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.ganieva\Desktop\июль\"/>
    </mc:Choice>
  </mc:AlternateContent>
  <xr:revisionPtr revIDLastSave="0" documentId="13_ncr:1_{DF1728F3-9AE0-4A41-94FA-B3A2A48A6BA6}" xr6:coauthVersionLast="37" xr6:coauthVersionMax="37" xr10:uidLastSave="{00000000-0000-0000-0000-000000000000}"/>
  <bookViews>
    <workbookView xWindow="0" yWindow="0" windowWidth="28800" windowHeight="10425" firstSheet="8" activeTab="8" xr2:uid="{00000000-000D-0000-FFFF-FFFF00000000}"/>
  </bookViews>
  <sheets>
    <sheet name="Армия" sheetId="2" state="hidden" r:id="rId1"/>
    <sheet name="Москва" sheetId="4" state="hidden" r:id="rId2"/>
    <sheet name="Самара" sheetId="3" state="hidden" r:id="rId3"/>
    <sheet name="ФТС" sheetId="5" state="hidden" r:id="rId4"/>
    <sheet name="Сети" sheetId="6" state="hidden" r:id="rId5"/>
    <sheet name="Регионы" sheetId="7" state="hidden" r:id="rId6"/>
    <sheet name="Бюджет+ОПТ" sheetId="8" state="hidden" r:id="rId7"/>
    <sheet name="Сводный" sheetId="9" state="hidden" r:id="rId8"/>
    <sheet name="план факт" sheetId="11" r:id="rId9"/>
    <sheet name="Лист1" sheetId="12" r:id="rId10"/>
  </sheets>
  <externalReferences>
    <externalReference r:id="rId11"/>
  </externalReferences>
  <definedNames>
    <definedName name="_xlnm._FilterDatabase" localSheetId="8" hidden="1">'план факт'!$A$2:$ALR$220</definedName>
    <definedName name="Кол_во_на_1кг" localSheetId="8">[1]Лист3!$D$11</definedName>
    <definedName name="Кол_во_на_1кг">[1]Лист3!$D$11</definedName>
    <definedName name="_xlnm.Print_Area" localSheetId="8">'план факт'!$C$2:$XFD$222</definedName>
  </definedNames>
  <calcPr calcId="179021"/>
</workbook>
</file>

<file path=xl/calcChain.xml><?xml version="1.0" encoding="utf-8"?>
<calcChain xmlns="http://schemas.openxmlformats.org/spreadsheetml/2006/main">
  <c r="E197" i="11" l="1"/>
  <c r="E196" i="11" s="1"/>
  <c r="E184" i="11"/>
  <c r="E180" i="11" s="1"/>
  <c r="E174" i="11"/>
  <c r="E166" i="11"/>
  <c r="E160" i="11"/>
  <c r="E150" i="11"/>
  <c r="E108" i="11"/>
  <c r="E107" i="11" s="1"/>
  <c r="E84" i="11"/>
  <c r="E83" i="11" s="1"/>
  <c r="E80" i="11"/>
  <c r="E71" i="11"/>
  <c r="E64" i="11"/>
  <c r="E46" i="11"/>
  <c r="E25" i="11"/>
  <c r="E8" i="11"/>
  <c r="E149" i="11" l="1"/>
  <c r="E63" i="11"/>
  <c r="E7" i="11"/>
  <c r="E6" i="11" s="1"/>
  <c r="E219" i="11" l="1"/>
  <c r="TA218" i="11"/>
  <c r="TA217" i="11"/>
  <c r="TA216" i="11"/>
  <c r="TA215" i="11"/>
  <c r="TA214" i="11"/>
  <c r="TA213" i="11"/>
  <c r="TA212" i="11"/>
  <c r="SY211" i="11"/>
  <c r="TA210" i="11"/>
  <c r="TA209" i="11"/>
  <c r="TA208" i="11"/>
  <c r="TA207" i="11"/>
  <c r="TA206" i="11"/>
  <c r="TA205" i="11"/>
  <c r="TA204" i="11"/>
  <c r="TA203" i="11"/>
  <c r="TA202" i="11"/>
  <c r="TA201" i="11"/>
  <c r="TA200" i="11"/>
  <c r="TA199" i="11"/>
  <c r="TA198" i="11"/>
  <c r="SY197" i="11"/>
  <c r="SY196" i="11" s="1"/>
  <c r="TA195" i="11"/>
  <c r="TA194" i="11"/>
  <c r="TA193" i="11"/>
  <c r="TA192" i="11"/>
  <c r="TA191" i="11"/>
  <c r="TA190" i="11"/>
  <c r="TA189" i="11"/>
  <c r="TA188" i="11"/>
  <c r="TA187" i="11"/>
  <c r="TA186" i="11"/>
  <c r="TA185" i="11"/>
  <c r="SY184" i="11"/>
  <c r="TA183" i="11"/>
  <c r="TA182" i="11"/>
  <c r="SY181" i="11"/>
  <c r="TA179" i="11"/>
  <c r="TA178" i="11"/>
  <c r="TA177" i="11"/>
  <c r="TA176" i="11"/>
  <c r="TA175" i="11"/>
  <c r="SY174" i="11"/>
  <c r="TA171" i="11"/>
  <c r="TA170" i="11"/>
  <c r="TA169" i="11"/>
  <c r="TA168" i="11"/>
  <c r="TA167" i="11"/>
  <c r="SY166" i="11"/>
  <c r="TA165" i="11"/>
  <c r="TA163" i="11"/>
  <c r="TA162" i="11"/>
  <c r="TA161" i="11"/>
  <c r="SY160" i="11"/>
  <c r="TA159" i="11"/>
  <c r="TA158" i="11"/>
  <c r="TA157" i="11"/>
  <c r="TA155" i="11"/>
  <c r="TA154" i="11"/>
  <c r="TA153" i="11"/>
  <c r="TA152" i="11"/>
  <c r="TA151" i="11"/>
  <c r="SY150" i="11"/>
  <c r="TA148" i="11"/>
  <c r="TA147" i="11"/>
  <c r="TA146" i="11"/>
  <c r="TA145" i="11"/>
  <c r="TA144" i="11"/>
  <c r="TA143" i="11"/>
  <c r="TA142" i="11"/>
  <c r="TA141" i="11"/>
  <c r="TA140" i="11"/>
  <c r="TA139" i="11"/>
  <c r="SY138" i="11"/>
  <c r="TA137" i="11"/>
  <c r="TA136" i="11"/>
  <c r="TA135" i="11"/>
  <c r="TA134" i="11"/>
  <c r="TA133" i="11"/>
  <c r="TA132" i="11"/>
  <c r="TA131" i="11"/>
  <c r="TA130" i="11"/>
  <c r="TA129" i="11"/>
  <c r="TA128" i="11"/>
  <c r="TA127" i="11"/>
  <c r="TA126" i="11"/>
  <c r="TA125" i="11"/>
  <c r="TA124" i="11"/>
  <c r="TA123" i="11"/>
  <c r="TA122" i="11"/>
  <c r="TA121" i="11"/>
  <c r="TA120" i="11"/>
  <c r="TA119" i="11"/>
  <c r="TA118" i="11"/>
  <c r="TA117" i="11"/>
  <c r="TA116" i="11"/>
  <c r="TA115" i="11"/>
  <c r="TA114" i="11"/>
  <c r="TA113" i="11"/>
  <c r="TA112" i="11"/>
  <c r="TA111" i="11"/>
  <c r="TA110" i="11"/>
  <c r="TA109" i="11"/>
  <c r="SY108" i="11"/>
  <c r="SY107" i="11" s="1"/>
  <c r="TA106" i="11"/>
  <c r="TA105" i="11"/>
  <c r="TA104" i="11"/>
  <c r="TA103" i="11"/>
  <c r="TA102" i="11"/>
  <c r="TA101" i="11"/>
  <c r="TA100" i="11"/>
  <c r="TA99" i="11"/>
  <c r="TA98" i="11"/>
  <c r="TA97" i="11"/>
  <c r="TA96" i="11"/>
  <c r="TA95" i="11"/>
  <c r="TA94" i="11"/>
  <c r="TA93" i="11"/>
  <c r="TA92" i="11"/>
  <c r="TA90" i="11"/>
  <c r="TA89" i="11"/>
  <c r="TA88" i="11"/>
  <c r="TA87" i="11"/>
  <c r="TA86" i="11"/>
  <c r="TA84" i="11" s="1"/>
  <c r="TA83" i="11" s="1"/>
  <c r="TA85" i="11"/>
  <c r="SY84" i="11"/>
  <c r="SY83" i="11"/>
  <c r="TA82" i="11"/>
  <c r="TA81" i="11"/>
  <c r="TA80" i="11" s="1"/>
  <c r="SY80" i="11"/>
  <c r="TA79" i="11"/>
  <c r="TA78" i="11"/>
  <c r="TA77" i="11"/>
  <c r="TA76" i="11"/>
  <c r="TA75" i="11"/>
  <c r="TA74" i="11"/>
  <c r="TA73" i="11"/>
  <c r="TA72" i="11"/>
  <c r="SY71" i="11"/>
  <c r="TA70" i="11"/>
  <c r="TA69" i="11"/>
  <c r="TA68" i="11"/>
  <c r="TA67" i="11"/>
  <c r="TA66" i="11"/>
  <c r="TA65" i="11"/>
  <c r="TA64" i="11" s="1"/>
  <c r="SY64" i="11"/>
  <c r="TA62" i="11"/>
  <c r="TA61" i="11"/>
  <c r="TA60" i="11"/>
  <c r="TA59" i="11"/>
  <c r="TA58" i="11"/>
  <c r="TA57" i="11"/>
  <c r="TA56" i="11"/>
  <c r="TA55" i="11"/>
  <c r="TA54" i="11"/>
  <c r="TA53" i="11"/>
  <c r="TA52" i="11"/>
  <c r="TA51" i="11"/>
  <c r="TA46" i="11" s="1"/>
  <c r="TA49" i="11"/>
  <c r="TA47" i="11"/>
  <c r="SY46" i="11"/>
  <c r="SY7" i="11" s="1"/>
  <c r="TA44" i="11"/>
  <c r="TA42" i="11"/>
  <c r="TA41" i="11"/>
  <c r="TA40" i="11"/>
  <c r="TA39" i="11"/>
  <c r="TA38" i="11"/>
  <c r="TA37" i="11"/>
  <c r="TA36" i="11"/>
  <c r="TA34" i="11"/>
  <c r="TA33" i="11"/>
  <c r="TA32" i="11"/>
  <c r="TA31" i="11"/>
  <c r="TA30" i="11"/>
  <c r="TA28" i="11"/>
  <c r="TA27" i="11"/>
  <c r="TA26" i="11"/>
  <c r="SY25" i="11"/>
  <c r="TA24" i="11"/>
  <c r="TA23" i="11"/>
  <c r="TA22" i="11"/>
  <c r="TA21" i="11"/>
  <c r="TA20" i="11"/>
  <c r="TA19" i="11"/>
  <c r="TA18" i="11"/>
  <c r="TA17" i="11"/>
  <c r="TA16" i="11"/>
  <c r="TA15" i="11"/>
  <c r="TA14" i="11"/>
  <c r="TA13" i="11"/>
  <c r="TA12" i="11"/>
  <c r="TA11" i="11"/>
  <c r="TA10" i="11"/>
  <c r="TA9" i="11"/>
  <c r="SY8" i="11"/>
  <c r="TA8" i="11" l="1"/>
  <c r="TA160" i="11"/>
  <c r="TA197" i="11"/>
  <c r="TA196" i="11" s="1"/>
  <c r="TA71" i="11"/>
  <c r="TA63" i="11" s="1"/>
  <c r="TA138" i="11"/>
  <c r="TA150" i="11"/>
  <c r="TA166" i="11"/>
  <c r="TA25" i="11"/>
  <c r="TA7" i="11" s="1"/>
  <c r="SY63" i="11"/>
  <c r="SY6" i="11" s="1"/>
  <c r="TA108" i="11"/>
  <c r="TA107" i="11" s="1"/>
  <c r="TA181" i="11"/>
  <c r="TA211" i="11"/>
  <c r="TA174" i="11"/>
  <c r="SY180" i="11"/>
  <c r="TA184" i="11"/>
  <c r="TA6" i="11" l="1"/>
  <c r="TA180" i="11"/>
  <c r="XV211" i="11"/>
  <c r="XV197" i="11"/>
  <c r="XV196" i="11" s="1"/>
  <c r="XV184" i="11"/>
  <c r="XV181" i="11"/>
  <c r="XV174" i="11"/>
  <c r="XV172" i="11"/>
  <c r="XV166" i="11"/>
  <c r="XV160" i="11"/>
  <c r="XV150" i="11"/>
  <c r="XV149" i="11" s="1"/>
  <c r="XV138" i="11"/>
  <c r="XV108" i="11"/>
  <c r="XV107" i="11" s="1"/>
  <c r="XV84" i="11"/>
  <c r="XV83" i="11" s="1"/>
  <c r="XV80" i="11"/>
  <c r="XV71" i="11"/>
  <c r="XV64" i="11"/>
  <c r="XV46" i="11"/>
  <c r="XV25" i="11"/>
  <c r="XV8" i="11"/>
  <c r="XV7" i="11" s="1"/>
  <c r="XV180" i="11" l="1"/>
  <c r="XV63" i="11"/>
  <c r="XV6" i="11"/>
  <c r="XV219" i="11" s="1"/>
  <c r="ACS197" i="11" l="1"/>
  <c r="ACS196" i="11" s="1"/>
  <c r="ACS184" i="11"/>
  <c r="ACS180" i="11" s="1"/>
  <c r="ACS166" i="11"/>
  <c r="ACS150" i="11"/>
  <c r="ACS108" i="11"/>
  <c r="ACS107" i="11" s="1"/>
  <c r="ACS84" i="11"/>
  <c r="ACS83" i="11" s="1"/>
  <c r="ACS80" i="11"/>
  <c r="ACS71" i="11"/>
  <c r="ACS64" i="11"/>
  <c r="ACS46" i="11"/>
  <c r="ACS25" i="11"/>
  <c r="ACS8" i="11"/>
  <c r="ACS7" i="11" l="1"/>
  <c r="ACS63" i="11"/>
  <c r="ACS149" i="11"/>
  <c r="G211" i="11"/>
  <c r="G197" i="11"/>
  <c r="G196" i="11" s="1"/>
  <c r="G184" i="11"/>
  <c r="G181" i="11"/>
  <c r="G174" i="11"/>
  <c r="G172" i="11"/>
  <c r="G166" i="11"/>
  <c r="G160" i="11"/>
  <c r="G150" i="11"/>
  <c r="G138" i="11"/>
  <c r="G108" i="11"/>
  <c r="G107" i="11" s="1"/>
  <c r="G84" i="11"/>
  <c r="G83" i="11" s="1"/>
  <c r="G80" i="11"/>
  <c r="G71" i="11"/>
  <c r="G64" i="11"/>
  <c r="G46" i="11"/>
  <c r="G25" i="11"/>
  <c r="G8" i="11"/>
  <c r="ACS6" i="11" l="1"/>
  <c r="ACS219" i="11" s="1"/>
  <c r="G180" i="11"/>
  <c r="G63" i="11"/>
  <c r="G149" i="11"/>
  <c r="G7" i="11"/>
  <c r="G6" i="11" s="1"/>
  <c r="AHP218" i="11"/>
  <c r="AHP217" i="11"/>
  <c r="AHP216" i="11"/>
  <c r="AHP215" i="11"/>
  <c r="AHP214" i="11"/>
  <c r="AHP213" i="11"/>
  <c r="AHP212" i="11"/>
  <c r="AHP210" i="11"/>
  <c r="AHP209" i="11"/>
  <c r="AHP208" i="11"/>
  <c r="AHP207" i="11"/>
  <c r="AHP206" i="11"/>
  <c r="AHP205" i="11"/>
  <c r="AHP204" i="11"/>
  <c r="AHP203" i="11"/>
  <c r="AHP202" i="11"/>
  <c r="AHP201" i="11"/>
  <c r="AHP200" i="11"/>
  <c r="AHP199" i="11"/>
  <c r="AHP198" i="11"/>
  <c r="AHP195" i="11"/>
  <c r="AHP194" i="11"/>
  <c r="AHP193" i="11"/>
  <c r="AHP192" i="11"/>
  <c r="AHP191" i="11"/>
  <c r="AHP190" i="11"/>
  <c r="AHP189" i="11"/>
  <c r="AHP188" i="11"/>
  <c r="AHP187" i="11"/>
  <c r="AHP186" i="11"/>
  <c r="AHP185" i="11"/>
  <c r="AHP183" i="11"/>
  <c r="AHP182" i="11"/>
  <c r="AHP179" i="11"/>
  <c r="AHP178" i="11"/>
  <c r="AHP177" i="11"/>
  <c r="AHP176" i="11"/>
  <c r="AHP175" i="11"/>
  <c r="AHP171" i="11"/>
  <c r="AHP170" i="11"/>
  <c r="AHP169" i="11"/>
  <c r="AHP168" i="11"/>
  <c r="AHP167" i="11"/>
  <c r="AHP165" i="11"/>
  <c r="AHP164" i="11"/>
  <c r="AHP163" i="11"/>
  <c r="AHP162" i="11"/>
  <c r="AHP161" i="11"/>
  <c r="AHP159" i="11"/>
  <c r="AHP158" i="11"/>
  <c r="AHP157" i="11"/>
  <c r="AHP156" i="11"/>
  <c r="AHP155" i="11"/>
  <c r="AHP154" i="11"/>
  <c r="AHP153" i="11"/>
  <c r="AHP152" i="11"/>
  <c r="AHP151" i="11"/>
  <c r="AHP148" i="11"/>
  <c r="AHP147" i="11"/>
  <c r="AHP146" i="11"/>
  <c r="AHP145" i="11"/>
  <c r="AHP144" i="11"/>
  <c r="AHP143" i="11"/>
  <c r="AHP142" i="11"/>
  <c r="AHP141" i="11"/>
  <c r="AHP140" i="11"/>
  <c r="AHP139" i="11"/>
  <c r="AHP137" i="11"/>
  <c r="AHP136" i="11"/>
  <c r="AHP135" i="11"/>
  <c r="AHP134" i="11"/>
  <c r="AHP133" i="11"/>
  <c r="AHP132" i="11"/>
  <c r="AHP131" i="11"/>
  <c r="AHP130" i="11"/>
  <c r="AHP129" i="11"/>
  <c r="AHP128" i="11"/>
  <c r="AHP127" i="11"/>
  <c r="AHP126" i="11"/>
  <c r="AHP125" i="11"/>
  <c r="AHP124" i="11"/>
  <c r="AHP123" i="11"/>
  <c r="AHP122" i="11"/>
  <c r="AHP121" i="11"/>
  <c r="AHP120" i="11"/>
  <c r="AHP119" i="11"/>
  <c r="AHP118" i="11"/>
  <c r="AHP117" i="11"/>
  <c r="AHP116" i="11"/>
  <c r="AHP115" i="11"/>
  <c r="AHP114" i="11"/>
  <c r="AHP113" i="11"/>
  <c r="AHP112" i="11"/>
  <c r="AHP111" i="11"/>
  <c r="AHP110" i="11"/>
  <c r="AHP109" i="11"/>
  <c r="AHP106" i="11"/>
  <c r="AHP105" i="11"/>
  <c r="AHP104" i="11"/>
  <c r="AHP103" i="11"/>
  <c r="AHP102" i="11"/>
  <c r="AHP101" i="11"/>
  <c r="AHP100" i="11"/>
  <c r="AHP99" i="11"/>
  <c r="AHP98" i="11"/>
  <c r="AHP97" i="11"/>
  <c r="AHP96" i="11"/>
  <c r="AHP95" i="11"/>
  <c r="AHP94" i="11"/>
  <c r="AHP93" i="11"/>
  <c r="AHP92" i="11"/>
  <c r="AHP91" i="11"/>
  <c r="AHP90" i="11"/>
  <c r="AHP89" i="11"/>
  <c r="AHP88" i="11"/>
  <c r="AHP87" i="11"/>
  <c r="AHP86" i="11"/>
  <c r="AHP85" i="11"/>
  <c r="AHP82" i="11"/>
  <c r="AHP81" i="11"/>
  <c r="AHP79" i="11"/>
  <c r="AHP78" i="11"/>
  <c r="AHP77" i="11"/>
  <c r="AHP76" i="11"/>
  <c r="AHP75" i="11"/>
  <c r="AHP74" i="11"/>
  <c r="AHP73" i="11"/>
  <c r="AHP72" i="11"/>
  <c r="AHP70" i="11"/>
  <c r="AHP69" i="11"/>
  <c r="AHP68" i="11"/>
  <c r="AHP67" i="11"/>
  <c r="AHP66" i="11"/>
  <c r="AHP65" i="11"/>
  <c r="AHP62" i="11"/>
  <c r="AHP61" i="11"/>
  <c r="AHP60" i="11"/>
  <c r="AHP59" i="11"/>
  <c r="AHP58" i="11"/>
  <c r="AHP57" i="11"/>
  <c r="AHP56" i="11"/>
  <c r="AHP55" i="11"/>
  <c r="AHP54" i="11"/>
  <c r="AHP53" i="11"/>
  <c r="AHP52" i="11"/>
  <c r="AHP51" i="11"/>
  <c r="AHQ50" i="11"/>
  <c r="AHP50" i="11"/>
  <c r="AHP49" i="11"/>
  <c r="AHQ48" i="11"/>
  <c r="AHP48" i="11"/>
  <c r="AHP47" i="11"/>
  <c r="AHQ45" i="11"/>
  <c r="AHP45" i="11"/>
  <c r="AHP44" i="11"/>
  <c r="AHQ43" i="11"/>
  <c r="AHP43" i="11"/>
  <c r="AHP42" i="11"/>
  <c r="AHP41" i="11"/>
  <c r="AHP40" i="11"/>
  <c r="AHP39" i="11"/>
  <c r="AHP38" i="11"/>
  <c r="AHP37" i="11"/>
  <c r="AHP36" i="11"/>
  <c r="AHQ35" i="11"/>
  <c r="AHP35" i="11"/>
  <c r="AHP34" i="11"/>
  <c r="AHP33" i="11"/>
  <c r="AHP32" i="11"/>
  <c r="AHP31" i="11"/>
  <c r="AHP30" i="11"/>
  <c r="AHQ29" i="11"/>
  <c r="AHP29" i="11"/>
  <c r="AHP28" i="11"/>
  <c r="AHP27" i="11"/>
  <c r="AHP26" i="11"/>
  <c r="AHP24" i="11"/>
  <c r="AHP23" i="11"/>
  <c r="AHP22" i="11"/>
  <c r="AHP21" i="11"/>
  <c r="AHP20" i="11"/>
  <c r="AHP19" i="11"/>
  <c r="AHP18" i="11"/>
  <c r="AHP17" i="11"/>
  <c r="AHP16" i="11"/>
  <c r="AHP15" i="11"/>
  <c r="AHP14" i="11"/>
  <c r="AHP13" i="11"/>
  <c r="AHP12" i="11"/>
  <c r="AHP11" i="11"/>
  <c r="AHP10" i="11"/>
  <c r="AHP9" i="11"/>
  <c r="ACW197" i="11"/>
  <c r="ACW196" i="11" s="1"/>
  <c r="ACW184" i="11"/>
  <c r="ACW180" i="11" s="1"/>
  <c r="ACW166" i="11"/>
  <c r="ACW150" i="11"/>
  <c r="ACW108" i="11"/>
  <c r="ACW107" i="11" s="1"/>
  <c r="ACW84" i="11"/>
  <c r="ACW83" i="11" s="1"/>
  <c r="ACW80" i="11"/>
  <c r="ACW71" i="11"/>
  <c r="ACW64" i="11"/>
  <c r="ACW46" i="11"/>
  <c r="ACW25" i="11"/>
  <c r="ACW8" i="11"/>
  <c r="XZ211" i="11"/>
  <c r="XZ197" i="11"/>
  <c r="XZ196" i="11" s="1"/>
  <c r="XZ184" i="11"/>
  <c r="XZ181" i="11"/>
  <c r="XZ174" i="11"/>
  <c r="XZ172" i="11"/>
  <c r="XZ166" i="11"/>
  <c r="XZ160" i="11"/>
  <c r="XZ150" i="11"/>
  <c r="XZ138" i="11"/>
  <c r="XZ108" i="11"/>
  <c r="XZ107" i="11" s="1"/>
  <c r="XZ84" i="11"/>
  <c r="XZ83" i="11" s="1"/>
  <c r="XZ80" i="11"/>
  <c r="XZ71" i="11"/>
  <c r="XZ64" i="11"/>
  <c r="XZ63" i="11" s="1"/>
  <c r="XZ46" i="11"/>
  <c r="XZ25" i="11"/>
  <c r="XZ8" i="11"/>
  <c r="TC211" i="11"/>
  <c r="TC197" i="11"/>
  <c r="TC196" i="11" s="1"/>
  <c r="TC184" i="11"/>
  <c r="TC181" i="11"/>
  <c r="TC174" i="11"/>
  <c r="TC166" i="11"/>
  <c r="TC160" i="11"/>
  <c r="TC150" i="11"/>
  <c r="TC138" i="11"/>
  <c r="TC108" i="11"/>
  <c r="TC107" i="11" s="1"/>
  <c r="TC84" i="11"/>
  <c r="TC83" i="11" s="1"/>
  <c r="TC80" i="11"/>
  <c r="TC71" i="11"/>
  <c r="TC64" i="11"/>
  <c r="TC46" i="11"/>
  <c r="TC25" i="11"/>
  <c r="TC8" i="11"/>
  <c r="OF211" i="11"/>
  <c r="OF197" i="11"/>
  <c r="OF196" i="11" s="1"/>
  <c r="OF184" i="11"/>
  <c r="OF181" i="11"/>
  <c r="OF180" i="11" s="1"/>
  <c r="OF174" i="11"/>
  <c r="OF172" i="11"/>
  <c r="OF166" i="11"/>
  <c r="OF160" i="11"/>
  <c r="OF150" i="11"/>
  <c r="OF138" i="11"/>
  <c r="OF108" i="11"/>
  <c r="OF107" i="11" s="1"/>
  <c r="OF84" i="11"/>
  <c r="OF83" i="11" s="1"/>
  <c r="OF80" i="11"/>
  <c r="OF71" i="11"/>
  <c r="OF63" i="11" s="1"/>
  <c r="OF64" i="11"/>
  <c r="OF46" i="11"/>
  <c r="OF25" i="11"/>
  <c r="OF8" i="11"/>
  <c r="JI211" i="11"/>
  <c r="JI197" i="11"/>
  <c r="JI196" i="11"/>
  <c r="JI184" i="11"/>
  <c r="JI181" i="11"/>
  <c r="JI174" i="11"/>
  <c r="JI172" i="11"/>
  <c r="JI166" i="11"/>
  <c r="JI160" i="11"/>
  <c r="JI150" i="11"/>
  <c r="JI138" i="11"/>
  <c r="JI108" i="11"/>
  <c r="JI107" i="11" s="1"/>
  <c r="JI84" i="11"/>
  <c r="JI83" i="11" s="1"/>
  <c r="JI80" i="11"/>
  <c r="JI71" i="11"/>
  <c r="JI64" i="11"/>
  <c r="JI46" i="11"/>
  <c r="JI25" i="11"/>
  <c r="JI8" i="11"/>
  <c r="EL211" i="11"/>
  <c r="EL197" i="11"/>
  <c r="EL196" i="11" s="1"/>
  <c r="EL184" i="11"/>
  <c r="EL181" i="11"/>
  <c r="EL174" i="11"/>
  <c r="EL172" i="11"/>
  <c r="EL166" i="11"/>
  <c r="EL160" i="11"/>
  <c r="EL150" i="11"/>
  <c r="EL138" i="11"/>
  <c r="EL108" i="11"/>
  <c r="EL107" i="11" s="1"/>
  <c r="EL84" i="11"/>
  <c r="EL83" i="11" s="1"/>
  <c r="EL80" i="11"/>
  <c r="EL71" i="11"/>
  <c r="EL64" i="11"/>
  <c r="EL46" i="11"/>
  <c r="EL25" i="11"/>
  <c r="EL8" i="11"/>
  <c r="EL7" i="11" s="1"/>
  <c r="K211" i="11"/>
  <c r="K197" i="11"/>
  <c r="K196" i="11" s="1"/>
  <c r="K184" i="11"/>
  <c r="K181" i="11"/>
  <c r="K174" i="11"/>
  <c r="K172" i="11"/>
  <c r="K166" i="11"/>
  <c r="K160" i="11"/>
  <c r="K150" i="11"/>
  <c r="K138" i="11"/>
  <c r="K108" i="11"/>
  <c r="K107" i="11"/>
  <c r="K84" i="11"/>
  <c r="K83" i="11" s="1"/>
  <c r="K80" i="11"/>
  <c r="K71" i="11"/>
  <c r="K64" i="11"/>
  <c r="K63" i="11" s="1"/>
  <c r="K46" i="11"/>
  <c r="K25" i="11"/>
  <c r="K8" i="11"/>
  <c r="EL63" i="11" l="1"/>
  <c r="EL6" i="11" s="1"/>
  <c r="EL219" i="11" s="1"/>
  <c r="TC63" i="11"/>
  <c r="G219" i="11"/>
  <c r="JI63" i="11"/>
  <c r="JI149" i="11"/>
  <c r="JI180" i="11"/>
  <c r="OF7" i="11"/>
  <c r="OF6" i="11" s="1"/>
  <c r="OF219" i="11" s="1"/>
  <c r="TC180" i="11"/>
  <c r="XZ7" i="11"/>
  <c r="XZ6" i="11" s="1"/>
  <c r="XZ180" i="11"/>
  <c r="TC7" i="11"/>
  <c r="TC6" i="11" s="1"/>
  <c r="K7" i="11"/>
  <c r="K6" i="11" s="1"/>
  <c r="JI7" i="11"/>
  <c r="OF149" i="11"/>
  <c r="ACW7" i="11"/>
  <c r="K149" i="11"/>
  <c r="XZ149" i="11"/>
  <c r="K180" i="11"/>
  <c r="ACW63" i="11"/>
  <c r="ACW6" i="11" s="1"/>
  <c r="EL149" i="11"/>
  <c r="EL180" i="11"/>
  <c r="ACW149" i="11"/>
  <c r="JI6" i="11"/>
  <c r="AKA219" i="11"/>
  <c r="AJZ219" i="11"/>
  <c r="AKA218" i="11"/>
  <c r="AJZ218" i="11"/>
  <c r="AKA217" i="11"/>
  <c r="AJZ217" i="11"/>
  <c r="AKA216" i="11"/>
  <c r="AJZ216" i="11"/>
  <c r="AKA215" i="11"/>
  <c r="AJZ215" i="11"/>
  <c r="AKA214" i="11"/>
  <c r="AJZ214" i="11"/>
  <c r="AKA213" i="11"/>
  <c r="AJZ213" i="11"/>
  <c r="AKA212" i="11"/>
  <c r="AJZ212" i="11"/>
  <c r="AKA211" i="11"/>
  <c r="AJZ211" i="11"/>
  <c r="AKA210" i="11"/>
  <c r="AJZ210" i="11"/>
  <c r="AKA209" i="11"/>
  <c r="AJZ209" i="11"/>
  <c r="AKA208" i="11"/>
  <c r="AJZ208" i="11"/>
  <c r="AKA207" i="11"/>
  <c r="AJZ207" i="11"/>
  <c r="AKA206" i="11"/>
  <c r="AJZ206" i="11"/>
  <c r="AKA205" i="11"/>
  <c r="AJZ205" i="11"/>
  <c r="AKA204" i="11"/>
  <c r="AJZ204" i="11"/>
  <c r="AKA203" i="11"/>
  <c r="AJZ203" i="11"/>
  <c r="AKA202" i="11"/>
  <c r="AJZ202" i="11"/>
  <c r="AKA201" i="11"/>
  <c r="AJZ201" i="11"/>
  <c r="AKA200" i="11"/>
  <c r="AJZ200" i="11"/>
  <c r="AKA199" i="11"/>
  <c r="AJZ199" i="11"/>
  <c r="AKA198" i="11"/>
  <c r="AJZ198" i="11"/>
  <c r="AKA197" i="11"/>
  <c r="AJZ197" i="11"/>
  <c r="AKA196" i="11"/>
  <c r="AJZ196" i="11"/>
  <c r="AKA195" i="11"/>
  <c r="AJZ195" i="11"/>
  <c r="AKA194" i="11"/>
  <c r="AJZ194" i="11"/>
  <c r="AKA193" i="11"/>
  <c r="AJZ193" i="11"/>
  <c r="AKA192" i="11"/>
  <c r="AJZ192" i="11"/>
  <c r="AKA191" i="11"/>
  <c r="AJZ191" i="11"/>
  <c r="AKA190" i="11"/>
  <c r="AJZ190" i="11"/>
  <c r="AKA189" i="11"/>
  <c r="AJZ189" i="11"/>
  <c r="AKA188" i="11"/>
  <c r="AJZ188" i="11"/>
  <c r="AKA187" i="11"/>
  <c r="AJZ187" i="11"/>
  <c r="AKA186" i="11"/>
  <c r="AJZ186" i="11"/>
  <c r="AKA185" i="11"/>
  <c r="AJZ185" i="11"/>
  <c r="AKA184" i="11"/>
  <c r="AJZ184" i="11"/>
  <c r="AKA183" i="11"/>
  <c r="AJZ183" i="11"/>
  <c r="AKA182" i="11"/>
  <c r="AJZ182" i="11"/>
  <c r="AKA181" i="11"/>
  <c r="AJZ181" i="11"/>
  <c r="AKA180" i="11"/>
  <c r="AJZ180" i="11"/>
  <c r="AKA179" i="11"/>
  <c r="AJZ179" i="11"/>
  <c r="AKA178" i="11"/>
  <c r="AJZ178" i="11"/>
  <c r="AKA177" i="11"/>
  <c r="AJZ177" i="11"/>
  <c r="AKA176" i="11"/>
  <c r="AJZ176" i="11"/>
  <c r="AKA175" i="11"/>
  <c r="AJZ175" i="11"/>
  <c r="AKA174" i="11"/>
  <c r="AJZ174" i="11"/>
  <c r="AKA173" i="11"/>
  <c r="AJZ173" i="11"/>
  <c r="AKA172" i="11"/>
  <c r="AJZ172" i="11"/>
  <c r="AKA171" i="11"/>
  <c r="AJZ171" i="11"/>
  <c r="AKA170" i="11"/>
  <c r="AJZ170" i="11"/>
  <c r="AKA169" i="11"/>
  <c r="AJZ169" i="11"/>
  <c r="AKA168" i="11"/>
  <c r="AJZ168" i="11"/>
  <c r="AKA167" i="11"/>
  <c r="AJZ167" i="11"/>
  <c r="AKA166" i="11"/>
  <c r="AJZ166" i="11"/>
  <c r="AKA165" i="11"/>
  <c r="AJZ165" i="11"/>
  <c r="AKA164" i="11"/>
  <c r="AJZ164" i="11"/>
  <c r="AKA163" i="11"/>
  <c r="AJZ163" i="11"/>
  <c r="AKA162" i="11"/>
  <c r="AJZ162" i="11"/>
  <c r="AKA161" i="11"/>
  <c r="AJZ161" i="11"/>
  <c r="AKA160" i="11"/>
  <c r="AJZ160" i="11"/>
  <c r="AKA159" i="11"/>
  <c r="AJZ159" i="11"/>
  <c r="AKA158" i="11"/>
  <c r="AJZ158" i="11"/>
  <c r="AKA157" i="11"/>
  <c r="AJZ157" i="11"/>
  <c r="AKA156" i="11"/>
  <c r="AJZ156" i="11"/>
  <c r="AKA155" i="11"/>
  <c r="AJZ155" i="11"/>
  <c r="AKA154" i="11"/>
  <c r="AJZ154" i="11"/>
  <c r="AKA153" i="11"/>
  <c r="AJZ153" i="11"/>
  <c r="AKA152" i="11"/>
  <c r="AJZ152" i="11"/>
  <c r="AKA151" i="11"/>
  <c r="AJZ151" i="11"/>
  <c r="AKA150" i="11"/>
  <c r="AJZ150" i="11"/>
  <c r="AKA149" i="11"/>
  <c r="AJZ149" i="11"/>
  <c r="AKA148" i="11"/>
  <c r="AJZ148" i="11"/>
  <c r="AKA147" i="11"/>
  <c r="AJZ147" i="11"/>
  <c r="AKA146" i="11"/>
  <c r="AJZ146" i="11"/>
  <c r="AKA145" i="11"/>
  <c r="AJZ145" i="11"/>
  <c r="AKA144" i="11"/>
  <c r="AJZ144" i="11"/>
  <c r="AKA143" i="11"/>
  <c r="AJZ143" i="11"/>
  <c r="AKA142" i="11"/>
  <c r="AJZ142" i="11"/>
  <c r="AKA141" i="11"/>
  <c r="AJZ141" i="11"/>
  <c r="AKA140" i="11"/>
  <c r="AJZ140" i="11"/>
  <c r="AKA139" i="11"/>
  <c r="AJZ139" i="11"/>
  <c r="AKA138" i="11"/>
  <c r="AJZ138" i="11"/>
  <c r="AKA137" i="11"/>
  <c r="AJZ137" i="11"/>
  <c r="AKA136" i="11"/>
  <c r="AJZ136" i="11"/>
  <c r="AKA135" i="11"/>
  <c r="AJZ135" i="11"/>
  <c r="AKA134" i="11"/>
  <c r="AJZ134" i="11"/>
  <c r="AKA133" i="11"/>
  <c r="AJZ133" i="11"/>
  <c r="AKA132" i="11"/>
  <c r="AJZ132" i="11"/>
  <c r="AKA131" i="11"/>
  <c r="AJZ131" i="11"/>
  <c r="AKA130" i="11"/>
  <c r="AJZ130" i="11"/>
  <c r="AKA129" i="11"/>
  <c r="AJZ129" i="11"/>
  <c r="AKA128" i="11"/>
  <c r="AJZ128" i="11"/>
  <c r="AKA127" i="11"/>
  <c r="AJZ127" i="11"/>
  <c r="AKA126" i="11"/>
  <c r="AJZ126" i="11"/>
  <c r="AKA125" i="11"/>
  <c r="AJZ125" i="11"/>
  <c r="AKA124" i="11"/>
  <c r="AJZ124" i="11"/>
  <c r="AKA123" i="11"/>
  <c r="AJZ123" i="11"/>
  <c r="AKA122" i="11"/>
  <c r="AJZ122" i="11"/>
  <c r="AKA121" i="11"/>
  <c r="AJZ121" i="11"/>
  <c r="AKA120" i="11"/>
  <c r="AJZ120" i="11"/>
  <c r="AKA119" i="11"/>
  <c r="AJZ119" i="11"/>
  <c r="AKA118" i="11"/>
  <c r="AJZ118" i="11"/>
  <c r="AKA117" i="11"/>
  <c r="AJZ117" i="11"/>
  <c r="AKA116" i="11"/>
  <c r="AJZ116" i="11"/>
  <c r="AKA115" i="11"/>
  <c r="AJZ115" i="11"/>
  <c r="AKA114" i="11"/>
  <c r="AJZ114" i="11"/>
  <c r="AKA113" i="11"/>
  <c r="AJZ113" i="11"/>
  <c r="AKA112" i="11"/>
  <c r="AJZ112" i="11"/>
  <c r="AKA111" i="11"/>
  <c r="AJZ111" i="11"/>
  <c r="AKA110" i="11"/>
  <c r="AJZ110" i="11"/>
  <c r="AKA109" i="11"/>
  <c r="AJZ109" i="11"/>
  <c r="AKA108" i="11"/>
  <c r="AJZ108" i="11"/>
  <c r="AKA107" i="11"/>
  <c r="AJZ107" i="11"/>
  <c r="AKA106" i="11"/>
  <c r="AJZ106" i="11"/>
  <c r="AKA105" i="11"/>
  <c r="AJZ105" i="11"/>
  <c r="AKA104" i="11"/>
  <c r="AJZ104" i="11"/>
  <c r="AKA103" i="11"/>
  <c r="AJZ103" i="11"/>
  <c r="AKA102" i="11"/>
  <c r="AJZ102" i="11"/>
  <c r="AKA101" i="11"/>
  <c r="AJZ101" i="11"/>
  <c r="AKA100" i="11"/>
  <c r="AJZ100" i="11"/>
  <c r="AKA99" i="11"/>
  <c r="AJZ99" i="11"/>
  <c r="AKA98" i="11"/>
  <c r="AJZ98" i="11"/>
  <c r="AKA97" i="11"/>
  <c r="AJZ97" i="11"/>
  <c r="AKA96" i="11"/>
  <c r="AJZ96" i="11"/>
  <c r="AKA95" i="11"/>
  <c r="AJZ95" i="11"/>
  <c r="AKA94" i="11"/>
  <c r="AJZ94" i="11"/>
  <c r="AKA93" i="11"/>
  <c r="AJZ93" i="11"/>
  <c r="AKA92" i="11"/>
  <c r="AJZ92" i="11"/>
  <c r="AKA91" i="11"/>
  <c r="AJZ91" i="11"/>
  <c r="AKA90" i="11"/>
  <c r="AJZ90" i="11"/>
  <c r="AKA89" i="11"/>
  <c r="AJZ89" i="11"/>
  <c r="AKA88" i="11"/>
  <c r="AJZ88" i="11"/>
  <c r="AKA87" i="11"/>
  <c r="AJZ87" i="11"/>
  <c r="AKA86" i="11"/>
  <c r="AJZ86" i="11"/>
  <c r="AKA85" i="11"/>
  <c r="AJZ85" i="11"/>
  <c r="AKA84" i="11"/>
  <c r="AJZ84" i="11"/>
  <c r="AKA83" i="11"/>
  <c r="AJZ83" i="11"/>
  <c r="AKA82" i="11"/>
  <c r="AJZ82" i="11"/>
  <c r="AKA81" i="11"/>
  <c r="AJZ81" i="11"/>
  <c r="AKA80" i="11"/>
  <c r="AJZ80" i="11"/>
  <c r="AKA79" i="11"/>
  <c r="AJZ79" i="11"/>
  <c r="AKA78" i="11"/>
  <c r="AJZ78" i="11"/>
  <c r="AKA77" i="11"/>
  <c r="AJZ77" i="11"/>
  <c r="AKA76" i="11"/>
  <c r="AJZ76" i="11"/>
  <c r="AKA75" i="11"/>
  <c r="AJZ75" i="11"/>
  <c r="AKA74" i="11"/>
  <c r="AJZ74" i="11"/>
  <c r="AKA73" i="11"/>
  <c r="AJZ73" i="11"/>
  <c r="AKA72" i="11"/>
  <c r="AJZ72" i="11"/>
  <c r="AKA71" i="11"/>
  <c r="AJZ71" i="11"/>
  <c r="AKA70" i="11"/>
  <c r="AJZ70" i="11"/>
  <c r="AKA69" i="11"/>
  <c r="AJZ69" i="11"/>
  <c r="AKA68" i="11"/>
  <c r="AJZ68" i="11"/>
  <c r="AKA67" i="11"/>
  <c r="AJZ67" i="11"/>
  <c r="AKA66" i="11"/>
  <c r="AJZ66" i="11"/>
  <c r="AKA65" i="11"/>
  <c r="AJZ65" i="11"/>
  <c r="AKA64" i="11"/>
  <c r="AJZ64" i="11"/>
  <c r="AKA63" i="11"/>
  <c r="AJZ63" i="11"/>
  <c r="AKA62" i="11"/>
  <c r="AJZ62" i="11"/>
  <c r="AKA61" i="11"/>
  <c r="AJZ61" i="11"/>
  <c r="AKA60" i="11"/>
  <c r="AJZ60" i="11"/>
  <c r="AKA59" i="11"/>
  <c r="AJZ59" i="11"/>
  <c r="AKA58" i="11"/>
  <c r="AJZ58" i="11"/>
  <c r="AKA57" i="11"/>
  <c r="AJZ57" i="11"/>
  <c r="AKA56" i="11"/>
  <c r="AJZ56" i="11"/>
  <c r="AKA55" i="11"/>
  <c r="AJZ55" i="11"/>
  <c r="AKA54" i="11"/>
  <c r="AJZ54" i="11"/>
  <c r="AKA53" i="11"/>
  <c r="AJZ53" i="11"/>
  <c r="AKA52" i="11"/>
  <c r="AJZ52" i="11"/>
  <c r="AKA51" i="11"/>
  <c r="AJZ51" i="11"/>
  <c r="AKA50" i="11"/>
  <c r="AJZ50" i="11"/>
  <c r="AKA49" i="11"/>
  <c r="AJZ49" i="11"/>
  <c r="AKA48" i="11"/>
  <c r="AJZ48" i="11"/>
  <c r="AKA47" i="11"/>
  <c r="AJZ47" i="11"/>
  <c r="AKA46" i="11"/>
  <c r="AJZ46" i="11"/>
  <c r="AKA45" i="11"/>
  <c r="AJZ45" i="11"/>
  <c r="AKA44" i="11"/>
  <c r="AJZ44" i="11"/>
  <c r="AKA43" i="11"/>
  <c r="AJZ43" i="11"/>
  <c r="AKA42" i="11"/>
  <c r="AJZ42" i="11"/>
  <c r="AKA41" i="11"/>
  <c r="AJZ41" i="11"/>
  <c r="AKA40" i="11"/>
  <c r="AJZ40" i="11"/>
  <c r="AKA39" i="11"/>
  <c r="AJZ39" i="11"/>
  <c r="AKA38" i="11"/>
  <c r="AJZ38" i="11"/>
  <c r="AKA37" i="11"/>
  <c r="AJZ37" i="11"/>
  <c r="AKA36" i="11"/>
  <c r="AJZ36" i="11"/>
  <c r="AKA35" i="11"/>
  <c r="AJZ35" i="11"/>
  <c r="AKA34" i="11"/>
  <c r="AJZ34" i="11"/>
  <c r="AKA33" i="11"/>
  <c r="AJZ33" i="11"/>
  <c r="AKA32" i="11"/>
  <c r="AJZ32" i="11"/>
  <c r="AKA31" i="11"/>
  <c r="AJZ31" i="11"/>
  <c r="AKA30" i="11"/>
  <c r="AJZ30" i="11"/>
  <c r="AKA29" i="11"/>
  <c r="AJZ29" i="11"/>
  <c r="AKA28" i="11"/>
  <c r="AJZ28" i="11"/>
  <c r="AKA27" i="11"/>
  <c r="AJZ27" i="11"/>
  <c r="AKA26" i="11"/>
  <c r="AJZ26" i="11"/>
  <c r="AKA25" i="11"/>
  <c r="AJZ25" i="11"/>
  <c r="AKA24" i="11"/>
  <c r="AJZ24" i="11"/>
  <c r="AKA23" i="11"/>
  <c r="AJZ23" i="11"/>
  <c r="AKA22" i="11"/>
  <c r="AJZ22" i="11"/>
  <c r="AKA21" i="11"/>
  <c r="AJZ21" i="11"/>
  <c r="AKA20" i="11"/>
  <c r="AJZ20" i="11"/>
  <c r="AKA19" i="11"/>
  <c r="AJZ19" i="11"/>
  <c r="AKA18" i="11"/>
  <c r="AJZ18" i="11"/>
  <c r="AKA17" i="11"/>
  <c r="AJZ17" i="11"/>
  <c r="AKA16" i="11"/>
  <c r="AJZ16" i="11"/>
  <c r="AKA15" i="11"/>
  <c r="AJZ15" i="11"/>
  <c r="AKA14" i="11"/>
  <c r="AJZ14" i="11"/>
  <c r="AKA13" i="11"/>
  <c r="AJZ13" i="11"/>
  <c r="AKA12" i="11"/>
  <c r="AJZ12" i="11"/>
  <c r="AKA11" i="11"/>
  <c r="AJZ11" i="11"/>
  <c r="AKA10" i="11"/>
  <c r="AJZ10" i="11"/>
  <c r="AKA9" i="11"/>
  <c r="AJZ9" i="11"/>
  <c r="AKA8" i="11"/>
  <c r="AJZ8" i="11"/>
  <c r="AKA7" i="11"/>
  <c r="AJZ7" i="11"/>
  <c r="AKA6" i="11"/>
  <c r="AJZ6" i="11"/>
  <c r="JI219" i="11" l="1"/>
  <c r="XZ219" i="11"/>
  <c r="K219" i="11"/>
  <c r="ACW219" i="11"/>
  <c r="AHO219" i="11"/>
  <c r="AHO218" i="11"/>
  <c r="AHO217" i="11"/>
  <c r="AHO216" i="11"/>
  <c r="AHO215" i="11"/>
  <c r="AHO214" i="11"/>
  <c r="AHO213" i="11"/>
  <c r="AHO212" i="11"/>
  <c r="AHO211" i="11"/>
  <c r="AHO210" i="11"/>
  <c r="AHO209" i="11"/>
  <c r="AHO208" i="11"/>
  <c r="AHO207" i="11"/>
  <c r="AHO206" i="11"/>
  <c r="AHO205" i="11"/>
  <c r="AHO204" i="11"/>
  <c r="AHO203" i="11"/>
  <c r="AHO202" i="11"/>
  <c r="AHO201" i="11"/>
  <c r="AHO200" i="11"/>
  <c r="AHO199" i="11"/>
  <c r="AHO198" i="11"/>
  <c r="AHO197" i="11"/>
  <c r="AHO196" i="11"/>
  <c r="AHO195" i="11"/>
  <c r="AHO194" i="11"/>
  <c r="AHO193" i="11"/>
  <c r="AHO192" i="11"/>
  <c r="AHO191" i="11"/>
  <c r="AHO190" i="11"/>
  <c r="AHO189" i="11"/>
  <c r="AHO188" i="11"/>
  <c r="AHO187" i="11"/>
  <c r="AHO186" i="11"/>
  <c r="AHO185" i="11"/>
  <c r="AHO184" i="11"/>
  <c r="AHO183" i="11"/>
  <c r="AHO182" i="11"/>
  <c r="AHO181" i="11"/>
  <c r="AHO180" i="11"/>
  <c r="AHO179" i="11"/>
  <c r="AHO178" i="11"/>
  <c r="AHO177" i="11"/>
  <c r="AHO176" i="11"/>
  <c r="AHO175" i="11"/>
  <c r="AHO174" i="11"/>
  <c r="AHO173" i="11"/>
  <c r="AHO172" i="11"/>
  <c r="AHO171" i="11"/>
  <c r="AHO170" i="11"/>
  <c r="AHO169" i="11"/>
  <c r="AHO168" i="11"/>
  <c r="AHO167" i="11"/>
  <c r="AHO166" i="11"/>
  <c r="AHO165" i="11"/>
  <c r="AHO164" i="11"/>
  <c r="AHO163" i="11"/>
  <c r="AHO162" i="11"/>
  <c r="AHO161" i="11"/>
  <c r="AHO160" i="11"/>
  <c r="AHO159" i="11"/>
  <c r="AHO158" i="11"/>
  <c r="AHO157" i="11"/>
  <c r="AHO156" i="11"/>
  <c r="AHO155" i="11"/>
  <c r="AHO154" i="11"/>
  <c r="AHO153" i="11"/>
  <c r="AHO152" i="11"/>
  <c r="AHO151" i="11"/>
  <c r="AHO150" i="11"/>
  <c r="AHO149" i="11"/>
  <c r="AHO148" i="11"/>
  <c r="AHO147" i="11"/>
  <c r="AHO146" i="11"/>
  <c r="AHO145" i="11"/>
  <c r="AHO144" i="11"/>
  <c r="AHO143" i="11"/>
  <c r="AHO142" i="11"/>
  <c r="AHO141" i="11"/>
  <c r="AHO140" i="11"/>
  <c r="AHO139" i="11"/>
  <c r="AHO138" i="11"/>
  <c r="AHO137" i="11"/>
  <c r="AHO136" i="11"/>
  <c r="AHO135" i="11"/>
  <c r="AHO134" i="11"/>
  <c r="AHO133" i="11"/>
  <c r="AHO132" i="11"/>
  <c r="AHO131" i="11"/>
  <c r="AHO130" i="11"/>
  <c r="AHO129" i="11"/>
  <c r="AHO128" i="11"/>
  <c r="AHO127" i="11"/>
  <c r="AHO126" i="11"/>
  <c r="AHO125" i="11"/>
  <c r="AHO124" i="11"/>
  <c r="AHO123" i="11"/>
  <c r="AHO122" i="11"/>
  <c r="AHO121" i="11"/>
  <c r="AHO120" i="11"/>
  <c r="AHO119" i="11"/>
  <c r="AHO118" i="11"/>
  <c r="AHO117" i="11"/>
  <c r="AHO116" i="11"/>
  <c r="AHO115" i="11"/>
  <c r="AHO114" i="11"/>
  <c r="AHO113" i="11"/>
  <c r="AHO112" i="11"/>
  <c r="AHO111" i="11"/>
  <c r="AHO110" i="11"/>
  <c r="AHO109" i="11"/>
  <c r="AHO108" i="11"/>
  <c r="AHO107" i="11"/>
  <c r="AHO106" i="11"/>
  <c r="AHO105" i="11"/>
  <c r="AHO104" i="11"/>
  <c r="AHO103" i="11"/>
  <c r="AHO102" i="11"/>
  <c r="AHO101" i="11"/>
  <c r="AHO100" i="11"/>
  <c r="AHO99" i="11"/>
  <c r="AHO98" i="11"/>
  <c r="AHO97" i="11"/>
  <c r="AHO96" i="11"/>
  <c r="AHO95" i="11"/>
  <c r="AHO94" i="11"/>
  <c r="AHO93" i="11"/>
  <c r="AHO92" i="11"/>
  <c r="AHO91" i="11"/>
  <c r="AHO90" i="11"/>
  <c r="AHO89" i="11"/>
  <c r="AHO88" i="11"/>
  <c r="AHO87" i="11"/>
  <c r="AHO86" i="11"/>
  <c r="AHO85" i="11"/>
  <c r="AHO84" i="11"/>
  <c r="AHO83" i="11"/>
  <c r="AHO82" i="11"/>
  <c r="AHO81" i="11"/>
  <c r="AHO80" i="11"/>
  <c r="AHO79" i="11"/>
  <c r="AHO78" i="11"/>
  <c r="AHO77" i="11"/>
  <c r="AHO76" i="11"/>
  <c r="AHO75" i="11"/>
  <c r="AHO74" i="11"/>
  <c r="AHO73" i="11"/>
  <c r="AHO72" i="11"/>
  <c r="AHO71" i="11"/>
  <c r="AHO70" i="11"/>
  <c r="AHO69" i="11"/>
  <c r="AHO68" i="11"/>
  <c r="AHO67" i="11"/>
  <c r="AHO66" i="11"/>
  <c r="AHO65" i="11"/>
  <c r="AHO64" i="11"/>
  <c r="AHO63" i="11"/>
  <c r="AHO62" i="11"/>
  <c r="AHO61" i="11"/>
  <c r="AHO60" i="11"/>
  <c r="AHO59" i="11"/>
  <c r="AHO58" i="11"/>
  <c r="AHO57" i="11"/>
  <c r="AHO56" i="11"/>
  <c r="AHO55" i="11"/>
  <c r="AHO54" i="11"/>
  <c r="AHO53" i="11"/>
  <c r="AHO52" i="11"/>
  <c r="AHO51" i="11"/>
  <c r="AHO50" i="11"/>
  <c r="AHO49" i="11"/>
  <c r="AHO48" i="11"/>
  <c r="AHO47" i="11"/>
  <c r="AHO46" i="11"/>
  <c r="AHO45" i="11"/>
  <c r="AHO44" i="11"/>
  <c r="AHO43" i="11"/>
  <c r="AHO42" i="11"/>
  <c r="AHO41" i="11"/>
  <c r="AHO40" i="11"/>
  <c r="AHO39" i="11"/>
  <c r="AHO38" i="11"/>
  <c r="AHO37" i="11"/>
  <c r="AHO36" i="11"/>
  <c r="AHO35" i="11"/>
  <c r="AHO34" i="11"/>
  <c r="AHO33" i="11"/>
  <c r="AHO32" i="11"/>
  <c r="AHO31" i="11"/>
  <c r="AHO30" i="11"/>
  <c r="AHO29" i="11"/>
  <c r="AHO28" i="11"/>
  <c r="AHO27" i="11"/>
  <c r="AHO26" i="11"/>
  <c r="AHO25" i="11"/>
  <c r="AHO24" i="11"/>
  <c r="AHO23" i="11"/>
  <c r="AHO22" i="11"/>
  <c r="AHO21" i="11"/>
  <c r="AHO20" i="11"/>
  <c r="AHO19" i="11"/>
  <c r="AHO18" i="11"/>
  <c r="AHO17" i="11"/>
  <c r="AHO16" i="11"/>
  <c r="AHO15" i="11"/>
  <c r="AHO14" i="11"/>
  <c r="AHO13" i="11"/>
  <c r="AHO12" i="11"/>
  <c r="AHO11" i="11"/>
  <c r="AHO10" i="11"/>
  <c r="AHO9" i="11"/>
  <c r="AHO8" i="11"/>
  <c r="AHO7" i="11"/>
  <c r="AHO6" i="11"/>
  <c r="AKA220" i="11"/>
  <c r="AJZ220" i="11"/>
  <c r="AHQ220" i="11"/>
  <c r="AHP220" i="11"/>
  <c r="AGA1" i="11"/>
  <c r="ACU218" i="11"/>
  <c r="ACU217" i="11"/>
  <c r="ACU216" i="11"/>
  <c r="ACU215" i="11"/>
  <c r="ACU214" i="11"/>
  <c r="ACU213" i="11"/>
  <c r="ACU212" i="11"/>
  <c r="ACU208" i="11"/>
  <c r="ACU207" i="11"/>
  <c r="ACU206" i="11"/>
  <c r="ACU205" i="11"/>
  <c r="ACU203" i="11"/>
  <c r="ACU202" i="11"/>
  <c r="ACU201" i="11"/>
  <c r="ACU200" i="11"/>
  <c r="ACU199" i="11"/>
  <c r="ACU198" i="11"/>
  <c r="ACU195" i="11"/>
  <c r="ACU194" i="11"/>
  <c r="ACU193" i="11"/>
  <c r="ACU192" i="11"/>
  <c r="ACU191" i="11"/>
  <c r="ACU190" i="11"/>
  <c r="ACU189" i="11"/>
  <c r="ACU188" i="11"/>
  <c r="ACU187" i="11"/>
  <c r="ACU186" i="11"/>
  <c r="ACU183" i="11"/>
  <c r="ACU182" i="11"/>
  <c r="ACU181" i="11"/>
  <c r="ACU179" i="11"/>
  <c r="ACU178" i="11"/>
  <c r="ACU177" i="11"/>
  <c r="ACU176" i="11"/>
  <c r="ACU175" i="11"/>
  <c r="ACU173" i="11"/>
  <c r="ACU172" i="11" s="1"/>
  <c r="ACU171" i="11"/>
  <c r="ACU170" i="11"/>
  <c r="ACU169" i="11"/>
  <c r="ACU168" i="11"/>
  <c r="ACU167" i="11"/>
  <c r="ACU165" i="11"/>
  <c r="ACU164" i="11"/>
  <c r="ACU163" i="11"/>
  <c r="ACU162" i="11"/>
  <c r="ACU161" i="11"/>
  <c r="ACU159" i="11"/>
  <c r="ACU157" i="11"/>
  <c r="ACU155" i="11"/>
  <c r="ACU154" i="11"/>
  <c r="ACU153" i="11"/>
  <c r="ACU152" i="11"/>
  <c r="ACU151" i="11"/>
  <c r="ACU138" i="11"/>
  <c r="ACU137" i="11"/>
  <c r="ACU136" i="11"/>
  <c r="ACU135" i="11"/>
  <c r="ACU134" i="11"/>
  <c r="ACU133" i="11"/>
  <c r="ACU132" i="11"/>
  <c r="ACU131" i="11"/>
  <c r="ACU130" i="11"/>
  <c r="ACU129" i="11"/>
  <c r="ACU128" i="11"/>
  <c r="ACU127" i="11"/>
  <c r="ACU126" i="11"/>
  <c r="ACU125" i="11"/>
  <c r="ACU124" i="11"/>
  <c r="ACU123" i="11"/>
  <c r="ACU122" i="11"/>
  <c r="ACU121" i="11"/>
  <c r="ACU120" i="11"/>
  <c r="ACU119" i="11"/>
  <c r="ACU118" i="11"/>
  <c r="ACU117" i="11"/>
  <c r="ACU116" i="11"/>
  <c r="ACU115" i="11"/>
  <c r="ACU114" i="11"/>
  <c r="ACU113" i="11"/>
  <c r="ACU112" i="11"/>
  <c r="ACU111" i="11"/>
  <c r="ACU110" i="11"/>
  <c r="ACU106" i="11"/>
  <c r="ACU105" i="11"/>
  <c r="ACU104" i="11"/>
  <c r="ACU103" i="11"/>
  <c r="ACU102" i="11"/>
  <c r="ACU101" i="11"/>
  <c r="ACU100" i="11"/>
  <c r="ACU99" i="11"/>
  <c r="ACU98" i="11"/>
  <c r="ACU97" i="11"/>
  <c r="ACU96" i="11"/>
  <c r="ACU95" i="11"/>
  <c r="ACU94" i="11"/>
  <c r="ACU93" i="11"/>
  <c r="ACU92" i="11"/>
  <c r="ACU91" i="11"/>
  <c r="ACU90" i="11"/>
  <c r="ACU89" i="11"/>
  <c r="ACU88" i="11"/>
  <c r="ACU87" i="11"/>
  <c r="ACU86" i="11"/>
  <c r="ACU85" i="11"/>
  <c r="ACU82" i="11"/>
  <c r="ACU81" i="11"/>
  <c r="ACU79" i="11"/>
  <c r="ACU78" i="11"/>
  <c r="ACU77" i="11"/>
  <c r="ACU76" i="11"/>
  <c r="ACU75" i="11"/>
  <c r="ACU74" i="11"/>
  <c r="ACU73" i="11"/>
  <c r="ACU72" i="11"/>
  <c r="ACU70" i="11"/>
  <c r="ACU69" i="11"/>
  <c r="ACU68" i="11"/>
  <c r="ACU67" i="11"/>
  <c r="ACU66" i="11"/>
  <c r="ACU65" i="11"/>
  <c r="ACU62" i="11"/>
  <c r="ACU61" i="11"/>
  <c r="ACU60" i="11"/>
  <c r="ACU59" i="11"/>
  <c r="ACU58" i="11"/>
  <c r="ACU57" i="11"/>
  <c r="ACU56" i="11"/>
  <c r="ACU55" i="11"/>
  <c r="ACU54" i="11"/>
  <c r="ACU53" i="11"/>
  <c r="ACU52" i="11"/>
  <c r="ACU51" i="11"/>
  <c r="ACU49" i="11"/>
  <c r="ACU47" i="11"/>
  <c r="ACU44" i="11"/>
  <c r="ACU42" i="11"/>
  <c r="ACU41" i="11"/>
  <c r="ACU40" i="11"/>
  <c r="ACU39" i="11"/>
  <c r="ACU38" i="11"/>
  <c r="ACU37" i="11"/>
  <c r="ACU36" i="11"/>
  <c r="ACU34" i="11"/>
  <c r="ACU33" i="11"/>
  <c r="ACU32" i="11"/>
  <c r="ACU31" i="11"/>
  <c r="ACU30" i="11"/>
  <c r="ACU28" i="11"/>
  <c r="ACU27" i="11"/>
  <c r="ACU26" i="11"/>
  <c r="ACU24" i="11"/>
  <c r="ACU23" i="11"/>
  <c r="ACU22" i="11"/>
  <c r="ACU21" i="11"/>
  <c r="ACU20" i="11"/>
  <c r="ACU19" i="11"/>
  <c r="ACU18" i="11"/>
  <c r="ACU17" i="11"/>
  <c r="ACU16" i="11"/>
  <c r="ACU15" i="11"/>
  <c r="ACU14" i="11"/>
  <c r="ACU13" i="11"/>
  <c r="ACU12" i="11"/>
  <c r="ACU11" i="11"/>
  <c r="ACU10" i="11"/>
  <c r="ACU9" i="11"/>
  <c r="XX218" i="11"/>
  <c r="XX212" i="11"/>
  <c r="XX211" i="11" s="1"/>
  <c r="XX205" i="11"/>
  <c r="XX203" i="11"/>
  <c r="XX201" i="11"/>
  <c r="XX200" i="11"/>
  <c r="XX199" i="11"/>
  <c r="XX198" i="11"/>
  <c r="XX195" i="11"/>
  <c r="XX194" i="11"/>
  <c r="XX193" i="11"/>
  <c r="XX192" i="11"/>
  <c r="XX191" i="11"/>
  <c r="XX190" i="11"/>
  <c r="XX189" i="11"/>
  <c r="XX188" i="11"/>
  <c r="XX187" i="11"/>
  <c r="XX183" i="11"/>
  <c r="XX182" i="11"/>
  <c r="XX179" i="11"/>
  <c r="XX178" i="11"/>
  <c r="XX177" i="11"/>
  <c r="XX176" i="11"/>
  <c r="XX175" i="11"/>
  <c r="XX173" i="11"/>
  <c r="XX172" i="11" s="1"/>
  <c r="XX171" i="11"/>
  <c r="XX170" i="11"/>
  <c r="XX169" i="11"/>
  <c r="XX168" i="11"/>
  <c r="XX167" i="11"/>
  <c r="XX165" i="11"/>
  <c r="XX163" i="11"/>
  <c r="XX162" i="11"/>
  <c r="XX161" i="11"/>
  <c r="XX159" i="11"/>
  <c r="XX158" i="11"/>
  <c r="XX157" i="11"/>
  <c r="XX155" i="11"/>
  <c r="XX154" i="11"/>
  <c r="XX153" i="11"/>
  <c r="XX152" i="11"/>
  <c r="XX151" i="11"/>
  <c r="XX143" i="11"/>
  <c r="XX142" i="11"/>
  <c r="XX141" i="11"/>
  <c r="XX140" i="11"/>
  <c r="XX139" i="11"/>
  <c r="XX137" i="11"/>
  <c r="XX136" i="11"/>
  <c r="XX135" i="11"/>
  <c r="XX134" i="11"/>
  <c r="XX133" i="11"/>
  <c r="XX132" i="11"/>
  <c r="XX131" i="11"/>
  <c r="XX130" i="11"/>
  <c r="XX129" i="11"/>
  <c r="XX128" i="11"/>
  <c r="XX127" i="11"/>
  <c r="XX126" i="11"/>
  <c r="XX125" i="11"/>
  <c r="XX124" i="11"/>
  <c r="XX123" i="11"/>
  <c r="XX122" i="11"/>
  <c r="XX121" i="11"/>
  <c r="XX120" i="11"/>
  <c r="XX119" i="11"/>
  <c r="XX118" i="11"/>
  <c r="XX117" i="11"/>
  <c r="XX116" i="11"/>
  <c r="XX115" i="11"/>
  <c r="XX114" i="11"/>
  <c r="XX113" i="11"/>
  <c r="XX112" i="11"/>
  <c r="XX111" i="11"/>
  <c r="XX110" i="11"/>
  <c r="XX106" i="11"/>
  <c r="XX105" i="11"/>
  <c r="XX104" i="11"/>
  <c r="XX103" i="11"/>
  <c r="XX102" i="11"/>
  <c r="XX101" i="11"/>
  <c r="XX100" i="11"/>
  <c r="XX99" i="11"/>
  <c r="XX98" i="11"/>
  <c r="XX97" i="11"/>
  <c r="XX96" i="11"/>
  <c r="XX95" i="11"/>
  <c r="XX94" i="11"/>
  <c r="XX93" i="11"/>
  <c r="XX92" i="11"/>
  <c r="XX91" i="11"/>
  <c r="XX90" i="11"/>
  <c r="XX89" i="11"/>
  <c r="XX88" i="11"/>
  <c r="XX87" i="11"/>
  <c r="XX86" i="11"/>
  <c r="XX85" i="11"/>
  <c r="XX82" i="11"/>
  <c r="XX81" i="11"/>
  <c r="XX79" i="11"/>
  <c r="XX78" i="11"/>
  <c r="XX77" i="11"/>
  <c r="XX76" i="11"/>
  <c r="XX75" i="11"/>
  <c r="XX74" i="11"/>
  <c r="XX73" i="11"/>
  <c r="XX72" i="11"/>
  <c r="XX70" i="11"/>
  <c r="XX69" i="11"/>
  <c r="XX68" i="11"/>
  <c r="XX67" i="11"/>
  <c r="XX66" i="11"/>
  <c r="XX65" i="11"/>
  <c r="XX62" i="11"/>
  <c r="XX61" i="11"/>
  <c r="XX60" i="11"/>
  <c r="XX59" i="11"/>
  <c r="XX58" i="11"/>
  <c r="XX57" i="11"/>
  <c r="XX56" i="11"/>
  <c r="XX55" i="11"/>
  <c r="XX54" i="11"/>
  <c r="XX53" i="11"/>
  <c r="XX52" i="11"/>
  <c r="XX51" i="11"/>
  <c r="XX49" i="11"/>
  <c r="XX47" i="11"/>
  <c r="XX44" i="11"/>
  <c r="XX42" i="11"/>
  <c r="XX41" i="11"/>
  <c r="XX40" i="11"/>
  <c r="XX39" i="11"/>
  <c r="XX38" i="11"/>
  <c r="XX37" i="11"/>
  <c r="XX36" i="11"/>
  <c r="XX34" i="11"/>
  <c r="XX33" i="11"/>
  <c r="XX32" i="11"/>
  <c r="XX31" i="11"/>
  <c r="XX30" i="11"/>
  <c r="XX28" i="11"/>
  <c r="XX27" i="11"/>
  <c r="XX26" i="11"/>
  <c r="XX24" i="11"/>
  <c r="XX23" i="11"/>
  <c r="XX22" i="11"/>
  <c r="XX21" i="11"/>
  <c r="XX20" i="11"/>
  <c r="XX19" i="11"/>
  <c r="XX18" i="11"/>
  <c r="XX17" i="11"/>
  <c r="XX16" i="11"/>
  <c r="XX15" i="11"/>
  <c r="XX14" i="11"/>
  <c r="XX13" i="11"/>
  <c r="XX12" i="11"/>
  <c r="XX11" i="11"/>
  <c r="XX10" i="11"/>
  <c r="XX9" i="11"/>
  <c r="OD217" i="11"/>
  <c r="OD216" i="11"/>
  <c r="OD215" i="11"/>
  <c r="OD214" i="11"/>
  <c r="OD213" i="11"/>
  <c r="OD212" i="11"/>
  <c r="OB211" i="11"/>
  <c r="OD209" i="11"/>
  <c r="OD208" i="11"/>
  <c r="OD207" i="11"/>
  <c r="OD206" i="11"/>
  <c r="OD205" i="11"/>
  <c r="OD204" i="11"/>
  <c r="AHQ204" i="11" s="1"/>
  <c r="OD203" i="11"/>
  <c r="OD202" i="11"/>
  <c r="OD201" i="11"/>
  <c r="OD200" i="11"/>
  <c r="OD199" i="11"/>
  <c r="OD198" i="11"/>
  <c r="OB197" i="11"/>
  <c r="OB196" i="11" s="1"/>
  <c r="OD195" i="11"/>
  <c r="OD194" i="11"/>
  <c r="OD193" i="11"/>
  <c r="OD192" i="11"/>
  <c r="OD191" i="11"/>
  <c r="OD190" i="11"/>
  <c r="OD189" i="11"/>
  <c r="OD188" i="11"/>
  <c r="OD187" i="11"/>
  <c r="OB184" i="11"/>
  <c r="OD183" i="11"/>
  <c r="OD182" i="11"/>
  <c r="OB181" i="11"/>
  <c r="OD179" i="11"/>
  <c r="OD178" i="11"/>
  <c r="OD177" i="11"/>
  <c r="OD176" i="11"/>
  <c r="OD175" i="11"/>
  <c r="OB174" i="11"/>
  <c r="OD172" i="11"/>
  <c r="OB172" i="11"/>
  <c r="OD171" i="11"/>
  <c r="OD170" i="11"/>
  <c r="OD169" i="11"/>
  <c r="OD168" i="11"/>
  <c r="OD167" i="11"/>
  <c r="OB166" i="11"/>
  <c r="OD165" i="11"/>
  <c r="OD163" i="11"/>
  <c r="OD162" i="11"/>
  <c r="OD161" i="11"/>
  <c r="OB160" i="11"/>
  <c r="OD159" i="11"/>
  <c r="OD158" i="11"/>
  <c r="OD157" i="11"/>
  <c r="OD156" i="11"/>
  <c r="OD155" i="11"/>
  <c r="OD154" i="11"/>
  <c r="OD153" i="11"/>
  <c r="OD152" i="11"/>
  <c r="OD151" i="11"/>
  <c r="OB150" i="11"/>
  <c r="OD148" i="11"/>
  <c r="OD147" i="11"/>
  <c r="OD146" i="11"/>
  <c r="OD145" i="11"/>
  <c r="OD144" i="11"/>
  <c r="OD143" i="11"/>
  <c r="OD142" i="11"/>
  <c r="OD141" i="11"/>
  <c r="OD140" i="11"/>
  <c r="OD139" i="11"/>
  <c r="OB138" i="11"/>
  <c r="OD137" i="11"/>
  <c r="OD136" i="11"/>
  <c r="OD135" i="11"/>
  <c r="OD134" i="11"/>
  <c r="OD133" i="11"/>
  <c r="OD132" i="11"/>
  <c r="OD131" i="11"/>
  <c r="OD130" i="11"/>
  <c r="OD129" i="11"/>
  <c r="OD128" i="11"/>
  <c r="OD127" i="11"/>
  <c r="OD126" i="11"/>
  <c r="OD125" i="11"/>
  <c r="OD124" i="11"/>
  <c r="OD123" i="11"/>
  <c r="OD122" i="11"/>
  <c r="OD121" i="11"/>
  <c r="OD120" i="11"/>
  <c r="OD119" i="11"/>
  <c r="OD118" i="11"/>
  <c r="OD117" i="11"/>
  <c r="OD116" i="11"/>
  <c r="OD115" i="11"/>
  <c r="OD114" i="11"/>
  <c r="OD113" i="11"/>
  <c r="OD112" i="11"/>
  <c r="OD111" i="11"/>
  <c r="OD110" i="11"/>
  <c r="OB108" i="11"/>
  <c r="OB107" i="11" s="1"/>
  <c r="OD106" i="11"/>
  <c r="OD105" i="11"/>
  <c r="OD104" i="11"/>
  <c r="OD103" i="11"/>
  <c r="OD102" i="11"/>
  <c r="OD101" i="11"/>
  <c r="OD100" i="11"/>
  <c r="OD99" i="11"/>
  <c r="OD98" i="11"/>
  <c r="OD97" i="11"/>
  <c r="OD96" i="11"/>
  <c r="OD95" i="11"/>
  <c r="OD94" i="11"/>
  <c r="OD93" i="11"/>
  <c r="OD92" i="11"/>
  <c r="OD91" i="11"/>
  <c r="OD90" i="11"/>
  <c r="OD89" i="11"/>
  <c r="OD88" i="11"/>
  <c r="OD87" i="11"/>
  <c r="OD86" i="11"/>
  <c r="OD85" i="11"/>
  <c r="OB84" i="11"/>
  <c r="OB83" i="11" s="1"/>
  <c r="OD82" i="11"/>
  <c r="OD81" i="11"/>
  <c r="OB80" i="11"/>
  <c r="OD79" i="11"/>
  <c r="OD78" i="11"/>
  <c r="OD77" i="11"/>
  <c r="OD76" i="11"/>
  <c r="OD75" i="11"/>
  <c r="OD74" i="11"/>
  <c r="OD73" i="11"/>
  <c r="OD72" i="11"/>
  <c r="OB71" i="11"/>
  <c r="OD70" i="11"/>
  <c r="OD69" i="11"/>
  <c r="OD68" i="11"/>
  <c r="OD67" i="11"/>
  <c r="OD66" i="11"/>
  <c r="OD65" i="11"/>
  <c r="OB64" i="11"/>
  <c r="OD62" i="11"/>
  <c r="OD61" i="11"/>
  <c r="OD60" i="11"/>
  <c r="OD59" i="11"/>
  <c r="OD58" i="11"/>
  <c r="OD57" i="11"/>
  <c r="OD56" i="11"/>
  <c r="OD55" i="11"/>
  <c r="OD54" i="11"/>
  <c r="OD53" i="11"/>
  <c r="OD52" i="11"/>
  <c r="OD51" i="11"/>
  <c r="OD49" i="11"/>
  <c r="OD47" i="11"/>
  <c r="OB46" i="11"/>
  <c r="OD44" i="11"/>
  <c r="OD42" i="11"/>
  <c r="OD41" i="11"/>
  <c r="OD40" i="11"/>
  <c r="OD39" i="11"/>
  <c r="OD38" i="11"/>
  <c r="OD37" i="11"/>
  <c r="OD36" i="11"/>
  <c r="OD34" i="11"/>
  <c r="OD33" i="11"/>
  <c r="OD32" i="11"/>
  <c r="OD31" i="11"/>
  <c r="OD30" i="11"/>
  <c r="OD28" i="11"/>
  <c r="OD27" i="11"/>
  <c r="OD26" i="11"/>
  <c r="OB25" i="11"/>
  <c r="OD24" i="11"/>
  <c r="OD23" i="11"/>
  <c r="OD22" i="11"/>
  <c r="OD21" i="11"/>
  <c r="OD20" i="11"/>
  <c r="OD19" i="11"/>
  <c r="OD18" i="11"/>
  <c r="OD17" i="11"/>
  <c r="OD16" i="11"/>
  <c r="OD15" i="11"/>
  <c r="OD14" i="11"/>
  <c r="OD13" i="11"/>
  <c r="OD12" i="11"/>
  <c r="OD11" i="11"/>
  <c r="OD10" i="11"/>
  <c r="OD9" i="11"/>
  <c r="OB8" i="11"/>
  <c r="MM1" i="11"/>
  <c r="JG211" i="11"/>
  <c r="JE211" i="11"/>
  <c r="JG209" i="11"/>
  <c r="JG208" i="11"/>
  <c r="JG207" i="11"/>
  <c r="JG206" i="11"/>
  <c r="JG201" i="11"/>
  <c r="JG200" i="11"/>
  <c r="JE197" i="11"/>
  <c r="JE196" i="11" s="1"/>
  <c r="JG195" i="11"/>
  <c r="JG194" i="11"/>
  <c r="JG193" i="11"/>
  <c r="JG192" i="11"/>
  <c r="JG191" i="11"/>
  <c r="JG190" i="11"/>
  <c r="JG189" i="11"/>
  <c r="JG188" i="11"/>
  <c r="JG187" i="11"/>
  <c r="JG186" i="11"/>
  <c r="JG185" i="11"/>
  <c r="JE184" i="11"/>
  <c r="JG183" i="11"/>
  <c r="JG182" i="11"/>
  <c r="JE181" i="11"/>
  <c r="JG179" i="11"/>
  <c r="JG178" i="11"/>
  <c r="JG177" i="11"/>
  <c r="JG176" i="11"/>
  <c r="JG175" i="11"/>
  <c r="JE174" i="11"/>
  <c r="JG173" i="11"/>
  <c r="JG172" i="11" s="1"/>
  <c r="JE172" i="11"/>
  <c r="JG171" i="11"/>
  <c r="JG170" i="11"/>
  <c r="JG169" i="11"/>
  <c r="JG168" i="11"/>
  <c r="JG167" i="11"/>
  <c r="JE166" i="11"/>
  <c r="JG165" i="11"/>
  <c r="JG163" i="11"/>
  <c r="JG162" i="11"/>
  <c r="JG161" i="11"/>
  <c r="JE160" i="11"/>
  <c r="JG159" i="11"/>
  <c r="JG158" i="11"/>
  <c r="JG157" i="11"/>
  <c r="JG155" i="11"/>
  <c r="JG154" i="11"/>
  <c r="JG153" i="11"/>
  <c r="JG152" i="11"/>
  <c r="JG151" i="11"/>
  <c r="JE150" i="11"/>
  <c r="JG138" i="11"/>
  <c r="JE138" i="11"/>
  <c r="JG137" i="11"/>
  <c r="JG136" i="11"/>
  <c r="JG135" i="11"/>
  <c r="JG134" i="11"/>
  <c r="JG133" i="11"/>
  <c r="JG132" i="11"/>
  <c r="JG131" i="11"/>
  <c r="JG130" i="11"/>
  <c r="JG129" i="11"/>
  <c r="JG128" i="11"/>
  <c r="JG127" i="11"/>
  <c r="JG126" i="11"/>
  <c r="JG125" i="11"/>
  <c r="JG124" i="11"/>
  <c r="JG123" i="11"/>
  <c r="JG122" i="11"/>
  <c r="JG121" i="11"/>
  <c r="JG119" i="11"/>
  <c r="JG118" i="11"/>
  <c r="JG117" i="11"/>
  <c r="JG116" i="11"/>
  <c r="JG115" i="11"/>
  <c r="JG114" i="11"/>
  <c r="JG113" i="11"/>
  <c r="JG112" i="11"/>
  <c r="JG111" i="11"/>
  <c r="JG110" i="11"/>
  <c r="JG109" i="11"/>
  <c r="JE108" i="11"/>
  <c r="JE107" i="11" s="1"/>
  <c r="JG106" i="11"/>
  <c r="JG105" i="11"/>
  <c r="JG104" i="11"/>
  <c r="JG103" i="11"/>
  <c r="JG102" i="11"/>
  <c r="JG101" i="11"/>
  <c r="JG100" i="11"/>
  <c r="JG99" i="11"/>
  <c r="JG98" i="11"/>
  <c r="JG97" i="11"/>
  <c r="JG96" i="11"/>
  <c r="JG95" i="11"/>
  <c r="JG94" i="11"/>
  <c r="JG93" i="11"/>
  <c r="JG92" i="11"/>
  <c r="JG91" i="11"/>
  <c r="JG90" i="11"/>
  <c r="JG89" i="11"/>
  <c r="JG88" i="11"/>
  <c r="JG87" i="11"/>
  <c r="JG86" i="11"/>
  <c r="JG85" i="11"/>
  <c r="JE84" i="11"/>
  <c r="JE83" i="11" s="1"/>
  <c r="JG82" i="11"/>
  <c r="JG80" i="11" s="1"/>
  <c r="JE80" i="11"/>
  <c r="JG79" i="11"/>
  <c r="JG78" i="11"/>
  <c r="JG77" i="11"/>
  <c r="JG76" i="11"/>
  <c r="JG75" i="11"/>
  <c r="JG74" i="11"/>
  <c r="JG73" i="11"/>
  <c r="JG72" i="11"/>
  <c r="JE71" i="11"/>
  <c r="JG70" i="11"/>
  <c r="JG69" i="11"/>
  <c r="JG68" i="11"/>
  <c r="JG67" i="11"/>
  <c r="JG66" i="11"/>
  <c r="JG65" i="11"/>
  <c r="JE64" i="11"/>
  <c r="JE63" i="11" s="1"/>
  <c r="JG62" i="11"/>
  <c r="JG61" i="11"/>
  <c r="JG60" i="11"/>
  <c r="JG59" i="11"/>
  <c r="JG58" i="11"/>
  <c r="JG57" i="11"/>
  <c r="JG56" i="11"/>
  <c r="JG55" i="11"/>
  <c r="JG54" i="11"/>
  <c r="JG53" i="11"/>
  <c r="JG52" i="11"/>
  <c r="JG51" i="11"/>
  <c r="JG49" i="11"/>
  <c r="JG47" i="11"/>
  <c r="JE46" i="11"/>
  <c r="JG44" i="11"/>
  <c r="JG42" i="11"/>
  <c r="JG41" i="11"/>
  <c r="JG40" i="11"/>
  <c r="JG39" i="11"/>
  <c r="JG38" i="11"/>
  <c r="JG37" i="11"/>
  <c r="JG36" i="11"/>
  <c r="JG34" i="11"/>
  <c r="JG33" i="11"/>
  <c r="JG32" i="11"/>
  <c r="JG31" i="11"/>
  <c r="JG30" i="11"/>
  <c r="JG28" i="11"/>
  <c r="JG27" i="11"/>
  <c r="JG26" i="11"/>
  <c r="JE25" i="11"/>
  <c r="JG24" i="11"/>
  <c r="JG23" i="11"/>
  <c r="JG22" i="11"/>
  <c r="JG21" i="11"/>
  <c r="JG20" i="11"/>
  <c r="JG19" i="11"/>
  <c r="JG18" i="11"/>
  <c r="JG17" i="11"/>
  <c r="JG16" i="11"/>
  <c r="JG15" i="11"/>
  <c r="JG14" i="11"/>
  <c r="JG13" i="11"/>
  <c r="JG12" i="11"/>
  <c r="JG11" i="11"/>
  <c r="JG10" i="11"/>
  <c r="JG9" i="11"/>
  <c r="JE8" i="11"/>
  <c r="EJ211" i="11"/>
  <c r="EH211" i="11"/>
  <c r="EJ209" i="11"/>
  <c r="EJ208" i="11"/>
  <c r="EJ207" i="11"/>
  <c r="AHQ207" i="11" s="1"/>
  <c r="EJ206" i="11"/>
  <c r="EJ205" i="11"/>
  <c r="EJ203" i="11"/>
  <c r="EJ202" i="11"/>
  <c r="EJ201" i="11"/>
  <c r="EJ200" i="11"/>
  <c r="EJ199" i="11"/>
  <c r="EJ198" i="11"/>
  <c r="EH197" i="11"/>
  <c r="EJ195" i="11"/>
  <c r="EJ194" i="11"/>
  <c r="EJ193" i="11"/>
  <c r="EJ192" i="11"/>
  <c r="EJ191" i="11"/>
  <c r="EJ190" i="11"/>
  <c r="EJ189" i="11"/>
  <c r="EJ188" i="11"/>
  <c r="EJ187" i="11"/>
  <c r="EJ186" i="11"/>
  <c r="EJ185" i="11"/>
  <c r="EH184" i="11"/>
  <c r="EJ183" i="11"/>
  <c r="EJ182" i="11"/>
  <c r="EH181" i="11"/>
  <c r="AHP181" i="11" s="1"/>
  <c r="EJ179" i="11"/>
  <c r="EJ178" i="11"/>
  <c r="EJ177" i="11"/>
  <c r="EJ176" i="11"/>
  <c r="EJ175" i="11"/>
  <c r="EH174" i="11"/>
  <c r="AHP174" i="11" s="1"/>
  <c r="EJ173" i="11"/>
  <c r="EH172" i="11"/>
  <c r="EJ171" i="11"/>
  <c r="EJ170" i="11"/>
  <c r="EJ169" i="11"/>
  <c r="AHQ169" i="11" s="1"/>
  <c r="EJ168" i="11"/>
  <c r="AHQ168" i="11" s="1"/>
  <c r="EJ167" i="11"/>
  <c r="EH166" i="11"/>
  <c r="EJ165" i="11"/>
  <c r="EJ163" i="11"/>
  <c r="EJ162" i="11"/>
  <c r="EJ161" i="11"/>
  <c r="EH160" i="11"/>
  <c r="EJ159" i="11"/>
  <c r="EJ158" i="11"/>
  <c r="EJ157" i="11"/>
  <c r="EJ155" i="11"/>
  <c r="EJ154" i="11"/>
  <c r="EJ153" i="11"/>
  <c r="EJ152" i="11"/>
  <c r="EJ151" i="11"/>
  <c r="EH150" i="11"/>
  <c r="EJ148" i="11"/>
  <c r="AHQ148" i="11" s="1"/>
  <c r="EJ147" i="11"/>
  <c r="AHQ147" i="11" s="1"/>
  <c r="EJ146" i="11"/>
  <c r="EJ145" i="11"/>
  <c r="AHQ145" i="11" s="1"/>
  <c r="EJ144" i="11"/>
  <c r="AHQ144" i="11" s="1"/>
  <c r="EJ143" i="11"/>
  <c r="AHQ143" i="11" s="1"/>
  <c r="EJ142" i="11"/>
  <c r="EJ141" i="11"/>
  <c r="EJ140" i="11"/>
  <c r="EJ139" i="11"/>
  <c r="EH138" i="11"/>
  <c r="EJ137" i="11"/>
  <c r="EJ136" i="11"/>
  <c r="EJ135" i="11"/>
  <c r="EJ134" i="11"/>
  <c r="EJ133" i="11"/>
  <c r="EJ132" i="11"/>
  <c r="EJ131" i="11"/>
  <c r="EJ130" i="11"/>
  <c r="EJ129" i="11"/>
  <c r="EJ128" i="11"/>
  <c r="EJ127" i="11"/>
  <c r="EJ126" i="11"/>
  <c r="EJ125" i="11"/>
  <c r="EJ124" i="11"/>
  <c r="EJ123" i="11"/>
  <c r="EJ122" i="11"/>
  <c r="EJ121" i="11"/>
  <c r="EJ120" i="11"/>
  <c r="EJ119" i="11"/>
  <c r="EJ118" i="11"/>
  <c r="EJ117" i="11"/>
  <c r="EJ116" i="11"/>
  <c r="EJ115" i="11"/>
  <c r="EJ114" i="11"/>
  <c r="EJ113" i="11"/>
  <c r="EJ112" i="11"/>
  <c r="EJ111" i="11"/>
  <c r="EJ110" i="11"/>
  <c r="EJ109" i="11"/>
  <c r="EH108" i="11"/>
  <c r="EJ106" i="11"/>
  <c r="EJ105" i="11"/>
  <c r="EJ104" i="11"/>
  <c r="EJ103" i="11"/>
  <c r="EJ102" i="11"/>
  <c r="EJ101" i="11"/>
  <c r="EJ100" i="11"/>
  <c r="EJ99" i="11"/>
  <c r="EJ98" i="11"/>
  <c r="EJ97" i="11"/>
  <c r="EJ96" i="11"/>
  <c r="EJ95" i="11"/>
  <c r="EJ94" i="11"/>
  <c r="EJ93" i="11"/>
  <c r="EJ92" i="11"/>
  <c r="EJ91" i="11"/>
  <c r="EJ90" i="11"/>
  <c r="EJ89" i="11"/>
  <c r="EJ88" i="11"/>
  <c r="EJ87" i="11"/>
  <c r="EJ86" i="11"/>
  <c r="EJ85" i="11"/>
  <c r="EH84" i="11"/>
  <c r="EJ82" i="11"/>
  <c r="EJ81" i="11"/>
  <c r="EH80" i="11"/>
  <c r="AHP80" i="11" s="1"/>
  <c r="EJ79" i="11"/>
  <c r="EJ78" i="11"/>
  <c r="EJ77" i="11"/>
  <c r="EJ76" i="11"/>
  <c r="EJ75" i="11"/>
  <c r="EJ74" i="11"/>
  <c r="EJ73" i="11"/>
  <c r="EJ72" i="11"/>
  <c r="EH71" i="11"/>
  <c r="EJ70" i="11"/>
  <c r="EJ69" i="11"/>
  <c r="EJ68" i="11"/>
  <c r="EJ67" i="11"/>
  <c r="EJ66" i="11"/>
  <c r="EJ65" i="11"/>
  <c r="EH64" i="11"/>
  <c r="EH63" i="11" s="1"/>
  <c r="EJ62" i="11"/>
  <c r="EJ61" i="11"/>
  <c r="EJ60" i="11"/>
  <c r="EJ59" i="11"/>
  <c r="EJ58" i="11"/>
  <c r="EJ57" i="11"/>
  <c r="EJ56" i="11"/>
  <c r="EJ55" i="11"/>
  <c r="EJ54" i="11"/>
  <c r="EJ53" i="11"/>
  <c r="EJ52" i="11"/>
  <c r="EJ51" i="11"/>
  <c r="EJ49" i="11"/>
  <c r="EJ47" i="11"/>
  <c r="EH46" i="11"/>
  <c r="EJ44" i="11"/>
  <c r="EJ42" i="11"/>
  <c r="EJ41" i="11"/>
  <c r="EJ40" i="11"/>
  <c r="EJ39" i="11"/>
  <c r="EJ38" i="11"/>
  <c r="EJ37" i="11"/>
  <c r="EJ36" i="11"/>
  <c r="EJ34" i="11"/>
  <c r="EJ33" i="11"/>
  <c r="EJ32" i="11"/>
  <c r="EJ31" i="11"/>
  <c r="EJ30" i="11"/>
  <c r="EJ28" i="11"/>
  <c r="EJ27" i="11"/>
  <c r="EJ26" i="11"/>
  <c r="EH25" i="11"/>
  <c r="EJ24" i="11"/>
  <c r="EJ23" i="11"/>
  <c r="EJ22" i="11"/>
  <c r="EJ21" i="11"/>
  <c r="EJ20" i="11"/>
  <c r="EJ19" i="11"/>
  <c r="EJ18" i="11"/>
  <c r="EJ17" i="11"/>
  <c r="EJ16" i="11"/>
  <c r="EJ15" i="11"/>
  <c r="EJ14" i="11"/>
  <c r="EJ13" i="11"/>
  <c r="EJ12" i="11"/>
  <c r="EJ11" i="11"/>
  <c r="EJ10" i="11"/>
  <c r="EJ9" i="11"/>
  <c r="EH8" i="11"/>
  <c r="I218" i="11"/>
  <c r="AHQ218" i="11" s="1"/>
  <c r="I217" i="11"/>
  <c r="AHQ217" i="11" s="1"/>
  <c r="I216" i="11"/>
  <c r="AHQ216" i="11" s="1"/>
  <c r="I215" i="11"/>
  <c r="AHQ215" i="11" s="1"/>
  <c r="I214" i="11"/>
  <c r="AHQ214" i="11" s="1"/>
  <c r="I213" i="11"/>
  <c r="AHQ213" i="11" s="1"/>
  <c r="I212" i="11"/>
  <c r="AHQ212" i="11" s="1"/>
  <c r="I210" i="11"/>
  <c r="AHQ210" i="11" s="1"/>
  <c r="I208" i="11"/>
  <c r="I206" i="11"/>
  <c r="I205" i="11"/>
  <c r="I203" i="11"/>
  <c r="AHQ203" i="11" s="1"/>
  <c r="I202" i="11"/>
  <c r="AHQ202" i="11" s="1"/>
  <c r="I201" i="11"/>
  <c r="I200" i="11"/>
  <c r="I199" i="11"/>
  <c r="AHQ199" i="11" s="1"/>
  <c r="I198" i="11"/>
  <c r="I195" i="11"/>
  <c r="I194" i="11"/>
  <c r="AHQ194" i="11" s="1"/>
  <c r="I193" i="11"/>
  <c r="I192" i="11"/>
  <c r="AHQ192" i="11" s="1"/>
  <c r="I191" i="11"/>
  <c r="I190" i="11"/>
  <c r="I189" i="11"/>
  <c r="I188" i="11"/>
  <c r="AHQ188" i="11" s="1"/>
  <c r="I187" i="11"/>
  <c r="I186" i="11"/>
  <c r="AHQ186" i="11" s="1"/>
  <c r="I185" i="11"/>
  <c r="I183" i="11"/>
  <c r="I182" i="11"/>
  <c r="I176" i="11"/>
  <c r="I175" i="11"/>
  <c r="I172" i="11"/>
  <c r="I166" i="11"/>
  <c r="I165" i="11"/>
  <c r="I164" i="11"/>
  <c r="AHQ164" i="11" s="1"/>
  <c r="I163" i="11"/>
  <c r="AHQ163" i="11" s="1"/>
  <c r="I162" i="11"/>
  <c r="I161" i="11"/>
  <c r="I159" i="11"/>
  <c r="I158" i="11"/>
  <c r="I157" i="11"/>
  <c r="I156" i="11"/>
  <c r="AHQ156" i="11" s="1"/>
  <c r="I155" i="11"/>
  <c r="I154" i="11"/>
  <c r="I153" i="11"/>
  <c r="I152" i="11"/>
  <c r="I151" i="11"/>
  <c r="AHQ151" i="11" s="1"/>
  <c r="I142" i="11"/>
  <c r="AHQ142" i="11" s="1"/>
  <c r="I141" i="11"/>
  <c r="I140" i="11"/>
  <c r="AHQ140" i="11" s="1"/>
  <c r="I139" i="11"/>
  <c r="I137" i="11"/>
  <c r="I136" i="11"/>
  <c r="AHQ136" i="11" s="1"/>
  <c r="I135" i="11"/>
  <c r="I134" i="11"/>
  <c r="I133" i="11"/>
  <c r="AHQ133" i="11" s="1"/>
  <c r="I132" i="11"/>
  <c r="I131" i="11"/>
  <c r="I130" i="11"/>
  <c r="AHQ130" i="11" s="1"/>
  <c r="I129" i="11"/>
  <c r="AHQ129" i="11" s="1"/>
  <c r="I128" i="11"/>
  <c r="I127" i="11"/>
  <c r="I126" i="11"/>
  <c r="AHQ126" i="11" s="1"/>
  <c r="I125" i="11"/>
  <c r="I124" i="11"/>
  <c r="AHQ124" i="11" s="1"/>
  <c r="I123" i="11"/>
  <c r="AHQ123" i="11" s="1"/>
  <c r="I122" i="11"/>
  <c r="I121" i="11"/>
  <c r="I120" i="11"/>
  <c r="AHQ120" i="11" s="1"/>
  <c r="I119" i="11"/>
  <c r="I118" i="11"/>
  <c r="AHQ118" i="11" s="1"/>
  <c r="I117" i="11"/>
  <c r="AHQ117" i="11" s="1"/>
  <c r="I116" i="11"/>
  <c r="I115" i="11"/>
  <c r="I114" i="11"/>
  <c r="I113" i="11"/>
  <c r="I112" i="11"/>
  <c r="AHQ112" i="11" s="1"/>
  <c r="I111" i="11"/>
  <c r="AHQ111" i="11" s="1"/>
  <c r="I110" i="11"/>
  <c r="I106" i="11"/>
  <c r="I105" i="11"/>
  <c r="I104" i="11"/>
  <c r="I103" i="11"/>
  <c r="I102" i="11"/>
  <c r="AHQ102" i="11" s="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2" i="11"/>
  <c r="I81" i="11"/>
  <c r="I79" i="11"/>
  <c r="I78" i="11"/>
  <c r="AHQ78" i="11" s="1"/>
  <c r="I77" i="11"/>
  <c r="I76" i="11"/>
  <c r="I75" i="11"/>
  <c r="AHQ75" i="11" s="1"/>
  <c r="I74" i="11"/>
  <c r="I73" i="11"/>
  <c r="I72" i="11"/>
  <c r="I70" i="11"/>
  <c r="I69" i="11"/>
  <c r="AHQ69" i="11" s="1"/>
  <c r="I68" i="11"/>
  <c r="AHQ68" i="11" s="1"/>
  <c r="I67" i="11"/>
  <c r="I66" i="11"/>
  <c r="I65" i="11"/>
  <c r="I62" i="11"/>
  <c r="I61" i="11"/>
  <c r="I60" i="11"/>
  <c r="AHQ60" i="11" s="1"/>
  <c r="I59" i="11"/>
  <c r="I58" i="11"/>
  <c r="I57" i="11"/>
  <c r="I56" i="11"/>
  <c r="I55" i="11"/>
  <c r="I54" i="11"/>
  <c r="I53" i="11"/>
  <c r="I52" i="11"/>
  <c r="I51" i="11"/>
  <c r="I49" i="11"/>
  <c r="I47" i="11"/>
  <c r="I44" i="11"/>
  <c r="AHQ44" i="11" s="1"/>
  <c r="I42" i="11"/>
  <c r="I41" i="11"/>
  <c r="I40" i="11"/>
  <c r="I39" i="11"/>
  <c r="I38" i="11"/>
  <c r="AHQ38" i="11" s="1"/>
  <c r="I37" i="11"/>
  <c r="AHQ37" i="11" s="1"/>
  <c r="I36" i="11"/>
  <c r="I34" i="11"/>
  <c r="I33" i="11"/>
  <c r="I32" i="11"/>
  <c r="I31" i="11"/>
  <c r="AHQ31" i="11" s="1"/>
  <c r="I30" i="11"/>
  <c r="AHQ30" i="11" s="1"/>
  <c r="I28" i="11"/>
  <c r="I27" i="11"/>
  <c r="I26" i="11"/>
  <c r="I24" i="11"/>
  <c r="I23" i="11"/>
  <c r="AHQ23" i="11" s="1"/>
  <c r="I22" i="11"/>
  <c r="AHQ22" i="11" s="1"/>
  <c r="I21" i="11"/>
  <c r="I20" i="11"/>
  <c r="I19" i="11"/>
  <c r="I18" i="11"/>
  <c r="I17" i="11"/>
  <c r="AHQ17" i="11" s="1"/>
  <c r="I16" i="11"/>
  <c r="AHQ16" i="11" s="1"/>
  <c r="I15" i="11"/>
  <c r="I14" i="11"/>
  <c r="I13" i="11"/>
  <c r="I12" i="11"/>
  <c r="I11" i="11"/>
  <c r="AHQ11" i="11" s="1"/>
  <c r="I10" i="11"/>
  <c r="I9" i="11"/>
  <c r="AHQ12" i="11" l="1"/>
  <c r="AHQ24" i="11"/>
  <c r="AHQ32" i="11"/>
  <c r="AHQ39" i="11"/>
  <c r="AHQ56" i="11"/>
  <c r="AHQ62" i="11"/>
  <c r="AHQ70" i="11"/>
  <c r="AHQ77" i="11"/>
  <c r="AHQ86" i="11"/>
  <c r="AHQ92" i="11"/>
  <c r="AHQ98" i="11"/>
  <c r="AHQ104" i="11"/>
  <c r="AHQ119" i="11"/>
  <c r="AHQ125" i="11"/>
  <c r="AHQ131" i="11"/>
  <c r="AHQ137" i="11"/>
  <c r="AHQ152" i="11"/>
  <c r="AHQ158" i="11"/>
  <c r="AHQ165" i="11"/>
  <c r="AHQ183" i="11"/>
  <c r="AHQ190" i="11"/>
  <c r="AHQ198" i="11"/>
  <c r="AHQ205" i="11"/>
  <c r="EJ80" i="11"/>
  <c r="AHP150" i="11"/>
  <c r="AHQ170" i="11"/>
  <c r="AHQ209" i="11"/>
  <c r="ACU150" i="11"/>
  <c r="AHQ157" i="11"/>
  <c r="AHQ26" i="11"/>
  <c r="AHQ93" i="11"/>
  <c r="AHQ99" i="11"/>
  <c r="AHQ105" i="11"/>
  <c r="AHQ139" i="11"/>
  <c r="AHQ153" i="11"/>
  <c r="AHQ159" i="11"/>
  <c r="AHQ185" i="11"/>
  <c r="AHQ191" i="11"/>
  <c r="AHQ206" i="11"/>
  <c r="AHP64" i="11"/>
  <c r="AHP138" i="11"/>
  <c r="AHQ171" i="11"/>
  <c r="AHQ177" i="11"/>
  <c r="AHP184" i="11"/>
  <c r="ACU160" i="11"/>
  <c r="AHQ189" i="11"/>
  <c r="AHQ14" i="11"/>
  <c r="AHQ20" i="11"/>
  <c r="AHQ27" i="11"/>
  <c r="AHQ34" i="11"/>
  <c r="AHQ115" i="11"/>
  <c r="AHQ154" i="11"/>
  <c r="AHP71" i="11"/>
  <c r="AHP84" i="11"/>
  <c r="AHQ109" i="11"/>
  <c r="AHQ9" i="11"/>
  <c r="AHQ21" i="11"/>
  <c r="AHQ28" i="11"/>
  <c r="AHQ36" i="11"/>
  <c r="AHQ53" i="11"/>
  <c r="AHQ59" i="11"/>
  <c r="AHQ67" i="11"/>
  <c r="AHQ74" i="11"/>
  <c r="AHQ89" i="11"/>
  <c r="AHQ95" i="11"/>
  <c r="AHQ110" i="11"/>
  <c r="AHQ122" i="11"/>
  <c r="AHQ128" i="11"/>
  <c r="AHQ134" i="11"/>
  <c r="AHQ141" i="11"/>
  <c r="AHQ155" i="11"/>
  <c r="AHQ175" i="11"/>
  <c r="AHQ187" i="11"/>
  <c r="AHQ193" i="11"/>
  <c r="AHQ167" i="11"/>
  <c r="AHQ179" i="11"/>
  <c r="OB63" i="11"/>
  <c r="AHP63" i="11" s="1"/>
  <c r="OB180" i="11"/>
  <c r="AHQ72" i="11"/>
  <c r="AHQ132" i="11"/>
  <c r="AHQ18" i="11"/>
  <c r="AHQ127" i="11"/>
  <c r="ACU174" i="11"/>
  <c r="AHQ82" i="11"/>
  <c r="AHQ96" i="11"/>
  <c r="AHQ54" i="11"/>
  <c r="AHQ49" i="11"/>
  <c r="AHQ121" i="11"/>
  <c r="AHQ90" i="11"/>
  <c r="ACU84" i="11"/>
  <c r="ACU83" i="11" s="1"/>
  <c r="AHQ66" i="11"/>
  <c r="AHQ15" i="11"/>
  <c r="AHQ195" i="11"/>
  <c r="AHP211" i="11"/>
  <c r="ACU166" i="11"/>
  <c r="ACU149" i="11" s="1"/>
  <c r="EJ138" i="11"/>
  <c r="AHP166" i="11"/>
  <c r="JG166" i="11"/>
  <c r="OD181" i="11"/>
  <c r="EJ160" i="11"/>
  <c r="OD8" i="11"/>
  <c r="OD7" i="11" s="1"/>
  <c r="EJ174" i="11"/>
  <c r="EJ181" i="11"/>
  <c r="JG64" i="11"/>
  <c r="OD108" i="11"/>
  <c r="OD107" i="11" s="1"/>
  <c r="XX160" i="11"/>
  <c r="XX25" i="11"/>
  <c r="AHQ51" i="11"/>
  <c r="AHQ13" i="11"/>
  <c r="AHQ19" i="11"/>
  <c r="AHQ33" i="11"/>
  <c r="AHQ40" i="11"/>
  <c r="AHQ65" i="11"/>
  <c r="OD211" i="11"/>
  <c r="OD80" i="11"/>
  <c r="AHQ146" i="11"/>
  <c r="OD46" i="11"/>
  <c r="AHQ178" i="11"/>
  <c r="OD84" i="11"/>
  <c r="OD83" i="11" s="1"/>
  <c r="JG181" i="11"/>
  <c r="JG184" i="11"/>
  <c r="JG8" i="11"/>
  <c r="EJ71" i="11"/>
  <c r="EJ150" i="11"/>
  <c r="AHQ52" i="11"/>
  <c r="AHQ58" i="11"/>
  <c r="AHQ73" i="11"/>
  <c r="AHQ79" i="11"/>
  <c r="AHQ88" i="11"/>
  <c r="AHQ100" i="11"/>
  <c r="AHQ106" i="11"/>
  <c r="AHQ161" i="11"/>
  <c r="EJ46" i="11"/>
  <c r="EJ172" i="11"/>
  <c r="AHQ47" i="11"/>
  <c r="AHQ55" i="11"/>
  <c r="AHQ61" i="11"/>
  <c r="AHQ76" i="11"/>
  <c r="AHQ85" i="11"/>
  <c r="AHQ91" i="11"/>
  <c r="AHQ97" i="11"/>
  <c r="AHQ103" i="11"/>
  <c r="AHQ182" i="11"/>
  <c r="XX80" i="11"/>
  <c r="XX108" i="11"/>
  <c r="XX107" i="11" s="1"/>
  <c r="XX184" i="11"/>
  <c r="XX71" i="11"/>
  <c r="XX174" i="11"/>
  <c r="XX84" i="11"/>
  <c r="XX83" i="11" s="1"/>
  <c r="ACU25" i="11"/>
  <c r="ACU71" i="11"/>
  <c r="ACU46" i="11"/>
  <c r="ACU64" i="11"/>
  <c r="AHP160" i="11"/>
  <c r="AHQ162" i="11"/>
  <c r="OD160" i="11"/>
  <c r="OD150" i="11"/>
  <c r="OD25" i="11"/>
  <c r="AHP25" i="11"/>
  <c r="AHQ201" i="11"/>
  <c r="AHQ200" i="11"/>
  <c r="AHQ87" i="11"/>
  <c r="AHP46" i="11"/>
  <c r="JE7" i="11"/>
  <c r="JE6" i="11" s="1"/>
  <c r="JG108" i="11"/>
  <c r="JG107" i="11" s="1"/>
  <c r="JG25" i="11"/>
  <c r="AHQ208" i="11"/>
  <c r="AHQ41" i="11"/>
  <c r="AHQ42" i="11"/>
  <c r="AHQ57" i="11"/>
  <c r="EJ25" i="11"/>
  <c r="JG197" i="11"/>
  <c r="JG196" i="11" s="1"/>
  <c r="OD166" i="11"/>
  <c r="OD184" i="11"/>
  <c r="XX64" i="11"/>
  <c r="XX63" i="11" s="1"/>
  <c r="XX138" i="11"/>
  <c r="XX150" i="11"/>
  <c r="XX181" i="11"/>
  <c r="XX180" i="11" s="1"/>
  <c r="EJ197" i="11"/>
  <c r="EJ196" i="11" s="1"/>
  <c r="JG46" i="11"/>
  <c r="JG150" i="11"/>
  <c r="JE149" i="11"/>
  <c r="JG174" i="11"/>
  <c r="XX8" i="11"/>
  <c r="ACU80" i="11"/>
  <c r="ACU184" i="11"/>
  <c r="ACU180" i="11" s="1"/>
  <c r="ACU197" i="11"/>
  <c r="ACU196" i="11" s="1"/>
  <c r="JG160" i="11"/>
  <c r="ACU211" i="11"/>
  <c r="EJ64" i="11"/>
  <c r="EJ184" i="11"/>
  <c r="EJ180" i="11" s="1"/>
  <c r="JG84" i="11"/>
  <c r="JG83" i="11" s="1"/>
  <c r="OB7" i="11"/>
  <c r="OD71" i="11"/>
  <c r="OD138" i="11"/>
  <c r="OD197" i="11"/>
  <c r="OD196" i="11" s="1"/>
  <c r="XX46" i="11"/>
  <c r="XX166" i="11"/>
  <c r="JG71" i="11"/>
  <c r="JG63" i="11" s="1"/>
  <c r="OD64" i="11"/>
  <c r="OD63" i="11" s="1"/>
  <c r="OD174" i="11"/>
  <c r="XX197" i="11"/>
  <c r="XX196" i="11" s="1"/>
  <c r="ACU8" i="11"/>
  <c r="ACU108" i="11"/>
  <c r="ACU107" i="11" s="1"/>
  <c r="AHQ135" i="11"/>
  <c r="EJ108" i="11"/>
  <c r="EJ107" i="11" s="1"/>
  <c r="AHQ114" i="11"/>
  <c r="AHQ116" i="11"/>
  <c r="AHQ113" i="11"/>
  <c r="AHQ101" i="11"/>
  <c r="AHQ94" i="11"/>
  <c r="EH83" i="11"/>
  <c r="AHP83" i="11" s="1"/>
  <c r="EH196" i="11"/>
  <c r="AHP196" i="11" s="1"/>
  <c r="AHP197" i="11"/>
  <c r="EJ166" i="11"/>
  <c r="EH107" i="11"/>
  <c r="AHP107" i="11" s="1"/>
  <c r="AHP108" i="11"/>
  <c r="EJ84" i="11"/>
  <c r="EJ83" i="11" s="1"/>
  <c r="EH7" i="11"/>
  <c r="AHP8" i="11"/>
  <c r="AHQ10" i="11"/>
  <c r="EJ8" i="11"/>
  <c r="I174" i="11"/>
  <c r="AHQ176" i="11"/>
  <c r="I80" i="11"/>
  <c r="AHQ80" i="11" s="1"/>
  <c r="AHQ81" i="11"/>
  <c r="JG149" i="11"/>
  <c r="JE180" i="11"/>
  <c r="OB149" i="11"/>
  <c r="OD180" i="11"/>
  <c r="JG180" i="11"/>
  <c r="EH149" i="11"/>
  <c r="EH180" i="11"/>
  <c r="EJ63" i="11"/>
  <c r="I84" i="11"/>
  <c r="I138" i="11"/>
  <c r="I8" i="11"/>
  <c r="I46" i="11"/>
  <c r="I108" i="11"/>
  <c r="I160" i="11"/>
  <c r="I211" i="11"/>
  <c r="I25" i="11"/>
  <c r="I71" i="11"/>
  <c r="AHQ71" i="11" s="1"/>
  <c r="I150" i="11"/>
  <c r="I184" i="11"/>
  <c r="I197" i="11"/>
  <c r="I64" i="11"/>
  <c r="I181" i="11"/>
  <c r="OB6" i="11" l="1"/>
  <c r="XX7" i="11"/>
  <c r="XX6" i="11" s="1"/>
  <c r="EJ7" i="11"/>
  <c r="EJ6" i="11" s="1"/>
  <c r="AHQ46" i="11"/>
  <c r="OD6" i="11"/>
  <c r="XX149" i="11"/>
  <c r="JG7" i="11"/>
  <c r="JG6" i="11" s="1"/>
  <c r="JG219" i="11" s="1"/>
  <c r="AHQ8" i="11"/>
  <c r="ACU63" i="11"/>
  <c r="ACU7" i="11"/>
  <c r="OD149" i="11"/>
  <c r="OD219" i="11" s="1"/>
  <c r="AHQ160" i="11"/>
  <c r="OB219" i="11"/>
  <c r="AHP7" i="11"/>
  <c r="JE219" i="11"/>
  <c r="AHQ25" i="11"/>
  <c r="AHQ184" i="11"/>
  <c r="AHQ166" i="11"/>
  <c r="AHP180" i="11"/>
  <c r="AHQ211" i="11"/>
  <c r="AHQ174" i="11"/>
  <c r="AHQ138" i="11"/>
  <c r="EJ149" i="11"/>
  <c r="EH6" i="11"/>
  <c r="AHP6" i="11" s="1"/>
  <c r="I149" i="11"/>
  <c r="AHQ150" i="11"/>
  <c r="I83" i="11"/>
  <c r="AHQ83" i="11" s="1"/>
  <c r="AHQ84" i="11"/>
  <c r="I196" i="11"/>
  <c r="AHQ196" i="11" s="1"/>
  <c r="AHQ197" i="11"/>
  <c r="I107" i="11"/>
  <c r="AHQ107" i="11" s="1"/>
  <c r="AHQ108" i="11"/>
  <c r="I63" i="11"/>
  <c r="AHQ64" i="11"/>
  <c r="I180" i="11"/>
  <c r="AHQ180" i="11" s="1"/>
  <c r="AHQ181" i="11"/>
  <c r="I7" i="11"/>
  <c r="ACY195" i="11"/>
  <c r="JK168" i="11"/>
  <c r="XX219" i="11" l="1"/>
  <c r="AHQ7" i="11"/>
  <c r="ACU6" i="11"/>
  <c r="ACU219" i="11" s="1"/>
  <c r="EJ219" i="11"/>
  <c r="EH219" i="11"/>
  <c r="I6" i="11"/>
  <c r="AHQ63" i="11"/>
  <c r="JK185" i="11"/>
  <c r="JK186" i="11"/>
  <c r="EN185" i="11"/>
  <c r="EN186" i="11"/>
  <c r="I219" i="11" l="1"/>
  <c r="AHQ6" i="11"/>
  <c r="AHR219" i="11"/>
  <c r="AHR218" i="11"/>
  <c r="AHR217" i="11"/>
  <c r="AHR216" i="11"/>
  <c r="AHR215" i="11"/>
  <c r="AHR214" i="11"/>
  <c r="AHR213" i="11"/>
  <c r="AHR212" i="11"/>
  <c r="AHR211" i="11"/>
  <c r="AHR210" i="11"/>
  <c r="AHR209" i="11"/>
  <c r="AHR208" i="11"/>
  <c r="AHR207" i="11"/>
  <c r="AHR206" i="11"/>
  <c r="AHR205" i="11"/>
  <c r="AHR204" i="11"/>
  <c r="AHR203" i="11"/>
  <c r="AHR202" i="11"/>
  <c r="AHR201" i="11"/>
  <c r="AHR200" i="11"/>
  <c r="AHR199" i="11"/>
  <c r="AHR198" i="11"/>
  <c r="AHR197" i="11"/>
  <c r="AHR196" i="11"/>
  <c r="AHR195" i="11"/>
  <c r="AHR194" i="11"/>
  <c r="AHR193" i="11"/>
  <c r="AHR192" i="11"/>
  <c r="AHR191" i="11"/>
  <c r="AHR190" i="11"/>
  <c r="AHR189" i="11"/>
  <c r="AHR188" i="11"/>
  <c r="AHR187" i="11"/>
  <c r="AHR186" i="11"/>
  <c r="AHR185" i="11"/>
  <c r="AHR183" i="11"/>
  <c r="AHR182" i="11"/>
  <c r="AHR181" i="11"/>
  <c r="AHR180" i="11"/>
  <c r="AHR179" i="11"/>
  <c r="AHR178" i="11"/>
  <c r="AHR177" i="11"/>
  <c r="AHR176" i="11"/>
  <c r="AHR175" i="11"/>
  <c r="AHR174" i="11"/>
  <c r="AHR173" i="11"/>
  <c r="AHR172" i="11"/>
  <c r="AHR171" i="11"/>
  <c r="AHR170" i="11"/>
  <c r="AHR169" i="11"/>
  <c r="AHR168" i="11"/>
  <c r="AHR167" i="11"/>
  <c r="AHR165" i="11"/>
  <c r="AHR164" i="11"/>
  <c r="AHR163" i="11"/>
  <c r="AHR162" i="11"/>
  <c r="AHR161" i="11"/>
  <c r="AHR160" i="11"/>
  <c r="AHR159" i="11"/>
  <c r="AHR158" i="11"/>
  <c r="AHR157" i="11"/>
  <c r="AHR156" i="11"/>
  <c r="AHR155" i="11"/>
  <c r="AHR154" i="11"/>
  <c r="AHR153" i="11"/>
  <c r="AHR152" i="11"/>
  <c r="AHR151" i="11"/>
  <c r="AHR150" i="11"/>
  <c r="AHR149" i="11"/>
  <c r="AHR148" i="11"/>
  <c r="AHR147" i="11"/>
  <c r="AHR146" i="11"/>
  <c r="AHR145" i="11"/>
  <c r="AHR144" i="11"/>
  <c r="AHR143" i="11"/>
  <c r="AHR142" i="11"/>
  <c r="AHR141" i="11"/>
  <c r="AHR140" i="11"/>
  <c r="AHR139" i="11"/>
  <c r="AHR138" i="11"/>
  <c r="AHR137" i="11"/>
  <c r="AHR136" i="11"/>
  <c r="AHR135" i="11"/>
  <c r="AHR134" i="11"/>
  <c r="AHR133" i="11"/>
  <c r="AHR132" i="11"/>
  <c r="AHR131" i="11"/>
  <c r="AHR130" i="11"/>
  <c r="AHR129" i="11"/>
  <c r="AHR128" i="11"/>
  <c r="AHR127" i="11"/>
  <c r="AHR126" i="11"/>
  <c r="AHR125" i="11"/>
  <c r="AHR124" i="11"/>
  <c r="AHR123" i="11"/>
  <c r="AHR122" i="11"/>
  <c r="AHR121" i="11"/>
  <c r="AHR120" i="11"/>
  <c r="AHR119" i="11"/>
  <c r="AHR118" i="11"/>
  <c r="AHR117" i="11"/>
  <c r="AHR116" i="11"/>
  <c r="AHR115" i="11"/>
  <c r="AHR114" i="11"/>
  <c r="AHR113" i="11"/>
  <c r="AHR112" i="11"/>
  <c r="AHR111" i="11"/>
  <c r="AHR110" i="11"/>
  <c r="AHR109" i="11"/>
  <c r="AHR108" i="11"/>
  <c r="AHR107" i="11"/>
  <c r="AHR106" i="11"/>
  <c r="AHR105" i="11"/>
  <c r="AHR104" i="11"/>
  <c r="AHR103" i="11"/>
  <c r="AHR102" i="11"/>
  <c r="AHR101" i="11"/>
  <c r="AHR100" i="11"/>
  <c r="AHR99" i="11"/>
  <c r="AHR98" i="11"/>
  <c r="AHR97" i="11"/>
  <c r="AHR96" i="11"/>
  <c r="AHR95" i="11"/>
  <c r="AHR94" i="11"/>
  <c r="AHR93" i="11"/>
  <c r="AHR92" i="11"/>
  <c r="AHR91" i="11"/>
  <c r="AHR90" i="11"/>
  <c r="AHR89" i="11"/>
  <c r="AHR88" i="11"/>
  <c r="AHR87" i="11"/>
  <c r="AHR86" i="11"/>
  <c r="AHR85" i="11"/>
  <c r="AHR84" i="11"/>
  <c r="AHR83" i="11"/>
  <c r="AHR82" i="11"/>
  <c r="AHR81" i="11"/>
  <c r="AHR80" i="11"/>
  <c r="AHR79" i="11"/>
  <c r="AHR78" i="11"/>
  <c r="AHR77" i="11"/>
  <c r="AHR76" i="11"/>
  <c r="AHR75" i="11"/>
  <c r="AHR74" i="11"/>
  <c r="AHR73" i="11"/>
  <c r="AHR72" i="11"/>
  <c r="AHR71" i="11"/>
  <c r="AHR70" i="11"/>
  <c r="AHR69" i="11"/>
  <c r="AHR68" i="11"/>
  <c r="AHR67" i="11"/>
  <c r="AHR66" i="11"/>
  <c r="AHR65" i="11"/>
  <c r="AHR64" i="11"/>
  <c r="AHR63" i="11"/>
  <c r="AHR62" i="11"/>
  <c r="AHR61" i="11"/>
  <c r="AHR60" i="11"/>
  <c r="AHR59" i="11"/>
  <c r="AHR58" i="11"/>
  <c r="AHR57" i="11"/>
  <c r="AHR56" i="11"/>
  <c r="AHR55" i="11"/>
  <c r="AHR54" i="11"/>
  <c r="AHR53" i="11"/>
  <c r="AHR52" i="11"/>
  <c r="AHR51" i="11"/>
  <c r="AHR50" i="11"/>
  <c r="AHR49" i="11"/>
  <c r="AHR48" i="11"/>
  <c r="AHR47" i="11"/>
  <c r="AHR46" i="11"/>
  <c r="AHR45" i="11"/>
  <c r="AHR44" i="11"/>
  <c r="AHR43" i="11"/>
  <c r="AHR42" i="11"/>
  <c r="AHR41" i="11"/>
  <c r="AHR40" i="11"/>
  <c r="AHR39" i="11"/>
  <c r="AHR38" i="11"/>
  <c r="AHR37" i="11"/>
  <c r="AHR36" i="11"/>
  <c r="AHR35" i="11"/>
  <c r="AHR34" i="11"/>
  <c r="AHR33" i="11"/>
  <c r="AHR32" i="11"/>
  <c r="AHR31" i="11"/>
  <c r="AHR30" i="11"/>
  <c r="AHR29" i="11"/>
  <c r="AHR28" i="11"/>
  <c r="AHR27" i="11"/>
  <c r="AHR26" i="11"/>
  <c r="AHR25" i="11"/>
  <c r="AHR24" i="11"/>
  <c r="AHR23" i="11"/>
  <c r="AHR22" i="11"/>
  <c r="AHR21" i="11"/>
  <c r="AHR20" i="11"/>
  <c r="AHR19" i="11"/>
  <c r="AHR18" i="11"/>
  <c r="AHR17" i="11"/>
  <c r="AHR16" i="11"/>
  <c r="AHR15" i="11"/>
  <c r="AHR14" i="11"/>
  <c r="AHR13" i="11"/>
  <c r="AHR12" i="11"/>
  <c r="AHR11" i="11"/>
  <c r="AHR10" i="11"/>
  <c r="AHR9" i="11"/>
  <c r="AHR8" i="11"/>
  <c r="AHR7" i="11"/>
  <c r="AHR6" i="11"/>
  <c r="AHS218" i="11"/>
  <c r="AHS217" i="11"/>
  <c r="AHS216" i="11"/>
  <c r="AHS215" i="11"/>
  <c r="AHS214" i="11"/>
  <c r="AHS213" i="11"/>
  <c r="AHS212" i="11"/>
  <c r="AHS210" i="11"/>
  <c r="AHS209" i="11"/>
  <c r="AHS208" i="11"/>
  <c r="AHS207" i="11"/>
  <c r="AHS206" i="11"/>
  <c r="AHS205" i="11"/>
  <c r="AHS204" i="11"/>
  <c r="AHS203" i="11"/>
  <c r="AHS202" i="11"/>
  <c r="AHS201" i="11"/>
  <c r="AHS200" i="11"/>
  <c r="AHS199" i="11"/>
  <c r="AHS198" i="11"/>
  <c r="AHS195" i="11"/>
  <c r="AHS194" i="11"/>
  <c r="AHS193" i="11"/>
  <c r="AHS192" i="11"/>
  <c r="AHS191" i="11"/>
  <c r="AHS190" i="11"/>
  <c r="AHS189" i="11"/>
  <c r="AHS188" i="11"/>
  <c r="AHS187" i="11"/>
  <c r="AHS186" i="11"/>
  <c r="AHS185" i="11"/>
  <c r="AHS183" i="11"/>
  <c r="AHS182" i="11"/>
  <c r="AHS179" i="11"/>
  <c r="AHS178" i="11"/>
  <c r="AHS177" i="11"/>
  <c r="AHS176" i="11"/>
  <c r="AHS175" i="11"/>
  <c r="AHS171" i="11"/>
  <c r="AHS170" i="11"/>
  <c r="AHS169" i="11"/>
  <c r="AHS168" i="11"/>
  <c r="AHS167" i="11"/>
  <c r="AHS165" i="11"/>
  <c r="AHS164" i="11"/>
  <c r="AHS163" i="11"/>
  <c r="AHS162" i="11"/>
  <c r="AHS161" i="11"/>
  <c r="AHS159" i="11"/>
  <c r="AHS158" i="11"/>
  <c r="AHS157" i="11"/>
  <c r="AHS156" i="11"/>
  <c r="AHS155" i="11"/>
  <c r="AHS154" i="11"/>
  <c r="AHS153" i="11"/>
  <c r="AHS152" i="11"/>
  <c r="AHS151" i="11"/>
  <c r="AHS148" i="11"/>
  <c r="AHS147" i="11"/>
  <c r="AHS146" i="11"/>
  <c r="AHS145" i="11"/>
  <c r="AHS144" i="11"/>
  <c r="AHS143" i="11"/>
  <c r="AHS142" i="11"/>
  <c r="AHS141" i="11"/>
  <c r="AHS140" i="11"/>
  <c r="AHS139" i="11"/>
  <c r="AHS137" i="11"/>
  <c r="AHS136" i="11"/>
  <c r="AHS135" i="11"/>
  <c r="AHS134" i="11"/>
  <c r="AHS133" i="11"/>
  <c r="AHS132" i="11"/>
  <c r="AHS131" i="11"/>
  <c r="AHS130" i="11"/>
  <c r="AHS129" i="11"/>
  <c r="AHS128" i="11"/>
  <c r="AHS127" i="11"/>
  <c r="AHS126" i="11"/>
  <c r="AHS125" i="11"/>
  <c r="AHS124" i="11"/>
  <c r="AHS123" i="11"/>
  <c r="AHS122" i="11"/>
  <c r="AHS121" i="11"/>
  <c r="AHS120" i="11"/>
  <c r="AHS119" i="11"/>
  <c r="AHS118" i="11"/>
  <c r="AHS117" i="11"/>
  <c r="AHS116" i="11"/>
  <c r="AHS115" i="11"/>
  <c r="AHS114" i="11"/>
  <c r="AHS113" i="11"/>
  <c r="AHS112" i="11"/>
  <c r="AHS111" i="11"/>
  <c r="AHS110" i="11"/>
  <c r="AHS109" i="11"/>
  <c r="AHS106" i="11"/>
  <c r="AHS105" i="11"/>
  <c r="AHS104" i="11"/>
  <c r="AHS103" i="11"/>
  <c r="AHS102" i="11"/>
  <c r="AHS101" i="11"/>
  <c r="AHS100" i="11"/>
  <c r="AHS99" i="11"/>
  <c r="AHS98" i="11"/>
  <c r="AHS97" i="11"/>
  <c r="AHS96" i="11"/>
  <c r="AHS95" i="11"/>
  <c r="AHS94" i="11"/>
  <c r="AHS93" i="11"/>
  <c r="AHS92" i="11"/>
  <c r="AHS91" i="11"/>
  <c r="AHS90" i="11"/>
  <c r="AHS89" i="11"/>
  <c r="AHS88" i="11"/>
  <c r="AHS87" i="11"/>
  <c r="AHS86" i="11"/>
  <c r="AHS85" i="11"/>
  <c r="AHS82" i="11"/>
  <c r="AHS81" i="11"/>
  <c r="AHS79" i="11"/>
  <c r="AHS78" i="11"/>
  <c r="AHS77" i="11"/>
  <c r="AHS76" i="11"/>
  <c r="AHS75" i="11"/>
  <c r="AHS74" i="11"/>
  <c r="AHS73" i="11"/>
  <c r="AHS72" i="11"/>
  <c r="AHS70" i="11"/>
  <c r="AHS69" i="11"/>
  <c r="AHS68" i="11"/>
  <c r="AHS67" i="11"/>
  <c r="AHS66" i="11"/>
  <c r="AHS65" i="11"/>
  <c r="AHS62" i="11"/>
  <c r="AHS61" i="11"/>
  <c r="AHS60" i="11"/>
  <c r="AHS59" i="11"/>
  <c r="AHS58" i="11"/>
  <c r="AHS57" i="11"/>
  <c r="AHS56" i="11"/>
  <c r="AHS55" i="11"/>
  <c r="AHS54" i="11"/>
  <c r="AHS53" i="11"/>
  <c r="AHS52" i="11"/>
  <c r="AHS51" i="11"/>
  <c r="AHT50" i="11"/>
  <c r="AHS50" i="11"/>
  <c r="AHS49" i="11"/>
  <c r="AHT48" i="11"/>
  <c r="AHS48" i="11"/>
  <c r="AHS47" i="11"/>
  <c r="AHT45" i="11"/>
  <c r="AHS45" i="11"/>
  <c r="AHS44" i="11"/>
  <c r="AHT43" i="11"/>
  <c r="AHS43" i="11"/>
  <c r="AHS42" i="11"/>
  <c r="AHS41" i="11"/>
  <c r="AHS40" i="11"/>
  <c r="AHS39" i="11"/>
  <c r="AHS38" i="11"/>
  <c r="AHS37" i="11"/>
  <c r="AHS36" i="11"/>
  <c r="AHT35" i="11"/>
  <c r="AHS35" i="11"/>
  <c r="AHS34" i="11"/>
  <c r="AHS33" i="11"/>
  <c r="AHS32" i="11"/>
  <c r="AHS31" i="11"/>
  <c r="AHS30" i="11"/>
  <c r="AHT29" i="11"/>
  <c r="AHS29" i="11"/>
  <c r="AHS28" i="11"/>
  <c r="AHS27" i="11"/>
  <c r="AHS26" i="11"/>
  <c r="AHS24" i="11"/>
  <c r="AHS23" i="11"/>
  <c r="AHS22" i="11"/>
  <c r="AHS21" i="11"/>
  <c r="AHS20" i="11"/>
  <c r="AHS19" i="11"/>
  <c r="AHS18" i="11"/>
  <c r="AHS17" i="11"/>
  <c r="AHS16" i="11"/>
  <c r="AHS15" i="11"/>
  <c r="AHS14" i="11"/>
  <c r="AHS13" i="11"/>
  <c r="AHS12" i="11"/>
  <c r="AHS11" i="11"/>
  <c r="AHS10" i="11"/>
  <c r="AHS9" i="11"/>
  <c r="AKC220" i="11"/>
  <c r="AKB220" i="11"/>
  <c r="AKD220" i="11"/>
  <c r="AKE220" i="11"/>
  <c r="AHT220" i="11"/>
  <c r="AHS220" i="11"/>
  <c r="ACY218" i="11"/>
  <c r="ACY217" i="11"/>
  <c r="ACY216" i="11"/>
  <c r="ACY215" i="11"/>
  <c r="ACY214" i="11"/>
  <c r="ACY213" i="11"/>
  <c r="ACY212" i="11"/>
  <c r="ACY208" i="11"/>
  <c r="ACY207" i="11"/>
  <c r="ACY206" i="11"/>
  <c r="ACY205" i="11"/>
  <c r="ACY203" i="11"/>
  <c r="ACY202" i="11"/>
  <c r="ACY201" i="11"/>
  <c r="ACY200" i="11"/>
  <c r="ACY199" i="11"/>
  <c r="ACY198" i="11"/>
  <c r="ACY194" i="11"/>
  <c r="ACY193" i="11"/>
  <c r="ACY192" i="11"/>
  <c r="ACY191" i="11"/>
  <c r="ACY190" i="11"/>
  <c r="ACY189" i="11"/>
  <c r="ACY188" i="11"/>
  <c r="ACY187" i="11"/>
  <c r="ACY186" i="11"/>
  <c r="ACV184" i="11"/>
  <c r="ACY183" i="11"/>
  <c r="ACY182" i="11"/>
  <c r="ACY179" i="11"/>
  <c r="ACY178" i="11"/>
  <c r="ACY177" i="11"/>
  <c r="ACY176" i="11"/>
  <c r="ACY175" i="11"/>
  <c r="ACY173" i="11"/>
  <c r="ACY172" i="11" s="1"/>
  <c r="ACY171" i="11"/>
  <c r="ACY170" i="11"/>
  <c r="ACY169" i="11"/>
  <c r="ACY168" i="11"/>
  <c r="ACY167" i="11"/>
  <c r="ACV166" i="11"/>
  <c r="ACY165" i="11"/>
  <c r="ACY164" i="11"/>
  <c r="ACY163" i="11"/>
  <c r="ACY162" i="11"/>
  <c r="ACY161" i="11"/>
  <c r="ACY159" i="11"/>
  <c r="ACY158" i="11"/>
  <c r="ACY157" i="11"/>
  <c r="ACY155" i="11"/>
  <c r="ACY154" i="11"/>
  <c r="ACY153" i="11"/>
  <c r="ACY152" i="11"/>
  <c r="ACY151" i="11"/>
  <c r="ACY138" i="11"/>
  <c r="ACY137" i="11"/>
  <c r="ACY136" i="11"/>
  <c r="ACY135" i="11"/>
  <c r="ACY134" i="11"/>
  <c r="ACY133" i="11"/>
  <c r="ACY132" i="11"/>
  <c r="ACY131" i="11"/>
  <c r="ACY130" i="11"/>
  <c r="ACY129" i="11"/>
  <c r="ACY128" i="11"/>
  <c r="ACY127" i="11"/>
  <c r="ACY126" i="11"/>
  <c r="ACY125" i="11"/>
  <c r="ACY124" i="11"/>
  <c r="ACY123" i="11"/>
  <c r="ACY122" i="11"/>
  <c r="ACY121" i="11"/>
  <c r="ACY120" i="11"/>
  <c r="ACY119" i="11"/>
  <c r="ACY118" i="11"/>
  <c r="ACY117" i="11"/>
  <c r="ACY116" i="11"/>
  <c r="ACY115" i="11"/>
  <c r="ACY114" i="11"/>
  <c r="ACY113" i="11"/>
  <c r="ACY112" i="11"/>
  <c r="ACY111" i="11"/>
  <c r="ACY110" i="11"/>
  <c r="ACY106" i="11"/>
  <c r="ACY105" i="11"/>
  <c r="ACY104" i="11"/>
  <c r="ACY103" i="11"/>
  <c r="ACY102" i="11"/>
  <c r="ACY101" i="11"/>
  <c r="ACY100" i="11"/>
  <c r="ACY99" i="11"/>
  <c r="ACY98" i="11"/>
  <c r="ACY97" i="11"/>
  <c r="ACY96" i="11"/>
  <c r="ACY95" i="11"/>
  <c r="ACY94" i="11"/>
  <c r="ACY93" i="11"/>
  <c r="ACY92" i="11"/>
  <c r="ACY91" i="11"/>
  <c r="ACY90" i="11"/>
  <c r="ACY89" i="11"/>
  <c r="ACY88" i="11"/>
  <c r="ACY87" i="11"/>
  <c r="ACY86" i="11"/>
  <c r="ACY85" i="11"/>
  <c r="ACY82" i="11"/>
  <c r="ACY81" i="11"/>
  <c r="ACY79" i="11"/>
  <c r="ACY78" i="11"/>
  <c r="ACY77" i="11"/>
  <c r="ACY76" i="11"/>
  <c r="ACY75" i="11"/>
  <c r="ACY74" i="11"/>
  <c r="ACY73" i="11"/>
  <c r="ACY72" i="11"/>
  <c r="ACY70" i="11"/>
  <c r="ACY69" i="11"/>
  <c r="ACY68" i="11"/>
  <c r="ACY67" i="11"/>
  <c r="ACY66" i="11"/>
  <c r="ACY65" i="11"/>
  <c r="ACY62" i="11"/>
  <c r="ACY61" i="11"/>
  <c r="ACY60" i="11"/>
  <c r="ACY59" i="11"/>
  <c r="ACY58" i="11"/>
  <c r="ACY57" i="11"/>
  <c r="ACY56" i="11"/>
  <c r="ACY55" i="11"/>
  <c r="ACY54" i="11"/>
  <c r="ACY53" i="11"/>
  <c r="ACY52" i="11"/>
  <c r="ACY51" i="11"/>
  <c r="ACY49" i="11"/>
  <c r="ACY47" i="11"/>
  <c r="ACY44" i="11"/>
  <c r="ACY42" i="11"/>
  <c r="ACY41" i="11"/>
  <c r="ACY40" i="11"/>
  <c r="ACY39" i="11"/>
  <c r="ACY38" i="11"/>
  <c r="ACY37" i="11"/>
  <c r="ACY36" i="11"/>
  <c r="ACY34" i="11"/>
  <c r="ACY33" i="11"/>
  <c r="ACY32" i="11"/>
  <c r="ACY31" i="11"/>
  <c r="ACY30" i="11"/>
  <c r="ACY28" i="11"/>
  <c r="ACY27" i="11"/>
  <c r="ACY26" i="11"/>
  <c r="ACY24" i="11"/>
  <c r="ACY23" i="11"/>
  <c r="ACY22" i="11"/>
  <c r="ACY21" i="11"/>
  <c r="ACY20" i="11"/>
  <c r="ACY19" i="11"/>
  <c r="ACY18" i="11"/>
  <c r="ACY17" i="11"/>
  <c r="ACY16" i="11"/>
  <c r="ACY15" i="11"/>
  <c r="ACY14" i="11"/>
  <c r="ACY13" i="11"/>
  <c r="ACY12" i="11"/>
  <c r="ACY11" i="11"/>
  <c r="ACY10" i="11"/>
  <c r="ACY9" i="11"/>
  <c r="YB218" i="11"/>
  <c r="YB212" i="11"/>
  <c r="YB211" i="11" s="1"/>
  <c r="YB205" i="11"/>
  <c r="YB203" i="11"/>
  <c r="YB201" i="11"/>
  <c r="YB200" i="11"/>
  <c r="YB199" i="11"/>
  <c r="YB198" i="11"/>
  <c r="YB195" i="11"/>
  <c r="YB194" i="11"/>
  <c r="YB193" i="11"/>
  <c r="YB192" i="11"/>
  <c r="YB191" i="11"/>
  <c r="YB190" i="11"/>
  <c r="YB189" i="11"/>
  <c r="YB188" i="11"/>
  <c r="YB187" i="11"/>
  <c r="XY184" i="11"/>
  <c r="YB183" i="11"/>
  <c r="YB182" i="11"/>
  <c r="YB179" i="11"/>
  <c r="YB178" i="11"/>
  <c r="YB177" i="11"/>
  <c r="YB176" i="11"/>
  <c r="YB175" i="11"/>
  <c r="YB173" i="11"/>
  <c r="YB172" i="11" s="1"/>
  <c r="YB171" i="11"/>
  <c r="YB170" i="11"/>
  <c r="YB169" i="11"/>
  <c r="YB168" i="11"/>
  <c r="YB167" i="11"/>
  <c r="YB165" i="11"/>
  <c r="YB163" i="11"/>
  <c r="YB162" i="11"/>
  <c r="YB161" i="11"/>
  <c r="YB159" i="11"/>
  <c r="YB158" i="11"/>
  <c r="YB157" i="11"/>
  <c r="YB155" i="11"/>
  <c r="YB154" i="11"/>
  <c r="YB153" i="11"/>
  <c r="YB152" i="11"/>
  <c r="YB151" i="11"/>
  <c r="YB143" i="11"/>
  <c r="YB142" i="11"/>
  <c r="YB141" i="11"/>
  <c r="YB140" i="11"/>
  <c r="YB139" i="11"/>
  <c r="YB137" i="11"/>
  <c r="YB136" i="11"/>
  <c r="YB135" i="11"/>
  <c r="YB134" i="11"/>
  <c r="YB133" i="11"/>
  <c r="YB132" i="11"/>
  <c r="YB131" i="11"/>
  <c r="YB130" i="11"/>
  <c r="YB129" i="11"/>
  <c r="YB128" i="11"/>
  <c r="YB127" i="11"/>
  <c r="YB126" i="11"/>
  <c r="YB125" i="11"/>
  <c r="YB124" i="11"/>
  <c r="YB123" i="11"/>
  <c r="YB122" i="11"/>
  <c r="YB121" i="11"/>
  <c r="YB120" i="11"/>
  <c r="YB119" i="11"/>
  <c r="YB118" i="11"/>
  <c r="YB117" i="11"/>
  <c r="YB116" i="11"/>
  <c r="YB115" i="11"/>
  <c r="YB114" i="11"/>
  <c r="YB113" i="11"/>
  <c r="YB112" i="11"/>
  <c r="YB111" i="11"/>
  <c r="YB110" i="11"/>
  <c r="YB106" i="11"/>
  <c r="YB105" i="11"/>
  <c r="YB104" i="11"/>
  <c r="YB103" i="11"/>
  <c r="YB102" i="11"/>
  <c r="YB101" i="11"/>
  <c r="YB100" i="11"/>
  <c r="YB99" i="11"/>
  <c r="YB98" i="11"/>
  <c r="YB97" i="11"/>
  <c r="YB96" i="11"/>
  <c r="YB95" i="11"/>
  <c r="YB94" i="11"/>
  <c r="YB93" i="11"/>
  <c r="YB92" i="11"/>
  <c r="YB91" i="11"/>
  <c r="YB90" i="11"/>
  <c r="YB89" i="11"/>
  <c r="YB88" i="11"/>
  <c r="YB87" i="11"/>
  <c r="YB86" i="11"/>
  <c r="YB85" i="11"/>
  <c r="YB82" i="11"/>
  <c r="YB81" i="11"/>
  <c r="YB79" i="11"/>
  <c r="YB78" i="11"/>
  <c r="YB77" i="11"/>
  <c r="YB76" i="11"/>
  <c r="YB75" i="11"/>
  <c r="YB74" i="11"/>
  <c r="YB73" i="11"/>
  <c r="YB72" i="11"/>
  <c r="YB70" i="11"/>
  <c r="YB69" i="11"/>
  <c r="YB68" i="11"/>
  <c r="YB67" i="11"/>
  <c r="YB66" i="11"/>
  <c r="YB65" i="11"/>
  <c r="YB62" i="11"/>
  <c r="YB61" i="11"/>
  <c r="YB60" i="11"/>
  <c r="YB59" i="11"/>
  <c r="YB58" i="11"/>
  <c r="YB57" i="11"/>
  <c r="YB56" i="11"/>
  <c r="YB55" i="11"/>
  <c r="YB54" i="11"/>
  <c r="YB53" i="11"/>
  <c r="YB52" i="11"/>
  <c r="YB51" i="11"/>
  <c r="YB49" i="11"/>
  <c r="YB47" i="11"/>
  <c r="YB44" i="11"/>
  <c r="YB42" i="11"/>
  <c r="YB41" i="11"/>
  <c r="YB40" i="11"/>
  <c r="YB39" i="11"/>
  <c r="YB38" i="11"/>
  <c r="YB37" i="11"/>
  <c r="YB36" i="11"/>
  <c r="YB34" i="11"/>
  <c r="YB33" i="11"/>
  <c r="YB32" i="11"/>
  <c r="YB31" i="11"/>
  <c r="YB30" i="11"/>
  <c r="YB28" i="11"/>
  <c r="YB27" i="11"/>
  <c r="YB26" i="11"/>
  <c r="YB24" i="11"/>
  <c r="YB23" i="11"/>
  <c r="YB22" i="11"/>
  <c r="YB21" i="11"/>
  <c r="YB20" i="11"/>
  <c r="YB19" i="11"/>
  <c r="YB18" i="11"/>
  <c r="YB17" i="11"/>
  <c r="YB16" i="11"/>
  <c r="YB15" i="11"/>
  <c r="YB14" i="11"/>
  <c r="YB13" i="11"/>
  <c r="YB12" i="11"/>
  <c r="YB11" i="11"/>
  <c r="YB10" i="11"/>
  <c r="YB9" i="11"/>
  <c r="TE218" i="11"/>
  <c r="TE217" i="11"/>
  <c r="TE216" i="11"/>
  <c r="TE215" i="11"/>
  <c r="TE214" i="11"/>
  <c r="TE213" i="11"/>
  <c r="TE212" i="11"/>
  <c r="TE210" i="11"/>
  <c r="TE209" i="11"/>
  <c r="TE208" i="11"/>
  <c r="TE207" i="11"/>
  <c r="TE206" i="11"/>
  <c r="TE205" i="11"/>
  <c r="TE204" i="11"/>
  <c r="TE203" i="11"/>
  <c r="TE202" i="11"/>
  <c r="TE201" i="11"/>
  <c r="TE200" i="11"/>
  <c r="TE199" i="11"/>
  <c r="TE198" i="11"/>
  <c r="TE195" i="11"/>
  <c r="TE194" i="11"/>
  <c r="TE193" i="11"/>
  <c r="TE192" i="11"/>
  <c r="TE191" i="11"/>
  <c r="TE190" i="11"/>
  <c r="TE189" i="11"/>
  <c r="TE188" i="11"/>
  <c r="TE187" i="11"/>
  <c r="TE186" i="11"/>
  <c r="TE185" i="11"/>
  <c r="TB184" i="11"/>
  <c r="TE183" i="11"/>
  <c r="TE182" i="11"/>
  <c r="TE179" i="11"/>
  <c r="TE178" i="11"/>
  <c r="TE177" i="11"/>
  <c r="TE176" i="11"/>
  <c r="TE175" i="11"/>
  <c r="TE171" i="11"/>
  <c r="TE170" i="11"/>
  <c r="TE169" i="11"/>
  <c r="TE168" i="11"/>
  <c r="TE167" i="11"/>
  <c r="TE165" i="11"/>
  <c r="TE163" i="11"/>
  <c r="TE162" i="11"/>
  <c r="TE161" i="11"/>
  <c r="TE159" i="11"/>
  <c r="TE158" i="11"/>
  <c r="TE157" i="11"/>
  <c r="TE155" i="11"/>
  <c r="TE154" i="11"/>
  <c r="TE153" i="11"/>
  <c r="TE152" i="11"/>
  <c r="TE151" i="11"/>
  <c r="TE148" i="11"/>
  <c r="TE147" i="11"/>
  <c r="TE146" i="11"/>
  <c r="TE145" i="11"/>
  <c r="TE144" i="11"/>
  <c r="TE143" i="11"/>
  <c r="TE142" i="11"/>
  <c r="TE141" i="11"/>
  <c r="TE140" i="11"/>
  <c r="TE139" i="11"/>
  <c r="TE137" i="11"/>
  <c r="TE136" i="11"/>
  <c r="TE135" i="11"/>
  <c r="TE134" i="11"/>
  <c r="TE133" i="11"/>
  <c r="TE132" i="11"/>
  <c r="TE131" i="11"/>
  <c r="TE130" i="11"/>
  <c r="TE129" i="11"/>
  <c r="TE128" i="11"/>
  <c r="TE127" i="11"/>
  <c r="TE126" i="11"/>
  <c r="TE125" i="11"/>
  <c r="TE124" i="11"/>
  <c r="TE123" i="11"/>
  <c r="TE122" i="11"/>
  <c r="TE121" i="11"/>
  <c r="TE120" i="11"/>
  <c r="TE119" i="11"/>
  <c r="TE118" i="11"/>
  <c r="TE117" i="11"/>
  <c r="TE116" i="11"/>
  <c r="TE115" i="11"/>
  <c r="TE114" i="11"/>
  <c r="TE113" i="11"/>
  <c r="TE112" i="11"/>
  <c r="TE111" i="11"/>
  <c r="TE110" i="11"/>
  <c r="TE109" i="11"/>
  <c r="TE106" i="11"/>
  <c r="TE105" i="11"/>
  <c r="TE104" i="11"/>
  <c r="TE103" i="11"/>
  <c r="TE102" i="11"/>
  <c r="TE101" i="11"/>
  <c r="TE100" i="11"/>
  <c r="TE99" i="11"/>
  <c r="TE98" i="11"/>
  <c r="TE97" i="11"/>
  <c r="TE96" i="11"/>
  <c r="TE95" i="11"/>
  <c r="TE94" i="11"/>
  <c r="TE93" i="11"/>
  <c r="TE92" i="11"/>
  <c r="TE90" i="11"/>
  <c r="TE89" i="11"/>
  <c r="TE88" i="11"/>
  <c r="TE87" i="11"/>
  <c r="TE86" i="11"/>
  <c r="TE85" i="11"/>
  <c r="TE82" i="11"/>
  <c r="TE81" i="11"/>
  <c r="TE79" i="11"/>
  <c r="TE78" i="11"/>
  <c r="TE77" i="11"/>
  <c r="TE76" i="11"/>
  <c r="TE75" i="11"/>
  <c r="TE74" i="11"/>
  <c r="TE73" i="11"/>
  <c r="TE72" i="11"/>
  <c r="TE70" i="11"/>
  <c r="TE69" i="11"/>
  <c r="TE68" i="11"/>
  <c r="TE67" i="11"/>
  <c r="TE66" i="11"/>
  <c r="TE65" i="11"/>
  <c r="TE62" i="11"/>
  <c r="TE61" i="11"/>
  <c r="TE60" i="11"/>
  <c r="TE59" i="11"/>
  <c r="TE58" i="11"/>
  <c r="TE57" i="11"/>
  <c r="TE56" i="11"/>
  <c r="TE55" i="11"/>
  <c r="TE54" i="11"/>
  <c r="TE53" i="11"/>
  <c r="TE52" i="11"/>
  <c r="TE51" i="11"/>
  <c r="TE49" i="11"/>
  <c r="TE47" i="11"/>
  <c r="TE44" i="11"/>
  <c r="TE42" i="11"/>
  <c r="TE41" i="11"/>
  <c r="TE40" i="11"/>
  <c r="TE39" i="11"/>
  <c r="TE38" i="11"/>
  <c r="TE37" i="11"/>
  <c r="TE36" i="11"/>
  <c r="TE34" i="11"/>
  <c r="TE33" i="11"/>
  <c r="TE32" i="11"/>
  <c r="TE31" i="11"/>
  <c r="TE30" i="11"/>
  <c r="TE28" i="11"/>
  <c r="TE27" i="11"/>
  <c r="TE26" i="11"/>
  <c r="TE24" i="11"/>
  <c r="TE23" i="11"/>
  <c r="TE22" i="11"/>
  <c r="TE21" i="11"/>
  <c r="TE20" i="11"/>
  <c r="TE19" i="11"/>
  <c r="TE18" i="11"/>
  <c r="TE17" i="11"/>
  <c r="TE16" i="11"/>
  <c r="TE15" i="11"/>
  <c r="TE14" i="11"/>
  <c r="TE13" i="11"/>
  <c r="TE12" i="11"/>
  <c r="TE11" i="11"/>
  <c r="TE10" i="11"/>
  <c r="TE9" i="11"/>
  <c r="OH217" i="11"/>
  <c r="OH216" i="11"/>
  <c r="OH215" i="11"/>
  <c r="OH214" i="11"/>
  <c r="OH213" i="11"/>
  <c r="OH212" i="11"/>
  <c r="OH209" i="11"/>
  <c r="OH208" i="11"/>
  <c r="OH207" i="11"/>
  <c r="OH206" i="11"/>
  <c r="OH205" i="11"/>
  <c r="OH204" i="11"/>
  <c r="OH203" i="11"/>
  <c r="OH202" i="11"/>
  <c r="OH201" i="11"/>
  <c r="OH200" i="11"/>
  <c r="OH199" i="11"/>
  <c r="OH198" i="11"/>
  <c r="OH195" i="11"/>
  <c r="OH194" i="11"/>
  <c r="OH193" i="11"/>
  <c r="OH192" i="11"/>
  <c r="OH191" i="11"/>
  <c r="OH190" i="11"/>
  <c r="OH189" i="11"/>
  <c r="OH188" i="11"/>
  <c r="OH187" i="11"/>
  <c r="OE184" i="11"/>
  <c r="OH183" i="11"/>
  <c r="OH182" i="11"/>
  <c r="OH179" i="11"/>
  <c r="OH178" i="11"/>
  <c r="OH177" i="11"/>
  <c r="OH176" i="11"/>
  <c r="OH175" i="11"/>
  <c r="OH172" i="11"/>
  <c r="OH171" i="11"/>
  <c r="OH170" i="11"/>
  <c r="OH169" i="11"/>
  <c r="OH168" i="11"/>
  <c r="OH167" i="11"/>
  <c r="OH165" i="11"/>
  <c r="OH163" i="11"/>
  <c r="OH162" i="11"/>
  <c r="OH161" i="11"/>
  <c r="OH159" i="11"/>
  <c r="OH158" i="11"/>
  <c r="OH157" i="11"/>
  <c r="OH156" i="11"/>
  <c r="OH155" i="11"/>
  <c r="OH154" i="11"/>
  <c r="OH153" i="11"/>
  <c r="OH152" i="11"/>
  <c r="OH151" i="11"/>
  <c r="OH148" i="11"/>
  <c r="OH147" i="11"/>
  <c r="OH146" i="11"/>
  <c r="OH145" i="11"/>
  <c r="OH144" i="11"/>
  <c r="OH143" i="11"/>
  <c r="OH142" i="11"/>
  <c r="OH141" i="11"/>
  <c r="OH140" i="11"/>
  <c r="OH139" i="11"/>
  <c r="OH137" i="11"/>
  <c r="OH136" i="11"/>
  <c r="OH135" i="11"/>
  <c r="OH134" i="11"/>
  <c r="OH133" i="11"/>
  <c r="OH132" i="11"/>
  <c r="OH131" i="11"/>
  <c r="OH130" i="11"/>
  <c r="OH129" i="11"/>
  <c r="OH128" i="11"/>
  <c r="OH127" i="11"/>
  <c r="OH126" i="11"/>
  <c r="OH125" i="11"/>
  <c r="OH124" i="11"/>
  <c r="OH123" i="11"/>
  <c r="OH122" i="11"/>
  <c r="OH121" i="11"/>
  <c r="OH120" i="11"/>
  <c r="OH119" i="11"/>
  <c r="OH118" i="11"/>
  <c r="OH117" i="11"/>
  <c r="OH116" i="11"/>
  <c r="OH115" i="11"/>
  <c r="OH114" i="11"/>
  <c r="OH113" i="11"/>
  <c r="OH112" i="11"/>
  <c r="OH111" i="11"/>
  <c r="OH110" i="11"/>
  <c r="OH106" i="11"/>
  <c r="OH105" i="11"/>
  <c r="OH104" i="11"/>
  <c r="OH103" i="11"/>
  <c r="OH102" i="11"/>
  <c r="OH101" i="11"/>
  <c r="OH100" i="11"/>
  <c r="OH99" i="11"/>
  <c r="OH98" i="11"/>
  <c r="OH97" i="11"/>
  <c r="OH96" i="11"/>
  <c r="OH95" i="11"/>
  <c r="OH94" i="11"/>
  <c r="OH93" i="11"/>
  <c r="OH92" i="11"/>
  <c r="OH91" i="11"/>
  <c r="OH90" i="11"/>
  <c r="OH89" i="11"/>
  <c r="OH88" i="11"/>
  <c r="OH87" i="11"/>
  <c r="OH86" i="11"/>
  <c r="OH85" i="11"/>
  <c r="OH82" i="11"/>
  <c r="OH81" i="11"/>
  <c r="OH79" i="11"/>
  <c r="OH78" i="11"/>
  <c r="OH77" i="11"/>
  <c r="OH76" i="11"/>
  <c r="OH75" i="11"/>
  <c r="OH74" i="11"/>
  <c r="OH73" i="11"/>
  <c r="OH72" i="11"/>
  <c r="OH70" i="11"/>
  <c r="OH69" i="11"/>
  <c r="OH68" i="11"/>
  <c r="OH67" i="11"/>
  <c r="OH66" i="11"/>
  <c r="OH65" i="11"/>
  <c r="OH62" i="11"/>
  <c r="OH61" i="11"/>
  <c r="OH60" i="11"/>
  <c r="OH59" i="11"/>
  <c r="OH58" i="11"/>
  <c r="OH57" i="11"/>
  <c r="OH56" i="11"/>
  <c r="OH55" i="11"/>
  <c r="OH54" i="11"/>
  <c r="OH53" i="11"/>
  <c r="OH52" i="11"/>
  <c r="OH51" i="11"/>
  <c r="OH49" i="11"/>
  <c r="OH47" i="11"/>
  <c r="OH44" i="11"/>
  <c r="OH42" i="11"/>
  <c r="OH41" i="11"/>
  <c r="OH40" i="11"/>
  <c r="OH39" i="11"/>
  <c r="OH38" i="11"/>
  <c r="OH37" i="11"/>
  <c r="OH36" i="11"/>
  <c r="OH34" i="11"/>
  <c r="OH33" i="11"/>
  <c r="OH32" i="11"/>
  <c r="OH31" i="11"/>
  <c r="OH30" i="11"/>
  <c r="OH28" i="11"/>
  <c r="OH27" i="11"/>
  <c r="OH26" i="11"/>
  <c r="OH24" i="11"/>
  <c r="OH23" i="11"/>
  <c r="OH22" i="11"/>
  <c r="OH21" i="11"/>
  <c r="OH20" i="11"/>
  <c r="OH19" i="11"/>
  <c r="OH18" i="11"/>
  <c r="OH17" i="11"/>
  <c r="OH16" i="11"/>
  <c r="OH15" i="11"/>
  <c r="OH14" i="11"/>
  <c r="OH13" i="11"/>
  <c r="OH12" i="11"/>
  <c r="OH11" i="11"/>
  <c r="OH10" i="11"/>
  <c r="OH9" i="11"/>
  <c r="JK211" i="11"/>
  <c r="JK209" i="11"/>
  <c r="JK208" i="11"/>
  <c r="JK207" i="11"/>
  <c r="JK206" i="11"/>
  <c r="JK201" i="11"/>
  <c r="JK200" i="11"/>
  <c r="JK195" i="11"/>
  <c r="JK194" i="11"/>
  <c r="JK193" i="11"/>
  <c r="JK192" i="11"/>
  <c r="JK191" i="11"/>
  <c r="JK190" i="11"/>
  <c r="JK189" i="11"/>
  <c r="JK188" i="11"/>
  <c r="JK187" i="11"/>
  <c r="JH184" i="11"/>
  <c r="JK183" i="11"/>
  <c r="JK182" i="11"/>
  <c r="JK179" i="11"/>
  <c r="JK178" i="11"/>
  <c r="JK177" i="11"/>
  <c r="JK176" i="11"/>
  <c r="JK175" i="11"/>
  <c r="JK173" i="11"/>
  <c r="JK172" i="11" s="1"/>
  <c r="JK171" i="11"/>
  <c r="JK170" i="11"/>
  <c r="JK169" i="11"/>
  <c r="JK167" i="11"/>
  <c r="JK165" i="11"/>
  <c r="JK163" i="11"/>
  <c r="JK162" i="11"/>
  <c r="JK161" i="11"/>
  <c r="JK159" i="11"/>
  <c r="JK158" i="11"/>
  <c r="JK157" i="11"/>
  <c r="JK155" i="11"/>
  <c r="JK154" i="11"/>
  <c r="JK153" i="11"/>
  <c r="JK152" i="11"/>
  <c r="JK151" i="11"/>
  <c r="JK138" i="11"/>
  <c r="JK137" i="11"/>
  <c r="JK136" i="11"/>
  <c r="JK135" i="11"/>
  <c r="JK134" i="11"/>
  <c r="JK133" i="11"/>
  <c r="JK132" i="11"/>
  <c r="JK131" i="11"/>
  <c r="JK130" i="11"/>
  <c r="JK129" i="11"/>
  <c r="JK128" i="11"/>
  <c r="JK127" i="11"/>
  <c r="JK126" i="11"/>
  <c r="JK125" i="11"/>
  <c r="JK124" i="11"/>
  <c r="JK123" i="11"/>
  <c r="JK122" i="11"/>
  <c r="JK121" i="11"/>
  <c r="JK119" i="11"/>
  <c r="JK118" i="11"/>
  <c r="JK117" i="11"/>
  <c r="JK116" i="11"/>
  <c r="JK115" i="11"/>
  <c r="JK114" i="11"/>
  <c r="JK113" i="11"/>
  <c r="JK112" i="11"/>
  <c r="JK111" i="11"/>
  <c r="JK110" i="11"/>
  <c r="JK109" i="11"/>
  <c r="JK106" i="11"/>
  <c r="JK105" i="11"/>
  <c r="JK104" i="11"/>
  <c r="JK103" i="11"/>
  <c r="JK102" i="11"/>
  <c r="JK101" i="11"/>
  <c r="JK100" i="11"/>
  <c r="JK99" i="11"/>
  <c r="JK98" i="11"/>
  <c r="JK97" i="11"/>
  <c r="JK96" i="11"/>
  <c r="JK95" i="11"/>
  <c r="JK94" i="11"/>
  <c r="JK93" i="11"/>
  <c r="JK92" i="11"/>
  <c r="JK91" i="11"/>
  <c r="JK90" i="11"/>
  <c r="JK89" i="11"/>
  <c r="JK88" i="11"/>
  <c r="JK87" i="11"/>
  <c r="JK86" i="11"/>
  <c r="JK85" i="11"/>
  <c r="JK82" i="11"/>
  <c r="JK80" i="11" s="1"/>
  <c r="JK79" i="11"/>
  <c r="JK78" i="11"/>
  <c r="JK77" i="11"/>
  <c r="JK76" i="11"/>
  <c r="JK75" i="11"/>
  <c r="JK74" i="11"/>
  <c r="JK73" i="11"/>
  <c r="JK72" i="11"/>
  <c r="JK70" i="11"/>
  <c r="JK69" i="11"/>
  <c r="JK68" i="11"/>
  <c r="JK67" i="11"/>
  <c r="JK66" i="11"/>
  <c r="JK65" i="11"/>
  <c r="JK62" i="11"/>
  <c r="JK61" i="11"/>
  <c r="JK60" i="11"/>
  <c r="JK59" i="11"/>
  <c r="JK58" i="11"/>
  <c r="JK57" i="11"/>
  <c r="JK56" i="11"/>
  <c r="JK55" i="11"/>
  <c r="JK54" i="11"/>
  <c r="JK53" i="11"/>
  <c r="JK52" i="11"/>
  <c r="JK51" i="11"/>
  <c r="JK49" i="11"/>
  <c r="JK47" i="11"/>
  <c r="JK44" i="11"/>
  <c r="JK42" i="11"/>
  <c r="JK41" i="11"/>
  <c r="JK40" i="11"/>
  <c r="JK39" i="11"/>
  <c r="JK38" i="11"/>
  <c r="JK37" i="11"/>
  <c r="JK36" i="11"/>
  <c r="JK34" i="11"/>
  <c r="JK33" i="11"/>
  <c r="JK32" i="11"/>
  <c r="JK31" i="11"/>
  <c r="JK30" i="11"/>
  <c r="JK28" i="11"/>
  <c r="JK27" i="11"/>
  <c r="JK26" i="11"/>
  <c r="JK24" i="11"/>
  <c r="JK23" i="11"/>
  <c r="JK22" i="11"/>
  <c r="JK21" i="11"/>
  <c r="JK20" i="11"/>
  <c r="JK19" i="11"/>
  <c r="JK18" i="11"/>
  <c r="JK17" i="11"/>
  <c r="JK16" i="11"/>
  <c r="JK15" i="11"/>
  <c r="JK14" i="11"/>
  <c r="JK13" i="11"/>
  <c r="JK12" i="11"/>
  <c r="JK11" i="11"/>
  <c r="JK10" i="11"/>
  <c r="JK9" i="11"/>
  <c r="EN211" i="11"/>
  <c r="EN209" i="11"/>
  <c r="EN208" i="11"/>
  <c r="EN207" i="11"/>
  <c r="EN206" i="11"/>
  <c r="EN205" i="11"/>
  <c r="EN203" i="11"/>
  <c r="EN202" i="11"/>
  <c r="EN201" i="11"/>
  <c r="EN200" i="11"/>
  <c r="EN199" i="11"/>
  <c r="EN198" i="11"/>
  <c r="EN195" i="11"/>
  <c r="EN194" i="11"/>
  <c r="EN193" i="11"/>
  <c r="EN192" i="11"/>
  <c r="EN191" i="11"/>
  <c r="EN190" i="11"/>
  <c r="EN189" i="11"/>
  <c r="EN188" i="11"/>
  <c r="EN187" i="11"/>
  <c r="EK184" i="11"/>
  <c r="EN183" i="11"/>
  <c r="EN182" i="11"/>
  <c r="EN179" i="11"/>
  <c r="EN178" i="11"/>
  <c r="EN177" i="11"/>
  <c r="EN176" i="11"/>
  <c r="EN175" i="11"/>
  <c r="EN173" i="11"/>
  <c r="EN172" i="11" s="1"/>
  <c r="EN171" i="11"/>
  <c r="EN170" i="11"/>
  <c r="EN169" i="11"/>
  <c r="EN168" i="11"/>
  <c r="EN167" i="11"/>
  <c r="EN165" i="11"/>
  <c r="EN163" i="11"/>
  <c r="EN162" i="11"/>
  <c r="EN161" i="11"/>
  <c r="EN159" i="11"/>
  <c r="EN158" i="11"/>
  <c r="EN157" i="11"/>
  <c r="EN155" i="11"/>
  <c r="EN154" i="11"/>
  <c r="EN153" i="11"/>
  <c r="EN152" i="11"/>
  <c r="EN151" i="11"/>
  <c r="EN148" i="11"/>
  <c r="EN147" i="11"/>
  <c r="EN146" i="11"/>
  <c r="EN145" i="11"/>
  <c r="EN144" i="11"/>
  <c r="EN143" i="11"/>
  <c r="EN142" i="11"/>
  <c r="EN141" i="11"/>
  <c r="EN140" i="11"/>
  <c r="EN139" i="11"/>
  <c r="AHS138" i="11"/>
  <c r="EN137" i="11"/>
  <c r="EN136" i="11"/>
  <c r="EN135" i="11"/>
  <c r="EN134" i="11"/>
  <c r="EN133" i="11"/>
  <c r="EN132" i="11"/>
  <c r="EN131" i="11"/>
  <c r="EN130" i="11"/>
  <c r="EN129" i="11"/>
  <c r="EN128" i="11"/>
  <c r="EN127" i="11"/>
  <c r="EN126" i="11"/>
  <c r="EN125" i="11"/>
  <c r="EN124" i="11"/>
  <c r="EN123" i="11"/>
  <c r="EN122" i="11"/>
  <c r="EN121" i="11"/>
  <c r="EN120" i="11"/>
  <c r="EN119" i="11"/>
  <c r="EN118" i="11"/>
  <c r="EN117" i="11"/>
  <c r="EN116" i="11"/>
  <c r="EN115" i="11"/>
  <c r="EN114" i="11"/>
  <c r="EN113" i="11"/>
  <c r="EN112" i="11"/>
  <c r="EN111" i="11"/>
  <c r="EN110" i="11"/>
  <c r="EN109" i="11"/>
  <c r="EN106" i="11"/>
  <c r="EN105" i="11"/>
  <c r="EN104" i="11"/>
  <c r="EN103" i="11"/>
  <c r="EN102" i="11"/>
  <c r="EN101" i="11"/>
  <c r="EN100" i="11"/>
  <c r="EN99" i="11"/>
  <c r="EN98" i="11"/>
  <c r="EN97" i="11"/>
  <c r="EN96" i="11"/>
  <c r="EN95" i="11"/>
  <c r="EN94" i="11"/>
  <c r="EN93" i="11"/>
  <c r="EN92" i="11"/>
  <c r="EN91" i="11"/>
  <c r="EN90" i="11"/>
  <c r="EN89" i="11"/>
  <c r="EN88" i="11"/>
  <c r="EN87" i="11"/>
  <c r="EN86" i="11"/>
  <c r="EN85" i="11"/>
  <c r="EN82" i="11"/>
  <c r="EN81" i="11"/>
  <c r="EN79" i="11"/>
  <c r="EN78" i="11"/>
  <c r="EN77" i="11"/>
  <c r="EN76" i="11"/>
  <c r="EN75" i="11"/>
  <c r="EN74" i="11"/>
  <c r="EN73" i="11"/>
  <c r="EN72" i="11"/>
  <c r="EN70" i="11"/>
  <c r="EN69" i="11"/>
  <c r="EN68" i="11"/>
  <c r="EN67" i="11"/>
  <c r="EN66" i="11"/>
  <c r="EN65" i="11"/>
  <c r="EN62" i="11"/>
  <c r="EN61" i="11"/>
  <c r="EN60" i="11"/>
  <c r="EN59" i="11"/>
  <c r="EN58" i="11"/>
  <c r="EN57" i="11"/>
  <c r="EN56" i="11"/>
  <c r="EN55" i="11"/>
  <c r="EN54" i="11"/>
  <c r="EN53" i="11"/>
  <c r="EN52" i="11"/>
  <c r="EN51" i="11"/>
  <c r="EN49" i="11"/>
  <c r="EN47" i="11"/>
  <c r="EN44" i="11"/>
  <c r="EN42" i="11"/>
  <c r="EN41" i="11"/>
  <c r="EN40" i="11"/>
  <c r="EN39" i="11"/>
  <c r="EN38" i="11"/>
  <c r="EN37" i="11"/>
  <c r="EN36" i="11"/>
  <c r="EN34" i="11"/>
  <c r="EN33" i="11"/>
  <c r="EN32" i="11"/>
  <c r="EN31" i="11"/>
  <c r="EN30" i="11"/>
  <c r="EN28" i="11"/>
  <c r="EN27" i="11"/>
  <c r="EN26" i="11"/>
  <c r="EN24" i="11"/>
  <c r="EN23" i="11"/>
  <c r="EN22" i="11"/>
  <c r="EN21" i="11"/>
  <c r="EN20" i="11"/>
  <c r="EN19" i="11"/>
  <c r="EN18" i="11"/>
  <c r="EN17" i="11"/>
  <c r="EN16" i="11"/>
  <c r="EN15" i="11"/>
  <c r="EN14" i="11"/>
  <c r="EN13" i="11"/>
  <c r="EN12" i="11"/>
  <c r="EN11" i="11"/>
  <c r="EN10" i="11"/>
  <c r="EN9" i="11"/>
  <c r="M218" i="11"/>
  <c r="M217" i="11"/>
  <c r="M216" i="11"/>
  <c r="M215" i="11"/>
  <c r="M214" i="11"/>
  <c r="M213" i="11"/>
  <c r="M212" i="11"/>
  <c r="M210" i="11"/>
  <c r="M208" i="11"/>
  <c r="M206" i="11"/>
  <c r="M205" i="11"/>
  <c r="M203" i="11"/>
  <c r="M202" i="11"/>
  <c r="M201" i="11"/>
  <c r="M200" i="11"/>
  <c r="M199" i="11"/>
  <c r="M198" i="11"/>
  <c r="M195" i="11"/>
  <c r="M194" i="11"/>
  <c r="M193" i="11"/>
  <c r="M192" i="11"/>
  <c r="M191" i="11"/>
  <c r="M190" i="11"/>
  <c r="M189" i="11"/>
  <c r="M188" i="11"/>
  <c r="M187" i="11"/>
  <c r="M186" i="11"/>
  <c r="M185" i="11"/>
  <c r="M183" i="11"/>
  <c r="M182" i="11"/>
  <c r="M176" i="11"/>
  <c r="M175" i="11"/>
  <c r="M172" i="11"/>
  <c r="M166" i="11"/>
  <c r="M165" i="11"/>
  <c r="M164" i="11"/>
  <c r="M163" i="11"/>
  <c r="M162" i="11"/>
  <c r="M161" i="11"/>
  <c r="M159" i="11"/>
  <c r="M158" i="11"/>
  <c r="M157" i="11"/>
  <c r="M156" i="11"/>
  <c r="M155" i="11"/>
  <c r="M154" i="11"/>
  <c r="M153" i="11"/>
  <c r="M152" i="11"/>
  <c r="M151" i="11"/>
  <c r="M142" i="11"/>
  <c r="M141" i="11"/>
  <c r="M140" i="11"/>
  <c r="M139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2" i="11"/>
  <c r="M81" i="11"/>
  <c r="M79" i="11"/>
  <c r="M78" i="11"/>
  <c r="M77" i="11"/>
  <c r="M76" i="11"/>
  <c r="M75" i="11"/>
  <c r="M74" i="11"/>
  <c r="M73" i="11"/>
  <c r="M72" i="11"/>
  <c r="M70" i="11"/>
  <c r="M69" i="11"/>
  <c r="M68" i="11"/>
  <c r="M67" i="11"/>
  <c r="M66" i="11"/>
  <c r="M65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49" i="11"/>
  <c r="M47" i="11"/>
  <c r="M44" i="11"/>
  <c r="M42" i="11"/>
  <c r="M41" i="11"/>
  <c r="M40" i="11"/>
  <c r="M39" i="11"/>
  <c r="M38" i="11"/>
  <c r="M37" i="11"/>
  <c r="M36" i="11"/>
  <c r="M34" i="11"/>
  <c r="M33" i="11"/>
  <c r="M32" i="11"/>
  <c r="M31" i="11"/>
  <c r="M30" i="11"/>
  <c r="M28" i="11"/>
  <c r="M27" i="11"/>
  <c r="M26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AHT164" i="11" l="1"/>
  <c r="AHR166" i="11"/>
  <c r="AHT213" i="11"/>
  <c r="AHT210" i="11"/>
  <c r="AHT157" i="11"/>
  <c r="AHT110" i="11"/>
  <c r="AHT59" i="11"/>
  <c r="AHT136" i="11"/>
  <c r="AHT23" i="11"/>
  <c r="AHR184" i="11"/>
  <c r="AHT204" i="11"/>
  <c r="AHT112" i="11"/>
  <c r="AHT61" i="11"/>
  <c r="AHS211" i="11"/>
  <c r="AHT186" i="11"/>
  <c r="AHT216" i="11"/>
  <c r="AHT217" i="11"/>
  <c r="AHS174" i="11"/>
  <c r="AHS181" i="11"/>
  <c r="AHS80" i="11"/>
  <c r="OH184" i="11"/>
  <c r="AHT144" i="11"/>
  <c r="TE184" i="11"/>
  <c r="AHT104" i="11"/>
  <c r="AHT131" i="11"/>
  <c r="AHT183" i="11"/>
  <c r="AHT214" i="11"/>
  <c r="OH46" i="11"/>
  <c r="AHT145" i="11"/>
  <c r="AHT178" i="11"/>
  <c r="ACY84" i="11"/>
  <c r="ACY83" i="11" s="1"/>
  <c r="AHT185" i="11"/>
  <c r="AHT199" i="11"/>
  <c r="AHT215" i="11"/>
  <c r="AHS71" i="11"/>
  <c r="AHT109" i="11"/>
  <c r="AHT146" i="11"/>
  <c r="AHT78" i="11"/>
  <c r="EN64" i="11"/>
  <c r="AHT73" i="11"/>
  <c r="AHT140" i="11"/>
  <c r="AHT167" i="11"/>
  <c r="AHT147" i="11"/>
  <c r="AHS64" i="11"/>
  <c r="AHS160" i="11"/>
  <c r="AHT148" i="11"/>
  <c r="AHT209" i="11"/>
  <c r="AHT68" i="11"/>
  <c r="AHT82" i="11"/>
  <c r="AHT212" i="11"/>
  <c r="EN181" i="11"/>
  <c r="ACY80" i="11"/>
  <c r="ACY174" i="11"/>
  <c r="ACY211" i="11"/>
  <c r="ACY181" i="11"/>
  <c r="AHT179" i="11"/>
  <c r="AHT143" i="11"/>
  <c r="AHT170" i="11"/>
  <c r="AHT171" i="11"/>
  <c r="AHT177" i="11"/>
  <c r="AHT74" i="11"/>
  <c r="AHT99" i="11"/>
  <c r="AHT116" i="11"/>
  <c r="AHT202" i="11"/>
  <c r="AHT19" i="11"/>
  <c r="AHT27" i="11"/>
  <c r="AHT132" i="11"/>
  <c r="AHT205" i="11"/>
  <c r="AHT9" i="11"/>
  <c r="AHT67" i="11"/>
  <c r="AHT72" i="11"/>
  <c r="AHT76" i="11"/>
  <c r="AHT81" i="11"/>
  <c r="AHT103" i="11"/>
  <c r="AHT130" i="11"/>
  <c r="AHT134" i="11"/>
  <c r="AHT139" i="11"/>
  <c r="AHT159" i="11"/>
  <c r="AHT176" i="11"/>
  <c r="AHT182" i="11"/>
  <c r="AHT198" i="11"/>
  <c r="AHT54" i="11"/>
  <c r="AHT100" i="11"/>
  <c r="AHT200" i="11"/>
  <c r="AHT28" i="11"/>
  <c r="AHT162" i="11"/>
  <c r="AHT193" i="11"/>
  <c r="AHT58" i="11"/>
  <c r="AHT62" i="11"/>
  <c r="AHT77" i="11"/>
  <c r="AHT111" i="11"/>
  <c r="AHT97" i="11"/>
  <c r="AHT101" i="11"/>
  <c r="AHT151" i="11"/>
  <c r="AHT65" i="11"/>
  <c r="AHT69" i="11"/>
  <c r="AHT85" i="11"/>
  <c r="AHT105" i="11"/>
  <c r="AHT141" i="11"/>
  <c r="AHT194" i="11"/>
  <c r="AHT40" i="11"/>
  <c r="AHT56" i="11"/>
  <c r="AHT86" i="11"/>
  <c r="AHT98" i="11"/>
  <c r="AHT102" i="11"/>
  <c r="AHT115" i="11"/>
  <c r="AHT135" i="11"/>
  <c r="AHT152" i="11"/>
  <c r="AHT22" i="11"/>
  <c r="AHT26" i="11"/>
  <c r="AHT156" i="11"/>
  <c r="AHT165" i="11"/>
  <c r="AHT24" i="11"/>
  <c r="AHT52" i="11"/>
  <c r="AHT60" i="11"/>
  <c r="AHT66" i="11"/>
  <c r="AHT70" i="11"/>
  <c r="AHT75" i="11"/>
  <c r="AHT79" i="11"/>
  <c r="AHT106" i="11"/>
  <c r="AHT133" i="11"/>
  <c r="AHT137" i="11"/>
  <c r="AHT142" i="11"/>
  <c r="AHT158" i="11"/>
  <c r="AHT175" i="11"/>
  <c r="AHT195" i="11"/>
  <c r="AHT218" i="11"/>
  <c r="AHT117" i="11"/>
  <c r="YB160" i="11"/>
  <c r="AHT113" i="11"/>
  <c r="AHT20" i="11"/>
  <c r="AHT114" i="11"/>
  <c r="AHT169" i="11"/>
  <c r="AHT21" i="11"/>
  <c r="AHT163" i="11"/>
  <c r="AHT161" i="11"/>
  <c r="AHT44" i="11"/>
  <c r="AHT192" i="11"/>
  <c r="AHT188" i="11"/>
  <c r="AHT129" i="11"/>
  <c r="AHT207" i="11"/>
  <c r="AHT208" i="11"/>
  <c r="AHT203" i="11"/>
  <c r="AHT206" i="11"/>
  <c r="AHT189" i="11"/>
  <c r="AHS184" i="11"/>
  <c r="AHT190" i="11"/>
  <c r="AHT187" i="11"/>
  <c r="AHT191" i="11"/>
  <c r="AHT155" i="11"/>
  <c r="AHT153" i="11"/>
  <c r="AHS150" i="11"/>
  <c r="AHT154" i="11"/>
  <c r="AHT124" i="11"/>
  <c r="AHT127" i="11"/>
  <c r="AHT121" i="11"/>
  <c r="AHT125" i="11"/>
  <c r="AHT120" i="11"/>
  <c r="AHT128" i="11"/>
  <c r="AHT118" i="11"/>
  <c r="AHT122" i="11"/>
  <c r="AHT119" i="11"/>
  <c r="AHT123" i="11"/>
  <c r="AHT94" i="11"/>
  <c r="AHT95" i="11"/>
  <c r="AHT96" i="11"/>
  <c r="EN71" i="11"/>
  <c r="AHT51" i="11"/>
  <c r="AHT55" i="11"/>
  <c r="AHS46" i="11"/>
  <c r="AHT47" i="11"/>
  <c r="AHT53" i="11"/>
  <c r="AHT57" i="11"/>
  <c r="AHT49" i="11"/>
  <c r="AHT39" i="11"/>
  <c r="AHT34" i="11"/>
  <c r="AHT31" i="11"/>
  <c r="AHT37" i="11"/>
  <c r="AHT41" i="11"/>
  <c r="AHT32" i="11"/>
  <c r="AHT30" i="11"/>
  <c r="AHT38" i="11"/>
  <c r="AHT42" i="11"/>
  <c r="AHT33" i="11"/>
  <c r="AHT10" i="11"/>
  <c r="AHT14" i="11"/>
  <c r="AHT18" i="11"/>
  <c r="AHT11" i="11"/>
  <c r="AHT15" i="11"/>
  <c r="AHT13" i="11"/>
  <c r="AHT17" i="11"/>
  <c r="AHS8" i="11"/>
  <c r="AHT12" i="11"/>
  <c r="AHT16" i="11"/>
  <c r="AHT168" i="11"/>
  <c r="AHS166" i="11"/>
  <c r="AHT90" i="11"/>
  <c r="AHS196" i="11"/>
  <c r="AHT201" i="11"/>
  <c r="AHS107" i="11"/>
  <c r="AHT126" i="11"/>
  <c r="AHT87" i="11"/>
  <c r="AHT91" i="11"/>
  <c r="AHS83" i="11"/>
  <c r="AHT88" i="11"/>
  <c r="AHT92" i="11"/>
  <c r="AHT89" i="11"/>
  <c r="AHT93" i="11"/>
  <c r="AHS25" i="11"/>
  <c r="AHT36" i="11"/>
  <c r="AHS84" i="11"/>
  <c r="OH197" i="11"/>
  <c r="AHS197" i="11"/>
  <c r="AHS108" i="11"/>
  <c r="OH8" i="11"/>
  <c r="OH25" i="11"/>
  <c r="OH108" i="11"/>
  <c r="OH150" i="11"/>
  <c r="OH166" i="11"/>
  <c r="TE174" i="11"/>
  <c r="YB174" i="11"/>
  <c r="ACY71" i="11"/>
  <c r="ACY166" i="11"/>
  <c r="M80" i="11"/>
  <c r="M174" i="11"/>
  <c r="JK108" i="11"/>
  <c r="JK107" i="11" s="1"/>
  <c r="OH80" i="11"/>
  <c r="OH138" i="11"/>
  <c r="OH181" i="11"/>
  <c r="TE160" i="11"/>
  <c r="YB8" i="11"/>
  <c r="YB84" i="11"/>
  <c r="YB83" i="11" s="1"/>
  <c r="YB108" i="11"/>
  <c r="YB107" i="11" s="1"/>
  <c r="ACY25" i="11"/>
  <c r="ACY160" i="11"/>
  <c r="EN25" i="11"/>
  <c r="JK84" i="11"/>
  <c r="JK83" i="11" s="1"/>
  <c r="TE64" i="11"/>
  <c r="TE108" i="11"/>
  <c r="TE107" i="11" s="1"/>
  <c r="TE211" i="11"/>
  <c r="YB80" i="11"/>
  <c r="YB181" i="11"/>
  <c r="ACY8" i="11"/>
  <c r="JK8" i="11"/>
  <c r="OH71" i="11"/>
  <c r="OH211" i="11"/>
  <c r="TE8" i="11"/>
  <c r="TE150" i="11"/>
  <c r="TE197" i="11"/>
  <c r="TE196" i="11" s="1"/>
  <c r="YB25" i="11"/>
  <c r="YB197" i="11"/>
  <c r="YB196" i="11" s="1"/>
  <c r="ACY184" i="11"/>
  <c r="ACY197" i="11"/>
  <c r="ACY196" i="11" s="1"/>
  <c r="EN84" i="11"/>
  <c r="EN83" i="11" s="1"/>
  <c r="M8" i="11"/>
  <c r="M25" i="11"/>
  <c r="EN80" i="11"/>
  <c r="EN197" i="11"/>
  <c r="EN196" i="11" s="1"/>
  <c r="JK166" i="11"/>
  <c r="OH64" i="11"/>
  <c r="OH160" i="11"/>
  <c r="TE25" i="11"/>
  <c r="TE80" i="11"/>
  <c r="YB46" i="11"/>
  <c r="YB71" i="11"/>
  <c r="YB166" i="11"/>
  <c r="ACY64" i="11"/>
  <c r="ACY63" i="11" s="1"/>
  <c r="ACY150" i="11"/>
  <c r="M71" i="11"/>
  <c r="EN166" i="11"/>
  <c r="EN174" i="11"/>
  <c r="JK150" i="11"/>
  <c r="JK181" i="11"/>
  <c r="JK184" i="11"/>
  <c r="OH84" i="11"/>
  <c r="OH174" i="11"/>
  <c r="TE46" i="11"/>
  <c r="TE71" i="11"/>
  <c r="TE84" i="11"/>
  <c r="TE83" i="11" s="1"/>
  <c r="TE138" i="11"/>
  <c r="TE166" i="11"/>
  <c r="TE181" i="11"/>
  <c r="YB64" i="11"/>
  <c r="YB138" i="11"/>
  <c r="YB150" i="11"/>
  <c r="YB184" i="11"/>
  <c r="ACY46" i="11"/>
  <c r="ACY108" i="11"/>
  <c r="ACY107" i="11" s="1"/>
  <c r="M64" i="11"/>
  <c r="M84" i="11"/>
  <c r="M83" i="11" s="1"/>
  <c r="M108" i="11"/>
  <c r="M107" i="11" s="1"/>
  <c r="M138" i="11"/>
  <c r="M160" i="11"/>
  <c r="EN46" i="11"/>
  <c r="EN108" i="11"/>
  <c r="EN107" i="11" s="1"/>
  <c r="EN138" i="11"/>
  <c r="JK25" i="11"/>
  <c r="JK71" i="11"/>
  <c r="JK160" i="11"/>
  <c r="EN150" i="11"/>
  <c r="EN184" i="11"/>
  <c r="JK46" i="11"/>
  <c r="JK64" i="11"/>
  <c r="JK197" i="11"/>
  <c r="JK196" i="11" s="1"/>
  <c r="M46" i="11"/>
  <c r="M184" i="11"/>
  <c r="M211" i="11"/>
  <c r="EN8" i="11"/>
  <c r="M150" i="11"/>
  <c r="M181" i="11"/>
  <c r="M197" i="11"/>
  <c r="M196" i="11" s="1"/>
  <c r="EN160" i="11"/>
  <c r="JK174" i="11"/>
  <c r="YG166" i="11"/>
  <c r="YH166" i="11"/>
  <c r="YI166" i="11"/>
  <c r="YK166" i="11"/>
  <c r="YL166" i="11"/>
  <c r="YM166" i="11"/>
  <c r="YO166" i="11"/>
  <c r="YP166" i="11"/>
  <c r="YQ166" i="11"/>
  <c r="YS166" i="11"/>
  <c r="YT166" i="11"/>
  <c r="YU166" i="11"/>
  <c r="YW166" i="11"/>
  <c r="YX166" i="11"/>
  <c r="YY166" i="11"/>
  <c r="ZA166" i="11"/>
  <c r="ZB166" i="11"/>
  <c r="ZC166" i="11"/>
  <c r="ZE166" i="11"/>
  <c r="ZF166" i="11"/>
  <c r="ZG166" i="11"/>
  <c r="ZI166" i="11"/>
  <c r="ZJ166" i="11"/>
  <c r="ZK166" i="11"/>
  <c r="ZM166" i="11"/>
  <c r="ZN166" i="11"/>
  <c r="ZO166" i="11"/>
  <c r="ZQ166" i="11"/>
  <c r="ZR166" i="11"/>
  <c r="ZS166" i="11"/>
  <c r="ZU166" i="11"/>
  <c r="ZV166" i="11"/>
  <c r="ZW166" i="11"/>
  <c r="ZY166" i="11"/>
  <c r="ZZ166" i="11"/>
  <c r="AAA166" i="11"/>
  <c r="AAC166" i="11"/>
  <c r="AAD166" i="11"/>
  <c r="AAE166" i="11"/>
  <c r="AAG166" i="11"/>
  <c r="AAH166" i="11"/>
  <c r="AAI166" i="11"/>
  <c r="AAK166" i="11"/>
  <c r="AAL166" i="11"/>
  <c r="AAM166" i="11"/>
  <c r="AAO166" i="11"/>
  <c r="AAP166" i="11"/>
  <c r="AAQ166" i="11"/>
  <c r="AAS166" i="11"/>
  <c r="AAT166" i="11"/>
  <c r="AAV166" i="11"/>
  <c r="AAW166" i="11"/>
  <c r="AAY166" i="11"/>
  <c r="AAZ166" i="11"/>
  <c r="ABA166" i="11"/>
  <c r="ABH166" i="11"/>
  <c r="ABI166" i="11"/>
  <c r="ABJ166" i="11"/>
  <c r="ABK166" i="11"/>
  <c r="ABL166" i="11"/>
  <c r="ABM166" i="11"/>
  <c r="ABN166" i="11"/>
  <c r="ABO166" i="11"/>
  <c r="ABP166" i="11"/>
  <c r="ABQ166" i="11"/>
  <c r="ABR166" i="11"/>
  <c r="ABS166" i="11"/>
  <c r="ABT166" i="11"/>
  <c r="ABU166" i="11"/>
  <c r="ABV166" i="11"/>
  <c r="ABW166" i="11"/>
  <c r="ABX166" i="11"/>
  <c r="ABY166" i="11"/>
  <c r="ABZ166" i="11"/>
  <c r="ACA166" i="11"/>
  <c r="ACB166" i="11"/>
  <c r="ACC166" i="11"/>
  <c r="ACD166" i="11"/>
  <c r="ACE166" i="11"/>
  <c r="ACF166" i="11"/>
  <c r="ACG166" i="11"/>
  <c r="ACH166" i="11"/>
  <c r="ACI166" i="11"/>
  <c r="ACJ166" i="11"/>
  <c r="ACK166" i="11"/>
  <c r="ACL166" i="11"/>
  <c r="ACM166" i="11"/>
  <c r="ACN166" i="11"/>
  <c r="ACO166" i="11"/>
  <c r="ACP166" i="11"/>
  <c r="ACQ166" i="11"/>
  <c r="ACZ166" i="11"/>
  <c r="ADA166" i="11"/>
  <c r="YB180" i="11" l="1"/>
  <c r="OH180" i="11"/>
  <c r="ACY180" i="11"/>
  <c r="TE180" i="11"/>
  <c r="OH63" i="11"/>
  <c r="M7" i="11"/>
  <c r="AHT211" i="11"/>
  <c r="EN180" i="11"/>
  <c r="JK63" i="11"/>
  <c r="M63" i="11"/>
  <c r="TE63" i="11"/>
  <c r="TE7" i="11"/>
  <c r="M180" i="11"/>
  <c r="ACY149" i="11"/>
  <c r="AHS63" i="11"/>
  <c r="ACY7" i="11"/>
  <c r="ACY6" i="11" s="1"/>
  <c r="AHT160" i="11"/>
  <c r="M149" i="11"/>
  <c r="AHT80" i="11"/>
  <c r="AHT181" i="11"/>
  <c r="AHT174" i="11"/>
  <c r="AHT138" i="11"/>
  <c r="YB149" i="11"/>
  <c r="YB63" i="11"/>
  <c r="AHT64" i="11"/>
  <c r="AHT71" i="11"/>
  <c r="AHT8" i="11"/>
  <c r="AHT184" i="11"/>
  <c r="AHT150" i="11"/>
  <c r="EN63" i="11"/>
  <c r="AHT46" i="11"/>
  <c r="EN7" i="11"/>
  <c r="JK7" i="11"/>
  <c r="AHT166" i="11"/>
  <c r="JK180" i="11"/>
  <c r="AHS180" i="11"/>
  <c r="JK149" i="11"/>
  <c r="AHT25" i="11"/>
  <c r="OH7" i="11"/>
  <c r="OH196" i="11"/>
  <c r="AHT196" i="11" s="1"/>
  <c r="AHT197" i="11"/>
  <c r="OH107" i="11"/>
  <c r="AHT107" i="11" s="1"/>
  <c r="AHT108" i="11"/>
  <c r="OH83" i="11"/>
  <c r="AHT83" i="11" s="1"/>
  <c r="AHT84" i="11"/>
  <c r="AHS7" i="11"/>
  <c r="YB7" i="11"/>
  <c r="OH149" i="11"/>
  <c r="EN149" i="11"/>
  <c r="AHV195" i="11"/>
  <c r="JK6" i="11" l="1"/>
  <c r="JK219" i="11" s="1"/>
  <c r="AHT180" i="11"/>
  <c r="M6" i="11"/>
  <c r="M219" i="11" s="1"/>
  <c r="OH6" i="11"/>
  <c r="OH219" i="11" s="1"/>
  <c r="TE6" i="11"/>
  <c r="AHT63" i="11"/>
  <c r="ACY219" i="11"/>
  <c r="YB6" i="11"/>
  <c r="YB219" i="11" s="1"/>
  <c r="EN6" i="11"/>
  <c r="EN219" i="11" s="1"/>
  <c r="AHS6" i="11"/>
  <c r="AHT7" i="11"/>
  <c r="AHT6" i="11" l="1"/>
  <c r="ADC198" i="11"/>
  <c r="ADC199" i="11"/>
  <c r="AHU198" i="11"/>
  <c r="AHV198" i="11"/>
  <c r="AHY198" i="11"/>
  <c r="AIA198" i="11"/>
  <c r="AIB198" i="11"/>
  <c r="AID198" i="11"/>
  <c r="AIE198" i="11"/>
  <c r="AIG198" i="11"/>
  <c r="AIH198" i="11"/>
  <c r="AIJ198" i="11"/>
  <c r="AIK198" i="11"/>
  <c r="AIM198" i="11"/>
  <c r="AIN198" i="11"/>
  <c r="AIP198" i="11"/>
  <c r="AIQ198" i="11"/>
  <c r="AIS198" i="11"/>
  <c r="AIT198" i="11"/>
  <c r="AIV198" i="11"/>
  <c r="AIW198" i="11"/>
  <c r="AIY198" i="11"/>
  <c r="AIZ198" i="11"/>
  <c r="AJB198" i="11"/>
  <c r="AJC198" i="11"/>
  <c r="AJE198" i="11"/>
  <c r="AJF198" i="11"/>
  <c r="AJH198" i="11"/>
  <c r="AJI198" i="11"/>
  <c r="AJK198" i="11"/>
  <c r="AJL198" i="11"/>
  <c r="AJN198" i="11"/>
  <c r="AJO198" i="11"/>
  <c r="AJQ198" i="11"/>
  <c r="AJR198" i="11"/>
  <c r="AJT198" i="11"/>
  <c r="AJV198" i="11"/>
  <c r="AKF198" i="11"/>
  <c r="AKG198" i="11"/>
  <c r="TG184" i="11"/>
  <c r="TI185" i="11"/>
  <c r="TI186" i="11"/>
  <c r="ADC186" i="11"/>
  <c r="ADA184" i="11"/>
  <c r="ADA197" i="11" l="1"/>
  <c r="ADA196" i="11" s="1"/>
  <c r="ADA180" i="11"/>
  <c r="ADA150" i="11"/>
  <c r="ADA149" i="11" s="1"/>
  <c r="ADA108" i="11"/>
  <c r="ADA107" i="11" s="1"/>
  <c r="ADA84" i="11"/>
  <c r="ADA83" i="11" s="1"/>
  <c r="ADA80" i="11"/>
  <c r="ADA71" i="11"/>
  <c r="ADA64" i="11"/>
  <c r="ADA46" i="11"/>
  <c r="ADA25" i="11"/>
  <c r="ADA8" i="11"/>
  <c r="ADA7" i="11" l="1"/>
  <c r="ADA63" i="11"/>
  <c r="YD211" i="11"/>
  <c r="YD197" i="11"/>
  <c r="YD196" i="11" s="1"/>
  <c r="YD184" i="11"/>
  <c r="YD181" i="11"/>
  <c r="YD174" i="11"/>
  <c r="YD172" i="11"/>
  <c r="YD166" i="11"/>
  <c r="YD160" i="11"/>
  <c r="YD150" i="11"/>
  <c r="YD138" i="11"/>
  <c r="YD108" i="11"/>
  <c r="YD107" i="11" s="1"/>
  <c r="YD84" i="11"/>
  <c r="YD83" i="11" s="1"/>
  <c r="YD80" i="11"/>
  <c r="YD71" i="11"/>
  <c r="YD64" i="11"/>
  <c r="YD46" i="11"/>
  <c r="YD25" i="11"/>
  <c r="YD8" i="11"/>
  <c r="YD149" i="11" l="1"/>
  <c r="YD63" i="11"/>
  <c r="YD180" i="11"/>
  <c r="YD7" i="11"/>
  <c r="ADA6" i="11"/>
  <c r="ADA219" i="11" s="1"/>
  <c r="YD6" i="11" l="1"/>
  <c r="YD219" i="11" s="1"/>
  <c r="TG211" i="11"/>
  <c r="TG197" i="11"/>
  <c r="TG196" i="11" s="1"/>
  <c r="TG181" i="11"/>
  <c r="TG180" i="11" s="1"/>
  <c r="TG174" i="11"/>
  <c r="TG173" i="11"/>
  <c r="TG172" i="11" s="1"/>
  <c r="TG166" i="11"/>
  <c r="TG160" i="11"/>
  <c r="TG150" i="11"/>
  <c r="TG138" i="11"/>
  <c r="TG108" i="11"/>
  <c r="TG107" i="11" s="1"/>
  <c r="TG84" i="11"/>
  <c r="TG83" i="11" s="1"/>
  <c r="TG80" i="11"/>
  <c r="TG71" i="11"/>
  <c r="TG64" i="11"/>
  <c r="TG46" i="11"/>
  <c r="TG25" i="11"/>
  <c r="TG8" i="11"/>
  <c r="TG63" i="11" l="1"/>
  <c r="TG149" i="11"/>
  <c r="TG7" i="11"/>
  <c r="O211" i="11"/>
  <c r="O197" i="11"/>
  <c r="O196" i="11" s="1"/>
  <c r="O184" i="11"/>
  <c r="O181" i="11"/>
  <c r="O174" i="11"/>
  <c r="O172" i="11"/>
  <c r="O166" i="11"/>
  <c r="O160" i="11"/>
  <c r="O150" i="11"/>
  <c r="O138" i="11"/>
  <c r="O108" i="11"/>
  <c r="O107" i="11" s="1"/>
  <c r="O84" i="11"/>
  <c r="O83" i="11" s="1"/>
  <c r="O80" i="11"/>
  <c r="O71" i="11"/>
  <c r="O64" i="11"/>
  <c r="O46" i="11"/>
  <c r="O25" i="11"/>
  <c r="O8" i="11"/>
  <c r="TG6" i="11" l="1"/>
  <c r="TG219" i="11" s="1"/>
  <c r="O63" i="11"/>
  <c r="O180" i="11"/>
  <c r="O149" i="11"/>
  <c r="O7" i="11"/>
  <c r="AJY184" i="11"/>
  <c r="AJX184" i="11"/>
  <c r="AHX184" i="11"/>
  <c r="AHN184" i="11"/>
  <c r="AHM184" i="11"/>
  <c r="AHL184" i="11"/>
  <c r="AHK184" i="11"/>
  <c r="AHJ184" i="11"/>
  <c r="AHI184" i="11"/>
  <c r="AHH184" i="11"/>
  <c r="AHG184" i="11"/>
  <c r="AHF184" i="11"/>
  <c r="AHE184" i="11"/>
  <c r="AHD184" i="11"/>
  <c r="AHC184" i="11"/>
  <c r="AHB184" i="11"/>
  <c r="AHA184" i="11"/>
  <c r="AGZ184" i="11"/>
  <c r="AGY184" i="11"/>
  <c r="AGX184" i="11"/>
  <c r="AGW184" i="11"/>
  <c r="AGV184" i="11"/>
  <c r="AGU184" i="11"/>
  <c r="AGT184" i="11"/>
  <c r="AGS184" i="11"/>
  <c r="AGR184" i="11"/>
  <c r="AGQ184" i="11"/>
  <c r="AGP184" i="11"/>
  <c r="AGO184" i="11"/>
  <c r="AGN184" i="11"/>
  <c r="AGM184" i="11"/>
  <c r="AGL184" i="11"/>
  <c r="AGK184" i="11"/>
  <c r="AGJ184" i="11"/>
  <c r="AGI184" i="11"/>
  <c r="AGH184" i="11"/>
  <c r="AGG184" i="11"/>
  <c r="AGF184" i="11"/>
  <c r="AGE184" i="11"/>
  <c r="AFX184" i="11"/>
  <c r="AFW184" i="11"/>
  <c r="AFV184" i="11"/>
  <c r="AFT184" i="11"/>
  <c r="AFS184" i="11"/>
  <c r="AFQ184" i="11"/>
  <c r="AFP184" i="11"/>
  <c r="AFN184" i="11"/>
  <c r="AFM184" i="11"/>
  <c r="AFJ184" i="11"/>
  <c r="AFI184" i="11"/>
  <c r="AFH184" i="11"/>
  <c r="AFF184" i="11"/>
  <c r="AFE184" i="11"/>
  <c r="AFD184" i="11"/>
  <c r="AFB184" i="11"/>
  <c r="AFA184" i="11"/>
  <c r="AEZ184" i="11"/>
  <c r="AEX184" i="11"/>
  <c r="AEW184" i="11"/>
  <c r="AEV184" i="11"/>
  <c r="AET184" i="11"/>
  <c r="AES184" i="11"/>
  <c r="AER184" i="11"/>
  <c r="AEP184" i="11"/>
  <c r="AEO184" i="11"/>
  <c r="AEN184" i="11"/>
  <c r="AEL184" i="11"/>
  <c r="AEK184" i="11"/>
  <c r="AEJ184" i="11"/>
  <c r="AEH184" i="11"/>
  <c r="AEG184" i="11"/>
  <c r="AEF184" i="11"/>
  <c r="AED184" i="11"/>
  <c r="AEC184" i="11"/>
  <c r="AEB184" i="11"/>
  <c r="ADZ184" i="11"/>
  <c r="ADY184" i="11"/>
  <c r="ADX184" i="11"/>
  <c r="ADV184" i="11"/>
  <c r="ADU184" i="11"/>
  <c r="ADT184" i="11"/>
  <c r="ADR184" i="11"/>
  <c r="ADQ184" i="11"/>
  <c r="ADP184" i="11"/>
  <c r="ADN184" i="11"/>
  <c r="ADM184" i="11"/>
  <c r="ADL184" i="11"/>
  <c r="ADJ184" i="11"/>
  <c r="ADI184" i="11"/>
  <c r="ADH184" i="11"/>
  <c r="ADF184" i="11"/>
  <c r="ADE184" i="11"/>
  <c r="ADD184" i="11"/>
  <c r="ACZ184" i="11"/>
  <c r="ABI184" i="11"/>
  <c r="ABH184" i="11"/>
  <c r="ABA184" i="11"/>
  <c r="AAZ184" i="11"/>
  <c r="AAY184" i="11"/>
  <c r="AAW184" i="11"/>
  <c r="AAV184" i="11"/>
  <c r="AAT184" i="11"/>
  <c r="AAS184" i="11"/>
  <c r="AAQ184" i="11"/>
  <c r="AAP184" i="11"/>
  <c r="AAO184" i="11"/>
  <c r="AAM184" i="11"/>
  <c r="AAL184" i="11"/>
  <c r="AAK184" i="11"/>
  <c r="AAI184" i="11"/>
  <c r="AAH184" i="11"/>
  <c r="AAG184" i="11"/>
  <c r="AAE184" i="11"/>
  <c r="AAD184" i="11"/>
  <c r="AAC184" i="11"/>
  <c r="AAA184" i="11"/>
  <c r="ZZ184" i="11"/>
  <c r="ZY184" i="11"/>
  <c r="ZW184" i="11"/>
  <c r="ZV184" i="11"/>
  <c r="ZU184" i="11"/>
  <c r="ZS184" i="11"/>
  <c r="ZR184" i="11"/>
  <c r="ZQ184" i="11"/>
  <c r="ZO184" i="11"/>
  <c r="ZN184" i="11"/>
  <c r="ZM184" i="11"/>
  <c r="ZK184" i="11"/>
  <c r="ZJ184" i="11"/>
  <c r="ZI184" i="11"/>
  <c r="ZG184" i="11"/>
  <c r="ZF184" i="11"/>
  <c r="ZE184" i="11"/>
  <c r="ZC184" i="11"/>
  <c r="ZB184" i="11"/>
  <c r="ZA184" i="11"/>
  <c r="YY184" i="11"/>
  <c r="YX184" i="11"/>
  <c r="YW184" i="11"/>
  <c r="YU184" i="11"/>
  <c r="YT184" i="11"/>
  <c r="YS184" i="11"/>
  <c r="YQ184" i="11"/>
  <c r="YP184" i="11"/>
  <c r="YO184" i="11"/>
  <c r="YM184" i="11"/>
  <c r="YL184" i="11"/>
  <c r="YK184" i="11"/>
  <c r="YI184" i="11"/>
  <c r="YH184" i="11"/>
  <c r="YG184" i="11"/>
  <c r="YC184" i="11"/>
  <c r="XT184" i="11"/>
  <c r="XS184" i="11"/>
  <c r="XR184" i="11"/>
  <c r="XQ184" i="11"/>
  <c r="XP184" i="11"/>
  <c r="XO184" i="11"/>
  <c r="XN184" i="11"/>
  <c r="XM184" i="11"/>
  <c r="XL184" i="11"/>
  <c r="XK184" i="11"/>
  <c r="XJ184" i="11"/>
  <c r="XI184" i="11"/>
  <c r="XH184" i="11"/>
  <c r="XG184" i="11"/>
  <c r="XF184" i="11"/>
  <c r="XE184" i="11"/>
  <c r="XD184" i="11"/>
  <c r="XC184" i="11"/>
  <c r="XB184" i="11"/>
  <c r="XA184" i="11"/>
  <c r="WZ184" i="11"/>
  <c r="WY184" i="11"/>
  <c r="WX184" i="11"/>
  <c r="WW184" i="11"/>
  <c r="WV184" i="11"/>
  <c r="WU184" i="11"/>
  <c r="WT184" i="11"/>
  <c r="WS184" i="11"/>
  <c r="WR184" i="11"/>
  <c r="WQ184" i="11"/>
  <c r="WP184" i="11"/>
  <c r="WO184" i="11"/>
  <c r="WN184" i="11"/>
  <c r="WM184" i="11"/>
  <c r="WL184" i="11"/>
  <c r="WK184" i="11"/>
  <c r="WD184" i="11"/>
  <c r="WC184" i="11"/>
  <c r="WB184" i="11"/>
  <c r="VZ184" i="11"/>
  <c r="VY184" i="11"/>
  <c r="VW184" i="11"/>
  <c r="VV184" i="11"/>
  <c r="VT184" i="11"/>
  <c r="VS184" i="11"/>
  <c r="VP184" i="11"/>
  <c r="VO184" i="11"/>
  <c r="VN184" i="11"/>
  <c r="VL184" i="11"/>
  <c r="VK184" i="11"/>
  <c r="VJ184" i="11"/>
  <c r="VH184" i="11"/>
  <c r="VG184" i="11"/>
  <c r="VF184" i="11"/>
  <c r="VD184" i="11"/>
  <c r="VC184" i="11"/>
  <c r="VB184" i="11"/>
  <c r="UZ184" i="11"/>
  <c r="UY184" i="11"/>
  <c r="UX184" i="11"/>
  <c r="UV184" i="11"/>
  <c r="UU184" i="11"/>
  <c r="UT184" i="11"/>
  <c r="UR184" i="11"/>
  <c r="UQ184" i="11"/>
  <c r="UP184" i="11"/>
  <c r="UN184" i="11"/>
  <c r="UM184" i="11"/>
  <c r="UL184" i="11"/>
  <c r="UJ184" i="11"/>
  <c r="UI184" i="11"/>
  <c r="UH184" i="11"/>
  <c r="UF184" i="11"/>
  <c r="UE184" i="11"/>
  <c r="UD184" i="11"/>
  <c r="UB184" i="11"/>
  <c r="UA184" i="11"/>
  <c r="TZ184" i="11"/>
  <c r="TX184" i="11"/>
  <c r="TW184" i="11"/>
  <c r="TV184" i="11"/>
  <c r="TT184" i="11"/>
  <c r="TS184" i="11"/>
  <c r="TR184" i="11"/>
  <c r="TP184" i="11"/>
  <c r="TO184" i="11"/>
  <c r="TN184" i="11"/>
  <c r="TL184" i="11"/>
  <c r="TK184" i="11"/>
  <c r="TJ184" i="11"/>
  <c r="OM184" i="11"/>
  <c r="ON184" i="11"/>
  <c r="OO184" i="11"/>
  <c r="OQ184" i="11"/>
  <c r="OR184" i="11"/>
  <c r="OS184" i="11"/>
  <c r="OU184" i="11"/>
  <c r="OV184" i="11"/>
  <c r="OW184" i="11"/>
  <c r="OY184" i="11"/>
  <c r="OZ184" i="11"/>
  <c r="PA184" i="11"/>
  <c r="PC184" i="11"/>
  <c r="PD184" i="11"/>
  <c r="PE184" i="11"/>
  <c r="PG184" i="11"/>
  <c r="PH184" i="11"/>
  <c r="PI184" i="11"/>
  <c r="PK184" i="11"/>
  <c r="PL184" i="11"/>
  <c r="PM184" i="11"/>
  <c r="PO184" i="11"/>
  <c r="PP184" i="11"/>
  <c r="PQ184" i="11"/>
  <c r="PS184" i="11"/>
  <c r="PT184" i="11"/>
  <c r="PU184" i="11"/>
  <c r="PW184" i="11"/>
  <c r="PX184" i="11"/>
  <c r="PY184" i="11"/>
  <c r="QA184" i="11"/>
  <c r="QB184" i="11"/>
  <c r="QC184" i="11"/>
  <c r="QE184" i="11"/>
  <c r="QF184" i="11"/>
  <c r="QG184" i="11"/>
  <c r="QI184" i="11"/>
  <c r="QJ184" i="11"/>
  <c r="QK184" i="11"/>
  <c r="QM184" i="11"/>
  <c r="QN184" i="11"/>
  <c r="QO184" i="11"/>
  <c r="QQ184" i="11"/>
  <c r="QR184" i="11"/>
  <c r="QS184" i="11"/>
  <c r="QU184" i="11"/>
  <c r="QV184" i="11"/>
  <c r="QW184" i="11"/>
  <c r="QY184" i="11"/>
  <c r="QZ184" i="11"/>
  <c r="RB184" i="11"/>
  <c r="RC184" i="11"/>
  <c r="RE184" i="11"/>
  <c r="RF184" i="11"/>
  <c r="RG184" i="11"/>
  <c r="RN184" i="11"/>
  <c r="RO184" i="11"/>
  <c r="RP184" i="11"/>
  <c r="RQ184" i="11"/>
  <c r="RR184" i="11"/>
  <c r="RS184" i="11"/>
  <c r="RT184" i="11"/>
  <c r="RU184" i="11"/>
  <c r="RV184" i="11"/>
  <c r="RW184" i="11"/>
  <c r="RX184" i="11"/>
  <c r="RY184" i="11"/>
  <c r="RZ184" i="11"/>
  <c r="SA184" i="11"/>
  <c r="SB184" i="11"/>
  <c r="SC184" i="11"/>
  <c r="SD184" i="11"/>
  <c r="SE184" i="11"/>
  <c r="SF184" i="11"/>
  <c r="SG184" i="11"/>
  <c r="SH184" i="11"/>
  <c r="SI184" i="11"/>
  <c r="SJ184" i="11"/>
  <c r="SK184" i="11"/>
  <c r="SL184" i="11"/>
  <c r="SM184" i="11"/>
  <c r="SN184" i="11"/>
  <c r="SO184" i="11"/>
  <c r="SP184" i="11"/>
  <c r="SQ184" i="11"/>
  <c r="SR184" i="11"/>
  <c r="SS184" i="11"/>
  <c r="ST184" i="11"/>
  <c r="SU184" i="11"/>
  <c r="SV184" i="11"/>
  <c r="SW184" i="11"/>
  <c r="TF184" i="11"/>
  <c r="OJ184" i="11"/>
  <c r="MS184" i="11"/>
  <c r="MT184" i="11"/>
  <c r="MU184" i="11"/>
  <c r="MV184" i="11"/>
  <c r="MW184" i="11"/>
  <c r="MX184" i="11"/>
  <c r="MY184" i="11"/>
  <c r="MZ184" i="11"/>
  <c r="NA184" i="11"/>
  <c r="NB184" i="11"/>
  <c r="NC184" i="11"/>
  <c r="ND184" i="11"/>
  <c r="NE184" i="11"/>
  <c r="NF184" i="11"/>
  <c r="NG184" i="11"/>
  <c r="NH184" i="11"/>
  <c r="NI184" i="11"/>
  <c r="NJ184" i="11"/>
  <c r="NK184" i="11"/>
  <c r="NL184" i="11"/>
  <c r="NM184" i="11"/>
  <c r="NN184" i="11"/>
  <c r="NO184" i="11"/>
  <c r="NP184" i="11"/>
  <c r="NQ184" i="11"/>
  <c r="NR184" i="11"/>
  <c r="NS184" i="11"/>
  <c r="NT184" i="11"/>
  <c r="NU184" i="11"/>
  <c r="NV184" i="11"/>
  <c r="NW184" i="11"/>
  <c r="NX184" i="11"/>
  <c r="NY184" i="11"/>
  <c r="NZ184" i="11"/>
  <c r="OI184" i="11"/>
  <c r="JP184" i="11"/>
  <c r="JQ184" i="11"/>
  <c r="JR184" i="11"/>
  <c r="JT184" i="11"/>
  <c r="JU184" i="11"/>
  <c r="JV184" i="11"/>
  <c r="JX184" i="11"/>
  <c r="JY184" i="11"/>
  <c r="JZ184" i="11"/>
  <c r="KB184" i="11"/>
  <c r="KC184" i="11"/>
  <c r="KD184" i="11"/>
  <c r="KF184" i="11"/>
  <c r="KG184" i="11"/>
  <c r="KH184" i="11"/>
  <c r="KJ184" i="11"/>
  <c r="KK184" i="11"/>
  <c r="KL184" i="11"/>
  <c r="KN184" i="11"/>
  <c r="KO184" i="11"/>
  <c r="KP184" i="11"/>
  <c r="KR184" i="11"/>
  <c r="KS184" i="11"/>
  <c r="KT184" i="11"/>
  <c r="KV184" i="11"/>
  <c r="KW184" i="11"/>
  <c r="KX184" i="11"/>
  <c r="KZ184" i="11"/>
  <c r="LA184" i="11"/>
  <c r="LB184" i="11"/>
  <c r="LD184" i="11"/>
  <c r="LE184" i="11"/>
  <c r="LF184" i="11"/>
  <c r="LH184" i="11"/>
  <c r="LI184" i="11"/>
  <c r="LJ184" i="11"/>
  <c r="LL184" i="11"/>
  <c r="LM184" i="11"/>
  <c r="LN184" i="11"/>
  <c r="LP184" i="11"/>
  <c r="LQ184" i="11"/>
  <c r="LR184" i="11"/>
  <c r="LT184" i="11"/>
  <c r="LU184" i="11"/>
  <c r="LV184" i="11"/>
  <c r="LX184" i="11"/>
  <c r="LY184" i="11"/>
  <c r="LZ184" i="11"/>
  <c r="MB184" i="11"/>
  <c r="MC184" i="11"/>
  <c r="ME184" i="11"/>
  <c r="MF184" i="11"/>
  <c r="MH184" i="11"/>
  <c r="MI184" i="11"/>
  <c r="MJ184" i="11"/>
  <c r="MQ184" i="11"/>
  <c r="MR184" i="11"/>
  <c r="HV184" i="11"/>
  <c r="HW184" i="11"/>
  <c r="HX184" i="11"/>
  <c r="HY184" i="11"/>
  <c r="HZ184" i="11"/>
  <c r="IA184" i="11"/>
  <c r="IB184" i="11"/>
  <c r="IC184" i="11"/>
  <c r="ID184" i="11"/>
  <c r="IE184" i="11"/>
  <c r="IF184" i="11"/>
  <c r="IG184" i="11"/>
  <c r="IH184" i="11"/>
  <c r="II184" i="11"/>
  <c r="IJ184" i="11"/>
  <c r="IK184" i="11"/>
  <c r="IL184" i="11"/>
  <c r="IM184" i="11"/>
  <c r="IN184" i="11"/>
  <c r="IO184" i="11"/>
  <c r="IP184" i="11"/>
  <c r="IQ184" i="11"/>
  <c r="IR184" i="11"/>
  <c r="IS184" i="11"/>
  <c r="IT184" i="11"/>
  <c r="IU184" i="11"/>
  <c r="IV184" i="11"/>
  <c r="IW184" i="11"/>
  <c r="IX184" i="11"/>
  <c r="IY184" i="11"/>
  <c r="IZ184" i="11"/>
  <c r="JA184" i="11"/>
  <c r="JB184" i="11"/>
  <c r="JC184" i="11"/>
  <c r="JL184" i="11"/>
  <c r="JM184" i="11"/>
  <c r="ES184" i="11"/>
  <c r="ET184" i="11"/>
  <c r="EU184" i="11"/>
  <c r="EW184" i="11"/>
  <c r="EX184" i="11"/>
  <c r="EY184" i="11"/>
  <c r="FA184" i="11"/>
  <c r="FB184" i="11"/>
  <c r="FC184" i="11"/>
  <c r="FE184" i="11"/>
  <c r="FF184" i="11"/>
  <c r="FG184" i="11"/>
  <c r="FI184" i="11"/>
  <c r="FJ184" i="11"/>
  <c r="FK184" i="11"/>
  <c r="FM184" i="11"/>
  <c r="FN184" i="11"/>
  <c r="FO184" i="11"/>
  <c r="FQ184" i="11"/>
  <c r="FR184" i="11"/>
  <c r="FS184" i="11"/>
  <c r="FU184" i="11"/>
  <c r="FV184" i="11"/>
  <c r="FW184" i="11"/>
  <c r="FY184" i="11"/>
  <c r="FZ184" i="11"/>
  <c r="GA184" i="11"/>
  <c r="GC184" i="11"/>
  <c r="GD184" i="11"/>
  <c r="GE184" i="11"/>
  <c r="GG184" i="11"/>
  <c r="GH184" i="11"/>
  <c r="GI184" i="11"/>
  <c r="GK184" i="11"/>
  <c r="GL184" i="11"/>
  <c r="GM184" i="11"/>
  <c r="GO184" i="11"/>
  <c r="GP184" i="11"/>
  <c r="GQ184" i="11"/>
  <c r="GS184" i="11"/>
  <c r="GT184" i="11"/>
  <c r="GU184" i="11"/>
  <c r="GW184" i="11"/>
  <c r="GX184" i="11"/>
  <c r="GY184" i="11"/>
  <c r="HA184" i="11"/>
  <c r="HB184" i="11"/>
  <c r="HC184" i="11"/>
  <c r="HE184" i="11"/>
  <c r="HF184" i="11"/>
  <c r="HH184" i="11"/>
  <c r="HI184" i="11"/>
  <c r="HK184" i="11"/>
  <c r="HL184" i="11"/>
  <c r="HM184" i="11"/>
  <c r="HT184" i="11"/>
  <c r="HU184" i="11"/>
  <c r="R184" i="11"/>
  <c r="S184" i="11"/>
  <c r="T184" i="11"/>
  <c r="V184" i="11"/>
  <c r="W184" i="11"/>
  <c r="X184" i="11"/>
  <c r="Z184" i="11"/>
  <c r="AA184" i="11"/>
  <c r="AB184" i="11"/>
  <c r="AD184" i="11"/>
  <c r="AE184" i="11"/>
  <c r="AF184" i="11"/>
  <c r="AH184" i="11"/>
  <c r="AI184" i="11"/>
  <c r="AJ184" i="11"/>
  <c r="AL184" i="11"/>
  <c r="AM184" i="11"/>
  <c r="AN184" i="11"/>
  <c r="AP184" i="11"/>
  <c r="AQ184" i="11"/>
  <c r="AR184" i="11"/>
  <c r="AT184" i="11"/>
  <c r="AU184" i="11"/>
  <c r="AV184" i="11"/>
  <c r="AX184" i="11"/>
  <c r="AY184" i="11"/>
  <c r="AZ184" i="11"/>
  <c r="BB184" i="11"/>
  <c r="BC184" i="11"/>
  <c r="BD184" i="11"/>
  <c r="BF184" i="11"/>
  <c r="BG184" i="11"/>
  <c r="BH184" i="11"/>
  <c r="BJ184" i="11"/>
  <c r="BK184" i="11"/>
  <c r="BL184" i="11"/>
  <c r="BN184" i="11"/>
  <c r="BO184" i="11"/>
  <c r="BP184" i="11"/>
  <c r="BR184" i="11"/>
  <c r="BS184" i="11"/>
  <c r="BT184" i="11"/>
  <c r="BV184" i="11"/>
  <c r="BW184" i="11"/>
  <c r="BX184" i="11"/>
  <c r="BZ184" i="11"/>
  <c r="CA184" i="11"/>
  <c r="CB184" i="11"/>
  <c r="CD184" i="11"/>
  <c r="CE184" i="11"/>
  <c r="CG184" i="11"/>
  <c r="CH184" i="11"/>
  <c r="CJ184" i="11"/>
  <c r="CK184" i="11"/>
  <c r="CL184" i="11"/>
  <c r="CS184" i="11"/>
  <c r="CT184" i="11"/>
  <c r="CU184" i="11"/>
  <c r="CV184" i="11"/>
  <c r="CW184" i="11"/>
  <c r="CX184" i="11"/>
  <c r="CY184" i="11"/>
  <c r="CZ184" i="11"/>
  <c r="DA184" i="11"/>
  <c r="DB184" i="11"/>
  <c r="DC184" i="11"/>
  <c r="DD184" i="11"/>
  <c r="DE184" i="11"/>
  <c r="DF184" i="11"/>
  <c r="DG184" i="11"/>
  <c r="DH184" i="11"/>
  <c r="DI184" i="11"/>
  <c r="DJ184" i="11"/>
  <c r="DK184" i="11"/>
  <c r="DL184" i="11"/>
  <c r="DM184" i="11"/>
  <c r="DN184" i="11"/>
  <c r="DO184" i="11"/>
  <c r="DP184" i="11"/>
  <c r="DQ184" i="11"/>
  <c r="DR184" i="11"/>
  <c r="DS184" i="11"/>
  <c r="DT184" i="11"/>
  <c r="DU184" i="11"/>
  <c r="DV184" i="11"/>
  <c r="DW184" i="11"/>
  <c r="DX184" i="11"/>
  <c r="DY184" i="11"/>
  <c r="DZ184" i="11"/>
  <c r="EA184" i="11"/>
  <c r="EB184" i="11"/>
  <c r="EC184" i="11"/>
  <c r="ED184" i="11"/>
  <c r="EE184" i="11"/>
  <c r="EF184" i="11"/>
  <c r="EO184" i="11"/>
  <c r="EP184" i="11"/>
  <c r="Q185" i="11"/>
  <c r="AHW185" i="11" s="1"/>
  <c r="Q186" i="11"/>
  <c r="O6" i="11" l="1"/>
  <c r="O219" i="11" s="1"/>
  <c r="AHV218" i="11"/>
  <c r="AHV217" i="11"/>
  <c r="AHV216" i="11"/>
  <c r="AHV215" i="11"/>
  <c r="AHV214" i="11"/>
  <c r="AHV213" i="11"/>
  <c r="AHV212" i="11"/>
  <c r="AHV210" i="11"/>
  <c r="AHV209" i="11"/>
  <c r="AHV208" i="11"/>
  <c r="AHV207" i="11"/>
  <c r="AHV206" i="11"/>
  <c r="AHV205" i="11"/>
  <c r="AHV204" i="11"/>
  <c r="AHV203" i="11"/>
  <c r="AHV202" i="11"/>
  <c r="AHV201" i="11"/>
  <c r="AHV200" i="11"/>
  <c r="AHV199" i="11"/>
  <c r="AHV194" i="11"/>
  <c r="AHV193" i="11"/>
  <c r="AHV192" i="11"/>
  <c r="AHV191" i="11"/>
  <c r="AHV190" i="11"/>
  <c r="AHV189" i="11"/>
  <c r="AHV188" i="11"/>
  <c r="AHV187" i="11"/>
  <c r="AHW186" i="11"/>
  <c r="AHV186" i="11"/>
  <c r="AHV185" i="11"/>
  <c r="AHV183" i="11"/>
  <c r="AHV182" i="11"/>
  <c r="AHV179" i="11"/>
  <c r="AHV178" i="11"/>
  <c r="AHV177" i="11"/>
  <c r="AHV176" i="11"/>
  <c r="AHV175" i="11"/>
  <c r="AHV171" i="11"/>
  <c r="AHV170" i="11"/>
  <c r="AHV169" i="11"/>
  <c r="AHV168" i="11"/>
  <c r="AHV167" i="11"/>
  <c r="AHV165" i="11"/>
  <c r="AHV164" i="11"/>
  <c r="AHV163" i="11"/>
  <c r="AHV162" i="11"/>
  <c r="AHV161" i="11"/>
  <c r="AHV159" i="11"/>
  <c r="AHV158" i="11"/>
  <c r="AHV157" i="11"/>
  <c r="AHV156" i="11"/>
  <c r="AHV155" i="11"/>
  <c r="AHV154" i="11"/>
  <c r="AHV153" i="11"/>
  <c r="AHV152" i="11"/>
  <c r="AHV151" i="11"/>
  <c r="AHV148" i="11"/>
  <c r="AHV147" i="11"/>
  <c r="AHV146" i="11"/>
  <c r="AHV145" i="11"/>
  <c r="AHV144" i="11"/>
  <c r="AHV143" i="11"/>
  <c r="AHV142" i="11"/>
  <c r="AHV141" i="11"/>
  <c r="AHV140" i="11"/>
  <c r="AHV139" i="11"/>
  <c r="AHV137" i="11"/>
  <c r="AHV136" i="11"/>
  <c r="AHV135" i="11"/>
  <c r="AHV134" i="11"/>
  <c r="AHV133" i="11"/>
  <c r="AHV132" i="11"/>
  <c r="AHV131" i="11"/>
  <c r="AHV130" i="11"/>
  <c r="AHV129" i="11"/>
  <c r="AHV128" i="11"/>
  <c r="AHV127" i="11"/>
  <c r="AHV126" i="11"/>
  <c r="AHV125" i="11"/>
  <c r="AHV124" i="11"/>
  <c r="AHV123" i="11"/>
  <c r="AHV122" i="11"/>
  <c r="AHV121" i="11"/>
  <c r="AHV120" i="11"/>
  <c r="AHV119" i="11"/>
  <c r="AHV118" i="11"/>
  <c r="AHV117" i="11"/>
  <c r="AHV116" i="11"/>
  <c r="AHV115" i="11"/>
  <c r="AHV114" i="11"/>
  <c r="AHV113" i="11"/>
  <c r="AHV112" i="11"/>
  <c r="AHV111" i="11"/>
  <c r="AHV110" i="11"/>
  <c r="AHV109" i="11"/>
  <c r="AHV106" i="11"/>
  <c r="AHV105" i="11"/>
  <c r="AHV104" i="11"/>
  <c r="AHV103" i="11"/>
  <c r="AHV102" i="11"/>
  <c r="AHV101" i="11"/>
  <c r="AHV100" i="11"/>
  <c r="AHV99" i="11"/>
  <c r="AHV98" i="11"/>
  <c r="AHV97" i="11"/>
  <c r="AHV96" i="11"/>
  <c r="AHV95" i="11"/>
  <c r="AHV94" i="11"/>
  <c r="AHV93" i="11"/>
  <c r="AHV92" i="11"/>
  <c r="AHV91" i="11"/>
  <c r="AHV90" i="11"/>
  <c r="AHV89" i="11"/>
  <c r="AHV88" i="11"/>
  <c r="AHV87" i="11"/>
  <c r="AHV86" i="11"/>
  <c r="AHV85" i="11"/>
  <c r="AHV82" i="11"/>
  <c r="AHV81" i="11"/>
  <c r="AHV79" i="11"/>
  <c r="AHV78" i="11"/>
  <c r="AHV77" i="11"/>
  <c r="AHV76" i="11"/>
  <c r="AHV75" i="11"/>
  <c r="AHV74" i="11"/>
  <c r="AHV73" i="11"/>
  <c r="AHV72" i="11"/>
  <c r="AHV70" i="11"/>
  <c r="AHV69" i="11"/>
  <c r="AHV68" i="11"/>
  <c r="AHV67" i="11"/>
  <c r="AHV66" i="11"/>
  <c r="AHV65" i="11"/>
  <c r="AHV62" i="11"/>
  <c r="AHV61" i="11"/>
  <c r="AHV60" i="11"/>
  <c r="AHV59" i="11"/>
  <c r="AHV58" i="11"/>
  <c r="AHV57" i="11"/>
  <c r="AHV56" i="11"/>
  <c r="AHV55" i="11"/>
  <c r="AHV54" i="11"/>
  <c r="AHV53" i="11"/>
  <c r="AHV52" i="11"/>
  <c r="AHV51" i="11"/>
  <c r="AHW50" i="11"/>
  <c r="AHV50" i="11"/>
  <c r="AHV49" i="11"/>
  <c r="AHW48" i="11"/>
  <c r="AHV48" i="11"/>
  <c r="AHV47" i="11"/>
  <c r="AHW45" i="11"/>
  <c r="AHV45" i="11"/>
  <c r="AHV44" i="11"/>
  <c r="AHW43" i="11"/>
  <c r="AHV43" i="11"/>
  <c r="AHV42" i="11"/>
  <c r="AHV41" i="11"/>
  <c r="AHV40" i="11"/>
  <c r="AHV39" i="11"/>
  <c r="AHV38" i="11"/>
  <c r="AHV37" i="11"/>
  <c r="AHV36" i="11"/>
  <c r="AHW35" i="11"/>
  <c r="AHV35" i="11"/>
  <c r="AHV34" i="11"/>
  <c r="AHV33" i="11"/>
  <c r="AHV32" i="11"/>
  <c r="AHV31" i="11"/>
  <c r="AHV30" i="11"/>
  <c r="AHW29" i="11"/>
  <c r="AHV29" i="11"/>
  <c r="AHV28" i="11"/>
  <c r="AHV27" i="11"/>
  <c r="AHV26" i="11"/>
  <c r="AHV24" i="11"/>
  <c r="AHV23" i="11"/>
  <c r="AHV22" i="11"/>
  <c r="AHV21" i="11"/>
  <c r="AHV20" i="11"/>
  <c r="AHV19" i="11"/>
  <c r="AHV18" i="11"/>
  <c r="AHV17" i="11"/>
  <c r="AHV16" i="11"/>
  <c r="AHV15" i="11"/>
  <c r="AHV14" i="11"/>
  <c r="AHV13" i="11"/>
  <c r="AHV12" i="11"/>
  <c r="AHV11" i="11"/>
  <c r="AHV10" i="11"/>
  <c r="AHV9" i="11"/>
  <c r="AHU6" i="11"/>
  <c r="AHU219" i="11"/>
  <c r="AHU218" i="11"/>
  <c r="AHU217" i="11"/>
  <c r="AHU216" i="11"/>
  <c r="AHU215" i="11"/>
  <c r="AHU214" i="11"/>
  <c r="AHU213" i="11"/>
  <c r="AHU212" i="11"/>
  <c r="AHU211" i="11"/>
  <c r="AHU210" i="11"/>
  <c r="AHU209" i="11"/>
  <c r="AHU208" i="11"/>
  <c r="AHU207" i="11"/>
  <c r="AHU206" i="11"/>
  <c r="AHU205" i="11"/>
  <c r="AHU204" i="11"/>
  <c r="AHU203" i="11"/>
  <c r="AHU202" i="11"/>
  <c r="AHU201" i="11"/>
  <c r="AHU200" i="11"/>
  <c r="AHU199" i="11"/>
  <c r="AHU197" i="11"/>
  <c r="AHU196" i="11"/>
  <c r="AHU195" i="11"/>
  <c r="AHU194" i="11"/>
  <c r="AHU193" i="11"/>
  <c r="AHU192" i="11"/>
  <c r="AHU191" i="11"/>
  <c r="AHU190" i="11"/>
  <c r="AHU189" i="11"/>
  <c r="AHU188" i="11"/>
  <c r="AHU187" i="11"/>
  <c r="AHU186" i="11"/>
  <c r="AHU185" i="11"/>
  <c r="AHU183" i="11"/>
  <c r="AHU182" i="11"/>
  <c r="AHU181" i="11"/>
  <c r="AHU180" i="11"/>
  <c r="AHU179" i="11"/>
  <c r="AHU178" i="11"/>
  <c r="AHU177" i="11"/>
  <c r="AHU176" i="11"/>
  <c r="AHU175" i="11"/>
  <c r="AHU174" i="11"/>
  <c r="AHU173" i="11"/>
  <c r="AHU172" i="11"/>
  <c r="AHU171" i="11"/>
  <c r="AHU170" i="11"/>
  <c r="AHU169" i="11"/>
  <c r="AHU168" i="11"/>
  <c r="AHU167" i="11"/>
  <c r="AHU166" i="11"/>
  <c r="AHU165" i="11"/>
  <c r="AHU164" i="11"/>
  <c r="AHU163" i="11"/>
  <c r="AHU162" i="11"/>
  <c r="AHU161" i="11"/>
  <c r="AHU160" i="11"/>
  <c r="AHU159" i="11"/>
  <c r="AHU158" i="11"/>
  <c r="AHU157" i="11"/>
  <c r="AHU156" i="11"/>
  <c r="AHU155" i="11"/>
  <c r="AHU154" i="11"/>
  <c r="AHU153" i="11"/>
  <c r="AHU152" i="11"/>
  <c r="AHU151" i="11"/>
  <c r="AHU150" i="11"/>
  <c r="AHU149" i="11"/>
  <c r="AHU148" i="11"/>
  <c r="AHU147" i="11"/>
  <c r="AHU146" i="11"/>
  <c r="AHU145" i="11"/>
  <c r="AHU144" i="11"/>
  <c r="AHU143" i="11"/>
  <c r="AHU142" i="11"/>
  <c r="AHU141" i="11"/>
  <c r="AHU140" i="11"/>
  <c r="AHU139" i="11"/>
  <c r="AHU138" i="11"/>
  <c r="AHU137" i="11"/>
  <c r="AHU136" i="11"/>
  <c r="AHU135" i="11"/>
  <c r="AHU134" i="11"/>
  <c r="AHU133" i="11"/>
  <c r="AHU132" i="11"/>
  <c r="AHU131" i="11"/>
  <c r="AHU130" i="11"/>
  <c r="AHU129" i="11"/>
  <c r="AHU128" i="11"/>
  <c r="AHU127" i="11"/>
  <c r="AHU126" i="11"/>
  <c r="AHU125" i="11"/>
  <c r="AHU124" i="11"/>
  <c r="AHU123" i="11"/>
  <c r="AHU122" i="11"/>
  <c r="AHU121" i="11"/>
  <c r="AHU120" i="11"/>
  <c r="AHU119" i="11"/>
  <c r="AHU118" i="11"/>
  <c r="AHU117" i="11"/>
  <c r="AHU116" i="11"/>
  <c r="AHU115" i="11"/>
  <c r="AHU114" i="11"/>
  <c r="AHU113" i="11"/>
  <c r="AHU112" i="11"/>
  <c r="AHU111" i="11"/>
  <c r="AHU110" i="11"/>
  <c r="AHU109" i="11"/>
  <c r="AHU108" i="11"/>
  <c r="AHU107" i="11"/>
  <c r="AHU106" i="11"/>
  <c r="AHU105" i="11"/>
  <c r="AHU104" i="11"/>
  <c r="AHU103" i="11"/>
  <c r="AHU102" i="11"/>
  <c r="AHU101" i="11"/>
  <c r="AHU100" i="11"/>
  <c r="AHU99" i="11"/>
  <c r="AHU98" i="11"/>
  <c r="AHU97" i="11"/>
  <c r="AHU96" i="11"/>
  <c r="AHU95" i="11"/>
  <c r="AHU94" i="11"/>
  <c r="AHU93" i="11"/>
  <c r="AHU92" i="11"/>
  <c r="AHU91" i="11"/>
  <c r="AHU90" i="11"/>
  <c r="AHU89" i="11"/>
  <c r="AHU88" i="11"/>
  <c r="AHU87" i="11"/>
  <c r="AHU86" i="11"/>
  <c r="AHU85" i="11"/>
  <c r="AHU84" i="11"/>
  <c r="AHU83" i="11"/>
  <c r="AHU82" i="11"/>
  <c r="AHU81" i="11"/>
  <c r="AHU80" i="11"/>
  <c r="AHU79" i="11"/>
  <c r="AHU78" i="11"/>
  <c r="AHU77" i="11"/>
  <c r="AHU76" i="11"/>
  <c r="AHU75" i="11"/>
  <c r="AHU74" i="11"/>
  <c r="AHU73" i="11"/>
  <c r="AHU72" i="11"/>
  <c r="AHU71" i="11"/>
  <c r="AHU70" i="11"/>
  <c r="AHU69" i="11"/>
  <c r="AHU68" i="11"/>
  <c r="AHU67" i="11"/>
  <c r="AHU66" i="11"/>
  <c r="AHU65" i="11"/>
  <c r="AHU64" i="11"/>
  <c r="AHU63" i="11"/>
  <c r="AHU62" i="11"/>
  <c r="AHU61" i="11"/>
  <c r="AHU60" i="11"/>
  <c r="AHU59" i="11"/>
  <c r="AHU58" i="11"/>
  <c r="AHU57" i="11"/>
  <c r="AHU56" i="11"/>
  <c r="AHU55" i="11"/>
  <c r="AHU54" i="11"/>
  <c r="AHU53" i="11"/>
  <c r="AHU52" i="11"/>
  <c r="AHU51" i="11"/>
  <c r="AHU50" i="11"/>
  <c r="AHU49" i="11"/>
  <c r="AHU48" i="11"/>
  <c r="AHU47" i="11"/>
  <c r="AHU46" i="11"/>
  <c r="AHU45" i="11"/>
  <c r="AHU44" i="11"/>
  <c r="AHU43" i="11"/>
  <c r="AHU42" i="11"/>
  <c r="AHU41" i="11"/>
  <c r="AHU40" i="11"/>
  <c r="AHU39" i="11"/>
  <c r="AHU38" i="11"/>
  <c r="AHU37" i="11"/>
  <c r="AHU36" i="11"/>
  <c r="AHU35" i="11"/>
  <c r="AHU34" i="11"/>
  <c r="AHU33" i="11"/>
  <c r="AHU32" i="11"/>
  <c r="AHU31" i="11"/>
  <c r="AHU30" i="11"/>
  <c r="AHU29" i="11"/>
  <c r="AHU28" i="11"/>
  <c r="AHU27" i="11"/>
  <c r="AHU26" i="11"/>
  <c r="AHU25" i="11"/>
  <c r="AHU24" i="11"/>
  <c r="AHU23" i="11"/>
  <c r="AHU22" i="11"/>
  <c r="AHU21" i="11"/>
  <c r="AHU20" i="11"/>
  <c r="AHU19" i="11"/>
  <c r="AHU18" i="11"/>
  <c r="AHU17" i="11"/>
  <c r="AHU16" i="11"/>
  <c r="AHU15" i="11"/>
  <c r="AHU14" i="11"/>
  <c r="AHU13" i="11"/>
  <c r="AHU12" i="11"/>
  <c r="AHU11" i="11"/>
  <c r="AHU10" i="11"/>
  <c r="AHU9" i="11"/>
  <c r="AHU8" i="11"/>
  <c r="AHU7" i="11"/>
  <c r="AHW220" i="11"/>
  <c r="AHV220" i="11"/>
  <c r="ADC218" i="11"/>
  <c r="ADC217" i="11"/>
  <c r="ADC216" i="11"/>
  <c r="ADC215" i="11"/>
  <c r="ADC214" i="11"/>
  <c r="ADC213" i="11"/>
  <c r="ADC212" i="11"/>
  <c r="ADC208" i="11"/>
  <c r="ADC207" i="11"/>
  <c r="ADC206" i="11"/>
  <c r="ADC205" i="11"/>
  <c r="ADC203" i="11"/>
  <c r="ADC202" i="11"/>
  <c r="ADC201" i="11"/>
  <c r="ADC200" i="11"/>
  <c r="ADC195" i="11"/>
  <c r="ADC194" i="11"/>
  <c r="ADC193" i="11"/>
  <c r="ADC192" i="11"/>
  <c r="ADC191" i="11"/>
  <c r="ADC190" i="11"/>
  <c r="ADC189" i="11"/>
  <c r="ADC188" i="11"/>
  <c r="ADC187" i="11"/>
  <c r="ADC183" i="11"/>
  <c r="ADC182" i="11"/>
  <c r="ADC179" i="11"/>
  <c r="ADC178" i="11"/>
  <c r="ADC177" i="11"/>
  <c r="ADC176" i="11"/>
  <c r="ADC175" i="11"/>
  <c r="ADC173" i="11"/>
  <c r="ADC172" i="11" s="1"/>
  <c r="ADC171" i="11"/>
  <c r="ADC170" i="11"/>
  <c r="ADC169" i="11"/>
  <c r="ADC168" i="11"/>
  <c r="ADC167" i="11"/>
  <c r="ADC165" i="11"/>
  <c r="ADC164" i="11"/>
  <c r="ADC163" i="11"/>
  <c r="ADC162" i="11"/>
  <c r="ADC161" i="11"/>
  <c r="ADC159" i="11"/>
  <c r="ADC158" i="11"/>
  <c r="ADC157" i="11"/>
  <c r="ADC155" i="11"/>
  <c r="ADC154" i="11"/>
  <c r="ADC153" i="11"/>
  <c r="ADC152" i="11"/>
  <c r="ADC151" i="11"/>
  <c r="ADC138" i="11"/>
  <c r="ADC137" i="11"/>
  <c r="ADC136" i="11"/>
  <c r="ADC135" i="11"/>
  <c r="ADC134" i="11"/>
  <c r="ADC133" i="11"/>
  <c r="ADC132" i="11"/>
  <c r="ADC131" i="11"/>
  <c r="ADC130" i="11"/>
  <c r="ADC129" i="11"/>
  <c r="ADC128" i="11"/>
  <c r="ADC127" i="11"/>
  <c r="ADC126" i="11"/>
  <c r="ADC125" i="11"/>
  <c r="ADC124" i="11"/>
  <c r="ADC123" i="11"/>
  <c r="ADC122" i="11"/>
  <c r="ADC121" i="11"/>
  <c r="ADC120" i="11"/>
  <c r="ADC119" i="11"/>
  <c r="ADC118" i="11"/>
  <c r="ADC117" i="11"/>
  <c r="ADC116" i="11"/>
  <c r="ADC115" i="11"/>
  <c r="ADC114" i="11"/>
  <c r="ADC113" i="11"/>
  <c r="ADC112" i="11"/>
  <c r="ADC111" i="11"/>
  <c r="ADC110" i="11"/>
  <c r="ADC106" i="11"/>
  <c r="ADC105" i="11"/>
  <c r="ADC104" i="11"/>
  <c r="ADC103" i="11"/>
  <c r="ADC102" i="11"/>
  <c r="ADC101" i="11"/>
  <c r="ADC100" i="11"/>
  <c r="ADC99" i="11"/>
  <c r="ADC98" i="11"/>
  <c r="ADC97" i="11"/>
  <c r="ADC96" i="11"/>
  <c r="ADC95" i="11"/>
  <c r="ADC94" i="11"/>
  <c r="ADC93" i="11"/>
  <c r="ADC92" i="11"/>
  <c r="ADC91" i="11"/>
  <c r="ADC90" i="11"/>
  <c r="ADC89" i="11"/>
  <c r="ADC88" i="11"/>
  <c r="ADC87" i="11"/>
  <c r="ADC86" i="11"/>
  <c r="ADC85" i="11"/>
  <c r="ADC82" i="11"/>
  <c r="ADC81" i="11"/>
  <c r="ADC79" i="11"/>
  <c r="ADC78" i="11"/>
  <c r="ADC77" i="11"/>
  <c r="ADC76" i="11"/>
  <c r="ADC75" i="11"/>
  <c r="ADC74" i="11"/>
  <c r="ADC73" i="11"/>
  <c r="ADC72" i="11"/>
  <c r="ADC70" i="11"/>
  <c r="ADC69" i="11"/>
  <c r="ADC68" i="11"/>
  <c r="ADC67" i="11"/>
  <c r="ADC66" i="11"/>
  <c r="ADC65" i="11"/>
  <c r="ADC62" i="11"/>
  <c r="ADC61" i="11"/>
  <c r="ADC60" i="11"/>
  <c r="ADC59" i="11"/>
  <c r="ADC58" i="11"/>
  <c r="ADC57" i="11"/>
  <c r="ADC56" i="11"/>
  <c r="ADC55" i="11"/>
  <c r="ADC54" i="11"/>
  <c r="ADC53" i="11"/>
  <c r="ADC52" i="11"/>
  <c r="ADC51" i="11"/>
  <c r="ADC49" i="11"/>
  <c r="ADC47" i="11"/>
  <c r="ADC44" i="11"/>
  <c r="ADC42" i="11"/>
  <c r="ADC41" i="11"/>
  <c r="ADC40" i="11"/>
  <c r="ADC39" i="11"/>
  <c r="ADC38" i="11"/>
  <c r="ADC37" i="11"/>
  <c r="ADC36" i="11"/>
  <c r="ADC34" i="11"/>
  <c r="ADC33" i="11"/>
  <c r="ADC32" i="11"/>
  <c r="ADC31" i="11"/>
  <c r="ADC30" i="11"/>
  <c r="ADC28" i="11"/>
  <c r="ADC27" i="11"/>
  <c r="ADC26" i="11"/>
  <c r="ADC24" i="11"/>
  <c r="ADC23" i="11"/>
  <c r="ADC22" i="11"/>
  <c r="ADC21" i="11"/>
  <c r="ADC20" i="11"/>
  <c r="ADC19" i="11"/>
  <c r="ADC18" i="11"/>
  <c r="ADC17" i="11"/>
  <c r="ADC16" i="11"/>
  <c r="ADC15" i="11"/>
  <c r="ADC14" i="11"/>
  <c r="ADC13" i="11"/>
  <c r="ADC12" i="11"/>
  <c r="ADC11" i="11"/>
  <c r="ADC10" i="11"/>
  <c r="ADC9" i="11"/>
  <c r="YF218" i="11"/>
  <c r="YF212" i="11"/>
  <c r="YF211" i="11" s="1"/>
  <c r="YF205" i="11"/>
  <c r="YF203" i="11"/>
  <c r="YF201" i="11"/>
  <c r="YF200" i="11"/>
  <c r="YF199" i="11"/>
  <c r="YF198" i="11"/>
  <c r="YF195" i="11"/>
  <c r="YF194" i="11"/>
  <c r="YF193" i="11"/>
  <c r="YF192" i="11"/>
  <c r="YF191" i="11"/>
  <c r="YF190" i="11"/>
  <c r="YF189" i="11"/>
  <c r="YF188" i="11"/>
  <c r="YF187" i="11"/>
  <c r="YF183" i="11"/>
  <c r="YF182" i="11"/>
  <c r="YF179" i="11"/>
  <c r="YF178" i="11"/>
  <c r="YF177" i="11"/>
  <c r="YF176" i="11"/>
  <c r="YF175" i="11"/>
  <c r="YF173" i="11"/>
  <c r="YF172" i="11" s="1"/>
  <c r="YF171" i="11"/>
  <c r="YF170" i="11"/>
  <c r="YF169" i="11"/>
  <c r="YF168" i="11"/>
  <c r="YF167" i="11"/>
  <c r="YF165" i="11"/>
  <c r="YF163" i="11"/>
  <c r="YF162" i="11"/>
  <c r="YF161" i="11"/>
  <c r="YF159" i="11"/>
  <c r="YF158" i="11"/>
  <c r="YF157" i="11"/>
  <c r="YF155" i="11"/>
  <c r="YF154" i="11"/>
  <c r="YF153" i="11"/>
  <c r="YF152" i="11"/>
  <c r="YF151" i="11"/>
  <c r="YF143" i="11"/>
  <c r="YF142" i="11"/>
  <c r="YF141" i="11"/>
  <c r="YF140" i="11"/>
  <c r="YF139" i="11"/>
  <c r="YF137" i="11"/>
  <c r="YF136" i="11"/>
  <c r="YF135" i="11"/>
  <c r="YF134" i="11"/>
  <c r="YF133" i="11"/>
  <c r="YF132" i="11"/>
  <c r="YF131" i="11"/>
  <c r="YF130" i="11"/>
  <c r="YF129" i="11"/>
  <c r="YF128" i="11"/>
  <c r="YF127" i="11"/>
  <c r="YF126" i="11"/>
  <c r="YF125" i="11"/>
  <c r="YF124" i="11"/>
  <c r="YF123" i="11"/>
  <c r="YF122" i="11"/>
  <c r="YF121" i="11"/>
  <c r="YF120" i="11"/>
  <c r="YF119" i="11"/>
  <c r="YF118" i="11"/>
  <c r="YF117" i="11"/>
  <c r="YF116" i="11"/>
  <c r="YF115" i="11"/>
  <c r="YF114" i="11"/>
  <c r="YF113" i="11"/>
  <c r="YF112" i="11"/>
  <c r="YF111" i="11"/>
  <c r="YF110" i="11"/>
  <c r="YF106" i="11"/>
  <c r="YF105" i="11"/>
  <c r="YF104" i="11"/>
  <c r="YF103" i="11"/>
  <c r="YF102" i="11"/>
  <c r="YF101" i="11"/>
  <c r="YF100" i="11"/>
  <c r="YF99" i="11"/>
  <c r="YF98" i="11"/>
  <c r="YF97" i="11"/>
  <c r="YF96" i="11"/>
  <c r="YF95" i="11"/>
  <c r="YF94" i="11"/>
  <c r="YF93" i="11"/>
  <c r="YF92" i="11"/>
  <c r="YF91" i="11"/>
  <c r="YF90" i="11"/>
  <c r="YF89" i="11"/>
  <c r="YF88" i="11"/>
  <c r="YF87" i="11"/>
  <c r="YF86" i="11"/>
  <c r="YF85" i="11"/>
  <c r="YF82" i="11"/>
  <c r="YF81" i="11"/>
  <c r="YF79" i="11"/>
  <c r="YF78" i="11"/>
  <c r="YF77" i="11"/>
  <c r="YF76" i="11"/>
  <c r="YF75" i="11"/>
  <c r="YF74" i="11"/>
  <c r="YF73" i="11"/>
  <c r="YF72" i="11"/>
  <c r="YF70" i="11"/>
  <c r="YF69" i="11"/>
  <c r="YF68" i="11"/>
  <c r="YF67" i="11"/>
  <c r="YF66" i="11"/>
  <c r="YF65" i="11"/>
  <c r="YF62" i="11"/>
  <c r="YF61" i="11"/>
  <c r="YF60" i="11"/>
  <c r="YF59" i="11"/>
  <c r="YF58" i="11"/>
  <c r="YF57" i="11"/>
  <c r="YF56" i="11"/>
  <c r="YF55" i="11"/>
  <c r="YF54" i="11"/>
  <c r="YF53" i="11"/>
  <c r="YF52" i="11"/>
  <c r="YF51" i="11"/>
  <c r="YF49" i="11"/>
  <c r="YF47" i="11"/>
  <c r="YF44" i="11"/>
  <c r="YF42" i="11"/>
  <c r="YF41" i="11"/>
  <c r="YF40" i="11"/>
  <c r="YF39" i="11"/>
  <c r="YF38" i="11"/>
  <c r="YF37" i="11"/>
  <c r="YF36" i="11"/>
  <c r="YF34" i="11"/>
  <c r="YF33" i="11"/>
  <c r="YF32" i="11"/>
  <c r="YF31" i="11"/>
  <c r="YF30" i="11"/>
  <c r="YF28" i="11"/>
  <c r="YF27" i="11"/>
  <c r="YF26" i="11"/>
  <c r="YF24" i="11"/>
  <c r="YF23" i="11"/>
  <c r="YF22" i="11"/>
  <c r="YF21" i="11"/>
  <c r="YF20" i="11"/>
  <c r="YF19" i="11"/>
  <c r="YF18" i="11"/>
  <c r="YF17" i="11"/>
  <c r="YF16" i="11"/>
  <c r="YF15" i="11"/>
  <c r="YF14" i="11"/>
  <c r="YF13" i="11"/>
  <c r="YF12" i="11"/>
  <c r="YF11" i="11"/>
  <c r="YF10" i="11"/>
  <c r="YF9" i="11"/>
  <c r="TI218" i="11"/>
  <c r="TI217" i="11"/>
  <c r="TI216" i="11"/>
  <c r="TI215" i="11"/>
  <c r="TI214" i="11"/>
  <c r="TI213" i="11"/>
  <c r="TI212" i="11"/>
  <c r="TI210" i="11"/>
  <c r="TI209" i="11"/>
  <c r="TI208" i="11"/>
  <c r="TI207" i="11"/>
  <c r="TI206" i="11"/>
  <c r="TI205" i="11"/>
  <c r="TI204" i="11"/>
  <c r="TI203" i="11"/>
  <c r="TI202" i="11"/>
  <c r="TI201" i="11"/>
  <c r="TI200" i="11"/>
  <c r="TI199" i="11"/>
  <c r="TI198" i="11"/>
  <c r="TI195" i="11"/>
  <c r="TI194" i="11"/>
  <c r="TI193" i="11"/>
  <c r="TI192" i="11"/>
  <c r="TI191" i="11"/>
  <c r="TI190" i="11"/>
  <c r="TI189" i="11"/>
  <c r="TI188" i="11"/>
  <c r="TI187" i="11"/>
  <c r="TI183" i="11"/>
  <c r="TI182" i="11"/>
  <c r="TI179" i="11"/>
  <c r="TI178" i="11"/>
  <c r="TI177" i="11"/>
  <c r="TI176" i="11"/>
  <c r="TI175" i="11"/>
  <c r="TI171" i="11"/>
  <c r="TI170" i="11"/>
  <c r="TI169" i="11"/>
  <c r="TI168" i="11"/>
  <c r="TI167" i="11"/>
  <c r="TI165" i="11"/>
  <c r="TI163" i="11"/>
  <c r="TI162" i="11"/>
  <c r="TI161" i="11"/>
  <c r="TI159" i="11"/>
  <c r="TI158" i="11"/>
  <c r="TI157" i="11"/>
  <c r="TI155" i="11"/>
  <c r="TI154" i="11"/>
  <c r="TI153" i="11"/>
  <c r="TI152" i="11"/>
  <c r="TI151" i="11"/>
  <c r="TI148" i="11"/>
  <c r="TI147" i="11"/>
  <c r="TI146" i="11"/>
  <c r="TI145" i="11"/>
  <c r="TI144" i="11"/>
  <c r="TI143" i="11"/>
  <c r="TI142" i="11"/>
  <c r="TI141" i="11"/>
  <c r="TI140" i="11"/>
  <c r="TI139" i="11"/>
  <c r="TI137" i="11"/>
  <c r="TI136" i="11"/>
  <c r="TI135" i="11"/>
  <c r="TI134" i="11"/>
  <c r="TI133" i="11"/>
  <c r="TI132" i="11"/>
  <c r="TI131" i="11"/>
  <c r="TI130" i="11"/>
  <c r="TI129" i="11"/>
  <c r="TI128" i="11"/>
  <c r="TI127" i="11"/>
  <c r="TI126" i="11"/>
  <c r="TI125" i="11"/>
  <c r="TI124" i="11"/>
  <c r="TI123" i="11"/>
  <c r="TI122" i="11"/>
  <c r="TI121" i="11"/>
  <c r="TI120" i="11"/>
  <c r="TI119" i="11"/>
  <c r="TI118" i="11"/>
  <c r="TI117" i="11"/>
  <c r="TI116" i="11"/>
  <c r="TI115" i="11"/>
  <c r="TI114" i="11"/>
  <c r="TI113" i="11"/>
  <c r="TI112" i="11"/>
  <c r="TI111" i="11"/>
  <c r="TI110" i="11"/>
  <c r="TI109" i="11"/>
  <c r="TI106" i="11"/>
  <c r="TI105" i="11"/>
  <c r="TI104" i="11"/>
  <c r="TI103" i="11"/>
  <c r="TI102" i="11"/>
  <c r="TI101" i="11"/>
  <c r="TI100" i="11"/>
  <c r="TI99" i="11"/>
  <c r="TI98" i="11"/>
  <c r="TI97" i="11"/>
  <c r="TI96" i="11"/>
  <c r="TI95" i="11"/>
  <c r="TI94" i="11"/>
  <c r="TI93" i="11"/>
  <c r="TI92" i="11"/>
  <c r="TI90" i="11"/>
  <c r="TI89" i="11"/>
  <c r="TI88" i="11"/>
  <c r="TI87" i="11"/>
  <c r="TI86" i="11"/>
  <c r="TI85" i="11"/>
  <c r="TI82" i="11"/>
  <c r="TI81" i="11"/>
  <c r="TI79" i="11"/>
  <c r="TI78" i="11"/>
  <c r="TI77" i="11"/>
  <c r="TI76" i="11"/>
  <c r="TI75" i="11"/>
  <c r="TI74" i="11"/>
  <c r="TI73" i="11"/>
  <c r="TI72" i="11"/>
  <c r="TI70" i="11"/>
  <c r="TI69" i="11"/>
  <c r="TI68" i="11"/>
  <c r="TI67" i="11"/>
  <c r="TI66" i="11"/>
  <c r="TI65" i="11"/>
  <c r="TI62" i="11"/>
  <c r="TI61" i="11"/>
  <c r="TI60" i="11"/>
  <c r="TI59" i="11"/>
  <c r="TI58" i="11"/>
  <c r="TI57" i="11"/>
  <c r="TI56" i="11"/>
  <c r="TI55" i="11"/>
  <c r="TI54" i="11"/>
  <c r="TI53" i="11"/>
  <c r="TI52" i="11"/>
  <c r="TI51" i="11"/>
  <c r="TI49" i="11"/>
  <c r="TI47" i="11"/>
  <c r="TI44" i="11"/>
  <c r="TI42" i="11"/>
  <c r="TI41" i="11"/>
  <c r="TI40" i="11"/>
  <c r="TI39" i="11"/>
  <c r="TI38" i="11"/>
  <c r="TI37" i="11"/>
  <c r="TI36" i="11"/>
  <c r="TI34" i="11"/>
  <c r="TI33" i="11"/>
  <c r="TI32" i="11"/>
  <c r="TI31" i="11"/>
  <c r="TI30" i="11"/>
  <c r="TI28" i="11"/>
  <c r="TI27" i="11"/>
  <c r="TI26" i="11"/>
  <c r="TI24" i="11"/>
  <c r="TI23" i="11"/>
  <c r="TI22" i="11"/>
  <c r="TI21" i="11"/>
  <c r="TI20" i="11"/>
  <c r="TI19" i="11"/>
  <c r="TI18" i="11"/>
  <c r="TI17" i="11"/>
  <c r="TI16" i="11"/>
  <c r="TI15" i="11"/>
  <c r="TI14" i="11"/>
  <c r="TI13" i="11"/>
  <c r="TI12" i="11"/>
  <c r="TI11" i="11"/>
  <c r="TI10" i="11"/>
  <c r="TI9" i="11"/>
  <c r="OL217" i="11"/>
  <c r="OL216" i="11"/>
  <c r="OL215" i="11"/>
  <c r="OL214" i="11"/>
  <c r="OL213" i="11"/>
  <c r="OL212" i="11"/>
  <c r="OJ211" i="11"/>
  <c r="OL209" i="11"/>
  <c r="OL208" i="11"/>
  <c r="OL207" i="11"/>
  <c r="OL206" i="11"/>
  <c r="OL205" i="11"/>
  <c r="OL204" i="11"/>
  <c r="OL203" i="11"/>
  <c r="OL202" i="11"/>
  <c r="OL201" i="11"/>
  <c r="OL200" i="11"/>
  <c r="OL199" i="11"/>
  <c r="OL198" i="11"/>
  <c r="OJ197" i="11"/>
  <c r="OJ196" i="11" s="1"/>
  <c r="OL195" i="11"/>
  <c r="OL194" i="11"/>
  <c r="OL193" i="11"/>
  <c r="OL192" i="11"/>
  <c r="OL191" i="11"/>
  <c r="OL190" i="11"/>
  <c r="OL189" i="11"/>
  <c r="OL188" i="11"/>
  <c r="OL187" i="11"/>
  <c r="OL183" i="11"/>
  <c r="OL182" i="11"/>
  <c r="OJ181" i="11"/>
  <c r="OJ180" i="11" s="1"/>
  <c r="OL179" i="11"/>
  <c r="OL178" i="11"/>
  <c r="OL177" i="11"/>
  <c r="OL176" i="11"/>
  <c r="OL175" i="11"/>
  <c r="OJ174" i="11"/>
  <c r="OL172" i="11"/>
  <c r="OJ172" i="11"/>
  <c r="OL171" i="11"/>
  <c r="OL170" i="11"/>
  <c r="OL169" i="11"/>
  <c r="OL168" i="11"/>
  <c r="OL167" i="11"/>
  <c r="OJ166" i="11"/>
  <c r="OL165" i="11"/>
  <c r="OL163" i="11"/>
  <c r="OL162" i="11"/>
  <c r="OL161" i="11"/>
  <c r="OJ160" i="11"/>
  <c r="OL159" i="11"/>
  <c r="OL158" i="11"/>
  <c r="OL157" i="11"/>
  <c r="OL156" i="11"/>
  <c r="OL155" i="11"/>
  <c r="OL154" i="11"/>
  <c r="OL153" i="11"/>
  <c r="OL152" i="11"/>
  <c r="OL151" i="11"/>
  <c r="OJ150" i="11"/>
  <c r="OL148" i="11"/>
  <c r="OL147" i="11"/>
  <c r="OL146" i="11"/>
  <c r="OL145" i="11"/>
  <c r="OL144" i="11"/>
  <c r="OL143" i="11"/>
  <c r="OL142" i="11"/>
  <c r="OL141" i="11"/>
  <c r="OL140" i="11"/>
  <c r="OL139" i="11"/>
  <c r="OJ138" i="11"/>
  <c r="OL137" i="11"/>
  <c r="OL136" i="11"/>
  <c r="OL135" i="11"/>
  <c r="OL134" i="11"/>
  <c r="OL133" i="11"/>
  <c r="OL132" i="11"/>
  <c r="OL131" i="11"/>
  <c r="OL130" i="11"/>
  <c r="OL129" i="11"/>
  <c r="OL128" i="11"/>
  <c r="OL127" i="11"/>
  <c r="OL126" i="11"/>
  <c r="OL125" i="11"/>
  <c r="OL124" i="11"/>
  <c r="OL123" i="11"/>
  <c r="OL122" i="11"/>
  <c r="OL121" i="11"/>
  <c r="OL120" i="11"/>
  <c r="OL119" i="11"/>
  <c r="OL118" i="11"/>
  <c r="OL117" i="11"/>
  <c r="OL116" i="11"/>
  <c r="OL115" i="11"/>
  <c r="OL114" i="11"/>
  <c r="OL113" i="11"/>
  <c r="OL112" i="11"/>
  <c r="OL111" i="11"/>
  <c r="OL110" i="11"/>
  <c r="OJ108" i="11"/>
  <c r="OJ107" i="11" s="1"/>
  <c r="OL106" i="11"/>
  <c r="OL105" i="11"/>
  <c r="OL104" i="11"/>
  <c r="OL103" i="11"/>
  <c r="OL102" i="11"/>
  <c r="OL101" i="11"/>
  <c r="OL100" i="11"/>
  <c r="OL99" i="11"/>
  <c r="OL98" i="11"/>
  <c r="OL97" i="11"/>
  <c r="OL96" i="11"/>
  <c r="OL95" i="11"/>
  <c r="OL94" i="11"/>
  <c r="OL93" i="11"/>
  <c r="OL92" i="11"/>
  <c r="OL91" i="11"/>
  <c r="OL90" i="11"/>
  <c r="OL89" i="11"/>
  <c r="OL88" i="11"/>
  <c r="OL87" i="11"/>
  <c r="OL86" i="11"/>
  <c r="OL85" i="11"/>
  <c r="OJ84" i="11"/>
  <c r="OJ83" i="11" s="1"/>
  <c r="OL82" i="11"/>
  <c r="OL81" i="11"/>
  <c r="OJ80" i="11"/>
  <c r="OL79" i="11"/>
  <c r="OL78" i="11"/>
  <c r="OL77" i="11"/>
  <c r="OL76" i="11"/>
  <c r="OL75" i="11"/>
  <c r="OL74" i="11"/>
  <c r="OL73" i="11"/>
  <c r="OL72" i="11"/>
  <c r="OJ71" i="11"/>
  <c r="OL70" i="11"/>
  <c r="OL69" i="11"/>
  <c r="OL68" i="11"/>
  <c r="OL67" i="11"/>
  <c r="OL66" i="11"/>
  <c r="OL65" i="11"/>
  <c r="OJ64" i="11"/>
  <c r="OL62" i="11"/>
  <c r="OL61" i="11"/>
  <c r="OL60" i="11"/>
  <c r="OL59" i="11"/>
  <c r="OL58" i="11"/>
  <c r="OL57" i="11"/>
  <c r="OL56" i="11"/>
  <c r="OL55" i="11"/>
  <c r="OL54" i="11"/>
  <c r="OL53" i="11"/>
  <c r="OL52" i="11"/>
  <c r="OL51" i="11"/>
  <c r="OL49" i="11"/>
  <c r="OL47" i="11"/>
  <c r="OJ46" i="11"/>
  <c r="OL44" i="11"/>
  <c r="OL42" i="11"/>
  <c r="OL41" i="11"/>
  <c r="OL40" i="11"/>
  <c r="OL39" i="11"/>
  <c r="OL38" i="11"/>
  <c r="OL37" i="11"/>
  <c r="OL36" i="11"/>
  <c r="OL34" i="11"/>
  <c r="OL33" i="11"/>
  <c r="OL32" i="11"/>
  <c r="OL31" i="11"/>
  <c r="OL30" i="11"/>
  <c r="OL28" i="11"/>
  <c r="OL27" i="11"/>
  <c r="OL26" i="11"/>
  <c r="OJ25" i="11"/>
  <c r="OL24" i="11"/>
  <c r="OL23" i="11"/>
  <c r="OL22" i="11"/>
  <c r="OL21" i="11"/>
  <c r="OL20" i="11"/>
  <c r="OL19" i="11"/>
  <c r="OL18" i="11"/>
  <c r="OL17" i="11"/>
  <c r="OL16" i="11"/>
  <c r="OL15" i="11"/>
  <c r="OL14" i="11"/>
  <c r="OL13" i="11"/>
  <c r="OL12" i="11"/>
  <c r="OL11" i="11"/>
  <c r="OL10" i="11"/>
  <c r="OL9" i="11"/>
  <c r="OJ8" i="11"/>
  <c r="JO211" i="11"/>
  <c r="JM211" i="11"/>
  <c r="JO209" i="11"/>
  <c r="JO208" i="11"/>
  <c r="JO207" i="11"/>
  <c r="JO206" i="11"/>
  <c r="JO201" i="11"/>
  <c r="JO200" i="11"/>
  <c r="JM197" i="11"/>
  <c r="JM196" i="11" s="1"/>
  <c r="JO195" i="11"/>
  <c r="JO194" i="11"/>
  <c r="JO193" i="11"/>
  <c r="JO192" i="11"/>
  <c r="JO191" i="11"/>
  <c r="JO190" i="11"/>
  <c r="JO189" i="11"/>
  <c r="JO188" i="11"/>
  <c r="JO187" i="11"/>
  <c r="JO183" i="11"/>
  <c r="JO182" i="11"/>
  <c r="JM181" i="11"/>
  <c r="JM180" i="11" s="1"/>
  <c r="JO179" i="11"/>
  <c r="JO178" i="11"/>
  <c r="JO177" i="11"/>
  <c r="JO176" i="11"/>
  <c r="JO175" i="11"/>
  <c r="JM174" i="11"/>
  <c r="JO173" i="11"/>
  <c r="JO172" i="11" s="1"/>
  <c r="JM172" i="11"/>
  <c r="JO171" i="11"/>
  <c r="JO170" i="11"/>
  <c r="JO169" i="11"/>
  <c r="JO168" i="11"/>
  <c r="JO167" i="11"/>
  <c r="JM166" i="11"/>
  <c r="JO165" i="11"/>
  <c r="JO163" i="11"/>
  <c r="JO162" i="11"/>
  <c r="JO161" i="11"/>
  <c r="JM160" i="11"/>
  <c r="JO159" i="11"/>
  <c r="JO158" i="11"/>
  <c r="JO157" i="11"/>
  <c r="JO155" i="11"/>
  <c r="JO154" i="11"/>
  <c r="JO153" i="11"/>
  <c r="JO152" i="11"/>
  <c r="JO151" i="11"/>
  <c r="JM150" i="11"/>
  <c r="JO138" i="11"/>
  <c r="JM138" i="11"/>
  <c r="JO137" i="11"/>
  <c r="JO136" i="11"/>
  <c r="JO135" i="11"/>
  <c r="JO134" i="11"/>
  <c r="JO133" i="11"/>
  <c r="JO132" i="11"/>
  <c r="JO131" i="11"/>
  <c r="JO130" i="11"/>
  <c r="JO129" i="11"/>
  <c r="JO128" i="11"/>
  <c r="JO127" i="11"/>
  <c r="JO126" i="11"/>
  <c r="JO125" i="11"/>
  <c r="JO124" i="11"/>
  <c r="JO123" i="11"/>
  <c r="JO122" i="11"/>
  <c r="JO121" i="11"/>
  <c r="JO119" i="11"/>
  <c r="JO118" i="11"/>
  <c r="JO117" i="11"/>
  <c r="JO116" i="11"/>
  <c r="JO115" i="11"/>
  <c r="JO114" i="11"/>
  <c r="JO113" i="11"/>
  <c r="JO112" i="11"/>
  <c r="JO111" i="11"/>
  <c r="JO110" i="11"/>
  <c r="JO109" i="11"/>
  <c r="JM108" i="11"/>
  <c r="JM107" i="11" s="1"/>
  <c r="JO106" i="11"/>
  <c r="JO105" i="11"/>
  <c r="JO104" i="11"/>
  <c r="JO103" i="11"/>
  <c r="JO102" i="11"/>
  <c r="JO101" i="11"/>
  <c r="JO100" i="11"/>
  <c r="JO99" i="11"/>
  <c r="JO98" i="11"/>
  <c r="JO97" i="11"/>
  <c r="JO96" i="11"/>
  <c r="JO95" i="11"/>
  <c r="JO94" i="11"/>
  <c r="JO93" i="11"/>
  <c r="JO92" i="11"/>
  <c r="JO91" i="11"/>
  <c r="JO90" i="11"/>
  <c r="JO89" i="11"/>
  <c r="JO88" i="11"/>
  <c r="JO87" i="11"/>
  <c r="JO86" i="11"/>
  <c r="JO85" i="11"/>
  <c r="JM84" i="11"/>
  <c r="JM83" i="11" s="1"/>
  <c r="JO82" i="11"/>
  <c r="JO80" i="11" s="1"/>
  <c r="JM80" i="11"/>
  <c r="JO79" i="11"/>
  <c r="JO78" i="11"/>
  <c r="JO77" i="11"/>
  <c r="JO76" i="11"/>
  <c r="JO75" i="11"/>
  <c r="JO74" i="11"/>
  <c r="JO73" i="11"/>
  <c r="JO72" i="11"/>
  <c r="JM71" i="11"/>
  <c r="JO70" i="11"/>
  <c r="JO69" i="11"/>
  <c r="JO68" i="11"/>
  <c r="JO67" i="11"/>
  <c r="JO66" i="11"/>
  <c r="JO65" i="11"/>
  <c r="JM64" i="11"/>
  <c r="JO62" i="11"/>
  <c r="JO61" i="11"/>
  <c r="JO60" i="11"/>
  <c r="JO59" i="11"/>
  <c r="JO58" i="11"/>
  <c r="JO57" i="11"/>
  <c r="JO56" i="11"/>
  <c r="JO55" i="11"/>
  <c r="JO54" i="11"/>
  <c r="JO53" i="11"/>
  <c r="JO52" i="11"/>
  <c r="JO51" i="11"/>
  <c r="JO49" i="11"/>
  <c r="JO47" i="11"/>
  <c r="JM46" i="11"/>
  <c r="JO44" i="11"/>
  <c r="JO42" i="11"/>
  <c r="JO41" i="11"/>
  <c r="JO40" i="11"/>
  <c r="JO39" i="11"/>
  <c r="JO38" i="11"/>
  <c r="JO37" i="11"/>
  <c r="JO36" i="11"/>
  <c r="JO34" i="11"/>
  <c r="JO33" i="11"/>
  <c r="JO32" i="11"/>
  <c r="JO31" i="11"/>
  <c r="JO30" i="11"/>
  <c r="JO28" i="11"/>
  <c r="JO27" i="11"/>
  <c r="JO26" i="11"/>
  <c r="JM25" i="11"/>
  <c r="JO24" i="11"/>
  <c r="JO23" i="11"/>
  <c r="JO22" i="11"/>
  <c r="JO21" i="11"/>
  <c r="JO20" i="11"/>
  <c r="JO19" i="11"/>
  <c r="JO18" i="11"/>
  <c r="JO17" i="11"/>
  <c r="JO16" i="11"/>
  <c r="JO15" i="11"/>
  <c r="JO14" i="11"/>
  <c r="JO13" i="11"/>
  <c r="JO12" i="11"/>
  <c r="JO11" i="11"/>
  <c r="JO10" i="11"/>
  <c r="JO9" i="11"/>
  <c r="JM8" i="11"/>
  <c r="ER211" i="11"/>
  <c r="EP211" i="11"/>
  <c r="ER209" i="11"/>
  <c r="ER208" i="11"/>
  <c r="ER207" i="11"/>
  <c r="ER206" i="11"/>
  <c r="ER205" i="11"/>
  <c r="ER203" i="11"/>
  <c r="ER202" i="11"/>
  <c r="ER201" i="11"/>
  <c r="ER200" i="11"/>
  <c r="ER199" i="11"/>
  <c r="ER198" i="11"/>
  <c r="EP197" i="11"/>
  <c r="EP196" i="11" s="1"/>
  <c r="ER195" i="11"/>
  <c r="ER194" i="11"/>
  <c r="ER193" i="11"/>
  <c r="ER192" i="11"/>
  <c r="ER191" i="11"/>
  <c r="ER190" i="11"/>
  <c r="ER189" i="11"/>
  <c r="ER188" i="11"/>
  <c r="ER187" i="11"/>
  <c r="ER183" i="11"/>
  <c r="ER182" i="11"/>
  <c r="EP181" i="11"/>
  <c r="EP180" i="11" s="1"/>
  <c r="ER179" i="11"/>
  <c r="ER178" i="11"/>
  <c r="ER177" i="11"/>
  <c r="ER176" i="11"/>
  <c r="ER175" i="11"/>
  <c r="EP174" i="11"/>
  <c r="ER173" i="11"/>
  <c r="EP172" i="11"/>
  <c r="ER171" i="11"/>
  <c r="ER170" i="11"/>
  <c r="ER169" i="11"/>
  <c r="ER168" i="11"/>
  <c r="ER167" i="11"/>
  <c r="EP166" i="11"/>
  <c r="ER165" i="11"/>
  <c r="ER163" i="11"/>
  <c r="ER162" i="11"/>
  <c r="ER161" i="11"/>
  <c r="EP160" i="11"/>
  <c r="ER159" i="11"/>
  <c r="ER158" i="11"/>
  <c r="ER157" i="11"/>
  <c r="ER155" i="11"/>
  <c r="ER154" i="11"/>
  <c r="ER153" i="11"/>
  <c r="ER152" i="11"/>
  <c r="ER151" i="11"/>
  <c r="EP150" i="11"/>
  <c r="ER148" i="11"/>
  <c r="ER147" i="11"/>
  <c r="ER146" i="11"/>
  <c r="ER145" i="11"/>
  <c r="ER144" i="11"/>
  <c r="ER143" i="11"/>
  <c r="ER142" i="11"/>
  <c r="ER141" i="11"/>
  <c r="ER140" i="11"/>
  <c r="ER139" i="11"/>
  <c r="EP138" i="11"/>
  <c r="ER137" i="11"/>
  <c r="ER136" i="11"/>
  <c r="ER135" i="11"/>
  <c r="ER134" i="11"/>
  <c r="ER133" i="11"/>
  <c r="ER132" i="11"/>
  <c r="ER131" i="11"/>
  <c r="ER130" i="11"/>
  <c r="ER129" i="11"/>
  <c r="ER128" i="11"/>
  <c r="ER127" i="11"/>
  <c r="ER126" i="11"/>
  <c r="ER125" i="11"/>
  <c r="ER124" i="11"/>
  <c r="ER123" i="11"/>
  <c r="ER122" i="11"/>
  <c r="ER121" i="11"/>
  <c r="ER120" i="11"/>
  <c r="ER119" i="11"/>
  <c r="ER118" i="11"/>
  <c r="ER117" i="11"/>
  <c r="ER116" i="11"/>
  <c r="ER115" i="11"/>
  <c r="ER114" i="11"/>
  <c r="ER113" i="11"/>
  <c r="ER112" i="11"/>
  <c r="ER111" i="11"/>
  <c r="ER110" i="11"/>
  <c r="ER109" i="11"/>
  <c r="EP108" i="11"/>
  <c r="EP107" i="11" s="1"/>
  <c r="ER106" i="11"/>
  <c r="ER105" i="11"/>
  <c r="ER104" i="11"/>
  <c r="ER103" i="11"/>
  <c r="ER102" i="11"/>
  <c r="ER101" i="11"/>
  <c r="ER100" i="11"/>
  <c r="ER99" i="11"/>
  <c r="ER98" i="11"/>
  <c r="ER97" i="11"/>
  <c r="ER96" i="11"/>
  <c r="ER95" i="11"/>
  <c r="ER94" i="11"/>
  <c r="ER93" i="11"/>
  <c r="ER92" i="11"/>
  <c r="ER91" i="11"/>
  <c r="ER90" i="11"/>
  <c r="ER89" i="11"/>
  <c r="ER88" i="11"/>
  <c r="ER87" i="11"/>
  <c r="ER86" i="11"/>
  <c r="ER85" i="11"/>
  <c r="EP84" i="11"/>
  <c r="EP83" i="11" s="1"/>
  <c r="ER82" i="11"/>
  <c r="ER81" i="11"/>
  <c r="EP80" i="11"/>
  <c r="ER79" i="11"/>
  <c r="ER78" i="11"/>
  <c r="ER77" i="11"/>
  <c r="ER76" i="11"/>
  <c r="ER75" i="11"/>
  <c r="ER74" i="11"/>
  <c r="ER73" i="11"/>
  <c r="ER72" i="11"/>
  <c r="EP71" i="11"/>
  <c r="AHV71" i="11" s="1"/>
  <c r="ER70" i="11"/>
  <c r="ER69" i="11"/>
  <c r="ER68" i="11"/>
  <c r="ER67" i="11"/>
  <c r="ER66" i="11"/>
  <c r="ER65" i="11"/>
  <c r="EP64" i="11"/>
  <c r="ER62" i="11"/>
  <c r="ER61" i="11"/>
  <c r="ER60" i="11"/>
  <c r="ER59" i="11"/>
  <c r="ER58" i="11"/>
  <c r="ER57" i="11"/>
  <c r="ER56" i="11"/>
  <c r="ER55" i="11"/>
  <c r="ER54" i="11"/>
  <c r="ER53" i="11"/>
  <c r="ER52" i="11"/>
  <c r="ER51" i="11"/>
  <c r="ER49" i="11"/>
  <c r="ER47" i="11"/>
  <c r="EP46" i="11"/>
  <c r="ER44" i="11"/>
  <c r="ER42" i="11"/>
  <c r="ER41" i="11"/>
  <c r="ER40" i="11"/>
  <c r="ER39" i="11"/>
  <c r="ER38" i="11"/>
  <c r="ER37" i="11"/>
  <c r="ER36" i="11"/>
  <c r="ER34" i="11"/>
  <c r="ER33" i="11"/>
  <c r="ER32" i="11"/>
  <c r="ER31" i="11"/>
  <c r="ER30" i="11"/>
  <c r="ER28" i="11"/>
  <c r="ER27" i="11"/>
  <c r="ER26" i="11"/>
  <c r="EP25" i="11"/>
  <c r="ER24" i="11"/>
  <c r="ER23" i="11"/>
  <c r="ER22" i="11"/>
  <c r="ER21" i="11"/>
  <c r="ER20" i="11"/>
  <c r="ER19" i="11"/>
  <c r="ER18" i="11"/>
  <c r="ER17" i="11"/>
  <c r="ER16" i="11"/>
  <c r="ER15" i="11"/>
  <c r="ER14" i="11"/>
  <c r="ER13" i="11"/>
  <c r="ER12" i="11"/>
  <c r="ER11" i="11"/>
  <c r="ER10" i="11"/>
  <c r="ER9" i="11"/>
  <c r="EP8" i="11"/>
  <c r="Q218" i="11"/>
  <c r="Q217" i="11"/>
  <c r="Q216" i="11"/>
  <c r="Q215" i="11"/>
  <c r="Q214" i="11"/>
  <c r="Q213" i="11"/>
  <c r="Q212" i="11"/>
  <c r="Q210" i="11"/>
  <c r="Q208" i="11"/>
  <c r="Q206" i="11"/>
  <c r="Q205" i="11"/>
  <c r="Q203" i="11"/>
  <c r="Q202" i="11"/>
  <c r="Q201" i="11"/>
  <c r="Q200" i="11"/>
  <c r="Q199" i="11"/>
  <c r="Q198" i="11"/>
  <c r="Q195" i="11"/>
  <c r="Q194" i="11"/>
  <c r="Q193" i="11"/>
  <c r="Q192" i="11"/>
  <c r="Q191" i="11"/>
  <c r="Q190" i="11"/>
  <c r="Q189" i="11"/>
  <c r="Q188" i="11"/>
  <c r="Q187" i="11"/>
  <c r="Q183" i="11"/>
  <c r="Q182" i="11"/>
  <c r="Q176" i="11"/>
  <c r="Q175" i="11"/>
  <c r="Q172" i="11"/>
  <c r="Q166" i="11"/>
  <c r="Q165" i="11"/>
  <c r="Q164" i="11"/>
  <c r="Q163" i="11"/>
  <c r="Q162" i="11"/>
  <c r="Q161" i="11"/>
  <c r="Q159" i="11"/>
  <c r="Q158" i="11"/>
  <c r="Q157" i="11"/>
  <c r="Q156" i="11"/>
  <c r="Q155" i="11"/>
  <c r="Q154" i="11"/>
  <c r="Q153" i="11"/>
  <c r="Q152" i="11"/>
  <c r="Q151" i="11"/>
  <c r="Q142" i="11"/>
  <c r="Q141" i="11"/>
  <c r="Q140" i="11"/>
  <c r="Q139" i="11"/>
  <c r="Q137" i="11"/>
  <c r="Q136" i="11"/>
  <c r="Q135" i="11"/>
  <c r="Q134" i="11"/>
  <c r="Q133" i="11"/>
  <c r="Q132" i="11"/>
  <c r="Q131" i="11"/>
  <c r="Q130" i="11"/>
  <c r="Q129" i="11"/>
  <c r="Q128" i="11"/>
  <c r="Q127" i="11"/>
  <c r="Q126" i="11"/>
  <c r="Q125" i="11"/>
  <c r="Q124" i="11"/>
  <c r="Q123" i="11"/>
  <c r="Q122" i="11"/>
  <c r="Q121" i="11"/>
  <c r="Q120" i="11"/>
  <c r="Q119" i="11"/>
  <c r="Q118" i="11"/>
  <c r="Q117" i="11"/>
  <c r="Q116" i="11"/>
  <c r="Q115" i="11"/>
  <c r="Q114" i="11"/>
  <c r="Q113" i="11"/>
  <c r="Q112" i="11"/>
  <c r="Q111" i="11"/>
  <c r="Q110" i="11"/>
  <c r="Q106" i="11"/>
  <c r="Q105" i="11"/>
  <c r="Q104" i="11"/>
  <c r="Q103" i="11"/>
  <c r="Q102" i="11"/>
  <c r="Q101" i="11"/>
  <c r="Q100" i="11"/>
  <c r="Q99" i="11"/>
  <c r="Q98" i="11"/>
  <c r="Q97" i="11"/>
  <c r="Q96" i="11"/>
  <c r="Q95" i="11"/>
  <c r="Q94" i="11"/>
  <c r="Q93" i="11"/>
  <c r="Q92" i="11"/>
  <c r="Q91" i="11"/>
  <c r="Q90" i="11"/>
  <c r="Q89" i="11"/>
  <c r="Q88" i="11"/>
  <c r="Q87" i="11"/>
  <c r="Q86" i="11"/>
  <c r="Q85" i="11"/>
  <c r="Q82" i="11"/>
  <c r="Q81" i="11"/>
  <c r="Q79" i="11"/>
  <c r="Q78" i="11"/>
  <c r="Q77" i="11"/>
  <c r="Q76" i="11"/>
  <c r="Q75" i="11"/>
  <c r="Q74" i="11"/>
  <c r="Q73" i="11"/>
  <c r="Q72" i="11"/>
  <c r="Q70" i="11"/>
  <c r="Q69" i="11"/>
  <c r="Q68" i="11"/>
  <c r="Q67" i="11"/>
  <c r="Q66" i="11"/>
  <c r="Q65" i="11"/>
  <c r="Q62" i="11"/>
  <c r="Q61" i="11"/>
  <c r="Q60" i="11"/>
  <c r="Q59" i="11"/>
  <c r="Q58" i="11"/>
  <c r="Q57" i="11"/>
  <c r="Q56" i="11"/>
  <c r="Q55" i="11"/>
  <c r="Q54" i="11"/>
  <c r="Q53" i="11"/>
  <c r="Q52" i="11"/>
  <c r="Q51" i="11"/>
  <c r="Q49" i="11"/>
  <c r="Q47" i="11"/>
  <c r="Q44" i="11"/>
  <c r="Q42" i="11"/>
  <c r="Q41" i="11"/>
  <c r="Q40" i="11"/>
  <c r="Q39" i="11"/>
  <c r="Q38" i="11"/>
  <c r="Q37" i="11"/>
  <c r="Q36" i="11"/>
  <c r="Q34" i="11"/>
  <c r="Q33" i="11"/>
  <c r="Q32" i="11"/>
  <c r="Q31" i="11"/>
  <c r="Q30" i="11"/>
  <c r="Q28" i="11"/>
  <c r="Q27" i="11"/>
  <c r="Q26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9" i="11"/>
  <c r="OJ63" i="11" l="1"/>
  <c r="AHW146" i="11"/>
  <c r="AHW217" i="11"/>
  <c r="AHW161" i="11"/>
  <c r="AHV138" i="11"/>
  <c r="AHW177" i="11"/>
  <c r="JM63" i="11"/>
  <c r="ER181" i="11"/>
  <c r="JO181" i="11"/>
  <c r="AHW97" i="11"/>
  <c r="OL181" i="11"/>
  <c r="TI80" i="11"/>
  <c r="AHW93" i="11"/>
  <c r="AHW105" i="11"/>
  <c r="AHV174" i="11"/>
  <c r="AHW89" i="11"/>
  <c r="AHW120" i="11"/>
  <c r="AHW132" i="11"/>
  <c r="AHW136" i="11"/>
  <c r="AHW145" i="11"/>
  <c r="AHW106" i="11"/>
  <c r="AHW212" i="11"/>
  <c r="AHW216" i="11"/>
  <c r="OL138" i="11"/>
  <c r="AHU184" i="11"/>
  <c r="AHW164" i="11"/>
  <c r="ER80" i="11"/>
  <c r="AHW178" i="11"/>
  <c r="Q181" i="11"/>
  <c r="ER71" i="11"/>
  <c r="OL80" i="11"/>
  <c r="AHW195" i="11"/>
  <c r="OL46" i="11"/>
  <c r="OL64" i="11"/>
  <c r="OL184" i="11"/>
  <c r="OL180" i="11" s="1"/>
  <c r="ADC184" i="11"/>
  <c r="AHW31" i="11"/>
  <c r="AHW214" i="11"/>
  <c r="AHW167" i="11"/>
  <c r="AHW171" i="11"/>
  <c r="AHW191" i="11"/>
  <c r="AHW73" i="11"/>
  <c r="AHW77" i="11"/>
  <c r="AHW111" i="11"/>
  <c r="AHW115" i="11"/>
  <c r="AHW119" i="11"/>
  <c r="AHW123" i="11"/>
  <c r="AHW127" i="11"/>
  <c r="AHW131" i="11"/>
  <c r="AHW135" i="11"/>
  <c r="EP7" i="11"/>
  <c r="ER166" i="11"/>
  <c r="AHW204" i="11"/>
  <c r="YF80" i="11"/>
  <c r="YF108" i="11"/>
  <c r="YF107" i="11" s="1"/>
  <c r="YF181" i="11"/>
  <c r="ADC160" i="11"/>
  <c r="AHV211" i="11"/>
  <c r="AHW198" i="11"/>
  <c r="AHW208" i="11"/>
  <c r="AHW218" i="11"/>
  <c r="ADC84" i="11"/>
  <c r="ADC83" i="11" s="1"/>
  <c r="ADC64" i="11"/>
  <c r="ADC150" i="11"/>
  <c r="ADC71" i="11"/>
  <c r="ADC181" i="11"/>
  <c r="ADC211" i="11"/>
  <c r="AHW82" i="11"/>
  <c r="YF184" i="11"/>
  <c r="AHW28" i="11"/>
  <c r="AHW42" i="11"/>
  <c r="AHW65" i="11"/>
  <c r="AHW69" i="11"/>
  <c r="AHW74" i="11"/>
  <c r="AHW78" i="11"/>
  <c r="AHW165" i="11"/>
  <c r="YF8" i="11"/>
  <c r="AHW170" i="11"/>
  <c r="YF46" i="11"/>
  <c r="TI71" i="11"/>
  <c r="TI84" i="11"/>
  <c r="TI83" i="11" s="1"/>
  <c r="AHW16" i="11"/>
  <c r="AHW44" i="11"/>
  <c r="TI8" i="11"/>
  <c r="AHW142" i="11"/>
  <c r="AHW202" i="11"/>
  <c r="AHW99" i="11"/>
  <c r="AHW179" i="11"/>
  <c r="TI138" i="11"/>
  <c r="TI181" i="11"/>
  <c r="TI211" i="11"/>
  <c r="AHW24" i="11"/>
  <c r="AHW60" i="11"/>
  <c r="AHW70" i="11"/>
  <c r="AHW157" i="11"/>
  <c r="AHW210" i="11"/>
  <c r="TI25" i="11"/>
  <c r="TI64" i="11"/>
  <c r="TI160" i="11"/>
  <c r="TI184" i="11"/>
  <c r="OL197" i="11"/>
  <c r="OL196" i="11" s="1"/>
  <c r="OL160" i="11"/>
  <c r="AHW154" i="11"/>
  <c r="AHW158" i="11"/>
  <c r="AHV108" i="11"/>
  <c r="OL84" i="11"/>
  <c r="OL83" i="11" s="1"/>
  <c r="AHW91" i="11"/>
  <c r="AHW30" i="11"/>
  <c r="AHW34" i="11"/>
  <c r="OJ7" i="11"/>
  <c r="AHW10" i="11"/>
  <c r="AHW14" i="11"/>
  <c r="AHW18" i="11"/>
  <c r="AHW22" i="11"/>
  <c r="AHW209" i="11"/>
  <c r="AHW190" i="11"/>
  <c r="AHW194" i="11"/>
  <c r="JO184" i="11"/>
  <c r="JO166" i="11"/>
  <c r="AHW124" i="11"/>
  <c r="AHW128" i="11"/>
  <c r="AHW86" i="11"/>
  <c r="AHW90" i="11"/>
  <c r="AHW94" i="11"/>
  <c r="AHW98" i="11"/>
  <c r="AHW102" i="11"/>
  <c r="AHW52" i="11"/>
  <c r="AHW56" i="11"/>
  <c r="JO46" i="11"/>
  <c r="AHW36" i="11"/>
  <c r="AHW40" i="11"/>
  <c r="EP63" i="11"/>
  <c r="AHW101" i="11"/>
  <c r="AHV197" i="11"/>
  <c r="AHW203" i="11"/>
  <c r="ER197" i="11"/>
  <c r="ER196" i="11" s="1"/>
  <c r="ER184" i="11"/>
  <c r="ER180" i="11" s="1"/>
  <c r="ER150" i="11"/>
  <c r="AHW114" i="11"/>
  <c r="AHW118" i="11"/>
  <c r="AHW122" i="11"/>
  <c r="AHW126" i="11"/>
  <c r="AHW130" i="11"/>
  <c r="AHW134" i="11"/>
  <c r="AHW87" i="11"/>
  <c r="AHW95" i="11"/>
  <c r="AHW103" i="11"/>
  <c r="AHW32" i="11"/>
  <c r="ER8" i="11"/>
  <c r="AHW12" i="11"/>
  <c r="AHW20" i="11"/>
  <c r="AHV184" i="11"/>
  <c r="AHW38" i="11"/>
  <c r="Q25" i="11"/>
  <c r="AHW187" i="11"/>
  <c r="Q184" i="11"/>
  <c r="AHV107" i="11"/>
  <c r="AHW11" i="11"/>
  <c r="AHW15" i="11"/>
  <c r="AHW19" i="11"/>
  <c r="AHW23" i="11"/>
  <c r="AHW27" i="11"/>
  <c r="AHW37" i="11"/>
  <c r="AHW41" i="11"/>
  <c r="Q46" i="11"/>
  <c r="AHW47" i="11"/>
  <c r="AHW53" i="11"/>
  <c r="AHW57" i="11"/>
  <c r="AHW61" i="11"/>
  <c r="Q64" i="11"/>
  <c r="AHW66" i="11"/>
  <c r="AHW112" i="11"/>
  <c r="AHW116" i="11"/>
  <c r="AHW140" i="11"/>
  <c r="Q150" i="11"/>
  <c r="AHW151" i="11"/>
  <c r="AHW155" i="11"/>
  <c r="AHW159" i="11"/>
  <c r="AHW162" i="11"/>
  <c r="AHV166" i="11"/>
  <c r="AHW199" i="11"/>
  <c r="ER25" i="11"/>
  <c r="ER64" i="11"/>
  <c r="ER174" i="11"/>
  <c r="JO25" i="11"/>
  <c r="JO71" i="11"/>
  <c r="JO108" i="11"/>
  <c r="JO107" i="11" s="1"/>
  <c r="JO160" i="11"/>
  <c r="OL211" i="11"/>
  <c r="TI197" i="11"/>
  <c r="TI196" i="11" s="1"/>
  <c r="YF25" i="11"/>
  <c r="YF150" i="11"/>
  <c r="Q80" i="11"/>
  <c r="AHW81" i="11"/>
  <c r="AHV150" i="11"/>
  <c r="AHV181" i="11"/>
  <c r="AHV8" i="11"/>
  <c r="AHW33" i="11"/>
  <c r="AHW49" i="11"/>
  <c r="AHW54" i="11"/>
  <c r="AHW58" i="11"/>
  <c r="AHW62" i="11"/>
  <c r="AHW67" i="11"/>
  <c r="AHW75" i="11"/>
  <c r="AHW79" i="11"/>
  <c r="AHV84" i="11"/>
  <c r="AHW88" i="11"/>
  <c r="AHW92" i="11"/>
  <c r="AHW96" i="11"/>
  <c r="AHW100" i="11"/>
  <c r="AHW104" i="11"/>
  <c r="AHW113" i="11"/>
  <c r="AHW117" i="11"/>
  <c r="AHW121" i="11"/>
  <c r="AHW125" i="11"/>
  <c r="AHW129" i="11"/>
  <c r="AHW133" i="11"/>
  <c r="AHW137" i="11"/>
  <c r="AHW141" i="11"/>
  <c r="AHW152" i="11"/>
  <c r="AHW156" i="11"/>
  <c r="AHV160" i="11"/>
  <c r="AHW163" i="11"/>
  <c r="Q174" i="11"/>
  <c r="AHW175" i="11"/>
  <c r="AHW182" i="11"/>
  <c r="AHW188" i="11"/>
  <c r="AHW192" i="11"/>
  <c r="AHV196" i="11"/>
  <c r="AHW200" i="11"/>
  <c r="AHW205" i="11"/>
  <c r="AHW215" i="11"/>
  <c r="ER46" i="11"/>
  <c r="ER138" i="11"/>
  <c r="AHW143" i="11"/>
  <c r="AHW147" i="11"/>
  <c r="AHW168" i="11"/>
  <c r="AHV172" i="11"/>
  <c r="AHW207" i="11"/>
  <c r="JO8" i="11"/>
  <c r="JO64" i="11"/>
  <c r="JO150" i="11"/>
  <c r="OL8" i="11"/>
  <c r="TI108" i="11"/>
  <c r="TI107" i="11" s="1"/>
  <c r="TI150" i="11"/>
  <c r="TI166" i="11"/>
  <c r="YF64" i="11"/>
  <c r="YF84" i="11"/>
  <c r="YF83" i="11" s="1"/>
  <c r="Q138" i="11"/>
  <c r="AHW139" i="11"/>
  <c r="Q197" i="11"/>
  <c r="Q211" i="11"/>
  <c r="AHW213" i="11"/>
  <c r="ER84" i="11"/>
  <c r="ER83" i="11" s="1"/>
  <c r="ER108" i="11"/>
  <c r="ER107" i="11" s="1"/>
  <c r="AHW109" i="11"/>
  <c r="AHW26" i="11"/>
  <c r="Q8" i="11"/>
  <c r="AHW9" i="11"/>
  <c r="AHW13" i="11"/>
  <c r="AHW17" i="11"/>
  <c r="AHW21" i="11"/>
  <c r="AHV25" i="11"/>
  <c r="AHW39" i="11"/>
  <c r="AHW51" i="11"/>
  <c r="AHW55" i="11"/>
  <c r="AHW59" i="11"/>
  <c r="AHV64" i="11"/>
  <c r="AHW68" i="11"/>
  <c r="Q71" i="11"/>
  <c r="Q63" i="11" s="1"/>
  <c r="AHW72" i="11"/>
  <c r="AHW76" i="11"/>
  <c r="AHV80" i="11"/>
  <c r="Q84" i="11"/>
  <c r="Q108" i="11"/>
  <c r="AHW110" i="11"/>
  <c r="AHW153" i="11"/>
  <c r="Q160" i="11"/>
  <c r="AHW176" i="11"/>
  <c r="AHW183" i="11"/>
  <c r="AHW189" i="11"/>
  <c r="AHW193" i="11"/>
  <c r="AHW201" i="11"/>
  <c r="AHW206" i="11"/>
  <c r="AHV83" i="11"/>
  <c r="AHW144" i="11"/>
  <c r="AHW148" i="11"/>
  <c r="ER160" i="11"/>
  <c r="AHW169" i="11"/>
  <c r="ER172" i="11"/>
  <c r="JM7" i="11"/>
  <c r="JM6" i="11" s="1"/>
  <c r="JO84" i="11"/>
  <c r="JO83" i="11" s="1"/>
  <c r="JM149" i="11"/>
  <c r="JO174" i="11"/>
  <c r="JO197" i="11"/>
  <c r="JO196" i="11" s="1"/>
  <c r="OL25" i="11"/>
  <c r="OL71" i="11"/>
  <c r="OL108" i="11"/>
  <c r="OL107" i="11" s="1"/>
  <c r="OL150" i="11"/>
  <c r="OL166" i="11"/>
  <c r="OL174" i="11"/>
  <c r="TI46" i="11"/>
  <c r="TI173" i="11"/>
  <c r="TI172" i="11" s="1"/>
  <c r="AHV173" i="11"/>
  <c r="TI174" i="11"/>
  <c r="YF197" i="11"/>
  <c r="YF196" i="11" s="1"/>
  <c r="AHW85" i="11"/>
  <c r="ADC46" i="11"/>
  <c r="ADC108" i="11"/>
  <c r="ADC107" i="11" s="1"/>
  <c r="ADC174" i="11"/>
  <c r="ADC197" i="11"/>
  <c r="ADC196" i="11" s="1"/>
  <c r="YF138" i="11"/>
  <c r="YF160" i="11"/>
  <c r="ADC8" i="11"/>
  <c r="ADC80" i="11"/>
  <c r="ADC166" i="11"/>
  <c r="YF71" i="11"/>
  <c r="YF166" i="11"/>
  <c r="YF174" i="11"/>
  <c r="ADC25" i="11"/>
  <c r="AHV46" i="11"/>
  <c r="OJ149" i="11"/>
  <c r="EP149" i="11"/>
  <c r="ADE180" i="11"/>
  <c r="ADE150" i="11"/>
  <c r="ADE149" i="11" s="1"/>
  <c r="ADE108" i="11"/>
  <c r="ADE107" i="11" s="1"/>
  <c r="ADE84" i="11"/>
  <c r="ADE83" i="11" s="1"/>
  <c r="ADE80" i="11"/>
  <c r="ADE64" i="11"/>
  <c r="ADE8" i="11"/>
  <c r="ADE25" i="11"/>
  <c r="ADE71" i="11"/>
  <c r="YK46" i="11"/>
  <c r="YL46" i="11"/>
  <c r="YM46" i="11"/>
  <c r="YO46" i="11"/>
  <c r="YP46" i="11"/>
  <c r="YQ46" i="11"/>
  <c r="YS46" i="11"/>
  <c r="YT46" i="11"/>
  <c r="YU46" i="11"/>
  <c r="YW46" i="11"/>
  <c r="YX46" i="11"/>
  <c r="YY46" i="11"/>
  <c r="ZA46" i="11"/>
  <c r="ZB46" i="11"/>
  <c r="ZC46" i="11"/>
  <c r="ZE46" i="11"/>
  <c r="ZF46" i="11"/>
  <c r="ZG46" i="11"/>
  <c r="ZI46" i="11"/>
  <c r="ZJ46" i="11"/>
  <c r="ZK46" i="11"/>
  <c r="ZM46" i="11"/>
  <c r="ZN46" i="11"/>
  <c r="ZO46" i="11"/>
  <c r="ZQ46" i="11"/>
  <c r="ZR46" i="11"/>
  <c r="ZS46" i="11"/>
  <c r="ZU46" i="11"/>
  <c r="ZV46" i="11"/>
  <c r="ZW46" i="11"/>
  <c r="ZY46" i="11"/>
  <c r="ZZ46" i="11"/>
  <c r="AAA46" i="11"/>
  <c r="AAC46" i="11"/>
  <c r="AAD46" i="11"/>
  <c r="AAE46" i="11"/>
  <c r="AAG46" i="11"/>
  <c r="AAH46" i="11"/>
  <c r="AAI46" i="11"/>
  <c r="AAK46" i="11"/>
  <c r="AAL46" i="11"/>
  <c r="AAM46" i="11"/>
  <c r="AAO46" i="11"/>
  <c r="AAP46" i="11"/>
  <c r="AAQ46" i="11"/>
  <c r="AAS46" i="11"/>
  <c r="AAT46" i="11"/>
  <c r="AAV46" i="11"/>
  <c r="AAW46" i="11"/>
  <c r="AAY46" i="11"/>
  <c r="AAZ46" i="11"/>
  <c r="ABA46" i="11"/>
  <c r="ABH46" i="11"/>
  <c r="ABI46" i="11"/>
  <c r="ABJ46" i="11"/>
  <c r="ABK46" i="11"/>
  <c r="ABL46" i="11"/>
  <c r="ABM46" i="11"/>
  <c r="ABN46" i="11"/>
  <c r="ABO46" i="11"/>
  <c r="ABP46" i="11"/>
  <c r="ABQ46" i="11"/>
  <c r="ABR46" i="11"/>
  <c r="ABS46" i="11"/>
  <c r="ABT46" i="11"/>
  <c r="ABU46" i="11"/>
  <c r="ABV46" i="11"/>
  <c r="ABW46" i="11"/>
  <c r="ABX46" i="11"/>
  <c r="ABY46" i="11"/>
  <c r="ABZ46" i="11"/>
  <c r="ACA46" i="11"/>
  <c r="ACB46" i="11"/>
  <c r="ACC46" i="11"/>
  <c r="ACD46" i="11"/>
  <c r="ACE46" i="11"/>
  <c r="ACF46" i="11"/>
  <c r="ACG46" i="11"/>
  <c r="ACH46" i="11"/>
  <c r="ACI46" i="11"/>
  <c r="ACJ46" i="11"/>
  <c r="ACK46" i="11"/>
  <c r="ACL46" i="11"/>
  <c r="ACM46" i="11"/>
  <c r="ACN46" i="11"/>
  <c r="ACO46" i="11"/>
  <c r="ACP46" i="11"/>
  <c r="ACQ46" i="11"/>
  <c r="ADD46" i="11"/>
  <c r="ADE46" i="11"/>
  <c r="OL63" i="11" l="1"/>
  <c r="AHV63" i="11"/>
  <c r="JO180" i="11"/>
  <c r="OJ6" i="11"/>
  <c r="OJ219" i="11" s="1"/>
  <c r="JO63" i="11"/>
  <c r="ER63" i="11"/>
  <c r="ADC63" i="11"/>
  <c r="EP6" i="11"/>
  <c r="EP219" i="11" s="1"/>
  <c r="JO149" i="11"/>
  <c r="TI180" i="11"/>
  <c r="TI7" i="11"/>
  <c r="ADC149" i="11"/>
  <c r="AHW181" i="11"/>
  <c r="ADC180" i="11"/>
  <c r="ER149" i="11"/>
  <c r="YF7" i="11"/>
  <c r="YF180" i="11"/>
  <c r="Q149" i="11"/>
  <c r="TI149" i="11"/>
  <c r="JO7" i="11"/>
  <c r="ER7" i="11"/>
  <c r="ADC7" i="11"/>
  <c r="ADC6" i="11" s="1"/>
  <c r="AHW166" i="11"/>
  <c r="TI63" i="11"/>
  <c r="AHW211" i="11"/>
  <c r="OL7" i="11"/>
  <c r="OL6" i="11" s="1"/>
  <c r="AHW25" i="11"/>
  <c r="AHW184" i="11"/>
  <c r="AHV149" i="11"/>
  <c r="AHW173" i="11"/>
  <c r="Q107" i="11"/>
  <c r="AHW107" i="11" s="1"/>
  <c r="AHW108" i="11"/>
  <c r="AHW138" i="11"/>
  <c r="YF63" i="11"/>
  <c r="AHW64" i="11"/>
  <c r="AHW172" i="11"/>
  <c r="AHW160" i="11"/>
  <c r="Q83" i="11"/>
  <c r="AHW83" i="11" s="1"/>
  <c r="AHW84" i="11"/>
  <c r="AHW71" i="11"/>
  <c r="AHW46" i="11"/>
  <c r="OL149" i="11"/>
  <c r="JM219" i="11"/>
  <c r="Q7" i="11"/>
  <c r="AHW8" i="11"/>
  <c r="Q196" i="11"/>
  <c r="AHW196" i="11" s="1"/>
  <c r="AHW197" i="11"/>
  <c r="AHW174" i="11"/>
  <c r="AHV180" i="11"/>
  <c r="AHW80" i="11"/>
  <c r="Q180" i="11"/>
  <c r="YF149" i="11"/>
  <c r="AHW150" i="11"/>
  <c r="AHV7" i="11"/>
  <c r="ADE63" i="11"/>
  <c r="ADE7" i="11"/>
  <c r="JO6" i="11" l="1"/>
  <c r="JO219" i="11" s="1"/>
  <c r="ER6" i="11"/>
  <c r="ER219" i="11" s="1"/>
  <c r="YF6" i="11"/>
  <c r="YF219" i="11" s="1"/>
  <c r="TI6" i="11"/>
  <c r="TI219" i="11" s="1"/>
  <c r="AHW180" i="11"/>
  <c r="ADC219" i="11"/>
  <c r="AHW7" i="11"/>
  <c r="AHW63" i="11"/>
  <c r="AHW149" i="11"/>
  <c r="OL219" i="11"/>
  <c r="Q6" i="11"/>
  <c r="AHV219" i="11"/>
  <c r="AHV6" i="11"/>
  <c r="ADE6" i="11"/>
  <c r="ADE197" i="11"/>
  <c r="ADE196" i="11" s="1"/>
  <c r="Q219" i="11" l="1"/>
  <c r="AHW219" i="11" s="1"/>
  <c r="AHW6" i="11"/>
  <c r="ADE219" i="11"/>
  <c r="S211" i="11"/>
  <c r="S197" i="11"/>
  <c r="S196" i="11" s="1"/>
  <c r="S181" i="11"/>
  <c r="S174" i="11"/>
  <c r="S172" i="11"/>
  <c r="S166" i="11"/>
  <c r="S160" i="11"/>
  <c r="S150" i="11"/>
  <c r="S138" i="11"/>
  <c r="S108" i="11"/>
  <c r="S107" i="11" s="1"/>
  <c r="S84" i="11"/>
  <c r="S83" i="11" s="1"/>
  <c r="S80" i="11"/>
  <c r="S71" i="11"/>
  <c r="S64" i="11"/>
  <c r="S46" i="11"/>
  <c r="S25" i="11"/>
  <c r="S8" i="11"/>
  <c r="S63" i="11" l="1"/>
  <c r="S7" i="11"/>
  <c r="S180" i="11"/>
  <c r="S149" i="11"/>
  <c r="TK211" i="11"/>
  <c r="TK197" i="11"/>
  <c r="TK196" i="11" s="1"/>
  <c r="TK181" i="11"/>
  <c r="TK174" i="11"/>
  <c r="TK173" i="11"/>
  <c r="TK172" i="11" s="1"/>
  <c r="TK166" i="11"/>
  <c r="TK160" i="11"/>
  <c r="TK150" i="11"/>
  <c r="TK138" i="11"/>
  <c r="TK108" i="11"/>
  <c r="TK107" i="11" s="1"/>
  <c r="TK84" i="11"/>
  <c r="TK83" i="11" s="1"/>
  <c r="TK80" i="11"/>
  <c r="TK71" i="11"/>
  <c r="TK64" i="11"/>
  <c r="TK46" i="11"/>
  <c r="TK25" i="11"/>
  <c r="TK8" i="11"/>
  <c r="S6" i="11" l="1"/>
  <c r="S219" i="11" s="1"/>
  <c r="TK180" i="11"/>
  <c r="TK149" i="11"/>
  <c r="TK63" i="11"/>
  <c r="TK7" i="11"/>
  <c r="TK6" i="11" l="1"/>
  <c r="TK219" i="11" s="1"/>
  <c r="YH211" i="11"/>
  <c r="YH197" i="11"/>
  <c r="YH196" i="11" s="1"/>
  <c r="YH181" i="11"/>
  <c r="YH174" i="11"/>
  <c r="YH172" i="11"/>
  <c r="YH160" i="11"/>
  <c r="YH150" i="11"/>
  <c r="YH138" i="11"/>
  <c r="YH108" i="11"/>
  <c r="YH107" i="11" s="1"/>
  <c r="YH84" i="11"/>
  <c r="YH83" i="11" s="1"/>
  <c r="YH80" i="11"/>
  <c r="YH71" i="11"/>
  <c r="YH64" i="11"/>
  <c r="YH46" i="11"/>
  <c r="YH25" i="11"/>
  <c r="YH8" i="11"/>
  <c r="YH149" i="11" l="1"/>
  <c r="YH63" i="11"/>
  <c r="YH7" i="11"/>
  <c r="YH180" i="11"/>
  <c r="YH6" i="11" l="1"/>
  <c r="YH219" i="11" s="1"/>
  <c r="AHY218" i="11"/>
  <c r="AHY217" i="11"/>
  <c r="AHY216" i="11"/>
  <c r="AHY215" i="11"/>
  <c r="AHY214" i="11"/>
  <c r="AHY213" i="11"/>
  <c r="AHY212" i="11"/>
  <c r="AHY210" i="11"/>
  <c r="AHY209" i="11"/>
  <c r="AHY208" i="11"/>
  <c r="AHY207" i="11"/>
  <c r="AHY206" i="11"/>
  <c r="AHY205" i="11"/>
  <c r="AHY204" i="11"/>
  <c r="AHY203" i="11"/>
  <c r="AHY202" i="11"/>
  <c r="AHY201" i="11"/>
  <c r="AHY200" i="11"/>
  <c r="AHY199" i="11"/>
  <c r="AHY195" i="11"/>
  <c r="AHY194" i="11"/>
  <c r="AHY193" i="11"/>
  <c r="AHY192" i="11"/>
  <c r="AHY191" i="11"/>
  <c r="AHY190" i="11"/>
  <c r="AHY189" i="11"/>
  <c r="AHY188" i="11"/>
  <c r="AHY187" i="11"/>
  <c r="AHY183" i="11"/>
  <c r="AHY182" i="11"/>
  <c r="AHY179" i="11"/>
  <c r="AHY178" i="11"/>
  <c r="AHY177" i="11"/>
  <c r="AHY176" i="11"/>
  <c r="AHY175" i="11"/>
  <c r="AHY173" i="11"/>
  <c r="AHY171" i="11"/>
  <c r="AHY170" i="11"/>
  <c r="AHY169" i="11"/>
  <c r="AHY168" i="11"/>
  <c r="AHY167" i="11"/>
  <c r="AHY165" i="11"/>
  <c r="AHY164" i="11"/>
  <c r="AHY163" i="11"/>
  <c r="AHY162" i="11"/>
  <c r="AHY161" i="11"/>
  <c r="AHY159" i="11"/>
  <c r="AHY158" i="11"/>
  <c r="AHY157" i="11"/>
  <c r="AHY156" i="11"/>
  <c r="AHY155" i="11"/>
  <c r="AHY154" i="11"/>
  <c r="AHY153" i="11"/>
  <c r="AHY152" i="11"/>
  <c r="AHY151" i="11"/>
  <c r="AHY148" i="11"/>
  <c r="AHY147" i="11"/>
  <c r="AHY146" i="11"/>
  <c r="AHY145" i="11"/>
  <c r="AHY144" i="11"/>
  <c r="AHY143" i="11"/>
  <c r="AHY142" i="11"/>
  <c r="AHY141" i="11"/>
  <c r="AHY140" i="11"/>
  <c r="AHY139" i="11"/>
  <c r="AHY137" i="11"/>
  <c r="AHY136" i="11"/>
  <c r="AHY135" i="11"/>
  <c r="AHY134" i="11"/>
  <c r="AHY133" i="11"/>
  <c r="AHY132" i="11"/>
  <c r="AHY131" i="11"/>
  <c r="AHY130" i="11"/>
  <c r="AHY129" i="11"/>
  <c r="AHY128" i="11"/>
  <c r="AHY127" i="11"/>
  <c r="AHY126" i="11"/>
  <c r="AHY125" i="11"/>
  <c r="AHY124" i="11"/>
  <c r="AHY123" i="11"/>
  <c r="AHY122" i="11"/>
  <c r="AHY121" i="11"/>
  <c r="AHY120" i="11"/>
  <c r="AHY119" i="11"/>
  <c r="AHY118" i="11"/>
  <c r="AHY117" i="11"/>
  <c r="AHY116" i="11"/>
  <c r="AHY115" i="11"/>
  <c r="AHY114" i="11"/>
  <c r="AHY113" i="11"/>
  <c r="AHY112" i="11"/>
  <c r="AHY111" i="11"/>
  <c r="AHY110" i="11"/>
  <c r="AHY109" i="11"/>
  <c r="AHY106" i="11"/>
  <c r="AHY105" i="11"/>
  <c r="AHY104" i="11"/>
  <c r="AHY103" i="11"/>
  <c r="AHY102" i="11"/>
  <c r="AHY101" i="11"/>
  <c r="AHY100" i="11"/>
  <c r="AHY99" i="11"/>
  <c r="AHY98" i="11"/>
  <c r="AHY97" i="11"/>
  <c r="AHY96" i="11"/>
  <c r="AHY95" i="11"/>
  <c r="AHY94" i="11"/>
  <c r="AHY93" i="11"/>
  <c r="AHY92" i="11"/>
  <c r="AHY91" i="11"/>
  <c r="AHY90" i="11"/>
  <c r="AHY89" i="11"/>
  <c r="AHY88" i="11"/>
  <c r="AHY87" i="11"/>
  <c r="AHY86" i="11"/>
  <c r="AHY85" i="11"/>
  <c r="AHY82" i="11"/>
  <c r="AHY81" i="11"/>
  <c r="AHY79" i="11"/>
  <c r="AHY78" i="11"/>
  <c r="AHY77" i="11"/>
  <c r="AHY76" i="11"/>
  <c r="AHY75" i="11"/>
  <c r="AHY74" i="11"/>
  <c r="AHY73" i="11"/>
  <c r="AHY72" i="11"/>
  <c r="AHY70" i="11"/>
  <c r="AHY69" i="11"/>
  <c r="AHY68" i="11"/>
  <c r="AHY67" i="11"/>
  <c r="AHY66" i="11"/>
  <c r="AHY65" i="11"/>
  <c r="AHY62" i="11"/>
  <c r="AHY61" i="11"/>
  <c r="AHY60" i="11"/>
  <c r="AHY59" i="11"/>
  <c r="AHY58" i="11"/>
  <c r="AHY57" i="11"/>
  <c r="AHY56" i="11"/>
  <c r="AHY55" i="11"/>
  <c r="AHY54" i="11"/>
  <c r="AHY53" i="11"/>
  <c r="AHY52" i="11"/>
  <c r="AHY51" i="11"/>
  <c r="AHZ50" i="11"/>
  <c r="AHY50" i="11"/>
  <c r="AHY49" i="11"/>
  <c r="AHZ48" i="11"/>
  <c r="AHY48" i="11"/>
  <c r="AHY47" i="11"/>
  <c r="AHZ45" i="11"/>
  <c r="AHY45" i="11"/>
  <c r="AHY44" i="11"/>
  <c r="AHZ43" i="11"/>
  <c r="AHY43" i="11"/>
  <c r="AHY42" i="11"/>
  <c r="AHY41" i="11"/>
  <c r="AHY40" i="11"/>
  <c r="AHY39" i="11"/>
  <c r="AHY38" i="11"/>
  <c r="AHY37" i="11"/>
  <c r="AHY36" i="11"/>
  <c r="AHZ35" i="11"/>
  <c r="AHY35" i="11"/>
  <c r="AHY34" i="11"/>
  <c r="AHY33" i="11"/>
  <c r="AHY32" i="11"/>
  <c r="AHY31" i="11"/>
  <c r="AHY30" i="11"/>
  <c r="AHZ29" i="11"/>
  <c r="AHY29" i="11"/>
  <c r="AHY28" i="11"/>
  <c r="AHY27" i="11"/>
  <c r="AHY26" i="11"/>
  <c r="AHY24" i="11"/>
  <c r="AHY23" i="11"/>
  <c r="AHY22" i="11"/>
  <c r="AHY21" i="11"/>
  <c r="AHY20" i="11"/>
  <c r="AHY19" i="11"/>
  <c r="AHY18" i="11"/>
  <c r="AHY17" i="11"/>
  <c r="AHY16" i="11"/>
  <c r="AHY15" i="11"/>
  <c r="AHY14" i="11"/>
  <c r="AHY13" i="11"/>
  <c r="AHY12" i="11"/>
  <c r="AHY11" i="11"/>
  <c r="AHY10" i="11"/>
  <c r="AHY9" i="11"/>
  <c r="AKG219" i="11"/>
  <c r="AKF219" i="11"/>
  <c r="AKG218" i="11"/>
  <c r="AKF218" i="11"/>
  <c r="AKG217" i="11"/>
  <c r="AKF217" i="11"/>
  <c r="AKG216" i="11"/>
  <c r="AKF216" i="11"/>
  <c r="AKG215" i="11"/>
  <c r="AKF215" i="11"/>
  <c r="AKG214" i="11"/>
  <c r="AKF214" i="11"/>
  <c r="AKG213" i="11"/>
  <c r="AKF213" i="11"/>
  <c r="AKG212" i="11"/>
  <c r="AKF212" i="11"/>
  <c r="AKG211" i="11"/>
  <c r="AKF211" i="11"/>
  <c r="AKG210" i="11"/>
  <c r="AKF210" i="11"/>
  <c r="AKG209" i="11"/>
  <c r="AKF209" i="11"/>
  <c r="AKG208" i="11"/>
  <c r="AKF208" i="11"/>
  <c r="AKG207" i="11"/>
  <c r="AKF207" i="11"/>
  <c r="AKG206" i="11"/>
  <c r="AKF206" i="11"/>
  <c r="AKG205" i="11"/>
  <c r="AKF205" i="11"/>
  <c r="AKG204" i="11"/>
  <c r="AKF204" i="11"/>
  <c r="AKG203" i="11"/>
  <c r="AKF203" i="11"/>
  <c r="AKG202" i="11"/>
  <c r="AKF202" i="11"/>
  <c r="AKG201" i="11"/>
  <c r="AKF201" i="11"/>
  <c r="AKG200" i="11"/>
  <c r="AKF200" i="11"/>
  <c r="AKG199" i="11"/>
  <c r="AKF199" i="11"/>
  <c r="AKG197" i="11"/>
  <c r="AKF197" i="11"/>
  <c r="AKG196" i="11"/>
  <c r="AKF196" i="11"/>
  <c r="AKG195" i="11"/>
  <c r="AKF195" i="11"/>
  <c r="AKG194" i="11"/>
  <c r="AKF194" i="11"/>
  <c r="AKG193" i="11"/>
  <c r="AKF193" i="11"/>
  <c r="AKG192" i="11"/>
  <c r="AKF192" i="11"/>
  <c r="AKG191" i="11"/>
  <c r="AKF191" i="11"/>
  <c r="AKG190" i="11"/>
  <c r="AKF190" i="11"/>
  <c r="AKG189" i="11"/>
  <c r="AKF189" i="11"/>
  <c r="AKG188" i="11"/>
  <c r="AKF188" i="11"/>
  <c r="AKG187" i="11"/>
  <c r="AKF187" i="11"/>
  <c r="AKG183" i="11"/>
  <c r="AKF183" i="11"/>
  <c r="AKG182" i="11"/>
  <c r="AKF182" i="11"/>
  <c r="AKG181" i="11"/>
  <c r="AKF181" i="11"/>
  <c r="AKG180" i="11"/>
  <c r="AKF180" i="11"/>
  <c r="AKG179" i="11"/>
  <c r="AKF179" i="11"/>
  <c r="AKG178" i="11"/>
  <c r="AKF178" i="11"/>
  <c r="AKG177" i="11"/>
  <c r="AKF177" i="11"/>
  <c r="AKG176" i="11"/>
  <c r="AKF176" i="11"/>
  <c r="AKG175" i="11"/>
  <c r="AKF175" i="11"/>
  <c r="AKG174" i="11"/>
  <c r="AKF174" i="11"/>
  <c r="AKG173" i="11"/>
  <c r="AKF173" i="11"/>
  <c r="AKG172" i="11"/>
  <c r="AKF172" i="11"/>
  <c r="AKG171" i="11"/>
  <c r="AKF171" i="11"/>
  <c r="AKG170" i="11"/>
  <c r="AKF170" i="11"/>
  <c r="AKG169" i="11"/>
  <c r="AKF169" i="11"/>
  <c r="AKG168" i="11"/>
  <c r="AKF168" i="11"/>
  <c r="AKG167" i="11"/>
  <c r="AKF167" i="11"/>
  <c r="AKG166" i="11"/>
  <c r="AKF166" i="11"/>
  <c r="AKG165" i="11"/>
  <c r="AKF165" i="11"/>
  <c r="AKG164" i="11"/>
  <c r="AKF164" i="11"/>
  <c r="AKG163" i="11"/>
  <c r="AKF163" i="11"/>
  <c r="AKG162" i="11"/>
  <c r="AKF162" i="11"/>
  <c r="AKG161" i="11"/>
  <c r="AKF161" i="11"/>
  <c r="AKG160" i="11"/>
  <c r="AKF160" i="11"/>
  <c r="AKG159" i="11"/>
  <c r="AKF159" i="11"/>
  <c r="AKG158" i="11"/>
  <c r="AKF158" i="11"/>
  <c r="AKG157" i="11"/>
  <c r="AKF157" i="11"/>
  <c r="AKG156" i="11"/>
  <c r="AKF156" i="11"/>
  <c r="AKG155" i="11"/>
  <c r="AKF155" i="11"/>
  <c r="AKG154" i="11"/>
  <c r="AKF154" i="11"/>
  <c r="AKG153" i="11"/>
  <c r="AKF153" i="11"/>
  <c r="AKG152" i="11"/>
  <c r="AKF152" i="11"/>
  <c r="AKG151" i="11"/>
  <c r="AKF151" i="11"/>
  <c r="AKG150" i="11"/>
  <c r="AKF150" i="11"/>
  <c r="AKG149" i="11"/>
  <c r="AKF149" i="11"/>
  <c r="AKG148" i="11"/>
  <c r="AKF148" i="11"/>
  <c r="AKG147" i="11"/>
  <c r="AKF147" i="11"/>
  <c r="AKG146" i="11"/>
  <c r="AKF146" i="11"/>
  <c r="AKG145" i="11"/>
  <c r="AKF145" i="11"/>
  <c r="AKG144" i="11"/>
  <c r="AKF144" i="11"/>
  <c r="AKG143" i="11"/>
  <c r="AKF143" i="11"/>
  <c r="AKG142" i="11"/>
  <c r="AKF142" i="11"/>
  <c r="AKG141" i="11"/>
  <c r="AKF141" i="11"/>
  <c r="AKG140" i="11"/>
  <c r="AKF140" i="11"/>
  <c r="AKG139" i="11"/>
  <c r="AKF139" i="11"/>
  <c r="AKG138" i="11"/>
  <c r="AKF138" i="11"/>
  <c r="AKG137" i="11"/>
  <c r="AKF137" i="11"/>
  <c r="AKG136" i="11"/>
  <c r="AKF136" i="11"/>
  <c r="AKG135" i="11"/>
  <c r="AKF135" i="11"/>
  <c r="AKG134" i="11"/>
  <c r="AKF134" i="11"/>
  <c r="AKG133" i="11"/>
  <c r="AKF133" i="11"/>
  <c r="AKG132" i="11"/>
  <c r="AKF132" i="11"/>
  <c r="AKG131" i="11"/>
  <c r="AKF131" i="11"/>
  <c r="AKG130" i="11"/>
  <c r="AKF130" i="11"/>
  <c r="AKG129" i="11"/>
  <c r="AKF129" i="11"/>
  <c r="AKG128" i="11"/>
  <c r="AKF128" i="11"/>
  <c r="AKG127" i="11"/>
  <c r="AKF127" i="11"/>
  <c r="AKG126" i="11"/>
  <c r="AKF126" i="11"/>
  <c r="AKG125" i="11"/>
  <c r="AKF125" i="11"/>
  <c r="AKG124" i="11"/>
  <c r="AKF124" i="11"/>
  <c r="AKG123" i="11"/>
  <c r="AKF123" i="11"/>
  <c r="AKG122" i="11"/>
  <c r="AKF122" i="11"/>
  <c r="AKG121" i="11"/>
  <c r="AKF121" i="11"/>
  <c r="AKG120" i="11"/>
  <c r="AKF120" i="11"/>
  <c r="AKG119" i="11"/>
  <c r="AKF119" i="11"/>
  <c r="AKG118" i="11"/>
  <c r="AKF118" i="11"/>
  <c r="AKG117" i="11"/>
  <c r="AKF117" i="11"/>
  <c r="AKG116" i="11"/>
  <c r="AKF116" i="11"/>
  <c r="AKG115" i="11"/>
  <c r="AKF115" i="11"/>
  <c r="AKG114" i="11"/>
  <c r="AKF114" i="11"/>
  <c r="AKG113" i="11"/>
  <c r="AKF113" i="11"/>
  <c r="AKG112" i="11"/>
  <c r="AKF112" i="11"/>
  <c r="AKG111" i="11"/>
  <c r="AKF111" i="11"/>
  <c r="AKG110" i="11"/>
  <c r="AKF110" i="11"/>
  <c r="AKG109" i="11"/>
  <c r="AKF109" i="11"/>
  <c r="AKG108" i="11"/>
  <c r="AKF108" i="11"/>
  <c r="AKG107" i="11"/>
  <c r="AKF107" i="11"/>
  <c r="AKG106" i="11"/>
  <c r="AKF106" i="11"/>
  <c r="AKG105" i="11"/>
  <c r="AKF105" i="11"/>
  <c r="AKG104" i="11"/>
  <c r="AKF104" i="11"/>
  <c r="AKG103" i="11"/>
  <c r="AKF103" i="11"/>
  <c r="AKG102" i="11"/>
  <c r="AKF102" i="11"/>
  <c r="AKG101" i="11"/>
  <c r="AKF101" i="11"/>
  <c r="AKG100" i="11"/>
  <c r="AKF100" i="11"/>
  <c r="AKG99" i="11"/>
  <c r="AKF99" i="11"/>
  <c r="AKG98" i="11"/>
  <c r="AKF98" i="11"/>
  <c r="AKG97" i="11"/>
  <c r="AKF97" i="11"/>
  <c r="AKG96" i="11"/>
  <c r="AKF96" i="11"/>
  <c r="AKG95" i="11"/>
  <c r="AKF95" i="11"/>
  <c r="AKG94" i="11"/>
  <c r="AKF94" i="11"/>
  <c r="AKG93" i="11"/>
  <c r="AKF93" i="11"/>
  <c r="AKG92" i="11"/>
  <c r="AKF92" i="11"/>
  <c r="AKG91" i="11"/>
  <c r="AKF91" i="11"/>
  <c r="AKG90" i="11"/>
  <c r="AKF90" i="11"/>
  <c r="AKG89" i="11"/>
  <c r="AKF89" i="11"/>
  <c r="AKG88" i="11"/>
  <c r="AKF88" i="11"/>
  <c r="AKG87" i="11"/>
  <c r="AKF87" i="11"/>
  <c r="AKG86" i="11"/>
  <c r="AKF86" i="11"/>
  <c r="AKG85" i="11"/>
  <c r="AKF85" i="11"/>
  <c r="AKG84" i="11"/>
  <c r="AKF84" i="11"/>
  <c r="AKG83" i="11"/>
  <c r="AKF83" i="11"/>
  <c r="AKG82" i="11"/>
  <c r="AKF82" i="11"/>
  <c r="AKG81" i="11"/>
  <c r="AKF81" i="11"/>
  <c r="AKG80" i="11"/>
  <c r="AKF80" i="11"/>
  <c r="AKG79" i="11"/>
  <c r="AKF79" i="11"/>
  <c r="AKG78" i="11"/>
  <c r="AKF78" i="11"/>
  <c r="AKG77" i="11"/>
  <c r="AKF77" i="11"/>
  <c r="AKG76" i="11"/>
  <c r="AKF76" i="11"/>
  <c r="AKG75" i="11"/>
  <c r="AKF75" i="11"/>
  <c r="AKG74" i="11"/>
  <c r="AKF74" i="11"/>
  <c r="AKG73" i="11"/>
  <c r="AKF73" i="11"/>
  <c r="AKG72" i="11"/>
  <c r="AKF72" i="11"/>
  <c r="AKG71" i="11"/>
  <c r="AKF71" i="11"/>
  <c r="AKG70" i="11"/>
  <c r="AKF70" i="11"/>
  <c r="AKG69" i="11"/>
  <c r="AKF69" i="11"/>
  <c r="AKG68" i="11"/>
  <c r="AKF68" i="11"/>
  <c r="AKG67" i="11"/>
  <c r="AKF67" i="11"/>
  <c r="AKG66" i="11"/>
  <c r="AKF66" i="11"/>
  <c r="AKG65" i="11"/>
  <c r="AKF65" i="11"/>
  <c r="AKG64" i="11"/>
  <c r="AKF64" i="11"/>
  <c r="AKG63" i="11"/>
  <c r="AKF63" i="11"/>
  <c r="AKG62" i="11"/>
  <c r="AKF62" i="11"/>
  <c r="AKG61" i="11"/>
  <c r="AKF61" i="11"/>
  <c r="AKG60" i="11"/>
  <c r="AKF60" i="11"/>
  <c r="AKG59" i="11"/>
  <c r="AKF59" i="11"/>
  <c r="AKG58" i="11"/>
  <c r="AKF58" i="11"/>
  <c r="AKG57" i="11"/>
  <c r="AKF57" i="11"/>
  <c r="AKG56" i="11"/>
  <c r="AKF56" i="11"/>
  <c r="AKG55" i="11"/>
  <c r="AKF55" i="11"/>
  <c r="AKG54" i="11"/>
  <c r="AKF54" i="11"/>
  <c r="AKG53" i="11"/>
  <c r="AKF53" i="11"/>
  <c r="AKG52" i="11"/>
  <c r="AKF52" i="11"/>
  <c r="AKG51" i="11"/>
  <c r="AKF51" i="11"/>
  <c r="AKG50" i="11"/>
  <c r="AKF50" i="11"/>
  <c r="AKG49" i="11"/>
  <c r="AKF49" i="11"/>
  <c r="AKG48" i="11"/>
  <c r="AKF48" i="11"/>
  <c r="AKG47" i="11"/>
  <c r="AKF47" i="11"/>
  <c r="AKG46" i="11"/>
  <c r="AKF46" i="11"/>
  <c r="AKG45" i="11"/>
  <c r="AKF45" i="11"/>
  <c r="AKG44" i="11"/>
  <c r="AKF44" i="11"/>
  <c r="AKG43" i="11"/>
  <c r="AKF43" i="11"/>
  <c r="AKG42" i="11"/>
  <c r="AKF42" i="11"/>
  <c r="AKG41" i="11"/>
  <c r="AKF41" i="11"/>
  <c r="AKG40" i="11"/>
  <c r="AKF40" i="11"/>
  <c r="AKG39" i="11"/>
  <c r="AKF39" i="11"/>
  <c r="AKG38" i="11"/>
  <c r="AKF38" i="11"/>
  <c r="AKG37" i="11"/>
  <c r="AKF37" i="11"/>
  <c r="AKG36" i="11"/>
  <c r="AKF36" i="11"/>
  <c r="AKG35" i="11"/>
  <c r="AKF35" i="11"/>
  <c r="AKG34" i="11"/>
  <c r="AKF34" i="11"/>
  <c r="AKG33" i="11"/>
  <c r="AKF33" i="11"/>
  <c r="AKG32" i="11"/>
  <c r="AKF32" i="11"/>
  <c r="AKG31" i="11"/>
  <c r="AKF31" i="11"/>
  <c r="AKG30" i="11"/>
  <c r="AKF30" i="11"/>
  <c r="AKG29" i="11"/>
  <c r="AKF29" i="11"/>
  <c r="AKG28" i="11"/>
  <c r="AKF28" i="11"/>
  <c r="AKG27" i="11"/>
  <c r="AKF27" i="11"/>
  <c r="AKG26" i="11"/>
  <c r="AKF26" i="11"/>
  <c r="AKG25" i="11"/>
  <c r="AKF25" i="11"/>
  <c r="AKG24" i="11"/>
  <c r="AKF24" i="11"/>
  <c r="AKG23" i="11"/>
  <c r="AKF23" i="11"/>
  <c r="AKG22" i="11"/>
  <c r="AKF22" i="11"/>
  <c r="AKG21" i="11"/>
  <c r="AKF21" i="11"/>
  <c r="AKG20" i="11"/>
  <c r="AKF20" i="11"/>
  <c r="AKG19" i="11"/>
  <c r="AKF19" i="11"/>
  <c r="AKG18" i="11"/>
  <c r="AKF18" i="11"/>
  <c r="AKG17" i="11"/>
  <c r="AKF17" i="11"/>
  <c r="AKG16" i="11"/>
  <c r="AKF16" i="11"/>
  <c r="AKG15" i="11"/>
  <c r="AKF15" i="11"/>
  <c r="AKG14" i="11"/>
  <c r="AKF14" i="11"/>
  <c r="AKG13" i="11"/>
  <c r="AKF13" i="11"/>
  <c r="AKG12" i="11"/>
  <c r="AKF12" i="11"/>
  <c r="AKG11" i="11"/>
  <c r="AKF11" i="11"/>
  <c r="AKG10" i="11"/>
  <c r="AKF10" i="11"/>
  <c r="AKG9" i="11"/>
  <c r="AKF9" i="11"/>
  <c r="AKG8" i="11"/>
  <c r="AKF8" i="11"/>
  <c r="AKG7" i="11"/>
  <c r="AKF7" i="11"/>
  <c r="AKG6" i="11"/>
  <c r="AKF6" i="11"/>
  <c r="AKG220" i="11"/>
  <c r="AKF220" i="11"/>
  <c r="AHZ220" i="11"/>
  <c r="AHY220" i="11"/>
  <c r="ADG218" i="11"/>
  <c r="ADG217" i="11"/>
  <c r="ADG216" i="11"/>
  <c r="ADG215" i="11"/>
  <c r="ADG214" i="11"/>
  <c r="ADG213" i="11"/>
  <c r="ADG212" i="11"/>
  <c r="ADG208" i="11"/>
  <c r="ADG207" i="11"/>
  <c r="ADG206" i="11"/>
  <c r="ADG205" i="11"/>
  <c r="ADG203" i="11"/>
  <c r="ADG202" i="11"/>
  <c r="ADG201" i="11"/>
  <c r="ADG200" i="11"/>
  <c r="ADG199" i="11"/>
  <c r="ADG198" i="11"/>
  <c r="ADG195" i="11"/>
  <c r="ADG194" i="11"/>
  <c r="ADG193" i="11"/>
  <c r="ADG192" i="11"/>
  <c r="ADG191" i="11"/>
  <c r="ADG190" i="11"/>
  <c r="ADG189" i="11"/>
  <c r="ADG188" i="11"/>
  <c r="ADG187" i="11"/>
  <c r="ADG183" i="11"/>
  <c r="ADG182" i="11"/>
  <c r="ADG179" i="11"/>
  <c r="ADG178" i="11"/>
  <c r="ADG177" i="11"/>
  <c r="ADG176" i="11"/>
  <c r="ADG175" i="11"/>
  <c r="ADG173" i="11"/>
  <c r="ADG172" i="11" s="1"/>
  <c r="ADG171" i="11"/>
  <c r="ADG170" i="11"/>
  <c r="ADG169" i="11"/>
  <c r="ADG168" i="11"/>
  <c r="ADG167" i="11"/>
  <c r="ADG165" i="11"/>
  <c r="ADG164" i="11"/>
  <c r="ADG163" i="11"/>
  <c r="ADG162" i="11"/>
  <c r="ADG161" i="11"/>
  <c r="ADG159" i="11"/>
  <c r="ADG158" i="11"/>
  <c r="ADG157" i="11"/>
  <c r="ADG155" i="11"/>
  <c r="ADG154" i="11"/>
  <c r="ADG153" i="11"/>
  <c r="ADG152" i="11"/>
  <c r="ADG151" i="11"/>
  <c r="ADG138" i="11"/>
  <c r="ADG137" i="11"/>
  <c r="ADG136" i="11"/>
  <c r="ADG135" i="11"/>
  <c r="ADG134" i="11"/>
  <c r="ADG133" i="11"/>
  <c r="ADG132" i="11"/>
  <c r="ADG131" i="11"/>
  <c r="ADG130" i="11"/>
  <c r="ADG129" i="11"/>
  <c r="ADG128" i="11"/>
  <c r="ADG127" i="11"/>
  <c r="ADG126" i="11"/>
  <c r="ADG125" i="11"/>
  <c r="ADG124" i="11"/>
  <c r="ADG123" i="11"/>
  <c r="ADG122" i="11"/>
  <c r="ADG121" i="11"/>
  <c r="ADG120" i="11"/>
  <c r="ADG119" i="11"/>
  <c r="ADG118" i="11"/>
  <c r="ADG117" i="11"/>
  <c r="ADG116" i="11"/>
  <c r="ADG115" i="11"/>
  <c r="ADG114" i="11"/>
  <c r="ADG113" i="11"/>
  <c r="ADG112" i="11"/>
  <c r="ADG111" i="11"/>
  <c r="ADG110" i="11"/>
  <c r="ADG106" i="11"/>
  <c r="ADG105" i="11"/>
  <c r="ADG104" i="11"/>
  <c r="ADG103" i="11"/>
  <c r="ADG102" i="11"/>
  <c r="ADG101" i="11"/>
  <c r="ADG100" i="11"/>
  <c r="ADG99" i="11"/>
  <c r="ADG98" i="11"/>
  <c r="ADG97" i="11"/>
  <c r="ADG96" i="11"/>
  <c r="ADG95" i="11"/>
  <c r="ADG94" i="11"/>
  <c r="ADG93" i="11"/>
  <c r="ADG92" i="11"/>
  <c r="ADG91" i="11"/>
  <c r="ADG90" i="11"/>
  <c r="ADG89" i="11"/>
  <c r="ADG88" i="11"/>
  <c r="ADG87" i="11"/>
  <c r="ADG86" i="11"/>
  <c r="ADG85" i="11"/>
  <c r="ADG82" i="11"/>
  <c r="ADG81" i="11"/>
  <c r="ADG79" i="11"/>
  <c r="ADG78" i="11"/>
  <c r="ADG77" i="11"/>
  <c r="ADG76" i="11"/>
  <c r="ADG75" i="11"/>
  <c r="ADG74" i="11"/>
  <c r="ADG73" i="11"/>
  <c r="ADG72" i="11"/>
  <c r="ADG70" i="11"/>
  <c r="ADG69" i="11"/>
  <c r="ADG68" i="11"/>
  <c r="ADG67" i="11"/>
  <c r="ADG66" i="11"/>
  <c r="ADG65" i="11"/>
  <c r="ADG62" i="11"/>
  <c r="ADG61" i="11"/>
  <c r="ADG60" i="11"/>
  <c r="ADG59" i="11"/>
  <c r="ADG58" i="11"/>
  <c r="ADG57" i="11"/>
  <c r="ADG56" i="11"/>
  <c r="ADG55" i="11"/>
  <c r="ADG54" i="11"/>
  <c r="ADG53" i="11"/>
  <c r="ADG52" i="11"/>
  <c r="ADG51" i="11"/>
  <c r="ADG49" i="11"/>
  <c r="ADG47" i="11"/>
  <c r="ADG44" i="11"/>
  <c r="ADG42" i="11"/>
  <c r="ADG41" i="11"/>
  <c r="ADG40" i="11"/>
  <c r="ADG39" i="11"/>
  <c r="ADG38" i="11"/>
  <c r="ADG37" i="11"/>
  <c r="ADG36" i="11"/>
  <c r="ADG34" i="11"/>
  <c r="ADG33" i="11"/>
  <c r="ADG32" i="11"/>
  <c r="ADG31" i="11"/>
  <c r="ADG30" i="11"/>
  <c r="ADG28" i="11"/>
  <c r="ADG27" i="11"/>
  <c r="ADG26" i="11"/>
  <c r="ADG24" i="11"/>
  <c r="ADG23" i="11"/>
  <c r="ADG22" i="11"/>
  <c r="ADG21" i="11"/>
  <c r="ADG20" i="11"/>
  <c r="ADG19" i="11"/>
  <c r="ADG18" i="11"/>
  <c r="ADG17" i="11"/>
  <c r="ADG16" i="11"/>
  <c r="ADG15" i="11"/>
  <c r="ADG14" i="11"/>
  <c r="ADG13" i="11"/>
  <c r="ADG12" i="11"/>
  <c r="ADG11" i="11"/>
  <c r="ADG10" i="11"/>
  <c r="ADG9" i="11"/>
  <c r="AKF184" i="11" l="1"/>
  <c r="AKG184" i="11"/>
  <c r="ADG184" i="11"/>
  <c r="AHY184" i="11"/>
  <c r="ADG71" i="11"/>
  <c r="ADG64" i="11"/>
  <c r="ADG211" i="11"/>
  <c r="ADG197" i="11"/>
  <c r="ADG196" i="11" s="1"/>
  <c r="ADG150" i="11"/>
  <c r="ADG46" i="11"/>
  <c r="ADG84" i="11"/>
  <c r="ADG83" i="11" s="1"/>
  <c r="ADG160" i="11"/>
  <c r="ADG166" i="11"/>
  <c r="ADG8" i="11"/>
  <c r="ADG80" i="11"/>
  <c r="ADG108" i="11"/>
  <c r="ADG107" i="11" s="1"/>
  <c r="ADG181" i="11"/>
  <c r="ADG25" i="11"/>
  <c r="ADG174" i="11"/>
  <c r="U218" i="11"/>
  <c r="U217" i="11"/>
  <c r="U216" i="11"/>
  <c r="U215" i="11"/>
  <c r="U214" i="11"/>
  <c r="U213" i="11"/>
  <c r="U212" i="11"/>
  <c r="U210" i="11"/>
  <c r="U208" i="11"/>
  <c r="U206" i="11"/>
  <c r="U205" i="11"/>
  <c r="U203" i="11"/>
  <c r="U202" i="11"/>
  <c r="U201" i="11"/>
  <c r="U200" i="11"/>
  <c r="U199" i="11"/>
  <c r="U198" i="11"/>
  <c r="U195" i="11"/>
  <c r="U194" i="11"/>
  <c r="U193" i="11"/>
  <c r="U192" i="11"/>
  <c r="U191" i="11"/>
  <c r="U190" i="11"/>
  <c r="U189" i="11"/>
  <c r="U188" i="11"/>
  <c r="U187" i="11"/>
  <c r="U183" i="11"/>
  <c r="U182" i="11"/>
  <c r="U176" i="11"/>
  <c r="U175" i="11"/>
  <c r="U172" i="11"/>
  <c r="U166" i="11"/>
  <c r="U165" i="11"/>
  <c r="U164" i="11"/>
  <c r="AHZ164" i="11" s="1"/>
  <c r="U163" i="11"/>
  <c r="U162" i="11"/>
  <c r="U161" i="11"/>
  <c r="U159" i="11"/>
  <c r="U158" i="11"/>
  <c r="U157" i="11"/>
  <c r="U156" i="11"/>
  <c r="U155" i="11"/>
  <c r="U154" i="11"/>
  <c r="U153" i="11"/>
  <c r="U152" i="11"/>
  <c r="U151" i="11"/>
  <c r="U142" i="11"/>
  <c r="U141" i="11"/>
  <c r="U140" i="11"/>
  <c r="U139" i="11"/>
  <c r="U137" i="11"/>
  <c r="U136" i="11"/>
  <c r="U135" i="11"/>
  <c r="U134" i="11"/>
  <c r="U133" i="11"/>
  <c r="U132" i="11"/>
  <c r="U131" i="11"/>
  <c r="U130" i="11"/>
  <c r="U129" i="11"/>
  <c r="U128" i="11"/>
  <c r="U127" i="1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6" i="11"/>
  <c r="U105" i="11"/>
  <c r="U104" i="11"/>
  <c r="U103" i="1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U90" i="11"/>
  <c r="U89" i="11"/>
  <c r="U88" i="11"/>
  <c r="U87" i="11"/>
  <c r="U86" i="11"/>
  <c r="U85" i="11"/>
  <c r="U82" i="11"/>
  <c r="U81" i="11"/>
  <c r="U79" i="11"/>
  <c r="U78" i="11"/>
  <c r="U77" i="11"/>
  <c r="U76" i="11"/>
  <c r="U75" i="11"/>
  <c r="U74" i="11"/>
  <c r="U73" i="11"/>
  <c r="U72" i="11"/>
  <c r="U70" i="11"/>
  <c r="U69" i="11"/>
  <c r="U68" i="11"/>
  <c r="U67" i="11"/>
  <c r="U66" i="11"/>
  <c r="U65" i="11"/>
  <c r="U62" i="11"/>
  <c r="U61" i="11"/>
  <c r="U60" i="11"/>
  <c r="U59" i="11"/>
  <c r="U58" i="11"/>
  <c r="U57" i="11"/>
  <c r="U56" i="11"/>
  <c r="U55" i="11"/>
  <c r="U54" i="11"/>
  <c r="U53" i="11"/>
  <c r="U52" i="11"/>
  <c r="U51" i="11"/>
  <c r="U49" i="11"/>
  <c r="U47" i="11"/>
  <c r="U44" i="11"/>
  <c r="U42" i="11"/>
  <c r="U41" i="11"/>
  <c r="U40" i="11"/>
  <c r="U39" i="11"/>
  <c r="U38" i="11"/>
  <c r="U37" i="11"/>
  <c r="U36" i="11"/>
  <c r="U34" i="11"/>
  <c r="U33" i="11"/>
  <c r="U32" i="11"/>
  <c r="U31" i="11"/>
  <c r="U30" i="11"/>
  <c r="U28" i="11"/>
  <c r="U27" i="11"/>
  <c r="U26" i="11"/>
  <c r="U24" i="11"/>
  <c r="U23" i="11"/>
  <c r="U22" i="11"/>
  <c r="U21" i="11"/>
  <c r="U20" i="11"/>
  <c r="U19" i="11"/>
  <c r="U18" i="11"/>
  <c r="U17" i="11"/>
  <c r="U16" i="11"/>
  <c r="U15" i="11"/>
  <c r="U14" i="11"/>
  <c r="U13" i="11"/>
  <c r="U12" i="11"/>
  <c r="U11" i="11"/>
  <c r="U10" i="11"/>
  <c r="U9" i="11"/>
  <c r="U184" i="11" l="1"/>
  <c r="ADG63" i="11"/>
  <c r="ADG180" i="11"/>
  <c r="U8" i="11"/>
  <c r="ADG149" i="11"/>
  <c r="U160" i="11"/>
  <c r="U174" i="11"/>
  <c r="U25" i="11"/>
  <c r="U71" i="11"/>
  <c r="U108" i="11"/>
  <c r="U107" i="11" s="1"/>
  <c r="U211" i="11"/>
  <c r="ADG7" i="11"/>
  <c r="U46" i="11"/>
  <c r="U64" i="11"/>
  <c r="U80" i="11"/>
  <c r="U84" i="11"/>
  <c r="U83" i="11" s="1"/>
  <c r="U138" i="11"/>
  <c r="U197" i="11"/>
  <c r="U196" i="11" s="1"/>
  <c r="U150" i="11"/>
  <c r="U181" i="11"/>
  <c r="YJ218" i="11"/>
  <c r="YJ212" i="11"/>
  <c r="YJ205" i="11"/>
  <c r="YJ203" i="11"/>
  <c r="YJ201" i="11"/>
  <c r="YJ200" i="11"/>
  <c r="YJ199" i="11"/>
  <c r="YJ198" i="11"/>
  <c r="YJ195" i="11"/>
  <c r="YJ194" i="11"/>
  <c r="YJ193" i="11"/>
  <c r="YJ192" i="11"/>
  <c r="YJ191" i="11"/>
  <c r="YJ190" i="11"/>
  <c r="YJ189" i="11"/>
  <c r="YJ188" i="11"/>
  <c r="YJ187" i="11"/>
  <c r="YJ183" i="11"/>
  <c r="YJ182" i="11"/>
  <c r="YJ179" i="11"/>
  <c r="YJ178" i="11"/>
  <c r="YJ177" i="11"/>
  <c r="YJ176" i="11"/>
  <c r="YJ175" i="11"/>
  <c r="YJ173" i="11"/>
  <c r="YJ172" i="11" s="1"/>
  <c r="YJ171" i="11"/>
  <c r="YJ170" i="11"/>
  <c r="YJ169" i="11"/>
  <c r="YJ168" i="11"/>
  <c r="YJ167" i="11"/>
  <c r="YJ165" i="11"/>
  <c r="YJ163" i="11"/>
  <c r="YJ162" i="11"/>
  <c r="YJ161" i="11"/>
  <c r="YJ159" i="11"/>
  <c r="YJ158" i="11"/>
  <c r="YJ157" i="11"/>
  <c r="YJ155" i="11"/>
  <c r="YJ154" i="11"/>
  <c r="YJ153" i="11"/>
  <c r="YJ152" i="11"/>
  <c r="YJ151" i="11"/>
  <c r="YJ143" i="11"/>
  <c r="YJ142" i="11"/>
  <c r="YJ141" i="11"/>
  <c r="YJ140" i="11"/>
  <c r="YJ139" i="11"/>
  <c r="YJ137" i="11"/>
  <c r="YJ136" i="11"/>
  <c r="YJ135" i="11"/>
  <c r="YJ134" i="11"/>
  <c r="YJ133" i="11"/>
  <c r="YJ132" i="11"/>
  <c r="YJ131" i="11"/>
  <c r="YJ130" i="11"/>
  <c r="YJ129" i="11"/>
  <c r="YJ128" i="11"/>
  <c r="YJ127" i="11"/>
  <c r="YJ126" i="11"/>
  <c r="YJ125" i="11"/>
  <c r="YJ124" i="11"/>
  <c r="YJ123" i="11"/>
  <c r="YJ122" i="11"/>
  <c r="YJ121" i="11"/>
  <c r="YJ120" i="11"/>
  <c r="YJ119" i="11"/>
  <c r="YJ118" i="11"/>
  <c r="YJ117" i="11"/>
  <c r="YJ116" i="11"/>
  <c r="YJ115" i="11"/>
  <c r="YJ114" i="11"/>
  <c r="YJ113" i="11"/>
  <c r="YJ112" i="11"/>
  <c r="YJ111" i="11"/>
  <c r="YJ110" i="11"/>
  <c r="YJ106" i="11"/>
  <c r="YJ105" i="11"/>
  <c r="YJ104" i="11"/>
  <c r="YJ103" i="11"/>
  <c r="YJ102" i="11"/>
  <c r="YJ101" i="11"/>
  <c r="YJ100" i="11"/>
  <c r="YJ99" i="11"/>
  <c r="YJ98" i="11"/>
  <c r="YJ97" i="11"/>
  <c r="YJ96" i="11"/>
  <c r="YJ95" i="11"/>
  <c r="YJ94" i="11"/>
  <c r="YJ93" i="11"/>
  <c r="YJ92" i="11"/>
  <c r="YJ91" i="11"/>
  <c r="YJ90" i="11"/>
  <c r="YJ89" i="11"/>
  <c r="YJ88" i="11"/>
  <c r="YJ87" i="11"/>
  <c r="YJ86" i="11"/>
  <c r="YJ85" i="11"/>
  <c r="YJ82" i="11"/>
  <c r="YJ81" i="11"/>
  <c r="YJ79" i="11"/>
  <c r="YJ78" i="11"/>
  <c r="YJ77" i="11"/>
  <c r="YJ76" i="11"/>
  <c r="YJ75" i="11"/>
  <c r="YJ74" i="11"/>
  <c r="YJ73" i="11"/>
  <c r="YJ72" i="11"/>
  <c r="YJ70" i="11"/>
  <c r="YJ69" i="11"/>
  <c r="YJ68" i="11"/>
  <c r="YJ67" i="11"/>
  <c r="YJ66" i="11"/>
  <c r="YJ65" i="11"/>
  <c r="YJ62" i="11"/>
  <c r="YJ61" i="11"/>
  <c r="YJ60" i="11"/>
  <c r="YJ59" i="11"/>
  <c r="YJ58" i="11"/>
  <c r="YJ57" i="11"/>
  <c r="YJ56" i="11"/>
  <c r="YJ55" i="11"/>
  <c r="YJ54" i="11"/>
  <c r="YJ53" i="11"/>
  <c r="YJ52" i="11"/>
  <c r="YJ51" i="11"/>
  <c r="YJ49" i="11"/>
  <c r="YJ47" i="11"/>
  <c r="YJ44" i="11"/>
  <c r="YJ42" i="11"/>
  <c r="YJ41" i="11"/>
  <c r="YJ40" i="11"/>
  <c r="YJ39" i="11"/>
  <c r="YJ38" i="11"/>
  <c r="YJ37" i="11"/>
  <c r="YJ36" i="11"/>
  <c r="YJ34" i="11"/>
  <c r="YJ33" i="11"/>
  <c r="YJ32" i="11"/>
  <c r="YJ31" i="11"/>
  <c r="YJ30" i="11"/>
  <c r="YJ28" i="11"/>
  <c r="YJ27" i="11"/>
  <c r="YJ26" i="11"/>
  <c r="YJ24" i="11"/>
  <c r="YJ23" i="11"/>
  <c r="YJ22" i="11"/>
  <c r="YJ21" i="11"/>
  <c r="YJ20" i="11"/>
  <c r="YJ19" i="11"/>
  <c r="YJ18" i="11"/>
  <c r="YJ17" i="11"/>
  <c r="YJ16" i="11"/>
  <c r="YJ15" i="11"/>
  <c r="YJ14" i="11"/>
  <c r="YJ13" i="11"/>
  <c r="YJ12" i="11"/>
  <c r="YJ11" i="11"/>
  <c r="YJ10" i="11"/>
  <c r="YJ9" i="11"/>
  <c r="TM218" i="11"/>
  <c r="TM217" i="11"/>
  <c r="TM216" i="11"/>
  <c r="TM215" i="11"/>
  <c r="TM214" i="11"/>
  <c r="TM213" i="11"/>
  <c r="TM212" i="11"/>
  <c r="TM210" i="11"/>
  <c r="AHZ210" i="11" s="1"/>
  <c r="TM209" i="11"/>
  <c r="TM208" i="11"/>
  <c r="TM207" i="11"/>
  <c r="TM206" i="11"/>
  <c r="TM205" i="11"/>
  <c r="TM204" i="11"/>
  <c r="TM203" i="11"/>
  <c r="TM202" i="11"/>
  <c r="TM201" i="11"/>
  <c r="TM200" i="11"/>
  <c r="TM199" i="11"/>
  <c r="TM198" i="11"/>
  <c r="TM195" i="11"/>
  <c r="TM194" i="11"/>
  <c r="TM193" i="11"/>
  <c r="TM192" i="11"/>
  <c r="TM191" i="11"/>
  <c r="TM190" i="11"/>
  <c r="TM189" i="11"/>
  <c r="TM188" i="11"/>
  <c r="TM187" i="11"/>
  <c r="TM183" i="11"/>
  <c r="TM182" i="11"/>
  <c r="TM179" i="11"/>
  <c r="TM178" i="11"/>
  <c r="TM177" i="11"/>
  <c r="TM176" i="11"/>
  <c r="TM175" i="11"/>
  <c r="TM173" i="11"/>
  <c r="TM172" i="11" s="1"/>
  <c r="TM171" i="11"/>
  <c r="TM170" i="11"/>
  <c r="TM169" i="11"/>
  <c r="TM168" i="11"/>
  <c r="TM167" i="11"/>
  <c r="TM165" i="11"/>
  <c r="TM163" i="11"/>
  <c r="TM162" i="11"/>
  <c r="TM161" i="11"/>
  <c r="TM159" i="11"/>
  <c r="TM158" i="11"/>
  <c r="TM157" i="11"/>
  <c r="TM155" i="11"/>
  <c r="TM154" i="11"/>
  <c r="TM153" i="11"/>
  <c r="TM152" i="11"/>
  <c r="TM151" i="11"/>
  <c r="TM148" i="11"/>
  <c r="TM147" i="11"/>
  <c r="TM146" i="11"/>
  <c r="TM145" i="11"/>
  <c r="TM144" i="11"/>
  <c r="TM143" i="11"/>
  <c r="TM142" i="11"/>
  <c r="TM141" i="11"/>
  <c r="TM140" i="11"/>
  <c r="TM139" i="11"/>
  <c r="TM137" i="11"/>
  <c r="TM136" i="11"/>
  <c r="TM135" i="11"/>
  <c r="TM134" i="11"/>
  <c r="TM133" i="11"/>
  <c r="TM132" i="11"/>
  <c r="TM131" i="11"/>
  <c r="TM130" i="11"/>
  <c r="TM129" i="11"/>
  <c r="TM128" i="11"/>
  <c r="TM127" i="11"/>
  <c r="TM126" i="11"/>
  <c r="TM125" i="11"/>
  <c r="TM124" i="11"/>
  <c r="TM123" i="11"/>
  <c r="TM122" i="11"/>
  <c r="TM121" i="11"/>
  <c r="TM120" i="11"/>
  <c r="TM119" i="11"/>
  <c r="TM118" i="11"/>
  <c r="TM117" i="11"/>
  <c r="TM116" i="11"/>
  <c r="TM115" i="11"/>
  <c r="TM114" i="11"/>
  <c r="TM113" i="11"/>
  <c r="TM112" i="11"/>
  <c r="TM111" i="11"/>
  <c r="TM110" i="11"/>
  <c r="TM109" i="11"/>
  <c r="TM106" i="11"/>
  <c r="TM105" i="11"/>
  <c r="TM104" i="11"/>
  <c r="TM103" i="11"/>
  <c r="TM102" i="11"/>
  <c r="TM101" i="11"/>
  <c r="TM100" i="11"/>
  <c r="TM99" i="11"/>
  <c r="TM98" i="11"/>
  <c r="TM97" i="11"/>
  <c r="TM96" i="11"/>
  <c r="TM95" i="11"/>
  <c r="TM94" i="11"/>
  <c r="TM93" i="11"/>
  <c r="TM92" i="11"/>
  <c r="TM90" i="11"/>
  <c r="TM89" i="11"/>
  <c r="TM88" i="11"/>
  <c r="TM87" i="11"/>
  <c r="TM86" i="11"/>
  <c r="TM85" i="11"/>
  <c r="TM82" i="11"/>
  <c r="TM81" i="11"/>
  <c r="TM79" i="11"/>
  <c r="TM78" i="11"/>
  <c r="TM77" i="11"/>
  <c r="TM76" i="11"/>
  <c r="TM75" i="11"/>
  <c r="TM74" i="11"/>
  <c r="TM73" i="11"/>
  <c r="TM72" i="11"/>
  <c r="TM70" i="11"/>
  <c r="TM69" i="11"/>
  <c r="TM68" i="11"/>
  <c r="TM67" i="11"/>
  <c r="TM66" i="11"/>
  <c r="TM65" i="11"/>
  <c r="TM62" i="11"/>
  <c r="TM61" i="11"/>
  <c r="TM60" i="11"/>
  <c r="TM59" i="11"/>
  <c r="TM58" i="11"/>
  <c r="TM57" i="11"/>
  <c r="TM56" i="11"/>
  <c r="TM55" i="11"/>
  <c r="TM54" i="11"/>
  <c r="TM53" i="11"/>
  <c r="TM52" i="11"/>
  <c r="TM51" i="11"/>
  <c r="TM49" i="11"/>
  <c r="TM47" i="11"/>
  <c r="TM44" i="11"/>
  <c r="TM42" i="11"/>
  <c r="TM41" i="11"/>
  <c r="TM40" i="11"/>
  <c r="TM39" i="11"/>
  <c r="TM38" i="11"/>
  <c r="TM37" i="11"/>
  <c r="TM36" i="11"/>
  <c r="TM34" i="11"/>
  <c r="TM33" i="11"/>
  <c r="TM32" i="11"/>
  <c r="TM31" i="11"/>
  <c r="TM30" i="11"/>
  <c r="TM28" i="11"/>
  <c r="TM27" i="11"/>
  <c r="TM26" i="11"/>
  <c r="TM24" i="11"/>
  <c r="TM23" i="11"/>
  <c r="TM22" i="11"/>
  <c r="TM21" i="11"/>
  <c r="TM20" i="11"/>
  <c r="TM19" i="11"/>
  <c r="TM18" i="11"/>
  <c r="TM17" i="11"/>
  <c r="TM16" i="11"/>
  <c r="TM15" i="11"/>
  <c r="TM14" i="11"/>
  <c r="TM13" i="11"/>
  <c r="TM12" i="11"/>
  <c r="TM11" i="11"/>
  <c r="TM10" i="11"/>
  <c r="TM9" i="11"/>
  <c r="OP217" i="11"/>
  <c r="OP216" i="11"/>
  <c r="OP215" i="11"/>
  <c r="OP214" i="11"/>
  <c r="OP213" i="11"/>
  <c r="OP212" i="11"/>
  <c r="ON211" i="11"/>
  <c r="OP209" i="11"/>
  <c r="OP208" i="11"/>
  <c r="OP207" i="11"/>
  <c r="OP206" i="11"/>
  <c r="OP205" i="11"/>
  <c r="OP204" i="11"/>
  <c r="OP203" i="11"/>
  <c r="OP202" i="11"/>
  <c r="OP201" i="11"/>
  <c r="OP200" i="11"/>
  <c r="OP199" i="11"/>
  <c r="OP198" i="11"/>
  <c r="ON197" i="11"/>
  <c r="OP195" i="11"/>
  <c r="OP194" i="11"/>
  <c r="OP193" i="11"/>
  <c r="OP192" i="11"/>
  <c r="OP191" i="11"/>
  <c r="OP190" i="11"/>
  <c r="OP189" i="11"/>
  <c r="OP188" i="11"/>
  <c r="OP187" i="11"/>
  <c r="OP183" i="11"/>
  <c r="OP182" i="11"/>
  <c r="ON181" i="11"/>
  <c r="OP179" i="11"/>
  <c r="OP178" i="11"/>
  <c r="OP177" i="11"/>
  <c r="OP176" i="11"/>
  <c r="OP175" i="11"/>
  <c r="ON174" i="11"/>
  <c r="OP172" i="11"/>
  <c r="ON172" i="11"/>
  <c r="OP171" i="11"/>
  <c r="OP170" i="11"/>
  <c r="OP169" i="11"/>
  <c r="OP168" i="11"/>
  <c r="OP167" i="11"/>
  <c r="ON166" i="11"/>
  <c r="OP165" i="11"/>
  <c r="OP163" i="11"/>
  <c r="OP162" i="11"/>
  <c r="OP161" i="11"/>
  <c r="ON160" i="11"/>
  <c r="OP159" i="11"/>
  <c r="OP158" i="11"/>
  <c r="OP157" i="11"/>
  <c r="OP156" i="11"/>
  <c r="AHZ156" i="11" s="1"/>
  <c r="OP155" i="11"/>
  <c r="OP154" i="11"/>
  <c r="OP153" i="11"/>
  <c r="OP152" i="11"/>
  <c r="OP151" i="11"/>
  <c r="ON150" i="11"/>
  <c r="OP148" i="11"/>
  <c r="OP147" i="11"/>
  <c r="OP146" i="11"/>
  <c r="OP145" i="11"/>
  <c r="OP144" i="11"/>
  <c r="OP143" i="11"/>
  <c r="OP142" i="11"/>
  <c r="OP141" i="11"/>
  <c r="OP140" i="11"/>
  <c r="OP139" i="11"/>
  <c r="ON138" i="11"/>
  <c r="OP137" i="11"/>
  <c r="OP136" i="11"/>
  <c r="OP135" i="11"/>
  <c r="OP134" i="11"/>
  <c r="OP133" i="11"/>
  <c r="OP132" i="11"/>
  <c r="OP131" i="11"/>
  <c r="OP130" i="11"/>
  <c r="OP129" i="11"/>
  <c r="OP128" i="11"/>
  <c r="OP127" i="11"/>
  <c r="OP126" i="11"/>
  <c r="OP125" i="11"/>
  <c r="OP124" i="11"/>
  <c r="OP123" i="11"/>
  <c r="OP122" i="11"/>
  <c r="OP121" i="11"/>
  <c r="OP120" i="11"/>
  <c r="OP119" i="11"/>
  <c r="OP118" i="11"/>
  <c r="OP117" i="11"/>
  <c r="OP116" i="11"/>
  <c r="OP115" i="11"/>
  <c r="OP114" i="11"/>
  <c r="OP113" i="11"/>
  <c r="OP112" i="11"/>
  <c r="OP111" i="11"/>
  <c r="OP110" i="11"/>
  <c r="ON108" i="11"/>
  <c r="OP106" i="11"/>
  <c r="OP105" i="11"/>
  <c r="OP104" i="11"/>
  <c r="OP103" i="11"/>
  <c r="OP102" i="11"/>
  <c r="OP101" i="11"/>
  <c r="OP100" i="11"/>
  <c r="OP99" i="11"/>
  <c r="OP98" i="11"/>
  <c r="OP97" i="11"/>
  <c r="OP96" i="11"/>
  <c r="OP95" i="11"/>
  <c r="OP94" i="11"/>
  <c r="OP93" i="11"/>
  <c r="OP92" i="11"/>
  <c r="OP91" i="11"/>
  <c r="OP90" i="11"/>
  <c r="OP89" i="11"/>
  <c r="OP88" i="11"/>
  <c r="OP87" i="11"/>
  <c r="OP86" i="11"/>
  <c r="OP85" i="11"/>
  <c r="ON84" i="11"/>
  <c r="OP82" i="11"/>
  <c r="OP81" i="11"/>
  <c r="ON80" i="11"/>
  <c r="OP79" i="11"/>
  <c r="OP78" i="11"/>
  <c r="OP77" i="11"/>
  <c r="OP76" i="11"/>
  <c r="OP75" i="11"/>
  <c r="OP74" i="11"/>
  <c r="OP73" i="11"/>
  <c r="OP72" i="11"/>
  <c r="ON71" i="11"/>
  <c r="OP70" i="11"/>
  <c r="OP69" i="11"/>
  <c r="OP68" i="11"/>
  <c r="OP67" i="11"/>
  <c r="OP66" i="11"/>
  <c r="OP65" i="11"/>
  <c r="ON64" i="11"/>
  <c r="OP62" i="11"/>
  <c r="OP61" i="11"/>
  <c r="OP60" i="11"/>
  <c r="OP59" i="11"/>
  <c r="OP58" i="11"/>
  <c r="OP57" i="11"/>
  <c r="OP56" i="11"/>
  <c r="OP55" i="11"/>
  <c r="OP54" i="11"/>
  <c r="OP53" i="11"/>
  <c r="OP52" i="11"/>
  <c r="OP51" i="11"/>
  <c r="OP49" i="11"/>
  <c r="OP47" i="11"/>
  <c r="ON46" i="11"/>
  <c r="OP44" i="11"/>
  <c r="OP42" i="11"/>
  <c r="OP41" i="11"/>
  <c r="OP40" i="11"/>
  <c r="OP39" i="11"/>
  <c r="OP38" i="11"/>
  <c r="OP37" i="11"/>
  <c r="OP36" i="11"/>
  <c r="OP34" i="11"/>
  <c r="OP33" i="11"/>
  <c r="OP32" i="11"/>
  <c r="OP31" i="11"/>
  <c r="OP30" i="11"/>
  <c r="OP28" i="11"/>
  <c r="OP27" i="11"/>
  <c r="OP26" i="11"/>
  <c r="ON25" i="11"/>
  <c r="OP24" i="11"/>
  <c r="OP23" i="11"/>
  <c r="OP22" i="11"/>
  <c r="OP21" i="11"/>
  <c r="OP20" i="11"/>
  <c r="OP19" i="11"/>
  <c r="OP18" i="11"/>
  <c r="OP17" i="11"/>
  <c r="OP16" i="11"/>
  <c r="OP15" i="11"/>
  <c r="OP14" i="11"/>
  <c r="OP13" i="11"/>
  <c r="OP12" i="11"/>
  <c r="OP11" i="11"/>
  <c r="OP10" i="11"/>
  <c r="OP9" i="11"/>
  <c r="ON8" i="11"/>
  <c r="JS211" i="11"/>
  <c r="JQ211" i="11"/>
  <c r="JS209" i="11"/>
  <c r="JS208" i="11"/>
  <c r="JS207" i="11"/>
  <c r="JS206" i="11"/>
  <c r="JS201" i="11"/>
  <c r="JS200" i="11"/>
  <c r="JQ197" i="11"/>
  <c r="JQ196" i="11" s="1"/>
  <c r="JS195" i="11"/>
  <c r="JS194" i="11"/>
  <c r="JS193" i="11"/>
  <c r="JS192" i="11"/>
  <c r="JS191" i="11"/>
  <c r="JS190" i="11"/>
  <c r="JS189" i="11"/>
  <c r="JS188" i="11"/>
  <c r="JS187" i="11"/>
  <c r="JS183" i="11"/>
  <c r="JS182" i="11"/>
  <c r="JQ181" i="11"/>
  <c r="JQ180" i="11" s="1"/>
  <c r="JS179" i="11"/>
  <c r="JS178" i="11"/>
  <c r="JS177" i="11"/>
  <c r="JS176" i="11"/>
  <c r="JS175" i="11"/>
  <c r="JQ174" i="11"/>
  <c r="JS173" i="11"/>
  <c r="JS172" i="11" s="1"/>
  <c r="JQ172" i="11"/>
  <c r="JS171" i="11"/>
  <c r="JS170" i="11"/>
  <c r="JS169" i="11"/>
  <c r="JS168" i="11"/>
  <c r="JS167" i="11"/>
  <c r="JQ166" i="11"/>
  <c r="JS165" i="11"/>
  <c r="JS163" i="11"/>
  <c r="JS162" i="11"/>
  <c r="JS161" i="11"/>
  <c r="JQ160" i="11"/>
  <c r="JS159" i="11"/>
  <c r="JS158" i="11"/>
  <c r="JS157" i="11"/>
  <c r="JS155" i="11"/>
  <c r="JS154" i="11"/>
  <c r="JS153" i="11"/>
  <c r="JS152" i="11"/>
  <c r="JS151" i="11"/>
  <c r="JQ150" i="11"/>
  <c r="JS138" i="11"/>
  <c r="JQ138" i="11"/>
  <c r="JS137" i="11"/>
  <c r="JS136" i="11"/>
  <c r="JS135" i="11"/>
  <c r="JS134" i="11"/>
  <c r="JS133" i="11"/>
  <c r="JS132" i="11"/>
  <c r="JS131" i="11"/>
  <c r="JS130" i="11"/>
  <c r="JS129" i="11"/>
  <c r="JS128" i="11"/>
  <c r="JS127" i="11"/>
  <c r="JS126" i="11"/>
  <c r="JS125" i="11"/>
  <c r="JS124" i="11"/>
  <c r="JS123" i="11"/>
  <c r="JS122" i="11"/>
  <c r="JS121" i="11"/>
  <c r="JS119" i="11"/>
  <c r="JS118" i="11"/>
  <c r="JS117" i="11"/>
  <c r="JS116" i="11"/>
  <c r="JS115" i="11"/>
  <c r="JS114" i="11"/>
  <c r="JS113" i="11"/>
  <c r="JS112" i="11"/>
  <c r="JS111" i="11"/>
  <c r="JS110" i="11"/>
  <c r="JS109" i="11"/>
  <c r="JQ108" i="11"/>
  <c r="JQ107" i="11" s="1"/>
  <c r="JS106" i="11"/>
  <c r="JS105" i="11"/>
  <c r="JS104" i="11"/>
  <c r="JS103" i="11"/>
  <c r="JS102" i="11"/>
  <c r="JS101" i="11"/>
  <c r="JS100" i="11"/>
  <c r="JS99" i="11"/>
  <c r="JS98" i="11"/>
  <c r="JS97" i="11"/>
  <c r="JS96" i="11"/>
  <c r="JS95" i="11"/>
  <c r="JS94" i="11"/>
  <c r="JS93" i="11"/>
  <c r="JS92" i="11"/>
  <c r="JS91" i="11"/>
  <c r="JS90" i="11"/>
  <c r="JS89" i="11"/>
  <c r="JS88" i="11"/>
  <c r="JS87" i="11"/>
  <c r="JS86" i="11"/>
  <c r="JS85" i="11"/>
  <c r="JQ84" i="11"/>
  <c r="JQ83" i="11" s="1"/>
  <c r="JS82" i="11"/>
  <c r="JS80" i="11" s="1"/>
  <c r="JQ80" i="11"/>
  <c r="JS79" i="11"/>
  <c r="JS78" i="11"/>
  <c r="JS77" i="11"/>
  <c r="JS76" i="11"/>
  <c r="JS75" i="11"/>
  <c r="JS74" i="11"/>
  <c r="JS73" i="11"/>
  <c r="JS72" i="11"/>
  <c r="JQ71" i="11"/>
  <c r="JS70" i="11"/>
  <c r="JS69" i="11"/>
  <c r="JS68" i="11"/>
  <c r="JS67" i="11"/>
  <c r="JS66" i="11"/>
  <c r="JS65" i="11"/>
  <c r="JQ64" i="11"/>
  <c r="JS62" i="11"/>
  <c r="JS61" i="11"/>
  <c r="JS60" i="11"/>
  <c r="JS59" i="11"/>
  <c r="JS58" i="11"/>
  <c r="JS57" i="11"/>
  <c r="JS56" i="11"/>
  <c r="JS55" i="11"/>
  <c r="JS54" i="11"/>
  <c r="JS53" i="11"/>
  <c r="JS52" i="11"/>
  <c r="JS51" i="11"/>
  <c r="JS49" i="11"/>
  <c r="JS47" i="11"/>
  <c r="JQ46" i="11"/>
  <c r="JS44" i="11"/>
  <c r="JS42" i="11"/>
  <c r="JS41" i="11"/>
  <c r="JS40" i="11"/>
  <c r="JS39" i="11"/>
  <c r="JS38" i="11"/>
  <c r="JS37" i="11"/>
  <c r="JS36" i="11"/>
  <c r="JS34" i="11"/>
  <c r="JS33" i="11"/>
  <c r="JS32" i="11"/>
  <c r="JS31" i="11"/>
  <c r="JS30" i="11"/>
  <c r="JS28" i="11"/>
  <c r="JS27" i="11"/>
  <c r="JS26" i="11"/>
  <c r="JQ25" i="11"/>
  <c r="JS24" i="11"/>
  <c r="JS23" i="11"/>
  <c r="JS22" i="11"/>
  <c r="JS21" i="11"/>
  <c r="JS20" i="11"/>
  <c r="JS19" i="11"/>
  <c r="JS18" i="11"/>
  <c r="JS17" i="11"/>
  <c r="JS16" i="11"/>
  <c r="JS15" i="11"/>
  <c r="JS14" i="11"/>
  <c r="JS13" i="11"/>
  <c r="JS12" i="11"/>
  <c r="JS11" i="11"/>
  <c r="JS10" i="11"/>
  <c r="JS9" i="11"/>
  <c r="JQ8" i="11"/>
  <c r="EV211" i="11"/>
  <c r="ET211" i="11"/>
  <c r="EV209" i="11"/>
  <c r="EV208" i="11"/>
  <c r="EV207" i="11"/>
  <c r="EV206" i="11"/>
  <c r="EV205" i="11"/>
  <c r="EV203" i="11"/>
  <c r="EV202" i="11"/>
  <c r="EV201" i="11"/>
  <c r="EV200" i="11"/>
  <c r="EV199" i="11"/>
  <c r="EV198" i="11"/>
  <c r="ET197" i="11"/>
  <c r="ET196" i="11" s="1"/>
  <c r="EV195" i="11"/>
  <c r="EV194" i="11"/>
  <c r="EV193" i="11"/>
  <c r="EV192" i="11"/>
  <c r="EV191" i="11"/>
  <c r="EV190" i="11"/>
  <c r="EV189" i="11"/>
  <c r="EV188" i="11"/>
  <c r="EV187" i="11"/>
  <c r="EV183" i="11"/>
  <c r="EV182" i="11"/>
  <c r="ET181" i="11"/>
  <c r="EV179" i="11"/>
  <c r="EV178" i="11"/>
  <c r="EV177" i="11"/>
  <c r="EV176" i="11"/>
  <c r="EV175" i="11"/>
  <c r="ET174" i="11"/>
  <c r="EV173" i="11"/>
  <c r="EV172" i="11" s="1"/>
  <c r="ET172" i="11"/>
  <c r="EV171" i="11"/>
  <c r="EV170" i="11"/>
  <c r="EV169" i="11"/>
  <c r="EV168" i="11"/>
  <c r="EV167" i="11"/>
  <c r="ET166" i="11"/>
  <c r="EV165" i="11"/>
  <c r="EV163" i="11"/>
  <c r="EV162" i="11"/>
  <c r="EV161" i="11"/>
  <c r="ET160" i="11"/>
  <c r="EV159" i="11"/>
  <c r="EV158" i="11"/>
  <c r="EV157" i="11"/>
  <c r="EV155" i="11"/>
  <c r="EV154" i="11"/>
  <c r="EV153" i="11"/>
  <c r="EV152" i="11"/>
  <c r="EV151" i="11"/>
  <c r="ET150" i="11"/>
  <c r="EV148" i="11"/>
  <c r="EV147" i="11"/>
  <c r="EV146" i="11"/>
  <c r="EV145" i="11"/>
  <c r="EV144" i="11"/>
  <c r="EV143" i="11"/>
  <c r="EV142" i="11"/>
  <c r="EV141" i="11"/>
  <c r="EV140" i="11"/>
  <c r="EV139" i="11"/>
  <c r="ET138" i="11"/>
  <c r="EV137" i="11"/>
  <c r="EV136" i="11"/>
  <c r="EV135" i="11"/>
  <c r="EV134" i="11"/>
  <c r="EV133" i="11"/>
  <c r="EV132" i="11"/>
  <c r="EV131" i="11"/>
  <c r="EV130" i="11"/>
  <c r="EV129" i="11"/>
  <c r="EV128" i="11"/>
  <c r="EV127" i="11"/>
  <c r="EV126" i="11"/>
  <c r="EV125" i="11"/>
  <c r="EV124" i="11"/>
  <c r="EV123" i="11"/>
  <c r="EV122" i="11"/>
  <c r="EV121" i="11"/>
  <c r="EV120" i="11"/>
  <c r="EV119" i="11"/>
  <c r="EV118" i="11"/>
  <c r="EV117" i="11"/>
  <c r="EV116" i="11"/>
  <c r="EV115" i="11"/>
  <c r="EV114" i="11"/>
  <c r="EV113" i="11"/>
  <c r="EV112" i="11"/>
  <c r="EV111" i="11"/>
  <c r="EV110" i="11"/>
  <c r="EV109" i="11"/>
  <c r="ET108" i="11"/>
  <c r="ET107" i="11" s="1"/>
  <c r="EV106" i="11"/>
  <c r="EV105" i="11"/>
  <c r="EV104" i="11"/>
  <c r="EV103" i="11"/>
  <c r="EV102" i="11"/>
  <c r="EV101" i="11"/>
  <c r="EV100" i="11"/>
  <c r="EV99" i="11"/>
  <c r="EV98" i="11"/>
  <c r="EV97" i="11"/>
  <c r="EV96" i="11"/>
  <c r="EV95" i="11"/>
  <c r="EV94" i="11"/>
  <c r="EV93" i="11"/>
  <c r="EV92" i="11"/>
  <c r="EV91" i="11"/>
  <c r="EV90" i="11"/>
  <c r="EV89" i="11"/>
  <c r="EV88" i="11"/>
  <c r="EV87" i="11"/>
  <c r="EV86" i="11"/>
  <c r="EV85" i="11"/>
  <c r="ET84" i="11"/>
  <c r="ET83" i="11" s="1"/>
  <c r="EV82" i="11"/>
  <c r="EV81" i="11"/>
  <c r="ET80" i="11"/>
  <c r="EV79" i="11"/>
  <c r="EV78" i="11"/>
  <c r="EV77" i="11"/>
  <c r="EV76" i="11"/>
  <c r="EV75" i="11"/>
  <c r="EV74" i="11"/>
  <c r="EV73" i="11"/>
  <c r="EV72" i="11"/>
  <c r="ET71" i="11"/>
  <c r="EV70" i="11"/>
  <c r="EV69" i="11"/>
  <c r="EV68" i="11"/>
  <c r="EV67" i="11"/>
  <c r="EV66" i="11"/>
  <c r="EV65" i="11"/>
  <c r="ET64" i="11"/>
  <c r="EV62" i="11"/>
  <c r="EV61" i="11"/>
  <c r="EV60" i="11"/>
  <c r="EV59" i="11"/>
  <c r="EV58" i="11"/>
  <c r="EV57" i="11"/>
  <c r="EV56" i="11"/>
  <c r="EV55" i="11"/>
  <c r="EV54" i="11"/>
  <c r="EV53" i="11"/>
  <c r="EV52" i="11"/>
  <c r="EV51" i="11"/>
  <c r="EV49" i="11"/>
  <c r="EV47" i="11"/>
  <c r="ET46" i="11"/>
  <c r="EV44" i="11"/>
  <c r="EV42" i="11"/>
  <c r="EV41" i="11"/>
  <c r="EV40" i="11"/>
  <c r="EV39" i="11"/>
  <c r="EV38" i="11"/>
  <c r="EV37" i="11"/>
  <c r="EV36" i="11"/>
  <c r="EV34" i="11"/>
  <c r="EV33" i="11"/>
  <c r="EV32" i="11"/>
  <c r="EV31" i="11"/>
  <c r="EV30" i="11"/>
  <c r="EV28" i="11"/>
  <c r="EV27" i="11"/>
  <c r="EV26" i="11"/>
  <c r="ET25" i="11"/>
  <c r="EV24" i="11"/>
  <c r="EV23" i="11"/>
  <c r="EV22" i="11"/>
  <c r="EV21" i="11"/>
  <c r="EV20" i="11"/>
  <c r="EV19" i="11"/>
  <c r="EV18" i="11"/>
  <c r="EV17" i="11"/>
  <c r="EV16" i="11"/>
  <c r="EV15" i="11"/>
  <c r="EV14" i="11"/>
  <c r="EV13" i="11"/>
  <c r="EV12" i="11"/>
  <c r="EV11" i="11"/>
  <c r="EV10" i="11"/>
  <c r="EV9" i="11"/>
  <c r="ET8" i="11"/>
  <c r="ADG6" i="11" l="1"/>
  <c r="ADG219" i="11" s="1"/>
  <c r="OP184" i="11"/>
  <c r="TM184" i="11"/>
  <c r="AHZ51" i="11"/>
  <c r="AHY80" i="11"/>
  <c r="AHZ114" i="11"/>
  <c r="AHZ134" i="11"/>
  <c r="AHY138" i="11"/>
  <c r="AHZ208" i="11"/>
  <c r="YJ166" i="11"/>
  <c r="AHZ198" i="11"/>
  <c r="EV184" i="11"/>
  <c r="JS184" i="11"/>
  <c r="YJ184" i="11"/>
  <c r="AHY172" i="11"/>
  <c r="AHZ204" i="11"/>
  <c r="AHZ57" i="11"/>
  <c r="AHZ116" i="11"/>
  <c r="AHZ120" i="11"/>
  <c r="AHZ102" i="11"/>
  <c r="AHZ96" i="11"/>
  <c r="YJ46" i="11"/>
  <c r="AHY64" i="11"/>
  <c r="AHZ121" i="11"/>
  <c r="AHZ207" i="11"/>
  <c r="AHZ31" i="11"/>
  <c r="AHZ130" i="11"/>
  <c r="AHZ155" i="11"/>
  <c r="TM181" i="11"/>
  <c r="AHZ213" i="11"/>
  <c r="AHZ9" i="11"/>
  <c r="AHZ21" i="11"/>
  <c r="AHZ53" i="11"/>
  <c r="AHZ167" i="11"/>
  <c r="AHZ59" i="11"/>
  <c r="AHZ188" i="11"/>
  <c r="AHZ117" i="11"/>
  <c r="AHZ209" i="11"/>
  <c r="AHZ97" i="11"/>
  <c r="AHZ190" i="11"/>
  <c r="AHZ194" i="11"/>
  <c r="AHZ47" i="11"/>
  <c r="AHZ55" i="11"/>
  <c r="AHZ100" i="11"/>
  <c r="AHZ205" i="11"/>
  <c r="AHZ60" i="11"/>
  <c r="AHZ86" i="11"/>
  <c r="AHZ92" i="11"/>
  <c r="AHZ98" i="11"/>
  <c r="AHZ168" i="11"/>
  <c r="AHY174" i="11"/>
  <c r="AHY181" i="11"/>
  <c r="AHZ189" i="11"/>
  <c r="AHZ195" i="11"/>
  <c r="AHZ13" i="11"/>
  <c r="AHZ162" i="11"/>
  <c r="AHZ145" i="11"/>
  <c r="AHZ214" i="11"/>
  <c r="AHZ67" i="11"/>
  <c r="AHZ93" i="11"/>
  <c r="AHZ99" i="11"/>
  <c r="AHZ118" i="11"/>
  <c r="AHZ136" i="11"/>
  <c r="AHY211" i="11"/>
  <c r="AHZ38" i="11"/>
  <c r="AHZ33" i="11"/>
  <c r="AHZ157" i="11"/>
  <c r="AHZ163" i="11"/>
  <c r="AHZ109" i="11"/>
  <c r="AHZ215" i="11"/>
  <c r="AHZ17" i="11"/>
  <c r="AHZ61" i="11"/>
  <c r="AHZ76" i="11"/>
  <c r="AHZ103" i="11"/>
  <c r="AHZ36" i="11"/>
  <c r="AHZ110" i="11"/>
  <c r="AHZ81" i="11"/>
  <c r="AHZ113" i="11"/>
  <c r="EV181" i="11"/>
  <c r="AHZ39" i="11"/>
  <c r="AHZ34" i="11"/>
  <c r="AHZ216" i="11"/>
  <c r="AHZ95" i="11"/>
  <c r="AHZ101" i="11"/>
  <c r="AHZ151" i="11"/>
  <c r="AHZ192" i="11"/>
  <c r="AHZ206" i="11"/>
  <c r="AHZ28" i="11"/>
  <c r="AHZ128" i="11"/>
  <c r="AHZ148" i="11"/>
  <c r="AHZ217" i="11"/>
  <c r="AHZ26" i="11"/>
  <c r="AHZ72" i="11"/>
  <c r="AHZ42" i="11"/>
  <c r="AHY71" i="11"/>
  <c r="AHZ30" i="11"/>
  <c r="AHY160" i="11"/>
  <c r="U63" i="11"/>
  <c r="AHZ94" i="11"/>
  <c r="AHZ44" i="11"/>
  <c r="AHZ139" i="11"/>
  <c r="AHZ144" i="11"/>
  <c r="AHZ146" i="11"/>
  <c r="AHZ143" i="11"/>
  <c r="AHZ147" i="11"/>
  <c r="U149" i="11"/>
  <c r="U7" i="11"/>
  <c r="AHZ115" i="11"/>
  <c r="AHZ119" i="11"/>
  <c r="AHZ135" i="11"/>
  <c r="AHZ10" i="11"/>
  <c r="AHZ14" i="11"/>
  <c r="AHZ22" i="11"/>
  <c r="AHZ27" i="11"/>
  <c r="AHZ37" i="11"/>
  <c r="AHZ62" i="11"/>
  <c r="AHZ68" i="11"/>
  <c r="AHZ73" i="11"/>
  <c r="AHZ77" i="11"/>
  <c r="AHZ104" i="11"/>
  <c r="AHZ111" i="11"/>
  <c r="AHZ140" i="11"/>
  <c r="AHZ161" i="11"/>
  <c r="AHZ176" i="11"/>
  <c r="AHZ182" i="11"/>
  <c r="AHZ154" i="11"/>
  <c r="AHZ170" i="11"/>
  <c r="AHZ179" i="11"/>
  <c r="AHZ82" i="11"/>
  <c r="AHZ11" i="11"/>
  <c r="AHZ15" i="11"/>
  <c r="AHZ19" i="11"/>
  <c r="AHZ23" i="11"/>
  <c r="AHZ65" i="11"/>
  <c r="AHZ69" i="11"/>
  <c r="AHZ74" i="11"/>
  <c r="AHZ78" i="11"/>
  <c r="AHZ85" i="11"/>
  <c r="AHZ105" i="11"/>
  <c r="AHZ112" i="11"/>
  <c r="AHZ141" i="11"/>
  <c r="AHZ152" i="11"/>
  <c r="AHZ172" i="11"/>
  <c r="AHZ177" i="11"/>
  <c r="AHZ183" i="11"/>
  <c r="AHZ159" i="11"/>
  <c r="AHZ175" i="11"/>
  <c r="AHZ49" i="11"/>
  <c r="AHZ54" i="11"/>
  <c r="AHZ58" i="11"/>
  <c r="AHZ131" i="11"/>
  <c r="AHZ165" i="11"/>
  <c r="AHZ12" i="11"/>
  <c r="AHZ16" i="11"/>
  <c r="AHZ20" i="11"/>
  <c r="AHZ24" i="11"/>
  <c r="AHZ66" i="11"/>
  <c r="AHZ70" i="11"/>
  <c r="AHZ75" i="11"/>
  <c r="AHZ79" i="11"/>
  <c r="AHZ106" i="11"/>
  <c r="AHZ133" i="11"/>
  <c r="AHZ137" i="11"/>
  <c r="AHZ142" i="11"/>
  <c r="AHZ153" i="11"/>
  <c r="AHZ158" i="11"/>
  <c r="AHZ169" i="11"/>
  <c r="AHZ173" i="11"/>
  <c r="AHZ178" i="11"/>
  <c r="AHZ218" i="11"/>
  <c r="AHZ41" i="11"/>
  <c r="YJ211" i="11"/>
  <c r="AHZ212" i="11"/>
  <c r="AHZ18" i="11"/>
  <c r="AHZ32" i="11"/>
  <c r="AHZ187" i="11"/>
  <c r="AHZ191" i="11"/>
  <c r="AHZ129" i="11"/>
  <c r="AHZ87" i="11"/>
  <c r="AHZ89" i="11"/>
  <c r="AHY46" i="11"/>
  <c r="AHZ52" i="11"/>
  <c r="AHZ56" i="11"/>
  <c r="AHZ40" i="11"/>
  <c r="AHY25" i="11"/>
  <c r="AHZ201" i="11"/>
  <c r="ET180" i="11"/>
  <c r="AHY166" i="11"/>
  <c r="AHZ171" i="11"/>
  <c r="AHY150" i="11"/>
  <c r="AHZ132" i="11"/>
  <c r="AHZ124" i="11"/>
  <c r="AHZ90" i="11"/>
  <c r="AHZ202" i="11"/>
  <c r="AHZ199" i="11"/>
  <c r="AHZ203" i="11"/>
  <c r="AHZ200" i="11"/>
  <c r="AHZ193" i="11"/>
  <c r="AHZ123" i="11"/>
  <c r="AHZ127" i="11"/>
  <c r="AHZ125" i="11"/>
  <c r="AHZ122" i="11"/>
  <c r="AHZ126" i="11"/>
  <c r="AHZ91" i="11"/>
  <c r="AHZ88" i="11"/>
  <c r="AHY8" i="11"/>
  <c r="ON196" i="11"/>
  <c r="AHY196" i="11" s="1"/>
  <c r="AHY197" i="11"/>
  <c r="ON107" i="11"/>
  <c r="AHY107" i="11" s="1"/>
  <c r="AHY108" i="11"/>
  <c r="ON83" i="11"/>
  <c r="AHY83" i="11" s="1"/>
  <c r="AHY84" i="11"/>
  <c r="ON63" i="11"/>
  <c r="JS46" i="11"/>
  <c r="EV166" i="11"/>
  <c r="JQ7" i="11"/>
  <c r="JS181" i="11"/>
  <c r="OP160" i="11"/>
  <c r="OP166" i="11"/>
  <c r="OP174" i="11"/>
  <c r="YJ8" i="11"/>
  <c r="EV80" i="11"/>
  <c r="JS8" i="11"/>
  <c r="OP108" i="11"/>
  <c r="OP150" i="11"/>
  <c r="ON180" i="11"/>
  <c r="TM211" i="11"/>
  <c r="YJ150" i="11"/>
  <c r="U180" i="11"/>
  <c r="EV46" i="11"/>
  <c r="OP71" i="11"/>
  <c r="TM46" i="11"/>
  <c r="TM71" i="11"/>
  <c r="TM84" i="11"/>
  <c r="TM83" i="11" s="1"/>
  <c r="TM108" i="11"/>
  <c r="TM107" i="11" s="1"/>
  <c r="TM138" i="11"/>
  <c r="TM166" i="11"/>
  <c r="YJ108" i="11"/>
  <c r="YJ107" i="11" s="1"/>
  <c r="EV8" i="11"/>
  <c r="ET7" i="11"/>
  <c r="EV108" i="11"/>
  <c r="EV107" i="11" s="1"/>
  <c r="EV197" i="11"/>
  <c r="EV196" i="11" s="1"/>
  <c r="JS64" i="11"/>
  <c r="JS150" i="11"/>
  <c r="JS197" i="11"/>
  <c r="JS196" i="11" s="1"/>
  <c r="OP25" i="11"/>
  <c r="OP80" i="11"/>
  <c r="OP181" i="11"/>
  <c r="YJ80" i="11"/>
  <c r="ET63" i="11"/>
  <c r="EV71" i="11"/>
  <c r="EV138" i="11"/>
  <c r="EV160" i="11"/>
  <c r="JS84" i="11"/>
  <c r="JS83" i="11" s="1"/>
  <c r="JQ149" i="11"/>
  <c r="JS174" i="11"/>
  <c r="OP46" i="11"/>
  <c r="OP64" i="11"/>
  <c r="OP84" i="11"/>
  <c r="OP138" i="11"/>
  <c r="OP197" i="11"/>
  <c r="TM64" i="11"/>
  <c r="TM197" i="11"/>
  <c r="TM196" i="11" s="1"/>
  <c r="YJ138" i="11"/>
  <c r="YJ174" i="11"/>
  <c r="EV25" i="11"/>
  <c r="EV64" i="11"/>
  <c r="EV84" i="11"/>
  <c r="EV83" i="11" s="1"/>
  <c r="EV150" i="11"/>
  <c r="JS166" i="11"/>
  <c r="ON7" i="11"/>
  <c r="OP211" i="11"/>
  <c r="TM8" i="11"/>
  <c r="TM150" i="11"/>
  <c r="YJ25" i="11"/>
  <c r="YJ71" i="11"/>
  <c r="YJ181" i="11"/>
  <c r="ET149" i="11"/>
  <c r="EV174" i="11"/>
  <c r="JS25" i="11"/>
  <c r="JQ63" i="11"/>
  <c r="JS71" i="11"/>
  <c r="JS108" i="11"/>
  <c r="JS107" i="11" s="1"/>
  <c r="JS160" i="11"/>
  <c r="OP8" i="11"/>
  <c r="TM25" i="11"/>
  <c r="TM80" i="11"/>
  <c r="TM160" i="11"/>
  <c r="TM174" i="11"/>
  <c r="YJ64" i="11"/>
  <c r="YJ84" i="11"/>
  <c r="YJ83" i="11" s="1"/>
  <c r="YJ160" i="11"/>
  <c r="YJ197" i="11"/>
  <c r="YJ196" i="11" s="1"/>
  <c r="ON149" i="11"/>
  <c r="AKH219" i="11"/>
  <c r="AKI218" i="11"/>
  <c r="AKH218" i="11"/>
  <c r="AKI217" i="11"/>
  <c r="AKH217" i="11"/>
  <c r="AKI216" i="11"/>
  <c r="AKH216" i="11"/>
  <c r="AKI215" i="11"/>
  <c r="AKH215" i="11"/>
  <c r="AKI214" i="11"/>
  <c r="AKH214" i="11"/>
  <c r="AKI213" i="11"/>
  <c r="AKH213" i="11"/>
  <c r="AKI212" i="11"/>
  <c r="AKH212" i="11"/>
  <c r="AKI211" i="11"/>
  <c r="AKH211" i="11"/>
  <c r="AKI210" i="11"/>
  <c r="AKH210" i="11"/>
  <c r="AKI209" i="11"/>
  <c r="AKH209" i="11"/>
  <c r="AKI208" i="11"/>
  <c r="AKH208" i="11"/>
  <c r="AKI207" i="11"/>
  <c r="AKH207" i="11"/>
  <c r="AKI206" i="11"/>
  <c r="AKH206" i="11"/>
  <c r="AKI205" i="11"/>
  <c r="AKH205" i="11"/>
  <c r="AKI204" i="11"/>
  <c r="AKH204" i="11"/>
  <c r="AKI203" i="11"/>
  <c r="AKH203" i="11"/>
  <c r="AKI202" i="11"/>
  <c r="AKH202" i="11"/>
  <c r="AKI201" i="11"/>
  <c r="AKH201" i="11"/>
  <c r="AKI200" i="11"/>
  <c r="AKH200" i="11"/>
  <c r="AKI199" i="11"/>
  <c r="AKH199" i="11"/>
  <c r="AKI198" i="11"/>
  <c r="AKH198" i="11"/>
  <c r="AKI197" i="11"/>
  <c r="AKH197" i="11"/>
  <c r="AKH196" i="11"/>
  <c r="AKI195" i="11"/>
  <c r="AKH195" i="11"/>
  <c r="AKI194" i="11"/>
  <c r="AKH194" i="11"/>
  <c r="AKI193" i="11"/>
  <c r="AKH193" i="11"/>
  <c r="AKI192" i="11"/>
  <c r="AKH192" i="11"/>
  <c r="AKI191" i="11"/>
  <c r="AKH191" i="11"/>
  <c r="AKI190" i="11"/>
  <c r="AKH190" i="11"/>
  <c r="AKI189" i="11"/>
  <c r="AKH189" i="11"/>
  <c r="AKI188" i="11"/>
  <c r="AKH188" i="11"/>
  <c r="AKI187" i="11"/>
  <c r="AKH187" i="11"/>
  <c r="AKH184" i="11"/>
  <c r="AKI183" i="11"/>
  <c r="AKH183" i="11"/>
  <c r="AKI182" i="11"/>
  <c r="AKH182" i="11"/>
  <c r="AKH181" i="11"/>
  <c r="AKI180" i="11"/>
  <c r="AKH180" i="11"/>
  <c r="AKI179" i="11"/>
  <c r="AKH179" i="11"/>
  <c r="AKI178" i="11"/>
  <c r="AKH178" i="11"/>
  <c r="AKI177" i="11"/>
  <c r="AKH177" i="11"/>
  <c r="AKI176" i="11"/>
  <c r="AKH176" i="11"/>
  <c r="AKI175" i="11"/>
  <c r="AKH175" i="11"/>
  <c r="AKI174" i="11"/>
  <c r="AKH174" i="11"/>
  <c r="AKI173" i="11"/>
  <c r="AKH173" i="11"/>
  <c r="AKI172" i="11"/>
  <c r="AKH172" i="11"/>
  <c r="AKI171" i="11"/>
  <c r="AKH171" i="11"/>
  <c r="AKI170" i="11"/>
  <c r="AKH170" i="11"/>
  <c r="AKI169" i="11"/>
  <c r="AKH169" i="11"/>
  <c r="AKH168" i="11"/>
  <c r="AKI167" i="11"/>
  <c r="AKH167" i="11"/>
  <c r="AKI166" i="11"/>
  <c r="AKH166" i="11"/>
  <c r="AKI165" i="11"/>
  <c r="AKH165" i="11"/>
  <c r="AKH164" i="11"/>
  <c r="AKI163" i="11"/>
  <c r="AKH163" i="11"/>
  <c r="AKI162" i="11"/>
  <c r="AKH162" i="11"/>
  <c r="AKI161" i="11"/>
  <c r="AKH161" i="11"/>
  <c r="AKH160" i="11"/>
  <c r="AKI159" i="11"/>
  <c r="AKH159" i="11"/>
  <c r="AKI158" i="11"/>
  <c r="AKH158" i="11"/>
  <c r="AKI157" i="11"/>
  <c r="AKH157" i="11"/>
  <c r="AKI156" i="11"/>
  <c r="AKH156" i="11"/>
  <c r="AKI155" i="11"/>
  <c r="AKH155" i="11"/>
  <c r="AKI154" i="11"/>
  <c r="AKH154" i="11"/>
  <c r="AKI153" i="11"/>
  <c r="AKH153" i="11"/>
  <c r="AKI152" i="11"/>
  <c r="AKH152" i="11"/>
  <c r="AKI151" i="11"/>
  <c r="AKH151" i="11"/>
  <c r="AKH150" i="11"/>
  <c r="AKH149" i="11"/>
  <c r="AKI148" i="11"/>
  <c r="AKH148" i="11"/>
  <c r="AKI147" i="11"/>
  <c r="AKH147" i="11"/>
  <c r="AKI146" i="11"/>
  <c r="AKH146" i="11"/>
  <c r="AKI145" i="11"/>
  <c r="AKH145" i="11"/>
  <c r="AKI144" i="11"/>
  <c r="AKH144" i="11"/>
  <c r="AKI143" i="11"/>
  <c r="AKH143" i="11"/>
  <c r="AKI142" i="11"/>
  <c r="AKH142" i="11"/>
  <c r="AKI141" i="11"/>
  <c r="AKH141" i="11"/>
  <c r="AKI140" i="11"/>
  <c r="AKH140" i="11"/>
  <c r="AKI139" i="11"/>
  <c r="AKH139" i="11"/>
  <c r="AKI138" i="11"/>
  <c r="AKH138" i="11"/>
  <c r="AKI137" i="11"/>
  <c r="AKH137" i="11"/>
  <c r="AKI136" i="11"/>
  <c r="AKH136" i="11"/>
  <c r="AKI135" i="11"/>
  <c r="AKH135" i="11"/>
  <c r="AKI134" i="11"/>
  <c r="AKH134" i="11"/>
  <c r="AKI133" i="11"/>
  <c r="AKH133" i="11"/>
  <c r="AKI132" i="11"/>
  <c r="AKH132" i="11"/>
  <c r="AKI131" i="11"/>
  <c r="AKH131" i="11"/>
  <c r="AKI130" i="11"/>
  <c r="AKH130" i="11"/>
  <c r="AKI129" i="11"/>
  <c r="AKH129" i="11"/>
  <c r="AKI128" i="11"/>
  <c r="AKH128" i="11"/>
  <c r="AKI127" i="11"/>
  <c r="AKH127" i="11"/>
  <c r="AKI126" i="11"/>
  <c r="AKH126" i="11"/>
  <c r="AKI125" i="11"/>
  <c r="AKH125" i="11"/>
  <c r="AKI124" i="11"/>
  <c r="AKH124" i="11"/>
  <c r="AKI123" i="11"/>
  <c r="AKH123" i="11"/>
  <c r="AKI122" i="11"/>
  <c r="AKH122" i="11"/>
  <c r="AKI121" i="11"/>
  <c r="AKH121" i="11"/>
  <c r="AKI120" i="11"/>
  <c r="AKH120" i="11"/>
  <c r="AKI119" i="11"/>
  <c r="AKH119" i="11"/>
  <c r="AKI118" i="11"/>
  <c r="AKH118" i="11"/>
  <c r="AKI117" i="11"/>
  <c r="AKH117" i="11"/>
  <c r="AKI116" i="11"/>
  <c r="AKH116" i="11"/>
  <c r="AKI115" i="11"/>
  <c r="AKH115" i="11"/>
  <c r="AKI114" i="11"/>
  <c r="AKH114" i="11"/>
  <c r="AKI113" i="11"/>
  <c r="AKH113" i="11"/>
  <c r="AKI112" i="11"/>
  <c r="AKH112" i="11"/>
  <c r="AKI111" i="11"/>
  <c r="AKH111" i="11"/>
  <c r="AKI110" i="11"/>
  <c r="AKH110" i="11"/>
  <c r="AKI109" i="11"/>
  <c r="AKH109" i="11"/>
  <c r="AKH108" i="11"/>
  <c r="AKH107" i="11"/>
  <c r="AKI106" i="11"/>
  <c r="AKH106" i="11"/>
  <c r="AKI105" i="11"/>
  <c r="AKH105" i="11"/>
  <c r="AKI104" i="11"/>
  <c r="AKH104" i="11"/>
  <c r="AKI103" i="11"/>
  <c r="AKH103" i="11"/>
  <c r="AKI102" i="11"/>
  <c r="AKH102" i="11"/>
  <c r="AKI101" i="11"/>
  <c r="AKH101" i="11"/>
  <c r="AKI100" i="11"/>
  <c r="AKH100" i="11"/>
  <c r="AKI99" i="11"/>
  <c r="AKH99" i="11"/>
  <c r="AKI98" i="11"/>
  <c r="AKH98" i="11"/>
  <c r="AKI97" i="11"/>
  <c r="AKH97" i="11"/>
  <c r="AKI96" i="11"/>
  <c r="AKH96" i="11"/>
  <c r="AKI95" i="11"/>
  <c r="AKH95" i="11"/>
  <c r="AKI94" i="11"/>
  <c r="AKH94" i="11"/>
  <c r="AKI93" i="11"/>
  <c r="AKH93" i="11"/>
  <c r="AKI92" i="11"/>
  <c r="AKH92" i="11"/>
  <c r="AKI91" i="11"/>
  <c r="AKH91" i="11"/>
  <c r="AKI90" i="11"/>
  <c r="AKH90" i="11"/>
  <c r="AKI89" i="11"/>
  <c r="AKH89" i="11"/>
  <c r="AKI88" i="11"/>
  <c r="AKH88" i="11"/>
  <c r="AKI87" i="11"/>
  <c r="AKH87" i="11"/>
  <c r="AKI86" i="11"/>
  <c r="AKH86" i="11"/>
  <c r="AKI85" i="11"/>
  <c r="AKH85" i="11"/>
  <c r="AKH84" i="11"/>
  <c r="AKH83" i="11"/>
  <c r="AKI82" i="11"/>
  <c r="AKH82" i="11"/>
  <c r="AKI81" i="11"/>
  <c r="AKH81" i="11"/>
  <c r="AKI80" i="11"/>
  <c r="AKH80" i="11"/>
  <c r="AKI79" i="11"/>
  <c r="AKH79" i="11"/>
  <c r="AKI78" i="11"/>
  <c r="AKH78" i="11"/>
  <c r="AKI77" i="11"/>
  <c r="AKH77" i="11"/>
  <c r="AKI76" i="11"/>
  <c r="AKH76" i="11"/>
  <c r="AKI75" i="11"/>
  <c r="AKH75" i="11"/>
  <c r="AKI74" i="11"/>
  <c r="AKH74" i="11"/>
  <c r="AKI73" i="11"/>
  <c r="AKH73" i="11"/>
  <c r="AKI72" i="11"/>
  <c r="AKH72" i="11"/>
  <c r="AKH71" i="11"/>
  <c r="AKI70" i="11"/>
  <c r="AKH70" i="11"/>
  <c r="AKI69" i="11"/>
  <c r="AKH69" i="11"/>
  <c r="AKI68" i="11"/>
  <c r="AKH68" i="11"/>
  <c r="AKI67" i="11"/>
  <c r="AKH67" i="11"/>
  <c r="AKI66" i="11"/>
  <c r="AKH66" i="11"/>
  <c r="AKI65" i="11"/>
  <c r="AKH65" i="11"/>
  <c r="AKI64" i="11"/>
  <c r="AKH64" i="11"/>
  <c r="AKH63" i="11"/>
  <c r="AKI62" i="11"/>
  <c r="AKH62" i="11"/>
  <c r="AKI61" i="11"/>
  <c r="AKH61" i="11"/>
  <c r="AKI60" i="11"/>
  <c r="AKH60" i="11"/>
  <c r="AKI59" i="11"/>
  <c r="AKH59" i="11"/>
  <c r="AKI58" i="11"/>
  <c r="AKH58" i="11"/>
  <c r="AKI57" i="11"/>
  <c r="AKH57" i="11"/>
  <c r="AKI56" i="11"/>
  <c r="AKH56" i="11"/>
  <c r="AKI55" i="11"/>
  <c r="AKH55" i="11"/>
  <c r="AKI54" i="11"/>
  <c r="AKH54" i="11"/>
  <c r="AKI53" i="11"/>
  <c r="AKH53" i="11"/>
  <c r="AKI52" i="11"/>
  <c r="AKH52" i="11"/>
  <c r="AKI51" i="11"/>
  <c r="AKH51" i="11"/>
  <c r="AKI50" i="11"/>
  <c r="AKH50" i="11"/>
  <c r="AKI49" i="11"/>
  <c r="AKH49" i="11"/>
  <c r="AKI48" i="11"/>
  <c r="AKH48" i="11"/>
  <c r="AKI47" i="11"/>
  <c r="AKH47" i="11"/>
  <c r="AKH46" i="11"/>
  <c r="AKI45" i="11"/>
  <c r="AKH45" i="11"/>
  <c r="AKI44" i="11"/>
  <c r="AKH44" i="11"/>
  <c r="AKI43" i="11"/>
  <c r="AKH43" i="11"/>
  <c r="AKI42" i="11"/>
  <c r="AKH42" i="11"/>
  <c r="AKI41" i="11"/>
  <c r="AKH41" i="11"/>
  <c r="AKI40" i="11"/>
  <c r="AKH40" i="11"/>
  <c r="AKI39" i="11"/>
  <c r="AKH39" i="11"/>
  <c r="AKI38" i="11"/>
  <c r="AKH38" i="11"/>
  <c r="AKI37" i="11"/>
  <c r="AKH37" i="11"/>
  <c r="AKI36" i="11"/>
  <c r="AKH36" i="11"/>
  <c r="AKI35" i="11"/>
  <c r="AKH35" i="11"/>
  <c r="AKI34" i="11"/>
  <c r="AKH34" i="11"/>
  <c r="AKI33" i="11"/>
  <c r="AKH33" i="11"/>
  <c r="AKI32" i="11"/>
  <c r="AKH32" i="11"/>
  <c r="AKI31" i="11"/>
  <c r="AKH31" i="11"/>
  <c r="AKI30" i="11"/>
  <c r="AKH30" i="11"/>
  <c r="AKI29" i="11"/>
  <c r="AKH29" i="11"/>
  <c r="AKI28" i="11"/>
  <c r="AKH28" i="11"/>
  <c r="AKI27" i="11"/>
  <c r="AKH27" i="11"/>
  <c r="AKI26" i="11"/>
  <c r="AKH26" i="11"/>
  <c r="AKH25" i="11"/>
  <c r="AKI24" i="11"/>
  <c r="AKH24" i="11"/>
  <c r="AKI23" i="11"/>
  <c r="AKH23" i="11"/>
  <c r="AKI22" i="11"/>
  <c r="AKH22" i="11"/>
  <c r="AKI21" i="11"/>
  <c r="AKH21" i="11"/>
  <c r="AKI20" i="11"/>
  <c r="AKH20" i="11"/>
  <c r="AKI19" i="11"/>
  <c r="AKH19" i="11"/>
  <c r="AKI18" i="11"/>
  <c r="AKH18" i="11"/>
  <c r="AKI17" i="11"/>
  <c r="AKH17" i="11"/>
  <c r="AKI16" i="11"/>
  <c r="AKH16" i="11"/>
  <c r="AKI15" i="11"/>
  <c r="AKH15" i="11"/>
  <c r="AKI14" i="11"/>
  <c r="AKH14" i="11"/>
  <c r="AKI13" i="11"/>
  <c r="AKH13" i="11"/>
  <c r="AKI12" i="11"/>
  <c r="AKH12" i="11"/>
  <c r="AKI11" i="11"/>
  <c r="AKH11" i="11"/>
  <c r="AKI10" i="11"/>
  <c r="AKH10" i="11"/>
  <c r="AKI9" i="11"/>
  <c r="AKH9" i="11"/>
  <c r="AKI8" i="11"/>
  <c r="AKH8" i="11"/>
  <c r="AKH7" i="11"/>
  <c r="AKH6" i="11"/>
  <c r="TM180" i="11" l="1"/>
  <c r="EV180" i="11"/>
  <c r="OP149" i="11"/>
  <c r="TM63" i="11"/>
  <c r="U6" i="11"/>
  <c r="U219" i="11" s="1"/>
  <c r="AHZ184" i="11"/>
  <c r="OP63" i="11"/>
  <c r="AHY180" i="11"/>
  <c r="JS180" i="11"/>
  <c r="JS63" i="11"/>
  <c r="OP180" i="11"/>
  <c r="AKI219" i="11"/>
  <c r="AHZ71" i="11"/>
  <c r="EV63" i="11"/>
  <c r="JS7" i="11"/>
  <c r="AHZ8" i="11"/>
  <c r="AHZ138" i="11"/>
  <c r="AHZ64" i="11"/>
  <c r="ET6" i="11"/>
  <c r="ET219" i="11" s="1"/>
  <c r="AHY63" i="11"/>
  <c r="AHZ174" i="11"/>
  <c r="AHZ160" i="11"/>
  <c r="AHZ211" i="11"/>
  <c r="YJ180" i="11"/>
  <c r="AHZ181" i="11"/>
  <c r="YJ7" i="11"/>
  <c r="AHZ46" i="11"/>
  <c r="AHZ80" i="11"/>
  <c r="JQ6" i="11"/>
  <c r="JQ219" i="11" s="1"/>
  <c r="AHZ166" i="11"/>
  <c r="AHZ150" i="11"/>
  <c r="AHY149" i="11"/>
  <c r="EV149" i="11"/>
  <c r="AHZ25" i="11"/>
  <c r="OP196" i="11"/>
  <c r="AHZ196" i="11" s="1"/>
  <c r="AHZ197" i="11"/>
  <c r="OP107" i="11"/>
  <c r="AHZ107" i="11" s="1"/>
  <c r="AHZ108" i="11"/>
  <c r="OP83" i="11"/>
  <c r="AHZ83" i="11" s="1"/>
  <c r="AHZ84" i="11"/>
  <c r="ON6" i="11"/>
  <c r="AHY7" i="11"/>
  <c r="OP7" i="11"/>
  <c r="JS149" i="11"/>
  <c r="EV7" i="11"/>
  <c r="YJ149" i="11"/>
  <c r="TM149" i="11"/>
  <c r="TM7" i="11"/>
  <c r="YJ63" i="11"/>
  <c r="AKI160" i="11"/>
  <c r="AKI150" i="11"/>
  <c r="TM6" i="11" l="1"/>
  <c r="TM219" i="11" s="1"/>
  <c r="JS6" i="11"/>
  <c r="JS219" i="11" s="1"/>
  <c r="AHZ180" i="11"/>
  <c r="EV6" i="11"/>
  <c r="EV219" i="11" s="1"/>
  <c r="AHY6" i="11"/>
  <c r="YJ6" i="11"/>
  <c r="YJ219" i="11" s="1"/>
  <c r="AHZ63" i="11"/>
  <c r="AHZ149" i="11"/>
  <c r="ON219" i="11"/>
  <c r="AHY219" i="11" s="1"/>
  <c r="OP6" i="11"/>
  <c r="AHZ7" i="11"/>
  <c r="AHZ6" i="11" l="1"/>
  <c r="OP219" i="11"/>
  <c r="AHZ219" i="11" s="1"/>
  <c r="OT156" i="11" l="1"/>
  <c r="TQ202" i="11" l="1"/>
  <c r="TQ203" i="11"/>
  <c r="TQ204" i="11"/>
  <c r="TQ205" i="11"/>
  <c r="TQ206" i="11"/>
  <c r="TQ207" i="11"/>
  <c r="TQ208" i="11"/>
  <c r="TQ209" i="11"/>
  <c r="TQ210" i="11"/>
  <c r="ADJ219" i="11" l="1"/>
  <c r="ADI211" i="11"/>
  <c r="ADI197" i="11"/>
  <c r="ADI196" i="11" s="1"/>
  <c r="ADI181" i="11"/>
  <c r="ADI174" i="11"/>
  <c r="ADI172" i="11"/>
  <c r="ADI166" i="11"/>
  <c r="ADI160" i="11"/>
  <c r="ADI150" i="11"/>
  <c r="ADI138" i="11"/>
  <c r="ADI108" i="11"/>
  <c r="ADI107" i="11" s="1"/>
  <c r="ADI84" i="11"/>
  <c r="ADI83" i="11" s="1"/>
  <c r="ADI80" i="11"/>
  <c r="ADI71" i="11"/>
  <c r="ADI64" i="11"/>
  <c r="ADI46" i="11"/>
  <c r="ADI25" i="11"/>
  <c r="ADI8" i="11"/>
  <c r="ADI63" i="11" l="1"/>
  <c r="ADI7" i="11"/>
  <c r="ADI180" i="11"/>
  <c r="ADI149" i="11"/>
  <c r="YL211" i="11"/>
  <c r="YL197" i="11"/>
  <c r="YL196" i="11" s="1"/>
  <c r="YL181" i="11"/>
  <c r="YL174" i="11"/>
  <c r="YL172" i="11"/>
  <c r="YL160" i="11"/>
  <c r="YL150" i="11"/>
  <c r="YL138" i="11"/>
  <c r="YL108" i="11"/>
  <c r="YL107" i="11" s="1"/>
  <c r="YL84" i="11"/>
  <c r="YL83" i="11" s="1"/>
  <c r="YL80" i="11"/>
  <c r="YL71" i="11"/>
  <c r="YL64" i="11"/>
  <c r="YL25" i="11"/>
  <c r="YL8" i="11"/>
  <c r="ADI6" i="11" l="1"/>
  <c r="ADI219" i="11" s="1"/>
  <c r="YL149" i="11"/>
  <c r="YL180" i="11"/>
  <c r="YL63" i="11"/>
  <c r="YL7" i="11"/>
  <c r="YL6" i="11" l="1"/>
  <c r="YL219" i="11" s="1"/>
  <c r="W211" i="11"/>
  <c r="W197" i="11"/>
  <c r="W196" i="11" s="1"/>
  <c r="W181" i="11"/>
  <c r="W174" i="11"/>
  <c r="W172" i="11"/>
  <c r="W166" i="11"/>
  <c r="W160" i="11"/>
  <c r="W150" i="11"/>
  <c r="W138" i="11"/>
  <c r="W108" i="11"/>
  <c r="W107" i="11" s="1"/>
  <c r="W84" i="11"/>
  <c r="W83" i="11" s="1"/>
  <c r="W80" i="11"/>
  <c r="W71" i="11"/>
  <c r="W64" i="11"/>
  <c r="W46" i="11"/>
  <c r="W25" i="11"/>
  <c r="W8" i="11"/>
  <c r="W63" i="11" l="1"/>
  <c r="W180" i="11"/>
  <c r="W149" i="11"/>
  <c r="W7" i="11"/>
  <c r="EZ37" i="11"/>
  <c r="EZ38" i="11"/>
  <c r="EZ39" i="11"/>
  <c r="EZ40" i="11"/>
  <c r="EZ41" i="11"/>
  <c r="W6" i="11" l="1"/>
  <c r="OT204" i="11"/>
  <c r="ADK37" i="11" l="1"/>
  <c r="ADK38" i="11"/>
  <c r="ADK39" i="11"/>
  <c r="ADK40" i="11"/>
  <c r="ADK41" i="11"/>
  <c r="YN37" i="11"/>
  <c r="YN38" i="11"/>
  <c r="YN39" i="11"/>
  <c r="YN40" i="11"/>
  <c r="YN41" i="11"/>
  <c r="TQ37" i="11"/>
  <c r="TQ38" i="11"/>
  <c r="TQ39" i="11"/>
  <c r="TQ40" i="11"/>
  <c r="TQ41" i="11"/>
  <c r="OT37" i="11"/>
  <c r="OT38" i="11"/>
  <c r="OT39" i="11"/>
  <c r="OT40" i="11"/>
  <c r="OT41" i="11"/>
  <c r="JW37" i="11"/>
  <c r="JW38" i="11"/>
  <c r="JW39" i="11"/>
  <c r="JW40" i="11"/>
  <c r="JW41" i="11"/>
  <c r="Y37" i="11"/>
  <c r="Y38" i="11"/>
  <c r="Y39" i="11"/>
  <c r="Y40" i="11"/>
  <c r="Y41" i="11"/>
  <c r="AIB218" i="11"/>
  <c r="AIB217" i="11"/>
  <c r="AIB216" i="11"/>
  <c r="AIB215" i="11"/>
  <c r="AIB214" i="11"/>
  <c r="AIB213" i="11"/>
  <c r="AIB212" i="11"/>
  <c r="AIB210" i="11"/>
  <c r="AIB209" i="11"/>
  <c r="AIB208" i="11"/>
  <c r="AIB207" i="11"/>
  <c r="AIB206" i="11"/>
  <c r="AIB205" i="11"/>
  <c r="AIC204" i="11"/>
  <c r="AIB204" i="11"/>
  <c r="AIB203" i="11"/>
  <c r="AIB202" i="11"/>
  <c r="AIB201" i="11"/>
  <c r="AIB200" i="11"/>
  <c r="AIB199" i="11"/>
  <c r="AIB195" i="11"/>
  <c r="AIB194" i="11"/>
  <c r="AIB193" i="11"/>
  <c r="AIB192" i="11"/>
  <c r="AIB191" i="11"/>
  <c r="AIB190" i="11"/>
  <c r="AIB189" i="11"/>
  <c r="AIB188" i="11"/>
  <c r="AIB187" i="11"/>
  <c r="AIB183" i="11"/>
  <c r="AIB182" i="11"/>
  <c r="AIB179" i="11"/>
  <c r="AIB178" i="11"/>
  <c r="AIB177" i="11"/>
  <c r="AIB176" i="11"/>
  <c r="AIB175" i="11"/>
  <c r="AIB173" i="11"/>
  <c r="AIB171" i="11"/>
  <c r="AIB170" i="11"/>
  <c r="AIB169" i="11"/>
  <c r="AIB168" i="11"/>
  <c r="AIB167" i="11"/>
  <c r="AIB165" i="11"/>
  <c r="AIB164" i="11"/>
  <c r="AIB163" i="11"/>
  <c r="AIB162" i="11"/>
  <c r="AIB161" i="11"/>
  <c r="AIB159" i="11"/>
  <c r="AIB158" i="11"/>
  <c r="AIB157" i="11"/>
  <c r="AIB156" i="11"/>
  <c r="AIB155" i="11"/>
  <c r="AIB154" i="11"/>
  <c r="AIB153" i="11"/>
  <c r="AIB152" i="11"/>
  <c r="AIB151" i="11"/>
  <c r="AIB148" i="11"/>
  <c r="AIB147" i="11"/>
  <c r="AIB146" i="11"/>
  <c r="AIB145" i="11"/>
  <c r="AIB144" i="11"/>
  <c r="AIB143" i="11"/>
  <c r="AIB142" i="11"/>
  <c r="AIB141" i="11"/>
  <c r="AIB140" i="11"/>
  <c r="AIB139" i="11"/>
  <c r="AIB137" i="11"/>
  <c r="AIB136" i="11"/>
  <c r="AIB135" i="11"/>
  <c r="AIB134" i="11"/>
  <c r="AIB133" i="11"/>
  <c r="AIB132" i="11"/>
  <c r="AIB131" i="11"/>
  <c r="AIB130" i="11"/>
  <c r="AIB129" i="11"/>
  <c r="AIB128" i="11"/>
  <c r="AIB127" i="11"/>
  <c r="AIB126" i="11"/>
  <c r="AIB125" i="11"/>
  <c r="AIB124" i="11"/>
  <c r="AIB123" i="11"/>
  <c r="AIB122" i="11"/>
  <c r="AIB121" i="11"/>
  <c r="AIB120" i="11"/>
  <c r="AIB119" i="11"/>
  <c r="AIB118" i="11"/>
  <c r="AIB117" i="11"/>
  <c r="AIB116" i="11"/>
  <c r="AIB115" i="11"/>
  <c r="AIB114" i="11"/>
  <c r="AIB113" i="11"/>
  <c r="AIB112" i="11"/>
  <c r="AIB111" i="11"/>
  <c r="AIB110" i="11"/>
  <c r="AIB109" i="11"/>
  <c r="AIB106" i="11"/>
  <c r="AIB105" i="11"/>
  <c r="AIB104" i="11"/>
  <c r="AIB103" i="11"/>
  <c r="AIB102" i="11"/>
  <c r="AIB101" i="11"/>
  <c r="AIB100" i="11"/>
  <c r="AIB99" i="11"/>
  <c r="AIB98" i="11"/>
  <c r="AIB97" i="11"/>
  <c r="AIB96" i="11"/>
  <c r="AIB95" i="11"/>
  <c r="AIB94" i="11"/>
  <c r="AIB93" i="11"/>
  <c r="AIB92" i="11"/>
  <c r="AIB91" i="11"/>
  <c r="AIB90" i="11"/>
  <c r="AIB89" i="11"/>
  <c r="AIB88" i="11"/>
  <c r="AIB87" i="11"/>
  <c r="AIB86" i="11"/>
  <c r="AIB85" i="11"/>
  <c r="AIB82" i="11"/>
  <c r="AIB81" i="11"/>
  <c r="AIB79" i="11"/>
  <c r="AIB78" i="11"/>
  <c r="AIB77" i="11"/>
  <c r="AIB76" i="11"/>
  <c r="AIB75" i="11"/>
  <c r="AIB74" i="11"/>
  <c r="AIB73" i="11"/>
  <c r="AIB72" i="11"/>
  <c r="AIB70" i="11"/>
  <c r="AIB69" i="11"/>
  <c r="AIB68" i="11"/>
  <c r="AIB67" i="11"/>
  <c r="AIB66" i="11"/>
  <c r="AIB65" i="11"/>
  <c r="AIB62" i="11"/>
  <c r="AIB61" i="11"/>
  <c r="AIB60" i="11"/>
  <c r="AIB59" i="11"/>
  <c r="AIB58" i="11"/>
  <c r="AIB57" i="11"/>
  <c r="AIB56" i="11"/>
  <c r="AIB55" i="11"/>
  <c r="AIB54" i="11"/>
  <c r="AIB53" i="11"/>
  <c r="AIB52" i="11"/>
  <c r="AIB51" i="11"/>
  <c r="AIB49" i="11"/>
  <c r="AIB47" i="11"/>
  <c r="AIB44" i="11"/>
  <c r="AIB42" i="11"/>
  <c r="AIB41" i="11"/>
  <c r="AIB40" i="11"/>
  <c r="AIB39" i="11"/>
  <c r="AIB38" i="11"/>
  <c r="AIB37" i="11"/>
  <c r="AIB36" i="11"/>
  <c r="AIB34" i="11"/>
  <c r="AIB33" i="11"/>
  <c r="AIB32" i="11"/>
  <c r="AIB31" i="11"/>
  <c r="AIB30" i="11"/>
  <c r="AIB28" i="11"/>
  <c r="AIB27" i="11"/>
  <c r="AIB26" i="11"/>
  <c r="AIB24" i="11"/>
  <c r="AIB23" i="11"/>
  <c r="AIB22" i="11"/>
  <c r="AIB21" i="11"/>
  <c r="AIB20" i="11"/>
  <c r="AIB19" i="11"/>
  <c r="AIB18" i="11"/>
  <c r="AIB17" i="11"/>
  <c r="AIB16" i="11"/>
  <c r="AIB15" i="11"/>
  <c r="AIB14" i="11"/>
  <c r="AIB13" i="11"/>
  <c r="AIB12" i="11"/>
  <c r="AIB11" i="11"/>
  <c r="AIB10" i="11"/>
  <c r="AIB9" i="11"/>
  <c r="AIA219" i="11"/>
  <c r="AIA218" i="11"/>
  <c r="AIA217" i="11"/>
  <c r="AIA216" i="11"/>
  <c r="AIA215" i="11"/>
  <c r="AIA214" i="11"/>
  <c r="AIA213" i="11"/>
  <c r="AIA212" i="11"/>
  <c r="AIA211" i="11"/>
  <c r="AIA210" i="11"/>
  <c r="AIA209" i="11"/>
  <c r="AIA208" i="11"/>
  <c r="AIA207" i="11"/>
  <c r="AIA206" i="11"/>
  <c r="AIA205" i="11"/>
  <c r="AIA204" i="11"/>
  <c r="AIA203" i="11"/>
  <c r="AIA202" i="11"/>
  <c r="AIA201" i="11"/>
  <c r="AIA200" i="11"/>
  <c r="AIA199" i="11"/>
  <c r="AIA197" i="11"/>
  <c r="AIA196" i="11"/>
  <c r="AIA195" i="11"/>
  <c r="AIA194" i="11"/>
  <c r="AIA193" i="11"/>
  <c r="AIA192" i="11"/>
  <c r="AIA191" i="11"/>
  <c r="AIA190" i="11"/>
  <c r="AIA189" i="11"/>
  <c r="AIA188" i="11"/>
  <c r="AIA187" i="11"/>
  <c r="AIA183" i="11"/>
  <c r="AIA182" i="11"/>
  <c r="AIA181" i="11"/>
  <c r="AIA180" i="11"/>
  <c r="AIA179" i="11"/>
  <c r="AIA178" i="11"/>
  <c r="AIA177" i="11"/>
  <c r="AIA176" i="11"/>
  <c r="AIA175" i="11"/>
  <c r="AIA174" i="11"/>
  <c r="AIA173" i="11"/>
  <c r="AIA172" i="11"/>
  <c r="AIA171" i="11"/>
  <c r="AIA170" i="11"/>
  <c r="AIA169" i="11"/>
  <c r="AIA168" i="11"/>
  <c r="AIA167" i="11"/>
  <c r="AIA166" i="11"/>
  <c r="AIA165" i="11"/>
  <c r="AIA164" i="11"/>
  <c r="AIA163" i="11"/>
  <c r="AIA162" i="11"/>
  <c r="AIA161" i="11"/>
  <c r="AIA160" i="11"/>
  <c r="AIA159" i="11"/>
  <c r="AIA158" i="11"/>
  <c r="AIA157" i="11"/>
  <c r="AIA156" i="11"/>
  <c r="AIA155" i="11"/>
  <c r="AIA154" i="11"/>
  <c r="AIA153" i="11"/>
  <c r="AIA152" i="11"/>
  <c r="AIA151" i="11"/>
  <c r="AIA150" i="11"/>
  <c r="AIA149" i="11"/>
  <c r="AIA148" i="11"/>
  <c r="AIA147" i="11"/>
  <c r="AIA146" i="11"/>
  <c r="AIA145" i="11"/>
  <c r="AIA144" i="11"/>
  <c r="AIA143" i="11"/>
  <c r="AIA142" i="11"/>
  <c r="AIA141" i="11"/>
  <c r="AIA140" i="11"/>
  <c r="AIA139" i="11"/>
  <c r="AIA138" i="11"/>
  <c r="AIA137" i="11"/>
  <c r="AIA136" i="11"/>
  <c r="AIA135" i="11"/>
  <c r="AIA134" i="11"/>
  <c r="AIA133" i="11"/>
  <c r="AIA132" i="11"/>
  <c r="AIA131" i="11"/>
  <c r="AIA130" i="11"/>
  <c r="AIA129" i="11"/>
  <c r="AIA128" i="11"/>
  <c r="AIA127" i="11"/>
  <c r="AIA126" i="11"/>
  <c r="AIA125" i="11"/>
  <c r="AIA124" i="11"/>
  <c r="AIA123" i="11"/>
  <c r="AIA122" i="11"/>
  <c r="AIA121" i="11"/>
  <c r="AIA120" i="11"/>
  <c r="AIA119" i="11"/>
  <c r="AIA118" i="11"/>
  <c r="AIA117" i="11"/>
  <c r="AIA116" i="11"/>
  <c r="AIA115" i="11"/>
  <c r="AIA114" i="11"/>
  <c r="AIA113" i="11"/>
  <c r="AIA112" i="11"/>
  <c r="AIA111" i="11"/>
  <c r="AIA110" i="11"/>
  <c r="AIA109" i="11"/>
  <c r="AIA108" i="11"/>
  <c r="AIA107" i="11"/>
  <c r="AIA106" i="11"/>
  <c r="AIA105" i="11"/>
  <c r="AIA104" i="11"/>
  <c r="AIA103" i="11"/>
  <c r="AIA102" i="11"/>
  <c r="AIA101" i="11"/>
  <c r="AIA100" i="11"/>
  <c r="AIA99" i="11"/>
  <c r="AIA98" i="11"/>
  <c r="AIA97" i="11"/>
  <c r="AIA96" i="11"/>
  <c r="AIA95" i="11"/>
  <c r="AIA94" i="11"/>
  <c r="AIA93" i="11"/>
  <c r="AIA92" i="11"/>
  <c r="AIA91" i="11"/>
  <c r="AIA90" i="11"/>
  <c r="AIA89" i="11"/>
  <c r="AIA88" i="11"/>
  <c r="AIA87" i="11"/>
  <c r="AIA86" i="11"/>
  <c r="AIA85" i="11"/>
  <c r="AIA84" i="11"/>
  <c r="AIA83" i="11"/>
  <c r="AIA82" i="11"/>
  <c r="AIA81" i="11"/>
  <c r="AIA80" i="11"/>
  <c r="AIA79" i="11"/>
  <c r="AIA78" i="11"/>
  <c r="AIA77" i="11"/>
  <c r="AIA76" i="11"/>
  <c r="AIA75" i="11"/>
  <c r="AIA74" i="11"/>
  <c r="AIA73" i="11"/>
  <c r="AIA72" i="11"/>
  <c r="AIA71" i="11"/>
  <c r="AIA70" i="11"/>
  <c r="AIA69" i="11"/>
  <c r="AIA68" i="11"/>
  <c r="AIA67" i="11"/>
  <c r="AIA66" i="11"/>
  <c r="AIA65" i="11"/>
  <c r="AIA64" i="11"/>
  <c r="AIA63" i="11"/>
  <c r="AIA62" i="11"/>
  <c r="AIA61" i="11"/>
  <c r="AIA60" i="11"/>
  <c r="AIA59" i="11"/>
  <c r="AIA58" i="11"/>
  <c r="AIA57" i="11"/>
  <c r="AIA56" i="11"/>
  <c r="AIA55" i="11"/>
  <c r="AIA54" i="11"/>
  <c r="AIA53" i="11"/>
  <c r="AIA52" i="11"/>
  <c r="AIA51" i="11"/>
  <c r="AIA49" i="11"/>
  <c r="AIA47" i="11"/>
  <c r="AIA46" i="11"/>
  <c r="AIA44" i="11"/>
  <c r="AIA42" i="11"/>
  <c r="AIA41" i="11"/>
  <c r="AIA40" i="11"/>
  <c r="AIA39" i="11"/>
  <c r="AIA38" i="11"/>
  <c r="AIA37" i="11"/>
  <c r="AIA36" i="11"/>
  <c r="AIA34" i="11"/>
  <c r="AIA33" i="11"/>
  <c r="AIA32" i="11"/>
  <c r="AIA31" i="11"/>
  <c r="AIA30" i="11"/>
  <c r="AIA28" i="11"/>
  <c r="AIA27" i="11"/>
  <c r="AIA26" i="11"/>
  <c r="AIA25" i="11"/>
  <c r="AIA24" i="11"/>
  <c r="AIA23" i="11"/>
  <c r="AIA22" i="11"/>
  <c r="AIA21" i="11"/>
  <c r="AIA20" i="11"/>
  <c r="AIA19" i="11"/>
  <c r="AIA18" i="11"/>
  <c r="AIA17" i="11"/>
  <c r="AIA16" i="11"/>
  <c r="AIA15" i="11"/>
  <c r="AIA14" i="11"/>
  <c r="AIA13" i="11"/>
  <c r="AIA12" i="11"/>
  <c r="AIA11" i="11"/>
  <c r="AIA10" i="11"/>
  <c r="AIA9" i="11"/>
  <c r="AIA8" i="11"/>
  <c r="AIA7" i="11"/>
  <c r="AIA6" i="11"/>
  <c r="AIA184" i="11" l="1"/>
  <c r="AIB184" i="11"/>
  <c r="AIC38" i="11"/>
  <c r="AIC37" i="11"/>
  <c r="AIC41" i="11"/>
  <c r="AIC39" i="11"/>
  <c r="AIC40" i="11"/>
  <c r="AKI220" i="11"/>
  <c r="AKH220" i="11"/>
  <c r="AIC220" i="11"/>
  <c r="AIB220" i="11"/>
  <c r="ADK218" i="11"/>
  <c r="ADK217" i="11"/>
  <c r="ADK216" i="11"/>
  <c r="ADK215" i="11"/>
  <c r="ADK214" i="11"/>
  <c r="ADK213" i="11"/>
  <c r="ADK212" i="11"/>
  <c r="ADK208" i="11"/>
  <c r="ADK207" i="11"/>
  <c r="ADK206" i="11"/>
  <c r="ADK205" i="11"/>
  <c r="ADK203" i="11"/>
  <c r="ADK202" i="11"/>
  <c r="ADK201" i="11"/>
  <c r="ADK200" i="11"/>
  <c r="ADK199" i="11"/>
  <c r="ADK198" i="11"/>
  <c r="ADK195" i="11"/>
  <c r="ADK194" i="11"/>
  <c r="ADK193" i="11"/>
  <c r="ADK192" i="11"/>
  <c r="ADK191" i="11"/>
  <c r="ADK190" i="11"/>
  <c r="ADK189" i="11"/>
  <c r="ADK188" i="11"/>
  <c r="ADK187" i="11"/>
  <c r="ADK183" i="11"/>
  <c r="ADK182" i="11"/>
  <c r="ADK179" i="11"/>
  <c r="ADK178" i="11"/>
  <c r="ADK177" i="11"/>
  <c r="ADK176" i="11"/>
  <c r="ADK175" i="11"/>
  <c r="ADK173" i="11"/>
  <c r="ADK172" i="11" s="1"/>
  <c r="ADK171" i="11"/>
  <c r="ADK170" i="11"/>
  <c r="ADK169" i="11"/>
  <c r="ADK168" i="11"/>
  <c r="ADK167" i="11"/>
  <c r="ADK165" i="11"/>
  <c r="ADK164" i="11"/>
  <c r="ADK163" i="11"/>
  <c r="ADK162" i="11"/>
  <c r="ADK161" i="11"/>
  <c r="ADK159" i="11"/>
  <c r="ADK158" i="11"/>
  <c r="ADK157" i="11"/>
  <c r="ADK155" i="11"/>
  <c r="ADK154" i="11"/>
  <c r="ADK153" i="11"/>
  <c r="ADK152" i="11"/>
  <c r="ADK151" i="11"/>
  <c r="ADK138" i="11"/>
  <c r="ADK137" i="11"/>
  <c r="ADK136" i="11"/>
  <c r="ADK135" i="11"/>
  <c r="ADK134" i="11"/>
  <c r="ADK133" i="11"/>
  <c r="ADK132" i="11"/>
  <c r="ADK131" i="11"/>
  <c r="ADK130" i="11"/>
  <c r="ADK129" i="11"/>
  <c r="ADK128" i="11"/>
  <c r="ADK127" i="11"/>
  <c r="ADK126" i="11"/>
  <c r="ADK125" i="11"/>
  <c r="ADK124" i="11"/>
  <c r="ADK123" i="11"/>
  <c r="ADK122" i="11"/>
  <c r="ADK121" i="11"/>
  <c r="ADK120" i="11"/>
  <c r="ADK119" i="11"/>
  <c r="ADK118" i="11"/>
  <c r="ADK117" i="11"/>
  <c r="ADK116" i="11"/>
  <c r="ADK115" i="11"/>
  <c r="ADK114" i="11"/>
  <c r="ADK113" i="11"/>
  <c r="ADK112" i="11"/>
  <c r="ADK111" i="11"/>
  <c r="ADK110" i="11"/>
  <c r="ADK106" i="11"/>
  <c r="ADK105" i="11"/>
  <c r="ADK104" i="11"/>
  <c r="ADK103" i="11"/>
  <c r="ADK102" i="11"/>
  <c r="ADK101" i="11"/>
  <c r="ADK100" i="11"/>
  <c r="ADK99" i="11"/>
  <c r="ADK98" i="11"/>
  <c r="ADK97" i="11"/>
  <c r="ADK96" i="11"/>
  <c r="ADK95" i="11"/>
  <c r="ADK94" i="11"/>
  <c r="ADK93" i="11"/>
  <c r="ADK92" i="11"/>
  <c r="ADK91" i="11"/>
  <c r="ADK90" i="11"/>
  <c r="ADK89" i="11"/>
  <c r="ADK88" i="11"/>
  <c r="ADK87" i="11"/>
  <c r="ADK86" i="11"/>
  <c r="ADK85" i="11"/>
  <c r="ADK82" i="11"/>
  <c r="ADK81" i="11"/>
  <c r="ADK79" i="11"/>
  <c r="ADK78" i="11"/>
  <c r="ADK77" i="11"/>
  <c r="ADK76" i="11"/>
  <c r="ADK75" i="11"/>
  <c r="ADK74" i="11"/>
  <c r="ADK73" i="11"/>
  <c r="ADK72" i="11"/>
  <c r="ADK70" i="11"/>
  <c r="ADK69" i="11"/>
  <c r="ADK68" i="11"/>
  <c r="ADK67" i="11"/>
  <c r="ADK66" i="11"/>
  <c r="ADK65" i="11"/>
  <c r="ADK62" i="11"/>
  <c r="ADK61" i="11"/>
  <c r="ADK60" i="11"/>
  <c r="ADK59" i="11"/>
  <c r="ADK58" i="11"/>
  <c r="ADK57" i="11"/>
  <c r="ADK56" i="11"/>
  <c r="ADK55" i="11"/>
  <c r="ADK54" i="11"/>
  <c r="ADK53" i="11"/>
  <c r="ADK52" i="11"/>
  <c r="ADK51" i="11"/>
  <c r="ADK49" i="11"/>
  <c r="ADK47" i="11"/>
  <c r="ADK44" i="11"/>
  <c r="ADK42" i="11"/>
  <c r="ADK36" i="11"/>
  <c r="ADK34" i="11"/>
  <c r="ADK33" i="11"/>
  <c r="ADK32" i="11"/>
  <c r="ADK31" i="11"/>
  <c r="ADK30" i="11"/>
  <c r="ADK28" i="11"/>
  <c r="ADK27" i="11"/>
  <c r="ADK26" i="11"/>
  <c r="ADK24" i="11"/>
  <c r="ADK23" i="11"/>
  <c r="ADK22" i="11"/>
  <c r="ADK21" i="11"/>
  <c r="ADK20" i="11"/>
  <c r="ADK19" i="11"/>
  <c r="ADK18" i="11"/>
  <c r="ADK17" i="11"/>
  <c r="ADK16" i="11"/>
  <c r="ADK15" i="11"/>
  <c r="ADK14" i="11"/>
  <c r="ADK13" i="11"/>
  <c r="ADK12" i="11"/>
  <c r="ADK11" i="11"/>
  <c r="ADK10" i="11"/>
  <c r="ADK9" i="11"/>
  <c r="YN218" i="11"/>
  <c r="YN212" i="11"/>
  <c r="YN211" i="11" s="1"/>
  <c r="YN205" i="11"/>
  <c r="YN203" i="11"/>
  <c r="YN201" i="11"/>
  <c r="YN200" i="11"/>
  <c r="YN199" i="11"/>
  <c r="YN198" i="11"/>
  <c r="YN195" i="11"/>
  <c r="YN194" i="11"/>
  <c r="YN193" i="11"/>
  <c r="YN192" i="11"/>
  <c r="YN191" i="11"/>
  <c r="YN190" i="11"/>
  <c r="YN189" i="11"/>
  <c r="YN188" i="11"/>
  <c r="YN187" i="11"/>
  <c r="YN183" i="11"/>
  <c r="YN182" i="11"/>
  <c r="YN179" i="11"/>
  <c r="YN178" i="11"/>
  <c r="YN177" i="11"/>
  <c r="YN176" i="11"/>
  <c r="YN175" i="11"/>
  <c r="YN173" i="11"/>
  <c r="YN171" i="11"/>
  <c r="YN170" i="11"/>
  <c r="YN169" i="11"/>
  <c r="YN168" i="11"/>
  <c r="YN167" i="11"/>
  <c r="YN165" i="11"/>
  <c r="YN163" i="11"/>
  <c r="YN162" i="11"/>
  <c r="YN161" i="11"/>
  <c r="YN159" i="11"/>
  <c r="YN158" i="11"/>
  <c r="YN157" i="11"/>
  <c r="YN155" i="11"/>
  <c r="YN154" i="11"/>
  <c r="YN153" i="11"/>
  <c r="YN152" i="11"/>
  <c r="YN151" i="11"/>
  <c r="YN143" i="11"/>
  <c r="YN142" i="11"/>
  <c r="YN141" i="11"/>
  <c r="YN140" i="11"/>
  <c r="YN139" i="11"/>
  <c r="YN137" i="11"/>
  <c r="YN136" i="11"/>
  <c r="YN135" i="11"/>
  <c r="YN134" i="11"/>
  <c r="YN133" i="11"/>
  <c r="YN132" i="11"/>
  <c r="YN131" i="11"/>
  <c r="YN130" i="11"/>
  <c r="YN129" i="11"/>
  <c r="YN128" i="11"/>
  <c r="YN127" i="11"/>
  <c r="YN126" i="11"/>
  <c r="YN125" i="11"/>
  <c r="YN124" i="11"/>
  <c r="YN123" i="11"/>
  <c r="YN122" i="11"/>
  <c r="YN121" i="11"/>
  <c r="YN120" i="11"/>
  <c r="YN119" i="11"/>
  <c r="YN118" i="11"/>
  <c r="YN117" i="11"/>
  <c r="YN116" i="11"/>
  <c r="YN115" i="11"/>
  <c r="YN114" i="11"/>
  <c r="YN113" i="11"/>
  <c r="YN112" i="11"/>
  <c r="YN111" i="11"/>
  <c r="YN110" i="11"/>
  <c r="YN106" i="11"/>
  <c r="YN105" i="11"/>
  <c r="YN104" i="11"/>
  <c r="YN103" i="11"/>
  <c r="YN102" i="11"/>
  <c r="YN101" i="11"/>
  <c r="YN100" i="11"/>
  <c r="YN99" i="11"/>
  <c r="YN98" i="11"/>
  <c r="YN97" i="11"/>
  <c r="YN96" i="11"/>
  <c r="YN95" i="11"/>
  <c r="YN94" i="11"/>
  <c r="YN93" i="11"/>
  <c r="YN92" i="11"/>
  <c r="YN91" i="11"/>
  <c r="YN90" i="11"/>
  <c r="YN89" i="11"/>
  <c r="YN88" i="11"/>
  <c r="YN87" i="11"/>
  <c r="YN86" i="11"/>
  <c r="YN85" i="11"/>
  <c r="YN82" i="11"/>
  <c r="YN81" i="11"/>
  <c r="YN79" i="11"/>
  <c r="YN78" i="11"/>
  <c r="YN77" i="11"/>
  <c r="YN76" i="11"/>
  <c r="YN75" i="11"/>
  <c r="YN74" i="11"/>
  <c r="YN73" i="11"/>
  <c r="YN72" i="11"/>
  <c r="YN70" i="11"/>
  <c r="YN69" i="11"/>
  <c r="YN68" i="11"/>
  <c r="YN67" i="11"/>
  <c r="YN66" i="11"/>
  <c r="YN65" i="11"/>
  <c r="YN62" i="11"/>
  <c r="YN61" i="11"/>
  <c r="YN60" i="11"/>
  <c r="YN59" i="11"/>
  <c r="YN58" i="11"/>
  <c r="YN57" i="11"/>
  <c r="YN56" i="11"/>
  <c r="YN55" i="11"/>
  <c r="YN54" i="11"/>
  <c r="YN53" i="11"/>
  <c r="YN52" i="11"/>
  <c r="YN51" i="11"/>
  <c r="YN49" i="11"/>
  <c r="YN47" i="11"/>
  <c r="YN44" i="11"/>
  <c r="YN42" i="11"/>
  <c r="YN36" i="11"/>
  <c r="YN34" i="11"/>
  <c r="YN33" i="11"/>
  <c r="YN32" i="11"/>
  <c r="YN31" i="11"/>
  <c r="YN30" i="11"/>
  <c r="YN28" i="11"/>
  <c r="YN27" i="11"/>
  <c r="YN26" i="11"/>
  <c r="YN24" i="11"/>
  <c r="YN23" i="11"/>
  <c r="YN22" i="11"/>
  <c r="YN21" i="11"/>
  <c r="YN20" i="11"/>
  <c r="YN19" i="11"/>
  <c r="YN18" i="11"/>
  <c r="YN17" i="11"/>
  <c r="YN16" i="11"/>
  <c r="YN15" i="11"/>
  <c r="YN14" i="11"/>
  <c r="YN13" i="11"/>
  <c r="YN12" i="11"/>
  <c r="YN11" i="11"/>
  <c r="YN10" i="11"/>
  <c r="YN9" i="11"/>
  <c r="TQ218" i="11"/>
  <c r="TQ217" i="11"/>
  <c r="TQ216" i="11"/>
  <c r="TQ215" i="11"/>
  <c r="TQ214" i="11"/>
  <c r="TQ213" i="11"/>
  <c r="TQ212" i="11"/>
  <c r="TO211" i="11"/>
  <c r="TQ201" i="11"/>
  <c r="TQ200" i="11"/>
  <c r="TQ199" i="11"/>
  <c r="TQ198" i="11"/>
  <c r="TO197" i="11"/>
  <c r="TO196" i="11" s="1"/>
  <c r="TQ195" i="11"/>
  <c r="TQ194" i="11"/>
  <c r="TQ193" i="11"/>
  <c r="TQ192" i="11"/>
  <c r="TQ191" i="11"/>
  <c r="TQ190" i="11"/>
  <c r="TQ189" i="11"/>
  <c r="TQ188" i="11"/>
  <c r="TQ187" i="11"/>
  <c r="TQ183" i="11"/>
  <c r="TQ182" i="11"/>
  <c r="TO181" i="11"/>
  <c r="TQ179" i="11"/>
  <c r="TQ178" i="11"/>
  <c r="TQ177" i="11"/>
  <c r="TQ176" i="11"/>
  <c r="TQ175" i="11"/>
  <c r="TO174" i="11"/>
  <c r="TQ173" i="11"/>
  <c r="TQ172" i="11" s="1"/>
  <c r="TO172" i="11"/>
  <c r="TQ171" i="11"/>
  <c r="TQ170" i="11"/>
  <c r="TQ169" i="11"/>
  <c r="TQ168" i="11"/>
  <c r="TQ167" i="11"/>
  <c r="TO166" i="11"/>
  <c r="TQ165" i="11"/>
  <c r="TQ163" i="11"/>
  <c r="TQ162" i="11"/>
  <c r="TQ161" i="11"/>
  <c r="TO160" i="11"/>
  <c r="TQ159" i="11"/>
  <c r="TQ158" i="11"/>
  <c r="TQ157" i="11"/>
  <c r="TQ155" i="11"/>
  <c r="TQ154" i="11"/>
  <c r="TQ153" i="11"/>
  <c r="TQ152" i="11"/>
  <c r="TQ151" i="11"/>
  <c r="TO150" i="11"/>
  <c r="TQ148" i="11"/>
  <c r="TQ147" i="11"/>
  <c r="TQ146" i="11"/>
  <c r="TQ145" i="11"/>
  <c r="TQ144" i="11"/>
  <c r="TQ143" i="11"/>
  <c r="TQ142" i="11"/>
  <c r="TQ141" i="11"/>
  <c r="TQ140" i="11"/>
  <c r="TQ139" i="11"/>
  <c r="TO138" i="11"/>
  <c r="TQ137" i="11"/>
  <c r="TQ136" i="11"/>
  <c r="TQ135" i="11"/>
  <c r="TQ134" i="11"/>
  <c r="TQ133" i="11"/>
  <c r="TQ132" i="11"/>
  <c r="TQ131" i="11"/>
  <c r="TQ130" i="11"/>
  <c r="TQ129" i="11"/>
  <c r="TQ128" i="11"/>
  <c r="TQ127" i="11"/>
  <c r="TQ126" i="11"/>
  <c r="TQ125" i="11"/>
  <c r="TQ124" i="11"/>
  <c r="TQ123" i="11"/>
  <c r="TQ122" i="11"/>
  <c r="TQ121" i="11"/>
  <c r="TQ120" i="11"/>
  <c r="TQ119" i="11"/>
  <c r="TQ118" i="11"/>
  <c r="TQ117" i="11"/>
  <c r="TQ116" i="11"/>
  <c r="TQ115" i="11"/>
  <c r="TQ114" i="11"/>
  <c r="TQ113" i="11"/>
  <c r="TQ112" i="11"/>
  <c r="TQ111" i="11"/>
  <c r="TQ110" i="11"/>
  <c r="TQ109" i="11"/>
  <c r="TO108" i="11"/>
  <c r="TO107" i="11" s="1"/>
  <c r="TQ106" i="11"/>
  <c r="TQ105" i="11"/>
  <c r="TQ104" i="11"/>
  <c r="TQ103" i="11"/>
  <c r="TQ102" i="11"/>
  <c r="TQ101" i="11"/>
  <c r="TQ100" i="11"/>
  <c r="TQ99" i="11"/>
  <c r="TQ98" i="11"/>
  <c r="TQ97" i="11"/>
  <c r="TQ96" i="11"/>
  <c r="TQ95" i="11"/>
  <c r="TQ94" i="11"/>
  <c r="TQ93" i="11"/>
  <c r="TQ92" i="11"/>
  <c r="TQ90" i="11"/>
  <c r="TQ89" i="11"/>
  <c r="TQ88" i="11"/>
  <c r="TQ87" i="11"/>
  <c r="TQ86" i="11"/>
  <c r="TQ85" i="11"/>
  <c r="TO84" i="11"/>
  <c r="TO83" i="11" s="1"/>
  <c r="TQ82" i="11"/>
  <c r="TQ81" i="11"/>
  <c r="TO80" i="11"/>
  <c r="TQ79" i="11"/>
  <c r="TQ78" i="11"/>
  <c r="TQ77" i="11"/>
  <c r="TQ76" i="11"/>
  <c r="TQ75" i="11"/>
  <c r="TQ74" i="11"/>
  <c r="TQ73" i="11"/>
  <c r="TQ72" i="11"/>
  <c r="TO71" i="11"/>
  <c r="TQ70" i="11"/>
  <c r="TQ69" i="11"/>
  <c r="TQ68" i="11"/>
  <c r="TQ67" i="11"/>
  <c r="TQ66" i="11"/>
  <c r="TQ65" i="11"/>
  <c r="TO64" i="11"/>
  <c r="TQ62" i="11"/>
  <c r="TQ61" i="11"/>
  <c r="TQ60" i="11"/>
  <c r="TQ59" i="11"/>
  <c r="TQ58" i="11"/>
  <c r="TQ57" i="11"/>
  <c r="TQ56" i="11"/>
  <c r="TQ55" i="11"/>
  <c r="TQ54" i="11"/>
  <c r="TQ53" i="11"/>
  <c r="TQ52" i="11"/>
  <c r="TQ51" i="11"/>
  <c r="TQ49" i="11"/>
  <c r="TQ47" i="11"/>
  <c r="TO46" i="11"/>
  <c r="TQ44" i="11"/>
  <c r="TQ42" i="11"/>
  <c r="TQ36" i="11"/>
  <c r="TQ34" i="11"/>
  <c r="TQ33" i="11"/>
  <c r="TQ32" i="11"/>
  <c r="TQ31" i="11"/>
  <c r="TQ30" i="11"/>
  <c r="TQ28" i="11"/>
  <c r="TQ27" i="11"/>
  <c r="TQ26" i="11"/>
  <c r="TO25" i="11"/>
  <c r="TQ24" i="11"/>
  <c r="TQ23" i="11"/>
  <c r="TQ22" i="11"/>
  <c r="TQ21" i="11"/>
  <c r="TQ20" i="11"/>
  <c r="TQ19" i="11"/>
  <c r="TQ18" i="11"/>
  <c r="TQ17" i="11"/>
  <c r="TQ16" i="11"/>
  <c r="TQ15" i="11"/>
  <c r="TQ14" i="11"/>
  <c r="TQ13" i="11"/>
  <c r="TQ12" i="11"/>
  <c r="TQ11" i="11"/>
  <c r="TQ10" i="11"/>
  <c r="TQ9" i="11"/>
  <c r="TO8" i="11"/>
  <c r="OT217" i="11"/>
  <c r="OT216" i="11"/>
  <c r="OT215" i="11"/>
  <c r="OT214" i="11"/>
  <c r="OT213" i="11"/>
  <c r="OT212" i="11"/>
  <c r="OR211" i="11"/>
  <c r="OT209" i="11"/>
  <c r="OT208" i="11"/>
  <c r="OT207" i="11"/>
  <c r="OT206" i="11"/>
  <c r="OT205" i="11"/>
  <c r="OT203" i="11"/>
  <c r="OT202" i="11"/>
  <c r="OT201" i="11"/>
  <c r="OT200" i="11"/>
  <c r="OT199" i="11"/>
  <c r="OT198" i="11"/>
  <c r="OR197" i="11"/>
  <c r="OT195" i="11"/>
  <c r="OT194" i="11"/>
  <c r="OT193" i="11"/>
  <c r="OT192" i="11"/>
  <c r="OT191" i="11"/>
  <c r="OT190" i="11"/>
  <c r="OT189" i="11"/>
  <c r="OT188" i="11"/>
  <c r="OT187" i="11"/>
  <c r="OT183" i="11"/>
  <c r="OT182" i="11"/>
  <c r="OR181" i="11"/>
  <c r="OT179" i="11"/>
  <c r="OT178" i="11"/>
  <c r="OT177" i="11"/>
  <c r="OT176" i="11"/>
  <c r="OT175" i="11"/>
  <c r="OR174" i="11"/>
  <c r="OT172" i="11"/>
  <c r="OR172" i="11"/>
  <c r="OT171" i="11"/>
  <c r="OT170" i="11"/>
  <c r="OT169" i="11"/>
  <c r="OT168" i="11"/>
  <c r="OT167" i="11"/>
  <c r="OR166" i="11"/>
  <c r="OT165" i="11"/>
  <c r="OT163" i="11"/>
  <c r="OT162" i="11"/>
  <c r="OT161" i="11"/>
  <c r="OR160" i="11"/>
  <c r="OT159" i="11"/>
  <c r="OT158" i="11"/>
  <c r="OT157" i="11"/>
  <c r="OT155" i="11"/>
  <c r="OT154" i="11"/>
  <c r="OT153" i="11"/>
  <c r="OT152" i="11"/>
  <c r="OT151" i="11"/>
  <c r="OR150" i="11"/>
  <c r="OT148" i="11"/>
  <c r="OT147" i="11"/>
  <c r="OT146" i="11"/>
  <c r="OT145" i="11"/>
  <c r="OT144" i="11"/>
  <c r="OT143" i="11"/>
  <c r="OT142" i="11"/>
  <c r="OT141" i="11"/>
  <c r="OT140" i="11"/>
  <c r="OT139" i="11"/>
  <c r="OR138" i="11"/>
  <c r="OT137" i="11"/>
  <c r="OT136" i="11"/>
  <c r="OT135" i="11"/>
  <c r="OT134" i="11"/>
  <c r="OT133" i="11"/>
  <c r="OT132" i="11"/>
  <c r="OT131" i="11"/>
  <c r="OT130" i="11"/>
  <c r="OT129" i="11"/>
  <c r="OT128" i="11"/>
  <c r="OT127" i="11"/>
  <c r="OT126" i="11"/>
  <c r="OT125" i="11"/>
  <c r="OT124" i="11"/>
  <c r="OT123" i="11"/>
  <c r="OT122" i="11"/>
  <c r="OT121" i="11"/>
  <c r="OT120" i="11"/>
  <c r="OT119" i="11"/>
  <c r="OT118" i="11"/>
  <c r="OT117" i="11"/>
  <c r="OT116" i="11"/>
  <c r="OT115" i="11"/>
  <c r="OT114" i="11"/>
  <c r="OT113" i="11"/>
  <c r="OT112" i="11"/>
  <c r="OT111" i="11"/>
  <c r="OT110" i="11"/>
  <c r="OR108" i="11"/>
  <c r="OT106" i="11"/>
  <c r="OT105" i="11"/>
  <c r="OT104" i="11"/>
  <c r="OT103" i="11"/>
  <c r="OT102" i="11"/>
  <c r="OT101" i="11"/>
  <c r="OT100" i="11"/>
  <c r="OT99" i="11"/>
  <c r="OT98" i="11"/>
  <c r="OT97" i="11"/>
  <c r="OT96" i="11"/>
  <c r="OT95" i="11"/>
  <c r="OT94" i="11"/>
  <c r="OT93" i="11"/>
  <c r="OT92" i="11"/>
  <c r="OT91" i="11"/>
  <c r="OT90" i="11"/>
  <c r="OT89" i="11"/>
  <c r="OT88" i="11"/>
  <c r="OT87" i="11"/>
  <c r="OT86" i="11"/>
  <c r="OT85" i="11"/>
  <c r="OR84" i="11"/>
  <c r="OT82" i="11"/>
  <c r="OT81" i="11"/>
  <c r="OR80" i="11"/>
  <c r="OT79" i="11"/>
  <c r="OT78" i="11"/>
  <c r="OT77" i="11"/>
  <c r="OT76" i="11"/>
  <c r="OT75" i="11"/>
  <c r="OT74" i="11"/>
  <c r="OT73" i="11"/>
  <c r="OT72" i="11"/>
  <c r="OR71" i="11"/>
  <c r="OT70" i="11"/>
  <c r="OT69" i="11"/>
  <c r="OT68" i="11"/>
  <c r="OT67" i="11"/>
  <c r="OT66" i="11"/>
  <c r="OT65" i="11"/>
  <c r="OR64" i="11"/>
  <c r="OT62" i="11"/>
  <c r="OT61" i="11"/>
  <c r="OT60" i="11"/>
  <c r="OT59" i="11"/>
  <c r="OT58" i="11"/>
  <c r="OT57" i="11"/>
  <c r="OT56" i="11"/>
  <c r="OT55" i="11"/>
  <c r="OT54" i="11"/>
  <c r="OT53" i="11"/>
  <c r="OT52" i="11"/>
  <c r="OT51" i="11"/>
  <c r="OT49" i="11"/>
  <c r="OT47" i="11"/>
  <c r="OR46" i="11"/>
  <c r="OT44" i="11"/>
  <c r="OT42" i="11"/>
  <c r="OT36" i="11"/>
  <c r="OT34" i="11"/>
  <c r="OT33" i="11"/>
  <c r="OT32" i="11"/>
  <c r="OT31" i="11"/>
  <c r="OT30" i="11"/>
  <c r="OT28" i="11"/>
  <c r="OT27" i="11"/>
  <c r="OT26" i="11"/>
  <c r="OR25" i="11"/>
  <c r="OT24" i="11"/>
  <c r="OT23" i="11"/>
  <c r="OT22" i="11"/>
  <c r="OT21" i="11"/>
  <c r="OT20" i="11"/>
  <c r="OT19" i="11"/>
  <c r="OT18" i="11"/>
  <c r="OT17" i="11"/>
  <c r="OT16" i="11"/>
  <c r="OT15" i="11"/>
  <c r="OT14" i="11"/>
  <c r="OT13" i="11"/>
  <c r="OT12" i="11"/>
  <c r="OT11" i="11"/>
  <c r="OT10" i="11"/>
  <c r="OT9" i="11"/>
  <c r="OR8" i="11"/>
  <c r="JW211" i="11"/>
  <c r="JU211" i="11"/>
  <c r="JW209" i="11"/>
  <c r="JW208" i="11"/>
  <c r="JW207" i="11"/>
  <c r="JW206" i="11"/>
  <c r="JW201" i="11"/>
  <c r="JW200" i="11"/>
  <c r="JU197" i="11"/>
  <c r="JU196" i="11" s="1"/>
  <c r="JW195" i="11"/>
  <c r="JW194" i="11"/>
  <c r="JW193" i="11"/>
  <c r="JW192" i="11"/>
  <c r="JW191" i="11"/>
  <c r="JW190" i="11"/>
  <c r="JW189" i="11"/>
  <c r="JW188" i="11"/>
  <c r="JW187" i="11"/>
  <c r="JW183" i="11"/>
  <c r="JW182" i="11"/>
  <c r="JU181" i="11"/>
  <c r="JW179" i="11"/>
  <c r="JW178" i="11"/>
  <c r="JW177" i="11"/>
  <c r="JW176" i="11"/>
  <c r="JW175" i="11"/>
  <c r="JU174" i="11"/>
  <c r="JW173" i="11"/>
  <c r="JW172" i="11" s="1"/>
  <c r="JU172" i="11"/>
  <c r="JW171" i="11"/>
  <c r="JW170" i="11"/>
  <c r="JW169" i="11"/>
  <c r="JW168" i="11"/>
  <c r="JW167" i="11"/>
  <c r="JU166" i="11"/>
  <c r="JW165" i="11"/>
  <c r="JW163" i="11"/>
  <c r="JW162" i="11"/>
  <c r="JW161" i="11"/>
  <c r="JU160" i="11"/>
  <c r="JW159" i="11"/>
  <c r="JW158" i="11"/>
  <c r="JW157" i="11"/>
  <c r="JW155" i="11"/>
  <c r="JW154" i="11"/>
  <c r="JW153" i="11"/>
  <c r="JW152" i="11"/>
  <c r="JW151" i="11"/>
  <c r="JU150" i="11"/>
  <c r="JW138" i="11"/>
  <c r="JU138" i="11"/>
  <c r="JW137" i="11"/>
  <c r="JW136" i="11"/>
  <c r="JW135" i="11"/>
  <c r="JW134" i="11"/>
  <c r="JW133" i="11"/>
  <c r="JW132" i="11"/>
  <c r="JW131" i="11"/>
  <c r="JW130" i="11"/>
  <c r="JW129" i="11"/>
  <c r="JW128" i="11"/>
  <c r="JW127" i="11"/>
  <c r="JW126" i="11"/>
  <c r="JW125" i="11"/>
  <c r="JW124" i="11"/>
  <c r="JW123" i="11"/>
  <c r="JW122" i="11"/>
  <c r="JW121" i="11"/>
  <c r="JW119" i="11"/>
  <c r="JW118" i="11"/>
  <c r="JW117" i="11"/>
  <c r="JW116" i="11"/>
  <c r="JW115" i="11"/>
  <c r="JW114" i="11"/>
  <c r="JW113" i="11"/>
  <c r="JW112" i="11"/>
  <c r="JW111" i="11"/>
  <c r="JW110" i="11"/>
  <c r="JW109" i="11"/>
  <c r="JU108" i="11"/>
  <c r="JU107" i="11" s="1"/>
  <c r="JW106" i="11"/>
  <c r="JW105" i="11"/>
  <c r="JW104" i="11"/>
  <c r="JW103" i="11"/>
  <c r="JW102" i="11"/>
  <c r="JW101" i="11"/>
  <c r="JW100" i="11"/>
  <c r="JW99" i="11"/>
  <c r="JW98" i="11"/>
  <c r="JW97" i="11"/>
  <c r="JW96" i="11"/>
  <c r="JW95" i="11"/>
  <c r="JW94" i="11"/>
  <c r="JW93" i="11"/>
  <c r="JW92" i="11"/>
  <c r="JW91" i="11"/>
  <c r="JW90" i="11"/>
  <c r="JW89" i="11"/>
  <c r="JW88" i="11"/>
  <c r="JW87" i="11"/>
  <c r="JW86" i="11"/>
  <c r="JW85" i="11"/>
  <c r="JU84" i="11"/>
  <c r="JU83" i="11" s="1"/>
  <c r="JW82" i="11"/>
  <c r="JW80" i="11" s="1"/>
  <c r="JU80" i="11"/>
  <c r="JW79" i="11"/>
  <c r="JW78" i="11"/>
  <c r="JW77" i="11"/>
  <c r="JW76" i="11"/>
  <c r="JW75" i="11"/>
  <c r="JW74" i="11"/>
  <c r="JW73" i="11"/>
  <c r="JW72" i="11"/>
  <c r="JU71" i="11"/>
  <c r="JW70" i="11"/>
  <c r="JW69" i="11"/>
  <c r="JW68" i="11"/>
  <c r="JW67" i="11"/>
  <c r="JW66" i="11"/>
  <c r="JW65" i="11"/>
  <c r="JU64" i="11"/>
  <c r="JW62" i="11"/>
  <c r="JW61" i="11"/>
  <c r="JW60" i="11"/>
  <c r="JW59" i="11"/>
  <c r="JW58" i="11"/>
  <c r="JW57" i="11"/>
  <c r="JW56" i="11"/>
  <c r="JW55" i="11"/>
  <c r="JW54" i="11"/>
  <c r="JW53" i="11"/>
  <c r="JW52" i="11"/>
  <c r="JW51" i="11"/>
  <c r="JW49" i="11"/>
  <c r="JW47" i="11"/>
  <c r="JU46" i="11"/>
  <c r="JW44" i="11"/>
  <c r="JW42" i="11"/>
  <c r="JW36" i="11"/>
  <c r="JW34" i="11"/>
  <c r="JW33" i="11"/>
  <c r="JW32" i="11"/>
  <c r="JW31" i="11"/>
  <c r="JW30" i="11"/>
  <c r="JW28" i="11"/>
  <c r="JW27" i="11"/>
  <c r="JW26" i="11"/>
  <c r="JU25" i="11"/>
  <c r="JW24" i="11"/>
  <c r="JW23" i="11"/>
  <c r="JW22" i="11"/>
  <c r="JW21" i="11"/>
  <c r="JW20" i="11"/>
  <c r="JW19" i="11"/>
  <c r="JW18" i="11"/>
  <c r="JW17" i="11"/>
  <c r="JW16" i="11"/>
  <c r="JW15" i="11"/>
  <c r="JW14" i="11"/>
  <c r="JW13" i="11"/>
  <c r="JW12" i="11"/>
  <c r="JW11" i="11"/>
  <c r="JW10" i="11"/>
  <c r="JW9" i="11"/>
  <c r="JU8" i="11"/>
  <c r="EZ211" i="11"/>
  <c r="EX211" i="11"/>
  <c r="EZ209" i="11"/>
  <c r="EZ208" i="11"/>
  <c r="EZ207" i="11"/>
  <c r="EZ206" i="11"/>
  <c r="EZ205" i="11"/>
  <c r="EZ203" i="11"/>
  <c r="EZ202" i="11"/>
  <c r="EZ201" i="11"/>
  <c r="EZ200" i="11"/>
  <c r="EZ199" i="11"/>
  <c r="EZ198" i="11"/>
  <c r="EX197" i="11"/>
  <c r="EX196" i="11" s="1"/>
  <c r="EZ195" i="11"/>
  <c r="EZ194" i="11"/>
  <c r="EZ193" i="11"/>
  <c r="EZ192" i="11"/>
  <c r="EZ191" i="11"/>
  <c r="EZ190" i="11"/>
  <c r="EZ189" i="11"/>
  <c r="EZ188" i="11"/>
  <c r="EZ187" i="11"/>
  <c r="EZ183" i="11"/>
  <c r="EZ182" i="11"/>
  <c r="EX181" i="11"/>
  <c r="EZ179" i="11"/>
  <c r="EZ178" i="11"/>
  <c r="EZ177" i="11"/>
  <c r="EZ176" i="11"/>
  <c r="EZ175" i="11"/>
  <c r="EX174" i="11"/>
  <c r="EZ173" i="11"/>
  <c r="EZ172" i="11" s="1"/>
  <c r="EX172" i="11"/>
  <c r="EZ171" i="11"/>
  <c r="EZ170" i="11"/>
  <c r="EZ169" i="11"/>
  <c r="EZ168" i="11"/>
  <c r="EZ167" i="11"/>
  <c r="EX166" i="11"/>
  <c r="EZ165" i="11"/>
  <c r="EZ163" i="11"/>
  <c r="EZ162" i="11"/>
  <c r="EZ161" i="11"/>
  <c r="EX160" i="11"/>
  <c r="EZ159" i="11"/>
  <c r="EZ158" i="11"/>
  <c r="EZ157" i="11"/>
  <c r="EZ155" i="11"/>
  <c r="EZ154" i="11"/>
  <c r="EZ153" i="11"/>
  <c r="EZ152" i="11"/>
  <c r="EZ151" i="11"/>
  <c r="EX150" i="11"/>
  <c r="EZ148" i="11"/>
  <c r="EZ147" i="11"/>
  <c r="EZ146" i="11"/>
  <c r="EZ145" i="11"/>
  <c r="EZ144" i="11"/>
  <c r="EZ143" i="11"/>
  <c r="EZ142" i="11"/>
  <c r="EZ141" i="11"/>
  <c r="EZ140" i="11"/>
  <c r="EZ139" i="11"/>
  <c r="EX138" i="11"/>
  <c r="EZ137" i="11"/>
  <c r="EZ136" i="11"/>
  <c r="EZ135" i="11"/>
  <c r="EZ134" i="11"/>
  <c r="EZ133" i="11"/>
  <c r="EZ132" i="11"/>
  <c r="EZ131" i="11"/>
  <c r="EZ130" i="11"/>
  <c r="EZ129" i="11"/>
  <c r="EZ128" i="11"/>
  <c r="EZ127" i="11"/>
  <c r="EZ126" i="11"/>
  <c r="EZ125" i="11"/>
  <c r="EZ124" i="11"/>
  <c r="EZ123" i="11"/>
  <c r="EZ122" i="11"/>
  <c r="EZ121" i="11"/>
  <c r="EZ120" i="11"/>
  <c r="EZ119" i="11"/>
  <c r="EZ118" i="11"/>
  <c r="EZ117" i="11"/>
  <c r="EZ116" i="11"/>
  <c r="EZ115" i="11"/>
  <c r="EZ114" i="11"/>
  <c r="EZ113" i="11"/>
  <c r="EZ112" i="11"/>
  <c r="EZ111" i="11"/>
  <c r="EZ110" i="11"/>
  <c r="EZ109" i="11"/>
  <c r="EX108" i="11"/>
  <c r="EX107" i="11" s="1"/>
  <c r="EZ106" i="11"/>
  <c r="EZ105" i="11"/>
  <c r="EZ104" i="11"/>
  <c r="EZ103" i="11"/>
  <c r="EZ102" i="11"/>
  <c r="EZ101" i="11"/>
  <c r="EZ100" i="11"/>
  <c r="EZ99" i="11"/>
  <c r="EZ98" i="11"/>
  <c r="EZ97" i="11"/>
  <c r="EZ96" i="11"/>
  <c r="EZ95" i="11"/>
  <c r="EZ94" i="11"/>
  <c r="EZ93" i="11"/>
  <c r="EZ92" i="11"/>
  <c r="EZ91" i="11"/>
  <c r="EZ90" i="11"/>
  <c r="EZ89" i="11"/>
  <c r="EZ88" i="11"/>
  <c r="EZ87" i="11"/>
  <c r="EZ86" i="11"/>
  <c r="EZ85" i="11"/>
  <c r="EX84" i="11"/>
  <c r="EX83" i="11" s="1"/>
  <c r="EZ82" i="11"/>
  <c r="EZ81" i="11"/>
  <c r="EX80" i="11"/>
  <c r="EZ79" i="11"/>
  <c r="EZ78" i="11"/>
  <c r="EZ77" i="11"/>
  <c r="EZ76" i="11"/>
  <c r="EZ75" i="11"/>
  <c r="EZ74" i="11"/>
  <c r="EZ73" i="11"/>
  <c r="EZ72" i="11"/>
  <c r="EX71" i="11"/>
  <c r="EZ70" i="11"/>
  <c r="EZ69" i="11"/>
  <c r="EZ68" i="11"/>
  <c r="EZ67" i="11"/>
  <c r="EZ66" i="11"/>
  <c r="EZ65" i="11"/>
  <c r="EX64" i="11"/>
  <c r="EZ62" i="11"/>
  <c r="EZ61" i="11"/>
  <c r="EZ60" i="11"/>
  <c r="EZ59" i="11"/>
  <c r="EZ58" i="11"/>
  <c r="EZ57" i="11"/>
  <c r="EZ56" i="11"/>
  <c r="EZ55" i="11"/>
  <c r="EZ54" i="11"/>
  <c r="EZ53" i="11"/>
  <c r="EZ52" i="11"/>
  <c r="EZ51" i="11"/>
  <c r="EZ49" i="11"/>
  <c r="EZ47" i="11"/>
  <c r="EX46" i="11"/>
  <c r="EZ44" i="11"/>
  <c r="EZ42" i="11"/>
  <c r="EZ36" i="11"/>
  <c r="EZ34" i="11"/>
  <c r="EZ33" i="11"/>
  <c r="EZ32" i="11"/>
  <c r="EZ31" i="11"/>
  <c r="EZ30" i="11"/>
  <c r="EZ28" i="11"/>
  <c r="EZ27" i="11"/>
  <c r="EZ26" i="11"/>
  <c r="EX25" i="11"/>
  <c r="EZ24" i="11"/>
  <c r="EZ23" i="11"/>
  <c r="EZ22" i="11"/>
  <c r="EZ21" i="11"/>
  <c r="EZ20" i="11"/>
  <c r="EZ19" i="11"/>
  <c r="EZ18" i="11"/>
  <c r="EZ17" i="11"/>
  <c r="EZ16" i="11"/>
  <c r="EZ15" i="11"/>
  <c r="EZ14" i="11"/>
  <c r="EZ13" i="11"/>
  <c r="EZ12" i="11"/>
  <c r="EZ11" i="11"/>
  <c r="EZ10" i="11"/>
  <c r="EZ9" i="11"/>
  <c r="EX8" i="11"/>
  <c r="Y218" i="11"/>
  <c r="Y217" i="11"/>
  <c r="Y216" i="11"/>
  <c r="Y215" i="11"/>
  <c r="Y214" i="11"/>
  <c r="Y213" i="11"/>
  <c r="Y212" i="11"/>
  <c r="Y210" i="11"/>
  <c r="AIC210" i="11" s="1"/>
  <c r="Y208" i="11"/>
  <c r="Y206" i="11"/>
  <c r="Y205" i="11"/>
  <c r="Y203" i="11"/>
  <c r="Y202" i="11"/>
  <c r="Y201" i="11"/>
  <c r="Y200" i="11"/>
  <c r="Y199" i="11"/>
  <c r="Y198" i="11"/>
  <c r="Y195" i="11"/>
  <c r="Y194" i="11"/>
  <c r="Y193" i="11"/>
  <c r="Y192" i="11"/>
  <c r="Y191" i="11"/>
  <c r="Y190" i="11"/>
  <c r="Y189" i="11"/>
  <c r="Y188" i="11"/>
  <c r="Y187" i="11"/>
  <c r="Y183" i="11"/>
  <c r="Y182" i="11"/>
  <c r="Y176" i="11"/>
  <c r="Y175" i="11"/>
  <c r="Y172" i="11"/>
  <c r="Y166" i="11"/>
  <c r="Y165" i="11"/>
  <c r="Y164" i="11"/>
  <c r="Y163" i="11"/>
  <c r="Y162" i="11"/>
  <c r="Y161" i="11"/>
  <c r="Y159" i="11"/>
  <c r="Y158" i="11"/>
  <c r="Y157" i="11"/>
  <c r="Y156" i="11"/>
  <c r="AIC156" i="11" s="1"/>
  <c r="Y155" i="11"/>
  <c r="Y154" i="11"/>
  <c r="Y153" i="11"/>
  <c r="Y152" i="11"/>
  <c r="Y151" i="11"/>
  <c r="Y142" i="11"/>
  <c r="Y141" i="11"/>
  <c r="Y140" i="11"/>
  <c r="Y139" i="11"/>
  <c r="Y137" i="11"/>
  <c r="Y136" i="11"/>
  <c r="Y135" i="11"/>
  <c r="Y134" i="11"/>
  <c r="Y133" i="11"/>
  <c r="Y132" i="11"/>
  <c r="Y131" i="11"/>
  <c r="Y130" i="11"/>
  <c r="Y129" i="11"/>
  <c r="Y128" i="11"/>
  <c r="Y127" i="11"/>
  <c r="Y126" i="11"/>
  <c r="Y125" i="11"/>
  <c r="Y124" i="11"/>
  <c r="Y123" i="11"/>
  <c r="Y122" i="11"/>
  <c r="Y121" i="11"/>
  <c r="Y120" i="11"/>
  <c r="Y119" i="11"/>
  <c r="Y118" i="11"/>
  <c r="Y117" i="11"/>
  <c r="Y116" i="11"/>
  <c r="Y115" i="11"/>
  <c r="Y114" i="11"/>
  <c r="Y113" i="11"/>
  <c r="Y112" i="11"/>
  <c r="Y111" i="11"/>
  <c r="Y110" i="11"/>
  <c r="Y106" i="11"/>
  <c r="Y105" i="11"/>
  <c r="Y104" i="11"/>
  <c r="Y103" i="11"/>
  <c r="Y102" i="11"/>
  <c r="Y101" i="11"/>
  <c r="Y100" i="11"/>
  <c r="Y99" i="11"/>
  <c r="Y98" i="11"/>
  <c r="Y97" i="11"/>
  <c r="Y96" i="11"/>
  <c r="Y95" i="11"/>
  <c r="Y94" i="11"/>
  <c r="Y93" i="11"/>
  <c r="Y92" i="11"/>
  <c r="Y91" i="11"/>
  <c r="Y90" i="11"/>
  <c r="Y89" i="11"/>
  <c r="Y88" i="11"/>
  <c r="Y87" i="11"/>
  <c r="Y86" i="11"/>
  <c r="Y85" i="11"/>
  <c r="Y82" i="11"/>
  <c r="Y81" i="11"/>
  <c r="Y79" i="11"/>
  <c r="Y78" i="11"/>
  <c r="Y77" i="11"/>
  <c r="Y76" i="11"/>
  <c r="Y75" i="11"/>
  <c r="Y74" i="11"/>
  <c r="Y73" i="11"/>
  <c r="Y72" i="11"/>
  <c r="Y70" i="11"/>
  <c r="Y69" i="11"/>
  <c r="Y68" i="11"/>
  <c r="Y67" i="11"/>
  <c r="Y66" i="11"/>
  <c r="Y65" i="11"/>
  <c r="Y62" i="11"/>
  <c r="Y61" i="11"/>
  <c r="Y60" i="11"/>
  <c r="Y59" i="11"/>
  <c r="Y58" i="11"/>
  <c r="Y57" i="11"/>
  <c r="Y56" i="11"/>
  <c r="Y55" i="11"/>
  <c r="Y54" i="11"/>
  <c r="Y53" i="11"/>
  <c r="Y52" i="11"/>
  <c r="Y51" i="11"/>
  <c r="Y49" i="11"/>
  <c r="Y47" i="11"/>
  <c r="Y44" i="11"/>
  <c r="Y42" i="11"/>
  <c r="Y36" i="11"/>
  <c r="Y34" i="11"/>
  <c r="Y33" i="11"/>
  <c r="Y32" i="11"/>
  <c r="Y31" i="11"/>
  <c r="Y30" i="11"/>
  <c r="Y28" i="11"/>
  <c r="Y27" i="11"/>
  <c r="Y26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9" i="11"/>
  <c r="JW184" i="11" l="1"/>
  <c r="TQ184" i="11"/>
  <c r="YN184" i="11"/>
  <c r="Y184" i="11"/>
  <c r="EZ184" i="11"/>
  <c r="YN166" i="11"/>
  <c r="ADK184" i="11"/>
  <c r="OT184" i="11"/>
  <c r="AIC198" i="11"/>
  <c r="AIB80" i="11"/>
  <c r="YN46" i="11"/>
  <c r="AIC66" i="11"/>
  <c r="AIC106" i="11"/>
  <c r="ADK80" i="11"/>
  <c r="AIC70" i="11"/>
  <c r="AIC109" i="11"/>
  <c r="OT80" i="11"/>
  <c r="YN80" i="11"/>
  <c r="JW181" i="11"/>
  <c r="JW180" i="11" s="1"/>
  <c r="OT181" i="11"/>
  <c r="TQ80" i="11"/>
  <c r="AIC217" i="11"/>
  <c r="AIC213" i="11"/>
  <c r="OR180" i="11"/>
  <c r="TO149" i="11"/>
  <c r="JU63" i="11"/>
  <c r="AIC26" i="11"/>
  <c r="AIC68" i="11"/>
  <c r="OT64" i="11"/>
  <c r="Y174" i="11"/>
  <c r="EZ166" i="11"/>
  <c r="AIB138" i="11"/>
  <c r="AIC178" i="11"/>
  <c r="AIC111" i="11"/>
  <c r="AIC202" i="11"/>
  <c r="AIC214" i="11"/>
  <c r="AIC218" i="11"/>
  <c r="AIC207" i="11"/>
  <c r="AIB160" i="11"/>
  <c r="AIC27" i="11"/>
  <c r="AIC59" i="11"/>
  <c r="AIC65" i="11"/>
  <c r="AIC69" i="11"/>
  <c r="AIC74" i="11"/>
  <c r="AIC78" i="11"/>
  <c r="AIC85" i="11"/>
  <c r="AIC112" i="11"/>
  <c r="EZ181" i="11"/>
  <c r="AIC22" i="11"/>
  <c r="AIC19" i="11"/>
  <c r="AIC23" i="11"/>
  <c r="AIC60" i="11"/>
  <c r="AIC75" i="11"/>
  <c r="AIC79" i="11"/>
  <c r="AIC86" i="11"/>
  <c r="AIC142" i="11"/>
  <c r="AIC158" i="11"/>
  <c r="EX63" i="11"/>
  <c r="AIC146" i="11"/>
  <c r="AIC187" i="11"/>
  <c r="JU7" i="11"/>
  <c r="OR63" i="11"/>
  <c r="OT211" i="11"/>
  <c r="TQ211" i="11"/>
  <c r="AIC179" i="11"/>
  <c r="AIC216" i="11"/>
  <c r="AIC17" i="11"/>
  <c r="AIC52" i="11"/>
  <c r="AIC56" i="11"/>
  <c r="AIC98" i="11"/>
  <c r="AIC102" i="11"/>
  <c r="AIB211" i="11"/>
  <c r="JW174" i="11"/>
  <c r="AIC209" i="11"/>
  <c r="OT174" i="11"/>
  <c r="TQ64" i="11"/>
  <c r="AIB71" i="11"/>
  <c r="TQ108" i="11"/>
  <c r="TQ107" i="11" s="1"/>
  <c r="AIC170" i="11"/>
  <c r="ADK181" i="11"/>
  <c r="AIC9" i="11"/>
  <c r="AIC21" i="11"/>
  <c r="AIC58" i="11"/>
  <c r="AIC62" i="11"/>
  <c r="AIC73" i="11"/>
  <c r="AIC77" i="11"/>
  <c r="AIC152" i="11"/>
  <c r="AIC175" i="11"/>
  <c r="AIC144" i="11"/>
  <c r="TO7" i="11"/>
  <c r="AIB174" i="11"/>
  <c r="AIC167" i="11"/>
  <c r="AIC171" i="11"/>
  <c r="Y80" i="11"/>
  <c r="AIC157" i="11"/>
  <c r="AIB172" i="11"/>
  <c r="AIC173" i="11"/>
  <c r="JU180" i="11"/>
  <c r="TQ181" i="11"/>
  <c r="TQ180" i="11" s="1"/>
  <c r="EX180" i="11"/>
  <c r="AIB181" i="11"/>
  <c r="AIC147" i="11"/>
  <c r="AIC148" i="11"/>
  <c r="OT138" i="11"/>
  <c r="AIC195" i="11"/>
  <c r="AIC188" i="11"/>
  <c r="AIB46" i="11"/>
  <c r="AIC200" i="11"/>
  <c r="TO180" i="11"/>
  <c r="TQ174" i="11"/>
  <c r="AIC168" i="11"/>
  <c r="TO63" i="11"/>
  <c r="AIB64" i="11"/>
  <c r="TQ25" i="11"/>
  <c r="AIC169" i="11"/>
  <c r="ADK108" i="11"/>
  <c r="ADK107" i="11" s="1"/>
  <c r="ADK64" i="11"/>
  <c r="ADK84" i="11"/>
  <c r="ADK83" i="11" s="1"/>
  <c r="AIC20" i="11"/>
  <c r="AIC24" i="11"/>
  <c r="AIC61" i="11"/>
  <c r="AIC67" i="11"/>
  <c r="AIC72" i="11"/>
  <c r="AIC76" i="11"/>
  <c r="AIC215" i="11"/>
  <c r="AIC164" i="11"/>
  <c r="AIC183" i="11"/>
  <c r="ADK211" i="11"/>
  <c r="AIC159" i="11"/>
  <c r="AIC205" i="11"/>
  <c r="AIC143" i="11"/>
  <c r="AIC165" i="11"/>
  <c r="YN138" i="11"/>
  <c r="AIC47" i="11"/>
  <c r="AIC53" i="11"/>
  <c r="AIC57" i="11"/>
  <c r="AIC87" i="11"/>
  <c r="AIC99" i="11"/>
  <c r="AIC103" i="11"/>
  <c r="AIC176" i="11"/>
  <c r="YN172" i="11"/>
  <c r="AIC172" i="11" s="1"/>
  <c r="YN174" i="11"/>
  <c r="AIC177" i="11"/>
  <c r="YN181" i="11"/>
  <c r="AIC199" i="11"/>
  <c r="YN197" i="11"/>
  <c r="YN196" i="11" s="1"/>
  <c r="Y211" i="11"/>
  <c r="AIC212" i="11"/>
  <c r="AIC10" i="11"/>
  <c r="AIC14" i="11"/>
  <c r="AIC18" i="11"/>
  <c r="AIC120" i="11"/>
  <c r="AIC28" i="11"/>
  <c r="Y46" i="11"/>
  <c r="AIC11" i="11"/>
  <c r="AIC15" i="11"/>
  <c r="AIC42" i="11"/>
  <c r="AIC49" i="11"/>
  <c r="AIC54" i="11"/>
  <c r="AIC100" i="11"/>
  <c r="AIC104" i="11"/>
  <c r="AIC113" i="11"/>
  <c r="AIC117" i="11"/>
  <c r="AIC189" i="11"/>
  <c r="AIC30" i="11"/>
  <c r="AIC34" i="11"/>
  <c r="AIC153" i="11"/>
  <c r="AIC162" i="11"/>
  <c r="AIC115" i="11"/>
  <c r="AIC119" i="11"/>
  <c r="AIC32" i="11"/>
  <c r="AIC155" i="11"/>
  <c r="AIC82" i="11"/>
  <c r="AIC116" i="11"/>
  <c r="AIC201" i="11"/>
  <c r="AIC33" i="11"/>
  <c r="AIC161" i="11"/>
  <c r="Y108" i="11"/>
  <c r="Y107" i="11" s="1"/>
  <c r="AIC110" i="11"/>
  <c r="Y181" i="11"/>
  <c r="AIC182" i="11"/>
  <c r="AIC12" i="11"/>
  <c r="AIC16" i="11"/>
  <c r="AIC44" i="11"/>
  <c r="AIC51" i="11"/>
  <c r="AIC55" i="11"/>
  <c r="AIC101" i="11"/>
  <c r="AIC105" i="11"/>
  <c r="AIC114" i="11"/>
  <c r="AIC118" i="11"/>
  <c r="AIC151" i="11"/>
  <c r="AIC190" i="11"/>
  <c r="AIC194" i="11"/>
  <c r="AIC208" i="11"/>
  <c r="AIC206" i="11"/>
  <c r="AIC31" i="11"/>
  <c r="AIC36" i="11"/>
  <c r="AIC121" i="11"/>
  <c r="AIC125" i="11"/>
  <c r="AIC129" i="11"/>
  <c r="AIC154" i="11"/>
  <c r="AIC203" i="11"/>
  <c r="JW25" i="11"/>
  <c r="AIB166" i="11"/>
  <c r="JU149" i="11"/>
  <c r="JW197" i="11"/>
  <c r="JW196" i="11" s="1"/>
  <c r="AIC97" i="11"/>
  <c r="JW46" i="11"/>
  <c r="EX7" i="11"/>
  <c r="EZ197" i="11"/>
  <c r="EZ196" i="11" s="1"/>
  <c r="EZ80" i="11"/>
  <c r="AIC81" i="11"/>
  <c r="EX149" i="11"/>
  <c r="AIB150" i="11"/>
  <c r="EZ150" i="11"/>
  <c r="JU6" i="11"/>
  <c r="AIC134" i="11"/>
  <c r="AIC140" i="11"/>
  <c r="AIC136" i="11"/>
  <c r="Y138" i="11"/>
  <c r="AIC139" i="11"/>
  <c r="AIC135" i="11"/>
  <c r="AIC137" i="11"/>
  <c r="AIC141" i="11"/>
  <c r="AIC133" i="11"/>
  <c r="AIC145" i="11"/>
  <c r="YN108" i="11"/>
  <c r="YN107" i="11" s="1"/>
  <c r="AIB108" i="11"/>
  <c r="AIC191" i="11"/>
  <c r="AIC192" i="11"/>
  <c r="AIC193" i="11"/>
  <c r="AIC122" i="11"/>
  <c r="AIC126" i="11"/>
  <c r="AIC130" i="11"/>
  <c r="AIC123" i="11"/>
  <c r="AIC127" i="11"/>
  <c r="AIC131" i="11"/>
  <c r="EZ108" i="11"/>
  <c r="EZ107" i="11" s="1"/>
  <c r="AIC124" i="11"/>
  <c r="AIC128" i="11"/>
  <c r="AIC132" i="11"/>
  <c r="AIC91" i="11"/>
  <c r="AIC95" i="11"/>
  <c r="AIC88" i="11"/>
  <c r="AIC92" i="11"/>
  <c r="AIC96" i="11"/>
  <c r="AIC89" i="11"/>
  <c r="AIC93" i="11"/>
  <c r="AIC90" i="11"/>
  <c r="AIC94" i="11"/>
  <c r="AIB25" i="11"/>
  <c r="AIC13" i="11"/>
  <c r="OR196" i="11"/>
  <c r="AIB196" i="11" s="1"/>
  <c r="AIB197" i="11"/>
  <c r="OT160" i="11"/>
  <c r="AIC163" i="11"/>
  <c r="OR149" i="11"/>
  <c r="OR107" i="11"/>
  <c r="AIB107" i="11" s="1"/>
  <c r="OR83" i="11"/>
  <c r="AIB83" i="11" s="1"/>
  <c r="AIB84" i="11"/>
  <c r="OT25" i="11"/>
  <c r="OR7" i="11"/>
  <c r="AIB8" i="11"/>
  <c r="EZ174" i="11"/>
  <c r="JW166" i="11"/>
  <c r="OT108" i="11"/>
  <c r="OT150" i="11"/>
  <c r="TQ150" i="11"/>
  <c r="YN71" i="11"/>
  <c r="ADK46" i="11"/>
  <c r="ADK174" i="11"/>
  <c r="ADK197" i="11"/>
  <c r="ADK196" i="11" s="1"/>
  <c r="Y71" i="11"/>
  <c r="Y150" i="11"/>
  <c r="Y160" i="11"/>
  <c r="EZ46" i="11"/>
  <c r="EZ71" i="11"/>
  <c r="EZ84" i="11"/>
  <c r="EZ83" i="11" s="1"/>
  <c r="EZ138" i="11"/>
  <c r="JW71" i="11"/>
  <c r="JW108" i="11"/>
  <c r="JW107" i="11" s="1"/>
  <c r="JW160" i="11"/>
  <c r="TQ160" i="11"/>
  <c r="YN64" i="11"/>
  <c r="YN160" i="11"/>
  <c r="ADK160" i="11"/>
  <c r="ADK166" i="11"/>
  <c r="Y64" i="11"/>
  <c r="Y84" i="11"/>
  <c r="Y83" i="11" s="1"/>
  <c r="EZ64" i="11"/>
  <c r="EZ160" i="11"/>
  <c r="JW64" i="11"/>
  <c r="JW84" i="11"/>
  <c r="JW83" i="11" s="1"/>
  <c r="JW150" i="11"/>
  <c r="OT46" i="11"/>
  <c r="OT71" i="11"/>
  <c r="OT84" i="11"/>
  <c r="OT166" i="11"/>
  <c r="TQ46" i="11"/>
  <c r="TQ71" i="11"/>
  <c r="TQ84" i="11"/>
  <c r="TQ83" i="11" s="1"/>
  <c r="TQ138" i="11"/>
  <c r="TQ166" i="11"/>
  <c r="YN84" i="11"/>
  <c r="YN83" i="11" s="1"/>
  <c r="YN150" i="11"/>
  <c r="ADK71" i="11"/>
  <c r="Y197" i="11"/>
  <c r="Y196" i="11" s="1"/>
  <c r="OT197" i="11"/>
  <c r="TQ197" i="11"/>
  <c r="TQ196" i="11" s="1"/>
  <c r="Y25" i="11"/>
  <c r="Y8" i="11"/>
  <c r="JW8" i="11"/>
  <c r="OT8" i="11"/>
  <c r="ADK8" i="11"/>
  <c r="EZ25" i="11"/>
  <c r="YN8" i="11"/>
  <c r="YN25" i="11"/>
  <c r="ADK25" i="11"/>
  <c r="EZ8" i="11"/>
  <c r="TQ8" i="11"/>
  <c r="ADK150" i="11"/>
  <c r="W219" i="11"/>
  <c r="ADM157" i="11"/>
  <c r="AIC184" i="11" l="1"/>
  <c r="TO6" i="11"/>
  <c r="TO219" i="11" s="1"/>
  <c r="EX6" i="11"/>
  <c r="OT180" i="11"/>
  <c r="AIC80" i="11"/>
  <c r="OT63" i="11"/>
  <c r="YN180" i="11"/>
  <c r="EZ149" i="11"/>
  <c r="JW63" i="11"/>
  <c r="JW149" i="11"/>
  <c r="TQ63" i="11"/>
  <c r="ADK180" i="11"/>
  <c r="EZ180" i="11"/>
  <c r="YN63" i="11"/>
  <c r="Y63" i="11"/>
  <c r="JU219" i="11"/>
  <c r="AIB180" i="11"/>
  <c r="TQ7" i="11"/>
  <c r="EZ63" i="11"/>
  <c r="AIC211" i="11"/>
  <c r="ADK63" i="11"/>
  <c r="Y180" i="11"/>
  <c r="AIB63" i="11"/>
  <c r="YN149" i="11"/>
  <c r="JW7" i="11"/>
  <c r="AIB149" i="11"/>
  <c r="EX219" i="11"/>
  <c r="AIB7" i="11"/>
  <c r="ADK149" i="11"/>
  <c r="AIC8" i="11"/>
  <c r="AIC166" i="11"/>
  <c r="AIC174" i="11"/>
  <c r="AIC181" i="11"/>
  <c r="AIC71" i="11"/>
  <c r="AIC64" i="11"/>
  <c r="AIC160" i="11"/>
  <c r="AIC150" i="11"/>
  <c r="AIC46" i="11"/>
  <c r="EZ7" i="11"/>
  <c r="AIC138" i="11"/>
  <c r="OT196" i="11"/>
  <c r="AIC196" i="11" s="1"/>
  <c r="AIC197" i="11"/>
  <c r="OT149" i="11"/>
  <c r="OT7" i="11"/>
  <c r="OR6" i="11"/>
  <c r="OR219" i="11" s="1"/>
  <c r="OT107" i="11"/>
  <c r="AIC107" i="11" s="1"/>
  <c r="AIC108" i="11"/>
  <c r="OT83" i="11"/>
  <c r="AIC83" i="11" s="1"/>
  <c r="AIC84" i="11"/>
  <c r="AIC25" i="11"/>
  <c r="Y7" i="11"/>
  <c r="Y149" i="11"/>
  <c r="TQ149" i="11"/>
  <c r="ADK7" i="11"/>
  <c r="YN7" i="11"/>
  <c r="AIE218" i="11"/>
  <c r="AIE217" i="11"/>
  <c r="AIE216" i="11"/>
  <c r="AIE215" i="11"/>
  <c r="AIE214" i="11"/>
  <c r="AIE213" i="11"/>
  <c r="AIE212" i="11"/>
  <c r="AIE210" i="11"/>
  <c r="AIE209" i="11"/>
  <c r="AIE208" i="11"/>
  <c r="AIE207" i="11"/>
  <c r="AIE206" i="11"/>
  <c r="AIE205" i="11"/>
  <c r="AIE203" i="11"/>
  <c r="AIE202" i="11"/>
  <c r="AIE201" i="11"/>
  <c r="AIE200" i="11"/>
  <c r="AIE199" i="11"/>
  <c r="AIE195" i="11"/>
  <c r="AIE194" i="11"/>
  <c r="AIE193" i="11"/>
  <c r="AIE192" i="11"/>
  <c r="AIE191" i="11"/>
  <c r="AIE190" i="11"/>
  <c r="AIE189" i="11"/>
  <c r="AIE188" i="11"/>
  <c r="AIE187" i="11"/>
  <c r="AIE183" i="11"/>
  <c r="AIE182" i="11"/>
  <c r="AIE179" i="11"/>
  <c r="AIE178" i="11"/>
  <c r="AIE177" i="11"/>
  <c r="AIE176" i="11"/>
  <c r="AIE175" i="11"/>
  <c r="AIE173" i="11"/>
  <c r="AIE171" i="11"/>
  <c r="AIE170" i="11"/>
  <c r="AIE169" i="11"/>
  <c r="AIE168" i="11"/>
  <c r="AIE167" i="11"/>
  <c r="AIE165" i="11"/>
  <c r="AIE164" i="11"/>
  <c r="AIE163" i="11"/>
  <c r="AIE162" i="11"/>
  <c r="AIE161" i="11"/>
  <c r="AIE159" i="11"/>
  <c r="AIE158" i="11"/>
  <c r="AIE157" i="11"/>
  <c r="AIE156" i="11"/>
  <c r="AIE155" i="11"/>
  <c r="AIE154" i="11"/>
  <c r="AIE153" i="11"/>
  <c r="AIE152" i="11"/>
  <c r="AIE151" i="11"/>
  <c r="AIE148" i="11"/>
  <c r="AIE147" i="11"/>
  <c r="AIE146" i="11"/>
  <c r="AIE145" i="11"/>
  <c r="AIE144" i="11"/>
  <c r="AIE143" i="11"/>
  <c r="AIE142" i="11"/>
  <c r="AIE141" i="11"/>
  <c r="AIE140" i="11"/>
  <c r="AIE139" i="11"/>
  <c r="AIE137" i="11"/>
  <c r="AIE136" i="11"/>
  <c r="AIE135" i="11"/>
  <c r="AIE134" i="11"/>
  <c r="AIE133" i="11"/>
  <c r="AIE132" i="11"/>
  <c r="AIE131" i="11"/>
  <c r="AIE130" i="11"/>
  <c r="AIE129" i="11"/>
  <c r="AIE128" i="11"/>
  <c r="AIE127" i="11"/>
  <c r="AIE126" i="11"/>
  <c r="AIE125" i="11"/>
  <c r="AIE124" i="11"/>
  <c r="AIE123" i="11"/>
  <c r="AIE122" i="11"/>
  <c r="AIE121" i="11"/>
  <c r="AIE120" i="11"/>
  <c r="AIE119" i="11"/>
  <c r="AIE118" i="11"/>
  <c r="AIE117" i="11"/>
  <c r="AIE116" i="11"/>
  <c r="AIE115" i="11"/>
  <c r="AIE114" i="11"/>
  <c r="AIE113" i="11"/>
  <c r="AIE112" i="11"/>
  <c r="AIE111" i="11"/>
  <c r="AIE110" i="11"/>
  <c r="AIE109" i="11"/>
  <c r="AIE106" i="11"/>
  <c r="AIE105" i="11"/>
  <c r="AIE104" i="11"/>
  <c r="AIE103" i="11"/>
  <c r="AIE102" i="11"/>
  <c r="AIE101" i="11"/>
  <c r="AIE100" i="11"/>
  <c r="AIE99" i="11"/>
  <c r="AIE98" i="11"/>
  <c r="AIE97" i="11"/>
  <c r="AIE96" i="11"/>
  <c r="AIE95" i="11"/>
  <c r="AIE94" i="11"/>
  <c r="AIE93" i="11"/>
  <c r="AIE92" i="11"/>
  <c r="AIE91" i="11"/>
  <c r="AIE90" i="11"/>
  <c r="AIE89" i="11"/>
  <c r="AIE88" i="11"/>
  <c r="AIE87" i="11"/>
  <c r="AIE86" i="11"/>
  <c r="AIE85" i="11"/>
  <c r="AIE82" i="11"/>
  <c r="AIE81" i="11"/>
  <c r="AIE79" i="11"/>
  <c r="AIE78" i="11"/>
  <c r="AIE77" i="11"/>
  <c r="AIE76" i="11"/>
  <c r="AIE75" i="11"/>
  <c r="AIE74" i="11"/>
  <c r="AIE73" i="11"/>
  <c r="AIE72" i="11"/>
  <c r="AIE70" i="11"/>
  <c r="AIE69" i="11"/>
  <c r="AIE68" i="11"/>
  <c r="AIE67" i="11"/>
  <c r="AIE66" i="11"/>
  <c r="AIE65" i="11"/>
  <c r="AIE62" i="11"/>
  <c r="AIE61" i="11"/>
  <c r="AIE60" i="11"/>
  <c r="AIE59" i="11"/>
  <c r="AIE58" i="11"/>
  <c r="AIE57" i="11"/>
  <c r="AIE56" i="11"/>
  <c r="AIE55" i="11"/>
  <c r="AIE54" i="11"/>
  <c r="AIE53" i="11"/>
  <c r="AIE52" i="11"/>
  <c r="AIE51" i="11"/>
  <c r="AIE49" i="11"/>
  <c r="AIE47" i="11"/>
  <c r="AIE44" i="11"/>
  <c r="AIE42" i="11"/>
  <c r="AIE39" i="11"/>
  <c r="AIE38" i="11"/>
  <c r="AIE37" i="11"/>
  <c r="AIE36" i="11"/>
  <c r="AIE34" i="11"/>
  <c r="AIE33" i="11"/>
  <c r="AIE32" i="11"/>
  <c r="AIE31" i="11"/>
  <c r="AIE30" i="11"/>
  <c r="AIE28" i="11"/>
  <c r="AIE27" i="11"/>
  <c r="AIE26" i="11"/>
  <c r="AIE24" i="11"/>
  <c r="AIE23" i="11"/>
  <c r="AIE22" i="11"/>
  <c r="AIE21" i="11"/>
  <c r="AIE20" i="11"/>
  <c r="AIE19" i="11"/>
  <c r="AIE18" i="11"/>
  <c r="AIE17" i="11"/>
  <c r="AIE16" i="11"/>
  <c r="AIE15" i="11"/>
  <c r="AIE14" i="11"/>
  <c r="AIE13" i="11"/>
  <c r="AIE12" i="11"/>
  <c r="AIE11" i="11"/>
  <c r="AIE10" i="11"/>
  <c r="AIE9" i="11"/>
  <c r="AIE184" i="11" l="1"/>
  <c r="EZ6" i="11"/>
  <c r="EZ219" i="11" s="1"/>
  <c r="TQ6" i="11"/>
  <c r="TQ219" i="11" s="1"/>
  <c r="JW6" i="11"/>
  <c r="JW219" i="11" s="1"/>
  <c r="AIC180" i="11"/>
  <c r="YN6" i="11"/>
  <c r="YN219" i="11" s="1"/>
  <c r="Y6" i="11"/>
  <c r="Y219" i="11" s="1"/>
  <c r="AIC63" i="11"/>
  <c r="ADK6" i="11"/>
  <c r="ADK219" i="11" s="1"/>
  <c r="AIB219" i="11"/>
  <c r="AIC149" i="11"/>
  <c r="OT6" i="11"/>
  <c r="OT219" i="11" s="1"/>
  <c r="AIB6" i="11"/>
  <c r="AIC7" i="11"/>
  <c r="AA211" i="11"/>
  <c r="AA197" i="11"/>
  <c r="AA196" i="11" s="1"/>
  <c r="AA181" i="11"/>
  <c r="AA174" i="11"/>
  <c r="AA172" i="11"/>
  <c r="AA166" i="11"/>
  <c r="AA160" i="11"/>
  <c r="AA150" i="11"/>
  <c r="AA138" i="11"/>
  <c r="AA108" i="11"/>
  <c r="AA84" i="11"/>
  <c r="AA80" i="11"/>
  <c r="AA71" i="11"/>
  <c r="AA64" i="11"/>
  <c r="AA46" i="11"/>
  <c r="AA25" i="11"/>
  <c r="AA8" i="11"/>
  <c r="AIC6" i="11" l="1"/>
  <c r="AIC219" i="11"/>
  <c r="AA7" i="11"/>
  <c r="AA149" i="11"/>
  <c r="AA107" i="11"/>
  <c r="AA83" i="11"/>
  <c r="AA63" i="11"/>
  <c r="AA180" i="11"/>
  <c r="OV211" i="11"/>
  <c r="OV197" i="11"/>
  <c r="OV196" i="11" s="1"/>
  <c r="OV181" i="11"/>
  <c r="OV174" i="11"/>
  <c r="OV172" i="11"/>
  <c r="OV166" i="11"/>
  <c r="OV160" i="11"/>
  <c r="OV150" i="11"/>
  <c r="OV138" i="11"/>
  <c r="OV108" i="11"/>
  <c r="OV107" i="11" s="1"/>
  <c r="OV84" i="11"/>
  <c r="OV83" i="11" s="1"/>
  <c r="OV80" i="11"/>
  <c r="OV71" i="11"/>
  <c r="OV64" i="11"/>
  <c r="OV46" i="11"/>
  <c r="OV25" i="11"/>
  <c r="OV8" i="11"/>
  <c r="ADN219" i="11"/>
  <c r="ADM211" i="11"/>
  <c r="ADM197" i="11"/>
  <c r="ADM196" i="11" s="1"/>
  <c r="ADM181" i="11"/>
  <c r="ADM174" i="11"/>
  <c r="ADM172" i="11"/>
  <c r="ADM166" i="11"/>
  <c r="ADM160" i="11"/>
  <c r="ADM150" i="11"/>
  <c r="ADM138" i="11"/>
  <c r="ADM108" i="11"/>
  <c r="ADM107" i="11" s="1"/>
  <c r="ADM84" i="11"/>
  <c r="ADM83" i="11" s="1"/>
  <c r="ADM80" i="11"/>
  <c r="ADM71" i="11"/>
  <c r="ADM64" i="11"/>
  <c r="ADM46" i="11"/>
  <c r="ADM25" i="11"/>
  <c r="ADM8" i="11"/>
  <c r="YP211" i="11"/>
  <c r="YP197" i="11"/>
  <c r="YP196" i="11" s="1"/>
  <c r="YP181" i="11"/>
  <c r="YP174" i="11"/>
  <c r="YP172" i="11"/>
  <c r="YP160" i="11"/>
  <c r="YP150" i="11"/>
  <c r="YP138" i="11"/>
  <c r="YP108" i="11"/>
  <c r="YP107" i="11" s="1"/>
  <c r="YP84" i="11"/>
  <c r="YP83" i="11" s="1"/>
  <c r="YP80" i="11"/>
  <c r="YP71" i="11"/>
  <c r="YP64" i="11"/>
  <c r="YP25" i="11"/>
  <c r="YP8" i="11"/>
  <c r="ADM63" i="11" l="1"/>
  <c r="YP180" i="11"/>
  <c r="ADM180" i="11"/>
  <c r="ADM7" i="11"/>
  <c r="OV63" i="11"/>
  <c r="OV180" i="11"/>
  <c r="YP149" i="11"/>
  <c r="ADM149" i="11"/>
  <c r="YP7" i="11"/>
  <c r="AA6" i="11"/>
  <c r="AA219" i="11" s="1"/>
  <c r="YP63" i="11"/>
  <c r="OV7" i="11"/>
  <c r="OV149" i="11"/>
  <c r="OX202" i="11"/>
  <c r="OX203" i="11"/>
  <c r="OX205" i="11"/>
  <c r="OX206" i="11"/>
  <c r="OX207" i="11"/>
  <c r="OX208" i="11"/>
  <c r="OX209" i="11"/>
  <c r="ADM6" i="11" l="1"/>
  <c r="ADM219" i="11" s="1"/>
  <c r="OV6" i="11"/>
  <c r="OV219" i="11" s="1"/>
  <c r="YP6" i="11"/>
  <c r="YP219" i="11" s="1"/>
  <c r="JY211" i="11"/>
  <c r="JY197" i="11"/>
  <c r="JY181" i="11"/>
  <c r="JY174" i="11"/>
  <c r="JY172" i="11"/>
  <c r="JY166" i="11"/>
  <c r="JY160" i="11"/>
  <c r="JY150" i="11"/>
  <c r="JY138" i="11"/>
  <c r="JY108" i="11"/>
  <c r="JY84" i="11"/>
  <c r="JY80" i="11"/>
  <c r="JY71" i="11"/>
  <c r="JY64" i="11"/>
  <c r="JY46" i="11"/>
  <c r="JY25" i="11"/>
  <c r="JY8" i="11"/>
  <c r="JY149" i="11" l="1"/>
  <c r="JY63" i="11"/>
  <c r="JY180" i="11"/>
  <c r="JY107" i="11"/>
  <c r="JY83" i="11"/>
  <c r="JY7" i="11"/>
  <c r="JY196" i="11"/>
  <c r="AKK220" i="11"/>
  <c r="AKJ220" i="11"/>
  <c r="AID219" i="11"/>
  <c r="AID218" i="11"/>
  <c r="AID217" i="11"/>
  <c r="AID216" i="11"/>
  <c r="AID215" i="11"/>
  <c r="AID214" i="11"/>
  <c r="AID213" i="11"/>
  <c r="AID212" i="11"/>
  <c r="AID211" i="11"/>
  <c r="AID210" i="11"/>
  <c r="AID209" i="11"/>
  <c r="AID208" i="11"/>
  <c r="AID207" i="11"/>
  <c r="AID206" i="11"/>
  <c r="AID205" i="11"/>
  <c r="AID203" i="11"/>
  <c r="AID202" i="11"/>
  <c r="AID201" i="11"/>
  <c r="AID200" i="11"/>
  <c r="AID199" i="11"/>
  <c r="AID197" i="11"/>
  <c r="AID196" i="11"/>
  <c r="AID195" i="11"/>
  <c r="AID194" i="11"/>
  <c r="AID193" i="11"/>
  <c r="AID192" i="11"/>
  <c r="AID191" i="11"/>
  <c r="AID190" i="11"/>
  <c r="AID189" i="11"/>
  <c r="AID188" i="11"/>
  <c r="AID187" i="11"/>
  <c r="AID183" i="11"/>
  <c r="AID182" i="11"/>
  <c r="AID181" i="11"/>
  <c r="AID180" i="11"/>
  <c r="AID179" i="11"/>
  <c r="AID178" i="11"/>
  <c r="AID177" i="11"/>
  <c r="AID176" i="11"/>
  <c r="AID175" i="11"/>
  <c r="AID174" i="11"/>
  <c r="AID173" i="11"/>
  <c r="AID172" i="11"/>
  <c r="AID171" i="11"/>
  <c r="AID170" i="11"/>
  <c r="AID169" i="11"/>
  <c r="AID168" i="11"/>
  <c r="AID167" i="11"/>
  <c r="AID166" i="11"/>
  <c r="AID165" i="11"/>
  <c r="AID164" i="11"/>
  <c r="AID163" i="11"/>
  <c r="AID162" i="11"/>
  <c r="AID161" i="11"/>
  <c r="AID160" i="11"/>
  <c r="AID159" i="11"/>
  <c r="AID158" i="11"/>
  <c r="AID157" i="11"/>
  <c r="AID156" i="11"/>
  <c r="AID155" i="11"/>
  <c r="AID154" i="11"/>
  <c r="AID153" i="11"/>
  <c r="AID152" i="11"/>
  <c r="AID151" i="11"/>
  <c r="AID150" i="11"/>
  <c r="AID149" i="11"/>
  <c r="AID148" i="11"/>
  <c r="AID147" i="11"/>
  <c r="AID146" i="11"/>
  <c r="AID145" i="11"/>
  <c r="AID144" i="11"/>
  <c r="AID143" i="11"/>
  <c r="AID142" i="11"/>
  <c r="AID141" i="11"/>
  <c r="AID140" i="11"/>
  <c r="AID139" i="11"/>
  <c r="AID138" i="11"/>
  <c r="AID137" i="11"/>
  <c r="AID136" i="11"/>
  <c r="AID135" i="11"/>
  <c r="AID134" i="11"/>
  <c r="AID133" i="11"/>
  <c r="AID132" i="11"/>
  <c r="AID131" i="11"/>
  <c r="AID130" i="11"/>
  <c r="AID129" i="11"/>
  <c r="AID128" i="11"/>
  <c r="AID127" i="11"/>
  <c r="AID126" i="11"/>
  <c r="AID125" i="11"/>
  <c r="AID124" i="11"/>
  <c r="AID123" i="11"/>
  <c r="AID122" i="11"/>
  <c r="AID121" i="11"/>
  <c r="AID120" i="11"/>
  <c r="AID119" i="11"/>
  <c r="AID118" i="11"/>
  <c r="AID117" i="11"/>
  <c r="AID116" i="11"/>
  <c r="AID115" i="11"/>
  <c r="AID114" i="11"/>
  <c r="AID113" i="11"/>
  <c r="AID112" i="11"/>
  <c r="AID111" i="11"/>
  <c r="AID110" i="11"/>
  <c r="AID109" i="11"/>
  <c r="AID108" i="11"/>
  <c r="AID107" i="11"/>
  <c r="AID106" i="11"/>
  <c r="AID105" i="11"/>
  <c r="AID104" i="11"/>
  <c r="AID103" i="11"/>
  <c r="AID102" i="11"/>
  <c r="AID101" i="11"/>
  <c r="AID100" i="11"/>
  <c r="AID99" i="11"/>
  <c r="AID98" i="11"/>
  <c r="AID97" i="11"/>
  <c r="AID96" i="11"/>
  <c r="AID95" i="11"/>
  <c r="AID94" i="11"/>
  <c r="AID93" i="11"/>
  <c r="AID92" i="11"/>
  <c r="AID91" i="11"/>
  <c r="AID90" i="11"/>
  <c r="AID89" i="11"/>
  <c r="AID88" i="11"/>
  <c r="AID87" i="11"/>
  <c r="AID86" i="11"/>
  <c r="AID85" i="11"/>
  <c r="AID84" i="11"/>
  <c r="AID83" i="11"/>
  <c r="AID82" i="11"/>
  <c r="AID81" i="11"/>
  <c r="AID80" i="11"/>
  <c r="AID79" i="11"/>
  <c r="AID78" i="11"/>
  <c r="AID77" i="11"/>
  <c r="AID76" i="11"/>
  <c r="AID75" i="11"/>
  <c r="AID74" i="11"/>
  <c r="AID73" i="11"/>
  <c r="AID72" i="11"/>
  <c r="AID71" i="11"/>
  <c r="AID70" i="11"/>
  <c r="AID69" i="11"/>
  <c r="AID68" i="11"/>
  <c r="AID67" i="11"/>
  <c r="AID66" i="11"/>
  <c r="AID65" i="11"/>
  <c r="AID64" i="11"/>
  <c r="AID63" i="11"/>
  <c r="AID62" i="11"/>
  <c r="AID61" i="11"/>
  <c r="AID60" i="11"/>
  <c r="AID59" i="11"/>
  <c r="AID58" i="11"/>
  <c r="AID57" i="11"/>
  <c r="AID56" i="11"/>
  <c r="AID55" i="11"/>
  <c r="AID54" i="11"/>
  <c r="AID53" i="11"/>
  <c r="AID52" i="11"/>
  <c r="AID51" i="11"/>
  <c r="AID49" i="11"/>
  <c r="AID47" i="11"/>
  <c r="AID46" i="11"/>
  <c r="AID44" i="11"/>
  <c r="AID42" i="11"/>
  <c r="AID39" i="11"/>
  <c r="AID38" i="11"/>
  <c r="AID37" i="11"/>
  <c r="AID36" i="11"/>
  <c r="AID34" i="11"/>
  <c r="AID33" i="11"/>
  <c r="AID32" i="11"/>
  <c r="AID31" i="11"/>
  <c r="AID30" i="11"/>
  <c r="AID28" i="11"/>
  <c r="AID27" i="11"/>
  <c r="AID26" i="11"/>
  <c r="AID25" i="11"/>
  <c r="AID24" i="11"/>
  <c r="AID23" i="11"/>
  <c r="AID22" i="11"/>
  <c r="AID21" i="11"/>
  <c r="AID20" i="11"/>
  <c r="AID19" i="11"/>
  <c r="AID18" i="11"/>
  <c r="AID17" i="11"/>
  <c r="AID16" i="11"/>
  <c r="AID15" i="11"/>
  <c r="AID14" i="11"/>
  <c r="AID13" i="11"/>
  <c r="AID12" i="11"/>
  <c r="AID11" i="11"/>
  <c r="AID10" i="11"/>
  <c r="AID9" i="11"/>
  <c r="AID8" i="11"/>
  <c r="AID7" i="11"/>
  <c r="AID6" i="11"/>
  <c r="AID184" i="11" l="1"/>
  <c r="JY6" i="11"/>
  <c r="JY219" i="11" s="1"/>
  <c r="AIF220" i="11"/>
  <c r="AIE220" i="11"/>
  <c r="ADO218" i="11"/>
  <c r="ADO217" i="11"/>
  <c r="ADO216" i="11"/>
  <c r="ADO215" i="11"/>
  <c r="ADO214" i="11"/>
  <c r="ADO213" i="11"/>
  <c r="ADO212" i="11"/>
  <c r="ADO208" i="11"/>
  <c r="ADO207" i="11"/>
  <c r="ADO206" i="11"/>
  <c r="ADO205" i="11"/>
  <c r="ADO203" i="11"/>
  <c r="ADO202" i="11"/>
  <c r="ADO201" i="11"/>
  <c r="ADO200" i="11"/>
  <c r="ADO199" i="11"/>
  <c r="ADO198" i="11"/>
  <c r="ADO195" i="11"/>
  <c r="ADO194" i="11"/>
  <c r="ADO193" i="11"/>
  <c r="ADO192" i="11"/>
  <c r="ADO191" i="11"/>
  <c r="ADO190" i="11"/>
  <c r="ADO189" i="11"/>
  <c r="ADO188" i="11"/>
  <c r="ADO187" i="11"/>
  <c r="ADO183" i="11"/>
  <c r="ADO182" i="11"/>
  <c r="ADO179" i="11"/>
  <c r="ADO178" i="11"/>
  <c r="ADO177" i="11"/>
  <c r="ADO176" i="11"/>
  <c r="ADO175" i="11"/>
  <c r="ADO173" i="11"/>
  <c r="ADO172" i="11" s="1"/>
  <c r="ADO171" i="11"/>
  <c r="ADO170" i="11"/>
  <c r="ADO169" i="11"/>
  <c r="ADO168" i="11"/>
  <c r="ADO167" i="11"/>
  <c r="ADO165" i="11"/>
  <c r="ADO164" i="11"/>
  <c r="ADO163" i="11"/>
  <c r="ADO162" i="11"/>
  <c r="ADO161" i="11"/>
  <c r="ADO159" i="11"/>
  <c r="ADO158" i="11"/>
  <c r="ADO157" i="11"/>
  <c r="ADO155" i="11"/>
  <c r="ADO154" i="11"/>
  <c r="ADO153" i="11"/>
  <c r="ADO152" i="11"/>
  <c r="ADO151" i="11"/>
  <c r="ADO138" i="11"/>
  <c r="ADO137" i="11"/>
  <c r="ADO136" i="11"/>
  <c r="ADO135" i="11"/>
  <c r="ADO134" i="11"/>
  <c r="ADO133" i="11"/>
  <c r="ADO132" i="11"/>
  <c r="ADO131" i="11"/>
  <c r="ADO130" i="11"/>
  <c r="ADO129" i="11"/>
  <c r="ADO128" i="11"/>
  <c r="ADO127" i="11"/>
  <c r="ADO126" i="11"/>
  <c r="ADO125" i="11"/>
  <c r="ADO124" i="11"/>
  <c r="ADO123" i="11"/>
  <c r="ADO122" i="11"/>
  <c r="ADO121" i="11"/>
  <c r="ADO120" i="11"/>
  <c r="ADO119" i="11"/>
  <c r="ADO118" i="11"/>
  <c r="ADO117" i="11"/>
  <c r="ADO116" i="11"/>
  <c r="ADO115" i="11"/>
  <c r="ADO114" i="11"/>
  <c r="ADO113" i="11"/>
  <c r="ADO112" i="11"/>
  <c r="ADO111" i="11"/>
  <c r="ADO110" i="11"/>
  <c r="ADO106" i="11"/>
  <c r="ADO105" i="11"/>
  <c r="ADO104" i="11"/>
  <c r="ADO103" i="11"/>
  <c r="ADO102" i="11"/>
  <c r="ADO101" i="11"/>
  <c r="ADO100" i="11"/>
  <c r="ADO99" i="11"/>
  <c r="ADO98" i="11"/>
  <c r="ADO97" i="11"/>
  <c r="ADO96" i="11"/>
  <c r="ADO95" i="11"/>
  <c r="ADO94" i="11"/>
  <c r="ADO93" i="11"/>
  <c r="ADO92" i="11"/>
  <c r="ADO91" i="11"/>
  <c r="ADO90" i="11"/>
  <c r="ADO89" i="11"/>
  <c r="ADO88" i="11"/>
  <c r="ADO87" i="11"/>
  <c r="ADO86" i="11"/>
  <c r="ADO85" i="11"/>
  <c r="ADO82" i="11"/>
  <c r="ADO81" i="11"/>
  <c r="ADO79" i="11"/>
  <c r="ADO78" i="11"/>
  <c r="ADO77" i="11"/>
  <c r="ADO76" i="11"/>
  <c r="ADO75" i="11"/>
  <c r="ADO74" i="11"/>
  <c r="ADO73" i="11"/>
  <c r="ADO72" i="11"/>
  <c r="ADO70" i="11"/>
  <c r="ADO69" i="11"/>
  <c r="ADO68" i="11"/>
  <c r="ADO67" i="11"/>
  <c r="ADO66" i="11"/>
  <c r="ADO65" i="11"/>
  <c r="ADO62" i="11"/>
  <c r="ADO61" i="11"/>
  <c r="ADO60" i="11"/>
  <c r="ADO59" i="11"/>
  <c r="ADO58" i="11"/>
  <c r="ADO57" i="11"/>
  <c r="ADO56" i="11"/>
  <c r="ADO55" i="11"/>
  <c r="ADO54" i="11"/>
  <c r="ADO53" i="11"/>
  <c r="ADO52" i="11"/>
  <c r="ADO51" i="11"/>
  <c r="ADO49" i="11"/>
  <c r="ADO47" i="11"/>
  <c r="ADO44" i="11"/>
  <c r="ADO42" i="11"/>
  <c r="ADO39" i="11"/>
  <c r="ADO38" i="11"/>
  <c r="ADO37" i="11"/>
  <c r="ADO36" i="11"/>
  <c r="ADO34" i="11"/>
  <c r="ADO33" i="11"/>
  <c r="ADO32" i="11"/>
  <c r="ADO31" i="11"/>
  <c r="ADO30" i="11"/>
  <c r="ADO28" i="11"/>
  <c r="ADO27" i="11"/>
  <c r="ADO26" i="11"/>
  <c r="ADO24" i="11"/>
  <c r="ADO23" i="11"/>
  <c r="ADO22" i="11"/>
  <c r="ADO21" i="11"/>
  <c r="ADO20" i="11"/>
  <c r="ADO19" i="11"/>
  <c r="ADO18" i="11"/>
  <c r="ADO17" i="11"/>
  <c r="ADO16" i="11"/>
  <c r="ADO15" i="11"/>
  <c r="ADO14" i="11"/>
  <c r="ADO13" i="11"/>
  <c r="ADO12" i="11"/>
  <c r="ADO11" i="11"/>
  <c r="ADO10" i="11"/>
  <c r="ADO9" i="11"/>
  <c r="YR218" i="11"/>
  <c r="YR212" i="11"/>
  <c r="YR211" i="11" s="1"/>
  <c r="YR205" i="11"/>
  <c r="YR203" i="11"/>
  <c r="YR201" i="11"/>
  <c r="YR200" i="11"/>
  <c r="YR199" i="11"/>
  <c r="YR198" i="11"/>
  <c r="YR195" i="11"/>
  <c r="YR194" i="11"/>
  <c r="YR193" i="11"/>
  <c r="YR192" i="11"/>
  <c r="YR191" i="11"/>
  <c r="YR190" i="11"/>
  <c r="YR189" i="11"/>
  <c r="YR188" i="11"/>
  <c r="YR187" i="11"/>
  <c r="YR183" i="11"/>
  <c r="YR182" i="11"/>
  <c r="YR179" i="11"/>
  <c r="YR178" i="11"/>
  <c r="YR177" i="11"/>
  <c r="YR176" i="11"/>
  <c r="YR175" i="11"/>
  <c r="YR173" i="11"/>
  <c r="YR172" i="11" s="1"/>
  <c r="YR171" i="11"/>
  <c r="YR170" i="11"/>
  <c r="YR169" i="11"/>
  <c r="YR168" i="11"/>
  <c r="YR167" i="11"/>
  <c r="YR165" i="11"/>
  <c r="YR163" i="11"/>
  <c r="YR162" i="11"/>
  <c r="YR161" i="11"/>
  <c r="YR159" i="11"/>
  <c r="YR158" i="11"/>
  <c r="YR157" i="11"/>
  <c r="YR155" i="11"/>
  <c r="YR154" i="11"/>
  <c r="YR153" i="11"/>
  <c r="YR152" i="11"/>
  <c r="YR151" i="11"/>
  <c r="YR143" i="11"/>
  <c r="YR142" i="11"/>
  <c r="YR141" i="11"/>
  <c r="YR140" i="11"/>
  <c r="YR139" i="11"/>
  <c r="YR137" i="11"/>
  <c r="YR136" i="11"/>
  <c r="YR135" i="11"/>
  <c r="YR134" i="11"/>
  <c r="YR133" i="11"/>
  <c r="YR132" i="11"/>
  <c r="YR131" i="11"/>
  <c r="YR130" i="11"/>
  <c r="YR129" i="11"/>
  <c r="YR128" i="11"/>
  <c r="YR127" i="11"/>
  <c r="YR126" i="11"/>
  <c r="YR125" i="11"/>
  <c r="YR124" i="11"/>
  <c r="YR123" i="11"/>
  <c r="YR122" i="11"/>
  <c r="YR121" i="11"/>
  <c r="YR120" i="11"/>
  <c r="YR119" i="11"/>
  <c r="YR118" i="11"/>
  <c r="YR117" i="11"/>
  <c r="YR116" i="11"/>
  <c r="YR115" i="11"/>
  <c r="YR114" i="11"/>
  <c r="YR113" i="11"/>
  <c r="YR112" i="11"/>
  <c r="YR111" i="11"/>
  <c r="YR110" i="11"/>
  <c r="YR106" i="11"/>
  <c r="YR105" i="11"/>
  <c r="YR104" i="11"/>
  <c r="YR103" i="11"/>
  <c r="YR102" i="11"/>
  <c r="YR101" i="11"/>
  <c r="YR100" i="11"/>
  <c r="YR99" i="11"/>
  <c r="YR98" i="11"/>
  <c r="YR97" i="11"/>
  <c r="YR96" i="11"/>
  <c r="YR95" i="11"/>
  <c r="YR94" i="11"/>
  <c r="YR93" i="11"/>
  <c r="YR92" i="11"/>
  <c r="YR91" i="11"/>
  <c r="YR90" i="11"/>
  <c r="YR89" i="11"/>
  <c r="YR88" i="11"/>
  <c r="YR87" i="11"/>
  <c r="YR86" i="11"/>
  <c r="YR85" i="11"/>
  <c r="YR82" i="11"/>
  <c r="YR81" i="11"/>
  <c r="YR79" i="11"/>
  <c r="YR78" i="11"/>
  <c r="YR77" i="11"/>
  <c r="YR76" i="11"/>
  <c r="YR75" i="11"/>
  <c r="YR74" i="11"/>
  <c r="YR73" i="11"/>
  <c r="YR72" i="11"/>
  <c r="YR70" i="11"/>
  <c r="YR69" i="11"/>
  <c r="YR68" i="11"/>
  <c r="YR67" i="11"/>
  <c r="YR66" i="11"/>
  <c r="YR65" i="11"/>
  <c r="YR62" i="11"/>
  <c r="YR61" i="11"/>
  <c r="YR60" i="11"/>
  <c r="YR59" i="11"/>
  <c r="YR58" i="11"/>
  <c r="YR57" i="11"/>
  <c r="YR56" i="11"/>
  <c r="YR55" i="11"/>
  <c r="YR54" i="11"/>
  <c r="YR53" i="11"/>
  <c r="YR52" i="11"/>
  <c r="YR51" i="11"/>
  <c r="YR49" i="11"/>
  <c r="YR47" i="11"/>
  <c r="YR44" i="11"/>
  <c r="YR42" i="11"/>
  <c r="YR39" i="11"/>
  <c r="YR38" i="11"/>
  <c r="YR37" i="11"/>
  <c r="YR36" i="11"/>
  <c r="YR34" i="11"/>
  <c r="YR33" i="11"/>
  <c r="YR32" i="11"/>
  <c r="YR31" i="11"/>
  <c r="YR30" i="11"/>
  <c r="YR28" i="11"/>
  <c r="YR27" i="11"/>
  <c r="YR26" i="11"/>
  <c r="YR24" i="11"/>
  <c r="YR23" i="11"/>
  <c r="YR22" i="11"/>
  <c r="YR21" i="11"/>
  <c r="YR20" i="11"/>
  <c r="YR19" i="11"/>
  <c r="YR18" i="11"/>
  <c r="YR17" i="11"/>
  <c r="YR16" i="11"/>
  <c r="YR15" i="11"/>
  <c r="YR14" i="11"/>
  <c r="YR13" i="11"/>
  <c r="YR12" i="11"/>
  <c r="YR11" i="11"/>
  <c r="YR10" i="11"/>
  <c r="YR9" i="11"/>
  <c r="TU218" i="11"/>
  <c r="TU217" i="11"/>
  <c r="TU216" i="11"/>
  <c r="TU215" i="11"/>
  <c r="TU214" i="11"/>
  <c r="TU213" i="11"/>
  <c r="TU212" i="11"/>
  <c r="TS211" i="11"/>
  <c r="TU205" i="11"/>
  <c r="TU201" i="11"/>
  <c r="TU200" i="11"/>
  <c r="TU199" i="11"/>
  <c r="TU198" i="11"/>
  <c r="TS197" i="11"/>
  <c r="TS196" i="11" s="1"/>
  <c r="TU195" i="11"/>
  <c r="TU194" i="11"/>
  <c r="TU193" i="11"/>
  <c r="TU192" i="11"/>
  <c r="TU191" i="11"/>
  <c r="TU190" i="11"/>
  <c r="TU189" i="11"/>
  <c r="TU188" i="11"/>
  <c r="TU187" i="11"/>
  <c r="TU183" i="11"/>
  <c r="TU182" i="11"/>
  <c r="TS181" i="11"/>
  <c r="TU179" i="11"/>
  <c r="TU178" i="11"/>
  <c r="TU177" i="11"/>
  <c r="TU176" i="11"/>
  <c r="TU175" i="11"/>
  <c r="TS174" i="11"/>
  <c r="TU173" i="11"/>
  <c r="TU172" i="11" s="1"/>
  <c r="TS172" i="11"/>
  <c r="TU171" i="11"/>
  <c r="TU170" i="11"/>
  <c r="TU169" i="11"/>
  <c r="TU168" i="11"/>
  <c r="TU167" i="11"/>
  <c r="TS166" i="11"/>
  <c r="TU165" i="11"/>
  <c r="TU163" i="11"/>
  <c r="TU162" i="11"/>
  <c r="TU161" i="11"/>
  <c r="TS160" i="11"/>
  <c r="TU159" i="11"/>
  <c r="TU158" i="11"/>
  <c r="TU157" i="11"/>
  <c r="TU155" i="11"/>
  <c r="TU154" i="11"/>
  <c r="TU153" i="11"/>
  <c r="TU152" i="11"/>
  <c r="TU151" i="11"/>
  <c r="TS150" i="11"/>
  <c r="TU148" i="11"/>
  <c r="TU147" i="11"/>
  <c r="TU146" i="11"/>
  <c r="TU145" i="11"/>
  <c r="TU144" i="11"/>
  <c r="TU143" i="11"/>
  <c r="TU142" i="11"/>
  <c r="TU141" i="11"/>
  <c r="TU140" i="11"/>
  <c r="TU139" i="11"/>
  <c r="TS138" i="11"/>
  <c r="TU137" i="11"/>
  <c r="TU136" i="11"/>
  <c r="TU135" i="11"/>
  <c r="TU134" i="11"/>
  <c r="TU133" i="11"/>
  <c r="TU132" i="11"/>
  <c r="TU131" i="11"/>
  <c r="TU130" i="11"/>
  <c r="TU129" i="11"/>
  <c r="TU128" i="11"/>
  <c r="TU127" i="11"/>
  <c r="TU126" i="11"/>
  <c r="TU125" i="11"/>
  <c r="TU124" i="11"/>
  <c r="TU123" i="11"/>
  <c r="TU122" i="11"/>
  <c r="TU121" i="11"/>
  <c r="TU120" i="11"/>
  <c r="TU119" i="11"/>
  <c r="TU118" i="11"/>
  <c r="TU117" i="11"/>
  <c r="TU116" i="11"/>
  <c r="TU115" i="11"/>
  <c r="TU114" i="11"/>
  <c r="TU113" i="11"/>
  <c r="TU112" i="11"/>
  <c r="TU111" i="11"/>
  <c r="TU110" i="11"/>
  <c r="TU109" i="11"/>
  <c r="TS108" i="11"/>
  <c r="TS107" i="11" s="1"/>
  <c r="TU106" i="11"/>
  <c r="TU105" i="11"/>
  <c r="TU104" i="11"/>
  <c r="TU103" i="11"/>
  <c r="TU102" i="11"/>
  <c r="TU101" i="11"/>
  <c r="TU100" i="11"/>
  <c r="TU99" i="11"/>
  <c r="TU98" i="11"/>
  <c r="TU97" i="11"/>
  <c r="TU96" i="11"/>
  <c r="TU95" i="11"/>
  <c r="TU94" i="11"/>
  <c r="TU93" i="11"/>
  <c r="TU92" i="11"/>
  <c r="TU90" i="11"/>
  <c r="TU89" i="11"/>
  <c r="TU88" i="11"/>
  <c r="TU87" i="11"/>
  <c r="TU86" i="11"/>
  <c r="TU85" i="11"/>
  <c r="TS84" i="11"/>
  <c r="TS83" i="11" s="1"/>
  <c r="TU82" i="11"/>
  <c r="TU81" i="11"/>
  <c r="TS80" i="11"/>
  <c r="TU79" i="11"/>
  <c r="TU78" i="11"/>
  <c r="TU77" i="11"/>
  <c r="TU76" i="11"/>
  <c r="TU75" i="11"/>
  <c r="TU74" i="11"/>
  <c r="TU73" i="11"/>
  <c r="TU72" i="11"/>
  <c r="TS71" i="11"/>
  <c r="TU70" i="11"/>
  <c r="TU69" i="11"/>
  <c r="TU68" i="11"/>
  <c r="TU67" i="11"/>
  <c r="TU66" i="11"/>
  <c r="TU65" i="11"/>
  <c r="TS64" i="11"/>
  <c r="TU62" i="11"/>
  <c r="TU61" i="11"/>
  <c r="TU60" i="11"/>
  <c r="TU59" i="11"/>
  <c r="TU58" i="11"/>
  <c r="TU57" i="11"/>
  <c r="TU56" i="11"/>
  <c r="TU55" i="11"/>
  <c r="TU54" i="11"/>
  <c r="TU53" i="11"/>
  <c r="TU52" i="11"/>
  <c r="TU51" i="11"/>
  <c r="TU49" i="11"/>
  <c r="TU47" i="11"/>
  <c r="TS46" i="11"/>
  <c r="TU44" i="11"/>
  <c r="TU42" i="11"/>
  <c r="TU39" i="11"/>
  <c r="TU38" i="11"/>
  <c r="TU37" i="11"/>
  <c r="TU36" i="11"/>
  <c r="TU34" i="11"/>
  <c r="TU33" i="11"/>
  <c r="TU32" i="11"/>
  <c r="TU31" i="11"/>
  <c r="TU30" i="11"/>
  <c r="TU28" i="11"/>
  <c r="TU27" i="11"/>
  <c r="TU26" i="11"/>
  <c r="TS25" i="11"/>
  <c r="TU24" i="11"/>
  <c r="TU23" i="11"/>
  <c r="TU22" i="11"/>
  <c r="TU21" i="11"/>
  <c r="TU20" i="11"/>
  <c r="TU19" i="11"/>
  <c r="TU18" i="11"/>
  <c r="TU17" i="11"/>
  <c r="TU16" i="11"/>
  <c r="TU15" i="11"/>
  <c r="TU14" i="11"/>
  <c r="TU13" i="11"/>
  <c r="TU12" i="11"/>
  <c r="TU11" i="11"/>
  <c r="TU10" i="11"/>
  <c r="TU9" i="11"/>
  <c r="TS8" i="11"/>
  <c r="OX217" i="11"/>
  <c r="OX216" i="11"/>
  <c r="OX215" i="11"/>
  <c r="OX214" i="11"/>
  <c r="OX213" i="11"/>
  <c r="OX212" i="11"/>
  <c r="OX201" i="11"/>
  <c r="OX200" i="11"/>
  <c r="OX199" i="11"/>
  <c r="OX198" i="11"/>
  <c r="OX195" i="11"/>
  <c r="OX194" i="11"/>
  <c r="OX193" i="11"/>
  <c r="OX192" i="11"/>
  <c r="OX191" i="11"/>
  <c r="OX190" i="11"/>
  <c r="OX189" i="11"/>
  <c r="OX188" i="11"/>
  <c r="OX187" i="11"/>
  <c r="OX183" i="11"/>
  <c r="OX182" i="11"/>
  <c r="OX179" i="11"/>
  <c r="OX178" i="11"/>
  <c r="OX177" i="11"/>
  <c r="OX176" i="11"/>
  <c r="OX175" i="11"/>
  <c r="OX172" i="11"/>
  <c r="OX171" i="11"/>
  <c r="OX170" i="11"/>
  <c r="OX169" i="11"/>
  <c r="OX168" i="11"/>
  <c r="OX167" i="11"/>
  <c r="OX165" i="11"/>
  <c r="OX163" i="11"/>
  <c r="OX162" i="11"/>
  <c r="OX161" i="11"/>
  <c r="OX159" i="11"/>
  <c r="OX158" i="11"/>
  <c r="OX157" i="11"/>
  <c r="OX155" i="11"/>
  <c r="OX154" i="11"/>
  <c r="OX153" i="11"/>
  <c r="OX152" i="11"/>
  <c r="OX151" i="11"/>
  <c r="OX148" i="11"/>
  <c r="OX147" i="11"/>
  <c r="OX146" i="11"/>
  <c r="OX145" i="11"/>
  <c r="OX144" i="11"/>
  <c r="OX143" i="11"/>
  <c r="OX142" i="11"/>
  <c r="OX141" i="11"/>
  <c r="OX140" i="11"/>
  <c r="OX139" i="11"/>
  <c r="OX137" i="11"/>
  <c r="OX136" i="11"/>
  <c r="OX135" i="11"/>
  <c r="OX134" i="11"/>
  <c r="OX133" i="11"/>
  <c r="OX132" i="11"/>
  <c r="OX131" i="11"/>
  <c r="OX130" i="11"/>
  <c r="OX129" i="11"/>
  <c r="OX128" i="11"/>
  <c r="OX127" i="11"/>
  <c r="OX126" i="11"/>
  <c r="OX125" i="11"/>
  <c r="OX124" i="11"/>
  <c r="OX123" i="11"/>
  <c r="OX122" i="11"/>
  <c r="OX121" i="11"/>
  <c r="OX120" i="11"/>
  <c r="OX119" i="11"/>
  <c r="OX118" i="11"/>
  <c r="OX117" i="11"/>
  <c r="OX116" i="11"/>
  <c r="OX115" i="11"/>
  <c r="OX114" i="11"/>
  <c r="OX113" i="11"/>
  <c r="OX112" i="11"/>
  <c r="OX111" i="11"/>
  <c r="OX110" i="11"/>
  <c r="OX106" i="11"/>
  <c r="OX105" i="11"/>
  <c r="OX104" i="11"/>
  <c r="OX103" i="11"/>
  <c r="OX102" i="11"/>
  <c r="OX101" i="11"/>
  <c r="OX100" i="11"/>
  <c r="OX99" i="11"/>
  <c r="OX98" i="11"/>
  <c r="OX97" i="11"/>
  <c r="OX96" i="11"/>
  <c r="OX95" i="11"/>
  <c r="OX94" i="11"/>
  <c r="OX93" i="11"/>
  <c r="OX92" i="11"/>
  <c r="OX91" i="11"/>
  <c r="OX90" i="11"/>
  <c r="OX89" i="11"/>
  <c r="OX88" i="11"/>
  <c r="OX87" i="11"/>
  <c r="OX86" i="11"/>
  <c r="OX85" i="11"/>
  <c r="OX82" i="11"/>
  <c r="OX81" i="11"/>
  <c r="OX79" i="11"/>
  <c r="OX78" i="11"/>
  <c r="OX77" i="11"/>
  <c r="OX76" i="11"/>
  <c r="OX75" i="11"/>
  <c r="OX74" i="11"/>
  <c r="OX73" i="11"/>
  <c r="OX72" i="11"/>
  <c r="OX70" i="11"/>
  <c r="OX69" i="11"/>
  <c r="OX68" i="11"/>
  <c r="OX67" i="11"/>
  <c r="OX66" i="11"/>
  <c r="OX65" i="11"/>
  <c r="OX62" i="11"/>
  <c r="OX61" i="11"/>
  <c r="OX60" i="11"/>
  <c r="OX59" i="11"/>
  <c r="OX58" i="11"/>
  <c r="OX57" i="11"/>
  <c r="OX56" i="11"/>
  <c r="OX55" i="11"/>
  <c r="OX54" i="11"/>
  <c r="OX53" i="11"/>
  <c r="OX52" i="11"/>
  <c r="OX51" i="11"/>
  <c r="OX49" i="11"/>
  <c r="OX47" i="11"/>
  <c r="OX44" i="11"/>
  <c r="OX42" i="11"/>
  <c r="OX39" i="11"/>
  <c r="OX38" i="11"/>
  <c r="OX37" i="11"/>
  <c r="OX36" i="11"/>
  <c r="OX34" i="11"/>
  <c r="OX33" i="11"/>
  <c r="OX32" i="11"/>
  <c r="OX31" i="11"/>
  <c r="OX30" i="11"/>
  <c r="OX28" i="11"/>
  <c r="OX27" i="11"/>
  <c r="OX26" i="11"/>
  <c r="OX24" i="11"/>
  <c r="OX23" i="11"/>
  <c r="OX22" i="11"/>
  <c r="OX21" i="11"/>
  <c r="OX20" i="11"/>
  <c r="OX19" i="11"/>
  <c r="OX18" i="11"/>
  <c r="OX17" i="11"/>
  <c r="OX16" i="11"/>
  <c r="OX15" i="11"/>
  <c r="OX14" i="11"/>
  <c r="OX13" i="11"/>
  <c r="OX12" i="11"/>
  <c r="OX11" i="11"/>
  <c r="OX10" i="11"/>
  <c r="OX9" i="11"/>
  <c r="KA211" i="11"/>
  <c r="KA209" i="11"/>
  <c r="KA208" i="11"/>
  <c r="KA207" i="11"/>
  <c r="KA206" i="11"/>
  <c r="KA201" i="11"/>
  <c r="KA200" i="11"/>
  <c r="KA195" i="11"/>
  <c r="KA194" i="11"/>
  <c r="KA193" i="11"/>
  <c r="KA192" i="11"/>
  <c r="KA191" i="11"/>
  <c r="KA190" i="11"/>
  <c r="KA189" i="11"/>
  <c r="KA188" i="11"/>
  <c r="KA187" i="11"/>
  <c r="KA183" i="11"/>
  <c r="KA182" i="11"/>
  <c r="KA179" i="11"/>
  <c r="KA178" i="11"/>
  <c r="KA177" i="11"/>
  <c r="KA176" i="11"/>
  <c r="KA175" i="11"/>
  <c r="KA173" i="11"/>
  <c r="KA172" i="11" s="1"/>
  <c r="KA171" i="11"/>
  <c r="KA170" i="11"/>
  <c r="KA169" i="11"/>
  <c r="KA168" i="11"/>
  <c r="KA167" i="11"/>
  <c r="KA165" i="11"/>
  <c r="KA163" i="11"/>
  <c r="KA162" i="11"/>
  <c r="KA161" i="11"/>
  <c r="KA159" i="11"/>
  <c r="KA158" i="11"/>
  <c r="KA157" i="11"/>
  <c r="KA155" i="11"/>
  <c r="KA154" i="11"/>
  <c r="KA153" i="11"/>
  <c r="KA152" i="11"/>
  <c r="KA151" i="11"/>
  <c r="KA138" i="11"/>
  <c r="KA137" i="11"/>
  <c r="KA136" i="11"/>
  <c r="KA135" i="11"/>
  <c r="KA134" i="11"/>
  <c r="KA133" i="11"/>
  <c r="KA132" i="11"/>
  <c r="KA131" i="11"/>
  <c r="KA130" i="11"/>
  <c r="KA129" i="11"/>
  <c r="KA128" i="11"/>
  <c r="KA127" i="11"/>
  <c r="KA126" i="11"/>
  <c r="KA125" i="11"/>
  <c r="KA124" i="11"/>
  <c r="KA123" i="11"/>
  <c r="KA122" i="11"/>
  <c r="KA121" i="11"/>
  <c r="KA119" i="11"/>
  <c r="KA118" i="11"/>
  <c r="KA117" i="11"/>
  <c r="KA116" i="11"/>
  <c r="KA115" i="11"/>
  <c r="KA114" i="11"/>
  <c r="KA113" i="11"/>
  <c r="KA112" i="11"/>
  <c r="KA111" i="11"/>
  <c r="KA110" i="11"/>
  <c r="KA109" i="11"/>
  <c r="KA106" i="11"/>
  <c r="KA105" i="11"/>
  <c r="KA104" i="11"/>
  <c r="KA103" i="11"/>
  <c r="KA102" i="11"/>
  <c r="KA101" i="11"/>
  <c r="KA100" i="11"/>
  <c r="KA99" i="11"/>
  <c r="KA98" i="11"/>
  <c r="KA97" i="11"/>
  <c r="KA96" i="11"/>
  <c r="KA95" i="11"/>
  <c r="KA94" i="11"/>
  <c r="KA93" i="11"/>
  <c r="KA92" i="11"/>
  <c r="KA91" i="11"/>
  <c r="KA90" i="11"/>
  <c r="KA89" i="11"/>
  <c r="KA88" i="11"/>
  <c r="KA87" i="11"/>
  <c r="KA86" i="11"/>
  <c r="KA85" i="11"/>
  <c r="KA82" i="11"/>
  <c r="KA80" i="11" s="1"/>
  <c r="KA79" i="11"/>
  <c r="KA78" i="11"/>
  <c r="KA77" i="11"/>
  <c r="KA76" i="11"/>
  <c r="KA75" i="11"/>
  <c r="KA74" i="11"/>
  <c r="KA73" i="11"/>
  <c r="KA72" i="11"/>
  <c r="KA70" i="11"/>
  <c r="KA69" i="11"/>
  <c r="KA68" i="11"/>
  <c r="KA67" i="11"/>
  <c r="KA66" i="11"/>
  <c r="KA65" i="11"/>
  <c r="KA62" i="11"/>
  <c r="KA61" i="11"/>
  <c r="KA60" i="11"/>
  <c r="KA59" i="11"/>
  <c r="KA58" i="11"/>
  <c r="KA57" i="11"/>
  <c r="KA56" i="11"/>
  <c r="KA55" i="11"/>
  <c r="KA54" i="11"/>
  <c r="KA53" i="11"/>
  <c r="KA52" i="11"/>
  <c r="KA51" i="11"/>
  <c r="KA49" i="11"/>
  <c r="KA47" i="11"/>
  <c r="KA44" i="11"/>
  <c r="KA42" i="11"/>
  <c r="KA39" i="11"/>
  <c r="KA38" i="11"/>
  <c r="KA37" i="11"/>
  <c r="KA36" i="11"/>
  <c r="KA34" i="11"/>
  <c r="KA33" i="11"/>
  <c r="KA32" i="11"/>
  <c r="KA31" i="11"/>
  <c r="KA30" i="11"/>
  <c r="KA28" i="11"/>
  <c r="KA27" i="11"/>
  <c r="KA26" i="11"/>
  <c r="KA24" i="11"/>
  <c r="KA23" i="11"/>
  <c r="KA22" i="11"/>
  <c r="KA21" i="11"/>
  <c r="KA20" i="11"/>
  <c r="KA19" i="11"/>
  <c r="KA18" i="11"/>
  <c r="KA17" i="11"/>
  <c r="KA16" i="11"/>
  <c r="KA15" i="11"/>
  <c r="KA14" i="11"/>
  <c r="KA13" i="11"/>
  <c r="KA12" i="11"/>
  <c r="KA11" i="11"/>
  <c r="KA10" i="11"/>
  <c r="KA9" i="11"/>
  <c r="FD211" i="11"/>
  <c r="FB211" i="11"/>
  <c r="FD209" i="11"/>
  <c r="FD208" i="11"/>
  <c r="FD207" i="11"/>
  <c r="FD206" i="11"/>
  <c r="FD205" i="11"/>
  <c r="FD203" i="11"/>
  <c r="FD202" i="11"/>
  <c r="FD201" i="11"/>
  <c r="FD200" i="11"/>
  <c r="FD199" i="11"/>
  <c r="FD198" i="11"/>
  <c r="FB197" i="11"/>
  <c r="FD195" i="11"/>
  <c r="FD194" i="11"/>
  <c r="FD193" i="11"/>
  <c r="FD192" i="11"/>
  <c r="FD191" i="11"/>
  <c r="FD190" i="11"/>
  <c r="FD189" i="11"/>
  <c r="FD188" i="11"/>
  <c r="FD187" i="11"/>
  <c r="FD183" i="11"/>
  <c r="FD182" i="11"/>
  <c r="FB181" i="11"/>
  <c r="FD179" i="11"/>
  <c r="FD178" i="11"/>
  <c r="FD177" i="11"/>
  <c r="FD176" i="11"/>
  <c r="FD175" i="11"/>
  <c r="FB174" i="11"/>
  <c r="FD173" i="11"/>
  <c r="FB172" i="11"/>
  <c r="FD171" i="11"/>
  <c r="FD170" i="11"/>
  <c r="FD169" i="11"/>
  <c r="FD168" i="11"/>
  <c r="FD167" i="11"/>
  <c r="FB166" i="11"/>
  <c r="FD165" i="11"/>
  <c r="FD163" i="11"/>
  <c r="FD162" i="11"/>
  <c r="FD161" i="11"/>
  <c r="FB160" i="11"/>
  <c r="AIE160" i="11" s="1"/>
  <c r="FD159" i="11"/>
  <c r="FD158" i="11"/>
  <c r="FD157" i="11"/>
  <c r="FD155" i="11"/>
  <c r="FD154" i="11"/>
  <c r="FD153" i="11"/>
  <c r="FD152" i="11"/>
  <c r="FD151" i="11"/>
  <c r="FB150" i="11"/>
  <c r="FD148" i="11"/>
  <c r="FD147" i="11"/>
  <c r="FD146" i="11"/>
  <c r="FD145" i="11"/>
  <c r="FD144" i="11"/>
  <c r="FD143" i="11"/>
  <c r="FD142" i="11"/>
  <c r="FD141" i="11"/>
  <c r="FD140" i="11"/>
  <c r="FD139" i="11"/>
  <c r="FB138" i="11"/>
  <c r="FD137" i="11"/>
  <c r="FD136" i="11"/>
  <c r="FD135" i="11"/>
  <c r="FD134" i="11"/>
  <c r="FD133" i="11"/>
  <c r="FD132" i="11"/>
  <c r="FD131" i="11"/>
  <c r="FD130" i="11"/>
  <c r="FD129" i="11"/>
  <c r="FD128" i="11"/>
  <c r="FD127" i="11"/>
  <c r="FD126" i="11"/>
  <c r="FD125" i="11"/>
  <c r="FD124" i="11"/>
  <c r="FD123" i="11"/>
  <c r="FD122" i="11"/>
  <c r="FD121" i="11"/>
  <c r="FD120" i="11"/>
  <c r="FD119" i="11"/>
  <c r="FD118" i="11"/>
  <c r="FD117" i="11"/>
  <c r="FD116" i="11"/>
  <c r="FD115" i="11"/>
  <c r="FD114" i="11"/>
  <c r="FD113" i="11"/>
  <c r="FD112" i="11"/>
  <c r="FD111" i="11"/>
  <c r="FD110" i="11"/>
  <c r="FD109" i="11"/>
  <c r="FB108" i="11"/>
  <c r="FD106" i="11"/>
  <c r="FD105" i="11"/>
  <c r="FD104" i="11"/>
  <c r="FD103" i="11"/>
  <c r="FD102" i="11"/>
  <c r="FD101" i="11"/>
  <c r="FD100" i="11"/>
  <c r="FD99" i="11"/>
  <c r="FD98" i="11"/>
  <c r="FD97" i="11"/>
  <c r="FD96" i="11"/>
  <c r="FD95" i="11"/>
  <c r="FD94" i="11"/>
  <c r="FD93" i="11"/>
  <c r="FD92" i="11"/>
  <c r="FD91" i="11"/>
  <c r="FD90" i="11"/>
  <c r="FD89" i="11"/>
  <c r="FD88" i="11"/>
  <c r="FD87" i="11"/>
  <c r="FD86" i="11"/>
  <c r="FD85" i="11"/>
  <c r="FB84" i="11"/>
  <c r="FD82" i="11"/>
  <c r="FD81" i="11"/>
  <c r="FB80" i="11"/>
  <c r="FD79" i="11"/>
  <c r="FD78" i="11"/>
  <c r="FD77" i="11"/>
  <c r="FD76" i="11"/>
  <c r="FD75" i="11"/>
  <c r="FD74" i="11"/>
  <c r="FD73" i="11"/>
  <c r="FD72" i="11"/>
  <c r="FB71" i="11"/>
  <c r="FD70" i="11"/>
  <c r="FD69" i="11"/>
  <c r="FD68" i="11"/>
  <c r="FD67" i="11"/>
  <c r="FD66" i="11"/>
  <c r="FD65" i="11"/>
  <c r="FB64" i="11"/>
  <c r="FD62" i="11"/>
  <c r="FD61" i="11"/>
  <c r="FD60" i="11"/>
  <c r="FD59" i="11"/>
  <c r="FD58" i="11"/>
  <c r="FD57" i="11"/>
  <c r="FD56" i="11"/>
  <c r="FD55" i="11"/>
  <c r="FD54" i="11"/>
  <c r="FD53" i="11"/>
  <c r="FD52" i="11"/>
  <c r="FD51" i="11"/>
  <c r="FD49" i="11"/>
  <c r="FD47" i="11"/>
  <c r="FB46" i="11"/>
  <c r="FD44" i="11"/>
  <c r="FD42" i="11"/>
  <c r="FD39" i="11"/>
  <c r="FD38" i="11"/>
  <c r="FD37" i="11"/>
  <c r="FD36" i="11"/>
  <c r="FD34" i="11"/>
  <c r="FD33" i="11"/>
  <c r="FD32" i="11"/>
  <c r="FD31" i="11"/>
  <c r="FD30" i="11"/>
  <c r="FD28" i="11"/>
  <c r="FD27" i="11"/>
  <c r="FD26" i="11"/>
  <c r="FB25" i="11"/>
  <c r="FD24" i="11"/>
  <c r="FD23" i="11"/>
  <c r="FD22" i="11"/>
  <c r="FD21" i="11"/>
  <c r="FD20" i="11"/>
  <c r="FD19" i="11"/>
  <c r="FD18" i="11"/>
  <c r="FD17" i="11"/>
  <c r="FD16" i="11"/>
  <c r="FD15" i="11"/>
  <c r="FD14" i="11"/>
  <c r="FD13" i="11"/>
  <c r="FD12" i="11"/>
  <c r="FD11" i="11"/>
  <c r="FD10" i="11"/>
  <c r="FD9" i="11"/>
  <c r="FB8" i="11"/>
  <c r="AC218" i="11"/>
  <c r="AC217" i="11"/>
  <c r="AC216" i="11"/>
  <c r="AC215" i="11"/>
  <c r="AC214" i="11"/>
  <c r="AC213" i="11"/>
  <c r="AC212" i="11"/>
  <c r="AC210" i="11"/>
  <c r="AIF210" i="11" s="1"/>
  <c r="AC208" i="11"/>
  <c r="AC206" i="11"/>
  <c r="AC205" i="11"/>
  <c r="AC203" i="11"/>
  <c r="AC202" i="11"/>
  <c r="AC201" i="11"/>
  <c r="AC200" i="11"/>
  <c r="AC199" i="11"/>
  <c r="AC198" i="11"/>
  <c r="AIF198" i="11" s="1"/>
  <c r="AC195" i="11"/>
  <c r="AC194" i="11"/>
  <c r="AC193" i="11"/>
  <c r="AC192" i="11"/>
  <c r="AC191" i="11"/>
  <c r="AC190" i="11"/>
  <c r="AC189" i="11"/>
  <c r="AC188" i="11"/>
  <c r="AC187" i="11"/>
  <c r="AC183" i="11"/>
  <c r="AC182" i="11"/>
  <c r="AC176" i="11"/>
  <c r="AC175" i="11"/>
  <c r="AC172" i="11"/>
  <c r="AC166" i="11"/>
  <c r="AC165" i="11"/>
  <c r="AC164" i="11"/>
  <c r="AC163" i="11"/>
  <c r="AC162" i="11"/>
  <c r="AC161" i="11"/>
  <c r="AC159" i="11"/>
  <c r="AC158" i="11"/>
  <c r="AC157" i="11"/>
  <c r="AC156" i="11"/>
  <c r="AIF156" i="11" s="1"/>
  <c r="AC155" i="11"/>
  <c r="AC154" i="11"/>
  <c r="AC153" i="11"/>
  <c r="AC152" i="11"/>
  <c r="AC151" i="11"/>
  <c r="AC142" i="11"/>
  <c r="AC141" i="11"/>
  <c r="AC140" i="11"/>
  <c r="AC139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2" i="11"/>
  <c r="AC81" i="11"/>
  <c r="AC79" i="11"/>
  <c r="AC78" i="11"/>
  <c r="AC77" i="11"/>
  <c r="AC76" i="11"/>
  <c r="AC75" i="11"/>
  <c r="AC74" i="11"/>
  <c r="AC73" i="11"/>
  <c r="AC72" i="11"/>
  <c r="AC70" i="11"/>
  <c r="AC69" i="11"/>
  <c r="AC68" i="11"/>
  <c r="AC67" i="11"/>
  <c r="AC66" i="11"/>
  <c r="AC65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49" i="11"/>
  <c r="AC47" i="11"/>
  <c r="AC44" i="11"/>
  <c r="AC42" i="11"/>
  <c r="AC39" i="11"/>
  <c r="AC38" i="11"/>
  <c r="AC37" i="11"/>
  <c r="AC36" i="11"/>
  <c r="AC34" i="11"/>
  <c r="AC33" i="11"/>
  <c r="AC32" i="11"/>
  <c r="AC31" i="11"/>
  <c r="AC30" i="11"/>
  <c r="AC28" i="11"/>
  <c r="AC27" i="11"/>
  <c r="AC26" i="11"/>
  <c r="AC24" i="11"/>
  <c r="AC23" i="11"/>
  <c r="AC22" i="11"/>
  <c r="AC21" i="11"/>
  <c r="AC20" i="11"/>
  <c r="AC19" i="11"/>
  <c r="AC18" i="11"/>
  <c r="AC17" i="11"/>
  <c r="AC16" i="11"/>
  <c r="AC15" i="11"/>
  <c r="AC14" i="11"/>
  <c r="AC13" i="11"/>
  <c r="AC12" i="11"/>
  <c r="AC11" i="11"/>
  <c r="AC10" i="11"/>
  <c r="AC9" i="11"/>
  <c r="AIE71" i="11" l="1"/>
  <c r="ADO184" i="11"/>
  <c r="FD184" i="11"/>
  <c r="YR166" i="11"/>
  <c r="AC184" i="11"/>
  <c r="YR184" i="11"/>
  <c r="KA184" i="11"/>
  <c r="TU184" i="11"/>
  <c r="OX184" i="11"/>
  <c r="YR46" i="11"/>
  <c r="AIE211" i="11"/>
  <c r="ADO80" i="11"/>
  <c r="AIE138" i="11"/>
  <c r="AIF216" i="11"/>
  <c r="TS149" i="11"/>
  <c r="AIF215" i="11"/>
  <c r="AIE150" i="11"/>
  <c r="AIE172" i="11"/>
  <c r="AIE181" i="11"/>
  <c r="ADO181" i="11"/>
  <c r="AIF65" i="11"/>
  <c r="AIF164" i="11"/>
  <c r="AIF175" i="11"/>
  <c r="AIF206" i="11"/>
  <c r="AIF109" i="11"/>
  <c r="FB180" i="11"/>
  <c r="AIF16" i="11"/>
  <c r="AIF20" i="11"/>
  <c r="AIF24" i="11"/>
  <c r="AIF68" i="11"/>
  <c r="AIF73" i="11"/>
  <c r="AIF77" i="11"/>
  <c r="AIF111" i="11"/>
  <c r="AIF115" i="11"/>
  <c r="AIF119" i="11"/>
  <c r="AIF123" i="11"/>
  <c r="AIF131" i="11"/>
  <c r="AIF135" i="11"/>
  <c r="AIF214" i="11"/>
  <c r="AIF218" i="11"/>
  <c r="AIE80" i="11"/>
  <c r="AIF177" i="11"/>
  <c r="TU211" i="11"/>
  <c r="YR80" i="11"/>
  <c r="AIF208" i="11"/>
  <c r="TU71" i="11"/>
  <c r="TU138" i="11"/>
  <c r="TU181" i="11"/>
  <c r="TU197" i="11"/>
  <c r="TU196" i="11" s="1"/>
  <c r="ADO46" i="11"/>
  <c r="AIF14" i="11"/>
  <c r="AIF27" i="11"/>
  <c r="AIF32" i="11"/>
  <c r="AIF37" i="11"/>
  <c r="AIF52" i="11"/>
  <c r="AIF56" i="11"/>
  <c r="AIF60" i="11"/>
  <c r="AIF75" i="11"/>
  <c r="AIF79" i="11"/>
  <c r="AIF86" i="11"/>
  <c r="AIF94" i="11"/>
  <c r="AIF98" i="11"/>
  <c r="AIF102" i="11"/>
  <c r="AIF106" i="11"/>
  <c r="AIF113" i="11"/>
  <c r="AIF117" i="11"/>
  <c r="AIF121" i="11"/>
  <c r="AIF125" i="11"/>
  <c r="AIF129" i="11"/>
  <c r="AIF133" i="11"/>
  <c r="AIF137" i="11"/>
  <c r="AIF142" i="11"/>
  <c r="AIF154" i="11"/>
  <c r="AIF158" i="11"/>
  <c r="AIF163" i="11"/>
  <c r="AIF183" i="11"/>
  <c r="AIF190" i="11"/>
  <c r="AIF194" i="11"/>
  <c r="AIF205" i="11"/>
  <c r="AIF212" i="11"/>
  <c r="AIE25" i="11"/>
  <c r="FD138" i="11"/>
  <c r="AIF144" i="11"/>
  <c r="AIF148" i="11"/>
  <c r="AIE166" i="11"/>
  <c r="AIF170" i="11"/>
  <c r="AIE174" i="11"/>
  <c r="AIF178" i="11"/>
  <c r="FD181" i="11"/>
  <c r="KA181" i="11"/>
  <c r="AIF209" i="11"/>
  <c r="OX211" i="11"/>
  <c r="TU160" i="11"/>
  <c r="ADO150" i="11"/>
  <c r="AIF55" i="11"/>
  <c r="AIF59" i="11"/>
  <c r="AIF85" i="11"/>
  <c r="AIF89" i="11"/>
  <c r="AIF93" i="11"/>
  <c r="AIF97" i="11"/>
  <c r="AIF101" i="11"/>
  <c r="AIF105" i="11"/>
  <c r="AIF199" i="11"/>
  <c r="AIF203" i="11"/>
  <c r="AIE46" i="11"/>
  <c r="AIF11" i="11"/>
  <c r="AIF19" i="11"/>
  <c r="AIF23" i="11"/>
  <c r="AIF28" i="11"/>
  <c r="AIF33" i="11"/>
  <c r="AIF38" i="11"/>
  <c r="AIF53" i="11"/>
  <c r="AIF61" i="11"/>
  <c r="AIF76" i="11"/>
  <c r="AIF91" i="11"/>
  <c r="AIF95" i="11"/>
  <c r="AIF99" i="11"/>
  <c r="AIF110" i="11"/>
  <c r="AIF114" i="11"/>
  <c r="AIF118" i="11"/>
  <c r="AIF122" i="11"/>
  <c r="AIF126" i="11"/>
  <c r="AIF130" i="11"/>
  <c r="AIF134" i="11"/>
  <c r="AIF139" i="11"/>
  <c r="AIF151" i="11"/>
  <c r="AIF155" i="11"/>
  <c r="AIF159" i="11"/>
  <c r="AIF191" i="11"/>
  <c r="AIF217" i="11"/>
  <c r="AIF145" i="11"/>
  <c r="FB149" i="11"/>
  <c r="AIF171" i="11"/>
  <c r="AIF179" i="11"/>
  <c r="AIF207" i="11"/>
  <c r="ADO84" i="11"/>
  <c r="ADO83" i="11" s="1"/>
  <c r="FB83" i="11"/>
  <c r="AIE83" i="11" s="1"/>
  <c r="AIE84" i="11"/>
  <c r="FD166" i="11"/>
  <c r="AIF167" i="11"/>
  <c r="AIF9" i="11"/>
  <c r="AIF13" i="11"/>
  <c r="AIF17" i="11"/>
  <c r="AIF21" i="11"/>
  <c r="AIF26" i="11"/>
  <c r="AIF31" i="11"/>
  <c r="AIF36" i="11"/>
  <c r="AIF78" i="11"/>
  <c r="AIF112" i="11"/>
  <c r="AIF116" i="11"/>
  <c r="AIF120" i="11"/>
  <c r="AIF136" i="11"/>
  <c r="AC138" i="11"/>
  <c r="AIF141" i="11"/>
  <c r="AIF153" i="11"/>
  <c r="AIF157" i="11"/>
  <c r="AIF182" i="11"/>
  <c r="AIF189" i="11"/>
  <c r="AIF193" i="11"/>
  <c r="FB7" i="11"/>
  <c r="AIE8" i="11"/>
  <c r="AIF143" i="11"/>
  <c r="AIF147" i="11"/>
  <c r="AIF169" i="11"/>
  <c r="FD172" i="11"/>
  <c r="AIF172" i="11" s="1"/>
  <c r="AIF173" i="11"/>
  <c r="AIF44" i="11"/>
  <c r="AIF124" i="11"/>
  <c r="TS7" i="11"/>
  <c r="AIF10" i="11"/>
  <c r="AIF18" i="11"/>
  <c r="AIF22" i="11"/>
  <c r="AIF192" i="11"/>
  <c r="FB107" i="11"/>
  <c r="AIE107" i="11" s="1"/>
  <c r="AIE108" i="11"/>
  <c r="FB196" i="11"/>
  <c r="AIE196" i="11" s="1"/>
  <c r="AIE197" i="11"/>
  <c r="AIF47" i="11"/>
  <c r="AIF57" i="11"/>
  <c r="AIF87" i="11"/>
  <c r="AIF162" i="11"/>
  <c r="AIF72" i="11"/>
  <c r="AIF103" i="11"/>
  <c r="FD160" i="11"/>
  <c r="AIF49" i="11"/>
  <c r="AIF96" i="11"/>
  <c r="AIF127" i="11"/>
  <c r="AIF201" i="11"/>
  <c r="TU108" i="11"/>
  <c r="TU107" i="11" s="1"/>
  <c r="AIF12" i="11"/>
  <c r="AIF104" i="11"/>
  <c r="AIF200" i="11"/>
  <c r="AIF15" i="11"/>
  <c r="AC211" i="11"/>
  <c r="AIF213" i="11"/>
  <c r="AIF30" i="11"/>
  <c r="AIF34" i="11"/>
  <c r="AIF39" i="11"/>
  <c r="AIF54" i="11"/>
  <c r="AIF58" i="11"/>
  <c r="AIF62" i="11"/>
  <c r="AIF82" i="11"/>
  <c r="AIF92" i="11"/>
  <c r="AIF100" i="11"/>
  <c r="AIF140" i="11"/>
  <c r="AIF152" i="11"/>
  <c r="AC160" i="11"/>
  <c r="AIF161" i="11"/>
  <c r="AIF165" i="11"/>
  <c r="AIF176" i="11"/>
  <c r="AIF202" i="11"/>
  <c r="FD8" i="11"/>
  <c r="AIF146" i="11"/>
  <c r="FD150" i="11"/>
  <c r="FD174" i="11"/>
  <c r="KA8" i="11"/>
  <c r="AIF42" i="11"/>
  <c r="AIF51" i="11"/>
  <c r="OX181" i="11"/>
  <c r="TU150" i="11"/>
  <c r="AIF74" i="11"/>
  <c r="AIF128" i="11"/>
  <c r="AIF168" i="11"/>
  <c r="AC80" i="11"/>
  <c r="AIF81" i="11"/>
  <c r="AC71" i="11"/>
  <c r="AIF132" i="11"/>
  <c r="AIF188" i="11"/>
  <c r="AIF187" i="11"/>
  <c r="AIF195" i="11"/>
  <c r="YR108" i="11"/>
  <c r="YR107" i="11" s="1"/>
  <c r="YR25" i="11"/>
  <c r="AIF88" i="11"/>
  <c r="KA84" i="11"/>
  <c r="KA83" i="11" s="1"/>
  <c r="AIF90" i="11"/>
  <c r="KA46" i="11"/>
  <c r="AC25" i="11"/>
  <c r="ADO180" i="11"/>
  <c r="KA197" i="11"/>
  <c r="AIF70" i="11"/>
  <c r="TU64" i="11"/>
  <c r="FD64" i="11"/>
  <c r="AIF66" i="11"/>
  <c r="FB63" i="11"/>
  <c r="AIE64" i="11"/>
  <c r="ADO64" i="11"/>
  <c r="AIF69" i="11"/>
  <c r="AIF67" i="11"/>
  <c r="ADO71" i="11"/>
  <c r="ADO8" i="11"/>
  <c r="KA108" i="11"/>
  <c r="KA107" i="11" s="1"/>
  <c r="FD80" i="11"/>
  <c r="FD71" i="11"/>
  <c r="AC150" i="11"/>
  <c r="AC181" i="11"/>
  <c r="AC8" i="11"/>
  <c r="AC46" i="11"/>
  <c r="AC64" i="11"/>
  <c r="AC84" i="11"/>
  <c r="AC108" i="11"/>
  <c r="AC197" i="11"/>
  <c r="AC196" i="11" s="1"/>
  <c r="AC174" i="11"/>
  <c r="TS180" i="11"/>
  <c r="TU174" i="11"/>
  <c r="TU166" i="11"/>
  <c r="TU84" i="11"/>
  <c r="TU83" i="11" s="1"/>
  <c r="TU80" i="11"/>
  <c r="TS63" i="11"/>
  <c r="TU46" i="11"/>
  <c r="TU25" i="11"/>
  <c r="TU8" i="11"/>
  <c r="OX80" i="11"/>
  <c r="ADO160" i="11"/>
  <c r="ADO174" i="11"/>
  <c r="ADO197" i="11"/>
  <c r="ADO196" i="11" s="1"/>
  <c r="ADO25" i="11"/>
  <c r="ADO166" i="11"/>
  <c r="ADO108" i="11"/>
  <c r="ADO107" i="11" s="1"/>
  <c r="ADO211" i="11"/>
  <c r="YR64" i="11"/>
  <c r="YR138" i="11"/>
  <c r="YR174" i="11"/>
  <c r="YR197" i="11"/>
  <c r="YR196" i="11" s="1"/>
  <c r="YR84" i="11"/>
  <c r="YR83" i="11" s="1"/>
  <c r="YR150" i="11"/>
  <c r="YR160" i="11"/>
  <c r="YR8" i="11"/>
  <c r="YR71" i="11"/>
  <c r="YR181" i="11"/>
  <c r="OX46" i="11"/>
  <c r="OX64" i="11"/>
  <c r="OX84" i="11"/>
  <c r="OX83" i="11" s="1"/>
  <c r="OX160" i="11"/>
  <c r="OX71" i="11"/>
  <c r="OX197" i="11"/>
  <c r="OX196" i="11" s="1"/>
  <c r="OX138" i="11"/>
  <c r="OX166" i="11"/>
  <c r="OX174" i="11"/>
  <c r="OX150" i="11"/>
  <c r="OX108" i="11"/>
  <c r="OX107" i="11" s="1"/>
  <c r="OX25" i="11"/>
  <c r="OX8" i="11"/>
  <c r="FD197" i="11"/>
  <c r="FD196" i="11" s="1"/>
  <c r="KA25" i="11"/>
  <c r="KA71" i="11"/>
  <c r="KA174" i="11"/>
  <c r="KA150" i="11"/>
  <c r="KA160" i="11"/>
  <c r="KA166" i="11"/>
  <c r="KA64" i="11"/>
  <c r="FD25" i="11"/>
  <c r="FD108" i="11"/>
  <c r="FD107" i="11" s="1"/>
  <c r="FD84" i="11"/>
  <c r="FD83" i="11" s="1"/>
  <c r="FD46" i="11"/>
  <c r="AG156" i="11"/>
  <c r="AIF184" i="11" l="1"/>
  <c r="FD63" i="11"/>
  <c r="AIE149" i="11"/>
  <c r="KA180" i="11"/>
  <c r="YR180" i="11"/>
  <c r="AC149" i="11"/>
  <c r="FD180" i="11"/>
  <c r="AIE180" i="11"/>
  <c r="TS6" i="11"/>
  <c r="TS219" i="11" s="1"/>
  <c r="KA63" i="11"/>
  <c r="FB6" i="11"/>
  <c r="FB219" i="11" s="1"/>
  <c r="TU149" i="11"/>
  <c r="FD149" i="11"/>
  <c r="TU180" i="11"/>
  <c r="AIF71" i="11"/>
  <c r="ADO7" i="11"/>
  <c r="OX180" i="11"/>
  <c r="OX63" i="11"/>
  <c r="ADO149" i="11"/>
  <c r="TU63" i="11"/>
  <c r="KA149" i="11"/>
  <c r="AIF160" i="11"/>
  <c r="AC63" i="11"/>
  <c r="AIF150" i="11"/>
  <c r="AIF80" i="11"/>
  <c r="AIF211" i="11"/>
  <c r="AIE7" i="11"/>
  <c r="AIF166" i="11"/>
  <c r="AIF174" i="11"/>
  <c r="AIF181" i="11"/>
  <c r="AIE63" i="11"/>
  <c r="AC7" i="11"/>
  <c r="AIF138" i="11"/>
  <c r="ADO63" i="11"/>
  <c r="YR149" i="11"/>
  <c r="AIF46" i="11"/>
  <c r="YR7" i="11"/>
  <c r="AIF8" i="11"/>
  <c r="OX7" i="11"/>
  <c r="KA7" i="11"/>
  <c r="AIF25" i="11"/>
  <c r="AC107" i="11"/>
  <c r="AIF107" i="11" s="1"/>
  <c r="AIF108" i="11"/>
  <c r="AC83" i="11"/>
  <c r="AIF83" i="11" s="1"/>
  <c r="AIF84" i="11"/>
  <c r="KA196" i="11"/>
  <c r="AIF196" i="11" s="1"/>
  <c r="AIF197" i="11"/>
  <c r="AIF64" i="11"/>
  <c r="FD7" i="11"/>
  <c r="FD6" i="11" s="1"/>
  <c r="AC180" i="11"/>
  <c r="TU7" i="11"/>
  <c r="YR63" i="11"/>
  <c r="OX149" i="11"/>
  <c r="AKM219" i="11"/>
  <c r="AKL218" i="11"/>
  <c r="AKM217" i="11"/>
  <c r="AKL217" i="11"/>
  <c r="AKM216" i="11"/>
  <c r="AKL216" i="11"/>
  <c r="AKM215" i="11"/>
  <c r="AKL215" i="11"/>
  <c r="AKM214" i="11"/>
  <c r="AKL214" i="11"/>
  <c r="AKM213" i="11"/>
  <c r="AKL213" i="11"/>
  <c r="AKM212" i="11"/>
  <c r="AKL212" i="11"/>
  <c r="AKM211" i="11"/>
  <c r="AKL211" i="11"/>
  <c r="AKM210" i="11"/>
  <c r="AKL210" i="11"/>
  <c r="AKM209" i="11"/>
  <c r="AKL209" i="11"/>
  <c r="AKM208" i="11"/>
  <c r="AKL208" i="11"/>
  <c r="AKM207" i="11"/>
  <c r="AKL207" i="11"/>
  <c r="AKM206" i="11"/>
  <c r="AKL206" i="11"/>
  <c r="AKM205" i="11"/>
  <c r="AKL205" i="11"/>
  <c r="AKM203" i="11"/>
  <c r="AKL203" i="11"/>
  <c r="AKM202" i="11"/>
  <c r="AKL202" i="11"/>
  <c r="AKM201" i="11"/>
  <c r="AKL201" i="11"/>
  <c r="AKM200" i="11"/>
  <c r="AKL200" i="11"/>
  <c r="AKM199" i="11"/>
  <c r="AKL199" i="11"/>
  <c r="AKM198" i="11"/>
  <c r="AKL198" i="11"/>
  <c r="AKM197" i="11"/>
  <c r="AKL197" i="11"/>
  <c r="AKM196" i="11"/>
  <c r="AKL196" i="11"/>
  <c r="AKM195" i="11"/>
  <c r="AKL195" i="11"/>
  <c r="AKM194" i="11"/>
  <c r="AKL194" i="11"/>
  <c r="AKM193" i="11"/>
  <c r="AKL193" i="11"/>
  <c r="AKM192" i="11"/>
  <c r="AKL192" i="11"/>
  <c r="AKM191" i="11"/>
  <c r="AKL191" i="11"/>
  <c r="AKM190" i="11"/>
  <c r="AKL190" i="11"/>
  <c r="AKM189" i="11"/>
  <c r="AKL189" i="11"/>
  <c r="AKM188" i="11"/>
  <c r="AKL188" i="11"/>
  <c r="AKM187" i="11"/>
  <c r="AKL187" i="11"/>
  <c r="AKM184" i="11"/>
  <c r="AKL184" i="11"/>
  <c r="AKM183" i="11"/>
  <c r="AKL183" i="11"/>
  <c r="AKM182" i="11"/>
  <c r="AKL182" i="11"/>
  <c r="AKM181" i="11"/>
  <c r="AKL181" i="11"/>
  <c r="AKM180" i="11"/>
  <c r="AKL180" i="11"/>
  <c r="AKM179" i="11"/>
  <c r="AKL179" i="11"/>
  <c r="AKM178" i="11"/>
  <c r="AKL178" i="11"/>
  <c r="AKM177" i="11"/>
  <c r="AKL177" i="11"/>
  <c r="AKM176" i="11"/>
  <c r="AKL176" i="11"/>
  <c r="AKM175" i="11"/>
  <c r="AKL175" i="11"/>
  <c r="AKM174" i="11"/>
  <c r="AKL174" i="11"/>
  <c r="AKM173" i="11"/>
  <c r="AKL173" i="11"/>
  <c r="AKM172" i="11"/>
  <c r="AKL172" i="11"/>
  <c r="AKM171" i="11"/>
  <c r="AKL171" i="11"/>
  <c r="AKM170" i="11"/>
  <c r="AKL170" i="11"/>
  <c r="AKM169" i="11"/>
  <c r="AKL169" i="11"/>
  <c r="AKM168" i="11"/>
  <c r="AKL168" i="11"/>
  <c r="AKM167" i="11"/>
  <c r="AKL167" i="11"/>
  <c r="AKM166" i="11"/>
  <c r="AKL166" i="11"/>
  <c r="AKM165" i="11"/>
  <c r="AKL165" i="11"/>
  <c r="AKM164" i="11"/>
  <c r="AKL164" i="11"/>
  <c r="AKM163" i="11"/>
  <c r="AKL163" i="11"/>
  <c r="AKM162" i="11"/>
  <c r="AKM161" i="11"/>
  <c r="AKL161" i="11"/>
  <c r="AKM160" i="11"/>
  <c r="AKM159" i="11"/>
  <c r="AKL159" i="11"/>
  <c r="AKM158" i="11"/>
  <c r="AKL158" i="11"/>
  <c r="AKM157" i="11"/>
  <c r="AKL157" i="11"/>
  <c r="AKM156" i="11"/>
  <c r="AKL156" i="11"/>
  <c r="AKM155" i="11"/>
  <c r="AKL155" i="11"/>
  <c r="AKM154" i="11"/>
  <c r="AKL154" i="11"/>
  <c r="AKM153" i="11"/>
  <c r="AKL153" i="11"/>
  <c r="AKM152" i="11"/>
  <c r="AKL152" i="11"/>
  <c r="AKM151" i="11"/>
  <c r="AKL151" i="11"/>
  <c r="AKM150" i="11"/>
  <c r="AKM149" i="11"/>
  <c r="AKM148" i="11"/>
  <c r="AKL148" i="11"/>
  <c r="AKM147" i="11"/>
  <c r="AKL147" i="11"/>
  <c r="AKM146" i="11"/>
  <c r="AKL146" i="11"/>
  <c r="AKM145" i="11"/>
  <c r="AKL145" i="11"/>
  <c r="AKM144" i="11"/>
  <c r="AKL144" i="11"/>
  <c r="AKM143" i="11"/>
  <c r="AKL143" i="11"/>
  <c r="AKM142" i="11"/>
  <c r="AKL142" i="11"/>
  <c r="AKM141" i="11"/>
  <c r="AKL141" i="11"/>
  <c r="AKM140" i="11"/>
  <c r="AKL140" i="11"/>
  <c r="AKM139" i="11"/>
  <c r="AKL139" i="11"/>
  <c r="AKM138" i="11"/>
  <c r="AKL138" i="11"/>
  <c r="AKM137" i="11"/>
  <c r="AKL137" i="11"/>
  <c r="AKM136" i="11"/>
  <c r="AKL136" i="11"/>
  <c r="AKM135" i="11"/>
  <c r="AKL135" i="11"/>
  <c r="AKM134" i="11"/>
  <c r="AKL134" i="11"/>
  <c r="AKM133" i="11"/>
  <c r="AKL133" i="11"/>
  <c r="AKM132" i="11"/>
  <c r="AKL132" i="11"/>
  <c r="AKM131" i="11"/>
  <c r="AKL131" i="11"/>
  <c r="AKM130" i="11"/>
  <c r="AKL130" i="11"/>
  <c r="AKM129" i="11"/>
  <c r="AKL129" i="11"/>
  <c r="AKM128" i="11"/>
  <c r="AKL128" i="11"/>
  <c r="AKM127" i="11"/>
  <c r="AKL127" i="11"/>
  <c r="AKM126" i="11"/>
  <c r="AKL126" i="11"/>
  <c r="AKM125" i="11"/>
  <c r="AKL125" i="11"/>
  <c r="AKM124" i="11"/>
  <c r="AKL124" i="11"/>
  <c r="AKM123" i="11"/>
  <c r="AKL123" i="11"/>
  <c r="AKM122" i="11"/>
  <c r="AKL122" i="11"/>
  <c r="AKM121" i="11"/>
  <c r="AKL121" i="11"/>
  <c r="AKM120" i="11"/>
  <c r="AKL120" i="11"/>
  <c r="AKM119" i="11"/>
  <c r="AKL119" i="11"/>
  <c r="AKM118" i="11"/>
  <c r="AKL118" i="11"/>
  <c r="AKM117" i="11"/>
  <c r="AKL117" i="11"/>
  <c r="AKM116" i="11"/>
  <c r="AKL116" i="11"/>
  <c r="AKM115" i="11"/>
  <c r="AKL115" i="11"/>
  <c r="AKM114" i="11"/>
  <c r="AKL114" i="11"/>
  <c r="AKM113" i="11"/>
  <c r="AKL113" i="11"/>
  <c r="AKM112" i="11"/>
  <c r="AKL112" i="11"/>
  <c r="AKM111" i="11"/>
  <c r="AKL111" i="11"/>
  <c r="AKM110" i="11"/>
  <c r="AKL110" i="11"/>
  <c r="AKM109" i="11"/>
  <c r="AKL109" i="11"/>
  <c r="AKM108" i="11"/>
  <c r="AKL108" i="11"/>
  <c r="AKM107" i="11"/>
  <c r="AKL107" i="11"/>
  <c r="AKM106" i="11"/>
  <c r="AKL106" i="11"/>
  <c r="AKM105" i="11"/>
  <c r="AKL105" i="11"/>
  <c r="AKM104" i="11"/>
  <c r="AKL104" i="11"/>
  <c r="AKM103" i="11"/>
  <c r="AKL103" i="11"/>
  <c r="AKM102" i="11"/>
  <c r="AKL102" i="11"/>
  <c r="AKM101" i="11"/>
  <c r="AKL101" i="11"/>
  <c r="AKM100" i="11"/>
  <c r="AKL100" i="11"/>
  <c r="AKM99" i="11"/>
  <c r="AKL99" i="11"/>
  <c r="AKM98" i="11"/>
  <c r="AKL98" i="11"/>
  <c r="AKM97" i="11"/>
  <c r="AKL97" i="11"/>
  <c r="AKM96" i="11"/>
  <c r="AKL96" i="11"/>
  <c r="AKM95" i="11"/>
  <c r="AKL95" i="11"/>
  <c r="AKM94" i="11"/>
  <c r="AKL94" i="11"/>
  <c r="AKM93" i="11"/>
  <c r="AKL93" i="11"/>
  <c r="AKM92" i="11"/>
  <c r="AKL92" i="11"/>
  <c r="AKM91" i="11"/>
  <c r="AKL91" i="11"/>
  <c r="AKM90" i="11"/>
  <c r="AKL90" i="11"/>
  <c r="AKM89" i="11"/>
  <c r="AKL89" i="11"/>
  <c r="AKM88" i="11"/>
  <c r="AKL88" i="11"/>
  <c r="AKM87" i="11"/>
  <c r="AKM86" i="11"/>
  <c r="AKL86" i="11"/>
  <c r="AKM85" i="11"/>
  <c r="AKL85" i="11"/>
  <c r="AKM84" i="11"/>
  <c r="AKM83" i="11"/>
  <c r="AKL83" i="11"/>
  <c r="AKM82" i="11"/>
  <c r="AKL82" i="11"/>
  <c r="AKM81" i="11"/>
  <c r="AKL81" i="11"/>
  <c r="AKM80" i="11"/>
  <c r="AKL80" i="11"/>
  <c r="AKM79" i="11"/>
  <c r="AKL79" i="11"/>
  <c r="AKM78" i="11"/>
  <c r="AKL78" i="11"/>
  <c r="AKM77" i="11"/>
  <c r="AKL77" i="11"/>
  <c r="AKM76" i="11"/>
  <c r="AKL76" i="11"/>
  <c r="AKM75" i="11"/>
  <c r="AKL75" i="11"/>
  <c r="AKM74" i="11"/>
  <c r="AKL74" i="11"/>
  <c r="AKM73" i="11"/>
  <c r="AKL73" i="11"/>
  <c r="AKM72" i="11"/>
  <c r="AKL72" i="11"/>
  <c r="AKM71" i="11"/>
  <c r="AKL71" i="11"/>
  <c r="AKM70" i="11"/>
  <c r="AKL70" i="11"/>
  <c r="AKM69" i="11"/>
  <c r="AKL69" i="11"/>
  <c r="AKM68" i="11"/>
  <c r="AKL68" i="11"/>
  <c r="AKM67" i="11"/>
  <c r="AKL67" i="11"/>
  <c r="AKM66" i="11"/>
  <c r="AKL66" i="11"/>
  <c r="AKM65" i="11"/>
  <c r="AKL65" i="11"/>
  <c r="AKM64" i="11"/>
  <c r="AKL64" i="11"/>
  <c r="AKM63" i="11"/>
  <c r="AKL63" i="11"/>
  <c r="AKM62" i="11"/>
  <c r="AKL62" i="11"/>
  <c r="AKM61" i="11"/>
  <c r="AKL61" i="11"/>
  <c r="AKM60" i="11"/>
  <c r="AKL60" i="11"/>
  <c r="AKM59" i="11"/>
  <c r="AKL59" i="11"/>
  <c r="AKM58" i="11"/>
  <c r="AKL58" i="11"/>
  <c r="AKM57" i="11"/>
  <c r="AKL57" i="11"/>
  <c r="AKM56" i="11"/>
  <c r="AKL56" i="11"/>
  <c r="AKM55" i="11"/>
  <c r="AKL55" i="11"/>
  <c r="AKM54" i="11"/>
  <c r="AKL54" i="11"/>
  <c r="AKM53" i="11"/>
  <c r="AKL53" i="11"/>
  <c r="AKM52" i="11"/>
  <c r="AKL52" i="11"/>
  <c r="AKM51" i="11"/>
  <c r="AKL51" i="11"/>
  <c r="AKM49" i="11"/>
  <c r="AKL49" i="11"/>
  <c r="AKM47" i="11"/>
  <c r="AKL47" i="11"/>
  <c r="AKM46" i="11"/>
  <c r="AKL46" i="11"/>
  <c r="AKL7" i="11" s="1"/>
  <c r="AKM44" i="11"/>
  <c r="AKL44" i="11"/>
  <c r="AKM42" i="11"/>
  <c r="AKL42" i="11"/>
  <c r="AKM39" i="11"/>
  <c r="AKL39" i="11"/>
  <c r="AKM38" i="11"/>
  <c r="AKL38" i="11"/>
  <c r="AKM37" i="11"/>
  <c r="AKL37" i="11"/>
  <c r="AKM36" i="11"/>
  <c r="AKL36" i="11"/>
  <c r="AKM34" i="11"/>
  <c r="AKL34" i="11"/>
  <c r="AKM33" i="11"/>
  <c r="AKL33" i="11"/>
  <c r="AKM32" i="11"/>
  <c r="AKL32" i="11"/>
  <c r="AKM31" i="11"/>
  <c r="AKL31" i="11"/>
  <c r="AKM30" i="11"/>
  <c r="AKL30" i="11"/>
  <c r="AKM28" i="11"/>
  <c r="AKL28" i="11"/>
  <c r="AKM27" i="11"/>
  <c r="AKL27" i="11"/>
  <c r="AKM26" i="11"/>
  <c r="AKL26" i="11"/>
  <c r="AKM25" i="11"/>
  <c r="AKM24" i="11"/>
  <c r="AKL24" i="11"/>
  <c r="AKM23" i="11"/>
  <c r="AKL23" i="11"/>
  <c r="AKM22" i="11"/>
  <c r="AKL22" i="11"/>
  <c r="AKM21" i="11"/>
  <c r="AKL21" i="11"/>
  <c r="AKM20" i="11"/>
  <c r="AKL20" i="11"/>
  <c r="AKM19" i="11"/>
  <c r="AKL19" i="11"/>
  <c r="AKM18" i="11"/>
  <c r="AKL18" i="11"/>
  <c r="AKM17" i="11"/>
  <c r="AKL17" i="11"/>
  <c r="AKM16" i="11"/>
  <c r="AKL16" i="11"/>
  <c r="AKM15" i="11"/>
  <c r="AKL15" i="11"/>
  <c r="AKM14" i="11"/>
  <c r="AKL14" i="11"/>
  <c r="AKM13" i="11"/>
  <c r="AKL13" i="11"/>
  <c r="AKM12" i="11"/>
  <c r="AKL12" i="11"/>
  <c r="AKM11" i="11"/>
  <c r="AKL11" i="11"/>
  <c r="AKM10" i="11"/>
  <c r="AKL10" i="11"/>
  <c r="AKM9" i="11"/>
  <c r="AKL9" i="11"/>
  <c r="AKM8" i="11"/>
  <c r="AKM7" i="11"/>
  <c r="AKM6" i="11"/>
  <c r="KA6" i="11" l="1"/>
  <c r="KA219" i="11" s="1"/>
  <c r="ADO6" i="11"/>
  <c r="ADO219" i="11" s="1"/>
  <c r="AIE6" i="11"/>
  <c r="TU6" i="11"/>
  <c r="TU219" i="11" s="1"/>
  <c r="FD219" i="11"/>
  <c r="OX6" i="11"/>
  <c r="OX219" i="11" s="1"/>
  <c r="AIF180" i="11"/>
  <c r="AIF149" i="11"/>
  <c r="AIE219" i="11"/>
  <c r="AKL6" i="11"/>
  <c r="AIF7" i="11"/>
  <c r="YR6" i="11"/>
  <c r="YR219" i="11" s="1"/>
  <c r="AC6" i="11"/>
  <c r="AIF63" i="11"/>
  <c r="AKL150" i="11"/>
  <c r="AKL160" i="11"/>
  <c r="AKL149" i="11" l="1"/>
  <c r="AKL219" i="11" s="1"/>
  <c r="AIF6" i="11"/>
  <c r="AC219" i="11"/>
  <c r="AIF219" i="11" s="1"/>
  <c r="FF211" i="11"/>
  <c r="FF197" i="11"/>
  <c r="FF196" i="11" s="1"/>
  <c r="FF181" i="11"/>
  <c r="FF174" i="11"/>
  <c r="FF172" i="11"/>
  <c r="FF166" i="11"/>
  <c r="FF160" i="11"/>
  <c r="FF150" i="11"/>
  <c r="FF138" i="11"/>
  <c r="FF108" i="11"/>
  <c r="FF107" i="11" s="1"/>
  <c r="FF84" i="11"/>
  <c r="FF83" i="11" s="1"/>
  <c r="FF80" i="11"/>
  <c r="FF71" i="11"/>
  <c r="FF64" i="11"/>
  <c r="FF46" i="11"/>
  <c r="FF25" i="11"/>
  <c r="FF8" i="11"/>
  <c r="ADR219" i="11"/>
  <c r="ADQ211" i="11"/>
  <c r="ADQ197" i="11"/>
  <c r="ADQ196" i="11" s="1"/>
  <c r="ADQ181" i="11"/>
  <c r="ADQ174" i="11"/>
  <c r="ADQ172" i="11"/>
  <c r="ADQ166" i="11"/>
  <c r="ADQ160" i="11"/>
  <c r="ADQ150" i="11"/>
  <c r="ADQ138" i="11"/>
  <c r="ADQ108" i="11"/>
  <c r="ADQ107" i="11" s="1"/>
  <c r="ADQ84" i="11"/>
  <c r="ADQ83" i="11" s="1"/>
  <c r="ADQ80" i="11"/>
  <c r="ADQ71" i="11"/>
  <c r="ADQ64" i="11"/>
  <c r="ADQ46" i="11"/>
  <c r="ADQ25" i="11"/>
  <c r="ADQ8" i="11"/>
  <c r="FF63" i="11" l="1"/>
  <c r="ADQ63" i="11"/>
  <c r="ADQ7" i="11"/>
  <c r="FF180" i="11"/>
  <c r="ADQ180" i="11"/>
  <c r="ADQ149" i="11"/>
  <c r="FF149" i="11"/>
  <c r="FF7" i="11"/>
  <c r="TW211" i="11"/>
  <c r="TW197" i="11"/>
  <c r="TW196" i="11" s="1"/>
  <c r="TW181" i="11"/>
  <c r="TW174" i="11"/>
  <c r="TW172" i="11"/>
  <c r="TW166" i="11"/>
  <c r="TW160" i="11"/>
  <c r="TW150" i="11"/>
  <c r="TW138" i="11"/>
  <c r="TW108" i="11"/>
  <c r="TW107" i="11" s="1"/>
  <c r="TW84" i="11"/>
  <c r="TW83" i="11" s="1"/>
  <c r="TW80" i="11"/>
  <c r="TW71" i="11"/>
  <c r="TW64" i="11"/>
  <c r="TW46" i="11"/>
  <c r="TW25" i="11"/>
  <c r="TW8" i="11"/>
  <c r="ADQ6" i="11" l="1"/>
  <c r="ADQ219" i="11" s="1"/>
  <c r="FF6" i="11"/>
  <c r="FF219" i="11" s="1"/>
  <c r="TW63" i="11"/>
  <c r="TW180" i="11"/>
  <c r="TW7" i="11"/>
  <c r="TW149" i="11"/>
  <c r="FH81" i="11"/>
  <c r="TW6" i="11" l="1"/>
  <c r="TW219" i="11" s="1"/>
  <c r="YT211" i="11"/>
  <c r="YT197" i="11"/>
  <c r="YT196" i="11" s="1"/>
  <c r="YT181" i="11"/>
  <c r="YT174" i="11"/>
  <c r="YT172" i="11"/>
  <c r="YT160" i="11"/>
  <c r="YT150" i="11"/>
  <c r="YT138" i="11"/>
  <c r="YT108" i="11"/>
  <c r="YT107" i="11" s="1"/>
  <c r="YT84" i="11"/>
  <c r="YT83" i="11" s="1"/>
  <c r="YT80" i="11"/>
  <c r="YT71" i="11"/>
  <c r="YT64" i="11"/>
  <c r="YT25" i="11"/>
  <c r="YT8" i="11"/>
  <c r="YT149" i="11" l="1"/>
  <c r="YT63" i="11"/>
  <c r="YT180" i="11"/>
  <c r="YT7" i="11"/>
  <c r="KE207" i="11"/>
  <c r="KE209" i="11"/>
  <c r="YT6" i="11" l="1"/>
  <c r="YT219" i="11" s="1"/>
  <c r="AKM220" i="11"/>
  <c r="AKL220" i="11"/>
  <c r="AIH218" i="11"/>
  <c r="AIH217" i="11"/>
  <c r="AIH216" i="11"/>
  <c r="AIH215" i="11"/>
  <c r="AIH214" i="11"/>
  <c r="AIH213" i="11"/>
  <c r="AIH212" i="11"/>
  <c r="AIH210" i="11"/>
  <c r="AIH209" i="11"/>
  <c r="AIH208" i="11"/>
  <c r="AIH207" i="11"/>
  <c r="AIH206" i="11"/>
  <c r="AIH205" i="11"/>
  <c r="AIH203" i="11"/>
  <c r="AIH202" i="11"/>
  <c r="AIH201" i="11"/>
  <c r="AIH200" i="11"/>
  <c r="AIH199" i="11"/>
  <c r="AIH195" i="11"/>
  <c r="AIH194" i="11"/>
  <c r="AIH193" i="11"/>
  <c r="AIH192" i="11"/>
  <c r="AIH191" i="11"/>
  <c r="AIH190" i="11"/>
  <c r="AIH189" i="11"/>
  <c r="AIH188" i="11"/>
  <c r="AIH187" i="11"/>
  <c r="AIH183" i="11"/>
  <c r="AIH182" i="11"/>
  <c r="AIH179" i="11"/>
  <c r="AIH178" i="11"/>
  <c r="AIH177" i="11"/>
  <c r="AIH176" i="11"/>
  <c r="AIH175" i="11"/>
  <c r="AIH173" i="11"/>
  <c r="AIH171" i="11"/>
  <c r="AIH170" i="11"/>
  <c r="AIH169" i="11"/>
  <c r="AIH168" i="11"/>
  <c r="AIH167" i="11"/>
  <c r="AIH165" i="11"/>
  <c r="AIH164" i="11"/>
  <c r="AIH163" i="11"/>
  <c r="AIH162" i="11"/>
  <c r="AIH161" i="11"/>
  <c r="AIH159" i="11"/>
  <c r="AIH158" i="11"/>
  <c r="AIH157" i="11"/>
  <c r="AII156" i="11"/>
  <c r="AIH156" i="11"/>
  <c r="AIH155" i="11"/>
  <c r="AIH154" i="11"/>
  <c r="AIH153" i="11"/>
  <c r="AIH152" i="11"/>
  <c r="AIH151" i="11"/>
  <c r="AIH148" i="11"/>
  <c r="AIH147" i="11"/>
  <c r="AIH146" i="11"/>
  <c r="AIH145" i="11"/>
  <c r="AIH144" i="11"/>
  <c r="AIH143" i="11"/>
  <c r="AIH142" i="11"/>
  <c r="AIH141" i="11"/>
  <c r="AIH140" i="11"/>
  <c r="AIH139" i="11"/>
  <c r="AIH137" i="11"/>
  <c r="AIH136" i="11"/>
  <c r="AIH135" i="11"/>
  <c r="AIH134" i="11"/>
  <c r="AIH133" i="11"/>
  <c r="AIH132" i="11"/>
  <c r="AIH131" i="11"/>
  <c r="AIH130" i="11"/>
  <c r="AIH129" i="11"/>
  <c r="AIH128" i="11"/>
  <c r="AIH127" i="11"/>
  <c r="AIH126" i="11"/>
  <c r="AIH125" i="11"/>
  <c r="AIH124" i="11"/>
  <c r="AIH123" i="11"/>
  <c r="AIH122" i="11"/>
  <c r="AIH121" i="11"/>
  <c r="AIH120" i="11"/>
  <c r="AIH119" i="11"/>
  <c r="AIH118" i="11"/>
  <c r="AIH117" i="11"/>
  <c r="AIH116" i="11"/>
  <c r="AIH115" i="11"/>
  <c r="AIH114" i="11"/>
  <c r="AIH113" i="11"/>
  <c r="AIH112" i="11"/>
  <c r="AIH111" i="11"/>
  <c r="AIH110" i="11"/>
  <c r="AIH109" i="11"/>
  <c r="AIH106" i="11"/>
  <c r="AIH105" i="11"/>
  <c r="AIH104" i="11"/>
  <c r="AIH103" i="11"/>
  <c r="AIH102" i="11"/>
  <c r="AIH101" i="11"/>
  <c r="AIH100" i="11"/>
  <c r="AIH99" i="11"/>
  <c r="AIH98" i="11"/>
  <c r="AIH97" i="11"/>
  <c r="AIH96" i="11"/>
  <c r="AIH95" i="11"/>
  <c r="AIH94" i="11"/>
  <c r="AIH93" i="11"/>
  <c r="AIH92" i="11"/>
  <c r="AIH91" i="11"/>
  <c r="AIH90" i="11"/>
  <c r="AIH89" i="11"/>
  <c r="AIH88" i="11"/>
  <c r="AIH87" i="11"/>
  <c r="AIH86" i="11"/>
  <c r="AIH85" i="11"/>
  <c r="AIH82" i="11"/>
  <c r="AIH81" i="11"/>
  <c r="AIH79" i="11"/>
  <c r="AIH78" i="11"/>
  <c r="AIH77" i="11"/>
  <c r="AIH76" i="11"/>
  <c r="AIH75" i="11"/>
  <c r="AIH74" i="11"/>
  <c r="AIH73" i="11"/>
  <c r="AIH72" i="11"/>
  <c r="AIH70" i="11"/>
  <c r="AIH69" i="11"/>
  <c r="AIH68" i="11"/>
  <c r="AIH67" i="11"/>
  <c r="AIH66" i="11"/>
  <c r="AIH65" i="11"/>
  <c r="AIH62" i="11"/>
  <c r="AIH61" i="11"/>
  <c r="AIH60" i="11"/>
  <c r="AIH59" i="11"/>
  <c r="AIH58" i="11"/>
  <c r="AIH57" i="11"/>
  <c r="AIH56" i="11"/>
  <c r="AIH55" i="11"/>
  <c r="AIH54" i="11"/>
  <c r="AIH53" i="11"/>
  <c r="AIH52" i="11"/>
  <c r="AIH51" i="11"/>
  <c r="AIH49" i="11"/>
  <c r="AIH47" i="11"/>
  <c r="AIH44" i="11"/>
  <c r="AIH42" i="11"/>
  <c r="AIH39" i="11"/>
  <c r="AIH38" i="11"/>
  <c r="AIH37" i="11"/>
  <c r="AIH36" i="11"/>
  <c r="AIH34" i="11"/>
  <c r="AIH33" i="11"/>
  <c r="AIH32" i="11"/>
  <c r="AIH31" i="11"/>
  <c r="AIH30" i="11"/>
  <c r="AIH28" i="11"/>
  <c r="AIH27" i="11"/>
  <c r="AIH26" i="11"/>
  <c r="AIH24" i="11"/>
  <c r="AIH23" i="11"/>
  <c r="AIH22" i="11"/>
  <c r="AIH21" i="11"/>
  <c r="AIH20" i="11"/>
  <c r="AIH19" i="11"/>
  <c r="AIH18" i="11"/>
  <c r="AIH17" i="11"/>
  <c r="AIH16" i="11"/>
  <c r="AIH15" i="11"/>
  <c r="AIH14" i="11"/>
  <c r="AIH13" i="11"/>
  <c r="AIH12" i="11"/>
  <c r="AIH11" i="11"/>
  <c r="AIH10" i="11"/>
  <c r="AIH9" i="11"/>
  <c r="AIG219" i="11"/>
  <c r="AIG218" i="11"/>
  <c r="AIG217" i="11"/>
  <c r="AIG216" i="11"/>
  <c r="AIG215" i="11"/>
  <c r="AIG214" i="11"/>
  <c r="AIG213" i="11"/>
  <c r="AIG212" i="11"/>
  <c r="AIG211" i="11"/>
  <c r="AIG210" i="11"/>
  <c r="AIG209" i="11"/>
  <c r="AIG208" i="11"/>
  <c r="AIG207" i="11"/>
  <c r="AIG206" i="11"/>
  <c r="AIG205" i="11"/>
  <c r="AIG203" i="11"/>
  <c r="AIG202" i="11"/>
  <c r="AIG201" i="11"/>
  <c r="AIG200" i="11"/>
  <c r="AIG199" i="11"/>
  <c r="AIG197" i="11"/>
  <c r="AIG196" i="11"/>
  <c r="AIG195" i="11"/>
  <c r="AIG194" i="11"/>
  <c r="AIG193" i="11"/>
  <c r="AIG192" i="11"/>
  <c r="AIG191" i="11"/>
  <c r="AIG190" i="11"/>
  <c r="AIG189" i="11"/>
  <c r="AIG188" i="11"/>
  <c r="AIG187" i="11"/>
  <c r="AIG183" i="11"/>
  <c r="AIG182" i="11"/>
  <c r="AIG181" i="11"/>
  <c r="AIG180" i="11"/>
  <c r="AIG179" i="11"/>
  <c r="AIG178" i="11"/>
  <c r="AIG177" i="11"/>
  <c r="AIG176" i="11"/>
  <c r="AIG175" i="11"/>
  <c r="AIG174" i="11"/>
  <c r="AIG173" i="11"/>
  <c r="AIG172" i="11"/>
  <c r="AIG171" i="11"/>
  <c r="AIG170" i="11"/>
  <c r="AIG169" i="11"/>
  <c r="AIG168" i="11"/>
  <c r="AIG167" i="11"/>
  <c r="AIG166" i="11"/>
  <c r="AIG165" i="11"/>
  <c r="AIG164" i="11"/>
  <c r="AIG163" i="11"/>
  <c r="AIG162" i="11"/>
  <c r="AIG161" i="11"/>
  <c r="AIG160" i="11"/>
  <c r="AIG159" i="11"/>
  <c r="AIG158" i="11"/>
  <c r="AIG157" i="11"/>
  <c r="AIG156" i="11"/>
  <c r="AIG155" i="11"/>
  <c r="AIG154" i="11"/>
  <c r="AIG153" i="11"/>
  <c r="AIG152" i="11"/>
  <c r="AIG151" i="11"/>
  <c r="AIG150" i="11"/>
  <c r="AIG149" i="11"/>
  <c r="AIG148" i="11"/>
  <c r="AIG147" i="11"/>
  <c r="AIG146" i="11"/>
  <c r="AIG145" i="11"/>
  <c r="AIG144" i="11"/>
  <c r="AIG143" i="11"/>
  <c r="AIG142" i="11"/>
  <c r="AIG141" i="11"/>
  <c r="AIG140" i="11"/>
  <c r="AIG139" i="11"/>
  <c r="AIG138" i="11"/>
  <c r="AIG137" i="11"/>
  <c r="AIG136" i="11"/>
  <c r="AIG135" i="11"/>
  <c r="AIG134" i="11"/>
  <c r="AIG133" i="11"/>
  <c r="AIG132" i="11"/>
  <c r="AIG131" i="11"/>
  <c r="AIG130" i="11"/>
  <c r="AIG129" i="11"/>
  <c r="AIG128" i="11"/>
  <c r="AIG127" i="11"/>
  <c r="AIG126" i="11"/>
  <c r="AIG125" i="11"/>
  <c r="AIG124" i="11"/>
  <c r="AIG123" i="11"/>
  <c r="AIG122" i="11"/>
  <c r="AIG121" i="11"/>
  <c r="AIG120" i="11"/>
  <c r="AIG119" i="11"/>
  <c r="AIG118" i="11"/>
  <c r="AIG117" i="11"/>
  <c r="AIG116" i="11"/>
  <c r="AIG115" i="11"/>
  <c r="AIG114" i="11"/>
  <c r="AIG113" i="11"/>
  <c r="AIG112" i="11"/>
  <c r="AIG111" i="11"/>
  <c r="AIG110" i="11"/>
  <c r="AIG109" i="11"/>
  <c r="AIG108" i="11"/>
  <c r="AIG107" i="11"/>
  <c r="AIG106" i="11"/>
  <c r="AIG105" i="11"/>
  <c r="AIG104" i="11"/>
  <c r="AIG103" i="11"/>
  <c r="AIG102" i="11"/>
  <c r="AIG101" i="11"/>
  <c r="AIG100" i="11"/>
  <c r="AIG99" i="11"/>
  <c r="AIG98" i="11"/>
  <c r="AIG97" i="11"/>
  <c r="AIG96" i="11"/>
  <c r="AIG95" i="11"/>
  <c r="AIG94" i="11"/>
  <c r="AIG93" i="11"/>
  <c r="AIG92" i="11"/>
  <c r="AIG91" i="11"/>
  <c r="AIG90" i="11"/>
  <c r="AIG89" i="11"/>
  <c r="AIG88" i="11"/>
  <c r="AIG87" i="11"/>
  <c r="AIG86" i="11"/>
  <c r="AIG85" i="11"/>
  <c r="AIG84" i="11"/>
  <c r="AIG83" i="11"/>
  <c r="AIG82" i="11"/>
  <c r="AIG81" i="11"/>
  <c r="AIG80" i="11"/>
  <c r="AIG79" i="11"/>
  <c r="AIG78" i="11"/>
  <c r="AIG77" i="11"/>
  <c r="AIG76" i="11"/>
  <c r="AIG75" i="11"/>
  <c r="AIG74" i="11"/>
  <c r="AIG73" i="11"/>
  <c r="AIG72" i="11"/>
  <c r="AIG71" i="11"/>
  <c r="AIG70" i="11"/>
  <c r="AIG69" i="11"/>
  <c r="AIG68" i="11"/>
  <c r="AIG67" i="11"/>
  <c r="AIG66" i="11"/>
  <c r="AIG65" i="11"/>
  <c r="AIG64" i="11"/>
  <c r="AIG63" i="11"/>
  <c r="AIG62" i="11"/>
  <c r="AIG61" i="11"/>
  <c r="AIG60" i="11"/>
  <c r="AIG59" i="11"/>
  <c r="AIG58" i="11"/>
  <c r="AIG57" i="11"/>
  <c r="AIG56" i="11"/>
  <c r="AIG55" i="11"/>
  <c r="AIG54" i="11"/>
  <c r="AIG53" i="11"/>
  <c r="AIG52" i="11"/>
  <c r="AIG51" i="11"/>
  <c r="AIG49" i="11"/>
  <c r="AIG47" i="11"/>
  <c r="AIG46" i="11"/>
  <c r="AIG44" i="11"/>
  <c r="AIG42" i="11"/>
  <c r="AIG39" i="11"/>
  <c r="AIG38" i="11"/>
  <c r="AIG37" i="11"/>
  <c r="AIG36" i="11"/>
  <c r="AIG34" i="11"/>
  <c r="AIG33" i="11"/>
  <c r="AIG32" i="11"/>
  <c r="AIG31" i="11"/>
  <c r="AIG30" i="11"/>
  <c r="AIG28" i="11"/>
  <c r="AIG27" i="11"/>
  <c r="AIG26" i="11"/>
  <c r="AIG25" i="11"/>
  <c r="AIG24" i="11"/>
  <c r="AIG23" i="11"/>
  <c r="AIG22" i="11"/>
  <c r="AIG21" i="11"/>
  <c r="AIG20" i="11"/>
  <c r="AIG19" i="11"/>
  <c r="AIG18" i="11"/>
  <c r="AIG17" i="11"/>
  <c r="AIG16" i="11"/>
  <c r="AIG15" i="11"/>
  <c r="AIG14" i="11"/>
  <c r="AIG13" i="11"/>
  <c r="AIG12" i="11"/>
  <c r="AIG11" i="11"/>
  <c r="AIG10" i="11"/>
  <c r="AIG9" i="11"/>
  <c r="AIG8" i="11"/>
  <c r="AIG7" i="11"/>
  <c r="AIG6" i="11"/>
  <c r="AII220" i="11"/>
  <c r="AIH220" i="11"/>
  <c r="ADS218" i="11"/>
  <c r="ADS217" i="11"/>
  <c r="ADS216" i="11"/>
  <c r="ADS215" i="11"/>
  <c r="ADS214" i="11"/>
  <c r="ADS213" i="11"/>
  <c r="ADS212" i="11"/>
  <c r="ADS208" i="11"/>
  <c r="ADS207" i="11"/>
  <c r="ADS206" i="11"/>
  <c r="ADS205" i="11"/>
  <c r="ADS203" i="11"/>
  <c r="ADS202" i="11"/>
  <c r="ADS201" i="11"/>
  <c r="ADS200" i="11"/>
  <c r="ADS199" i="11"/>
  <c r="ADS198" i="11"/>
  <c r="ADS195" i="11"/>
  <c r="ADS194" i="11"/>
  <c r="ADS193" i="11"/>
  <c r="ADS192" i="11"/>
  <c r="ADS191" i="11"/>
  <c r="ADS190" i="11"/>
  <c r="ADS189" i="11"/>
  <c r="ADS188" i="11"/>
  <c r="ADS187" i="11"/>
  <c r="ADS183" i="11"/>
  <c r="ADS182" i="11"/>
  <c r="ADS179" i="11"/>
  <c r="ADS178" i="11"/>
  <c r="ADS177" i="11"/>
  <c r="ADS176" i="11"/>
  <c r="ADS175" i="11"/>
  <c r="ADS173" i="11"/>
  <c r="ADS172" i="11" s="1"/>
  <c r="ADS171" i="11"/>
  <c r="ADS170" i="11"/>
  <c r="ADS169" i="11"/>
  <c r="ADS168" i="11"/>
  <c r="ADS167" i="11"/>
  <c r="ADS165" i="11"/>
  <c r="ADS164" i="11"/>
  <c r="ADS163" i="11"/>
  <c r="ADS162" i="11"/>
  <c r="ADS161" i="11"/>
  <c r="ADS159" i="11"/>
  <c r="ADS158" i="11"/>
  <c r="ADS157" i="11"/>
  <c r="ADS155" i="11"/>
  <c r="ADS154" i="11"/>
  <c r="ADS153" i="11"/>
  <c r="ADS152" i="11"/>
  <c r="ADS151" i="11"/>
  <c r="ADS138" i="11"/>
  <c r="ADS137" i="11"/>
  <c r="ADS136" i="11"/>
  <c r="ADS135" i="11"/>
  <c r="ADS134" i="11"/>
  <c r="ADS133" i="11"/>
  <c r="ADS132" i="11"/>
  <c r="ADS131" i="11"/>
  <c r="ADS130" i="11"/>
  <c r="ADS129" i="11"/>
  <c r="ADS128" i="11"/>
  <c r="ADS127" i="11"/>
  <c r="ADS126" i="11"/>
  <c r="ADS125" i="11"/>
  <c r="ADS124" i="11"/>
  <c r="ADS123" i="11"/>
  <c r="ADS122" i="11"/>
  <c r="ADS121" i="11"/>
  <c r="ADS120" i="11"/>
  <c r="ADS119" i="11"/>
  <c r="ADS118" i="11"/>
  <c r="ADS117" i="11"/>
  <c r="ADS116" i="11"/>
  <c r="ADS115" i="11"/>
  <c r="ADS114" i="11"/>
  <c r="ADS113" i="11"/>
  <c r="ADS112" i="11"/>
  <c r="ADS111" i="11"/>
  <c r="ADS110" i="11"/>
  <c r="ADS106" i="11"/>
  <c r="ADS105" i="11"/>
  <c r="ADS104" i="11"/>
  <c r="ADS103" i="11"/>
  <c r="ADS102" i="11"/>
  <c r="ADS101" i="11"/>
  <c r="ADS100" i="11"/>
  <c r="ADS99" i="11"/>
  <c r="ADS98" i="11"/>
  <c r="ADS97" i="11"/>
  <c r="ADS96" i="11"/>
  <c r="ADS95" i="11"/>
  <c r="ADS94" i="11"/>
  <c r="ADS93" i="11"/>
  <c r="ADS92" i="11"/>
  <c r="ADS91" i="11"/>
  <c r="ADS90" i="11"/>
  <c r="ADS89" i="11"/>
  <c r="ADS88" i="11"/>
  <c r="ADS87" i="11"/>
  <c r="ADS86" i="11"/>
  <c r="ADS85" i="11"/>
  <c r="ADS82" i="11"/>
  <c r="ADS81" i="11"/>
  <c r="ADS79" i="11"/>
  <c r="ADS78" i="11"/>
  <c r="ADS77" i="11"/>
  <c r="ADS76" i="11"/>
  <c r="ADS75" i="11"/>
  <c r="ADS74" i="11"/>
  <c r="ADS73" i="11"/>
  <c r="ADS72" i="11"/>
  <c r="ADS70" i="11"/>
  <c r="ADS69" i="11"/>
  <c r="ADS68" i="11"/>
  <c r="ADS67" i="11"/>
  <c r="ADS66" i="11"/>
  <c r="ADS65" i="11"/>
  <c r="ADS62" i="11"/>
  <c r="ADS61" i="11"/>
  <c r="ADS60" i="11"/>
  <c r="ADS59" i="11"/>
  <c r="ADS58" i="11"/>
  <c r="ADS57" i="11"/>
  <c r="ADS56" i="11"/>
  <c r="ADS55" i="11"/>
  <c r="ADS54" i="11"/>
  <c r="ADS53" i="11"/>
  <c r="ADS52" i="11"/>
  <c r="ADS51" i="11"/>
  <c r="ADS49" i="11"/>
  <c r="ADS47" i="11"/>
  <c r="ADS44" i="11"/>
  <c r="ADS42" i="11"/>
  <c r="ADS39" i="11"/>
  <c r="ADS38" i="11"/>
  <c r="ADS37" i="11"/>
  <c r="ADS36" i="11"/>
  <c r="ADS34" i="11"/>
  <c r="ADS33" i="11"/>
  <c r="ADS32" i="11"/>
  <c r="ADS31" i="11"/>
  <c r="ADS30" i="11"/>
  <c r="ADS28" i="11"/>
  <c r="ADS27" i="11"/>
  <c r="ADS26" i="11"/>
  <c r="ADS24" i="11"/>
  <c r="ADS23" i="11"/>
  <c r="ADS22" i="11"/>
  <c r="ADS21" i="11"/>
  <c r="ADS20" i="11"/>
  <c r="ADS19" i="11"/>
  <c r="ADS18" i="11"/>
  <c r="ADS17" i="11"/>
  <c r="ADS16" i="11"/>
  <c r="ADS15" i="11"/>
  <c r="ADS14" i="11"/>
  <c r="ADS13" i="11"/>
  <c r="ADS12" i="11"/>
  <c r="ADS11" i="11"/>
  <c r="ADS10" i="11"/>
  <c r="ADS9" i="11"/>
  <c r="YV218" i="11"/>
  <c r="YV212" i="11"/>
  <c r="YV211" i="11" s="1"/>
  <c r="YV205" i="11"/>
  <c r="YV203" i="11"/>
  <c r="YV201" i="11"/>
  <c r="YV200" i="11"/>
  <c r="YV199" i="11"/>
  <c r="YV198" i="11"/>
  <c r="YV195" i="11"/>
  <c r="YV194" i="11"/>
  <c r="YV193" i="11"/>
  <c r="YV192" i="11"/>
  <c r="YV191" i="11"/>
  <c r="YV190" i="11"/>
  <c r="YV189" i="11"/>
  <c r="YV188" i="11"/>
  <c r="YV187" i="11"/>
  <c r="YV183" i="11"/>
  <c r="YV182" i="11"/>
  <c r="YV179" i="11"/>
  <c r="YV178" i="11"/>
  <c r="YV177" i="11"/>
  <c r="YV176" i="11"/>
  <c r="YV175" i="11"/>
  <c r="YV173" i="11"/>
  <c r="YV172" i="11" s="1"/>
  <c r="YV171" i="11"/>
  <c r="YV170" i="11"/>
  <c r="YV169" i="11"/>
  <c r="YV168" i="11"/>
  <c r="YV167" i="11"/>
  <c r="YV165" i="11"/>
  <c r="YV163" i="11"/>
  <c r="YV162" i="11"/>
  <c r="YV161" i="11"/>
  <c r="YV159" i="11"/>
  <c r="YV158" i="11"/>
  <c r="YV157" i="11"/>
  <c r="YV155" i="11"/>
  <c r="YV154" i="11"/>
  <c r="YV153" i="11"/>
  <c r="YV152" i="11"/>
  <c r="YV151" i="11"/>
  <c r="YV143" i="11"/>
  <c r="YV142" i="11"/>
  <c r="YV141" i="11"/>
  <c r="YV140" i="11"/>
  <c r="YV139" i="11"/>
  <c r="YV137" i="11"/>
  <c r="YV136" i="11"/>
  <c r="YV135" i="11"/>
  <c r="YV134" i="11"/>
  <c r="YV133" i="11"/>
  <c r="YV132" i="11"/>
  <c r="YV131" i="11"/>
  <c r="YV130" i="11"/>
  <c r="YV129" i="11"/>
  <c r="YV128" i="11"/>
  <c r="YV127" i="11"/>
  <c r="YV126" i="11"/>
  <c r="YV125" i="11"/>
  <c r="YV124" i="11"/>
  <c r="YV123" i="11"/>
  <c r="YV122" i="11"/>
  <c r="YV121" i="11"/>
  <c r="YV120" i="11"/>
  <c r="YV119" i="11"/>
  <c r="YV118" i="11"/>
  <c r="YV117" i="11"/>
  <c r="YV116" i="11"/>
  <c r="YV115" i="11"/>
  <c r="YV114" i="11"/>
  <c r="YV113" i="11"/>
  <c r="YV112" i="11"/>
  <c r="YV111" i="11"/>
  <c r="YV110" i="11"/>
  <c r="YV106" i="11"/>
  <c r="YV105" i="11"/>
  <c r="YV104" i="11"/>
  <c r="YV103" i="11"/>
  <c r="YV102" i="11"/>
  <c r="YV101" i="11"/>
  <c r="YV100" i="11"/>
  <c r="YV99" i="11"/>
  <c r="YV98" i="11"/>
  <c r="YV97" i="11"/>
  <c r="YV96" i="11"/>
  <c r="YV95" i="11"/>
  <c r="YV94" i="11"/>
  <c r="YV93" i="11"/>
  <c r="YV92" i="11"/>
  <c r="YV91" i="11"/>
  <c r="YV90" i="11"/>
  <c r="YV89" i="11"/>
  <c r="YV88" i="11"/>
  <c r="YV87" i="11"/>
  <c r="YV86" i="11"/>
  <c r="YV85" i="11"/>
  <c r="YV82" i="11"/>
  <c r="YV81" i="11"/>
  <c r="YV79" i="11"/>
  <c r="YV78" i="11"/>
  <c r="YV77" i="11"/>
  <c r="YV76" i="11"/>
  <c r="YV75" i="11"/>
  <c r="YV74" i="11"/>
  <c r="YV73" i="11"/>
  <c r="YV72" i="11"/>
  <c r="YV70" i="11"/>
  <c r="YV69" i="11"/>
  <c r="YV68" i="11"/>
  <c r="YV67" i="11"/>
  <c r="YV66" i="11"/>
  <c r="YV65" i="11"/>
  <c r="YV62" i="11"/>
  <c r="YV61" i="11"/>
  <c r="YV60" i="11"/>
  <c r="YV59" i="11"/>
  <c r="YV58" i="11"/>
  <c r="YV57" i="11"/>
  <c r="YV56" i="11"/>
  <c r="YV55" i="11"/>
  <c r="YV54" i="11"/>
  <c r="YV53" i="11"/>
  <c r="YV52" i="11"/>
  <c r="YV51" i="11"/>
  <c r="YV49" i="11"/>
  <c r="YV47" i="11"/>
  <c r="YV44" i="11"/>
  <c r="YV42" i="11"/>
  <c r="YV39" i="11"/>
  <c r="YV38" i="11"/>
  <c r="YV37" i="11"/>
  <c r="YV36" i="11"/>
  <c r="YV34" i="11"/>
  <c r="YV33" i="11"/>
  <c r="YV32" i="11"/>
  <c r="YV31" i="11"/>
  <c r="YV30" i="11"/>
  <c r="YV28" i="11"/>
  <c r="YV27" i="11"/>
  <c r="YV26" i="11"/>
  <c r="YV24" i="11"/>
  <c r="YV23" i="11"/>
  <c r="YV22" i="11"/>
  <c r="YV21" i="11"/>
  <c r="YV20" i="11"/>
  <c r="YV19" i="11"/>
  <c r="YV18" i="11"/>
  <c r="YV17" i="11"/>
  <c r="YV16" i="11"/>
  <c r="YV15" i="11"/>
  <c r="YV14" i="11"/>
  <c r="YV13" i="11"/>
  <c r="YV12" i="11"/>
  <c r="YV11" i="11"/>
  <c r="YV10" i="11"/>
  <c r="YV9" i="11"/>
  <c r="TY218" i="11"/>
  <c r="TY217" i="11"/>
  <c r="TY216" i="11"/>
  <c r="TY215" i="11"/>
  <c r="TY214" i="11"/>
  <c r="TY213" i="11"/>
  <c r="TY212" i="11"/>
  <c r="TY205" i="11"/>
  <c r="TY201" i="11"/>
  <c r="TY200" i="11"/>
  <c r="TY199" i="11"/>
  <c r="TY198" i="11"/>
  <c r="TY195" i="11"/>
  <c r="TY194" i="11"/>
  <c r="TY193" i="11"/>
  <c r="TY192" i="11"/>
  <c r="TY191" i="11"/>
  <c r="TY190" i="11"/>
  <c r="TY189" i="11"/>
  <c r="TY188" i="11"/>
  <c r="TY187" i="11"/>
  <c r="TY183" i="11"/>
  <c r="TY182" i="11"/>
  <c r="TY179" i="11"/>
  <c r="TY178" i="11"/>
  <c r="TY177" i="11"/>
  <c r="TY176" i="11"/>
  <c r="TY175" i="11"/>
  <c r="TY173" i="11"/>
  <c r="TY172" i="11" s="1"/>
  <c r="TY171" i="11"/>
  <c r="TY170" i="11"/>
  <c r="TY169" i="11"/>
  <c r="TY168" i="11"/>
  <c r="TY167" i="11"/>
  <c r="TY165" i="11"/>
  <c r="TY163" i="11"/>
  <c r="TY162" i="11"/>
  <c r="TY161" i="11"/>
  <c r="TY159" i="11"/>
  <c r="TY158" i="11"/>
  <c r="TY157" i="11"/>
  <c r="TY155" i="11"/>
  <c r="TY154" i="11"/>
  <c r="TY153" i="11"/>
  <c r="TY152" i="11"/>
  <c r="TY151" i="11"/>
  <c r="TY148" i="11"/>
  <c r="TY147" i="11"/>
  <c r="TY146" i="11"/>
  <c r="TY145" i="11"/>
  <c r="TY144" i="11"/>
  <c r="TY143" i="11"/>
  <c r="TY142" i="11"/>
  <c r="TY141" i="11"/>
  <c r="TY140" i="11"/>
  <c r="TY139" i="11"/>
  <c r="TY137" i="11"/>
  <c r="TY136" i="11"/>
  <c r="TY135" i="11"/>
  <c r="TY134" i="11"/>
  <c r="TY133" i="11"/>
  <c r="TY132" i="11"/>
  <c r="TY131" i="11"/>
  <c r="TY130" i="11"/>
  <c r="TY129" i="11"/>
  <c r="TY128" i="11"/>
  <c r="TY127" i="11"/>
  <c r="TY126" i="11"/>
  <c r="TY125" i="11"/>
  <c r="TY124" i="11"/>
  <c r="TY123" i="11"/>
  <c r="TY122" i="11"/>
  <c r="TY121" i="11"/>
  <c r="TY120" i="11"/>
  <c r="TY119" i="11"/>
  <c r="TY118" i="11"/>
  <c r="TY117" i="11"/>
  <c r="TY116" i="11"/>
  <c r="TY115" i="11"/>
  <c r="TY114" i="11"/>
  <c r="TY113" i="11"/>
  <c r="TY112" i="11"/>
  <c r="TY111" i="11"/>
  <c r="TY110" i="11"/>
  <c r="TY109" i="11"/>
  <c r="TY106" i="11"/>
  <c r="TY105" i="11"/>
  <c r="TY104" i="11"/>
  <c r="TY103" i="11"/>
  <c r="TY102" i="11"/>
  <c r="TY101" i="11"/>
  <c r="TY100" i="11"/>
  <c r="TY99" i="11"/>
  <c r="TY98" i="11"/>
  <c r="TY97" i="11"/>
  <c r="TY96" i="11"/>
  <c r="TY95" i="11"/>
  <c r="TY94" i="11"/>
  <c r="TY93" i="11"/>
  <c r="TY92" i="11"/>
  <c r="TY90" i="11"/>
  <c r="TY89" i="11"/>
  <c r="TY88" i="11"/>
  <c r="TY87" i="11"/>
  <c r="TY86" i="11"/>
  <c r="TY85" i="11"/>
  <c r="TY82" i="11"/>
  <c r="TY81" i="11"/>
  <c r="TY79" i="11"/>
  <c r="TY78" i="11"/>
  <c r="TY77" i="11"/>
  <c r="TY76" i="11"/>
  <c r="TY75" i="11"/>
  <c r="TY74" i="11"/>
  <c r="TY73" i="11"/>
  <c r="TY72" i="11"/>
  <c r="TY70" i="11"/>
  <c r="TY69" i="11"/>
  <c r="TY68" i="11"/>
  <c r="TY67" i="11"/>
  <c r="TY66" i="11"/>
  <c r="TY65" i="11"/>
  <c r="TY62" i="11"/>
  <c r="TY61" i="11"/>
  <c r="TY60" i="11"/>
  <c r="TY59" i="11"/>
  <c r="TY58" i="11"/>
  <c r="TY57" i="11"/>
  <c r="TY56" i="11"/>
  <c r="TY55" i="11"/>
  <c r="TY54" i="11"/>
  <c r="TY53" i="11"/>
  <c r="TY52" i="11"/>
  <c r="TY51" i="11"/>
  <c r="TY49" i="11"/>
  <c r="TY47" i="11"/>
  <c r="TY44" i="11"/>
  <c r="TY42" i="11"/>
  <c r="TY39" i="11"/>
  <c r="TY38" i="11"/>
  <c r="TY37" i="11"/>
  <c r="TY36" i="11"/>
  <c r="TY34" i="11"/>
  <c r="TY33" i="11"/>
  <c r="TY32" i="11"/>
  <c r="TY31" i="11"/>
  <c r="TY30" i="11"/>
  <c r="TY28" i="11"/>
  <c r="TY27" i="11"/>
  <c r="TY26" i="11"/>
  <c r="TY24" i="11"/>
  <c r="TY23" i="11"/>
  <c r="TY22" i="11"/>
  <c r="TY21" i="11"/>
  <c r="TY20" i="11"/>
  <c r="TY19" i="11"/>
  <c r="TY18" i="11"/>
  <c r="TY17" i="11"/>
  <c r="TY16" i="11"/>
  <c r="TY15" i="11"/>
  <c r="TY14" i="11"/>
  <c r="TY13" i="11"/>
  <c r="TY12" i="11"/>
  <c r="TY11" i="11"/>
  <c r="TY10" i="11"/>
  <c r="TY9" i="11"/>
  <c r="PB217" i="11"/>
  <c r="PB216" i="11"/>
  <c r="PB215" i="11"/>
  <c r="PB214" i="11"/>
  <c r="PB213" i="11"/>
  <c r="PB212" i="11"/>
  <c r="OZ211" i="11"/>
  <c r="PB205" i="11"/>
  <c r="PB201" i="11"/>
  <c r="PB200" i="11"/>
  <c r="PB199" i="11"/>
  <c r="PB198" i="11"/>
  <c r="OZ197" i="11"/>
  <c r="OZ196" i="11" s="1"/>
  <c r="PB195" i="11"/>
  <c r="PB194" i="11"/>
  <c r="PB193" i="11"/>
  <c r="PB192" i="11"/>
  <c r="PB191" i="11"/>
  <c r="PB190" i="11"/>
  <c r="PB189" i="11"/>
  <c r="PB188" i="11"/>
  <c r="PB187" i="11"/>
  <c r="PB183" i="11"/>
  <c r="PB182" i="11"/>
  <c r="OZ181" i="11"/>
  <c r="PB179" i="11"/>
  <c r="PB178" i="11"/>
  <c r="PB177" i="11"/>
  <c r="PB176" i="11"/>
  <c r="PB175" i="11"/>
  <c r="OZ174" i="11"/>
  <c r="PB172" i="11"/>
  <c r="OZ172" i="11"/>
  <c r="PB171" i="11"/>
  <c r="PB170" i="11"/>
  <c r="PB169" i="11"/>
  <c r="PB168" i="11"/>
  <c r="PB167" i="11"/>
  <c r="OZ166" i="11"/>
  <c r="PB165" i="11"/>
  <c r="PB163" i="11"/>
  <c r="PB162" i="11"/>
  <c r="PB161" i="11"/>
  <c r="OZ160" i="11"/>
  <c r="PB159" i="11"/>
  <c r="PB158" i="11"/>
  <c r="PB157" i="11"/>
  <c r="PB155" i="11"/>
  <c r="PB154" i="11"/>
  <c r="PB153" i="11"/>
  <c r="PB152" i="11"/>
  <c r="PB151" i="11"/>
  <c r="OZ150" i="11"/>
  <c r="PB148" i="11"/>
  <c r="PB147" i="11"/>
  <c r="PB146" i="11"/>
  <c r="PB145" i="11"/>
  <c r="PB144" i="11"/>
  <c r="PB143" i="11"/>
  <c r="PB142" i="11"/>
  <c r="PB141" i="11"/>
  <c r="PB140" i="11"/>
  <c r="PB139" i="11"/>
  <c r="OZ138" i="11"/>
  <c r="PB137" i="11"/>
  <c r="PB136" i="11"/>
  <c r="PB135" i="11"/>
  <c r="PB134" i="11"/>
  <c r="PB133" i="11"/>
  <c r="PB132" i="11"/>
  <c r="PB131" i="11"/>
  <c r="PB130" i="11"/>
  <c r="PB129" i="11"/>
  <c r="PB128" i="11"/>
  <c r="PB127" i="11"/>
  <c r="PB126" i="11"/>
  <c r="PB125" i="11"/>
  <c r="PB124" i="11"/>
  <c r="PB123" i="11"/>
  <c r="PB122" i="11"/>
  <c r="PB121" i="11"/>
  <c r="PB120" i="11"/>
  <c r="PB119" i="11"/>
  <c r="PB118" i="11"/>
  <c r="PB117" i="11"/>
  <c r="PB116" i="11"/>
  <c r="PB115" i="11"/>
  <c r="PB114" i="11"/>
  <c r="PB113" i="11"/>
  <c r="PB112" i="11"/>
  <c r="PB111" i="11"/>
  <c r="PB110" i="11"/>
  <c r="OZ108" i="11"/>
  <c r="OZ107" i="11" s="1"/>
  <c r="PB106" i="11"/>
  <c r="PB105" i="11"/>
  <c r="PB104" i="11"/>
  <c r="PB103" i="11"/>
  <c r="PB102" i="11"/>
  <c r="PB101" i="11"/>
  <c r="PB100" i="11"/>
  <c r="PB99" i="11"/>
  <c r="PB98" i="11"/>
  <c r="PB97" i="11"/>
  <c r="PB96" i="11"/>
  <c r="PB95" i="11"/>
  <c r="PB94" i="11"/>
  <c r="PB93" i="11"/>
  <c r="PB92" i="11"/>
  <c r="PB91" i="11"/>
  <c r="PB90" i="11"/>
  <c r="PB89" i="11"/>
  <c r="PB88" i="11"/>
  <c r="PB87" i="11"/>
  <c r="PB86" i="11"/>
  <c r="PB85" i="11"/>
  <c r="OZ84" i="11"/>
  <c r="OZ83" i="11" s="1"/>
  <c r="PB82" i="11"/>
  <c r="PB81" i="11"/>
  <c r="OZ80" i="11"/>
  <c r="PB79" i="11"/>
  <c r="PB78" i="11"/>
  <c r="PB77" i="11"/>
  <c r="PB76" i="11"/>
  <c r="PB75" i="11"/>
  <c r="PB74" i="11"/>
  <c r="PB73" i="11"/>
  <c r="PB72" i="11"/>
  <c r="OZ71" i="11"/>
  <c r="PB70" i="11"/>
  <c r="PB69" i="11"/>
  <c r="PB68" i="11"/>
  <c r="PB67" i="11"/>
  <c r="PB66" i="11"/>
  <c r="PB65" i="11"/>
  <c r="OZ64" i="11"/>
  <c r="PB62" i="11"/>
  <c r="PB61" i="11"/>
  <c r="PB60" i="11"/>
  <c r="PB59" i="11"/>
  <c r="PB58" i="11"/>
  <c r="PB57" i="11"/>
  <c r="PB56" i="11"/>
  <c r="PB55" i="11"/>
  <c r="PB54" i="11"/>
  <c r="PB53" i="11"/>
  <c r="PB52" i="11"/>
  <c r="PB51" i="11"/>
  <c r="PB49" i="11"/>
  <c r="PB47" i="11"/>
  <c r="OZ46" i="11"/>
  <c r="PB44" i="11"/>
  <c r="PB42" i="11"/>
  <c r="PB39" i="11"/>
  <c r="PB38" i="11"/>
  <c r="PB37" i="11"/>
  <c r="PB36" i="11"/>
  <c r="PB34" i="11"/>
  <c r="PB33" i="11"/>
  <c r="PB32" i="11"/>
  <c r="PB31" i="11"/>
  <c r="PB30" i="11"/>
  <c r="PB28" i="11"/>
  <c r="PB27" i="11"/>
  <c r="PB26" i="11"/>
  <c r="OZ25" i="11"/>
  <c r="PB24" i="11"/>
  <c r="PB23" i="11"/>
  <c r="PB22" i="11"/>
  <c r="PB21" i="11"/>
  <c r="PB20" i="11"/>
  <c r="PB19" i="11"/>
  <c r="PB18" i="11"/>
  <c r="PB17" i="11"/>
  <c r="PB16" i="11"/>
  <c r="PB15" i="11"/>
  <c r="PB14" i="11"/>
  <c r="PB13" i="11"/>
  <c r="PB12" i="11"/>
  <c r="PB11" i="11"/>
  <c r="PB10" i="11"/>
  <c r="PB9" i="11"/>
  <c r="OZ8" i="11"/>
  <c r="KE211" i="11"/>
  <c r="KC211" i="11"/>
  <c r="KE208" i="11"/>
  <c r="KE206" i="11"/>
  <c r="KE201" i="11"/>
  <c r="KE200" i="11"/>
  <c r="KC197" i="11"/>
  <c r="KC196" i="11" s="1"/>
  <c r="KE195" i="11"/>
  <c r="KE194" i="11"/>
  <c r="KE193" i="11"/>
  <c r="KE192" i="11"/>
  <c r="KE191" i="11"/>
  <c r="KE190" i="11"/>
  <c r="KE189" i="11"/>
  <c r="KE188" i="11"/>
  <c r="KE187" i="11"/>
  <c r="KE183" i="11"/>
  <c r="KE182" i="11"/>
  <c r="KC181" i="11"/>
  <c r="KE179" i="11"/>
  <c r="KE178" i="11"/>
  <c r="KE177" i="11"/>
  <c r="KE176" i="11"/>
  <c r="KE175" i="11"/>
  <c r="KC174" i="11"/>
  <c r="KE173" i="11"/>
  <c r="KE172" i="11" s="1"/>
  <c r="KC172" i="11"/>
  <c r="KE171" i="11"/>
  <c r="KE170" i="11"/>
  <c r="KE169" i="11"/>
  <c r="KE168" i="11"/>
  <c r="KE167" i="11"/>
  <c r="KC166" i="11"/>
  <c r="KE165" i="11"/>
  <c r="KE163" i="11"/>
  <c r="KE162" i="11"/>
  <c r="KE161" i="11"/>
  <c r="KC160" i="11"/>
  <c r="KE159" i="11"/>
  <c r="KE158" i="11"/>
  <c r="KE157" i="11"/>
  <c r="KE155" i="11"/>
  <c r="KE154" i="11"/>
  <c r="KE153" i="11"/>
  <c r="KE152" i="11"/>
  <c r="KE151" i="11"/>
  <c r="KC150" i="11"/>
  <c r="KE138" i="11"/>
  <c r="KC138" i="11"/>
  <c r="KE137" i="11"/>
  <c r="KE136" i="11"/>
  <c r="KE135" i="11"/>
  <c r="KE134" i="11"/>
  <c r="KE133" i="11"/>
  <c r="KE132" i="11"/>
  <c r="KE131" i="11"/>
  <c r="KE130" i="11"/>
  <c r="KE129" i="11"/>
  <c r="KE128" i="11"/>
  <c r="KE127" i="11"/>
  <c r="KE126" i="11"/>
  <c r="KE125" i="11"/>
  <c r="KE124" i="11"/>
  <c r="KE123" i="11"/>
  <c r="KE122" i="11"/>
  <c r="KE121" i="11"/>
  <c r="KE119" i="11"/>
  <c r="KE118" i="11"/>
  <c r="KE117" i="11"/>
  <c r="KE116" i="11"/>
  <c r="KE115" i="11"/>
  <c r="KE114" i="11"/>
  <c r="KE113" i="11"/>
  <c r="KE112" i="11"/>
  <c r="KE111" i="11"/>
  <c r="KE110" i="11"/>
  <c r="KE109" i="11"/>
  <c r="KC108" i="11"/>
  <c r="KC107" i="11" s="1"/>
  <c r="KE106" i="11"/>
  <c r="KE105" i="11"/>
  <c r="KE104" i="11"/>
  <c r="KE103" i="11"/>
  <c r="KE102" i="11"/>
  <c r="KE101" i="11"/>
  <c r="KE100" i="11"/>
  <c r="KE99" i="11"/>
  <c r="KE98" i="11"/>
  <c r="KE97" i="11"/>
  <c r="KE96" i="11"/>
  <c r="KE95" i="11"/>
  <c r="KE94" i="11"/>
  <c r="KE93" i="11"/>
  <c r="KE92" i="11"/>
  <c r="KE91" i="11"/>
  <c r="KE90" i="11"/>
  <c r="KE89" i="11"/>
  <c r="KE88" i="11"/>
  <c r="KE87" i="11"/>
  <c r="KE86" i="11"/>
  <c r="KE85" i="11"/>
  <c r="KC84" i="11"/>
  <c r="KC83" i="11" s="1"/>
  <c r="KE82" i="11"/>
  <c r="KE80" i="11" s="1"/>
  <c r="KC80" i="11"/>
  <c r="KE79" i="11"/>
  <c r="KE78" i="11"/>
  <c r="KE77" i="11"/>
  <c r="KE76" i="11"/>
  <c r="KE75" i="11"/>
  <c r="KE74" i="11"/>
  <c r="KE73" i="11"/>
  <c r="KE72" i="11"/>
  <c r="KC71" i="11"/>
  <c r="KE70" i="11"/>
  <c r="KE69" i="11"/>
  <c r="KE68" i="11"/>
  <c r="KE67" i="11"/>
  <c r="KE66" i="11"/>
  <c r="KE65" i="11"/>
  <c r="KC64" i="11"/>
  <c r="KE62" i="11"/>
  <c r="KE61" i="11"/>
  <c r="KE60" i="11"/>
  <c r="KE59" i="11"/>
  <c r="KE58" i="11"/>
  <c r="KE57" i="11"/>
  <c r="KE56" i="11"/>
  <c r="KE55" i="11"/>
  <c r="KE54" i="11"/>
  <c r="KE53" i="11"/>
  <c r="KE52" i="11"/>
  <c r="KE51" i="11"/>
  <c r="KE49" i="11"/>
  <c r="KE47" i="11"/>
  <c r="KC46" i="11"/>
  <c r="KE44" i="11"/>
  <c r="KE42" i="11"/>
  <c r="KE39" i="11"/>
  <c r="KE38" i="11"/>
  <c r="KE37" i="11"/>
  <c r="KE36" i="11"/>
  <c r="KE34" i="11"/>
  <c r="KE33" i="11"/>
  <c r="KE32" i="11"/>
  <c r="KE31" i="11"/>
  <c r="KE30" i="11"/>
  <c r="KE28" i="11"/>
  <c r="KE27" i="11"/>
  <c r="KE26" i="11"/>
  <c r="KC25" i="11"/>
  <c r="KE24" i="11"/>
  <c r="KE23" i="11"/>
  <c r="KE22" i="11"/>
  <c r="KE21" i="11"/>
  <c r="KE20" i="11"/>
  <c r="KE19" i="11"/>
  <c r="KE18" i="11"/>
  <c r="KE17" i="11"/>
  <c r="KE16" i="11"/>
  <c r="KE15" i="11"/>
  <c r="KE14" i="11"/>
  <c r="KE13" i="11"/>
  <c r="KE12" i="11"/>
  <c r="KE11" i="11"/>
  <c r="KE10" i="11"/>
  <c r="KE9" i="11"/>
  <c r="KC8" i="11"/>
  <c r="FH211" i="11"/>
  <c r="FH209" i="11"/>
  <c r="AII209" i="11" s="1"/>
  <c r="FH208" i="11"/>
  <c r="FH207" i="11"/>
  <c r="FH206" i="11"/>
  <c r="FH205" i="11"/>
  <c r="FH203" i="11"/>
  <c r="FH202" i="11"/>
  <c r="FH201" i="11"/>
  <c r="FH200" i="11"/>
  <c r="FH199" i="11"/>
  <c r="FH198" i="11"/>
  <c r="FH195" i="11"/>
  <c r="FH194" i="11"/>
  <c r="FH193" i="11"/>
  <c r="FH192" i="11"/>
  <c r="FH191" i="11"/>
  <c r="FH190" i="11"/>
  <c r="FH189" i="11"/>
  <c r="FH188" i="11"/>
  <c r="FH187" i="11"/>
  <c r="FH183" i="11"/>
  <c r="FH182" i="11"/>
  <c r="FH179" i="11"/>
  <c r="FH178" i="11"/>
  <c r="FH177" i="11"/>
  <c r="FH176" i="11"/>
  <c r="FH175" i="11"/>
  <c r="FH173" i="11"/>
  <c r="FH171" i="11"/>
  <c r="FH170" i="11"/>
  <c r="FH169" i="11"/>
  <c r="FH168" i="11"/>
  <c r="FH167" i="11"/>
  <c r="FH165" i="11"/>
  <c r="FH163" i="11"/>
  <c r="FH162" i="11"/>
  <c r="FH161" i="11"/>
  <c r="FH159" i="11"/>
  <c r="FH158" i="11"/>
  <c r="FH157" i="11"/>
  <c r="FH155" i="11"/>
  <c r="FH154" i="11"/>
  <c r="FH153" i="11"/>
  <c r="FH152" i="11"/>
  <c r="FH151" i="11"/>
  <c r="FH148" i="11"/>
  <c r="FH147" i="11"/>
  <c r="FH146" i="11"/>
  <c r="FH145" i="11"/>
  <c r="FH144" i="11"/>
  <c r="FH143" i="11"/>
  <c r="FH142" i="11"/>
  <c r="FH141" i="11"/>
  <c r="FH140" i="11"/>
  <c r="FH139" i="11"/>
  <c r="FH137" i="11"/>
  <c r="FH136" i="11"/>
  <c r="FH135" i="11"/>
  <c r="FH134" i="11"/>
  <c r="FH133" i="11"/>
  <c r="FH132" i="11"/>
  <c r="FH131" i="11"/>
  <c r="FH130" i="11"/>
  <c r="FH129" i="11"/>
  <c r="FH128" i="11"/>
  <c r="FH127" i="11"/>
  <c r="FH126" i="11"/>
  <c r="FH125" i="11"/>
  <c r="FH124" i="11"/>
  <c r="FH123" i="11"/>
  <c r="FH122" i="11"/>
  <c r="FH121" i="11"/>
  <c r="FH120" i="11"/>
  <c r="FH119" i="11"/>
  <c r="FH118" i="11"/>
  <c r="FH117" i="11"/>
  <c r="FH116" i="11"/>
  <c r="FH115" i="11"/>
  <c r="FH114" i="11"/>
  <c r="FH113" i="11"/>
  <c r="FH112" i="11"/>
  <c r="FH111" i="11"/>
  <c r="FH110" i="11"/>
  <c r="FH109" i="11"/>
  <c r="FH106" i="11"/>
  <c r="FH105" i="11"/>
  <c r="FH104" i="11"/>
  <c r="FH103" i="11"/>
  <c r="FH102" i="11"/>
  <c r="FH101" i="11"/>
  <c r="FH100" i="11"/>
  <c r="FH99" i="11"/>
  <c r="FH98" i="11"/>
  <c r="FH97" i="11"/>
  <c r="FH96" i="11"/>
  <c r="FH95" i="11"/>
  <c r="FH94" i="11"/>
  <c r="FH93" i="11"/>
  <c r="FH92" i="11"/>
  <c r="FH91" i="11"/>
  <c r="FH90" i="11"/>
  <c r="FH89" i="11"/>
  <c r="FH88" i="11"/>
  <c r="FH87" i="11"/>
  <c r="FH86" i="11"/>
  <c r="FH85" i="11"/>
  <c r="FH82" i="11"/>
  <c r="FH80" i="11" s="1"/>
  <c r="FH79" i="11"/>
  <c r="FH78" i="11"/>
  <c r="FH77" i="11"/>
  <c r="FH76" i="11"/>
  <c r="FH75" i="11"/>
  <c r="FH74" i="11"/>
  <c r="FH73" i="11"/>
  <c r="FH72" i="11"/>
  <c r="FH70" i="11"/>
  <c r="FH69" i="11"/>
  <c r="FH68" i="11"/>
  <c r="FH67" i="11"/>
  <c r="FH66" i="11"/>
  <c r="FH65" i="11"/>
  <c r="FH62" i="11"/>
  <c r="FH61" i="11"/>
  <c r="FH60" i="11"/>
  <c r="FH59" i="11"/>
  <c r="FH58" i="11"/>
  <c r="FH57" i="11"/>
  <c r="FH56" i="11"/>
  <c r="FH55" i="11"/>
  <c r="FH54" i="11"/>
  <c r="FH53" i="11"/>
  <c r="FH52" i="11"/>
  <c r="FH51" i="11"/>
  <c r="FH49" i="11"/>
  <c r="FH47" i="11"/>
  <c r="FH44" i="11"/>
  <c r="FH42" i="11"/>
  <c r="FH39" i="11"/>
  <c r="FH38" i="11"/>
  <c r="FH37" i="11"/>
  <c r="FH36" i="11"/>
  <c r="FH34" i="11"/>
  <c r="FH33" i="11"/>
  <c r="FH32" i="11"/>
  <c r="FH31" i="11"/>
  <c r="FH30" i="11"/>
  <c r="FH28" i="11"/>
  <c r="FH27" i="11"/>
  <c r="FH26" i="11"/>
  <c r="FH24" i="11"/>
  <c r="FH23" i="11"/>
  <c r="FH22" i="11"/>
  <c r="FH21" i="11"/>
  <c r="FH20" i="11"/>
  <c r="FH19" i="11"/>
  <c r="FH18" i="11"/>
  <c r="FH17" i="11"/>
  <c r="FH16" i="11"/>
  <c r="FH15" i="11"/>
  <c r="FH14" i="11"/>
  <c r="FH13" i="11"/>
  <c r="FH12" i="11"/>
  <c r="FH11" i="11"/>
  <c r="FH10" i="11"/>
  <c r="FH9" i="11"/>
  <c r="AG218" i="11"/>
  <c r="AG217" i="11"/>
  <c r="AG216" i="11"/>
  <c r="AG215" i="11"/>
  <c r="AG214" i="11"/>
  <c r="AG213" i="11"/>
  <c r="AG212" i="11"/>
  <c r="AE211" i="11"/>
  <c r="AG210" i="11"/>
  <c r="AII210" i="11" s="1"/>
  <c r="AG208" i="11"/>
  <c r="AG206" i="11"/>
  <c r="AG205" i="11"/>
  <c r="AG203" i="11"/>
  <c r="AG202" i="11"/>
  <c r="AG201" i="11"/>
  <c r="AG200" i="11"/>
  <c r="AG199" i="11"/>
  <c r="AG198" i="11"/>
  <c r="AE197" i="11"/>
  <c r="AE196" i="11" s="1"/>
  <c r="AG195" i="11"/>
  <c r="AG194" i="11"/>
  <c r="AG193" i="11"/>
  <c r="AG192" i="11"/>
  <c r="AG191" i="11"/>
  <c r="AG190" i="11"/>
  <c r="AG189" i="11"/>
  <c r="AG188" i="11"/>
  <c r="AG187" i="11"/>
  <c r="AG183" i="11"/>
  <c r="AG182" i="11"/>
  <c r="AE181" i="11"/>
  <c r="AG176" i="11"/>
  <c r="AG175" i="11"/>
  <c r="AE174" i="11"/>
  <c r="AG172" i="11"/>
  <c r="AE172" i="11"/>
  <c r="AG166" i="11"/>
  <c r="AE166" i="11"/>
  <c r="AG165" i="11"/>
  <c r="AG164" i="11"/>
  <c r="AG163" i="11"/>
  <c r="AG162" i="11"/>
  <c r="AG161" i="11"/>
  <c r="AE160" i="11"/>
  <c r="AG159" i="11"/>
  <c r="AG158" i="11"/>
  <c r="AG157" i="11"/>
  <c r="AG155" i="11"/>
  <c r="AG154" i="11"/>
  <c r="AG153" i="11"/>
  <c r="AG152" i="11"/>
  <c r="AG151" i="11"/>
  <c r="AE150" i="11"/>
  <c r="AG142" i="11"/>
  <c r="AG141" i="11"/>
  <c r="AG140" i="11"/>
  <c r="AG139" i="11"/>
  <c r="AE138" i="11"/>
  <c r="AG137" i="11"/>
  <c r="AG136" i="11"/>
  <c r="AG135" i="11"/>
  <c r="AG134" i="11"/>
  <c r="AG133" i="11"/>
  <c r="AG132" i="11"/>
  <c r="AG131" i="11"/>
  <c r="AG130" i="11"/>
  <c r="AG129" i="11"/>
  <c r="AG128" i="11"/>
  <c r="AG127" i="11"/>
  <c r="AG126" i="11"/>
  <c r="AG125" i="11"/>
  <c r="AG124" i="11"/>
  <c r="AG123" i="11"/>
  <c r="AG122" i="11"/>
  <c r="AG121" i="11"/>
  <c r="AG120" i="11"/>
  <c r="AG119" i="11"/>
  <c r="AG118" i="11"/>
  <c r="AG117" i="11"/>
  <c r="AG116" i="11"/>
  <c r="AG115" i="11"/>
  <c r="AG114" i="11"/>
  <c r="AG113" i="11"/>
  <c r="AG112" i="11"/>
  <c r="AG111" i="11"/>
  <c r="AG110" i="11"/>
  <c r="AE108" i="11"/>
  <c r="AE107" i="11" s="1"/>
  <c r="AG106" i="11"/>
  <c r="AG105" i="11"/>
  <c r="AG104" i="11"/>
  <c r="AG103" i="11"/>
  <c r="AG102" i="11"/>
  <c r="AG101" i="11"/>
  <c r="AG100" i="11"/>
  <c r="AG99" i="11"/>
  <c r="AG98" i="11"/>
  <c r="AG97" i="11"/>
  <c r="AG96" i="11"/>
  <c r="AG95" i="11"/>
  <c r="AG94" i="11"/>
  <c r="AG93" i="11"/>
  <c r="AG92" i="11"/>
  <c r="AG91" i="11"/>
  <c r="AG90" i="11"/>
  <c r="AG89" i="11"/>
  <c r="AG88" i="11"/>
  <c r="AG87" i="11"/>
  <c r="AG86" i="11"/>
  <c r="AG85" i="11"/>
  <c r="AE84" i="11"/>
  <c r="AE83" i="11" s="1"/>
  <c r="AG82" i="11"/>
  <c r="AG81" i="11"/>
  <c r="AE80" i="11"/>
  <c r="AG79" i="11"/>
  <c r="AG78" i="11"/>
  <c r="AG77" i="11"/>
  <c r="AG76" i="11"/>
  <c r="AG75" i="11"/>
  <c r="AG74" i="11"/>
  <c r="AG73" i="11"/>
  <c r="AG72" i="11"/>
  <c r="AE71" i="11"/>
  <c r="AG70" i="11"/>
  <c r="AG69" i="11"/>
  <c r="AG68" i="11"/>
  <c r="AG67" i="11"/>
  <c r="AG66" i="11"/>
  <c r="AG65" i="11"/>
  <c r="AE64" i="11"/>
  <c r="AG62" i="11"/>
  <c r="AG61" i="11"/>
  <c r="AG60" i="11"/>
  <c r="AG59" i="11"/>
  <c r="AG58" i="11"/>
  <c r="AG57" i="11"/>
  <c r="AG56" i="11"/>
  <c r="AG55" i="11"/>
  <c r="AG54" i="11"/>
  <c r="AG53" i="11"/>
  <c r="AG52" i="11"/>
  <c r="AG51" i="11"/>
  <c r="AG49" i="11"/>
  <c r="AG47" i="11"/>
  <c r="AE46" i="11"/>
  <c r="AG44" i="11"/>
  <c r="AG42" i="11"/>
  <c r="AG39" i="11"/>
  <c r="AG38" i="11"/>
  <c r="AG37" i="11"/>
  <c r="AG36" i="11"/>
  <c r="AG34" i="11"/>
  <c r="AG33" i="11"/>
  <c r="AG32" i="11"/>
  <c r="AG31" i="11"/>
  <c r="AG30" i="11"/>
  <c r="AG28" i="11"/>
  <c r="AG27" i="11"/>
  <c r="AG26" i="11"/>
  <c r="AE25" i="11"/>
  <c r="AG24" i="11"/>
  <c r="AG23" i="11"/>
  <c r="AG22" i="11"/>
  <c r="AG21" i="11"/>
  <c r="AG20" i="11"/>
  <c r="AG19" i="11"/>
  <c r="AG18" i="11"/>
  <c r="AG17" i="11"/>
  <c r="AG16" i="11"/>
  <c r="AG15" i="11"/>
  <c r="AG14" i="11"/>
  <c r="AG13" i="11"/>
  <c r="AG12" i="11"/>
  <c r="AG11" i="11"/>
  <c r="AG10" i="11"/>
  <c r="AG9" i="11"/>
  <c r="AE8" i="11"/>
  <c r="AII198" i="11" l="1"/>
  <c r="FH184" i="11"/>
  <c r="YV166" i="11"/>
  <c r="ADS184" i="11"/>
  <c r="TY184" i="11"/>
  <c r="AG184" i="11"/>
  <c r="KE184" i="11"/>
  <c r="PB184" i="11"/>
  <c r="YV184" i="11"/>
  <c r="AIG184" i="11"/>
  <c r="AIH184" i="11"/>
  <c r="YV46" i="11"/>
  <c r="AII164" i="11"/>
  <c r="AII215" i="11"/>
  <c r="ADS181" i="11"/>
  <c r="OZ63" i="11"/>
  <c r="AIH211" i="11"/>
  <c r="PB80" i="11"/>
  <c r="YV80" i="11"/>
  <c r="YV181" i="11"/>
  <c r="AIH80" i="11"/>
  <c r="AIH150" i="11"/>
  <c r="AIH46" i="11"/>
  <c r="AII140" i="11"/>
  <c r="AII176" i="11"/>
  <c r="AII199" i="11"/>
  <c r="AII203" i="11"/>
  <c r="AII144" i="11"/>
  <c r="AII148" i="11"/>
  <c r="FH181" i="11"/>
  <c r="KE181" i="11"/>
  <c r="PB181" i="11"/>
  <c r="AE180" i="11"/>
  <c r="AII115" i="11"/>
  <c r="AII119" i="11"/>
  <c r="AII208" i="11"/>
  <c r="PB138" i="11"/>
  <c r="TY150" i="11"/>
  <c r="AIH71" i="11"/>
  <c r="AIH138" i="11"/>
  <c r="AIH166" i="11"/>
  <c r="AII192" i="11"/>
  <c r="KE25" i="11"/>
  <c r="KC63" i="11"/>
  <c r="KE71" i="11"/>
  <c r="PB197" i="11"/>
  <c r="PB196" i="11" s="1"/>
  <c r="KE64" i="11"/>
  <c r="PB64" i="11"/>
  <c r="AIH64" i="11"/>
  <c r="KE8" i="11"/>
  <c r="YV25" i="11"/>
  <c r="AII30" i="11"/>
  <c r="AII34" i="11"/>
  <c r="AII39" i="11"/>
  <c r="AIH160" i="11"/>
  <c r="AII188" i="11"/>
  <c r="AG150" i="11"/>
  <c r="ADS84" i="11"/>
  <c r="ADS83" i="11" s="1"/>
  <c r="AII177" i="11"/>
  <c r="FH166" i="11"/>
  <c r="AG64" i="11"/>
  <c r="AII75" i="11"/>
  <c r="AII79" i="11"/>
  <c r="AII142" i="11"/>
  <c r="AII54" i="11"/>
  <c r="AII58" i="11"/>
  <c r="AII62" i="11"/>
  <c r="ADS8" i="11"/>
  <c r="ADS150" i="11"/>
  <c r="ADS174" i="11"/>
  <c r="AII178" i="11"/>
  <c r="AII12" i="11"/>
  <c r="AII16" i="11"/>
  <c r="AII20" i="11"/>
  <c r="AII24" i="11"/>
  <c r="AII154" i="11"/>
  <c r="AII159" i="11"/>
  <c r="ADS80" i="11"/>
  <c r="AII179" i="11"/>
  <c r="AII207" i="11"/>
  <c r="AII151" i="11"/>
  <c r="AII155" i="11"/>
  <c r="AII214" i="11"/>
  <c r="AII170" i="11"/>
  <c r="ADS71" i="11"/>
  <c r="AII165" i="11"/>
  <c r="ADS108" i="11"/>
  <c r="ADS107" i="11" s="1"/>
  <c r="AII161" i="11"/>
  <c r="AII145" i="11"/>
  <c r="TY181" i="11"/>
  <c r="AII32" i="11"/>
  <c r="AII37" i="11"/>
  <c r="AII212" i="11"/>
  <c r="AII216" i="11"/>
  <c r="AII146" i="11"/>
  <c r="TY8" i="11"/>
  <c r="AII52" i="11"/>
  <c r="AII56" i="11"/>
  <c r="AII60" i="11"/>
  <c r="AII81" i="11"/>
  <c r="AII86" i="11"/>
  <c r="AII98" i="11"/>
  <c r="AII102" i="11"/>
  <c r="AII106" i="11"/>
  <c r="AII213" i="11"/>
  <c r="AII217" i="11"/>
  <c r="AE63" i="11"/>
  <c r="AII23" i="11"/>
  <c r="AII67" i="11"/>
  <c r="AII88" i="11"/>
  <c r="AII92" i="11"/>
  <c r="AII96" i="11"/>
  <c r="AII100" i="11"/>
  <c r="AII104" i="11"/>
  <c r="AII130" i="11"/>
  <c r="AII134" i="11"/>
  <c r="FH197" i="11"/>
  <c r="FH196" i="11" s="1"/>
  <c r="AII28" i="11"/>
  <c r="AII33" i="11"/>
  <c r="AII72" i="11"/>
  <c r="AII76" i="11"/>
  <c r="AII139" i="11"/>
  <c r="FH25" i="11"/>
  <c r="FH150" i="11"/>
  <c r="AII47" i="11"/>
  <c r="AII53" i="11"/>
  <c r="AII57" i="11"/>
  <c r="AII61" i="11"/>
  <c r="AII163" i="11"/>
  <c r="AII206" i="11"/>
  <c r="FH160" i="11"/>
  <c r="AII202" i="11"/>
  <c r="FH84" i="11"/>
  <c r="FH83" i="11" s="1"/>
  <c r="FH46" i="11"/>
  <c r="AII9" i="11"/>
  <c r="AII17" i="11"/>
  <c r="AII69" i="11"/>
  <c r="AII112" i="11"/>
  <c r="AII116" i="11"/>
  <c r="AII136" i="11"/>
  <c r="AII201" i="11"/>
  <c r="AII74" i="11"/>
  <c r="AII78" i="11"/>
  <c r="AII113" i="11"/>
  <c r="AII117" i="11"/>
  <c r="AII133" i="11"/>
  <c r="AII137" i="11"/>
  <c r="AII168" i="11"/>
  <c r="YV108" i="11"/>
  <c r="YV107" i="11" s="1"/>
  <c r="AII13" i="11"/>
  <c r="AII21" i="11"/>
  <c r="AII59" i="11"/>
  <c r="AII152" i="11"/>
  <c r="AII157" i="11"/>
  <c r="AII191" i="11"/>
  <c r="AII195" i="11"/>
  <c r="AII218" i="11"/>
  <c r="AII169" i="11"/>
  <c r="YV150" i="11"/>
  <c r="YV174" i="11"/>
  <c r="OZ180" i="11"/>
  <c r="AII190" i="11"/>
  <c r="AII194" i="11"/>
  <c r="PB160" i="11"/>
  <c r="AII121" i="11"/>
  <c r="AII120" i="11"/>
  <c r="AII124" i="11"/>
  <c r="AII128" i="11"/>
  <c r="AII132" i="11"/>
  <c r="AII125" i="11"/>
  <c r="AII129" i="11"/>
  <c r="AII94" i="11"/>
  <c r="AII90" i="11"/>
  <c r="PB84" i="11"/>
  <c r="PB83" i="11" s="1"/>
  <c r="AII26" i="11"/>
  <c r="AII31" i="11"/>
  <c r="AII36" i="11"/>
  <c r="AII42" i="11"/>
  <c r="AII10" i="11"/>
  <c r="AII18" i="11"/>
  <c r="AII22" i="11"/>
  <c r="AII14" i="11"/>
  <c r="AII11" i="11"/>
  <c r="AII15" i="11"/>
  <c r="AII19" i="11"/>
  <c r="PB8" i="11"/>
  <c r="AII189" i="11"/>
  <c r="AII193" i="11"/>
  <c r="KC180" i="11"/>
  <c r="AII122" i="11"/>
  <c r="AII126" i="11"/>
  <c r="KE84" i="11"/>
  <c r="KE83" i="11" s="1"/>
  <c r="AII87" i="11"/>
  <c r="AII91" i="11"/>
  <c r="AII95" i="11"/>
  <c r="AII99" i="11"/>
  <c r="AII103" i="11"/>
  <c r="AII51" i="11"/>
  <c r="AII55" i="11"/>
  <c r="AIH25" i="11"/>
  <c r="KC7" i="11"/>
  <c r="AII44" i="11"/>
  <c r="AIH84" i="11"/>
  <c r="AIH181" i="11"/>
  <c r="AG174" i="11"/>
  <c r="AII175" i="11"/>
  <c r="AG181" i="11"/>
  <c r="AII182" i="11"/>
  <c r="AIH196" i="11"/>
  <c r="AG25" i="11"/>
  <c r="AII66" i="11"/>
  <c r="AII70" i="11"/>
  <c r="AII73" i="11"/>
  <c r="AII77" i="11"/>
  <c r="AG84" i="11"/>
  <c r="AII110" i="11"/>
  <c r="AII114" i="11"/>
  <c r="AII118" i="11"/>
  <c r="AII141" i="11"/>
  <c r="AII183" i="11"/>
  <c r="AIH197" i="11"/>
  <c r="AII200" i="11"/>
  <c r="AII205" i="11"/>
  <c r="FH8" i="11"/>
  <c r="FH71" i="11"/>
  <c r="AII167" i="11"/>
  <c r="AII171" i="11"/>
  <c r="KE108" i="11"/>
  <c r="KE107" i="11" s="1"/>
  <c r="KE160" i="11"/>
  <c r="KC149" i="11"/>
  <c r="KE197" i="11"/>
  <c r="KE196" i="11" s="1"/>
  <c r="PB150" i="11"/>
  <c r="PB174" i="11"/>
  <c r="TY80" i="11"/>
  <c r="TY174" i="11"/>
  <c r="ADS46" i="11"/>
  <c r="ADS160" i="11"/>
  <c r="ADS166" i="11"/>
  <c r="AII27" i="11"/>
  <c r="AII65" i="11"/>
  <c r="AG46" i="11"/>
  <c r="AII49" i="11"/>
  <c r="KE166" i="11"/>
  <c r="AII38" i="11"/>
  <c r="AG80" i="11"/>
  <c r="AII82" i="11"/>
  <c r="AII85" i="11"/>
  <c r="AII89" i="11"/>
  <c r="AII93" i="11"/>
  <c r="AII97" i="11"/>
  <c r="AII101" i="11"/>
  <c r="AII105" i="11"/>
  <c r="AG108" i="11"/>
  <c r="AII111" i="11"/>
  <c r="AII123" i="11"/>
  <c r="AII127" i="11"/>
  <c r="AII131" i="11"/>
  <c r="AII135" i="11"/>
  <c r="AG138" i="11"/>
  <c r="AG197" i="11"/>
  <c r="AG211" i="11"/>
  <c r="FH64" i="11"/>
  <c r="AII143" i="11"/>
  <c r="AII147" i="11"/>
  <c r="FH174" i="11"/>
  <c r="KE150" i="11"/>
  <c r="PB46" i="11"/>
  <c r="OZ149" i="11"/>
  <c r="TY46" i="11"/>
  <c r="TY71" i="11"/>
  <c r="TY84" i="11"/>
  <c r="TY83" i="11" s="1"/>
  <c r="TY138" i="11"/>
  <c r="TY166" i="11"/>
  <c r="TY211" i="11"/>
  <c r="YV8" i="11"/>
  <c r="YV71" i="11"/>
  <c r="YV138" i="11"/>
  <c r="YV197" i="11"/>
  <c r="YV196" i="11" s="1"/>
  <c r="ADS25" i="11"/>
  <c r="ADS211" i="11"/>
  <c r="FH108" i="11"/>
  <c r="FH107" i="11" s="1"/>
  <c r="AII109" i="11"/>
  <c r="AIH8" i="11"/>
  <c r="AII68" i="11"/>
  <c r="AG71" i="11"/>
  <c r="AII153" i="11"/>
  <c r="AII158" i="11"/>
  <c r="AG160" i="11"/>
  <c r="AII162" i="11"/>
  <c r="AIH174" i="11"/>
  <c r="AII187" i="11"/>
  <c r="FH138" i="11"/>
  <c r="FH172" i="11"/>
  <c r="AII172" i="11" s="1"/>
  <c r="AII173" i="11"/>
  <c r="KE46" i="11"/>
  <c r="KE174" i="11"/>
  <c r="PB25" i="11"/>
  <c r="OZ7" i="11"/>
  <c r="PB71" i="11"/>
  <c r="PB108" i="11"/>
  <c r="PB107" i="11" s="1"/>
  <c r="PB166" i="11"/>
  <c r="PB211" i="11"/>
  <c r="TY25" i="11"/>
  <c r="TY64" i="11"/>
  <c r="TY108" i="11"/>
  <c r="TY107" i="11" s="1"/>
  <c r="TY160" i="11"/>
  <c r="TY197" i="11"/>
  <c r="TY196" i="11" s="1"/>
  <c r="YV64" i="11"/>
  <c r="YV84" i="11"/>
  <c r="YV83" i="11" s="1"/>
  <c r="YV160" i="11"/>
  <c r="ADS64" i="11"/>
  <c r="ADS197" i="11"/>
  <c r="ADS196" i="11" s="1"/>
  <c r="AIH108" i="11"/>
  <c r="AIH83" i="11"/>
  <c r="AIH107" i="11"/>
  <c r="AIH172" i="11"/>
  <c r="AG8" i="11"/>
  <c r="AE7" i="11"/>
  <c r="AE149" i="11"/>
  <c r="ADW164" i="11"/>
  <c r="AEA164" i="11"/>
  <c r="AEE164" i="11"/>
  <c r="AEI164" i="11"/>
  <c r="AEM164" i="11"/>
  <c r="AEQ164" i="11"/>
  <c r="AEU164" i="11"/>
  <c r="AEY164" i="11"/>
  <c r="AFC164" i="11"/>
  <c r="AFG164" i="11"/>
  <c r="AFK164" i="11"/>
  <c r="AFO164" i="11"/>
  <c r="AFR164" i="11"/>
  <c r="AFU164" i="11"/>
  <c r="AIJ164" i="11"/>
  <c r="AIK164" i="11"/>
  <c r="AK164" i="11"/>
  <c r="ADS180" i="11" l="1"/>
  <c r="ADS63" i="11"/>
  <c r="AII184" i="11"/>
  <c r="FH180" i="11"/>
  <c r="PB63" i="11"/>
  <c r="AIH63" i="11"/>
  <c r="OZ6" i="11"/>
  <c r="OZ219" i="11" s="1"/>
  <c r="YV180" i="11"/>
  <c r="AII80" i="11"/>
  <c r="KE180" i="11"/>
  <c r="TY180" i="11"/>
  <c r="AIL164" i="11"/>
  <c r="PB180" i="11"/>
  <c r="KE63" i="11"/>
  <c r="KE149" i="11"/>
  <c r="TY63" i="11"/>
  <c r="KC6" i="11"/>
  <c r="KC219" i="11" s="1"/>
  <c r="AIH180" i="11"/>
  <c r="ADS149" i="11"/>
  <c r="YV63" i="11"/>
  <c r="KE7" i="11"/>
  <c r="YV7" i="11"/>
  <c r="AE6" i="11"/>
  <c r="PB149" i="11"/>
  <c r="TY7" i="11"/>
  <c r="FH149" i="11"/>
  <c r="ADS7" i="11"/>
  <c r="TY149" i="11"/>
  <c r="AII138" i="11"/>
  <c r="AII160" i="11"/>
  <c r="FH63" i="11"/>
  <c r="FH7" i="11"/>
  <c r="YV149" i="11"/>
  <c r="AII166" i="11"/>
  <c r="AII8" i="11"/>
  <c r="PB7" i="11"/>
  <c r="AII25" i="11"/>
  <c r="AG7" i="11"/>
  <c r="AII174" i="11"/>
  <c r="AG149" i="11"/>
  <c r="AIH149" i="11"/>
  <c r="AIH7" i="11"/>
  <c r="AII211" i="11"/>
  <c r="AG107" i="11"/>
  <c r="AII107" i="11" s="1"/>
  <c r="AII108" i="11"/>
  <c r="AII150" i="11"/>
  <c r="AII64" i="11"/>
  <c r="AII71" i="11"/>
  <c r="AG196" i="11"/>
  <c r="AII196" i="11" s="1"/>
  <c r="AII197" i="11"/>
  <c r="AII46" i="11"/>
  <c r="AG83" i="11"/>
  <c r="AII83" i="11" s="1"/>
  <c r="AII84" i="11"/>
  <c r="AG180" i="11"/>
  <c r="AII181" i="11"/>
  <c r="AG63" i="11"/>
  <c r="AKO156" i="11"/>
  <c r="AKO196" i="11"/>
  <c r="AKN176" i="11"/>
  <c r="AKO176" i="11"/>
  <c r="AKN25" i="11"/>
  <c r="AKO25" i="11"/>
  <c r="AKO83" i="11"/>
  <c r="ADS6" i="11" l="1"/>
  <c r="ADS219" i="11" s="1"/>
  <c r="PB6" i="11"/>
  <c r="PB219" i="11" s="1"/>
  <c r="KE6" i="11"/>
  <c r="KE219" i="11" s="1"/>
  <c r="AII180" i="11"/>
  <c r="AIH6" i="11"/>
  <c r="TY6" i="11"/>
  <c r="TY219" i="11" s="1"/>
  <c r="FH6" i="11"/>
  <c r="FH219" i="11" s="1"/>
  <c r="AII63" i="11"/>
  <c r="YV6" i="11"/>
  <c r="YV219" i="11" s="1"/>
  <c r="AE219" i="11"/>
  <c r="AIH219" i="11" s="1"/>
  <c r="AII149" i="11"/>
  <c r="AG6" i="11"/>
  <c r="AG219" i="11" s="1"/>
  <c r="AII7" i="11"/>
  <c r="AKN88" i="11"/>
  <c r="AII219" i="11" l="1"/>
  <c r="AII6" i="11"/>
  <c r="FL207" i="11"/>
  <c r="FL208" i="11"/>
  <c r="FL209" i="11"/>
  <c r="AIK218" i="11" l="1"/>
  <c r="AIK217" i="11"/>
  <c r="AIK216" i="11"/>
  <c r="AIK215" i="11"/>
  <c r="AIK214" i="11"/>
  <c r="AIK213" i="11"/>
  <c r="AIK212" i="11"/>
  <c r="AIK210" i="11"/>
  <c r="AIL209" i="11"/>
  <c r="AIK209" i="11"/>
  <c r="AIK208" i="11"/>
  <c r="AIK207" i="11"/>
  <c r="AIK206" i="11"/>
  <c r="AIK205" i="11"/>
  <c r="AIK203" i="11"/>
  <c r="AIK202" i="11"/>
  <c r="AIK201" i="11"/>
  <c r="AIK200" i="11"/>
  <c r="AIK199" i="11"/>
  <c r="AIK195" i="11"/>
  <c r="AIK194" i="11"/>
  <c r="AIK193" i="11"/>
  <c r="AIK192" i="11"/>
  <c r="AIK191" i="11"/>
  <c r="AIK190" i="11"/>
  <c r="AIK189" i="11"/>
  <c r="AIK188" i="11"/>
  <c r="AIK187" i="11"/>
  <c r="AIK183" i="11"/>
  <c r="AIK182" i="11"/>
  <c r="AIK179" i="11"/>
  <c r="AIK178" i="11"/>
  <c r="AIK177" i="11"/>
  <c r="AIK176" i="11"/>
  <c r="AIK175" i="11"/>
  <c r="AIK173" i="11"/>
  <c r="AIK171" i="11"/>
  <c r="AIK170" i="11"/>
  <c r="AIK169" i="11"/>
  <c r="AIK168" i="11"/>
  <c r="AIK167" i="11"/>
  <c r="AIK165" i="11"/>
  <c r="AIK163" i="11"/>
  <c r="AIK162" i="11"/>
  <c r="AIK161" i="11"/>
  <c r="AIK159" i="11"/>
  <c r="AIK158" i="11"/>
  <c r="AIK157" i="11"/>
  <c r="AIL156" i="11"/>
  <c r="AIK156" i="11"/>
  <c r="AIK155" i="11"/>
  <c r="AIK154" i="11"/>
  <c r="AIK153" i="11"/>
  <c r="AIK152" i="11"/>
  <c r="AIK151" i="11"/>
  <c r="AIK148" i="11"/>
  <c r="AIK147" i="11"/>
  <c r="AIK146" i="11"/>
  <c r="AIK145" i="11"/>
  <c r="AIK144" i="11"/>
  <c r="AIK143" i="11"/>
  <c r="AIK142" i="11"/>
  <c r="AIK141" i="11"/>
  <c r="AIK140" i="11"/>
  <c r="AIK139" i="11"/>
  <c r="AIK137" i="11"/>
  <c r="AIK136" i="11"/>
  <c r="AIK135" i="11"/>
  <c r="AIK134" i="11"/>
  <c r="AIK133" i="11"/>
  <c r="AIK132" i="11"/>
  <c r="AIK131" i="11"/>
  <c r="AIK130" i="11"/>
  <c r="AIK129" i="11"/>
  <c r="AIK128" i="11"/>
  <c r="AIK127" i="11"/>
  <c r="AIK126" i="11"/>
  <c r="AIK125" i="11"/>
  <c r="AIK124" i="11"/>
  <c r="AIK123" i="11"/>
  <c r="AIK122" i="11"/>
  <c r="AIK121" i="11"/>
  <c r="AIK120" i="11"/>
  <c r="AIK119" i="11"/>
  <c r="AIK118" i="11"/>
  <c r="AIK117" i="11"/>
  <c r="AIK116" i="11"/>
  <c r="AIK115" i="11"/>
  <c r="AIK114" i="11"/>
  <c r="AIK113" i="11"/>
  <c r="AIK112" i="11"/>
  <c r="AIK111" i="11"/>
  <c r="AIK110" i="11"/>
  <c r="AIK109" i="11"/>
  <c r="AIK106" i="11"/>
  <c r="AIK105" i="11"/>
  <c r="AIK104" i="11"/>
  <c r="AIK103" i="11"/>
  <c r="AIK102" i="11"/>
  <c r="AIK101" i="11"/>
  <c r="AIK100" i="11"/>
  <c r="AIK99" i="11"/>
  <c r="AIK98" i="11"/>
  <c r="AIK97" i="11"/>
  <c r="AIK96" i="11"/>
  <c r="AIK95" i="11"/>
  <c r="AIK94" i="11"/>
  <c r="AIK93" i="11"/>
  <c r="AIK92" i="11"/>
  <c r="AIK91" i="11"/>
  <c r="AIK90" i="11"/>
  <c r="AIK89" i="11"/>
  <c r="AIK88" i="11"/>
  <c r="AIK87" i="11"/>
  <c r="AIK86" i="11"/>
  <c r="AIK85" i="11"/>
  <c r="AIK82" i="11"/>
  <c r="AIK81" i="11"/>
  <c r="AIK79" i="11"/>
  <c r="AIK78" i="11"/>
  <c r="AIK77" i="11"/>
  <c r="AIK76" i="11"/>
  <c r="AIK75" i="11"/>
  <c r="AIK74" i="11"/>
  <c r="AIK73" i="11"/>
  <c r="AIK72" i="11"/>
  <c r="AIK70" i="11"/>
  <c r="AIK69" i="11"/>
  <c r="AIK68" i="11"/>
  <c r="AIK67" i="11"/>
  <c r="AIK66" i="11"/>
  <c r="AIK65" i="11"/>
  <c r="AIK62" i="11"/>
  <c r="AIK61" i="11"/>
  <c r="AIK60" i="11"/>
  <c r="AIK59" i="11"/>
  <c r="AIK58" i="11"/>
  <c r="AIK57" i="11"/>
  <c r="AIK56" i="11"/>
  <c r="AIK55" i="11"/>
  <c r="AIK54" i="11"/>
  <c r="AIK53" i="11"/>
  <c r="AIK52" i="11"/>
  <c r="AIK51" i="11"/>
  <c r="AIK49" i="11"/>
  <c r="AIK47" i="11"/>
  <c r="AIK44" i="11"/>
  <c r="AIK42" i="11"/>
  <c r="AIK39" i="11"/>
  <c r="AIK38" i="11"/>
  <c r="AIK37" i="11"/>
  <c r="AIK36" i="11"/>
  <c r="AIK34" i="11"/>
  <c r="AIK33" i="11"/>
  <c r="AIK32" i="11"/>
  <c r="AIK31" i="11"/>
  <c r="AIK30" i="11"/>
  <c r="AIK28" i="11"/>
  <c r="AIK27" i="11"/>
  <c r="AIK26" i="11"/>
  <c r="AIK24" i="11"/>
  <c r="AIK23" i="11"/>
  <c r="AIK22" i="11"/>
  <c r="AIK21" i="11"/>
  <c r="AIK20" i="11"/>
  <c r="AIK19" i="11"/>
  <c r="AIK18" i="11"/>
  <c r="AIK17" i="11"/>
  <c r="AIK16" i="11"/>
  <c r="AIK15" i="11"/>
  <c r="AIK14" i="11"/>
  <c r="AIK13" i="11"/>
  <c r="AIK12" i="11"/>
  <c r="AIK11" i="11"/>
  <c r="AIK10" i="11"/>
  <c r="AIK9" i="11"/>
  <c r="AIK184" i="11" l="1"/>
  <c r="ADV219" i="11"/>
  <c r="ADU211" i="11"/>
  <c r="ADU197" i="11"/>
  <c r="ADU181" i="11"/>
  <c r="ADU174" i="11"/>
  <c r="ADU172" i="11"/>
  <c r="ADU166" i="11"/>
  <c r="ADU160" i="11"/>
  <c r="ADU150" i="11"/>
  <c r="ADU138" i="11"/>
  <c r="ADU108" i="11"/>
  <c r="ADU107" i="11" s="1"/>
  <c r="ADU84" i="11"/>
  <c r="ADU83" i="11" s="1"/>
  <c r="ADU80" i="11"/>
  <c r="ADU71" i="11"/>
  <c r="ADU64" i="11"/>
  <c r="ADU46" i="11"/>
  <c r="ADU25" i="11"/>
  <c r="ADU8" i="11"/>
  <c r="ADU63" i="11" l="1"/>
  <c r="ADU180" i="11"/>
  <c r="ADU149" i="11"/>
  <c r="ADU7" i="11"/>
  <c r="ADU196" i="11"/>
  <c r="UA211" i="11"/>
  <c r="UA197" i="11"/>
  <c r="UA196" i="11" s="1"/>
  <c r="UA181" i="11"/>
  <c r="UA174" i="11"/>
  <c r="UA172" i="11"/>
  <c r="UA166" i="11"/>
  <c r="UA160" i="11"/>
  <c r="UA150" i="11"/>
  <c r="UA138" i="11"/>
  <c r="UA108" i="11"/>
  <c r="UA107" i="11" s="1"/>
  <c r="UA84" i="11"/>
  <c r="UA83" i="11" s="1"/>
  <c r="UA80" i="11"/>
  <c r="UA71" i="11"/>
  <c r="UA64" i="11"/>
  <c r="UA46" i="11"/>
  <c r="UA25" i="11"/>
  <c r="UA8" i="11"/>
  <c r="ADU6" i="11" l="1"/>
  <c r="ADU219" i="11" s="1"/>
  <c r="UA63" i="11"/>
  <c r="UA180" i="11"/>
  <c r="UA149" i="11"/>
  <c r="UA7" i="11"/>
  <c r="YX211" i="11"/>
  <c r="YX197" i="11"/>
  <c r="YX196" i="11" s="1"/>
  <c r="YX181" i="11"/>
  <c r="YX174" i="11"/>
  <c r="YX172" i="11"/>
  <c r="YX160" i="11"/>
  <c r="YX150" i="11"/>
  <c r="YX138" i="11"/>
  <c r="YX108" i="11"/>
  <c r="YX107" i="11" s="1"/>
  <c r="YX84" i="11"/>
  <c r="YX83" i="11" s="1"/>
  <c r="YX80" i="11"/>
  <c r="YX71" i="11"/>
  <c r="YX64" i="11"/>
  <c r="YX25" i="11"/>
  <c r="YY8" i="11"/>
  <c r="YX8" i="11"/>
  <c r="UA6" i="11" l="1"/>
  <c r="UA219" i="11" s="1"/>
  <c r="YX180" i="11"/>
  <c r="YX7" i="11"/>
  <c r="YX63" i="11"/>
  <c r="YX149" i="11"/>
  <c r="AIJ219" i="11"/>
  <c r="AIJ218" i="11"/>
  <c r="AIJ217" i="11"/>
  <c r="AIJ216" i="11"/>
  <c r="AIJ215" i="11"/>
  <c r="AIJ214" i="11"/>
  <c r="AIJ213" i="11"/>
  <c r="AIJ212" i="11"/>
  <c r="AIJ211" i="11"/>
  <c r="AIJ210" i="11"/>
  <c r="AIJ208" i="11"/>
  <c r="AIJ207" i="11"/>
  <c r="AIJ206" i="11"/>
  <c r="AIJ205" i="11"/>
  <c r="AIJ203" i="11"/>
  <c r="AIJ202" i="11"/>
  <c r="AIJ201" i="11"/>
  <c r="AIJ200" i="11"/>
  <c r="AIJ199" i="11"/>
  <c r="AIJ197" i="11"/>
  <c r="AIJ196" i="11"/>
  <c r="AIJ195" i="11"/>
  <c r="AIJ194" i="11"/>
  <c r="AIJ193" i="11"/>
  <c r="AIJ192" i="11"/>
  <c r="AIJ191" i="11"/>
  <c r="AIJ190" i="11"/>
  <c r="AIJ189" i="11"/>
  <c r="AIJ188" i="11"/>
  <c r="AIJ187" i="11"/>
  <c r="AIJ183" i="11"/>
  <c r="AIJ182" i="11"/>
  <c r="AIJ181" i="11"/>
  <c r="AIJ180" i="11"/>
  <c r="AIJ179" i="11"/>
  <c r="AIJ178" i="11"/>
  <c r="AIJ177" i="11"/>
  <c r="AIJ176" i="11"/>
  <c r="AIJ175" i="11"/>
  <c r="AIJ174" i="11"/>
  <c r="AIJ173" i="11"/>
  <c r="AIJ172" i="11"/>
  <c r="AIJ171" i="11"/>
  <c r="AIJ170" i="11"/>
  <c r="AIJ169" i="11"/>
  <c r="AIJ168" i="11"/>
  <c r="AIJ167" i="11"/>
  <c r="AIJ166" i="11"/>
  <c r="AIJ165" i="11"/>
  <c r="AIJ163" i="11"/>
  <c r="AIJ162" i="11"/>
  <c r="AIJ161" i="11"/>
  <c r="AIJ160" i="11"/>
  <c r="AIJ159" i="11"/>
  <c r="AIJ158" i="11"/>
  <c r="AIJ157" i="11"/>
  <c r="AIJ156" i="11"/>
  <c r="AIJ155" i="11"/>
  <c r="AIJ154" i="11"/>
  <c r="AIJ153" i="11"/>
  <c r="AIJ152" i="11"/>
  <c r="AIJ151" i="11"/>
  <c r="AIJ150" i="11"/>
  <c r="AIJ149" i="11"/>
  <c r="AIJ148" i="11"/>
  <c r="AIJ147" i="11"/>
  <c r="AIJ146" i="11"/>
  <c r="AIJ145" i="11"/>
  <c r="AIJ144" i="11"/>
  <c r="AIJ143" i="11"/>
  <c r="AIJ142" i="11"/>
  <c r="AIJ141" i="11"/>
  <c r="AIJ140" i="11"/>
  <c r="AIJ139" i="11"/>
  <c r="AIJ138" i="11"/>
  <c r="AIJ137" i="11"/>
  <c r="AIJ136" i="11"/>
  <c r="AIJ135" i="11"/>
  <c r="AIJ134" i="11"/>
  <c r="AIJ133" i="11"/>
  <c r="AIJ132" i="11"/>
  <c r="AIJ131" i="11"/>
  <c r="AIJ130" i="11"/>
  <c r="AIJ129" i="11"/>
  <c r="AIJ128" i="11"/>
  <c r="AIJ127" i="11"/>
  <c r="AIJ126" i="11"/>
  <c r="AIJ125" i="11"/>
  <c r="AIJ124" i="11"/>
  <c r="AIJ123" i="11"/>
  <c r="AIJ122" i="11"/>
  <c r="AIJ121" i="11"/>
  <c r="AIJ120" i="11"/>
  <c r="AIJ119" i="11"/>
  <c r="AIJ118" i="11"/>
  <c r="AIJ117" i="11"/>
  <c r="AIJ116" i="11"/>
  <c r="AIJ115" i="11"/>
  <c r="AIJ114" i="11"/>
  <c r="AIJ113" i="11"/>
  <c r="AIJ112" i="11"/>
  <c r="AIJ111" i="11"/>
  <c r="AIJ110" i="11"/>
  <c r="AIJ109" i="11"/>
  <c r="AIJ108" i="11"/>
  <c r="AIJ107" i="11"/>
  <c r="AIJ106" i="11"/>
  <c r="AIJ105" i="11"/>
  <c r="AIJ104" i="11"/>
  <c r="AIJ103" i="11"/>
  <c r="AIJ102" i="11"/>
  <c r="AIJ101" i="11"/>
  <c r="AIJ100" i="11"/>
  <c r="AIJ99" i="11"/>
  <c r="AIJ98" i="11"/>
  <c r="AIJ97" i="11"/>
  <c r="AIJ96" i="11"/>
  <c r="AIJ95" i="11"/>
  <c r="AIJ94" i="11"/>
  <c r="AIJ93" i="11"/>
  <c r="AIJ92" i="11"/>
  <c r="AIJ91" i="11"/>
  <c r="AIJ90" i="11"/>
  <c r="AIJ89" i="11"/>
  <c r="AIJ88" i="11"/>
  <c r="AIJ87" i="11"/>
  <c r="AIJ86" i="11"/>
  <c r="AIJ85" i="11"/>
  <c r="AIJ84" i="11"/>
  <c r="AIJ83" i="11"/>
  <c r="AIJ82" i="11"/>
  <c r="AIJ81" i="11"/>
  <c r="AIJ80" i="11"/>
  <c r="AIJ79" i="11"/>
  <c r="AIJ78" i="11"/>
  <c r="AIJ77" i="11"/>
  <c r="AIJ76" i="11"/>
  <c r="AIJ75" i="11"/>
  <c r="AIJ74" i="11"/>
  <c r="AIJ73" i="11"/>
  <c r="AIJ72" i="11"/>
  <c r="AIJ71" i="11"/>
  <c r="AIJ70" i="11"/>
  <c r="AIJ69" i="11"/>
  <c r="AIJ68" i="11"/>
  <c r="AIJ67" i="11"/>
  <c r="AIJ66" i="11"/>
  <c r="AIJ65" i="11"/>
  <c r="AIJ64" i="11"/>
  <c r="AIJ63" i="11"/>
  <c r="AIJ62" i="11"/>
  <c r="AIJ61" i="11"/>
  <c r="AIJ60" i="11"/>
  <c r="AIJ59" i="11"/>
  <c r="AIJ58" i="11"/>
  <c r="AIJ57" i="11"/>
  <c r="AIJ56" i="11"/>
  <c r="AIJ55" i="11"/>
  <c r="AIJ54" i="11"/>
  <c r="AIJ53" i="11"/>
  <c r="AIJ52" i="11"/>
  <c r="AIJ51" i="11"/>
  <c r="AIJ49" i="11"/>
  <c r="AIJ47" i="11"/>
  <c r="AIJ46" i="11"/>
  <c r="AIJ44" i="11"/>
  <c r="AIJ42" i="11"/>
  <c r="AIJ39" i="11"/>
  <c r="AIJ38" i="11"/>
  <c r="AIJ37" i="11"/>
  <c r="AIJ36" i="11"/>
  <c r="AIJ34" i="11"/>
  <c r="AIJ33" i="11"/>
  <c r="AIJ32" i="11"/>
  <c r="AIJ31" i="11"/>
  <c r="AIJ30" i="11"/>
  <c r="AIJ28" i="11"/>
  <c r="AIJ27" i="11"/>
  <c r="AIJ26" i="11"/>
  <c r="AIJ25" i="11"/>
  <c r="AIJ24" i="11"/>
  <c r="AIJ23" i="11"/>
  <c r="AIJ22" i="11"/>
  <c r="AIJ21" i="11"/>
  <c r="AIJ20" i="11"/>
  <c r="AIJ19" i="11"/>
  <c r="AIJ18" i="11"/>
  <c r="AIJ17" i="11"/>
  <c r="AIJ16" i="11"/>
  <c r="AIJ15" i="11"/>
  <c r="AIJ14" i="11"/>
  <c r="AIJ13" i="11"/>
  <c r="AIJ12" i="11"/>
  <c r="AIJ11" i="11"/>
  <c r="AIJ10" i="11"/>
  <c r="AIJ9" i="11"/>
  <c r="AIJ8" i="11"/>
  <c r="AIJ7" i="11"/>
  <c r="AIJ6" i="11"/>
  <c r="AIL220" i="11"/>
  <c r="AIK220" i="11"/>
  <c r="ADW218" i="11"/>
  <c r="ADW217" i="11"/>
  <c r="ADW216" i="11"/>
  <c r="ADW215" i="11"/>
  <c r="ADW214" i="11"/>
  <c r="ADW213" i="11"/>
  <c r="ADW212" i="11"/>
  <c r="ADW208" i="11"/>
  <c r="ADW207" i="11"/>
  <c r="AIL207" i="11" s="1"/>
  <c r="ADW206" i="11"/>
  <c r="ADW205" i="11"/>
  <c r="ADW203" i="11"/>
  <c r="ADW202" i="11"/>
  <c r="ADW201" i="11"/>
  <c r="ADW200" i="11"/>
  <c r="ADW199" i="11"/>
  <c r="ADW198" i="11"/>
  <c r="ADW195" i="11"/>
  <c r="ADW194" i="11"/>
  <c r="ADW193" i="11"/>
  <c r="ADW192" i="11"/>
  <c r="ADW191" i="11"/>
  <c r="ADW190" i="11"/>
  <c r="ADW189" i="11"/>
  <c r="ADW188" i="11"/>
  <c r="ADW187" i="11"/>
  <c r="ADW183" i="11"/>
  <c r="ADW182" i="11"/>
  <c r="ADW179" i="11"/>
  <c r="ADW178" i="11"/>
  <c r="ADW177" i="11"/>
  <c r="ADW176" i="11"/>
  <c r="ADW175" i="11"/>
  <c r="ADW173" i="11"/>
  <c r="ADW172" i="11" s="1"/>
  <c r="ADW171" i="11"/>
  <c r="ADW170" i="11"/>
  <c r="ADW169" i="11"/>
  <c r="ADW168" i="11"/>
  <c r="ADW167" i="11"/>
  <c r="ADW165" i="11"/>
  <c r="ADW163" i="11"/>
  <c r="ADW162" i="11"/>
  <c r="ADW161" i="11"/>
  <c r="ADW159" i="11"/>
  <c r="ADW158" i="11"/>
  <c r="ADW157" i="11"/>
  <c r="ADW155" i="11"/>
  <c r="ADW154" i="11"/>
  <c r="ADW153" i="11"/>
  <c r="ADW152" i="11"/>
  <c r="ADW151" i="11"/>
  <c r="ADW138" i="11"/>
  <c r="ADW137" i="11"/>
  <c r="ADW136" i="11"/>
  <c r="ADW135" i="11"/>
  <c r="ADW134" i="11"/>
  <c r="ADW133" i="11"/>
  <c r="ADW132" i="11"/>
  <c r="ADW131" i="11"/>
  <c r="ADW130" i="11"/>
  <c r="ADW129" i="11"/>
  <c r="ADW128" i="11"/>
  <c r="ADW127" i="11"/>
  <c r="ADW126" i="11"/>
  <c r="ADW125" i="11"/>
  <c r="ADW124" i="11"/>
  <c r="ADW123" i="11"/>
  <c r="ADW122" i="11"/>
  <c r="ADW121" i="11"/>
  <c r="ADW120" i="11"/>
  <c r="ADW119" i="11"/>
  <c r="ADW118" i="11"/>
  <c r="ADW117" i="11"/>
  <c r="ADW116" i="11"/>
  <c r="ADW115" i="11"/>
  <c r="ADW114" i="11"/>
  <c r="ADW113" i="11"/>
  <c r="ADW112" i="11"/>
  <c r="ADW111" i="11"/>
  <c r="ADW110" i="11"/>
  <c r="ADW106" i="11"/>
  <c r="ADW105" i="11"/>
  <c r="ADW104" i="11"/>
  <c r="ADW103" i="11"/>
  <c r="ADW102" i="11"/>
  <c r="ADW101" i="11"/>
  <c r="ADW100" i="11"/>
  <c r="ADW99" i="11"/>
  <c r="ADW98" i="11"/>
  <c r="ADW97" i="11"/>
  <c r="ADW96" i="11"/>
  <c r="ADW95" i="11"/>
  <c r="ADW94" i="11"/>
  <c r="ADW93" i="11"/>
  <c r="ADW92" i="11"/>
  <c r="ADW91" i="11"/>
  <c r="ADW90" i="11"/>
  <c r="ADW89" i="11"/>
  <c r="ADW88" i="11"/>
  <c r="ADW87" i="11"/>
  <c r="ADW86" i="11"/>
  <c r="ADW85" i="11"/>
  <c r="ADW82" i="11"/>
  <c r="ADW81" i="11"/>
  <c r="ADW79" i="11"/>
  <c r="ADW78" i="11"/>
  <c r="ADW77" i="11"/>
  <c r="ADW76" i="11"/>
  <c r="ADW75" i="11"/>
  <c r="ADW74" i="11"/>
  <c r="ADW73" i="11"/>
  <c r="ADW72" i="11"/>
  <c r="ADW70" i="11"/>
  <c r="ADW69" i="11"/>
  <c r="ADW68" i="11"/>
  <c r="ADW67" i="11"/>
  <c r="ADW66" i="11"/>
  <c r="ADW65" i="11"/>
  <c r="ADW62" i="11"/>
  <c r="ADW61" i="11"/>
  <c r="ADW60" i="11"/>
  <c r="ADW59" i="11"/>
  <c r="ADW58" i="11"/>
  <c r="ADW57" i="11"/>
  <c r="ADW56" i="11"/>
  <c r="ADW55" i="11"/>
  <c r="ADW54" i="11"/>
  <c r="ADW53" i="11"/>
  <c r="ADW52" i="11"/>
  <c r="ADW51" i="11"/>
  <c r="ADW49" i="11"/>
  <c r="ADW47" i="11"/>
  <c r="ADW44" i="11"/>
  <c r="ADW42" i="11"/>
  <c r="ADW39" i="11"/>
  <c r="ADW38" i="11"/>
  <c r="ADW37" i="11"/>
  <c r="ADW36" i="11"/>
  <c r="ADW34" i="11"/>
  <c r="ADW33" i="11"/>
  <c r="ADW32" i="11"/>
  <c r="ADW31" i="11"/>
  <c r="ADW30" i="11"/>
  <c r="ADW28" i="11"/>
  <c r="ADW27" i="11"/>
  <c r="ADW26" i="11"/>
  <c r="ADW24" i="11"/>
  <c r="ADW23" i="11"/>
  <c r="ADW22" i="11"/>
  <c r="ADW21" i="11"/>
  <c r="ADW20" i="11"/>
  <c r="ADW19" i="11"/>
  <c r="ADW18" i="11"/>
  <c r="ADW17" i="11"/>
  <c r="ADW16" i="11"/>
  <c r="ADW15" i="11"/>
  <c r="ADW14" i="11"/>
  <c r="ADW13" i="11"/>
  <c r="ADW12" i="11"/>
  <c r="ADW11" i="11"/>
  <c r="ADW10" i="11"/>
  <c r="ADW9" i="11"/>
  <c r="YZ218" i="11"/>
  <c r="YZ212" i="11"/>
  <c r="YZ211" i="11" s="1"/>
  <c r="YZ205" i="11"/>
  <c r="YZ203" i="11"/>
  <c r="YZ201" i="11"/>
  <c r="YZ200" i="11"/>
  <c r="YZ199" i="11"/>
  <c r="YZ198" i="11"/>
  <c r="YZ195" i="11"/>
  <c r="YZ194" i="11"/>
  <c r="YZ193" i="11"/>
  <c r="YZ192" i="11"/>
  <c r="YZ191" i="11"/>
  <c r="YZ190" i="11"/>
  <c r="YZ189" i="11"/>
  <c r="YZ188" i="11"/>
  <c r="YZ187" i="11"/>
  <c r="YZ183" i="11"/>
  <c r="YZ182" i="11"/>
  <c r="YZ179" i="11"/>
  <c r="YZ178" i="11"/>
  <c r="YZ177" i="11"/>
  <c r="YZ176" i="11"/>
  <c r="YZ175" i="11"/>
  <c r="YZ173" i="11"/>
  <c r="YZ172" i="11" s="1"/>
  <c r="YZ171" i="11"/>
  <c r="YZ170" i="11"/>
  <c r="YZ169" i="11"/>
  <c r="YZ168" i="11"/>
  <c r="YZ167" i="11"/>
  <c r="YZ165" i="11"/>
  <c r="YZ163" i="11"/>
  <c r="YZ162" i="11"/>
  <c r="YZ161" i="11"/>
  <c r="YZ159" i="11"/>
  <c r="YZ158" i="11"/>
  <c r="YZ157" i="11"/>
  <c r="YZ155" i="11"/>
  <c r="YZ154" i="11"/>
  <c r="YZ153" i="11"/>
  <c r="YZ152" i="11"/>
  <c r="YZ151" i="11"/>
  <c r="YZ143" i="11"/>
  <c r="YZ142" i="11"/>
  <c r="YZ141" i="11"/>
  <c r="YZ140" i="11"/>
  <c r="YZ139" i="11"/>
  <c r="YZ137" i="11"/>
  <c r="YZ136" i="11"/>
  <c r="YZ135" i="11"/>
  <c r="YZ134" i="11"/>
  <c r="YZ133" i="11"/>
  <c r="YZ132" i="11"/>
  <c r="YZ131" i="11"/>
  <c r="YZ130" i="11"/>
  <c r="YZ129" i="11"/>
  <c r="YZ128" i="11"/>
  <c r="YZ127" i="11"/>
  <c r="YZ126" i="11"/>
  <c r="YZ125" i="11"/>
  <c r="YZ124" i="11"/>
  <c r="YZ123" i="11"/>
  <c r="YZ122" i="11"/>
  <c r="YZ121" i="11"/>
  <c r="YZ120" i="11"/>
  <c r="YZ119" i="11"/>
  <c r="YZ118" i="11"/>
  <c r="YZ117" i="11"/>
  <c r="YZ116" i="11"/>
  <c r="YZ115" i="11"/>
  <c r="YZ114" i="11"/>
  <c r="YZ113" i="11"/>
  <c r="YZ112" i="11"/>
  <c r="YZ111" i="11"/>
  <c r="YZ110" i="11"/>
  <c r="YZ106" i="11"/>
  <c r="YZ105" i="11"/>
  <c r="YZ104" i="11"/>
  <c r="YZ103" i="11"/>
  <c r="YZ102" i="11"/>
  <c r="YZ101" i="11"/>
  <c r="YZ100" i="11"/>
  <c r="YZ99" i="11"/>
  <c r="YZ98" i="11"/>
  <c r="YZ97" i="11"/>
  <c r="YZ96" i="11"/>
  <c r="YZ95" i="11"/>
  <c r="YZ94" i="11"/>
  <c r="YZ93" i="11"/>
  <c r="YZ92" i="11"/>
  <c r="YZ91" i="11"/>
  <c r="YZ90" i="11"/>
  <c r="YZ89" i="11"/>
  <c r="YZ88" i="11"/>
  <c r="YZ87" i="11"/>
  <c r="YZ86" i="11"/>
  <c r="YZ85" i="11"/>
  <c r="YZ82" i="11"/>
  <c r="YZ81" i="11"/>
  <c r="YZ79" i="11"/>
  <c r="YZ78" i="11"/>
  <c r="YZ77" i="11"/>
  <c r="YZ76" i="11"/>
  <c r="YZ75" i="11"/>
  <c r="YZ74" i="11"/>
  <c r="YZ73" i="11"/>
  <c r="YZ72" i="11"/>
  <c r="YZ70" i="11"/>
  <c r="YZ69" i="11"/>
  <c r="YZ68" i="11"/>
  <c r="YZ67" i="11"/>
  <c r="YZ66" i="11"/>
  <c r="YZ65" i="11"/>
  <c r="YZ62" i="11"/>
  <c r="YZ61" i="11"/>
  <c r="YZ60" i="11"/>
  <c r="YZ59" i="11"/>
  <c r="YZ58" i="11"/>
  <c r="YZ57" i="11"/>
  <c r="YZ56" i="11"/>
  <c r="YZ55" i="11"/>
  <c r="YZ54" i="11"/>
  <c r="YZ53" i="11"/>
  <c r="YZ52" i="11"/>
  <c r="YZ51" i="11"/>
  <c r="YZ49" i="11"/>
  <c r="YZ47" i="11"/>
  <c r="YZ44" i="11"/>
  <c r="YZ42" i="11"/>
  <c r="YZ39" i="11"/>
  <c r="YZ38" i="11"/>
  <c r="YZ37" i="11"/>
  <c r="YZ36" i="11"/>
  <c r="YZ34" i="11"/>
  <c r="YZ33" i="11"/>
  <c r="YZ32" i="11"/>
  <c r="YZ31" i="11"/>
  <c r="YZ30" i="11"/>
  <c r="YZ28" i="11"/>
  <c r="YZ27" i="11"/>
  <c r="YZ26" i="11"/>
  <c r="YZ24" i="11"/>
  <c r="YZ23" i="11"/>
  <c r="YZ22" i="11"/>
  <c r="YZ21" i="11"/>
  <c r="YZ20" i="11"/>
  <c r="YZ19" i="11"/>
  <c r="YZ18" i="11"/>
  <c r="YZ17" i="11"/>
  <c r="YZ16" i="11"/>
  <c r="YZ15" i="11"/>
  <c r="YZ14" i="11"/>
  <c r="YZ13" i="11"/>
  <c r="YZ12" i="11"/>
  <c r="YZ11" i="11"/>
  <c r="YZ10" i="11"/>
  <c r="YZ9" i="11"/>
  <c r="UC218" i="11"/>
  <c r="UC217" i="11"/>
  <c r="UC216" i="11"/>
  <c r="UC215" i="11"/>
  <c r="UC214" i="11"/>
  <c r="UC213" i="11"/>
  <c r="UC212" i="11"/>
  <c r="UC205" i="11"/>
  <c r="UC201" i="11"/>
  <c r="UC200" i="11"/>
  <c r="UC199" i="11"/>
  <c r="UC198" i="11"/>
  <c r="UC195" i="11"/>
  <c r="UC194" i="11"/>
  <c r="UC193" i="11"/>
  <c r="UC192" i="11"/>
  <c r="UC191" i="11"/>
  <c r="UC190" i="11"/>
  <c r="UC189" i="11"/>
  <c r="UC188" i="11"/>
  <c r="UC187" i="11"/>
  <c r="UC183" i="11"/>
  <c r="UC182" i="11"/>
  <c r="UC179" i="11"/>
  <c r="UC178" i="11"/>
  <c r="UC177" i="11"/>
  <c r="UC176" i="11"/>
  <c r="UC175" i="11"/>
  <c r="UC173" i="11"/>
  <c r="UC172" i="11" s="1"/>
  <c r="UC171" i="11"/>
  <c r="UC170" i="11"/>
  <c r="UC169" i="11"/>
  <c r="UC168" i="11"/>
  <c r="UC167" i="11"/>
  <c r="UC165" i="11"/>
  <c r="UC163" i="11"/>
  <c r="UC162" i="11"/>
  <c r="UC161" i="11"/>
  <c r="UC159" i="11"/>
  <c r="UC158" i="11"/>
  <c r="UC157" i="11"/>
  <c r="UC155" i="11"/>
  <c r="UC154" i="11"/>
  <c r="UC153" i="11"/>
  <c r="UC152" i="11"/>
  <c r="UC151" i="11"/>
  <c r="UC148" i="11"/>
  <c r="UC147" i="11"/>
  <c r="UC146" i="11"/>
  <c r="UC145" i="11"/>
  <c r="UC144" i="11"/>
  <c r="UC143" i="11"/>
  <c r="UC142" i="11"/>
  <c r="UC141" i="11"/>
  <c r="UC140" i="11"/>
  <c r="UC139" i="11"/>
  <c r="UC137" i="11"/>
  <c r="UC136" i="11"/>
  <c r="UC135" i="11"/>
  <c r="UC134" i="11"/>
  <c r="UC133" i="11"/>
  <c r="UC132" i="11"/>
  <c r="UC131" i="11"/>
  <c r="UC130" i="11"/>
  <c r="UC129" i="11"/>
  <c r="UC128" i="11"/>
  <c r="UC127" i="11"/>
  <c r="UC126" i="11"/>
  <c r="UC125" i="11"/>
  <c r="UC124" i="11"/>
  <c r="UC123" i="11"/>
  <c r="UC122" i="11"/>
  <c r="UC121" i="11"/>
  <c r="UC120" i="11"/>
  <c r="UC119" i="11"/>
  <c r="UC118" i="11"/>
  <c r="UC117" i="11"/>
  <c r="UC116" i="11"/>
  <c r="UC115" i="11"/>
  <c r="UC114" i="11"/>
  <c r="UC113" i="11"/>
  <c r="UC112" i="11"/>
  <c r="UC111" i="11"/>
  <c r="UC110" i="11"/>
  <c r="UC109" i="11"/>
  <c r="UC106" i="11"/>
  <c r="UC105" i="11"/>
  <c r="UC104" i="11"/>
  <c r="UC103" i="11"/>
  <c r="UC102" i="11"/>
  <c r="UC101" i="11"/>
  <c r="UC100" i="11"/>
  <c r="UC99" i="11"/>
  <c r="UC98" i="11"/>
  <c r="UC97" i="11"/>
  <c r="UC96" i="11"/>
  <c r="UC95" i="11"/>
  <c r="UC94" i="11"/>
  <c r="UC93" i="11"/>
  <c r="UC92" i="11"/>
  <c r="UC90" i="11"/>
  <c r="UC89" i="11"/>
  <c r="UC88" i="11"/>
  <c r="UC87" i="11"/>
  <c r="UC86" i="11"/>
  <c r="UC85" i="11"/>
  <c r="UC82" i="11"/>
  <c r="UC81" i="11"/>
  <c r="UC79" i="11"/>
  <c r="UC78" i="11"/>
  <c r="UC77" i="11"/>
  <c r="UC76" i="11"/>
  <c r="UC75" i="11"/>
  <c r="UC74" i="11"/>
  <c r="UC73" i="11"/>
  <c r="UC72" i="11"/>
  <c r="UC70" i="11"/>
  <c r="UC69" i="11"/>
  <c r="UC68" i="11"/>
  <c r="UC67" i="11"/>
  <c r="UC66" i="11"/>
  <c r="UC65" i="11"/>
  <c r="UC62" i="11"/>
  <c r="UC61" i="11"/>
  <c r="UC60" i="11"/>
  <c r="UC59" i="11"/>
  <c r="UC58" i="11"/>
  <c r="UC57" i="11"/>
  <c r="UC56" i="11"/>
  <c r="UC55" i="11"/>
  <c r="UC54" i="11"/>
  <c r="UC53" i="11"/>
  <c r="UC52" i="11"/>
  <c r="UC51" i="11"/>
  <c r="UC49" i="11"/>
  <c r="UC47" i="11"/>
  <c r="UC44" i="11"/>
  <c r="UC42" i="11"/>
  <c r="UC39" i="11"/>
  <c r="UC38" i="11"/>
  <c r="UC37" i="11"/>
  <c r="UC36" i="11"/>
  <c r="UC34" i="11"/>
  <c r="UC33" i="11"/>
  <c r="UC32" i="11"/>
  <c r="UC31" i="11"/>
  <c r="UC30" i="11"/>
  <c r="UC28" i="11"/>
  <c r="UC27" i="11"/>
  <c r="UC26" i="11"/>
  <c r="UC24" i="11"/>
  <c r="UC23" i="11"/>
  <c r="UC22" i="11"/>
  <c r="UC21" i="11"/>
  <c r="UC20" i="11"/>
  <c r="UC19" i="11"/>
  <c r="UC18" i="11"/>
  <c r="UC17" i="11"/>
  <c r="UC16" i="11"/>
  <c r="UC15" i="11"/>
  <c r="UC14" i="11"/>
  <c r="UC13" i="11"/>
  <c r="UC12" i="11"/>
  <c r="UC11" i="11"/>
  <c r="UC10" i="11"/>
  <c r="UC9" i="11"/>
  <c r="PF217" i="11"/>
  <c r="PF216" i="11"/>
  <c r="PF215" i="11"/>
  <c r="PF214" i="11"/>
  <c r="PF213" i="11"/>
  <c r="PF212" i="11"/>
  <c r="PD211" i="11"/>
  <c r="PF205" i="11"/>
  <c r="PF201" i="11"/>
  <c r="PF200" i="11"/>
  <c r="PF199" i="11"/>
  <c r="PF198" i="11"/>
  <c r="PD197" i="11"/>
  <c r="PD196" i="11" s="1"/>
  <c r="PF195" i="11"/>
  <c r="PF194" i="11"/>
  <c r="PF193" i="11"/>
  <c r="PF192" i="11"/>
  <c r="PF191" i="11"/>
  <c r="PF190" i="11"/>
  <c r="PF189" i="11"/>
  <c r="PF188" i="11"/>
  <c r="PF187" i="11"/>
  <c r="PF183" i="11"/>
  <c r="PF182" i="11"/>
  <c r="PD181" i="11"/>
  <c r="PF179" i="11"/>
  <c r="PF178" i="11"/>
  <c r="PF177" i="11"/>
  <c r="PF176" i="11"/>
  <c r="PF175" i="11"/>
  <c r="PD174" i="11"/>
  <c r="PF172" i="11"/>
  <c r="PD172" i="11"/>
  <c r="PF171" i="11"/>
  <c r="PF170" i="11"/>
  <c r="PF169" i="11"/>
  <c r="PF168" i="11"/>
  <c r="PF167" i="11"/>
  <c r="PD166" i="11"/>
  <c r="PF165" i="11"/>
  <c r="PF163" i="11"/>
  <c r="PF162" i="11"/>
  <c r="PF161" i="11"/>
  <c r="PD160" i="11"/>
  <c r="PF159" i="11"/>
  <c r="PF158" i="11"/>
  <c r="PF157" i="11"/>
  <c r="PF155" i="11"/>
  <c r="PF154" i="11"/>
  <c r="PF153" i="11"/>
  <c r="PF152" i="11"/>
  <c r="PF151" i="11"/>
  <c r="PD150" i="11"/>
  <c r="PF148" i="11"/>
  <c r="PF147" i="11"/>
  <c r="PF146" i="11"/>
  <c r="PF145" i="11"/>
  <c r="PF144" i="11"/>
  <c r="PF143" i="11"/>
  <c r="PF142" i="11"/>
  <c r="PF141" i="11"/>
  <c r="PF140" i="11"/>
  <c r="PF139" i="11"/>
  <c r="PD138" i="11"/>
  <c r="PF137" i="11"/>
  <c r="PF136" i="11"/>
  <c r="PF135" i="11"/>
  <c r="PF134" i="11"/>
  <c r="PF133" i="11"/>
  <c r="PF132" i="11"/>
  <c r="PF131" i="11"/>
  <c r="PF130" i="11"/>
  <c r="PF129" i="11"/>
  <c r="PF128" i="11"/>
  <c r="PF127" i="11"/>
  <c r="PF126" i="11"/>
  <c r="PF125" i="11"/>
  <c r="PF124" i="11"/>
  <c r="PF123" i="11"/>
  <c r="PF122" i="11"/>
  <c r="PF121" i="11"/>
  <c r="PF120" i="11"/>
  <c r="PF119" i="11"/>
  <c r="PF118" i="11"/>
  <c r="PF117" i="11"/>
  <c r="PF116" i="11"/>
  <c r="PF115" i="11"/>
  <c r="PF114" i="11"/>
  <c r="PF113" i="11"/>
  <c r="PF112" i="11"/>
  <c r="PF111" i="11"/>
  <c r="PF110" i="11"/>
  <c r="PD108" i="11"/>
  <c r="PD107" i="11" s="1"/>
  <c r="PF106" i="11"/>
  <c r="PF105" i="11"/>
  <c r="PF104" i="11"/>
  <c r="PF103" i="11"/>
  <c r="PF102" i="11"/>
  <c r="PF101" i="11"/>
  <c r="PF100" i="11"/>
  <c r="PF99" i="11"/>
  <c r="PF98" i="11"/>
  <c r="PF97" i="11"/>
  <c r="PF96" i="11"/>
  <c r="PF95" i="11"/>
  <c r="PF94" i="11"/>
  <c r="PF93" i="11"/>
  <c r="PF92" i="11"/>
  <c r="PF91" i="11"/>
  <c r="PF90" i="11"/>
  <c r="PF89" i="11"/>
  <c r="PF88" i="11"/>
  <c r="PF87" i="11"/>
  <c r="PF86" i="11"/>
  <c r="PF85" i="11"/>
  <c r="PD84" i="11"/>
  <c r="PD83" i="11" s="1"/>
  <c r="PF82" i="11"/>
  <c r="PF81" i="11"/>
  <c r="PD80" i="11"/>
  <c r="PF79" i="11"/>
  <c r="PF78" i="11"/>
  <c r="PF77" i="11"/>
  <c r="PF76" i="11"/>
  <c r="PF75" i="11"/>
  <c r="PF74" i="11"/>
  <c r="PF73" i="11"/>
  <c r="PF72" i="11"/>
  <c r="PD71" i="11"/>
  <c r="PF70" i="11"/>
  <c r="PF69" i="11"/>
  <c r="PF68" i="11"/>
  <c r="PF67" i="11"/>
  <c r="PF66" i="11"/>
  <c r="PF65" i="11"/>
  <c r="PD64" i="11"/>
  <c r="PF62" i="11"/>
  <c r="PF61" i="11"/>
  <c r="PF60" i="11"/>
  <c r="PF59" i="11"/>
  <c r="PF58" i="11"/>
  <c r="PF57" i="11"/>
  <c r="PF56" i="11"/>
  <c r="PF55" i="11"/>
  <c r="PF54" i="11"/>
  <c r="PF53" i="11"/>
  <c r="PF52" i="11"/>
  <c r="PF51" i="11"/>
  <c r="PF49" i="11"/>
  <c r="PF47" i="11"/>
  <c r="PD46" i="11"/>
  <c r="PF44" i="11"/>
  <c r="PF42" i="11"/>
  <c r="PF39" i="11"/>
  <c r="PF38" i="11"/>
  <c r="PF37" i="11"/>
  <c r="PF36" i="11"/>
  <c r="PF34" i="11"/>
  <c r="PF33" i="11"/>
  <c r="PF32" i="11"/>
  <c r="PF31" i="11"/>
  <c r="PF30" i="11"/>
  <c r="PF28" i="11"/>
  <c r="PF27" i="11"/>
  <c r="PF26" i="11"/>
  <c r="PD25" i="11"/>
  <c r="PF24" i="11"/>
  <c r="PF23" i="11"/>
  <c r="PF22" i="11"/>
  <c r="PF21" i="11"/>
  <c r="PF20" i="11"/>
  <c r="PF19" i="11"/>
  <c r="PF18" i="11"/>
  <c r="PF17" i="11"/>
  <c r="PF16" i="11"/>
  <c r="PF15" i="11"/>
  <c r="PF14" i="11"/>
  <c r="PF13" i="11"/>
  <c r="PF12" i="11"/>
  <c r="PF11" i="11"/>
  <c r="PF10" i="11"/>
  <c r="PF9" i="11"/>
  <c r="PD8" i="11"/>
  <c r="KI211" i="11"/>
  <c r="KG211" i="11"/>
  <c r="KI208" i="11"/>
  <c r="KI206" i="11"/>
  <c r="KI201" i="11"/>
  <c r="KI200" i="11"/>
  <c r="KG197" i="11"/>
  <c r="KG196" i="11" s="1"/>
  <c r="KI195" i="11"/>
  <c r="KI194" i="11"/>
  <c r="KI193" i="11"/>
  <c r="KI192" i="11"/>
  <c r="KI191" i="11"/>
  <c r="KI190" i="11"/>
  <c r="KI189" i="11"/>
  <c r="KI188" i="11"/>
  <c r="KI187" i="11"/>
  <c r="KI183" i="11"/>
  <c r="KI182" i="11"/>
  <c r="KG181" i="11"/>
  <c r="KI179" i="11"/>
  <c r="KI178" i="11"/>
  <c r="KI177" i="11"/>
  <c r="KI176" i="11"/>
  <c r="KI175" i="11"/>
  <c r="KG174" i="11"/>
  <c r="KI173" i="11"/>
  <c r="KI172" i="11" s="1"/>
  <c r="KG172" i="11"/>
  <c r="KI171" i="11"/>
  <c r="KI170" i="11"/>
  <c r="KI169" i="11"/>
  <c r="KI168" i="11"/>
  <c r="KI167" i="11"/>
  <c r="KG166" i="11"/>
  <c r="KI165" i="11"/>
  <c r="KI163" i="11"/>
  <c r="KI162" i="11"/>
  <c r="KI161" i="11"/>
  <c r="KG160" i="11"/>
  <c r="KI159" i="11"/>
  <c r="KI158" i="11"/>
  <c r="KI157" i="11"/>
  <c r="KI155" i="11"/>
  <c r="KI154" i="11"/>
  <c r="KI153" i="11"/>
  <c r="KI152" i="11"/>
  <c r="KI151" i="11"/>
  <c r="KG150" i="11"/>
  <c r="KI138" i="11"/>
  <c r="KG138" i="11"/>
  <c r="KI137" i="11"/>
  <c r="KI136" i="11"/>
  <c r="KI135" i="11"/>
  <c r="KI134" i="11"/>
  <c r="KI133" i="11"/>
  <c r="KI132" i="11"/>
  <c r="KI131" i="11"/>
  <c r="KI130" i="11"/>
  <c r="KI129" i="11"/>
  <c r="KI128" i="11"/>
  <c r="KI127" i="11"/>
  <c r="KI126" i="11"/>
  <c r="KI125" i="11"/>
  <c r="KI124" i="11"/>
  <c r="KI123" i="11"/>
  <c r="KI122" i="11"/>
  <c r="KI121" i="11"/>
  <c r="KI119" i="11"/>
  <c r="KI118" i="11"/>
  <c r="KI117" i="11"/>
  <c r="KI116" i="11"/>
  <c r="KI115" i="11"/>
  <c r="KI114" i="11"/>
  <c r="KI113" i="11"/>
  <c r="KI112" i="11"/>
  <c r="KI111" i="11"/>
  <c r="KI110" i="11"/>
  <c r="KI109" i="11"/>
  <c r="KG108" i="11"/>
  <c r="KG107" i="11" s="1"/>
  <c r="KI106" i="11"/>
  <c r="KI105" i="11"/>
  <c r="KI104" i="11"/>
  <c r="KI103" i="11"/>
  <c r="KI102" i="11"/>
  <c r="KI101" i="11"/>
  <c r="KI100" i="11"/>
  <c r="KI99" i="11"/>
  <c r="KI98" i="11"/>
  <c r="KI97" i="11"/>
  <c r="KI96" i="11"/>
  <c r="KI95" i="11"/>
  <c r="KI94" i="11"/>
  <c r="KI93" i="11"/>
  <c r="KI92" i="11"/>
  <c r="KI91" i="11"/>
  <c r="KI90" i="11"/>
  <c r="KI89" i="11"/>
  <c r="KI88" i="11"/>
  <c r="KI87" i="11"/>
  <c r="KI86" i="11"/>
  <c r="KI85" i="11"/>
  <c r="KG84" i="11"/>
  <c r="KG83" i="11" s="1"/>
  <c r="KI82" i="11"/>
  <c r="KI80" i="11" s="1"/>
  <c r="KG80" i="11"/>
  <c r="KI79" i="11"/>
  <c r="KI78" i="11"/>
  <c r="KI77" i="11"/>
  <c r="KI76" i="11"/>
  <c r="KI75" i="11"/>
  <c r="KI74" i="11"/>
  <c r="KI73" i="11"/>
  <c r="KI72" i="11"/>
  <c r="KG71" i="11"/>
  <c r="KI70" i="11"/>
  <c r="KI69" i="11"/>
  <c r="KI68" i="11"/>
  <c r="KI67" i="11"/>
  <c r="KI66" i="11"/>
  <c r="KI65" i="11"/>
  <c r="KG64" i="11"/>
  <c r="KI62" i="11"/>
  <c r="KI61" i="11"/>
  <c r="KI60" i="11"/>
  <c r="KI59" i="11"/>
  <c r="KI58" i="11"/>
  <c r="KI57" i="11"/>
  <c r="KI56" i="11"/>
  <c r="KI55" i="11"/>
  <c r="KI54" i="11"/>
  <c r="KI53" i="11"/>
  <c r="KI52" i="11"/>
  <c r="KI51" i="11"/>
  <c r="KI49" i="11"/>
  <c r="KI47" i="11"/>
  <c r="KG46" i="11"/>
  <c r="KI44" i="11"/>
  <c r="KI42" i="11"/>
  <c r="KI39" i="11"/>
  <c r="KI38" i="11"/>
  <c r="KI37" i="11"/>
  <c r="KI36" i="11"/>
  <c r="KI34" i="11"/>
  <c r="KI33" i="11"/>
  <c r="KI32" i="11"/>
  <c r="KI31" i="11"/>
  <c r="KI30" i="11"/>
  <c r="KI28" i="11"/>
  <c r="KI27" i="11"/>
  <c r="KI26" i="11"/>
  <c r="KG25" i="11"/>
  <c r="KI24" i="11"/>
  <c r="KI23" i="11"/>
  <c r="KI22" i="11"/>
  <c r="KI21" i="11"/>
  <c r="KI20" i="11"/>
  <c r="KI19" i="11"/>
  <c r="KI18" i="11"/>
  <c r="KI17" i="11"/>
  <c r="KI16" i="11"/>
  <c r="KI15" i="11"/>
  <c r="KI14" i="11"/>
  <c r="KI13" i="11"/>
  <c r="KI12" i="11"/>
  <c r="KI11" i="11"/>
  <c r="KI10" i="11"/>
  <c r="KI9" i="11"/>
  <c r="KG8" i="11"/>
  <c r="FL211" i="11"/>
  <c r="FJ211" i="11"/>
  <c r="FL206" i="11"/>
  <c r="FL205" i="11"/>
  <c r="FL203" i="11"/>
  <c r="FL202" i="11"/>
  <c r="FL201" i="11"/>
  <c r="FL200" i="11"/>
  <c r="FL199" i="11"/>
  <c r="FL198" i="11"/>
  <c r="FJ197" i="11"/>
  <c r="FJ196" i="11" s="1"/>
  <c r="FL195" i="11"/>
  <c r="FL194" i="11"/>
  <c r="FL193" i="11"/>
  <c r="FL192" i="11"/>
  <c r="FL191" i="11"/>
  <c r="FL190" i="11"/>
  <c r="FL189" i="11"/>
  <c r="FL188" i="11"/>
  <c r="FL187" i="11"/>
  <c r="FL183" i="11"/>
  <c r="FL182" i="11"/>
  <c r="FJ181" i="11"/>
  <c r="FL179" i="11"/>
  <c r="FL178" i="11"/>
  <c r="FL177" i="11"/>
  <c r="FL176" i="11"/>
  <c r="FL175" i="11"/>
  <c r="FJ174" i="11"/>
  <c r="FL173" i="11"/>
  <c r="FJ172" i="11"/>
  <c r="FL171" i="11"/>
  <c r="FL170" i="11"/>
  <c r="FL169" i="11"/>
  <c r="FL168" i="11"/>
  <c r="FL167" i="11"/>
  <c r="FJ166" i="11"/>
  <c r="FL165" i="11"/>
  <c r="FL163" i="11"/>
  <c r="FL162" i="11"/>
  <c r="FL161" i="11"/>
  <c r="FJ160" i="11"/>
  <c r="FL159" i="11"/>
  <c r="FL158" i="11"/>
  <c r="FL157" i="11"/>
  <c r="FL155" i="11"/>
  <c r="FL154" i="11"/>
  <c r="FL153" i="11"/>
  <c r="FL152" i="11"/>
  <c r="FL151" i="11"/>
  <c r="FJ150" i="11"/>
  <c r="FL148" i="11"/>
  <c r="FL147" i="11"/>
  <c r="FL146" i="11"/>
  <c r="FL145" i="11"/>
  <c r="FL144" i="11"/>
  <c r="FL143" i="11"/>
  <c r="FL142" i="11"/>
  <c r="FL141" i="11"/>
  <c r="FL140" i="11"/>
  <c r="FL139" i="11"/>
  <c r="FJ138" i="11"/>
  <c r="FL137" i="11"/>
  <c r="FL136" i="11"/>
  <c r="FL135" i="11"/>
  <c r="FL134" i="11"/>
  <c r="FL133" i="11"/>
  <c r="FL132" i="11"/>
  <c r="FL131" i="11"/>
  <c r="FL130" i="11"/>
  <c r="FL129" i="11"/>
  <c r="FL128" i="11"/>
  <c r="FL127" i="11"/>
  <c r="FL126" i="11"/>
  <c r="FL125" i="11"/>
  <c r="FL124" i="11"/>
  <c r="FL123" i="11"/>
  <c r="FL122" i="11"/>
  <c r="FL121" i="11"/>
  <c r="FL120" i="11"/>
  <c r="FL119" i="11"/>
  <c r="FL118" i="11"/>
  <c r="FL117" i="11"/>
  <c r="FL116" i="11"/>
  <c r="FL115" i="11"/>
  <c r="FL114" i="11"/>
  <c r="FL113" i="11"/>
  <c r="FL112" i="11"/>
  <c r="FL111" i="11"/>
  <c r="FL110" i="11"/>
  <c r="FL109" i="11"/>
  <c r="FJ108" i="11"/>
  <c r="FJ107" i="11" s="1"/>
  <c r="FL106" i="11"/>
  <c r="FL105" i="11"/>
  <c r="FL104" i="11"/>
  <c r="FL103" i="11"/>
  <c r="FL102" i="11"/>
  <c r="FL101" i="11"/>
  <c r="FL100" i="11"/>
  <c r="FL99" i="11"/>
  <c r="FL98" i="11"/>
  <c r="FL97" i="11"/>
  <c r="FL96" i="11"/>
  <c r="FL95" i="11"/>
  <c r="FL94" i="11"/>
  <c r="FL93" i="11"/>
  <c r="FL92" i="11"/>
  <c r="FL91" i="11"/>
  <c r="FL90" i="11"/>
  <c r="FL89" i="11"/>
  <c r="FL88" i="11"/>
  <c r="FL87" i="11"/>
  <c r="FL86" i="11"/>
  <c r="FL85" i="11"/>
  <c r="FJ84" i="11"/>
  <c r="FJ83" i="11" s="1"/>
  <c r="FL82" i="11"/>
  <c r="FL80" i="11" s="1"/>
  <c r="FJ80" i="11"/>
  <c r="FL79" i="11"/>
  <c r="FL78" i="11"/>
  <c r="FL77" i="11"/>
  <c r="FL76" i="11"/>
  <c r="FL75" i="11"/>
  <c r="FL74" i="11"/>
  <c r="FL73" i="11"/>
  <c r="FL72" i="11"/>
  <c r="FJ71" i="11"/>
  <c r="FL70" i="11"/>
  <c r="FL69" i="11"/>
  <c r="FL68" i="11"/>
  <c r="FL67" i="11"/>
  <c r="FL66" i="11"/>
  <c r="FL65" i="11"/>
  <c r="FJ64" i="11"/>
  <c r="FL62" i="11"/>
  <c r="FL61" i="11"/>
  <c r="FL60" i="11"/>
  <c r="FL59" i="11"/>
  <c r="FL58" i="11"/>
  <c r="FL57" i="11"/>
  <c r="FL56" i="11"/>
  <c r="FL55" i="11"/>
  <c r="FL54" i="11"/>
  <c r="FL53" i="11"/>
  <c r="FL52" i="11"/>
  <c r="FL51" i="11"/>
  <c r="FL49" i="11"/>
  <c r="FL47" i="11"/>
  <c r="FJ46" i="11"/>
  <c r="FL44" i="11"/>
  <c r="FL42" i="11"/>
  <c r="FL39" i="11"/>
  <c r="FL38" i="11"/>
  <c r="FL37" i="11"/>
  <c r="FL36" i="11"/>
  <c r="FL34" i="11"/>
  <c r="FL33" i="11"/>
  <c r="FL32" i="11"/>
  <c r="FL31" i="11"/>
  <c r="FL30" i="11"/>
  <c r="FL28" i="11"/>
  <c r="FL27" i="11"/>
  <c r="FL26" i="11"/>
  <c r="FJ25" i="11"/>
  <c r="FL24" i="11"/>
  <c r="FL23" i="11"/>
  <c r="FL22" i="11"/>
  <c r="FL21" i="11"/>
  <c r="FL20" i="11"/>
  <c r="FL19" i="11"/>
  <c r="FL18" i="11"/>
  <c r="FL17" i="11"/>
  <c r="FL16" i="11"/>
  <c r="FL15" i="11"/>
  <c r="FL14" i="11"/>
  <c r="FL13" i="11"/>
  <c r="FL12" i="11"/>
  <c r="FL11" i="11"/>
  <c r="FL10" i="11"/>
  <c r="FL9" i="11"/>
  <c r="FJ8" i="11"/>
  <c r="AK218" i="11"/>
  <c r="AK217" i="11"/>
  <c r="AK216" i="11"/>
  <c r="AK215" i="11"/>
  <c r="AK214" i="11"/>
  <c r="AK213" i="11"/>
  <c r="AK212" i="11"/>
  <c r="AI211" i="11"/>
  <c r="AK210" i="11"/>
  <c r="AIL210" i="11" s="1"/>
  <c r="AK208" i="11"/>
  <c r="AK206" i="11"/>
  <c r="AK205" i="11"/>
  <c r="AK203" i="11"/>
  <c r="AK202" i="11"/>
  <c r="AK201" i="11"/>
  <c r="AK200" i="11"/>
  <c r="AK199" i="11"/>
  <c r="AK198" i="11"/>
  <c r="AI197" i="11"/>
  <c r="AK195" i="11"/>
  <c r="AK194" i="11"/>
  <c r="AK193" i="11"/>
  <c r="AK192" i="11"/>
  <c r="AK191" i="11"/>
  <c r="AK190" i="11"/>
  <c r="AK189" i="11"/>
  <c r="AK188" i="11"/>
  <c r="AK187" i="11"/>
  <c r="AK183" i="11"/>
  <c r="AK182" i="11"/>
  <c r="AI181" i="11"/>
  <c r="AK176" i="11"/>
  <c r="AK175" i="11"/>
  <c r="AI174" i="11"/>
  <c r="AK172" i="11"/>
  <c r="AI172" i="11"/>
  <c r="AK166" i="11"/>
  <c r="AI166" i="11"/>
  <c r="AK165" i="11"/>
  <c r="AK163" i="11"/>
  <c r="AK162" i="11"/>
  <c r="AK161" i="11"/>
  <c r="AI160" i="11"/>
  <c r="AK159" i="11"/>
  <c r="AK158" i="11"/>
  <c r="AK157" i="11"/>
  <c r="AK155" i="11"/>
  <c r="AK154" i="11"/>
  <c r="AK153" i="11"/>
  <c r="AK152" i="11"/>
  <c r="AK151" i="11"/>
  <c r="AI150" i="11"/>
  <c r="AK142" i="11"/>
  <c r="AK141" i="11"/>
  <c r="AK140" i="11"/>
  <c r="AK139" i="11"/>
  <c r="AI138" i="11"/>
  <c r="AK137" i="11"/>
  <c r="AK136" i="11"/>
  <c r="AK135" i="11"/>
  <c r="AK134" i="11"/>
  <c r="AK133" i="11"/>
  <c r="AK132" i="11"/>
  <c r="AK131" i="11"/>
  <c r="AK130" i="11"/>
  <c r="AK129" i="11"/>
  <c r="AK128" i="11"/>
  <c r="AK127" i="11"/>
  <c r="AK126" i="11"/>
  <c r="AK125" i="11"/>
  <c r="AK124" i="11"/>
  <c r="AK123" i="11"/>
  <c r="AK122" i="11"/>
  <c r="AK121" i="11"/>
  <c r="AK120" i="11"/>
  <c r="AK119" i="11"/>
  <c r="AK118" i="11"/>
  <c r="AK117" i="11"/>
  <c r="AK116" i="11"/>
  <c r="AK115" i="11"/>
  <c r="AK114" i="11"/>
  <c r="AK113" i="11"/>
  <c r="AK112" i="11"/>
  <c r="AK111" i="11"/>
  <c r="AK110" i="11"/>
  <c r="AI108" i="11"/>
  <c r="AK106" i="11"/>
  <c r="AK105" i="11"/>
  <c r="AK104" i="11"/>
  <c r="AK103" i="11"/>
  <c r="AK102" i="11"/>
  <c r="AK101" i="11"/>
  <c r="AK100" i="11"/>
  <c r="AK99" i="11"/>
  <c r="AK98" i="11"/>
  <c r="AK97" i="11"/>
  <c r="AK96" i="11"/>
  <c r="AK95" i="11"/>
  <c r="AK94" i="11"/>
  <c r="AK93" i="11"/>
  <c r="AK92" i="11"/>
  <c r="AK91" i="11"/>
  <c r="AK90" i="11"/>
  <c r="AK89" i="11"/>
  <c r="AK88" i="11"/>
  <c r="AK87" i="11"/>
  <c r="AK86" i="11"/>
  <c r="AK85" i="11"/>
  <c r="AI84" i="11"/>
  <c r="AK82" i="11"/>
  <c r="AK81" i="11"/>
  <c r="AI80" i="11"/>
  <c r="AK79" i="11"/>
  <c r="AK78" i="11"/>
  <c r="AK77" i="11"/>
  <c r="AK76" i="11"/>
  <c r="AK75" i="11"/>
  <c r="AK74" i="11"/>
  <c r="AK73" i="11"/>
  <c r="AK72" i="11"/>
  <c r="AI71" i="11"/>
  <c r="AK70" i="11"/>
  <c r="AK69" i="11"/>
  <c r="AK68" i="11"/>
  <c r="AK67" i="11"/>
  <c r="AK66" i="11"/>
  <c r="AK65" i="11"/>
  <c r="AI64" i="11"/>
  <c r="AK62" i="11"/>
  <c r="AK61" i="11"/>
  <c r="AK60" i="11"/>
  <c r="AK59" i="11"/>
  <c r="AK58" i="11"/>
  <c r="AK57" i="11"/>
  <c r="AK56" i="11"/>
  <c r="AK55" i="11"/>
  <c r="AK54" i="11"/>
  <c r="AK53" i="11"/>
  <c r="AK52" i="11"/>
  <c r="AK51" i="11"/>
  <c r="AK49" i="11"/>
  <c r="AK47" i="11"/>
  <c r="AI46" i="11"/>
  <c r="AK44" i="11"/>
  <c r="AK42" i="11"/>
  <c r="AK39" i="11"/>
  <c r="AK38" i="11"/>
  <c r="AK37" i="11"/>
  <c r="AK36" i="11"/>
  <c r="AK34" i="11"/>
  <c r="AK33" i="11"/>
  <c r="AK32" i="11"/>
  <c r="AK31" i="11"/>
  <c r="AK30" i="11"/>
  <c r="AK28" i="11"/>
  <c r="AK27" i="11"/>
  <c r="AK26" i="11"/>
  <c r="AI25" i="11"/>
  <c r="AK24" i="11"/>
  <c r="AK23" i="11"/>
  <c r="AK22" i="11"/>
  <c r="AK21" i="11"/>
  <c r="AK20" i="11"/>
  <c r="AK19" i="11"/>
  <c r="AK18" i="11"/>
  <c r="AK17" i="11"/>
  <c r="AK16" i="11"/>
  <c r="AK15" i="11"/>
  <c r="AK14" i="11"/>
  <c r="AK13" i="11"/>
  <c r="AK12" i="11"/>
  <c r="AK11" i="11"/>
  <c r="AK10" i="11"/>
  <c r="AK9" i="11"/>
  <c r="AI8" i="11"/>
  <c r="UC184" i="11" l="1"/>
  <c r="YZ166" i="11"/>
  <c r="AIL198" i="11"/>
  <c r="FL184" i="11"/>
  <c r="KI184" i="11"/>
  <c r="PF184" i="11"/>
  <c r="YZ184" i="11"/>
  <c r="ADW184" i="11"/>
  <c r="AK184" i="11"/>
  <c r="AIJ184" i="11"/>
  <c r="YZ46" i="11"/>
  <c r="AIL144" i="11"/>
  <c r="AIL148" i="11"/>
  <c r="AIL143" i="11"/>
  <c r="AIL147" i="11"/>
  <c r="AIK160" i="11"/>
  <c r="AIL20" i="11"/>
  <c r="AIL14" i="11"/>
  <c r="YX6" i="11"/>
  <c r="YX219" i="11" s="1"/>
  <c r="AIL142" i="11"/>
  <c r="AIK71" i="11"/>
  <c r="AIK197" i="11"/>
  <c r="AIL218" i="11"/>
  <c r="FJ63" i="11"/>
  <c r="AIL109" i="11"/>
  <c r="UC80" i="11"/>
  <c r="AIK172" i="11"/>
  <c r="AI196" i="11"/>
  <c r="AIK196" i="11" s="1"/>
  <c r="AIK211" i="11"/>
  <c r="PD180" i="11"/>
  <c r="AIL36" i="11"/>
  <c r="AIL124" i="11"/>
  <c r="KI181" i="11"/>
  <c r="AIL54" i="11"/>
  <c r="AIL118" i="11"/>
  <c r="AIL136" i="11"/>
  <c r="AIK150" i="11"/>
  <c r="AIL163" i="11"/>
  <c r="AIL28" i="11"/>
  <c r="AIL60" i="11"/>
  <c r="AIL130" i="11"/>
  <c r="AIL155" i="11"/>
  <c r="AIK46" i="11"/>
  <c r="AIL112" i="11"/>
  <c r="AIL212" i="11"/>
  <c r="AIL208" i="11"/>
  <c r="AIL22" i="11"/>
  <c r="AIL56" i="11"/>
  <c r="AIL75" i="11"/>
  <c r="AIL26" i="11"/>
  <c r="AIL33" i="11"/>
  <c r="AIL42" i="11"/>
  <c r="AIL52" i="11"/>
  <c r="AIL58" i="11"/>
  <c r="AIL65" i="11"/>
  <c r="AIL77" i="11"/>
  <c r="AIL90" i="11"/>
  <c r="AIL96" i="11"/>
  <c r="AIL102" i="11"/>
  <c r="AIL110" i="11"/>
  <c r="AIL116" i="11"/>
  <c r="AIL122" i="11"/>
  <c r="AIL128" i="11"/>
  <c r="AIL134" i="11"/>
  <c r="AIL140" i="11"/>
  <c r="AIL153" i="11"/>
  <c r="PF197" i="11"/>
  <c r="PF196" i="11" s="1"/>
  <c r="AIL10" i="11"/>
  <c r="AIL30" i="11"/>
  <c r="AIL37" i="11"/>
  <c r="AIL47" i="11"/>
  <c r="AIL55" i="11"/>
  <c r="AIL61" i="11"/>
  <c r="AIL68" i="11"/>
  <c r="AIK80" i="11"/>
  <c r="AIL93" i="11"/>
  <c r="AIL99" i="11"/>
  <c r="AIL105" i="11"/>
  <c r="AIL113" i="11"/>
  <c r="AIL119" i="11"/>
  <c r="AIL125" i="11"/>
  <c r="AIL131" i="11"/>
  <c r="AIL137" i="11"/>
  <c r="AIL157" i="11"/>
  <c r="AIL213" i="11"/>
  <c r="PD63" i="11"/>
  <c r="AIL16" i="11"/>
  <c r="AIL191" i="11"/>
  <c r="AIL62" i="11"/>
  <c r="AIK138" i="11"/>
  <c r="AIL187" i="11"/>
  <c r="AIL193" i="11"/>
  <c r="AIL214" i="11"/>
  <c r="AIL168" i="11"/>
  <c r="FJ180" i="11"/>
  <c r="AIL49" i="11"/>
  <c r="AIL69" i="11"/>
  <c r="AIK25" i="11"/>
  <c r="AIK64" i="11"/>
  <c r="AIL70" i="11"/>
  <c r="AIL76" i="11"/>
  <c r="AIL82" i="11"/>
  <c r="AIL152" i="11"/>
  <c r="AIL159" i="11"/>
  <c r="AIK166" i="11"/>
  <c r="AIL176" i="11"/>
  <c r="AIL188" i="11"/>
  <c r="AIL194" i="11"/>
  <c r="AIL200" i="11"/>
  <c r="AIL215" i="11"/>
  <c r="AIL73" i="11"/>
  <c r="AIL92" i="11"/>
  <c r="AIL12" i="11"/>
  <c r="AIL24" i="11"/>
  <c r="AIL31" i="11"/>
  <c r="AIL13" i="11"/>
  <c r="AIL19" i="11"/>
  <c r="AIL32" i="11"/>
  <c r="AIL39" i="11"/>
  <c r="AIL51" i="11"/>
  <c r="AIL57" i="11"/>
  <c r="AIL89" i="11"/>
  <c r="AIL95" i="11"/>
  <c r="AIL101" i="11"/>
  <c r="AI107" i="11"/>
  <c r="AIK107" i="11" s="1"/>
  <c r="AIK108" i="11"/>
  <c r="AIL115" i="11"/>
  <c r="AIL121" i="11"/>
  <c r="AIL127" i="11"/>
  <c r="AIL133" i="11"/>
  <c r="AIL139" i="11"/>
  <c r="AIL175" i="11"/>
  <c r="AIL199" i="11"/>
  <c r="AIL206" i="11"/>
  <c r="FJ7" i="11"/>
  <c r="AIL146" i="11"/>
  <c r="AIL167" i="11"/>
  <c r="FL172" i="11"/>
  <c r="AIL172" i="11" s="1"/>
  <c r="AIL173" i="11"/>
  <c r="AIL179" i="11"/>
  <c r="KG63" i="11"/>
  <c r="PD7" i="11"/>
  <c r="ADW181" i="11"/>
  <c r="AI7" i="11"/>
  <c r="AIK8" i="11"/>
  <c r="UC8" i="11"/>
  <c r="AIL9" i="11"/>
  <c r="AIL15" i="11"/>
  <c r="AIL21" i="11"/>
  <c r="AIL27" i="11"/>
  <c r="AIL34" i="11"/>
  <c r="AIL44" i="11"/>
  <c r="AIL53" i="11"/>
  <c r="AIL59" i="11"/>
  <c r="AIL66" i="11"/>
  <c r="AIL72" i="11"/>
  <c r="AIL78" i="11"/>
  <c r="AIL85" i="11"/>
  <c r="AIL91" i="11"/>
  <c r="AIL97" i="11"/>
  <c r="AIL103" i="11"/>
  <c r="AIL111" i="11"/>
  <c r="AIL117" i="11"/>
  <c r="AIL123" i="11"/>
  <c r="AIL129" i="11"/>
  <c r="AIL135" i="11"/>
  <c r="AK138" i="11"/>
  <c r="AIL141" i="11"/>
  <c r="AIL154" i="11"/>
  <c r="AIL161" i="11"/>
  <c r="AIK181" i="11"/>
  <c r="AIL189" i="11"/>
  <c r="AIL195" i="11"/>
  <c r="AIL201" i="11"/>
  <c r="AIL169" i="11"/>
  <c r="FL181" i="11"/>
  <c r="AI83" i="11"/>
  <c r="AIK83" i="11" s="1"/>
  <c r="AIK84" i="11"/>
  <c r="AIL104" i="11"/>
  <c r="AIL216" i="11"/>
  <c r="AIL170" i="11"/>
  <c r="AIL67" i="11"/>
  <c r="AIL86" i="11"/>
  <c r="AIL11" i="11"/>
  <c r="AIL23" i="11"/>
  <c r="AIL74" i="11"/>
  <c r="AIL87" i="11"/>
  <c r="AIK174" i="11"/>
  <c r="AIL183" i="11"/>
  <c r="AK211" i="11"/>
  <c r="AIL217" i="11"/>
  <c r="FL150" i="11"/>
  <c r="AIL171" i="11"/>
  <c r="FL174" i="11"/>
  <c r="AIL177" i="11"/>
  <c r="AIL203" i="11"/>
  <c r="AIL79" i="11"/>
  <c r="AIL98" i="11"/>
  <c r="AIL162" i="11"/>
  <c r="AK181" i="11"/>
  <c r="AIL182" i="11"/>
  <c r="AIL17" i="11"/>
  <c r="AIL18" i="11"/>
  <c r="AIL38" i="11"/>
  <c r="AIL81" i="11"/>
  <c r="AIL88" i="11"/>
  <c r="AIL94" i="11"/>
  <c r="AIL100" i="11"/>
  <c r="AIL106" i="11"/>
  <c r="AIL114" i="11"/>
  <c r="AIL120" i="11"/>
  <c r="AIL126" i="11"/>
  <c r="AIL132" i="11"/>
  <c r="AIL151" i="11"/>
  <c r="AIL158" i="11"/>
  <c r="AIL165" i="11"/>
  <c r="AK174" i="11"/>
  <c r="AI180" i="11"/>
  <c r="AIL192" i="11"/>
  <c r="AIL205" i="11"/>
  <c r="AIL145" i="11"/>
  <c r="AIL178" i="11"/>
  <c r="AIL190" i="11"/>
  <c r="AIL202" i="11"/>
  <c r="AK197" i="11"/>
  <c r="AK196" i="11" s="1"/>
  <c r="ADW166" i="11"/>
  <c r="YZ84" i="11"/>
  <c r="YZ83" i="11" s="1"/>
  <c r="YZ80" i="11"/>
  <c r="PD149" i="11"/>
  <c r="PF150" i="11"/>
  <c r="PF174" i="11"/>
  <c r="PF25" i="11"/>
  <c r="FL108" i="11"/>
  <c r="FL107" i="11" s="1"/>
  <c r="FL84" i="11"/>
  <c r="FL83" i="11" s="1"/>
  <c r="KG180" i="11"/>
  <c r="KG7" i="11"/>
  <c r="AK25" i="11"/>
  <c r="KI8" i="11"/>
  <c r="UC150" i="11"/>
  <c r="KI71" i="11"/>
  <c r="KI150" i="11"/>
  <c r="ADW25" i="11"/>
  <c r="ADW64" i="11"/>
  <c r="AK160" i="11"/>
  <c r="KI64" i="11"/>
  <c r="YZ25" i="11"/>
  <c r="YZ108" i="11"/>
  <c r="YZ107" i="11" s="1"/>
  <c r="AK150" i="11"/>
  <c r="UC174" i="11"/>
  <c r="YZ138" i="11"/>
  <c r="YZ197" i="11"/>
  <c r="YZ196" i="11" s="1"/>
  <c r="ADW8" i="11"/>
  <c r="ADW108" i="11"/>
  <c r="ADW107" i="11" s="1"/>
  <c r="ADW160" i="11"/>
  <c r="AI63" i="11"/>
  <c r="AK108" i="11"/>
  <c r="FL46" i="11"/>
  <c r="AK64" i="11"/>
  <c r="AK80" i="11"/>
  <c r="AI149" i="11"/>
  <c r="FL25" i="11"/>
  <c r="FL64" i="11"/>
  <c r="FL166" i="11"/>
  <c r="FL197" i="11"/>
  <c r="FL196" i="11" s="1"/>
  <c r="KI46" i="11"/>
  <c r="KI84" i="11"/>
  <c r="KI83" i="11" s="1"/>
  <c r="KI108" i="11"/>
  <c r="KI107" i="11" s="1"/>
  <c r="KI160" i="11"/>
  <c r="KI166" i="11"/>
  <c r="PF71" i="11"/>
  <c r="PF108" i="11"/>
  <c r="PF107" i="11" s="1"/>
  <c r="PF166" i="11"/>
  <c r="UC46" i="11"/>
  <c r="UC71" i="11"/>
  <c r="UC84" i="11"/>
  <c r="UC83" i="11" s="1"/>
  <c r="UC138" i="11"/>
  <c r="UC166" i="11"/>
  <c r="UC181" i="11"/>
  <c r="UC211" i="11"/>
  <c r="YZ8" i="11"/>
  <c r="YZ71" i="11"/>
  <c r="YZ160" i="11"/>
  <c r="ADW80" i="11"/>
  <c r="ADW150" i="11"/>
  <c r="ADW211" i="11"/>
  <c r="AK8" i="11"/>
  <c r="FL71" i="11"/>
  <c r="AK46" i="11"/>
  <c r="AK71" i="11"/>
  <c r="AK84" i="11"/>
  <c r="FL8" i="11"/>
  <c r="FL138" i="11"/>
  <c r="FL160" i="11"/>
  <c r="FJ149" i="11"/>
  <c r="KI25" i="11"/>
  <c r="KG149" i="11"/>
  <c r="KI174" i="11"/>
  <c r="KI197" i="11"/>
  <c r="KI196" i="11" s="1"/>
  <c r="PF8" i="11"/>
  <c r="PF46" i="11"/>
  <c r="PF64" i="11"/>
  <c r="PF80" i="11"/>
  <c r="PF84" i="11"/>
  <c r="PF83" i="11" s="1"/>
  <c r="PF138" i="11"/>
  <c r="PF160" i="11"/>
  <c r="PF181" i="11"/>
  <c r="PF211" i="11"/>
  <c r="UC25" i="11"/>
  <c r="UC64" i="11"/>
  <c r="UC108" i="11"/>
  <c r="UC107" i="11" s="1"/>
  <c r="UC160" i="11"/>
  <c r="UC197" i="11"/>
  <c r="UC196" i="11" s="1"/>
  <c r="YZ64" i="11"/>
  <c r="YZ150" i="11"/>
  <c r="YZ174" i="11"/>
  <c r="YZ181" i="11"/>
  <c r="ADW46" i="11"/>
  <c r="ADW71" i="11"/>
  <c r="ADW84" i="11"/>
  <c r="ADW83" i="11" s="1"/>
  <c r="ADW174" i="11"/>
  <c r="ADW197" i="11"/>
  <c r="AKO218" i="11"/>
  <c r="AKN218" i="11"/>
  <c r="AKO217" i="11"/>
  <c r="AKN217" i="11"/>
  <c r="AKO216" i="11"/>
  <c r="AKN216" i="11"/>
  <c r="AKO215" i="11"/>
  <c r="AKN215" i="11"/>
  <c r="AKO214" i="11"/>
  <c r="AKN214" i="11"/>
  <c r="AKO213" i="11"/>
  <c r="AKN213" i="11"/>
  <c r="AKO212" i="11"/>
  <c r="AKN212" i="11"/>
  <c r="AKO211" i="11"/>
  <c r="AKN211" i="11"/>
  <c r="AKO210" i="11"/>
  <c r="AKN210" i="11"/>
  <c r="AKO208" i="11"/>
  <c r="AKN208" i="11"/>
  <c r="AKO207" i="11"/>
  <c r="AKN207" i="11"/>
  <c r="AKO206" i="11"/>
  <c r="AKN206" i="11"/>
  <c r="AKO205" i="11"/>
  <c r="AKN205" i="11"/>
  <c r="AKO203" i="11"/>
  <c r="AKN203" i="11"/>
  <c r="AKO202" i="11"/>
  <c r="AKN202" i="11"/>
  <c r="AKO201" i="11"/>
  <c r="AKN201" i="11"/>
  <c r="AKO200" i="11"/>
  <c r="AKN200" i="11"/>
  <c r="AKO199" i="11"/>
  <c r="AKN199" i="11"/>
  <c r="AKO198" i="11"/>
  <c r="AKN198" i="11"/>
  <c r="AKN197" i="11"/>
  <c r="AKN196" i="11"/>
  <c r="AKO195" i="11"/>
  <c r="AKN195" i="11"/>
  <c r="AKO194" i="11"/>
  <c r="AKN194" i="11"/>
  <c r="AKO193" i="11"/>
  <c r="AKN193" i="11"/>
  <c r="AKO192" i="11"/>
  <c r="AKN192" i="11"/>
  <c r="AKO191" i="11"/>
  <c r="AKN191" i="11"/>
  <c r="AKO190" i="11"/>
  <c r="AKN190" i="11"/>
  <c r="AKO189" i="11"/>
  <c r="AKN189" i="11"/>
  <c r="AKO188" i="11"/>
  <c r="AKN188" i="11"/>
  <c r="AKO187" i="11"/>
  <c r="AKN187" i="11"/>
  <c r="AKO184" i="11"/>
  <c r="AKN184" i="11"/>
  <c r="AKO183" i="11"/>
  <c r="AKN183" i="11"/>
  <c r="AKO182" i="11"/>
  <c r="AKN182" i="11"/>
  <c r="AKO181" i="11"/>
  <c r="AKN181" i="11"/>
  <c r="AKN180" i="11"/>
  <c r="AKO179" i="11"/>
  <c r="AKN179" i="11"/>
  <c r="AKO178" i="11"/>
  <c r="AKN178" i="11"/>
  <c r="AKO177" i="11"/>
  <c r="AKN177" i="11"/>
  <c r="AKO175" i="11"/>
  <c r="AKN175" i="11"/>
  <c r="AKO173" i="11"/>
  <c r="AKN173" i="11"/>
  <c r="SY173" i="11" s="1"/>
  <c r="AKO172" i="11"/>
  <c r="AKN172" i="11"/>
  <c r="AKO171" i="11"/>
  <c r="AKN171" i="11"/>
  <c r="AKO170" i="11"/>
  <c r="AKN170" i="11"/>
  <c r="AKO169" i="11"/>
  <c r="AKN169" i="11"/>
  <c r="AKN168" i="11"/>
  <c r="AKO167" i="11"/>
  <c r="AKN167" i="11"/>
  <c r="AKO165" i="11"/>
  <c r="AKN165" i="11"/>
  <c r="AKO163" i="11"/>
  <c r="AKN163" i="11"/>
  <c r="AKO159" i="11"/>
  <c r="AKN159" i="11"/>
  <c r="AKN156" i="11"/>
  <c r="AKO155" i="11"/>
  <c r="AKN155" i="11"/>
  <c r="AKO154" i="11"/>
  <c r="AKN154" i="11"/>
  <c r="AKO153" i="11"/>
  <c r="AKN153" i="11"/>
  <c r="AKO152" i="11"/>
  <c r="AKN152" i="11"/>
  <c r="AKN151" i="11"/>
  <c r="AKO148" i="11"/>
  <c r="AKN148" i="11"/>
  <c r="AKO147" i="11"/>
  <c r="AKN147" i="11"/>
  <c r="AKO146" i="11"/>
  <c r="AKN146" i="11"/>
  <c r="AKO145" i="11"/>
  <c r="AKN145" i="11"/>
  <c r="AKO144" i="11"/>
  <c r="AKN144" i="11"/>
  <c r="AKO143" i="11"/>
  <c r="AKN143" i="11"/>
  <c r="AKO142" i="11"/>
  <c r="AKN142" i="11"/>
  <c r="AKO141" i="11"/>
  <c r="AKN141" i="11"/>
  <c r="AKO140" i="11"/>
  <c r="AKN140" i="11"/>
  <c r="AKO139" i="11"/>
  <c r="AKN139" i="11"/>
  <c r="AKO138" i="11"/>
  <c r="AKN138" i="11"/>
  <c r="AKO137" i="11"/>
  <c r="AKN137" i="11"/>
  <c r="AKO136" i="11"/>
  <c r="AKN136" i="11"/>
  <c r="AKO135" i="11"/>
  <c r="AKN135" i="11"/>
  <c r="AKO134" i="11"/>
  <c r="AKN134" i="11"/>
  <c r="AKO133" i="11"/>
  <c r="AKN133" i="11"/>
  <c r="AKO132" i="11"/>
  <c r="AKN132" i="11"/>
  <c r="AKO131" i="11"/>
  <c r="AKN131" i="11"/>
  <c r="AKO130" i="11"/>
  <c r="AKN130" i="11"/>
  <c r="AKO129" i="11"/>
  <c r="AKN129" i="11"/>
  <c r="AKO128" i="11"/>
  <c r="AKN128" i="11"/>
  <c r="AKO127" i="11"/>
  <c r="AKN127" i="11"/>
  <c r="AKO126" i="11"/>
  <c r="AKN126" i="11"/>
  <c r="AKO125" i="11"/>
  <c r="AKN125" i="11"/>
  <c r="AKO124" i="11"/>
  <c r="AKN124" i="11"/>
  <c r="AKO123" i="11"/>
  <c r="AKN123" i="11"/>
  <c r="AKO122" i="11"/>
  <c r="AKN122" i="11"/>
  <c r="AKO121" i="11"/>
  <c r="AKN121" i="11"/>
  <c r="AKO120" i="11"/>
  <c r="AKN120" i="11"/>
  <c r="AKO119" i="11"/>
  <c r="AKN119" i="11"/>
  <c r="AKO118" i="11"/>
  <c r="AKN118" i="11"/>
  <c r="AKO117" i="11"/>
  <c r="AKN117" i="11"/>
  <c r="AKO116" i="11"/>
  <c r="AKN116" i="11"/>
  <c r="AKO115" i="11"/>
  <c r="AKN115" i="11"/>
  <c r="AKO114" i="11"/>
  <c r="AKN114" i="11"/>
  <c r="AKO113" i="11"/>
  <c r="AKN113" i="11"/>
  <c r="AKO112" i="11"/>
  <c r="AKN112" i="11"/>
  <c r="AKO111" i="11"/>
  <c r="AKN111" i="11"/>
  <c r="AKO110" i="11"/>
  <c r="AKN110" i="11"/>
  <c r="AKO109" i="11"/>
  <c r="AKN109" i="11"/>
  <c r="AKO108" i="11"/>
  <c r="AKN108" i="11"/>
  <c r="AKO107" i="11"/>
  <c r="AKN107" i="11"/>
  <c r="AKO106" i="11"/>
  <c r="AKN106" i="11"/>
  <c r="AKO105" i="11"/>
  <c r="AKN105" i="11"/>
  <c r="AKO104" i="11"/>
  <c r="AKN104" i="11"/>
  <c r="AKO103" i="11"/>
  <c r="AKN103" i="11"/>
  <c r="AKO102" i="11"/>
  <c r="AKN102" i="11"/>
  <c r="AKO101" i="11"/>
  <c r="AKN101" i="11"/>
  <c r="AKO100" i="11"/>
  <c r="AKN100" i="11"/>
  <c r="AKO99" i="11"/>
  <c r="AKN99" i="11"/>
  <c r="AKO98" i="11"/>
  <c r="AKN98" i="11"/>
  <c r="AKO97" i="11"/>
  <c r="AKN97" i="11"/>
  <c r="AKO96" i="11"/>
  <c r="AKN96" i="11"/>
  <c r="AKO95" i="11"/>
  <c r="AKN95" i="11"/>
  <c r="AKO94" i="11"/>
  <c r="AKN94" i="11"/>
  <c r="AKO93" i="11"/>
  <c r="AKN93" i="11"/>
  <c r="AKO92" i="11"/>
  <c r="AKN92" i="11"/>
  <c r="AKO91" i="11"/>
  <c r="AKN91" i="11"/>
  <c r="AKN90" i="11"/>
  <c r="AKO89" i="11"/>
  <c r="AKN89" i="11"/>
  <c r="AKO88" i="11"/>
  <c r="AKO86" i="11"/>
  <c r="AKN86" i="11"/>
  <c r="AKO85" i="11"/>
  <c r="AKN85" i="11"/>
  <c r="AKO82" i="11"/>
  <c r="AKN82" i="11"/>
  <c r="AKO81" i="11"/>
  <c r="AKN81" i="11"/>
  <c r="AKO80" i="11"/>
  <c r="AKN80" i="11"/>
  <c r="AKO79" i="11"/>
  <c r="AKN79" i="11"/>
  <c r="AKO78" i="11"/>
  <c r="AKN78" i="11"/>
  <c r="AKO77" i="11"/>
  <c r="AKN77" i="11"/>
  <c r="AKO76" i="11"/>
  <c r="AKN76" i="11"/>
  <c r="AKO75" i="11"/>
  <c r="AKN75" i="11"/>
  <c r="AKO74" i="11"/>
  <c r="AKN74" i="11"/>
  <c r="AKO73" i="11"/>
  <c r="AKN73" i="11"/>
  <c r="AKO72" i="11"/>
  <c r="AKN72" i="11"/>
  <c r="AKO71" i="11"/>
  <c r="AKN71" i="11"/>
  <c r="AKO70" i="11"/>
  <c r="AKN70" i="11"/>
  <c r="AKO69" i="11"/>
  <c r="AKN69" i="11"/>
  <c r="AKO68" i="11"/>
  <c r="AKN68" i="11"/>
  <c r="AKO67" i="11"/>
  <c r="AKN67" i="11"/>
  <c r="AKO66" i="11"/>
  <c r="AKN66" i="11"/>
  <c r="AKO65" i="11"/>
  <c r="AKN65" i="11"/>
  <c r="AKO62" i="11"/>
  <c r="AKN62" i="11"/>
  <c r="AKO61" i="11"/>
  <c r="AKN61" i="11"/>
  <c r="AKO60" i="11"/>
  <c r="AKN60" i="11"/>
  <c r="AKO59" i="11"/>
  <c r="AKN59" i="11"/>
  <c r="AKO58" i="11"/>
  <c r="AKN58" i="11"/>
  <c r="AKO57" i="11"/>
  <c r="AKN57" i="11"/>
  <c r="AKO56" i="11"/>
  <c r="AKN56" i="11"/>
  <c r="AKO55" i="11"/>
  <c r="AKN55" i="11"/>
  <c r="AKO54" i="11"/>
  <c r="AKN54" i="11"/>
  <c r="AKO53" i="11"/>
  <c r="AKN53" i="11"/>
  <c r="AKO52" i="11"/>
  <c r="AKN52" i="11"/>
  <c r="AKO51" i="11"/>
  <c r="AKN51" i="11"/>
  <c r="AKO49" i="11"/>
  <c r="AKN49" i="11"/>
  <c r="AKO47" i="11"/>
  <c r="AKN47" i="11"/>
  <c r="AKO44" i="11"/>
  <c r="AKN44" i="11"/>
  <c r="AKO42" i="11"/>
  <c r="AKN42" i="11"/>
  <c r="AKO39" i="11"/>
  <c r="AKN39" i="11"/>
  <c r="AKO38" i="11"/>
  <c r="AKN38" i="11"/>
  <c r="AKO37" i="11"/>
  <c r="AKN37" i="11"/>
  <c r="AKO36" i="11"/>
  <c r="AKN36" i="11"/>
  <c r="AKO34" i="11"/>
  <c r="AKN34" i="11"/>
  <c r="AKO33" i="11"/>
  <c r="AKN33" i="11"/>
  <c r="AKO32" i="11"/>
  <c r="AKN32" i="11"/>
  <c r="AKO31" i="11"/>
  <c r="AKN31" i="11"/>
  <c r="AKO30" i="11"/>
  <c r="AKN30" i="11"/>
  <c r="AKO28" i="11"/>
  <c r="AKN28" i="11"/>
  <c r="AKO27" i="11"/>
  <c r="AKN27" i="11"/>
  <c r="AKO26" i="11"/>
  <c r="AKN26" i="11"/>
  <c r="AKO24" i="11"/>
  <c r="AKN24" i="11"/>
  <c r="AKO23" i="11"/>
  <c r="AKN23" i="11"/>
  <c r="AKO22" i="11"/>
  <c r="AKN22" i="11"/>
  <c r="AKO21" i="11"/>
  <c r="AKN21" i="11"/>
  <c r="AKO20" i="11"/>
  <c r="AKN20" i="11"/>
  <c r="AKO19" i="11"/>
  <c r="AKN19" i="11"/>
  <c r="AKO18" i="11"/>
  <c r="AKN18" i="11"/>
  <c r="AKO17" i="11"/>
  <c r="AKN17" i="11"/>
  <c r="AKO16" i="11"/>
  <c r="AKN16" i="11"/>
  <c r="AKO15" i="11"/>
  <c r="AKN15" i="11"/>
  <c r="AKO14" i="11"/>
  <c r="AKN14" i="11"/>
  <c r="AKO13" i="11"/>
  <c r="AKN13" i="11"/>
  <c r="AKO12" i="11"/>
  <c r="AKN12" i="11"/>
  <c r="AKO11" i="11"/>
  <c r="AKN11" i="11"/>
  <c r="AKO10" i="11"/>
  <c r="AKN10" i="11"/>
  <c r="AKO9" i="11"/>
  <c r="AKN9" i="11"/>
  <c r="AKO174" i="11"/>
  <c r="AKN174" i="11"/>
  <c r="AKO220" i="11"/>
  <c r="AKN220" i="11"/>
  <c r="TA173" i="11" l="1"/>
  <c r="SY172" i="11"/>
  <c r="AHP173" i="11"/>
  <c r="AIL184" i="11"/>
  <c r="AKO46" i="11"/>
  <c r="AKO160" i="11"/>
  <c r="AKN46" i="11"/>
  <c r="AKN160" i="11"/>
  <c r="AKN64" i="11"/>
  <c r="AKN63" i="11" s="1"/>
  <c r="AKO64" i="11"/>
  <c r="AKO63" i="11" s="1"/>
  <c r="AKN8" i="11"/>
  <c r="AKN166" i="11"/>
  <c r="AKN84" i="11"/>
  <c r="AKN83" i="11" s="1"/>
  <c r="AKN150" i="11"/>
  <c r="AKO166" i="11"/>
  <c r="AKO150" i="11"/>
  <c r="AKO8" i="11"/>
  <c r="AKO7" i="11" s="1"/>
  <c r="KG6" i="11"/>
  <c r="KG219" i="11" s="1"/>
  <c r="ADW180" i="11"/>
  <c r="FJ6" i="11"/>
  <c r="FJ219" i="11" s="1"/>
  <c r="AK180" i="11"/>
  <c r="YZ149" i="11"/>
  <c r="FL63" i="11"/>
  <c r="PD6" i="11"/>
  <c r="PD219" i="11" s="1"/>
  <c r="FL180" i="11"/>
  <c r="KI180" i="11"/>
  <c r="ADW63" i="11"/>
  <c r="KI7" i="11"/>
  <c r="UC180" i="11"/>
  <c r="UC149" i="11"/>
  <c r="PF149" i="11"/>
  <c r="AIL166" i="11"/>
  <c r="AIL46" i="11"/>
  <c r="AIL80" i="11"/>
  <c r="AIL64" i="11"/>
  <c r="AIL8" i="11"/>
  <c r="KI149" i="11"/>
  <c r="ADW7" i="11"/>
  <c r="AIL160" i="11"/>
  <c r="AIL211" i="11"/>
  <c r="AIL138" i="11"/>
  <c r="AIK7" i="11"/>
  <c r="AK83" i="11"/>
  <c r="AIL83" i="11" s="1"/>
  <c r="AIL84" i="11"/>
  <c r="FL7" i="11"/>
  <c r="AK107" i="11"/>
  <c r="AIL107" i="11" s="1"/>
  <c r="AIL108" i="11"/>
  <c r="AIK180" i="11"/>
  <c r="AIL181" i="11"/>
  <c r="AIL71" i="11"/>
  <c r="AIK149" i="11"/>
  <c r="AI6" i="11"/>
  <c r="AIK63" i="11"/>
  <c r="AIL25" i="11"/>
  <c r="AIL174" i="11"/>
  <c r="AK149" i="11"/>
  <c r="AIL150" i="11"/>
  <c r="ADW196" i="11"/>
  <c r="AIL196" i="11" s="1"/>
  <c r="AIL197" i="11"/>
  <c r="AK7" i="11"/>
  <c r="ADW149" i="11"/>
  <c r="KI63" i="11"/>
  <c r="YZ63" i="11"/>
  <c r="UC63" i="11"/>
  <c r="PF63" i="11"/>
  <c r="YZ7" i="11"/>
  <c r="UC7" i="11"/>
  <c r="FL149" i="11"/>
  <c r="YZ180" i="11"/>
  <c r="PF7" i="11"/>
  <c r="PF180" i="11"/>
  <c r="AK63" i="11"/>
  <c r="ADY166" i="11"/>
  <c r="AIN169" i="11"/>
  <c r="AIO220" i="11"/>
  <c r="AEA169" i="11"/>
  <c r="SY149" i="11" l="1"/>
  <c r="AHP172" i="11"/>
  <c r="TA172" i="11"/>
  <c r="AHQ173" i="11"/>
  <c r="AKN149" i="11"/>
  <c r="AKN7" i="11"/>
  <c r="AKN6" i="11" s="1"/>
  <c r="AKO149" i="11"/>
  <c r="AKO219" i="11" s="1"/>
  <c r="KI6" i="11"/>
  <c r="KI219" i="11" s="1"/>
  <c r="FL6" i="11"/>
  <c r="FL219" i="11" s="1"/>
  <c r="AIK6" i="11"/>
  <c r="ADW6" i="11"/>
  <c r="ADW219" i="11" s="1"/>
  <c r="AIL180" i="11"/>
  <c r="AI219" i="11"/>
  <c r="AIK219" i="11" s="1"/>
  <c r="UC6" i="11"/>
  <c r="UC219" i="11" s="1"/>
  <c r="PF6" i="11"/>
  <c r="PF219" i="11" s="1"/>
  <c r="AIL7" i="11"/>
  <c r="AIL149" i="11"/>
  <c r="AIL63" i="11"/>
  <c r="YZ6" i="11"/>
  <c r="YZ219" i="11" s="1"/>
  <c r="AK6" i="11"/>
  <c r="TA149" i="11" l="1"/>
  <c r="AHQ172" i="11"/>
  <c r="SY219" i="11"/>
  <c r="AHP219" i="11" s="1"/>
  <c r="AHP149" i="11"/>
  <c r="AKN219" i="11"/>
  <c r="AK219" i="11"/>
  <c r="AIL219" i="11" s="1"/>
  <c r="AIL6" i="11"/>
  <c r="ZB25" i="11"/>
  <c r="ZB8" i="11"/>
  <c r="ADZ219" i="11"/>
  <c r="ADY211" i="11"/>
  <c r="ADY197" i="11"/>
  <c r="ADY196" i="11" s="1"/>
  <c r="ADY181" i="11"/>
  <c r="ADY174" i="11"/>
  <c r="ADY172" i="11"/>
  <c r="ADY160" i="11"/>
  <c r="ADY150" i="11"/>
  <c r="ADY138" i="11"/>
  <c r="ADY108" i="11"/>
  <c r="ADY107" i="11" s="1"/>
  <c r="ADY84" i="11"/>
  <c r="ADY83" i="11" s="1"/>
  <c r="ADY80" i="11"/>
  <c r="ADY71" i="11"/>
  <c r="ADY64" i="11"/>
  <c r="ADY46" i="11"/>
  <c r="ADY25" i="11"/>
  <c r="ADY8" i="11"/>
  <c r="TA219" i="11" l="1"/>
  <c r="AHQ219" i="11" s="1"/>
  <c r="AHQ149" i="11"/>
  <c r="ADY149" i="11"/>
  <c r="ADY180" i="11"/>
  <c r="ADY63" i="11"/>
  <c r="ADY7" i="11"/>
  <c r="ZB211" i="11"/>
  <c r="ZB197" i="11"/>
  <c r="ZB196" i="11" s="1"/>
  <c r="ZB181" i="11"/>
  <c r="ZB174" i="11"/>
  <c r="ZB172" i="11"/>
  <c r="ZB160" i="11"/>
  <c r="ZB150" i="11"/>
  <c r="ZB138" i="11"/>
  <c r="ZB108" i="11"/>
  <c r="ZB107" i="11" s="1"/>
  <c r="ZB84" i="11"/>
  <c r="ZB83" i="11" s="1"/>
  <c r="ZB80" i="11"/>
  <c r="ZB71" i="11"/>
  <c r="ZB64" i="11"/>
  <c r="ZC8" i="11"/>
  <c r="ZB7" i="11"/>
  <c r="ADY6" i="11" l="1"/>
  <c r="ADY219" i="11" s="1"/>
  <c r="ZB180" i="11"/>
  <c r="ZB63" i="11"/>
  <c r="ZB6" i="11" s="1"/>
  <c r="ZB149" i="11"/>
  <c r="AEA207" i="11"/>
  <c r="AIO207" i="11" s="1"/>
  <c r="AIN207" i="11"/>
  <c r="ZB219" i="11" l="1"/>
  <c r="AIO156" i="11"/>
  <c r="AIN218" i="11"/>
  <c r="AIN217" i="11"/>
  <c r="AIN216" i="11"/>
  <c r="AIN215" i="11"/>
  <c r="AIN214" i="11"/>
  <c r="AIN213" i="11"/>
  <c r="AIN212" i="11"/>
  <c r="AIN210" i="11"/>
  <c r="AIN208" i="11"/>
  <c r="AIN206" i="11"/>
  <c r="AIN205" i="11"/>
  <c r="AIN203" i="11"/>
  <c r="AIN202" i="11"/>
  <c r="AIN201" i="11"/>
  <c r="AIN200" i="11"/>
  <c r="AIN199" i="11"/>
  <c r="AIN195" i="11"/>
  <c r="AIN194" i="11"/>
  <c r="AIN193" i="11"/>
  <c r="AIN192" i="11"/>
  <c r="AIN191" i="11"/>
  <c r="AIN190" i="11"/>
  <c r="AIN189" i="11"/>
  <c r="AIN188" i="11"/>
  <c r="AIN187" i="11"/>
  <c r="AIN183" i="11"/>
  <c r="AIN182" i="11"/>
  <c r="AIN179" i="11"/>
  <c r="AIN178" i="11"/>
  <c r="AIN177" i="11"/>
  <c r="AIN176" i="11"/>
  <c r="AIN175" i="11"/>
  <c r="AIN173" i="11"/>
  <c r="AIN171" i="11"/>
  <c r="AIN170" i="11"/>
  <c r="AIN168" i="11"/>
  <c r="AIN167" i="11"/>
  <c r="AIN165" i="11"/>
  <c r="AIN163" i="11"/>
  <c r="AIN162" i="11"/>
  <c r="AIN161" i="11"/>
  <c r="AIN159" i="11"/>
  <c r="AIN158" i="11"/>
  <c r="AIN157" i="11"/>
  <c r="AIN156" i="11"/>
  <c r="AIN155" i="11"/>
  <c r="AIN154" i="11"/>
  <c r="AIN153" i="11"/>
  <c r="AIN152" i="11"/>
  <c r="AIN151" i="11"/>
  <c r="AIN148" i="11"/>
  <c r="AIN147" i="11"/>
  <c r="AIN146" i="11"/>
  <c r="AIN145" i="11"/>
  <c r="AIN144" i="11"/>
  <c r="AIN143" i="11"/>
  <c r="AIN142" i="11"/>
  <c r="AIN141" i="11"/>
  <c r="AIN140" i="11"/>
  <c r="AIN139" i="11"/>
  <c r="AIN137" i="11"/>
  <c r="AIN136" i="11"/>
  <c r="AIN135" i="11"/>
  <c r="AIN134" i="11"/>
  <c r="AIN133" i="11"/>
  <c r="AIN132" i="11"/>
  <c r="AIN131" i="11"/>
  <c r="AIN130" i="11"/>
  <c r="AIN129" i="11"/>
  <c r="AIN128" i="11"/>
  <c r="AIN127" i="11"/>
  <c r="AIN126" i="11"/>
  <c r="AIN125" i="11"/>
  <c r="AIN124" i="11"/>
  <c r="AIN123" i="11"/>
  <c r="AIN122" i="11"/>
  <c r="AIN121" i="11"/>
  <c r="AIN120" i="11"/>
  <c r="AIN119" i="11"/>
  <c r="AIN118" i="11"/>
  <c r="AIN117" i="11"/>
  <c r="AIN116" i="11"/>
  <c r="AIN115" i="11"/>
  <c r="AIN114" i="11"/>
  <c r="AIN113" i="11"/>
  <c r="AIN112" i="11"/>
  <c r="AIN111" i="11"/>
  <c r="AIN110" i="11"/>
  <c r="AIN109" i="11"/>
  <c r="AIN106" i="11"/>
  <c r="AIN105" i="11"/>
  <c r="AIN104" i="11"/>
  <c r="AIN103" i="11"/>
  <c r="AIN102" i="11"/>
  <c r="AIN101" i="11"/>
  <c r="AIN100" i="11"/>
  <c r="AIN99" i="11"/>
  <c r="AIN98" i="11"/>
  <c r="AIN97" i="11"/>
  <c r="AIN96" i="11"/>
  <c r="AIN95" i="11"/>
  <c r="AIN94" i="11"/>
  <c r="AIN93" i="11"/>
  <c r="AIN92" i="11"/>
  <c r="AIN91" i="11"/>
  <c r="AIN90" i="11"/>
  <c r="AIN89" i="11"/>
  <c r="AIN88" i="11"/>
  <c r="AIN87" i="11"/>
  <c r="AIN86" i="11"/>
  <c r="AIN85" i="11"/>
  <c r="AIN82" i="11"/>
  <c r="AIN81" i="11"/>
  <c r="AIN79" i="11"/>
  <c r="AIN78" i="11"/>
  <c r="AIN77" i="11"/>
  <c r="AIN76" i="11"/>
  <c r="AIN75" i="11"/>
  <c r="AIN74" i="11"/>
  <c r="AIN73" i="11"/>
  <c r="AIN72" i="11"/>
  <c r="AIN70" i="11"/>
  <c r="AIN69" i="11"/>
  <c r="AIN68" i="11"/>
  <c r="AIN67" i="11"/>
  <c r="AIN66" i="11"/>
  <c r="AIN65" i="11"/>
  <c r="AIN62" i="11"/>
  <c r="AIN61" i="11"/>
  <c r="AIN60" i="11"/>
  <c r="AIN59" i="11"/>
  <c r="AIN58" i="11"/>
  <c r="AIN57" i="11"/>
  <c r="AIN56" i="11"/>
  <c r="AIN55" i="11"/>
  <c r="AIN54" i="11"/>
  <c r="AIN53" i="11"/>
  <c r="AIN52" i="11"/>
  <c r="AIN51" i="11"/>
  <c r="AIN49" i="11"/>
  <c r="AIN47" i="11"/>
  <c r="AIN44" i="11"/>
  <c r="AIN42" i="11"/>
  <c r="AIN39" i="11"/>
  <c r="AIN38" i="11"/>
  <c r="AIN37" i="11"/>
  <c r="AIN36" i="11"/>
  <c r="AIN34" i="11"/>
  <c r="AIN33" i="11"/>
  <c r="AIN32" i="11"/>
  <c r="AIN31" i="11"/>
  <c r="AIN30" i="11"/>
  <c r="AIN28" i="11"/>
  <c r="AIN27" i="11"/>
  <c r="AIN26" i="11"/>
  <c r="AIN24" i="11"/>
  <c r="AIN23" i="11"/>
  <c r="AIN22" i="11"/>
  <c r="AIN21" i="11"/>
  <c r="AIN20" i="11"/>
  <c r="AIN19" i="11"/>
  <c r="AIN18" i="11"/>
  <c r="AIN17" i="11"/>
  <c r="AIN16" i="11"/>
  <c r="AIN15" i="11"/>
  <c r="AIN14" i="11"/>
  <c r="AIN13" i="11"/>
  <c r="AIN12" i="11"/>
  <c r="AIN11" i="11"/>
  <c r="AIN10" i="11"/>
  <c r="AIN9" i="11"/>
  <c r="AIM219" i="11"/>
  <c r="AIM218" i="11"/>
  <c r="AIM217" i="11"/>
  <c r="AIM216" i="11"/>
  <c r="AIM215" i="11"/>
  <c r="AIM214" i="11"/>
  <c r="AIM213" i="11"/>
  <c r="AIM212" i="11"/>
  <c r="AIM211" i="11"/>
  <c r="AIM210" i="11"/>
  <c r="AIM208" i="11"/>
  <c r="AIM206" i="11"/>
  <c r="AIM205" i="11"/>
  <c r="AIM203" i="11"/>
  <c r="AIM202" i="11"/>
  <c r="AIM201" i="11"/>
  <c r="AIM200" i="11"/>
  <c r="AIM199" i="11"/>
  <c r="AIM197" i="11"/>
  <c r="AIM196" i="11"/>
  <c r="AIM195" i="11"/>
  <c r="AIM194" i="11"/>
  <c r="AIM193" i="11"/>
  <c r="AIM192" i="11"/>
  <c r="AIM191" i="11"/>
  <c r="AIM190" i="11"/>
  <c r="AIM189" i="11"/>
  <c r="AIM188" i="11"/>
  <c r="AIM187" i="11"/>
  <c r="AIM183" i="11"/>
  <c r="AIM182" i="11"/>
  <c r="AIM181" i="11"/>
  <c r="AIM180" i="11"/>
  <c r="AIM179" i="11"/>
  <c r="AIM178" i="11"/>
  <c r="AIM177" i="11"/>
  <c r="AIM176" i="11"/>
  <c r="AIM175" i="11"/>
  <c r="AIM174" i="11"/>
  <c r="AIM173" i="11"/>
  <c r="AIM172" i="11"/>
  <c r="AIM171" i="11"/>
  <c r="AIM170" i="11"/>
  <c r="AIM169" i="11"/>
  <c r="AIM168" i="11"/>
  <c r="AIM167" i="11"/>
  <c r="AIM166" i="11"/>
  <c r="AIM165" i="11"/>
  <c r="AIM163" i="11"/>
  <c r="AIM162" i="11"/>
  <c r="AIM161" i="11"/>
  <c r="AIM160" i="11"/>
  <c r="AIM159" i="11"/>
  <c r="AIM158" i="11"/>
  <c r="AIM157" i="11"/>
  <c r="AIM156" i="11"/>
  <c r="AIM155" i="11"/>
  <c r="AIM154" i="11"/>
  <c r="AIM153" i="11"/>
  <c r="AIM152" i="11"/>
  <c r="AIM151" i="11"/>
  <c r="AIM150" i="11"/>
  <c r="AIM149" i="11"/>
  <c r="AIM148" i="11"/>
  <c r="AIM147" i="11"/>
  <c r="AIM146" i="11"/>
  <c r="AIM145" i="11"/>
  <c r="AIM144" i="11"/>
  <c r="AIM143" i="11"/>
  <c r="AIM142" i="11"/>
  <c r="AIM141" i="11"/>
  <c r="AIM140" i="11"/>
  <c r="AIM139" i="11"/>
  <c r="AIM138" i="11"/>
  <c r="AIM137" i="11"/>
  <c r="AIM136" i="11"/>
  <c r="AIM135" i="11"/>
  <c r="AIM134" i="11"/>
  <c r="AIM133" i="11"/>
  <c r="AIM132" i="11"/>
  <c r="AIM131" i="11"/>
  <c r="AIM130" i="11"/>
  <c r="AIM129" i="11"/>
  <c r="AIM128" i="11"/>
  <c r="AIM127" i="11"/>
  <c r="AIM126" i="11"/>
  <c r="AIM125" i="11"/>
  <c r="AIM124" i="11"/>
  <c r="AIM123" i="11"/>
  <c r="AIM122" i="11"/>
  <c r="AIM121" i="11"/>
  <c r="AIM120" i="11"/>
  <c r="AIM119" i="11"/>
  <c r="AIM118" i="11"/>
  <c r="AIM117" i="11"/>
  <c r="AIM116" i="11"/>
  <c r="AIM115" i="11"/>
  <c r="AIM114" i="11"/>
  <c r="AIM113" i="11"/>
  <c r="AIM112" i="11"/>
  <c r="AIM111" i="11"/>
  <c r="AIM110" i="11"/>
  <c r="AIM109" i="11"/>
  <c r="AIM108" i="11"/>
  <c r="AIM107" i="11"/>
  <c r="AIM106" i="11"/>
  <c r="AIM105" i="11"/>
  <c r="AIM104" i="11"/>
  <c r="AIM103" i="11"/>
  <c r="AIM102" i="11"/>
  <c r="AIM101" i="11"/>
  <c r="AIM100" i="11"/>
  <c r="AIM99" i="11"/>
  <c r="AIM98" i="11"/>
  <c r="AIM97" i="11"/>
  <c r="AIM96" i="11"/>
  <c r="AIM95" i="11"/>
  <c r="AIM94" i="11"/>
  <c r="AIM93" i="11"/>
  <c r="AIM92" i="11"/>
  <c r="AIM91" i="11"/>
  <c r="AIM90" i="11"/>
  <c r="AIM89" i="11"/>
  <c r="AIM88" i="11"/>
  <c r="AIM87" i="11"/>
  <c r="AIM86" i="11"/>
  <c r="AIM85" i="11"/>
  <c r="AIM84" i="11"/>
  <c r="AIM83" i="11"/>
  <c r="AIM82" i="11"/>
  <c r="AIM81" i="11"/>
  <c r="AIM80" i="11"/>
  <c r="AIM79" i="11"/>
  <c r="AIM78" i="11"/>
  <c r="AIM77" i="11"/>
  <c r="AIM76" i="11"/>
  <c r="AIM75" i="11"/>
  <c r="AIM74" i="11"/>
  <c r="AIM73" i="11"/>
  <c r="AIM72" i="11"/>
  <c r="AIM71" i="11"/>
  <c r="AIM70" i="11"/>
  <c r="AIM69" i="11"/>
  <c r="AIM68" i="11"/>
  <c r="AIM67" i="11"/>
  <c r="AIM66" i="11"/>
  <c r="AIM65" i="11"/>
  <c r="AIM64" i="11"/>
  <c r="AIM63" i="11"/>
  <c r="AIM62" i="11"/>
  <c r="AIM61" i="11"/>
  <c r="AIM60" i="11"/>
  <c r="AIM59" i="11"/>
  <c r="AIM58" i="11"/>
  <c r="AIM57" i="11"/>
  <c r="AIM56" i="11"/>
  <c r="AIM55" i="11"/>
  <c r="AIM54" i="11"/>
  <c r="AIM53" i="11"/>
  <c r="AIM52" i="11"/>
  <c r="AIM51" i="11"/>
  <c r="AIM49" i="11"/>
  <c r="AIM47" i="11"/>
  <c r="AIM46" i="11"/>
  <c r="AIM44" i="11"/>
  <c r="AIM42" i="11"/>
  <c r="AIM39" i="11"/>
  <c r="AIM38" i="11"/>
  <c r="AIM37" i="11"/>
  <c r="AIM36" i="11"/>
  <c r="AIM34" i="11"/>
  <c r="AIM33" i="11"/>
  <c r="AIM32" i="11"/>
  <c r="AIM31" i="11"/>
  <c r="AIM30" i="11"/>
  <c r="AIM28" i="11"/>
  <c r="AIM27" i="11"/>
  <c r="AIM26" i="11"/>
  <c r="AIM25" i="11"/>
  <c r="AIM24" i="11"/>
  <c r="AIM23" i="11"/>
  <c r="AIM22" i="11"/>
  <c r="AIM21" i="11"/>
  <c r="AIM20" i="11"/>
  <c r="AIM19" i="11"/>
  <c r="AIM18" i="11"/>
  <c r="AIM17" i="11"/>
  <c r="AIM16" i="11"/>
  <c r="AIM15" i="11"/>
  <c r="AIM14" i="11"/>
  <c r="AIM13" i="11"/>
  <c r="AIM12" i="11"/>
  <c r="AIM11" i="11"/>
  <c r="AIM10" i="11"/>
  <c r="AIM9" i="11"/>
  <c r="AIM8" i="11"/>
  <c r="AIM7" i="11"/>
  <c r="AIM6" i="11"/>
  <c r="AIN220" i="11"/>
  <c r="AEA218" i="11"/>
  <c r="AEA217" i="11"/>
  <c r="AEA216" i="11"/>
  <c r="AEA215" i="11"/>
  <c r="AEA214" i="11"/>
  <c r="AEA213" i="11"/>
  <c r="AEA212" i="11"/>
  <c r="AEA208" i="11"/>
  <c r="AEA206" i="11"/>
  <c r="AEA205" i="11"/>
  <c r="AEA203" i="11"/>
  <c r="AEA202" i="11"/>
  <c r="AEA201" i="11"/>
  <c r="AEA200" i="11"/>
  <c r="AEA199" i="11"/>
  <c r="AEA198" i="11"/>
  <c r="AEA195" i="11"/>
  <c r="AEA194" i="11"/>
  <c r="AEA193" i="11"/>
  <c r="AEA192" i="11"/>
  <c r="AEA191" i="11"/>
  <c r="AEA190" i="11"/>
  <c r="AEA189" i="11"/>
  <c r="AEA188" i="11"/>
  <c r="AEA187" i="11"/>
  <c r="AEA183" i="11"/>
  <c r="AEA182" i="11"/>
  <c r="AEA179" i="11"/>
  <c r="AEA178" i="11"/>
  <c r="AEA177" i="11"/>
  <c r="AEA176" i="11"/>
  <c r="AEA175" i="11"/>
  <c r="AEA173" i="11"/>
  <c r="AEA172" i="11" s="1"/>
  <c r="AEA171" i="11"/>
  <c r="AEA170" i="11"/>
  <c r="AEA168" i="11"/>
  <c r="AEA167" i="11"/>
  <c r="AEA165" i="11"/>
  <c r="AEA163" i="11"/>
  <c r="AEA162" i="11"/>
  <c r="AEA161" i="11"/>
  <c r="AEA159" i="11"/>
  <c r="AEA158" i="11"/>
  <c r="AEA157" i="11"/>
  <c r="AEA155" i="11"/>
  <c r="AEA154" i="11"/>
  <c r="AEA153" i="11"/>
  <c r="AEA152" i="11"/>
  <c r="AEA151" i="11"/>
  <c r="AEA138" i="11"/>
  <c r="AEA137" i="11"/>
  <c r="AEA136" i="11"/>
  <c r="AEA135" i="11"/>
  <c r="AEA134" i="11"/>
  <c r="AEA133" i="11"/>
  <c r="AEA132" i="11"/>
  <c r="AEA131" i="11"/>
  <c r="AEA130" i="11"/>
  <c r="AEA129" i="11"/>
  <c r="AEA128" i="11"/>
  <c r="AEA127" i="11"/>
  <c r="AEA126" i="11"/>
  <c r="AEA125" i="11"/>
  <c r="AEA124" i="11"/>
  <c r="AEA123" i="11"/>
  <c r="AEA122" i="11"/>
  <c r="AEA121" i="11"/>
  <c r="AEA120" i="11"/>
  <c r="AEA119" i="11"/>
  <c r="AEA118" i="11"/>
  <c r="AEA117" i="11"/>
  <c r="AEA116" i="11"/>
  <c r="AEA115" i="11"/>
  <c r="AEA114" i="11"/>
  <c r="AEA113" i="11"/>
  <c r="AEA112" i="11"/>
  <c r="AEA111" i="11"/>
  <c r="AEA110" i="11"/>
  <c r="AEA106" i="11"/>
  <c r="AEA105" i="11"/>
  <c r="AEA104" i="11"/>
  <c r="AEA103" i="11"/>
  <c r="AEA102" i="11"/>
  <c r="AEA101" i="11"/>
  <c r="AEA100" i="11"/>
  <c r="AEA99" i="11"/>
  <c r="AEA98" i="11"/>
  <c r="AEA97" i="11"/>
  <c r="AEA96" i="11"/>
  <c r="AEA95" i="11"/>
  <c r="AEA94" i="11"/>
  <c r="AEA93" i="11"/>
  <c r="AEA92" i="11"/>
  <c r="AEA91" i="11"/>
  <c r="AEA90" i="11"/>
  <c r="AEA89" i="11"/>
  <c r="AEA88" i="11"/>
  <c r="AEA87" i="11"/>
  <c r="AEA86" i="11"/>
  <c r="AEA85" i="11"/>
  <c r="AEA82" i="11"/>
  <c r="AEA81" i="11"/>
  <c r="AEA79" i="11"/>
  <c r="AEA78" i="11"/>
  <c r="AEA77" i="11"/>
  <c r="AEA76" i="11"/>
  <c r="AEA75" i="11"/>
  <c r="AEA74" i="11"/>
  <c r="AEA73" i="11"/>
  <c r="AEA72" i="11"/>
  <c r="AEA70" i="11"/>
  <c r="AEA69" i="11"/>
  <c r="AEA68" i="11"/>
  <c r="AEA67" i="11"/>
  <c r="AEA66" i="11"/>
  <c r="AEA65" i="11"/>
  <c r="AEA62" i="11"/>
  <c r="AEA61" i="11"/>
  <c r="AEA60" i="11"/>
  <c r="AEA59" i="11"/>
  <c r="AEA58" i="11"/>
  <c r="AEA57" i="11"/>
  <c r="AEA56" i="11"/>
  <c r="AEA55" i="11"/>
  <c r="AEA54" i="11"/>
  <c r="AEA53" i="11"/>
  <c r="AEA52" i="11"/>
  <c r="AEA51" i="11"/>
  <c r="AEA49" i="11"/>
  <c r="AEA47" i="11"/>
  <c r="AEA44" i="11"/>
  <c r="AEA42" i="11"/>
  <c r="AEA39" i="11"/>
  <c r="AEA38" i="11"/>
  <c r="AEA37" i="11"/>
  <c r="AEA36" i="11"/>
  <c r="AEA34" i="11"/>
  <c r="AEA33" i="11"/>
  <c r="AEA32" i="11"/>
  <c r="AEA31" i="11"/>
  <c r="AEA30" i="11"/>
  <c r="AEA28" i="11"/>
  <c r="AEA27" i="11"/>
  <c r="AEA26" i="11"/>
  <c r="AEA24" i="11"/>
  <c r="AEA23" i="11"/>
  <c r="AEA22" i="11"/>
  <c r="AEA21" i="11"/>
  <c r="AEA20" i="11"/>
  <c r="AEA19" i="11"/>
  <c r="AEA18" i="11"/>
  <c r="AEA17" i="11"/>
  <c r="AEA16" i="11"/>
  <c r="AEA15" i="11"/>
  <c r="AEA14" i="11"/>
  <c r="AEA13" i="11"/>
  <c r="AEA12" i="11"/>
  <c r="AEA11" i="11"/>
  <c r="AEA10" i="11"/>
  <c r="AEA9" i="11"/>
  <c r="ZD218" i="11"/>
  <c r="ZD212" i="11"/>
  <c r="ZD211" i="11" s="1"/>
  <c r="ZD205" i="11"/>
  <c r="ZD203" i="11"/>
  <c r="ZD201" i="11"/>
  <c r="ZD200" i="11"/>
  <c r="ZD199" i="11"/>
  <c r="ZD198" i="11"/>
  <c r="ZD195" i="11"/>
  <c r="ZD194" i="11"/>
  <c r="ZD193" i="11"/>
  <c r="ZD192" i="11"/>
  <c r="ZD191" i="11"/>
  <c r="ZD190" i="11"/>
  <c r="ZD189" i="11"/>
  <c r="ZD188" i="11"/>
  <c r="ZD187" i="11"/>
  <c r="ZD183" i="11"/>
  <c r="ZD182" i="11"/>
  <c r="ZD179" i="11"/>
  <c r="ZD178" i="11"/>
  <c r="ZD177" i="11"/>
  <c r="ZD176" i="11"/>
  <c r="ZD175" i="11"/>
  <c r="ZD173" i="11"/>
  <c r="ZD172" i="11" s="1"/>
  <c r="ZD171" i="11"/>
  <c r="ZD170" i="11"/>
  <c r="ZD169" i="11"/>
  <c r="ZD168" i="11"/>
  <c r="ZD167" i="11"/>
  <c r="ZD165" i="11"/>
  <c r="ZD163" i="11"/>
  <c r="ZD162" i="11"/>
  <c r="ZD161" i="11"/>
  <c r="ZD159" i="11"/>
  <c r="ZD158" i="11"/>
  <c r="ZD157" i="11"/>
  <c r="ZD155" i="11"/>
  <c r="ZD154" i="11"/>
  <c r="ZD153" i="11"/>
  <c r="ZD152" i="11"/>
  <c r="ZD151" i="11"/>
  <c r="ZD143" i="11"/>
  <c r="ZD142" i="11"/>
  <c r="ZD141" i="11"/>
  <c r="ZD140" i="11"/>
  <c r="ZD139" i="11"/>
  <c r="ZD137" i="11"/>
  <c r="ZD136" i="11"/>
  <c r="ZD135" i="11"/>
  <c r="ZD134" i="11"/>
  <c r="ZD133" i="11"/>
  <c r="ZD132" i="11"/>
  <c r="ZD131" i="11"/>
  <c r="ZD130" i="11"/>
  <c r="ZD129" i="11"/>
  <c r="ZD128" i="11"/>
  <c r="ZD127" i="11"/>
  <c r="ZD126" i="11"/>
  <c r="ZD125" i="11"/>
  <c r="ZD124" i="11"/>
  <c r="ZD123" i="11"/>
  <c r="ZD122" i="11"/>
  <c r="ZD121" i="11"/>
  <c r="ZD120" i="11"/>
  <c r="ZD119" i="11"/>
  <c r="ZD118" i="11"/>
  <c r="ZD117" i="11"/>
  <c r="ZD116" i="11"/>
  <c r="ZD115" i="11"/>
  <c r="ZD114" i="11"/>
  <c r="ZD113" i="11"/>
  <c r="ZD112" i="11"/>
  <c r="ZD111" i="11"/>
  <c r="ZD110" i="11"/>
  <c r="ZD106" i="11"/>
  <c r="ZD105" i="11"/>
  <c r="ZD104" i="11"/>
  <c r="ZD103" i="11"/>
  <c r="ZD102" i="11"/>
  <c r="ZD101" i="11"/>
  <c r="ZD100" i="11"/>
  <c r="ZD99" i="11"/>
  <c r="ZD98" i="11"/>
  <c r="ZD97" i="11"/>
  <c r="ZD96" i="11"/>
  <c r="ZD95" i="11"/>
  <c r="ZD94" i="11"/>
  <c r="ZD93" i="11"/>
  <c r="ZD92" i="11"/>
  <c r="ZD91" i="11"/>
  <c r="ZD90" i="11"/>
  <c r="ZD89" i="11"/>
  <c r="ZD88" i="11"/>
  <c r="ZD87" i="11"/>
  <c r="ZD86" i="11"/>
  <c r="ZD85" i="11"/>
  <c r="ZD82" i="11"/>
  <c r="ZD81" i="11"/>
  <c r="ZD79" i="11"/>
  <c r="ZD78" i="11"/>
  <c r="ZD77" i="11"/>
  <c r="ZD76" i="11"/>
  <c r="ZD75" i="11"/>
  <c r="ZD74" i="11"/>
  <c r="ZD73" i="11"/>
  <c r="ZD72" i="11"/>
  <c r="ZD70" i="11"/>
  <c r="ZD69" i="11"/>
  <c r="ZD68" i="11"/>
  <c r="ZD67" i="11"/>
  <c r="ZD66" i="11"/>
  <c r="ZD65" i="11"/>
  <c r="ZD62" i="11"/>
  <c r="ZD61" i="11"/>
  <c r="ZD60" i="11"/>
  <c r="ZD59" i="11"/>
  <c r="ZD58" i="11"/>
  <c r="ZD57" i="11"/>
  <c r="ZD56" i="11"/>
  <c r="ZD55" i="11"/>
  <c r="ZD54" i="11"/>
  <c r="ZD53" i="11"/>
  <c r="ZD52" i="11"/>
  <c r="ZD51" i="11"/>
  <c r="ZD49" i="11"/>
  <c r="ZD47" i="11"/>
  <c r="ZD44" i="11"/>
  <c r="ZD42" i="11"/>
  <c r="ZD39" i="11"/>
  <c r="ZD38" i="11"/>
  <c r="ZD37" i="11"/>
  <c r="ZD36" i="11"/>
  <c r="ZD34" i="11"/>
  <c r="ZD33" i="11"/>
  <c r="ZD32" i="11"/>
  <c r="ZD31" i="11"/>
  <c r="ZD30" i="11"/>
  <c r="ZD28" i="11"/>
  <c r="ZD27" i="11"/>
  <c r="ZD26" i="11"/>
  <c r="ZD24" i="11"/>
  <c r="ZD23" i="11"/>
  <c r="ZD22" i="11"/>
  <c r="ZD21" i="11"/>
  <c r="ZD20" i="11"/>
  <c r="ZD19" i="11"/>
  <c r="ZD18" i="11"/>
  <c r="ZD17" i="11"/>
  <c r="ZD16" i="11"/>
  <c r="ZD15" i="11"/>
  <c r="ZD14" i="11"/>
  <c r="ZD13" i="11"/>
  <c r="ZD12" i="11"/>
  <c r="ZD11" i="11"/>
  <c r="ZD10" i="11"/>
  <c r="ZD9" i="11"/>
  <c r="UG218" i="11"/>
  <c r="UG217" i="11"/>
  <c r="UG216" i="11"/>
  <c r="UG215" i="11"/>
  <c r="UG214" i="11"/>
  <c r="UG213" i="11"/>
  <c r="UG212" i="11"/>
  <c r="UE211" i="11"/>
  <c r="UG205" i="11"/>
  <c r="UG201" i="11"/>
  <c r="UG200" i="11"/>
  <c r="UG199" i="11"/>
  <c r="UG198" i="11"/>
  <c r="UE197" i="11"/>
  <c r="UE196" i="11" s="1"/>
  <c r="UG195" i="11"/>
  <c r="UG194" i="11"/>
  <c r="UG193" i="11"/>
  <c r="UG192" i="11"/>
  <c r="UG191" i="11"/>
  <c r="UG190" i="11"/>
  <c r="UG189" i="11"/>
  <c r="UG188" i="11"/>
  <c r="UG187" i="11"/>
  <c r="UG183" i="11"/>
  <c r="UG182" i="11"/>
  <c r="UE181" i="11"/>
  <c r="UG179" i="11"/>
  <c r="UG178" i="11"/>
  <c r="UG177" i="11"/>
  <c r="UG176" i="11"/>
  <c r="UG175" i="11"/>
  <c r="UE174" i="11"/>
  <c r="UG173" i="11"/>
  <c r="UG172" i="11" s="1"/>
  <c r="UE172" i="11"/>
  <c r="UG171" i="11"/>
  <c r="UG170" i="11"/>
  <c r="UG169" i="11"/>
  <c r="UG168" i="11"/>
  <c r="UG167" i="11"/>
  <c r="UE166" i="11"/>
  <c r="UG165" i="11"/>
  <c r="UG163" i="11"/>
  <c r="UG162" i="11"/>
  <c r="UG161" i="11"/>
  <c r="UE160" i="11"/>
  <c r="UG159" i="11"/>
  <c r="UG158" i="11"/>
  <c r="UG157" i="11"/>
  <c r="UG155" i="11"/>
  <c r="UG154" i="11"/>
  <c r="UG153" i="11"/>
  <c r="UG152" i="11"/>
  <c r="UG151" i="11"/>
  <c r="UE150" i="11"/>
  <c r="UG148" i="11"/>
  <c r="UG147" i="11"/>
  <c r="UG146" i="11"/>
  <c r="UG145" i="11"/>
  <c r="UG144" i="11"/>
  <c r="UG143" i="11"/>
  <c r="UG142" i="11"/>
  <c r="UG141" i="11"/>
  <c r="UG140" i="11"/>
  <c r="UG139" i="11"/>
  <c r="UE138" i="11"/>
  <c r="UG137" i="11"/>
  <c r="UG136" i="11"/>
  <c r="UG135" i="11"/>
  <c r="UG134" i="11"/>
  <c r="UG133" i="11"/>
  <c r="UG132" i="11"/>
  <c r="UG131" i="11"/>
  <c r="UG130" i="11"/>
  <c r="UG129" i="11"/>
  <c r="UG128" i="11"/>
  <c r="UG127" i="11"/>
  <c r="UG126" i="11"/>
  <c r="UG125" i="11"/>
  <c r="UG124" i="11"/>
  <c r="UG123" i="11"/>
  <c r="UG122" i="11"/>
  <c r="UG121" i="11"/>
  <c r="UG120" i="11"/>
  <c r="UG119" i="11"/>
  <c r="UG118" i="11"/>
  <c r="UG117" i="11"/>
  <c r="UG116" i="11"/>
  <c r="UG115" i="11"/>
  <c r="UG114" i="11"/>
  <c r="UG113" i="11"/>
  <c r="UG112" i="11"/>
  <c r="UG111" i="11"/>
  <c r="UG110" i="11"/>
  <c r="UG109" i="11"/>
  <c r="UE108" i="11"/>
  <c r="UE107" i="11" s="1"/>
  <c r="UG106" i="11"/>
  <c r="UG105" i="11"/>
  <c r="UG104" i="11"/>
  <c r="UG103" i="11"/>
  <c r="UG102" i="11"/>
  <c r="UG101" i="11"/>
  <c r="UG100" i="11"/>
  <c r="UG99" i="11"/>
  <c r="UG98" i="11"/>
  <c r="UG97" i="11"/>
  <c r="UG96" i="11"/>
  <c r="UG95" i="11"/>
  <c r="UG94" i="11"/>
  <c r="UG93" i="11"/>
  <c r="UG92" i="11"/>
  <c r="UG90" i="11"/>
  <c r="UG89" i="11"/>
  <c r="UG88" i="11"/>
  <c r="UG87" i="11"/>
  <c r="UG86" i="11"/>
  <c r="UG85" i="11"/>
  <c r="UE84" i="11"/>
  <c r="UE83" i="11" s="1"/>
  <c r="UG82" i="11"/>
  <c r="UG81" i="11"/>
  <c r="UE80" i="11"/>
  <c r="UG79" i="11"/>
  <c r="UG78" i="11"/>
  <c r="UG77" i="11"/>
  <c r="UG76" i="11"/>
  <c r="UG75" i="11"/>
  <c r="UG74" i="11"/>
  <c r="UG73" i="11"/>
  <c r="UG72" i="11"/>
  <c r="UE71" i="11"/>
  <c r="UG70" i="11"/>
  <c r="UG69" i="11"/>
  <c r="UG68" i="11"/>
  <c r="UG67" i="11"/>
  <c r="UG66" i="11"/>
  <c r="UG65" i="11"/>
  <c r="UE64" i="11"/>
  <c r="UG62" i="11"/>
  <c r="UG61" i="11"/>
  <c r="UG60" i="11"/>
  <c r="UG59" i="11"/>
  <c r="UG58" i="11"/>
  <c r="UG57" i="11"/>
  <c r="UG56" i="11"/>
  <c r="UG55" i="11"/>
  <c r="UG54" i="11"/>
  <c r="UG53" i="11"/>
  <c r="UG52" i="11"/>
  <c r="UG51" i="11"/>
  <c r="UG49" i="11"/>
  <c r="UG47" i="11"/>
  <c r="UE46" i="11"/>
  <c r="UG44" i="11"/>
  <c r="UG42" i="11"/>
  <c r="UG39" i="11"/>
  <c r="UG38" i="11"/>
  <c r="UG37" i="11"/>
  <c r="UG36" i="11"/>
  <c r="UG34" i="11"/>
  <c r="UG33" i="11"/>
  <c r="UG32" i="11"/>
  <c r="UG31" i="11"/>
  <c r="UG30" i="11"/>
  <c r="UG28" i="11"/>
  <c r="UG27" i="11"/>
  <c r="UG26" i="11"/>
  <c r="UE25" i="11"/>
  <c r="UG24" i="11"/>
  <c r="UG23" i="11"/>
  <c r="UG22" i="11"/>
  <c r="UG21" i="11"/>
  <c r="UG20" i="11"/>
  <c r="UG19" i="11"/>
  <c r="UG18" i="11"/>
  <c r="UG17" i="11"/>
  <c r="UG16" i="11"/>
  <c r="UG15" i="11"/>
  <c r="UG14" i="11"/>
  <c r="UG13" i="11"/>
  <c r="UG12" i="11"/>
  <c r="UG11" i="11"/>
  <c r="UG10" i="11"/>
  <c r="UG9" i="11"/>
  <c r="UE8" i="11"/>
  <c r="PJ217" i="11"/>
  <c r="PJ216" i="11"/>
  <c r="PJ215" i="11"/>
  <c r="PJ214" i="11"/>
  <c r="PJ213" i="11"/>
  <c r="PJ212" i="11"/>
  <c r="PH211" i="11"/>
  <c r="PJ205" i="11"/>
  <c r="PJ201" i="11"/>
  <c r="PJ200" i="11"/>
  <c r="PJ199" i="11"/>
  <c r="PJ198" i="11"/>
  <c r="PH197" i="11"/>
  <c r="PH196" i="11" s="1"/>
  <c r="PJ195" i="11"/>
  <c r="PJ194" i="11"/>
  <c r="PJ193" i="11"/>
  <c r="PJ192" i="11"/>
  <c r="PJ191" i="11"/>
  <c r="PJ190" i="11"/>
  <c r="PJ189" i="11"/>
  <c r="PJ188" i="11"/>
  <c r="PJ187" i="11"/>
  <c r="PJ183" i="11"/>
  <c r="PJ182" i="11"/>
  <c r="PH181" i="11"/>
  <c r="PJ179" i="11"/>
  <c r="PJ178" i="11"/>
  <c r="PJ177" i="11"/>
  <c r="PJ176" i="11"/>
  <c r="PJ175" i="11"/>
  <c r="PH174" i="11"/>
  <c r="PJ172" i="11"/>
  <c r="PH172" i="11"/>
  <c r="PJ171" i="11"/>
  <c r="PJ170" i="11"/>
  <c r="PJ169" i="11"/>
  <c r="PJ168" i="11"/>
  <c r="PJ167" i="11"/>
  <c r="PH166" i="11"/>
  <c r="PJ165" i="11"/>
  <c r="PJ163" i="11"/>
  <c r="PJ162" i="11"/>
  <c r="PJ161" i="11"/>
  <c r="PH160" i="11"/>
  <c r="PJ159" i="11"/>
  <c r="PJ158" i="11"/>
  <c r="PJ157" i="11"/>
  <c r="PJ155" i="11"/>
  <c r="PJ154" i="11"/>
  <c r="PJ153" i="11"/>
  <c r="PJ152" i="11"/>
  <c r="PJ151" i="11"/>
  <c r="PH150" i="11"/>
  <c r="PJ148" i="11"/>
  <c r="PJ147" i="11"/>
  <c r="PJ146" i="11"/>
  <c r="PJ145" i="11"/>
  <c r="PJ144" i="11"/>
  <c r="PJ143" i="11"/>
  <c r="PJ142" i="11"/>
  <c r="PJ141" i="11"/>
  <c r="PJ140" i="11"/>
  <c r="PJ139" i="11"/>
  <c r="PH138" i="11"/>
  <c r="PJ137" i="11"/>
  <c r="PJ136" i="11"/>
  <c r="PJ135" i="11"/>
  <c r="PJ134" i="11"/>
  <c r="PJ133" i="11"/>
  <c r="PJ132" i="11"/>
  <c r="PJ131" i="11"/>
  <c r="PJ130" i="11"/>
  <c r="PJ129" i="11"/>
  <c r="PJ128" i="11"/>
  <c r="PJ127" i="11"/>
  <c r="PJ126" i="11"/>
  <c r="PJ125" i="11"/>
  <c r="PJ124" i="11"/>
  <c r="PJ123" i="11"/>
  <c r="PJ122" i="11"/>
  <c r="PJ121" i="11"/>
  <c r="PJ120" i="11"/>
  <c r="PJ119" i="11"/>
  <c r="PJ118" i="11"/>
  <c r="PJ117" i="11"/>
  <c r="PJ116" i="11"/>
  <c r="PJ115" i="11"/>
  <c r="PJ114" i="11"/>
  <c r="PJ113" i="11"/>
  <c r="PJ112" i="11"/>
  <c r="PJ111" i="11"/>
  <c r="PJ110" i="11"/>
  <c r="PH108" i="11"/>
  <c r="PH107" i="11" s="1"/>
  <c r="PJ106" i="11"/>
  <c r="PJ105" i="11"/>
  <c r="PJ104" i="11"/>
  <c r="PJ103" i="11"/>
  <c r="PJ102" i="11"/>
  <c r="PJ101" i="11"/>
  <c r="PJ100" i="11"/>
  <c r="PJ99" i="11"/>
  <c r="PJ98" i="11"/>
  <c r="PJ97" i="11"/>
  <c r="PJ96" i="11"/>
  <c r="PJ95" i="11"/>
  <c r="PJ94" i="11"/>
  <c r="PJ93" i="11"/>
  <c r="PJ92" i="11"/>
  <c r="PJ91" i="11"/>
  <c r="PJ90" i="11"/>
  <c r="PJ89" i="11"/>
  <c r="PJ88" i="11"/>
  <c r="PJ87" i="11"/>
  <c r="PJ86" i="11"/>
  <c r="PJ85" i="11"/>
  <c r="PH84" i="11"/>
  <c r="PH83" i="11" s="1"/>
  <c r="PJ82" i="11"/>
  <c r="PJ81" i="11"/>
  <c r="PH80" i="11"/>
  <c r="PJ79" i="11"/>
  <c r="PJ78" i="11"/>
  <c r="PJ77" i="11"/>
  <c r="PJ76" i="11"/>
  <c r="PJ75" i="11"/>
  <c r="PJ74" i="11"/>
  <c r="PJ73" i="11"/>
  <c r="PJ72" i="11"/>
  <c r="PH71" i="11"/>
  <c r="PJ70" i="11"/>
  <c r="PJ69" i="11"/>
  <c r="PJ68" i="11"/>
  <c r="PJ67" i="11"/>
  <c r="PJ66" i="11"/>
  <c r="PJ65" i="11"/>
  <c r="PH64" i="11"/>
  <c r="PJ62" i="11"/>
  <c r="PJ61" i="11"/>
  <c r="PJ60" i="11"/>
  <c r="PJ59" i="11"/>
  <c r="PJ58" i="11"/>
  <c r="PJ57" i="11"/>
  <c r="PJ56" i="11"/>
  <c r="PJ55" i="11"/>
  <c r="PJ54" i="11"/>
  <c r="PJ53" i="11"/>
  <c r="PJ52" i="11"/>
  <c r="PJ51" i="11"/>
  <c r="PJ49" i="11"/>
  <c r="PJ47" i="11"/>
  <c r="PH46" i="11"/>
  <c r="PJ44" i="11"/>
  <c r="PJ42" i="11"/>
  <c r="PJ39" i="11"/>
  <c r="PJ38" i="11"/>
  <c r="PJ37" i="11"/>
  <c r="PJ36" i="11"/>
  <c r="PJ34" i="11"/>
  <c r="PJ33" i="11"/>
  <c r="PJ32" i="11"/>
  <c r="PJ31" i="11"/>
  <c r="PJ30" i="11"/>
  <c r="PJ28" i="11"/>
  <c r="PJ27" i="11"/>
  <c r="PJ26" i="11"/>
  <c r="PH25" i="11"/>
  <c r="PJ24" i="11"/>
  <c r="PJ23" i="11"/>
  <c r="PJ22" i="11"/>
  <c r="PJ21" i="11"/>
  <c r="PJ20" i="11"/>
  <c r="PJ19" i="11"/>
  <c r="PJ18" i="11"/>
  <c r="PJ17" i="11"/>
  <c r="PJ16" i="11"/>
  <c r="PJ15" i="11"/>
  <c r="PJ14" i="11"/>
  <c r="PJ13" i="11"/>
  <c r="PJ12" i="11"/>
  <c r="PJ11" i="11"/>
  <c r="PJ10" i="11"/>
  <c r="PJ9" i="11"/>
  <c r="PH8" i="11"/>
  <c r="KM211" i="11"/>
  <c r="KK211" i="11"/>
  <c r="KM208" i="11"/>
  <c r="KM206" i="11"/>
  <c r="KM201" i="11"/>
  <c r="KM200" i="11"/>
  <c r="KK197" i="11"/>
  <c r="KK196" i="11" s="1"/>
  <c r="KM195" i="11"/>
  <c r="KM194" i="11"/>
  <c r="KM193" i="11"/>
  <c r="KM192" i="11"/>
  <c r="KM191" i="11"/>
  <c r="KM190" i="11"/>
  <c r="KM189" i="11"/>
  <c r="KM188" i="11"/>
  <c r="KM187" i="11"/>
  <c r="KM183" i="11"/>
  <c r="KM182" i="11"/>
  <c r="KK181" i="11"/>
  <c r="KM179" i="11"/>
  <c r="KM178" i="11"/>
  <c r="KM177" i="11"/>
  <c r="KM176" i="11"/>
  <c r="KM175" i="11"/>
  <c r="KK174" i="11"/>
  <c r="KM173" i="11"/>
  <c r="KM172" i="11" s="1"/>
  <c r="KK172" i="11"/>
  <c r="KM171" i="11"/>
  <c r="KM170" i="11"/>
  <c r="KM169" i="11"/>
  <c r="KM168" i="11"/>
  <c r="KM167" i="11"/>
  <c r="KK166" i="11"/>
  <c r="KM165" i="11"/>
  <c r="KM163" i="11"/>
  <c r="KM162" i="11"/>
  <c r="KM161" i="11"/>
  <c r="KK160" i="11"/>
  <c r="KM159" i="11"/>
  <c r="KM158" i="11"/>
  <c r="KM157" i="11"/>
  <c r="KM155" i="11"/>
  <c r="KM154" i="11"/>
  <c r="KM153" i="11"/>
  <c r="KM152" i="11"/>
  <c r="KM151" i="11"/>
  <c r="KK150" i="11"/>
  <c r="KM138" i="11"/>
  <c r="KK138" i="11"/>
  <c r="KM137" i="11"/>
  <c r="KM136" i="11"/>
  <c r="KM135" i="11"/>
  <c r="KM134" i="11"/>
  <c r="KM133" i="11"/>
  <c r="KM132" i="11"/>
  <c r="KM131" i="11"/>
  <c r="KM130" i="11"/>
  <c r="KM129" i="11"/>
  <c r="KM128" i="11"/>
  <c r="KM127" i="11"/>
  <c r="KM126" i="11"/>
  <c r="KM125" i="11"/>
  <c r="KM124" i="11"/>
  <c r="KM123" i="11"/>
  <c r="KM122" i="11"/>
  <c r="KM121" i="11"/>
  <c r="KM119" i="11"/>
  <c r="KM118" i="11"/>
  <c r="KM117" i="11"/>
  <c r="KM116" i="11"/>
  <c r="KM115" i="11"/>
  <c r="KM114" i="11"/>
  <c r="KM113" i="11"/>
  <c r="KM112" i="11"/>
  <c r="KM111" i="11"/>
  <c r="KM110" i="11"/>
  <c r="KM109" i="11"/>
  <c r="KK108" i="11"/>
  <c r="KK107" i="11" s="1"/>
  <c r="KM106" i="11"/>
  <c r="KM105" i="11"/>
  <c r="KM104" i="11"/>
  <c r="KM103" i="11"/>
  <c r="KM102" i="11"/>
  <c r="KM101" i="11"/>
  <c r="KM100" i="11"/>
  <c r="KM99" i="11"/>
  <c r="KM98" i="11"/>
  <c r="KM97" i="11"/>
  <c r="KM96" i="11"/>
  <c r="KM95" i="11"/>
  <c r="KM94" i="11"/>
  <c r="KM93" i="11"/>
  <c r="KM92" i="11"/>
  <c r="KM91" i="11"/>
  <c r="KM90" i="11"/>
  <c r="KM89" i="11"/>
  <c r="KM88" i="11"/>
  <c r="KM87" i="11"/>
  <c r="KM86" i="11"/>
  <c r="KM85" i="11"/>
  <c r="KK84" i="11"/>
  <c r="KK83" i="11" s="1"/>
  <c r="KM82" i="11"/>
  <c r="KM80" i="11" s="1"/>
  <c r="KK80" i="11"/>
  <c r="KM79" i="11"/>
  <c r="KM78" i="11"/>
  <c r="KM77" i="11"/>
  <c r="KM76" i="11"/>
  <c r="KM75" i="11"/>
  <c r="KM74" i="11"/>
  <c r="KM73" i="11"/>
  <c r="KM72" i="11"/>
  <c r="KK71" i="11"/>
  <c r="KM70" i="11"/>
  <c r="KM69" i="11"/>
  <c r="KM68" i="11"/>
  <c r="KM67" i="11"/>
  <c r="KM66" i="11"/>
  <c r="KM65" i="11"/>
  <c r="KK64" i="11"/>
  <c r="KM62" i="11"/>
  <c r="KM61" i="11"/>
  <c r="KM60" i="11"/>
  <c r="KM59" i="11"/>
  <c r="KM58" i="11"/>
  <c r="KM57" i="11"/>
  <c r="KM56" i="11"/>
  <c r="KM55" i="11"/>
  <c r="KM54" i="11"/>
  <c r="KM53" i="11"/>
  <c r="KM52" i="11"/>
  <c r="KM51" i="11"/>
  <c r="KM49" i="11"/>
  <c r="KM47" i="11"/>
  <c r="KK46" i="11"/>
  <c r="KM44" i="11"/>
  <c r="KM42" i="11"/>
  <c r="KM39" i="11"/>
  <c r="KM38" i="11"/>
  <c r="KM37" i="11"/>
  <c r="KM36" i="11"/>
  <c r="KM34" i="11"/>
  <c r="KM33" i="11"/>
  <c r="KM32" i="11"/>
  <c r="KM31" i="11"/>
  <c r="KM30" i="11"/>
  <c r="KM28" i="11"/>
  <c r="KM27" i="11"/>
  <c r="KM26" i="11"/>
  <c r="KK25" i="11"/>
  <c r="KM24" i="11"/>
  <c r="KM23" i="11"/>
  <c r="KM22" i="11"/>
  <c r="KM21" i="11"/>
  <c r="KM20" i="11"/>
  <c r="KM19" i="11"/>
  <c r="KM18" i="11"/>
  <c r="KM17" i="11"/>
  <c r="KM16" i="11"/>
  <c r="KM15" i="11"/>
  <c r="KM14" i="11"/>
  <c r="KM13" i="11"/>
  <c r="KM12" i="11"/>
  <c r="KM11" i="11"/>
  <c r="KM10" i="11"/>
  <c r="KM9" i="11"/>
  <c r="KK8" i="11"/>
  <c r="FP211" i="11"/>
  <c r="FN211" i="11"/>
  <c r="FP206" i="11"/>
  <c r="FP205" i="11"/>
  <c r="FP203" i="11"/>
  <c r="FP202" i="11"/>
  <c r="FP201" i="11"/>
  <c r="FP200" i="11"/>
  <c r="FP199" i="11"/>
  <c r="FP198" i="11"/>
  <c r="FN197" i="11"/>
  <c r="FN196" i="11" s="1"/>
  <c r="FP195" i="11"/>
  <c r="FP194" i="11"/>
  <c r="FP193" i="11"/>
  <c r="FP192" i="11"/>
  <c r="FP191" i="11"/>
  <c r="FP190" i="11"/>
  <c r="FP189" i="11"/>
  <c r="FP188" i="11"/>
  <c r="FP187" i="11"/>
  <c r="FP183" i="11"/>
  <c r="FP182" i="11"/>
  <c r="FN181" i="11"/>
  <c r="FP179" i="11"/>
  <c r="FP178" i="11"/>
  <c r="FP177" i="11"/>
  <c r="FP176" i="11"/>
  <c r="FP175" i="11"/>
  <c r="FN174" i="11"/>
  <c r="FP173" i="11"/>
  <c r="FN172" i="11"/>
  <c r="FP171" i="11"/>
  <c r="FP170" i="11"/>
  <c r="FP169" i="11"/>
  <c r="FP168" i="11"/>
  <c r="FP167" i="11"/>
  <c r="FN166" i="11"/>
  <c r="FP165" i="11"/>
  <c r="FP163" i="11"/>
  <c r="FP162" i="11"/>
  <c r="FP161" i="11"/>
  <c r="FN160" i="11"/>
  <c r="FP159" i="11"/>
  <c r="FP158" i="11"/>
  <c r="FP157" i="11"/>
  <c r="FP155" i="11"/>
  <c r="FP154" i="11"/>
  <c r="FP153" i="11"/>
  <c r="FP152" i="11"/>
  <c r="FP151" i="11"/>
  <c r="FN150" i="11"/>
  <c r="FP148" i="11"/>
  <c r="FP147" i="11"/>
  <c r="FP146" i="11"/>
  <c r="FP145" i="11"/>
  <c r="FP144" i="11"/>
  <c r="FP143" i="11"/>
  <c r="FP142" i="11"/>
  <c r="FP141" i="11"/>
  <c r="FP140" i="11"/>
  <c r="FP139" i="11"/>
  <c r="FN138" i="11"/>
  <c r="FP137" i="11"/>
  <c r="FP136" i="11"/>
  <c r="FP135" i="11"/>
  <c r="FP134" i="11"/>
  <c r="FP133" i="11"/>
  <c r="FP132" i="11"/>
  <c r="FP131" i="11"/>
  <c r="FP130" i="11"/>
  <c r="FP129" i="11"/>
  <c r="FP128" i="11"/>
  <c r="FP127" i="11"/>
  <c r="FP126" i="11"/>
  <c r="FP125" i="11"/>
  <c r="FP124" i="11"/>
  <c r="FP123" i="11"/>
  <c r="FP122" i="11"/>
  <c r="FP121" i="11"/>
  <c r="FP120" i="11"/>
  <c r="FP119" i="11"/>
  <c r="FP118" i="11"/>
  <c r="FP117" i="11"/>
  <c r="FP116" i="11"/>
  <c r="FP115" i="11"/>
  <c r="FP114" i="11"/>
  <c r="FP113" i="11"/>
  <c r="FP112" i="11"/>
  <c r="FP111" i="11"/>
  <c r="FP110" i="11"/>
  <c r="FP109" i="11"/>
  <c r="FN108" i="11"/>
  <c r="FN107" i="11" s="1"/>
  <c r="FP106" i="11"/>
  <c r="FP105" i="11"/>
  <c r="FP104" i="11"/>
  <c r="FP103" i="11"/>
  <c r="FP102" i="11"/>
  <c r="FP101" i="11"/>
  <c r="FP100" i="11"/>
  <c r="FP99" i="11"/>
  <c r="FP98" i="11"/>
  <c r="FP97" i="11"/>
  <c r="FP96" i="11"/>
  <c r="FP95" i="11"/>
  <c r="FP94" i="11"/>
  <c r="FP93" i="11"/>
  <c r="FP92" i="11"/>
  <c r="FP91" i="11"/>
  <c r="FP90" i="11"/>
  <c r="FP89" i="11"/>
  <c r="FP88" i="11"/>
  <c r="FP87" i="11"/>
  <c r="FP86" i="11"/>
  <c r="FP85" i="11"/>
  <c r="FN84" i="11"/>
  <c r="FN83" i="11" s="1"/>
  <c r="FP82" i="11"/>
  <c r="FP80" i="11" s="1"/>
  <c r="FN80" i="11"/>
  <c r="FP79" i="11"/>
  <c r="FP78" i="11"/>
  <c r="FP77" i="11"/>
  <c r="FP76" i="11"/>
  <c r="FP75" i="11"/>
  <c r="FP74" i="11"/>
  <c r="FP73" i="11"/>
  <c r="FP72" i="11"/>
  <c r="FN71" i="11"/>
  <c r="FP70" i="11"/>
  <c r="FP69" i="11"/>
  <c r="FP68" i="11"/>
  <c r="FP67" i="11"/>
  <c r="FP66" i="11"/>
  <c r="FP65" i="11"/>
  <c r="FN64" i="11"/>
  <c r="FP62" i="11"/>
  <c r="FP61" i="11"/>
  <c r="FP60" i="11"/>
  <c r="FP59" i="11"/>
  <c r="FP58" i="11"/>
  <c r="FP57" i="11"/>
  <c r="FP56" i="11"/>
  <c r="FP55" i="11"/>
  <c r="FP54" i="11"/>
  <c r="FP53" i="11"/>
  <c r="FP52" i="11"/>
  <c r="FP51" i="11"/>
  <c r="FP49" i="11"/>
  <c r="FP47" i="11"/>
  <c r="FN46" i="11"/>
  <c r="FP44" i="11"/>
  <c r="FP42" i="11"/>
  <c r="FP39" i="11"/>
  <c r="FP38" i="11"/>
  <c r="FP37" i="11"/>
  <c r="FP36" i="11"/>
  <c r="FP34" i="11"/>
  <c r="FP33" i="11"/>
  <c r="FP32" i="11"/>
  <c r="FP31" i="11"/>
  <c r="FP30" i="11"/>
  <c r="FP28" i="11"/>
  <c r="FP27" i="11"/>
  <c r="FP26" i="11"/>
  <c r="FN25" i="11"/>
  <c r="FP24" i="11"/>
  <c r="FP23" i="11"/>
  <c r="FP22" i="11"/>
  <c r="FP21" i="11"/>
  <c r="FP20" i="11"/>
  <c r="FP19" i="11"/>
  <c r="FP18" i="11"/>
  <c r="FP17" i="11"/>
  <c r="FP16" i="11"/>
  <c r="FP15" i="11"/>
  <c r="FP14" i="11"/>
  <c r="FP13" i="11"/>
  <c r="FP12" i="11"/>
  <c r="FP11" i="11"/>
  <c r="FP10" i="11"/>
  <c r="FP9" i="11"/>
  <c r="FN8" i="11"/>
  <c r="AO218" i="11"/>
  <c r="AO217" i="11"/>
  <c r="AO216" i="11"/>
  <c r="AO215" i="11"/>
  <c r="AO214" i="11"/>
  <c r="AO213" i="11"/>
  <c r="AO212" i="11"/>
  <c r="AM211" i="11"/>
  <c r="AO210" i="11"/>
  <c r="AIO210" i="11" s="1"/>
  <c r="AO208" i="11"/>
  <c r="AO206" i="11"/>
  <c r="AO205" i="11"/>
  <c r="AO203" i="11"/>
  <c r="AO202" i="11"/>
  <c r="AO201" i="11"/>
  <c r="AO200" i="11"/>
  <c r="AO199" i="11"/>
  <c r="AO198" i="11"/>
  <c r="AM197" i="11"/>
  <c r="AM196" i="11" s="1"/>
  <c r="AO195" i="11"/>
  <c r="AO194" i="11"/>
  <c r="AO193" i="11"/>
  <c r="AO192" i="11"/>
  <c r="AO191" i="11"/>
  <c r="AO190" i="11"/>
  <c r="AO189" i="11"/>
  <c r="AO188" i="11"/>
  <c r="AO187" i="11"/>
  <c r="AO183" i="11"/>
  <c r="AO182" i="11"/>
  <c r="AM181" i="11"/>
  <c r="AO176" i="11"/>
  <c r="AO175" i="11"/>
  <c r="AM174" i="11"/>
  <c r="AO172" i="11"/>
  <c r="AM172" i="11"/>
  <c r="AO166" i="11"/>
  <c r="AM166" i="11"/>
  <c r="AO165" i="11"/>
  <c r="AO163" i="11"/>
  <c r="AO162" i="11"/>
  <c r="AO161" i="11"/>
  <c r="AM160" i="11"/>
  <c r="AO159" i="11"/>
  <c r="AO158" i="11"/>
  <c r="AO157" i="11"/>
  <c r="AO155" i="11"/>
  <c r="AO154" i="11"/>
  <c r="AO153" i="11"/>
  <c r="AO152" i="11"/>
  <c r="AO151" i="11"/>
  <c r="AM150" i="11"/>
  <c r="AO142" i="11"/>
  <c r="AO141" i="11"/>
  <c r="AO140" i="11"/>
  <c r="AO139" i="11"/>
  <c r="AM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M108" i="11"/>
  <c r="AM107" i="11" s="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M84" i="11"/>
  <c r="AM83" i="11" s="1"/>
  <c r="AO82" i="11"/>
  <c r="AO81" i="11"/>
  <c r="AM80" i="11"/>
  <c r="AO79" i="11"/>
  <c r="AO78" i="11"/>
  <c r="AO77" i="11"/>
  <c r="AO76" i="11"/>
  <c r="AO75" i="11"/>
  <c r="AO74" i="11"/>
  <c r="AO73" i="11"/>
  <c r="AO72" i="11"/>
  <c r="AM71" i="11"/>
  <c r="AO70" i="11"/>
  <c r="AO69" i="11"/>
  <c r="AO68" i="11"/>
  <c r="AO67" i="11"/>
  <c r="AO66" i="11"/>
  <c r="AO65" i="11"/>
  <c r="AM64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49" i="11"/>
  <c r="AO47" i="11"/>
  <c r="AM46" i="11"/>
  <c r="AO44" i="11"/>
  <c r="AO42" i="11"/>
  <c r="AO39" i="11"/>
  <c r="AO38" i="11"/>
  <c r="AO37" i="11"/>
  <c r="AO36" i="11"/>
  <c r="AO34" i="11"/>
  <c r="AO33" i="11"/>
  <c r="AO32" i="11"/>
  <c r="AO31" i="11"/>
  <c r="AO30" i="11"/>
  <c r="AO28" i="11"/>
  <c r="AO27" i="11"/>
  <c r="AO26" i="11"/>
  <c r="AM25" i="11"/>
  <c r="AO24" i="11"/>
  <c r="AO23" i="11"/>
  <c r="AO22" i="11"/>
  <c r="AO21" i="11"/>
  <c r="AO20" i="11"/>
  <c r="AO19" i="11"/>
  <c r="AO18" i="11"/>
  <c r="AO17" i="11"/>
  <c r="AO16" i="11"/>
  <c r="AO15" i="11"/>
  <c r="AO14" i="11"/>
  <c r="AO13" i="11"/>
  <c r="AO12" i="11"/>
  <c r="AO11" i="11"/>
  <c r="AO10" i="11"/>
  <c r="AO9" i="11"/>
  <c r="AM8" i="11"/>
  <c r="AIO198" i="11" l="1"/>
  <c r="ZD184" i="11"/>
  <c r="AO184" i="11"/>
  <c r="FP184" i="11"/>
  <c r="UG184" i="11"/>
  <c r="KM184" i="11"/>
  <c r="PJ184" i="11"/>
  <c r="ZD166" i="11"/>
  <c r="AIN184" i="11"/>
  <c r="AIM184" i="11"/>
  <c r="AEA184" i="11"/>
  <c r="ZD46" i="11"/>
  <c r="AIO217" i="11"/>
  <c r="AIN166" i="11"/>
  <c r="AIO190" i="11"/>
  <c r="AIO214" i="11"/>
  <c r="AIO218" i="11"/>
  <c r="AIO170" i="11"/>
  <c r="AIO178" i="11"/>
  <c r="AIO212" i="11"/>
  <c r="AIO182" i="11"/>
  <c r="AIO215" i="11"/>
  <c r="AIO177" i="11"/>
  <c r="AIO188" i="11"/>
  <c r="AIO194" i="11"/>
  <c r="AIO216" i="11"/>
  <c r="AEA181" i="11"/>
  <c r="AEA166" i="11"/>
  <c r="AIO183" i="11"/>
  <c r="AIO213" i="11"/>
  <c r="AIO192" i="11"/>
  <c r="AIO199" i="11"/>
  <c r="AIO169" i="11"/>
  <c r="AIO175" i="11"/>
  <c r="AIO206" i="11"/>
  <c r="AIO176" i="11"/>
  <c r="FP172" i="11"/>
  <c r="AIO172" i="11" s="1"/>
  <c r="AIO173" i="11"/>
  <c r="AIO187" i="11"/>
  <c r="AIO191" i="11"/>
  <c r="AIO195" i="11"/>
  <c r="AIO171" i="11"/>
  <c r="AIO179" i="11"/>
  <c r="AIO203" i="11"/>
  <c r="AIO189" i="11"/>
  <c r="AIO193" i="11"/>
  <c r="AIO202" i="11"/>
  <c r="AIO200" i="11"/>
  <c r="AIO205" i="11"/>
  <c r="AIO208" i="11"/>
  <c r="AIO201" i="11"/>
  <c r="PH180" i="11"/>
  <c r="AIO141" i="11"/>
  <c r="PJ80" i="11"/>
  <c r="AIO39" i="11"/>
  <c r="AM63" i="11"/>
  <c r="AIO76" i="11"/>
  <c r="AIO30" i="11"/>
  <c r="PJ181" i="11"/>
  <c r="AIN138" i="11"/>
  <c r="AIN46" i="11"/>
  <c r="FP181" i="11"/>
  <c r="UG80" i="11"/>
  <c r="PJ150" i="11"/>
  <c r="PJ211" i="11"/>
  <c r="AIO85" i="11"/>
  <c r="AIO145" i="11"/>
  <c r="KK180" i="11"/>
  <c r="AIO144" i="11"/>
  <c r="AIN172" i="11"/>
  <c r="AIO38" i="11"/>
  <c r="AIO131" i="11"/>
  <c r="AIO59" i="11"/>
  <c r="KK63" i="11"/>
  <c r="KM181" i="11"/>
  <c r="PH63" i="11"/>
  <c r="AIO67" i="11"/>
  <c r="KM64" i="11"/>
  <c r="AIN160" i="11"/>
  <c r="AEA197" i="11"/>
  <c r="AIO155" i="11"/>
  <c r="AIO152" i="11"/>
  <c r="PJ64" i="11"/>
  <c r="PJ71" i="11"/>
  <c r="AIO147" i="11"/>
  <c r="AIN71" i="11"/>
  <c r="AIO89" i="11"/>
  <c r="AIO115" i="11"/>
  <c r="AIN211" i="11"/>
  <c r="AIO148" i="11"/>
  <c r="AEA80" i="11"/>
  <c r="AIO33" i="11"/>
  <c r="AIO110" i="11"/>
  <c r="AIO72" i="11"/>
  <c r="AIO123" i="11"/>
  <c r="AO181" i="11"/>
  <c r="AIN150" i="11"/>
  <c r="AIO127" i="11"/>
  <c r="AIN181" i="11"/>
  <c r="AM7" i="11"/>
  <c r="UE149" i="11"/>
  <c r="UG108" i="11"/>
  <c r="UG107" i="11" s="1"/>
  <c r="AIO34" i="11"/>
  <c r="UG25" i="11"/>
  <c r="UE7" i="11"/>
  <c r="AIO21" i="11"/>
  <c r="AEA84" i="11"/>
  <c r="AEA83" i="11" s="1"/>
  <c r="AEA25" i="11"/>
  <c r="AIO13" i="11"/>
  <c r="AIO17" i="11"/>
  <c r="AIO168" i="11"/>
  <c r="AIO112" i="11"/>
  <c r="AIO65" i="11"/>
  <c r="AEA174" i="11"/>
  <c r="AEA211" i="11"/>
  <c r="AM180" i="11"/>
  <c r="AIN174" i="11"/>
  <c r="AIN80" i="11"/>
  <c r="AO80" i="11"/>
  <c r="AO25" i="11"/>
  <c r="AIN8" i="11"/>
  <c r="AIN107" i="11"/>
  <c r="PJ108" i="11"/>
  <c r="PJ107" i="11" s="1"/>
  <c r="PH7" i="11"/>
  <c r="AIN196" i="11"/>
  <c r="KM197" i="11"/>
  <c r="KM196" i="11" s="1"/>
  <c r="AIO130" i="11"/>
  <c r="AIO134" i="11"/>
  <c r="AIN83" i="11"/>
  <c r="AIO26" i="11"/>
  <c r="AIN25" i="11"/>
  <c r="AIO27" i="11"/>
  <c r="KK7" i="11"/>
  <c r="AIO122" i="11"/>
  <c r="AIO126" i="11"/>
  <c r="AIO116" i="11"/>
  <c r="AIO114" i="11"/>
  <c r="AIO118" i="11"/>
  <c r="AIN197" i="11"/>
  <c r="FN180" i="11"/>
  <c r="AIN108" i="11"/>
  <c r="AIN84" i="11"/>
  <c r="AIO87" i="11"/>
  <c r="AIO91" i="11"/>
  <c r="AIO95" i="11"/>
  <c r="AIO99" i="11"/>
  <c r="AIO103" i="11"/>
  <c r="AIO82" i="11"/>
  <c r="FP46" i="11"/>
  <c r="AIO51" i="11"/>
  <c r="AIO55" i="11"/>
  <c r="FN7" i="11"/>
  <c r="ZD197" i="11"/>
  <c r="ZD196" i="11" s="1"/>
  <c r="AIO140" i="11"/>
  <c r="AIO119" i="11"/>
  <c r="AIO135" i="11"/>
  <c r="AIO12" i="11"/>
  <c r="AIO16" i="11"/>
  <c r="AIO20" i="11"/>
  <c r="AIO24" i="11"/>
  <c r="AIO68" i="11"/>
  <c r="AIO88" i="11"/>
  <c r="AIO92" i="11"/>
  <c r="AIO96" i="11"/>
  <c r="AIO100" i="11"/>
  <c r="AIO104" i="11"/>
  <c r="AIO151" i="11"/>
  <c r="ZD80" i="11"/>
  <c r="ZD181" i="11"/>
  <c r="AIO60" i="11"/>
  <c r="AIO153" i="11"/>
  <c r="AIO75" i="11"/>
  <c r="AIO163" i="11"/>
  <c r="ZD108" i="11"/>
  <c r="ZD107" i="11" s="1"/>
  <c r="ZD138" i="11"/>
  <c r="AIO53" i="11"/>
  <c r="AIO159" i="11"/>
  <c r="AIO11" i="11"/>
  <c r="AIO15" i="11"/>
  <c r="AIO19" i="11"/>
  <c r="AIO23" i="11"/>
  <c r="AIO37" i="11"/>
  <c r="AIO139" i="11"/>
  <c r="AIO143" i="11"/>
  <c r="ZD160" i="11"/>
  <c r="AIO81" i="11"/>
  <c r="AIO52" i="11"/>
  <c r="AIO56" i="11"/>
  <c r="AIO158" i="11"/>
  <c r="AIO79" i="11"/>
  <c r="AIO32" i="11"/>
  <c r="AIO44" i="11"/>
  <c r="ZD25" i="11"/>
  <c r="AIO47" i="11"/>
  <c r="AIO57" i="11"/>
  <c r="AIO61" i="11"/>
  <c r="AO160" i="11"/>
  <c r="AIO162" i="11"/>
  <c r="AIO69" i="11"/>
  <c r="AIO77" i="11"/>
  <c r="AIO97" i="11"/>
  <c r="AIO101" i="11"/>
  <c r="AO108" i="11"/>
  <c r="AIO154" i="11"/>
  <c r="AIO146" i="11"/>
  <c r="FP150" i="11"/>
  <c r="KM8" i="11"/>
  <c r="AIO9" i="11"/>
  <c r="KM160" i="11"/>
  <c r="AIO161" i="11"/>
  <c r="ZD8" i="11"/>
  <c r="AIO111" i="11"/>
  <c r="AIO14" i="11"/>
  <c r="AIO18" i="11"/>
  <c r="AIO31" i="11"/>
  <c r="AIO42" i="11"/>
  <c r="AIO49" i="11"/>
  <c r="AIO58" i="11"/>
  <c r="AIO66" i="11"/>
  <c r="AIO70" i="11"/>
  <c r="AIO78" i="11"/>
  <c r="AIO94" i="11"/>
  <c r="AIO98" i="11"/>
  <c r="AIO106" i="11"/>
  <c r="PJ84" i="11"/>
  <c r="PJ83" i="11" s="1"/>
  <c r="AIO120" i="11"/>
  <c r="AIO124" i="11"/>
  <c r="AIO128" i="11"/>
  <c r="AIO132" i="11"/>
  <c r="AIO136" i="11"/>
  <c r="AIN64" i="11"/>
  <c r="AIO73" i="11"/>
  <c r="AIO93" i="11"/>
  <c r="AIO105" i="11"/>
  <c r="FP25" i="11"/>
  <c r="AIO142" i="11"/>
  <c r="AIO165" i="11"/>
  <c r="FP166" i="11"/>
  <c r="KM46" i="11"/>
  <c r="KM108" i="11"/>
  <c r="KM107" i="11" s="1"/>
  <c r="AIO109" i="11"/>
  <c r="AIO10" i="11"/>
  <c r="AIO22" i="11"/>
  <c r="AIO36" i="11"/>
  <c r="AIO54" i="11"/>
  <c r="AIO62" i="11"/>
  <c r="AIO74" i="11"/>
  <c r="AIO90" i="11"/>
  <c r="AIO102" i="11"/>
  <c r="AIO167" i="11"/>
  <c r="AIO113" i="11"/>
  <c r="AIO117" i="11"/>
  <c r="AIO121" i="11"/>
  <c r="AIO125" i="11"/>
  <c r="AIO129" i="11"/>
  <c r="AIO133" i="11"/>
  <c r="AIO137" i="11"/>
  <c r="AIO157" i="11"/>
  <c r="PJ25" i="11"/>
  <c r="ZD71" i="11"/>
  <c r="ZD84" i="11"/>
  <c r="ZD83" i="11" s="1"/>
  <c r="ZD174" i="11"/>
  <c r="AEA108" i="11"/>
  <c r="AEA107" i="11" s="1"/>
  <c r="AEA160" i="11"/>
  <c r="AIO28" i="11"/>
  <c r="AO84" i="11"/>
  <c r="FP160" i="11"/>
  <c r="FP197" i="11"/>
  <c r="FP196" i="11" s="1"/>
  <c r="PJ8" i="11"/>
  <c r="UG174" i="11"/>
  <c r="ZD64" i="11"/>
  <c r="AEA8" i="11"/>
  <c r="AEA46" i="11"/>
  <c r="AEA150" i="11"/>
  <c r="AO46" i="11"/>
  <c r="FP84" i="11"/>
  <c r="FP83" i="11" s="1"/>
  <c r="KM71" i="11"/>
  <c r="PJ138" i="11"/>
  <c r="PJ166" i="11"/>
  <c r="ZD150" i="11"/>
  <c r="AEA64" i="11"/>
  <c r="AEA71" i="11"/>
  <c r="AIO86" i="11"/>
  <c r="AO8" i="11"/>
  <c r="AM149" i="11"/>
  <c r="KM25" i="11"/>
  <c r="KM84" i="11"/>
  <c r="KM83" i="11" s="1"/>
  <c r="KM166" i="11"/>
  <c r="KM174" i="11"/>
  <c r="PJ46" i="11"/>
  <c r="UE63" i="11"/>
  <c r="UG71" i="11"/>
  <c r="UG84" i="11"/>
  <c r="UG83" i="11" s="1"/>
  <c r="UG150" i="11"/>
  <c r="UE180" i="11"/>
  <c r="UG197" i="11"/>
  <c r="UG196" i="11" s="1"/>
  <c r="AO138" i="11"/>
  <c r="AO211" i="11"/>
  <c r="FN63" i="11"/>
  <c r="FP108" i="11"/>
  <c r="FP107" i="11" s="1"/>
  <c r="FP138" i="11"/>
  <c r="AO71" i="11"/>
  <c r="AO150" i="11"/>
  <c r="AO197" i="11"/>
  <c r="FP64" i="11"/>
  <c r="FP174" i="11"/>
  <c r="KK149" i="11"/>
  <c r="PJ160" i="11"/>
  <c r="PJ197" i="11"/>
  <c r="PJ196" i="11" s="1"/>
  <c r="UG64" i="11"/>
  <c r="UG160" i="11"/>
  <c r="AO174" i="11"/>
  <c r="FP8" i="11"/>
  <c r="FP71" i="11"/>
  <c r="AO64" i="11"/>
  <c r="FN149" i="11"/>
  <c r="KM150" i="11"/>
  <c r="PH149" i="11"/>
  <c r="PJ174" i="11"/>
  <c r="UG8" i="11"/>
  <c r="UG46" i="11"/>
  <c r="UG138" i="11"/>
  <c r="UG166" i="11"/>
  <c r="UG181" i="11"/>
  <c r="UG211" i="11"/>
  <c r="AX174" i="11"/>
  <c r="AY174" i="11"/>
  <c r="AZ174" i="11"/>
  <c r="BB174" i="11"/>
  <c r="BC174" i="11"/>
  <c r="BD174" i="11"/>
  <c r="BF174" i="11"/>
  <c r="BG174" i="11"/>
  <c r="BH174" i="11"/>
  <c r="BJ174" i="11"/>
  <c r="BK174" i="11"/>
  <c r="BL174" i="11"/>
  <c r="BN174" i="11"/>
  <c r="BO174" i="11"/>
  <c r="BP174" i="11"/>
  <c r="BR174" i="11"/>
  <c r="BS174" i="11"/>
  <c r="BT174" i="11"/>
  <c r="BV174" i="11"/>
  <c r="BW174" i="11"/>
  <c r="BX174" i="11"/>
  <c r="BZ174" i="11"/>
  <c r="CA174" i="11"/>
  <c r="CB174" i="11"/>
  <c r="CD174" i="11"/>
  <c r="CE174" i="11"/>
  <c r="CG174" i="11"/>
  <c r="CH174" i="11"/>
  <c r="CJ174" i="11"/>
  <c r="CK174" i="11"/>
  <c r="CL174" i="11"/>
  <c r="DC174" i="11"/>
  <c r="DD174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BU166" i="11"/>
  <c r="BV166" i="11"/>
  <c r="BW166" i="11"/>
  <c r="BX166" i="11"/>
  <c r="BY166" i="11"/>
  <c r="BZ166" i="11"/>
  <c r="CA166" i="11"/>
  <c r="CB166" i="11"/>
  <c r="CC166" i="11"/>
  <c r="CD166" i="11"/>
  <c r="CE166" i="11"/>
  <c r="CF166" i="11"/>
  <c r="CG166" i="11"/>
  <c r="CH166" i="11"/>
  <c r="CJ166" i="11"/>
  <c r="CK166" i="11"/>
  <c r="CL166" i="11"/>
  <c r="DC166" i="11"/>
  <c r="DD166" i="11"/>
  <c r="AX160" i="11"/>
  <c r="AY160" i="11"/>
  <c r="AZ160" i="11"/>
  <c r="BB160" i="11"/>
  <c r="BD160" i="11"/>
  <c r="BF160" i="11"/>
  <c r="BG160" i="11"/>
  <c r="BH160" i="11"/>
  <c r="BJ160" i="11"/>
  <c r="BK160" i="11"/>
  <c r="BL160" i="11"/>
  <c r="BN160" i="11"/>
  <c r="BO160" i="11"/>
  <c r="BP160" i="11"/>
  <c r="BR160" i="11"/>
  <c r="BS160" i="11"/>
  <c r="BT160" i="11"/>
  <c r="BV160" i="11"/>
  <c r="BW160" i="11"/>
  <c r="BX160" i="11"/>
  <c r="BZ160" i="11"/>
  <c r="CA160" i="11"/>
  <c r="CB160" i="11"/>
  <c r="CD160" i="11"/>
  <c r="CE160" i="11"/>
  <c r="CG160" i="11"/>
  <c r="CH160" i="11"/>
  <c r="CJ160" i="11"/>
  <c r="CK160" i="11"/>
  <c r="CL160" i="11"/>
  <c r="DC160" i="11"/>
  <c r="DD160" i="11"/>
  <c r="AX150" i="11"/>
  <c r="AY150" i="11"/>
  <c r="AZ150" i="11"/>
  <c r="BB150" i="11"/>
  <c r="BC150" i="11"/>
  <c r="BD150" i="11"/>
  <c r="BF150" i="11"/>
  <c r="BG150" i="11"/>
  <c r="BH150" i="11"/>
  <c r="BJ150" i="11"/>
  <c r="BK150" i="11"/>
  <c r="BL150" i="11"/>
  <c r="BN150" i="11"/>
  <c r="BO150" i="11"/>
  <c r="BP150" i="11"/>
  <c r="BR150" i="11"/>
  <c r="BS150" i="11"/>
  <c r="BT150" i="11"/>
  <c r="BV150" i="11"/>
  <c r="BW150" i="11"/>
  <c r="BX150" i="11"/>
  <c r="BZ150" i="11"/>
  <c r="CA150" i="11"/>
  <c r="CB150" i="11"/>
  <c r="CD150" i="11"/>
  <c r="CE150" i="11"/>
  <c r="CG150" i="11"/>
  <c r="CH150" i="11"/>
  <c r="CJ150" i="11"/>
  <c r="CK150" i="11"/>
  <c r="CL150" i="11"/>
  <c r="DC150" i="11"/>
  <c r="DD150" i="11"/>
  <c r="D211" i="11"/>
  <c r="D196" i="11"/>
  <c r="D180" i="11"/>
  <c r="D174" i="11"/>
  <c r="D172" i="11"/>
  <c r="D166" i="11"/>
  <c r="D160" i="11"/>
  <c r="D150" i="11"/>
  <c r="D107" i="11"/>
  <c r="D7" i="11"/>
  <c r="AIO184" i="11" l="1"/>
  <c r="PJ180" i="11"/>
  <c r="AEA180" i="11"/>
  <c r="AEA149" i="11"/>
  <c r="AIO211" i="11"/>
  <c r="AIO166" i="11"/>
  <c r="AIO181" i="11"/>
  <c r="AO180" i="11"/>
  <c r="AIO174" i="11"/>
  <c r="AIN149" i="11"/>
  <c r="AEA196" i="11"/>
  <c r="AIO197" i="11"/>
  <c r="AM6" i="11"/>
  <c r="KK6" i="11"/>
  <c r="KK219" i="11" s="1"/>
  <c r="PJ63" i="11"/>
  <c r="AIO80" i="11"/>
  <c r="KM180" i="11"/>
  <c r="PH6" i="11"/>
  <c r="PH219" i="11" s="1"/>
  <c r="FP63" i="11"/>
  <c r="FP180" i="11"/>
  <c r="UG63" i="11"/>
  <c r="KM63" i="11"/>
  <c r="D149" i="11"/>
  <c r="ZD180" i="11"/>
  <c r="AIN63" i="11"/>
  <c r="ZD63" i="11"/>
  <c r="UG180" i="11"/>
  <c r="AIN180" i="11"/>
  <c r="UE6" i="11"/>
  <c r="UE219" i="11" s="1"/>
  <c r="UG7" i="11"/>
  <c r="AEA7" i="11"/>
  <c r="AIN7" i="11"/>
  <c r="KM7" i="11"/>
  <c r="AIO46" i="11"/>
  <c r="FN6" i="11"/>
  <c r="FN219" i="11" s="1"/>
  <c r="FP7" i="11"/>
  <c r="AIO25" i="11"/>
  <c r="ZD7" i="11"/>
  <c r="KM149" i="11"/>
  <c r="AO107" i="11"/>
  <c r="AIO107" i="11" s="1"/>
  <c r="AIO108" i="11"/>
  <c r="AO63" i="11"/>
  <c r="AIO71" i="11"/>
  <c r="AO7" i="11"/>
  <c r="AIO8" i="11"/>
  <c r="AEA63" i="11"/>
  <c r="AIO64" i="11"/>
  <c r="AIO160" i="11"/>
  <c r="AIO150" i="11"/>
  <c r="FP149" i="11"/>
  <c r="AO149" i="11"/>
  <c r="AO196" i="11"/>
  <c r="AIO138" i="11"/>
  <c r="PJ7" i="11"/>
  <c r="ZD149" i="11"/>
  <c r="AO83" i="11"/>
  <c r="AIO83" i="11" s="1"/>
  <c r="AIO84" i="11"/>
  <c r="D6" i="11"/>
  <c r="PJ149" i="11"/>
  <c r="UG149" i="11"/>
  <c r="DD149" i="11"/>
  <c r="DD219" i="11" s="1"/>
  <c r="CB149" i="11"/>
  <c r="CB219" i="11" s="1"/>
  <c r="BX149" i="11"/>
  <c r="BX219" i="11" s="1"/>
  <c r="BT149" i="11"/>
  <c r="BT219" i="11" s="1"/>
  <c r="BP149" i="11"/>
  <c r="BP219" i="11" s="1"/>
  <c r="BL149" i="11"/>
  <c r="BL219" i="11" s="1"/>
  <c r="BH149" i="11"/>
  <c r="BH219" i="11" s="1"/>
  <c r="BD149" i="11"/>
  <c r="BD219" i="11" s="1"/>
  <c r="AZ149" i="11"/>
  <c r="AZ219" i="11" s="1"/>
  <c r="CH149" i="11"/>
  <c r="CH219" i="11" s="1"/>
  <c r="CE149" i="11"/>
  <c r="CE219" i="11" s="1"/>
  <c r="DC149" i="11"/>
  <c r="DC219" i="11" s="1"/>
  <c r="CK149" i="11"/>
  <c r="FP6" i="11" l="1"/>
  <c r="FP219" i="11" s="1"/>
  <c r="AIO180" i="11"/>
  <c r="CK219" i="11"/>
  <c r="AIO149" i="11"/>
  <c r="AM219" i="11"/>
  <c r="AIN219" i="11" s="1"/>
  <c r="AIN6" i="11"/>
  <c r="AIO196" i="11"/>
  <c r="PJ6" i="11"/>
  <c r="PJ219" i="11" s="1"/>
  <c r="UG6" i="11"/>
  <c r="UG219" i="11" s="1"/>
  <c r="ZD6" i="11"/>
  <c r="ZD219" i="11" s="1"/>
  <c r="KM6" i="11"/>
  <c r="KM219" i="11" s="1"/>
  <c r="AEA6" i="11"/>
  <c r="AEA219" i="11" s="1"/>
  <c r="AIO7" i="11"/>
  <c r="AO6" i="11"/>
  <c r="AIO63" i="11"/>
  <c r="AKQ220" i="11"/>
  <c r="AKP220" i="11"/>
  <c r="AKQ219" i="11"/>
  <c r="AKP219" i="11"/>
  <c r="AKQ218" i="11"/>
  <c r="AKP218" i="11"/>
  <c r="AKQ217" i="11"/>
  <c r="AKP217" i="11"/>
  <c r="AKQ216" i="11"/>
  <c r="AKP216" i="11"/>
  <c r="AKQ215" i="11"/>
  <c r="AKP215" i="11"/>
  <c r="AKQ214" i="11"/>
  <c r="AKP214" i="11"/>
  <c r="AKQ213" i="11"/>
  <c r="AKP213" i="11"/>
  <c r="AKQ212" i="11"/>
  <c r="AKP212" i="11"/>
  <c r="AKQ211" i="11"/>
  <c r="AKP211" i="11"/>
  <c r="AKQ210" i="11"/>
  <c r="AKP210" i="11"/>
  <c r="AKQ208" i="11"/>
  <c r="AKP208" i="11"/>
  <c r="AKQ206" i="11"/>
  <c r="AKP206" i="11"/>
  <c r="AKQ205" i="11"/>
  <c r="AKP205" i="11"/>
  <c r="AKQ203" i="11"/>
  <c r="AKP203" i="11"/>
  <c r="AKQ202" i="11"/>
  <c r="AKP202" i="11"/>
  <c r="AKQ201" i="11"/>
  <c r="AKP201" i="11"/>
  <c r="AKQ200" i="11"/>
  <c r="AKP200" i="11"/>
  <c r="AKQ199" i="11"/>
  <c r="AKP199" i="11"/>
  <c r="AKQ198" i="11"/>
  <c r="AKP198" i="11"/>
  <c r="AKQ197" i="11"/>
  <c r="AKP197" i="11"/>
  <c r="AKQ196" i="11"/>
  <c r="AKP196" i="11"/>
  <c r="AKQ195" i="11"/>
  <c r="AKP195" i="11"/>
  <c r="AKQ194" i="11"/>
  <c r="AKP194" i="11"/>
  <c r="AKQ193" i="11"/>
  <c r="AKP193" i="11"/>
  <c r="AKQ192" i="11"/>
  <c r="AKP192" i="11"/>
  <c r="AKQ191" i="11"/>
  <c r="AKP191" i="11"/>
  <c r="AKQ190" i="11"/>
  <c r="AKP190" i="11"/>
  <c r="AKQ189" i="11"/>
  <c r="AKP189" i="11"/>
  <c r="AKQ188" i="11"/>
  <c r="AKP188" i="11"/>
  <c r="AKQ187" i="11"/>
  <c r="AKP187" i="11"/>
  <c r="AKQ184" i="11"/>
  <c r="AKP184" i="11"/>
  <c r="AKQ183" i="11"/>
  <c r="AKP183" i="11"/>
  <c r="AKQ182" i="11"/>
  <c r="AKP182" i="11"/>
  <c r="AKQ181" i="11"/>
  <c r="AKP181" i="11"/>
  <c r="AKQ180" i="11"/>
  <c r="AKP180" i="11"/>
  <c r="AKQ179" i="11"/>
  <c r="AKP179" i="11"/>
  <c r="AKQ178" i="11"/>
  <c r="AKP178" i="11"/>
  <c r="AKQ177" i="11"/>
  <c r="AKP177" i="11"/>
  <c r="AKQ176" i="11"/>
  <c r="AKP176" i="11"/>
  <c r="AKQ175" i="11"/>
  <c r="AKP175" i="11"/>
  <c r="AKQ174" i="11"/>
  <c r="AKP174" i="11"/>
  <c r="AKQ173" i="11"/>
  <c r="AKP173" i="11"/>
  <c r="AKQ172" i="11"/>
  <c r="AKP172" i="11"/>
  <c r="AKQ171" i="11"/>
  <c r="AKP171" i="11"/>
  <c r="AKQ170" i="11"/>
  <c r="AKP170" i="11"/>
  <c r="AKQ169" i="11"/>
  <c r="AKP169" i="11"/>
  <c r="AKQ168" i="11"/>
  <c r="AKP168" i="11"/>
  <c r="AKQ167" i="11"/>
  <c r="AKP167" i="11"/>
  <c r="AKQ166" i="11"/>
  <c r="AKP166" i="11"/>
  <c r="AKQ165" i="11"/>
  <c r="AKP165" i="11"/>
  <c r="AKQ163" i="11"/>
  <c r="AKP163" i="11"/>
  <c r="AKQ162" i="11"/>
  <c r="AKP162" i="11"/>
  <c r="AKQ161" i="11"/>
  <c r="AKP161" i="11"/>
  <c r="AKQ160" i="11"/>
  <c r="AKP160" i="11"/>
  <c r="AKQ159" i="11"/>
  <c r="AKP159" i="11"/>
  <c r="AKQ158" i="11"/>
  <c r="AKP158" i="11"/>
  <c r="AKQ157" i="11"/>
  <c r="AKP157" i="11"/>
  <c r="AKQ156" i="11"/>
  <c r="AKP156" i="11"/>
  <c r="AKQ155" i="11"/>
  <c r="AKP155" i="11"/>
  <c r="AKQ154" i="11"/>
  <c r="AKP154" i="11"/>
  <c r="AKQ153" i="11"/>
  <c r="AKP153" i="11"/>
  <c r="AKQ152" i="11"/>
  <c r="AKP152" i="11"/>
  <c r="AKQ151" i="11"/>
  <c r="AKP151" i="11"/>
  <c r="AKQ150" i="11"/>
  <c r="AKP150" i="11"/>
  <c r="AKQ149" i="11"/>
  <c r="AKP149" i="11"/>
  <c r="AKQ148" i="11"/>
  <c r="AKP148" i="11"/>
  <c r="AKQ147" i="11"/>
  <c r="AKP147" i="11"/>
  <c r="AKQ146" i="11"/>
  <c r="AKP146" i="11"/>
  <c r="AKQ145" i="11"/>
  <c r="AKP145" i="11"/>
  <c r="AKQ144" i="11"/>
  <c r="AKP144" i="11"/>
  <c r="AKQ143" i="11"/>
  <c r="AKP143" i="11"/>
  <c r="AKQ142" i="11"/>
  <c r="AKP142" i="11"/>
  <c r="AKQ141" i="11"/>
  <c r="AKP141" i="11"/>
  <c r="AKQ140" i="11"/>
  <c r="AKP140" i="11"/>
  <c r="AKQ139" i="11"/>
  <c r="AKP139" i="11"/>
  <c r="AKQ138" i="11"/>
  <c r="AKP138" i="11"/>
  <c r="AKQ137" i="11"/>
  <c r="AKP137" i="11"/>
  <c r="AKQ136" i="11"/>
  <c r="AKP136" i="11"/>
  <c r="AKQ135" i="11"/>
  <c r="AKP135" i="11"/>
  <c r="AKQ134" i="11"/>
  <c r="AKP134" i="11"/>
  <c r="AKQ133" i="11"/>
  <c r="AKP133" i="11"/>
  <c r="AKQ132" i="11"/>
  <c r="AKP132" i="11"/>
  <c r="AKQ131" i="11"/>
  <c r="AKP131" i="11"/>
  <c r="AKQ130" i="11"/>
  <c r="AKP130" i="11"/>
  <c r="AKQ129" i="11"/>
  <c r="AKP129" i="11"/>
  <c r="AKQ128" i="11"/>
  <c r="AKP128" i="11"/>
  <c r="AKQ127" i="11"/>
  <c r="AKP127" i="11"/>
  <c r="AKQ126" i="11"/>
  <c r="AKP126" i="11"/>
  <c r="AKQ125" i="11"/>
  <c r="AKP125" i="11"/>
  <c r="AKQ124" i="11"/>
  <c r="AKP124" i="11"/>
  <c r="AKQ123" i="11"/>
  <c r="AKP123" i="11"/>
  <c r="AKQ122" i="11"/>
  <c r="AKP122" i="11"/>
  <c r="AKQ121" i="11"/>
  <c r="AKP121" i="11"/>
  <c r="AKQ120" i="11"/>
  <c r="AKP120" i="11"/>
  <c r="AKQ119" i="11"/>
  <c r="AKP119" i="11"/>
  <c r="AKQ118" i="11"/>
  <c r="AKP118" i="11"/>
  <c r="AKQ117" i="11"/>
  <c r="AKP117" i="11"/>
  <c r="AKQ116" i="11"/>
  <c r="AKP116" i="11"/>
  <c r="AKQ115" i="11"/>
  <c r="AKP115" i="11"/>
  <c r="AKQ114" i="11"/>
  <c r="AKP114" i="11"/>
  <c r="AKQ113" i="11"/>
  <c r="AKP113" i="11"/>
  <c r="AKQ112" i="11"/>
  <c r="AKP112" i="11"/>
  <c r="AKQ111" i="11"/>
  <c r="AKP111" i="11"/>
  <c r="AKQ110" i="11"/>
  <c r="AKP110" i="11"/>
  <c r="AKQ109" i="11"/>
  <c r="AKP109" i="11"/>
  <c r="AKQ108" i="11"/>
  <c r="AKP108" i="11"/>
  <c r="AKQ107" i="11"/>
  <c r="AKP107" i="11"/>
  <c r="AKQ106" i="11"/>
  <c r="AKP106" i="11"/>
  <c r="AKQ105" i="11"/>
  <c r="AKP105" i="11"/>
  <c r="AKQ104" i="11"/>
  <c r="AKP104" i="11"/>
  <c r="AKQ103" i="11"/>
  <c r="AKP103" i="11"/>
  <c r="AKQ102" i="11"/>
  <c r="AKP102" i="11"/>
  <c r="AKQ101" i="11"/>
  <c r="AKP101" i="11"/>
  <c r="AKQ100" i="11"/>
  <c r="AKP100" i="11"/>
  <c r="AKQ99" i="11"/>
  <c r="AKP99" i="11"/>
  <c r="AKQ98" i="11"/>
  <c r="AKP98" i="11"/>
  <c r="AKQ97" i="11"/>
  <c r="AKP97" i="11"/>
  <c r="AKQ96" i="11"/>
  <c r="AKP96" i="11"/>
  <c r="AKQ95" i="11"/>
  <c r="AKP95" i="11"/>
  <c r="AKQ94" i="11"/>
  <c r="AKP94" i="11"/>
  <c r="AKQ93" i="11"/>
  <c r="AKP93" i="11"/>
  <c r="AKQ92" i="11"/>
  <c r="AKP92" i="11"/>
  <c r="AKQ91" i="11"/>
  <c r="AKP91" i="11"/>
  <c r="AKQ90" i="11"/>
  <c r="AKP90" i="11"/>
  <c r="AKQ89" i="11"/>
  <c r="AKP89" i="11"/>
  <c r="AKQ88" i="11"/>
  <c r="AKP88" i="11"/>
  <c r="AKQ87" i="11"/>
  <c r="AKP87" i="11"/>
  <c r="AKQ86" i="11"/>
  <c r="AKP86" i="11"/>
  <c r="AKQ85" i="11"/>
  <c r="AKP85" i="11"/>
  <c r="AKQ84" i="11"/>
  <c r="AKP84" i="11"/>
  <c r="AKQ83" i="11"/>
  <c r="AKP83" i="11"/>
  <c r="AKQ82" i="11"/>
  <c r="AKP82" i="11"/>
  <c r="AKQ81" i="11"/>
  <c r="AKP81" i="11"/>
  <c r="AKQ80" i="11"/>
  <c r="AKP80" i="11"/>
  <c r="AKQ79" i="11"/>
  <c r="AKP79" i="11"/>
  <c r="AKQ78" i="11"/>
  <c r="AKP78" i="11"/>
  <c r="AKQ77" i="11"/>
  <c r="AKP77" i="11"/>
  <c r="AKQ76" i="11"/>
  <c r="AKP76" i="11"/>
  <c r="AKQ75" i="11"/>
  <c r="AKP75" i="11"/>
  <c r="AKQ74" i="11"/>
  <c r="AKP74" i="11"/>
  <c r="AKQ73" i="11"/>
  <c r="AKP73" i="11"/>
  <c r="AKQ72" i="11"/>
  <c r="AKP72" i="11"/>
  <c r="AKQ71" i="11"/>
  <c r="AKP71" i="11"/>
  <c r="AKQ70" i="11"/>
  <c r="AKP70" i="11"/>
  <c r="AKQ69" i="11"/>
  <c r="AKP69" i="11"/>
  <c r="AKQ68" i="11"/>
  <c r="AKP68" i="11"/>
  <c r="AKQ67" i="11"/>
  <c r="AKP67" i="11"/>
  <c r="AKQ66" i="11"/>
  <c r="AKP66" i="11"/>
  <c r="AKQ65" i="11"/>
  <c r="AKP65" i="11"/>
  <c r="AKQ64" i="11"/>
  <c r="AKP64" i="11"/>
  <c r="AKQ63" i="11"/>
  <c r="AKP63" i="11"/>
  <c r="AKQ62" i="11"/>
  <c r="AKP62" i="11"/>
  <c r="AKQ61" i="11"/>
  <c r="AKP61" i="11"/>
  <c r="AKQ60" i="11"/>
  <c r="AKP60" i="11"/>
  <c r="AKQ59" i="11"/>
  <c r="AKP59" i="11"/>
  <c r="AKQ58" i="11"/>
  <c r="AKP58" i="11"/>
  <c r="AKQ57" i="11"/>
  <c r="AKP57" i="11"/>
  <c r="AKQ56" i="11"/>
  <c r="AKP56" i="11"/>
  <c r="AKQ55" i="11"/>
  <c r="AKP55" i="11"/>
  <c r="AKQ54" i="11"/>
  <c r="AKP54" i="11"/>
  <c r="AKQ53" i="11"/>
  <c r="AKP53" i="11"/>
  <c r="AKQ52" i="11"/>
  <c r="AKP52" i="11"/>
  <c r="AKQ51" i="11"/>
  <c r="AKP51" i="11"/>
  <c r="AKQ49" i="11"/>
  <c r="AKP49" i="11"/>
  <c r="AKQ47" i="11"/>
  <c r="AKP47" i="11"/>
  <c r="AKQ46" i="11"/>
  <c r="AKP46" i="11"/>
  <c r="AKQ44" i="11"/>
  <c r="AKP44" i="11"/>
  <c r="AKQ42" i="11"/>
  <c r="AKP42" i="11"/>
  <c r="AKQ39" i="11"/>
  <c r="AKP39" i="11"/>
  <c r="AKQ38" i="11"/>
  <c r="AKP38" i="11"/>
  <c r="AKQ37" i="11"/>
  <c r="AKP37" i="11"/>
  <c r="AKQ36" i="11"/>
  <c r="AKP36" i="11"/>
  <c r="AKQ34" i="11"/>
  <c r="AKP34" i="11"/>
  <c r="AKQ33" i="11"/>
  <c r="AKP33" i="11"/>
  <c r="AKQ32" i="11"/>
  <c r="AKP32" i="11"/>
  <c r="AKQ31" i="11"/>
  <c r="AKP31" i="11"/>
  <c r="AKQ30" i="11"/>
  <c r="AKP30" i="11"/>
  <c r="AKQ28" i="11"/>
  <c r="AKP28" i="11"/>
  <c r="AKQ27" i="11"/>
  <c r="AKP27" i="11"/>
  <c r="AKQ26" i="11"/>
  <c r="AKP26" i="11"/>
  <c r="AKQ25" i="11"/>
  <c r="AKP25" i="11"/>
  <c r="AKQ24" i="11"/>
  <c r="AKP24" i="11"/>
  <c r="AKQ23" i="11"/>
  <c r="AKP23" i="11"/>
  <c r="AKQ22" i="11"/>
  <c r="AKP22" i="11"/>
  <c r="AKQ21" i="11"/>
  <c r="AKP21" i="11"/>
  <c r="AKQ20" i="11"/>
  <c r="AKP20" i="11"/>
  <c r="AKQ19" i="11"/>
  <c r="AKP19" i="11"/>
  <c r="AKQ18" i="11"/>
  <c r="AKP18" i="11"/>
  <c r="AKQ17" i="11"/>
  <c r="AKP17" i="11"/>
  <c r="AKQ16" i="11"/>
  <c r="AKP16" i="11"/>
  <c r="AKQ15" i="11"/>
  <c r="AKP15" i="11"/>
  <c r="AKQ14" i="11"/>
  <c r="AKP14" i="11"/>
  <c r="AKQ13" i="11"/>
  <c r="AKP13" i="11"/>
  <c r="AKQ12" i="11"/>
  <c r="AKP12" i="11"/>
  <c r="AKQ11" i="11"/>
  <c r="AKP11" i="11"/>
  <c r="AKQ10" i="11"/>
  <c r="AKP10" i="11"/>
  <c r="AKQ9" i="11"/>
  <c r="AKP9" i="11"/>
  <c r="AKQ8" i="11"/>
  <c r="AKP8" i="11"/>
  <c r="AKQ7" i="11"/>
  <c r="AKP7" i="11"/>
  <c r="AKQ6" i="11"/>
  <c r="AKP6" i="11"/>
  <c r="AIO6" i="11" l="1"/>
  <c r="AO219" i="11"/>
  <c r="AIO219" i="11" s="1"/>
  <c r="AEE157" i="11"/>
  <c r="AED219" i="11"/>
  <c r="DF149" i="11" l="1"/>
  <c r="AKR157" i="11"/>
  <c r="AKR150" i="11"/>
  <c r="AKS157" i="11"/>
  <c r="UL64" i="11" l="1"/>
  <c r="UM64" i="11"/>
  <c r="UN64" i="11"/>
  <c r="UP64" i="11"/>
  <c r="UQ64" i="11"/>
  <c r="UR64" i="11"/>
  <c r="UT64" i="11"/>
  <c r="UU64" i="11"/>
  <c r="UV64" i="11"/>
  <c r="UX64" i="11"/>
  <c r="UY64" i="11"/>
  <c r="UZ64" i="11"/>
  <c r="VB64" i="11"/>
  <c r="VC64" i="11"/>
  <c r="VD64" i="11"/>
  <c r="VF64" i="11"/>
  <c r="VG64" i="11"/>
  <c r="VH64" i="11"/>
  <c r="VJ64" i="11"/>
  <c r="VK64" i="11"/>
  <c r="VL64" i="11"/>
  <c r="VN64" i="11"/>
  <c r="VO64" i="11"/>
  <c r="VP64" i="11"/>
  <c r="VS64" i="11"/>
  <c r="VT64" i="11"/>
  <c r="VV64" i="11"/>
  <c r="VW64" i="11"/>
  <c r="VY64" i="11"/>
  <c r="VZ64" i="11"/>
  <c r="WB64" i="11"/>
  <c r="WC64" i="11"/>
  <c r="WD64" i="11"/>
  <c r="WW64" i="11"/>
  <c r="WX64" i="11"/>
  <c r="WY64" i="11"/>
  <c r="WZ64" i="11"/>
  <c r="XA64" i="11"/>
  <c r="XB64" i="11"/>
  <c r="XC64" i="11"/>
  <c r="XD64" i="11"/>
  <c r="XE64" i="11"/>
  <c r="XF64" i="11"/>
  <c r="XG64" i="11"/>
  <c r="XH64" i="11"/>
  <c r="XI64" i="11"/>
  <c r="XJ64" i="11"/>
  <c r="XK64" i="11"/>
  <c r="XL64" i="11"/>
  <c r="XM64" i="11"/>
  <c r="XN64" i="11"/>
  <c r="XO64" i="11"/>
  <c r="XP64" i="11"/>
  <c r="XQ64" i="11"/>
  <c r="XR64" i="11"/>
  <c r="XS64" i="11"/>
  <c r="XT64" i="11"/>
  <c r="ZE64" i="11"/>
  <c r="ZF64" i="11"/>
  <c r="UI25" i="11"/>
  <c r="AIQ220" i="11"/>
  <c r="AIQ218" i="11"/>
  <c r="AIQ214" i="11"/>
  <c r="AIQ215" i="11"/>
  <c r="AIQ216" i="11"/>
  <c r="AIQ217" i="11"/>
  <c r="AIQ213" i="11"/>
  <c r="AEC80" i="11"/>
  <c r="ZF80" i="11"/>
  <c r="UI80" i="11"/>
  <c r="PL80" i="11"/>
  <c r="KO80" i="11"/>
  <c r="FR80" i="11"/>
  <c r="AQ80" i="11"/>
  <c r="AEC25" i="11"/>
  <c r="ZF25" i="11"/>
  <c r="PL25" i="11"/>
  <c r="KO25" i="11"/>
  <c r="FR25" i="11"/>
  <c r="AQ25" i="11"/>
  <c r="AT80" i="11" l="1"/>
  <c r="AU80" i="11"/>
  <c r="AX80" i="11"/>
  <c r="AY80" i="11"/>
  <c r="BB80" i="11"/>
  <c r="BC80" i="11"/>
  <c r="BF80" i="11"/>
  <c r="BG80" i="11"/>
  <c r="BJ80" i="11"/>
  <c r="BK80" i="11"/>
  <c r="BN80" i="11"/>
  <c r="BO80" i="11"/>
  <c r="BR80" i="11"/>
  <c r="BS80" i="11"/>
  <c r="BV80" i="11"/>
  <c r="BW80" i="11"/>
  <c r="BZ80" i="11"/>
  <c r="CA80" i="11"/>
  <c r="CD80" i="11"/>
  <c r="CG80" i="11"/>
  <c r="CJ80" i="11"/>
  <c r="CL80" i="11"/>
  <c r="DG80" i="11"/>
  <c r="DH80" i="11"/>
  <c r="DI80" i="11"/>
  <c r="DJ80" i="11"/>
  <c r="DK80" i="11"/>
  <c r="DL80" i="11"/>
  <c r="DM80" i="11"/>
  <c r="DN80" i="11"/>
  <c r="DO80" i="11"/>
  <c r="DP80" i="11"/>
  <c r="DQ80" i="11"/>
  <c r="DR80" i="11"/>
  <c r="DS80" i="11"/>
  <c r="DT80" i="11"/>
  <c r="DU80" i="11"/>
  <c r="DV80" i="11"/>
  <c r="DW80" i="11"/>
  <c r="DX80" i="11"/>
  <c r="DY80" i="11"/>
  <c r="DZ80" i="11"/>
  <c r="EA80" i="11"/>
  <c r="EB80" i="11"/>
  <c r="EC80" i="11"/>
  <c r="ED80" i="11"/>
  <c r="EE80" i="11"/>
  <c r="EF80" i="11"/>
  <c r="FU80" i="11"/>
  <c r="FV80" i="11"/>
  <c r="FX80" i="11"/>
  <c r="FY80" i="11"/>
  <c r="FZ80" i="11"/>
  <c r="GB80" i="11"/>
  <c r="GC80" i="11"/>
  <c r="GD80" i="11"/>
  <c r="GF80" i="11"/>
  <c r="GG80" i="11"/>
  <c r="GH80" i="11"/>
  <c r="GJ80" i="11"/>
  <c r="GK80" i="11"/>
  <c r="GL80" i="11"/>
  <c r="GN80" i="11"/>
  <c r="GO80" i="11"/>
  <c r="GP80" i="11"/>
  <c r="GR80" i="11"/>
  <c r="GS80" i="11"/>
  <c r="GT80" i="11"/>
  <c r="GV80" i="11"/>
  <c r="GW80" i="11"/>
  <c r="GX80" i="11"/>
  <c r="GZ80" i="11"/>
  <c r="HA80" i="11"/>
  <c r="HB80" i="11"/>
  <c r="HD80" i="11"/>
  <c r="HE80" i="11"/>
  <c r="HG80" i="11"/>
  <c r="HH80" i="11"/>
  <c r="HJ80" i="11"/>
  <c r="HK80" i="11"/>
  <c r="HM80" i="11"/>
  <c r="IH80" i="11"/>
  <c r="II80" i="11"/>
  <c r="IJ80" i="11"/>
  <c r="IK80" i="11"/>
  <c r="IL80" i="11"/>
  <c r="IM80" i="11"/>
  <c r="IN80" i="11"/>
  <c r="IO80" i="11"/>
  <c r="IP80" i="11"/>
  <c r="IQ80" i="11"/>
  <c r="IR80" i="11"/>
  <c r="IS80" i="11"/>
  <c r="IT80" i="11"/>
  <c r="IU80" i="11"/>
  <c r="IV80" i="11"/>
  <c r="IW80" i="11"/>
  <c r="IX80" i="11"/>
  <c r="IY80" i="11"/>
  <c r="IZ80" i="11"/>
  <c r="JA80" i="11"/>
  <c r="JB80" i="11"/>
  <c r="JC80" i="11"/>
  <c r="KR80" i="11"/>
  <c r="KS80" i="11"/>
  <c r="KU80" i="11"/>
  <c r="KV80" i="11"/>
  <c r="KW80" i="11"/>
  <c r="KY80" i="11"/>
  <c r="KZ80" i="11"/>
  <c r="LA80" i="11"/>
  <c r="LC80" i="11"/>
  <c r="LD80" i="11"/>
  <c r="LE80" i="11"/>
  <c r="LG80" i="11"/>
  <c r="LH80" i="11"/>
  <c r="LI80" i="11"/>
  <c r="LK80" i="11"/>
  <c r="LL80" i="11"/>
  <c r="LM80" i="11"/>
  <c r="LO80" i="11"/>
  <c r="LP80" i="11"/>
  <c r="LQ80" i="11"/>
  <c r="LS80" i="11"/>
  <c r="LT80" i="11"/>
  <c r="LU80" i="11"/>
  <c r="LW80" i="11"/>
  <c r="LX80" i="11"/>
  <c r="LY80" i="11"/>
  <c r="MA80" i="11"/>
  <c r="MB80" i="11"/>
  <c r="MD80" i="11"/>
  <c r="ME80" i="11"/>
  <c r="MG80" i="11"/>
  <c r="MH80" i="11"/>
  <c r="MJ80" i="11"/>
  <c r="NE80" i="11"/>
  <c r="NF80" i="11"/>
  <c r="NG80" i="11"/>
  <c r="NH80" i="11"/>
  <c r="NI80" i="11"/>
  <c r="NJ80" i="11"/>
  <c r="NK80" i="11"/>
  <c r="NL80" i="11"/>
  <c r="NM80" i="11"/>
  <c r="NN80" i="11"/>
  <c r="NO80" i="11"/>
  <c r="NP80" i="11"/>
  <c r="NQ80" i="11"/>
  <c r="NR80" i="11"/>
  <c r="NS80" i="11"/>
  <c r="NT80" i="11"/>
  <c r="NU80" i="11"/>
  <c r="NV80" i="11"/>
  <c r="NW80" i="11"/>
  <c r="NX80" i="11"/>
  <c r="NY80" i="11"/>
  <c r="NZ80" i="11"/>
  <c r="PO80" i="11"/>
  <c r="PP80" i="11"/>
  <c r="PS80" i="11"/>
  <c r="PT80" i="11"/>
  <c r="PW80" i="11"/>
  <c r="PX80" i="11"/>
  <c r="QA80" i="11"/>
  <c r="QB80" i="11"/>
  <c r="QE80" i="11"/>
  <c r="QF80" i="11"/>
  <c r="QI80" i="11"/>
  <c r="QJ80" i="11"/>
  <c r="QM80" i="11"/>
  <c r="QN80" i="11"/>
  <c r="QQ80" i="11"/>
  <c r="QR80" i="11"/>
  <c r="QU80" i="11"/>
  <c r="QV80" i="11"/>
  <c r="QY80" i="11"/>
  <c r="RB80" i="11"/>
  <c r="RE80" i="11"/>
  <c r="RG80" i="11"/>
  <c r="SB80" i="11"/>
  <c r="SC80" i="11"/>
  <c r="SD80" i="11"/>
  <c r="SE80" i="11"/>
  <c r="SF80" i="11"/>
  <c r="SG80" i="11"/>
  <c r="SH80" i="11"/>
  <c r="SI80" i="11"/>
  <c r="SJ80" i="11"/>
  <c r="SK80" i="11"/>
  <c r="SL80" i="11"/>
  <c r="SM80" i="11"/>
  <c r="SN80" i="11"/>
  <c r="SO80" i="11"/>
  <c r="SP80" i="11"/>
  <c r="SQ80" i="11"/>
  <c r="SR80" i="11"/>
  <c r="SS80" i="11"/>
  <c r="ST80" i="11"/>
  <c r="SU80" i="11"/>
  <c r="SV80" i="11"/>
  <c r="SW80" i="11"/>
  <c r="UL80" i="11"/>
  <c r="UM80" i="11"/>
  <c r="UP80" i="11"/>
  <c r="UQ80" i="11"/>
  <c r="UT80" i="11"/>
  <c r="UU80" i="11"/>
  <c r="UX80" i="11"/>
  <c r="UY80" i="11"/>
  <c r="VB80" i="11"/>
  <c r="VC80" i="11"/>
  <c r="VF80" i="11"/>
  <c r="VG80" i="11"/>
  <c r="VJ80" i="11"/>
  <c r="VK80" i="11"/>
  <c r="VN80" i="11"/>
  <c r="VO80" i="11"/>
  <c r="VR80" i="11"/>
  <c r="VS80" i="11"/>
  <c r="VV80" i="11"/>
  <c r="VY80" i="11"/>
  <c r="WB80" i="11"/>
  <c r="WD80" i="11"/>
  <c r="WY80" i="11"/>
  <c r="WZ80" i="11"/>
  <c r="XA80" i="11"/>
  <c r="XB80" i="11"/>
  <c r="XC80" i="11"/>
  <c r="XD80" i="11"/>
  <c r="XE80" i="11"/>
  <c r="XF80" i="11"/>
  <c r="XG80" i="11"/>
  <c r="XH80" i="11"/>
  <c r="XI80" i="11"/>
  <c r="XJ80" i="11"/>
  <c r="XK80" i="11"/>
  <c r="XL80" i="11"/>
  <c r="XM80" i="11"/>
  <c r="XN80" i="11"/>
  <c r="XO80" i="11"/>
  <c r="XP80" i="11"/>
  <c r="XQ80" i="11"/>
  <c r="XR80" i="11"/>
  <c r="XS80" i="11"/>
  <c r="XT80" i="11"/>
  <c r="ZI80" i="11"/>
  <c r="ZJ80" i="11"/>
  <c r="ZM80" i="11"/>
  <c r="ZN80" i="11"/>
  <c r="ZQ80" i="11"/>
  <c r="ZR80" i="11"/>
  <c r="ZU80" i="11"/>
  <c r="ZV80" i="11"/>
  <c r="ZY80" i="11"/>
  <c r="ZZ80" i="11"/>
  <c r="AAC80" i="11"/>
  <c r="AAD80" i="11"/>
  <c r="AAG80" i="11"/>
  <c r="AAH80" i="11"/>
  <c r="AAK80" i="11"/>
  <c r="AAL80" i="11"/>
  <c r="AAO80" i="11"/>
  <c r="AAP80" i="11"/>
  <c r="AAS80" i="11"/>
  <c r="AAV80" i="11"/>
  <c r="AAY80" i="11"/>
  <c r="ABA80" i="11"/>
  <c r="ABV80" i="11"/>
  <c r="ABW80" i="11"/>
  <c r="ABX80" i="11"/>
  <c r="ABY80" i="11"/>
  <c r="ABZ80" i="11"/>
  <c r="ACA80" i="11"/>
  <c r="ACB80" i="11"/>
  <c r="ACC80" i="11"/>
  <c r="ACD80" i="11"/>
  <c r="ACE80" i="11"/>
  <c r="ACF80" i="11"/>
  <c r="ACG80" i="11"/>
  <c r="ACH80" i="11"/>
  <c r="ACI80" i="11"/>
  <c r="ACJ80" i="11"/>
  <c r="ACK80" i="11"/>
  <c r="ACL80" i="11"/>
  <c r="ACM80" i="11"/>
  <c r="ACN80" i="11"/>
  <c r="ACO80" i="11"/>
  <c r="ACP80" i="11"/>
  <c r="ACQ80" i="11"/>
  <c r="AEF80" i="11"/>
  <c r="AEG80" i="11"/>
  <c r="AEJ80" i="11"/>
  <c r="AEK80" i="11"/>
  <c r="AEN80" i="11"/>
  <c r="AEO80" i="11"/>
  <c r="AER80" i="11"/>
  <c r="AES80" i="11"/>
  <c r="AEV80" i="11"/>
  <c r="AEW80" i="11"/>
  <c r="AEZ80" i="11"/>
  <c r="AFA80" i="11"/>
  <c r="AFD80" i="11"/>
  <c r="AFE80" i="11"/>
  <c r="AFH80" i="11"/>
  <c r="AFI80" i="11"/>
  <c r="AFL80" i="11"/>
  <c r="AFM80" i="11"/>
  <c r="AFP80" i="11"/>
  <c r="AFS80" i="11"/>
  <c r="AFV80" i="11"/>
  <c r="AFX80" i="11"/>
  <c r="AGS80" i="11"/>
  <c r="AGT80" i="11"/>
  <c r="AGU80" i="11"/>
  <c r="AGV80" i="11"/>
  <c r="AGW80" i="11"/>
  <c r="AGX80" i="11"/>
  <c r="AGY80" i="11"/>
  <c r="AGZ80" i="11"/>
  <c r="AHA80" i="11"/>
  <c r="AHB80" i="11"/>
  <c r="AHC80" i="11"/>
  <c r="AHD80" i="11"/>
  <c r="AHE80" i="11"/>
  <c r="AHF80" i="11"/>
  <c r="AHG80" i="11"/>
  <c r="AHH80" i="11"/>
  <c r="AHI80" i="11"/>
  <c r="AHJ80" i="11"/>
  <c r="AHK80" i="11"/>
  <c r="AHL80" i="11"/>
  <c r="AHM80" i="11"/>
  <c r="AHN80" i="11"/>
  <c r="AIP80" i="11"/>
  <c r="ZF8" i="11"/>
  <c r="ZG8" i="11"/>
  <c r="AIQ9" i="11"/>
  <c r="AIQ82" i="11"/>
  <c r="AEE82" i="11"/>
  <c r="KQ82" i="11"/>
  <c r="KQ80" i="11" s="1"/>
  <c r="FT82" i="11"/>
  <c r="FT80" i="11" s="1"/>
  <c r="AIQ42" i="11"/>
  <c r="AIQ44" i="11"/>
  <c r="AEE42" i="11"/>
  <c r="AEE44" i="11"/>
  <c r="AIR220" i="11"/>
  <c r="ZF84" i="11" l="1"/>
  <c r="ZI84" i="11"/>
  <c r="AS194" i="11" l="1"/>
  <c r="AS195" i="11"/>
  <c r="ZF211" i="11" l="1"/>
  <c r="ZF197" i="11"/>
  <c r="ZF196" i="11" s="1"/>
  <c r="ZF181" i="11"/>
  <c r="ZF180" i="11" s="1"/>
  <c r="ZF174" i="11"/>
  <c r="ZF172" i="11"/>
  <c r="ZF160" i="11"/>
  <c r="ZF150" i="11"/>
  <c r="ZF138" i="11"/>
  <c r="ZF108" i="11"/>
  <c r="ZF107" i="11" s="1"/>
  <c r="ZF83" i="11"/>
  <c r="ZF71" i="11"/>
  <c r="ZF63" i="11" s="1"/>
  <c r="ZF7" i="11" l="1"/>
  <c r="ZF6" i="11" s="1"/>
  <c r="ZF219" i="11" s="1"/>
  <c r="UI211" i="11" l="1"/>
  <c r="UI197" i="11"/>
  <c r="UI196" i="11" s="1"/>
  <c r="UI181" i="11"/>
  <c r="UI174" i="11"/>
  <c r="UI172" i="11"/>
  <c r="UI166" i="11"/>
  <c r="UI160" i="11"/>
  <c r="UI150" i="11"/>
  <c r="UI138" i="11"/>
  <c r="UI108" i="11"/>
  <c r="UI107" i="11" s="1"/>
  <c r="UI84" i="11"/>
  <c r="UI83" i="11" s="1"/>
  <c r="UI71" i="11"/>
  <c r="UI64" i="11"/>
  <c r="UI46" i="11"/>
  <c r="UI8" i="11"/>
  <c r="UI180" i="11" l="1"/>
  <c r="UI7" i="11"/>
  <c r="UI149" i="11"/>
  <c r="UI63" i="11"/>
  <c r="KQ208" i="11"/>
  <c r="UI6" i="11" l="1"/>
  <c r="ZH82" i="11"/>
  <c r="ZH38" i="11"/>
  <c r="ZH39" i="11"/>
  <c r="ZH42" i="11"/>
  <c r="ZH44" i="11"/>
  <c r="UK82" i="11"/>
  <c r="UK38" i="11"/>
  <c r="UK39" i="11"/>
  <c r="UK42" i="11"/>
  <c r="UK44" i="11"/>
  <c r="PN82" i="11"/>
  <c r="PN38" i="11"/>
  <c r="PN39" i="11"/>
  <c r="PN42" i="11"/>
  <c r="PN44" i="11"/>
  <c r="KQ38" i="11"/>
  <c r="KQ39" i="11"/>
  <c r="KQ42" i="11"/>
  <c r="KQ44" i="11"/>
  <c r="FT38" i="11"/>
  <c r="FT39" i="11"/>
  <c r="FT42" i="11"/>
  <c r="FT44" i="11"/>
  <c r="AS82" i="11"/>
  <c r="AS47" i="11"/>
  <c r="AS49" i="11"/>
  <c r="AS42" i="11"/>
  <c r="AS44" i="11"/>
  <c r="AIR42" i="11" l="1"/>
  <c r="UI219" i="11"/>
  <c r="AIR44" i="11"/>
  <c r="AIR82" i="11"/>
  <c r="AIQ212" i="11"/>
  <c r="AIQ210" i="11"/>
  <c r="AIQ205" i="11"/>
  <c r="AIQ208" i="11"/>
  <c r="AIQ206" i="11"/>
  <c r="AIQ203" i="11"/>
  <c r="AIQ202" i="11"/>
  <c r="AIQ201" i="11"/>
  <c r="AIQ200" i="11"/>
  <c r="AIQ199" i="11"/>
  <c r="AIQ195" i="11"/>
  <c r="AIQ194" i="11"/>
  <c r="AIQ193" i="11"/>
  <c r="AIQ192" i="11"/>
  <c r="AIQ191" i="11"/>
  <c r="AIQ190" i="11"/>
  <c r="AIQ189" i="11"/>
  <c r="AIQ188" i="11"/>
  <c r="AIQ187" i="11"/>
  <c r="AIQ183" i="11"/>
  <c r="AIQ182" i="11"/>
  <c r="AIQ179" i="11"/>
  <c r="AIQ178" i="11"/>
  <c r="AIQ177" i="11"/>
  <c r="AIQ176" i="11"/>
  <c r="AIQ175" i="11"/>
  <c r="AIQ173" i="11"/>
  <c r="AIQ171" i="11"/>
  <c r="AIQ170" i="11"/>
  <c r="AIQ169" i="11"/>
  <c r="AIQ168" i="11"/>
  <c r="AIQ167" i="11"/>
  <c r="AIQ165" i="11"/>
  <c r="AIQ163" i="11"/>
  <c r="AIQ162" i="11"/>
  <c r="AIQ161" i="11"/>
  <c r="AIQ159" i="11"/>
  <c r="AIQ158" i="11"/>
  <c r="AIQ157" i="11"/>
  <c r="AIR156" i="11"/>
  <c r="AIQ156" i="11"/>
  <c r="AIQ155" i="11"/>
  <c r="AIQ154" i="11"/>
  <c r="AIQ153" i="11"/>
  <c r="AIQ152" i="11"/>
  <c r="AIQ151" i="11"/>
  <c r="AIQ148" i="11"/>
  <c r="AIQ147" i="11"/>
  <c r="AIQ146" i="11"/>
  <c r="AIQ145" i="11"/>
  <c r="AIQ144" i="11"/>
  <c r="AIQ143" i="11"/>
  <c r="AIQ142" i="11"/>
  <c r="AIQ141" i="11"/>
  <c r="AIQ140" i="11"/>
  <c r="AIQ139" i="11"/>
  <c r="AIQ137" i="11"/>
  <c r="AIQ136" i="11"/>
  <c r="AIQ135" i="11"/>
  <c r="AIQ134" i="11"/>
  <c r="AIQ133" i="11"/>
  <c r="AIQ132" i="11"/>
  <c r="AIQ131" i="11"/>
  <c r="AIQ130" i="11"/>
  <c r="AIQ129" i="11"/>
  <c r="AIQ128" i="11"/>
  <c r="AIQ127" i="11"/>
  <c r="AIQ126" i="11"/>
  <c r="AIQ125" i="11"/>
  <c r="AIQ124" i="11"/>
  <c r="AIQ123" i="11"/>
  <c r="AIQ122" i="11"/>
  <c r="AIQ121" i="11"/>
  <c r="AIQ120" i="11"/>
  <c r="AIQ119" i="11"/>
  <c r="AIQ118" i="11"/>
  <c r="AIQ117" i="11"/>
  <c r="AIQ116" i="11"/>
  <c r="AIQ115" i="11"/>
  <c r="AIQ114" i="11"/>
  <c r="AIQ113" i="11"/>
  <c r="AIQ112" i="11"/>
  <c r="AIQ111" i="11"/>
  <c r="AIQ110" i="11"/>
  <c r="AIQ109" i="11"/>
  <c r="AIQ106" i="11"/>
  <c r="AIQ105" i="11"/>
  <c r="AIQ104" i="11"/>
  <c r="AIQ103" i="11"/>
  <c r="AIQ102" i="11"/>
  <c r="AIQ101" i="11"/>
  <c r="AIQ100" i="11"/>
  <c r="AIQ99" i="11"/>
  <c r="AIQ98" i="11"/>
  <c r="AIQ97" i="11"/>
  <c r="AIQ96" i="11"/>
  <c r="AIQ95" i="11"/>
  <c r="AIQ94" i="11"/>
  <c r="AIQ93" i="11"/>
  <c r="AIQ92" i="11"/>
  <c r="AIQ91" i="11"/>
  <c r="AIQ90" i="11"/>
  <c r="AIQ89" i="11"/>
  <c r="AIQ88" i="11"/>
  <c r="AIQ87" i="11"/>
  <c r="AIQ86" i="11"/>
  <c r="AIQ85" i="11"/>
  <c r="AIQ81" i="11"/>
  <c r="AIQ80" i="11" s="1"/>
  <c r="AIQ79" i="11"/>
  <c r="AIQ78" i="11"/>
  <c r="AIQ77" i="11"/>
  <c r="AIQ76" i="11"/>
  <c r="AIQ75" i="11"/>
  <c r="AIQ74" i="11"/>
  <c r="AIQ73" i="11"/>
  <c r="AIQ72" i="11"/>
  <c r="AIQ70" i="11"/>
  <c r="AIQ69" i="11"/>
  <c r="AIQ68" i="11"/>
  <c r="AIQ67" i="11"/>
  <c r="AIQ66" i="11"/>
  <c r="AIQ65" i="11"/>
  <c r="AIQ62" i="11"/>
  <c r="AIQ61" i="11"/>
  <c r="AIQ60" i="11"/>
  <c r="AIQ59" i="11"/>
  <c r="AIQ58" i="11"/>
  <c r="AIQ57" i="11"/>
  <c r="AIQ56" i="11"/>
  <c r="AIQ55" i="11"/>
  <c r="AIQ54" i="11"/>
  <c r="AIQ53" i="11"/>
  <c r="AIQ52" i="11"/>
  <c r="AIQ51" i="11"/>
  <c r="AIQ49" i="11"/>
  <c r="AIQ47" i="11"/>
  <c r="AIQ39" i="11"/>
  <c r="AIQ38" i="11"/>
  <c r="AIQ37" i="11"/>
  <c r="AIQ36" i="11"/>
  <c r="AIQ34" i="11"/>
  <c r="AIQ33" i="11"/>
  <c r="AIQ32" i="11"/>
  <c r="AIQ31" i="11"/>
  <c r="AIQ30" i="11"/>
  <c r="AIQ28" i="11"/>
  <c r="AIQ27" i="11"/>
  <c r="AIQ26" i="11"/>
  <c r="AIQ24" i="11"/>
  <c r="AIQ23" i="11"/>
  <c r="AIQ22" i="11"/>
  <c r="AIQ21" i="11"/>
  <c r="AIQ20" i="11"/>
  <c r="AIQ19" i="11"/>
  <c r="AIQ18" i="11"/>
  <c r="AIQ17" i="11"/>
  <c r="AIQ16" i="11"/>
  <c r="AIQ15" i="11"/>
  <c r="AIQ14" i="11"/>
  <c r="AIQ13" i="11"/>
  <c r="AIQ12" i="11"/>
  <c r="AIQ11" i="11"/>
  <c r="AIQ10" i="11"/>
  <c r="AIP218" i="11"/>
  <c r="AIP217" i="11"/>
  <c r="AIP216" i="11"/>
  <c r="AIP215" i="11"/>
  <c r="AIP214" i="11"/>
  <c r="AIP213" i="11"/>
  <c r="AIP212" i="11"/>
  <c r="AIP211" i="11"/>
  <c r="AIP210" i="11"/>
  <c r="AIP205" i="11"/>
  <c r="AIP208" i="11"/>
  <c r="AIP206" i="11"/>
  <c r="AIP203" i="11"/>
  <c r="AIP202" i="11"/>
  <c r="AIP201" i="11"/>
  <c r="AIP200" i="11"/>
  <c r="AIP199" i="11"/>
  <c r="AIP197" i="11"/>
  <c r="AIP196" i="11"/>
  <c r="AIP195" i="11"/>
  <c r="AIP194" i="11"/>
  <c r="AIP193" i="11"/>
  <c r="AIP192" i="11"/>
  <c r="AIP191" i="11"/>
  <c r="AIP190" i="11"/>
  <c r="AIP189" i="11"/>
  <c r="AIP188" i="11"/>
  <c r="AIP187" i="11"/>
  <c r="AIP183" i="11"/>
  <c r="AIP182" i="11"/>
  <c r="AIP181" i="11"/>
  <c r="AIP180" i="11"/>
  <c r="AIP179" i="11"/>
  <c r="AIP178" i="11"/>
  <c r="AIP177" i="11"/>
  <c r="AIP176" i="11"/>
  <c r="AIP175" i="11"/>
  <c r="AIP174" i="11"/>
  <c r="AIP173" i="11"/>
  <c r="AIP172" i="11"/>
  <c r="AIP171" i="11"/>
  <c r="AIP170" i="11"/>
  <c r="AIP169" i="11"/>
  <c r="AIP168" i="11"/>
  <c r="AIP167" i="11"/>
  <c r="AIP166" i="11"/>
  <c r="AIP165" i="11"/>
  <c r="AIP163" i="11"/>
  <c r="AIP162" i="11"/>
  <c r="AIP161" i="11"/>
  <c r="AIP160" i="11"/>
  <c r="AIP159" i="11"/>
  <c r="AIP158" i="11"/>
  <c r="AIP157" i="11"/>
  <c r="AIP156" i="11"/>
  <c r="AIP155" i="11"/>
  <c r="AIP154" i="11"/>
  <c r="AIP153" i="11"/>
  <c r="AIP152" i="11"/>
  <c r="AIP151" i="11"/>
  <c r="AIP150" i="11"/>
  <c r="AIP149" i="11"/>
  <c r="AIP148" i="11"/>
  <c r="AIP147" i="11"/>
  <c r="AIP146" i="11"/>
  <c r="AIP145" i="11"/>
  <c r="AIP144" i="11"/>
  <c r="AIP143" i="11"/>
  <c r="AIP142" i="11"/>
  <c r="AIP141" i="11"/>
  <c r="AIP140" i="11"/>
  <c r="AIP139" i="11"/>
  <c r="AIP138" i="11"/>
  <c r="AIP137" i="11"/>
  <c r="AIP136" i="11"/>
  <c r="AIP135" i="11"/>
  <c r="AIP134" i="11"/>
  <c r="AIP133" i="11"/>
  <c r="AIP132" i="11"/>
  <c r="AIP131" i="11"/>
  <c r="AIP130" i="11"/>
  <c r="AIP129" i="11"/>
  <c r="AIP128" i="11"/>
  <c r="AIP127" i="11"/>
  <c r="AIP126" i="11"/>
  <c r="AIP125" i="11"/>
  <c r="AIP124" i="11"/>
  <c r="AIP123" i="11"/>
  <c r="AIP122" i="11"/>
  <c r="AIP121" i="11"/>
  <c r="AIP120" i="11"/>
  <c r="AIP119" i="11"/>
  <c r="AIP118" i="11"/>
  <c r="AIP117" i="11"/>
  <c r="AIP116" i="11"/>
  <c r="AIP115" i="11"/>
  <c r="AIP114" i="11"/>
  <c r="AIP113" i="11"/>
  <c r="AIP112" i="11"/>
  <c r="AIP111" i="11"/>
  <c r="AIP110" i="11"/>
  <c r="AIP109" i="11"/>
  <c r="AIP108" i="11"/>
  <c r="AIP107" i="11"/>
  <c r="AIP106" i="11"/>
  <c r="AIP105" i="11"/>
  <c r="AIP104" i="11"/>
  <c r="AIP103" i="11"/>
  <c r="AIP102" i="11"/>
  <c r="AIP101" i="11"/>
  <c r="AIP100" i="11"/>
  <c r="AIP99" i="11"/>
  <c r="AIP98" i="11"/>
  <c r="AIP97" i="11"/>
  <c r="AIP96" i="11"/>
  <c r="AIP95" i="11"/>
  <c r="AIP94" i="11"/>
  <c r="AIP93" i="11"/>
  <c r="AIP92" i="11"/>
  <c r="AIP91" i="11"/>
  <c r="AIP90" i="11"/>
  <c r="AIP89" i="11"/>
  <c r="AIP88" i="11"/>
  <c r="AIP87" i="11"/>
  <c r="AIP86" i="11"/>
  <c r="AIP85" i="11"/>
  <c r="AIP84" i="11"/>
  <c r="AIP83" i="11"/>
  <c r="AIP81" i="11"/>
  <c r="AIP79" i="11"/>
  <c r="AIP78" i="11"/>
  <c r="AIP77" i="11"/>
  <c r="AIP76" i="11"/>
  <c r="AIP75" i="11"/>
  <c r="AIP74" i="11"/>
  <c r="AIP73" i="11"/>
  <c r="AIP72" i="11"/>
  <c r="AIP71" i="11"/>
  <c r="AIP70" i="11"/>
  <c r="AIP69" i="11"/>
  <c r="AIP68" i="11"/>
  <c r="AIP67" i="11"/>
  <c r="AIP66" i="11"/>
  <c r="AIP65" i="11"/>
  <c r="AIP64" i="11"/>
  <c r="AIP63" i="11"/>
  <c r="AIP62" i="11"/>
  <c r="AIP61" i="11"/>
  <c r="AIP60" i="11"/>
  <c r="AIP59" i="11"/>
  <c r="AIP58" i="11"/>
  <c r="AIP57" i="11"/>
  <c r="AIP56" i="11"/>
  <c r="AIP55" i="11"/>
  <c r="AIP54" i="11"/>
  <c r="AIP53" i="11"/>
  <c r="AIP52" i="11"/>
  <c r="AIP51" i="11"/>
  <c r="AIP49" i="11"/>
  <c r="AIP47" i="11"/>
  <c r="AIP46" i="11"/>
  <c r="AIP39" i="11"/>
  <c r="AIP38" i="11"/>
  <c r="AIP37" i="11"/>
  <c r="AIP36" i="11"/>
  <c r="AIP34" i="11"/>
  <c r="AIP33" i="11"/>
  <c r="AIP32" i="11"/>
  <c r="AIP31" i="11"/>
  <c r="AIP30" i="11"/>
  <c r="AIP28" i="11"/>
  <c r="AIP27" i="11"/>
  <c r="AIP26" i="11"/>
  <c r="AIP25" i="11"/>
  <c r="AIP24" i="11"/>
  <c r="AIP23" i="11"/>
  <c r="AIP22" i="11"/>
  <c r="AIP21" i="11"/>
  <c r="AIP20" i="11"/>
  <c r="AIP19" i="11"/>
  <c r="AIP18" i="11"/>
  <c r="AIP17" i="11"/>
  <c r="AIP16" i="11"/>
  <c r="AIP15" i="11"/>
  <c r="AIP14" i="11"/>
  <c r="AIP13" i="11"/>
  <c r="AIP12" i="11"/>
  <c r="AIP11" i="11"/>
  <c r="AIP10" i="11"/>
  <c r="AIP9" i="11"/>
  <c r="AIP8" i="11"/>
  <c r="AIP7" i="11"/>
  <c r="AIP6" i="11"/>
  <c r="AEE218" i="11"/>
  <c r="AEE217" i="11"/>
  <c r="AEE216" i="11"/>
  <c r="AEE215" i="11"/>
  <c r="AEE214" i="11"/>
  <c r="AEE213" i="11"/>
  <c r="AEE212" i="11"/>
  <c r="AEC211" i="11"/>
  <c r="AEE205" i="11"/>
  <c r="AEE208" i="11"/>
  <c r="AEE206" i="11"/>
  <c r="AEE203" i="11"/>
  <c r="AEE202" i="11"/>
  <c r="AEE201" i="11"/>
  <c r="AEE200" i="11"/>
  <c r="AEE199" i="11"/>
  <c r="AEE198" i="11"/>
  <c r="AEC197" i="11"/>
  <c r="AEC196" i="11" s="1"/>
  <c r="AEE195" i="11"/>
  <c r="AEE194" i="11"/>
  <c r="AEE193" i="11"/>
  <c r="AEE192" i="11"/>
  <c r="AEE191" i="11"/>
  <c r="AEE190" i="11"/>
  <c r="AEE189" i="11"/>
  <c r="AEE188" i="11"/>
  <c r="AEE187" i="11"/>
  <c r="AEE183" i="11"/>
  <c r="AEE182" i="11"/>
  <c r="AEC181" i="11"/>
  <c r="AEE179" i="11"/>
  <c r="AEE178" i="11"/>
  <c r="AEE177" i="11"/>
  <c r="AEE176" i="11"/>
  <c r="AEE175" i="11"/>
  <c r="AEC174" i="11"/>
  <c r="AEE173" i="11"/>
  <c r="AEE172" i="11" s="1"/>
  <c r="AEC172" i="11"/>
  <c r="AEE171" i="11"/>
  <c r="AEE170" i="11"/>
  <c r="AEE169" i="11"/>
  <c r="AEE168" i="11"/>
  <c r="AEE167" i="11"/>
  <c r="AEC166" i="11"/>
  <c r="AEE165" i="11"/>
  <c r="AEE163" i="11"/>
  <c r="AEE162" i="11"/>
  <c r="AEE161" i="11"/>
  <c r="AEC160" i="11"/>
  <c r="AEE159" i="11"/>
  <c r="AEE158" i="11"/>
  <c r="AEE155" i="11"/>
  <c r="AEE154" i="11"/>
  <c r="AEE153" i="11"/>
  <c r="AEE152" i="11"/>
  <c r="AEE151" i="11"/>
  <c r="AEC150" i="11"/>
  <c r="AEE138" i="11"/>
  <c r="AEC138" i="11"/>
  <c r="AEE137" i="11"/>
  <c r="AEE136" i="11"/>
  <c r="AEE135" i="11"/>
  <c r="AEE134" i="11"/>
  <c r="AEE133" i="11"/>
  <c r="AEE132" i="11"/>
  <c r="AEE131" i="11"/>
  <c r="AEE130" i="11"/>
  <c r="AEE129" i="11"/>
  <c r="AEE128" i="11"/>
  <c r="AEE127" i="11"/>
  <c r="AEE126" i="11"/>
  <c r="AEE125" i="11"/>
  <c r="AEE124" i="11"/>
  <c r="AEE123" i="11"/>
  <c r="AEE122" i="11"/>
  <c r="AEE121" i="11"/>
  <c r="AEE120" i="11"/>
  <c r="AEE119" i="11"/>
  <c r="AEE118" i="11"/>
  <c r="AEE117" i="11"/>
  <c r="AEE116" i="11"/>
  <c r="AEE115" i="11"/>
  <c r="AEE114" i="11"/>
  <c r="AEE113" i="11"/>
  <c r="AEE112" i="11"/>
  <c r="AEE111" i="11"/>
  <c r="AEE110" i="11"/>
  <c r="AEC108" i="11"/>
  <c r="AEC107" i="11" s="1"/>
  <c r="AEE106" i="11"/>
  <c r="AEE105" i="11"/>
  <c r="AEE104" i="11"/>
  <c r="AEE103" i="11"/>
  <c r="AEE102" i="11"/>
  <c r="AEE101" i="11"/>
  <c r="AEE100" i="11"/>
  <c r="AEE99" i="11"/>
  <c r="AEE98" i="11"/>
  <c r="AEE97" i="11"/>
  <c r="AEE96" i="11"/>
  <c r="AEE95" i="11"/>
  <c r="AEE94" i="11"/>
  <c r="AEE93" i="11"/>
  <c r="AEE92" i="11"/>
  <c r="AEE91" i="11"/>
  <c r="AEE90" i="11"/>
  <c r="AEE89" i="11"/>
  <c r="AEE88" i="11"/>
  <c r="AEE87" i="11"/>
  <c r="AEE86" i="11"/>
  <c r="AEE85" i="11"/>
  <c r="AEC84" i="11"/>
  <c r="AEC83" i="11" s="1"/>
  <c r="AEE81" i="11"/>
  <c r="AEE80" i="11" s="1"/>
  <c r="AEE79" i="11"/>
  <c r="AEE78" i="11"/>
  <c r="AEE77" i="11"/>
  <c r="AEE76" i="11"/>
  <c r="AEE75" i="11"/>
  <c r="AEE74" i="11"/>
  <c r="AEE73" i="11"/>
  <c r="AEE72" i="11"/>
  <c r="AEC71" i="11"/>
  <c r="AEE70" i="11"/>
  <c r="AEE69" i="11"/>
  <c r="AEE68" i="11"/>
  <c r="AEE67" i="11"/>
  <c r="AEE66" i="11"/>
  <c r="AEE65" i="11"/>
  <c r="AEC64" i="11"/>
  <c r="AEE62" i="11"/>
  <c r="AEE61" i="11"/>
  <c r="AEE60" i="11"/>
  <c r="AEE59" i="11"/>
  <c r="AEE58" i="11"/>
  <c r="AEE57" i="11"/>
  <c r="AEE56" i="11"/>
  <c r="AEE55" i="11"/>
  <c r="AEE54" i="11"/>
  <c r="AEE53" i="11"/>
  <c r="AEE52" i="11"/>
  <c r="AEE51" i="11"/>
  <c r="AEE49" i="11"/>
  <c r="AEE47" i="11"/>
  <c r="AEC46" i="11"/>
  <c r="AEE39" i="11"/>
  <c r="AEE38" i="11"/>
  <c r="AEE37" i="11"/>
  <c r="AEE36" i="11"/>
  <c r="AEE34" i="11"/>
  <c r="AEE33" i="11"/>
  <c r="AEE32" i="11"/>
  <c r="AEE31" i="11"/>
  <c r="AEE30" i="11"/>
  <c r="AEE28" i="11"/>
  <c r="AEE27" i="11"/>
  <c r="AEE26" i="11"/>
  <c r="AEE24" i="11"/>
  <c r="AEE23" i="11"/>
  <c r="AEE22" i="11"/>
  <c r="AEE21" i="11"/>
  <c r="AEE20" i="11"/>
  <c r="AEE19" i="11"/>
  <c r="AEE18" i="11"/>
  <c r="AEE17" i="11"/>
  <c r="AEE16" i="11"/>
  <c r="AEE15" i="11"/>
  <c r="AEE14" i="11"/>
  <c r="AEE13" i="11"/>
  <c r="AEE12" i="11"/>
  <c r="AEE11" i="11"/>
  <c r="AEE10" i="11"/>
  <c r="AEE9" i="11"/>
  <c r="AEC8" i="11"/>
  <c r="ZH218" i="11"/>
  <c r="ZH212" i="11"/>
  <c r="ZH211" i="11" s="1"/>
  <c r="ZH205" i="11"/>
  <c r="ZH203" i="11"/>
  <c r="ZH201" i="11"/>
  <c r="ZH200" i="11"/>
  <c r="ZH199" i="11"/>
  <c r="ZH198" i="11"/>
  <c r="ZH195" i="11"/>
  <c r="ZH194" i="11"/>
  <c r="ZH193" i="11"/>
  <c r="ZH192" i="11"/>
  <c r="ZH191" i="11"/>
  <c r="ZH190" i="11"/>
  <c r="ZH189" i="11"/>
  <c r="ZH188" i="11"/>
  <c r="ZH187" i="11"/>
  <c r="ZH183" i="11"/>
  <c r="ZH182" i="11"/>
  <c r="ZH179" i="11"/>
  <c r="ZH178" i="11"/>
  <c r="ZH177" i="11"/>
  <c r="ZH176" i="11"/>
  <c r="ZH175" i="11"/>
  <c r="ZH173" i="11"/>
  <c r="ZH172" i="11" s="1"/>
  <c r="ZH171" i="11"/>
  <c r="ZH170" i="11"/>
  <c r="ZH169" i="11"/>
  <c r="ZH168" i="11"/>
  <c r="ZH167" i="11"/>
  <c r="ZH165" i="11"/>
  <c r="ZH163" i="11"/>
  <c r="ZH162" i="11"/>
  <c r="ZH161" i="11"/>
  <c r="ZH159" i="11"/>
  <c r="ZH158" i="11"/>
  <c r="ZH157" i="11"/>
  <c r="ZH155" i="11"/>
  <c r="ZH154" i="11"/>
  <c r="ZH153" i="11"/>
  <c r="ZH152" i="11"/>
  <c r="ZH151" i="11"/>
  <c r="ZH143" i="11"/>
  <c r="ZH142" i="11"/>
  <c r="ZH141" i="11"/>
  <c r="ZH140" i="11"/>
  <c r="ZH139" i="11"/>
  <c r="ZH137" i="11"/>
  <c r="ZH136" i="11"/>
  <c r="ZH135" i="11"/>
  <c r="ZH134" i="11"/>
  <c r="ZH133" i="11"/>
  <c r="ZH132" i="11"/>
  <c r="ZH131" i="11"/>
  <c r="ZH130" i="11"/>
  <c r="ZH129" i="11"/>
  <c r="ZH128" i="11"/>
  <c r="ZH127" i="11"/>
  <c r="ZH126" i="11"/>
  <c r="ZH125" i="11"/>
  <c r="ZH124" i="11"/>
  <c r="ZH123" i="11"/>
  <c r="ZH122" i="11"/>
  <c r="ZH121" i="11"/>
  <c r="ZH120" i="11"/>
  <c r="ZH119" i="11"/>
  <c r="ZH118" i="11"/>
  <c r="ZH117" i="11"/>
  <c r="ZH116" i="11"/>
  <c r="ZH115" i="11"/>
  <c r="ZH114" i="11"/>
  <c r="ZH113" i="11"/>
  <c r="ZH112" i="11"/>
  <c r="ZH111" i="11"/>
  <c r="ZH110" i="11"/>
  <c r="ZH106" i="11"/>
  <c r="ZH105" i="11"/>
  <c r="ZH104" i="11"/>
  <c r="ZH103" i="11"/>
  <c r="ZH102" i="11"/>
  <c r="ZH101" i="11"/>
  <c r="ZH100" i="11"/>
  <c r="ZH99" i="11"/>
  <c r="ZH98" i="11"/>
  <c r="ZH97" i="11"/>
  <c r="ZH96" i="11"/>
  <c r="ZH95" i="11"/>
  <c r="ZH94" i="11"/>
  <c r="ZH93" i="11"/>
  <c r="ZH92" i="11"/>
  <c r="ZH91" i="11"/>
  <c r="ZH90" i="11"/>
  <c r="ZH89" i="11"/>
  <c r="ZH88" i="11"/>
  <c r="ZH87" i="11"/>
  <c r="ZH86" i="11"/>
  <c r="ZH85" i="11"/>
  <c r="ZH81" i="11"/>
  <c r="ZH80" i="11" s="1"/>
  <c r="ZH79" i="11"/>
  <c r="ZH78" i="11"/>
  <c r="ZH77" i="11"/>
  <c r="ZH76" i="11"/>
  <c r="ZH75" i="11"/>
  <c r="ZH74" i="11"/>
  <c r="ZH73" i="11"/>
  <c r="ZH72" i="11"/>
  <c r="ZH70" i="11"/>
  <c r="ZH69" i="11"/>
  <c r="ZH68" i="11"/>
  <c r="ZH67" i="11"/>
  <c r="ZH66" i="11"/>
  <c r="ZH65" i="11"/>
  <c r="ZH62" i="11"/>
  <c r="ZH61" i="11"/>
  <c r="ZH60" i="11"/>
  <c r="ZH59" i="11"/>
  <c r="ZH58" i="11"/>
  <c r="ZH57" i="11"/>
  <c r="ZH56" i="11"/>
  <c r="ZH55" i="11"/>
  <c r="ZH54" i="11"/>
  <c r="ZH53" i="11"/>
  <c r="ZH52" i="11"/>
  <c r="ZH51" i="11"/>
  <c r="ZH49" i="11"/>
  <c r="ZH47" i="11"/>
  <c r="ZH37" i="11"/>
  <c r="ZH36" i="11"/>
  <c r="ZH34" i="11"/>
  <c r="ZH33" i="11"/>
  <c r="ZH32" i="11"/>
  <c r="ZH31" i="11"/>
  <c r="ZH30" i="11"/>
  <c r="ZH28" i="11"/>
  <c r="ZH27" i="11"/>
  <c r="ZH26" i="11"/>
  <c r="ZH24" i="11"/>
  <c r="ZH23" i="11"/>
  <c r="ZH22" i="11"/>
  <c r="ZH21" i="11"/>
  <c r="ZH20" i="11"/>
  <c r="ZH19" i="11"/>
  <c r="ZH18" i="11"/>
  <c r="ZH17" i="11"/>
  <c r="ZH16" i="11"/>
  <c r="ZH15" i="11"/>
  <c r="ZH14" i="11"/>
  <c r="ZH13" i="11"/>
  <c r="ZH12" i="11"/>
  <c r="ZH11" i="11"/>
  <c r="ZH10" i="11"/>
  <c r="ZH9" i="11"/>
  <c r="UK218" i="11"/>
  <c r="UK217" i="11"/>
  <c r="UK216" i="11"/>
  <c r="UK215" i="11"/>
  <c r="UK214" i="11"/>
  <c r="UK213" i="11"/>
  <c r="UK212" i="11"/>
  <c r="UK205" i="11"/>
  <c r="UK201" i="11"/>
  <c r="UK200" i="11"/>
  <c r="UK199" i="11"/>
  <c r="UK198" i="11"/>
  <c r="UK195" i="11"/>
  <c r="UK194" i="11"/>
  <c r="UK193" i="11"/>
  <c r="UK192" i="11"/>
  <c r="UK191" i="11"/>
  <c r="UK190" i="11"/>
  <c r="UK189" i="11"/>
  <c r="UK188" i="11"/>
  <c r="UK187" i="11"/>
  <c r="UK183" i="11"/>
  <c r="UK182" i="11"/>
  <c r="UK179" i="11"/>
  <c r="UK178" i="11"/>
  <c r="UK177" i="11"/>
  <c r="UK176" i="11"/>
  <c r="UK175" i="11"/>
  <c r="UK173" i="11"/>
  <c r="UK172" i="11" s="1"/>
  <c r="UK171" i="11"/>
  <c r="UK170" i="11"/>
  <c r="UK169" i="11"/>
  <c r="UK168" i="11"/>
  <c r="UK167" i="11"/>
  <c r="UK165" i="11"/>
  <c r="UK163" i="11"/>
  <c r="UK162" i="11"/>
  <c r="UK161" i="11"/>
  <c r="UK159" i="11"/>
  <c r="UK158" i="11"/>
  <c r="UK157" i="11"/>
  <c r="UK155" i="11"/>
  <c r="UK154" i="11"/>
  <c r="UK153" i="11"/>
  <c r="UK152" i="11"/>
  <c r="UK151" i="11"/>
  <c r="UK148" i="11"/>
  <c r="UK147" i="11"/>
  <c r="UK146" i="11"/>
  <c r="UK145" i="11"/>
  <c r="UK144" i="11"/>
  <c r="UK143" i="11"/>
  <c r="UK142" i="11"/>
  <c r="UK141" i="11"/>
  <c r="UK140" i="11"/>
  <c r="UK139" i="11"/>
  <c r="UK137" i="11"/>
  <c r="UK136" i="11"/>
  <c r="UK135" i="11"/>
  <c r="UK134" i="11"/>
  <c r="UK133" i="11"/>
  <c r="UK132" i="11"/>
  <c r="UK131" i="11"/>
  <c r="UK130" i="11"/>
  <c r="UK129" i="11"/>
  <c r="UK128" i="11"/>
  <c r="UK127" i="11"/>
  <c r="UK126" i="11"/>
  <c r="UK125" i="11"/>
  <c r="UK124" i="11"/>
  <c r="UK123" i="11"/>
  <c r="UK122" i="11"/>
  <c r="UK121" i="11"/>
  <c r="UK120" i="11"/>
  <c r="UK119" i="11"/>
  <c r="UK118" i="11"/>
  <c r="UK117" i="11"/>
  <c r="UK116" i="11"/>
  <c r="UK115" i="11"/>
  <c r="UK114" i="11"/>
  <c r="UK113" i="11"/>
  <c r="UK112" i="11"/>
  <c r="UK111" i="11"/>
  <c r="UK110" i="11"/>
  <c r="UK109" i="11"/>
  <c r="UK106" i="11"/>
  <c r="UK105" i="11"/>
  <c r="UK104" i="11"/>
  <c r="UK103" i="11"/>
  <c r="UK102" i="11"/>
  <c r="UK101" i="11"/>
  <c r="UK100" i="11"/>
  <c r="UK99" i="11"/>
  <c r="UK98" i="11"/>
  <c r="UK97" i="11"/>
  <c r="UK96" i="11"/>
  <c r="UK95" i="11"/>
  <c r="UK94" i="11"/>
  <c r="UK93" i="11"/>
  <c r="UK92" i="11"/>
  <c r="UK90" i="11"/>
  <c r="UK89" i="11"/>
  <c r="UK88" i="11"/>
  <c r="UK87" i="11"/>
  <c r="UK86" i="11"/>
  <c r="UK85" i="11"/>
  <c r="UK81" i="11"/>
  <c r="UK80" i="11" s="1"/>
  <c r="UK79" i="11"/>
  <c r="UK78" i="11"/>
  <c r="UK77" i="11"/>
  <c r="UK76" i="11"/>
  <c r="UK75" i="11"/>
  <c r="UK74" i="11"/>
  <c r="UK73" i="11"/>
  <c r="UK72" i="11"/>
  <c r="UK70" i="11"/>
  <c r="UK69" i="11"/>
  <c r="UK68" i="11"/>
  <c r="UK67" i="11"/>
  <c r="UK66" i="11"/>
  <c r="UK65" i="11"/>
  <c r="UK62" i="11"/>
  <c r="UK61" i="11"/>
  <c r="UK60" i="11"/>
  <c r="UK59" i="11"/>
  <c r="UK58" i="11"/>
  <c r="UK57" i="11"/>
  <c r="UK56" i="11"/>
  <c r="UK55" i="11"/>
  <c r="UK54" i="11"/>
  <c r="UK53" i="11"/>
  <c r="UK52" i="11"/>
  <c r="UK51" i="11"/>
  <c r="UK49" i="11"/>
  <c r="UK47" i="11"/>
  <c r="UK37" i="11"/>
  <c r="UK36" i="11"/>
  <c r="UK34" i="11"/>
  <c r="UK33" i="11"/>
  <c r="UK32" i="11"/>
  <c r="UK31" i="11"/>
  <c r="UK30" i="11"/>
  <c r="UK28" i="11"/>
  <c r="UK27" i="11"/>
  <c r="UK26" i="11"/>
  <c r="UK24" i="11"/>
  <c r="UK23" i="11"/>
  <c r="UK22" i="11"/>
  <c r="UK21" i="11"/>
  <c r="UK20" i="11"/>
  <c r="UK19" i="11"/>
  <c r="UK18" i="11"/>
  <c r="UK17" i="11"/>
  <c r="UK16" i="11"/>
  <c r="UK15" i="11"/>
  <c r="UK14" i="11"/>
  <c r="UK13" i="11"/>
  <c r="UK12" i="11"/>
  <c r="UK11" i="11"/>
  <c r="UK10" i="11"/>
  <c r="UK9" i="11"/>
  <c r="PN217" i="11"/>
  <c r="PN216" i="11"/>
  <c r="PN215" i="11"/>
  <c r="PN214" i="11"/>
  <c r="PN213" i="11"/>
  <c r="PN212" i="11"/>
  <c r="PL211" i="11"/>
  <c r="PN205" i="11"/>
  <c r="PN201" i="11"/>
  <c r="PN200" i="11"/>
  <c r="PN199" i="11"/>
  <c r="PN198" i="11"/>
  <c r="PL197" i="11"/>
  <c r="PL196" i="11" s="1"/>
  <c r="PN195" i="11"/>
  <c r="PN194" i="11"/>
  <c r="PN193" i="11"/>
  <c r="PN192" i="11"/>
  <c r="PN191" i="11"/>
  <c r="PN190" i="11"/>
  <c r="PN189" i="11"/>
  <c r="PN188" i="11"/>
  <c r="PN187" i="11"/>
  <c r="PN183" i="11"/>
  <c r="PN182" i="11"/>
  <c r="PL181" i="11"/>
  <c r="PN179" i="11"/>
  <c r="PN178" i="11"/>
  <c r="PN177" i="11"/>
  <c r="PN176" i="11"/>
  <c r="PN175" i="11"/>
  <c r="PL174" i="11"/>
  <c r="PN172" i="11"/>
  <c r="PL172" i="11"/>
  <c r="PN171" i="11"/>
  <c r="PN170" i="11"/>
  <c r="PN169" i="11"/>
  <c r="PN168" i="11"/>
  <c r="PN167" i="11"/>
  <c r="PL166" i="11"/>
  <c r="PN165" i="11"/>
  <c r="PN163" i="11"/>
  <c r="PN162" i="11"/>
  <c r="PN161" i="11"/>
  <c r="PL160" i="11"/>
  <c r="PN159" i="11"/>
  <c r="PN158" i="11"/>
  <c r="PN157" i="11"/>
  <c r="PN155" i="11"/>
  <c r="PN154" i="11"/>
  <c r="PN153" i="11"/>
  <c r="PN152" i="11"/>
  <c r="PN151" i="11"/>
  <c r="PL150" i="11"/>
  <c r="PN148" i="11"/>
  <c r="PN147" i="11"/>
  <c r="PN146" i="11"/>
  <c r="PN145" i="11"/>
  <c r="PN144" i="11"/>
  <c r="PN143" i="11"/>
  <c r="PN142" i="11"/>
  <c r="PN141" i="11"/>
  <c r="PN140" i="11"/>
  <c r="PN139" i="11"/>
  <c r="PL138" i="11"/>
  <c r="PN137" i="11"/>
  <c r="PN136" i="11"/>
  <c r="PN135" i="11"/>
  <c r="PN134" i="11"/>
  <c r="PN133" i="11"/>
  <c r="PN132" i="11"/>
  <c r="PN131" i="11"/>
  <c r="PN130" i="11"/>
  <c r="PN129" i="11"/>
  <c r="PN128" i="11"/>
  <c r="PN127" i="11"/>
  <c r="PN126" i="11"/>
  <c r="PN125" i="11"/>
  <c r="PN124" i="11"/>
  <c r="PN123" i="11"/>
  <c r="PN122" i="11"/>
  <c r="PN121" i="11"/>
  <c r="PN120" i="11"/>
  <c r="PN119" i="11"/>
  <c r="PN118" i="11"/>
  <c r="PN117" i="11"/>
  <c r="PN116" i="11"/>
  <c r="PN115" i="11"/>
  <c r="PN114" i="11"/>
  <c r="PN113" i="11"/>
  <c r="PN112" i="11"/>
  <c r="PN111" i="11"/>
  <c r="PN110" i="11"/>
  <c r="PL108" i="11"/>
  <c r="PL107" i="11" s="1"/>
  <c r="PN106" i="11"/>
  <c r="PN105" i="11"/>
  <c r="PN104" i="11"/>
  <c r="PN103" i="11"/>
  <c r="PN102" i="11"/>
  <c r="PN101" i="11"/>
  <c r="PN100" i="11"/>
  <c r="PN99" i="11"/>
  <c r="PN98" i="11"/>
  <c r="PN97" i="11"/>
  <c r="PN96" i="11"/>
  <c r="PN95" i="11"/>
  <c r="PN94" i="11"/>
  <c r="PN93" i="11"/>
  <c r="PN92" i="11"/>
  <c r="PN91" i="11"/>
  <c r="PN90" i="11"/>
  <c r="PN89" i="11"/>
  <c r="PN88" i="11"/>
  <c r="PN87" i="11"/>
  <c r="PN86" i="11"/>
  <c r="PN85" i="11"/>
  <c r="PL84" i="11"/>
  <c r="PL83" i="11" s="1"/>
  <c r="PN81" i="11"/>
  <c r="PN80" i="11" s="1"/>
  <c r="PN79" i="11"/>
  <c r="PN78" i="11"/>
  <c r="PN77" i="11"/>
  <c r="PN76" i="11"/>
  <c r="PN75" i="11"/>
  <c r="PN74" i="11"/>
  <c r="PN73" i="11"/>
  <c r="PN72" i="11"/>
  <c r="PL71" i="11"/>
  <c r="PN70" i="11"/>
  <c r="PN69" i="11"/>
  <c r="PN68" i="11"/>
  <c r="PN67" i="11"/>
  <c r="PN66" i="11"/>
  <c r="PN65" i="11"/>
  <c r="PL64" i="11"/>
  <c r="PN62" i="11"/>
  <c r="PN61" i="11"/>
  <c r="PN60" i="11"/>
  <c r="PN59" i="11"/>
  <c r="PN58" i="11"/>
  <c r="PN57" i="11"/>
  <c r="PN56" i="11"/>
  <c r="PN55" i="11"/>
  <c r="PN54" i="11"/>
  <c r="PN53" i="11"/>
  <c r="PN52" i="11"/>
  <c r="PN51" i="11"/>
  <c r="PN49" i="11"/>
  <c r="PN47" i="11"/>
  <c r="PL46" i="11"/>
  <c r="PN37" i="11"/>
  <c r="PN36" i="11"/>
  <c r="PN34" i="11"/>
  <c r="PN33" i="11"/>
  <c r="PN32" i="11"/>
  <c r="PN31" i="11"/>
  <c r="PN30" i="11"/>
  <c r="PN28" i="11"/>
  <c r="PN27" i="11"/>
  <c r="PN26" i="11"/>
  <c r="PN24" i="11"/>
  <c r="PN23" i="11"/>
  <c r="PN22" i="11"/>
  <c r="PN21" i="11"/>
  <c r="PN20" i="11"/>
  <c r="PN19" i="11"/>
  <c r="PN18" i="11"/>
  <c r="PN17" i="11"/>
  <c r="PN16" i="11"/>
  <c r="PN15" i="11"/>
  <c r="PN14" i="11"/>
  <c r="PN13" i="11"/>
  <c r="PN12" i="11"/>
  <c r="PN11" i="11"/>
  <c r="PN10" i="11"/>
  <c r="PN9" i="11"/>
  <c r="PL8" i="11"/>
  <c r="KQ211" i="11"/>
  <c r="KO211" i="11"/>
  <c r="KQ206" i="11"/>
  <c r="KQ201" i="11"/>
  <c r="KQ200" i="11"/>
  <c r="KO197" i="11"/>
  <c r="KO196" i="11" s="1"/>
  <c r="KQ195" i="11"/>
  <c r="KQ194" i="11"/>
  <c r="KQ193" i="11"/>
  <c r="KQ192" i="11"/>
  <c r="KQ191" i="11"/>
  <c r="KQ190" i="11"/>
  <c r="KQ189" i="11"/>
  <c r="KQ188" i="11"/>
  <c r="KQ187" i="11"/>
  <c r="KQ183" i="11"/>
  <c r="KQ182" i="11"/>
  <c r="KO181" i="11"/>
  <c r="KQ179" i="11"/>
  <c r="KQ178" i="11"/>
  <c r="KQ177" i="11"/>
  <c r="KQ176" i="11"/>
  <c r="KQ175" i="11"/>
  <c r="KO174" i="11"/>
  <c r="KQ173" i="11"/>
  <c r="KQ172" i="11" s="1"/>
  <c r="KO172" i="11"/>
  <c r="KQ171" i="11"/>
  <c r="KQ170" i="11"/>
  <c r="KQ169" i="11"/>
  <c r="KQ168" i="11"/>
  <c r="KQ167" i="11"/>
  <c r="KO166" i="11"/>
  <c r="KQ165" i="11"/>
  <c r="KQ163" i="11"/>
  <c r="KQ162" i="11"/>
  <c r="KQ161" i="11"/>
  <c r="KO160" i="11"/>
  <c r="KQ159" i="11"/>
  <c r="KQ158" i="11"/>
  <c r="KQ157" i="11"/>
  <c r="KQ155" i="11"/>
  <c r="KQ154" i="11"/>
  <c r="KQ153" i="11"/>
  <c r="KQ152" i="11"/>
  <c r="KQ151" i="11"/>
  <c r="KO150" i="11"/>
  <c r="KQ138" i="11"/>
  <c r="KO138" i="11"/>
  <c r="KQ137" i="11"/>
  <c r="KQ136" i="11"/>
  <c r="KQ135" i="11"/>
  <c r="KQ134" i="11"/>
  <c r="KQ133" i="11"/>
  <c r="KQ132" i="11"/>
  <c r="KQ131" i="11"/>
  <c r="KQ130" i="11"/>
  <c r="KQ129" i="11"/>
  <c r="KQ128" i="11"/>
  <c r="KQ127" i="11"/>
  <c r="KQ126" i="11"/>
  <c r="KQ125" i="11"/>
  <c r="KQ124" i="11"/>
  <c r="KQ123" i="11"/>
  <c r="KQ122" i="11"/>
  <c r="KQ121" i="11"/>
  <c r="KQ119" i="11"/>
  <c r="KQ118" i="11"/>
  <c r="KQ117" i="11"/>
  <c r="KQ116" i="11"/>
  <c r="KQ115" i="11"/>
  <c r="KQ114" i="11"/>
  <c r="KQ113" i="11"/>
  <c r="KQ112" i="11"/>
  <c r="KQ111" i="11"/>
  <c r="KQ110" i="11"/>
  <c r="KQ109" i="11"/>
  <c r="KO108" i="11"/>
  <c r="KO107" i="11" s="1"/>
  <c r="KQ106" i="11"/>
  <c r="KQ105" i="11"/>
  <c r="KQ104" i="11"/>
  <c r="KQ103" i="11"/>
  <c r="KQ102" i="11"/>
  <c r="KQ101" i="11"/>
  <c r="KQ100" i="11"/>
  <c r="KQ99" i="11"/>
  <c r="KQ98" i="11"/>
  <c r="KQ97" i="11"/>
  <c r="KQ96" i="11"/>
  <c r="KQ95" i="11"/>
  <c r="KQ94" i="11"/>
  <c r="KQ93" i="11"/>
  <c r="KQ92" i="11"/>
  <c r="KQ91" i="11"/>
  <c r="KQ90" i="11"/>
  <c r="KQ89" i="11"/>
  <c r="KQ88" i="11"/>
  <c r="KQ87" i="11"/>
  <c r="KQ86" i="11"/>
  <c r="KQ85" i="11"/>
  <c r="KO84" i="11"/>
  <c r="KO83" i="11" s="1"/>
  <c r="KQ79" i="11"/>
  <c r="KQ78" i="11"/>
  <c r="KQ77" i="11"/>
  <c r="KQ76" i="11"/>
  <c r="KQ75" i="11"/>
  <c r="KQ74" i="11"/>
  <c r="KQ73" i="11"/>
  <c r="KQ72" i="11"/>
  <c r="KO71" i="11"/>
  <c r="KQ70" i="11"/>
  <c r="KQ69" i="11"/>
  <c r="KQ68" i="11"/>
  <c r="KQ67" i="11"/>
  <c r="KQ66" i="11"/>
  <c r="KQ65" i="11"/>
  <c r="KO64" i="11"/>
  <c r="KQ62" i="11"/>
  <c r="KQ61" i="11"/>
  <c r="KQ60" i="11"/>
  <c r="KQ59" i="11"/>
  <c r="KQ58" i="11"/>
  <c r="KQ57" i="11"/>
  <c r="KQ56" i="11"/>
  <c r="KQ55" i="11"/>
  <c r="KQ54" i="11"/>
  <c r="KQ53" i="11"/>
  <c r="KQ52" i="11"/>
  <c r="KQ51" i="11"/>
  <c r="KQ49" i="11"/>
  <c r="KQ47" i="11"/>
  <c r="KO46" i="11"/>
  <c r="KQ37" i="11"/>
  <c r="KQ36" i="11"/>
  <c r="KQ34" i="11"/>
  <c r="KQ33" i="11"/>
  <c r="KQ32" i="11"/>
  <c r="KQ31" i="11"/>
  <c r="KQ30" i="11"/>
  <c r="KQ28" i="11"/>
  <c r="KQ27" i="11"/>
  <c r="KQ26" i="11"/>
  <c r="KQ24" i="11"/>
  <c r="KQ23" i="11"/>
  <c r="KQ22" i="11"/>
  <c r="KQ21" i="11"/>
  <c r="KQ20" i="11"/>
  <c r="KQ19" i="11"/>
  <c r="KQ18" i="11"/>
  <c r="KQ17" i="11"/>
  <c r="KQ16" i="11"/>
  <c r="KQ15" i="11"/>
  <c r="KQ14" i="11"/>
  <c r="KQ13" i="11"/>
  <c r="KQ12" i="11"/>
  <c r="KQ11" i="11"/>
  <c r="KQ10" i="11"/>
  <c r="KQ9" i="11"/>
  <c r="KO8" i="11"/>
  <c r="FT211" i="11"/>
  <c r="FR211" i="11"/>
  <c r="FT205" i="11"/>
  <c r="FT206" i="11"/>
  <c r="FT203" i="11"/>
  <c r="FT202" i="11"/>
  <c r="FT201" i="11"/>
  <c r="FT200" i="11"/>
  <c r="FT199" i="11"/>
  <c r="FT198" i="11"/>
  <c r="FR197" i="11"/>
  <c r="FR196" i="11" s="1"/>
  <c r="FT195" i="11"/>
  <c r="FT194" i="11"/>
  <c r="FT193" i="11"/>
  <c r="FT192" i="11"/>
  <c r="FT191" i="11"/>
  <c r="FT190" i="11"/>
  <c r="FT189" i="11"/>
  <c r="FT188" i="11"/>
  <c r="FT187" i="11"/>
  <c r="FT183" i="11"/>
  <c r="FT182" i="11"/>
  <c r="FR181" i="11"/>
  <c r="FT179" i="11"/>
  <c r="FT178" i="11"/>
  <c r="FT177" i="11"/>
  <c r="FT176" i="11"/>
  <c r="FT175" i="11"/>
  <c r="FR174" i="11"/>
  <c r="FT173" i="11"/>
  <c r="FT172" i="11" s="1"/>
  <c r="FR172" i="11"/>
  <c r="FT171" i="11"/>
  <c r="FT170" i="11"/>
  <c r="FT169" i="11"/>
  <c r="FT168" i="11"/>
  <c r="FT167" i="11"/>
  <c r="FR166" i="11"/>
  <c r="FT165" i="11"/>
  <c r="FT163" i="11"/>
  <c r="FT162" i="11"/>
  <c r="FT161" i="11"/>
  <c r="FR160" i="11"/>
  <c r="FT159" i="11"/>
  <c r="FT158" i="11"/>
  <c r="FT157" i="11"/>
  <c r="FT155" i="11"/>
  <c r="FT154" i="11"/>
  <c r="FT153" i="11"/>
  <c r="FT152" i="11"/>
  <c r="FT151" i="11"/>
  <c r="FR150" i="11"/>
  <c r="FT148" i="11"/>
  <c r="FT147" i="11"/>
  <c r="FT146" i="11"/>
  <c r="FT145" i="11"/>
  <c r="FT144" i="11"/>
  <c r="FT143" i="11"/>
  <c r="FT142" i="11"/>
  <c r="FT141" i="11"/>
  <c r="FT140" i="11"/>
  <c r="FT139" i="11"/>
  <c r="FR138" i="11"/>
  <c r="FT137" i="11"/>
  <c r="FT136" i="11"/>
  <c r="FT135" i="11"/>
  <c r="FT134" i="11"/>
  <c r="FT133" i="11"/>
  <c r="FT132" i="11"/>
  <c r="FT131" i="11"/>
  <c r="FT130" i="11"/>
  <c r="FT129" i="11"/>
  <c r="FT128" i="11"/>
  <c r="FT127" i="11"/>
  <c r="FT126" i="11"/>
  <c r="FT125" i="11"/>
  <c r="FT124" i="11"/>
  <c r="FT123" i="11"/>
  <c r="FT122" i="11"/>
  <c r="FT121" i="11"/>
  <c r="FT120" i="11"/>
  <c r="FT119" i="11"/>
  <c r="FT118" i="11"/>
  <c r="FT117" i="11"/>
  <c r="FT116" i="11"/>
  <c r="FT115" i="11"/>
  <c r="FT114" i="11"/>
  <c r="FT113" i="11"/>
  <c r="FT112" i="11"/>
  <c r="FT111" i="11"/>
  <c r="FT110" i="11"/>
  <c r="FT109" i="11"/>
  <c r="FR108" i="11"/>
  <c r="FR107" i="11" s="1"/>
  <c r="FT106" i="11"/>
  <c r="FT105" i="11"/>
  <c r="FT104" i="11"/>
  <c r="FT103" i="11"/>
  <c r="FT102" i="11"/>
  <c r="FT101" i="11"/>
  <c r="FT100" i="11"/>
  <c r="FT99" i="11"/>
  <c r="FT98" i="11"/>
  <c r="FT97" i="11"/>
  <c r="FT96" i="11"/>
  <c r="FT95" i="11"/>
  <c r="FT94" i="11"/>
  <c r="FT93" i="11"/>
  <c r="FT92" i="11"/>
  <c r="FT91" i="11"/>
  <c r="FT90" i="11"/>
  <c r="FT89" i="11"/>
  <c r="FT88" i="11"/>
  <c r="FT87" i="11"/>
  <c r="FT86" i="11"/>
  <c r="FT85" i="11"/>
  <c r="FR84" i="11"/>
  <c r="FR83" i="11" s="1"/>
  <c r="FT79" i="11"/>
  <c r="FT78" i="11"/>
  <c r="FT77" i="11"/>
  <c r="FT76" i="11"/>
  <c r="FT75" i="11"/>
  <c r="FT74" i="11"/>
  <c r="FT73" i="11"/>
  <c r="FT72" i="11"/>
  <c r="FR71" i="11"/>
  <c r="FT70" i="11"/>
  <c r="FT69" i="11"/>
  <c r="FT68" i="11"/>
  <c r="FT67" i="11"/>
  <c r="FT66" i="11"/>
  <c r="FT65" i="11"/>
  <c r="FR64" i="11"/>
  <c r="FT62" i="11"/>
  <c r="FT61" i="11"/>
  <c r="FT60" i="11"/>
  <c r="FT59" i="11"/>
  <c r="FT58" i="11"/>
  <c r="FT57" i="11"/>
  <c r="FT56" i="11"/>
  <c r="FT55" i="11"/>
  <c r="FT54" i="11"/>
  <c r="FT53" i="11"/>
  <c r="FT52" i="11"/>
  <c r="FT51" i="11"/>
  <c r="FT49" i="11"/>
  <c r="FT47" i="11"/>
  <c r="FR46" i="11"/>
  <c r="FT37" i="11"/>
  <c r="FT36" i="11"/>
  <c r="FT34" i="11"/>
  <c r="FT33" i="11"/>
  <c r="FT32" i="11"/>
  <c r="FT31" i="11"/>
  <c r="FT30" i="11"/>
  <c r="FT28" i="11"/>
  <c r="FT27" i="11"/>
  <c r="FT26" i="11"/>
  <c r="FT24" i="11"/>
  <c r="FT23" i="11"/>
  <c r="FT22" i="11"/>
  <c r="FT21" i="11"/>
  <c r="FT20" i="11"/>
  <c r="FT19" i="11"/>
  <c r="FT18" i="11"/>
  <c r="FT17" i="11"/>
  <c r="FT16" i="11"/>
  <c r="FT15" i="11"/>
  <c r="FT14" i="11"/>
  <c r="FT13" i="11"/>
  <c r="FT12" i="11"/>
  <c r="FT11" i="11"/>
  <c r="FT10" i="11"/>
  <c r="FT9" i="11"/>
  <c r="FR8" i="11"/>
  <c r="AS218" i="11"/>
  <c r="AS217" i="11"/>
  <c r="AS216" i="11"/>
  <c r="AS215" i="11"/>
  <c r="AS214" i="11"/>
  <c r="AS213" i="11"/>
  <c r="AS212" i="11"/>
  <c r="AQ211" i="11"/>
  <c r="AS210" i="11"/>
  <c r="AIR210" i="11" s="1"/>
  <c r="AS205" i="11"/>
  <c r="AS208" i="11"/>
  <c r="AS206" i="11"/>
  <c r="AS203" i="11"/>
  <c r="AS202" i="11"/>
  <c r="AS201" i="11"/>
  <c r="AS200" i="11"/>
  <c r="AS199" i="11"/>
  <c r="AS198" i="11"/>
  <c r="AQ197" i="11"/>
  <c r="AQ196" i="11" s="1"/>
  <c r="AS193" i="11"/>
  <c r="AS192" i="11"/>
  <c r="AS191" i="11"/>
  <c r="AS190" i="11"/>
  <c r="AS189" i="11"/>
  <c r="AS188" i="11"/>
  <c r="AS187" i="11"/>
  <c r="AS183" i="11"/>
  <c r="AS182" i="11"/>
  <c r="AQ181" i="11"/>
  <c r="AS176" i="11"/>
  <c r="AS175" i="11"/>
  <c r="AQ174" i="11"/>
  <c r="AS172" i="11"/>
  <c r="AQ172" i="11"/>
  <c r="AS166" i="11"/>
  <c r="AQ166" i="11"/>
  <c r="AS165" i="11"/>
  <c r="AS163" i="11"/>
  <c r="AS162" i="11"/>
  <c r="AS161" i="11"/>
  <c r="AQ160" i="11"/>
  <c r="AS159" i="11"/>
  <c r="AS158" i="11"/>
  <c r="AS157" i="11"/>
  <c r="AS155" i="11"/>
  <c r="AS154" i="11"/>
  <c r="AS153" i="11"/>
  <c r="AS152" i="11"/>
  <c r="AS151" i="11"/>
  <c r="AQ150" i="11"/>
  <c r="AS142" i="11"/>
  <c r="AS141" i="11"/>
  <c r="AS140" i="11"/>
  <c r="AS139" i="11"/>
  <c r="AQ138" i="11"/>
  <c r="AS137" i="11"/>
  <c r="AS136" i="11"/>
  <c r="AS135" i="11"/>
  <c r="AS134" i="11"/>
  <c r="AS133" i="11"/>
  <c r="AS132" i="11"/>
  <c r="AS131" i="11"/>
  <c r="AS130" i="11"/>
  <c r="AS129" i="11"/>
  <c r="AS128" i="11"/>
  <c r="AS127" i="11"/>
  <c r="AS126" i="11"/>
  <c r="AS125" i="11"/>
  <c r="AS124" i="11"/>
  <c r="AS123" i="11"/>
  <c r="AS122" i="11"/>
  <c r="AS121" i="11"/>
  <c r="AS120" i="11"/>
  <c r="AS119" i="11"/>
  <c r="AS118" i="11"/>
  <c r="AS117" i="11"/>
  <c r="AS116" i="11"/>
  <c r="AS115" i="11"/>
  <c r="AS114" i="11"/>
  <c r="AS113" i="11"/>
  <c r="AS112" i="11"/>
  <c r="AS111" i="11"/>
  <c r="AS110" i="11"/>
  <c r="AQ108" i="11"/>
  <c r="AQ107" i="11" s="1"/>
  <c r="AS106" i="11"/>
  <c r="AS105" i="11"/>
  <c r="AS104" i="11"/>
  <c r="AS103" i="11"/>
  <c r="AS102" i="11"/>
  <c r="AS101" i="11"/>
  <c r="AS100" i="11"/>
  <c r="AS99" i="11"/>
  <c r="AS98" i="11"/>
  <c r="AS97" i="11"/>
  <c r="AS96" i="11"/>
  <c r="AS95" i="11"/>
  <c r="AS94" i="11"/>
  <c r="AS93" i="11"/>
  <c r="AS92" i="11"/>
  <c r="AS91" i="11"/>
  <c r="AS90" i="11"/>
  <c r="AS89" i="11"/>
  <c r="AS88" i="11"/>
  <c r="AS87" i="11"/>
  <c r="AS86" i="11"/>
  <c r="AS85" i="11"/>
  <c r="AQ84" i="11"/>
  <c r="AQ83" i="11" s="1"/>
  <c r="AS81" i="11"/>
  <c r="AS80" i="11" s="1"/>
  <c r="AS79" i="11"/>
  <c r="AS78" i="11"/>
  <c r="AS77" i="11"/>
  <c r="AS76" i="11"/>
  <c r="AS75" i="11"/>
  <c r="AS74" i="11"/>
  <c r="AS73" i="11"/>
  <c r="AS72" i="11"/>
  <c r="AQ71" i="11"/>
  <c r="AS70" i="11"/>
  <c r="AS69" i="11"/>
  <c r="AS68" i="11"/>
  <c r="AS67" i="11"/>
  <c r="AS66" i="11"/>
  <c r="AS65" i="11"/>
  <c r="AQ64" i="11"/>
  <c r="AS62" i="11"/>
  <c r="AS61" i="11"/>
  <c r="AS60" i="11"/>
  <c r="AS59" i="11"/>
  <c r="AS58" i="11"/>
  <c r="AS57" i="11"/>
  <c r="AS56" i="11"/>
  <c r="AS55" i="11"/>
  <c r="AS54" i="11"/>
  <c r="AS53" i="11"/>
  <c r="AS52" i="11"/>
  <c r="AS51" i="11"/>
  <c r="AQ46" i="11"/>
  <c r="AS39" i="11"/>
  <c r="AS38" i="11"/>
  <c r="AS37" i="11"/>
  <c r="AS36" i="11"/>
  <c r="AS34" i="11"/>
  <c r="AS33" i="11"/>
  <c r="AS32" i="11"/>
  <c r="AS31" i="11"/>
  <c r="AS30" i="11"/>
  <c r="AS28" i="11"/>
  <c r="AS27" i="11"/>
  <c r="AS26" i="11"/>
  <c r="AS24" i="11"/>
  <c r="AS23" i="11"/>
  <c r="AS22" i="11"/>
  <c r="AS21" i="11"/>
  <c r="AS20" i="11"/>
  <c r="AS19" i="11"/>
  <c r="AS18" i="11"/>
  <c r="AS17" i="11"/>
  <c r="AS16" i="11"/>
  <c r="AS15" i="11"/>
  <c r="AS14" i="11"/>
  <c r="AS13" i="11"/>
  <c r="AS12" i="11"/>
  <c r="AS11" i="11"/>
  <c r="AS10" i="11"/>
  <c r="AS9" i="11"/>
  <c r="AQ8" i="11"/>
  <c r="FT184" i="11" l="1"/>
  <c r="ZH166" i="11"/>
  <c r="AIR198" i="11"/>
  <c r="KQ184" i="11"/>
  <c r="PN184" i="11"/>
  <c r="AEE184" i="11"/>
  <c r="AIP184" i="11"/>
  <c r="AIQ184" i="11"/>
  <c r="AS184" i="11"/>
  <c r="UK184" i="11"/>
  <c r="ZH184" i="11"/>
  <c r="ZH46" i="11"/>
  <c r="FT25" i="11"/>
  <c r="AS25" i="11"/>
  <c r="PN25" i="11"/>
  <c r="ZH25" i="11"/>
  <c r="UK25" i="11"/>
  <c r="AIR218" i="11"/>
  <c r="KQ25" i="11"/>
  <c r="AEE25" i="11"/>
  <c r="AIQ25" i="11"/>
  <c r="AIR81" i="11"/>
  <c r="AIR80" i="11" s="1"/>
  <c r="AIQ64" i="11"/>
  <c r="ZH84" i="11"/>
  <c r="ZH83" i="11" s="1"/>
  <c r="AIR157" i="11"/>
  <c r="AIR214" i="11"/>
  <c r="AIR152" i="11"/>
  <c r="AIR147" i="11"/>
  <c r="AIR216" i="11"/>
  <c r="AIR99" i="11"/>
  <c r="AIR103" i="11"/>
  <c r="AS181" i="11"/>
  <c r="UK181" i="11"/>
  <c r="AS174" i="11"/>
  <c r="ZH181" i="11"/>
  <c r="AEC180" i="11"/>
  <c r="AEE181" i="11"/>
  <c r="AIR206" i="11"/>
  <c r="AIR215" i="11"/>
  <c r="AIR65" i="11"/>
  <c r="AIR140" i="11"/>
  <c r="AIR144" i="11"/>
  <c r="AIR148" i="11"/>
  <c r="AIR171" i="11"/>
  <c r="AEE64" i="11"/>
  <c r="AIR26" i="11"/>
  <c r="AIR212" i="11"/>
  <c r="AIR217" i="11"/>
  <c r="FT181" i="11"/>
  <c r="AIR109" i="11"/>
  <c r="AIR213" i="11"/>
  <c r="AQ180" i="11"/>
  <c r="AIR162" i="11"/>
  <c r="AIR183" i="11"/>
  <c r="ZH108" i="11"/>
  <c r="ZH107" i="11" s="1"/>
  <c r="AIR27" i="11"/>
  <c r="AIR139" i="11"/>
  <c r="AIR143" i="11"/>
  <c r="AIR170" i="11"/>
  <c r="AIR113" i="11"/>
  <c r="AIR117" i="11"/>
  <c r="AIR133" i="11"/>
  <c r="AIR137" i="11"/>
  <c r="AIR200" i="11"/>
  <c r="AIR176" i="11"/>
  <c r="ZH138" i="11"/>
  <c r="AIR179" i="11"/>
  <c r="AIR191" i="11"/>
  <c r="AIR153" i="11"/>
  <c r="AIR158" i="11"/>
  <c r="AIR187" i="11"/>
  <c r="AIR195" i="11"/>
  <c r="UK108" i="11"/>
  <c r="UK107" i="11" s="1"/>
  <c r="FT84" i="11"/>
  <c r="FT83" i="11" s="1"/>
  <c r="AIR121" i="11"/>
  <c r="AIR125" i="11"/>
  <c r="AIR129" i="11"/>
  <c r="AIR87" i="11"/>
  <c r="AIR91" i="11"/>
  <c r="AIR95" i="11"/>
  <c r="AEE46" i="11"/>
  <c r="AIR92" i="11"/>
  <c r="AIR110" i="11"/>
  <c r="AIR126" i="11"/>
  <c r="AIR175" i="11"/>
  <c r="AIR173" i="11"/>
  <c r="AS46" i="11"/>
  <c r="AIR55" i="11"/>
  <c r="AIR59" i="11"/>
  <c r="AQ63" i="11"/>
  <c r="AIR68" i="11"/>
  <c r="AIR72" i="11"/>
  <c r="AIR76" i="11"/>
  <c r="AIR85" i="11"/>
  <c r="AIR89" i="11"/>
  <c r="AIR93" i="11"/>
  <c r="AIR97" i="11"/>
  <c r="AIR101" i="11"/>
  <c r="AIR105" i="11"/>
  <c r="AIR111" i="11"/>
  <c r="AIR115" i="11"/>
  <c r="AIR119" i="11"/>
  <c r="AIR123" i="11"/>
  <c r="AIR127" i="11"/>
  <c r="AIR131" i="11"/>
  <c r="AIR135" i="11"/>
  <c r="AS138" i="11"/>
  <c r="AIR154" i="11"/>
  <c r="AIR159" i="11"/>
  <c r="AIR163" i="11"/>
  <c r="AIR189" i="11"/>
  <c r="AIR193" i="11"/>
  <c r="AIR202" i="11"/>
  <c r="FT138" i="11"/>
  <c r="AIR145" i="11"/>
  <c r="FT166" i="11"/>
  <c r="ZH150" i="11"/>
  <c r="AEE150" i="11"/>
  <c r="AIR178" i="11"/>
  <c r="AIR182" i="11"/>
  <c r="AIR88" i="11"/>
  <c r="AIR96" i="11"/>
  <c r="AIR100" i="11"/>
  <c r="AIR104" i="11"/>
  <c r="AIR114" i="11"/>
  <c r="AIR118" i="11"/>
  <c r="AIR122" i="11"/>
  <c r="AIR130" i="11"/>
  <c r="AIR134" i="11"/>
  <c r="AIR188" i="11"/>
  <c r="AIR192" i="11"/>
  <c r="AIR201" i="11"/>
  <c r="AIQ211" i="11"/>
  <c r="KQ160" i="11"/>
  <c r="AIR167" i="11"/>
  <c r="PN174" i="11"/>
  <c r="ZH160" i="11"/>
  <c r="AQ7" i="11"/>
  <c r="AIR86" i="11"/>
  <c r="AIR90" i="11"/>
  <c r="AIR94" i="11"/>
  <c r="AIR98" i="11"/>
  <c r="AIR102" i="11"/>
  <c r="AIR106" i="11"/>
  <c r="AIR112" i="11"/>
  <c r="AIR116" i="11"/>
  <c r="AIR120" i="11"/>
  <c r="AIR124" i="11"/>
  <c r="AIR128" i="11"/>
  <c r="AIR132" i="11"/>
  <c r="AIR136" i="11"/>
  <c r="AIR155" i="11"/>
  <c r="AIR165" i="11"/>
  <c r="AIR190" i="11"/>
  <c r="AIR194" i="11"/>
  <c r="AIR199" i="11"/>
  <c r="AIR203" i="11"/>
  <c r="AIR142" i="11"/>
  <c r="AIR146" i="11"/>
  <c r="AIR169" i="11"/>
  <c r="AIR172" i="11"/>
  <c r="AIR177" i="11"/>
  <c r="AIR151" i="11"/>
  <c r="KQ181" i="11"/>
  <c r="PN181" i="11"/>
  <c r="UK150" i="11"/>
  <c r="UK166" i="11"/>
  <c r="UK174" i="11"/>
  <c r="UK211" i="11"/>
  <c r="ZH174" i="11"/>
  <c r="AEE211" i="11"/>
  <c r="AIR205" i="11"/>
  <c r="AIR208" i="11"/>
  <c r="AIR141" i="11"/>
  <c r="AIR161" i="11"/>
  <c r="AIR73" i="11"/>
  <c r="FT150" i="11"/>
  <c r="AIR52" i="11"/>
  <c r="AIR56" i="11"/>
  <c r="AIR60" i="11"/>
  <c r="AIR69" i="11"/>
  <c r="PN46" i="11"/>
  <c r="PN64" i="11"/>
  <c r="UK138" i="11"/>
  <c r="ZH71" i="11"/>
  <c r="AEE166" i="11"/>
  <c r="AIR77" i="11"/>
  <c r="AIR30" i="11"/>
  <c r="AIR53" i="11"/>
  <c r="AIR57" i="11"/>
  <c r="AIR61" i="11"/>
  <c r="AIR66" i="11"/>
  <c r="AIR70" i="11"/>
  <c r="AIR74" i="11"/>
  <c r="AIR78" i="11"/>
  <c r="AS160" i="11"/>
  <c r="KQ84" i="11"/>
  <c r="KQ83" i="11" s="1"/>
  <c r="KQ108" i="11"/>
  <c r="KQ107" i="11" s="1"/>
  <c r="PN166" i="11"/>
  <c r="UK84" i="11"/>
  <c r="UK83" i="11" s="1"/>
  <c r="UK197" i="11"/>
  <c r="UK196" i="11" s="1"/>
  <c r="ZH64" i="11"/>
  <c r="AEE108" i="11"/>
  <c r="AEE107" i="11" s="1"/>
  <c r="AEE174" i="11"/>
  <c r="AIR34" i="11"/>
  <c r="AIR75" i="11"/>
  <c r="AIR79" i="11"/>
  <c r="AIR47" i="11"/>
  <c r="AIR49" i="11"/>
  <c r="AIR54" i="11"/>
  <c r="AIR58" i="11"/>
  <c r="AIR62" i="11"/>
  <c r="AIR67" i="11"/>
  <c r="UK64" i="11"/>
  <c r="UK160" i="11"/>
  <c r="ZH197" i="11"/>
  <c r="ZH196" i="11" s="1"/>
  <c r="AEE71" i="11"/>
  <c r="AEE84" i="11"/>
  <c r="AEE83" i="11" s="1"/>
  <c r="AEE160" i="11"/>
  <c r="AIR168" i="11"/>
  <c r="AS197" i="11"/>
  <c r="PN197" i="11"/>
  <c r="PN196" i="11" s="1"/>
  <c r="FT197" i="11"/>
  <c r="FT196" i="11" s="1"/>
  <c r="AEE197" i="11"/>
  <c r="AEE196" i="11" s="1"/>
  <c r="AS64" i="11"/>
  <c r="KQ71" i="11"/>
  <c r="UK46" i="11"/>
  <c r="AIQ196" i="11"/>
  <c r="FT64" i="11"/>
  <c r="KQ64" i="11"/>
  <c r="AIR51" i="11"/>
  <c r="FT46" i="11"/>
  <c r="UK71" i="11"/>
  <c r="AIR14" i="11"/>
  <c r="AIR33" i="11"/>
  <c r="AIQ150" i="11"/>
  <c r="AIQ172" i="11"/>
  <c r="AIQ181" i="11"/>
  <c r="AIQ83" i="11"/>
  <c r="UK8" i="11"/>
  <c r="AIR10" i="11"/>
  <c r="AIR22" i="11"/>
  <c r="AIR36" i="11"/>
  <c r="AIR28" i="11"/>
  <c r="AIR11" i="11"/>
  <c r="AIR19" i="11"/>
  <c r="AIR32" i="11"/>
  <c r="FT8" i="11"/>
  <c r="AIR13" i="11"/>
  <c r="AIR17" i="11"/>
  <c r="AIR21" i="11"/>
  <c r="FR63" i="11"/>
  <c r="AIQ138" i="11"/>
  <c r="AIQ160" i="11"/>
  <c r="AIQ166" i="11"/>
  <c r="AIQ174" i="11"/>
  <c r="AIQ107" i="11"/>
  <c r="PL180" i="11"/>
  <c r="ZH8" i="11"/>
  <c r="AIQ46" i="11"/>
  <c r="AEC63" i="11"/>
  <c r="AIR18" i="11"/>
  <c r="AIR31" i="11"/>
  <c r="AIQ8" i="11"/>
  <c r="AIQ71" i="11"/>
  <c r="AIR15" i="11"/>
  <c r="AIR23" i="11"/>
  <c r="AIR12" i="11"/>
  <c r="AIR16" i="11"/>
  <c r="AIR20" i="11"/>
  <c r="AIR24" i="11"/>
  <c r="AIR9" i="11"/>
  <c r="KO63" i="11"/>
  <c r="AIR38" i="11"/>
  <c r="AIR39" i="11"/>
  <c r="AS8" i="11"/>
  <c r="KO180" i="11"/>
  <c r="PL63" i="11"/>
  <c r="AIQ84" i="11"/>
  <c r="AIQ108" i="11"/>
  <c r="AIQ197" i="11"/>
  <c r="AEE8" i="11"/>
  <c r="AEC149" i="11"/>
  <c r="AIR37" i="11"/>
  <c r="AEC7" i="11"/>
  <c r="PL149" i="11"/>
  <c r="PL7" i="11"/>
  <c r="AS150" i="11"/>
  <c r="FT108" i="11"/>
  <c r="FT107" i="11" s="1"/>
  <c r="FT160" i="11"/>
  <c r="KQ174" i="11"/>
  <c r="PN71" i="11"/>
  <c r="PN138" i="11"/>
  <c r="PN150" i="11"/>
  <c r="PN160" i="11"/>
  <c r="AS71" i="11"/>
  <c r="AS84" i="11"/>
  <c r="AS108" i="11"/>
  <c r="KO7" i="11"/>
  <c r="KQ8" i="11"/>
  <c r="PN84" i="11"/>
  <c r="PN83" i="11" s="1"/>
  <c r="AS211" i="11"/>
  <c r="FT71" i="11"/>
  <c r="FT174" i="11"/>
  <c r="KQ46" i="11"/>
  <c r="KQ150" i="11"/>
  <c r="KQ166" i="11"/>
  <c r="KQ197" i="11"/>
  <c r="KQ196" i="11" s="1"/>
  <c r="PN8" i="11"/>
  <c r="PN108" i="11"/>
  <c r="PN107" i="11" s="1"/>
  <c r="PN211" i="11"/>
  <c r="AQ149" i="11"/>
  <c r="FR7" i="11"/>
  <c r="KO149" i="11"/>
  <c r="FR149" i="11"/>
  <c r="FR180" i="11"/>
  <c r="AKS219" i="11"/>
  <c r="AKR219" i="11"/>
  <c r="AKS218" i="11"/>
  <c r="AKR218" i="11"/>
  <c r="AKS217" i="11"/>
  <c r="AKR217" i="11"/>
  <c r="AKS216" i="11"/>
  <c r="AKR216" i="11"/>
  <c r="AKS215" i="11"/>
  <c r="AKR215" i="11"/>
  <c r="AKS214" i="11"/>
  <c r="AKR214" i="11"/>
  <c r="AKS213" i="11"/>
  <c r="AKR213" i="11"/>
  <c r="AKS212" i="11"/>
  <c r="AKR212" i="11"/>
  <c r="AKS211" i="11"/>
  <c r="AKR211" i="11"/>
  <c r="AKS210" i="11"/>
  <c r="AKR210" i="11"/>
  <c r="AKS205" i="11"/>
  <c r="AKR205" i="11"/>
  <c r="AKS208" i="11"/>
  <c r="AKR208" i="11"/>
  <c r="AKS206" i="11"/>
  <c r="AKR206" i="11"/>
  <c r="AKS203" i="11"/>
  <c r="AKR203" i="11"/>
  <c r="AKS202" i="11"/>
  <c r="AKR202" i="11"/>
  <c r="AKS201" i="11"/>
  <c r="AKR201" i="11"/>
  <c r="AKS200" i="11"/>
  <c r="AKR200" i="11"/>
  <c r="AKS199" i="11"/>
  <c r="AKR199" i="11"/>
  <c r="AKS198" i="11"/>
  <c r="AKR198" i="11"/>
  <c r="AKS197" i="11"/>
  <c r="AKR197" i="11"/>
  <c r="AKS196" i="11"/>
  <c r="AKR196" i="11"/>
  <c r="AKS195" i="11"/>
  <c r="AKR195" i="11"/>
  <c r="AKS194" i="11"/>
  <c r="AKR194" i="11"/>
  <c r="AKS193" i="11"/>
  <c r="AKR193" i="11"/>
  <c r="AKS192" i="11"/>
  <c r="AKR192" i="11"/>
  <c r="AKS191" i="11"/>
  <c r="AKR191" i="11"/>
  <c r="AKS190" i="11"/>
  <c r="AKR190" i="11"/>
  <c r="AKS189" i="11"/>
  <c r="AKR189" i="11"/>
  <c r="AKS188" i="11"/>
  <c r="AKR188" i="11"/>
  <c r="AKS187" i="11"/>
  <c r="AKR187" i="11"/>
  <c r="AKS184" i="11"/>
  <c r="AKR184" i="11"/>
  <c r="AKS183" i="11"/>
  <c r="AKR183" i="11"/>
  <c r="AKS182" i="11"/>
  <c r="AKR182" i="11"/>
  <c r="AKS181" i="11"/>
  <c r="AKR181" i="11"/>
  <c r="AKS180" i="11"/>
  <c r="AKR180" i="11"/>
  <c r="AKS179" i="11"/>
  <c r="AKR179" i="11"/>
  <c r="AKS178" i="11"/>
  <c r="AKR178" i="11"/>
  <c r="AKS177" i="11"/>
  <c r="AKR177" i="11"/>
  <c r="AKS176" i="11"/>
  <c r="AKR176" i="11"/>
  <c r="AKS175" i="11"/>
  <c r="AKR175" i="11"/>
  <c r="AKS174" i="11"/>
  <c r="AKR174" i="11"/>
  <c r="AKS173" i="11"/>
  <c r="AKR173" i="11"/>
  <c r="TC173" i="11" s="1"/>
  <c r="AKS172" i="11"/>
  <c r="AKR172" i="11"/>
  <c r="AKS171" i="11"/>
  <c r="AKR171" i="11"/>
  <c r="AKS170" i="11"/>
  <c r="AKR170" i="11"/>
  <c r="AKS169" i="11"/>
  <c r="AKR169" i="11"/>
  <c r="AKS168" i="11"/>
  <c r="AKR168" i="11"/>
  <c r="AKS167" i="11"/>
  <c r="AKR167" i="11"/>
  <c r="AKS166" i="11"/>
  <c r="AKR166" i="11"/>
  <c r="AKS165" i="11"/>
  <c r="AKR165" i="11"/>
  <c r="AKS163" i="11"/>
  <c r="AKR163" i="11"/>
  <c r="AKS162" i="11"/>
  <c r="AKR162" i="11"/>
  <c r="AKS161" i="11"/>
  <c r="AKR161" i="11"/>
  <c r="AKS160" i="11"/>
  <c r="AKR160" i="11"/>
  <c r="AKS159" i="11"/>
  <c r="AKR159" i="11"/>
  <c r="AKS158" i="11"/>
  <c r="AKR158" i="11"/>
  <c r="AKS156" i="11"/>
  <c r="AKR156" i="11"/>
  <c r="AKS155" i="11"/>
  <c r="AKR155" i="11"/>
  <c r="AKS154" i="11"/>
  <c r="AKR154" i="11"/>
  <c r="AKS153" i="11"/>
  <c r="AKR153" i="11"/>
  <c r="AKS152" i="11"/>
  <c r="AKR152" i="11"/>
  <c r="AKS151" i="11"/>
  <c r="AKR151" i="11"/>
  <c r="AKS150" i="11"/>
  <c r="AKS149" i="11"/>
  <c r="AKR149" i="11"/>
  <c r="AKS148" i="11"/>
  <c r="AKR148" i="11"/>
  <c r="AKS147" i="11"/>
  <c r="AKR147" i="11"/>
  <c r="AKS146" i="11"/>
  <c r="AKR146" i="11"/>
  <c r="AKS145" i="11"/>
  <c r="AKR145" i="11"/>
  <c r="AKS144" i="11"/>
  <c r="AKR144" i="11"/>
  <c r="AKS143" i="11"/>
  <c r="AKR143" i="11"/>
  <c r="AKS142" i="11"/>
  <c r="AKR142" i="11"/>
  <c r="AKS141" i="11"/>
  <c r="AKR141" i="11"/>
  <c r="AKS140" i="11"/>
  <c r="AKR140" i="11"/>
  <c r="AKS139" i="11"/>
  <c r="AKR139" i="11"/>
  <c r="AKS138" i="11"/>
  <c r="AKR138" i="11"/>
  <c r="AKS137" i="11"/>
  <c r="AKR137" i="11"/>
  <c r="AKS136" i="11"/>
  <c r="AKR136" i="11"/>
  <c r="AKS135" i="11"/>
  <c r="AKR135" i="11"/>
  <c r="AKS134" i="11"/>
  <c r="AKR134" i="11"/>
  <c r="AKS133" i="11"/>
  <c r="AKR133" i="11"/>
  <c r="AKS132" i="11"/>
  <c r="AKR132" i="11"/>
  <c r="AKS131" i="11"/>
  <c r="AKR131" i="11"/>
  <c r="AKS130" i="11"/>
  <c r="AKR130" i="11"/>
  <c r="AKS129" i="11"/>
  <c r="AKR129" i="11"/>
  <c r="AKS128" i="11"/>
  <c r="AKR128" i="11"/>
  <c r="AKS127" i="11"/>
  <c r="AKR127" i="11"/>
  <c r="AKS126" i="11"/>
  <c r="AKR126" i="11"/>
  <c r="AKS125" i="11"/>
  <c r="AKR125" i="11"/>
  <c r="AKS124" i="11"/>
  <c r="AKR124" i="11"/>
  <c r="AKS123" i="11"/>
  <c r="AKR123" i="11"/>
  <c r="AKS122" i="11"/>
  <c r="AKR122" i="11"/>
  <c r="AKS121" i="11"/>
  <c r="AKR121" i="11"/>
  <c r="AKS120" i="11"/>
  <c r="AKR120" i="11"/>
  <c r="AKS119" i="11"/>
  <c r="AKR119" i="11"/>
  <c r="AKS118" i="11"/>
  <c r="AKR118" i="11"/>
  <c r="AKS117" i="11"/>
  <c r="AKR117" i="11"/>
  <c r="AKS116" i="11"/>
  <c r="AKR116" i="11"/>
  <c r="AKS115" i="11"/>
  <c r="AKR115" i="11"/>
  <c r="AKS114" i="11"/>
  <c r="AKR114" i="11"/>
  <c r="AKS113" i="11"/>
  <c r="AKR113" i="11"/>
  <c r="AKS112" i="11"/>
  <c r="AKR112" i="11"/>
  <c r="AKS111" i="11"/>
  <c r="AKR111" i="11"/>
  <c r="AKS110" i="11"/>
  <c r="AKR110" i="11"/>
  <c r="AKS109" i="11"/>
  <c r="AKR109" i="11"/>
  <c r="AKS108" i="11"/>
  <c r="AKR108" i="11"/>
  <c r="AKS107" i="11"/>
  <c r="AKR107" i="11"/>
  <c r="AKS106" i="11"/>
  <c r="AKR106" i="11"/>
  <c r="AKS105" i="11"/>
  <c r="AKR105" i="11"/>
  <c r="AKS104" i="11"/>
  <c r="AKR104" i="11"/>
  <c r="AKS103" i="11"/>
  <c r="AKR103" i="11"/>
  <c r="AKS102" i="11"/>
  <c r="AKR102" i="11"/>
  <c r="AKS101" i="11"/>
  <c r="AKR101" i="11"/>
  <c r="AKS100" i="11"/>
  <c r="AKR100" i="11"/>
  <c r="AKS99" i="11"/>
  <c r="AKR99" i="11"/>
  <c r="AKS98" i="11"/>
  <c r="AKR98" i="11"/>
  <c r="AKS97" i="11"/>
  <c r="AKR97" i="11"/>
  <c r="AKS96" i="11"/>
  <c r="AKR96" i="11"/>
  <c r="AKS95" i="11"/>
  <c r="AKR95" i="11"/>
  <c r="AKS94" i="11"/>
  <c r="AKR94" i="11"/>
  <c r="AKS93" i="11"/>
  <c r="AKR93" i="11"/>
  <c r="AKS92" i="11"/>
  <c r="AKR92" i="11"/>
  <c r="AKS91" i="11"/>
  <c r="AKR91" i="11"/>
  <c r="AKS90" i="11"/>
  <c r="AKR90" i="11"/>
  <c r="AKS89" i="11"/>
  <c r="AKR89" i="11"/>
  <c r="AKS88" i="11"/>
  <c r="AKR88" i="11"/>
  <c r="AKS87" i="11"/>
  <c r="AKR87" i="11"/>
  <c r="AKS86" i="11"/>
  <c r="AKR86" i="11"/>
  <c r="AKS85" i="11"/>
  <c r="AKR85" i="11"/>
  <c r="AKS84" i="11"/>
  <c r="AKR84" i="11"/>
  <c r="AKS83" i="11"/>
  <c r="AKR83" i="11"/>
  <c r="AKS81" i="11"/>
  <c r="AKR81" i="11"/>
  <c r="AKS80" i="11"/>
  <c r="AKR80" i="11"/>
  <c r="AKS79" i="11"/>
  <c r="AKR79" i="11"/>
  <c r="AKS78" i="11"/>
  <c r="AKR78" i="11"/>
  <c r="AKS77" i="11"/>
  <c r="AKR77" i="11"/>
  <c r="AKS76" i="11"/>
  <c r="AKR76" i="11"/>
  <c r="AKS75" i="11"/>
  <c r="AKR75" i="11"/>
  <c r="AKS74" i="11"/>
  <c r="AKR74" i="11"/>
  <c r="AKS73" i="11"/>
  <c r="AKR73" i="11"/>
  <c r="AKS72" i="11"/>
  <c r="AKR72" i="11"/>
  <c r="AKS71" i="11"/>
  <c r="AKR71" i="11"/>
  <c r="AKS70" i="11"/>
  <c r="AKR70" i="11"/>
  <c r="AKS69" i="11"/>
  <c r="AKR69" i="11"/>
  <c r="AKS68" i="11"/>
  <c r="AKR68" i="11"/>
  <c r="AKS67" i="11"/>
  <c r="AKR67" i="11"/>
  <c r="AKS66" i="11"/>
  <c r="AKR66" i="11"/>
  <c r="AKS65" i="11"/>
  <c r="AKR65" i="11"/>
  <c r="AKS64" i="11"/>
  <c r="AKR64" i="11"/>
  <c r="AKS63" i="11"/>
  <c r="AKR63" i="11"/>
  <c r="AKS62" i="11"/>
  <c r="AKR62" i="11"/>
  <c r="AKS61" i="11"/>
  <c r="AKR61" i="11"/>
  <c r="AKS60" i="11"/>
  <c r="AKR60" i="11"/>
  <c r="AKS59" i="11"/>
  <c r="AKR59" i="11"/>
  <c r="AKS58" i="11"/>
  <c r="AKR58" i="11"/>
  <c r="AKS57" i="11"/>
  <c r="AKR57" i="11"/>
  <c r="AKS56" i="11"/>
  <c r="AKR56" i="11"/>
  <c r="AKS55" i="11"/>
  <c r="AKR55" i="11"/>
  <c r="AKS54" i="11"/>
  <c r="AKR54" i="11"/>
  <c r="AKS53" i="11"/>
  <c r="AKR53" i="11"/>
  <c r="AKS52" i="11"/>
  <c r="AKR52" i="11"/>
  <c r="AKS51" i="11"/>
  <c r="AKR51" i="11"/>
  <c r="AKS49" i="11"/>
  <c r="AKR49" i="11"/>
  <c r="AKS47" i="11"/>
  <c r="AKR47" i="11"/>
  <c r="AKS46" i="11"/>
  <c r="AKR46" i="11"/>
  <c r="AKS39" i="11"/>
  <c r="AKR39" i="11"/>
  <c r="AKS38" i="11"/>
  <c r="AKR38" i="11"/>
  <c r="AKS37" i="11"/>
  <c r="AKR37" i="11"/>
  <c r="AKS36" i="11"/>
  <c r="AKR36" i="11"/>
  <c r="AKS34" i="11"/>
  <c r="AKR34" i="11"/>
  <c r="AKS33" i="11"/>
  <c r="AKR33" i="11"/>
  <c r="AKS32" i="11"/>
  <c r="AKR32" i="11"/>
  <c r="AKS31" i="11"/>
  <c r="AKR31" i="11"/>
  <c r="AKS30" i="11"/>
  <c r="AKR30" i="11"/>
  <c r="AKS28" i="11"/>
  <c r="AKR28" i="11"/>
  <c r="AKS27" i="11"/>
  <c r="AKR27" i="11"/>
  <c r="AKS26" i="11"/>
  <c r="AKR26" i="11"/>
  <c r="AKS25" i="11"/>
  <c r="AKR25" i="11"/>
  <c r="AKS24" i="11"/>
  <c r="AKR24" i="11"/>
  <c r="AKS23" i="11"/>
  <c r="AKR23" i="11"/>
  <c r="AKS22" i="11"/>
  <c r="AKR22" i="11"/>
  <c r="AKS21" i="11"/>
  <c r="AKR21" i="11"/>
  <c r="AKS20" i="11"/>
  <c r="AKR20" i="11"/>
  <c r="AKS19" i="11"/>
  <c r="AKR19" i="11"/>
  <c r="AKS18" i="11"/>
  <c r="AKR18" i="11"/>
  <c r="AKS17" i="11"/>
  <c r="AKR17" i="11"/>
  <c r="AKS16" i="11"/>
  <c r="AKR16" i="11"/>
  <c r="AKS15" i="11"/>
  <c r="AKR15" i="11"/>
  <c r="AKS14" i="11"/>
  <c r="AKR14" i="11"/>
  <c r="AKS13" i="11"/>
  <c r="AKR13" i="11"/>
  <c r="AKS12" i="11"/>
  <c r="AKR12" i="11"/>
  <c r="AKS11" i="11"/>
  <c r="AKR11" i="11"/>
  <c r="AKS10" i="11"/>
  <c r="AKR10" i="11"/>
  <c r="AKS9" i="11"/>
  <c r="AKR9" i="11"/>
  <c r="AKS8" i="11"/>
  <c r="AKR8" i="11"/>
  <c r="AKS7" i="11"/>
  <c r="AKR7" i="11"/>
  <c r="AKS6" i="11"/>
  <c r="AKR6" i="11"/>
  <c r="TC172" i="11" l="1"/>
  <c r="AHS173" i="11"/>
  <c r="TE173" i="11"/>
  <c r="AIR184" i="11"/>
  <c r="ZH180" i="11"/>
  <c r="UK180" i="11"/>
  <c r="AS180" i="11"/>
  <c r="AIR25" i="11"/>
  <c r="AEE63" i="11"/>
  <c r="KQ63" i="11"/>
  <c r="UK149" i="11"/>
  <c r="PL6" i="11"/>
  <c r="PL219" i="11" s="1"/>
  <c r="FT180" i="11"/>
  <c r="AEE149" i="11"/>
  <c r="AIR166" i="11"/>
  <c r="AEE180" i="11"/>
  <c r="PN63" i="11"/>
  <c r="AQ6" i="11"/>
  <c r="AQ219" i="11" s="1"/>
  <c r="PN180" i="11"/>
  <c r="PN149" i="11"/>
  <c r="AIR181" i="11"/>
  <c r="FR6" i="11"/>
  <c r="FR219" i="11" s="1"/>
  <c r="FT63" i="11"/>
  <c r="KO6" i="11"/>
  <c r="KO219" i="11" s="1"/>
  <c r="AIR138" i="11"/>
  <c r="ZH149" i="11"/>
  <c r="AIR174" i="11"/>
  <c r="AIR211" i="11"/>
  <c r="UK63" i="11"/>
  <c r="KQ180" i="11"/>
  <c r="AS83" i="11"/>
  <c r="AIR83" i="11" s="1"/>
  <c r="AIR84" i="11"/>
  <c r="AIR160" i="11"/>
  <c r="AIR46" i="11"/>
  <c r="AS107" i="11"/>
  <c r="AIR107" i="11" s="1"/>
  <c r="AIR108" i="11"/>
  <c r="KQ149" i="11"/>
  <c r="FT149" i="11"/>
  <c r="AS149" i="11"/>
  <c r="AIR150" i="11"/>
  <c r="ZH7" i="11"/>
  <c r="ZH63" i="11"/>
  <c r="AS196" i="11"/>
  <c r="AIR196" i="11" s="1"/>
  <c r="AIR197" i="11"/>
  <c r="UK7" i="11"/>
  <c r="AEE7" i="11"/>
  <c r="AIR64" i="11"/>
  <c r="AS63" i="11"/>
  <c r="FT7" i="11"/>
  <c r="KQ7" i="11"/>
  <c r="AIR71" i="11"/>
  <c r="AEC6" i="11"/>
  <c r="AEC219" i="11" s="1"/>
  <c r="AIQ149" i="11"/>
  <c r="AIQ63" i="11"/>
  <c r="AIR8" i="11"/>
  <c r="AIQ180" i="11"/>
  <c r="AS7" i="11"/>
  <c r="AIQ7" i="11"/>
  <c r="PN7" i="11"/>
  <c r="AP219" i="11"/>
  <c r="AIP219" i="11" s="1"/>
  <c r="AIU156" i="11"/>
  <c r="AIT156" i="11"/>
  <c r="TC149" i="11" l="1"/>
  <c r="AHS172" i="11"/>
  <c r="TE172" i="11"/>
  <c r="AHT173" i="11"/>
  <c r="AIQ219" i="11"/>
  <c r="KQ6" i="11"/>
  <c r="KQ219" i="11" s="1"/>
  <c r="AEE6" i="11"/>
  <c r="AEE219" i="11" s="1"/>
  <c r="PN6" i="11"/>
  <c r="PN219" i="11" s="1"/>
  <c r="AIR180" i="11"/>
  <c r="FT6" i="11"/>
  <c r="FT219" i="11" s="1"/>
  <c r="UK6" i="11"/>
  <c r="UK219" i="11" s="1"/>
  <c r="AIQ6" i="11"/>
  <c r="AIR149" i="11"/>
  <c r="AIR63" i="11"/>
  <c r="ZH6" i="11"/>
  <c r="ZH219" i="11" s="1"/>
  <c r="AIR7" i="11"/>
  <c r="AS6" i="11"/>
  <c r="AIS182" i="11"/>
  <c r="AIS183" i="11"/>
  <c r="AIS187" i="11"/>
  <c r="AIS188" i="11"/>
  <c r="AIS189" i="11"/>
  <c r="AIS190" i="11"/>
  <c r="AIS191" i="11"/>
  <c r="AIS192" i="11"/>
  <c r="AIS193" i="11"/>
  <c r="AIS194" i="11"/>
  <c r="AIS195" i="11"/>
  <c r="TC219" i="11" l="1"/>
  <c r="AHS219" i="11" s="1"/>
  <c r="AHS149" i="11"/>
  <c r="AHT172" i="11"/>
  <c r="TE149" i="11"/>
  <c r="AIS184" i="11"/>
  <c r="AS219" i="11"/>
  <c r="AIR219" i="11" s="1"/>
  <c r="AIR6" i="11"/>
  <c r="AIS181" i="11"/>
  <c r="AHT149" i="11" l="1"/>
  <c r="TE219" i="11"/>
  <c r="AHT219" i="11" s="1"/>
  <c r="AIS180" i="11"/>
  <c r="AEI202" i="11"/>
  <c r="AIT206" i="11"/>
  <c r="AKU12" i="11" l="1"/>
  <c r="BE220" i="11" l="1"/>
  <c r="AIZ157" i="11"/>
  <c r="AIZ10" i="11" l="1"/>
  <c r="AT160" i="11" l="1"/>
  <c r="AFB6" i="11"/>
  <c r="AU8" i="11"/>
  <c r="AX8" i="11"/>
  <c r="AY8" i="11"/>
  <c r="BB8" i="11"/>
  <c r="BC8" i="11"/>
  <c r="BF8" i="11"/>
  <c r="BG8" i="11"/>
  <c r="BJ8" i="11"/>
  <c r="BK8" i="11"/>
  <c r="BN8" i="11"/>
  <c r="BO8" i="11"/>
  <c r="BR8" i="11"/>
  <c r="BS8" i="11"/>
  <c r="BV8" i="11"/>
  <c r="BW8" i="11"/>
  <c r="BZ8" i="11"/>
  <c r="CA8" i="11"/>
  <c r="CD8" i="11"/>
  <c r="CG8" i="11"/>
  <c r="CJ8" i="11"/>
  <c r="CL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EF8" i="11"/>
  <c r="FU8" i="11"/>
  <c r="FV8" i="11"/>
  <c r="FY8" i="11"/>
  <c r="FZ8" i="11"/>
  <c r="GC8" i="11"/>
  <c r="GD8" i="11"/>
  <c r="GG8" i="11"/>
  <c r="GH8" i="11"/>
  <c r="GK8" i="11"/>
  <c r="GL8" i="11"/>
  <c r="GO8" i="11"/>
  <c r="GP8" i="11"/>
  <c r="GS8" i="11"/>
  <c r="GT8" i="11"/>
  <c r="GW8" i="11"/>
  <c r="GX8" i="11"/>
  <c r="HA8" i="11"/>
  <c r="HB8" i="11"/>
  <c r="HE8" i="11"/>
  <c r="HH8" i="11"/>
  <c r="HK8" i="11"/>
  <c r="HM8" i="11"/>
  <c r="IH8" i="11"/>
  <c r="II8" i="11"/>
  <c r="IJ8" i="11"/>
  <c r="IK8" i="11"/>
  <c r="IL8" i="11"/>
  <c r="IM8" i="11"/>
  <c r="IN8" i="11"/>
  <c r="IO8" i="11"/>
  <c r="IP8" i="11"/>
  <c r="IQ8" i="11"/>
  <c r="IR8" i="11"/>
  <c r="IS8" i="11"/>
  <c r="IT8" i="11"/>
  <c r="IU8" i="11"/>
  <c r="IV8" i="11"/>
  <c r="IW8" i="11"/>
  <c r="IX8" i="11"/>
  <c r="IY8" i="11"/>
  <c r="IZ8" i="11"/>
  <c r="JA8" i="11"/>
  <c r="JB8" i="11"/>
  <c r="JC8" i="11"/>
  <c r="KR8" i="11"/>
  <c r="KS8" i="11"/>
  <c r="KV8" i="11"/>
  <c r="KW8" i="11"/>
  <c r="KZ8" i="11"/>
  <c r="LA8" i="11"/>
  <c r="LD8" i="11"/>
  <c r="LE8" i="11"/>
  <c r="LH8" i="11"/>
  <c r="LI8" i="11"/>
  <c r="LL8" i="11"/>
  <c r="LM8" i="11"/>
  <c r="LP8" i="11"/>
  <c r="LQ8" i="11"/>
  <c r="LT8" i="11"/>
  <c r="LU8" i="11"/>
  <c r="LX8" i="11"/>
  <c r="LY8" i="11"/>
  <c r="MB8" i="11"/>
  <c r="ME8" i="11"/>
  <c r="MH8" i="11"/>
  <c r="MJ8" i="11"/>
  <c r="NE8" i="11"/>
  <c r="NF8" i="11"/>
  <c r="NG8" i="11"/>
  <c r="NH8" i="11"/>
  <c r="NI8" i="11"/>
  <c r="NJ8" i="11"/>
  <c r="NK8" i="11"/>
  <c r="NL8" i="11"/>
  <c r="NM8" i="11"/>
  <c r="NN8" i="11"/>
  <c r="NO8" i="11"/>
  <c r="NP8" i="11"/>
  <c r="NQ8" i="11"/>
  <c r="NR8" i="11"/>
  <c r="NS8" i="11"/>
  <c r="NT8" i="11"/>
  <c r="NU8" i="11"/>
  <c r="NV8" i="11"/>
  <c r="NW8" i="11"/>
  <c r="NX8" i="11"/>
  <c r="NY8" i="11"/>
  <c r="NZ8" i="11"/>
  <c r="PO8" i="11"/>
  <c r="PP8" i="11"/>
  <c r="PS8" i="11"/>
  <c r="PT8" i="11"/>
  <c r="PW8" i="11"/>
  <c r="PX8" i="11"/>
  <c r="QA8" i="11"/>
  <c r="QB8" i="11"/>
  <c r="QE8" i="11"/>
  <c r="QF8" i="11"/>
  <c r="QI8" i="11"/>
  <c r="QJ8" i="11"/>
  <c r="QM8" i="11"/>
  <c r="QN8" i="11"/>
  <c r="QQ8" i="11"/>
  <c r="QR8" i="11"/>
  <c r="QU8" i="11"/>
  <c r="QV8" i="11"/>
  <c r="QY8" i="11"/>
  <c r="RB8" i="11"/>
  <c r="RE8" i="11"/>
  <c r="RG8" i="11"/>
  <c r="SB8" i="11"/>
  <c r="SC8" i="11"/>
  <c r="SD8" i="11"/>
  <c r="SE8" i="11"/>
  <c r="SF8" i="11"/>
  <c r="SG8" i="11"/>
  <c r="SH8" i="11"/>
  <c r="SI8" i="11"/>
  <c r="SJ8" i="11"/>
  <c r="SK8" i="11"/>
  <c r="SL8" i="11"/>
  <c r="SM8" i="11"/>
  <c r="SN8" i="11"/>
  <c r="SO8" i="11"/>
  <c r="SP8" i="11"/>
  <c r="SQ8" i="11"/>
  <c r="SR8" i="11"/>
  <c r="SS8" i="11"/>
  <c r="ST8" i="11"/>
  <c r="SU8" i="11"/>
  <c r="SV8" i="11"/>
  <c r="SW8" i="11"/>
  <c r="UL8" i="11"/>
  <c r="UM8" i="11"/>
  <c r="UP8" i="11"/>
  <c r="UQ8" i="11"/>
  <c r="UT8" i="11"/>
  <c r="UU8" i="11"/>
  <c r="UX8" i="11"/>
  <c r="UY8" i="11"/>
  <c r="VB8" i="11"/>
  <c r="VC8" i="11"/>
  <c r="VF8" i="11"/>
  <c r="VG8" i="11"/>
  <c r="VJ8" i="11"/>
  <c r="VK8" i="11"/>
  <c r="VN8" i="11"/>
  <c r="VO8" i="11"/>
  <c r="VR8" i="11"/>
  <c r="VS8" i="11"/>
  <c r="VV8" i="11"/>
  <c r="VY8" i="11"/>
  <c r="WB8" i="11"/>
  <c r="WD8" i="11"/>
  <c r="WY8" i="11"/>
  <c r="WZ8" i="11"/>
  <c r="XA8" i="11"/>
  <c r="XB8" i="11"/>
  <c r="XC8" i="11"/>
  <c r="XD8" i="11"/>
  <c r="XE8" i="11"/>
  <c r="XF8" i="11"/>
  <c r="XG8" i="11"/>
  <c r="XH8" i="11"/>
  <c r="XI8" i="11"/>
  <c r="XJ8" i="11"/>
  <c r="XK8" i="11"/>
  <c r="XL8" i="11"/>
  <c r="XM8" i="11"/>
  <c r="XN8" i="11"/>
  <c r="XO8" i="11"/>
  <c r="XP8" i="11"/>
  <c r="XQ8" i="11"/>
  <c r="XR8" i="11"/>
  <c r="XS8" i="11"/>
  <c r="XT8" i="11"/>
  <c r="ZI8" i="11"/>
  <c r="ZJ8" i="11"/>
  <c r="ZM8" i="11"/>
  <c r="ZN8" i="11"/>
  <c r="ZQ8" i="11"/>
  <c r="ZR8" i="11"/>
  <c r="ZU8" i="11"/>
  <c r="ZV8" i="11"/>
  <c r="ZY8" i="11"/>
  <c r="ZZ8" i="11"/>
  <c r="AAC8" i="11"/>
  <c r="AAD8" i="11"/>
  <c r="AAG8" i="11"/>
  <c r="AAH8" i="11"/>
  <c r="AAK8" i="11"/>
  <c r="AAL8" i="11"/>
  <c r="AAO8" i="11"/>
  <c r="AAP8" i="11"/>
  <c r="AAS8" i="11"/>
  <c r="AAV8" i="11"/>
  <c r="AAY8" i="11"/>
  <c r="ABA8" i="11"/>
  <c r="ABV8" i="11"/>
  <c r="ABW8" i="11"/>
  <c r="ABX8" i="11"/>
  <c r="ABY8" i="11"/>
  <c r="ABZ8" i="11"/>
  <c r="ACA8" i="11"/>
  <c r="ACB8" i="11"/>
  <c r="ACC8" i="11"/>
  <c r="ACD8" i="11"/>
  <c r="ACE8" i="11"/>
  <c r="ACF8" i="11"/>
  <c r="ACG8" i="11"/>
  <c r="ACH8" i="11"/>
  <c r="ACI8" i="11"/>
  <c r="ACJ8" i="11"/>
  <c r="ACK8" i="11"/>
  <c r="ACL8" i="11"/>
  <c r="ACM8" i="11"/>
  <c r="ACN8" i="11"/>
  <c r="ACO8" i="11"/>
  <c r="ACP8" i="11"/>
  <c r="ACQ8" i="11"/>
  <c r="AEF8" i="11"/>
  <c r="AEG8" i="11"/>
  <c r="AEJ8" i="11"/>
  <c r="AEK8" i="11"/>
  <c r="AEN8" i="11"/>
  <c r="AEO8" i="11"/>
  <c r="AER8" i="11"/>
  <c r="AES8" i="11"/>
  <c r="AEV8" i="11"/>
  <c r="AEW8" i="11"/>
  <c r="AEZ8" i="11"/>
  <c r="AFA8" i="11"/>
  <c r="AFD8" i="11"/>
  <c r="AFE8" i="11"/>
  <c r="AFH8" i="11"/>
  <c r="AFI8" i="11"/>
  <c r="AFL8" i="11"/>
  <c r="AFM8" i="11"/>
  <c r="AFP8" i="11"/>
  <c r="AFS8" i="11"/>
  <c r="AFV8" i="11"/>
  <c r="AFX8" i="11"/>
  <c r="AGS8" i="11"/>
  <c r="AGT8" i="11"/>
  <c r="AGU8" i="11"/>
  <c r="AGV8" i="11"/>
  <c r="AGW8" i="11"/>
  <c r="AGX8" i="11"/>
  <c r="AGY8" i="11"/>
  <c r="AGZ8" i="11"/>
  <c r="AHA8" i="11"/>
  <c r="AHB8" i="11"/>
  <c r="AHC8" i="11"/>
  <c r="AHD8" i="11"/>
  <c r="AHE8" i="11"/>
  <c r="AHF8" i="11"/>
  <c r="AHG8" i="11"/>
  <c r="AHH8" i="11"/>
  <c r="AHI8" i="11"/>
  <c r="AHJ8" i="11"/>
  <c r="AHK8" i="11"/>
  <c r="AHL8" i="11"/>
  <c r="AHM8" i="11"/>
  <c r="AHN8" i="11"/>
  <c r="AJX8" i="11"/>
  <c r="AJY8" i="11"/>
  <c r="ALM8" i="11"/>
  <c r="ALN8" i="11"/>
  <c r="ALO8" i="11"/>
  <c r="ALP8" i="11"/>
  <c r="ALQ8" i="11"/>
  <c r="ALR8" i="11"/>
  <c r="AU25" i="11"/>
  <c r="AX25" i="11"/>
  <c r="AY25" i="11"/>
  <c r="BB25" i="11"/>
  <c r="BC25" i="11"/>
  <c r="BF25" i="11"/>
  <c r="BG25" i="11"/>
  <c r="BJ25" i="11"/>
  <c r="BK25" i="11"/>
  <c r="BN25" i="11"/>
  <c r="BO25" i="11"/>
  <c r="BR25" i="11"/>
  <c r="BS25" i="11"/>
  <c r="BV25" i="11"/>
  <c r="BW25" i="11"/>
  <c r="BZ25" i="11"/>
  <c r="CA25" i="11"/>
  <c r="CD25" i="11"/>
  <c r="CG25" i="11"/>
  <c r="CJ25" i="11"/>
  <c r="CL25" i="11"/>
  <c r="DG25" i="11"/>
  <c r="DH25" i="11"/>
  <c r="DI25" i="11"/>
  <c r="DJ25" i="11"/>
  <c r="DK25" i="11"/>
  <c r="DL25" i="11"/>
  <c r="DM25" i="11"/>
  <c r="DN25" i="11"/>
  <c r="DO25" i="11"/>
  <c r="DP25" i="11"/>
  <c r="DQ25" i="11"/>
  <c r="DR25" i="11"/>
  <c r="DS25" i="11"/>
  <c r="DT25" i="11"/>
  <c r="DU25" i="11"/>
  <c r="DV25" i="11"/>
  <c r="DW25" i="11"/>
  <c r="DX25" i="11"/>
  <c r="DY25" i="11"/>
  <c r="DZ25" i="11"/>
  <c r="EA25" i="11"/>
  <c r="EB25" i="11"/>
  <c r="EC25" i="11"/>
  <c r="ED25" i="11"/>
  <c r="EE25" i="11"/>
  <c r="EF25" i="11"/>
  <c r="FU25" i="11"/>
  <c r="FV25" i="11"/>
  <c r="FY25" i="11"/>
  <c r="FZ25" i="11"/>
  <c r="GC25" i="11"/>
  <c r="GD25" i="11"/>
  <c r="GG25" i="11"/>
  <c r="GH25" i="11"/>
  <c r="GK25" i="11"/>
  <c r="GL25" i="11"/>
  <c r="GO25" i="11"/>
  <c r="GP25" i="11"/>
  <c r="GS25" i="11"/>
  <c r="GT25" i="11"/>
  <c r="GW25" i="11"/>
  <c r="GX25" i="11"/>
  <c r="HA25" i="11"/>
  <c r="HB25" i="11"/>
  <c r="HE25" i="11"/>
  <c r="HH25" i="11"/>
  <c r="HK25" i="11"/>
  <c r="HM25" i="11"/>
  <c r="IH25" i="11"/>
  <c r="II25" i="11"/>
  <c r="IJ25" i="11"/>
  <c r="IK25" i="11"/>
  <c r="IL25" i="11"/>
  <c r="IM25" i="11"/>
  <c r="IN25" i="11"/>
  <c r="IO25" i="11"/>
  <c r="IP25" i="11"/>
  <c r="IQ25" i="11"/>
  <c r="IR25" i="11"/>
  <c r="IS25" i="11"/>
  <c r="IT25" i="11"/>
  <c r="IU25" i="11"/>
  <c r="IV25" i="11"/>
  <c r="IW25" i="11"/>
  <c r="IX25" i="11"/>
  <c r="IY25" i="11"/>
  <c r="IZ25" i="11"/>
  <c r="JA25" i="11"/>
  <c r="JB25" i="11"/>
  <c r="JC25" i="11"/>
  <c r="KR25" i="11"/>
  <c r="KS25" i="11"/>
  <c r="KV25" i="11"/>
  <c r="KW25" i="11"/>
  <c r="KZ25" i="11"/>
  <c r="LA25" i="11"/>
  <c r="LD25" i="11"/>
  <c r="LE25" i="11"/>
  <c r="LH25" i="11"/>
  <c r="LI25" i="11"/>
  <c r="LL25" i="11"/>
  <c r="LM25" i="11"/>
  <c r="LP25" i="11"/>
  <c r="LQ25" i="11"/>
  <c r="LT25" i="11"/>
  <c r="LU25" i="11"/>
  <c r="LX25" i="11"/>
  <c r="LY25" i="11"/>
  <c r="MB25" i="11"/>
  <c r="ME25" i="11"/>
  <c r="MH25" i="11"/>
  <c r="MJ25" i="11"/>
  <c r="NE25" i="11"/>
  <c r="NF25" i="11"/>
  <c r="NG25" i="11"/>
  <c r="NH25" i="11"/>
  <c r="NI25" i="11"/>
  <c r="NJ25" i="11"/>
  <c r="NK25" i="11"/>
  <c r="NL25" i="11"/>
  <c r="NM25" i="11"/>
  <c r="NN25" i="11"/>
  <c r="NO25" i="11"/>
  <c r="NP25" i="11"/>
  <c r="NQ25" i="11"/>
  <c r="NR25" i="11"/>
  <c r="NS25" i="11"/>
  <c r="NT25" i="11"/>
  <c r="NU25" i="11"/>
  <c r="NV25" i="11"/>
  <c r="NW25" i="11"/>
  <c r="NX25" i="11"/>
  <c r="NY25" i="11"/>
  <c r="NZ25" i="11"/>
  <c r="PO25" i="11"/>
  <c r="PP25" i="11"/>
  <c r="PS25" i="11"/>
  <c r="PT25" i="11"/>
  <c r="PW25" i="11"/>
  <c r="PX25" i="11"/>
  <c r="QA25" i="11"/>
  <c r="QB25" i="11"/>
  <c r="QE25" i="11"/>
  <c r="QF25" i="11"/>
  <c r="QI25" i="11"/>
  <c r="QJ25" i="11"/>
  <c r="QM25" i="11"/>
  <c r="QN25" i="11"/>
  <c r="QQ25" i="11"/>
  <c r="QR25" i="11"/>
  <c r="QU25" i="11"/>
  <c r="QV25" i="11"/>
  <c r="QY25" i="11"/>
  <c r="RB25" i="11"/>
  <c r="RE25" i="11"/>
  <c r="RG25" i="11"/>
  <c r="SB25" i="11"/>
  <c r="SC25" i="11"/>
  <c r="SD25" i="11"/>
  <c r="SE25" i="11"/>
  <c r="SF25" i="11"/>
  <c r="SG25" i="11"/>
  <c r="SH25" i="11"/>
  <c r="SI25" i="11"/>
  <c r="SJ25" i="11"/>
  <c r="SK25" i="11"/>
  <c r="SL25" i="11"/>
  <c r="SM25" i="11"/>
  <c r="SN25" i="11"/>
  <c r="SO25" i="11"/>
  <c r="SP25" i="11"/>
  <c r="SQ25" i="11"/>
  <c r="SR25" i="11"/>
  <c r="SS25" i="11"/>
  <c r="ST25" i="11"/>
  <c r="SU25" i="11"/>
  <c r="SV25" i="11"/>
  <c r="SW25" i="11"/>
  <c r="UL25" i="11"/>
  <c r="UM25" i="11"/>
  <c r="UP25" i="11"/>
  <c r="UQ25" i="11"/>
  <c r="UT25" i="11"/>
  <c r="UU25" i="11"/>
  <c r="UX25" i="11"/>
  <c r="UY25" i="11"/>
  <c r="VB25" i="11"/>
  <c r="VC25" i="11"/>
  <c r="VF25" i="11"/>
  <c r="VG25" i="11"/>
  <c r="VJ25" i="11"/>
  <c r="VK25" i="11"/>
  <c r="VN25" i="11"/>
  <c r="VO25" i="11"/>
  <c r="VR25" i="11"/>
  <c r="VS25" i="11"/>
  <c r="VV25" i="11"/>
  <c r="VY25" i="11"/>
  <c r="WB25" i="11"/>
  <c r="WD25" i="11"/>
  <c r="WY25" i="11"/>
  <c r="WZ25" i="11"/>
  <c r="XA25" i="11"/>
  <c r="XB25" i="11"/>
  <c r="XC25" i="11"/>
  <c r="XD25" i="11"/>
  <c r="XE25" i="11"/>
  <c r="XF25" i="11"/>
  <c r="XG25" i="11"/>
  <c r="XH25" i="11"/>
  <c r="XI25" i="11"/>
  <c r="XJ25" i="11"/>
  <c r="XK25" i="11"/>
  <c r="XL25" i="11"/>
  <c r="XM25" i="11"/>
  <c r="XN25" i="11"/>
  <c r="XO25" i="11"/>
  <c r="XP25" i="11"/>
  <c r="XQ25" i="11"/>
  <c r="XR25" i="11"/>
  <c r="XS25" i="11"/>
  <c r="XT25" i="11"/>
  <c r="ZI25" i="11"/>
  <c r="ZJ25" i="11"/>
  <c r="ZM25" i="11"/>
  <c r="ZN25" i="11"/>
  <c r="ZQ25" i="11"/>
  <c r="ZR25" i="11"/>
  <c r="ZU25" i="11"/>
  <c r="ZV25" i="11"/>
  <c r="ZY25" i="11"/>
  <c r="ZZ25" i="11"/>
  <c r="AAC25" i="11"/>
  <c r="AAD25" i="11"/>
  <c r="AAG25" i="11"/>
  <c r="AAH25" i="11"/>
  <c r="AAK25" i="11"/>
  <c r="AAL25" i="11"/>
  <c r="AAO25" i="11"/>
  <c r="AAP25" i="11"/>
  <c r="AAS25" i="11"/>
  <c r="AAV25" i="11"/>
  <c r="AAY25" i="11"/>
  <c r="ABA25" i="11"/>
  <c r="ABV25" i="11"/>
  <c r="ABW25" i="11"/>
  <c r="ABX25" i="11"/>
  <c r="ABY25" i="11"/>
  <c r="ABZ25" i="11"/>
  <c r="ACA25" i="11"/>
  <c r="ACB25" i="11"/>
  <c r="ACC25" i="11"/>
  <c r="ACD25" i="11"/>
  <c r="ACE25" i="11"/>
  <c r="ACF25" i="11"/>
  <c r="ACG25" i="11"/>
  <c r="ACH25" i="11"/>
  <c r="ACI25" i="11"/>
  <c r="ACJ25" i="11"/>
  <c r="ACK25" i="11"/>
  <c r="ACL25" i="11"/>
  <c r="ACM25" i="11"/>
  <c r="ACN25" i="11"/>
  <c r="ACO25" i="11"/>
  <c r="ACP25" i="11"/>
  <c r="ACQ25" i="11"/>
  <c r="AEF25" i="11"/>
  <c r="AEG25" i="11"/>
  <c r="AEJ25" i="11"/>
  <c r="AEK25" i="11"/>
  <c r="AEN25" i="11"/>
  <c r="AEO25" i="11"/>
  <c r="AER25" i="11"/>
  <c r="AES25" i="11"/>
  <c r="AEV25" i="11"/>
  <c r="AEW25" i="11"/>
  <c r="AEZ25" i="11"/>
  <c r="AFA25" i="11"/>
  <c r="AFD25" i="11"/>
  <c r="AFE25" i="11"/>
  <c r="AFH25" i="11"/>
  <c r="AFI25" i="11"/>
  <c r="AFM25" i="11"/>
  <c r="AFP25" i="11"/>
  <c r="AFS25" i="11"/>
  <c r="AFV25" i="11"/>
  <c r="AFX25" i="11"/>
  <c r="AGS25" i="11"/>
  <c r="AGT25" i="11"/>
  <c r="AGU25" i="11"/>
  <c r="AGV25" i="11"/>
  <c r="AGW25" i="11"/>
  <c r="AGX25" i="11"/>
  <c r="AGY25" i="11"/>
  <c r="AGZ25" i="11"/>
  <c r="AHA25" i="11"/>
  <c r="AHB25" i="11"/>
  <c r="AHC25" i="11"/>
  <c r="AHD25" i="11"/>
  <c r="AHE25" i="11"/>
  <c r="AHF25" i="11"/>
  <c r="AHG25" i="11"/>
  <c r="AHH25" i="11"/>
  <c r="AHI25" i="11"/>
  <c r="AHJ25" i="11"/>
  <c r="AHK25" i="11"/>
  <c r="AHL25" i="11"/>
  <c r="AHM25" i="11"/>
  <c r="AHN25" i="11"/>
  <c r="AJX25" i="11"/>
  <c r="AJY25" i="11"/>
  <c r="ALM25" i="11"/>
  <c r="ALN25" i="11"/>
  <c r="ALO25" i="11"/>
  <c r="ALP25" i="11"/>
  <c r="ALQ25" i="11"/>
  <c r="ALR25" i="11"/>
  <c r="AU46" i="11"/>
  <c r="AX46" i="11"/>
  <c r="AY46" i="11"/>
  <c r="BB46" i="11"/>
  <c r="BC46" i="11"/>
  <c r="BF46" i="11"/>
  <c r="BG46" i="11"/>
  <c r="BJ46" i="11"/>
  <c r="BK46" i="11"/>
  <c r="BN46" i="11"/>
  <c r="BO46" i="11"/>
  <c r="BR46" i="11"/>
  <c r="BS46" i="11"/>
  <c r="BV46" i="11"/>
  <c r="BW46" i="11"/>
  <c r="BZ46" i="11"/>
  <c r="CA46" i="11"/>
  <c r="CD46" i="11"/>
  <c r="CG46" i="11"/>
  <c r="CJ46" i="11"/>
  <c r="CL46" i="11"/>
  <c r="DG46" i="11"/>
  <c r="DH46" i="11"/>
  <c r="DI46" i="11"/>
  <c r="DJ46" i="11"/>
  <c r="DK46" i="11"/>
  <c r="DL46" i="11"/>
  <c r="DM46" i="11"/>
  <c r="DN46" i="11"/>
  <c r="DO46" i="11"/>
  <c r="DP46" i="11"/>
  <c r="DQ46" i="11"/>
  <c r="DR46" i="11"/>
  <c r="DS46" i="11"/>
  <c r="DT46" i="11"/>
  <c r="DU46" i="11"/>
  <c r="DV46" i="11"/>
  <c r="DW46" i="11"/>
  <c r="DX46" i="11"/>
  <c r="DY46" i="11"/>
  <c r="DZ46" i="11"/>
  <c r="EA46" i="11"/>
  <c r="EB46" i="11"/>
  <c r="EC46" i="11"/>
  <c r="ED46" i="11"/>
  <c r="EE46" i="11"/>
  <c r="EF46" i="11"/>
  <c r="FU46" i="11"/>
  <c r="FV46" i="11"/>
  <c r="FY46" i="11"/>
  <c r="FZ46" i="11"/>
  <c r="GC46" i="11"/>
  <c r="GD46" i="11"/>
  <c r="GG46" i="11"/>
  <c r="GH46" i="11"/>
  <c r="GK46" i="11"/>
  <c r="GL46" i="11"/>
  <c r="GO46" i="11"/>
  <c r="GP46" i="11"/>
  <c r="GS46" i="11"/>
  <c r="GT46" i="11"/>
  <c r="GW46" i="11"/>
  <c r="GX46" i="11"/>
  <c r="HA46" i="11"/>
  <c r="HB46" i="11"/>
  <c r="HE46" i="11"/>
  <c r="HH46" i="11"/>
  <c r="HK46" i="11"/>
  <c r="HM46" i="11"/>
  <c r="IH46" i="11"/>
  <c r="II46" i="11"/>
  <c r="IJ46" i="11"/>
  <c r="IK46" i="11"/>
  <c r="IL46" i="11"/>
  <c r="IM46" i="11"/>
  <c r="IN46" i="11"/>
  <c r="IO46" i="11"/>
  <c r="IP46" i="11"/>
  <c r="IQ46" i="11"/>
  <c r="IR46" i="11"/>
  <c r="IS46" i="11"/>
  <c r="IT46" i="11"/>
  <c r="IU46" i="11"/>
  <c r="IV46" i="11"/>
  <c r="IW46" i="11"/>
  <c r="IX46" i="11"/>
  <c r="IY46" i="11"/>
  <c r="IZ46" i="11"/>
  <c r="JA46" i="11"/>
  <c r="JB46" i="11"/>
  <c r="JC46" i="11"/>
  <c r="KR46" i="11"/>
  <c r="KS46" i="11"/>
  <c r="KV46" i="11"/>
  <c r="KW46" i="11"/>
  <c r="KZ46" i="11"/>
  <c r="LA46" i="11"/>
  <c r="LD46" i="11"/>
  <c r="LE46" i="11"/>
  <c r="LH46" i="11"/>
  <c r="LI46" i="11"/>
  <c r="LL46" i="11"/>
  <c r="LM46" i="11"/>
  <c r="LP46" i="11"/>
  <c r="LQ46" i="11"/>
  <c r="LT46" i="11"/>
  <c r="LU46" i="11"/>
  <c r="LX46" i="11"/>
  <c r="LY46" i="11"/>
  <c r="MB46" i="11"/>
  <c r="ME46" i="11"/>
  <c r="MH46" i="11"/>
  <c r="MJ46" i="11"/>
  <c r="NE46" i="11"/>
  <c r="NF46" i="11"/>
  <c r="NG46" i="11"/>
  <c r="NH46" i="11"/>
  <c r="NI46" i="11"/>
  <c r="NJ46" i="11"/>
  <c r="NK46" i="11"/>
  <c r="NL46" i="11"/>
  <c r="NM46" i="11"/>
  <c r="NN46" i="11"/>
  <c r="NO46" i="11"/>
  <c r="NP46" i="11"/>
  <c r="NQ46" i="11"/>
  <c r="NR46" i="11"/>
  <c r="NS46" i="11"/>
  <c r="NT46" i="11"/>
  <c r="NU46" i="11"/>
  <c r="NV46" i="11"/>
  <c r="NW46" i="11"/>
  <c r="NX46" i="11"/>
  <c r="NY46" i="11"/>
  <c r="NZ46" i="11"/>
  <c r="PO46" i="11"/>
  <c r="PP46" i="11"/>
  <c r="PS46" i="11"/>
  <c r="PT46" i="11"/>
  <c r="PW46" i="11"/>
  <c r="PX46" i="11"/>
  <c r="QA46" i="11"/>
  <c r="QB46" i="11"/>
  <c r="QE46" i="11"/>
  <c r="QF46" i="11"/>
  <c r="QI46" i="11"/>
  <c r="QJ46" i="11"/>
  <c r="QM46" i="11"/>
  <c r="QN46" i="11"/>
  <c r="QQ46" i="11"/>
  <c r="QR46" i="11"/>
  <c r="QU46" i="11"/>
  <c r="QV46" i="11"/>
  <c r="QY46" i="11"/>
  <c r="RB46" i="11"/>
  <c r="RE46" i="11"/>
  <c r="RG46" i="11"/>
  <c r="SB46" i="11"/>
  <c r="SC46" i="11"/>
  <c r="SD46" i="11"/>
  <c r="SE46" i="11"/>
  <c r="SF46" i="11"/>
  <c r="SG46" i="11"/>
  <c r="SH46" i="11"/>
  <c r="SI46" i="11"/>
  <c r="SJ46" i="11"/>
  <c r="SK46" i="11"/>
  <c r="SL46" i="11"/>
  <c r="SM46" i="11"/>
  <c r="SN46" i="11"/>
  <c r="SO46" i="11"/>
  <c r="SP46" i="11"/>
  <c r="SQ46" i="11"/>
  <c r="SR46" i="11"/>
  <c r="SS46" i="11"/>
  <c r="ST46" i="11"/>
  <c r="SU46" i="11"/>
  <c r="SV46" i="11"/>
  <c r="SW46" i="11"/>
  <c r="UL46" i="11"/>
  <c r="UM46" i="11"/>
  <c r="UP46" i="11"/>
  <c r="UQ46" i="11"/>
  <c r="UT46" i="11"/>
  <c r="UU46" i="11"/>
  <c r="UX46" i="11"/>
  <c r="UY46" i="11"/>
  <c r="VB46" i="11"/>
  <c r="VC46" i="11"/>
  <c r="VF46" i="11"/>
  <c r="VG46" i="11"/>
  <c r="VJ46" i="11"/>
  <c r="VK46" i="11"/>
  <c r="VN46" i="11"/>
  <c r="VO46" i="11"/>
  <c r="VS46" i="11"/>
  <c r="VV46" i="11"/>
  <c r="VY46" i="11"/>
  <c r="WB46" i="11"/>
  <c r="WD46" i="11"/>
  <c r="WY46" i="11"/>
  <c r="WZ46" i="11"/>
  <c r="XA46" i="11"/>
  <c r="XB46" i="11"/>
  <c r="XC46" i="11"/>
  <c r="XD46" i="11"/>
  <c r="XE46" i="11"/>
  <c r="XF46" i="11"/>
  <c r="XG46" i="11"/>
  <c r="XH46" i="11"/>
  <c r="XI46" i="11"/>
  <c r="XJ46" i="11"/>
  <c r="XK46" i="11"/>
  <c r="XL46" i="11"/>
  <c r="XM46" i="11"/>
  <c r="XN46" i="11"/>
  <c r="XO46" i="11"/>
  <c r="XP46" i="11"/>
  <c r="XQ46" i="11"/>
  <c r="XR46" i="11"/>
  <c r="XS46" i="11"/>
  <c r="XT46" i="11"/>
  <c r="AEF46" i="11"/>
  <c r="AEG46" i="11"/>
  <c r="AEJ46" i="11"/>
  <c r="AEK46" i="11"/>
  <c r="AEN46" i="11"/>
  <c r="AEO46" i="11"/>
  <c r="AER46" i="11"/>
  <c r="AES46" i="11"/>
  <c r="AEV46" i="11"/>
  <c r="AEW46" i="11"/>
  <c r="AEZ46" i="11"/>
  <c r="AFA46" i="11"/>
  <c r="AFD46" i="11"/>
  <c r="AFE46" i="11"/>
  <c r="AFH46" i="11"/>
  <c r="AFI46" i="11"/>
  <c r="AFM46" i="11"/>
  <c r="AFP46" i="11"/>
  <c r="AFS46" i="11"/>
  <c r="AFV46" i="11"/>
  <c r="AFX46" i="11"/>
  <c r="AGS46" i="11"/>
  <c r="AGT46" i="11"/>
  <c r="AGU46" i="11"/>
  <c r="AGV46" i="11"/>
  <c r="AGW46" i="11"/>
  <c r="AGX46" i="11"/>
  <c r="AGY46" i="11"/>
  <c r="AGZ46" i="11"/>
  <c r="AHA46" i="11"/>
  <c r="AHB46" i="11"/>
  <c r="AHC46" i="11"/>
  <c r="AHD46" i="11"/>
  <c r="AHE46" i="11"/>
  <c r="AHF46" i="11"/>
  <c r="AHG46" i="11"/>
  <c r="AHH46" i="11"/>
  <c r="AHI46" i="11"/>
  <c r="AHJ46" i="11"/>
  <c r="AHK46" i="11"/>
  <c r="AHL46" i="11"/>
  <c r="AHM46" i="11"/>
  <c r="AHN46" i="11"/>
  <c r="AJX46" i="11"/>
  <c r="AJY46" i="11"/>
  <c r="ALM46" i="11"/>
  <c r="ALN46" i="11"/>
  <c r="ALO46" i="11"/>
  <c r="ALP46" i="11"/>
  <c r="ALQ46" i="11"/>
  <c r="ALR46" i="11"/>
  <c r="AU64" i="11"/>
  <c r="AX64" i="11"/>
  <c r="AY64" i="11"/>
  <c r="BB64" i="11"/>
  <c r="BC64" i="11"/>
  <c r="BF64" i="11"/>
  <c r="BG64" i="11"/>
  <c r="BJ64" i="11"/>
  <c r="BK64" i="11"/>
  <c r="BN64" i="11"/>
  <c r="BO64" i="11"/>
  <c r="BR64" i="11"/>
  <c r="BS64" i="11"/>
  <c r="BV64" i="11"/>
  <c r="BW64" i="11"/>
  <c r="BZ64" i="11"/>
  <c r="CA64" i="11"/>
  <c r="CD64" i="11"/>
  <c r="CG64" i="11"/>
  <c r="CJ64" i="11"/>
  <c r="CL64" i="11"/>
  <c r="DG64" i="11"/>
  <c r="DH64" i="11"/>
  <c r="DI64" i="11"/>
  <c r="DJ64" i="11"/>
  <c r="DK64" i="11"/>
  <c r="DL64" i="11"/>
  <c r="DM64" i="11"/>
  <c r="DN64" i="11"/>
  <c r="DO64" i="11"/>
  <c r="DP64" i="11"/>
  <c r="DQ64" i="11"/>
  <c r="DR64" i="11"/>
  <c r="DS64" i="11"/>
  <c r="DT64" i="11"/>
  <c r="DU64" i="11"/>
  <c r="DV64" i="11"/>
  <c r="DW64" i="11"/>
  <c r="DX64" i="11"/>
  <c r="DY64" i="11"/>
  <c r="DZ64" i="11"/>
  <c r="EA64" i="11"/>
  <c r="EB64" i="11"/>
  <c r="EC64" i="11"/>
  <c r="ED64" i="11"/>
  <c r="EE64" i="11"/>
  <c r="EF64" i="11"/>
  <c r="FU64" i="11"/>
  <c r="FV64" i="11"/>
  <c r="FY64" i="11"/>
  <c r="FZ64" i="11"/>
  <c r="GC64" i="11"/>
  <c r="GD64" i="11"/>
  <c r="GG64" i="11"/>
  <c r="GH64" i="11"/>
  <c r="GK64" i="11"/>
  <c r="GL64" i="11"/>
  <c r="GO64" i="11"/>
  <c r="GP64" i="11"/>
  <c r="GS64" i="11"/>
  <c r="GT64" i="11"/>
  <c r="GW64" i="11"/>
  <c r="GX64" i="11"/>
  <c r="HA64" i="11"/>
  <c r="HB64" i="11"/>
  <c r="HE64" i="11"/>
  <c r="HH64" i="11"/>
  <c r="HK64" i="11"/>
  <c r="HM64" i="11"/>
  <c r="IH64" i="11"/>
  <c r="II64" i="11"/>
  <c r="IJ64" i="11"/>
  <c r="IK64" i="11"/>
  <c r="IL64" i="11"/>
  <c r="IM64" i="11"/>
  <c r="IN64" i="11"/>
  <c r="IO64" i="11"/>
  <c r="IP64" i="11"/>
  <c r="IQ64" i="11"/>
  <c r="IR64" i="11"/>
  <c r="IS64" i="11"/>
  <c r="IT64" i="11"/>
  <c r="IU64" i="11"/>
  <c r="IV64" i="11"/>
  <c r="IW64" i="11"/>
  <c r="IX64" i="11"/>
  <c r="IY64" i="11"/>
  <c r="IZ64" i="11"/>
  <c r="JA64" i="11"/>
  <c r="JB64" i="11"/>
  <c r="JC64" i="11"/>
  <c r="KR64" i="11"/>
  <c r="KS64" i="11"/>
  <c r="KV64" i="11"/>
  <c r="KW64" i="11"/>
  <c r="KZ64" i="11"/>
  <c r="LA64" i="11"/>
  <c r="LD64" i="11"/>
  <c r="LE64" i="11"/>
  <c r="LH64" i="11"/>
  <c r="LI64" i="11"/>
  <c r="LL64" i="11"/>
  <c r="LM64" i="11"/>
  <c r="LP64" i="11"/>
  <c r="LQ64" i="11"/>
  <c r="LT64" i="11"/>
  <c r="LU64" i="11"/>
  <c r="LX64" i="11"/>
  <c r="LY64" i="11"/>
  <c r="MB64" i="11"/>
  <c r="ME64" i="11"/>
  <c r="MH64" i="11"/>
  <c r="MJ64" i="11"/>
  <c r="NE64" i="11"/>
  <c r="NF64" i="11"/>
  <c r="NG64" i="11"/>
  <c r="NH64" i="11"/>
  <c r="NI64" i="11"/>
  <c r="NJ64" i="11"/>
  <c r="NK64" i="11"/>
  <c r="NL64" i="11"/>
  <c r="NM64" i="11"/>
  <c r="NN64" i="11"/>
  <c r="NO64" i="11"/>
  <c r="NP64" i="11"/>
  <c r="NQ64" i="11"/>
  <c r="NR64" i="11"/>
  <c r="NS64" i="11"/>
  <c r="NT64" i="11"/>
  <c r="NU64" i="11"/>
  <c r="NV64" i="11"/>
  <c r="NW64" i="11"/>
  <c r="NX64" i="11"/>
  <c r="NY64" i="11"/>
  <c r="NZ64" i="11"/>
  <c r="PO64" i="11"/>
  <c r="PP64" i="11"/>
  <c r="PS64" i="11"/>
  <c r="PT64" i="11"/>
  <c r="PW64" i="11"/>
  <c r="PX64" i="11"/>
  <c r="QA64" i="11"/>
  <c r="QB64" i="11"/>
  <c r="QE64" i="11"/>
  <c r="QF64" i="11"/>
  <c r="QI64" i="11"/>
  <c r="QJ64" i="11"/>
  <c r="QM64" i="11"/>
  <c r="QN64" i="11"/>
  <c r="QQ64" i="11"/>
  <c r="QR64" i="11"/>
  <c r="QU64" i="11"/>
  <c r="QV64" i="11"/>
  <c r="QY64" i="11"/>
  <c r="RB64" i="11"/>
  <c r="RE64" i="11"/>
  <c r="RG64" i="11"/>
  <c r="SB64" i="11"/>
  <c r="SC64" i="11"/>
  <c r="SD64" i="11"/>
  <c r="SE64" i="11"/>
  <c r="SF64" i="11"/>
  <c r="SG64" i="11"/>
  <c r="SH64" i="11"/>
  <c r="SI64" i="11"/>
  <c r="SJ64" i="11"/>
  <c r="SK64" i="11"/>
  <c r="SL64" i="11"/>
  <c r="SM64" i="11"/>
  <c r="SN64" i="11"/>
  <c r="SO64" i="11"/>
  <c r="SP64" i="11"/>
  <c r="SQ64" i="11"/>
  <c r="SR64" i="11"/>
  <c r="SS64" i="11"/>
  <c r="ST64" i="11"/>
  <c r="SU64" i="11"/>
  <c r="SV64" i="11"/>
  <c r="SW64" i="11"/>
  <c r="ZI64" i="11"/>
  <c r="ZJ64" i="11"/>
  <c r="ZM64" i="11"/>
  <c r="ZN64" i="11"/>
  <c r="ZQ64" i="11"/>
  <c r="ZR64" i="11"/>
  <c r="ZU64" i="11"/>
  <c r="ZV64" i="11"/>
  <c r="ZY64" i="11"/>
  <c r="ZZ64" i="11"/>
  <c r="AAC64" i="11"/>
  <c r="AAD64" i="11"/>
  <c r="AAG64" i="11"/>
  <c r="AAH64" i="11"/>
  <c r="AAK64" i="11"/>
  <c r="AAL64" i="11"/>
  <c r="AAO64" i="11"/>
  <c r="AAP64" i="11"/>
  <c r="AAS64" i="11"/>
  <c r="AAV64" i="11"/>
  <c r="AAY64" i="11"/>
  <c r="ABA64" i="11"/>
  <c r="ABV64" i="11"/>
  <c r="ABW64" i="11"/>
  <c r="ABX64" i="11"/>
  <c r="ABY64" i="11"/>
  <c r="ABZ64" i="11"/>
  <c r="ACA64" i="11"/>
  <c r="ACB64" i="11"/>
  <c r="ACC64" i="11"/>
  <c r="ACD64" i="11"/>
  <c r="ACE64" i="11"/>
  <c r="ACF64" i="11"/>
  <c r="ACG64" i="11"/>
  <c r="ACH64" i="11"/>
  <c r="ACI64" i="11"/>
  <c r="ACJ64" i="11"/>
  <c r="ACK64" i="11"/>
  <c r="ACL64" i="11"/>
  <c r="ACM64" i="11"/>
  <c r="ACN64" i="11"/>
  <c r="ACO64" i="11"/>
  <c r="ACP64" i="11"/>
  <c r="ACQ64" i="11"/>
  <c r="AEF64" i="11"/>
  <c r="AEG64" i="11"/>
  <c r="AEJ64" i="11"/>
  <c r="AEK64" i="11"/>
  <c r="AEN64" i="11"/>
  <c r="AEO64" i="11"/>
  <c r="AER64" i="11"/>
  <c r="AES64" i="11"/>
  <c r="AEV64" i="11"/>
  <c r="AEW64" i="11"/>
  <c r="AEZ64" i="11"/>
  <c r="AFA64" i="11"/>
  <c r="AFD64" i="11"/>
  <c r="AFE64" i="11"/>
  <c r="AFH64" i="11"/>
  <c r="AFI64" i="11"/>
  <c r="AFM64" i="11"/>
  <c r="AFP64" i="11"/>
  <c r="AFS64" i="11"/>
  <c r="AFV64" i="11"/>
  <c r="AFX64" i="11"/>
  <c r="AGS64" i="11"/>
  <c r="AGT64" i="11"/>
  <c r="AGU64" i="11"/>
  <c r="AGV64" i="11"/>
  <c r="AGW64" i="11"/>
  <c r="AGX64" i="11"/>
  <c r="AGY64" i="11"/>
  <c r="AGZ64" i="11"/>
  <c r="AHA64" i="11"/>
  <c r="AHB64" i="11"/>
  <c r="AHC64" i="11"/>
  <c r="AHD64" i="11"/>
  <c r="AHE64" i="11"/>
  <c r="AHF64" i="11"/>
  <c r="AHG64" i="11"/>
  <c r="AHH64" i="11"/>
  <c r="AHI64" i="11"/>
  <c r="AHJ64" i="11"/>
  <c r="AHK64" i="11"/>
  <c r="AHL64" i="11"/>
  <c r="AHM64" i="11"/>
  <c r="AHN64" i="11"/>
  <c r="AJX64" i="11"/>
  <c r="AJY64" i="11"/>
  <c r="ALM64" i="11"/>
  <c r="ALN64" i="11"/>
  <c r="ALO64" i="11"/>
  <c r="ALP64" i="11"/>
  <c r="ALQ64" i="11"/>
  <c r="ALR64" i="11"/>
  <c r="AU71" i="11"/>
  <c r="AX71" i="11"/>
  <c r="AY71" i="11"/>
  <c r="BB71" i="11"/>
  <c r="BC71" i="11"/>
  <c r="BF71" i="11"/>
  <c r="BG71" i="11"/>
  <c r="BJ71" i="11"/>
  <c r="BK71" i="11"/>
  <c r="BN71" i="11"/>
  <c r="BO71" i="11"/>
  <c r="BR71" i="11"/>
  <c r="BS71" i="11"/>
  <c r="BV71" i="11"/>
  <c r="BW71" i="11"/>
  <c r="BZ71" i="11"/>
  <c r="CA71" i="11"/>
  <c r="CD71" i="11"/>
  <c r="CG71" i="11"/>
  <c r="CJ71" i="11"/>
  <c r="CL71" i="11"/>
  <c r="DG71" i="11"/>
  <c r="DH71" i="11"/>
  <c r="DI71" i="11"/>
  <c r="DJ71" i="11"/>
  <c r="DK71" i="11"/>
  <c r="DL71" i="11"/>
  <c r="DM71" i="11"/>
  <c r="DN71" i="11"/>
  <c r="DO71" i="11"/>
  <c r="DP71" i="11"/>
  <c r="DQ71" i="11"/>
  <c r="DR71" i="11"/>
  <c r="DS71" i="11"/>
  <c r="DT71" i="11"/>
  <c r="DU71" i="11"/>
  <c r="DV71" i="11"/>
  <c r="DW71" i="11"/>
  <c r="DX71" i="11"/>
  <c r="DY71" i="11"/>
  <c r="DZ71" i="11"/>
  <c r="EA71" i="11"/>
  <c r="EB71" i="11"/>
  <c r="EC71" i="11"/>
  <c r="ED71" i="11"/>
  <c r="EE71" i="11"/>
  <c r="EF71" i="11"/>
  <c r="FU71" i="11"/>
  <c r="FV71" i="11"/>
  <c r="FY71" i="11"/>
  <c r="FZ71" i="11"/>
  <c r="GC71" i="11"/>
  <c r="GD71" i="11"/>
  <c r="GG71" i="11"/>
  <c r="GH71" i="11"/>
  <c r="GK71" i="11"/>
  <c r="GL71" i="11"/>
  <c r="GO71" i="11"/>
  <c r="GP71" i="11"/>
  <c r="GS71" i="11"/>
  <c r="GT71" i="11"/>
  <c r="GW71" i="11"/>
  <c r="GX71" i="11"/>
  <c r="HA71" i="11"/>
  <c r="HB71" i="11"/>
  <c r="HE71" i="11"/>
  <c r="HH71" i="11"/>
  <c r="HK71" i="11"/>
  <c r="HM71" i="11"/>
  <c r="IH71" i="11"/>
  <c r="II71" i="11"/>
  <c r="IJ71" i="11"/>
  <c r="IK71" i="11"/>
  <c r="IL71" i="11"/>
  <c r="IM71" i="11"/>
  <c r="IN71" i="11"/>
  <c r="IO71" i="11"/>
  <c r="IP71" i="11"/>
  <c r="IQ71" i="11"/>
  <c r="IR71" i="11"/>
  <c r="IS71" i="11"/>
  <c r="IT71" i="11"/>
  <c r="IU71" i="11"/>
  <c r="IV71" i="11"/>
  <c r="IW71" i="11"/>
  <c r="IX71" i="11"/>
  <c r="IY71" i="11"/>
  <c r="IZ71" i="11"/>
  <c r="JA71" i="11"/>
  <c r="JB71" i="11"/>
  <c r="JC71" i="11"/>
  <c r="KR71" i="11"/>
  <c r="KS71" i="11"/>
  <c r="KV71" i="11"/>
  <c r="KW71" i="11"/>
  <c r="KZ71" i="11"/>
  <c r="LA71" i="11"/>
  <c r="LD71" i="11"/>
  <c r="LE71" i="11"/>
  <c r="LH71" i="11"/>
  <c r="LI71" i="11"/>
  <c r="LL71" i="11"/>
  <c r="LM71" i="11"/>
  <c r="LP71" i="11"/>
  <c r="LQ71" i="11"/>
  <c r="LT71" i="11"/>
  <c r="LU71" i="11"/>
  <c r="LX71" i="11"/>
  <c r="LY71" i="11"/>
  <c r="MB71" i="11"/>
  <c r="ME71" i="11"/>
  <c r="MH71" i="11"/>
  <c r="MJ71" i="11"/>
  <c r="NE71" i="11"/>
  <c r="NF71" i="11"/>
  <c r="NG71" i="11"/>
  <c r="NH71" i="11"/>
  <c r="NI71" i="11"/>
  <c r="NJ71" i="11"/>
  <c r="NK71" i="11"/>
  <c r="NL71" i="11"/>
  <c r="NM71" i="11"/>
  <c r="NN71" i="11"/>
  <c r="NO71" i="11"/>
  <c r="NP71" i="11"/>
  <c r="NQ71" i="11"/>
  <c r="NR71" i="11"/>
  <c r="NS71" i="11"/>
  <c r="NT71" i="11"/>
  <c r="NU71" i="11"/>
  <c r="NV71" i="11"/>
  <c r="NW71" i="11"/>
  <c r="NX71" i="11"/>
  <c r="NY71" i="11"/>
  <c r="NZ71" i="11"/>
  <c r="PO71" i="11"/>
  <c r="PP71" i="11"/>
  <c r="PS71" i="11"/>
  <c r="PT71" i="11"/>
  <c r="PW71" i="11"/>
  <c r="PX71" i="11"/>
  <c r="QA71" i="11"/>
  <c r="QB71" i="11"/>
  <c r="QE71" i="11"/>
  <c r="QF71" i="11"/>
  <c r="QI71" i="11"/>
  <c r="QJ71" i="11"/>
  <c r="QM71" i="11"/>
  <c r="QN71" i="11"/>
  <c r="QQ71" i="11"/>
  <c r="QR71" i="11"/>
  <c r="QU71" i="11"/>
  <c r="QV71" i="11"/>
  <c r="QY71" i="11"/>
  <c r="RB71" i="11"/>
  <c r="RE71" i="11"/>
  <c r="RG71" i="11"/>
  <c r="SB71" i="11"/>
  <c r="SC71" i="11"/>
  <c r="SD71" i="11"/>
  <c r="SE71" i="11"/>
  <c r="SF71" i="11"/>
  <c r="SG71" i="11"/>
  <c r="SH71" i="11"/>
  <c r="SI71" i="11"/>
  <c r="SJ71" i="11"/>
  <c r="SK71" i="11"/>
  <c r="SL71" i="11"/>
  <c r="SM71" i="11"/>
  <c r="SN71" i="11"/>
  <c r="SO71" i="11"/>
  <c r="SP71" i="11"/>
  <c r="SQ71" i="11"/>
  <c r="SR71" i="11"/>
  <c r="SS71" i="11"/>
  <c r="ST71" i="11"/>
  <c r="SU71" i="11"/>
  <c r="SV71" i="11"/>
  <c r="SW71" i="11"/>
  <c r="UL71" i="11"/>
  <c r="UM71" i="11"/>
  <c r="UP71" i="11"/>
  <c r="UQ71" i="11"/>
  <c r="UT71" i="11"/>
  <c r="UU71" i="11"/>
  <c r="UX71" i="11"/>
  <c r="UY71" i="11"/>
  <c r="VB71" i="11"/>
  <c r="VC71" i="11"/>
  <c r="VF71" i="11"/>
  <c r="VG71" i="11"/>
  <c r="VJ71" i="11"/>
  <c r="VK71" i="11"/>
  <c r="VN71" i="11"/>
  <c r="VO71" i="11"/>
  <c r="VS71" i="11"/>
  <c r="VV71" i="11"/>
  <c r="VY71" i="11"/>
  <c r="WB71" i="11"/>
  <c r="WD71" i="11"/>
  <c r="WY71" i="11"/>
  <c r="WZ71" i="11"/>
  <c r="XA71" i="11"/>
  <c r="XB71" i="11"/>
  <c r="XC71" i="11"/>
  <c r="XD71" i="11"/>
  <c r="XE71" i="11"/>
  <c r="XF71" i="11"/>
  <c r="XG71" i="11"/>
  <c r="XH71" i="11"/>
  <c r="XI71" i="11"/>
  <c r="XJ71" i="11"/>
  <c r="XK71" i="11"/>
  <c r="XL71" i="11"/>
  <c r="XM71" i="11"/>
  <c r="XN71" i="11"/>
  <c r="XO71" i="11"/>
  <c r="XP71" i="11"/>
  <c r="XQ71" i="11"/>
  <c r="XR71" i="11"/>
  <c r="XS71" i="11"/>
  <c r="XT71" i="11"/>
  <c r="ZI71" i="11"/>
  <c r="ZJ71" i="11"/>
  <c r="ZM71" i="11"/>
  <c r="ZN71" i="11"/>
  <c r="ZQ71" i="11"/>
  <c r="ZR71" i="11"/>
  <c r="ZU71" i="11"/>
  <c r="ZV71" i="11"/>
  <c r="ZY71" i="11"/>
  <c r="ZZ71" i="11"/>
  <c r="AAC71" i="11"/>
  <c r="AAD71" i="11"/>
  <c r="AAG71" i="11"/>
  <c r="AAH71" i="11"/>
  <c r="AAK71" i="11"/>
  <c r="AAL71" i="11"/>
  <c r="AAO71" i="11"/>
  <c r="AAP71" i="11"/>
  <c r="AAS71" i="11"/>
  <c r="AAV71" i="11"/>
  <c r="AAY71" i="11"/>
  <c r="ABA71" i="11"/>
  <c r="ABV71" i="11"/>
  <c r="ABW71" i="11"/>
  <c r="ABX71" i="11"/>
  <c r="ABY71" i="11"/>
  <c r="ABZ71" i="11"/>
  <c r="ACA71" i="11"/>
  <c r="ACB71" i="11"/>
  <c r="ACC71" i="11"/>
  <c r="ACD71" i="11"/>
  <c r="ACE71" i="11"/>
  <c r="ACF71" i="11"/>
  <c r="ACG71" i="11"/>
  <c r="ACH71" i="11"/>
  <c r="ACI71" i="11"/>
  <c r="ACJ71" i="11"/>
  <c r="ACK71" i="11"/>
  <c r="ACL71" i="11"/>
  <c r="ACM71" i="11"/>
  <c r="ACN71" i="11"/>
  <c r="ACO71" i="11"/>
  <c r="ACP71" i="11"/>
  <c r="ACQ71" i="11"/>
  <c r="AEF71" i="11"/>
  <c r="AEG71" i="11"/>
  <c r="AEJ71" i="11"/>
  <c r="AEK71" i="11"/>
  <c r="AEN71" i="11"/>
  <c r="AEO71" i="11"/>
  <c r="AEP71" i="11"/>
  <c r="AER71" i="11"/>
  <c r="AES71" i="11"/>
  <c r="AEV71" i="11"/>
  <c r="AEW71" i="11"/>
  <c r="AEZ71" i="11"/>
  <c r="AFA71" i="11"/>
  <c r="AFD71" i="11"/>
  <c r="AFE71" i="11"/>
  <c r="AFH71" i="11"/>
  <c r="AFI71" i="11"/>
  <c r="AFM71" i="11"/>
  <c r="AFP71" i="11"/>
  <c r="AFS71" i="11"/>
  <c r="AFV71" i="11"/>
  <c r="AFX71" i="11"/>
  <c r="AGS71" i="11"/>
  <c r="AGT71" i="11"/>
  <c r="AGU71" i="11"/>
  <c r="AGV71" i="11"/>
  <c r="AGW71" i="11"/>
  <c r="AGX71" i="11"/>
  <c r="AGY71" i="11"/>
  <c r="AGZ71" i="11"/>
  <c r="AHA71" i="11"/>
  <c r="AHB71" i="11"/>
  <c r="AHC71" i="11"/>
  <c r="AHD71" i="11"/>
  <c r="AHE71" i="11"/>
  <c r="AHF71" i="11"/>
  <c r="AHG71" i="11"/>
  <c r="AHH71" i="11"/>
  <c r="AHI71" i="11"/>
  <c r="AHJ71" i="11"/>
  <c r="AHK71" i="11"/>
  <c r="AHL71" i="11"/>
  <c r="AHM71" i="11"/>
  <c r="AHN71" i="11"/>
  <c r="AJX71" i="11"/>
  <c r="AJY71" i="11"/>
  <c r="ALM71" i="11"/>
  <c r="ALN71" i="11"/>
  <c r="ALO71" i="11"/>
  <c r="ALP71" i="11"/>
  <c r="ALQ71" i="11"/>
  <c r="ALR71" i="11"/>
  <c r="AJX80" i="11"/>
  <c r="AJY80" i="11"/>
  <c r="ALM80" i="11"/>
  <c r="ALN80" i="11"/>
  <c r="ALO80" i="11"/>
  <c r="ALP80" i="11"/>
  <c r="ALQ80" i="11"/>
  <c r="ALR80" i="11"/>
  <c r="AU84" i="11"/>
  <c r="AU83" i="11" s="1"/>
  <c r="AX84" i="11"/>
  <c r="AX83" i="11" s="1"/>
  <c r="AY84" i="11"/>
  <c r="AY83" i="11" s="1"/>
  <c r="BB84" i="11"/>
  <c r="BB83" i="11" s="1"/>
  <c r="BC84" i="11"/>
  <c r="BC83" i="11" s="1"/>
  <c r="BF84" i="11"/>
  <c r="BF83" i="11" s="1"/>
  <c r="BG84" i="11"/>
  <c r="BG83" i="11" s="1"/>
  <c r="BJ84" i="11"/>
  <c r="BJ83" i="11" s="1"/>
  <c r="BK84" i="11"/>
  <c r="BK83" i="11" s="1"/>
  <c r="BN84" i="11"/>
  <c r="BN83" i="11" s="1"/>
  <c r="BO84" i="11"/>
  <c r="BO83" i="11" s="1"/>
  <c r="BR84" i="11"/>
  <c r="BR83" i="11" s="1"/>
  <c r="BS84" i="11"/>
  <c r="BS83" i="11" s="1"/>
  <c r="BV84" i="11"/>
  <c r="BV83" i="11" s="1"/>
  <c r="BW84" i="11"/>
  <c r="BW83" i="11" s="1"/>
  <c r="BZ84" i="11"/>
  <c r="BZ83" i="11" s="1"/>
  <c r="CA84" i="11"/>
  <c r="CA83" i="11" s="1"/>
  <c r="CD84" i="11"/>
  <c r="CD83" i="11" s="1"/>
  <c r="CG84" i="11"/>
  <c r="CG83" i="11" s="1"/>
  <c r="CJ84" i="11"/>
  <c r="CJ83" i="11" s="1"/>
  <c r="CL84" i="11"/>
  <c r="DG84" i="11"/>
  <c r="DG83" i="11" s="1"/>
  <c r="DH84" i="11"/>
  <c r="DH83" i="11" s="1"/>
  <c r="DI84" i="11"/>
  <c r="DI83" i="11" s="1"/>
  <c r="DJ84" i="11"/>
  <c r="DJ83" i="11" s="1"/>
  <c r="DK84" i="11"/>
  <c r="DK83" i="11" s="1"/>
  <c r="DL84" i="11"/>
  <c r="DL83" i="11" s="1"/>
  <c r="DM84" i="11"/>
  <c r="DM83" i="11" s="1"/>
  <c r="DN84" i="11"/>
  <c r="DN83" i="11" s="1"/>
  <c r="DO84" i="11"/>
  <c r="DO83" i="11" s="1"/>
  <c r="DP84" i="11"/>
  <c r="DP83" i="11" s="1"/>
  <c r="DQ84" i="11"/>
  <c r="DQ83" i="11" s="1"/>
  <c r="DR84" i="11"/>
  <c r="DR83" i="11" s="1"/>
  <c r="DS84" i="11"/>
  <c r="DS83" i="11" s="1"/>
  <c r="DT84" i="11"/>
  <c r="DT83" i="11" s="1"/>
  <c r="DU84" i="11"/>
  <c r="DU83" i="11" s="1"/>
  <c r="DV84" i="11"/>
  <c r="DV83" i="11" s="1"/>
  <c r="DW84" i="11"/>
  <c r="DW83" i="11" s="1"/>
  <c r="DX84" i="11"/>
  <c r="DX83" i="11" s="1"/>
  <c r="DY84" i="11"/>
  <c r="DY83" i="11" s="1"/>
  <c r="DZ84" i="11"/>
  <c r="DZ83" i="11" s="1"/>
  <c r="EA84" i="11"/>
  <c r="EA83" i="11" s="1"/>
  <c r="EB84" i="11"/>
  <c r="EB83" i="11" s="1"/>
  <c r="EC84" i="11"/>
  <c r="EC83" i="11" s="1"/>
  <c r="ED84" i="11"/>
  <c r="ED83" i="11" s="1"/>
  <c r="EE84" i="11"/>
  <c r="EE83" i="11" s="1"/>
  <c r="EF84" i="11"/>
  <c r="EF83" i="11" s="1"/>
  <c r="FU84" i="11"/>
  <c r="FU83" i="11" s="1"/>
  <c r="FV84" i="11"/>
  <c r="FV83" i="11" s="1"/>
  <c r="FY84" i="11"/>
  <c r="FY83" i="11" s="1"/>
  <c r="FZ84" i="11"/>
  <c r="FZ83" i="11" s="1"/>
  <c r="GC84" i="11"/>
  <c r="GC83" i="11" s="1"/>
  <c r="GD84" i="11"/>
  <c r="GD83" i="11" s="1"/>
  <c r="GG84" i="11"/>
  <c r="GG83" i="11" s="1"/>
  <c r="GH84" i="11"/>
  <c r="GH83" i="11" s="1"/>
  <c r="GK84" i="11"/>
  <c r="GK83" i="11" s="1"/>
  <c r="GL84" i="11"/>
  <c r="GL83" i="11" s="1"/>
  <c r="GO84" i="11"/>
  <c r="GO83" i="11" s="1"/>
  <c r="GP84" i="11"/>
  <c r="GP83" i="11" s="1"/>
  <c r="GS84" i="11"/>
  <c r="GS83" i="11" s="1"/>
  <c r="GT84" i="11"/>
  <c r="GT83" i="11" s="1"/>
  <c r="GW84" i="11"/>
  <c r="GW83" i="11" s="1"/>
  <c r="GX84" i="11"/>
  <c r="GX83" i="11" s="1"/>
  <c r="HA84" i="11"/>
  <c r="HA83" i="11" s="1"/>
  <c r="HB84" i="11"/>
  <c r="HB83" i="11" s="1"/>
  <c r="HE84" i="11"/>
  <c r="HE83" i="11" s="1"/>
  <c r="HH84" i="11"/>
  <c r="HH83" i="11" s="1"/>
  <c r="HK84" i="11"/>
  <c r="HK83" i="11" s="1"/>
  <c r="HM84" i="11"/>
  <c r="HM83" i="11" s="1"/>
  <c r="IH84" i="11"/>
  <c r="IH83" i="11" s="1"/>
  <c r="II84" i="11"/>
  <c r="II83" i="11" s="1"/>
  <c r="IJ84" i="11"/>
  <c r="IJ83" i="11" s="1"/>
  <c r="IK84" i="11"/>
  <c r="IK83" i="11" s="1"/>
  <c r="IL84" i="11"/>
  <c r="IL83" i="11" s="1"/>
  <c r="IM84" i="11"/>
  <c r="IM83" i="11" s="1"/>
  <c r="IN84" i="11"/>
  <c r="IN83" i="11" s="1"/>
  <c r="IO84" i="11"/>
  <c r="IO83" i="11" s="1"/>
  <c r="IP84" i="11"/>
  <c r="IP83" i="11" s="1"/>
  <c r="IQ84" i="11"/>
  <c r="IQ83" i="11" s="1"/>
  <c r="IR84" i="11"/>
  <c r="IR83" i="11" s="1"/>
  <c r="IS84" i="11"/>
  <c r="IS83" i="11" s="1"/>
  <c r="IT84" i="11"/>
  <c r="IT83" i="11" s="1"/>
  <c r="IU84" i="11"/>
  <c r="IU83" i="11" s="1"/>
  <c r="IV84" i="11"/>
  <c r="IV83" i="11" s="1"/>
  <c r="IW84" i="11"/>
  <c r="IW83" i="11" s="1"/>
  <c r="IX84" i="11"/>
  <c r="IX83" i="11" s="1"/>
  <c r="IY84" i="11"/>
  <c r="IY83" i="11" s="1"/>
  <c r="IZ84" i="11"/>
  <c r="IZ83" i="11" s="1"/>
  <c r="JA84" i="11"/>
  <c r="JA83" i="11" s="1"/>
  <c r="JB84" i="11"/>
  <c r="JB83" i="11" s="1"/>
  <c r="JC84" i="11"/>
  <c r="JC83" i="11" s="1"/>
  <c r="KR84" i="11"/>
  <c r="KR83" i="11" s="1"/>
  <c r="KS84" i="11"/>
  <c r="KS83" i="11" s="1"/>
  <c r="KV84" i="11"/>
  <c r="KV83" i="11" s="1"/>
  <c r="KW84" i="11"/>
  <c r="KW83" i="11" s="1"/>
  <c r="KZ84" i="11"/>
  <c r="KZ83" i="11" s="1"/>
  <c r="LA84" i="11"/>
  <c r="LA83" i="11" s="1"/>
  <c r="LD84" i="11"/>
  <c r="LD83" i="11" s="1"/>
  <c r="LE84" i="11"/>
  <c r="LE83" i="11" s="1"/>
  <c r="LH84" i="11"/>
  <c r="LH83" i="11" s="1"/>
  <c r="LI84" i="11"/>
  <c r="LI83" i="11" s="1"/>
  <c r="LL84" i="11"/>
  <c r="LL83" i="11" s="1"/>
  <c r="LM84" i="11"/>
  <c r="LM83" i="11" s="1"/>
  <c r="LP84" i="11"/>
  <c r="LP83" i="11" s="1"/>
  <c r="LQ84" i="11"/>
  <c r="LQ83" i="11" s="1"/>
  <c r="LT84" i="11"/>
  <c r="LT83" i="11" s="1"/>
  <c r="LU84" i="11"/>
  <c r="LU83" i="11" s="1"/>
  <c r="LX84" i="11"/>
  <c r="LX83" i="11" s="1"/>
  <c r="LY84" i="11"/>
  <c r="LY83" i="11" s="1"/>
  <c r="MB84" i="11"/>
  <c r="MB83" i="11" s="1"/>
  <c r="ME84" i="11"/>
  <c r="ME83" i="11" s="1"/>
  <c r="MH84" i="11"/>
  <c r="MH83" i="11" s="1"/>
  <c r="MJ84" i="11"/>
  <c r="MJ83" i="11" s="1"/>
  <c r="NE84" i="11"/>
  <c r="NE83" i="11" s="1"/>
  <c r="NF84" i="11"/>
  <c r="NF83" i="11" s="1"/>
  <c r="NG84" i="11"/>
  <c r="NG83" i="11" s="1"/>
  <c r="NH84" i="11"/>
  <c r="NH83" i="11" s="1"/>
  <c r="NI84" i="11"/>
  <c r="NI83" i="11" s="1"/>
  <c r="NJ84" i="11"/>
  <c r="NJ83" i="11" s="1"/>
  <c r="NK84" i="11"/>
  <c r="NK83" i="11" s="1"/>
  <c r="NL84" i="11"/>
  <c r="NL83" i="11" s="1"/>
  <c r="NM84" i="11"/>
  <c r="NM83" i="11" s="1"/>
  <c r="NN84" i="11"/>
  <c r="NN83" i="11" s="1"/>
  <c r="NO84" i="11"/>
  <c r="NO83" i="11" s="1"/>
  <c r="NP84" i="11"/>
  <c r="NP83" i="11" s="1"/>
  <c r="NQ84" i="11"/>
  <c r="NQ83" i="11" s="1"/>
  <c r="NR84" i="11"/>
  <c r="NR83" i="11" s="1"/>
  <c r="NS84" i="11"/>
  <c r="NS83" i="11" s="1"/>
  <c r="NT84" i="11"/>
  <c r="NT83" i="11" s="1"/>
  <c r="NU84" i="11"/>
  <c r="NU83" i="11" s="1"/>
  <c r="NV84" i="11"/>
  <c r="NV83" i="11" s="1"/>
  <c r="NW84" i="11"/>
  <c r="NW83" i="11" s="1"/>
  <c r="NX84" i="11"/>
  <c r="NX83" i="11" s="1"/>
  <c r="NY84" i="11"/>
  <c r="NY83" i="11" s="1"/>
  <c r="NZ84" i="11"/>
  <c r="NZ83" i="11" s="1"/>
  <c r="PO84" i="11"/>
  <c r="PO83" i="11" s="1"/>
  <c r="PP84" i="11"/>
  <c r="PP83" i="11" s="1"/>
  <c r="PS84" i="11"/>
  <c r="PS83" i="11" s="1"/>
  <c r="PT84" i="11"/>
  <c r="PT83" i="11" s="1"/>
  <c r="PW84" i="11"/>
  <c r="PW83" i="11" s="1"/>
  <c r="PX84" i="11"/>
  <c r="PX83" i="11" s="1"/>
  <c r="QA84" i="11"/>
  <c r="QA83" i="11" s="1"/>
  <c r="QB84" i="11"/>
  <c r="QB83" i="11" s="1"/>
  <c r="QE84" i="11"/>
  <c r="QE83" i="11" s="1"/>
  <c r="QF84" i="11"/>
  <c r="QF83" i="11" s="1"/>
  <c r="QI84" i="11"/>
  <c r="QI83" i="11" s="1"/>
  <c r="QJ84" i="11"/>
  <c r="QJ83" i="11" s="1"/>
  <c r="QM84" i="11"/>
  <c r="QM83" i="11" s="1"/>
  <c r="QN84" i="11"/>
  <c r="QN83" i="11" s="1"/>
  <c r="QQ84" i="11"/>
  <c r="QQ83" i="11" s="1"/>
  <c r="QR84" i="11"/>
  <c r="QR83" i="11" s="1"/>
  <c r="QU84" i="11"/>
  <c r="QU83" i="11" s="1"/>
  <c r="QV84" i="11"/>
  <c r="QV83" i="11" s="1"/>
  <c r="QY84" i="11"/>
  <c r="QY83" i="11" s="1"/>
  <c r="RB84" i="11"/>
  <c r="RB83" i="11" s="1"/>
  <c r="RE84" i="11"/>
  <c r="RE83" i="11" s="1"/>
  <c r="RG84" i="11"/>
  <c r="RG83" i="11" s="1"/>
  <c r="SB84" i="11"/>
  <c r="SB83" i="11" s="1"/>
  <c r="SC84" i="11"/>
  <c r="SC83" i="11" s="1"/>
  <c r="SD84" i="11"/>
  <c r="SD83" i="11" s="1"/>
  <c r="SE84" i="11"/>
  <c r="SE83" i="11" s="1"/>
  <c r="SF84" i="11"/>
  <c r="SF83" i="11" s="1"/>
  <c r="SG84" i="11"/>
  <c r="SG83" i="11" s="1"/>
  <c r="SH84" i="11"/>
  <c r="SH83" i="11" s="1"/>
  <c r="SI84" i="11"/>
  <c r="SI83" i="11" s="1"/>
  <c r="SJ84" i="11"/>
  <c r="SJ83" i="11" s="1"/>
  <c r="SK84" i="11"/>
  <c r="SK83" i="11" s="1"/>
  <c r="SL84" i="11"/>
  <c r="SL83" i="11" s="1"/>
  <c r="SM84" i="11"/>
  <c r="SM83" i="11" s="1"/>
  <c r="SN84" i="11"/>
  <c r="SN83" i="11" s="1"/>
  <c r="SO84" i="11"/>
  <c r="SO83" i="11" s="1"/>
  <c r="SP84" i="11"/>
  <c r="SP83" i="11" s="1"/>
  <c r="SQ84" i="11"/>
  <c r="SQ83" i="11" s="1"/>
  <c r="SR84" i="11"/>
  <c r="SR83" i="11" s="1"/>
  <c r="SS84" i="11"/>
  <c r="SS83" i="11" s="1"/>
  <c r="ST84" i="11"/>
  <c r="ST83" i="11" s="1"/>
  <c r="SU84" i="11"/>
  <c r="SU83" i="11" s="1"/>
  <c r="SV84" i="11"/>
  <c r="SV83" i="11" s="1"/>
  <c r="SW84" i="11"/>
  <c r="SW83" i="11" s="1"/>
  <c r="UL84" i="11"/>
  <c r="UL83" i="11" s="1"/>
  <c r="UM84" i="11"/>
  <c r="UM83" i="11" s="1"/>
  <c r="UP84" i="11"/>
  <c r="UP83" i="11" s="1"/>
  <c r="UQ84" i="11"/>
  <c r="UQ83" i="11" s="1"/>
  <c r="UT84" i="11"/>
  <c r="UT83" i="11" s="1"/>
  <c r="UU84" i="11"/>
  <c r="UU83" i="11" s="1"/>
  <c r="UX84" i="11"/>
  <c r="UX83" i="11" s="1"/>
  <c r="UY84" i="11"/>
  <c r="UY83" i="11" s="1"/>
  <c r="VB84" i="11"/>
  <c r="VB83" i="11" s="1"/>
  <c r="VC84" i="11"/>
  <c r="VC83" i="11" s="1"/>
  <c r="VF84" i="11"/>
  <c r="VF83" i="11" s="1"/>
  <c r="VG84" i="11"/>
  <c r="VG83" i="11" s="1"/>
  <c r="VJ84" i="11"/>
  <c r="VJ83" i="11" s="1"/>
  <c r="VK84" i="11"/>
  <c r="VK83" i="11" s="1"/>
  <c r="VN84" i="11"/>
  <c r="VN83" i="11" s="1"/>
  <c r="VO84" i="11"/>
  <c r="VO83" i="11" s="1"/>
  <c r="VR84" i="11"/>
  <c r="VR83" i="11" s="1"/>
  <c r="VS84" i="11"/>
  <c r="VS83" i="11" s="1"/>
  <c r="VV84" i="11"/>
  <c r="VV83" i="11" s="1"/>
  <c r="VY84" i="11"/>
  <c r="VY83" i="11" s="1"/>
  <c r="WB84" i="11"/>
  <c r="WB83" i="11" s="1"/>
  <c r="WD84" i="11"/>
  <c r="WD83" i="11" s="1"/>
  <c r="WY84" i="11"/>
  <c r="WY83" i="11" s="1"/>
  <c r="WZ84" i="11"/>
  <c r="WZ83" i="11" s="1"/>
  <c r="XA84" i="11"/>
  <c r="XA83" i="11" s="1"/>
  <c r="XB84" i="11"/>
  <c r="XB83" i="11" s="1"/>
  <c r="XC84" i="11"/>
  <c r="XC83" i="11" s="1"/>
  <c r="XD84" i="11"/>
  <c r="XD83" i="11" s="1"/>
  <c r="XE84" i="11"/>
  <c r="XE83" i="11" s="1"/>
  <c r="XF84" i="11"/>
  <c r="XF83" i="11" s="1"/>
  <c r="XG84" i="11"/>
  <c r="XG83" i="11" s="1"/>
  <c r="XH84" i="11"/>
  <c r="XH83" i="11" s="1"/>
  <c r="XI84" i="11"/>
  <c r="XI83" i="11" s="1"/>
  <c r="XJ84" i="11"/>
  <c r="XJ83" i="11" s="1"/>
  <c r="XK84" i="11"/>
  <c r="XK83" i="11" s="1"/>
  <c r="XL84" i="11"/>
  <c r="XL83" i="11" s="1"/>
  <c r="XM84" i="11"/>
  <c r="XM83" i="11" s="1"/>
  <c r="XN84" i="11"/>
  <c r="XN83" i="11" s="1"/>
  <c r="XO84" i="11"/>
  <c r="XO83" i="11" s="1"/>
  <c r="XP84" i="11"/>
  <c r="XP83" i="11" s="1"/>
  <c r="XQ84" i="11"/>
  <c r="XQ83" i="11" s="1"/>
  <c r="XR84" i="11"/>
  <c r="XR83" i="11" s="1"/>
  <c r="XS84" i="11"/>
  <c r="XS83" i="11" s="1"/>
  <c r="XT84" i="11"/>
  <c r="XT83" i="11" s="1"/>
  <c r="ZI83" i="11"/>
  <c r="ZJ84" i="11"/>
  <c r="ZJ83" i="11" s="1"/>
  <c r="ZM84" i="11"/>
  <c r="ZM83" i="11" s="1"/>
  <c r="ZN84" i="11"/>
  <c r="ZN83" i="11" s="1"/>
  <c r="ZQ84" i="11"/>
  <c r="ZQ83" i="11" s="1"/>
  <c r="ZR84" i="11"/>
  <c r="ZR83" i="11" s="1"/>
  <c r="ZU84" i="11"/>
  <c r="ZU83" i="11" s="1"/>
  <c r="ZV84" i="11"/>
  <c r="ZV83" i="11" s="1"/>
  <c r="ZY84" i="11"/>
  <c r="ZY83" i="11" s="1"/>
  <c r="ZZ84" i="11"/>
  <c r="ZZ83" i="11" s="1"/>
  <c r="AAC84" i="11"/>
  <c r="AAC83" i="11" s="1"/>
  <c r="AAD84" i="11"/>
  <c r="AAD83" i="11" s="1"/>
  <c r="AAG84" i="11"/>
  <c r="AAG83" i="11" s="1"/>
  <c r="AAH84" i="11"/>
  <c r="AAH83" i="11" s="1"/>
  <c r="AAK84" i="11"/>
  <c r="AAK83" i="11" s="1"/>
  <c r="AAL84" i="11"/>
  <c r="AAL83" i="11" s="1"/>
  <c r="AAO84" i="11"/>
  <c r="AAO83" i="11" s="1"/>
  <c r="AAP84" i="11"/>
  <c r="AAP83" i="11" s="1"/>
  <c r="AAS84" i="11"/>
  <c r="AAS83" i="11" s="1"/>
  <c r="AAV84" i="11"/>
  <c r="AAV83" i="11" s="1"/>
  <c r="AAY84" i="11"/>
  <c r="AAY83" i="11" s="1"/>
  <c r="ABA84" i="11"/>
  <c r="ABA83" i="11" s="1"/>
  <c r="ABV84" i="11"/>
  <c r="ABV83" i="11" s="1"/>
  <c r="ABW84" i="11"/>
  <c r="ABW83" i="11" s="1"/>
  <c r="ABX84" i="11"/>
  <c r="ABX83" i="11" s="1"/>
  <c r="ABY84" i="11"/>
  <c r="ABY83" i="11" s="1"/>
  <c r="ABZ84" i="11"/>
  <c r="ABZ83" i="11" s="1"/>
  <c r="ACA84" i="11"/>
  <c r="ACA83" i="11" s="1"/>
  <c r="ACB84" i="11"/>
  <c r="ACB83" i="11" s="1"/>
  <c r="ACC84" i="11"/>
  <c r="ACC83" i="11" s="1"/>
  <c r="ACD84" i="11"/>
  <c r="ACD83" i="11" s="1"/>
  <c r="ACE84" i="11"/>
  <c r="ACE83" i="11" s="1"/>
  <c r="ACF84" i="11"/>
  <c r="ACF83" i="11" s="1"/>
  <c r="ACG84" i="11"/>
  <c r="ACG83" i="11" s="1"/>
  <c r="ACH84" i="11"/>
  <c r="ACH83" i="11" s="1"/>
  <c r="ACI84" i="11"/>
  <c r="ACI83" i="11" s="1"/>
  <c r="ACJ84" i="11"/>
  <c r="ACJ83" i="11" s="1"/>
  <c r="ACK84" i="11"/>
  <c r="ACK83" i="11" s="1"/>
  <c r="ACL84" i="11"/>
  <c r="ACL83" i="11" s="1"/>
  <c r="ACM84" i="11"/>
  <c r="ACM83" i="11" s="1"/>
  <c r="ACN84" i="11"/>
  <c r="ACN83" i="11" s="1"/>
  <c r="ACO84" i="11"/>
  <c r="ACO83" i="11" s="1"/>
  <c r="ACP84" i="11"/>
  <c r="ACP83" i="11" s="1"/>
  <c r="ACQ84" i="11"/>
  <c r="ACQ83" i="11" s="1"/>
  <c r="AEF84" i="11"/>
  <c r="AEF83" i="11" s="1"/>
  <c r="AEG84" i="11"/>
  <c r="AEG83" i="11" s="1"/>
  <c r="AEJ84" i="11"/>
  <c r="AEJ83" i="11" s="1"/>
  <c r="AEK84" i="11"/>
  <c r="AEK83" i="11" s="1"/>
  <c r="AEN84" i="11"/>
  <c r="AEN83" i="11" s="1"/>
  <c r="AEO84" i="11"/>
  <c r="AEO83" i="11" s="1"/>
  <c r="AER84" i="11"/>
  <c r="AER83" i="11" s="1"/>
  <c r="AES84" i="11"/>
  <c r="AES83" i="11" s="1"/>
  <c r="AEV84" i="11"/>
  <c r="AEV83" i="11" s="1"/>
  <c r="AEW84" i="11"/>
  <c r="AEW83" i="11" s="1"/>
  <c r="AEZ84" i="11"/>
  <c r="AEZ83" i="11" s="1"/>
  <c r="AFA84" i="11"/>
  <c r="AFA83" i="11" s="1"/>
  <c r="AFD84" i="11"/>
  <c r="AFD83" i="11" s="1"/>
  <c r="AFE84" i="11"/>
  <c r="AFE83" i="11" s="1"/>
  <c r="AFH84" i="11"/>
  <c r="AFH83" i="11" s="1"/>
  <c r="AFI84" i="11"/>
  <c r="AFI83" i="11" s="1"/>
  <c r="AFL84" i="11"/>
  <c r="AFL83" i="11" s="1"/>
  <c r="AFM84" i="11"/>
  <c r="AFM83" i="11" s="1"/>
  <c r="AFP84" i="11"/>
  <c r="AFP83" i="11" s="1"/>
  <c r="AFS84" i="11"/>
  <c r="AFS83" i="11" s="1"/>
  <c r="AFV84" i="11"/>
  <c r="AFV83" i="11" s="1"/>
  <c r="AFX84" i="11"/>
  <c r="AFX83" i="11" s="1"/>
  <c r="AGS84" i="11"/>
  <c r="AGS83" i="11" s="1"/>
  <c r="AGT84" i="11"/>
  <c r="AGT83" i="11" s="1"/>
  <c r="AGU84" i="11"/>
  <c r="AGU83" i="11" s="1"/>
  <c r="AGV84" i="11"/>
  <c r="AGV83" i="11" s="1"/>
  <c r="AGW84" i="11"/>
  <c r="AGW83" i="11" s="1"/>
  <c r="AGX84" i="11"/>
  <c r="AGX83" i="11" s="1"/>
  <c r="AGY84" i="11"/>
  <c r="AGY83" i="11" s="1"/>
  <c r="AGZ84" i="11"/>
  <c r="AGZ83" i="11" s="1"/>
  <c r="AHA84" i="11"/>
  <c r="AHA83" i="11" s="1"/>
  <c r="AHB84" i="11"/>
  <c r="AHB83" i="11" s="1"/>
  <c r="AHC84" i="11"/>
  <c r="AHC83" i="11" s="1"/>
  <c r="AHD84" i="11"/>
  <c r="AHD83" i="11" s="1"/>
  <c r="AHE84" i="11"/>
  <c r="AHE83" i="11" s="1"/>
  <c r="AHF84" i="11"/>
  <c r="AHF83" i="11" s="1"/>
  <c r="AHG84" i="11"/>
  <c r="AHG83" i="11" s="1"/>
  <c r="AHH84" i="11"/>
  <c r="AHH83" i="11" s="1"/>
  <c r="AHI84" i="11"/>
  <c r="AHI83" i="11" s="1"/>
  <c r="AHJ84" i="11"/>
  <c r="AHJ83" i="11" s="1"/>
  <c r="AHK84" i="11"/>
  <c r="AHK83" i="11" s="1"/>
  <c r="AHL84" i="11"/>
  <c r="AHL83" i="11" s="1"/>
  <c r="AHM84" i="11"/>
  <c r="AHM83" i="11" s="1"/>
  <c r="AHN84" i="11"/>
  <c r="AHN83" i="11" s="1"/>
  <c r="AJX84" i="11"/>
  <c r="AJX83" i="11" s="1"/>
  <c r="AJY84" i="11"/>
  <c r="AJY83" i="11" s="1"/>
  <c r="ALM84" i="11"/>
  <c r="ALM83" i="11" s="1"/>
  <c r="ALN84" i="11"/>
  <c r="ALN83" i="11" s="1"/>
  <c r="ALO84" i="11"/>
  <c r="ALO83" i="11" s="1"/>
  <c r="ALP84" i="11"/>
  <c r="ALP83" i="11" s="1"/>
  <c r="ALQ84" i="11"/>
  <c r="ALQ83" i="11" s="1"/>
  <c r="ALR84" i="11"/>
  <c r="ALR83" i="11" s="1"/>
  <c r="AU108" i="11"/>
  <c r="AU107" i="11" s="1"/>
  <c r="AX108" i="11"/>
  <c r="AX107" i="11" s="1"/>
  <c r="AY108" i="11"/>
  <c r="AY107" i="11" s="1"/>
  <c r="BB108" i="11"/>
  <c r="BB107" i="11" s="1"/>
  <c r="BC108" i="11"/>
  <c r="BC107" i="11" s="1"/>
  <c r="BF108" i="11"/>
  <c r="BF107" i="11" s="1"/>
  <c r="BG108" i="11"/>
  <c r="BG107" i="11" s="1"/>
  <c r="BJ108" i="11"/>
  <c r="BJ107" i="11" s="1"/>
  <c r="BK108" i="11"/>
  <c r="BK107" i="11" s="1"/>
  <c r="BN108" i="11"/>
  <c r="BN107" i="11" s="1"/>
  <c r="BO108" i="11"/>
  <c r="BO107" i="11" s="1"/>
  <c r="BR108" i="11"/>
  <c r="BR107" i="11" s="1"/>
  <c r="BS108" i="11"/>
  <c r="BS107" i="11" s="1"/>
  <c r="BV108" i="11"/>
  <c r="BV107" i="11" s="1"/>
  <c r="BW108" i="11"/>
  <c r="BW107" i="11" s="1"/>
  <c r="BZ108" i="11"/>
  <c r="BZ107" i="11" s="1"/>
  <c r="CA108" i="11"/>
  <c r="CA107" i="11" s="1"/>
  <c r="CD108" i="11"/>
  <c r="CD107" i="11" s="1"/>
  <c r="CG108" i="11"/>
  <c r="CG107" i="11" s="1"/>
  <c r="CJ108" i="11"/>
  <c r="CJ107" i="11" s="1"/>
  <c r="CL108" i="11"/>
  <c r="DG108" i="11"/>
  <c r="DG107" i="11" s="1"/>
  <c r="DH108" i="11"/>
  <c r="DH107" i="11" s="1"/>
  <c r="DI108" i="11"/>
  <c r="DI107" i="11" s="1"/>
  <c r="DJ108" i="11"/>
  <c r="DJ107" i="11" s="1"/>
  <c r="DK108" i="11"/>
  <c r="DK107" i="11" s="1"/>
  <c r="DL108" i="11"/>
  <c r="DL107" i="11" s="1"/>
  <c r="DM108" i="11"/>
  <c r="DM107" i="11" s="1"/>
  <c r="DN108" i="11"/>
  <c r="DN107" i="11" s="1"/>
  <c r="DO108" i="11"/>
  <c r="DO107" i="11" s="1"/>
  <c r="DP108" i="11"/>
  <c r="DP107" i="11" s="1"/>
  <c r="DQ108" i="11"/>
  <c r="DQ107" i="11" s="1"/>
  <c r="DR108" i="11"/>
  <c r="DR107" i="11" s="1"/>
  <c r="DS108" i="11"/>
  <c r="DS107" i="11" s="1"/>
  <c r="DT108" i="11"/>
  <c r="DT107" i="11" s="1"/>
  <c r="DU108" i="11"/>
  <c r="DU107" i="11" s="1"/>
  <c r="DV108" i="11"/>
  <c r="DV107" i="11" s="1"/>
  <c r="DW108" i="11"/>
  <c r="DW107" i="11" s="1"/>
  <c r="DX108" i="11"/>
  <c r="DX107" i="11" s="1"/>
  <c r="DY108" i="11"/>
  <c r="DY107" i="11" s="1"/>
  <c r="DZ108" i="11"/>
  <c r="DZ107" i="11" s="1"/>
  <c r="EA108" i="11"/>
  <c r="EA107" i="11" s="1"/>
  <c r="EB108" i="11"/>
  <c r="EB107" i="11" s="1"/>
  <c r="EC108" i="11"/>
  <c r="EC107" i="11" s="1"/>
  <c r="ED108" i="11"/>
  <c r="ED107" i="11" s="1"/>
  <c r="EE108" i="11"/>
  <c r="EE107" i="11" s="1"/>
  <c r="EF108" i="11"/>
  <c r="EF107" i="11" s="1"/>
  <c r="FU108" i="11"/>
  <c r="FU107" i="11" s="1"/>
  <c r="FV108" i="11"/>
  <c r="FV107" i="11" s="1"/>
  <c r="FY108" i="11"/>
  <c r="FY107" i="11" s="1"/>
  <c r="FZ108" i="11"/>
  <c r="FZ107" i="11" s="1"/>
  <c r="GC108" i="11"/>
  <c r="GC107" i="11" s="1"/>
  <c r="GD108" i="11"/>
  <c r="GD107" i="11" s="1"/>
  <c r="GG108" i="11"/>
  <c r="GG107" i="11" s="1"/>
  <c r="GH108" i="11"/>
  <c r="GH107" i="11" s="1"/>
  <c r="GK108" i="11"/>
  <c r="GK107" i="11" s="1"/>
  <c r="GL108" i="11"/>
  <c r="GL107" i="11" s="1"/>
  <c r="GO108" i="11"/>
  <c r="GO107" i="11" s="1"/>
  <c r="GP108" i="11"/>
  <c r="GP107" i="11" s="1"/>
  <c r="GS108" i="11"/>
  <c r="GS107" i="11" s="1"/>
  <c r="GT108" i="11"/>
  <c r="GT107" i="11" s="1"/>
  <c r="GW108" i="11"/>
  <c r="GW107" i="11" s="1"/>
  <c r="GX108" i="11"/>
  <c r="GX107" i="11" s="1"/>
  <c r="HA108" i="11"/>
  <c r="HA107" i="11" s="1"/>
  <c r="HB108" i="11"/>
  <c r="HB107" i="11" s="1"/>
  <c r="HE108" i="11"/>
  <c r="HE107" i="11" s="1"/>
  <c r="HH108" i="11"/>
  <c r="HH107" i="11" s="1"/>
  <c r="HK108" i="11"/>
  <c r="HK107" i="11" s="1"/>
  <c r="HM108" i="11"/>
  <c r="HM107" i="11" s="1"/>
  <c r="IH108" i="11"/>
  <c r="IH107" i="11" s="1"/>
  <c r="II108" i="11"/>
  <c r="II107" i="11" s="1"/>
  <c r="IJ108" i="11"/>
  <c r="IJ107" i="11" s="1"/>
  <c r="IK108" i="11"/>
  <c r="IK107" i="11" s="1"/>
  <c r="IL108" i="11"/>
  <c r="IL107" i="11" s="1"/>
  <c r="IM108" i="11"/>
  <c r="IM107" i="11" s="1"/>
  <c r="IN108" i="11"/>
  <c r="IN107" i="11" s="1"/>
  <c r="IO108" i="11"/>
  <c r="IO107" i="11" s="1"/>
  <c r="IP108" i="11"/>
  <c r="IP107" i="11" s="1"/>
  <c r="IQ108" i="11"/>
  <c r="IQ107" i="11" s="1"/>
  <c r="IR108" i="11"/>
  <c r="IR107" i="11" s="1"/>
  <c r="IS108" i="11"/>
  <c r="IS107" i="11" s="1"/>
  <c r="IT108" i="11"/>
  <c r="IT107" i="11" s="1"/>
  <c r="IU108" i="11"/>
  <c r="IU107" i="11" s="1"/>
  <c r="IV108" i="11"/>
  <c r="IV107" i="11" s="1"/>
  <c r="IW108" i="11"/>
  <c r="IW107" i="11" s="1"/>
  <c r="IX108" i="11"/>
  <c r="IX107" i="11" s="1"/>
  <c r="IY108" i="11"/>
  <c r="IY107" i="11" s="1"/>
  <c r="IZ108" i="11"/>
  <c r="IZ107" i="11" s="1"/>
  <c r="JA108" i="11"/>
  <c r="JA107" i="11" s="1"/>
  <c r="JB108" i="11"/>
  <c r="JB107" i="11" s="1"/>
  <c r="JC108" i="11"/>
  <c r="JC107" i="11" s="1"/>
  <c r="KR108" i="11"/>
  <c r="KR107" i="11" s="1"/>
  <c r="KS108" i="11"/>
  <c r="KS107" i="11" s="1"/>
  <c r="KV108" i="11"/>
  <c r="KV107" i="11" s="1"/>
  <c r="KW108" i="11"/>
  <c r="KW107" i="11" s="1"/>
  <c r="KZ108" i="11"/>
  <c r="KZ107" i="11" s="1"/>
  <c r="LA108" i="11"/>
  <c r="LA107" i="11" s="1"/>
  <c r="LD108" i="11"/>
  <c r="LD107" i="11" s="1"/>
  <c r="LE108" i="11"/>
  <c r="LE107" i="11" s="1"/>
  <c r="LH108" i="11"/>
  <c r="LH107" i="11" s="1"/>
  <c r="LI108" i="11"/>
  <c r="LI107" i="11" s="1"/>
  <c r="LL108" i="11"/>
  <c r="LL107" i="11" s="1"/>
  <c r="LM108" i="11"/>
  <c r="LM107" i="11" s="1"/>
  <c r="LP108" i="11"/>
  <c r="LP107" i="11" s="1"/>
  <c r="LQ108" i="11"/>
  <c r="LQ107" i="11" s="1"/>
  <c r="LT108" i="11"/>
  <c r="LT107" i="11" s="1"/>
  <c r="LU108" i="11"/>
  <c r="LU107" i="11" s="1"/>
  <c r="LX108" i="11"/>
  <c r="LX107" i="11" s="1"/>
  <c r="LY108" i="11"/>
  <c r="LY107" i="11" s="1"/>
  <c r="MB108" i="11"/>
  <c r="MB107" i="11" s="1"/>
  <c r="ME108" i="11"/>
  <c r="ME107" i="11" s="1"/>
  <c r="MH108" i="11"/>
  <c r="MH107" i="11" s="1"/>
  <c r="MJ108" i="11"/>
  <c r="MJ107" i="11" s="1"/>
  <c r="NE108" i="11"/>
  <c r="NE107" i="11" s="1"/>
  <c r="NF108" i="11"/>
  <c r="NF107" i="11" s="1"/>
  <c r="NG108" i="11"/>
  <c r="NG107" i="11" s="1"/>
  <c r="NH108" i="11"/>
  <c r="NH107" i="11" s="1"/>
  <c r="NI108" i="11"/>
  <c r="NI107" i="11" s="1"/>
  <c r="NJ108" i="11"/>
  <c r="NJ107" i="11" s="1"/>
  <c r="NK108" i="11"/>
  <c r="NK107" i="11" s="1"/>
  <c r="NL108" i="11"/>
  <c r="NL107" i="11" s="1"/>
  <c r="NM108" i="11"/>
  <c r="NM107" i="11" s="1"/>
  <c r="NN108" i="11"/>
  <c r="NN107" i="11" s="1"/>
  <c r="NO108" i="11"/>
  <c r="NO107" i="11" s="1"/>
  <c r="NP108" i="11"/>
  <c r="NP107" i="11" s="1"/>
  <c r="NQ108" i="11"/>
  <c r="NQ107" i="11" s="1"/>
  <c r="NR108" i="11"/>
  <c r="NR107" i="11" s="1"/>
  <c r="NS108" i="11"/>
  <c r="NS107" i="11" s="1"/>
  <c r="NT108" i="11"/>
  <c r="NT107" i="11" s="1"/>
  <c r="NU108" i="11"/>
  <c r="NU107" i="11" s="1"/>
  <c r="NV108" i="11"/>
  <c r="NV107" i="11" s="1"/>
  <c r="NW108" i="11"/>
  <c r="NW107" i="11" s="1"/>
  <c r="NX108" i="11"/>
  <c r="NX107" i="11" s="1"/>
  <c r="NY108" i="11"/>
  <c r="NY107" i="11" s="1"/>
  <c r="NZ108" i="11"/>
  <c r="NZ107" i="11" s="1"/>
  <c r="PO108" i="11"/>
  <c r="PO107" i="11" s="1"/>
  <c r="PP108" i="11"/>
  <c r="PP107" i="11" s="1"/>
  <c r="PS108" i="11"/>
  <c r="PS107" i="11" s="1"/>
  <c r="PT108" i="11"/>
  <c r="PT107" i="11" s="1"/>
  <c r="PW108" i="11"/>
  <c r="PW107" i="11" s="1"/>
  <c r="PX108" i="11"/>
  <c r="PX107" i="11" s="1"/>
  <c r="QA108" i="11"/>
  <c r="QA107" i="11" s="1"/>
  <c r="QB108" i="11"/>
  <c r="QB107" i="11" s="1"/>
  <c r="QE108" i="11"/>
  <c r="QE107" i="11" s="1"/>
  <c r="QF108" i="11"/>
  <c r="QF107" i="11" s="1"/>
  <c r="QI108" i="11"/>
  <c r="QI107" i="11" s="1"/>
  <c r="QJ108" i="11"/>
  <c r="QJ107" i="11" s="1"/>
  <c r="QM108" i="11"/>
  <c r="QM107" i="11" s="1"/>
  <c r="QN108" i="11"/>
  <c r="QN107" i="11" s="1"/>
  <c r="QQ108" i="11"/>
  <c r="QQ107" i="11" s="1"/>
  <c r="QR108" i="11"/>
  <c r="QR107" i="11" s="1"/>
  <c r="QU108" i="11"/>
  <c r="QU107" i="11" s="1"/>
  <c r="QV108" i="11"/>
  <c r="QV107" i="11" s="1"/>
  <c r="QY108" i="11"/>
  <c r="QY107" i="11" s="1"/>
  <c r="RB108" i="11"/>
  <c r="RB107" i="11" s="1"/>
  <c r="RE108" i="11"/>
  <c r="RE107" i="11" s="1"/>
  <c r="RG108" i="11"/>
  <c r="RG107" i="11" s="1"/>
  <c r="SB108" i="11"/>
  <c r="SB107" i="11" s="1"/>
  <c r="SC108" i="11"/>
  <c r="SC107" i="11" s="1"/>
  <c r="SD108" i="11"/>
  <c r="SD107" i="11" s="1"/>
  <c r="SE108" i="11"/>
  <c r="SE107" i="11" s="1"/>
  <c r="SF108" i="11"/>
  <c r="SF107" i="11" s="1"/>
  <c r="SG108" i="11"/>
  <c r="SG107" i="11" s="1"/>
  <c r="SH108" i="11"/>
  <c r="SH107" i="11" s="1"/>
  <c r="SI108" i="11"/>
  <c r="SI107" i="11" s="1"/>
  <c r="SJ108" i="11"/>
  <c r="SJ107" i="11" s="1"/>
  <c r="SK108" i="11"/>
  <c r="SK107" i="11" s="1"/>
  <c r="SL108" i="11"/>
  <c r="SL107" i="11" s="1"/>
  <c r="SM108" i="11"/>
  <c r="SM107" i="11" s="1"/>
  <c r="SN108" i="11"/>
  <c r="SN107" i="11" s="1"/>
  <c r="SO108" i="11"/>
  <c r="SO107" i="11" s="1"/>
  <c r="SP108" i="11"/>
  <c r="SP107" i="11" s="1"/>
  <c r="SQ108" i="11"/>
  <c r="SQ107" i="11" s="1"/>
  <c r="SR108" i="11"/>
  <c r="SR107" i="11" s="1"/>
  <c r="SS108" i="11"/>
  <c r="SS107" i="11" s="1"/>
  <c r="ST108" i="11"/>
  <c r="ST107" i="11" s="1"/>
  <c r="SU108" i="11"/>
  <c r="SU107" i="11" s="1"/>
  <c r="SV108" i="11"/>
  <c r="SV107" i="11" s="1"/>
  <c r="SW108" i="11"/>
  <c r="SW107" i="11" s="1"/>
  <c r="UL108" i="11"/>
  <c r="UL107" i="11" s="1"/>
  <c r="UM108" i="11"/>
  <c r="UM107" i="11" s="1"/>
  <c r="UP108" i="11"/>
  <c r="UP107" i="11" s="1"/>
  <c r="UQ108" i="11"/>
  <c r="UQ107" i="11" s="1"/>
  <c r="UT108" i="11"/>
  <c r="UT107" i="11" s="1"/>
  <c r="UU108" i="11"/>
  <c r="UU107" i="11" s="1"/>
  <c r="UX108" i="11"/>
  <c r="UX107" i="11" s="1"/>
  <c r="UY108" i="11"/>
  <c r="UY107" i="11" s="1"/>
  <c r="VB108" i="11"/>
  <c r="VB107" i="11" s="1"/>
  <c r="VC108" i="11"/>
  <c r="VC107" i="11" s="1"/>
  <c r="VF108" i="11"/>
  <c r="VF107" i="11" s="1"/>
  <c r="VG108" i="11"/>
  <c r="VG107" i="11" s="1"/>
  <c r="VJ108" i="11"/>
  <c r="VJ107" i="11" s="1"/>
  <c r="VK108" i="11"/>
  <c r="VK107" i="11" s="1"/>
  <c r="VN108" i="11"/>
  <c r="VN107" i="11" s="1"/>
  <c r="VO108" i="11"/>
  <c r="VO107" i="11" s="1"/>
  <c r="VR108" i="11"/>
  <c r="VR107" i="11" s="1"/>
  <c r="VS108" i="11"/>
  <c r="VS107" i="11" s="1"/>
  <c r="VV108" i="11"/>
  <c r="VV107" i="11" s="1"/>
  <c r="VY108" i="11"/>
  <c r="VY107" i="11" s="1"/>
  <c r="WB108" i="11"/>
  <c r="WB107" i="11" s="1"/>
  <c r="WD108" i="11"/>
  <c r="WD107" i="11" s="1"/>
  <c r="WY108" i="11"/>
  <c r="WY107" i="11" s="1"/>
  <c r="WZ108" i="11"/>
  <c r="WZ107" i="11" s="1"/>
  <c r="XA108" i="11"/>
  <c r="XA107" i="11" s="1"/>
  <c r="XB108" i="11"/>
  <c r="XB107" i="11" s="1"/>
  <c r="XC108" i="11"/>
  <c r="XC107" i="11" s="1"/>
  <c r="XD108" i="11"/>
  <c r="XD107" i="11" s="1"/>
  <c r="XE108" i="11"/>
  <c r="XE107" i="11" s="1"/>
  <c r="XF108" i="11"/>
  <c r="XF107" i="11" s="1"/>
  <c r="XG108" i="11"/>
  <c r="XG107" i="11" s="1"/>
  <c r="XH108" i="11"/>
  <c r="XH107" i="11" s="1"/>
  <c r="XI108" i="11"/>
  <c r="XI107" i="11" s="1"/>
  <c r="XJ108" i="11"/>
  <c r="XJ107" i="11" s="1"/>
  <c r="XK108" i="11"/>
  <c r="XK107" i="11" s="1"/>
  <c r="XL108" i="11"/>
  <c r="XL107" i="11" s="1"/>
  <c r="XM108" i="11"/>
  <c r="XM107" i="11" s="1"/>
  <c r="XN108" i="11"/>
  <c r="XN107" i="11" s="1"/>
  <c r="XO108" i="11"/>
  <c r="XO107" i="11" s="1"/>
  <c r="XP108" i="11"/>
  <c r="XP107" i="11" s="1"/>
  <c r="XQ108" i="11"/>
  <c r="XQ107" i="11" s="1"/>
  <c r="XR108" i="11"/>
  <c r="XR107" i="11" s="1"/>
  <c r="XS108" i="11"/>
  <c r="XS107" i="11" s="1"/>
  <c r="XT108" i="11"/>
  <c r="XT107" i="11" s="1"/>
  <c r="ZI108" i="11"/>
  <c r="ZI107" i="11" s="1"/>
  <c r="ZJ108" i="11"/>
  <c r="ZJ107" i="11" s="1"/>
  <c r="ZM108" i="11"/>
  <c r="ZM107" i="11" s="1"/>
  <c r="ZN108" i="11"/>
  <c r="ZN107" i="11" s="1"/>
  <c r="ZQ108" i="11"/>
  <c r="ZQ107" i="11" s="1"/>
  <c r="ZR108" i="11"/>
  <c r="ZR107" i="11" s="1"/>
  <c r="ZU108" i="11"/>
  <c r="ZU107" i="11" s="1"/>
  <c r="ZV108" i="11"/>
  <c r="ZV107" i="11" s="1"/>
  <c r="ZY108" i="11"/>
  <c r="ZY107" i="11" s="1"/>
  <c r="ZZ108" i="11"/>
  <c r="ZZ107" i="11" s="1"/>
  <c r="AAC108" i="11"/>
  <c r="AAC107" i="11" s="1"/>
  <c r="AAD108" i="11"/>
  <c r="AAD107" i="11" s="1"/>
  <c r="AAG108" i="11"/>
  <c r="AAG107" i="11" s="1"/>
  <c r="AAH108" i="11"/>
  <c r="AAH107" i="11" s="1"/>
  <c r="AAK108" i="11"/>
  <c r="AAK107" i="11" s="1"/>
  <c r="AAL108" i="11"/>
  <c r="AAL107" i="11" s="1"/>
  <c r="AAO108" i="11"/>
  <c r="AAO107" i="11" s="1"/>
  <c r="AAP108" i="11"/>
  <c r="AAP107" i="11" s="1"/>
  <c r="AAS108" i="11"/>
  <c r="AAS107" i="11" s="1"/>
  <c r="AAV108" i="11"/>
  <c r="AAV107" i="11" s="1"/>
  <c r="AAY108" i="11"/>
  <c r="AAY107" i="11" s="1"/>
  <c r="ABA108" i="11"/>
  <c r="ABA107" i="11" s="1"/>
  <c r="ABV108" i="11"/>
  <c r="ABV107" i="11" s="1"/>
  <c r="ABW108" i="11"/>
  <c r="ABW107" i="11" s="1"/>
  <c r="ABX108" i="11"/>
  <c r="ABX107" i="11" s="1"/>
  <c r="ABY108" i="11"/>
  <c r="ABY107" i="11" s="1"/>
  <c r="ABZ108" i="11"/>
  <c r="ABZ107" i="11" s="1"/>
  <c r="ACA108" i="11"/>
  <c r="ACA107" i="11" s="1"/>
  <c r="ACB108" i="11"/>
  <c r="ACB107" i="11" s="1"/>
  <c r="ACC108" i="11"/>
  <c r="ACC107" i="11" s="1"/>
  <c r="ACD108" i="11"/>
  <c r="ACD107" i="11" s="1"/>
  <c r="ACE108" i="11"/>
  <c r="ACE107" i="11" s="1"/>
  <c r="ACF108" i="11"/>
  <c r="ACF107" i="11" s="1"/>
  <c r="ACG108" i="11"/>
  <c r="ACG107" i="11" s="1"/>
  <c r="ACH108" i="11"/>
  <c r="ACH107" i="11" s="1"/>
  <c r="ACI108" i="11"/>
  <c r="ACI107" i="11" s="1"/>
  <c r="ACJ108" i="11"/>
  <c r="ACJ107" i="11" s="1"/>
  <c r="ACK108" i="11"/>
  <c r="ACK107" i="11" s="1"/>
  <c r="ACL108" i="11"/>
  <c r="ACL107" i="11" s="1"/>
  <c r="ACM108" i="11"/>
  <c r="ACM107" i="11" s="1"/>
  <c r="ACN108" i="11"/>
  <c r="ACN107" i="11" s="1"/>
  <c r="ACO108" i="11"/>
  <c r="ACO107" i="11" s="1"/>
  <c r="ACP108" i="11"/>
  <c r="ACP107" i="11" s="1"/>
  <c r="ACQ108" i="11"/>
  <c r="ACQ107" i="11" s="1"/>
  <c r="AEF108" i="11"/>
  <c r="AEF107" i="11" s="1"/>
  <c r="AEG108" i="11"/>
  <c r="AEG107" i="11" s="1"/>
  <c r="AEJ108" i="11"/>
  <c r="AEJ107" i="11" s="1"/>
  <c r="AEK108" i="11"/>
  <c r="AEK107" i="11" s="1"/>
  <c r="AEN108" i="11"/>
  <c r="AEN107" i="11" s="1"/>
  <c r="AEO108" i="11"/>
  <c r="AEO107" i="11" s="1"/>
  <c r="AER108" i="11"/>
  <c r="AER107" i="11" s="1"/>
  <c r="AES108" i="11"/>
  <c r="AES107" i="11" s="1"/>
  <c r="AEV108" i="11"/>
  <c r="AEV107" i="11" s="1"/>
  <c r="AEW108" i="11"/>
  <c r="AEW107" i="11" s="1"/>
  <c r="AEZ108" i="11"/>
  <c r="AEZ107" i="11" s="1"/>
  <c r="AFA108" i="11"/>
  <c r="AFA107" i="11" s="1"/>
  <c r="AFD108" i="11"/>
  <c r="AFD107" i="11" s="1"/>
  <c r="AFE108" i="11"/>
  <c r="AFE107" i="11" s="1"/>
  <c r="AFH108" i="11"/>
  <c r="AFH107" i="11" s="1"/>
  <c r="AFI108" i="11"/>
  <c r="AFI107" i="11" s="1"/>
  <c r="AFL108" i="11"/>
  <c r="AFL107" i="11" s="1"/>
  <c r="AFM108" i="11"/>
  <c r="AFM107" i="11" s="1"/>
  <c r="AFP108" i="11"/>
  <c r="AFP107" i="11" s="1"/>
  <c r="AFS108" i="11"/>
  <c r="AFS107" i="11" s="1"/>
  <c r="AFV108" i="11"/>
  <c r="AFV107" i="11" s="1"/>
  <c r="AFX108" i="11"/>
  <c r="AFX107" i="11" s="1"/>
  <c r="AGS108" i="11"/>
  <c r="AGS107" i="11" s="1"/>
  <c r="AGT108" i="11"/>
  <c r="AGT107" i="11" s="1"/>
  <c r="AGU108" i="11"/>
  <c r="AGU107" i="11" s="1"/>
  <c r="AGV108" i="11"/>
  <c r="AGV107" i="11" s="1"/>
  <c r="AGW108" i="11"/>
  <c r="AGW107" i="11" s="1"/>
  <c r="AGX108" i="11"/>
  <c r="AGX107" i="11" s="1"/>
  <c r="AGY108" i="11"/>
  <c r="AGY107" i="11" s="1"/>
  <c r="AGZ108" i="11"/>
  <c r="AGZ107" i="11" s="1"/>
  <c r="AHA108" i="11"/>
  <c r="AHA107" i="11" s="1"/>
  <c r="AHB108" i="11"/>
  <c r="AHB107" i="11" s="1"/>
  <c r="AHC108" i="11"/>
  <c r="AHC107" i="11" s="1"/>
  <c r="AHD108" i="11"/>
  <c r="AHD107" i="11" s="1"/>
  <c r="AHE108" i="11"/>
  <c r="AHE107" i="11" s="1"/>
  <c r="AHF108" i="11"/>
  <c r="AHF107" i="11" s="1"/>
  <c r="AHG108" i="11"/>
  <c r="AHG107" i="11" s="1"/>
  <c r="AHH108" i="11"/>
  <c r="AHH107" i="11" s="1"/>
  <c r="AHI108" i="11"/>
  <c r="AHI107" i="11" s="1"/>
  <c r="AHJ108" i="11"/>
  <c r="AHJ107" i="11" s="1"/>
  <c r="AHK108" i="11"/>
  <c r="AHK107" i="11" s="1"/>
  <c r="AHL108" i="11"/>
  <c r="AHL107" i="11" s="1"/>
  <c r="AHM108" i="11"/>
  <c r="AHM107" i="11" s="1"/>
  <c r="AHN108" i="11"/>
  <c r="AHN107" i="11" s="1"/>
  <c r="AJX108" i="11"/>
  <c r="AJX107" i="11" s="1"/>
  <c r="AJY108" i="11"/>
  <c r="AJY107" i="11" s="1"/>
  <c r="ALM108" i="11"/>
  <c r="ALM107" i="11" s="1"/>
  <c r="ALN108" i="11"/>
  <c r="ALN107" i="11" s="1"/>
  <c r="ALO108" i="11"/>
  <c r="ALO107" i="11" s="1"/>
  <c r="ALP108" i="11"/>
  <c r="ALP107" i="11" s="1"/>
  <c r="ALQ108" i="11"/>
  <c r="ALQ107" i="11" s="1"/>
  <c r="ALR108" i="11"/>
  <c r="ALR107" i="11" s="1"/>
  <c r="AU138" i="11"/>
  <c r="AX138" i="11"/>
  <c r="AY138" i="11"/>
  <c r="BB138" i="11"/>
  <c r="BC138" i="11"/>
  <c r="BF138" i="11"/>
  <c r="BG138" i="11"/>
  <c r="BJ138" i="11"/>
  <c r="BK138" i="11"/>
  <c r="BN138" i="11"/>
  <c r="BO138" i="11"/>
  <c r="BR138" i="11"/>
  <c r="BS138" i="11"/>
  <c r="BV138" i="11"/>
  <c r="BW138" i="11"/>
  <c r="BZ138" i="11"/>
  <c r="CA138" i="11"/>
  <c r="CD138" i="11"/>
  <c r="CG138" i="11"/>
  <c r="CJ138" i="11"/>
  <c r="CL138" i="11"/>
  <c r="DG138" i="11"/>
  <c r="DH138" i="11"/>
  <c r="DI138" i="11"/>
  <c r="DJ138" i="11"/>
  <c r="DK138" i="11"/>
  <c r="DL138" i="11"/>
  <c r="DM138" i="11"/>
  <c r="DN138" i="11"/>
  <c r="DO138" i="11"/>
  <c r="DP138" i="11"/>
  <c r="DQ138" i="11"/>
  <c r="DR138" i="11"/>
  <c r="DS138" i="11"/>
  <c r="DT138" i="11"/>
  <c r="DU138" i="11"/>
  <c r="DV138" i="11"/>
  <c r="DW138" i="11"/>
  <c r="DX138" i="11"/>
  <c r="DY138" i="11"/>
  <c r="DZ138" i="11"/>
  <c r="EA138" i="11"/>
  <c r="EB138" i="11"/>
  <c r="EC138" i="11"/>
  <c r="ED138" i="11"/>
  <c r="EE138" i="11"/>
  <c r="EF138" i="11"/>
  <c r="FU138" i="11"/>
  <c r="FV138" i="11"/>
  <c r="FY138" i="11"/>
  <c r="FZ138" i="11"/>
  <c r="GC138" i="11"/>
  <c r="GD138" i="11"/>
  <c r="GG138" i="11"/>
  <c r="GH138" i="11"/>
  <c r="GK138" i="11"/>
  <c r="GL138" i="11"/>
  <c r="GO138" i="11"/>
  <c r="GP138" i="11"/>
  <c r="GS138" i="11"/>
  <c r="GT138" i="11"/>
  <c r="GW138" i="11"/>
  <c r="GX138" i="11"/>
  <c r="HA138" i="11"/>
  <c r="HB138" i="11"/>
  <c r="HE138" i="11"/>
  <c r="HH138" i="11"/>
  <c r="HK138" i="11"/>
  <c r="HM138" i="11"/>
  <c r="IH138" i="11"/>
  <c r="II138" i="11"/>
  <c r="IJ138" i="11"/>
  <c r="IK138" i="11"/>
  <c r="IL138" i="11"/>
  <c r="IM138" i="11"/>
  <c r="IN138" i="11"/>
  <c r="IO138" i="11"/>
  <c r="IP138" i="11"/>
  <c r="IQ138" i="11"/>
  <c r="IR138" i="11"/>
  <c r="IS138" i="11"/>
  <c r="IT138" i="11"/>
  <c r="IU138" i="11"/>
  <c r="IV138" i="11"/>
  <c r="IW138" i="11"/>
  <c r="IX138" i="11"/>
  <c r="IY138" i="11"/>
  <c r="IZ138" i="11"/>
  <c r="JA138" i="11"/>
  <c r="JB138" i="11"/>
  <c r="JC138" i="11"/>
  <c r="KR138" i="11"/>
  <c r="KS138" i="11"/>
  <c r="KU138" i="11"/>
  <c r="KV138" i="11"/>
  <c r="KW138" i="11"/>
  <c r="KY138" i="11"/>
  <c r="KZ138" i="11"/>
  <c r="LA138" i="11"/>
  <c r="LC138" i="11"/>
  <c r="LD138" i="11"/>
  <c r="LE138" i="11"/>
  <c r="LG138" i="11"/>
  <c r="LH138" i="11"/>
  <c r="LI138" i="11"/>
  <c r="LK138" i="11"/>
  <c r="LL138" i="11"/>
  <c r="LM138" i="11"/>
  <c r="LO138" i="11"/>
  <c r="LP138" i="11"/>
  <c r="LQ138" i="11"/>
  <c r="LS138" i="11"/>
  <c r="LT138" i="11"/>
  <c r="LU138" i="11"/>
  <c r="LW138" i="11"/>
  <c r="LX138" i="11"/>
  <c r="LY138" i="11"/>
  <c r="MA138" i="11"/>
  <c r="MB138" i="11"/>
  <c r="MD138" i="11"/>
  <c r="ME138" i="11"/>
  <c r="MG138" i="11"/>
  <c r="MH138" i="11"/>
  <c r="MJ138" i="11"/>
  <c r="NE138" i="11"/>
  <c r="NF138" i="11"/>
  <c r="NG138" i="11"/>
  <c r="NH138" i="11"/>
  <c r="NI138" i="11"/>
  <c r="NJ138" i="11"/>
  <c r="NK138" i="11"/>
  <c r="NL138" i="11"/>
  <c r="NM138" i="11"/>
  <c r="NN138" i="11"/>
  <c r="NO138" i="11"/>
  <c r="NP138" i="11"/>
  <c r="NQ138" i="11"/>
  <c r="NR138" i="11"/>
  <c r="NS138" i="11"/>
  <c r="NT138" i="11"/>
  <c r="NU138" i="11"/>
  <c r="NV138" i="11"/>
  <c r="NW138" i="11"/>
  <c r="NX138" i="11"/>
  <c r="NY138" i="11"/>
  <c r="NZ138" i="11"/>
  <c r="PO138" i="11"/>
  <c r="PP138" i="11"/>
  <c r="PS138" i="11"/>
  <c r="PT138" i="11"/>
  <c r="PW138" i="11"/>
  <c r="PX138" i="11"/>
  <c r="QA138" i="11"/>
  <c r="QB138" i="11"/>
  <c r="QE138" i="11"/>
  <c r="QF138" i="11"/>
  <c r="QI138" i="11"/>
  <c r="QJ138" i="11"/>
  <c r="QM138" i="11"/>
  <c r="QN138" i="11"/>
  <c r="QP138" i="11"/>
  <c r="QQ138" i="11"/>
  <c r="QR138" i="11"/>
  <c r="QT138" i="11"/>
  <c r="QU138" i="11"/>
  <c r="QV138" i="11"/>
  <c r="QX138" i="11"/>
  <c r="QY138" i="11"/>
  <c r="RA138" i="11"/>
  <c r="RB138" i="11"/>
  <c r="RE138" i="11"/>
  <c r="RG138" i="11"/>
  <c r="SB138" i="11"/>
  <c r="SC138" i="11"/>
  <c r="SD138" i="11"/>
  <c r="SE138" i="11"/>
  <c r="SF138" i="11"/>
  <c r="SG138" i="11"/>
  <c r="SH138" i="11"/>
  <c r="SI138" i="11"/>
  <c r="SJ138" i="11"/>
  <c r="SK138" i="11"/>
  <c r="SL138" i="11"/>
  <c r="SM138" i="11"/>
  <c r="SN138" i="11"/>
  <c r="SO138" i="11"/>
  <c r="SP138" i="11"/>
  <c r="SQ138" i="11"/>
  <c r="SR138" i="11"/>
  <c r="SS138" i="11"/>
  <c r="ST138" i="11"/>
  <c r="SU138" i="11"/>
  <c r="SV138" i="11"/>
  <c r="SW138" i="11"/>
  <c r="UL138" i="11"/>
  <c r="UM138" i="11"/>
  <c r="UP138" i="11"/>
  <c r="UQ138" i="11"/>
  <c r="UT138" i="11"/>
  <c r="UU138" i="11"/>
  <c r="UX138" i="11"/>
  <c r="UY138" i="11"/>
  <c r="VB138" i="11"/>
  <c r="VC138" i="11"/>
  <c r="VF138" i="11"/>
  <c r="VG138" i="11"/>
  <c r="VJ138" i="11"/>
  <c r="VK138" i="11"/>
  <c r="VM138" i="11"/>
  <c r="VN138" i="11"/>
  <c r="VO138" i="11"/>
  <c r="VQ138" i="11"/>
  <c r="VR138" i="11"/>
  <c r="VS138" i="11"/>
  <c r="VU138" i="11"/>
  <c r="VV138" i="11"/>
  <c r="VX138" i="11"/>
  <c r="VY138" i="11"/>
  <c r="WB138" i="11"/>
  <c r="WD138" i="11"/>
  <c r="WY138" i="11"/>
  <c r="WZ138" i="11"/>
  <c r="XA138" i="11"/>
  <c r="XB138" i="11"/>
  <c r="XC138" i="11"/>
  <c r="XD138" i="11"/>
  <c r="XE138" i="11"/>
  <c r="XF138" i="11"/>
  <c r="XG138" i="11"/>
  <c r="XH138" i="11"/>
  <c r="XI138" i="11"/>
  <c r="XJ138" i="11"/>
  <c r="XK138" i="11"/>
  <c r="XL138" i="11"/>
  <c r="XM138" i="11"/>
  <c r="XN138" i="11"/>
  <c r="XO138" i="11"/>
  <c r="XP138" i="11"/>
  <c r="XQ138" i="11"/>
  <c r="XR138" i="11"/>
  <c r="XS138" i="11"/>
  <c r="XT138" i="11"/>
  <c r="ZI138" i="11"/>
  <c r="ZJ138" i="11"/>
  <c r="ZM138" i="11"/>
  <c r="ZN138" i="11"/>
  <c r="ZQ138" i="11"/>
  <c r="ZR138" i="11"/>
  <c r="ZU138" i="11"/>
  <c r="ZV138" i="11"/>
  <c r="ZY138" i="11"/>
  <c r="ZZ138" i="11"/>
  <c r="AAC138" i="11"/>
  <c r="AAD138" i="11"/>
  <c r="AAG138" i="11"/>
  <c r="AAH138" i="11"/>
  <c r="AAK138" i="11"/>
  <c r="AAL138" i="11"/>
  <c r="AAO138" i="11"/>
  <c r="AAP138" i="11"/>
  <c r="AAS138" i="11"/>
  <c r="AAV138" i="11"/>
  <c r="AAY138" i="11"/>
  <c r="ABA138" i="11"/>
  <c r="ABV138" i="11"/>
  <c r="ABW138" i="11"/>
  <c r="ABX138" i="11"/>
  <c r="ABY138" i="11"/>
  <c r="ABZ138" i="11"/>
  <c r="ACA138" i="11"/>
  <c r="ACB138" i="11"/>
  <c r="ACC138" i="11"/>
  <c r="ACD138" i="11"/>
  <c r="ACE138" i="11"/>
  <c r="ACF138" i="11"/>
  <c r="ACG138" i="11"/>
  <c r="ACH138" i="11"/>
  <c r="ACI138" i="11"/>
  <c r="ACJ138" i="11"/>
  <c r="ACK138" i="11"/>
  <c r="ACL138" i="11"/>
  <c r="ACM138" i="11"/>
  <c r="ACN138" i="11"/>
  <c r="ACO138" i="11"/>
  <c r="ACP138" i="11"/>
  <c r="ACQ138" i="11"/>
  <c r="AEF138" i="11"/>
  <c r="AEG138" i="11"/>
  <c r="AEI138" i="11"/>
  <c r="AEJ138" i="11"/>
  <c r="AEK138" i="11"/>
  <c r="AEM138" i="11"/>
  <c r="AEN138" i="11"/>
  <c r="AEO138" i="11"/>
  <c r="AEQ138" i="11"/>
  <c r="AER138" i="11"/>
  <c r="AES138" i="11"/>
  <c r="AEU138" i="11"/>
  <c r="AEV138" i="11"/>
  <c r="AEW138" i="11"/>
  <c r="AEY138" i="11"/>
  <c r="AEZ138" i="11"/>
  <c r="AFA138" i="11"/>
  <c r="AFC138" i="11"/>
  <c r="AFD138" i="11"/>
  <c r="AFE138" i="11"/>
  <c r="AFG138" i="11"/>
  <c r="AFH138" i="11"/>
  <c r="AFI138" i="11"/>
  <c r="AFK138" i="11"/>
  <c r="AFL138" i="11"/>
  <c r="AFM138" i="11"/>
  <c r="AFO138" i="11"/>
  <c r="AFP138" i="11"/>
  <c r="AFR138" i="11"/>
  <c r="AFS138" i="11"/>
  <c r="AFV138" i="11"/>
  <c r="AFX138" i="11"/>
  <c r="AGS138" i="11"/>
  <c r="AGT138" i="11"/>
  <c r="AGU138" i="11"/>
  <c r="AGV138" i="11"/>
  <c r="AGW138" i="11"/>
  <c r="AGX138" i="11"/>
  <c r="AGY138" i="11"/>
  <c r="AGZ138" i="11"/>
  <c r="AHA138" i="11"/>
  <c r="AHB138" i="11"/>
  <c r="AHC138" i="11"/>
  <c r="AHD138" i="11"/>
  <c r="AHE138" i="11"/>
  <c r="AHF138" i="11"/>
  <c r="AHG138" i="11"/>
  <c r="AHH138" i="11"/>
  <c r="AHI138" i="11"/>
  <c r="AHJ138" i="11"/>
  <c r="AHK138" i="11"/>
  <c r="AHL138" i="11"/>
  <c r="AHM138" i="11"/>
  <c r="AHN138" i="11"/>
  <c r="AJX138" i="11"/>
  <c r="AJY138" i="11"/>
  <c r="ALM138" i="11"/>
  <c r="ALN138" i="11"/>
  <c r="ALO138" i="11"/>
  <c r="ALP138" i="11"/>
  <c r="ALQ138" i="11"/>
  <c r="ALR138" i="11"/>
  <c r="AU150" i="11"/>
  <c r="DG150" i="11"/>
  <c r="DH150" i="11"/>
  <c r="DI150" i="11"/>
  <c r="DJ150" i="11"/>
  <c r="DK150" i="11"/>
  <c r="DL150" i="11"/>
  <c r="DM150" i="11"/>
  <c r="DN150" i="11"/>
  <c r="DO150" i="11"/>
  <c r="DP150" i="11"/>
  <c r="DQ150" i="11"/>
  <c r="DS150" i="11"/>
  <c r="DT150" i="11"/>
  <c r="DU150" i="11"/>
  <c r="DV150" i="11"/>
  <c r="DW150" i="11"/>
  <c r="DX150" i="11"/>
  <c r="DY150" i="11"/>
  <c r="DZ150" i="11"/>
  <c r="EA150" i="11"/>
  <c r="EB150" i="11"/>
  <c r="EC150" i="11"/>
  <c r="ED150" i="11"/>
  <c r="EE150" i="11"/>
  <c r="EF150" i="11"/>
  <c r="FU150" i="11"/>
  <c r="FV150" i="11"/>
  <c r="FY150" i="11"/>
  <c r="FZ150" i="11"/>
  <c r="GC150" i="11"/>
  <c r="GD150" i="11"/>
  <c r="GH150" i="11"/>
  <c r="GK150" i="11"/>
  <c r="GL150" i="11"/>
  <c r="GO150" i="11"/>
  <c r="GP150" i="11"/>
  <c r="GS150" i="11"/>
  <c r="GT150" i="11"/>
  <c r="GW150" i="11"/>
  <c r="GX150" i="11"/>
  <c r="HA150" i="11"/>
  <c r="HB150" i="11"/>
  <c r="HE150" i="11"/>
  <c r="HH150" i="11"/>
  <c r="HK150" i="11"/>
  <c r="HM150" i="11"/>
  <c r="IH150" i="11"/>
  <c r="II150" i="11"/>
  <c r="IJ150" i="11"/>
  <c r="IK150" i="11"/>
  <c r="IL150" i="11"/>
  <c r="IM150" i="11"/>
  <c r="IN150" i="11"/>
  <c r="IO150" i="11"/>
  <c r="IP150" i="11"/>
  <c r="IQ150" i="11"/>
  <c r="IR150" i="11"/>
  <c r="IS150" i="11"/>
  <c r="IT150" i="11"/>
  <c r="IU150" i="11"/>
  <c r="IV150" i="11"/>
  <c r="IW150" i="11"/>
  <c r="IX150" i="11"/>
  <c r="IY150" i="11"/>
  <c r="IZ150" i="11"/>
  <c r="JA150" i="11"/>
  <c r="JB150" i="11"/>
  <c r="JC150" i="11"/>
  <c r="KR150" i="11"/>
  <c r="KS150" i="11"/>
  <c r="KV150" i="11"/>
  <c r="KW150" i="11"/>
  <c r="KZ150" i="11"/>
  <c r="LA150" i="11"/>
  <c r="LD150" i="11"/>
  <c r="LE150" i="11"/>
  <c r="LH150" i="11"/>
  <c r="LI150" i="11"/>
  <c r="LL150" i="11"/>
  <c r="LM150" i="11"/>
  <c r="LP150" i="11"/>
  <c r="LQ150" i="11"/>
  <c r="LT150" i="11"/>
  <c r="LU150" i="11"/>
  <c r="LX150" i="11"/>
  <c r="LY150" i="11"/>
  <c r="MB150" i="11"/>
  <c r="ME150" i="11"/>
  <c r="MH150" i="11"/>
  <c r="MJ150" i="11"/>
  <c r="NE150" i="11"/>
  <c r="NF150" i="11"/>
  <c r="NG150" i="11"/>
  <c r="NH150" i="11"/>
  <c r="NI150" i="11"/>
  <c r="NJ150" i="11"/>
  <c r="NK150" i="11"/>
  <c r="NL150" i="11"/>
  <c r="NM150" i="11"/>
  <c r="NN150" i="11"/>
  <c r="NO150" i="11"/>
  <c r="NP150" i="11"/>
  <c r="NQ150" i="11"/>
  <c r="NR150" i="11"/>
  <c r="NS150" i="11"/>
  <c r="NT150" i="11"/>
  <c r="NU150" i="11"/>
  <c r="NV150" i="11"/>
  <c r="NW150" i="11"/>
  <c r="NX150" i="11"/>
  <c r="NY150" i="11"/>
  <c r="NZ150" i="11"/>
  <c r="PO150" i="11"/>
  <c r="PP150" i="11"/>
  <c r="PS150" i="11"/>
  <c r="PT150" i="11"/>
  <c r="PW150" i="11"/>
  <c r="PX150" i="11"/>
  <c r="QA150" i="11"/>
  <c r="QB150" i="11"/>
  <c r="QE150" i="11"/>
  <c r="QF150" i="11"/>
  <c r="QI150" i="11"/>
  <c r="QJ150" i="11"/>
  <c r="QM150" i="11"/>
  <c r="QN150" i="11"/>
  <c r="QQ150" i="11"/>
  <c r="QR150" i="11"/>
  <c r="QU150" i="11"/>
  <c r="QV150" i="11"/>
  <c r="QY150" i="11"/>
  <c r="RB150" i="11"/>
  <c r="RE150" i="11"/>
  <c r="RG150" i="11"/>
  <c r="SB150" i="11"/>
  <c r="SC150" i="11"/>
  <c r="SD150" i="11"/>
  <c r="SE150" i="11"/>
  <c r="SF150" i="11"/>
  <c r="SG150" i="11"/>
  <c r="SH150" i="11"/>
  <c r="SI150" i="11"/>
  <c r="SJ150" i="11"/>
  <c r="SK150" i="11"/>
  <c r="SL150" i="11"/>
  <c r="SM150" i="11"/>
  <c r="SN150" i="11"/>
  <c r="SO150" i="11"/>
  <c r="SP150" i="11"/>
  <c r="SQ150" i="11"/>
  <c r="SR150" i="11"/>
  <c r="SS150" i="11"/>
  <c r="ST150" i="11"/>
  <c r="SU150" i="11"/>
  <c r="SV150" i="11"/>
  <c r="SW150" i="11"/>
  <c r="UL150" i="11"/>
  <c r="UM150" i="11"/>
  <c r="UP150" i="11"/>
  <c r="UQ150" i="11"/>
  <c r="UT150" i="11"/>
  <c r="UU150" i="11"/>
  <c r="UX150" i="11"/>
  <c r="UY150" i="11"/>
  <c r="VB150" i="11"/>
  <c r="VC150" i="11"/>
  <c r="VF150" i="11"/>
  <c r="VG150" i="11"/>
  <c r="VJ150" i="11"/>
  <c r="VK150" i="11"/>
  <c r="VN150" i="11"/>
  <c r="VO150" i="11"/>
  <c r="VR150" i="11"/>
  <c r="VS150" i="11"/>
  <c r="VV150" i="11"/>
  <c r="VY150" i="11"/>
  <c r="WB150" i="11"/>
  <c r="WD150" i="11"/>
  <c r="WY150" i="11"/>
  <c r="WZ150" i="11"/>
  <c r="XA150" i="11"/>
  <c r="XB150" i="11"/>
  <c r="XC150" i="11"/>
  <c r="XD150" i="11"/>
  <c r="XE150" i="11"/>
  <c r="XF150" i="11"/>
  <c r="XG150" i="11"/>
  <c r="XH150" i="11"/>
  <c r="XI150" i="11"/>
  <c r="XJ150" i="11"/>
  <c r="XK150" i="11"/>
  <c r="XL150" i="11"/>
  <c r="XM150" i="11"/>
  <c r="XN150" i="11"/>
  <c r="XO150" i="11"/>
  <c r="XP150" i="11"/>
  <c r="XQ150" i="11"/>
  <c r="XR150" i="11"/>
  <c r="XS150" i="11"/>
  <c r="XT150" i="11"/>
  <c r="ZI150" i="11"/>
  <c r="ZJ150" i="11"/>
  <c r="ZM150" i="11"/>
  <c r="ZN150" i="11"/>
  <c r="ZQ150" i="11"/>
  <c r="ZR150" i="11"/>
  <c r="ZU150" i="11"/>
  <c r="ZV150" i="11"/>
  <c r="ZY150" i="11"/>
  <c r="ZZ150" i="11"/>
  <c r="AAC150" i="11"/>
  <c r="AAD150" i="11"/>
  <c r="AAG150" i="11"/>
  <c r="AAH150" i="11"/>
  <c r="AAK150" i="11"/>
  <c r="AAL150" i="11"/>
  <c r="AAO150" i="11"/>
  <c r="AAP150" i="11"/>
  <c r="AAS150" i="11"/>
  <c r="AAV150" i="11"/>
  <c r="AAY150" i="11"/>
  <c r="ABA150" i="11"/>
  <c r="ABV150" i="11"/>
  <c r="ABW150" i="11"/>
  <c r="ABX150" i="11"/>
  <c r="ABY150" i="11"/>
  <c r="ABZ150" i="11"/>
  <c r="ACA150" i="11"/>
  <c r="ACB150" i="11"/>
  <c r="ACC150" i="11"/>
  <c r="ACD150" i="11"/>
  <c r="ACE150" i="11"/>
  <c r="ACF150" i="11"/>
  <c r="ACG150" i="11"/>
  <c r="ACH150" i="11"/>
  <c r="ACI150" i="11"/>
  <c r="ACJ150" i="11"/>
  <c r="ACK150" i="11"/>
  <c r="ACL150" i="11"/>
  <c r="ACM150" i="11"/>
  <c r="ACN150" i="11"/>
  <c r="ACO150" i="11"/>
  <c r="ACP150" i="11"/>
  <c r="ACQ150" i="11"/>
  <c r="AEF150" i="11"/>
  <c r="AEG150" i="11"/>
  <c r="AEJ150" i="11"/>
  <c r="AEK150" i="11"/>
  <c r="AEN150" i="11"/>
  <c r="AEO150" i="11"/>
  <c r="AER150" i="11"/>
  <c r="AES150" i="11"/>
  <c r="AEV150" i="11"/>
  <c r="AEW150" i="11"/>
  <c r="AEZ150" i="11"/>
  <c r="AFA150" i="11"/>
  <c r="AFD150" i="11"/>
  <c r="AFE150" i="11"/>
  <c r="AFH150" i="11"/>
  <c r="AFI150" i="11"/>
  <c r="AFL150" i="11"/>
  <c r="AFM150" i="11"/>
  <c r="AFP150" i="11"/>
  <c r="AFS150" i="11"/>
  <c r="AFV150" i="11"/>
  <c r="AFX150" i="11"/>
  <c r="AGS150" i="11"/>
  <c r="AGT150" i="11"/>
  <c r="AGU150" i="11"/>
  <c r="AGV150" i="11"/>
  <c r="AGW150" i="11"/>
  <c r="AGX150" i="11"/>
  <c r="AGY150" i="11"/>
  <c r="AGZ150" i="11"/>
  <c r="AHA150" i="11"/>
  <c r="AHB150" i="11"/>
  <c r="AHC150" i="11"/>
  <c r="AHD150" i="11"/>
  <c r="AHE150" i="11"/>
  <c r="AHF150" i="11"/>
  <c r="AHG150" i="11"/>
  <c r="AHH150" i="11"/>
  <c r="AHI150" i="11"/>
  <c r="AHJ150" i="11"/>
  <c r="AHK150" i="11"/>
  <c r="AHL150" i="11"/>
  <c r="AHM150" i="11"/>
  <c r="AHN150" i="11"/>
  <c r="AJX150" i="11"/>
  <c r="AJY150" i="11"/>
  <c r="ALM150" i="11"/>
  <c r="ALN150" i="11"/>
  <c r="ALO150" i="11"/>
  <c r="ALP150" i="11"/>
  <c r="ALQ150" i="11"/>
  <c r="ALR150" i="11"/>
  <c r="AU160" i="11"/>
  <c r="DG160" i="11"/>
  <c r="DH160" i="11"/>
  <c r="DI160" i="11"/>
  <c r="DJ160" i="11"/>
  <c r="DK160" i="11"/>
  <c r="DL160" i="11"/>
  <c r="DM160" i="11"/>
  <c r="DN160" i="11"/>
  <c r="DO160" i="11"/>
  <c r="DP160" i="11"/>
  <c r="DS160" i="11"/>
  <c r="DT160" i="11"/>
  <c r="DU160" i="11"/>
  <c r="DV160" i="11"/>
  <c r="DW160" i="11"/>
  <c r="DX160" i="11"/>
  <c r="DY160" i="11"/>
  <c r="DZ160" i="11"/>
  <c r="EA160" i="11"/>
  <c r="EB160" i="11"/>
  <c r="EC160" i="11"/>
  <c r="ED160" i="11"/>
  <c r="EE160" i="11"/>
  <c r="EF160" i="11"/>
  <c r="FU160" i="11"/>
  <c r="FV160" i="11"/>
  <c r="FY160" i="11"/>
  <c r="FZ160" i="11"/>
  <c r="GC160" i="11"/>
  <c r="GD160" i="11"/>
  <c r="GG160" i="11"/>
  <c r="GH160" i="11"/>
  <c r="GK160" i="11"/>
  <c r="GL160" i="11"/>
  <c r="GO160" i="11"/>
  <c r="GP160" i="11"/>
  <c r="GS160" i="11"/>
  <c r="GT160" i="11"/>
  <c r="GU160" i="11"/>
  <c r="GW160" i="11"/>
  <c r="GX160" i="11"/>
  <c r="HA160" i="11"/>
  <c r="HB160" i="11"/>
  <c r="HE160" i="11"/>
  <c r="HH160" i="11"/>
  <c r="HK160" i="11"/>
  <c r="HM160" i="11"/>
  <c r="IH160" i="11"/>
  <c r="II160" i="11"/>
  <c r="IJ160" i="11"/>
  <c r="IK160" i="11"/>
  <c r="IL160" i="11"/>
  <c r="IM160" i="11"/>
  <c r="IN160" i="11"/>
  <c r="IO160" i="11"/>
  <c r="IP160" i="11"/>
  <c r="IQ160" i="11"/>
  <c r="IR160" i="11"/>
  <c r="IS160" i="11"/>
  <c r="IT160" i="11"/>
  <c r="IU160" i="11"/>
  <c r="IV160" i="11"/>
  <c r="IW160" i="11"/>
  <c r="IX160" i="11"/>
  <c r="IY160" i="11"/>
  <c r="IZ160" i="11"/>
  <c r="JA160" i="11"/>
  <c r="JB160" i="11"/>
  <c r="JC160" i="11"/>
  <c r="KR160" i="11"/>
  <c r="KS160" i="11"/>
  <c r="KV160" i="11"/>
  <c r="KW160" i="11"/>
  <c r="KZ160" i="11"/>
  <c r="LA160" i="11"/>
  <c r="LD160" i="11"/>
  <c r="LE160" i="11"/>
  <c r="LH160" i="11"/>
  <c r="LI160" i="11"/>
  <c r="LL160" i="11"/>
  <c r="LM160" i="11"/>
  <c r="LP160" i="11"/>
  <c r="LQ160" i="11"/>
  <c r="LT160" i="11"/>
  <c r="LU160" i="11"/>
  <c r="LX160" i="11"/>
  <c r="LY160" i="11"/>
  <c r="MB160" i="11"/>
  <c r="ME160" i="11"/>
  <c r="MG160" i="11"/>
  <c r="MH160" i="11"/>
  <c r="MJ160" i="11"/>
  <c r="NE160" i="11"/>
  <c r="NF160" i="11"/>
  <c r="NG160" i="11"/>
  <c r="NH160" i="11"/>
  <c r="NI160" i="11"/>
  <c r="NJ160" i="11"/>
  <c r="NK160" i="11"/>
  <c r="NL160" i="11"/>
  <c r="NM160" i="11"/>
  <c r="NN160" i="11"/>
  <c r="NO160" i="11"/>
  <c r="NP160" i="11"/>
  <c r="NQ160" i="11"/>
  <c r="NR160" i="11"/>
  <c r="NS160" i="11"/>
  <c r="NT160" i="11"/>
  <c r="NU160" i="11"/>
  <c r="NV160" i="11"/>
  <c r="NW160" i="11"/>
  <c r="NX160" i="11"/>
  <c r="NY160" i="11"/>
  <c r="NZ160" i="11"/>
  <c r="PO160" i="11"/>
  <c r="PP160" i="11"/>
  <c r="PS160" i="11"/>
  <c r="PT160" i="11"/>
  <c r="PW160" i="11"/>
  <c r="PX160" i="11"/>
  <c r="QA160" i="11"/>
  <c r="QB160" i="11"/>
  <c r="QE160" i="11"/>
  <c r="QF160" i="11"/>
  <c r="QI160" i="11"/>
  <c r="QJ160" i="11"/>
  <c r="QM160" i="11"/>
  <c r="QN160" i="11"/>
  <c r="QQ160" i="11"/>
  <c r="QR160" i="11"/>
  <c r="QU160" i="11"/>
  <c r="QV160" i="11"/>
  <c r="QY160" i="11"/>
  <c r="RB160" i="11"/>
  <c r="RE160" i="11"/>
  <c r="RG160" i="11"/>
  <c r="SB160" i="11"/>
  <c r="SC160" i="11"/>
  <c r="SD160" i="11"/>
  <c r="SE160" i="11"/>
  <c r="SF160" i="11"/>
  <c r="SG160" i="11"/>
  <c r="SH160" i="11"/>
  <c r="SI160" i="11"/>
  <c r="SJ160" i="11"/>
  <c r="SK160" i="11"/>
  <c r="SL160" i="11"/>
  <c r="SM160" i="11"/>
  <c r="SN160" i="11"/>
  <c r="SO160" i="11"/>
  <c r="SP160" i="11"/>
  <c r="SQ160" i="11"/>
  <c r="SR160" i="11"/>
  <c r="SS160" i="11"/>
  <c r="ST160" i="11"/>
  <c r="SU160" i="11"/>
  <c r="SV160" i="11"/>
  <c r="SW160" i="11"/>
  <c r="UL160" i="11"/>
  <c r="UM160" i="11"/>
  <c r="UP160" i="11"/>
  <c r="UQ160" i="11"/>
  <c r="UT160" i="11"/>
  <c r="UU160" i="11"/>
  <c r="UX160" i="11"/>
  <c r="UY160" i="11"/>
  <c r="VB160" i="11"/>
  <c r="VC160" i="11"/>
  <c r="VF160" i="11"/>
  <c r="VG160" i="11"/>
  <c r="VJ160" i="11"/>
  <c r="VK160" i="11"/>
  <c r="VN160" i="11"/>
  <c r="VO160" i="11"/>
  <c r="VR160" i="11"/>
  <c r="VS160" i="11"/>
  <c r="VV160" i="11"/>
  <c r="VY160" i="11"/>
  <c r="WB160" i="11"/>
  <c r="WD160" i="11"/>
  <c r="WY160" i="11"/>
  <c r="WZ160" i="11"/>
  <c r="XA160" i="11"/>
  <c r="XB160" i="11"/>
  <c r="XC160" i="11"/>
  <c r="XD160" i="11"/>
  <c r="XE160" i="11"/>
  <c r="XF160" i="11"/>
  <c r="XG160" i="11"/>
  <c r="XH160" i="11"/>
  <c r="XI160" i="11"/>
  <c r="XJ160" i="11"/>
  <c r="XK160" i="11"/>
  <c r="XL160" i="11"/>
  <c r="XM160" i="11"/>
  <c r="XN160" i="11"/>
  <c r="XO160" i="11"/>
  <c r="XP160" i="11"/>
  <c r="XQ160" i="11"/>
  <c r="XR160" i="11"/>
  <c r="XS160" i="11"/>
  <c r="XT160" i="11"/>
  <c r="ZI160" i="11"/>
  <c r="ZJ160" i="11"/>
  <c r="ZM160" i="11"/>
  <c r="ZN160" i="11"/>
  <c r="ZQ160" i="11"/>
  <c r="ZR160" i="11"/>
  <c r="ZU160" i="11"/>
  <c r="ZV160" i="11"/>
  <c r="ZY160" i="11"/>
  <c r="ZZ160" i="11"/>
  <c r="AAC160" i="11"/>
  <c r="AAD160" i="11"/>
  <c r="AAG160" i="11"/>
  <c r="AAH160" i="11"/>
  <c r="AAK160" i="11"/>
  <c r="AAL160" i="11"/>
  <c r="AAO160" i="11"/>
  <c r="AAP160" i="11"/>
  <c r="AAS160" i="11"/>
  <c r="AAV160" i="11"/>
  <c r="AAY160" i="11"/>
  <c r="ABA160" i="11"/>
  <c r="ABV160" i="11"/>
  <c r="ABW160" i="11"/>
  <c r="ABX160" i="11"/>
  <c r="ABY160" i="11"/>
  <c r="ABZ160" i="11"/>
  <c r="ACA160" i="11"/>
  <c r="ACB160" i="11"/>
  <c r="ACC160" i="11"/>
  <c r="ACD160" i="11"/>
  <c r="ACE160" i="11"/>
  <c r="ACF160" i="11"/>
  <c r="ACG160" i="11"/>
  <c r="ACH160" i="11"/>
  <c r="ACI160" i="11"/>
  <c r="ACJ160" i="11"/>
  <c r="ACK160" i="11"/>
  <c r="ACL160" i="11"/>
  <c r="ACM160" i="11"/>
  <c r="ACN160" i="11"/>
  <c r="ACO160" i="11"/>
  <c r="ACP160" i="11"/>
  <c r="ACQ160" i="11"/>
  <c r="AEF160" i="11"/>
  <c r="AEG160" i="11"/>
  <c r="AEJ160" i="11"/>
  <c r="AEK160" i="11"/>
  <c r="AEN160" i="11"/>
  <c r="AEO160" i="11"/>
  <c r="AER160" i="11"/>
  <c r="AES160" i="11"/>
  <c r="AEV160" i="11"/>
  <c r="AEW160" i="11"/>
  <c r="AEZ160" i="11"/>
  <c r="AFA160" i="11"/>
  <c r="AFD160" i="11"/>
  <c r="AFE160" i="11"/>
  <c r="AFH160" i="11"/>
  <c r="AFI160" i="11"/>
  <c r="AFL160" i="11"/>
  <c r="AFM160" i="11"/>
  <c r="AFP160" i="11"/>
  <c r="AFS160" i="11"/>
  <c r="AFV160" i="11"/>
  <c r="AFX160" i="11"/>
  <c r="AGS160" i="11"/>
  <c r="AGT160" i="11"/>
  <c r="AGU160" i="11"/>
  <c r="AGV160" i="11"/>
  <c r="AGW160" i="11"/>
  <c r="AGX160" i="11"/>
  <c r="AGY160" i="11"/>
  <c r="AGZ160" i="11"/>
  <c r="AHA160" i="11"/>
  <c r="AHB160" i="11"/>
  <c r="AHC160" i="11"/>
  <c r="AHD160" i="11"/>
  <c r="AHE160" i="11"/>
  <c r="AHF160" i="11"/>
  <c r="AHG160" i="11"/>
  <c r="AHH160" i="11"/>
  <c r="AHI160" i="11"/>
  <c r="AHJ160" i="11"/>
  <c r="AHK160" i="11"/>
  <c r="AHL160" i="11"/>
  <c r="AHM160" i="11"/>
  <c r="AHN160" i="11"/>
  <c r="AJX160" i="11"/>
  <c r="AJY160" i="11"/>
  <c r="ALM160" i="11"/>
  <c r="ALN160" i="11"/>
  <c r="ALO160" i="11"/>
  <c r="ALP160" i="11"/>
  <c r="ALQ160" i="11"/>
  <c r="ALR160" i="11"/>
  <c r="AU166" i="11"/>
  <c r="AW166" i="11"/>
  <c r="DG166" i="11"/>
  <c r="DH166" i="11"/>
  <c r="DI166" i="11"/>
  <c r="DJ166" i="11"/>
  <c r="DK166" i="11"/>
  <c r="DL166" i="11"/>
  <c r="DM166" i="11"/>
  <c r="DN166" i="11"/>
  <c r="DO166" i="11"/>
  <c r="DP166" i="11"/>
  <c r="DQ166" i="11"/>
  <c r="DR166" i="11"/>
  <c r="DS166" i="11"/>
  <c r="DT166" i="11"/>
  <c r="DU166" i="11"/>
  <c r="DV166" i="11"/>
  <c r="DW166" i="11"/>
  <c r="DX166" i="11"/>
  <c r="DY166" i="11"/>
  <c r="DZ166" i="11"/>
  <c r="EA166" i="11"/>
  <c r="EB166" i="11"/>
  <c r="EC166" i="11"/>
  <c r="ED166" i="11"/>
  <c r="EE166" i="11"/>
  <c r="EF166" i="11"/>
  <c r="FU166" i="11"/>
  <c r="FV166" i="11"/>
  <c r="FY166" i="11"/>
  <c r="FZ166" i="11"/>
  <c r="GC166" i="11"/>
  <c r="GD166" i="11"/>
  <c r="GG166" i="11"/>
  <c r="GH166" i="11"/>
  <c r="GK166" i="11"/>
  <c r="GL166" i="11"/>
  <c r="GO166" i="11"/>
  <c r="GP166" i="11"/>
  <c r="GS166" i="11"/>
  <c r="GT166" i="11"/>
  <c r="GW166" i="11"/>
  <c r="GX166" i="11"/>
  <c r="HA166" i="11"/>
  <c r="HB166" i="11"/>
  <c r="HE166" i="11"/>
  <c r="HH166" i="11"/>
  <c r="HK166" i="11"/>
  <c r="HM166" i="11"/>
  <c r="IH166" i="11"/>
  <c r="II166" i="11"/>
  <c r="IJ166" i="11"/>
  <c r="IK166" i="11"/>
  <c r="IL166" i="11"/>
  <c r="IM166" i="11"/>
  <c r="IN166" i="11"/>
  <c r="IO166" i="11"/>
  <c r="IP166" i="11"/>
  <c r="IQ166" i="11"/>
  <c r="IR166" i="11"/>
  <c r="IS166" i="11"/>
  <c r="IT166" i="11"/>
  <c r="IU166" i="11"/>
  <c r="IV166" i="11"/>
  <c r="IW166" i="11"/>
  <c r="IX166" i="11"/>
  <c r="IY166" i="11"/>
  <c r="IZ166" i="11"/>
  <c r="JA166" i="11"/>
  <c r="JB166" i="11"/>
  <c r="JC166" i="11"/>
  <c r="KR166" i="11"/>
  <c r="KS166" i="11"/>
  <c r="KV166" i="11"/>
  <c r="KW166" i="11"/>
  <c r="KZ166" i="11"/>
  <c r="LA166" i="11"/>
  <c r="LD166" i="11"/>
  <c r="LE166" i="11"/>
  <c r="LH166" i="11"/>
  <c r="LI166" i="11"/>
  <c r="LL166" i="11"/>
  <c r="LM166" i="11"/>
  <c r="LP166" i="11"/>
  <c r="LQ166" i="11"/>
  <c r="LT166" i="11"/>
  <c r="LU166" i="11"/>
  <c r="LX166" i="11"/>
  <c r="LY166" i="11"/>
  <c r="MB166" i="11"/>
  <c r="ME166" i="11"/>
  <c r="MH166" i="11"/>
  <c r="MJ166" i="11"/>
  <c r="NE166" i="11"/>
  <c r="NF166" i="11"/>
  <c r="NG166" i="11"/>
  <c r="NH166" i="11"/>
  <c r="NI166" i="11"/>
  <c r="NJ166" i="11"/>
  <c r="NK166" i="11"/>
  <c r="NL166" i="11"/>
  <c r="NM166" i="11"/>
  <c r="NN166" i="11"/>
  <c r="NO166" i="11"/>
  <c r="NP166" i="11"/>
  <c r="NQ166" i="11"/>
  <c r="NR166" i="11"/>
  <c r="NS166" i="11"/>
  <c r="NT166" i="11"/>
  <c r="NU166" i="11"/>
  <c r="NV166" i="11"/>
  <c r="NW166" i="11"/>
  <c r="NX166" i="11"/>
  <c r="NY166" i="11"/>
  <c r="NZ166" i="11"/>
  <c r="PO166" i="11"/>
  <c r="PP166" i="11"/>
  <c r="PS166" i="11"/>
  <c r="PT166" i="11"/>
  <c r="PW166" i="11"/>
  <c r="PX166" i="11"/>
  <c r="QA166" i="11"/>
  <c r="QB166" i="11"/>
  <c r="QE166" i="11"/>
  <c r="QF166" i="11"/>
  <c r="QI166" i="11"/>
  <c r="QJ166" i="11"/>
  <c r="QM166" i="11"/>
  <c r="QN166" i="11"/>
  <c r="QQ166" i="11"/>
  <c r="QR166" i="11"/>
  <c r="QU166" i="11"/>
  <c r="QV166" i="11"/>
  <c r="QY166" i="11"/>
  <c r="RB166" i="11"/>
  <c r="RE166" i="11"/>
  <c r="RG166" i="11"/>
  <c r="SB166" i="11"/>
  <c r="SC166" i="11"/>
  <c r="SD166" i="11"/>
  <c r="SE166" i="11"/>
  <c r="SF166" i="11"/>
  <c r="SG166" i="11"/>
  <c r="SH166" i="11"/>
  <c r="SI166" i="11"/>
  <c r="SJ166" i="11"/>
  <c r="SK166" i="11"/>
  <c r="SL166" i="11"/>
  <c r="SM166" i="11"/>
  <c r="SN166" i="11"/>
  <c r="SO166" i="11"/>
  <c r="SP166" i="11"/>
  <c r="SQ166" i="11"/>
  <c r="SR166" i="11"/>
  <c r="SS166" i="11"/>
  <c r="ST166" i="11"/>
  <c r="SU166" i="11"/>
  <c r="SV166" i="11"/>
  <c r="SW166" i="11"/>
  <c r="UL166" i="11"/>
  <c r="UM166" i="11"/>
  <c r="UP166" i="11"/>
  <c r="UQ166" i="11"/>
  <c r="UT166" i="11"/>
  <c r="UU166" i="11"/>
  <c r="UX166" i="11"/>
  <c r="UY166" i="11"/>
  <c r="VB166" i="11"/>
  <c r="VC166" i="11"/>
  <c r="VF166" i="11"/>
  <c r="VG166" i="11"/>
  <c r="VJ166" i="11"/>
  <c r="VK166" i="11"/>
  <c r="VN166" i="11"/>
  <c r="VO166" i="11"/>
  <c r="VR166" i="11"/>
  <c r="VS166" i="11"/>
  <c r="VV166" i="11"/>
  <c r="VY166" i="11"/>
  <c r="WB166" i="11"/>
  <c r="WD166" i="11"/>
  <c r="WY166" i="11"/>
  <c r="WZ166" i="11"/>
  <c r="XA166" i="11"/>
  <c r="XB166" i="11"/>
  <c r="XC166" i="11"/>
  <c r="XD166" i="11"/>
  <c r="XE166" i="11"/>
  <c r="XF166" i="11"/>
  <c r="XG166" i="11"/>
  <c r="XH166" i="11"/>
  <c r="XI166" i="11"/>
  <c r="XJ166" i="11"/>
  <c r="XK166" i="11"/>
  <c r="XL166" i="11"/>
  <c r="XM166" i="11"/>
  <c r="XN166" i="11"/>
  <c r="XO166" i="11"/>
  <c r="XP166" i="11"/>
  <c r="XQ166" i="11"/>
  <c r="XR166" i="11"/>
  <c r="XS166" i="11"/>
  <c r="XT166" i="11"/>
  <c r="AEF166" i="11"/>
  <c r="AEG166" i="11"/>
  <c r="AEJ166" i="11"/>
  <c r="AEK166" i="11"/>
  <c r="AEN166" i="11"/>
  <c r="AEO166" i="11"/>
  <c r="AER166" i="11"/>
  <c r="AES166" i="11"/>
  <c r="AEV166" i="11"/>
  <c r="AEW166" i="11"/>
  <c r="AEZ166" i="11"/>
  <c r="AFA166" i="11"/>
  <c r="AFD166" i="11"/>
  <c r="AFE166" i="11"/>
  <c r="AFH166" i="11"/>
  <c r="AFI166" i="11"/>
  <c r="AFL166" i="11"/>
  <c r="AFM166" i="11"/>
  <c r="AFP166" i="11"/>
  <c r="AFS166" i="11"/>
  <c r="AFV166" i="11"/>
  <c r="AFX166" i="11"/>
  <c r="AGS166" i="11"/>
  <c r="AGT166" i="11"/>
  <c r="AGU166" i="11"/>
  <c r="AGV166" i="11"/>
  <c r="AGW166" i="11"/>
  <c r="AGX166" i="11"/>
  <c r="AGY166" i="11"/>
  <c r="AGZ166" i="11"/>
  <c r="AHA166" i="11"/>
  <c r="AHB166" i="11"/>
  <c r="AHC166" i="11"/>
  <c r="AHD166" i="11"/>
  <c r="AHE166" i="11"/>
  <c r="AHF166" i="11"/>
  <c r="AHG166" i="11"/>
  <c r="AHH166" i="11"/>
  <c r="AHI166" i="11"/>
  <c r="AHJ166" i="11"/>
  <c r="AHK166" i="11"/>
  <c r="AHL166" i="11"/>
  <c r="AHM166" i="11"/>
  <c r="AHN166" i="11"/>
  <c r="AJX166" i="11"/>
  <c r="AJY166" i="11"/>
  <c r="ALM166" i="11"/>
  <c r="ALN166" i="11"/>
  <c r="ALO166" i="11"/>
  <c r="ALP166" i="11"/>
  <c r="ALQ166" i="11"/>
  <c r="ALR166" i="11"/>
  <c r="AU172" i="11"/>
  <c r="AW172" i="11"/>
  <c r="AX172" i="11"/>
  <c r="AX149" i="11" s="1"/>
  <c r="AY172" i="11"/>
  <c r="AY149" i="11" s="1"/>
  <c r="BA172" i="11"/>
  <c r="BB172" i="11"/>
  <c r="BB149" i="11" s="1"/>
  <c r="BC172" i="11"/>
  <c r="BE172" i="11"/>
  <c r="BF172" i="11"/>
  <c r="BF149" i="11" s="1"/>
  <c r="BG172" i="11"/>
  <c r="BG149" i="11" s="1"/>
  <c r="BI172" i="11"/>
  <c r="BJ172" i="11"/>
  <c r="BJ149" i="11" s="1"/>
  <c r="BK172" i="11"/>
  <c r="BK149" i="11" s="1"/>
  <c r="BM172" i="11"/>
  <c r="BN172" i="11"/>
  <c r="BN149" i="11" s="1"/>
  <c r="BO172" i="11"/>
  <c r="BO149" i="11" s="1"/>
  <c r="BQ172" i="11"/>
  <c r="BR172" i="11"/>
  <c r="BR149" i="11" s="1"/>
  <c r="BS172" i="11"/>
  <c r="BS149" i="11" s="1"/>
  <c r="BU172" i="11"/>
  <c r="BV172" i="11"/>
  <c r="BV149" i="11" s="1"/>
  <c r="BW172" i="11"/>
  <c r="BW149" i="11" s="1"/>
  <c r="BY172" i="11"/>
  <c r="BZ172" i="11"/>
  <c r="BZ149" i="11" s="1"/>
  <c r="CA172" i="11"/>
  <c r="CA149" i="11" s="1"/>
  <c r="CC172" i="11"/>
  <c r="CD172" i="11"/>
  <c r="CD149" i="11" s="1"/>
  <c r="CF172" i="11"/>
  <c r="CG172" i="11"/>
  <c r="CG149" i="11" s="1"/>
  <c r="CI172" i="11"/>
  <c r="CJ172" i="11"/>
  <c r="CJ149" i="11" s="1"/>
  <c r="CL172" i="11"/>
  <c r="DG172" i="11"/>
  <c r="DH172" i="11"/>
  <c r="DI172" i="11"/>
  <c r="DJ172" i="11"/>
  <c r="DK172" i="11"/>
  <c r="DL172" i="11"/>
  <c r="DM172" i="11"/>
  <c r="DN172" i="11"/>
  <c r="DO172" i="11"/>
  <c r="DP172" i="11"/>
  <c r="DQ172" i="11"/>
  <c r="DR172" i="11"/>
  <c r="DS172" i="11"/>
  <c r="DT172" i="11"/>
  <c r="DU172" i="11"/>
  <c r="DV172" i="11"/>
  <c r="DW172" i="11"/>
  <c r="DX172" i="11"/>
  <c r="DY172" i="11"/>
  <c r="DZ172" i="11"/>
  <c r="EA172" i="11"/>
  <c r="EB172" i="11"/>
  <c r="EC172" i="11"/>
  <c r="ED172" i="11"/>
  <c r="EE172" i="11"/>
  <c r="EF172" i="11"/>
  <c r="FU172" i="11"/>
  <c r="FV172" i="11"/>
  <c r="FY172" i="11"/>
  <c r="FZ172" i="11"/>
  <c r="GC172" i="11"/>
  <c r="GD172" i="11"/>
  <c r="GG172" i="11"/>
  <c r="GH172" i="11"/>
  <c r="GK172" i="11"/>
  <c r="GL172" i="11"/>
  <c r="GO172" i="11"/>
  <c r="GP172" i="11"/>
  <c r="GR172" i="11"/>
  <c r="GS172" i="11"/>
  <c r="GT172" i="11"/>
  <c r="GV172" i="11"/>
  <c r="GW172" i="11"/>
  <c r="GX172" i="11"/>
  <c r="GZ172" i="11"/>
  <c r="HA172" i="11"/>
  <c r="HB172" i="11"/>
  <c r="HD172" i="11"/>
  <c r="HE172" i="11"/>
  <c r="HG172" i="11"/>
  <c r="HH172" i="11"/>
  <c r="HJ172" i="11"/>
  <c r="HK172" i="11"/>
  <c r="HM172" i="11"/>
  <c r="IH172" i="11"/>
  <c r="II172" i="11"/>
  <c r="IJ172" i="11"/>
  <c r="IK172" i="11"/>
  <c r="IL172" i="11"/>
  <c r="IM172" i="11"/>
  <c r="IN172" i="11"/>
  <c r="IO172" i="11"/>
  <c r="IP172" i="11"/>
  <c r="IQ172" i="11"/>
  <c r="IR172" i="11"/>
  <c r="IS172" i="11"/>
  <c r="IT172" i="11"/>
  <c r="IU172" i="11"/>
  <c r="IV172" i="11"/>
  <c r="IW172" i="11"/>
  <c r="IX172" i="11"/>
  <c r="IY172" i="11"/>
  <c r="IZ172" i="11"/>
  <c r="JA172" i="11"/>
  <c r="JB172" i="11"/>
  <c r="JC172" i="11"/>
  <c r="KR172" i="11"/>
  <c r="KS172" i="11"/>
  <c r="KV172" i="11"/>
  <c r="KW172" i="11"/>
  <c r="KZ172" i="11"/>
  <c r="LA172" i="11"/>
  <c r="LD172" i="11"/>
  <c r="LE172" i="11"/>
  <c r="LH172" i="11"/>
  <c r="LI172" i="11"/>
  <c r="LL172" i="11"/>
  <c r="LM172" i="11"/>
  <c r="LO172" i="11"/>
  <c r="LP172" i="11"/>
  <c r="LQ172" i="11"/>
  <c r="LS172" i="11"/>
  <c r="LT172" i="11"/>
  <c r="LU172" i="11"/>
  <c r="LW172" i="11"/>
  <c r="LX172" i="11"/>
  <c r="LY172" i="11"/>
  <c r="MA172" i="11"/>
  <c r="MB172" i="11"/>
  <c r="MD172" i="11"/>
  <c r="ME172" i="11"/>
  <c r="MG172" i="11"/>
  <c r="MH172" i="11"/>
  <c r="MJ172" i="11"/>
  <c r="NE172" i="11"/>
  <c r="NF172" i="11"/>
  <c r="NG172" i="11"/>
  <c r="NH172" i="11"/>
  <c r="NI172" i="11"/>
  <c r="NJ172" i="11"/>
  <c r="NK172" i="11"/>
  <c r="NL172" i="11"/>
  <c r="NM172" i="11"/>
  <c r="NN172" i="11"/>
  <c r="NO172" i="11"/>
  <c r="NP172" i="11"/>
  <c r="NQ172" i="11"/>
  <c r="NR172" i="11"/>
  <c r="NS172" i="11"/>
  <c r="NT172" i="11"/>
  <c r="NU172" i="11"/>
  <c r="NV172" i="11"/>
  <c r="NW172" i="11"/>
  <c r="NX172" i="11"/>
  <c r="NY172" i="11"/>
  <c r="NZ172" i="11"/>
  <c r="PO172" i="11"/>
  <c r="PP172" i="11"/>
  <c r="PR172" i="11"/>
  <c r="PS172" i="11"/>
  <c r="PT172" i="11"/>
  <c r="PV172" i="11"/>
  <c r="PW172" i="11"/>
  <c r="PX172" i="11"/>
  <c r="PZ172" i="11"/>
  <c r="QA172" i="11"/>
  <c r="QB172" i="11"/>
  <c r="QD172" i="11"/>
  <c r="QE172" i="11"/>
  <c r="QF172" i="11"/>
  <c r="QH172" i="11"/>
  <c r="QI172" i="11"/>
  <c r="QJ172" i="11"/>
  <c r="QL172" i="11"/>
  <c r="QM172" i="11"/>
  <c r="QN172" i="11"/>
  <c r="QP172" i="11"/>
  <c r="QQ172" i="11"/>
  <c r="QR172" i="11"/>
  <c r="QT172" i="11"/>
  <c r="QU172" i="11"/>
  <c r="QV172" i="11"/>
  <c r="QX172" i="11"/>
  <c r="QY172" i="11"/>
  <c r="RA172" i="11"/>
  <c r="RB172" i="11"/>
  <c r="RD172" i="11"/>
  <c r="RE172" i="11"/>
  <c r="RG172" i="11"/>
  <c r="SB172" i="11"/>
  <c r="SC172" i="11"/>
  <c r="SD172" i="11"/>
  <c r="SE172" i="11"/>
  <c r="SF172" i="11"/>
  <c r="SG172" i="11"/>
  <c r="SH172" i="11"/>
  <c r="SI172" i="11"/>
  <c r="SJ172" i="11"/>
  <c r="SK172" i="11"/>
  <c r="SL172" i="11"/>
  <c r="SM172" i="11"/>
  <c r="SN172" i="11"/>
  <c r="SO172" i="11"/>
  <c r="SP172" i="11"/>
  <c r="SQ172" i="11"/>
  <c r="SR172" i="11"/>
  <c r="SS172" i="11"/>
  <c r="ST172" i="11"/>
  <c r="SU172" i="11"/>
  <c r="SV172" i="11"/>
  <c r="SW172" i="11"/>
  <c r="UL172" i="11"/>
  <c r="UM172" i="11"/>
  <c r="UP172" i="11"/>
  <c r="UQ172" i="11"/>
  <c r="UT172" i="11"/>
  <c r="UU172" i="11"/>
  <c r="UX172" i="11"/>
  <c r="UY172" i="11"/>
  <c r="VB172" i="11"/>
  <c r="VC172" i="11"/>
  <c r="VF172" i="11"/>
  <c r="VG172" i="11"/>
  <c r="VI172" i="11"/>
  <c r="VJ172" i="11"/>
  <c r="VK172" i="11"/>
  <c r="VM172" i="11"/>
  <c r="VN172" i="11"/>
  <c r="VO172" i="11"/>
  <c r="VQ172" i="11"/>
  <c r="VR172" i="11"/>
  <c r="VS172" i="11"/>
  <c r="VU172" i="11"/>
  <c r="VV172" i="11"/>
  <c r="VX172" i="11"/>
  <c r="VY172" i="11"/>
  <c r="WA172" i="11"/>
  <c r="WB172" i="11"/>
  <c r="WD172" i="11"/>
  <c r="WY172" i="11"/>
  <c r="WZ172" i="11"/>
  <c r="XA172" i="11"/>
  <c r="XB172" i="11"/>
  <c r="XC172" i="11"/>
  <c r="XD172" i="11"/>
  <c r="XE172" i="11"/>
  <c r="XF172" i="11"/>
  <c r="XG172" i="11"/>
  <c r="XH172" i="11"/>
  <c r="XI172" i="11"/>
  <c r="XJ172" i="11"/>
  <c r="XK172" i="11"/>
  <c r="XL172" i="11"/>
  <c r="XM172" i="11"/>
  <c r="XN172" i="11"/>
  <c r="XO172" i="11"/>
  <c r="XP172" i="11"/>
  <c r="XQ172" i="11"/>
  <c r="XR172" i="11"/>
  <c r="XS172" i="11"/>
  <c r="XT172" i="11"/>
  <c r="ZI172" i="11"/>
  <c r="ZJ172" i="11"/>
  <c r="ZM172" i="11"/>
  <c r="ZN172" i="11"/>
  <c r="ZQ172" i="11"/>
  <c r="ZR172" i="11"/>
  <c r="ZU172" i="11"/>
  <c r="ZV172" i="11"/>
  <c r="ZY172" i="11"/>
  <c r="ZZ172" i="11"/>
  <c r="AAC172" i="11"/>
  <c r="AAD172" i="11"/>
  <c r="AAF172" i="11"/>
  <c r="AAG172" i="11"/>
  <c r="AAH172" i="11"/>
  <c r="AAJ172" i="11"/>
  <c r="AAK172" i="11"/>
  <c r="AAL172" i="11"/>
  <c r="AAN172" i="11"/>
  <c r="AAO172" i="11"/>
  <c r="AAP172" i="11"/>
  <c r="AAR172" i="11"/>
  <c r="AAS172" i="11"/>
  <c r="AAU172" i="11"/>
  <c r="AAV172" i="11"/>
  <c r="AAX172" i="11"/>
  <c r="AAY172" i="11"/>
  <c r="ABA172" i="11"/>
  <c r="ABV172" i="11"/>
  <c r="ABW172" i="11"/>
  <c r="ABX172" i="11"/>
  <c r="ABY172" i="11"/>
  <c r="ABZ172" i="11"/>
  <c r="ACA172" i="11"/>
  <c r="ACB172" i="11"/>
  <c r="ACC172" i="11"/>
  <c r="ACD172" i="11"/>
  <c r="ACE172" i="11"/>
  <c r="ACF172" i="11"/>
  <c r="ACG172" i="11"/>
  <c r="ACH172" i="11"/>
  <c r="ACI172" i="11"/>
  <c r="ACJ172" i="11"/>
  <c r="ACK172" i="11"/>
  <c r="ACL172" i="11"/>
  <c r="ACM172" i="11"/>
  <c r="ACN172" i="11"/>
  <c r="ACO172" i="11"/>
  <c r="ACP172" i="11"/>
  <c r="ACQ172" i="11"/>
  <c r="AEF172" i="11"/>
  <c r="AEG172" i="11"/>
  <c r="AEJ172" i="11"/>
  <c r="AEK172" i="11"/>
  <c r="AEN172" i="11"/>
  <c r="AEO172" i="11"/>
  <c r="AER172" i="11"/>
  <c r="AES172" i="11"/>
  <c r="AEV172" i="11"/>
  <c r="AEW172" i="11"/>
  <c r="AEZ172" i="11"/>
  <c r="AFA172" i="11"/>
  <c r="AFC172" i="11"/>
  <c r="AFD172" i="11"/>
  <c r="AFE172" i="11"/>
  <c r="AFG172" i="11"/>
  <c r="AFH172" i="11"/>
  <c r="AFI172" i="11"/>
  <c r="AFK172" i="11"/>
  <c r="AFL172" i="11"/>
  <c r="AFM172" i="11"/>
  <c r="AFO172" i="11"/>
  <c r="AFP172" i="11"/>
  <c r="AFR172" i="11"/>
  <c r="AFS172" i="11"/>
  <c r="AFU172" i="11"/>
  <c r="AFV172" i="11"/>
  <c r="AFX172" i="11"/>
  <c r="AGS172" i="11"/>
  <c r="AGT172" i="11"/>
  <c r="AGU172" i="11"/>
  <c r="AGV172" i="11"/>
  <c r="AGW172" i="11"/>
  <c r="AGX172" i="11"/>
  <c r="AGY172" i="11"/>
  <c r="AGZ172" i="11"/>
  <c r="AHA172" i="11"/>
  <c r="AHB172" i="11"/>
  <c r="AHC172" i="11"/>
  <c r="AHD172" i="11"/>
  <c r="AHE172" i="11"/>
  <c r="AHF172" i="11"/>
  <c r="AHG172" i="11"/>
  <c r="AHH172" i="11"/>
  <c r="AHI172" i="11"/>
  <c r="AHJ172" i="11"/>
  <c r="AHK172" i="11"/>
  <c r="AHL172" i="11"/>
  <c r="AHM172" i="11"/>
  <c r="AHN172" i="11"/>
  <c r="AJH172" i="11"/>
  <c r="AJI172" i="11"/>
  <c r="AJJ172" i="11"/>
  <c r="AJK172" i="11"/>
  <c r="AJL172" i="11"/>
  <c r="AJM172" i="11"/>
  <c r="AJN172" i="11"/>
  <c r="AJO172" i="11"/>
  <c r="AJP172" i="11"/>
  <c r="AJQ172" i="11"/>
  <c r="AJR172" i="11"/>
  <c r="AJS172" i="11"/>
  <c r="AJT172" i="11"/>
  <c r="AJU172" i="11"/>
  <c r="AJV172" i="11"/>
  <c r="AJW172" i="11"/>
  <c r="AJX172" i="11"/>
  <c r="AJY172" i="11"/>
  <c r="ALB172" i="11"/>
  <c r="ALC172" i="11"/>
  <c r="ALD172" i="11"/>
  <c r="ALE172" i="11"/>
  <c r="ALF172" i="11"/>
  <c r="ALG172" i="11"/>
  <c r="ALH172" i="11"/>
  <c r="ALI172" i="11"/>
  <c r="ALJ172" i="11"/>
  <c r="ALK172" i="11"/>
  <c r="ALL172" i="11"/>
  <c r="ALM172" i="11"/>
  <c r="ALN172" i="11"/>
  <c r="ALO172" i="11"/>
  <c r="ALP172" i="11"/>
  <c r="ALQ172" i="11"/>
  <c r="ALR172" i="11"/>
  <c r="AU174" i="11"/>
  <c r="DG174" i="11"/>
  <c r="DH174" i="11"/>
  <c r="DI174" i="11"/>
  <c r="DJ174" i="11"/>
  <c r="DK174" i="11"/>
  <c r="DL174" i="11"/>
  <c r="DM174" i="11"/>
  <c r="DN174" i="11"/>
  <c r="DO174" i="11"/>
  <c r="DP174" i="11"/>
  <c r="DQ174" i="11"/>
  <c r="DR174" i="11"/>
  <c r="DS174" i="11"/>
  <c r="DT174" i="11"/>
  <c r="DU174" i="11"/>
  <c r="DV174" i="11"/>
  <c r="DW174" i="11"/>
  <c r="DX174" i="11"/>
  <c r="DY174" i="11"/>
  <c r="DZ174" i="11"/>
  <c r="EA174" i="11"/>
  <c r="EB174" i="11"/>
  <c r="EC174" i="11"/>
  <c r="ED174" i="11"/>
  <c r="EE174" i="11"/>
  <c r="EF174" i="11"/>
  <c r="FU174" i="11"/>
  <c r="FV174" i="11"/>
  <c r="FY174" i="11"/>
  <c r="FZ174" i="11"/>
  <c r="GC174" i="11"/>
  <c r="GD174" i="11"/>
  <c r="GG174" i="11"/>
  <c r="GH174" i="11"/>
  <c r="GK174" i="11"/>
  <c r="GL174" i="11"/>
  <c r="GO174" i="11"/>
  <c r="GP174" i="11"/>
  <c r="GS174" i="11"/>
  <c r="GT174" i="11"/>
  <c r="GW174" i="11"/>
  <c r="GX174" i="11"/>
  <c r="HA174" i="11"/>
  <c r="HB174" i="11"/>
  <c r="HE174" i="11"/>
  <c r="HH174" i="11"/>
  <c r="HK174" i="11"/>
  <c r="HM174" i="11"/>
  <c r="IH174" i="11"/>
  <c r="II174" i="11"/>
  <c r="IJ174" i="11"/>
  <c r="IK174" i="11"/>
  <c r="IL174" i="11"/>
  <c r="IM174" i="11"/>
  <c r="IN174" i="11"/>
  <c r="IO174" i="11"/>
  <c r="IP174" i="11"/>
  <c r="IQ174" i="11"/>
  <c r="IR174" i="11"/>
  <c r="IS174" i="11"/>
  <c r="IT174" i="11"/>
  <c r="IU174" i="11"/>
  <c r="IV174" i="11"/>
  <c r="IW174" i="11"/>
  <c r="IX174" i="11"/>
  <c r="IY174" i="11"/>
  <c r="IZ174" i="11"/>
  <c r="JA174" i="11"/>
  <c r="JB174" i="11"/>
  <c r="JC174" i="11"/>
  <c r="KR174" i="11"/>
  <c r="KS174" i="11"/>
  <c r="KV174" i="11"/>
  <c r="KW174" i="11"/>
  <c r="KZ174" i="11"/>
  <c r="LA174" i="11"/>
  <c r="LD174" i="11"/>
  <c r="LE174" i="11"/>
  <c r="LH174" i="11"/>
  <c r="LI174" i="11"/>
  <c r="LL174" i="11"/>
  <c r="LM174" i="11"/>
  <c r="LP174" i="11"/>
  <c r="LQ174" i="11"/>
  <c r="LT174" i="11"/>
  <c r="LU174" i="11"/>
  <c r="LX174" i="11"/>
  <c r="LY174" i="11"/>
  <c r="MB174" i="11"/>
  <c r="ME174" i="11"/>
  <c r="MH174" i="11"/>
  <c r="MJ174" i="11"/>
  <c r="NE174" i="11"/>
  <c r="NF174" i="11"/>
  <c r="NG174" i="11"/>
  <c r="NH174" i="11"/>
  <c r="NI174" i="11"/>
  <c r="NJ174" i="11"/>
  <c r="NK174" i="11"/>
  <c r="NL174" i="11"/>
  <c r="NM174" i="11"/>
  <c r="NN174" i="11"/>
  <c r="NO174" i="11"/>
  <c r="NP174" i="11"/>
  <c r="NQ174" i="11"/>
  <c r="NR174" i="11"/>
  <c r="NS174" i="11"/>
  <c r="NT174" i="11"/>
  <c r="NU174" i="11"/>
  <c r="NV174" i="11"/>
  <c r="NW174" i="11"/>
  <c r="NX174" i="11"/>
  <c r="NY174" i="11"/>
  <c r="NZ174" i="11"/>
  <c r="PO174" i="11"/>
  <c r="PP174" i="11"/>
  <c r="PS174" i="11"/>
  <c r="PT174" i="11"/>
  <c r="PW174" i="11"/>
  <c r="PX174" i="11"/>
  <c r="QA174" i="11"/>
  <c r="QB174" i="11"/>
  <c r="QE174" i="11"/>
  <c r="QF174" i="11"/>
  <c r="QI174" i="11"/>
  <c r="QJ174" i="11"/>
  <c r="QM174" i="11"/>
  <c r="QN174" i="11"/>
  <c r="QQ174" i="11"/>
  <c r="QR174" i="11"/>
  <c r="QU174" i="11"/>
  <c r="QV174" i="11"/>
  <c r="QY174" i="11"/>
  <c r="RB174" i="11"/>
  <c r="RE174" i="11"/>
  <c r="RG174" i="11"/>
  <c r="SB174" i="11"/>
  <c r="SC174" i="11"/>
  <c r="SD174" i="11"/>
  <c r="SE174" i="11"/>
  <c r="SF174" i="11"/>
  <c r="SG174" i="11"/>
  <c r="SH174" i="11"/>
  <c r="SI174" i="11"/>
  <c r="SJ174" i="11"/>
  <c r="SK174" i="11"/>
  <c r="SL174" i="11"/>
  <c r="SM174" i="11"/>
  <c r="SN174" i="11"/>
  <c r="SO174" i="11"/>
  <c r="SP174" i="11"/>
  <c r="SQ174" i="11"/>
  <c r="SR174" i="11"/>
  <c r="SS174" i="11"/>
  <c r="ST174" i="11"/>
  <c r="SU174" i="11"/>
  <c r="SV174" i="11"/>
  <c r="SW174" i="11"/>
  <c r="UL174" i="11"/>
  <c r="UM174" i="11"/>
  <c r="UP174" i="11"/>
  <c r="UQ174" i="11"/>
  <c r="UT174" i="11"/>
  <c r="UU174" i="11"/>
  <c r="UX174" i="11"/>
  <c r="UY174" i="11"/>
  <c r="VB174" i="11"/>
  <c r="VC174" i="11"/>
  <c r="VF174" i="11"/>
  <c r="VG174" i="11"/>
  <c r="VJ174" i="11"/>
  <c r="VK174" i="11"/>
  <c r="VN174" i="11"/>
  <c r="VO174" i="11"/>
  <c r="VR174" i="11"/>
  <c r="VS174" i="11"/>
  <c r="VV174" i="11"/>
  <c r="VY174" i="11"/>
  <c r="WB174" i="11"/>
  <c r="WD174" i="11"/>
  <c r="WY174" i="11"/>
  <c r="WZ174" i="11"/>
  <c r="XA174" i="11"/>
  <c r="XB174" i="11"/>
  <c r="XC174" i="11"/>
  <c r="XD174" i="11"/>
  <c r="XE174" i="11"/>
  <c r="XF174" i="11"/>
  <c r="XG174" i="11"/>
  <c r="XH174" i="11"/>
  <c r="XI174" i="11"/>
  <c r="XJ174" i="11"/>
  <c r="XK174" i="11"/>
  <c r="XL174" i="11"/>
  <c r="XM174" i="11"/>
  <c r="XN174" i="11"/>
  <c r="XO174" i="11"/>
  <c r="XP174" i="11"/>
  <c r="XQ174" i="11"/>
  <c r="XR174" i="11"/>
  <c r="XS174" i="11"/>
  <c r="XT174" i="11"/>
  <c r="ZI174" i="11"/>
  <c r="ZJ174" i="11"/>
  <c r="ZM174" i="11"/>
  <c r="ZN174" i="11"/>
  <c r="ZQ174" i="11"/>
  <c r="ZR174" i="11"/>
  <c r="ZU174" i="11"/>
  <c r="ZV174" i="11"/>
  <c r="ZY174" i="11"/>
  <c r="ZZ174" i="11"/>
  <c r="AAC174" i="11"/>
  <c r="AAD174" i="11"/>
  <c r="AAG174" i="11"/>
  <c r="AAH174" i="11"/>
  <c r="AAK174" i="11"/>
  <c r="AAL174" i="11"/>
  <c r="AAO174" i="11"/>
  <c r="AAP174" i="11"/>
  <c r="AAS174" i="11"/>
  <c r="AAV174" i="11"/>
  <c r="AAY174" i="11"/>
  <c r="ABA174" i="11"/>
  <c r="ABV174" i="11"/>
  <c r="ABW174" i="11"/>
  <c r="ABX174" i="11"/>
  <c r="ABY174" i="11"/>
  <c r="ABZ174" i="11"/>
  <c r="ACA174" i="11"/>
  <c r="ACB174" i="11"/>
  <c r="ACC174" i="11"/>
  <c r="ACD174" i="11"/>
  <c r="ACE174" i="11"/>
  <c r="ACF174" i="11"/>
  <c r="ACG174" i="11"/>
  <c r="ACH174" i="11"/>
  <c r="ACI174" i="11"/>
  <c r="ACJ174" i="11"/>
  <c r="ACK174" i="11"/>
  <c r="ACL174" i="11"/>
  <c r="ACM174" i="11"/>
  <c r="ACN174" i="11"/>
  <c r="ACO174" i="11"/>
  <c r="ACP174" i="11"/>
  <c r="ACQ174" i="11"/>
  <c r="AEF174" i="11"/>
  <c r="AEG174" i="11"/>
  <c r="AEJ174" i="11"/>
  <c r="AEK174" i="11"/>
  <c r="AEN174" i="11"/>
  <c r="AEO174" i="11"/>
  <c r="AER174" i="11"/>
  <c r="AES174" i="11"/>
  <c r="AEV174" i="11"/>
  <c r="AEW174" i="11"/>
  <c r="AEZ174" i="11"/>
  <c r="AFA174" i="11"/>
  <c r="AFD174" i="11"/>
  <c r="AFE174" i="11"/>
  <c r="AFH174" i="11"/>
  <c r="AFI174" i="11"/>
  <c r="AFL174" i="11"/>
  <c r="AFM174" i="11"/>
  <c r="AFP174" i="11"/>
  <c r="AFS174" i="11"/>
  <c r="AFV174" i="11"/>
  <c r="AFX174" i="11"/>
  <c r="AGS174" i="11"/>
  <c r="AGT174" i="11"/>
  <c r="AGU174" i="11"/>
  <c r="AGV174" i="11"/>
  <c r="AGW174" i="11"/>
  <c r="AGX174" i="11"/>
  <c r="AGY174" i="11"/>
  <c r="AGZ174" i="11"/>
  <c r="AHA174" i="11"/>
  <c r="AHB174" i="11"/>
  <c r="AHC174" i="11"/>
  <c r="AHD174" i="11"/>
  <c r="AHE174" i="11"/>
  <c r="AHF174" i="11"/>
  <c r="AHG174" i="11"/>
  <c r="AHH174" i="11"/>
  <c r="AHI174" i="11"/>
  <c r="AHJ174" i="11"/>
  <c r="AHK174" i="11"/>
  <c r="AHL174" i="11"/>
  <c r="AHM174" i="11"/>
  <c r="AHN174" i="11"/>
  <c r="AJX174" i="11"/>
  <c r="AJY174" i="11"/>
  <c r="ALM174" i="11"/>
  <c r="ALN174" i="11"/>
  <c r="ALO174" i="11"/>
  <c r="ALP174" i="11"/>
  <c r="ALQ174" i="11"/>
  <c r="ALR174" i="11"/>
  <c r="BF181" i="11"/>
  <c r="ABV184" i="11"/>
  <c r="ABW184" i="11"/>
  <c r="ABX184" i="11"/>
  <c r="ABY184" i="11"/>
  <c r="ABZ184" i="11"/>
  <c r="ACA184" i="11"/>
  <c r="ACB184" i="11"/>
  <c r="ACC184" i="11"/>
  <c r="ACD184" i="11"/>
  <c r="ACE184" i="11"/>
  <c r="ACF184" i="11"/>
  <c r="ACG184" i="11"/>
  <c r="ACH184" i="11"/>
  <c r="ACI184" i="11"/>
  <c r="ACJ184" i="11"/>
  <c r="ACK184" i="11"/>
  <c r="ACL184" i="11"/>
  <c r="ACM184" i="11"/>
  <c r="ACN184" i="11"/>
  <c r="ACO184" i="11"/>
  <c r="ACP184" i="11"/>
  <c r="ACQ184" i="11"/>
  <c r="ALM184" i="11"/>
  <c r="ALN184" i="11"/>
  <c r="ALO184" i="11"/>
  <c r="ALP184" i="11"/>
  <c r="ALQ184" i="11"/>
  <c r="ALR184" i="11"/>
  <c r="AU181" i="11"/>
  <c r="AX181" i="11"/>
  <c r="AY181" i="11"/>
  <c r="BB181" i="11"/>
  <c r="BC181" i="11"/>
  <c r="BG181" i="11"/>
  <c r="BJ181" i="11"/>
  <c r="BK181" i="11"/>
  <c r="BN181" i="11"/>
  <c r="BO181" i="11"/>
  <c r="BR181" i="11"/>
  <c r="BR180" i="11" s="1"/>
  <c r="BS181" i="11"/>
  <c r="BV181" i="11"/>
  <c r="BW181" i="11"/>
  <c r="BZ181" i="11"/>
  <c r="CA181" i="11"/>
  <c r="CD181" i="11"/>
  <c r="CG181" i="11"/>
  <c r="CJ181" i="11"/>
  <c r="CL181" i="11"/>
  <c r="DG181" i="11"/>
  <c r="DH181" i="11"/>
  <c r="DI181" i="11"/>
  <c r="DJ181" i="11"/>
  <c r="DK181" i="11"/>
  <c r="DL181" i="11"/>
  <c r="DM181" i="11"/>
  <c r="DN181" i="11"/>
  <c r="DO181" i="11"/>
  <c r="DO180" i="11" s="1"/>
  <c r="DP181" i="11"/>
  <c r="DQ181" i="11"/>
  <c r="DR181" i="11"/>
  <c r="DS181" i="11"/>
  <c r="DT181" i="11"/>
  <c r="DU181" i="11"/>
  <c r="DU180" i="11" s="1"/>
  <c r="DV181" i="11"/>
  <c r="DW181" i="11"/>
  <c r="DX181" i="11"/>
  <c r="DY181" i="11"/>
  <c r="DZ181" i="11"/>
  <c r="EA181" i="11"/>
  <c r="EA180" i="11" s="1"/>
  <c r="EB181" i="11"/>
  <c r="EC181" i="11"/>
  <c r="ED181" i="11"/>
  <c r="EE181" i="11"/>
  <c r="EF181" i="11"/>
  <c r="FU181" i="11"/>
  <c r="FU180" i="11" s="1"/>
  <c r="FV181" i="11"/>
  <c r="FY181" i="11"/>
  <c r="FZ181" i="11"/>
  <c r="GC181" i="11"/>
  <c r="GD181" i="11"/>
  <c r="GG181" i="11"/>
  <c r="GG180" i="11" s="1"/>
  <c r="GH181" i="11"/>
  <c r="GK181" i="11"/>
  <c r="GL181" i="11"/>
  <c r="GO181" i="11"/>
  <c r="GP181" i="11"/>
  <c r="GS181" i="11"/>
  <c r="GS180" i="11" s="1"/>
  <c r="GT181" i="11"/>
  <c r="GW181" i="11"/>
  <c r="GX181" i="11"/>
  <c r="HA181" i="11"/>
  <c r="HB181" i="11"/>
  <c r="HE181" i="11"/>
  <c r="HE180" i="11" s="1"/>
  <c r="HH181" i="11"/>
  <c r="HK181" i="11"/>
  <c r="HM181" i="11"/>
  <c r="IH181" i="11"/>
  <c r="II181" i="11"/>
  <c r="IJ181" i="11"/>
  <c r="IJ180" i="11" s="1"/>
  <c r="IK181" i="11"/>
  <c r="IL181" i="11"/>
  <c r="IM181" i="11"/>
  <c r="IN181" i="11"/>
  <c r="IO181" i="11"/>
  <c r="IP181" i="11"/>
  <c r="IP180" i="11" s="1"/>
  <c r="IQ181" i="11"/>
  <c r="IR181" i="11"/>
  <c r="IS181" i="11"/>
  <c r="IT181" i="11"/>
  <c r="IU181" i="11"/>
  <c r="IV181" i="11"/>
  <c r="IV180" i="11" s="1"/>
  <c r="IW181" i="11"/>
  <c r="IX181" i="11"/>
  <c r="IY181" i="11"/>
  <c r="IZ181" i="11"/>
  <c r="JA181" i="11"/>
  <c r="JB181" i="11"/>
  <c r="JB180" i="11" s="1"/>
  <c r="JC181" i="11"/>
  <c r="KR181" i="11"/>
  <c r="KS181" i="11"/>
  <c r="KV181" i="11"/>
  <c r="KW181" i="11"/>
  <c r="KZ181" i="11"/>
  <c r="KZ180" i="11" s="1"/>
  <c r="LA181" i="11"/>
  <c r="LD181" i="11"/>
  <c r="LE181" i="11"/>
  <c r="LH181" i="11"/>
  <c r="LI181" i="11"/>
  <c r="LL181" i="11"/>
  <c r="LL180" i="11" s="1"/>
  <c r="LM181" i="11"/>
  <c r="LP181" i="11"/>
  <c r="LQ181" i="11"/>
  <c r="LT181" i="11"/>
  <c r="LU181" i="11"/>
  <c r="LX181" i="11"/>
  <c r="LY181" i="11"/>
  <c r="MB181" i="11"/>
  <c r="ME181" i="11"/>
  <c r="MH181" i="11"/>
  <c r="MJ181" i="11"/>
  <c r="NE181" i="11"/>
  <c r="NE180" i="11" s="1"/>
  <c r="NF181" i="11"/>
  <c r="NG181" i="11"/>
  <c r="NH181" i="11"/>
  <c r="NI181" i="11"/>
  <c r="NJ181" i="11"/>
  <c r="NK181" i="11"/>
  <c r="NK180" i="11" s="1"/>
  <c r="NL181" i="11"/>
  <c r="NM181" i="11"/>
  <c r="NN181" i="11"/>
  <c r="NO181" i="11"/>
  <c r="NP181" i="11"/>
  <c r="NQ181" i="11"/>
  <c r="NQ180" i="11" s="1"/>
  <c r="NR181" i="11"/>
  <c r="NS181" i="11"/>
  <c r="NT181" i="11"/>
  <c r="NU181" i="11"/>
  <c r="NV181" i="11"/>
  <c r="NW181" i="11"/>
  <c r="NW180" i="11" s="1"/>
  <c r="NX181" i="11"/>
  <c r="NY181" i="11"/>
  <c r="NZ181" i="11"/>
  <c r="PO181" i="11"/>
  <c r="PP181" i="11"/>
  <c r="PS181" i="11"/>
  <c r="PS180" i="11" s="1"/>
  <c r="PT181" i="11"/>
  <c r="PW181" i="11"/>
  <c r="PX181" i="11"/>
  <c r="QA181" i="11"/>
  <c r="QB181" i="11"/>
  <c r="QE181" i="11"/>
  <c r="QE180" i="11" s="1"/>
  <c r="QF181" i="11"/>
  <c r="QI181" i="11"/>
  <c r="QJ181" i="11"/>
  <c r="QM181" i="11"/>
  <c r="QN181" i="11"/>
  <c r="QQ181" i="11"/>
  <c r="QQ180" i="11" s="1"/>
  <c r="QR181" i="11"/>
  <c r="QU181" i="11"/>
  <c r="QV181" i="11"/>
  <c r="QY181" i="11"/>
  <c r="RB181" i="11"/>
  <c r="RE181" i="11"/>
  <c r="RE180" i="11" s="1"/>
  <c r="RG181" i="11"/>
  <c r="SB181" i="11"/>
  <c r="SC181" i="11"/>
  <c r="SD181" i="11"/>
  <c r="SE181" i="11"/>
  <c r="SF181" i="11"/>
  <c r="SF180" i="11" s="1"/>
  <c r="SG181" i="11"/>
  <c r="SH181" i="11"/>
  <c r="SI181" i="11"/>
  <c r="SJ181" i="11"/>
  <c r="SK181" i="11"/>
  <c r="SL181" i="11"/>
  <c r="SL180" i="11" s="1"/>
  <c r="SM181" i="11"/>
  <c r="SN181" i="11"/>
  <c r="SO181" i="11"/>
  <c r="SP181" i="11"/>
  <c r="SQ181" i="11"/>
  <c r="SR181" i="11"/>
  <c r="SR180" i="11" s="1"/>
  <c r="SS181" i="11"/>
  <c r="ST181" i="11"/>
  <c r="SU181" i="11"/>
  <c r="SV181" i="11"/>
  <c r="SW181" i="11"/>
  <c r="UL181" i="11"/>
  <c r="UL180" i="11" s="1"/>
  <c r="UM181" i="11"/>
  <c r="UP181" i="11"/>
  <c r="UQ181" i="11"/>
  <c r="UT181" i="11"/>
  <c r="UU181" i="11"/>
  <c r="UX181" i="11"/>
  <c r="UX180" i="11" s="1"/>
  <c r="UY181" i="11"/>
  <c r="VB181" i="11"/>
  <c r="VC181" i="11"/>
  <c r="VF181" i="11"/>
  <c r="VG181" i="11"/>
  <c r="VJ181" i="11"/>
  <c r="VJ180" i="11" s="1"/>
  <c r="VK181" i="11"/>
  <c r="VN181" i="11"/>
  <c r="VO181" i="11"/>
  <c r="VR181" i="11"/>
  <c r="VS181" i="11"/>
  <c r="VV181" i="11"/>
  <c r="VY181" i="11"/>
  <c r="WB181" i="11"/>
  <c r="WD181" i="11"/>
  <c r="WY181" i="11"/>
  <c r="WZ181" i="11"/>
  <c r="XA181" i="11"/>
  <c r="XB181" i="11"/>
  <c r="XC181" i="11"/>
  <c r="XD181" i="11"/>
  <c r="XE181" i="11"/>
  <c r="XF181" i="11"/>
  <c r="XG181" i="11"/>
  <c r="XH181" i="11"/>
  <c r="XI181" i="11"/>
  <c r="XJ181" i="11"/>
  <c r="XK181" i="11"/>
  <c r="XL181" i="11"/>
  <c r="XM181" i="11"/>
  <c r="XN181" i="11"/>
  <c r="XO181" i="11"/>
  <c r="XP181" i="11"/>
  <c r="XQ181" i="11"/>
  <c r="XR181" i="11"/>
  <c r="XS181" i="11"/>
  <c r="XT181" i="11"/>
  <c r="ZI181" i="11"/>
  <c r="ZJ181" i="11"/>
  <c r="ZM181" i="11"/>
  <c r="ZN181" i="11"/>
  <c r="ZQ181" i="11"/>
  <c r="ZR181" i="11"/>
  <c r="ZU181" i="11"/>
  <c r="ZV181" i="11"/>
  <c r="ZY181" i="11"/>
  <c r="ZZ181" i="11"/>
  <c r="AAC181" i="11"/>
  <c r="AAD181" i="11"/>
  <c r="AAG181" i="11"/>
  <c r="AAH181" i="11"/>
  <c r="AAK181" i="11"/>
  <c r="AAL181" i="11"/>
  <c r="AAO181" i="11"/>
  <c r="AAP181" i="11"/>
  <c r="AAS181" i="11"/>
  <c r="AAV181" i="11"/>
  <c r="AAY181" i="11"/>
  <c r="ABA181" i="11"/>
  <c r="ABV181" i="11"/>
  <c r="ABW181" i="11"/>
  <c r="ABX181" i="11"/>
  <c r="ABY181" i="11"/>
  <c r="ABZ181" i="11"/>
  <c r="ABZ180" i="11" s="1"/>
  <c r="ACA181" i="11"/>
  <c r="ACB181" i="11"/>
  <c r="ACC181" i="11"/>
  <c r="ACD181" i="11"/>
  <c r="ACE181" i="11"/>
  <c r="ACF181" i="11"/>
  <c r="ACG181" i="11"/>
  <c r="ACH181" i="11"/>
  <c r="ACI181" i="11"/>
  <c r="ACJ181" i="11"/>
  <c r="ACK181" i="11"/>
  <c r="ACL181" i="11"/>
  <c r="ACL180" i="11" s="1"/>
  <c r="ACM181" i="11"/>
  <c r="ACN181" i="11"/>
  <c r="ACO181" i="11"/>
  <c r="ACP181" i="11"/>
  <c r="ACQ181" i="11"/>
  <c r="AEF181" i="11"/>
  <c r="AEG181" i="11"/>
  <c r="AEJ181" i="11"/>
  <c r="AEK181" i="11"/>
  <c r="AEN181" i="11"/>
  <c r="AEO181" i="11"/>
  <c r="AER181" i="11"/>
  <c r="AES181" i="11"/>
  <c r="AEV181" i="11"/>
  <c r="AEW181" i="11"/>
  <c r="AEZ181" i="11"/>
  <c r="AFA181" i="11"/>
  <c r="AFD181" i="11"/>
  <c r="AFE181" i="11"/>
  <c r="AFH181" i="11"/>
  <c r="AFI181" i="11"/>
  <c r="AFL181" i="11"/>
  <c r="AFM181" i="11"/>
  <c r="AFP181" i="11"/>
  <c r="AFS181" i="11"/>
  <c r="AFV181" i="11"/>
  <c r="AFX181" i="11"/>
  <c r="AGS181" i="11"/>
  <c r="AGT181" i="11"/>
  <c r="AGU181" i="11"/>
  <c r="AGV181" i="11"/>
  <c r="AGW181" i="11"/>
  <c r="AGX181" i="11"/>
  <c r="AGY181" i="11"/>
  <c r="AGZ181" i="11"/>
  <c r="AHA181" i="11"/>
  <c r="AHB181" i="11"/>
  <c r="AHC181" i="11"/>
  <c r="AHD181" i="11"/>
  <c r="AHE181" i="11"/>
  <c r="AHF181" i="11"/>
  <c r="AHG181" i="11"/>
  <c r="AHH181" i="11"/>
  <c r="AHI181" i="11"/>
  <c r="AHJ181" i="11"/>
  <c r="AHK181" i="11"/>
  <c r="AHL181" i="11"/>
  <c r="AHM181" i="11"/>
  <c r="AHN181" i="11"/>
  <c r="AJX181" i="11"/>
  <c r="AJY181" i="11"/>
  <c r="ALM181" i="11"/>
  <c r="ALN181" i="11"/>
  <c r="ALO181" i="11"/>
  <c r="ALP181" i="11"/>
  <c r="ALQ181" i="11"/>
  <c r="ALR181" i="11"/>
  <c r="AU197" i="11"/>
  <c r="AU196" i="11" s="1"/>
  <c r="AX197" i="11"/>
  <c r="AX196" i="11" s="1"/>
  <c r="AY197" i="11"/>
  <c r="AY196" i="11" s="1"/>
  <c r="BB197" i="11"/>
  <c r="BB196" i="11" s="1"/>
  <c r="BC197" i="11"/>
  <c r="BC196" i="11" s="1"/>
  <c r="BF197" i="11"/>
  <c r="BF196" i="11" s="1"/>
  <c r="BG197" i="11"/>
  <c r="BG196" i="11" s="1"/>
  <c r="BJ197" i="11"/>
  <c r="BJ196" i="11" s="1"/>
  <c r="BK197" i="11"/>
  <c r="BK196" i="11" s="1"/>
  <c r="BN197" i="11"/>
  <c r="BN196" i="11" s="1"/>
  <c r="BO197" i="11"/>
  <c r="BO196" i="11" s="1"/>
  <c r="BR197" i="11"/>
  <c r="BR196" i="11" s="1"/>
  <c r="BS197" i="11"/>
  <c r="BS196" i="11" s="1"/>
  <c r="BV197" i="11"/>
  <c r="BV196" i="11" s="1"/>
  <c r="BW197" i="11"/>
  <c r="BW196" i="11" s="1"/>
  <c r="BZ197" i="11"/>
  <c r="BZ196" i="11" s="1"/>
  <c r="CA197" i="11"/>
  <c r="CA196" i="11" s="1"/>
  <c r="CD197" i="11"/>
  <c r="CD196" i="11" s="1"/>
  <c r="CG197" i="11"/>
  <c r="CG196" i="11" s="1"/>
  <c r="CJ197" i="11"/>
  <c r="CJ196" i="11" s="1"/>
  <c r="CL197" i="11"/>
  <c r="CL196" i="11" s="1"/>
  <c r="DG197" i="11"/>
  <c r="DG196" i="11" s="1"/>
  <c r="DH197" i="11"/>
  <c r="DH196" i="11" s="1"/>
  <c r="DI197" i="11"/>
  <c r="DI196" i="11" s="1"/>
  <c r="DJ197" i="11"/>
  <c r="DJ196" i="11" s="1"/>
  <c r="DK197" i="11"/>
  <c r="DK196" i="11" s="1"/>
  <c r="DL197" i="11"/>
  <c r="DL196" i="11" s="1"/>
  <c r="DM197" i="11"/>
  <c r="DM196" i="11" s="1"/>
  <c r="DN197" i="11"/>
  <c r="DN196" i="11" s="1"/>
  <c r="DO197" i="11"/>
  <c r="DO196" i="11" s="1"/>
  <c r="DP197" i="11"/>
  <c r="DP196" i="11" s="1"/>
  <c r="DQ197" i="11"/>
  <c r="DQ196" i="11" s="1"/>
  <c r="DR197" i="11"/>
  <c r="DR196" i="11" s="1"/>
  <c r="DS197" i="11"/>
  <c r="DS196" i="11" s="1"/>
  <c r="DT197" i="11"/>
  <c r="DT196" i="11" s="1"/>
  <c r="DU197" i="11"/>
  <c r="DU196" i="11" s="1"/>
  <c r="DV197" i="11"/>
  <c r="DV196" i="11" s="1"/>
  <c r="DW197" i="11"/>
  <c r="DW196" i="11" s="1"/>
  <c r="DX197" i="11"/>
  <c r="DX196" i="11" s="1"/>
  <c r="DY197" i="11"/>
  <c r="DY196" i="11" s="1"/>
  <c r="DZ197" i="11"/>
  <c r="DZ196" i="11" s="1"/>
  <c r="EA197" i="11"/>
  <c r="EA196" i="11" s="1"/>
  <c r="EB197" i="11"/>
  <c r="EB196" i="11" s="1"/>
  <c r="EC197" i="11"/>
  <c r="EC196" i="11" s="1"/>
  <c r="ED197" i="11"/>
  <c r="ED196" i="11" s="1"/>
  <c r="EE197" i="11"/>
  <c r="EE196" i="11" s="1"/>
  <c r="EF197" i="11"/>
  <c r="EF196" i="11" s="1"/>
  <c r="FU197" i="11"/>
  <c r="FU196" i="11" s="1"/>
  <c r="FV197" i="11"/>
  <c r="FV196" i="11" s="1"/>
  <c r="FY197" i="11"/>
  <c r="FY196" i="11" s="1"/>
  <c r="FZ197" i="11"/>
  <c r="FZ196" i="11" s="1"/>
  <c r="GC197" i="11"/>
  <c r="GC196" i="11" s="1"/>
  <c r="GD197" i="11"/>
  <c r="GD196" i="11" s="1"/>
  <c r="GG197" i="11"/>
  <c r="GG196" i="11" s="1"/>
  <c r="GH197" i="11"/>
  <c r="GH196" i="11" s="1"/>
  <c r="GK197" i="11"/>
  <c r="GK196" i="11" s="1"/>
  <c r="GL197" i="11"/>
  <c r="GL196" i="11" s="1"/>
  <c r="GO197" i="11"/>
  <c r="GO196" i="11" s="1"/>
  <c r="GP197" i="11"/>
  <c r="GP196" i="11" s="1"/>
  <c r="GS197" i="11"/>
  <c r="GS196" i="11" s="1"/>
  <c r="GT197" i="11"/>
  <c r="GT196" i="11" s="1"/>
  <c r="GW197" i="11"/>
  <c r="GW196" i="11" s="1"/>
  <c r="GX197" i="11"/>
  <c r="GX196" i="11" s="1"/>
  <c r="HA197" i="11"/>
  <c r="HA196" i="11" s="1"/>
  <c r="HB197" i="11"/>
  <c r="HB196" i="11" s="1"/>
  <c r="HE197" i="11"/>
  <c r="HE196" i="11" s="1"/>
  <c r="HH197" i="11"/>
  <c r="HH196" i="11" s="1"/>
  <c r="HK197" i="11"/>
  <c r="HK196" i="11" s="1"/>
  <c r="HM197" i="11"/>
  <c r="HM196" i="11" s="1"/>
  <c r="IH197" i="11"/>
  <c r="IH196" i="11" s="1"/>
  <c r="II197" i="11"/>
  <c r="II196" i="11" s="1"/>
  <c r="IJ197" i="11"/>
  <c r="IJ196" i="11" s="1"/>
  <c r="IK197" i="11"/>
  <c r="IK196" i="11" s="1"/>
  <c r="IL197" i="11"/>
  <c r="IL196" i="11" s="1"/>
  <c r="IM197" i="11"/>
  <c r="IM196" i="11" s="1"/>
  <c r="IN197" i="11"/>
  <c r="IN196" i="11" s="1"/>
  <c r="IO197" i="11"/>
  <c r="IO196" i="11" s="1"/>
  <c r="IP197" i="11"/>
  <c r="IP196" i="11" s="1"/>
  <c r="IQ197" i="11"/>
  <c r="IQ196" i="11" s="1"/>
  <c r="IR197" i="11"/>
  <c r="IR196" i="11" s="1"/>
  <c r="IS197" i="11"/>
  <c r="IS196" i="11" s="1"/>
  <c r="IT197" i="11"/>
  <c r="IT196" i="11" s="1"/>
  <c r="IU197" i="11"/>
  <c r="IU196" i="11" s="1"/>
  <c r="IV197" i="11"/>
  <c r="IV196" i="11" s="1"/>
  <c r="IW197" i="11"/>
  <c r="IW196" i="11" s="1"/>
  <c r="IX197" i="11"/>
  <c r="IX196" i="11" s="1"/>
  <c r="IY197" i="11"/>
  <c r="IY196" i="11" s="1"/>
  <c r="IZ197" i="11"/>
  <c r="IZ196" i="11" s="1"/>
  <c r="JA197" i="11"/>
  <c r="JA196" i="11" s="1"/>
  <c r="JB197" i="11"/>
  <c r="JB196" i="11" s="1"/>
  <c r="JC197" i="11"/>
  <c r="JC196" i="11" s="1"/>
  <c r="KR197" i="11"/>
  <c r="KR196" i="11" s="1"/>
  <c r="KS197" i="11"/>
  <c r="KS196" i="11" s="1"/>
  <c r="KV197" i="11"/>
  <c r="KV196" i="11" s="1"/>
  <c r="KW197" i="11"/>
  <c r="KW196" i="11" s="1"/>
  <c r="KZ197" i="11"/>
  <c r="KZ196" i="11" s="1"/>
  <c r="LA197" i="11"/>
  <c r="LA196" i="11" s="1"/>
  <c r="LD197" i="11"/>
  <c r="LD196" i="11" s="1"/>
  <c r="LE197" i="11"/>
  <c r="LE196" i="11" s="1"/>
  <c r="LH197" i="11"/>
  <c r="LH196" i="11" s="1"/>
  <c r="LI197" i="11"/>
  <c r="LI196" i="11" s="1"/>
  <c r="LL197" i="11"/>
  <c r="LL196" i="11" s="1"/>
  <c r="LM197" i="11"/>
  <c r="LM196" i="11" s="1"/>
  <c r="LO197" i="11"/>
  <c r="LO196" i="11" s="1"/>
  <c r="LP197" i="11"/>
  <c r="LP196" i="11" s="1"/>
  <c r="LQ197" i="11"/>
  <c r="LQ196" i="11" s="1"/>
  <c r="LS197" i="11"/>
  <c r="LS196" i="11" s="1"/>
  <c r="LT197" i="11"/>
  <c r="LT196" i="11" s="1"/>
  <c r="LU197" i="11"/>
  <c r="LU196" i="11" s="1"/>
  <c r="LW197" i="11"/>
  <c r="LW196" i="11" s="1"/>
  <c r="LX197" i="11"/>
  <c r="LX196" i="11" s="1"/>
  <c r="LY197" i="11"/>
  <c r="LY196" i="11" s="1"/>
  <c r="MA197" i="11"/>
  <c r="MA196" i="11" s="1"/>
  <c r="MB197" i="11"/>
  <c r="MB196" i="11" s="1"/>
  <c r="MD197" i="11"/>
  <c r="MD196" i="11" s="1"/>
  <c r="ME197" i="11"/>
  <c r="ME196" i="11" s="1"/>
  <c r="MG197" i="11"/>
  <c r="MG196" i="11" s="1"/>
  <c r="MH197" i="11"/>
  <c r="MH196" i="11" s="1"/>
  <c r="MJ197" i="11"/>
  <c r="MJ196" i="11" s="1"/>
  <c r="NE197" i="11"/>
  <c r="NE196" i="11" s="1"/>
  <c r="NF197" i="11"/>
  <c r="NF196" i="11" s="1"/>
  <c r="NG197" i="11"/>
  <c r="NG196" i="11" s="1"/>
  <c r="NH197" i="11"/>
  <c r="NH196" i="11" s="1"/>
  <c r="NI197" i="11"/>
  <c r="NI196" i="11" s="1"/>
  <c r="NJ197" i="11"/>
  <c r="NJ196" i="11" s="1"/>
  <c r="NK197" i="11"/>
  <c r="NK196" i="11" s="1"/>
  <c r="NL197" i="11"/>
  <c r="NL196" i="11" s="1"/>
  <c r="NM197" i="11"/>
  <c r="NM196" i="11" s="1"/>
  <c r="NN197" i="11"/>
  <c r="NN196" i="11" s="1"/>
  <c r="NO197" i="11"/>
  <c r="NO196" i="11" s="1"/>
  <c r="NP197" i="11"/>
  <c r="NP196" i="11" s="1"/>
  <c r="NQ197" i="11"/>
  <c r="NQ196" i="11" s="1"/>
  <c r="NR197" i="11"/>
  <c r="NR196" i="11" s="1"/>
  <c r="NS197" i="11"/>
  <c r="NS196" i="11" s="1"/>
  <c r="NT197" i="11"/>
  <c r="NT196" i="11" s="1"/>
  <c r="NU197" i="11"/>
  <c r="NU196" i="11" s="1"/>
  <c r="NV197" i="11"/>
  <c r="NV196" i="11" s="1"/>
  <c r="NW197" i="11"/>
  <c r="NW196" i="11" s="1"/>
  <c r="NX197" i="11"/>
  <c r="NX196" i="11" s="1"/>
  <c r="NY197" i="11"/>
  <c r="NY196" i="11" s="1"/>
  <c r="NZ197" i="11"/>
  <c r="NZ196" i="11" s="1"/>
  <c r="PO197" i="11"/>
  <c r="PO196" i="11" s="1"/>
  <c r="PP197" i="11"/>
  <c r="PP196" i="11" s="1"/>
  <c r="PS197" i="11"/>
  <c r="PS196" i="11" s="1"/>
  <c r="PT197" i="11"/>
  <c r="PT196" i="11" s="1"/>
  <c r="PW197" i="11"/>
  <c r="PW196" i="11" s="1"/>
  <c r="PX197" i="11"/>
  <c r="PX196" i="11" s="1"/>
  <c r="QA197" i="11"/>
  <c r="QA196" i="11" s="1"/>
  <c r="QB197" i="11"/>
  <c r="QB196" i="11" s="1"/>
  <c r="QE197" i="11"/>
  <c r="QE196" i="11" s="1"/>
  <c r="QF197" i="11"/>
  <c r="QF196" i="11" s="1"/>
  <c r="QI197" i="11"/>
  <c r="QI196" i="11" s="1"/>
  <c r="QJ197" i="11"/>
  <c r="QJ196" i="11" s="1"/>
  <c r="QM197" i="11"/>
  <c r="QM196" i="11" s="1"/>
  <c r="QN197" i="11"/>
  <c r="QN196" i="11" s="1"/>
  <c r="QQ197" i="11"/>
  <c r="QQ196" i="11" s="1"/>
  <c r="QR197" i="11"/>
  <c r="QR196" i="11" s="1"/>
  <c r="QU197" i="11"/>
  <c r="QU196" i="11" s="1"/>
  <c r="QV197" i="11"/>
  <c r="QV196" i="11" s="1"/>
  <c r="QY197" i="11"/>
  <c r="QY196" i="11" s="1"/>
  <c r="RB197" i="11"/>
  <c r="RB196" i="11" s="1"/>
  <c r="RE197" i="11"/>
  <c r="RE196" i="11" s="1"/>
  <c r="RG197" i="11"/>
  <c r="RG196" i="11" s="1"/>
  <c r="SB197" i="11"/>
  <c r="SB196" i="11" s="1"/>
  <c r="SC197" i="11"/>
  <c r="SC196" i="11" s="1"/>
  <c r="SD197" i="11"/>
  <c r="SD196" i="11" s="1"/>
  <c r="SE197" i="11"/>
  <c r="SE196" i="11" s="1"/>
  <c r="SF197" i="11"/>
  <c r="SF196" i="11" s="1"/>
  <c r="SG197" i="11"/>
  <c r="SG196" i="11" s="1"/>
  <c r="SH197" i="11"/>
  <c r="SH196" i="11" s="1"/>
  <c r="SI197" i="11"/>
  <c r="SI196" i="11" s="1"/>
  <c r="SJ197" i="11"/>
  <c r="SJ196" i="11" s="1"/>
  <c r="SK197" i="11"/>
  <c r="SK196" i="11" s="1"/>
  <c r="SL197" i="11"/>
  <c r="SL196" i="11" s="1"/>
  <c r="SM197" i="11"/>
  <c r="SM196" i="11" s="1"/>
  <c r="SN197" i="11"/>
  <c r="SN196" i="11" s="1"/>
  <c r="SO197" i="11"/>
  <c r="SO196" i="11" s="1"/>
  <c r="SP197" i="11"/>
  <c r="SP196" i="11" s="1"/>
  <c r="SQ197" i="11"/>
  <c r="SQ196" i="11" s="1"/>
  <c r="SR197" i="11"/>
  <c r="SR196" i="11" s="1"/>
  <c r="SS197" i="11"/>
  <c r="SS196" i="11" s="1"/>
  <c r="ST197" i="11"/>
  <c r="ST196" i="11" s="1"/>
  <c r="SU197" i="11"/>
  <c r="SU196" i="11" s="1"/>
  <c r="SV197" i="11"/>
  <c r="SV196" i="11" s="1"/>
  <c r="SW197" i="11"/>
  <c r="SW196" i="11" s="1"/>
  <c r="UL197" i="11"/>
  <c r="UL196" i="11" s="1"/>
  <c r="UM197" i="11"/>
  <c r="UM196" i="11" s="1"/>
  <c r="UP197" i="11"/>
  <c r="UP196" i="11" s="1"/>
  <c r="UQ197" i="11"/>
  <c r="UQ196" i="11" s="1"/>
  <c r="UT197" i="11"/>
  <c r="UT196" i="11" s="1"/>
  <c r="UU197" i="11"/>
  <c r="UU196" i="11" s="1"/>
  <c r="UX197" i="11"/>
  <c r="UX196" i="11" s="1"/>
  <c r="UY197" i="11"/>
  <c r="UY196" i="11" s="1"/>
  <c r="VB197" i="11"/>
  <c r="VB196" i="11" s="1"/>
  <c r="VC197" i="11"/>
  <c r="VC196" i="11" s="1"/>
  <c r="VF197" i="11"/>
  <c r="VF196" i="11" s="1"/>
  <c r="VG197" i="11"/>
  <c r="VG196" i="11" s="1"/>
  <c r="VJ197" i="11"/>
  <c r="VJ196" i="11" s="1"/>
  <c r="VK197" i="11"/>
  <c r="VK196" i="11" s="1"/>
  <c r="VN197" i="11"/>
  <c r="VN196" i="11" s="1"/>
  <c r="VO197" i="11"/>
  <c r="VO196" i="11" s="1"/>
  <c r="VR197" i="11"/>
  <c r="VR196" i="11" s="1"/>
  <c r="VS197" i="11"/>
  <c r="VS196" i="11" s="1"/>
  <c r="VV197" i="11"/>
  <c r="VV196" i="11" s="1"/>
  <c r="VY197" i="11"/>
  <c r="VY196" i="11" s="1"/>
  <c r="WB197" i="11"/>
  <c r="WB196" i="11" s="1"/>
  <c r="WD197" i="11"/>
  <c r="WD196" i="11" s="1"/>
  <c r="WY197" i="11"/>
  <c r="WY196" i="11" s="1"/>
  <c r="WZ197" i="11"/>
  <c r="WZ196" i="11" s="1"/>
  <c r="XA197" i="11"/>
  <c r="XA196" i="11" s="1"/>
  <c r="XB197" i="11"/>
  <c r="XB196" i="11" s="1"/>
  <c r="XC197" i="11"/>
  <c r="XC196" i="11" s="1"/>
  <c r="XD197" i="11"/>
  <c r="XD196" i="11" s="1"/>
  <c r="XE197" i="11"/>
  <c r="XE196" i="11" s="1"/>
  <c r="XF197" i="11"/>
  <c r="XF196" i="11" s="1"/>
  <c r="XG197" i="11"/>
  <c r="XG196" i="11" s="1"/>
  <c r="XH197" i="11"/>
  <c r="XH196" i="11" s="1"/>
  <c r="XI197" i="11"/>
  <c r="XI196" i="11" s="1"/>
  <c r="XJ197" i="11"/>
  <c r="XJ196" i="11" s="1"/>
  <c r="XK197" i="11"/>
  <c r="XK196" i="11" s="1"/>
  <c r="XL197" i="11"/>
  <c r="XL196" i="11" s="1"/>
  <c r="XM197" i="11"/>
  <c r="XM196" i="11" s="1"/>
  <c r="XN197" i="11"/>
  <c r="XN196" i="11" s="1"/>
  <c r="XO197" i="11"/>
  <c r="XO196" i="11" s="1"/>
  <c r="XP197" i="11"/>
  <c r="XP196" i="11" s="1"/>
  <c r="XQ197" i="11"/>
  <c r="XQ196" i="11" s="1"/>
  <c r="XR197" i="11"/>
  <c r="XR196" i="11" s="1"/>
  <c r="XS197" i="11"/>
  <c r="XS196" i="11" s="1"/>
  <c r="XT197" i="11"/>
  <c r="XT196" i="11" s="1"/>
  <c r="ZI197" i="11"/>
  <c r="ZI196" i="11" s="1"/>
  <c r="ZJ197" i="11"/>
  <c r="ZJ196" i="11" s="1"/>
  <c r="ZM197" i="11"/>
  <c r="ZM196" i="11" s="1"/>
  <c r="ZN197" i="11"/>
  <c r="ZN196" i="11" s="1"/>
  <c r="ZQ197" i="11"/>
  <c r="ZQ196" i="11" s="1"/>
  <c r="ZR197" i="11"/>
  <c r="ZR196" i="11" s="1"/>
  <c r="ZU197" i="11"/>
  <c r="ZU196" i="11" s="1"/>
  <c r="ZV197" i="11"/>
  <c r="ZV196" i="11" s="1"/>
  <c r="ZY197" i="11"/>
  <c r="ZY196" i="11" s="1"/>
  <c r="ZZ197" i="11"/>
  <c r="ZZ196" i="11" s="1"/>
  <c r="AAC197" i="11"/>
  <c r="AAC196" i="11" s="1"/>
  <c r="AAD197" i="11"/>
  <c r="AAD196" i="11" s="1"/>
  <c r="AAG197" i="11"/>
  <c r="AAG196" i="11" s="1"/>
  <c r="AAH197" i="11"/>
  <c r="AAH196" i="11" s="1"/>
  <c r="AAK197" i="11"/>
  <c r="AAK196" i="11" s="1"/>
  <c r="AAL197" i="11"/>
  <c r="AAL196" i="11" s="1"/>
  <c r="AAO197" i="11"/>
  <c r="AAO196" i="11" s="1"/>
  <c r="AAP197" i="11"/>
  <c r="AAP196" i="11" s="1"/>
  <c r="AAS197" i="11"/>
  <c r="AAS196" i="11" s="1"/>
  <c r="AAV197" i="11"/>
  <c r="AAV196" i="11" s="1"/>
  <c r="AAY197" i="11"/>
  <c r="AAY196" i="11" s="1"/>
  <c r="ABA197" i="11"/>
  <c r="ABA196" i="11" s="1"/>
  <c r="ABV197" i="11"/>
  <c r="ABV196" i="11" s="1"/>
  <c r="ABW197" i="11"/>
  <c r="ABW196" i="11" s="1"/>
  <c r="ABX197" i="11"/>
  <c r="ABX196" i="11" s="1"/>
  <c r="ABY197" i="11"/>
  <c r="ABY196" i="11" s="1"/>
  <c r="ABZ197" i="11"/>
  <c r="ABZ196" i="11" s="1"/>
  <c r="ACA197" i="11"/>
  <c r="ACA196" i="11" s="1"/>
  <c r="ACB197" i="11"/>
  <c r="ACB196" i="11" s="1"/>
  <c r="ACC197" i="11"/>
  <c r="ACC196" i="11" s="1"/>
  <c r="ACD197" i="11"/>
  <c r="ACD196" i="11" s="1"/>
  <c r="ACE197" i="11"/>
  <c r="ACE196" i="11" s="1"/>
  <c r="ACF197" i="11"/>
  <c r="ACF196" i="11" s="1"/>
  <c r="ACG197" i="11"/>
  <c r="ACG196" i="11" s="1"/>
  <c r="ACH197" i="11"/>
  <c r="ACH196" i="11" s="1"/>
  <c r="ACI197" i="11"/>
  <c r="ACI196" i="11" s="1"/>
  <c r="ACJ197" i="11"/>
  <c r="ACJ196" i="11" s="1"/>
  <c r="ACK197" i="11"/>
  <c r="ACK196" i="11" s="1"/>
  <c r="ACL197" i="11"/>
  <c r="ACL196" i="11" s="1"/>
  <c r="ACM197" i="11"/>
  <c r="ACM196" i="11" s="1"/>
  <c r="ACN197" i="11"/>
  <c r="ACN196" i="11" s="1"/>
  <c r="ACO197" i="11"/>
  <c r="ACO196" i="11" s="1"/>
  <c r="ACP197" i="11"/>
  <c r="ACP196" i="11" s="1"/>
  <c r="ACQ197" i="11"/>
  <c r="ACQ196" i="11" s="1"/>
  <c r="AEF197" i="11"/>
  <c r="AEF196" i="11" s="1"/>
  <c r="AEG197" i="11"/>
  <c r="AEG196" i="11" s="1"/>
  <c r="AEJ197" i="11"/>
  <c r="AEJ196" i="11" s="1"/>
  <c r="AEK197" i="11"/>
  <c r="AEK196" i="11" s="1"/>
  <c r="AEN197" i="11"/>
  <c r="AEN196" i="11" s="1"/>
  <c r="AEO197" i="11"/>
  <c r="AEO196" i="11" s="1"/>
  <c r="AER197" i="11"/>
  <c r="AER196" i="11" s="1"/>
  <c r="AES197" i="11"/>
  <c r="AES196" i="11" s="1"/>
  <c r="AEV197" i="11"/>
  <c r="AEV196" i="11" s="1"/>
  <c r="AEW197" i="11"/>
  <c r="AEW196" i="11" s="1"/>
  <c r="AEZ197" i="11"/>
  <c r="AEZ196" i="11" s="1"/>
  <c r="AFA197" i="11"/>
  <c r="AFA196" i="11" s="1"/>
  <c r="AFD197" i="11"/>
  <c r="AFD196" i="11" s="1"/>
  <c r="AFE197" i="11"/>
  <c r="AFE196" i="11" s="1"/>
  <c r="AFH197" i="11"/>
  <c r="AFH196" i="11" s="1"/>
  <c r="AFL197" i="11"/>
  <c r="AFL196" i="11" s="1"/>
  <c r="AFM197" i="11"/>
  <c r="AFM196" i="11" s="1"/>
  <c r="AFP197" i="11"/>
  <c r="AFP196" i="11" s="1"/>
  <c r="AFS197" i="11"/>
  <c r="AFS196" i="11" s="1"/>
  <c r="AFV197" i="11"/>
  <c r="AFV196" i="11" s="1"/>
  <c r="AFX197" i="11"/>
  <c r="AFX196" i="11" s="1"/>
  <c r="AGS197" i="11"/>
  <c r="AGS196" i="11" s="1"/>
  <c r="AGT197" i="11"/>
  <c r="AGT196" i="11" s="1"/>
  <c r="AGU197" i="11"/>
  <c r="AGU196" i="11" s="1"/>
  <c r="AGV197" i="11"/>
  <c r="AGV196" i="11" s="1"/>
  <c r="AGW197" i="11"/>
  <c r="AGW196" i="11" s="1"/>
  <c r="AGX197" i="11"/>
  <c r="AGX196" i="11" s="1"/>
  <c r="AGY197" i="11"/>
  <c r="AGY196" i="11" s="1"/>
  <c r="AGZ197" i="11"/>
  <c r="AGZ196" i="11" s="1"/>
  <c r="AHA197" i="11"/>
  <c r="AHA196" i="11" s="1"/>
  <c r="AHB197" i="11"/>
  <c r="AHB196" i="11" s="1"/>
  <c r="AHC197" i="11"/>
  <c r="AHC196" i="11" s="1"/>
  <c r="AHD197" i="11"/>
  <c r="AHD196" i="11" s="1"/>
  <c r="AHE197" i="11"/>
  <c r="AHE196" i="11" s="1"/>
  <c r="AHF197" i="11"/>
  <c r="AHF196" i="11" s="1"/>
  <c r="AHG197" i="11"/>
  <c r="AHG196" i="11" s="1"/>
  <c r="AHH197" i="11"/>
  <c r="AHH196" i="11" s="1"/>
  <c r="AHI197" i="11"/>
  <c r="AHI196" i="11" s="1"/>
  <c r="AHJ197" i="11"/>
  <c r="AHJ196" i="11" s="1"/>
  <c r="AHK197" i="11"/>
  <c r="AHK196" i="11" s="1"/>
  <c r="AHL197" i="11"/>
  <c r="AHL196" i="11" s="1"/>
  <c r="AHM197" i="11"/>
  <c r="AHM196" i="11" s="1"/>
  <c r="AHN197" i="11"/>
  <c r="AHN196" i="11" s="1"/>
  <c r="AJX197" i="11"/>
  <c r="AJX196" i="11" s="1"/>
  <c r="AJY197" i="11"/>
  <c r="AJY196" i="11" s="1"/>
  <c r="ALM197" i="11"/>
  <c r="ALM196" i="11" s="1"/>
  <c r="ALN197" i="11"/>
  <c r="ALN196" i="11" s="1"/>
  <c r="ALO197" i="11"/>
  <c r="ALO196" i="11" s="1"/>
  <c r="ALP197" i="11"/>
  <c r="ALP196" i="11" s="1"/>
  <c r="ALQ197" i="11"/>
  <c r="ALQ196" i="11" s="1"/>
  <c r="ALR197" i="11"/>
  <c r="ALR196" i="11" s="1"/>
  <c r="AU211" i="11"/>
  <c r="AX211" i="11"/>
  <c r="AY211" i="11"/>
  <c r="BB211" i="11"/>
  <c r="BC211" i="11"/>
  <c r="BF211" i="11"/>
  <c r="BG211" i="11"/>
  <c r="BJ211" i="11"/>
  <c r="BK211" i="11"/>
  <c r="BN211" i="11"/>
  <c r="BO211" i="11"/>
  <c r="BR211" i="11"/>
  <c r="BS211" i="11"/>
  <c r="BV211" i="11"/>
  <c r="BW211" i="11"/>
  <c r="BZ211" i="11"/>
  <c r="CA211" i="11"/>
  <c r="CD211" i="11"/>
  <c r="CG211" i="11"/>
  <c r="CJ211" i="11"/>
  <c r="CL211" i="11"/>
  <c r="DG211" i="11"/>
  <c r="DH211" i="11"/>
  <c r="DI211" i="11"/>
  <c r="DJ211" i="11"/>
  <c r="DK211" i="11"/>
  <c r="DL211" i="11"/>
  <c r="DM211" i="11"/>
  <c r="DN211" i="11"/>
  <c r="DO211" i="11"/>
  <c r="DP211" i="11"/>
  <c r="DQ211" i="11"/>
  <c r="DR211" i="11"/>
  <c r="DS211" i="11"/>
  <c r="DT211" i="11"/>
  <c r="DU211" i="11"/>
  <c r="DV211" i="11"/>
  <c r="DW211" i="11"/>
  <c r="DX211" i="11"/>
  <c r="DY211" i="11"/>
  <c r="DZ211" i="11"/>
  <c r="EA211" i="11"/>
  <c r="EB211" i="11"/>
  <c r="EC211" i="11"/>
  <c r="ED211" i="11"/>
  <c r="EE211" i="11"/>
  <c r="EF211" i="11"/>
  <c r="FU211" i="11"/>
  <c r="FV211" i="11"/>
  <c r="FX211" i="11"/>
  <c r="FY211" i="11"/>
  <c r="FZ211" i="11"/>
  <c r="GB211" i="11"/>
  <c r="GC211" i="11"/>
  <c r="GD211" i="11"/>
  <c r="GF211" i="11"/>
  <c r="GG211" i="11"/>
  <c r="GH211" i="11"/>
  <c r="GJ211" i="11"/>
  <c r="GK211" i="11"/>
  <c r="GL211" i="11"/>
  <c r="GN211" i="11"/>
  <c r="GO211" i="11"/>
  <c r="GP211" i="11"/>
  <c r="GR211" i="11"/>
  <c r="GS211" i="11"/>
  <c r="GT211" i="11"/>
  <c r="GV211" i="11"/>
  <c r="GW211" i="11"/>
  <c r="GX211" i="11"/>
  <c r="GZ211" i="11"/>
  <c r="HA211" i="11"/>
  <c r="HB211" i="11"/>
  <c r="HD211" i="11"/>
  <c r="HE211" i="11"/>
  <c r="HG211" i="11"/>
  <c r="HH211" i="11"/>
  <c r="HJ211" i="11"/>
  <c r="HK211" i="11"/>
  <c r="HM211" i="11"/>
  <c r="IH211" i="11"/>
  <c r="II211" i="11"/>
  <c r="IJ211" i="11"/>
  <c r="IK211" i="11"/>
  <c r="IL211" i="11"/>
  <c r="IM211" i="11"/>
  <c r="IN211" i="11"/>
  <c r="IO211" i="11"/>
  <c r="IP211" i="11"/>
  <c r="IQ211" i="11"/>
  <c r="IR211" i="11"/>
  <c r="IS211" i="11"/>
  <c r="IT211" i="11"/>
  <c r="IU211" i="11"/>
  <c r="IV211" i="11"/>
  <c r="IW211" i="11"/>
  <c r="IX211" i="11"/>
  <c r="IY211" i="11"/>
  <c r="IZ211" i="11"/>
  <c r="JA211" i="11"/>
  <c r="JB211" i="11"/>
  <c r="JC211" i="11"/>
  <c r="KR211" i="11"/>
  <c r="KS211" i="11"/>
  <c r="KU211" i="11"/>
  <c r="KV211" i="11"/>
  <c r="KW211" i="11"/>
  <c r="KY211" i="11"/>
  <c r="KZ211" i="11"/>
  <c r="LA211" i="11"/>
  <c r="LC211" i="11"/>
  <c r="LD211" i="11"/>
  <c r="LE211" i="11"/>
  <c r="LG211" i="11"/>
  <c r="LH211" i="11"/>
  <c r="LI211" i="11"/>
  <c r="LK211" i="11"/>
  <c r="LL211" i="11"/>
  <c r="LM211" i="11"/>
  <c r="LO211" i="11"/>
  <c r="LP211" i="11"/>
  <c r="LQ211" i="11"/>
  <c r="LS211" i="11"/>
  <c r="LT211" i="11"/>
  <c r="LU211" i="11"/>
  <c r="LW211" i="11"/>
  <c r="LX211" i="11"/>
  <c r="LY211" i="11"/>
  <c r="MA211" i="11"/>
  <c r="MB211" i="11"/>
  <c r="MD211" i="11"/>
  <c r="ME211" i="11"/>
  <c r="MG211" i="11"/>
  <c r="MH211" i="11"/>
  <c r="MJ211" i="11"/>
  <c r="NE211" i="11"/>
  <c r="NF211" i="11"/>
  <c r="NG211" i="11"/>
  <c r="NH211" i="11"/>
  <c r="NI211" i="11"/>
  <c r="NJ211" i="11"/>
  <c r="NK211" i="11"/>
  <c r="NL211" i="11"/>
  <c r="NM211" i="11"/>
  <c r="NN211" i="11"/>
  <c r="NO211" i="11"/>
  <c r="NP211" i="11"/>
  <c r="NQ211" i="11"/>
  <c r="NR211" i="11"/>
  <c r="NS211" i="11"/>
  <c r="NT211" i="11"/>
  <c r="NU211" i="11"/>
  <c r="NV211" i="11"/>
  <c r="NW211" i="11"/>
  <c r="NX211" i="11"/>
  <c r="NY211" i="11"/>
  <c r="NZ211" i="11"/>
  <c r="PO211" i="11"/>
  <c r="PP211" i="11"/>
  <c r="PS211" i="11"/>
  <c r="PT211" i="11"/>
  <c r="PW211" i="11"/>
  <c r="PX211" i="11"/>
  <c r="QA211" i="11"/>
  <c r="QB211" i="11"/>
  <c r="QE211" i="11"/>
  <c r="QF211" i="11"/>
  <c r="QI211" i="11"/>
  <c r="QJ211" i="11"/>
  <c r="QM211" i="11"/>
  <c r="QN211" i="11"/>
  <c r="QQ211" i="11"/>
  <c r="QR211" i="11"/>
  <c r="QU211" i="11"/>
  <c r="QV211" i="11"/>
  <c r="QY211" i="11"/>
  <c r="RB211" i="11"/>
  <c r="RE211" i="11"/>
  <c r="RG211" i="11"/>
  <c r="SB211" i="11"/>
  <c r="SC211" i="11"/>
  <c r="SD211" i="11"/>
  <c r="SE211" i="11"/>
  <c r="SF211" i="11"/>
  <c r="SG211" i="11"/>
  <c r="SH211" i="11"/>
  <c r="SI211" i="11"/>
  <c r="SJ211" i="11"/>
  <c r="SK211" i="11"/>
  <c r="SL211" i="11"/>
  <c r="SM211" i="11"/>
  <c r="SN211" i="11"/>
  <c r="SO211" i="11"/>
  <c r="SP211" i="11"/>
  <c r="SQ211" i="11"/>
  <c r="SR211" i="11"/>
  <c r="SS211" i="11"/>
  <c r="ST211" i="11"/>
  <c r="SU211" i="11"/>
  <c r="SV211" i="11"/>
  <c r="SW211" i="11"/>
  <c r="UL211" i="11"/>
  <c r="UM211" i="11"/>
  <c r="UP211" i="11"/>
  <c r="UQ211" i="11"/>
  <c r="UT211" i="11"/>
  <c r="UU211" i="11"/>
  <c r="UX211" i="11"/>
  <c r="UY211" i="11"/>
  <c r="VB211" i="11"/>
  <c r="VC211" i="11"/>
  <c r="VF211" i="11"/>
  <c r="VG211" i="11"/>
  <c r="VJ211" i="11"/>
  <c r="VK211" i="11"/>
  <c r="VN211" i="11"/>
  <c r="VO211" i="11"/>
  <c r="VR211" i="11"/>
  <c r="VS211" i="11"/>
  <c r="VV211" i="11"/>
  <c r="VY211" i="11"/>
  <c r="WB211" i="11"/>
  <c r="WD211" i="11"/>
  <c r="WY211" i="11"/>
  <c r="WZ211" i="11"/>
  <c r="XA211" i="11"/>
  <c r="XB211" i="11"/>
  <c r="XC211" i="11"/>
  <c r="XD211" i="11"/>
  <c r="XE211" i="11"/>
  <c r="XF211" i="11"/>
  <c r="XG211" i="11"/>
  <c r="XH211" i="11"/>
  <c r="XI211" i="11"/>
  <c r="XJ211" i="11"/>
  <c r="XK211" i="11"/>
  <c r="XL211" i="11"/>
  <c r="XM211" i="11"/>
  <c r="XN211" i="11"/>
  <c r="XO211" i="11"/>
  <c r="XP211" i="11"/>
  <c r="XQ211" i="11"/>
  <c r="XR211" i="11"/>
  <c r="XS211" i="11"/>
  <c r="XT211" i="11"/>
  <c r="ZI211" i="11"/>
  <c r="ZJ211" i="11"/>
  <c r="ZM211" i="11"/>
  <c r="ZN211" i="11"/>
  <c r="ZQ211" i="11"/>
  <c r="ZR211" i="11"/>
  <c r="ZU211" i="11"/>
  <c r="ZV211" i="11"/>
  <c r="ZY211" i="11"/>
  <c r="ZZ211" i="11"/>
  <c r="AAC211" i="11"/>
  <c r="AAD211" i="11"/>
  <c r="AAG211" i="11"/>
  <c r="AAH211" i="11"/>
  <c r="AAK211" i="11"/>
  <c r="AAL211" i="11"/>
  <c r="AAO211" i="11"/>
  <c r="AAP211" i="11"/>
  <c r="AAS211" i="11"/>
  <c r="AAV211" i="11"/>
  <c r="AAY211" i="11"/>
  <c r="ABA211" i="11"/>
  <c r="ABV211" i="11"/>
  <c r="ABW211" i="11"/>
  <c r="ABX211" i="11"/>
  <c r="ABY211" i="11"/>
  <c r="ABZ211" i="11"/>
  <c r="ACA211" i="11"/>
  <c r="ACB211" i="11"/>
  <c r="ACC211" i="11"/>
  <c r="ACD211" i="11"/>
  <c r="ACE211" i="11"/>
  <c r="ACF211" i="11"/>
  <c r="ACG211" i="11"/>
  <c r="ACH211" i="11"/>
  <c r="ACI211" i="11"/>
  <c r="ACJ211" i="11"/>
  <c r="ACK211" i="11"/>
  <c r="ACL211" i="11"/>
  <c r="ACM211" i="11"/>
  <c r="ACN211" i="11"/>
  <c r="ACO211" i="11"/>
  <c r="ACP211" i="11"/>
  <c r="ACQ211" i="11"/>
  <c r="AEF211" i="11"/>
  <c r="AEG211" i="11"/>
  <c r="AEJ211" i="11"/>
  <c r="AEK211" i="11"/>
  <c r="AEN211" i="11"/>
  <c r="AEO211" i="11"/>
  <c r="AER211" i="11"/>
  <c r="AES211" i="11"/>
  <c r="AEV211" i="11"/>
  <c r="AEW211" i="11"/>
  <c r="AEZ211" i="11"/>
  <c r="AFA211" i="11"/>
  <c r="AFD211" i="11"/>
  <c r="AFE211" i="11"/>
  <c r="AFH211" i="11"/>
  <c r="AFI211" i="11"/>
  <c r="AFL211" i="11"/>
  <c r="AFM211" i="11"/>
  <c r="AFP211" i="11"/>
  <c r="AFS211" i="11"/>
  <c r="AFV211" i="11"/>
  <c r="AFX211" i="11"/>
  <c r="AGS211" i="11"/>
  <c r="AGT211" i="11"/>
  <c r="AGU211" i="11"/>
  <c r="AGV211" i="11"/>
  <c r="AGW211" i="11"/>
  <c r="AGX211" i="11"/>
  <c r="AGY211" i="11"/>
  <c r="AGZ211" i="11"/>
  <c r="AHA211" i="11"/>
  <c r="AHB211" i="11"/>
  <c r="AHC211" i="11"/>
  <c r="AHD211" i="11"/>
  <c r="AHE211" i="11"/>
  <c r="AHF211" i="11"/>
  <c r="AHG211" i="11"/>
  <c r="AHH211" i="11"/>
  <c r="AHI211" i="11"/>
  <c r="AHJ211" i="11"/>
  <c r="AHK211" i="11"/>
  <c r="AHL211" i="11"/>
  <c r="AHM211" i="11"/>
  <c r="AHN211" i="11"/>
  <c r="AJX211" i="11"/>
  <c r="AJY211" i="11"/>
  <c r="ALM211" i="11"/>
  <c r="ALN211" i="11"/>
  <c r="ALO211" i="11"/>
  <c r="ALP211" i="11"/>
  <c r="ALQ211" i="11"/>
  <c r="ALR211" i="11"/>
  <c r="AT197" i="11"/>
  <c r="AT196" i="11" s="1"/>
  <c r="ACM180" i="11" l="1"/>
  <c r="ACA180" i="11"/>
  <c r="ACP180" i="11"/>
  <c r="ACD180" i="11"/>
  <c r="ACQ180" i="11"/>
  <c r="ACE180" i="11"/>
  <c r="ACI180" i="11"/>
  <c r="ABW180" i="11"/>
  <c r="ACO180" i="11"/>
  <c r="ACK180" i="11"/>
  <c r="ACG180" i="11"/>
  <c r="ACC180" i="11"/>
  <c r="ABY180" i="11"/>
  <c r="ABV180" i="11"/>
  <c r="ACH180" i="11"/>
  <c r="ACN180" i="11"/>
  <c r="ACJ180" i="11"/>
  <c r="ACF180" i="11"/>
  <c r="ACB180" i="11"/>
  <c r="ABX180" i="11"/>
  <c r="DI180" i="11"/>
  <c r="CD180" i="11"/>
  <c r="CL149" i="11"/>
  <c r="CL107" i="11"/>
  <c r="CL83" i="11"/>
  <c r="VO180" i="11"/>
  <c r="VC180" i="11"/>
  <c r="UQ180" i="11"/>
  <c r="SU180" i="11"/>
  <c r="SO180" i="11"/>
  <c r="SI180" i="11"/>
  <c r="SC180" i="11"/>
  <c r="QV180" i="11"/>
  <c r="QJ180" i="11"/>
  <c r="PX180" i="11"/>
  <c r="NZ180" i="11"/>
  <c r="NT180" i="11"/>
  <c r="NN180" i="11"/>
  <c r="NH180" i="11"/>
  <c r="ME180" i="11"/>
  <c r="LQ180" i="11"/>
  <c r="LE180" i="11"/>
  <c r="KS180" i="11"/>
  <c r="IY180" i="11"/>
  <c r="IS180" i="11"/>
  <c r="IM180" i="11"/>
  <c r="HM180" i="11"/>
  <c r="GX180" i="11"/>
  <c r="GL180" i="11"/>
  <c r="ED180" i="11"/>
  <c r="DL180" i="11"/>
  <c r="CL180" i="11"/>
  <c r="VF180" i="11"/>
  <c r="UT180" i="11"/>
  <c r="SV180" i="11"/>
  <c r="SP180" i="11"/>
  <c r="SJ180" i="11"/>
  <c r="SD180" i="11"/>
  <c r="QY180" i="11"/>
  <c r="QM180" i="11"/>
  <c r="QA180" i="11"/>
  <c r="PO180" i="11"/>
  <c r="NU180" i="11"/>
  <c r="NO180" i="11"/>
  <c r="NI180" i="11"/>
  <c r="MH180" i="11"/>
  <c r="LT180" i="11"/>
  <c r="LH180" i="11"/>
  <c r="KV180" i="11"/>
  <c r="IZ180" i="11"/>
  <c r="IT180" i="11"/>
  <c r="IN180" i="11"/>
  <c r="IH180" i="11"/>
  <c r="HA180" i="11"/>
  <c r="GO180" i="11"/>
  <c r="EE180" i="11"/>
  <c r="DY180" i="11"/>
  <c r="DS180" i="11"/>
  <c r="DM180" i="11"/>
  <c r="DG180" i="11"/>
  <c r="BZ180" i="11"/>
  <c r="BN180" i="11"/>
  <c r="DX180" i="11"/>
  <c r="DR180" i="11"/>
  <c r="BW180" i="11"/>
  <c r="BK180" i="11"/>
  <c r="LX180" i="11"/>
  <c r="ALP180" i="11"/>
  <c r="AEW180" i="11"/>
  <c r="AAP180" i="11"/>
  <c r="ZR180" i="11"/>
  <c r="XN180" i="11"/>
  <c r="XB180" i="11"/>
  <c r="FZ180" i="11"/>
  <c r="AJY180" i="11"/>
  <c r="AHL180" i="11"/>
  <c r="AHH180" i="11"/>
  <c r="AHD180" i="11"/>
  <c r="AGZ180" i="11"/>
  <c r="AGV180" i="11"/>
  <c r="AFX180" i="11"/>
  <c r="AFM180" i="11"/>
  <c r="AFD180" i="11"/>
  <c r="AEF180" i="11"/>
  <c r="AAY180" i="11"/>
  <c r="ZY180" i="11"/>
  <c r="XQ180" i="11"/>
  <c r="XE180" i="11"/>
  <c r="GC180" i="11"/>
  <c r="ALQ180" i="11"/>
  <c r="ALM180" i="11"/>
  <c r="AHM180" i="11"/>
  <c r="AHI180" i="11"/>
  <c r="AHE180" i="11"/>
  <c r="AGW180" i="11"/>
  <c r="AGS180" i="11"/>
  <c r="AFP180" i="11"/>
  <c r="AER180" i="11"/>
  <c r="AAK180" i="11"/>
  <c r="ZM180" i="11"/>
  <c r="XK180" i="11"/>
  <c r="WY180" i="11"/>
  <c r="AFH180" i="11"/>
  <c r="AEV180" i="11"/>
  <c r="AEJ180" i="11"/>
  <c r="AAO180" i="11"/>
  <c r="AAC180" i="11"/>
  <c r="ZQ180" i="11"/>
  <c r="XS180" i="11"/>
  <c r="XM180" i="11"/>
  <c r="XG180" i="11"/>
  <c r="XA180" i="11"/>
  <c r="VV180" i="11"/>
  <c r="AHA180" i="11"/>
  <c r="AFE180" i="11"/>
  <c r="AEG180" i="11"/>
  <c r="ABA180" i="11"/>
  <c r="ZZ180" i="11"/>
  <c r="XR180" i="11"/>
  <c r="XF180" i="11"/>
  <c r="VS180" i="11"/>
  <c r="VG180" i="11"/>
  <c r="UU180" i="11"/>
  <c r="SW180" i="11"/>
  <c r="SQ180" i="11"/>
  <c r="SK180" i="11"/>
  <c r="SE180" i="11"/>
  <c r="RB180" i="11"/>
  <c r="QN180" i="11"/>
  <c r="QB180" i="11"/>
  <c r="PP180" i="11"/>
  <c r="NV180" i="11"/>
  <c r="NP180" i="11"/>
  <c r="NJ180" i="11"/>
  <c r="MJ180" i="11"/>
  <c r="LU180" i="11"/>
  <c r="LI180" i="11"/>
  <c r="KW180" i="11"/>
  <c r="JA180" i="11"/>
  <c r="IU180" i="11"/>
  <c r="IO180" i="11"/>
  <c r="II180" i="11"/>
  <c r="HB180" i="11"/>
  <c r="GP180" i="11"/>
  <c r="GD180" i="11"/>
  <c r="EF180" i="11"/>
  <c r="DZ180" i="11"/>
  <c r="DT180" i="11"/>
  <c r="DN180" i="11"/>
  <c r="DH180" i="11"/>
  <c r="CA180" i="11"/>
  <c r="BO180" i="11"/>
  <c r="BB180" i="11"/>
  <c r="ZJ180" i="11"/>
  <c r="WD180" i="11"/>
  <c r="AEO180" i="11"/>
  <c r="AAH180" i="11"/>
  <c r="XJ180" i="11"/>
  <c r="VN180" i="11"/>
  <c r="VB180" i="11"/>
  <c r="UP180" i="11"/>
  <c r="ST180" i="11"/>
  <c r="SN180" i="11"/>
  <c r="SH180" i="11"/>
  <c r="SB180" i="11"/>
  <c r="QU180" i="11"/>
  <c r="QI180" i="11"/>
  <c r="PW180" i="11"/>
  <c r="NY180" i="11"/>
  <c r="NS180" i="11"/>
  <c r="NM180" i="11"/>
  <c r="NG180" i="11"/>
  <c r="MB180" i="11"/>
  <c r="LP180" i="11"/>
  <c r="LD180" i="11"/>
  <c r="KR180" i="11"/>
  <c r="IX180" i="11"/>
  <c r="IR180" i="11"/>
  <c r="IL180" i="11"/>
  <c r="HK180" i="11"/>
  <c r="GW180" i="11"/>
  <c r="GK180" i="11"/>
  <c r="FY180" i="11"/>
  <c r="EC180" i="11"/>
  <c r="DW180" i="11"/>
  <c r="DQ180" i="11"/>
  <c r="DK180" i="11"/>
  <c r="CJ180" i="11"/>
  <c r="BV180" i="11"/>
  <c r="BJ180" i="11"/>
  <c r="AY180" i="11"/>
  <c r="BC180" i="11"/>
  <c r="AGV149" i="11"/>
  <c r="AEG149" i="11"/>
  <c r="ACG149" i="11"/>
  <c r="XR149" i="11"/>
  <c r="XF149" i="11"/>
  <c r="SQ149" i="11"/>
  <c r="SE149" i="11"/>
  <c r="PP149" i="11"/>
  <c r="MJ149" i="11"/>
  <c r="LI149" i="11"/>
  <c r="HB149" i="11"/>
  <c r="DY149" i="11"/>
  <c r="AJX180" i="11"/>
  <c r="AHG180" i="11"/>
  <c r="AGY180" i="11"/>
  <c r="AGU180" i="11"/>
  <c r="ALP149" i="11"/>
  <c r="AHH149" i="11"/>
  <c r="AFE149" i="11"/>
  <c r="ABA149" i="11"/>
  <c r="ZZ149" i="11"/>
  <c r="VS149" i="11"/>
  <c r="UU149" i="11"/>
  <c r="QN149" i="11"/>
  <c r="NP149" i="11"/>
  <c r="JA149" i="11"/>
  <c r="IO149" i="11"/>
  <c r="GC149" i="11"/>
  <c r="ALO180" i="11"/>
  <c r="AHK180" i="11"/>
  <c r="AHC180" i="11"/>
  <c r="AFV180" i="11"/>
  <c r="ALR180" i="11"/>
  <c r="ALN180" i="11"/>
  <c r="AHN180" i="11"/>
  <c r="AHJ180" i="11"/>
  <c r="AHF180" i="11"/>
  <c r="AHB180" i="11"/>
  <c r="AGX180" i="11"/>
  <c r="AGT180" i="11"/>
  <c r="AFS180" i="11"/>
  <c r="AFI180" i="11"/>
  <c r="AFA180" i="11"/>
  <c r="AES180" i="11"/>
  <c r="AEK180" i="11"/>
  <c r="AAV180" i="11"/>
  <c r="AAL180" i="11"/>
  <c r="AAD180" i="11"/>
  <c r="ZV180" i="11"/>
  <c r="ZN180" i="11"/>
  <c r="XT180" i="11"/>
  <c r="XP180" i="11"/>
  <c r="XL180" i="11"/>
  <c r="XH180" i="11"/>
  <c r="XD180" i="11"/>
  <c r="WZ180" i="11"/>
  <c r="VY180" i="11"/>
  <c r="AX180" i="11"/>
  <c r="AHN149" i="11"/>
  <c r="AHB149" i="11"/>
  <c r="AFS149" i="11"/>
  <c r="AES149" i="11"/>
  <c r="ACM149" i="11"/>
  <c r="ACA149" i="11"/>
  <c r="AAL149" i="11"/>
  <c r="ZN149" i="11"/>
  <c r="XL149" i="11"/>
  <c r="WZ149" i="11"/>
  <c r="VG149" i="11"/>
  <c r="SW149" i="11"/>
  <c r="SK149" i="11"/>
  <c r="RB149" i="11"/>
  <c r="QB149" i="11"/>
  <c r="NV149" i="11"/>
  <c r="NJ149" i="11"/>
  <c r="LU149" i="11"/>
  <c r="KW149" i="11"/>
  <c r="IU149" i="11"/>
  <c r="II149" i="11"/>
  <c r="GP149" i="11"/>
  <c r="EE149" i="11"/>
  <c r="DS149" i="11"/>
  <c r="VK180" i="11"/>
  <c r="UY180" i="11"/>
  <c r="UM180" i="11"/>
  <c r="SS180" i="11"/>
  <c r="SM180" i="11"/>
  <c r="SG180" i="11"/>
  <c r="RG180" i="11"/>
  <c r="QR180" i="11"/>
  <c r="QF180" i="11"/>
  <c r="PT180" i="11"/>
  <c r="NX180" i="11"/>
  <c r="NR180" i="11"/>
  <c r="NL180" i="11"/>
  <c r="NF180" i="11"/>
  <c r="LY180" i="11"/>
  <c r="LM180" i="11"/>
  <c r="LA180" i="11"/>
  <c r="JC180" i="11"/>
  <c r="IW180" i="11"/>
  <c r="IQ180" i="11"/>
  <c r="IK180" i="11"/>
  <c r="HH180" i="11"/>
  <c r="GT180" i="11"/>
  <c r="GH180" i="11"/>
  <c r="FV180" i="11"/>
  <c r="EB180" i="11"/>
  <c r="DV180" i="11"/>
  <c r="DP180" i="11"/>
  <c r="DJ180" i="11"/>
  <c r="CG180" i="11"/>
  <c r="BS180" i="11"/>
  <c r="BG180" i="11"/>
  <c r="AEZ180" i="11"/>
  <c r="AEN180" i="11"/>
  <c r="AAS180" i="11"/>
  <c r="AAG180" i="11"/>
  <c r="ZU180" i="11"/>
  <c r="ZI180" i="11"/>
  <c r="XO180" i="11"/>
  <c r="XI180" i="11"/>
  <c r="XC180" i="11"/>
  <c r="WB180" i="11"/>
  <c r="AU180" i="11"/>
  <c r="BF180" i="11"/>
  <c r="DL149" i="11"/>
  <c r="AJX149" i="11"/>
  <c r="AHI149" i="11"/>
  <c r="AHC149" i="11"/>
  <c r="AGW149" i="11"/>
  <c r="AFV149" i="11"/>
  <c r="AFH149" i="11"/>
  <c r="AEV149" i="11"/>
  <c r="AEJ149" i="11"/>
  <c r="ACN149" i="11"/>
  <c r="ACH149" i="11"/>
  <c r="ACB149" i="11"/>
  <c r="ABV149" i="11"/>
  <c r="AAO149" i="11"/>
  <c r="AAC149" i="11"/>
  <c r="ZQ149" i="11"/>
  <c r="XS149" i="11"/>
  <c r="XM149" i="11"/>
  <c r="XG149" i="11"/>
  <c r="XA149" i="11"/>
  <c r="VV149" i="11"/>
  <c r="VJ149" i="11"/>
  <c r="UX149" i="11"/>
  <c r="UL149" i="11"/>
  <c r="SR149" i="11"/>
  <c r="SL149" i="11"/>
  <c r="SF149" i="11"/>
  <c r="RE149" i="11"/>
  <c r="QQ149" i="11"/>
  <c r="QE149" i="11"/>
  <c r="PS149" i="11"/>
  <c r="NW149" i="11"/>
  <c r="NQ149" i="11"/>
  <c r="NK149" i="11"/>
  <c r="NE149" i="11"/>
  <c r="LX149" i="11"/>
  <c r="LL149" i="11"/>
  <c r="KZ149" i="11"/>
  <c r="JB149" i="11"/>
  <c r="IV149" i="11"/>
  <c r="IP149" i="11"/>
  <c r="IJ149" i="11"/>
  <c r="HE149" i="11"/>
  <c r="GS149" i="11"/>
  <c r="GD149" i="11"/>
  <c r="EF149" i="11"/>
  <c r="DZ149" i="11"/>
  <c r="DT149" i="11"/>
  <c r="DM149" i="11"/>
  <c r="DG149" i="11"/>
  <c r="ALR149" i="11"/>
  <c r="AHJ149" i="11"/>
  <c r="AHD149" i="11"/>
  <c r="AGX149" i="11"/>
  <c r="AFX149" i="11"/>
  <c r="AFI149" i="11"/>
  <c r="AEW149" i="11"/>
  <c r="AEK149" i="11"/>
  <c r="ACO149" i="11"/>
  <c r="ACI149" i="11"/>
  <c r="ACC149" i="11"/>
  <c r="ABW149" i="11"/>
  <c r="AAP149" i="11"/>
  <c r="AAD149" i="11"/>
  <c r="ZR149" i="11"/>
  <c r="XT149" i="11"/>
  <c r="XN149" i="11"/>
  <c r="XH149" i="11"/>
  <c r="XB149" i="11"/>
  <c r="VY149" i="11"/>
  <c r="VK149" i="11"/>
  <c r="UY149" i="11"/>
  <c r="UM149" i="11"/>
  <c r="SS149" i="11"/>
  <c r="SM149" i="11"/>
  <c r="SG149" i="11"/>
  <c r="RG149" i="11"/>
  <c r="QR149" i="11"/>
  <c r="QF149" i="11"/>
  <c r="PT149" i="11"/>
  <c r="NX149" i="11"/>
  <c r="NR149" i="11"/>
  <c r="NL149" i="11"/>
  <c r="NF149" i="11"/>
  <c r="LY149" i="11"/>
  <c r="LM149" i="11"/>
  <c r="LA149" i="11"/>
  <c r="JC149" i="11"/>
  <c r="IW149" i="11"/>
  <c r="IQ149" i="11"/>
  <c r="IK149" i="11"/>
  <c r="HH149" i="11"/>
  <c r="GT149" i="11"/>
  <c r="GH149" i="11"/>
  <c r="FU149" i="11"/>
  <c r="EA149" i="11"/>
  <c r="DU149" i="11"/>
  <c r="DN149" i="11"/>
  <c r="DH149" i="11"/>
  <c r="ALM149" i="11"/>
  <c r="AHK149" i="11"/>
  <c r="AHE149" i="11"/>
  <c r="AGY149" i="11"/>
  <c r="AGS149" i="11"/>
  <c r="AFL149" i="11"/>
  <c r="AEZ149" i="11"/>
  <c r="AEN149" i="11"/>
  <c r="ACP149" i="11"/>
  <c r="ACJ149" i="11"/>
  <c r="ACD149" i="11"/>
  <c r="ABX149" i="11"/>
  <c r="AAS149" i="11"/>
  <c r="AAG149" i="11"/>
  <c r="ZU149" i="11"/>
  <c r="ZI149" i="11"/>
  <c r="XO149" i="11"/>
  <c r="XI149" i="11"/>
  <c r="XC149" i="11"/>
  <c r="WB149" i="11"/>
  <c r="VN149" i="11"/>
  <c r="VB149" i="11"/>
  <c r="UP149" i="11"/>
  <c r="ST149" i="11"/>
  <c r="SN149" i="11"/>
  <c r="SH149" i="11"/>
  <c r="SB149" i="11"/>
  <c r="QU149" i="11"/>
  <c r="QI149" i="11"/>
  <c r="PW149" i="11"/>
  <c r="NY149" i="11"/>
  <c r="NS149" i="11"/>
  <c r="NM149" i="11"/>
  <c r="NG149" i="11"/>
  <c r="MB149" i="11"/>
  <c r="LP149" i="11"/>
  <c r="LD149" i="11"/>
  <c r="KR149" i="11"/>
  <c r="IX149" i="11"/>
  <c r="IR149" i="11"/>
  <c r="IL149" i="11"/>
  <c r="HK149" i="11"/>
  <c r="GW149" i="11"/>
  <c r="GK149" i="11"/>
  <c r="FV149" i="11"/>
  <c r="EB149" i="11"/>
  <c r="DV149" i="11"/>
  <c r="DO149" i="11"/>
  <c r="DI149" i="11"/>
  <c r="AHL149" i="11"/>
  <c r="AHF149" i="11"/>
  <c r="AGZ149" i="11"/>
  <c r="AGT149" i="11"/>
  <c r="AFM149" i="11"/>
  <c r="AFA149" i="11"/>
  <c r="AEO149" i="11"/>
  <c r="ACQ149" i="11"/>
  <c r="ACK149" i="11"/>
  <c r="ACE149" i="11"/>
  <c r="ABY149" i="11"/>
  <c r="AAV149" i="11"/>
  <c r="AAH149" i="11"/>
  <c r="ZV149" i="11"/>
  <c r="ZJ149" i="11"/>
  <c r="XP149" i="11"/>
  <c r="XJ149" i="11"/>
  <c r="XD149" i="11"/>
  <c r="WD149" i="11"/>
  <c r="VO149" i="11"/>
  <c r="VC149" i="11"/>
  <c r="UQ149" i="11"/>
  <c r="SU149" i="11"/>
  <c r="SO149" i="11"/>
  <c r="SI149" i="11"/>
  <c r="SC149" i="11"/>
  <c r="QV149" i="11"/>
  <c r="QJ149" i="11"/>
  <c r="PX149" i="11"/>
  <c r="NZ149" i="11"/>
  <c r="NT149" i="11"/>
  <c r="NN149" i="11"/>
  <c r="NH149" i="11"/>
  <c r="ME149" i="11"/>
  <c r="LQ149" i="11"/>
  <c r="LE149" i="11"/>
  <c r="KS149" i="11"/>
  <c r="IY149" i="11"/>
  <c r="IS149" i="11"/>
  <c r="IM149" i="11"/>
  <c r="HM149" i="11"/>
  <c r="GX149" i="11"/>
  <c r="GL149" i="11"/>
  <c r="FY149" i="11"/>
  <c r="EC149" i="11"/>
  <c r="DW149" i="11"/>
  <c r="DP149" i="11"/>
  <c r="DJ149" i="11"/>
  <c r="ALO149" i="11"/>
  <c r="AHM149" i="11"/>
  <c r="AHG149" i="11"/>
  <c r="AHA149" i="11"/>
  <c r="AGU149" i="11"/>
  <c r="AFP149" i="11"/>
  <c r="AFD149" i="11"/>
  <c r="AER149" i="11"/>
  <c r="AEF149" i="11"/>
  <c r="ACL149" i="11"/>
  <c r="ACF149" i="11"/>
  <c r="ABZ149" i="11"/>
  <c r="AAY149" i="11"/>
  <c r="AAK149" i="11"/>
  <c r="ZY149" i="11"/>
  <c r="ZM149" i="11"/>
  <c r="XQ149" i="11"/>
  <c r="XK149" i="11"/>
  <c r="XE149" i="11"/>
  <c r="WY149" i="11"/>
  <c r="VR149" i="11"/>
  <c r="VF149" i="11"/>
  <c r="UT149" i="11"/>
  <c r="SV149" i="11"/>
  <c r="SP149" i="11"/>
  <c r="SJ149" i="11"/>
  <c r="SD149" i="11"/>
  <c r="QY149" i="11"/>
  <c r="QM149" i="11"/>
  <c r="QA149" i="11"/>
  <c r="PO149" i="11"/>
  <c r="NU149" i="11"/>
  <c r="NO149" i="11"/>
  <c r="NI149" i="11"/>
  <c r="MH149" i="11"/>
  <c r="LT149" i="11"/>
  <c r="LH149" i="11"/>
  <c r="KV149" i="11"/>
  <c r="IZ149" i="11"/>
  <c r="IT149" i="11"/>
  <c r="IN149" i="11"/>
  <c r="IH149" i="11"/>
  <c r="HA149" i="11"/>
  <c r="GO149" i="11"/>
  <c r="FZ149" i="11"/>
  <c r="ED149" i="11"/>
  <c r="DX149" i="11"/>
  <c r="DK149" i="11"/>
  <c r="ALQ63" i="11"/>
  <c r="AJX63" i="11"/>
  <c r="AHI63" i="11"/>
  <c r="AHC63" i="11"/>
  <c r="AGW63" i="11"/>
  <c r="AFV63" i="11"/>
  <c r="AFE63" i="11"/>
  <c r="AES63" i="11"/>
  <c r="AEG63" i="11"/>
  <c r="ACM63" i="11"/>
  <c r="ACG63" i="11"/>
  <c r="ACA63" i="11"/>
  <c r="ABA63" i="11"/>
  <c r="AAL63" i="11"/>
  <c r="ZZ63" i="11"/>
  <c r="ZN63" i="11"/>
  <c r="XR63" i="11"/>
  <c r="XL63" i="11"/>
  <c r="XF63" i="11"/>
  <c r="WZ63" i="11"/>
  <c r="VS63" i="11"/>
  <c r="VF63" i="11"/>
  <c r="UT63" i="11"/>
  <c r="SV63" i="11"/>
  <c r="SP63" i="11"/>
  <c r="SJ63" i="11"/>
  <c r="SD63" i="11"/>
  <c r="QY63" i="11"/>
  <c r="QM63" i="11"/>
  <c r="QA63" i="11"/>
  <c r="PO63" i="11"/>
  <c r="NU63" i="11"/>
  <c r="NO63" i="11"/>
  <c r="NI63" i="11"/>
  <c r="MH63" i="11"/>
  <c r="LT63" i="11"/>
  <c r="LH63" i="11"/>
  <c r="KV63" i="11"/>
  <c r="IZ63" i="11"/>
  <c r="IT63" i="11"/>
  <c r="IN63" i="11"/>
  <c r="IH63" i="11"/>
  <c r="HA63" i="11"/>
  <c r="GO63" i="11"/>
  <c r="GC63" i="11"/>
  <c r="EE63" i="11"/>
  <c r="DY63" i="11"/>
  <c r="DS63" i="11"/>
  <c r="DM63" i="11"/>
  <c r="DG63" i="11"/>
  <c r="BZ63" i="11"/>
  <c r="BN63" i="11"/>
  <c r="BB63" i="11"/>
  <c r="ALR63" i="11"/>
  <c r="AJY63" i="11"/>
  <c r="AHJ63" i="11"/>
  <c r="AHD63" i="11"/>
  <c r="AGX63" i="11"/>
  <c r="AFX63" i="11"/>
  <c r="AFH63" i="11"/>
  <c r="AEV63" i="11"/>
  <c r="AEJ63" i="11"/>
  <c r="ACN63" i="11"/>
  <c r="ACH63" i="11"/>
  <c r="ACB63" i="11"/>
  <c r="ABV63" i="11"/>
  <c r="AAO63" i="11"/>
  <c r="AAC63" i="11"/>
  <c r="ZQ63" i="11"/>
  <c r="XS63" i="11"/>
  <c r="XM63" i="11"/>
  <c r="XG63" i="11"/>
  <c r="XA63" i="11"/>
  <c r="VV63" i="11"/>
  <c r="VG63" i="11"/>
  <c r="UU63" i="11"/>
  <c r="SW63" i="11"/>
  <c r="SQ63" i="11"/>
  <c r="SK63" i="11"/>
  <c r="SE63" i="11"/>
  <c r="RB63" i="11"/>
  <c r="QN63" i="11"/>
  <c r="QB63" i="11"/>
  <c r="PP63" i="11"/>
  <c r="NV63" i="11"/>
  <c r="NP63" i="11"/>
  <c r="NJ63" i="11"/>
  <c r="MJ63" i="11"/>
  <c r="LU63" i="11"/>
  <c r="LI63" i="11"/>
  <c r="KW63" i="11"/>
  <c r="JA63" i="11"/>
  <c r="IU63" i="11"/>
  <c r="IO63" i="11"/>
  <c r="II63" i="11"/>
  <c r="HB63" i="11"/>
  <c r="GP63" i="11"/>
  <c r="GD63" i="11"/>
  <c r="EF63" i="11"/>
  <c r="DZ63" i="11"/>
  <c r="DT63" i="11"/>
  <c r="DN63" i="11"/>
  <c r="DH63" i="11"/>
  <c r="CA63" i="11"/>
  <c r="BO63" i="11"/>
  <c r="BC63" i="11"/>
  <c r="ALM63" i="11"/>
  <c r="AHK63" i="11"/>
  <c r="AHE63" i="11"/>
  <c r="AGY63" i="11"/>
  <c r="AGS63" i="11"/>
  <c r="AFI63" i="11"/>
  <c r="AEW63" i="11"/>
  <c r="AEK63" i="11"/>
  <c r="ACO63" i="11"/>
  <c r="ACI63" i="11"/>
  <c r="ACC63" i="11"/>
  <c r="ABW63" i="11"/>
  <c r="AAP63" i="11"/>
  <c r="AAD63" i="11"/>
  <c r="ZR63" i="11"/>
  <c r="XT63" i="11"/>
  <c r="XN63" i="11"/>
  <c r="XH63" i="11"/>
  <c r="XB63" i="11"/>
  <c r="VY63" i="11"/>
  <c r="VJ63" i="11"/>
  <c r="UX63" i="11"/>
  <c r="UL63" i="11"/>
  <c r="SR63" i="11"/>
  <c r="SL63" i="11"/>
  <c r="SF63" i="11"/>
  <c r="RE63" i="11"/>
  <c r="QQ63" i="11"/>
  <c r="QE63" i="11"/>
  <c r="PS63" i="11"/>
  <c r="NW63" i="11"/>
  <c r="NQ63" i="11"/>
  <c r="NK63" i="11"/>
  <c r="NE63" i="11"/>
  <c r="LX63" i="11"/>
  <c r="LL63" i="11"/>
  <c r="KZ63" i="11"/>
  <c r="JB63" i="11"/>
  <c r="IV63" i="11"/>
  <c r="IP63" i="11"/>
  <c r="IJ63" i="11"/>
  <c r="HE63" i="11"/>
  <c r="GS63" i="11"/>
  <c r="GG63" i="11"/>
  <c r="FU63" i="11"/>
  <c r="EA63" i="11"/>
  <c r="DU63" i="11"/>
  <c r="DO63" i="11"/>
  <c r="DI63" i="11"/>
  <c r="CD63" i="11"/>
  <c r="BR63" i="11"/>
  <c r="BF63" i="11"/>
  <c r="ALN63" i="11"/>
  <c r="AHL63" i="11"/>
  <c r="AHF63" i="11"/>
  <c r="AGZ63" i="11"/>
  <c r="AGT63" i="11"/>
  <c r="AFM63" i="11"/>
  <c r="AEZ63" i="11"/>
  <c r="AEN63" i="11"/>
  <c r="ACP63" i="11"/>
  <c r="ACJ63" i="11"/>
  <c r="ACD63" i="11"/>
  <c r="ABX63" i="11"/>
  <c r="AAS63" i="11"/>
  <c r="AAG63" i="11"/>
  <c r="ZU63" i="11"/>
  <c r="ZI63" i="11"/>
  <c r="XO63" i="11"/>
  <c r="XI63" i="11"/>
  <c r="XC63" i="11"/>
  <c r="WB63" i="11"/>
  <c r="VK63" i="11"/>
  <c r="UY63" i="11"/>
  <c r="UM63" i="11"/>
  <c r="SS63" i="11"/>
  <c r="SM63" i="11"/>
  <c r="SG63" i="11"/>
  <c r="RG63" i="11"/>
  <c r="QR63" i="11"/>
  <c r="QF63" i="11"/>
  <c r="PT63" i="11"/>
  <c r="NX63" i="11"/>
  <c r="NR63" i="11"/>
  <c r="NL63" i="11"/>
  <c r="NF63" i="11"/>
  <c r="LY63" i="11"/>
  <c r="LM63" i="11"/>
  <c r="LA63" i="11"/>
  <c r="JC63" i="11"/>
  <c r="IW63" i="11"/>
  <c r="IQ63" i="11"/>
  <c r="IK63" i="11"/>
  <c r="HH63" i="11"/>
  <c r="GT63" i="11"/>
  <c r="GH63" i="11"/>
  <c r="FV63" i="11"/>
  <c r="EB63" i="11"/>
  <c r="DV63" i="11"/>
  <c r="DP63" i="11"/>
  <c r="DJ63" i="11"/>
  <c r="CG63" i="11"/>
  <c r="BS63" i="11"/>
  <c r="BG63" i="11"/>
  <c r="AU63" i="11"/>
  <c r="ALO63" i="11"/>
  <c r="AHM63" i="11"/>
  <c r="AHG63" i="11"/>
  <c r="AHA63" i="11"/>
  <c r="AGU63" i="11"/>
  <c r="AFP63" i="11"/>
  <c r="AFA63" i="11"/>
  <c r="AEO63" i="11"/>
  <c r="ACQ63" i="11"/>
  <c r="ACK63" i="11"/>
  <c r="ACE63" i="11"/>
  <c r="ABY63" i="11"/>
  <c r="AAV63" i="11"/>
  <c r="AAH63" i="11"/>
  <c r="ZV63" i="11"/>
  <c r="ZJ63" i="11"/>
  <c r="XP63" i="11"/>
  <c r="XJ63" i="11"/>
  <c r="XD63" i="11"/>
  <c r="WD63" i="11"/>
  <c r="VN63" i="11"/>
  <c r="VB63" i="11"/>
  <c r="UP63" i="11"/>
  <c r="ST63" i="11"/>
  <c r="SN63" i="11"/>
  <c r="SH63" i="11"/>
  <c r="SB63" i="11"/>
  <c r="QU63" i="11"/>
  <c r="QI63" i="11"/>
  <c r="PW63" i="11"/>
  <c r="NY63" i="11"/>
  <c r="NS63" i="11"/>
  <c r="NM63" i="11"/>
  <c r="NG63" i="11"/>
  <c r="MB63" i="11"/>
  <c r="LP63" i="11"/>
  <c r="LD63" i="11"/>
  <c r="KR63" i="11"/>
  <c r="IX63" i="11"/>
  <c r="IR63" i="11"/>
  <c r="IL63" i="11"/>
  <c r="HK63" i="11"/>
  <c r="GW63" i="11"/>
  <c r="GK63" i="11"/>
  <c r="FY63" i="11"/>
  <c r="EC63" i="11"/>
  <c r="DW63" i="11"/>
  <c r="DQ63" i="11"/>
  <c r="DK63" i="11"/>
  <c r="CJ63" i="11"/>
  <c r="BV63" i="11"/>
  <c r="BJ63" i="11"/>
  <c r="AX63" i="11"/>
  <c r="ALP63" i="11"/>
  <c r="AHN63" i="11"/>
  <c r="AHH63" i="11"/>
  <c r="AHB63" i="11"/>
  <c r="AGV63" i="11"/>
  <c r="AFS63" i="11"/>
  <c r="AFD63" i="11"/>
  <c r="AER63" i="11"/>
  <c r="AEF63" i="11"/>
  <c r="ACL63" i="11"/>
  <c r="ACF63" i="11"/>
  <c r="ABZ63" i="11"/>
  <c r="AAY63" i="11"/>
  <c r="AAK63" i="11"/>
  <c r="ZY63" i="11"/>
  <c r="ZM63" i="11"/>
  <c r="XQ63" i="11"/>
  <c r="XK63" i="11"/>
  <c r="XE63" i="11"/>
  <c r="WY63" i="11"/>
  <c r="VO63" i="11"/>
  <c r="VC63" i="11"/>
  <c r="UQ63" i="11"/>
  <c r="SU63" i="11"/>
  <c r="SO63" i="11"/>
  <c r="SI63" i="11"/>
  <c r="SC63" i="11"/>
  <c r="QV63" i="11"/>
  <c r="QJ63" i="11"/>
  <c r="PX63" i="11"/>
  <c r="NZ63" i="11"/>
  <c r="NT63" i="11"/>
  <c r="NN63" i="11"/>
  <c r="NH63" i="11"/>
  <c r="ME63" i="11"/>
  <c r="LQ63" i="11"/>
  <c r="LE63" i="11"/>
  <c r="KS63" i="11"/>
  <c r="IY63" i="11"/>
  <c r="IS63" i="11"/>
  <c r="IM63" i="11"/>
  <c r="HM63" i="11"/>
  <c r="GX63" i="11"/>
  <c r="GL63" i="11"/>
  <c r="FZ63" i="11"/>
  <c r="ED63" i="11"/>
  <c r="DX63" i="11"/>
  <c r="DR63" i="11"/>
  <c r="DL63" i="11"/>
  <c r="CL63" i="11"/>
  <c r="BW63" i="11"/>
  <c r="BK63" i="11"/>
  <c r="AY63" i="11"/>
  <c r="ALN149" i="11"/>
  <c r="ALQ149" i="11"/>
  <c r="AJY149" i="11"/>
  <c r="AU149" i="11"/>
  <c r="ALO7" i="11"/>
  <c r="AFP7" i="11"/>
  <c r="AFD7" i="11"/>
  <c r="AER7" i="11"/>
  <c r="AEF7" i="11"/>
  <c r="ACL7" i="11"/>
  <c r="ACF7" i="11"/>
  <c r="ABZ7" i="11"/>
  <c r="AAY7" i="11"/>
  <c r="AAK7" i="11"/>
  <c r="ZM7" i="11"/>
  <c r="XQ7" i="11"/>
  <c r="XK7" i="11"/>
  <c r="XE7" i="11"/>
  <c r="WY7" i="11"/>
  <c r="VF7" i="11"/>
  <c r="SV7" i="11"/>
  <c r="SP7" i="11"/>
  <c r="SJ7" i="11"/>
  <c r="SD7" i="11"/>
  <c r="QY7" i="11"/>
  <c r="QM7" i="11"/>
  <c r="QA7" i="11"/>
  <c r="PO7" i="11"/>
  <c r="NU7" i="11"/>
  <c r="NO7" i="11"/>
  <c r="NI7" i="11"/>
  <c r="MH7" i="11"/>
  <c r="LH7" i="11"/>
  <c r="HA7" i="11"/>
  <c r="GC7" i="11"/>
  <c r="BZ7" i="11"/>
  <c r="BB7" i="11"/>
  <c r="UT7" i="11"/>
  <c r="IZ7" i="11"/>
  <c r="IT7" i="11"/>
  <c r="IN7" i="11"/>
  <c r="IH7" i="11"/>
  <c r="GO7" i="11"/>
  <c r="ALP7" i="11"/>
  <c r="AFE7" i="11"/>
  <c r="AES7" i="11"/>
  <c r="AEG7" i="11"/>
  <c r="ACM7" i="11"/>
  <c r="ACG7" i="11"/>
  <c r="ACA7" i="11"/>
  <c r="ABA7" i="11"/>
  <c r="AAL7" i="11"/>
  <c r="ZN7" i="11"/>
  <c r="XR7" i="11"/>
  <c r="XL7" i="11"/>
  <c r="XF7" i="11"/>
  <c r="WZ7" i="11"/>
  <c r="VG7" i="11"/>
  <c r="SW7" i="11"/>
  <c r="SQ7" i="11"/>
  <c r="SK7" i="11"/>
  <c r="SE7" i="11"/>
  <c r="RB7" i="11"/>
  <c r="QN7" i="11"/>
  <c r="QB7" i="11"/>
  <c r="PP7" i="11"/>
  <c r="NV7" i="11"/>
  <c r="NP7" i="11"/>
  <c r="NJ7" i="11"/>
  <c r="MJ7" i="11"/>
  <c r="LI7" i="11"/>
  <c r="HB7" i="11"/>
  <c r="GD7" i="11"/>
  <c r="CA7" i="11"/>
  <c r="BC7" i="11"/>
  <c r="ALR7" i="11"/>
  <c r="AJY7" i="11"/>
  <c r="AFI7" i="11"/>
  <c r="AEW7" i="11"/>
  <c r="AEK7" i="11"/>
  <c r="ACO7" i="11"/>
  <c r="ACI7" i="11"/>
  <c r="ACC7" i="11"/>
  <c r="ABW7" i="11"/>
  <c r="AAD7" i="11"/>
  <c r="XT7" i="11"/>
  <c r="XN7" i="11"/>
  <c r="XH7" i="11"/>
  <c r="XB7" i="11"/>
  <c r="VY7" i="11"/>
  <c r="QR7" i="11"/>
  <c r="QF7" i="11"/>
  <c r="PT7" i="11"/>
  <c r="LY7" i="11"/>
  <c r="LA7" i="11"/>
  <c r="JC7" i="11"/>
  <c r="IW7" i="11"/>
  <c r="IQ7" i="11"/>
  <c r="IK7" i="11"/>
  <c r="CG7" i="11"/>
  <c r="BS7" i="11"/>
  <c r="AU7" i="11"/>
  <c r="AHM7" i="11"/>
  <c r="ZY7" i="11"/>
  <c r="DG7" i="11"/>
  <c r="AHN7" i="11"/>
  <c r="AHH7" i="11"/>
  <c r="AHB7" i="11"/>
  <c r="AGV7" i="11"/>
  <c r="AFS7" i="11"/>
  <c r="ZZ7" i="11"/>
  <c r="VS7" i="11"/>
  <c r="UU7" i="11"/>
  <c r="LU7" i="11"/>
  <c r="KW7" i="11"/>
  <c r="JA7" i="11"/>
  <c r="IU7" i="11"/>
  <c r="IO7" i="11"/>
  <c r="II7" i="11"/>
  <c r="GP7" i="11"/>
  <c r="EF7" i="11"/>
  <c r="DZ7" i="11"/>
  <c r="DT7" i="11"/>
  <c r="DN7" i="11"/>
  <c r="DH7" i="11"/>
  <c r="BO7" i="11"/>
  <c r="ALQ7" i="11"/>
  <c r="AJX7" i="11"/>
  <c r="AHI7" i="11"/>
  <c r="AHC7" i="11"/>
  <c r="AGW7" i="11"/>
  <c r="AFV7" i="11"/>
  <c r="AFH7" i="11"/>
  <c r="AEV7" i="11"/>
  <c r="AEJ7" i="11"/>
  <c r="ACN7" i="11"/>
  <c r="ACH7" i="11"/>
  <c r="ACB7" i="11"/>
  <c r="ABV7" i="11"/>
  <c r="AAO7" i="11"/>
  <c r="AAC7" i="11"/>
  <c r="ZQ7" i="11"/>
  <c r="XS7" i="11"/>
  <c r="XM7" i="11"/>
  <c r="XG7" i="11"/>
  <c r="XA7" i="11"/>
  <c r="VV7" i="11"/>
  <c r="VJ7" i="11"/>
  <c r="UX7" i="11"/>
  <c r="UL7" i="11"/>
  <c r="SR7" i="11"/>
  <c r="SL7" i="11"/>
  <c r="SF7" i="11"/>
  <c r="RE7" i="11"/>
  <c r="QQ7" i="11"/>
  <c r="QE7" i="11"/>
  <c r="PS7" i="11"/>
  <c r="NW7" i="11"/>
  <c r="NQ7" i="11"/>
  <c r="NK7" i="11"/>
  <c r="NE7" i="11"/>
  <c r="LX7" i="11"/>
  <c r="LL7" i="11"/>
  <c r="KZ7" i="11"/>
  <c r="JB7" i="11"/>
  <c r="IV7" i="11"/>
  <c r="IP7" i="11"/>
  <c r="IJ7" i="11"/>
  <c r="HE7" i="11"/>
  <c r="GS7" i="11"/>
  <c r="GG7" i="11"/>
  <c r="FU7" i="11"/>
  <c r="EA7" i="11"/>
  <c r="DU7" i="11"/>
  <c r="DO7" i="11"/>
  <c r="DI7" i="11"/>
  <c r="CD7" i="11"/>
  <c r="BR7" i="11"/>
  <c r="BF7" i="11"/>
  <c r="AHJ7" i="11"/>
  <c r="AHD7" i="11"/>
  <c r="AGX7" i="11"/>
  <c r="AFX7" i="11"/>
  <c r="AAP7" i="11"/>
  <c r="ZR7" i="11"/>
  <c r="VK7" i="11"/>
  <c r="VK6" i="11" s="1"/>
  <c r="UY7" i="11"/>
  <c r="UM7" i="11"/>
  <c r="SS7" i="11"/>
  <c r="SM7" i="11"/>
  <c r="SG7" i="11"/>
  <c r="RG7" i="11"/>
  <c r="NX7" i="11"/>
  <c r="NR7" i="11"/>
  <c r="NL7" i="11"/>
  <c r="NF7" i="11"/>
  <c r="LM7" i="11"/>
  <c r="HH7" i="11"/>
  <c r="GT7" i="11"/>
  <c r="GH7" i="11"/>
  <c r="FV7" i="11"/>
  <c r="EB7" i="11"/>
  <c r="DV7" i="11"/>
  <c r="DP7" i="11"/>
  <c r="DJ7" i="11"/>
  <c r="BG7" i="11"/>
  <c r="ALM7" i="11"/>
  <c r="AHK7" i="11"/>
  <c r="AHE7" i="11"/>
  <c r="AGY7" i="11"/>
  <c r="AGS7" i="11"/>
  <c r="AEZ7" i="11"/>
  <c r="AEN7" i="11"/>
  <c r="ACP7" i="11"/>
  <c r="ACJ7" i="11"/>
  <c r="ACD7" i="11"/>
  <c r="ABX7" i="11"/>
  <c r="AAS7" i="11"/>
  <c r="AAG7" i="11"/>
  <c r="ZU7" i="11"/>
  <c r="ZI7" i="11"/>
  <c r="XO7" i="11"/>
  <c r="XI7" i="11"/>
  <c r="XC7" i="11"/>
  <c r="WB7" i="11"/>
  <c r="VN7" i="11"/>
  <c r="VB7" i="11"/>
  <c r="UP7" i="11"/>
  <c r="ST7" i="11"/>
  <c r="SN7" i="11"/>
  <c r="SH7" i="11"/>
  <c r="SB7" i="11"/>
  <c r="QU7" i="11"/>
  <c r="QI7" i="11"/>
  <c r="PW7" i="11"/>
  <c r="NY7" i="11"/>
  <c r="NS7" i="11"/>
  <c r="NM7" i="11"/>
  <c r="NG7" i="11"/>
  <c r="MB7" i="11"/>
  <c r="LP7" i="11"/>
  <c r="LD7" i="11"/>
  <c r="KR7" i="11"/>
  <c r="IX7" i="11"/>
  <c r="IR7" i="11"/>
  <c r="IL7" i="11"/>
  <c r="HK7" i="11"/>
  <c r="GW7" i="11"/>
  <c r="GK7" i="11"/>
  <c r="FY7" i="11"/>
  <c r="EC7" i="11"/>
  <c r="DW7" i="11"/>
  <c r="DQ7" i="11"/>
  <c r="DK7" i="11"/>
  <c r="CJ7" i="11"/>
  <c r="BV7" i="11"/>
  <c r="BJ7" i="11"/>
  <c r="AX7" i="11"/>
  <c r="AHG7" i="11"/>
  <c r="AHA7" i="11"/>
  <c r="AGU7" i="11"/>
  <c r="LT7" i="11"/>
  <c r="KV7" i="11"/>
  <c r="EE7" i="11"/>
  <c r="DY7" i="11"/>
  <c r="DS7" i="11"/>
  <c r="DM7" i="11"/>
  <c r="BN7" i="11"/>
  <c r="ALN7" i="11"/>
  <c r="AHL7" i="11"/>
  <c r="AHF7" i="11"/>
  <c r="AGZ7" i="11"/>
  <c r="AGT7" i="11"/>
  <c r="AFM7" i="11"/>
  <c r="AFA7" i="11"/>
  <c r="AEO7" i="11"/>
  <c r="ACQ7" i="11"/>
  <c r="ACK7" i="11"/>
  <c r="ACE7" i="11"/>
  <c r="ABY7" i="11"/>
  <c r="AAV7" i="11"/>
  <c r="AAH7" i="11"/>
  <c r="ZV7" i="11"/>
  <c r="ZJ7" i="11"/>
  <c r="XP7" i="11"/>
  <c r="XJ7" i="11"/>
  <c r="XD7" i="11"/>
  <c r="WD7" i="11"/>
  <c r="VO7" i="11"/>
  <c r="VC7" i="11"/>
  <c r="UQ7" i="11"/>
  <c r="SU7" i="11"/>
  <c r="SO7" i="11"/>
  <c r="SI7" i="11"/>
  <c r="SC7" i="11"/>
  <c r="QV7" i="11"/>
  <c r="QJ7" i="11"/>
  <c r="PX7" i="11"/>
  <c r="NZ7" i="11"/>
  <c r="NT7" i="11"/>
  <c r="NN7" i="11"/>
  <c r="NH7" i="11"/>
  <c r="ME7" i="11"/>
  <c r="LQ7" i="11"/>
  <c r="LE7" i="11"/>
  <c r="KS7" i="11"/>
  <c r="IY7" i="11"/>
  <c r="IS7" i="11"/>
  <c r="IM7" i="11"/>
  <c r="HM7" i="11"/>
  <c r="GX7" i="11"/>
  <c r="GL7" i="11"/>
  <c r="FZ7" i="11"/>
  <c r="ED7" i="11"/>
  <c r="DX7" i="11"/>
  <c r="DR7" i="11"/>
  <c r="DL7" i="11"/>
  <c r="CL7" i="11"/>
  <c r="BW7" i="11"/>
  <c r="BK7" i="11"/>
  <c r="AY7" i="11"/>
  <c r="AJY6" i="11" l="1"/>
  <c r="ACP6" i="11"/>
  <c r="ALM6" i="11"/>
  <c r="AFX6" i="11"/>
  <c r="ABX6" i="11"/>
  <c r="ABX219" i="11" s="1"/>
  <c r="GD6" i="11"/>
  <c r="XO6" i="11"/>
  <c r="UT6" i="11"/>
  <c r="UT219" i="11" s="1"/>
  <c r="AAS6" i="11"/>
  <c r="AGS6" i="11"/>
  <c r="AGS219" i="11" s="1"/>
  <c r="WB6" i="11"/>
  <c r="AEN6" i="11"/>
  <c r="AEN219" i="11" s="1"/>
  <c r="AU6" i="11"/>
  <c r="ZI6" i="11"/>
  <c r="ZI219" i="11" s="1"/>
  <c r="XK6" i="11"/>
  <c r="ZZ6" i="11"/>
  <c r="XN6" i="11"/>
  <c r="AHI6" i="11"/>
  <c r="ACG6" i="11"/>
  <c r="ACG219" i="11" s="1"/>
  <c r="AAP6" i="11"/>
  <c r="XM6" i="11"/>
  <c r="AEO6" i="11"/>
  <c r="AHA6" i="11"/>
  <c r="AHA219" i="11" s="1"/>
  <c r="ZY6" i="11"/>
  <c r="ZY219" i="11" s="1"/>
  <c r="AGU6" i="11"/>
  <c r="AGU219" i="11" s="1"/>
  <c r="AFH6" i="11"/>
  <c r="AGZ6" i="11"/>
  <c r="AGZ219" i="11" s="1"/>
  <c r="DW6" i="11"/>
  <c r="MB6" i="11"/>
  <c r="UP6" i="11"/>
  <c r="UP219" i="11" s="1"/>
  <c r="AFV6" i="11"/>
  <c r="DN6" i="11"/>
  <c r="DN219" i="11" s="1"/>
  <c r="AEK6" i="11"/>
  <c r="ALR6" i="11"/>
  <c r="SQ6" i="11"/>
  <c r="ACE6" i="11"/>
  <c r="ACE219" i="11" s="1"/>
  <c r="GG6" i="11"/>
  <c r="GG219" i="11" s="1"/>
  <c r="NQ6" i="11"/>
  <c r="ABV6" i="11"/>
  <c r="ABV219" i="11" s="1"/>
  <c r="QR6" i="11"/>
  <c r="BC6" i="11"/>
  <c r="LI6" i="11"/>
  <c r="XL6" i="11"/>
  <c r="QA6" i="11"/>
  <c r="QA219" i="11" s="1"/>
  <c r="HM6" i="11"/>
  <c r="PX6" i="11"/>
  <c r="BG6" i="11"/>
  <c r="BG219" i="11" s="1"/>
  <c r="AFS6" i="11"/>
  <c r="IQ6" i="11"/>
  <c r="IQ219" i="11" s="1"/>
  <c r="VY6" i="11"/>
  <c r="IH6" i="11"/>
  <c r="IH219" i="11" s="1"/>
  <c r="ACK6" i="11"/>
  <c r="NW6" i="11"/>
  <c r="ACB6" i="11"/>
  <c r="ACB219" i="11" s="1"/>
  <c r="LU6" i="11"/>
  <c r="XR6" i="11"/>
  <c r="AAH6" i="11"/>
  <c r="XP6" i="11"/>
  <c r="XG6" i="11"/>
  <c r="XG219" i="11" s="1"/>
  <c r="AAD6" i="11"/>
  <c r="DY6" i="11"/>
  <c r="BJ6" i="11"/>
  <c r="BJ219" i="11" s="1"/>
  <c r="GK6" i="11"/>
  <c r="GK219" i="11" s="1"/>
  <c r="IR6" i="11"/>
  <c r="IR219" i="11" s="1"/>
  <c r="NS6" i="11"/>
  <c r="QU6" i="11"/>
  <c r="DJ6" i="11"/>
  <c r="DJ219" i="11" s="1"/>
  <c r="FV6" i="11"/>
  <c r="EF6" i="11"/>
  <c r="NJ6" i="11"/>
  <c r="NJ219" i="11" s="1"/>
  <c r="QB6" i="11"/>
  <c r="WD6" i="11"/>
  <c r="DI6" i="11"/>
  <c r="DI219" i="11" s="1"/>
  <c r="KZ6" i="11"/>
  <c r="KZ219" i="11" s="1"/>
  <c r="SL6" i="11"/>
  <c r="MH6" i="11"/>
  <c r="BW6" i="11"/>
  <c r="BW219" i="11" s="1"/>
  <c r="DX6" i="11"/>
  <c r="IY6" i="11"/>
  <c r="ME6" i="11"/>
  <c r="SC6" i="11"/>
  <c r="SC219" i="11" s="1"/>
  <c r="UQ6" i="11"/>
  <c r="NL6" i="11"/>
  <c r="NL219" i="11" s="1"/>
  <c r="II6" i="11"/>
  <c r="II219" i="11" s="1"/>
  <c r="IZ6" i="11"/>
  <c r="SF6" i="11"/>
  <c r="SF219" i="11" s="1"/>
  <c r="JB6" i="11"/>
  <c r="GS6" i="11"/>
  <c r="CD6" i="11"/>
  <c r="CD219" i="11" s="1"/>
  <c r="LT6" i="11"/>
  <c r="IL6" i="11"/>
  <c r="IL219" i="11" s="1"/>
  <c r="QI6" i="11"/>
  <c r="QI219" i="11" s="1"/>
  <c r="EB6" i="11"/>
  <c r="PP6" i="11"/>
  <c r="ACA6" i="11"/>
  <c r="ACA219" i="11" s="1"/>
  <c r="AGY6" i="11"/>
  <c r="AGY219" i="11" s="1"/>
  <c r="KS6" i="11"/>
  <c r="CL6" i="11"/>
  <c r="DP6" i="11"/>
  <c r="DP219" i="11" s="1"/>
  <c r="SI6" i="11"/>
  <c r="SI219" i="11" s="1"/>
  <c r="HH6" i="11"/>
  <c r="NH6" i="11"/>
  <c r="NH219" i="11" s="1"/>
  <c r="ZV6" i="11"/>
  <c r="LL6" i="11"/>
  <c r="BV6" i="11"/>
  <c r="BV219" i="11" s="1"/>
  <c r="FY6" i="11"/>
  <c r="FY219" i="11" s="1"/>
  <c r="IX6" i="11"/>
  <c r="NM6" i="11"/>
  <c r="NM219" i="11" s="1"/>
  <c r="SB6" i="11"/>
  <c r="SB219" i="11" s="1"/>
  <c r="VN6" i="11"/>
  <c r="SM6" i="11"/>
  <c r="ZQ6" i="11"/>
  <c r="ZQ219" i="11" s="1"/>
  <c r="ACN6" i="11"/>
  <c r="AHC6" i="11"/>
  <c r="AHC219" i="11" s="1"/>
  <c r="IO6" i="11"/>
  <c r="IO219" i="11" s="1"/>
  <c r="MJ6" i="11"/>
  <c r="QN6" i="11"/>
  <c r="VG6" i="11"/>
  <c r="BZ6" i="11"/>
  <c r="BZ219" i="11" s="1"/>
  <c r="SD6" i="11"/>
  <c r="SD219" i="11" s="1"/>
  <c r="VC6" i="11"/>
  <c r="AGX6" i="11"/>
  <c r="AGX219" i="11" s="1"/>
  <c r="ACQ6" i="11"/>
  <c r="DO6" i="11"/>
  <c r="DO219" i="11" s="1"/>
  <c r="GH6" i="11"/>
  <c r="HE6" i="11"/>
  <c r="SR6" i="11"/>
  <c r="AHL6" i="11"/>
  <c r="DU6" i="11"/>
  <c r="IJ6" i="11"/>
  <c r="IJ219" i="11" s="1"/>
  <c r="LX6" i="11"/>
  <c r="QE6" i="11"/>
  <c r="QE219" i="11" s="1"/>
  <c r="UL6" i="11"/>
  <c r="UL219" i="11" s="1"/>
  <c r="BO6" i="11"/>
  <c r="BO219" i="11" s="1"/>
  <c r="ABW6" i="11"/>
  <c r="ABW219" i="11" s="1"/>
  <c r="AFI6" i="11"/>
  <c r="ACM6" i="11"/>
  <c r="VF6" i="11"/>
  <c r="AER6" i="11"/>
  <c r="AER219" i="11" s="1"/>
  <c r="ED6" i="11"/>
  <c r="NR6" i="11"/>
  <c r="AHG6" i="11"/>
  <c r="PS6" i="11"/>
  <c r="PS219" i="11" s="1"/>
  <c r="EE6" i="11"/>
  <c r="ALN6" i="11"/>
  <c r="XS6" i="11"/>
  <c r="ACH6" i="11"/>
  <c r="UU6" i="11"/>
  <c r="AHH6" i="11"/>
  <c r="LA6" i="11"/>
  <c r="ZN6" i="11"/>
  <c r="NI6" i="11"/>
  <c r="NI219" i="11" s="1"/>
  <c r="ZJ6" i="11"/>
  <c r="AAK6" i="11"/>
  <c r="DS6" i="11"/>
  <c r="AX6" i="11"/>
  <c r="AX219" i="11" s="1"/>
  <c r="DZ6" i="11"/>
  <c r="AY6" i="11"/>
  <c r="AY219" i="11" s="1"/>
  <c r="FZ6" i="11"/>
  <c r="QJ6" i="11"/>
  <c r="NX6" i="11"/>
  <c r="AHD6" i="11"/>
  <c r="AHD219" i="11" s="1"/>
  <c r="BS6" i="11"/>
  <c r="BS219" i="11" s="1"/>
  <c r="XB6" i="11"/>
  <c r="XB219" i="11" s="1"/>
  <c r="IN6" i="11"/>
  <c r="IN219" i="11" s="1"/>
  <c r="BK6" i="11"/>
  <c r="BK219" i="11" s="1"/>
  <c r="GL6" i="11"/>
  <c r="LQ6" i="11"/>
  <c r="NT6" i="11"/>
  <c r="QV6" i="11"/>
  <c r="SU6" i="11"/>
  <c r="BN6" i="11"/>
  <c r="BN219" i="11" s="1"/>
  <c r="XC6" i="11"/>
  <c r="XC219" i="11" s="1"/>
  <c r="ZU6" i="11"/>
  <c r="ZU219" i="11" s="1"/>
  <c r="ACD6" i="11"/>
  <c r="ACD219" i="11" s="1"/>
  <c r="AEZ6" i="11"/>
  <c r="AEZ219" i="11" s="1"/>
  <c r="AHK6" i="11"/>
  <c r="NF6" i="11"/>
  <c r="NF219" i="11" s="1"/>
  <c r="RG6" i="11"/>
  <c r="AHJ6" i="11"/>
  <c r="GP6" i="11"/>
  <c r="VS6" i="11"/>
  <c r="AHB6" i="11"/>
  <c r="AHB219" i="11" s="1"/>
  <c r="CG6" i="11"/>
  <c r="CG219" i="11" s="1"/>
  <c r="JC6" i="11"/>
  <c r="XH6" i="11"/>
  <c r="XH219" i="11" s="1"/>
  <c r="HB6" i="11"/>
  <c r="IT6" i="11"/>
  <c r="NO6" i="11"/>
  <c r="NO219" i="11" s="1"/>
  <c r="QM6" i="11"/>
  <c r="IM6" i="11"/>
  <c r="IM219" i="11" s="1"/>
  <c r="NN6" i="11"/>
  <c r="NN219" i="11" s="1"/>
  <c r="VO6" i="11"/>
  <c r="IU6" i="11"/>
  <c r="AGV6" i="11"/>
  <c r="AGV219" i="11" s="1"/>
  <c r="IW6" i="11"/>
  <c r="GC6" i="11"/>
  <c r="GC219" i="11" s="1"/>
  <c r="DR6" i="11"/>
  <c r="IS6" i="11"/>
  <c r="IS219" i="11" s="1"/>
  <c r="AHF6" i="11"/>
  <c r="CJ6" i="11"/>
  <c r="CJ219" i="11" s="1"/>
  <c r="EC6" i="11"/>
  <c r="KR6" i="11"/>
  <c r="KR219" i="11" s="1"/>
  <c r="NG6" i="11"/>
  <c r="NG219" i="11" s="1"/>
  <c r="SH6" i="11"/>
  <c r="SH219" i="11" s="1"/>
  <c r="VB6" i="11"/>
  <c r="VB219" i="11" s="1"/>
  <c r="XI6" i="11"/>
  <c r="XI219" i="11" s="1"/>
  <c r="AAG6" i="11"/>
  <c r="ACJ6" i="11"/>
  <c r="GT6" i="11"/>
  <c r="SG6" i="11"/>
  <c r="SG219" i="11" s="1"/>
  <c r="UY6" i="11"/>
  <c r="AGW6" i="11"/>
  <c r="AGW219" i="11" s="1"/>
  <c r="DT6" i="11"/>
  <c r="AHM6" i="11"/>
  <c r="ACC6" i="11"/>
  <c r="ACC219" i="11" s="1"/>
  <c r="AEW6" i="11"/>
  <c r="RB6" i="11"/>
  <c r="SW6" i="11"/>
  <c r="AEG6" i="11"/>
  <c r="GO6" i="11"/>
  <c r="GO219" i="11" s="1"/>
  <c r="BB6" i="11"/>
  <c r="BB219" i="11" s="1"/>
  <c r="QY6" i="11"/>
  <c r="SV6" i="11"/>
  <c r="ZM6" i="11"/>
  <c r="ZM219" i="11" s="1"/>
  <c r="AEF6" i="11"/>
  <c r="AEF219" i="11" s="1"/>
  <c r="ACF6" i="11"/>
  <c r="ACF219" i="11" s="1"/>
  <c r="HK6" i="11"/>
  <c r="ST6" i="11"/>
  <c r="ALQ6" i="11"/>
  <c r="KW6" i="11"/>
  <c r="SK6" i="11"/>
  <c r="SK219" i="11" s="1"/>
  <c r="LH6" i="11"/>
  <c r="DK6" i="11"/>
  <c r="DK219" i="11" s="1"/>
  <c r="GW6" i="11"/>
  <c r="LD6" i="11"/>
  <c r="NY6" i="11"/>
  <c r="SN6" i="11"/>
  <c r="UM6" i="11"/>
  <c r="XA6" i="11"/>
  <c r="XA219" i="11" s="1"/>
  <c r="AAO6" i="11"/>
  <c r="AEV6" i="11"/>
  <c r="AJX6" i="11"/>
  <c r="JA6" i="11"/>
  <c r="QF6" i="11"/>
  <c r="XT6" i="11"/>
  <c r="CA6" i="11"/>
  <c r="CA219" i="11" s="1"/>
  <c r="NP6" i="11"/>
  <c r="NP219" i="11" s="1"/>
  <c r="SE6" i="11"/>
  <c r="SE219" i="11" s="1"/>
  <c r="XF6" i="11"/>
  <c r="XF219" i="11" s="1"/>
  <c r="ALP6" i="11"/>
  <c r="HA6" i="11"/>
  <c r="PO6" i="11"/>
  <c r="PO219" i="11" s="1"/>
  <c r="SP6" i="11"/>
  <c r="XQ6" i="11"/>
  <c r="ACL6" i="11"/>
  <c r="SS6" i="11"/>
  <c r="VV6" i="11"/>
  <c r="AAC6" i="11"/>
  <c r="AAC219" i="11" s="1"/>
  <c r="AEJ6" i="11"/>
  <c r="AEJ219" i="11" s="1"/>
  <c r="DG6" i="11"/>
  <c r="DG219" i="11" s="1"/>
  <c r="IK6" i="11"/>
  <c r="IK219" i="11" s="1"/>
  <c r="PT6" i="11"/>
  <c r="ACO6" i="11"/>
  <c r="WZ6" i="11"/>
  <c r="WZ219" i="11" s="1"/>
  <c r="ABA6" i="11"/>
  <c r="AFE6" i="11"/>
  <c r="NU6" i="11"/>
  <c r="SJ6" i="11"/>
  <c r="SJ219" i="11" s="1"/>
  <c r="ALO6" i="11"/>
  <c r="LP6" i="11"/>
  <c r="AGT6" i="11"/>
  <c r="AGT219" i="11" s="1"/>
  <c r="XJ6" i="11"/>
  <c r="XJ219" i="11" s="1"/>
  <c r="ABY6" i="11"/>
  <c r="ABY219" i="11" s="1"/>
  <c r="AFM6" i="11"/>
  <c r="BR6" i="11"/>
  <c r="BR219" i="11" s="1"/>
  <c r="FU6" i="11"/>
  <c r="FU219" i="11" s="1"/>
  <c r="IV6" i="11"/>
  <c r="NK6" i="11"/>
  <c r="NK219" i="11" s="1"/>
  <c r="RE6" i="11"/>
  <c r="VJ6" i="11"/>
  <c r="AHN6" i="11"/>
  <c r="LY6" i="11"/>
  <c r="ACI6" i="11"/>
  <c r="AAL6" i="11"/>
  <c r="AES6" i="11"/>
  <c r="DQ6" i="11"/>
  <c r="PW6" i="11"/>
  <c r="PW219" i="11" s="1"/>
  <c r="NV6" i="11"/>
  <c r="DM6" i="11"/>
  <c r="DM219" i="11" s="1"/>
  <c r="DL6" i="11"/>
  <c r="DL219" i="11" s="1"/>
  <c r="GX6" i="11"/>
  <c r="LE6" i="11"/>
  <c r="NZ6" i="11"/>
  <c r="SO6" i="11"/>
  <c r="XD6" i="11"/>
  <c r="XD219" i="11" s="1"/>
  <c r="AAV6" i="11"/>
  <c r="AFA6" i="11"/>
  <c r="KV6" i="11"/>
  <c r="KV219" i="11" s="1"/>
  <c r="AHE6" i="11"/>
  <c r="DV6" i="11"/>
  <c r="LM6" i="11"/>
  <c r="ZR6" i="11"/>
  <c r="BF6" i="11"/>
  <c r="BF219" i="11" s="1"/>
  <c r="EA6" i="11"/>
  <c r="IP6" i="11"/>
  <c r="IP219" i="11" s="1"/>
  <c r="NE6" i="11"/>
  <c r="NE219" i="11" s="1"/>
  <c r="QQ6" i="11"/>
  <c r="UX6" i="11"/>
  <c r="UX219" i="11" s="1"/>
  <c r="DH6" i="11"/>
  <c r="DH219" i="11" s="1"/>
  <c r="WY6" i="11"/>
  <c r="WY219" i="11" s="1"/>
  <c r="AAY6" i="11"/>
  <c r="AFD6" i="11"/>
  <c r="XE6" i="11"/>
  <c r="XE219" i="11" s="1"/>
  <c r="ABZ6" i="11"/>
  <c r="ABZ219" i="11" s="1"/>
  <c r="AFP6" i="11"/>
  <c r="AT211" i="11"/>
  <c r="AT181" i="11"/>
  <c r="AT174" i="11"/>
  <c r="AT166" i="11"/>
  <c r="AT108" i="11"/>
  <c r="AT107" i="11" s="1"/>
  <c r="AT84" i="11"/>
  <c r="AT83" i="11" s="1"/>
  <c r="AT172" i="11"/>
  <c r="AT150" i="11"/>
  <c r="AT138" i="11"/>
  <c r="AT71" i="11"/>
  <c r="AT64" i="11"/>
  <c r="AT46" i="11"/>
  <c r="AT25" i="11"/>
  <c r="AT8" i="11"/>
  <c r="CL219" i="11" l="1"/>
  <c r="AT180" i="11"/>
  <c r="AT63" i="11"/>
  <c r="AT7" i="11"/>
  <c r="AT149" i="11"/>
  <c r="AT6" i="11" l="1"/>
  <c r="AT219" i="11" s="1"/>
  <c r="ZJ219" i="11"/>
  <c r="UM219" i="11"/>
  <c r="AEG219" i="11" l="1"/>
  <c r="AIT218" i="11"/>
  <c r="AIT217" i="11"/>
  <c r="AIT216" i="11"/>
  <c r="AIT215" i="11"/>
  <c r="AIT214" i="11"/>
  <c r="AIT213" i="11"/>
  <c r="AIT212" i="11"/>
  <c r="AIT210" i="11"/>
  <c r="AIT205" i="11"/>
  <c r="AIT208" i="11"/>
  <c r="AIT203" i="11"/>
  <c r="AIT202" i="11"/>
  <c r="AIT201" i="11"/>
  <c r="AIT200" i="11"/>
  <c r="AIT199" i="11"/>
  <c r="AIT81" i="11"/>
  <c r="AIT80" i="11" s="1"/>
  <c r="AIT39" i="11"/>
  <c r="AIT62" i="11"/>
  <c r="AIT38" i="11"/>
  <c r="AIT37" i="11"/>
  <c r="AIT61" i="11"/>
  <c r="AIT60" i="11"/>
  <c r="AIT36" i="11"/>
  <c r="AIT34" i="11"/>
  <c r="AIT59" i="11"/>
  <c r="AIT33" i="11"/>
  <c r="AIT58" i="11"/>
  <c r="AIT57" i="11"/>
  <c r="AIT32" i="11"/>
  <c r="AIT56" i="11"/>
  <c r="AIT31" i="11"/>
  <c r="AIT55" i="11"/>
  <c r="AIT54" i="11"/>
  <c r="AIT30" i="11"/>
  <c r="AIT28" i="11"/>
  <c r="AIT53" i="11"/>
  <c r="AIT27" i="11"/>
  <c r="AIT26" i="11"/>
  <c r="AIT52" i="11"/>
  <c r="AIT51" i="11"/>
  <c r="AIT49" i="11"/>
  <c r="AIT47" i="11"/>
  <c r="AIT79" i="11"/>
  <c r="AIT78" i="11"/>
  <c r="AIT77" i="11"/>
  <c r="AIT76" i="11"/>
  <c r="AIT75" i="11"/>
  <c r="AIT74" i="11"/>
  <c r="AIT73" i="11"/>
  <c r="AIT72" i="11"/>
  <c r="AIT183" i="11"/>
  <c r="AIT182" i="11"/>
  <c r="AIT195" i="11"/>
  <c r="AIT194" i="11"/>
  <c r="AIT193" i="11"/>
  <c r="AIT192" i="11"/>
  <c r="AIT191" i="11"/>
  <c r="AIT190" i="11"/>
  <c r="AIT189" i="11"/>
  <c r="AIT188" i="11"/>
  <c r="AIT187" i="11"/>
  <c r="AIT179" i="11"/>
  <c r="AIT178" i="11"/>
  <c r="AIT177" i="11"/>
  <c r="AIT176" i="11"/>
  <c r="AIT175" i="11"/>
  <c r="AIT165" i="11"/>
  <c r="AIT163" i="11"/>
  <c r="AIT162" i="11"/>
  <c r="AIT161" i="11"/>
  <c r="AIT159" i="11"/>
  <c r="AIT158" i="11"/>
  <c r="AIT157" i="11"/>
  <c r="AIT155" i="11"/>
  <c r="AIT154" i="11"/>
  <c r="AIT153" i="11"/>
  <c r="AIT152" i="11"/>
  <c r="AIT151" i="11"/>
  <c r="AIT171" i="11"/>
  <c r="AIT170" i="11"/>
  <c r="AIT169" i="11"/>
  <c r="AIT168" i="11"/>
  <c r="AIT173" i="11"/>
  <c r="AIT172" i="11" s="1"/>
  <c r="AIT167" i="11"/>
  <c r="AIT148" i="11"/>
  <c r="AIT147" i="11"/>
  <c r="AIT146" i="11"/>
  <c r="AIT145" i="11"/>
  <c r="AIT144" i="11"/>
  <c r="AIT143" i="11"/>
  <c r="AIT142" i="11"/>
  <c r="AIT141" i="11"/>
  <c r="AIT140" i="11"/>
  <c r="AIT139" i="11"/>
  <c r="AIT137" i="11"/>
  <c r="AIT136" i="11"/>
  <c r="AIT135" i="11"/>
  <c r="AIT134" i="11"/>
  <c r="AIT133" i="11"/>
  <c r="AIT132" i="11"/>
  <c r="AIT131" i="11"/>
  <c r="AIT130" i="11"/>
  <c r="AIT129" i="11"/>
  <c r="AIT128" i="11"/>
  <c r="AIT127" i="11"/>
  <c r="AIT126" i="11"/>
  <c r="AIT125" i="11"/>
  <c r="AIT124" i="11"/>
  <c r="AIT123" i="11"/>
  <c r="AIT122" i="11"/>
  <c r="AIT121" i="11"/>
  <c r="AIT120" i="11"/>
  <c r="AIT119" i="11"/>
  <c r="AIT118" i="11"/>
  <c r="AIT117" i="11"/>
  <c r="AIT116" i="11"/>
  <c r="AIT115" i="11"/>
  <c r="AIT114" i="11"/>
  <c r="AIT113" i="11"/>
  <c r="AIT112" i="11"/>
  <c r="AIT111" i="11"/>
  <c r="AIT110" i="11"/>
  <c r="AIT109" i="11"/>
  <c r="AIT106" i="11"/>
  <c r="AIT105" i="11"/>
  <c r="AIT104" i="11"/>
  <c r="AIT103" i="11"/>
  <c r="AIT102" i="11"/>
  <c r="AIT101" i="11"/>
  <c r="AIT100" i="11"/>
  <c r="AIT99" i="11"/>
  <c r="AIT98" i="11"/>
  <c r="AIT97" i="11"/>
  <c r="AIT96" i="11"/>
  <c r="AIT95" i="11"/>
  <c r="AIT94" i="11"/>
  <c r="AIT93" i="11"/>
  <c r="AIT92" i="11"/>
  <c r="AIT91" i="11"/>
  <c r="AIT90" i="11"/>
  <c r="AIT89" i="11"/>
  <c r="AIT88" i="11"/>
  <c r="AIT87" i="11"/>
  <c r="AIT86" i="11"/>
  <c r="AIT85" i="11"/>
  <c r="AIT24" i="11"/>
  <c r="AIT23" i="11"/>
  <c r="AIT22" i="11"/>
  <c r="AIT21" i="11"/>
  <c r="AIT20" i="11"/>
  <c r="AIT19" i="11"/>
  <c r="AIT18" i="11"/>
  <c r="AIT17" i="11"/>
  <c r="AIT16" i="11"/>
  <c r="AIT15" i="11"/>
  <c r="AIT14" i="11"/>
  <c r="AIT13" i="11"/>
  <c r="AIT12" i="11"/>
  <c r="AIT11" i="11"/>
  <c r="AIT10" i="11"/>
  <c r="AIT9" i="11"/>
  <c r="AIT70" i="11"/>
  <c r="AIT69" i="11"/>
  <c r="AIT68" i="11"/>
  <c r="AIT67" i="11"/>
  <c r="AIT66" i="11"/>
  <c r="AIT65" i="11"/>
  <c r="AIS218" i="11"/>
  <c r="AIS217" i="11"/>
  <c r="AIS216" i="11"/>
  <c r="AIS215" i="11"/>
  <c r="AIS214" i="11"/>
  <c r="AIS213" i="11"/>
  <c r="AIS212" i="11"/>
  <c r="AIS210" i="11"/>
  <c r="AIS205" i="11"/>
  <c r="AIS208" i="11"/>
  <c r="AIS206" i="11"/>
  <c r="AIS203" i="11"/>
  <c r="AIS202" i="11"/>
  <c r="AIS201" i="11"/>
  <c r="AIS200" i="11"/>
  <c r="AIS199" i="11"/>
  <c r="AIS81" i="11"/>
  <c r="AIS80" i="11" s="1"/>
  <c r="AIS39" i="11"/>
  <c r="AIS62" i="11"/>
  <c r="AIS38" i="11"/>
  <c r="AIS37" i="11"/>
  <c r="AIS61" i="11"/>
  <c r="AIS60" i="11"/>
  <c r="AIS36" i="11"/>
  <c r="AIS34" i="11"/>
  <c r="AIS59" i="11"/>
  <c r="AIS33" i="11"/>
  <c r="AIS58" i="11"/>
  <c r="AIS57" i="11"/>
  <c r="AIS32" i="11"/>
  <c r="AIS56" i="11"/>
  <c r="AIS31" i="11"/>
  <c r="AIS55" i="11"/>
  <c r="AIS54" i="11"/>
  <c r="AIS30" i="11"/>
  <c r="AIS28" i="11"/>
  <c r="AIS53" i="11"/>
  <c r="AIS27" i="11"/>
  <c r="AIS26" i="11"/>
  <c r="AIS52" i="11"/>
  <c r="AIS51" i="11"/>
  <c r="AIS49" i="11"/>
  <c r="AIS47" i="11"/>
  <c r="AIS79" i="11"/>
  <c r="AIS78" i="11"/>
  <c r="AIS77" i="11"/>
  <c r="AIS76" i="11"/>
  <c r="AIS75" i="11"/>
  <c r="AIS74" i="11"/>
  <c r="AIS73" i="11"/>
  <c r="AIS72" i="11"/>
  <c r="AIS179" i="11"/>
  <c r="AIS178" i="11"/>
  <c r="AIS177" i="11"/>
  <c r="AIS176" i="11"/>
  <c r="AIS175" i="11"/>
  <c r="AIS165" i="11"/>
  <c r="AIS163" i="11"/>
  <c r="AIS162" i="11"/>
  <c r="AIS161" i="11"/>
  <c r="AIS159" i="11"/>
  <c r="AIS158" i="11"/>
  <c r="AIS157" i="11"/>
  <c r="AIS155" i="11"/>
  <c r="AIS154" i="11"/>
  <c r="AIS153" i="11"/>
  <c r="AIS152" i="11"/>
  <c r="AIS151" i="11"/>
  <c r="AIS171" i="11"/>
  <c r="AIS170" i="11"/>
  <c r="AIS169" i="11"/>
  <c r="AIS168" i="11"/>
  <c r="AIS173" i="11"/>
  <c r="AIS172" i="11" s="1"/>
  <c r="AIS167" i="11"/>
  <c r="AIS148" i="11"/>
  <c r="AIS147" i="11"/>
  <c r="AIS146" i="11"/>
  <c r="AIS145" i="11"/>
  <c r="AIS144" i="11"/>
  <c r="AIS143" i="11"/>
  <c r="AIS142" i="11"/>
  <c r="AIS141" i="11"/>
  <c r="AIS140" i="11"/>
  <c r="AIS139" i="11"/>
  <c r="AIS137" i="11"/>
  <c r="AIS136" i="11"/>
  <c r="AIS135" i="11"/>
  <c r="AIS134" i="11"/>
  <c r="AIS133" i="11"/>
  <c r="AIS132" i="11"/>
  <c r="AIS131" i="11"/>
  <c r="AIS130" i="11"/>
  <c r="AIS129" i="11"/>
  <c r="AIS128" i="11"/>
  <c r="AIS127" i="11"/>
  <c r="AIS126" i="11"/>
  <c r="AIS125" i="11"/>
  <c r="AIS124" i="11"/>
  <c r="AIS123" i="11"/>
  <c r="AIS122" i="11"/>
  <c r="AIS121" i="11"/>
  <c r="AIS120" i="11"/>
  <c r="AIS119" i="11"/>
  <c r="AIS118" i="11"/>
  <c r="AIS117" i="11"/>
  <c r="AIS116" i="11"/>
  <c r="AIS115" i="11"/>
  <c r="AIS114" i="11"/>
  <c r="AIS113" i="11"/>
  <c r="AIS112" i="11"/>
  <c r="AIS111" i="11"/>
  <c r="AIS110" i="11"/>
  <c r="AIS109" i="11"/>
  <c r="AIS106" i="11"/>
  <c r="AIS105" i="11"/>
  <c r="AIS104" i="11"/>
  <c r="AIS103" i="11"/>
  <c r="AIS102" i="11"/>
  <c r="AIS101" i="11"/>
  <c r="AIS100" i="11"/>
  <c r="AIS99" i="11"/>
  <c r="AIS98" i="11"/>
  <c r="AIS97" i="11"/>
  <c r="AIS96" i="11"/>
  <c r="AIS95" i="11"/>
  <c r="AIS94" i="11"/>
  <c r="AIS93" i="11"/>
  <c r="AIS92" i="11"/>
  <c r="AIS91" i="11"/>
  <c r="AIS90" i="11"/>
  <c r="AIS89" i="11"/>
  <c r="AIS88" i="11"/>
  <c r="AIS87" i="11"/>
  <c r="AIS86" i="11"/>
  <c r="AIS85" i="11"/>
  <c r="AIS24" i="11"/>
  <c r="AIS23" i="11"/>
  <c r="AIS22" i="11"/>
  <c r="AIS21" i="11"/>
  <c r="AIS20" i="11"/>
  <c r="AIS19" i="11"/>
  <c r="AIS18" i="11"/>
  <c r="AIS17" i="11"/>
  <c r="AIS16" i="11"/>
  <c r="AIS15" i="11"/>
  <c r="AIS14" i="11"/>
  <c r="AIS13" i="11"/>
  <c r="AIS12" i="11"/>
  <c r="AIS11" i="11"/>
  <c r="AIS10" i="11"/>
  <c r="AIS9" i="11"/>
  <c r="AIS70" i="11"/>
  <c r="AIS69" i="11"/>
  <c r="AIS68" i="11"/>
  <c r="AIS67" i="11"/>
  <c r="AIS66" i="11"/>
  <c r="AIS65" i="11"/>
  <c r="AKU218" i="11"/>
  <c r="AKT218" i="11"/>
  <c r="AKU217" i="11"/>
  <c r="AKT217" i="11"/>
  <c r="AKU216" i="11"/>
  <c r="AKT216" i="11"/>
  <c r="AKU215" i="11"/>
  <c r="AKT215" i="11"/>
  <c r="AKU214" i="11"/>
  <c r="AKT214" i="11"/>
  <c r="AKU213" i="11"/>
  <c r="AKT213" i="11"/>
  <c r="AKU212" i="11"/>
  <c r="AKT212" i="11"/>
  <c r="AKU210" i="11"/>
  <c r="AKT210" i="11"/>
  <c r="AKU205" i="11"/>
  <c r="AKT205" i="11"/>
  <c r="AKU208" i="11"/>
  <c r="AKT208" i="11"/>
  <c r="AKU206" i="11"/>
  <c r="AKT206" i="11"/>
  <c r="AKU203" i="11"/>
  <c r="AKT203" i="11"/>
  <c r="AKU202" i="11"/>
  <c r="AKT202" i="11"/>
  <c r="AKU201" i="11"/>
  <c r="AKT201" i="11"/>
  <c r="AKU200" i="11"/>
  <c r="AKT200" i="11"/>
  <c r="AKU199" i="11"/>
  <c r="AKT199" i="11"/>
  <c r="AKU198" i="11"/>
  <c r="AKT198" i="11"/>
  <c r="AKU81" i="11"/>
  <c r="AKU80" i="11" s="1"/>
  <c r="AKT81" i="11"/>
  <c r="AKT80" i="11" s="1"/>
  <c r="AKU39" i="11"/>
  <c r="AKT39" i="11"/>
  <c r="AKU62" i="11"/>
  <c r="AKT62" i="11"/>
  <c r="AKU38" i="11"/>
  <c r="AKT38" i="11"/>
  <c r="AKU37" i="11"/>
  <c r="AKT37" i="11"/>
  <c r="AKU61" i="11"/>
  <c r="AKT61" i="11"/>
  <c r="AKU60" i="11"/>
  <c r="AKT60" i="11"/>
  <c r="AKU36" i="11"/>
  <c r="AKT36" i="11"/>
  <c r="AKU34" i="11"/>
  <c r="AKT34" i="11"/>
  <c r="AKU59" i="11"/>
  <c r="AKT59" i="11"/>
  <c r="AKU33" i="11"/>
  <c r="AKT33" i="11"/>
  <c r="AKU58" i="11"/>
  <c r="AKT58" i="11"/>
  <c r="AKU57" i="11"/>
  <c r="AKT57" i="11"/>
  <c r="AKU32" i="11"/>
  <c r="AKT32" i="11"/>
  <c r="AKU56" i="11"/>
  <c r="AKT56" i="11"/>
  <c r="AKU31" i="11"/>
  <c r="AKT31" i="11"/>
  <c r="AKU55" i="11"/>
  <c r="AKT55" i="11"/>
  <c r="AKU54" i="11"/>
  <c r="AKT54" i="11"/>
  <c r="AKU30" i="11"/>
  <c r="AKT30" i="11"/>
  <c r="AKU28" i="11"/>
  <c r="AKT28" i="11"/>
  <c r="AKU53" i="11"/>
  <c r="AKT53" i="11"/>
  <c r="AKU27" i="11"/>
  <c r="AKT27" i="11"/>
  <c r="AKU26" i="11"/>
  <c r="AKT26" i="11"/>
  <c r="AKU52" i="11"/>
  <c r="AKT52" i="11"/>
  <c r="AKU51" i="11"/>
  <c r="AKT51" i="11"/>
  <c r="AKU49" i="11"/>
  <c r="AKT49" i="11"/>
  <c r="AKU47" i="11"/>
  <c r="AKT47" i="11"/>
  <c r="AKU79" i="11"/>
  <c r="AKT79" i="11"/>
  <c r="AKU78" i="11"/>
  <c r="AKT78" i="11"/>
  <c r="AKU77" i="11"/>
  <c r="AKT77" i="11"/>
  <c r="AKU76" i="11"/>
  <c r="AKT76" i="11"/>
  <c r="AKU75" i="11"/>
  <c r="AKT75" i="11"/>
  <c r="AKU74" i="11"/>
  <c r="AKT74" i="11"/>
  <c r="AKU73" i="11"/>
  <c r="AKT73" i="11"/>
  <c r="AKU72" i="11"/>
  <c r="AKT72" i="11"/>
  <c r="AKU183" i="11"/>
  <c r="AKT183" i="11"/>
  <c r="AKU182" i="11"/>
  <c r="AKT182" i="11"/>
  <c r="AKU195" i="11"/>
  <c r="AKT195" i="11"/>
  <c r="AKU194" i="11"/>
  <c r="AKT194" i="11"/>
  <c r="AKU193" i="11"/>
  <c r="AKT193" i="11"/>
  <c r="AKU192" i="11"/>
  <c r="AKT192" i="11"/>
  <c r="AKU191" i="11"/>
  <c r="AKT191" i="11"/>
  <c r="AKU190" i="11"/>
  <c r="AKT190" i="11"/>
  <c r="AKU189" i="11"/>
  <c r="AKT189" i="11"/>
  <c r="AKU188" i="11"/>
  <c r="AKT188" i="11"/>
  <c r="AKU187" i="11"/>
  <c r="AKT187" i="11"/>
  <c r="AKU179" i="11"/>
  <c r="AKT179" i="11"/>
  <c r="AKU178" i="11"/>
  <c r="AKT178" i="11"/>
  <c r="AKU177" i="11"/>
  <c r="AKT177" i="11"/>
  <c r="AKU176" i="11"/>
  <c r="AKT176" i="11"/>
  <c r="AKU175" i="11"/>
  <c r="AKT175" i="11"/>
  <c r="AKU165" i="11"/>
  <c r="AKT165" i="11"/>
  <c r="AKU163" i="11"/>
  <c r="AKT163" i="11"/>
  <c r="AKU162" i="11"/>
  <c r="AKT162" i="11"/>
  <c r="AKU161" i="11"/>
  <c r="AKT161" i="11"/>
  <c r="AKU159" i="11"/>
  <c r="AKT159" i="11"/>
  <c r="AKU158" i="11"/>
  <c r="AKT158" i="11"/>
  <c r="AKU157" i="11"/>
  <c r="AKT157" i="11"/>
  <c r="AKU155" i="11"/>
  <c r="AKT155" i="11"/>
  <c r="AKU154" i="11"/>
  <c r="AKT154" i="11"/>
  <c r="AKU153" i="11"/>
  <c r="AKT153" i="11"/>
  <c r="AKU152" i="11"/>
  <c r="AKT152" i="11"/>
  <c r="AKU151" i="11"/>
  <c r="AKT151" i="11"/>
  <c r="AKU171" i="11"/>
  <c r="AKT171" i="11"/>
  <c r="AKU170" i="11"/>
  <c r="AKT170" i="11"/>
  <c r="AKU169" i="11"/>
  <c r="AKT169" i="11"/>
  <c r="AKU168" i="11"/>
  <c r="AKT168" i="11"/>
  <c r="AKU173" i="11"/>
  <c r="AKU172" i="11" s="1"/>
  <c r="AKT173" i="11"/>
  <c r="AKT172" i="11" s="1"/>
  <c r="AKU167" i="11"/>
  <c r="AKT167" i="11"/>
  <c r="AKU148" i="11"/>
  <c r="AKT148" i="11"/>
  <c r="AKU147" i="11"/>
  <c r="AKT147" i="11"/>
  <c r="AKU146" i="11"/>
  <c r="AKT146" i="11"/>
  <c r="AKU145" i="11"/>
  <c r="AKT145" i="11"/>
  <c r="AKU144" i="11"/>
  <c r="AKT144" i="11"/>
  <c r="AKU143" i="11"/>
  <c r="AKT143" i="11"/>
  <c r="AKU142" i="11"/>
  <c r="AKT142" i="11"/>
  <c r="AKU141" i="11"/>
  <c r="AKT141" i="11"/>
  <c r="AKU140" i="11"/>
  <c r="AKT140" i="11"/>
  <c r="AKU139" i="11"/>
  <c r="AKT139" i="11"/>
  <c r="AKU137" i="11"/>
  <c r="AKT137" i="11"/>
  <c r="AKU136" i="11"/>
  <c r="AKT136" i="11"/>
  <c r="AKU135" i="11"/>
  <c r="AKT135" i="11"/>
  <c r="AKU134" i="11"/>
  <c r="AKT134" i="11"/>
  <c r="AKU133" i="11"/>
  <c r="AKT133" i="11"/>
  <c r="AKU132" i="11"/>
  <c r="AKT132" i="11"/>
  <c r="AKU131" i="11"/>
  <c r="AKT131" i="11"/>
  <c r="AKU130" i="11"/>
  <c r="AKT130" i="11"/>
  <c r="AKU129" i="11"/>
  <c r="AKT129" i="11"/>
  <c r="AKU128" i="11"/>
  <c r="AKT128" i="11"/>
  <c r="AKU127" i="11"/>
  <c r="AKT127" i="11"/>
  <c r="AKU126" i="11"/>
  <c r="AKT126" i="11"/>
  <c r="AKU125" i="11"/>
  <c r="AKT125" i="11"/>
  <c r="AKU124" i="11"/>
  <c r="AKT124" i="11"/>
  <c r="AKU123" i="11"/>
  <c r="AKT123" i="11"/>
  <c r="AKU122" i="11"/>
  <c r="AKT122" i="11"/>
  <c r="AKU121" i="11"/>
  <c r="AKT121" i="11"/>
  <c r="AKU120" i="11"/>
  <c r="AKT120" i="11"/>
  <c r="AKU119" i="11"/>
  <c r="AKT119" i="11"/>
  <c r="AKU118" i="11"/>
  <c r="AKT118" i="11"/>
  <c r="AKU117" i="11"/>
  <c r="AKT117" i="11"/>
  <c r="AKU116" i="11"/>
  <c r="AKT116" i="11"/>
  <c r="AKU115" i="11"/>
  <c r="AKT115" i="11"/>
  <c r="AKU114" i="11"/>
  <c r="AKT114" i="11"/>
  <c r="AKU113" i="11"/>
  <c r="AKT113" i="11"/>
  <c r="AKU112" i="11"/>
  <c r="AKT112" i="11"/>
  <c r="AKU111" i="11"/>
  <c r="AKT111" i="11"/>
  <c r="AKU110" i="11"/>
  <c r="AKT110" i="11"/>
  <c r="AKU109" i="11"/>
  <c r="AKT109" i="11"/>
  <c r="AKU106" i="11"/>
  <c r="AKT106" i="11"/>
  <c r="AKU105" i="11"/>
  <c r="AKT105" i="11"/>
  <c r="AKU104" i="11"/>
  <c r="AKT104" i="11"/>
  <c r="AKU103" i="11"/>
  <c r="AKT103" i="11"/>
  <c r="AKU102" i="11"/>
  <c r="AKT102" i="11"/>
  <c r="AKU101" i="11"/>
  <c r="AKT101" i="11"/>
  <c r="AKU100" i="11"/>
  <c r="AKT100" i="11"/>
  <c r="AKU99" i="11"/>
  <c r="AKT99" i="11"/>
  <c r="AKU98" i="11"/>
  <c r="AKT98" i="11"/>
  <c r="AKU97" i="11"/>
  <c r="AKT97" i="11"/>
  <c r="AKU96" i="11"/>
  <c r="AKT96" i="11"/>
  <c r="AKU95" i="11"/>
  <c r="AKT95" i="11"/>
  <c r="AKU94" i="11"/>
  <c r="AKT94" i="11"/>
  <c r="AKU93" i="11"/>
  <c r="AKT93" i="11"/>
  <c r="AKU92" i="11"/>
  <c r="AKT92" i="11"/>
  <c r="AKU91" i="11"/>
  <c r="AKT91" i="11"/>
  <c r="AKU90" i="11"/>
  <c r="AKT90" i="11"/>
  <c r="AKU89" i="11"/>
  <c r="AKT89" i="11"/>
  <c r="AKU88" i="11"/>
  <c r="AKT88" i="11"/>
  <c r="AKU87" i="11"/>
  <c r="AKT87" i="11"/>
  <c r="AKU86" i="11"/>
  <c r="AKT86" i="11"/>
  <c r="AKU85" i="11"/>
  <c r="AKT85" i="11"/>
  <c r="AKU24" i="11"/>
  <c r="AKT24" i="11"/>
  <c r="AKU23" i="11"/>
  <c r="AKT23" i="11"/>
  <c r="AKU22" i="11"/>
  <c r="AKT22" i="11"/>
  <c r="AKU21" i="11"/>
  <c r="AKT21" i="11"/>
  <c r="AKU20" i="11"/>
  <c r="AKT20" i="11"/>
  <c r="AKU19" i="11"/>
  <c r="AKT19" i="11"/>
  <c r="AKU18" i="11"/>
  <c r="AKT18" i="11"/>
  <c r="AKU17" i="11"/>
  <c r="AKT17" i="11"/>
  <c r="AKU16" i="11"/>
  <c r="AKT16" i="11"/>
  <c r="AKU15" i="11"/>
  <c r="AKT15" i="11"/>
  <c r="AKU14" i="11"/>
  <c r="AKT14" i="11"/>
  <c r="AKU13" i="11"/>
  <c r="AKT13" i="11"/>
  <c r="AKT12" i="11"/>
  <c r="AKU11" i="11"/>
  <c r="AKT11" i="11"/>
  <c r="AKU10" i="11"/>
  <c r="AKT10" i="11"/>
  <c r="AKU9" i="11"/>
  <c r="AKT9" i="11"/>
  <c r="AKU70" i="11"/>
  <c r="AKT70" i="11"/>
  <c r="AKU69" i="11"/>
  <c r="AKT69" i="11"/>
  <c r="AKU68" i="11"/>
  <c r="AKT68" i="11"/>
  <c r="AKU67" i="11"/>
  <c r="AKT67" i="11"/>
  <c r="AKU66" i="11"/>
  <c r="AKT66" i="11"/>
  <c r="AKU65" i="11"/>
  <c r="AKT65" i="11"/>
  <c r="AIT184" i="11" l="1"/>
  <c r="AKT166" i="11"/>
  <c r="AKT150" i="11"/>
  <c r="AIS197" i="11"/>
  <c r="AIS196" i="11" s="1"/>
  <c r="AKU160" i="11"/>
  <c r="AKU181" i="11"/>
  <c r="AIT138" i="11"/>
  <c r="AIT160" i="11"/>
  <c r="AKU184" i="11"/>
  <c r="AKU138" i="11"/>
  <c r="AKU84" i="11"/>
  <c r="AKU83" i="11" s="1"/>
  <c r="AKT46" i="11"/>
  <c r="AIS108" i="11"/>
  <c r="AIS107" i="11" s="1"/>
  <c r="AIT64" i="11"/>
  <c r="AIT211" i="11"/>
  <c r="AKT84" i="11"/>
  <c r="AKT83" i="11" s="1"/>
  <c r="AKT138" i="11"/>
  <c r="AKT160" i="11"/>
  <c r="AKT184" i="11"/>
  <c r="AKT181" i="11"/>
  <c r="AIS64" i="11"/>
  <c r="AIS211" i="11"/>
  <c r="AIT166" i="11"/>
  <c r="AIT174" i="11"/>
  <c r="AKU64" i="11"/>
  <c r="AKU71" i="11"/>
  <c r="AKU211" i="11"/>
  <c r="AIS166" i="11"/>
  <c r="AIS150" i="11"/>
  <c r="AIS174" i="11"/>
  <c r="AIS160" i="11"/>
  <c r="AKT64" i="11"/>
  <c r="AKT71" i="11"/>
  <c r="AKT211" i="11"/>
  <c r="AIS84" i="11"/>
  <c r="AIS83" i="11" s="1"/>
  <c r="AIT84" i="11"/>
  <c r="AIT83" i="11" s="1"/>
  <c r="AIT71" i="11"/>
  <c r="AKT108" i="11"/>
  <c r="AKT107" i="11" s="1"/>
  <c r="AKT174" i="11"/>
  <c r="AKT197" i="11"/>
  <c r="AKT196" i="11" s="1"/>
  <c r="AIT108" i="11"/>
  <c r="AIT107" i="11" s="1"/>
  <c r="AIS138" i="11"/>
  <c r="AKU108" i="11"/>
  <c r="AKU107" i="11" s="1"/>
  <c r="AKU166" i="11"/>
  <c r="AKU150" i="11"/>
  <c r="AKU174" i="11"/>
  <c r="AKU197" i="11"/>
  <c r="AKU196" i="11" s="1"/>
  <c r="AIS71" i="11"/>
  <c r="AIT181" i="11"/>
  <c r="AIT197" i="11"/>
  <c r="AIT196" i="11" s="1"/>
  <c r="AIT25" i="11"/>
  <c r="AIS46" i="11"/>
  <c r="AIS25" i="11"/>
  <c r="AIT46" i="11"/>
  <c r="AKU46" i="11"/>
  <c r="AKU25" i="11"/>
  <c r="AKT25" i="11"/>
  <c r="AIT8" i="11"/>
  <c r="AIS8" i="11"/>
  <c r="AKU8" i="11"/>
  <c r="AKT8" i="11"/>
  <c r="AIT150" i="11"/>
  <c r="AEI218" i="11"/>
  <c r="AEI217" i="11"/>
  <c r="AEI216" i="11"/>
  <c r="AEI215" i="11"/>
  <c r="AEI214" i="11"/>
  <c r="AEI213" i="11"/>
  <c r="AEI212" i="11"/>
  <c r="AEI205" i="11"/>
  <c r="AEI208" i="11"/>
  <c r="AEI206" i="11"/>
  <c r="AEI203" i="11"/>
  <c r="AEI201" i="11"/>
  <c r="AEI200" i="11"/>
  <c r="AEI199" i="11"/>
  <c r="AEI198" i="11"/>
  <c r="AEI81" i="11"/>
  <c r="AEI80" i="11" s="1"/>
  <c r="AEI39" i="11"/>
  <c r="AEI62" i="11"/>
  <c r="AEI38" i="11"/>
  <c r="AEI37" i="11"/>
  <c r="AEI61" i="11"/>
  <c r="AEI60" i="11"/>
  <c r="AEI36" i="11"/>
  <c r="AEI34" i="11"/>
  <c r="AEI59" i="11"/>
  <c r="AEI33" i="11"/>
  <c r="AEI58" i="11"/>
  <c r="AEI57" i="11"/>
  <c r="AEI32" i="11"/>
  <c r="AEI56" i="11"/>
  <c r="AEI31" i="11"/>
  <c r="AEI55" i="11"/>
  <c r="AEI54" i="11"/>
  <c r="AEI30" i="11"/>
  <c r="AEI28" i="11"/>
  <c r="AEI53" i="11"/>
  <c r="AEI27" i="11"/>
  <c r="AEI26" i="11"/>
  <c r="AEI52" i="11"/>
  <c r="AEI51" i="11"/>
  <c r="AEI49" i="11"/>
  <c r="AEI47" i="11"/>
  <c r="AEI79" i="11"/>
  <c r="AEI78" i="11"/>
  <c r="AEI77" i="11"/>
  <c r="AEI76" i="11"/>
  <c r="AEI75" i="11"/>
  <c r="AEI74" i="11"/>
  <c r="AEI73" i="11"/>
  <c r="AEI72" i="11"/>
  <c r="AEI183" i="11"/>
  <c r="AEI182" i="11"/>
  <c r="AEI195" i="11"/>
  <c r="AEI194" i="11"/>
  <c r="AEI193" i="11"/>
  <c r="AEI192" i="11"/>
  <c r="AEI191" i="11"/>
  <c r="AEI190" i="11"/>
  <c r="AEI189" i="11"/>
  <c r="AEI188" i="11"/>
  <c r="AEI187" i="11"/>
  <c r="AEI179" i="11"/>
  <c r="AEI178" i="11"/>
  <c r="AEI177" i="11"/>
  <c r="AEI176" i="11"/>
  <c r="AEI175" i="11"/>
  <c r="AEI165" i="11"/>
  <c r="AEI163" i="11"/>
  <c r="AEI162" i="11"/>
  <c r="AEI161" i="11"/>
  <c r="AEI159" i="11"/>
  <c r="AEI158" i="11"/>
  <c r="AEI157" i="11"/>
  <c r="AEI155" i="11"/>
  <c r="AEI154" i="11"/>
  <c r="AEI153" i="11"/>
  <c r="AEI152" i="11"/>
  <c r="AEI151" i="11"/>
  <c r="AEI171" i="11"/>
  <c r="AEI170" i="11"/>
  <c r="AEI169" i="11"/>
  <c r="AEI168" i="11"/>
  <c r="AEI173" i="11"/>
  <c r="AEI172" i="11" s="1"/>
  <c r="AEI167" i="11"/>
  <c r="AEI137" i="11"/>
  <c r="AEI136" i="11"/>
  <c r="AEI135" i="11"/>
  <c r="AEI134" i="11"/>
  <c r="AEI133" i="11"/>
  <c r="AEI132" i="11"/>
  <c r="AEI131" i="11"/>
  <c r="AEI130" i="11"/>
  <c r="AEI129" i="11"/>
  <c r="AEI128" i="11"/>
  <c r="AEI127" i="11"/>
  <c r="AEI126" i="11"/>
  <c r="AEI125" i="11"/>
  <c r="AEI124" i="11"/>
  <c r="AEI123" i="11"/>
  <c r="AEI122" i="11"/>
  <c r="AEI121" i="11"/>
  <c r="AEI120" i="11"/>
  <c r="AEI119" i="11"/>
  <c r="AEI118" i="11"/>
  <c r="AEI117" i="11"/>
  <c r="AEI116" i="11"/>
  <c r="AEI115" i="11"/>
  <c r="AEI114" i="11"/>
  <c r="AEI113" i="11"/>
  <c r="AEI112" i="11"/>
  <c r="AEI111" i="11"/>
  <c r="AEI110" i="11"/>
  <c r="AEI106" i="11"/>
  <c r="AEI105" i="11"/>
  <c r="AEI104" i="11"/>
  <c r="AEI103" i="11"/>
  <c r="AEI102" i="11"/>
  <c r="AEI101" i="11"/>
  <c r="AEI100" i="11"/>
  <c r="AEI99" i="11"/>
  <c r="AEI98" i="11"/>
  <c r="AEI97" i="11"/>
  <c r="AEI96" i="11"/>
  <c r="AEI95" i="11"/>
  <c r="AEI94" i="11"/>
  <c r="AEI93" i="11"/>
  <c r="AEI92" i="11"/>
  <c r="AEI91" i="11"/>
  <c r="AEI90" i="11"/>
  <c r="AEI89" i="11"/>
  <c r="AEI88" i="11"/>
  <c r="AEI87" i="11"/>
  <c r="AEI86" i="11"/>
  <c r="AEI85" i="11"/>
  <c r="AEI24" i="11"/>
  <c r="AEI23" i="11"/>
  <c r="AEI22" i="11"/>
  <c r="AEI21" i="11"/>
  <c r="AEI20" i="11"/>
  <c r="AEI19" i="11"/>
  <c r="AEI18" i="11"/>
  <c r="AEI17" i="11"/>
  <c r="AEI16" i="11"/>
  <c r="AEI15" i="11"/>
  <c r="AEI14" i="11"/>
  <c r="AEI13" i="11"/>
  <c r="AEI12" i="11"/>
  <c r="AEI11" i="11"/>
  <c r="AEI10" i="11"/>
  <c r="AEI9" i="11"/>
  <c r="AEI70" i="11"/>
  <c r="AEI69" i="11"/>
  <c r="AEI68" i="11"/>
  <c r="AEI67" i="11"/>
  <c r="AEI66" i="11"/>
  <c r="AEI65" i="11"/>
  <c r="ZL218" i="11"/>
  <c r="ZL212" i="11"/>
  <c r="ZL211" i="11" s="1"/>
  <c r="ZL205" i="11"/>
  <c r="ZL203" i="11"/>
  <c r="ZL201" i="11"/>
  <c r="ZL200" i="11"/>
  <c r="ZL199" i="11"/>
  <c r="ZL198" i="11"/>
  <c r="ZL81" i="11"/>
  <c r="ZL80" i="11" s="1"/>
  <c r="ZL39" i="11"/>
  <c r="ZL62" i="11"/>
  <c r="ZL38" i="11"/>
  <c r="ZL37" i="11"/>
  <c r="ZL61" i="11"/>
  <c r="ZL60" i="11"/>
  <c r="ZL36" i="11"/>
  <c r="ZL34" i="11"/>
  <c r="ZL59" i="11"/>
  <c r="ZL33" i="11"/>
  <c r="ZL58" i="11"/>
  <c r="ZL57" i="11"/>
  <c r="ZL32" i="11"/>
  <c r="ZL56" i="11"/>
  <c r="ZL31" i="11"/>
  <c r="ZL55" i="11"/>
  <c r="ZL54" i="11"/>
  <c r="ZL30" i="11"/>
  <c r="ZL28" i="11"/>
  <c r="ZL53" i="11"/>
  <c r="ZL27" i="11"/>
  <c r="ZL26" i="11"/>
  <c r="ZL52" i="11"/>
  <c r="ZL51" i="11"/>
  <c r="ZL49" i="11"/>
  <c r="ZL47" i="11"/>
  <c r="ZL79" i="11"/>
  <c r="ZL78" i="11"/>
  <c r="ZL77" i="11"/>
  <c r="ZL76" i="11"/>
  <c r="ZL75" i="11"/>
  <c r="ZL74" i="11"/>
  <c r="ZL73" i="11"/>
  <c r="ZL72" i="11"/>
  <c r="ZL183" i="11"/>
  <c r="ZL182" i="11"/>
  <c r="ZL195" i="11"/>
  <c r="ZL194" i="11"/>
  <c r="ZL193" i="11"/>
  <c r="ZL192" i="11"/>
  <c r="ZL191" i="11"/>
  <c r="ZL190" i="11"/>
  <c r="ZL189" i="11"/>
  <c r="ZL188" i="11"/>
  <c r="ZL187" i="11"/>
  <c r="ZL179" i="11"/>
  <c r="ZL178" i="11"/>
  <c r="ZL177" i="11"/>
  <c r="ZL176" i="11"/>
  <c r="ZL175" i="11"/>
  <c r="ZL165" i="11"/>
  <c r="ZL163" i="11"/>
  <c r="ZL162" i="11"/>
  <c r="ZL161" i="11"/>
  <c r="ZL159" i="11"/>
  <c r="ZL158" i="11"/>
  <c r="ZL157" i="11"/>
  <c r="ZL155" i="11"/>
  <c r="ZL154" i="11"/>
  <c r="ZL153" i="11"/>
  <c r="ZL152" i="11"/>
  <c r="ZL151" i="11"/>
  <c r="ZL171" i="11"/>
  <c r="ZL170" i="11"/>
  <c r="ZL169" i="11"/>
  <c r="ZL168" i="11"/>
  <c r="ZL173" i="11"/>
  <c r="ZL172" i="11" s="1"/>
  <c r="ZL167" i="11"/>
  <c r="ZL143" i="11"/>
  <c r="ZL142" i="11"/>
  <c r="ZL141" i="11"/>
  <c r="ZL140" i="11"/>
  <c r="ZL139" i="11"/>
  <c r="ZL137" i="11"/>
  <c r="ZL136" i="11"/>
  <c r="ZL135" i="11"/>
  <c r="ZL134" i="11"/>
  <c r="ZL133" i="11"/>
  <c r="ZL132" i="11"/>
  <c r="ZL131" i="11"/>
  <c r="ZL130" i="11"/>
  <c r="ZL129" i="11"/>
  <c r="ZL128" i="11"/>
  <c r="ZL127" i="11"/>
  <c r="ZL126" i="11"/>
  <c r="ZL125" i="11"/>
  <c r="ZL124" i="11"/>
  <c r="ZL123" i="11"/>
  <c r="ZL122" i="11"/>
  <c r="ZL121" i="11"/>
  <c r="ZL120" i="11"/>
  <c r="ZL119" i="11"/>
  <c r="ZL118" i="11"/>
  <c r="ZL117" i="11"/>
  <c r="ZL116" i="11"/>
  <c r="ZL115" i="11"/>
  <c r="ZL114" i="11"/>
  <c r="ZL113" i="11"/>
  <c r="ZL112" i="11"/>
  <c r="ZL111" i="11"/>
  <c r="ZL110" i="11"/>
  <c r="ZL106" i="11"/>
  <c r="ZL105" i="11"/>
  <c r="ZL104" i="11"/>
  <c r="ZL103" i="11"/>
  <c r="ZL102" i="11"/>
  <c r="ZL101" i="11"/>
  <c r="ZL100" i="11"/>
  <c r="ZL99" i="11"/>
  <c r="ZL98" i="11"/>
  <c r="ZL97" i="11"/>
  <c r="ZL96" i="11"/>
  <c r="ZL95" i="11"/>
  <c r="ZL94" i="11"/>
  <c r="ZL93" i="11"/>
  <c r="ZL92" i="11"/>
  <c r="ZL91" i="11"/>
  <c r="ZL90" i="11"/>
  <c r="ZL89" i="11"/>
  <c r="ZL88" i="11"/>
  <c r="ZL87" i="11"/>
  <c r="ZL86" i="11"/>
  <c r="ZL85" i="11"/>
  <c r="ZL24" i="11"/>
  <c r="ZL23" i="11"/>
  <c r="ZL22" i="11"/>
  <c r="ZL21" i="11"/>
  <c r="ZL20" i="11"/>
  <c r="ZL19" i="11"/>
  <c r="ZL18" i="11"/>
  <c r="ZL17" i="11"/>
  <c r="ZL16" i="11"/>
  <c r="ZL15" i="11"/>
  <c r="ZL14" i="11"/>
  <c r="ZL13" i="11"/>
  <c r="ZL12" i="11"/>
  <c r="ZL11" i="11"/>
  <c r="ZL10" i="11"/>
  <c r="ZL9" i="11"/>
  <c r="ZL70" i="11"/>
  <c r="ZL69" i="11"/>
  <c r="ZL68" i="11"/>
  <c r="ZL67" i="11"/>
  <c r="ZL66" i="11"/>
  <c r="ZL65" i="11"/>
  <c r="UO218" i="11"/>
  <c r="UO217" i="11"/>
  <c r="UO216" i="11"/>
  <c r="UO215" i="11"/>
  <c r="UO214" i="11"/>
  <c r="UO213" i="11"/>
  <c r="UO212" i="11"/>
  <c r="UO205" i="11"/>
  <c r="UO201" i="11"/>
  <c r="UO200" i="11"/>
  <c r="UO199" i="11"/>
  <c r="UO198" i="11"/>
  <c r="UO81" i="11"/>
  <c r="UO80" i="11" s="1"/>
  <c r="UO39" i="11"/>
  <c r="UO62" i="11"/>
  <c r="UO38" i="11"/>
  <c r="UO37" i="11"/>
  <c r="UO61" i="11"/>
  <c r="UO60" i="11"/>
  <c r="UO36" i="11"/>
  <c r="UO34" i="11"/>
  <c r="UO59" i="11"/>
  <c r="UO33" i="11"/>
  <c r="UO58" i="11"/>
  <c r="UO57" i="11"/>
  <c r="UO32" i="11"/>
  <c r="UO56" i="11"/>
  <c r="UO31" i="11"/>
  <c r="UO55" i="11"/>
  <c r="UO54" i="11"/>
  <c r="UO30" i="11"/>
  <c r="UO28" i="11"/>
  <c r="UO53" i="11"/>
  <c r="UO27" i="11"/>
  <c r="UO26" i="11"/>
  <c r="UO52" i="11"/>
  <c r="UO51" i="11"/>
  <c r="UO49" i="11"/>
  <c r="UO47" i="11"/>
  <c r="UO79" i="11"/>
  <c r="UO78" i="11"/>
  <c r="UO77" i="11"/>
  <c r="UO76" i="11"/>
  <c r="UO75" i="11"/>
  <c r="UO74" i="11"/>
  <c r="UO73" i="11"/>
  <c r="UO72" i="11"/>
  <c r="UO183" i="11"/>
  <c r="UO182" i="11"/>
  <c r="UO195" i="11"/>
  <c r="UO194" i="11"/>
  <c r="UO193" i="11"/>
  <c r="UO192" i="11"/>
  <c r="UO191" i="11"/>
  <c r="UO190" i="11"/>
  <c r="UO189" i="11"/>
  <c r="UO188" i="11"/>
  <c r="UO187" i="11"/>
  <c r="UO179" i="11"/>
  <c r="UO178" i="11"/>
  <c r="UO177" i="11"/>
  <c r="UO176" i="11"/>
  <c r="UO175" i="11"/>
  <c r="UO165" i="11"/>
  <c r="UO163" i="11"/>
  <c r="UO162" i="11"/>
  <c r="UO161" i="11"/>
  <c r="UO159" i="11"/>
  <c r="UO158" i="11"/>
  <c r="UO157" i="11"/>
  <c r="UO155" i="11"/>
  <c r="UO154" i="11"/>
  <c r="UO153" i="11"/>
  <c r="UO152" i="11"/>
  <c r="UO151" i="11"/>
  <c r="UO171" i="11"/>
  <c r="UO170" i="11"/>
  <c r="UO169" i="11"/>
  <c r="UO168" i="11"/>
  <c r="UO173" i="11"/>
  <c r="UO172" i="11" s="1"/>
  <c r="UO167" i="11"/>
  <c r="UO148" i="11"/>
  <c r="UO147" i="11"/>
  <c r="UO146" i="11"/>
  <c r="UO145" i="11"/>
  <c r="UO144" i="11"/>
  <c r="UO143" i="11"/>
  <c r="UO142" i="11"/>
  <c r="UO141" i="11"/>
  <c r="UO140" i="11"/>
  <c r="UO139" i="11"/>
  <c r="UO137" i="11"/>
  <c r="UO136" i="11"/>
  <c r="UO135" i="11"/>
  <c r="UO134" i="11"/>
  <c r="UO133" i="11"/>
  <c r="UO132" i="11"/>
  <c r="UO131" i="11"/>
  <c r="UO130" i="11"/>
  <c r="UO129" i="11"/>
  <c r="UO128" i="11"/>
  <c r="UO127" i="11"/>
  <c r="UO126" i="11"/>
  <c r="UO125" i="11"/>
  <c r="UO124" i="11"/>
  <c r="UO123" i="11"/>
  <c r="UO122" i="11"/>
  <c r="UO121" i="11"/>
  <c r="UO120" i="11"/>
  <c r="UO119" i="11"/>
  <c r="UO118" i="11"/>
  <c r="UO117" i="11"/>
  <c r="UO116" i="11"/>
  <c r="UO115" i="11"/>
  <c r="UO114" i="11"/>
  <c r="UO113" i="11"/>
  <c r="UO112" i="11"/>
  <c r="UO111" i="11"/>
  <c r="UO110" i="11"/>
  <c r="UO109" i="11"/>
  <c r="UO106" i="11"/>
  <c r="UO105" i="11"/>
  <c r="UO104" i="11"/>
  <c r="UO103" i="11"/>
  <c r="UO102" i="11"/>
  <c r="UO101" i="11"/>
  <c r="UO100" i="11"/>
  <c r="UO99" i="11"/>
  <c r="UO98" i="11"/>
  <c r="UO97" i="11"/>
  <c r="UO96" i="11"/>
  <c r="UO95" i="11"/>
  <c r="UO94" i="11"/>
  <c r="UO93" i="11"/>
  <c r="UO92" i="11"/>
  <c r="UO90" i="11"/>
  <c r="UO89" i="11"/>
  <c r="UO88" i="11"/>
  <c r="UO87" i="11"/>
  <c r="UO86" i="11"/>
  <c r="UO85" i="11"/>
  <c r="UO24" i="11"/>
  <c r="UO23" i="11"/>
  <c r="UO22" i="11"/>
  <c r="UO21" i="11"/>
  <c r="UO20" i="11"/>
  <c r="UO19" i="11"/>
  <c r="UO18" i="11"/>
  <c r="UO17" i="11"/>
  <c r="UO16" i="11"/>
  <c r="UO15" i="11"/>
  <c r="UO14" i="11"/>
  <c r="UO13" i="11"/>
  <c r="UO12" i="11"/>
  <c r="UO11" i="11"/>
  <c r="UO10" i="11"/>
  <c r="UO9" i="11"/>
  <c r="UO70" i="11"/>
  <c r="UO69" i="11"/>
  <c r="UO68" i="11"/>
  <c r="UO67" i="11"/>
  <c r="UO66" i="11"/>
  <c r="UO65" i="11"/>
  <c r="PR217" i="11"/>
  <c r="PR216" i="11"/>
  <c r="PR215" i="11"/>
  <c r="PR214" i="11"/>
  <c r="PR213" i="11"/>
  <c r="PR212" i="11"/>
  <c r="PR205" i="11"/>
  <c r="PR201" i="11"/>
  <c r="PR200" i="11"/>
  <c r="PR199" i="11"/>
  <c r="PR198" i="11"/>
  <c r="PR81" i="11"/>
  <c r="PR80" i="11" s="1"/>
  <c r="PR39" i="11"/>
  <c r="PR62" i="11"/>
  <c r="PR38" i="11"/>
  <c r="PR37" i="11"/>
  <c r="PR61" i="11"/>
  <c r="PR60" i="11"/>
  <c r="PR36" i="11"/>
  <c r="PR34" i="11"/>
  <c r="PR59" i="11"/>
  <c r="PR33" i="11"/>
  <c r="PR58" i="11"/>
  <c r="PR57" i="11"/>
  <c r="PR32" i="11"/>
  <c r="PR56" i="11"/>
  <c r="PR31" i="11"/>
  <c r="PR55" i="11"/>
  <c r="PR54" i="11"/>
  <c r="PR30" i="11"/>
  <c r="PR28" i="11"/>
  <c r="PR53" i="11"/>
  <c r="PR27" i="11"/>
  <c r="PR26" i="11"/>
  <c r="PR52" i="11"/>
  <c r="PR51" i="11"/>
  <c r="PR49" i="11"/>
  <c r="PR47" i="11"/>
  <c r="PR79" i="11"/>
  <c r="PR78" i="11"/>
  <c r="PR77" i="11"/>
  <c r="PR76" i="11"/>
  <c r="PR75" i="11"/>
  <c r="PR74" i="11"/>
  <c r="PR73" i="11"/>
  <c r="PR72" i="11"/>
  <c r="PR183" i="11"/>
  <c r="PR182" i="11"/>
  <c r="PR195" i="11"/>
  <c r="PR194" i="11"/>
  <c r="PR193" i="11"/>
  <c r="PR192" i="11"/>
  <c r="PR191" i="11"/>
  <c r="PR190" i="11"/>
  <c r="PR189" i="11"/>
  <c r="PR188" i="11"/>
  <c r="PR187" i="11"/>
  <c r="PR179" i="11"/>
  <c r="PR178" i="11"/>
  <c r="PR177" i="11"/>
  <c r="PR176" i="11"/>
  <c r="PR175" i="11"/>
  <c r="PR165" i="11"/>
  <c r="PR163" i="11"/>
  <c r="PR162" i="11"/>
  <c r="PR161" i="11"/>
  <c r="PR159" i="11"/>
  <c r="PR158" i="11"/>
  <c r="PR157" i="11"/>
  <c r="PR155" i="11"/>
  <c r="PR154" i="11"/>
  <c r="PR153" i="11"/>
  <c r="PR152" i="11"/>
  <c r="PR151" i="11"/>
  <c r="PR171" i="11"/>
  <c r="PR170" i="11"/>
  <c r="PR169" i="11"/>
  <c r="PR168" i="11"/>
  <c r="PR167" i="11"/>
  <c r="PR148" i="11"/>
  <c r="PR147" i="11"/>
  <c r="PR146" i="11"/>
  <c r="PR145" i="11"/>
  <c r="PR144" i="11"/>
  <c r="PR143" i="11"/>
  <c r="PR142" i="11"/>
  <c r="PR141" i="11"/>
  <c r="PR140" i="11"/>
  <c r="PR139" i="11"/>
  <c r="PR137" i="11"/>
  <c r="PR136" i="11"/>
  <c r="PR135" i="11"/>
  <c r="PR134" i="11"/>
  <c r="PR133" i="11"/>
  <c r="PR132" i="11"/>
  <c r="PR131" i="11"/>
  <c r="PR130" i="11"/>
  <c r="PR129" i="11"/>
  <c r="PR128" i="11"/>
  <c r="PR127" i="11"/>
  <c r="PR126" i="11"/>
  <c r="PR125" i="11"/>
  <c r="PR124" i="11"/>
  <c r="PR123" i="11"/>
  <c r="PR122" i="11"/>
  <c r="PR121" i="11"/>
  <c r="PR120" i="11"/>
  <c r="PR119" i="11"/>
  <c r="PR118" i="11"/>
  <c r="PR117" i="11"/>
  <c r="PR116" i="11"/>
  <c r="PR115" i="11"/>
  <c r="PR114" i="11"/>
  <c r="PR113" i="11"/>
  <c r="PR112" i="11"/>
  <c r="PR111" i="11"/>
  <c r="PR110" i="11"/>
  <c r="PR106" i="11"/>
  <c r="PR105" i="11"/>
  <c r="PR104" i="11"/>
  <c r="PR103" i="11"/>
  <c r="PR102" i="11"/>
  <c r="PR101" i="11"/>
  <c r="PR100" i="11"/>
  <c r="PR99" i="11"/>
  <c r="PR98" i="11"/>
  <c r="PR97" i="11"/>
  <c r="PR96" i="11"/>
  <c r="PR95" i="11"/>
  <c r="PR94" i="11"/>
  <c r="PR93" i="11"/>
  <c r="PR92" i="11"/>
  <c r="PR91" i="11"/>
  <c r="PR90" i="11"/>
  <c r="PR89" i="11"/>
  <c r="PR88" i="11"/>
  <c r="PR87" i="11"/>
  <c r="PR86" i="11"/>
  <c r="PR85" i="11"/>
  <c r="PR24" i="11"/>
  <c r="PR23" i="11"/>
  <c r="PR22" i="11"/>
  <c r="PR21" i="11"/>
  <c r="PR20" i="11"/>
  <c r="PR19" i="11"/>
  <c r="PR18" i="11"/>
  <c r="PR17" i="11"/>
  <c r="PR16" i="11"/>
  <c r="PR15" i="11"/>
  <c r="PR14" i="11"/>
  <c r="PR13" i="11"/>
  <c r="PR12" i="11"/>
  <c r="PR11" i="11"/>
  <c r="PR10" i="11"/>
  <c r="PR9" i="11"/>
  <c r="PR70" i="11"/>
  <c r="PR69" i="11"/>
  <c r="PR68" i="11"/>
  <c r="PR67" i="11"/>
  <c r="PR66" i="11"/>
  <c r="PR65" i="11"/>
  <c r="KU206" i="11"/>
  <c r="KU201" i="11"/>
  <c r="KU200" i="11"/>
  <c r="KU39" i="11"/>
  <c r="KU62" i="11"/>
  <c r="KU38" i="11"/>
  <c r="KU37" i="11"/>
  <c r="KU61" i="11"/>
  <c r="KU60" i="11"/>
  <c r="KU36" i="11"/>
  <c r="KU34" i="11"/>
  <c r="KU59" i="11"/>
  <c r="KU33" i="11"/>
  <c r="KU58" i="11"/>
  <c r="KU57" i="11"/>
  <c r="KU32" i="11"/>
  <c r="KU56" i="11"/>
  <c r="KU31" i="11"/>
  <c r="KU55" i="11"/>
  <c r="KU54" i="11"/>
  <c r="KU30" i="11"/>
  <c r="KU28" i="11"/>
  <c r="KU53" i="11"/>
  <c r="KU27" i="11"/>
  <c r="KU26" i="11"/>
  <c r="KU52" i="11"/>
  <c r="KU51" i="11"/>
  <c r="KU49" i="11"/>
  <c r="KU47" i="11"/>
  <c r="KU79" i="11"/>
  <c r="KU78" i="11"/>
  <c r="KU77" i="11"/>
  <c r="KU76" i="11"/>
  <c r="KU75" i="11"/>
  <c r="KU74" i="11"/>
  <c r="KU73" i="11"/>
  <c r="KU72" i="11"/>
  <c r="KU183" i="11"/>
  <c r="KU182" i="11"/>
  <c r="KU195" i="11"/>
  <c r="KU194" i="11"/>
  <c r="KU193" i="11"/>
  <c r="KU192" i="11"/>
  <c r="KU191" i="11"/>
  <c r="KU190" i="11"/>
  <c r="KU189" i="11"/>
  <c r="KU188" i="11"/>
  <c r="KU187" i="11"/>
  <c r="KU179" i="11"/>
  <c r="KU178" i="11"/>
  <c r="KU177" i="11"/>
  <c r="KU176" i="11"/>
  <c r="KU175" i="11"/>
  <c r="KU165" i="11"/>
  <c r="KU163" i="11"/>
  <c r="KU162" i="11"/>
  <c r="KU161" i="11"/>
  <c r="KU159" i="11"/>
  <c r="KU158" i="11"/>
  <c r="KU157" i="11"/>
  <c r="KU155" i="11"/>
  <c r="KU154" i="11"/>
  <c r="KU153" i="11"/>
  <c r="KU152" i="11"/>
  <c r="KU151" i="11"/>
  <c r="KU171" i="11"/>
  <c r="KU170" i="11"/>
  <c r="KU169" i="11"/>
  <c r="KU168" i="11"/>
  <c r="KU173" i="11"/>
  <c r="KU172" i="11" s="1"/>
  <c r="KU167" i="11"/>
  <c r="KU137" i="11"/>
  <c r="KU136" i="11"/>
  <c r="KU135" i="11"/>
  <c r="KU134" i="11"/>
  <c r="KU133" i="11"/>
  <c r="KU132" i="11"/>
  <c r="KU131" i="11"/>
  <c r="KU130" i="11"/>
  <c r="KU129" i="11"/>
  <c r="KU128" i="11"/>
  <c r="KU127" i="11"/>
  <c r="KU126" i="11"/>
  <c r="KU125" i="11"/>
  <c r="KU124" i="11"/>
  <c r="KU123" i="11"/>
  <c r="KU122" i="11"/>
  <c r="KU121" i="11"/>
  <c r="KU119" i="11"/>
  <c r="KU118" i="11"/>
  <c r="KU117" i="11"/>
  <c r="KU116" i="11"/>
  <c r="KU115" i="11"/>
  <c r="KU114" i="11"/>
  <c r="KU113" i="11"/>
  <c r="KU112" i="11"/>
  <c r="KU111" i="11"/>
  <c r="KU110" i="11"/>
  <c r="KU109" i="11"/>
  <c r="KU106" i="11"/>
  <c r="KU105" i="11"/>
  <c r="KU104" i="11"/>
  <c r="KU103" i="11"/>
  <c r="KU102" i="11"/>
  <c r="KU101" i="11"/>
  <c r="KU100" i="11"/>
  <c r="KU99" i="11"/>
  <c r="KU98" i="11"/>
  <c r="KU97" i="11"/>
  <c r="KU96" i="11"/>
  <c r="KU95" i="11"/>
  <c r="KU94" i="11"/>
  <c r="KU93" i="11"/>
  <c r="KU92" i="11"/>
  <c r="KU91" i="11"/>
  <c r="KU90" i="11"/>
  <c r="KU89" i="11"/>
  <c r="KU88" i="11"/>
  <c r="KU87" i="11"/>
  <c r="KU86" i="11"/>
  <c r="KU85" i="11"/>
  <c r="KU24" i="11"/>
  <c r="KU23" i="11"/>
  <c r="KU22" i="11"/>
  <c r="KU21" i="11"/>
  <c r="KU20" i="11"/>
  <c r="KU19" i="11"/>
  <c r="KU18" i="11"/>
  <c r="KU17" i="11"/>
  <c r="KU16" i="11"/>
  <c r="KU15" i="11"/>
  <c r="KU14" i="11"/>
  <c r="KU13" i="11"/>
  <c r="KU12" i="11"/>
  <c r="KU11" i="11"/>
  <c r="KU10" i="11"/>
  <c r="KU9" i="11"/>
  <c r="KU70" i="11"/>
  <c r="KU69" i="11"/>
  <c r="KU68" i="11"/>
  <c r="KU67" i="11"/>
  <c r="KU66" i="11"/>
  <c r="KU65" i="11"/>
  <c r="FX205" i="11"/>
  <c r="FX206" i="11"/>
  <c r="FX203" i="11"/>
  <c r="FX202" i="11"/>
  <c r="FX201" i="11"/>
  <c r="FX200" i="11"/>
  <c r="FX199" i="11"/>
  <c r="FX198" i="11"/>
  <c r="FX39" i="11"/>
  <c r="FX62" i="11"/>
  <c r="FX38" i="11"/>
  <c r="FX37" i="11"/>
  <c r="FX61" i="11"/>
  <c r="FX60" i="11"/>
  <c r="FX36" i="11"/>
  <c r="FX34" i="11"/>
  <c r="FX59" i="11"/>
  <c r="FX33" i="11"/>
  <c r="FX58" i="11"/>
  <c r="FX57" i="11"/>
  <c r="FX32" i="11"/>
  <c r="FX56" i="11"/>
  <c r="FX31" i="11"/>
  <c r="FX55" i="11"/>
  <c r="FX54" i="11"/>
  <c r="FX30" i="11"/>
  <c r="FX28" i="11"/>
  <c r="FX53" i="11"/>
  <c r="FX27" i="11"/>
  <c r="FX26" i="11"/>
  <c r="FX52" i="11"/>
  <c r="FX51" i="11"/>
  <c r="FX49" i="11"/>
  <c r="FX47" i="11"/>
  <c r="FX79" i="11"/>
  <c r="FX78" i="11"/>
  <c r="FX77" i="11"/>
  <c r="FX76" i="11"/>
  <c r="FX75" i="11"/>
  <c r="FX74" i="11"/>
  <c r="FX73" i="11"/>
  <c r="FX72" i="11"/>
  <c r="FX183" i="11"/>
  <c r="FX182" i="11"/>
  <c r="FX195" i="11"/>
  <c r="FX194" i="11"/>
  <c r="FX193" i="11"/>
  <c r="FX192" i="11"/>
  <c r="FX191" i="11"/>
  <c r="FX190" i="11"/>
  <c r="FX189" i="11"/>
  <c r="FX188" i="11"/>
  <c r="FX187" i="11"/>
  <c r="FX179" i="11"/>
  <c r="FX178" i="11"/>
  <c r="FX177" i="11"/>
  <c r="FX176" i="11"/>
  <c r="FX175" i="11"/>
  <c r="FX165" i="11"/>
  <c r="FX163" i="11"/>
  <c r="FX162" i="11"/>
  <c r="FX161" i="11"/>
  <c r="FX159" i="11"/>
  <c r="FX158" i="11"/>
  <c r="FX157" i="11"/>
  <c r="FX155" i="11"/>
  <c r="FX154" i="11"/>
  <c r="FX153" i="11"/>
  <c r="FX152" i="11"/>
  <c r="FX151" i="11"/>
  <c r="FX171" i="11"/>
  <c r="FX170" i="11"/>
  <c r="FX169" i="11"/>
  <c r="FX168" i="11"/>
  <c r="FX173" i="11"/>
  <c r="FX172" i="11" s="1"/>
  <c r="FX167" i="11"/>
  <c r="FX148" i="11"/>
  <c r="FX147" i="11"/>
  <c r="FX146" i="11"/>
  <c r="FX145" i="11"/>
  <c r="FX144" i="11"/>
  <c r="FX143" i="11"/>
  <c r="FX142" i="11"/>
  <c r="FX141" i="11"/>
  <c r="FX140" i="11"/>
  <c r="FX139" i="11"/>
  <c r="FX137" i="11"/>
  <c r="FX136" i="11"/>
  <c r="FX135" i="11"/>
  <c r="FX134" i="11"/>
  <c r="FX133" i="11"/>
  <c r="FX132" i="11"/>
  <c r="FX131" i="11"/>
  <c r="FX130" i="11"/>
  <c r="FX129" i="11"/>
  <c r="FX128" i="11"/>
  <c r="FX127" i="11"/>
  <c r="FX126" i="11"/>
  <c r="FX125" i="11"/>
  <c r="FX124" i="11"/>
  <c r="FX123" i="11"/>
  <c r="FX122" i="11"/>
  <c r="FX121" i="11"/>
  <c r="FX120" i="11"/>
  <c r="FX119" i="11"/>
  <c r="FX118" i="11"/>
  <c r="FX117" i="11"/>
  <c r="FX116" i="11"/>
  <c r="FX115" i="11"/>
  <c r="FX114" i="11"/>
  <c r="FX113" i="11"/>
  <c r="FX112" i="11"/>
  <c r="FX111" i="11"/>
  <c r="FX110" i="11"/>
  <c r="FX109" i="11"/>
  <c r="FX106" i="11"/>
  <c r="FX105" i="11"/>
  <c r="FX104" i="11"/>
  <c r="FX103" i="11"/>
  <c r="FX102" i="11"/>
  <c r="FX101" i="11"/>
  <c r="FX100" i="11"/>
  <c r="FX99" i="11"/>
  <c r="FX98" i="11"/>
  <c r="FX97" i="11"/>
  <c r="FX96" i="11"/>
  <c r="FX95" i="11"/>
  <c r="FX94" i="11"/>
  <c r="FX93" i="11"/>
  <c r="FX92" i="11"/>
  <c r="FX91" i="11"/>
  <c r="FX90" i="11"/>
  <c r="FX89" i="11"/>
  <c r="FX88" i="11"/>
  <c r="FX87" i="11"/>
  <c r="FX86" i="11"/>
  <c r="FX85" i="11"/>
  <c r="FX24" i="11"/>
  <c r="FX23" i="11"/>
  <c r="FX22" i="11"/>
  <c r="FX21" i="11"/>
  <c r="FX20" i="11"/>
  <c r="FX19" i="11"/>
  <c r="FX18" i="11"/>
  <c r="FX17" i="11"/>
  <c r="FX16" i="11"/>
  <c r="FX15" i="11"/>
  <c r="FX14" i="11"/>
  <c r="FX13" i="11"/>
  <c r="FX12" i="11"/>
  <c r="FX11" i="11"/>
  <c r="FX10" i="11"/>
  <c r="FX9" i="11"/>
  <c r="FX70" i="11"/>
  <c r="FX69" i="11"/>
  <c r="FX68" i="11"/>
  <c r="FX67" i="11"/>
  <c r="FX66" i="11"/>
  <c r="FX65" i="11"/>
  <c r="AW218" i="11"/>
  <c r="AW217" i="11"/>
  <c r="AW216" i="11"/>
  <c r="AW215" i="11"/>
  <c r="AW214" i="11"/>
  <c r="AW213" i="11"/>
  <c r="AW212" i="11"/>
  <c r="AW210" i="11"/>
  <c r="AIU210" i="11" s="1"/>
  <c r="AW205" i="11"/>
  <c r="AW208" i="11"/>
  <c r="AW206" i="11"/>
  <c r="AW203" i="11"/>
  <c r="AW202" i="11"/>
  <c r="AW201" i="11"/>
  <c r="AW200" i="11"/>
  <c r="AW199" i="11"/>
  <c r="AW198" i="11"/>
  <c r="AW81" i="11"/>
  <c r="AW80" i="11" s="1"/>
  <c r="AW39" i="11"/>
  <c r="AW62" i="11"/>
  <c r="AW38" i="11"/>
  <c r="AW37" i="11"/>
  <c r="AW61" i="11"/>
  <c r="AW60" i="11"/>
  <c r="AW36" i="11"/>
  <c r="AW34" i="11"/>
  <c r="AW59" i="11"/>
  <c r="AW33" i="11"/>
  <c r="AW58" i="11"/>
  <c r="AW57" i="11"/>
  <c r="AW32" i="11"/>
  <c r="AW56" i="11"/>
  <c r="AW31" i="11"/>
  <c r="AW55" i="11"/>
  <c r="AW54" i="11"/>
  <c r="AW30" i="11"/>
  <c r="AW28" i="11"/>
  <c r="AW53" i="11"/>
  <c r="AW27" i="11"/>
  <c r="AW26" i="11"/>
  <c r="AW52" i="11"/>
  <c r="AW51" i="11"/>
  <c r="AW79" i="11"/>
  <c r="AW78" i="11"/>
  <c r="AW77" i="11"/>
  <c r="AW76" i="11"/>
  <c r="AW75" i="11"/>
  <c r="AW74" i="11"/>
  <c r="AW73" i="11"/>
  <c r="AW72" i="11"/>
  <c r="AW183" i="11"/>
  <c r="AW182" i="11"/>
  <c r="AW195" i="11"/>
  <c r="AW194" i="11"/>
  <c r="AW193" i="11"/>
  <c r="AW192" i="11"/>
  <c r="AW191" i="11"/>
  <c r="AW190" i="11"/>
  <c r="AW189" i="11"/>
  <c r="AW188" i="11"/>
  <c r="AW187" i="11"/>
  <c r="AW176" i="11"/>
  <c r="AW175" i="11"/>
  <c r="AW165" i="11"/>
  <c r="AW163" i="11"/>
  <c r="AW162" i="11"/>
  <c r="AW161" i="11"/>
  <c r="AW159" i="11"/>
  <c r="AW158" i="11"/>
  <c r="AW157" i="11"/>
  <c r="AW155" i="11"/>
  <c r="AW154" i="11"/>
  <c r="AW153" i="11"/>
  <c r="AW152" i="11"/>
  <c r="AW151" i="11"/>
  <c r="AW142" i="11"/>
  <c r="AW141" i="11"/>
  <c r="AW140" i="11"/>
  <c r="AW139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24" i="11"/>
  <c r="AW23" i="11"/>
  <c r="AW22" i="11"/>
  <c r="AW21" i="11"/>
  <c r="AW20" i="11"/>
  <c r="AW19" i="11"/>
  <c r="AW18" i="11"/>
  <c r="AW17" i="11"/>
  <c r="AW16" i="11"/>
  <c r="AW15" i="11"/>
  <c r="AW14" i="11"/>
  <c r="AW13" i="11"/>
  <c r="AW12" i="11"/>
  <c r="AW11" i="11"/>
  <c r="AW10" i="11"/>
  <c r="AW9" i="11"/>
  <c r="AW70" i="11"/>
  <c r="AW69" i="11"/>
  <c r="AW68" i="11"/>
  <c r="AW67" i="11"/>
  <c r="AW66" i="11"/>
  <c r="AW65" i="11"/>
  <c r="AW184" i="11" l="1"/>
  <c r="AIU198" i="11"/>
  <c r="FX184" i="11"/>
  <c r="KU184" i="11"/>
  <c r="PR184" i="11"/>
  <c r="ZL184" i="11"/>
  <c r="ZL166" i="11"/>
  <c r="AEI184" i="11"/>
  <c r="UO184" i="11"/>
  <c r="ZL46" i="11"/>
  <c r="UO64" i="11"/>
  <c r="AEI181" i="11"/>
  <c r="AKT63" i="11"/>
  <c r="AKT180" i="11"/>
  <c r="AKU180" i="11"/>
  <c r="AKU63" i="11"/>
  <c r="FX64" i="11"/>
  <c r="ZL84" i="11"/>
  <c r="ZL83" i="11" s="1"/>
  <c r="AEI64" i="11"/>
  <c r="AEI166" i="11"/>
  <c r="AEI174" i="11"/>
  <c r="AKT149" i="11"/>
  <c r="PR166" i="11"/>
  <c r="AKU149" i="11"/>
  <c r="AIS149" i="11"/>
  <c r="AEI150" i="11"/>
  <c r="AIT63" i="11"/>
  <c r="AIS7" i="11"/>
  <c r="AEI46" i="11"/>
  <c r="AW64" i="11"/>
  <c r="AW108" i="11"/>
  <c r="AW107" i="11" s="1"/>
  <c r="AW138" i="11"/>
  <c r="AW160" i="11"/>
  <c r="AW211" i="11"/>
  <c r="FX166" i="11"/>
  <c r="FX150" i="11"/>
  <c r="FX174" i="11"/>
  <c r="KU108" i="11"/>
  <c r="KU107" i="11" s="1"/>
  <c r="KU160" i="11"/>
  <c r="KU181" i="11"/>
  <c r="KU197" i="11"/>
  <c r="KU196" i="11" s="1"/>
  <c r="PR150" i="11"/>
  <c r="PR174" i="11"/>
  <c r="UO84" i="11"/>
  <c r="UO83" i="11" s="1"/>
  <c r="UO166" i="11"/>
  <c r="UO150" i="11"/>
  <c r="UO174" i="11"/>
  <c r="ZL71" i="11"/>
  <c r="AEI211" i="11"/>
  <c r="ZL108" i="11"/>
  <c r="ZL107" i="11" s="1"/>
  <c r="ZL197" i="11"/>
  <c r="ZL196" i="11" s="1"/>
  <c r="AEI84" i="11"/>
  <c r="AEI83" i="11" s="1"/>
  <c r="AEI71" i="11"/>
  <c r="AW174" i="11"/>
  <c r="AW181" i="11"/>
  <c r="FX71" i="11"/>
  <c r="KU64" i="11"/>
  <c r="KU166" i="11"/>
  <c r="KU150" i="11"/>
  <c r="KU174" i="11"/>
  <c r="PR71" i="11"/>
  <c r="UO71" i="11"/>
  <c r="ZL160" i="11"/>
  <c r="ZL181" i="11"/>
  <c r="AEI197" i="11"/>
  <c r="AEI196" i="11" s="1"/>
  <c r="AIS63" i="11"/>
  <c r="AW46" i="11"/>
  <c r="PR84" i="11"/>
  <c r="PR83" i="11" s="1"/>
  <c r="AW71" i="11"/>
  <c r="PR108" i="11"/>
  <c r="PR107" i="11" s="1"/>
  <c r="FX108" i="11"/>
  <c r="FX107" i="11" s="1"/>
  <c r="PR64" i="11"/>
  <c r="PR138" i="11"/>
  <c r="PR197" i="11"/>
  <c r="PR196" i="11" s="1"/>
  <c r="UO108" i="11"/>
  <c r="UO107" i="11" s="1"/>
  <c r="UO197" i="11"/>
  <c r="UO196" i="11" s="1"/>
  <c r="ZL64" i="11"/>
  <c r="ZL138" i="11"/>
  <c r="AEI108" i="11"/>
  <c r="AEI107" i="11" s="1"/>
  <c r="AEI160" i="11"/>
  <c r="AIT180" i="11"/>
  <c r="FX84" i="11"/>
  <c r="FX83" i="11" s="1"/>
  <c r="AW84" i="11"/>
  <c r="AW83" i="11" s="1"/>
  <c r="AW197" i="11"/>
  <c r="AW196" i="11" s="1"/>
  <c r="FX138" i="11"/>
  <c r="FX160" i="11"/>
  <c r="FX181" i="11"/>
  <c r="FX197" i="11"/>
  <c r="FX196" i="11" s="1"/>
  <c r="KU84" i="11"/>
  <c r="KU83" i="11" s="1"/>
  <c r="KU71" i="11"/>
  <c r="PR160" i="11"/>
  <c r="PR181" i="11"/>
  <c r="PR211" i="11"/>
  <c r="UO138" i="11"/>
  <c r="UO160" i="11"/>
  <c r="UO181" i="11"/>
  <c r="UO211" i="11"/>
  <c r="ZL150" i="11"/>
  <c r="ZL174" i="11"/>
  <c r="AIT149" i="11"/>
  <c r="FX25" i="11"/>
  <c r="PR25" i="11"/>
  <c r="UO25" i="11"/>
  <c r="AW25" i="11"/>
  <c r="PR46" i="11"/>
  <c r="UO46" i="11"/>
  <c r="AIT7" i="11"/>
  <c r="KU46" i="11"/>
  <c r="KU25" i="11"/>
  <c r="FX46" i="11"/>
  <c r="AEI25" i="11"/>
  <c r="AKU7" i="11"/>
  <c r="ZL25" i="11"/>
  <c r="AKT7" i="11"/>
  <c r="AW8" i="11"/>
  <c r="PR8" i="11"/>
  <c r="ZL8" i="11"/>
  <c r="KU8" i="11"/>
  <c r="UO8" i="11"/>
  <c r="FX8" i="11"/>
  <c r="AEI8" i="11"/>
  <c r="AW150" i="11"/>
  <c r="AIU89" i="11"/>
  <c r="AIU95" i="11"/>
  <c r="AIU101" i="11"/>
  <c r="AIU120" i="11"/>
  <c r="AIU188" i="11"/>
  <c r="AIU26" i="11"/>
  <c r="AIU55" i="11"/>
  <c r="AIU203" i="11"/>
  <c r="AIU13" i="11"/>
  <c r="AIU152" i="11"/>
  <c r="AIU139" i="11"/>
  <c r="AIU145" i="11"/>
  <c r="AIU9" i="11"/>
  <c r="AIU21" i="11"/>
  <c r="AIU171" i="11"/>
  <c r="AIU218" i="11"/>
  <c r="AIU88" i="11"/>
  <c r="AIU94" i="11"/>
  <c r="AIU100" i="11"/>
  <c r="AIU202" i="11"/>
  <c r="AIU33" i="11"/>
  <c r="AIU12" i="11"/>
  <c r="AIU144" i="11"/>
  <c r="AIU93" i="11"/>
  <c r="AIU99" i="11"/>
  <c r="AIU118" i="11"/>
  <c r="AIU130" i="11"/>
  <c r="AIU136" i="11"/>
  <c r="AIU51" i="11"/>
  <c r="AIU57" i="11"/>
  <c r="AIU157" i="11"/>
  <c r="AIU162" i="11"/>
  <c r="AIU143" i="11"/>
  <c r="AIU208" i="11"/>
  <c r="AIU98" i="11"/>
  <c r="AIU117" i="11"/>
  <c r="AIU123" i="11"/>
  <c r="AIU129" i="11"/>
  <c r="AIU135" i="11"/>
  <c r="AIU32" i="11"/>
  <c r="AIU16" i="11"/>
  <c r="AIU155" i="11"/>
  <c r="AIU142" i="11"/>
  <c r="AIU148" i="11"/>
  <c r="AIU97" i="11"/>
  <c r="AIU103" i="11"/>
  <c r="AIU190" i="11"/>
  <c r="AIU87" i="11"/>
  <c r="AIU168" i="11"/>
  <c r="AIU191" i="11"/>
  <c r="AIU15" i="11"/>
  <c r="AIU147" i="11"/>
  <c r="AIU96" i="11"/>
  <c r="AIU102" i="11"/>
  <c r="AIU115" i="11"/>
  <c r="AIU121" i="11"/>
  <c r="AIU133" i="11"/>
  <c r="AIU206" i="11"/>
  <c r="AIU153" i="11"/>
  <c r="AIU140" i="11"/>
  <c r="AIU146" i="11"/>
  <c r="AIU30" i="11"/>
  <c r="AIU124" i="11"/>
  <c r="AIU165" i="11"/>
  <c r="AIU134" i="11"/>
  <c r="AIU154" i="11"/>
  <c r="AIU141" i="11"/>
  <c r="AIU189" i="11"/>
  <c r="AIU195" i="11"/>
  <c r="AIU34" i="11"/>
  <c r="AIU58" i="11"/>
  <c r="AIU17" i="11"/>
  <c r="AIU200" i="11"/>
  <c r="AIU65" i="11"/>
  <c r="AIU20" i="11"/>
  <c r="AIU86" i="11"/>
  <c r="AIU104" i="11"/>
  <c r="AIU137" i="11"/>
  <c r="AIU170" i="11"/>
  <c r="AIU163" i="11"/>
  <c r="AIU179" i="11"/>
  <c r="AIU192" i="11"/>
  <c r="AIU72" i="11"/>
  <c r="AIU78" i="11"/>
  <c r="AIU37" i="11"/>
  <c r="AIU199" i="11"/>
  <c r="AIU205" i="11"/>
  <c r="AIU217" i="11"/>
  <c r="AIU79" i="11"/>
  <c r="AIU193" i="11"/>
  <c r="AIU70" i="11"/>
  <c r="AIU19" i="11"/>
  <c r="AIU85" i="11"/>
  <c r="AIU112" i="11"/>
  <c r="AIU169" i="11"/>
  <c r="AIU178" i="11"/>
  <c r="AIU183" i="11"/>
  <c r="AIU77" i="11"/>
  <c r="AIU61" i="11"/>
  <c r="AIU216" i="11"/>
  <c r="AIU14" i="11"/>
  <c r="AIU69" i="11"/>
  <c r="AIU18" i="11"/>
  <c r="AIU24" i="11"/>
  <c r="AIU161" i="11"/>
  <c r="AIU177" i="11"/>
  <c r="AIU182" i="11"/>
  <c r="AIU76" i="11"/>
  <c r="AIU60" i="11"/>
  <c r="AIU81" i="11"/>
  <c r="AIU80" i="11" s="1"/>
  <c r="AIU215" i="11"/>
  <c r="AIU109" i="11"/>
  <c r="AIU38" i="11"/>
  <c r="AIU59" i="11"/>
  <c r="AIU68" i="11"/>
  <c r="AIU11" i="11"/>
  <c r="AIU23" i="11"/>
  <c r="AIU110" i="11"/>
  <c r="AIU173" i="11"/>
  <c r="AIU172" i="11" s="1"/>
  <c r="AIU159" i="11"/>
  <c r="AIU75" i="11"/>
  <c r="AIU36" i="11"/>
  <c r="AIU39" i="11"/>
  <c r="AIU214" i="11"/>
  <c r="AIU105" i="11"/>
  <c r="AIU67" i="11"/>
  <c r="AIU10" i="11"/>
  <c r="AIU22" i="11"/>
  <c r="AIU106" i="11"/>
  <c r="AIU167" i="11"/>
  <c r="AIU158" i="11"/>
  <c r="AIU175" i="11"/>
  <c r="AIU194" i="11"/>
  <c r="AIU74" i="11"/>
  <c r="AIU62" i="11"/>
  <c r="AIU213" i="11"/>
  <c r="AIU111" i="11"/>
  <c r="AIU176" i="11"/>
  <c r="AIU212" i="11"/>
  <c r="AIU73" i="11"/>
  <c r="AIU66" i="11"/>
  <c r="AIU28" i="11"/>
  <c r="AIU151" i="11"/>
  <c r="AIU49" i="11"/>
  <c r="AIU114" i="11"/>
  <c r="AIU127" i="11"/>
  <c r="AIU47" i="11"/>
  <c r="AIU53" i="11"/>
  <c r="AIU56" i="11"/>
  <c r="AIU27" i="11"/>
  <c r="AIU52" i="11"/>
  <c r="AIU54" i="11"/>
  <c r="AIU116" i="11"/>
  <c r="AIU122" i="11"/>
  <c r="AIU128" i="11"/>
  <c r="AIU126" i="11"/>
  <c r="AIU132" i="11"/>
  <c r="AIU113" i="11"/>
  <c r="AIU119" i="11"/>
  <c r="AIU125" i="11"/>
  <c r="AIU131" i="11"/>
  <c r="AIU92" i="11"/>
  <c r="AIU90" i="11"/>
  <c r="AIU91" i="11"/>
  <c r="AIU201" i="11"/>
  <c r="AIU31" i="11"/>
  <c r="AIU187" i="11"/>
  <c r="AIW187" i="11"/>
  <c r="AIU184" i="11" l="1"/>
  <c r="AEI180" i="11"/>
  <c r="AKT6" i="11"/>
  <c r="AKT219" i="11" s="1"/>
  <c r="FX63" i="11"/>
  <c r="AEI63" i="11"/>
  <c r="UO63" i="11"/>
  <c r="AKU6" i="11"/>
  <c r="AKU219" i="11" s="1"/>
  <c r="PR180" i="11"/>
  <c r="ZL63" i="11"/>
  <c r="AW7" i="11"/>
  <c r="KU7" i="11"/>
  <c r="AIU197" i="11"/>
  <c r="AIU196" i="11" s="1"/>
  <c r="UO180" i="11"/>
  <c r="ZL180" i="11"/>
  <c r="AW149" i="11"/>
  <c r="AIU174" i="11"/>
  <c r="ZL149" i="11"/>
  <c r="AEI149" i="11"/>
  <c r="AIU71" i="11"/>
  <c r="AIT6" i="11"/>
  <c r="AIS6" i="11"/>
  <c r="AIS219" i="11" s="1"/>
  <c r="AIU108" i="11"/>
  <c r="AIU107" i="11" s="1"/>
  <c r="AIU211" i="11"/>
  <c r="AIU181" i="11"/>
  <c r="KU149" i="11"/>
  <c r="AIU84" i="11"/>
  <c r="AIU83" i="11" s="1"/>
  <c r="AIU64" i="11"/>
  <c r="FX180" i="11"/>
  <c r="UO149" i="11"/>
  <c r="KU180" i="11"/>
  <c r="AW180" i="11"/>
  <c r="AIU166" i="11"/>
  <c r="PR63" i="11"/>
  <c r="PR149" i="11"/>
  <c r="FX149" i="11"/>
  <c r="AW63" i="11"/>
  <c r="AIU138" i="11"/>
  <c r="KU63" i="11"/>
  <c r="UO7" i="11"/>
  <c r="FX7" i="11"/>
  <c r="AIU46" i="11"/>
  <c r="PR7" i="11"/>
  <c r="ZL7" i="11"/>
  <c r="AIU25" i="11"/>
  <c r="AEI7" i="11"/>
  <c r="AIU8" i="11"/>
  <c r="AIU160" i="11"/>
  <c r="AIU150" i="11"/>
  <c r="KS219" i="11"/>
  <c r="PP219" i="11"/>
  <c r="AU219" i="11"/>
  <c r="FV219" i="11"/>
  <c r="AEM203" i="11"/>
  <c r="ZL6" i="11" l="1"/>
  <c r="ZL219" i="11" s="1"/>
  <c r="FX6" i="11"/>
  <c r="FX219" i="11" s="1"/>
  <c r="AEI6" i="11"/>
  <c r="AEI219" i="11" s="1"/>
  <c r="UO6" i="11"/>
  <c r="UO219" i="11" s="1"/>
  <c r="AW6" i="11"/>
  <c r="AW219" i="11" s="1"/>
  <c r="KU6" i="11"/>
  <c r="KU219" i="11" s="1"/>
  <c r="AIU63" i="11"/>
  <c r="AIU180" i="11"/>
  <c r="PR6" i="11"/>
  <c r="PR219" i="11" s="1"/>
  <c r="AIU7" i="11"/>
  <c r="AIU149" i="11"/>
  <c r="AIT219" i="11"/>
  <c r="AIU6" i="11" l="1"/>
  <c r="AIU219" i="11" s="1"/>
  <c r="ZN219" i="11" l="1"/>
  <c r="UQ219" i="11" l="1"/>
  <c r="AEK219" i="11" l="1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2" i="12"/>
  <c r="AIW218" i="11" l="1"/>
  <c r="AIV218" i="11"/>
  <c r="AIW217" i="11"/>
  <c r="AIV217" i="11"/>
  <c r="AIW216" i="11"/>
  <c r="AIV216" i="11"/>
  <c r="AIW215" i="11"/>
  <c r="AIV215" i="11"/>
  <c r="AIW214" i="11"/>
  <c r="AIV214" i="11"/>
  <c r="AIW213" i="11"/>
  <c r="AIV213" i="11"/>
  <c r="AIW212" i="11"/>
  <c r="AIV212" i="11"/>
  <c r="AIW210" i="11"/>
  <c r="AIV210" i="11"/>
  <c r="AIW205" i="11"/>
  <c r="AIV205" i="11"/>
  <c r="AIW208" i="11"/>
  <c r="AIV208" i="11"/>
  <c r="AIW206" i="11"/>
  <c r="AIV206" i="11"/>
  <c r="AIW203" i="11"/>
  <c r="AIV203" i="11"/>
  <c r="AIW202" i="11"/>
  <c r="AIV202" i="11"/>
  <c r="AIW201" i="11"/>
  <c r="AIV201" i="11"/>
  <c r="AIW200" i="11"/>
  <c r="AIV200" i="11"/>
  <c r="AIW199" i="11"/>
  <c r="AIV199" i="11"/>
  <c r="AIW81" i="11"/>
  <c r="AIW80" i="11" s="1"/>
  <c r="AIV81" i="11"/>
  <c r="AIV80" i="11" s="1"/>
  <c r="AIW39" i="11"/>
  <c r="AIV39" i="11"/>
  <c r="AIW62" i="11"/>
  <c r="AIV62" i="11"/>
  <c r="AIW38" i="11"/>
  <c r="AIV38" i="11"/>
  <c r="AIW37" i="11"/>
  <c r="AIV37" i="11"/>
  <c r="AIW61" i="11"/>
  <c r="AIV61" i="11"/>
  <c r="AIW60" i="11"/>
  <c r="AIV60" i="11"/>
  <c r="AIW36" i="11"/>
  <c r="AIV36" i="11"/>
  <c r="AIW34" i="11"/>
  <c r="AIV34" i="11"/>
  <c r="AIW59" i="11"/>
  <c r="AIV59" i="11"/>
  <c r="AIW33" i="11"/>
  <c r="AIV33" i="11"/>
  <c r="AIW58" i="11"/>
  <c r="AIV58" i="11"/>
  <c r="AIW57" i="11"/>
  <c r="AIV57" i="11"/>
  <c r="AIW32" i="11"/>
  <c r="AIV32" i="11"/>
  <c r="AIW56" i="11"/>
  <c r="AIV56" i="11"/>
  <c r="AIW31" i="11"/>
  <c r="AIV31" i="11"/>
  <c r="AIW55" i="11"/>
  <c r="AIV55" i="11"/>
  <c r="AIW54" i="11"/>
  <c r="AIV54" i="11"/>
  <c r="AIW30" i="11"/>
  <c r="AIV30" i="11"/>
  <c r="AIW28" i="11"/>
  <c r="AIV28" i="11"/>
  <c r="AIW53" i="11"/>
  <c r="AIV53" i="11"/>
  <c r="AIW27" i="11"/>
  <c r="AIV27" i="11"/>
  <c r="AIW26" i="11"/>
  <c r="AIV26" i="11"/>
  <c r="AIW52" i="11"/>
  <c r="AIV52" i="11"/>
  <c r="AIW51" i="11"/>
  <c r="AIV51" i="11"/>
  <c r="AIW49" i="11"/>
  <c r="AIV49" i="11"/>
  <c r="AIW47" i="11"/>
  <c r="AIV47" i="11"/>
  <c r="AIW79" i="11"/>
  <c r="AIV79" i="11"/>
  <c r="AIW78" i="11"/>
  <c r="AIV78" i="11"/>
  <c r="AIW77" i="11"/>
  <c r="AIV77" i="11"/>
  <c r="AIW76" i="11"/>
  <c r="AIV76" i="11"/>
  <c r="AIW75" i="11"/>
  <c r="AIV75" i="11"/>
  <c r="AIW74" i="11"/>
  <c r="AIV74" i="11"/>
  <c r="AIW73" i="11"/>
  <c r="AIV73" i="11"/>
  <c r="AIW72" i="11"/>
  <c r="AIV72" i="11"/>
  <c r="AIW183" i="11"/>
  <c r="AIV183" i="11"/>
  <c r="AIW182" i="11"/>
  <c r="AIV182" i="11"/>
  <c r="AIW195" i="11"/>
  <c r="AIV195" i="11"/>
  <c r="AIW194" i="11"/>
  <c r="AIV194" i="11"/>
  <c r="AIW193" i="11"/>
  <c r="AIV193" i="11"/>
  <c r="AIW192" i="11"/>
  <c r="AIV192" i="11"/>
  <c r="AIW191" i="11"/>
  <c r="AIV191" i="11"/>
  <c r="AIW190" i="11"/>
  <c r="AIV190" i="11"/>
  <c r="AIW189" i="11"/>
  <c r="AIV189" i="11"/>
  <c r="AIW188" i="11"/>
  <c r="AIV188" i="11"/>
  <c r="AIV187" i="11"/>
  <c r="AIW179" i="11"/>
  <c r="AIV179" i="11"/>
  <c r="AIW178" i="11"/>
  <c r="AIV178" i="11"/>
  <c r="AIW177" i="11"/>
  <c r="AIV177" i="11"/>
  <c r="AIW176" i="11"/>
  <c r="AIV176" i="11"/>
  <c r="AIW175" i="11"/>
  <c r="AIV175" i="11"/>
  <c r="AIW165" i="11"/>
  <c r="AIV165" i="11"/>
  <c r="AIW163" i="11"/>
  <c r="AIV163" i="11"/>
  <c r="AIW162" i="11"/>
  <c r="AIV162" i="11"/>
  <c r="AIW161" i="11"/>
  <c r="AIV161" i="11"/>
  <c r="AIW159" i="11"/>
  <c r="AIV159" i="11"/>
  <c r="AIW158" i="11"/>
  <c r="AIV158" i="11"/>
  <c r="AIW157" i="11"/>
  <c r="AIV157" i="11"/>
  <c r="AIW155" i="11"/>
  <c r="AIV155" i="11"/>
  <c r="AIW154" i="11"/>
  <c r="AIV154" i="11"/>
  <c r="AIW153" i="11"/>
  <c r="AIV153" i="11"/>
  <c r="AIW152" i="11"/>
  <c r="AIV152" i="11"/>
  <c r="AIW151" i="11"/>
  <c r="AIV151" i="11"/>
  <c r="AIW171" i="11"/>
  <c r="AIV171" i="11"/>
  <c r="AIW170" i="11"/>
  <c r="AIV170" i="11"/>
  <c r="AIW169" i="11"/>
  <c r="AIV169" i="11"/>
  <c r="AIW168" i="11"/>
  <c r="AIV168" i="11"/>
  <c r="AIW173" i="11"/>
  <c r="AIW172" i="11" s="1"/>
  <c r="AIV173" i="11"/>
  <c r="AIV172" i="11" s="1"/>
  <c r="AIW167" i="11"/>
  <c r="AIV167" i="11"/>
  <c r="AIW148" i="11"/>
  <c r="AIV148" i="11"/>
  <c r="AIW147" i="11"/>
  <c r="AIV147" i="11"/>
  <c r="AIW146" i="11"/>
  <c r="AIV146" i="11"/>
  <c r="AIW145" i="11"/>
  <c r="AIV145" i="11"/>
  <c r="AIW144" i="11"/>
  <c r="AIV144" i="11"/>
  <c r="AIW143" i="11"/>
  <c r="AIV143" i="11"/>
  <c r="AIW142" i="11"/>
  <c r="AIV142" i="11"/>
  <c r="AIW141" i="11"/>
  <c r="AIV141" i="11"/>
  <c r="AIW140" i="11"/>
  <c r="AIV140" i="11"/>
  <c r="AIW139" i="11"/>
  <c r="AIV139" i="11"/>
  <c r="AIW137" i="11"/>
  <c r="AIV137" i="11"/>
  <c r="AIW136" i="11"/>
  <c r="AIV136" i="11"/>
  <c r="AIW135" i="11"/>
  <c r="AIV135" i="11"/>
  <c r="AIW134" i="11"/>
  <c r="AIV134" i="11"/>
  <c r="AIW133" i="11"/>
  <c r="AIV133" i="11"/>
  <c r="AIW132" i="11"/>
  <c r="AIV132" i="11"/>
  <c r="AIW131" i="11"/>
  <c r="AIV131" i="11"/>
  <c r="AIW130" i="11"/>
  <c r="AIV130" i="11"/>
  <c r="AIW129" i="11"/>
  <c r="AIV129" i="11"/>
  <c r="AIW128" i="11"/>
  <c r="AIV128" i="11"/>
  <c r="AIW127" i="11"/>
  <c r="AIV127" i="11"/>
  <c r="AIW126" i="11"/>
  <c r="AIV126" i="11"/>
  <c r="AIW125" i="11"/>
  <c r="AIV125" i="11"/>
  <c r="AIW124" i="11"/>
  <c r="AIV124" i="11"/>
  <c r="AIW123" i="11"/>
  <c r="AIV123" i="11"/>
  <c r="AIW122" i="11"/>
  <c r="AIV122" i="11"/>
  <c r="AIW121" i="11"/>
  <c r="AIV121" i="11"/>
  <c r="AIW120" i="11"/>
  <c r="AIV120" i="11"/>
  <c r="AIW119" i="11"/>
  <c r="AIV119" i="11"/>
  <c r="AIW118" i="11"/>
  <c r="AIV118" i="11"/>
  <c r="AIW117" i="11"/>
  <c r="AIV117" i="11"/>
  <c r="AIW116" i="11"/>
  <c r="AIV116" i="11"/>
  <c r="AIW115" i="11"/>
  <c r="AIV115" i="11"/>
  <c r="AIW114" i="11"/>
  <c r="AIV114" i="11"/>
  <c r="AIW113" i="11"/>
  <c r="AIV113" i="11"/>
  <c r="AIW112" i="11"/>
  <c r="AIV112" i="11"/>
  <c r="AIW111" i="11"/>
  <c r="AIV111" i="11"/>
  <c r="AIW110" i="11"/>
  <c r="AIV110" i="11"/>
  <c r="AIW109" i="11"/>
  <c r="AIV109" i="11"/>
  <c r="AIW106" i="11"/>
  <c r="AIV106" i="11"/>
  <c r="AIW105" i="11"/>
  <c r="AIV105" i="11"/>
  <c r="AIW104" i="11"/>
  <c r="AIV104" i="11"/>
  <c r="AIW103" i="11"/>
  <c r="AIV103" i="11"/>
  <c r="AIW102" i="11"/>
  <c r="AIV102" i="11"/>
  <c r="AIW101" i="11"/>
  <c r="AIV101" i="11"/>
  <c r="AIW100" i="11"/>
  <c r="AIV100" i="11"/>
  <c r="AIW99" i="11"/>
  <c r="AIV99" i="11"/>
  <c r="AIW98" i="11"/>
  <c r="AIV98" i="11"/>
  <c r="AIW97" i="11"/>
  <c r="AIV97" i="11"/>
  <c r="AIW96" i="11"/>
  <c r="AIV96" i="11"/>
  <c r="AIW95" i="11"/>
  <c r="AIV95" i="11"/>
  <c r="AIW94" i="11"/>
  <c r="AIV94" i="11"/>
  <c r="AIW93" i="11"/>
  <c r="AIV93" i="11"/>
  <c r="AIW92" i="11"/>
  <c r="AIV92" i="11"/>
  <c r="AIW91" i="11"/>
  <c r="AIV91" i="11"/>
  <c r="AIW90" i="11"/>
  <c r="AIV90" i="11"/>
  <c r="AIW89" i="11"/>
  <c r="AIV89" i="11"/>
  <c r="AIW88" i="11"/>
  <c r="AIV88" i="11"/>
  <c r="AIW87" i="11"/>
  <c r="AIV87" i="11"/>
  <c r="AIW86" i="11"/>
  <c r="AIV86" i="11"/>
  <c r="AIW85" i="11"/>
  <c r="AIV85" i="11"/>
  <c r="AIW24" i="11"/>
  <c r="AIV24" i="11"/>
  <c r="AIW23" i="11"/>
  <c r="AIV23" i="11"/>
  <c r="AIW22" i="11"/>
  <c r="AIV22" i="11"/>
  <c r="AIW21" i="11"/>
  <c r="AIV21" i="11"/>
  <c r="AIW20" i="11"/>
  <c r="AIV20" i="11"/>
  <c r="AIW19" i="11"/>
  <c r="AIV19" i="11"/>
  <c r="AIW18" i="11"/>
  <c r="AIV18" i="11"/>
  <c r="AIW17" i="11"/>
  <c r="AIV17" i="11"/>
  <c r="AIW16" i="11"/>
  <c r="AIV16" i="11"/>
  <c r="AIW15" i="11"/>
  <c r="AIV15" i="11"/>
  <c r="AIW14" i="11"/>
  <c r="AIV14" i="11"/>
  <c r="AIW13" i="11"/>
  <c r="AIV13" i="11"/>
  <c r="AIW12" i="11"/>
  <c r="AIV12" i="11"/>
  <c r="AIW11" i="11"/>
  <c r="AIV11" i="11"/>
  <c r="AIW10" i="11"/>
  <c r="AIV10" i="11"/>
  <c r="AIW9" i="11"/>
  <c r="AIV9" i="11"/>
  <c r="AIW70" i="11"/>
  <c r="AIV70" i="11"/>
  <c r="AIW69" i="11"/>
  <c r="AIV69" i="11"/>
  <c r="AIW68" i="11"/>
  <c r="AIV68" i="11"/>
  <c r="AIW67" i="11"/>
  <c r="AIV67" i="11"/>
  <c r="AIW66" i="11"/>
  <c r="AIV66" i="11"/>
  <c r="AIW65" i="11"/>
  <c r="AIV65" i="11"/>
  <c r="AEM218" i="11"/>
  <c r="AEM217" i="11"/>
  <c r="AEM216" i="11"/>
  <c r="AEM215" i="11"/>
  <c r="AEM214" i="11"/>
  <c r="AEM213" i="11"/>
  <c r="AEM212" i="11"/>
  <c r="AEM205" i="11"/>
  <c r="AEM208" i="11"/>
  <c r="AEM206" i="11"/>
  <c r="AEM201" i="11"/>
  <c r="AEM200" i="11"/>
  <c r="AEM199" i="11"/>
  <c r="AEM198" i="11"/>
  <c r="AEM81" i="11"/>
  <c r="AEM80" i="11" s="1"/>
  <c r="AEM39" i="11"/>
  <c r="AEM62" i="11"/>
  <c r="AEM38" i="11"/>
  <c r="AEM37" i="11"/>
  <c r="AEM61" i="11"/>
  <c r="AEM60" i="11"/>
  <c r="AEM36" i="11"/>
  <c r="AEM34" i="11"/>
  <c r="AEM59" i="11"/>
  <c r="AEM33" i="11"/>
  <c r="AEM58" i="11"/>
  <c r="AEM57" i="11"/>
  <c r="AEM32" i="11"/>
  <c r="AEM56" i="11"/>
  <c r="AEM31" i="11"/>
  <c r="AEM55" i="11"/>
  <c r="AEM54" i="11"/>
  <c r="AEM30" i="11"/>
  <c r="AEM28" i="11"/>
  <c r="AEM53" i="11"/>
  <c r="AEM27" i="11"/>
  <c r="AEM26" i="11"/>
  <c r="AEM52" i="11"/>
  <c r="AEM51" i="11"/>
  <c r="AEM49" i="11"/>
  <c r="AEM47" i="11"/>
  <c r="AEM79" i="11"/>
  <c r="AEM78" i="11"/>
  <c r="AEM77" i="11"/>
  <c r="AEM76" i="11"/>
  <c r="AEM75" i="11"/>
  <c r="AEM74" i="11"/>
  <c r="AEM73" i="11"/>
  <c r="AEM72" i="11"/>
  <c r="AEM183" i="11"/>
  <c r="AEM182" i="11"/>
  <c r="AEM195" i="11"/>
  <c r="AEM194" i="11"/>
  <c r="AEM193" i="11"/>
  <c r="AEM192" i="11"/>
  <c r="AEM191" i="11"/>
  <c r="AEM190" i="11"/>
  <c r="AEM189" i="11"/>
  <c r="AEM188" i="11"/>
  <c r="AEM187" i="11"/>
  <c r="AEM179" i="11"/>
  <c r="AEM178" i="11"/>
  <c r="AEM177" i="11"/>
  <c r="AEM176" i="11"/>
  <c r="AEM175" i="11"/>
  <c r="AEM165" i="11"/>
  <c r="AEM163" i="11"/>
  <c r="AEM162" i="11"/>
  <c r="AEM161" i="11"/>
  <c r="AEM159" i="11"/>
  <c r="AEM158" i="11"/>
  <c r="AEM157" i="11"/>
  <c r="AEM155" i="11"/>
  <c r="AEM154" i="11"/>
  <c r="AEM153" i="11"/>
  <c r="AEM152" i="11"/>
  <c r="AEM151" i="11"/>
  <c r="AEM171" i="11"/>
  <c r="AEM170" i="11"/>
  <c r="AEM169" i="11"/>
  <c r="AEM168" i="11"/>
  <c r="AEM173" i="11"/>
  <c r="AEM172" i="11" s="1"/>
  <c r="AEM167" i="11"/>
  <c r="AEM137" i="11"/>
  <c r="AEM136" i="11"/>
  <c r="AEM135" i="11"/>
  <c r="AEM134" i="11"/>
  <c r="AEM133" i="11"/>
  <c r="AEM132" i="11"/>
  <c r="AEM131" i="11"/>
  <c r="AEM130" i="11"/>
  <c r="AEM129" i="11"/>
  <c r="AEM128" i="11"/>
  <c r="AEM127" i="11"/>
  <c r="AEM126" i="11"/>
  <c r="AEM125" i="11"/>
  <c r="AEM124" i="11"/>
  <c r="AEM123" i="11"/>
  <c r="AEM122" i="11"/>
  <c r="AEM121" i="11"/>
  <c r="AEM120" i="11"/>
  <c r="AEM119" i="11"/>
  <c r="AEM118" i="11"/>
  <c r="AEM117" i="11"/>
  <c r="AEM116" i="11"/>
  <c r="AEM115" i="11"/>
  <c r="AEM114" i="11"/>
  <c r="AEM113" i="11"/>
  <c r="AEM112" i="11"/>
  <c r="AEM111" i="11"/>
  <c r="AEM110" i="11"/>
  <c r="AEM106" i="11"/>
  <c r="AEM105" i="11"/>
  <c r="AEM104" i="11"/>
  <c r="AEM103" i="11"/>
  <c r="AEM102" i="11"/>
  <c r="AEM101" i="11"/>
  <c r="AEM100" i="11"/>
  <c r="AEM99" i="11"/>
  <c r="AEM98" i="11"/>
  <c r="AEM97" i="11"/>
  <c r="AEM96" i="11"/>
  <c r="AEM95" i="11"/>
  <c r="AEM94" i="11"/>
  <c r="AEM93" i="11"/>
  <c r="AEM92" i="11"/>
  <c r="AEM91" i="11"/>
  <c r="AEM90" i="11"/>
  <c r="AEM89" i="11"/>
  <c r="AEM88" i="11"/>
  <c r="AEM87" i="11"/>
  <c r="AEM86" i="11"/>
  <c r="AEM85" i="11"/>
  <c r="AEM24" i="11"/>
  <c r="AEM23" i="11"/>
  <c r="AEM22" i="11"/>
  <c r="AEM21" i="11"/>
  <c r="AEM20" i="11"/>
  <c r="AEM19" i="11"/>
  <c r="AEM18" i="11"/>
  <c r="AEM17" i="11"/>
  <c r="AEM16" i="11"/>
  <c r="AEM15" i="11"/>
  <c r="AEM14" i="11"/>
  <c r="AEM13" i="11"/>
  <c r="AEM12" i="11"/>
  <c r="AEM11" i="11"/>
  <c r="AEM10" i="11"/>
  <c r="AEM9" i="11"/>
  <c r="AEM70" i="11"/>
  <c r="AEM69" i="11"/>
  <c r="AEM68" i="11"/>
  <c r="AEM67" i="11"/>
  <c r="AEM66" i="11"/>
  <c r="AEM65" i="11"/>
  <c r="ZP218" i="11"/>
  <c r="ZP212" i="11"/>
  <c r="ZP211" i="11" s="1"/>
  <c r="ZP205" i="11"/>
  <c r="ZP203" i="11"/>
  <c r="ZP201" i="11"/>
  <c r="ZP200" i="11"/>
  <c r="ZP199" i="11"/>
  <c r="ZP198" i="11"/>
  <c r="ZP81" i="11"/>
  <c r="ZP80" i="11" s="1"/>
  <c r="ZP39" i="11"/>
  <c r="ZP62" i="11"/>
  <c r="ZP38" i="11"/>
  <c r="ZP37" i="11"/>
  <c r="ZP61" i="11"/>
  <c r="ZP60" i="11"/>
  <c r="ZP36" i="11"/>
  <c r="ZP34" i="11"/>
  <c r="ZP59" i="11"/>
  <c r="ZP33" i="11"/>
  <c r="ZP58" i="11"/>
  <c r="ZP57" i="11"/>
  <c r="ZP32" i="11"/>
  <c r="ZP56" i="11"/>
  <c r="ZP31" i="11"/>
  <c r="ZP55" i="11"/>
  <c r="ZP54" i="11"/>
  <c r="ZP30" i="11"/>
  <c r="ZP28" i="11"/>
  <c r="ZP53" i="11"/>
  <c r="ZP27" i="11"/>
  <c r="ZP26" i="11"/>
  <c r="ZP52" i="11"/>
  <c r="ZP51" i="11"/>
  <c r="ZP49" i="11"/>
  <c r="ZP47" i="11"/>
  <c r="ZP79" i="11"/>
  <c r="ZP78" i="11"/>
  <c r="ZP77" i="11"/>
  <c r="ZP76" i="11"/>
  <c r="ZP75" i="11"/>
  <c r="ZP74" i="11"/>
  <c r="ZP73" i="11"/>
  <c r="ZP72" i="11"/>
  <c r="ZP183" i="11"/>
  <c r="ZP182" i="11"/>
  <c r="ZP195" i="11"/>
  <c r="ZP194" i="11"/>
  <c r="ZP193" i="11"/>
  <c r="ZP192" i="11"/>
  <c r="ZP191" i="11"/>
  <c r="ZP190" i="11"/>
  <c r="ZP189" i="11"/>
  <c r="ZP188" i="11"/>
  <c r="ZP187" i="11"/>
  <c r="ZP179" i="11"/>
  <c r="ZP178" i="11"/>
  <c r="ZP177" i="11"/>
  <c r="ZP176" i="11"/>
  <c r="ZP175" i="11"/>
  <c r="ZP165" i="11"/>
  <c r="ZP163" i="11"/>
  <c r="ZP162" i="11"/>
  <c r="ZP161" i="11"/>
  <c r="ZP159" i="11"/>
  <c r="ZP158" i="11"/>
  <c r="ZP157" i="11"/>
  <c r="ZP155" i="11"/>
  <c r="ZP154" i="11"/>
  <c r="ZP153" i="11"/>
  <c r="ZP152" i="11"/>
  <c r="ZP151" i="11"/>
  <c r="ZP171" i="11"/>
  <c r="ZP170" i="11"/>
  <c r="ZP169" i="11"/>
  <c r="ZP168" i="11"/>
  <c r="ZP173" i="11"/>
  <c r="ZP172" i="11" s="1"/>
  <c r="ZP167" i="11"/>
  <c r="ZP143" i="11"/>
  <c r="ZP142" i="11"/>
  <c r="ZP141" i="11"/>
  <c r="ZP140" i="11"/>
  <c r="ZP139" i="11"/>
  <c r="ZP137" i="11"/>
  <c r="ZP136" i="11"/>
  <c r="ZP135" i="11"/>
  <c r="ZP134" i="11"/>
  <c r="ZP133" i="11"/>
  <c r="ZP132" i="11"/>
  <c r="ZP131" i="11"/>
  <c r="ZP130" i="11"/>
  <c r="ZP129" i="11"/>
  <c r="ZP128" i="11"/>
  <c r="ZP127" i="11"/>
  <c r="ZP126" i="11"/>
  <c r="ZP125" i="11"/>
  <c r="ZP124" i="11"/>
  <c r="ZP123" i="11"/>
  <c r="ZP122" i="11"/>
  <c r="ZP121" i="11"/>
  <c r="ZP120" i="11"/>
  <c r="ZP119" i="11"/>
  <c r="ZP118" i="11"/>
  <c r="ZP117" i="11"/>
  <c r="ZP116" i="11"/>
  <c r="ZP115" i="11"/>
  <c r="ZP114" i="11"/>
  <c r="ZP113" i="11"/>
  <c r="ZP112" i="11"/>
  <c r="ZP111" i="11"/>
  <c r="ZP110" i="11"/>
  <c r="ZP106" i="11"/>
  <c r="ZP105" i="11"/>
  <c r="ZP104" i="11"/>
  <c r="ZP103" i="11"/>
  <c r="ZP102" i="11"/>
  <c r="ZP101" i="11"/>
  <c r="ZP100" i="11"/>
  <c r="ZP99" i="11"/>
  <c r="ZP98" i="11"/>
  <c r="ZP97" i="11"/>
  <c r="ZP96" i="11"/>
  <c r="ZP95" i="11"/>
  <c r="ZP94" i="11"/>
  <c r="ZP93" i="11"/>
  <c r="ZP92" i="11"/>
  <c r="ZP91" i="11"/>
  <c r="ZP90" i="11"/>
  <c r="ZP89" i="11"/>
  <c r="ZP88" i="11"/>
  <c r="ZP87" i="11"/>
  <c r="ZP86" i="11"/>
  <c r="ZP85" i="11"/>
  <c r="ZP24" i="11"/>
  <c r="ZP23" i="11"/>
  <c r="ZP22" i="11"/>
  <c r="ZP21" i="11"/>
  <c r="ZP20" i="11"/>
  <c r="ZP19" i="11"/>
  <c r="ZP18" i="11"/>
  <c r="ZP17" i="11"/>
  <c r="ZP16" i="11"/>
  <c r="ZP15" i="11"/>
  <c r="ZP14" i="11"/>
  <c r="ZP13" i="11"/>
  <c r="ZP12" i="11"/>
  <c r="ZP11" i="11"/>
  <c r="ZP10" i="11"/>
  <c r="ZP9" i="11"/>
  <c r="ZP70" i="11"/>
  <c r="ZP69" i="11"/>
  <c r="ZP68" i="11"/>
  <c r="ZP67" i="11"/>
  <c r="ZP66" i="11"/>
  <c r="ZP65" i="11"/>
  <c r="US218" i="11"/>
  <c r="US217" i="11"/>
  <c r="US216" i="11"/>
  <c r="US215" i="11"/>
  <c r="US214" i="11"/>
  <c r="US213" i="11"/>
  <c r="US212" i="11"/>
  <c r="US205" i="11"/>
  <c r="US201" i="11"/>
  <c r="US200" i="11"/>
  <c r="US199" i="11"/>
  <c r="US198" i="11"/>
  <c r="US81" i="11"/>
  <c r="US80" i="11" s="1"/>
  <c r="US39" i="11"/>
  <c r="US62" i="11"/>
  <c r="US38" i="11"/>
  <c r="US37" i="11"/>
  <c r="US61" i="11"/>
  <c r="US60" i="11"/>
  <c r="US36" i="11"/>
  <c r="US34" i="11"/>
  <c r="US59" i="11"/>
  <c r="US33" i="11"/>
  <c r="US58" i="11"/>
  <c r="US57" i="11"/>
  <c r="US32" i="11"/>
  <c r="US56" i="11"/>
  <c r="US31" i="11"/>
  <c r="US55" i="11"/>
  <c r="US54" i="11"/>
  <c r="US30" i="11"/>
  <c r="US28" i="11"/>
  <c r="US53" i="11"/>
  <c r="US27" i="11"/>
  <c r="US26" i="11"/>
  <c r="US52" i="11"/>
  <c r="US51" i="11"/>
  <c r="US49" i="11"/>
  <c r="US47" i="11"/>
  <c r="US79" i="11"/>
  <c r="US78" i="11"/>
  <c r="US77" i="11"/>
  <c r="US76" i="11"/>
  <c r="US75" i="11"/>
  <c r="US74" i="11"/>
  <c r="US73" i="11"/>
  <c r="US72" i="11"/>
  <c r="US183" i="11"/>
  <c r="US182" i="11"/>
  <c r="US195" i="11"/>
  <c r="US194" i="11"/>
  <c r="US193" i="11"/>
  <c r="US192" i="11"/>
  <c r="US191" i="11"/>
  <c r="US190" i="11"/>
  <c r="US189" i="11"/>
  <c r="US188" i="11"/>
  <c r="US187" i="11"/>
  <c r="US179" i="11"/>
  <c r="US178" i="11"/>
  <c r="US177" i="11"/>
  <c r="US176" i="11"/>
  <c r="US175" i="11"/>
  <c r="US165" i="11"/>
  <c r="US163" i="11"/>
  <c r="US162" i="11"/>
  <c r="US161" i="11"/>
  <c r="US159" i="11"/>
  <c r="US158" i="11"/>
  <c r="US157" i="11"/>
  <c r="US155" i="11"/>
  <c r="US154" i="11"/>
  <c r="US153" i="11"/>
  <c r="US152" i="11"/>
  <c r="US151" i="11"/>
  <c r="US171" i="11"/>
  <c r="US170" i="11"/>
  <c r="US169" i="11"/>
  <c r="US168" i="11"/>
  <c r="US173" i="11"/>
  <c r="US172" i="11" s="1"/>
  <c r="US167" i="11"/>
  <c r="US148" i="11"/>
  <c r="US147" i="11"/>
  <c r="US146" i="11"/>
  <c r="US145" i="11"/>
  <c r="US144" i="11"/>
  <c r="US143" i="11"/>
  <c r="US142" i="11"/>
  <c r="US141" i="11"/>
  <c r="US140" i="11"/>
  <c r="US139" i="11"/>
  <c r="US137" i="11"/>
  <c r="US136" i="11"/>
  <c r="US135" i="11"/>
  <c r="US134" i="11"/>
  <c r="US133" i="11"/>
  <c r="US132" i="11"/>
  <c r="US131" i="11"/>
  <c r="US130" i="11"/>
  <c r="US129" i="11"/>
  <c r="US128" i="11"/>
  <c r="US127" i="11"/>
  <c r="US126" i="11"/>
  <c r="US125" i="11"/>
  <c r="US124" i="11"/>
  <c r="US123" i="11"/>
  <c r="US122" i="11"/>
  <c r="US121" i="11"/>
  <c r="US120" i="11"/>
  <c r="US119" i="11"/>
  <c r="US118" i="11"/>
  <c r="US117" i="11"/>
  <c r="US116" i="11"/>
  <c r="US115" i="11"/>
  <c r="US114" i="11"/>
  <c r="US113" i="11"/>
  <c r="US112" i="11"/>
  <c r="US111" i="11"/>
  <c r="US110" i="11"/>
  <c r="US109" i="11"/>
  <c r="US106" i="11"/>
  <c r="US105" i="11"/>
  <c r="US104" i="11"/>
  <c r="US103" i="11"/>
  <c r="US102" i="11"/>
  <c r="US101" i="11"/>
  <c r="US100" i="11"/>
  <c r="US99" i="11"/>
  <c r="US98" i="11"/>
  <c r="US97" i="11"/>
  <c r="US96" i="11"/>
  <c r="US95" i="11"/>
  <c r="US94" i="11"/>
  <c r="US93" i="11"/>
  <c r="US92" i="11"/>
  <c r="US90" i="11"/>
  <c r="US89" i="11"/>
  <c r="US88" i="11"/>
  <c r="US87" i="11"/>
  <c r="US86" i="11"/>
  <c r="US85" i="11"/>
  <c r="US24" i="11"/>
  <c r="US23" i="11"/>
  <c r="US22" i="11"/>
  <c r="US21" i="11"/>
  <c r="US20" i="11"/>
  <c r="US19" i="11"/>
  <c r="US18" i="11"/>
  <c r="US17" i="11"/>
  <c r="US16" i="11"/>
  <c r="US15" i="11"/>
  <c r="US14" i="11"/>
  <c r="US13" i="11"/>
  <c r="US12" i="11"/>
  <c r="US11" i="11"/>
  <c r="US10" i="11"/>
  <c r="US9" i="11"/>
  <c r="US70" i="11"/>
  <c r="US69" i="11"/>
  <c r="US68" i="11"/>
  <c r="US67" i="11"/>
  <c r="US66" i="11"/>
  <c r="US65" i="11"/>
  <c r="PV217" i="11"/>
  <c r="PV216" i="11"/>
  <c r="PV215" i="11"/>
  <c r="PV214" i="11"/>
  <c r="PV213" i="11"/>
  <c r="PV212" i="11"/>
  <c r="PV205" i="11"/>
  <c r="PV201" i="11"/>
  <c r="PV200" i="11"/>
  <c r="PV199" i="11"/>
  <c r="PV198" i="11"/>
  <c r="PV81" i="11"/>
  <c r="PV80" i="11" s="1"/>
  <c r="PV39" i="11"/>
  <c r="PV62" i="11"/>
  <c r="PV38" i="11"/>
  <c r="PV37" i="11"/>
  <c r="PV61" i="11"/>
  <c r="PV60" i="11"/>
  <c r="PV36" i="11"/>
  <c r="PV34" i="11"/>
  <c r="PV59" i="11"/>
  <c r="PV33" i="11"/>
  <c r="PV58" i="11"/>
  <c r="PV57" i="11"/>
  <c r="PV32" i="11"/>
  <c r="PV56" i="11"/>
  <c r="PV31" i="11"/>
  <c r="PV55" i="11"/>
  <c r="PV54" i="11"/>
  <c r="PV30" i="11"/>
  <c r="PV28" i="11"/>
  <c r="PV53" i="11"/>
  <c r="PV27" i="11"/>
  <c r="PV26" i="11"/>
  <c r="PV52" i="11"/>
  <c r="PV51" i="11"/>
  <c r="PV49" i="11"/>
  <c r="PV47" i="11"/>
  <c r="PV79" i="11"/>
  <c r="PV78" i="11"/>
  <c r="PV77" i="11"/>
  <c r="PV76" i="11"/>
  <c r="PV75" i="11"/>
  <c r="PV74" i="11"/>
  <c r="PV73" i="11"/>
  <c r="PV72" i="11"/>
  <c r="PV183" i="11"/>
  <c r="PV182" i="11"/>
  <c r="PV195" i="11"/>
  <c r="PV194" i="11"/>
  <c r="PV193" i="11"/>
  <c r="PV192" i="11"/>
  <c r="PV191" i="11"/>
  <c r="PV190" i="11"/>
  <c r="PV189" i="11"/>
  <c r="PV188" i="11"/>
  <c r="PV187" i="11"/>
  <c r="PV179" i="11"/>
  <c r="PV178" i="11"/>
  <c r="PV177" i="11"/>
  <c r="PV176" i="11"/>
  <c r="PV175" i="11"/>
  <c r="PV165" i="11"/>
  <c r="PV163" i="11"/>
  <c r="PV162" i="11"/>
  <c r="PV161" i="11"/>
  <c r="PV159" i="11"/>
  <c r="PV158" i="11"/>
  <c r="PV157" i="11"/>
  <c r="PV155" i="11"/>
  <c r="PV154" i="11"/>
  <c r="PV153" i="11"/>
  <c r="PV152" i="11"/>
  <c r="PV151" i="11"/>
  <c r="PV171" i="11"/>
  <c r="PV170" i="11"/>
  <c r="PV169" i="11"/>
  <c r="PV168" i="11"/>
  <c r="PV167" i="11"/>
  <c r="PV148" i="11"/>
  <c r="PV147" i="11"/>
  <c r="PV146" i="11"/>
  <c r="PV145" i="11"/>
  <c r="PV144" i="11"/>
  <c r="PV143" i="11"/>
  <c r="PV142" i="11"/>
  <c r="PV141" i="11"/>
  <c r="PV140" i="11"/>
  <c r="PV139" i="11"/>
  <c r="PV137" i="11"/>
  <c r="PV136" i="11"/>
  <c r="PV135" i="11"/>
  <c r="PV134" i="11"/>
  <c r="PV133" i="11"/>
  <c r="PV132" i="11"/>
  <c r="PV131" i="11"/>
  <c r="PV130" i="11"/>
  <c r="PV129" i="11"/>
  <c r="PV128" i="11"/>
  <c r="PV127" i="11"/>
  <c r="PV126" i="11"/>
  <c r="PV125" i="11"/>
  <c r="PV124" i="11"/>
  <c r="PV123" i="11"/>
  <c r="PV122" i="11"/>
  <c r="PV121" i="11"/>
  <c r="PV120" i="11"/>
  <c r="PV119" i="11"/>
  <c r="PV118" i="11"/>
  <c r="PV117" i="11"/>
  <c r="PV116" i="11"/>
  <c r="PV115" i="11"/>
  <c r="PV114" i="11"/>
  <c r="PV113" i="11"/>
  <c r="PV112" i="11"/>
  <c r="PV111" i="11"/>
  <c r="PV110" i="11"/>
  <c r="PV106" i="11"/>
  <c r="PV105" i="11"/>
  <c r="PV104" i="11"/>
  <c r="PV103" i="11"/>
  <c r="PV102" i="11"/>
  <c r="PV101" i="11"/>
  <c r="PV100" i="11"/>
  <c r="PV99" i="11"/>
  <c r="PV98" i="11"/>
  <c r="PV97" i="11"/>
  <c r="PV96" i="11"/>
  <c r="PV95" i="11"/>
  <c r="PV94" i="11"/>
  <c r="PV93" i="11"/>
  <c r="PV92" i="11"/>
  <c r="PV91" i="11"/>
  <c r="PV90" i="11"/>
  <c r="PV89" i="11"/>
  <c r="PV88" i="11"/>
  <c r="PV87" i="11"/>
  <c r="PV86" i="11"/>
  <c r="PV85" i="11"/>
  <c r="PV24" i="11"/>
  <c r="PV23" i="11"/>
  <c r="PV22" i="11"/>
  <c r="PV21" i="11"/>
  <c r="PV20" i="11"/>
  <c r="PV19" i="11"/>
  <c r="PV18" i="11"/>
  <c r="PV17" i="11"/>
  <c r="PV16" i="11"/>
  <c r="PV15" i="11"/>
  <c r="PV14" i="11"/>
  <c r="PV13" i="11"/>
  <c r="PV12" i="11"/>
  <c r="PV11" i="11"/>
  <c r="PV10" i="11"/>
  <c r="PV9" i="11"/>
  <c r="PV70" i="11"/>
  <c r="PV69" i="11"/>
  <c r="PV68" i="11"/>
  <c r="PV67" i="11"/>
  <c r="PV66" i="11"/>
  <c r="PV65" i="11"/>
  <c r="KY206" i="11"/>
  <c r="KY201" i="11"/>
  <c r="KY200" i="11"/>
  <c r="KY39" i="11"/>
  <c r="KY62" i="11"/>
  <c r="KY38" i="11"/>
  <c r="KY37" i="11"/>
  <c r="KY61" i="11"/>
  <c r="KY60" i="11"/>
  <c r="KY36" i="11"/>
  <c r="KY34" i="11"/>
  <c r="KY59" i="11"/>
  <c r="KY33" i="11"/>
  <c r="KY58" i="11"/>
  <c r="KY57" i="11"/>
  <c r="KY32" i="11"/>
  <c r="KY56" i="11"/>
  <c r="KY31" i="11"/>
  <c r="KY55" i="11"/>
  <c r="KY54" i="11"/>
  <c r="KY30" i="11"/>
  <c r="KY28" i="11"/>
  <c r="KY53" i="11"/>
  <c r="KY27" i="11"/>
  <c r="KY26" i="11"/>
  <c r="KY52" i="11"/>
  <c r="KY51" i="11"/>
  <c r="KY49" i="11"/>
  <c r="KY47" i="11"/>
  <c r="KY79" i="11"/>
  <c r="KY78" i="11"/>
  <c r="KY77" i="11"/>
  <c r="KY76" i="11"/>
  <c r="KY75" i="11"/>
  <c r="KY74" i="11"/>
  <c r="KY73" i="11"/>
  <c r="KY72" i="11"/>
  <c r="KY183" i="11"/>
  <c r="KY182" i="11"/>
  <c r="KY195" i="11"/>
  <c r="KY194" i="11"/>
  <c r="KY193" i="11"/>
  <c r="KY192" i="11"/>
  <c r="KY191" i="11"/>
  <c r="KY190" i="11"/>
  <c r="KY189" i="11"/>
  <c r="KY188" i="11"/>
  <c r="KY187" i="11"/>
  <c r="KY179" i="11"/>
  <c r="KY178" i="11"/>
  <c r="KY177" i="11"/>
  <c r="KY176" i="11"/>
  <c r="KY175" i="11"/>
  <c r="KY165" i="11"/>
  <c r="KY163" i="11"/>
  <c r="KY162" i="11"/>
  <c r="KY161" i="11"/>
  <c r="KY159" i="11"/>
  <c r="KY158" i="11"/>
  <c r="KY157" i="11"/>
  <c r="KY155" i="11"/>
  <c r="KY154" i="11"/>
  <c r="KY153" i="11"/>
  <c r="KY152" i="11"/>
  <c r="KY151" i="11"/>
  <c r="KY171" i="11"/>
  <c r="KY170" i="11"/>
  <c r="KY169" i="11"/>
  <c r="KY168" i="11"/>
  <c r="KY173" i="11"/>
  <c r="KY172" i="11" s="1"/>
  <c r="KY167" i="11"/>
  <c r="KY137" i="11"/>
  <c r="KY136" i="11"/>
  <c r="KY135" i="11"/>
  <c r="KY134" i="11"/>
  <c r="KY133" i="11"/>
  <c r="KY132" i="11"/>
  <c r="KY131" i="11"/>
  <c r="KY130" i="11"/>
  <c r="KY129" i="11"/>
  <c r="KY128" i="11"/>
  <c r="KY127" i="11"/>
  <c r="KY126" i="11"/>
  <c r="KY125" i="11"/>
  <c r="KY124" i="11"/>
  <c r="KY123" i="11"/>
  <c r="KY122" i="11"/>
  <c r="KY121" i="11"/>
  <c r="KY119" i="11"/>
  <c r="KY118" i="11"/>
  <c r="KY117" i="11"/>
  <c r="KY116" i="11"/>
  <c r="KY115" i="11"/>
  <c r="KY114" i="11"/>
  <c r="KY113" i="11"/>
  <c r="KY112" i="11"/>
  <c r="KY111" i="11"/>
  <c r="KY110" i="11"/>
  <c r="KY109" i="11"/>
  <c r="KY106" i="11"/>
  <c r="KY105" i="11"/>
  <c r="KY104" i="11"/>
  <c r="KY103" i="11"/>
  <c r="KY102" i="11"/>
  <c r="KY101" i="11"/>
  <c r="KY100" i="11"/>
  <c r="KY99" i="11"/>
  <c r="KY98" i="11"/>
  <c r="KY97" i="11"/>
  <c r="KY96" i="11"/>
  <c r="KY95" i="11"/>
  <c r="KY94" i="11"/>
  <c r="KY93" i="11"/>
  <c r="KY92" i="11"/>
  <c r="KY91" i="11"/>
  <c r="KY90" i="11"/>
  <c r="KY89" i="11"/>
  <c r="KY88" i="11"/>
  <c r="KY87" i="11"/>
  <c r="KY86" i="11"/>
  <c r="KY85" i="11"/>
  <c r="KY24" i="11"/>
  <c r="KY23" i="11"/>
  <c r="KY22" i="11"/>
  <c r="KY21" i="11"/>
  <c r="KY20" i="11"/>
  <c r="KY19" i="11"/>
  <c r="KY18" i="11"/>
  <c r="KY17" i="11"/>
  <c r="KY16" i="11"/>
  <c r="KY15" i="11"/>
  <c r="KY14" i="11"/>
  <c r="KY13" i="11"/>
  <c r="KY12" i="11"/>
  <c r="KY11" i="11"/>
  <c r="KY10" i="11"/>
  <c r="KY9" i="11"/>
  <c r="KY70" i="11"/>
  <c r="KY69" i="11"/>
  <c r="KY68" i="11"/>
  <c r="KY67" i="11"/>
  <c r="KY66" i="11"/>
  <c r="KY65" i="11"/>
  <c r="GB205" i="11"/>
  <c r="GB206" i="11"/>
  <c r="GB203" i="11"/>
  <c r="GB202" i="11"/>
  <c r="GB201" i="11"/>
  <c r="GB200" i="11"/>
  <c r="GB199" i="11"/>
  <c r="GB198" i="11"/>
  <c r="GB39" i="11"/>
  <c r="GB62" i="11"/>
  <c r="GB38" i="11"/>
  <c r="GB37" i="11"/>
  <c r="GB61" i="11"/>
  <c r="GB60" i="11"/>
  <c r="GB36" i="11"/>
  <c r="GB34" i="11"/>
  <c r="GB59" i="11"/>
  <c r="GB33" i="11"/>
  <c r="GB58" i="11"/>
  <c r="GB57" i="11"/>
  <c r="GB32" i="11"/>
  <c r="GB56" i="11"/>
  <c r="GB31" i="11"/>
  <c r="GB55" i="11"/>
  <c r="GB54" i="11"/>
  <c r="GB30" i="11"/>
  <c r="GB28" i="11"/>
  <c r="GB53" i="11"/>
  <c r="GB27" i="11"/>
  <c r="GB26" i="11"/>
  <c r="GB52" i="11"/>
  <c r="GB51" i="11"/>
  <c r="GB49" i="11"/>
  <c r="GB47" i="11"/>
  <c r="GB79" i="11"/>
  <c r="GB78" i="11"/>
  <c r="GB77" i="11"/>
  <c r="GB76" i="11"/>
  <c r="GB75" i="11"/>
  <c r="GB74" i="11"/>
  <c r="GB73" i="11"/>
  <c r="GB72" i="11"/>
  <c r="GB183" i="11"/>
  <c r="GB182" i="11"/>
  <c r="GB195" i="11"/>
  <c r="GB194" i="11"/>
  <c r="GB193" i="11"/>
  <c r="GB192" i="11"/>
  <c r="GB191" i="11"/>
  <c r="GB190" i="11"/>
  <c r="GB189" i="11"/>
  <c r="GB188" i="11"/>
  <c r="GB187" i="11"/>
  <c r="GB179" i="11"/>
  <c r="GB178" i="11"/>
  <c r="GB177" i="11"/>
  <c r="GB176" i="11"/>
  <c r="GB175" i="11"/>
  <c r="GB165" i="11"/>
  <c r="GB163" i="11"/>
  <c r="GB162" i="11"/>
  <c r="GB161" i="11"/>
  <c r="GB159" i="11"/>
  <c r="GB158" i="11"/>
  <c r="GB157" i="11"/>
  <c r="GB155" i="11"/>
  <c r="GB154" i="11"/>
  <c r="GB153" i="11"/>
  <c r="GB152" i="11"/>
  <c r="GB151" i="11"/>
  <c r="GB171" i="11"/>
  <c r="GB170" i="11"/>
  <c r="GB169" i="11"/>
  <c r="GB168" i="11"/>
  <c r="GB173" i="11"/>
  <c r="GB172" i="11" s="1"/>
  <c r="GB167" i="11"/>
  <c r="GB148" i="11"/>
  <c r="GB147" i="11"/>
  <c r="GB146" i="11"/>
  <c r="GB145" i="11"/>
  <c r="GB144" i="11"/>
  <c r="GB143" i="11"/>
  <c r="GB142" i="11"/>
  <c r="GB141" i="11"/>
  <c r="GB140" i="11"/>
  <c r="GB139" i="11"/>
  <c r="GB137" i="11"/>
  <c r="GB136" i="11"/>
  <c r="GB135" i="11"/>
  <c r="GB134" i="11"/>
  <c r="GB133" i="11"/>
  <c r="GB132" i="11"/>
  <c r="GB131" i="11"/>
  <c r="GB130" i="11"/>
  <c r="GB129" i="11"/>
  <c r="GB128" i="11"/>
  <c r="GB127" i="11"/>
  <c r="GB126" i="11"/>
  <c r="GB125" i="11"/>
  <c r="GB124" i="11"/>
  <c r="GB123" i="11"/>
  <c r="GB122" i="11"/>
  <c r="GB121" i="11"/>
  <c r="GB120" i="11"/>
  <c r="GB119" i="11"/>
  <c r="GB118" i="11"/>
  <c r="GB117" i="11"/>
  <c r="GB116" i="11"/>
  <c r="GB115" i="11"/>
  <c r="GB114" i="11"/>
  <c r="GB113" i="11"/>
  <c r="GB112" i="11"/>
  <c r="GB111" i="11"/>
  <c r="GB110" i="11"/>
  <c r="GB109" i="11"/>
  <c r="GB106" i="11"/>
  <c r="GB105" i="11"/>
  <c r="GB104" i="11"/>
  <c r="GB103" i="11"/>
  <c r="GB102" i="11"/>
  <c r="GB101" i="11"/>
  <c r="GB100" i="11"/>
  <c r="GB99" i="11"/>
  <c r="GB98" i="11"/>
  <c r="GB97" i="11"/>
  <c r="GB96" i="11"/>
  <c r="GB95" i="11"/>
  <c r="GB94" i="11"/>
  <c r="GB93" i="11"/>
  <c r="GB92" i="11"/>
  <c r="GB91" i="11"/>
  <c r="GB90" i="11"/>
  <c r="GB89" i="11"/>
  <c r="GB88" i="11"/>
  <c r="GB87" i="11"/>
  <c r="GB86" i="11"/>
  <c r="GB85" i="11"/>
  <c r="GB24" i="11"/>
  <c r="GB23" i="11"/>
  <c r="GB22" i="11"/>
  <c r="GB21" i="11"/>
  <c r="GB20" i="11"/>
  <c r="GB19" i="11"/>
  <c r="GB18" i="11"/>
  <c r="GB17" i="11"/>
  <c r="GB16" i="11"/>
  <c r="GB15" i="11"/>
  <c r="GB14" i="11"/>
  <c r="GB13" i="11"/>
  <c r="GB12" i="11"/>
  <c r="GB11" i="11"/>
  <c r="GB10" i="11"/>
  <c r="GB9" i="11"/>
  <c r="GB70" i="11"/>
  <c r="GB69" i="11"/>
  <c r="GB68" i="11"/>
  <c r="GB67" i="11"/>
  <c r="GB66" i="11"/>
  <c r="GB65" i="11"/>
  <c r="BA218" i="11"/>
  <c r="BA217" i="11"/>
  <c r="BA216" i="11"/>
  <c r="BA215" i="11"/>
  <c r="BA214" i="11"/>
  <c r="BA213" i="11"/>
  <c r="BA212" i="11"/>
  <c r="BA210" i="11"/>
  <c r="AIX210" i="11" s="1"/>
  <c r="BA205" i="11"/>
  <c r="BA208" i="11"/>
  <c r="BA206" i="11"/>
  <c r="BA203" i="11"/>
  <c r="BA202" i="11"/>
  <c r="BA201" i="11"/>
  <c r="BA200" i="11"/>
  <c r="BA199" i="11"/>
  <c r="BA198" i="11"/>
  <c r="BA81" i="11"/>
  <c r="BA80" i="11" s="1"/>
  <c r="BA39" i="11"/>
  <c r="BA62" i="11"/>
  <c r="BA38" i="11"/>
  <c r="BA37" i="11"/>
  <c r="BA61" i="11"/>
  <c r="BA60" i="11"/>
  <c r="BA36" i="11"/>
  <c r="BA34" i="11"/>
  <c r="BA59" i="11"/>
  <c r="BA33" i="11"/>
  <c r="BA58" i="11"/>
  <c r="BA57" i="11"/>
  <c r="BA32" i="11"/>
  <c r="BA56" i="11"/>
  <c r="BA31" i="11"/>
  <c r="BA55" i="11"/>
  <c r="BA54" i="11"/>
  <c r="BA30" i="11"/>
  <c r="BA28" i="11"/>
  <c r="BA53" i="11"/>
  <c r="BA27" i="11"/>
  <c r="BA26" i="11"/>
  <c r="BA52" i="11"/>
  <c r="BA51" i="11"/>
  <c r="BA79" i="11"/>
  <c r="BA78" i="11"/>
  <c r="BA77" i="11"/>
  <c r="BA76" i="11"/>
  <c r="BA75" i="11"/>
  <c r="BA74" i="11"/>
  <c r="BA73" i="11"/>
  <c r="BA72" i="11"/>
  <c r="BA183" i="11"/>
  <c r="BA182" i="11"/>
  <c r="BA195" i="11"/>
  <c r="BA194" i="11"/>
  <c r="BA193" i="11"/>
  <c r="BA192" i="11"/>
  <c r="BA191" i="11"/>
  <c r="BA190" i="11"/>
  <c r="BA189" i="11"/>
  <c r="BA188" i="11"/>
  <c r="BA187" i="11"/>
  <c r="BA176" i="11"/>
  <c r="BA175" i="11"/>
  <c r="BA165" i="11"/>
  <c r="BA163" i="11"/>
  <c r="BA162" i="11"/>
  <c r="BA159" i="11"/>
  <c r="BA158" i="11"/>
  <c r="BA157" i="11"/>
  <c r="BA155" i="11"/>
  <c r="BA154" i="11"/>
  <c r="BA153" i="11"/>
  <c r="BA152" i="11"/>
  <c r="BA151" i="11"/>
  <c r="BA142" i="11"/>
  <c r="BA141" i="11"/>
  <c r="BA140" i="11"/>
  <c r="BA139" i="11"/>
  <c r="BA137" i="11"/>
  <c r="BA136" i="11"/>
  <c r="BA135" i="11"/>
  <c r="BA134" i="11"/>
  <c r="BA133" i="11"/>
  <c r="BA132" i="11"/>
  <c r="BA131" i="11"/>
  <c r="BA130" i="11"/>
  <c r="BA129" i="11"/>
  <c r="BA128" i="11"/>
  <c r="BA127" i="11"/>
  <c r="BA126" i="11"/>
  <c r="BA125" i="11"/>
  <c r="BA124" i="11"/>
  <c r="BA123" i="11"/>
  <c r="BA122" i="11"/>
  <c r="BA121" i="11"/>
  <c r="BA120" i="11"/>
  <c r="BA119" i="11"/>
  <c r="BA118" i="11"/>
  <c r="BA117" i="11"/>
  <c r="BA116" i="11"/>
  <c r="BA115" i="11"/>
  <c r="BA114" i="11"/>
  <c r="BA113" i="11"/>
  <c r="BA112" i="11"/>
  <c r="BA111" i="11"/>
  <c r="BA110" i="11"/>
  <c r="BA106" i="11"/>
  <c r="BA105" i="11"/>
  <c r="BA104" i="11"/>
  <c r="BA103" i="11"/>
  <c r="BA102" i="11"/>
  <c r="BA101" i="11"/>
  <c r="BA100" i="11"/>
  <c r="BA99" i="11"/>
  <c r="BA98" i="11"/>
  <c r="BA97" i="11"/>
  <c r="BA96" i="11"/>
  <c r="BA95" i="11"/>
  <c r="BA94" i="11"/>
  <c r="BA93" i="11"/>
  <c r="BA92" i="11"/>
  <c r="BA91" i="11"/>
  <c r="BA90" i="11"/>
  <c r="BA89" i="11"/>
  <c r="BA88" i="11"/>
  <c r="BA87" i="11"/>
  <c r="BA86" i="11"/>
  <c r="BA85" i="11"/>
  <c r="BA24" i="11"/>
  <c r="BA23" i="11"/>
  <c r="BA22" i="11"/>
  <c r="BA21" i="11"/>
  <c r="BA20" i="11"/>
  <c r="BA19" i="11"/>
  <c r="BA18" i="11"/>
  <c r="BA17" i="11"/>
  <c r="BA16" i="11"/>
  <c r="BA15" i="11"/>
  <c r="BA14" i="11"/>
  <c r="BA13" i="11"/>
  <c r="BA12" i="11"/>
  <c r="BA11" i="11"/>
  <c r="BA10" i="11"/>
  <c r="BA9" i="11"/>
  <c r="BA70" i="11"/>
  <c r="BA69" i="11"/>
  <c r="BA68" i="11"/>
  <c r="BA67" i="11"/>
  <c r="BA66" i="11"/>
  <c r="BA65" i="11"/>
  <c r="AEM184" i="11" l="1"/>
  <c r="AIV184" i="11"/>
  <c r="BA184" i="11"/>
  <c r="ZP166" i="11"/>
  <c r="GB184" i="11"/>
  <c r="KY184" i="11"/>
  <c r="PV184" i="11"/>
  <c r="ZP184" i="11"/>
  <c r="US184" i="11"/>
  <c r="AIW184" i="11"/>
  <c r="AIX198" i="11"/>
  <c r="ZP46" i="11"/>
  <c r="BA174" i="11"/>
  <c r="BA150" i="11"/>
  <c r="US64" i="11"/>
  <c r="KY181" i="11"/>
  <c r="PV46" i="11"/>
  <c r="US84" i="11"/>
  <c r="US83" i="11" s="1"/>
  <c r="ZP71" i="11"/>
  <c r="US166" i="11"/>
  <c r="AIV71" i="11"/>
  <c r="PV174" i="11"/>
  <c r="AIW174" i="11"/>
  <c r="PV150" i="11"/>
  <c r="AIW150" i="11"/>
  <c r="BA181" i="11"/>
  <c r="PV197" i="11"/>
  <c r="PV196" i="11" s="1"/>
  <c r="AEM181" i="11"/>
  <c r="US197" i="11"/>
  <c r="US196" i="11" s="1"/>
  <c r="AEM160" i="11"/>
  <c r="AIV211" i="11"/>
  <c r="GB166" i="11"/>
  <c r="KY197" i="11"/>
  <c r="KY196" i="11" s="1"/>
  <c r="US150" i="11"/>
  <c r="US174" i="11"/>
  <c r="AIV8" i="11"/>
  <c r="AIW71" i="11"/>
  <c r="AIW166" i="11"/>
  <c r="AIW211" i="11"/>
  <c r="PV138" i="11"/>
  <c r="ZP138" i="11"/>
  <c r="BA138" i="11"/>
  <c r="AIW108" i="11"/>
  <c r="AIW107" i="11" s="1"/>
  <c r="US108" i="11"/>
  <c r="US107" i="11" s="1"/>
  <c r="AEM108" i="11"/>
  <c r="AEM107" i="11" s="1"/>
  <c r="AIW84" i="11"/>
  <c r="AIW83" i="11" s="1"/>
  <c r="AIV64" i="11"/>
  <c r="PV64" i="11"/>
  <c r="ZP64" i="11"/>
  <c r="BA64" i="11"/>
  <c r="GB64" i="11"/>
  <c r="BA211" i="11"/>
  <c r="GB150" i="11"/>
  <c r="GB174" i="11"/>
  <c r="KY108" i="11"/>
  <c r="KY107" i="11" s="1"/>
  <c r="KY160" i="11"/>
  <c r="US46" i="11"/>
  <c r="PV108" i="11"/>
  <c r="PV107" i="11" s="1"/>
  <c r="ZP108" i="11"/>
  <c r="ZP107" i="11" s="1"/>
  <c r="ZP197" i="11"/>
  <c r="ZP196" i="11" s="1"/>
  <c r="AEM84" i="11"/>
  <c r="AEM83" i="11" s="1"/>
  <c r="AEM71" i="11"/>
  <c r="AEM211" i="11"/>
  <c r="BA84" i="11"/>
  <c r="BA83" i="11" s="1"/>
  <c r="BA71" i="11"/>
  <c r="GB84" i="11"/>
  <c r="GB83" i="11" s="1"/>
  <c r="GB71" i="11"/>
  <c r="KY64" i="11"/>
  <c r="KY166" i="11"/>
  <c r="KY150" i="11"/>
  <c r="KY174" i="11"/>
  <c r="PV71" i="11"/>
  <c r="US71" i="11"/>
  <c r="ZP160" i="11"/>
  <c r="ZP181" i="11"/>
  <c r="AEM197" i="11"/>
  <c r="AEM196" i="11" s="1"/>
  <c r="AIV108" i="11"/>
  <c r="AIV107" i="11" s="1"/>
  <c r="AIV166" i="11"/>
  <c r="AIV150" i="11"/>
  <c r="AIV174" i="11"/>
  <c r="AIW197" i="11"/>
  <c r="AIW196" i="11" s="1"/>
  <c r="AIW138" i="11"/>
  <c r="AIW160" i="11"/>
  <c r="AIV197" i="11"/>
  <c r="AIV196" i="11" s="1"/>
  <c r="BA108" i="11"/>
  <c r="BA107" i="11" s="1"/>
  <c r="GB108" i="11"/>
  <c r="GB107" i="11" s="1"/>
  <c r="BA197" i="11"/>
  <c r="BA196" i="11" s="1"/>
  <c r="GB138" i="11"/>
  <c r="GB160" i="11"/>
  <c r="GB181" i="11"/>
  <c r="GB197" i="11"/>
  <c r="GB196" i="11" s="1"/>
  <c r="KY84" i="11"/>
  <c r="KY83" i="11" s="1"/>
  <c r="KY71" i="11"/>
  <c r="PV160" i="11"/>
  <c r="PV181" i="11"/>
  <c r="PV211" i="11"/>
  <c r="US138" i="11"/>
  <c r="US160" i="11"/>
  <c r="US181" i="11"/>
  <c r="US211" i="11"/>
  <c r="ZP150" i="11"/>
  <c r="ZP174" i="11"/>
  <c r="AIV84" i="11"/>
  <c r="AIV83" i="11" s="1"/>
  <c r="AIV138" i="11"/>
  <c r="AIV160" i="11"/>
  <c r="AIW181" i="11"/>
  <c r="PV84" i="11"/>
  <c r="PV83" i="11" s="1"/>
  <c r="PV166" i="11"/>
  <c r="ZP84" i="11"/>
  <c r="ZP83" i="11" s="1"/>
  <c r="AEM64" i="11"/>
  <c r="AEM166" i="11"/>
  <c r="AEM150" i="11"/>
  <c r="AEM174" i="11"/>
  <c r="AIW64" i="11"/>
  <c r="AIV181" i="11"/>
  <c r="BA25" i="11"/>
  <c r="AIW25" i="11"/>
  <c r="KY25" i="11"/>
  <c r="AIV25" i="11"/>
  <c r="AIW46" i="11"/>
  <c r="GB46" i="11"/>
  <c r="ZP25" i="11"/>
  <c r="AIV46" i="11"/>
  <c r="KY46" i="11"/>
  <c r="BA46" i="11"/>
  <c r="AEM46" i="11"/>
  <c r="AEM25" i="11"/>
  <c r="GB25" i="11"/>
  <c r="PV25" i="11"/>
  <c r="US25" i="11"/>
  <c r="KY8" i="11"/>
  <c r="PV8" i="11"/>
  <c r="ZP8" i="11"/>
  <c r="US8" i="11"/>
  <c r="BA8" i="11"/>
  <c r="GB8" i="11"/>
  <c r="AEM8" i="11"/>
  <c r="AIW8" i="11"/>
  <c r="AIX124" i="11"/>
  <c r="AIX136" i="11"/>
  <c r="AIX143" i="11"/>
  <c r="AIX120" i="11"/>
  <c r="AIX132" i="11"/>
  <c r="AIX112" i="11"/>
  <c r="AIX66" i="11"/>
  <c r="AIX70" i="11"/>
  <c r="AIX98" i="11"/>
  <c r="AIX76" i="11"/>
  <c r="AIX94" i="11"/>
  <c r="AIX106" i="11"/>
  <c r="AIX208" i="11"/>
  <c r="AIX131" i="11"/>
  <c r="AIX177" i="11"/>
  <c r="AIX109" i="11"/>
  <c r="AIX145" i="11"/>
  <c r="AIX93" i="11"/>
  <c r="AIX162" i="11"/>
  <c r="AIX77" i="11"/>
  <c r="AIX203" i="11"/>
  <c r="AIX167" i="11"/>
  <c r="AIX16" i="11"/>
  <c r="AIX105" i="11"/>
  <c r="AIX72" i="11"/>
  <c r="AIX206" i="11"/>
  <c r="AIX12" i="11"/>
  <c r="AIX24" i="11"/>
  <c r="AIX89" i="11"/>
  <c r="AIX101" i="11"/>
  <c r="AIX157" i="11"/>
  <c r="AIX62" i="11"/>
  <c r="AIX140" i="11"/>
  <c r="AIX205" i="11"/>
  <c r="AIX146" i="11"/>
  <c r="AIX67" i="11"/>
  <c r="AIX102" i="11"/>
  <c r="AIX116" i="11"/>
  <c r="AIX128" i="11"/>
  <c r="AIX195" i="11"/>
  <c r="AIX200" i="11"/>
  <c r="AIX20" i="11"/>
  <c r="AIX85" i="11"/>
  <c r="AIX97" i="11"/>
  <c r="AIX135" i="11"/>
  <c r="AIX60" i="11"/>
  <c r="AIX147" i="11"/>
  <c r="AIX169" i="11"/>
  <c r="AIX59" i="11"/>
  <c r="AIX32" i="11"/>
  <c r="AIX49" i="11"/>
  <c r="AIX111" i="11"/>
  <c r="AIX127" i="11"/>
  <c r="AIX168" i="11"/>
  <c r="AIX68" i="11"/>
  <c r="AIX194" i="11"/>
  <c r="AIX151" i="11"/>
  <c r="AIX88" i="11"/>
  <c r="AIX155" i="11"/>
  <c r="AIX26" i="11"/>
  <c r="AIX30" i="11"/>
  <c r="AIX56" i="11"/>
  <c r="AIX33" i="11"/>
  <c r="AIX47" i="11"/>
  <c r="AIX187" i="11"/>
  <c r="AIX191" i="11"/>
  <c r="AIX190" i="11"/>
  <c r="AIX114" i="11"/>
  <c r="AIX215" i="11"/>
  <c r="AIX92" i="11"/>
  <c r="AIX96" i="11"/>
  <c r="AIX100" i="11"/>
  <c r="AIX104" i="11"/>
  <c r="AIX118" i="11"/>
  <c r="AIX122" i="11"/>
  <c r="AIX126" i="11"/>
  <c r="AIX134" i="11"/>
  <c r="AIX142" i="11"/>
  <c r="AIX165" i="11"/>
  <c r="AIX74" i="11"/>
  <c r="AIX78" i="11"/>
  <c r="AIX86" i="11"/>
  <c r="AIX90" i="11"/>
  <c r="AIX153" i="11"/>
  <c r="AIX158" i="11"/>
  <c r="AIX192" i="11"/>
  <c r="AIX182" i="11"/>
  <c r="AIX53" i="11"/>
  <c r="AIX57" i="11"/>
  <c r="AIX34" i="11"/>
  <c r="AIX37" i="11"/>
  <c r="AIX218" i="11"/>
  <c r="AIX173" i="11"/>
  <c r="AIX172" i="11" s="1"/>
  <c r="AIX171" i="11"/>
  <c r="AIX130" i="11"/>
  <c r="AIX54" i="11"/>
  <c r="AIX39" i="11"/>
  <c r="AIX141" i="11"/>
  <c r="AIX163" i="11"/>
  <c r="AIX170" i="11"/>
  <c r="AIX154" i="11"/>
  <c r="AIX193" i="11"/>
  <c r="AIX28" i="11"/>
  <c r="AIX36" i="11"/>
  <c r="AIX79" i="11"/>
  <c r="AIX159" i="11"/>
  <c r="AIX189" i="11"/>
  <c r="AIX183" i="11"/>
  <c r="AIX31" i="11"/>
  <c r="AIX178" i="11"/>
  <c r="AIX179" i="11"/>
  <c r="AIX176" i="11"/>
  <c r="AIX115" i="11"/>
  <c r="AIX123" i="11"/>
  <c r="AIX119" i="11"/>
  <c r="AIX201" i="11"/>
  <c r="AIX217" i="11"/>
  <c r="AIX214" i="11"/>
  <c r="AIX216" i="11"/>
  <c r="AIX202" i="11"/>
  <c r="AIX38" i="11"/>
  <c r="AIX61" i="11"/>
  <c r="AIX58" i="11"/>
  <c r="AIX55" i="11"/>
  <c r="AIX27" i="11"/>
  <c r="AIX52" i="11"/>
  <c r="AIX75" i="11"/>
  <c r="AIX73" i="11"/>
  <c r="AIX175" i="11"/>
  <c r="AIX51" i="11"/>
  <c r="AIX65" i="11"/>
  <c r="AIX13" i="11"/>
  <c r="AIX21" i="11"/>
  <c r="AIX87" i="11"/>
  <c r="AIX99" i="11"/>
  <c r="AIX117" i="11"/>
  <c r="AIX121" i="11"/>
  <c r="AIX125" i="11"/>
  <c r="AIX129" i="11"/>
  <c r="AIX133" i="11"/>
  <c r="AIX137" i="11"/>
  <c r="AIX81" i="11"/>
  <c r="AIX80" i="11" s="1"/>
  <c r="AIX188" i="11"/>
  <c r="AIX69" i="11"/>
  <c r="AIX9" i="11"/>
  <c r="AIX17" i="11"/>
  <c r="AIX91" i="11"/>
  <c r="AIX95" i="11"/>
  <c r="AIX103" i="11"/>
  <c r="AIX113" i="11"/>
  <c r="AIX10" i="11"/>
  <c r="AIX14" i="11"/>
  <c r="AIX18" i="11"/>
  <c r="AIX22" i="11"/>
  <c r="AIX212" i="11"/>
  <c r="AIX11" i="11"/>
  <c r="AIX15" i="11"/>
  <c r="AIX19" i="11"/>
  <c r="AIX23" i="11"/>
  <c r="AIX139" i="11"/>
  <c r="AIX152" i="11"/>
  <c r="AIX213" i="11"/>
  <c r="AIX144" i="11"/>
  <c r="AIX148" i="11"/>
  <c r="AIX110" i="11"/>
  <c r="AIX199" i="11"/>
  <c r="BA161" i="11"/>
  <c r="BA160" i="11" s="1"/>
  <c r="KY180" i="11" l="1"/>
  <c r="AIX184" i="11"/>
  <c r="BA149" i="11"/>
  <c r="AEM180" i="11"/>
  <c r="AIW63" i="11"/>
  <c r="ZP63" i="11"/>
  <c r="AIV180" i="11"/>
  <c r="BA180" i="11"/>
  <c r="AIV63" i="11"/>
  <c r="AIW149" i="11"/>
  <c r="US149" i="11"/>
  <c r="AEM149" i="11"/>
  <c r="PV63" i="11"/>
  <c r="US180" i="11"/>
  <c r="PV180" i="11"/>
  <c r="AIW180" i="11"/>
  <c r="AIX174" i="11"/>
  <c r="PV149" i="11"/>
  <c r="KY149" i="11"/>
  <c r="AIX138" i="11"/>
  <c r="KY63" i="11"/>
  <c r="BA63" i="11"/>
  <c r="US63" i="11"/>
  <c r="GB63" i="11"/>
  <c r="AIV7" i="11"/>
  <c r="AIX211" i="11"/>
  <c r="AIX64" i="11"/>
  <c r="AIW7" i="11"/>
  <c r="AEM63" i="11"/>
  <c r="GB180" i="11"/>
  <c r="GB149" i="11"/>
  <c r="AIX166" i="11"/>
  <c r="AIX197" i="11"/>
  <c r="AIX196" i="11" s="1"/>
  <c r="AIX84" i="11"/>
  <c r="AIX83" i="11" s="1"/>
  <c r="AIX71" i="11"/>
  <c r="ZP149" i="11"/>
  <c r="AIV149" i="11"/>
  <c r="AIX108" i="11"/>
  <c r="AIX107" i="11" s="1"/>
  <c r="US7" i="11"/>
  <c r="AIX181" i="11"/>
  <c r="AIX150" i="11"/>
  <c r="ZP180" i="11"/>
  <c r="ZP7" i="11"/>
  <c r="BA7" i="11"/>
  <c r="AIX46" i="11"/>
  <c r="KY7" i="11"/>
  <c r="AIX25" i="11"/>
  <c r="GB7" i="11"/>
  <c r="AEM7" i="11"/>
  <c r="PV7" i="11"/>
  <c r="AIX8" i="11"/>
  <c r="PT219" i="11"/>
  <c r="FZ219" i="11"/>
  <c r="KW219" i="11"/>
  <c r="AIX161" i="11"/>
  <c r="AIX160" i="11" s="1"/>
  <c r="AIW6" i="11" l="1"/>
  <c r="AIW219" i="11" s="1"/>
  <c r="ZP6" i="11"/>
  <c r="ZP219" i="11" s="1"/>
  <c r="PV6" i="11"/>
  <c r="PV219" i="11" s="1"/>
  <c r="AIV6" i="11"/>
  <c r="AIV219" i="11" s="1"/>
  <c r="BA6" i="11"/>
  <c r="BA219" i="11" s="1"/>
  <c r="US6" i="11"/>
  <c r="US219" i="11" s="1"/>
  <c r="AIX63" i="11"/>
  <c r="KY6" i="11"/>
  <c r="KY219" i="11" s="1"/>
  <c r="GB6" i="11"/>
  <c r="GB219" i="11" s="1"/>
  <c r="AEM6" i="11"/>
  <c r="AEM219" i="11" s="1"/>
  <c r="AIX180" i="11"/>
  <c r="AIX149" i="11"/>
  <c r="AIX7" i="11"/>
  <c r="AKW218" i="11"/>
  <c r="AKV218" i="11"/>
  <c r="AKW217" i="11"/>
  <c r="AKV217" i="11"/>
  <c r="AKW216" i="11"/>
  <c r="AKV216" i="11"/>
  <c r="AKW215" i="11"/>
  <c r="AKV215" i="11"/>
  <c r="AKW214" i="11"/>
  <c r="AKV214" i="11"/>
  <c r="AKW213" i="11"/>
  <c r="AKV213" i="11"/>
  <c r="AKW212" i="11"/>
  <c r="AKV212" i="11"/>
  <c r="AKW210" i="11"/>
  <c r="AKV210" i="11"/>
  <c r="AKW205" i="11"/>
  <c r="AKV205" i="11"/>
  <c r="AKW208" i="11"/>
  <c r="AKV208" i="11"/>
  <c r="AKW206" i="11"/>
  <c r="AKV206" i="11"/>
  <c r="AKW203" i="11"/>
  <c r="AKV203" i="11"/>
  <c r="AKW202" i="11"/>
  <c r="AKV202" i="11"/>
  <c r="AKW201" i="11"/>
  <c r="AKV201" i="11"/>
  <c r="AKW200" i="11"/>
  <c r="AKV200" i="11"/>
  <c r="AKW199" i="11"/>
  <c r="AKV199" i="11"/>
  <c r="AKW198" i="11"/>
  <c r="AKV198" i="11"/>
  <c r="AKW81" i="11"/>
  <c r="AKW80" i="11" s="1"/>
  <c r="AKV81" i="11"/>
  <c r="AKV80" i="11" s="1"/>
  <c r="AKW39" i="11"/>
  <c r="AKV39" i="11"/>
  <c r="AKW62" i="11"/>
  <c r="AKV62" i="11"/>
  <c r="AKW38" i="11"/>
  <c r="AKV38" i="11"/>
  <c r="AKW37" i="11"/>
  <c r="AKV37" i="11"/>
  <c r="AKW61" i="11"/>
  <c r="AKV61" i="11"/>
  <c r="AKW60" i="11"/>
  <c r="AKV60" i="11"/>
  <c r="AKW36" i="11"/>
  <c r="AKV36" i="11"/>
  <c r="AKW34" i="11"/>
  <c r="AKV34" i="11"/>
  <c r="AKW59" i="11"/>
  <c r="AKV59" i="11"/>
  <c r="AKW33" i="11"/>
  <c r="AKV33" i="11"/>
  <c r="AKW58" i="11"/>
  <c r="AKV58" i="11"/>
  <c r="AKW57" i="11"/>
  <c r="AKV57" i="11"/>
  <c r="AKW32" i="11"/>
  <c r="AKV32" i="11"/>
  <c r="AKW56" i="11"/>
  <c r="AKV56" i="11"/>
  <c r="AKW31" i="11"/>
  <c r="AKV31" i="11"/>
  <c r="AKW55" i="11"/>
  <c r="AKV55" i="11"/>
  <c r="AKW54" i="11"/>
  <c r="AKV54" i="11"/>
  <c r="AKW30" i="11"/>
  <c r="AKV30" i="11"/>
  <c r="AKW28" i="11"/>
  <c r="AKV28" i="11"/>
  <c r="AKW53" i="11"/>
  <c r="AKV53" i="11"/>
  <c r="AKW27" i="11"/>
  <c r="AKV27" i="11"/>
  <c r="AKW26" i="11"/>
  <c r="AKV26" i="11"/>
  <c r="AKW52" i="11"/>
  <c r="AKV52" i="11"/>
  <c r="AKW51" i="11"/>
  <c r="AKV51" i="11"/>
  <c r="AKW49" i="11"/>
  <c r="AKV49" i="11"/>
  <c r="AKW47" i="11"/>
  <c r="AKV47" i="11"/>
  <c r="AKW79" i="11"/>
  <c r="AKV79" i="11"/>
  <c r="AKW78" i="11"/>
  <c r="AKV78" i="11"/>
  <c r="AKW77" i="11"/>
  <c r="AKV77" i="11"/>
  <c r="AKW76" i="11"/>
  <c r="AKV76" i="11"/>
  <c r="AKW75" i="11"/>
  <c r="AKV75" i="11"/>
  <c r="AKW74" i="11"/>
  <c r="AKV74" i="11"/>
  <c r="AKW73" i="11"/>
  <c r="AKV73" i="11"/>
  <c r="AKW72" i="11"/>
  <c r="AKV72" i="11"/>
  <c r="AKW183" i="11"/>
  <c r="AKV183" i="11"/>
  <c r="AKW182" i="11"/>
  <c r="AKV182" i="11"/>
  <c r="AKW195" i="11"/>
  <c r="AKV195" i="11"/>
  <c r="AKW194" i="11"/>
  <c r="AKV194" i="11"/>
  <c r="AKW193" i="11"/>
  <c r="AKV193" i="11"/>
  <c r="AKW192" i="11"/>
  <c r="AKV192" i="11"/>
  <c r="AKW191" i="11"/>
  <c r="AKV191" i="11"/>
  <c r="AKW190" i="11"/>
  <c r="AKV190" i="11"/>
  <c r="AKW189" i="11"/>
  <c r="AKV189" i="11"/>
  <c r="AKW188" i="11"/>
  <c r="AKV188" i="11"/>
  <c r="AKW187" i="11"/>
  <c r="AKV187" i="11"/>
  <c r="AKW179" i="11"/>
  <c r="AKV179" i="11"/>
  <c r="AKW178" i="11"/>
  <c r="AKV178" i="11"/>
  <c r="AKW177" i="11"/>
  <c r="AKV177" i="11"/>
  <c r="AKW176" i="11"/>
  <c r="AKV176" i="11"/>
  <c r="AKW175" i="11"/>
  <c r="AKV175" i="11"/>
  <c r="AKW165" i="11"/>
  <c r="AKV165" i="11"/>
  <c r="AKW163" i="11"/>
  <c r="AKV163" i="11"/>
  <c r="AKW162" i="11"/>
  <c r="AKV162" i="11"/>
  <c r="AKW161" i="11"/>
  <c r="AKV161" i="11"/>
  <c r="AKW159" i="11"/>
  <c r="AKV159" i="11"/>
  <c r="AKW158" i="11"/>
  <c r="AKV158" i="11"/>
  <c r="AKW157" i="11"/>
  <c r="AKV157" i="11"/>
  <c r="AKW155" i="11"/>
  <c r="AKV155" i="11"/>
  <c r="AKW154" i="11"/>
  <c r="AKV154" i="11"/>
  <c r="AKW153" i="11"/>
  <c r="AKV153" i="11"/>
  <c r="AKW152" i="11"/>
  <c r="AKV152" i="11"/>
  <c r="AKW151" i="11"/>
  <c r="AKV151" i="11"/>
  <c r="AKW171" i="11"/>
  <c r="AKV171" i="11"/>
  <c r="AKW170" i="11"/>
  <c r="AKV170" i="11"/>
  <c r="AKW169" i="11"/>
  <c r="AKV169" i="11"/>
  <c r="AKW168" i="11"/>
  <c r="AKV168" i="11"/>
  <c r="AKW173" i="11"/>
  <c r="AKW172" i="11" s="1"/>
  <c r="AKV173" i="11"/>
  <c r="AKV172" i="11" s="1"/>
  <c r="AKW167" i="11"/>
  <c r="AKV167" i="11"/>
  <c r="AKW148" i="11"/>
  <c r="AKV148" i="11"/>
  <c r="AKW147" i="11"/>
  <c r="AKV147" i="11"/>
  <c r="AKW146" i="11"/>
  <c r="AKV146" i="11"/>
  <c r="AKW145" i="11"/>
  <c r="AKV145" i="11"/>
  <c r="AKW144" i="11"/>
  <c r="AKV144" i="11"/>
  <c r="AKW143" i="11"/>
  <c r="AKV143" i="11"/>
  <c r="AKW142" i="11"/>
  <c r="AKV142" i="11"/>
  <c r="AKW141" i="11"/>
  <c r="AKV141" i="11"/>
  <c r="AKW140" i="11"/>
  <c r="AKV140" i="11"/>
  <c r="AKW139" i="11"/>
  <c r="AKV139" i="11"/>
  <c r="AKW137" i="11"/>
  <c r="AKV137" i="11"/>
  <c r="AKW136" i="11"/>
  <c r="AKV136" i="11"/>
  <c r="AKW135" i="11"/>
  <c r="AKV135" i="11"/>
  <c r="AKW134" i="11"/>
  <c r="AKV134" i="11"/>
  <c r="AKW133" i="11"/>
  <c r="AKV133" i="11"/>
  <c r="AKW132" i="11"/>
  <c r="AKV132" i="11"/>
  <c r="AKW131" i="11"/>
  <c r="AKV131" i="11"/>
  <c r="AKW130" i="11"/>
  <c r="AKV130" i="11"/>
  <c r="AKW129" i="11"/>
  <c r="AKV129" i="11"/>
  <c r="AKW128" i="11"/>
  <c r="AKV128" i="11"/>
  <c r="AKW127" i="11"/>
  <c r="AKV127" i="11"/>
  <c r="AKW126" i="11"/>
  <c r="AKV126" i="11"/>
  <c r="AKW125" i="11"/>
  <c r="AKV125" i="11"/>
  <c r="AKW124" i="11"/>
  <c r="AKV124" i="11"/>
  <c r="AKW123" i="11"/>
  <c r="AKV123" i="11"/>
  <c r="AKW122" i="11"/>
  <c r="AKV122" i="11"/>
  <c r="AKW121" i="11"/>
  <c r="AKV121" i="11"/>
  <c r="AKW120" i="11"/>
  <c r="AKV120" i="11"/>
  <c r="AKW119" i="11"/>
  <c r="AKV119" i="11"/>
  <c r="AKW118" i="11"/>
  <c r="AKV118" i="11"/>
  <c r="AKW117" i="11"/>
  <c r="AKV117" i="11"/>
  <c r="AKW116" i="11"/>
  <c r="AKV116" i="11"/>
  <c r="AKW115" i="11"/>
  <c r="AKV115" i="11"/>
  <c r="AKW114" i="11"/>
  <c r="AKV114" i="11"/>
  <c r="AKW113" i="11"/>
  <c r="AKV113" i="11"/>
  <c r="AKW112" i="11"/>
  <c r="AKV112" i="11"/>
  <c r="AKW111" i="11"/>
  <c r="AKV111" i="11"/>
  <c r="AKW110" i="11"/>
  <c r="AKV110" i="11"/>
  <c r="AKW109" i="11"/>
  <c r="AKV109" i="11"/>
  <c r="AKW106" i="11"/>
  <c r="AKV106" i="11"/>
  <c r="AKW105" i="11"/>
  <c r="AKV105" i="11"/>
  <c r="AKW104" i="11"/>
  <c r="AKV104" i="11"/>
  <c r="AKW103" i="11"/>
  <c r="AKV103" i="11"/>
  <c r="AKW102" i="11"/>
  <c r="AKV102" i="11"/>
  <c r="AKW101" i="11"/>
  <c r="AKV101" i="11"/>
  <c r="AKW100" i="11"/>
  <c r="AKV100" i="11"/>
  <c r="AKW99" i="11"/>
  <c r="AKV99" i="11"/>
  <c r="AKW98" i="11"/>
  <c r="AKV98" i="11"/>
  <c r="AKW97" i="11"/>
  <c r="AKV97" i="11"/>
  <c r="AKW96" i="11"/>
  <c r="AKV96" i="11"/>
  <c r="AKW95" i="11"/>
  <c r="AKV95" i="11"/>
  <c r="AKW94" i="11"/>
  <c r="AKV94" i="11"/>
  <c r="AKW93" i="11"/>
  <c r="AKV93" i="11"/>
  <c r="AKW92" i="11"/>
  <c r="AKV92" i="11"/>
  <c r="AKW91" i="11"/>
  <c r="AKV91" i="11"/>
  <c r="AKW90" i="11"/>
  <c r="AKV90" i="11"/>
  <c r="AKW89" i="11"/>
  <c r="AKV89" i="11"/>
  <c r="AKW88" i="11"/>
  <c r="AKV88" i="11"/>
  <c r="AKW87" i="11"/>
  <c r="AKV87" i="11"/>
  <c r="AKW86" i="11"/>
  <c r="AKV86" i="11"/>
  <c r="AKW85" i="11"/>
  <c r="AKV85" i="11"/>
  <c r="AKW24" i="11"/>
  <c r="AKV24" i="11"/>
  <c r="AKW23" i="11"/>
  <c r="AKV23" i="11"/>
  <c r="AKW22" i="11"/>
  <c r="AKV22" i="11"/>
  <c r="AKW21" i="11"/>
  <c r="AKV21" i="11"/>
  <c r="AKW20" i="11"/>
  <c r="AKV20" i="11"/>
  <c r="AKW19" i="11"/>
  <c r="AKV19" i="11"/>
  <c r="AKW18" i="11"/>
  <c r="AKV18" i="11"/>
  <c r="AKW17" i="11"/>
  <c r="AKV17" i="11"/>
  <c r="AKW16" i="11"/>
  <c r="AKV16" i="11"/>
  <c r="AKW15" i="11"/>
  <c r="AKV15" i="11"/>
  <c r="AKW14" i="11"/>
  <c r="AKV14" i="11"/>
  <c r="AKW13" i="11"/>
  <c r="AKV13" i="11"/>
  <c r="AKW12" i="11"/>
  <c r="AKV12" i="11"/>
  <c r="AKW11" i="11"/>
  <c r="AKV11" i="11"/>
  <c r="AKW10" i="11"/>
  <c r="AKV10" i="11"/>
  <c r="AKW9" i="11"/>
  <c r="AKV9" i="11"/>
  <c r="AKW70" i="11"/>
  <c r="AKV70" i="11"/>
  <c r="AKW69" i="11"/>
  <c r="AKV69" i="11"/>
  <c r="AKW68" i="11"/>
  <c r="AKV68" i="11"/>
  <c r="AKW67" i="11"/>
  <c r="AKV67" i="11"/>
  <c r="AKW66" i="11"/>
  <c r="AKV66" i="11"/>
  <c r="AKW65" i="11"/>
  <c r="AKV65" i="11"/>
  <c r="AIX6" i="11" l="1"/>
  <c r="AKW160" i="11"/>
  <c r="AKW181" i="11"/>
  <c r="AKV197" i="11"/>
  <c r="AKV196" i="11" s="1"/>
  <c r="AKW184" i="11"/>
  <c r="AKV174" i="11"/>
  <c r="AKV166" i="11"/>
  <c r="AKV150" i="11"/>
  <c r="AKW138" i="11"/>
  <c r="AKV108" i="11"/>
  <c r="AKV107" i="11" s="1"/>
  <c r="AKW84" i="11"/>
  <c r="AKW83" i="11" s="1"/>
  <c r="AKV84" i="11"/>
  <c r="AKV83" i="11" s="1"/>
  <c r="AKV138" i="11"/>
  <c r="AKV160" i="11"/>
  <c r="AKV184" i="11"/>
  <c r="AKV181" i="11"/>
  <c r="AKW71" i="11"/>
  <c r="AKW211" i="11"/>
  <c r="AKW64" i="11"/>
  <c r="AKW8" i="11"/>
  <c r="AKV64" i="11"/>
  <c r="AKV8" i="11"/>
  <c r="AKV71" i="11"/>
  <c r="AKV211" i="11"/>
  <c r="AKW108" i="11"/>
  <c r="AKW107" i="11" s="1"/>
  <c r="AKW166" i="11"/>
  <c r="AKW150" i="11"/>
  <c r="AKW174" i="11"/>
  <c r="AKW197" i="11"/>
  <c r="AKW196" i="11" s="1"/>
  <c r="AKW46" i="11"/>
  <c r="AKW25" i="11"/>
  <c r="AKV46" i="11"/>
  <c r="AKV25" i="11"/>
  <c r="AKW180" i="11" l="1"/>
  <c r="AKW7" i="11"/>
  <c r="AKV180" i="11"/>
  <c r="AKV149" i="11"/>
  <c r="AKW63" i="11"/>
  <c r="AKW149" i="11"/>
  <c r="AKV63" i="11"/>
  <c r="AKV7" i="11"/>
  <c r="AIX219" i="11"/>
  <c r="AIZ38" i="11"/>
  <c r="AIZ62" i="11"/>
  <c r="AIZ39" i="11"/>
  <c r="AKW6" i="11" l="1"/>
  <c r="AKW219" i="11" s="1"/>
  <c r="AKV6" i="11"/>
  <c r="AKV219" i="11" s="1"/>
  <c r="BC162" i="11"/>
  <c r="BC161" i="11"/>
  <c r="BC160" i="11" l="1"/>
  <c r="BC149" i="11" s="1"/>
  <c r="BC219" i="11" s="1"/>
  <c r="BE189" i="11"/>
  <c r="BI189" i="11"/>
  <c r="BM189" i="11"/>
  <c r="BQ189" i="11"/>
  <c r="BU189" i="11"/>
  <c r="BY189" i="11"/>
  <c r="CC189" i="11"/>
  <c r="CF189" i="11"/>
  <c r="CI189" i="11"/>
  <c r="GF189" i="11"/>
  <c r="GJ189" i="11"/>
  <c r="GN189" i="11"/>
  <c r="GR189" i="11"/>
  <c r="GV189" i="11"/>
  <c r="GZ189" i="11"/>
  <c r="HD189" i="11"/>
  <c r="HG189" i="11"/>
  <c r="HJ189" i="11"/>
  <c r="LC189" i="11"/>
  <c r="LG189" i="11"/>
  <c r="LK189" i="11"/>
  <c r="LO189" i="11"/>
  <c r="LS189" i="11"/>
  <c r="LW189" i="11"/>
  <c r="MA189" i="11"/>
  <c r="MD189" i="11"/>
  <c r="MG189" i="11"/>
  <c r="PZ189" i="11"/>
  <c r="QD189" i="11"/>
  <c r="QH189" i="11"/>
  <c r="QL189" i="11"/>
  <c r="QP189" i="11"/>
  <c r="QT189" i="11"/>
  <c r="QX189" i="11"/>
  <c r="RA189" i="11"/>
  <c r="RD189" i="11"/>
  <c r="UW189" i="11"/>
  <c r="VA189" i="11"/>
  <c r="VE189" i="11"/>
  <c r="VI189" i="11"/>
  <c r="VM189" i="11"/>
  <c r="VQ189" i="11"/>
  <c r="VU189" i="11"/>
  <c r="VX189" i="11"/>
  <c r="WA189" i="11"/>
  <c r="ZT189" i="11"/>
  <c r="ZX189" i="11"/>
  <c r="AAB189" i="11"/>
  <c r="AAF189" i="11"/>
  <c r="AAJ189" i="11"/>
  <c r="AAN189" i="11"/>
  <c r="AAR189" i="11"/>
  <c r="AAU189" i="11"/>
  <c r="AAX189" i="11"/>
  <c r="AEQ189" i="11"/>
  <c r="AEU189" i="11"/>
  <c r="AEY189" i="11"/>
  <c r="AFC189" i="11"/>
  <c r="AFG189" i="11"/>
  <c r="AFK189" i="11"/>
  <c r="AFO189" i="11"/>
  <c r="AFR189" i="11"/>
  <c r="AFU189" i="11"/>
  <c r="AIY189" i="11"/>
  <c r="AIZ189" i="11"/>
  <c r="AJB189" i="11"/>
  <c r="AJC189" i="11"/>
  <c r="AJE189" i="11"/>
  <c r="AJF189" i="11"/>
  <c r="AJH189" i="11"/>
  <c r="AJI189" i="11"/>
  <c r="AJK189" i="11"/>
  <c r="AJL189" i="11"/>
  <c r="AJN189" i="11"/>
  <c r="AJO189" i="11"/>
  <c r="AJQ189" i="11"/>
  <c r="AJR189" i="11"/>
  <c r="AJT189" i="11"/>
  <c r="AJV189" i="11"/>
  <c r="AKX189" i="11"/>
  <c r="AKY189" i="11"/>
  <c r="AKZ189" i="11"/>
  <c r="ALA189" i="11"/>
  <c r="ALB189" i="11"/>
  <c r="ALC189" i="11"/>
  <c r="ALD189" i="11"/>
  <c r="ALE189" i="11"/>
  <c r="ALF189" i="11"/>
  <c r="ALG189" i="11"/>
  <c r="ALH189" i="11"/>
  <c r="ALI189" i="11"/>
  <c r="ALJ189" i="11"/>
  <c r="ALK189" i="11"/>
  <c r="ALL189" i="11"/>
  <c r="AJU189" i="11" l="1"/>
  <c r="AJJ189" i="11"/>
  <c r="AJG189" i="11"/>
  <c r="AJM189" i="11"/>
  <c r="AJA189" i="11"/>
  <c r="AJS189" i="11"/>
  <c r="AJP189" i="11"/>
  <c r="AJD189" i="11"/>
  <c r="AJW189" i="11"/>
  <c r="AEQ218" i="11"/>
  <c r="LC206" i="11" l="1"/>
  <c r="GF206" i="11"/>
  <c r="UU219" i="11" l="1"/>
  <c r="AEO219" i="11" l="1"/>
  <c r="AIZ218" i="11"/>
  <c r="AIZ217" i="11"/>
  <c r="AIZ216" i="11"/>
  <c r="AIZ215" i="11"/>
  <c r="AIZ214" i="11"/>
  <c r="AIZ213" i="11"/>
  <c r="AIZ212" i="11"/>
  <c r="AIZ210" i="11"/>
  <c r="AIZ205" i="11"/>
  <c r="AIZ208" i="11"/>
  <c r="AIZ206" i="11"/>
  <c r="AIZ203" i="11"/>
  <c r="AIZ202" i="11"/>
  <c r="AIZ201" i="11"/>
  <c r="AIZ200" i="11"/>
  <c r="AIZ199" i="11"/>
  <c r="AIZ81" i="11"/>
  <c r="AIZ80" i="11" s="1"/>
  <c r="AIZ37" i="11"/>
  <c r="AIZ61" i="11"/>
  <c r="AIZ60" i="11"/>
  <c r="AIZ36" i="11"/>
  <c r="AIZ34" i="11"/>
  <c r="AIZ59" i="11"/>
  <c r="AIZ33" i="11"/>
  <c r="AIZ58" i="11"/>
  <c r="AIZ57" i="11"/>
  <c r="AIZ32" i="11"/>
  <c r="AIZ56" i="11"/>
  <c r="AIZ31" i="11"/>
  <c r="AIZ55" i="11"/>
  <c r="AIZ54" i="11"/>
  <c r="AIZ30" i="11"/>
  <c r="AIZ28" i="11"/>
  <c r="AIZ53" i="11"/>
  <c r="AIZ27" i="11"/>
  <c r="AIZ26" i="11"/>
  <c r="AIZ52" i="11"/>
  <c r="AIZ51" i="11"/>
  <c r="AIZ49" i="11"/>
  <c r="AIZ47" i="11"/>
  <c r="AIZ79" i="11"/>
  <c r="AIZ78" i="11"/>
  <c r="AIZ77" i="11"/>
  <c r="AIZ76" i="11"/>
  <c r="AIZ75" i="11"/>
  <c r="AIZ74" i="11"/>
  <c r="AIZ73" i="11"/>
  <c r="AIZ72" i="11"/>
  <c r="AIZ183" i="11"/>
  <c r="AIZ182" i="11"/>
  <c r="AIZ195" i="11"/>
  <c r="AIZ194" i="11"/>
  <c r="AIZ193" i="11"/>
  <c r="AIZ192" i="11"/>
  <c r="AIZ191" i="11"/>
  <c r="AIZ190" i="11"/>
  <c r="AIZ188" i="11"/>
  <c r="AIZ187" i="11"/>
  <c r="AIZ179" i="11"/>
  <c r="AIZ178" i="11"/>
  <c r="AIZ177" i="11"/>
  <c r="AIZ176" i="11"/>
  <c r="AIZ175" i="11"/>
  <c r="AIZ165" i="11"/>
  <c r="AIZ163" i="11"/>
  <c r="AIZ162" i="11"/>
  <c r="AIZ161" i="11"/>
  <c r="AIZ159" i="11"/>
  <c r="AIZ158" i="11"/>
  <c r="AIZ155" i="11"/>
  <c r="AIZ154" i="11"/>
  <c r="AIZ153" i="11"/>
  <c r="AIZ152" i="11"/>
  <c r="AIZ151" i="11"/>
  <c r="AIZ171" i="11"/>
  <c r="AIZ170" i="11"/>
  <c r="AIZ169" i="11"/>
  <c r="AIZ168" i="11"/>
  <c r="AIZ173" i="11"/>
  <c r="AIZ172" i="11" s="1"/>
  <c r="AIZ167" i="11"/>
  <c r="AIZ148" i="11"/>
  <c r="AIZ147" i="11"/>
  <c r="AIZ146" i="11"/>
  <c r="AIZ145" i="11"/>
  <c r="AIZ144" i="11"/>
  <c r="AIZ143" i="11"/>
  <c r="AIZ142" i="11"/>
  <c r="AIZ141" i="11"/>
  <c r="AIZ140" i="11"/>
  <c r="AIZ139" i="11"/>
  <c r="AIZ137" i="11"/>
  <c r="AIZ136" i="11"/>
  <c r="AIZ135" i="11"/>
  <c r="AIZ134" i="11"/>
  <c r="AIZ133" i="11"/>
  <c r="AIZ132" i="11"/>
  <c r="AIZ131" i="11"/>
  <c r="AIZ130" i="11"/>
  <c r="AIZ129" i="11"/>
  <c r="AIZ128" i="11"/>
  <c r="AIZ127" i="11"/>
  <c r="AIZ126" i="11"/>
  <c r="AIZ125" i="11"/>
  <c r="AIZ124" i="11"/>
  <c r="AIZ123" i="11"/>
  <c r="AIZ122" i="11"/>
  <c r="AIZ121" i="11"/>
  <c r="AIZ120" i="11"/>
  <c r="AIZ119" i="11"/>
  <c r="AIZ118" i="11"/>
  <c r="AIZ117" i="11"/>
  <c r="AIZ116" i="11"/>
  <c r="AIZ115" i="11"/>
  <c r="AIZ114" i="11"/>
  <c r="AIZ113" i="11"/>
  <c r="AIZ112" i="11"/>
  <c r="AIZ111" i="11"/>
  <c r="AIZ110" i="11"/>
  <c r="AIZ109" i="11"/>
  <c r="AIZ106" i="11"/>
  <c r="AIZ105" i="11"/>
  <c r="AIZ104" i="11"/>
  <c r="AIZ103" i="11"/>
  <c r="AIZ102" i="11"/>
  <c r="AIZ101" i="11"/>
  <c r="AIZ100" i="11"/>
  <c r="AIZ99" i="11"/>
  <c r="AIZ98" i="11"/>
  <c r="AIZ97" i="11"/>
  <c r="AIZ96" i="11"/>
  <c r="AIZ95" i="11"/>
  <c r="AIZ94" i="11"/>
  <c r="AIZ93" i="11"/>
  <c r="AIZ92" i="11"/>
  <c r="AIZ91" i="11"/>
  <c r="AIZ90" i="11"/>
  <c r="AIZ89" i="11"/>
  <c r="AIZ88" i="11"/>
  <c r="AIZ87" i="11"/>
  <c r="AIZ86" i="11"/>
  <c r="AIZ85" i="11"/>
  <c r="AIZ24" i="11"/>
  <c r="AIZ23" i="11"/>
  <c r="AIZ22" i="11"/>
  <c r="AIZ21" i="11"/>
  <c r="AIZ20" i="11"/>
  <c r="AIZ19" i="11"/>
  <c r="AIZ18" i="11"/>
  <c r="AIZ17" i="11"/>
  <c r="AIZ16" i="11"/>
  <c r="AIZ15" i="11"/>
  <c r="AIZ14" i="11"/>
  <c r="AIZ13" i="11"/>
  <c r="AIZ12" i="11"/>
  <c r="AIZ11" i="11"/>
  <c r="AIZ9" i="11"/>
  <c r="AIZ70" i="11"/>
  <c r="AIZ69" i="11"/>
  <c r="AIZ68" i="11"/>
  <c r="AIZ67" i="11"/>
  <c r="AIZ66" i="11"/>
  <c r="AIZ65" i="11"/>
  <c r="AIY218" i="11"/>
  <c r="AIY217" i="11"/>
  <c r="AIY216" i="11"/>
  <c r="AIY215" i="11"/>
  <c r="AIY214" i="11"/>
  <c r="AIY213" i="11"/>
  <c r="AIY212" i="11"/>
  <c r="AIY210" i="11"/>
  <c r="AIY205" i="11"/>
  <c r="AIY208" i="11"/>
  <c r="AIY206" i="11"/>
  <c r="AIY203" i="11"/>
  <c r="AIY202" i="11"/>
  <c r="AIY201" i="11"/>
  <c r="AIY200" i="11"/>
  <c r="AIY199" i="11"/>
  <c r="AIY81" i="11"/>
  <c r="AIY80" i="11" s="1"/>
  <c r="AIY39" i="11"/>
  <c r="AIY62" i="11"/>
  <c r="AIY38" i="11"/>
  <c r="AIY37" i="11"/>
  <c r="AIY61" i="11"/>
  <c r="AIY60" i="11"/>
  <c r="AIY36" i="11"/>
  <c r="AIY34" i="11"/>
  <c r="AIY59" i="11"/>
  <c r="AIY33" i="11"/>
  <c r="AIY58" i="11"/>
  <c r="AIY57" i="11"/>
  <c r="AIY32" i="11"/>
  <c r="AIY56" i="11"/>
  <c r="AIY31" i="11"/>
  <c r="AIY55" i="11"/>
  <c r="AIY54" i="11"/>
  <c r="AIY30" i="11"/>
  <c r="AIY28" i="11"/>
  <c r="AIY53" i="11"/>
  <c r="AIY27" i="11"/>
  <c r="AIY26" i="11"/>
  <c r="AIY52" i="11"/>
  <c r="AIY51" i="11"/>
  <c r="AIY49" i="11"/>
  <c r="AIY47" i="11"/>
  <c r="AIY79" i="11"/>
  <c r="AIY78" i="11"/>
  <c r="AIY77" i="11"/>
  <c r="AIY76" i="11"/>
  <c r="AIY75" i="11"/>
  <c r="AIY74" i="11"/>
  <c r="AIY73" i="11"/>
  <c r="AIY72" i="11"/>
  <c r="AIY183" i="11"/>
  <c r="AIY182" i="11"/>
  <c r="AIY195" i="11"/>
  <c r="AIY194" i="11"/>
  <c r="AIY193" i="11"/>
  <c r="AIY192" i="11"/>
  <c r="AIY191" i="11"/>
  <c r="AIY190" i="11"/>
  <c r="AIY188" i="11"/>
  <c r="AIY187" i="11"/>
  <c r="AIY179" i="11"/>
  <c r="AIY178" i="11"/>
  <c r="AIY177" i="11"/>
  <c r="AIY176" i="11"/>
  <c r="AIY175" i="11"/>
  <c r="AIY165" i="11"/>
  <c r="AIY163" i="11"/>
  <c r="AIY162" i="11"/>
  <c r="AIY161" i="11"/>
  <c r="AIY159" i="11"/>
  <c r="AIY158" i="11"/>
  <c r="AIY157" i="11"/>
  <c r="AIY155" i="11"/>
  <c r="AIY154" i="11"/>
  <c r="AIY153" i="11"/>
  <c r="AIY152" i="11"/>
  <c r="AIY151" i="11"/>
  <c r="AIY171" i="11"/>
  <c r="AIY170" i="11"/>
  <c r="AIY169" i="11"/>
  <c r="AIY168" i="11"/>
  <c r="AIY173" i="11"/>
  <c r="AIY172" i="11" s="1"/>
  <c r="AIY167" i="11"/>
  <c r="AIY148" i="11"/>
  <c r="AIY147" i="11"/>
  <c r="AIY146" i="11"/>
  <c r="AIY145" i="11"/>
  <c r="AIY144" i="11"/>
  <c r="AIY143" i="11"/>
  <c r="AIY142" i="11"/>
  <c r="AIY141" i="11"/>
  <c r="AIY140" i="11"/>
  <c r="AIY139" i="11"/>
  <c r="AIY137" i="11"/>
  <c r="AIY136" i="11"/>
  <c r="AIY135" i="11"/>
  <c r="AIY134" i="11"/>
  <c r="AIY133" i="11"/>
  <c r="AIY132" i="11"/>
  <c r="AIY131" i="11"/>
  <c r="AIY130" i="11"/>
  <c r="AIY129" i="11"/>
  <c r="AIY128" i="11"/>
  <c r="AIY127" i="11"/>
  <c r="AIY126" i="11"/>
  <c r="AIY125" i="11"/>
  <c r="AIY124" i="11"/>
  <c r="AIY123" i="11"/>
  <c r="AIY122" i="11"/>
  <c r="AIY121" i="11"/>
  <c r="AIY120" i="11"/>
  <c r="AIY119" i="11"/>
  <c r="AIY118" i="11"/>
  <c r="AIY117" i="11"/>
  <c r="AIY116" i="11"/>
  <c r="AIY115" i="11"/>
  <c r="AIY114" i="11"/>
  <c r="AIY113" i="11"/>
  <c r="AIY112" i="11"/>
  <c r="AIY111" i="11"/>
  <c r="AIY110" i="11"/>
  <c r="AIY109" i="11"/>
  <c r="AIY106" i="11"/>
  <c r="AIY105" i="11"/>
  <c r="AIY104" i="11"/>
  <c r="AIY103" i="11"/>
  <c r="AIY102" i="11"/>
  <c r="AIY101" i="11"/>
  <c r="AIY100" i="11"/>
  <c r="AIY99" i="11"/>
  <c r="AIY98" i="11"/>
  <c r="AIY97" i="11"/>
  <c r="AIY96" i="11"/>
  <c r="AIY95" i="11"/>
  <c r="AIY94" i="11"/>
  <c r="AIY93" i="11"/>
  <c r="AIY92" i="11"/>
  <c r="AIY91" i="11"/>
  <c r="AIY90" i="11"/>
  <c r="AIY89" i="11"/>
  <c r="AIY88" i="11"/>
  <c r="AIY87" i="11"/>
  <c r="AIY86" i="11"/>
  <c r="AIY85" i="11"/>
  <c r="AIY24" i="11"/>
  <c r="AIY23" i="11"/>
  <c r="AIY22" i="11"/>
  <c r="AIY21" i="11"/>
  <c r="AIY20" i="11"/>
  <c r="AIY19" i="11"/>
  <c r="AIY18" i="11"/>
  <c r="AIY17" i="11"/>
  <c r="AIY16" i="11"/>
  <c r="AIY15" i="11"/>
  <c r="AIY14" i="11"/>
  <c r="AIY13" i="11"/>
  <c r="AIY12" i="11"/>
  <c r="AIY11" i="11"/>
  <c r="AIY10" i="11"/>
  <c r="AIY9" i="11"/>
  <c r="AIY70" i="11"/>
  <c r="AIY69" i="11"/>
  <c r="AIY68" i="11"/>
  <c r="AIY67" i="11"/>
  <c r="AIY66" i="11"/>
  <c r="AIY65" i="11"/>
  <c r="AEQ217" i="11"/>
  <c r="AEQ216" i="11"/>
  <c r="AEQ215" i="11"/>
  <c r="AEQ214" i="11"/>
  <c r="AEQ213" i="11"/>
  <c r="AEQ212" i="11"/>
  <c r="AEQ205" i="11"/>
  <c r="AEQ208" i="11"/>
  <c r="AEQ206" i="11"/>
  <c r="AEQ201" i="11"/>
  <c r="AEQ200" i="11"/>
  <c r="AEQ199" i="11"/>
  <c r="AEQ198" i="11"/>
  <c r="AEQ81" i="11"/>
  <c r="AEQ80" i="11" s="1"/>
  <c r="AEQ39" i="11"/>
  <c r="AEQ62" i="11"/>
  <c r="AEQ38" i="11"/>
  <c r="AEQ37" i="11"/>
  <c r="AEQ61" i="11"/>
  <c r="AEQ60" i="11"/>
  <c r="AEQ36" i="11"/>
  <c r="AEQ34" i="11"/>
  <c r="AEQ59" i="11"/>
  <c r="AEQ33" i="11"/>
  <c r="AEQ58" i="11"/>
  <c r="AEQ57" i="11"/>
  <c r="AEQ32" i="11"/>
  <c r="AEQ56" i="11"/>
  <c r="AEQ31" i="11"/>
  <c r="AEQ55" i="11"/>
  <c r="AEQ54" i="11"/>
  <c r="AEQ30" i="11"/>
  <c r="AEQ28" i="11"/>
  <c r="AEQ53" i="11"/>
  <c r="AEQ27" i="11"/>
  <c r="AEQ26" i="11"/>
  <c r="AEQ52" i="11"/>
  <c r="AEQ51" i="11"/>
  <c r="AEQ49" i="11"/>
  <c r="AEQ47" i="11"/>
  <c r="AEQ79" i="11"/>
  <c r="AEQ78" i="11"/>
  <c r="AEQ77" i="11"/>
  <c r="AEQ76" i="11"/>
  <c r="AEQ75" i="11"/>
  <c r="AEQ74" i="11"/>
  <c r="AEQ73" i="11"/>
  <c r="AEQ72" i="11"/>
  <c r="AEQ183" i="11"/>
  <c r="AEQ182" i="11"/>
  <c r="AEQ195" i="11"/>
  <c r="AEQ194" i="11"/>
  <c r="AEQ193" i="11"/>
  <c r="AEQ192" i="11"/>
  <c r="AEQ191" i="11"/>
  <c r="AEQ190" i="11"/>
  <c r="AEQ188" i="11"/>
  <c r="AEQ187" i="11"/>
  <c r="AEQ179" i="11"/>
  <c r="AEQ178" i="11"/>
  <c r="AEQ177" i="11"/>
  <c r="AEQ176" i="11"/>
  <c r="AEQ175" i="11"/>
  <c r="AEQ165" i="11"/>
  <c r="AEQ163" i="11"/>
  <c r="AEQ162" i="11"/>
  <c r="AEQ161" i="11"/>
  <c r="AEQ159" i="11"/>
  <c r="AEQ158" i="11"/>
  <c r="AEQ157" i="11"/>
  <c r="AEQ155" i="11"/>
  <c r="AEQ154" i="11"/>
  <c r="AEQ153" i="11"/>
  <c r="AEQ152" i="11"/>
  <c r="AEQ151" i="11"/>
  <c r="AEQ171" i="11"/>
  <c r="AEQ170" i="11"/>
  <c r="AEQ169" i="11"/>
  <c r="AEQ168" i="11"/>
  <c r="AEQ173" i="11"/>
  <c r="AEQ172" i="11" s="1"/>
  <c r="AEQ167" i="11"/>
  <c r="AEQ137" i="11"/>
  <c r="AEQ136" i="11"/>
  <c r="AEQ135" i="11"/>
  <c r="AEQ134" i="11"/>
  <c r="AEQ133" i="11"/>
  <c r="AEQ132" i="11"/>
  <c r="AEQ131" i="11"/>
  <c r="AEQ130" i="11"/>
  <c r="AEQ129" i="11"/>
  <c r="AEQ128" i="11"/>
  <c r="AEQ127" i="11"/>
  <c r="AEQ126" i="11"/>
  <c r="AEQ125" i="11"/>
  <c r="AEQ124" i="11"/>
  <c r="AEQ123" i="11"/>
  <c r="AEQ122" i="11"/>
  <c r="AEQ121" i="11"/>
  <c r="AEQ120" i="11"/>
  <c r="AEQ119" i="11"/>
  <c r="AEQ118" i="11"/>
  <c r="AEQ117" i="11"/>
  <c r="AEQ116" i="11"/>
  <c r="AEQ115" i="11"/>
  <c r="AEQ114" i="11"/>
  <c r="AEQ113" i="11"/>
  <c r="AEQ112" i="11"/>
  <c r="AEQ111" i="11"/>
  <c r="AEQ110" i="11"/>
  <c r="AEQ106" i="11"/>
  <c r="AEQ105" i="11"/>
  <c r="AEQ104" i="11"/>
  <c r="AEQ103" i="11"/>
  <c r="AEQ102" i="11"/>
  <c r="AEQ101" i="11"/>
  <c r="AEQ100" i="11"/>
  <c r="AEQ99" i="11"/>
  <c r="AEQ98" i="11"/>
  <c r="AEQ97" i="11"/>
  <c r="AEQ96" i="11"/>
  <c r="AEQ95" i="11"/>
  <c r="AEQ94" i="11"/>
  <c r="AEQ93" i="11"/>
  <c r="AEQ92" i="11"/>
  <c r="AEQ91" i="11"/>
  <c r="AEQ90" i="11"/>
  <c r="AEQ89" i="11"/>
  <c r="AEQ88" i="11"/>
  <c r="AEQ87" i="11"/>
  <c r="AEQ86" i="11"/>
  <c r="AEQ85" i="11"/>
  <c r="AEQ24" i="11"/>
  <c r="AEQ23" i="11"/>
  <c r="AEQ22" i="11"/>
  <c r="AEQ21" i="11"/>
  <c r="AEQ20" i="11"/>
  <c r="AEQ19" i="11"/>
  <c r="AEQ18" i="11"/>
  <c r="AEQ17" i="11"/>
  <c r="AEQ16" i="11"/>
  <c r="AEQ15" i="11"/>
  <c r="AEQ14" i="11"/>
  <c r="AEQ13" i="11"/>
  <c r="AEQ12" i="11"/>
  <c r="AEQ11" i="11"/>
  <c r="AEQ10" i="11"/>
  <c r="AEQ9" i="11"/>
  <c r="AEQ70" i="11"/>
  <c r="AEQ69" i="11"/>
  <c r="AEQ68" i="11"/>
  <c r="AEQ67" i="11"/>
  <c r="AEQ66" i="11"/>
  <c r="AEQ65" i="11"/>
  <c r="ZT218" i="11"/>
  <c r="ZT212" i="11"/>
  <c r="ZT211" i="11" s="1"/>
  <c r="ZT205" i="11"/>
  <c r="ZT203" i="11"/>
  <c r="ZT201" i="11"/>
  <c r="ZT200" i="11"/>
  <c r="ZT199" i="11"/>
  <c r="ZT198" i="11"/>
  <c r="ZT81" i="11"/>
  <c r="ZT80" i="11" s="1"/>
  <c r="ZT39" i="11"/>
  <c r="ZT62" i="11"/>
  <c r="ZT38" i="11"/>
  <c r="ZT37" i="11"/>
  <c r="ZT61" i="11"/>
  <c r="ZT60" i="11"/>
  <c r="ZT36" i="11"/>
  <c r="ZT34" i="11"/>
  <c r="ZT59" i="11"/>
  <c r="ZT33" i="11"/>
  <c r="ZT58" i="11"/>
  <c r="ZT57" i="11"/>
  <c r="ZT32" i="11"/>
  <c r="ZT56" i="11"/>
  <c r="ZT31" i="11"/>
  <c r="ZT55" i="11"/>
  <c r="ZT54" i="11"/>
  <c r="ZT30" i="11"/>
  <c r="ZT28" i="11"/>
  <c r="ZT53" i="11"/>
  <c r="ZT27" i="11"/>
  <c r="ZT26" i="11"/>
  <c r="ZT52" i="11"/>
  <c r="ZT51" i="11"/>
  <c r="ZT49" i="11"/>
  <c r="ZT47" i="11"/>
  <c r="ZT79" i="11"/>
  <c r="ZT78" i="11"/>
  <c r="ZT77" i="11"/>
  <c r="ZT76" i="11"/>
  <c r="ZT75" i="11"/>
  <c r="ZT74" i="11"/>
  <c r="ZT73" i="11"/>
  <c r="ZT72" i="11"/>
  <c r="ZT183" i="11"/>
  <c r="ZT182" i="11"/>
  <c r="ZT195" i="11"/>
  <c r="ZT194" i="11"/>
  <c r="ZT193" i="11"/>
  <c r="ZT192" i="11"/>
  <c r="ZT191" i="11"/>
  <c r="ZT190" i="11"/>
  <c r="ZT188" i="11"/>
  <c r="ZT187" i="11"/>
  <c r="ZT179" i="11"/>
  <c r="ZT178" i="11"/>
  <c r="ZT177" i="11"/>
  <c r="ZT176" i="11"/>
  <c r="ZT175" i="11"/>
  <c r="ZT165" i="11"/>
  <c r="ZT163" i="11"/>
  <c r="ZT162" i="11"/>
  <c r="ZT161" i="11"/>
  <c r="ZT159" i="11"/>
  <c r="ZT158" i="11"/>
  <c r="ZT157" i="11"/>
  <c r="ZT155" i="11"/>
  <c r="ZT154" i="11"/>
  <c r="ZT153" i="11"/>
  <c r="ZT152" i="11"/>
  <c r="ZT151" i="11"/>
  <c r="ZT171" i="11"/>
  <c r="ZT170" i="11"/>
  <c r="ZT169" i="11"/>
  <c r="ZT168" i="11"/>
  <c r="ZT173" i="11"/>
  <c r="ZT172" i="11" s="1"/>
  <c r="ZT167" i="11"/>
  <c r="ZT143" i="11"/>
  <c r="ZT142" i="11"/>
  <c r="ZT141" i="11"/>
  <c r="ZT140" i="11"/>
  <c r="ZT139" i="11"/>
  <c r="ZT137" i="11"/>
  <c r="ZT136" i="11"/>
  <c r="ZT135" i="11"/>
  <c r="ZT134" i="11"/>
  <c r="ZT133" i="11"/>
  <c r="ZT132" i="11"/>
  <c r="ZT131" i="11"/>
  <c r="ZT130" i="11"/>
  <c r="ZT129" i="11"/>
  <c r="ZT128" i="11"/>
  <c r="ZT127" i="11"/>
  <c r="ZT126" i="11"/>
  <c r="ZT125" i="11"/>
  <c r="ZT124" i="11"/>
  <c r="ZT123" i="11"/>
  <c r="ZT122" i="11"/>
  <c r="ZT121" i="11"/>
  <c r="ZT120" i="11"/>
  <c r="ZT119" i="11"/>
  <c r="ZT118" i="11"/>
  <c r="ZT117" i="11"/>
  <c r="ZT116" i="11"/>
  <c r="ZT115" i="11"/>
  <c r="ZT114" i="11"/>
  <c r="ZT113" i="11"/>
  <c r="ZT112" i="11"/>
  <c r="ZT111" i="11"/>
  <c r="ZT110" i="11"/>
  <c r="ZT106" i="11"/>
  <c r="ZT105" i="11"/>
  <c r="ZT104" i="11"/>
  <c r="ZT103" i="11"/>
  <c r="ZT102" i="11"/>
  <c r="ZT101" i="11"/>
  <c r="ZT100" i="11"/>
  <c r="ZT99" i="11"/>
  <c r="ZT98" i="11"/>
  <c r="ZT97" i="11"/>
  <c r="ZT96" i="11"/>
  <c r="ZT95" i="11"/>
  <c r="ZT94" i="11"/>
  <c r="ZT93" i="11"/>
  <c r="ZT92" i="11"/>
  <c r="ZT91" i="11"/>
  <c r="ZT90" i="11"/>
  <c r="ZT89" i="11"/>
  <c r="ZT88" i="11"/>
  <c r="ZT87" i="11"/>
  <c r="ZT86" i="11"/>
  <c r="ZT85" i="11"/>
  <c r="ZT24" i="11"/>
  <c r="ZT23" i="11"/>
  <c r="ZT22" i="11"/>
  <c r="ZT21" i="11"/>
  <c r="ZT20" i="11"/>
  <c r="ZT19" i="11"/>
  <c r="ZT18" i="11"/>
  <c r="ZT17" i="11"/>
  <c r="ZT16" i="11"/>
  <c r="ZT15" i="11"/>
  <c r="ZT14" i="11"/>
  <c r="ZT13" i="11"/>
  <c r="ZT12" i="11"/>
  <c r="ZT11" i="11"/>
  <c r="ZT10" i="11"/>
  <c r="ZT9" i="11"/>
  <c r="ZT70" i="11"/>
  <c r="ZT69" i="11"/>
  <c r="ZT68" i="11"/>
  <c r="ZT67" i="11"/>
  <c r="ZT66" i="11"/>
  <c r="ZT65" i="11"/>
  <c r="UW218" i="11"/>
  <c r="UW217" i="11"/>
  <c r="UW216" i="11"/>
  <c r="UW215" i="11"/>
  <c r="UW214" i="11"/>
  <c r="UW213" i="11"/>
  <c r="UW212" i="11"/>
  <c r="UW205" i="11"/>
  <c r="UW201" i="11"/>
  <c r="UW200" i="11"/>
  <c r="UW199" i="11"/>
  <c r="UW198" i="11"/>
  <c r="UW81" i="11"/>
  <c r="UW80" i="11" s="1"/>
  <c r="UW39" i="11"/>
  <c r="UW62" i="11"/>
  <c r="UW38" i="11"/>
  <c r="UW37" i="11"/>
  <c r="UW61" i="11"/>
  <c r="UW60" i="11"/>
  <c r="UW36" i="11"/>
  <c r="UW34" i="11"/>
  <c r="UW59" i="11"/>
  <c r="UW33" i="11"/>
  <c r="UW58" i="11"/>
  <c r="UW57" i="11"/>
  <c r="UW32" i="11"/>
  <c r="UW56" i="11"/>
  <c r="UW31" i="11"/>
  <c r="UW55" i="11"/>
  <c r="UW54" i="11"/>
  <c r="UW30" i="11"/>
  <c r="UW28" i="11"/>
  <c r="UW53" i="11"/>
  <c r="UW27" i="11"/>
  <c r="UW26" i="11"/>
  <c r="UW52" i="11"/>
  <c r="UW51" i="11"/>
  <c r="UW49" i="11"/>
  <c r="UW47" i="11"/>
  <c r="UW79" i="11"/>
  <c r="UW78" i="11"/>
  <c r="UW77" i="11"/>
  <c r="UW76" i="11"/>
  <c r="UW75" i="11"/>
  <c r="UW74" i="11"/>
  <c r="UW73" i="11"/>
  <c r="UW72" i="11"/>
  <c r="UW183" i="11"/>
  <c r="UW182" i="11"/>
  <c r="UW195" i="11"/>
  <c r="UW194" i="11"/>
  <c r="UW193" i="11"/>
  <c r="UW192" i="11"/>
  <c r="UW191" i="11"/>
  <c r="UW190" i="11"/>
  <c r="UW188" i="11"/>
  <c r="UW187" i="11"/>
  <c r="UW179" i="11"/>
  <c r="UW178" i="11"/>
  <c r="UW177" i="11"/>
  <c r="UW176" i="11"/>
  <c r="UW175" i="11"/>
  <c r="UW165" i="11"/>
  <c r="UW163" i="11"/>
  <c r="UW162" i="11"/>
  <c r="UW161" i="11"/>
  <c r="UW159" i="11"/>
  <c r="UW158" i="11"/>
  <c r="UW157" i="11"/>
  <c r="UW155" i="11"/>
  <c r="UW154" i="11"/>
  <c r="UW153" i="11"/>
  <c r="UW152" i="11"/>
  <c r="UW151" i="11"/>
  <c r="UW171" i="11"/>
  <c r="UW170" i="11"/>
  <c r="UW169" i="11"/>
  <c r="UW168" i="11"/>
  <c r="UW173" i="11"/>
  <c r="UW172" i="11" s="1"/>
  <c r="UW167" i="11"/>
  <c r="UW148" i="11"/>
  <c r="UW147" i="11"/>
  <c r="UW146" i="11"/>
  <c r="UW145" i="11"/>
  <c r="UW144" i="11"/>
  <c r="UW143" i="11"/>
  <c r="UW142" i="11"/>
  <c r="UW141" i="11"/>
  <c r="UW140" i="11"/>
  <c r="UW139" i="11"/>
  <c r="UW137" i="11"/>
  <c r="UW136" i="11"/>
  <c r="UW135" i="11"/>
  <c r="UW134" i="11"/>
  <c r="UW133" i="11"/>
  <c r="UW132" i="11"/>
  <c r="UW131" i="11"/>
  <c r="UW130" i="11"/>
  <c r="UW129" i="11"/>
  <c r="UW128" i="11"/>
  <c r="UW127" i="11"/>
  <c r="UW126" i="11"/>
  <c r="UW125" i="11"/>
  <c r="UW124" i="11"/>
  <c r="UW123" i="11"/>
  <c r="UW122" i="11"/>
  <c r="UW121" i="11"/>
  <c r="UW120" i="11"/>
  <c r="UW119" i="11"/>
  <c r="UW118" i="11"/>
  <c r="UW117" i="11"/>
  <c r="UW116" i="11"/>
  <c r="UW115" i="11"/>
  <c r="UW114" i="11"/>
  <c r="UW113" i="11"/>
  <c r="UW112" i="11"/>
  <c r="UW111" i="11"/>
  <c r="UW110" i="11"/>
  <c r="UW109" i="11"/>
  <c r="UW106" i="11"/>
  <c r="UW105" i="11"/>
  <c r="UW104" i="11"/>
  <c r="UW103" i="11"/>
  <c r="UW102" i="11"/>
  <c r="UW101" i="11"/>
  <c r="UW100" i="11"/>
  <c r="UW99" i="11"/>
  <c r="UW98" i="11"/>
  <c r="UW97" i="11"/>
  <c r="UW96" i="11"/>
  <c r="UW95" i="11"/>
  <c r="UW94" i="11"/>
  <c r="UW93" i="11"/>
  <c r="UW92" i="11"/>
  <c r="UW90" i="11"/>
  <c r="UW89" i="11"/>
  <c r="UW88" i="11"/>
  <c r="UW87" i="11"/>
  <c r="UW86" i="11"/>
  <c r="UW85" i="11"/>
  <c r="UW24" i="11"/>
  <c r="UW23" i="11"/>
  <c r="UW22" i="11"/>
  <c r="UW21" i="11"/>
  <c r="UW20" i="11"/>
  <c r="UW19" i="11"/>
  <c r="UW18" i="11"/>
  <c r="UW17" i="11"/>
  <c r="UW16" i="11"/>
  <c r="UW15" i="11"/>
  <c r="UW14" i="11"/>
  <c r="UW13" i="11"/>
  <c r="UW12" i="11"/>
  <c r="UW11" i="11"/>
  <c r="UW10" i="11"/>
  <c r="UW9" i="11"/>
  <c r="UW70" i="11"/>
  <c r="UW69" i="11"/>
  <c r="UW68" i="11"/>
  <c r="UW67" i="11"/>
  <c r="UW66" i="11"/>
  <c r="UW65" i="11"/>
  <c r="PZ217" i="11"/>
  <c r="PZ216" i="11"/>
  <c r="PZ215" i="11"/>
  <c r="PZ214" i="11"/>
  <c r="PZ213" i="11"/>
  <c r="PZ212" i="11"/>
  <c r="PZ205" i="11"/>
  <c r="PZ201" i="11"/>
  <c r="PZ200" i="11"/>
  <c r="PZ199" i="11"/>
  <c r="PZ198" i="11"/>
  <c r="PZ81" i="11"/>
  <c r="PZ80" i="11" s="1"/>
  <c r="PZ39" i="11"/>
  <c r="PZ62" i="11"/>
  <c r="PZ38" i="11"/>
  <c r="PZ37" i="11"/>
  <c r="PZ61" i="11"/>
  <c r="PZ60" i="11"/>
  <c r="PZ36" i="11"/>
  <c r="PZ34" i="11"/>
  <c r="PZ59" i="11"/>
  <c r="PZ33" i="11"/>
  <c r="PZ58" i="11"/>
  <c r="PZ57" i="11"/>
  <c r="PZ32" i="11"/>
  <c r="PZ56" i="11"/>
  <c r="PZ31" i="11"/>
  <c r="PZ55" i="11"/>
  <c r="PZ54" i="11"/>
  <c r="PZ30" i="11"/>
  <c r="PZ28" i="11"/>
  <c r="PZ53" i="11"/>
  <c r="PZ27" i="11"/>
  <c r="PZ26" i="11"/>
  <c r="PZ52" i="11"/>
  <c r="PZ51" i="11"/>
  <c r="PZ49" i="11"/>
  <c r="PZ47" i="11"/>
  <c r="PZ79" i="11"/>
  <c r="PZ78" i="11"/>
  <c r="PZ77" i="11"/>
  <c r="PZ76" i="11"/>
  <c r="PZ75" i="11"/>
  <c r="PZ74" i="11"/>
  <c r="PZ73" i="11"/>
  <c r="PZ72" i="11"/>
  <c r="PZ183" i="11"/>
  <c r="PZ182" i="11"/>
  <c r="PZ195" i="11"/>
  <c r="PZ194" i="11"/>
  <c r="PZ193" i="11"/>
  <c r="PZ192" i="11"/>
  <c r="PZ191" i="11"/>
  <c r="PZ190" i="11"/>
  <c r="PZ188" i="11"/>
  <c r="PZ187" i="11"/>
  <c r="PZ179" i="11"/>
  <c r="PZ178" i="11"/>
  <c r="PZ177" i="11"/>
  <c r="PZ176" i="11"/>
  <c r="PZ175" i="11"/>
  <c r="PZ165" i="11"/>
  <c r="PZ163" i="11"/>
  <c r="PZ162" i="11"/>
  <c r="PZ161" i="11"/>
  <c r="PZ159" i="11"/>
  <c r="PZ158" i="11"/>
  <c r="PZ157" i="11"/>
  <c r="PZ155" i="11"/>
  <c r="PZ154" i="11"/>
  <c r="PZ153" i="11"/>
  <c r="PZ152" i="11"/>
  <c r="PZ151" i="11"/>
  <c r="PZ171" i="11"/>
  <c r="PZ170" i="11"/>
  <c r="PZ169" i="11"/>
  <c r="PZ168" i="11"/>
  <c r="PZ167" i="11"/>
  <c r="PZ148" i="11"/>
  <c r="PZ147" i="11"/>
  <c r="PZ146" i="11"/>
  <c r="PZ145" i="11"/>
  <c r="PZ144" i="11"/>
  <c r="PZ143" i="11"/>
  <c r="PZ142" i="11"/>
  <c r="PZ141" i="11"/>
  <c r="PZ140" i="11"/>
  <c r="PZ139" i="11"/>
  <c r="PZ137" i="11"/>
  <c r="PZ136" i="11"/>
  <c r="PZ135" i="11"/>
  <c r="PZ134" i="11"/>
  <c r="PZ133" i="11"/>
  <c r="PZ132" i="11"/>
  <c r="PZ131" i="11"/>
  <c r="PZ130" i="11"/>
  <c r="PZ129" i="11"/>
  <c r="PZ128" i="11"/>
  <c r="PZ127" i="11"/>
  <c r="PZ126" i="11"/>
  <c r="PZ125" i="11"/>
  <c r="PZ124" i="11"/>
  <c r="PZ123" i="11"/>
  <c r="PZ122" i="11"/>
  <c r="PZ121" i="11"/>
  <c r="PZ120" i="11"/>
  <c r="PZ119" i="11"/>
  <c r="PZ118" i="11"/>
  <c r="PZ117" i="11"/>
  <c r="PZ116" i="11"/>
  <c r="PZ115" i="11"/>
  <c r="PZ114" i="11"/>
  <c r="PZ113" i="11"/>
  <c r="PZ112" i="11"/>
  <c r="PZ111" i="11"/>
  <c r="PZ110" i="11"/>
  <c r="PZ106" i="11"/>
  <c r="PZ105" i="11"/>
  <c r="PZ104" i="11"/>
  <c r="PZ103" i="11"/>
  <c r="PZ102" i="11"/>
  <c r="PZ101" i="11"/>
  <c r="PZ100" i="11"/>
  <c r="PZ99" i="11"/>
  <c r="PZ98" i="11"/>
  <c r="PZ97" i="11"/>
  <c r="PZ96" i="11"/>
  <c r="PZ95" i="11"/>
  <c r="PZ94" i="11"/>
  <c r="PZ93" i="11"/>
  <c r="PZ92" i="11"/>
  <c r="PZ91" i="11"/>
  <c r="PZ90" i="11"/>
  <c r="PZ89" i="11"/>
  <c r="PZ88" i="11"/>
  <c r="PZ87" i="11"/>
  <c r="PZ86" i="11"/>
  <c r="PZ85" i="11"/>
  <c r="PZ24" i="11"/>
  <c r="PZ23" i="11"/>
  <c r="PZ22" i="11"/>
  <c r="PZ21" i="11"/>
  <c r="PZ20" i="11"/>
  <c r="PZ19" i="11"/>
  <c r="PZ18" i="11"/>
  <c r="PZ17" i="11"/>
  <c r="PZ16" i="11"/>
  <c r="PZ15" i="11"/>
  <c r="PZ14" i="11"/>
  <c r="PZ13" i="11"/>
  <c r="PZ12" i="11"/>
  <c r="PZ11" i="11"/>
  <c r="PZ10" i="11"/>
  <c r="PZ9" i="11"/>
  <c r="PZ70" i="11"/>
  <c r="PZ69" i="11"/>
  <c r="PZ68" i="11"/>
  <c r="PZ67" i="11"/>
  <c r="PZ66" i="11"/>
  <c r="PZ65" i="11"/>
  <c r="LC201" i="11"/>
  <c r="LC200" i="11"/>
  <c r="LC39" i="11"/>
  <c r="LC62" i="11"/>
  <c r="LC38" i="11"/>
  <c r="LC37" i="11"/>
  <c r="LC61" i="11"/>
  <c r="LC60" i="11"/>
  <c r="LC36" i="11"/>
  <c r="LC34" i="11"/>
  <c r="LC59" i="11"/>
  <c r="LC33" i="11"/>
  <c r="LC58" i="11"/>
  <c r="LC57" i="11"/>
  <c r="LC32" i="11"/>
  <c r="LC56" i="11"/>
  <c r="LC31" i="11"/>
  <c r="LC55" i="11"/>
  <c r="LC54" i="11"/>
  <c r="LC30" i="11"/>
  <c r="LC28" i="11"/>
  <c r="LC53" i="11"/>
  <c r="LC27" i="11"/>
  <c r="LC26" i="11"/>
  <c r="LC52" i="11"/>
  <c r="LC51" i="11"/>
  <c r="LC49" i="11"/>
  <c r="LC47" i="11"/>
  <c r="LC79" i="11"/>
  <c r="LC78" i="11"/>
  <c r="LC77" i="11"/>
  <c r="LC76" i="11"/>
  <c r="LC75" i="11"/>
  <c r="LC74" i="11"/>
  <c r="LC73" i="11"/>
  <c r="LC72" i="11"/>
  <c r="LC183" i="11"/>
  <c r="LC182" i="11"/>
  <c r="LC195" i="11"/>
  <c r="LC194" i="11"/>
  <c r="LC193" i="11"/>
  <c r="LC192" i="11"/>
  <c r="LC191" i="11"/>
  <c r="LC190" i="11"/>
  <c r="LC188" i="11"/>
  <c r="LC187" i="11"/>
  <c r="LC179" i="11"/>
  <c r="LC178" i="11"/>
  <c r="LC177" i="11"/>
  <c r="LC176" i="11"/>
  <c r="LC175" i="11"/>
  <c r="LC165" i="11"/>
  <c r="LC163" i="11"/>
  <c r="LC162" i="11"/>
  <c r="LC161" i="11"/>
  <c r="LC159" i="11"/>
  <c r="LC158" i="11"/>
  <c r="LC157" i="11"/>
  <c r="LC155" i="11"/>
  <c r="LC154" i="11"/>
  <c r="LC153" i="11"/>
  <c r="LC152" i="11"/>
  <c r="LC151" i="11"/>
  <c r="LC171" i="11"/>
  <c r="LC170" i="11"/>
  <c r="LC169" i="11"/>
  <c r="LC168" i="11"/>
  <c r="LC173" i="11"/>
  <c r="LC172" i="11" s="1"/>
  <c r="LC167" i="11"/>
  <c r="LC137" i="11"/>
  <c r="LC136" i="11"/>
  <c r="LC135" i="11"/>
  <c r="LC134" i="11"/>
  <c r="LC133" i="11"/>
  <c r="LC132" i="11"/>
  <c r="LC131" i="11"/>
  <c r="LC130" i="11"/>
  <c r="LC129" i="11"/>
  <c r="LC128" i="11"/>
  <c r="LC127" i="11"/>
  <c r="LC126" i="11"/>
  <c r="LC125" i="11"/>
  <c r="LC124" i="11"/>
  <c r="LC123" i="11"/>
  <c r="LC122" i="11"/>
  <c r="LC121" i="11"/>
  <c r="LC119" i="11"/>
  <c r="LC118" i="11"/>
  <c r="LC117" i="11"/>
  <c r="LC116" i="11"/>
  <c r="LC115" i="11"/>
  <c r="LC114" i="11"/>
  <c r="LC113" i="11"/>
  <c r="LC112" i="11"/>
  <c r="LC111" i="11"/>
  <c r="LC110" i="11"/>
  <c r="LC109" i="11"/>
  <c r="LC106" i="11"/>
  <c r="LC105" i="11"/>
  <c r="LC104" i="11"/>
  <c r="LC103" i="11"/>
  <c r="LC102" i="11"/>
  <c r="LC101" i="11"/>
  <c r="LC100" i="11"/>
  <c r="LC99" i="11"/>
  <c r="LC98" i="11"/>
  <c r="LC97" i="11"/>
  <c r="LC96" i="11"/>
  <c r="LC95" i="11"/>
  <c r="LC94" i="11"/>
  <c r="LC93" i="11"/>
  <c r="LC92" i="11"/>
  <c r="LC91" i="11"/>
  <c r="LC90" i="11"/>
  <c r="LC89" i="11"/>
  <c r="LC88" i="11"/>
  <c r="LC87" i="11"/>
  <c r="LC86" i="11"/>
  <c r="LC85" i="11"/>
  <c r="LC24" i="11"/>
  <c r="LC23" i="11"/>
  <c r="LC22" i="11"/>
  <c r="LC21" i="11"/>
  <c r="LC20" i="11"/>
  <c r="LC19" i="11"/>
  <c r="LC18" i="11"/>
  <c r="LC17" i="11"/>
  <c r="LC16" i="11"/>
  <c r="LC15" i="11"/>
  <c r="LC14" i="11"/>
  <c r="LC13" i="11"/>
  <c r="LC12" i="11"/>
  <c r="LC11" i="11"/>
  <c r="LC10" i="11"/>
  <c r="LC9" i="11"/>
  <c r="LC70" i="11"/>
  <c r="LC69" i="11"/>
  <c r="LC68" i="11"/>
  <c r="LC67" i="11"/>
  <c r="LC66" i="11"/>
  <c r="LC65" i="11"/>
  <c r="GF205" i="11"/>
  <c r="GF203" i="11"/>
  <c r="GF202" i="11"/>
  <c r="GF201" i="11"/>
  <c r="GF200" i="11"/>
  <c r="GF199" i="11"/>
  <c r="GF198" i="11"/>
  <c r="GF39" i="11"/>
  <c r="GF62" i="11"/>
  <c r="GF38" i="11"/>
  <c r="GF37" i="11"/>
  <c r="GF61" i="11"/>
  <c r="GF60" i="11"/>
  <c r="GF36" i="11"/>
  <c r="GF34" i="11"/>
  <c r="GF59" i="11"/>
  <c r="GF33" i="11"/>
  <c r="GF58" i="11"/>
  <c r="GF57" i="11"/>
  <c r="GF32" i="11"/>
  <c r="GF56" i="11"/>
  <c r="GF31" i="11"/>
  <c r="GF55" i="11"/>
  <c r="GF54" i="11"/>
  <c r="GF30" i="11"/>
  <c r="GF28" i="11"/>
  <c r="GF53" i="11"/>
  <c r="GF27" i="11"/>
  <c r="GF26" i="11"/>
  <c r="GF52" i="11"/>
  <c r="GF51" i="11"/>
  <c r="GF49" i="11"/>
  <c r="GF47" i="11"/>
  <c r="GF79" i="11"/>
  <c r="GF78" i="11"/>
  <c r="GF77" i="11"/>
  <c r="GF76" i="11"/>
  <c r="GF75" i="11"/>
  <c r="GF74" i="11"/>
  <c r="GF73" i="11"/>
  <c r="GF72" i="11"/>
  <c r="GF183" i="11"/>
  <c r="GF182" i="11"/>
  <c r="GF195" i="11"/>
  <c r="GF194" i="11"/>
  <c r="GF193" i="11"/>
  <c r="GF192" i="11"/>
  <c r="GF191" i="11"/>
  <c r="GF190" i="11"/>
  <c r="GF188" i="11"/>
  <c r="GF187" i="11"/>
  <c r="GF179" i="11"/>
  <c r="GF178" i="11"/>
  <c r="GF177" i="11"/>
  <c r="GF176" i="11"/>
  <c r="GF175" i="11"/>
  <c r="GF165" i="11"/>
  <c r="GF163" i="11"/>
  <c r="GF162" i="11"/>
  <c r="GF161" i="11"/>
  <c r="GF159" i="11"/>
  <c r="GF158" i="11"/>
  <c r="GF157" i="11"/>
  <c r="GF155" i="11"/>
  <c r="GF154" i="11"/>
  <c r="GF153" i="11"/>
  <c r="GF152" i="11"/>
  <c r="GF151" i="11"/>
  <c r="GF171" i="11"/>
  <c r="GF170" i="11"/>
  <c r="GF169" i="11"/>
  <c r="GF168" i="11"/>
  <c r="GF173" i="11"/>
  <c r="GF172" i="11" s="1"/>
  <c r="GF167" i="11"/>
  <c r="GF148" i="11"/>
  <c r="GF147" i="11"/>
  <c r="GF146" i="11"/>
  <c r="GF145" i="11"/>
  <c r="GF144" i="11"/>
  <c r="GF143" i="11"/>
  <c r="GF142" i="11"/>
  <c r="GF141" i="11"/>
  <c r="GF140" i="11"/>
  <c r="GF139" i="11"/>
  <c r="GF137" i="11"/>
  <c r="GF136" i="11"/>
  <c r="GF135" i="11"/>
  <c r="GF134" i="11"/>
  <c r="GF133" i="11"/>
  <c r="GF132" i="11"/>
  <c r="GF131" i="11"/>
  <c r="GF130" i="11"/>
  <c r="GF129" i="11"/>
  <c r="GF128" i="11"/>
  <c r="GF127" i="11"/>
  <c r="GF126" i="11"/>
  <c r="GF125" i="11"/>
  <c r="GF124" i="11"/>
  <c r="GF123" i="11"/>
  <c r="GF122" i="11"/>
  <c r="GF121" i="11"/>
  <c r="GF120" i="11"/>
  <c r="GF119" i="11"/>
  <c r="GF118" i="11"/>
  <c r="GF117" i="11"/>
  <c r="GF116" i="11"/>
  <c r="GF115" i="11"/>
  <c r="GF114" i="11"/>
  <c r="GF113" i="11"/>
  <c r="GF112" i="11"/>
  <c r="GF111" i="11"/>
  <c r="GF110" i="11"/>
  <c r="GF109" i="11"/>
  <c r="GF106" i="11"/>
  <c r="GF105" i="11"/>
  <c r="GF104" i="11"/>
  <c r="GF103" i="11"/>
  <c r="GF102" i="11"/>
  <c r="GF101" i="11"/>
  <c r="GF100" i="11"/>
  <c r="GF99" i="11"/>
  <c r="GF98" i="11"/>
  <c r="GF97" i="11"/>
  <c r="GF96" i="11"/>
  <c r="GF95" i="11"/>
  <c r="GF94" i="11"/>
  <c r="GF93" i="11"/>
  <c r="GF92" i="11"/>
  <c r="GF91" i="11"/>
  <c r="GF90" i="11"/>
  <c r="GF89" i="11"/>
  <c r="GF88" i="11"/>
  <c r="GF87" i="11"/>
  <c r="GF86" i="11"/>
  <c r="GF85" i="11"/>
  <c r="GF24" i="11"/>
  <c r="GF23" i="11"/>
  <c r="GF22" i="11"/>
  <c r="GF21" i="11"/>
  <c r="GF20" i="11"/>
  <c r="GF19" i="11"/>
  <c r="GF18" i="11"/>
  <c r="GF17" i="11"/>
  <c r="GF16" i="11"/>
  <c r="GF15" i="11"/>
  <c r="GF14" i="11"/>
  <c r="GF13" i="11"/>
  <c r="GF12" i="11"/>
  <c r="GF11" i="11"/>
  <c r="GF10" i="11"/>
  <c r="GF9" i="11"/>
  <c r="GF70" i="11"/>
  <c r="GF69" i="11"/>
  <c r="GF68" i="11"/>
  <c r="GF67" i="11"/>
  <c r="GF66" i="11"/>
  <c r="GF65" i="11"/>
  <c r="BE218" i="11"/>
  <c r="BE217" i="11"/>
  <c r="BE216" i="11"/>
  <c r="BE215" i="11"/>
  <c r="BE214" i="11"/>
  <c r="BE213" i="11"/>
  <c r="BE212" i="11"/>
  <c r="BE210" i="11"/>
  <c r="AJA210" i="11" s="1"/>
  <c r="BE205" i="11"/>
  <c r="BE208" i="11"/>
  <c r="BE206" i="11"/>
  <c r="BE203" i="11"/>
  <c r="BE202" i="11"/>
  <c r="BE201" i="11"/>
  <c r="BE200" i="11"/>
  <c r="BE199" i="11"/>
  <c r="BE198" i="11"/>
  <c r="BE81" i="11"/>
  <c r="BE80" i="11" s="1"/>
  <c r="BE39" i="11"/>
  <c r="BE62" i="11"/>
  <c r="BE38" i="11"/>
  <c r="BE37" i="11"/>
  <c r="BE61" i="11"/>
  <c r="BE60" i="11"/>
  <c r="BE36" i="11"/>
  <c r="BE34" i="11"/>
  <c r="BE59" i="11"/>
  <c r="BE33" i="11"/>
  <c r="BE58" i="11"/>
  <c r="BE57" i="11"/>
  <c r="BE32" i="11"/>
  <c r="BE56" i="11"/>
  <c r="BE31" i="11"/>
  <c r="BE55" i="11"/>
  <c r="BE54" i="11"/>
  <c r="BE30" i="11"/>
  <c r="BE28" i="11"/>
  <c r="BE53" i="11"/>
  <c r="BE27" i="11"/>
  <c r="BE26" i="11"/>
  <c r="BE52" i="11"/>
  <c r="BE51" i="11"/>
  <c r="BE79" i="11"/>
  <c r="BE78" i="11"/>
  <c r="BE77" i="11"/>
  <c r="BE76" i="11"/>
  <c r="BE75" i="11"/>
  <c r="BE74" i="11"/>
  <c r="BE73" i="11"/>
  <c r="BE72" i="11"/>
  <c r="BE183" i="11"/>
  <c r="BE182" i="11"/>
  <c r="BE195" i="11"/>
  <c r="BE194" i="11"/>
  <c r="BE193" i="11"/>
  <c r="BE192" i="11"/>
  <c r="BE191" i="11"/>
  <c r="BE190" i="11"/>
  <c r="BE188" i="11"/>
  <c r="BE187" i="11"/>
  <c r="BE176" i="11"/>
  <c r="BE175" i="11"/>
  <c r="BE165" i="11"/>
  <c r="BE163" i="11"/>
  <c r="BE162" i="11"/>
  <c r="BE161" i="11"/>
  <c r="BE159" i="11"/>
  <c r="BE158" i="11"/>
  <c r="BE157" i="11"/>
  <c r="BE155" i="11"/>
  <c r="BE154" i="11"/>
  <c r="BE153" i="11"/>
  <c r="BE152" i="11"/>
  <c r="BE151" i="11"/>
  <c r="BE142" i="11"/>
  <c r="BE141" i="11"/>
  <c r="BE140" i="11"/>
  <c r="BE139" i="11"/>
  <c r="BE137" i="11"/>
  <c r="BE136" i="11"/>
  <c r="BE135" i="11"/>
  <c r="BE134" i="11"/>
  <c r="BE133" i="11"/>
  <c r="BE132" i="11"/>
  <c r="BE131" i="11"/>
  <c r="BE130" i="11"/>
  <c r="BE129" i="11"/>
  <c r="BE128" i="11"/>
  <c r="BE127" i="11"/>
  <c r="BE126" i="11"/>
  <c r="BE125" i="11"/>
  <c r="BE124" i="11"/>
  <c r="BE123" i="11"/>
  <c r="BE122" i="11"/>
  <c r="BE121" i="11"/>
  <c r="BE120" i="11"/>
  <c r="BE119" i="11"/>
  <c r="BE118" i="11"/>
  <c r="BE117" i="11"/>
  <c r="BE116" i="11"/>
  <c r="BE115" i="11"/>
  <c r="BE114" i="11"/>
  <c r="BE113" i="11"/>
  <c r="BE112" i="11"/>
  <c r="BE111" i="11"/>
  <c r="BE110" i="11"/>
  <c r="BE106" i="11"/>
  <c r="BE105" i="11"/>
  <c r="BE104" i="11"/>
  <c r="BE103" i="11"/>
  <c r="BE102" i="11"/>
  <c r="BE101" i="11"/>
  <c r="BE100" i="11"/>
  <c r="BE99" i="11"/>
  <c r="BE98" i="11"/>
  <c r="BE97" i="11"/>
  <c r="BE96" i="11"/>
  <c r="BE95" i="11"/>
  <c r="BE94" i="11"/>
  <c r="BE93" i="11"/>
  <c r="BE92" i="11"/>
  <c r="BE91" i="11"/>
  <c r="BE90" i="11"/>
  <c r="BE89" i="11"/>
  <c r="BE88" i="11"/>
  <c r="BE87" i="11"/>
  <c r="BE86" i="11"/>
  <c r="BE85" i="11"/>
  <c r="BE24" i="11"/>
  <c r="BE23" i="11"/>
  <c r="BE22" i="11"/>
  <c r="BE21" i="11"/>
  <c r="BE20" i="11"/>
  <c r="BE19" i="11"/>
  <c r="BE18" i="11"/>
  <c r="BE17" i="11"/>
  <c r="BE16" i="11"/>
  <c r="BE15" i="11"/>
  <c r="BE14" i="11"/>
  <c r="BE13" i="11"/>
  <c r="BE12" i="11"/>
  <c r="BE11" i="11"/>
  <c r="BE10" i="11"/>
  <c r="BE9" i="11"/>
  <c r="BE70" i="11"/>
  <c r="BE69" i="11"/>
  <c r="BE68" i="11"/>
  <c r="BE67" i="11"/>
  <c r="BE66" i="11"/>
  <c r="BE65" i="11"/>
  <c r="BI65" i="11"/>
  <c r="BI66" i="11"/>
  <c r="BI67" i="11"/>
  <c r="BI68" i="11"/>
  <c r="BI69" i="11"/>
  <c r="BI70" i="11"/>
  <c r="BI9" i="11"/>
  <c r="BI10" i="11"/>
  <c r="BI11" i="11"/>
  <c r="BI12" i="11"/>
  <c r="BI13" i="11"/>
  <c r="BI14" i="11"/>
  <c r="BI15" i="11"/>
  <c r="BI16" i="11"/>
  <c r="BI17" i="11"/>
  <c r="BI18" i="11"/>
  <c r="BI19" i="11"/>
  <c r="BI20" i="11"/>
  <c r="BI21" i="11"/>
  <c r="BI22" i="11"/>
  <c r="BI23" i="11"/>
  <c r="BI24" i="11"/>
  <c r="BI85" i="11"/>
  <c r="BI86" i="11"/>
  <c r="BI87" i="11"/>
  <c r="BI88" i="11"/>
  <c r="BI89" i="11"/>
  <c r="BI90" i="11"/>
  <c r="BI91" i="11"/>
  <c r="BI92" i="11"/>
  <c r="BI93" i="11"/>
  <c r="BI94" i="11"/>
  <c r="BI95" i="11"/>
  <c r="BI96" i="11"/>
  <c r="BI97" i="11"/>
  <c r="BI98" i="11"/>
  <c r="BI99" i="11"/>
  <c r="BI100" i="11"/>
  <c r="BI101" i="11"/>
  <c r="BI102" i="11"/>
  <c r="BI103" i="11"/>
  <c r="BI104" i="11"/>
  <c r="BI105" i="11"/>
  <c r="BI106" i="11"/>
  <c r="BI110" i="11"/>
  <c r="BI111" i="11"/>
  <c r="BI112" i="11"/>
  <c r="BI113" i="11"/>
  <c r="BI114" i="11"/>
  <c r="BI115" i="11"/>
  <c r="BI116" i="11"/>
  <c r="BI117" i="11"/>
  <c r="BI118" i="11"/>
  <c r="BI119" i="11"/>
  <c r="BI120" i="11"/>
  <c r="BI121" i="11"/>
  <c r="BI122" i="11"/>
  <c r="BI123" i="11"/>
  <c r="BI124" i="11"/>
  <c r="BI125" i="11"/>
  <c r="BI126" i="11"/>
  <c r="BI127" i="11"/>
  <c r="BI128" i="11"/>
  <c r="BI129" i="11"/>
  <c r="BI130" i="11"/>
  <c r="BI131" i="11"/>
  <c r="BI132" i="11"/>
  <c r="BI133" i="11"/>
  <c r="BI134" i="11"/>
  <c r="BI135" i="11"/>
  <c r="BI136" i="11"/>
  <c r="BI137" i="11"/>
  <c r="BI139" i="11"/>
  <c r="BI140" i="11"/>
  <c r="BI141" i="11"/>
  <c r="BI142" i="11"/>
  <c r="BI151" i="11"/>
  <c r="BI152" i="11"/>
  <c r="BI153" i="11"/>
  <c r="BI154" i="11"/>
  <c r="BI155" i="11"/>
  <c r="BI157" i="11"/>
  <c r="BI158" i="11"/>
  <c r="BI159" i="11"/>
  <c r="BI161" i="11"/>
  <c r="BI162" i="11"/>
  <c r="BI163" i="11"/>
  <c r="BI165" i="11"/>
  <c r="BI175" i="11"/>
  <c r="BI176" i="11"/>
  <c r="BI187" i="11"/>
  <c r="BI188" i="11"/>
  <c r="BI190" i="11"/>
  <c r="BI191" i="11"/>
  <c r="BI192" i="11"/>
  <c r="BI193" i="11"/>
  <c r="BI194" i="11"/>
  <c r="BI195" i="11"/>
  <c r="BI182" i="11"/>
  <c r="BI183" i="11"/>
  <c r="BI72" i="11"/>
  <c r="BI73" i="11"/>
  <c r="BI74" i="11"/>
  <c r="BI75" i="11"/>
  <c r="BI76" i="11"/>
  <c r="BI77" i="11"/>
  <c r="BI78" i="11"/>
  <c r="BI79" i="11"/>
  <c r="BI51" i="11"/>
  <c r="BI52" i="11"/>
  <c r="BI26" i="11"/>
  <c r="BI27" i="11"/>
  <c r="BI53" i="11"/>
  <c r="BI28" i="11"/>
  <c r="BI30" i="11"/>
  <c r="BI54" i="11"/>
  <c r="BI55" i="11"/>
  <c r="BI31" i="11"/>
  <c r="BI56" i="11"/>
  <c r="BI32" i="11"/>
  <c r="BI57" i="11"/>
  <c r="BI58" i="11"/>
  <c r="BI33" i="11"/>
  <c r="BI59" i="11"/>
  <c r="BI34" i="11"/>
  <c r="BI36" i="11"/>
  <c r="BI60" i="11"/>
  <c r="BI61" i="11"/>
  <c r="BI37" i="11"/>
  <c r="BI38" i="11"/>
  <c r="BI62" i="11"/>
  <c r="BI39" i="11"/>
  <c r="BI81" i="11"/>
  <c r="BI80" i="11" s="1"/>
  <c r="BI198" i="11"/>
  <c r="BI199" i="11"/>
  <c r="BI200" i="11"/>
  <c r="BI201" i="11"/>
  <c r="BI202" i="11"/>
  <c r="BI203" i="11"/>
  <c r="BI206" i="11"/>
  <c r="BI208" i="11"/>
  <c r="BI205" i="11"/>
  <c r="BI210" i="11"/>
  <c r="BI212" i="11"/>
  <c r="BI213" i="11"/>
  <c r="BI214" i="11"/>
  <c r="BI215" i="11"/>
  <c r="BI216" i="11"/>
  <c r="BI217" i="11"/>
  <c r="BI218" i="11"/>
  <c r="ZT166" i="11" l="1"/>
  <c r="AIZ184" i="11"/>
  <c r="AJA198" i="11"/>
  <c r="BE184" i="11"/>
  <c r="LC184" i="11"/>
  <c r="ZT184" i="11"/>
  <c r="AEQ184" i="11"/>
  <c r="AIY184" i="11"/>
  <c r="GF184" i="11"/>
  <c r="PZ184" i="11"/>
  <c r="BI184" i="11"/>
  <c r="UW184" i="11"/>
  <c r="ZT46" i="11"/>
  <c r="BE174" i="11"/>
  <c r="BE150" i="11"/>
  <c r="BI174" i="11"/>
  <c r="BE160" i="11"/>
  <c r="UW64" i="11"/>
  <c r="BI160" i="11"/>
  <c r="BI150" i="11"/>
  <c r="BE181" i="11"/>
  <c r="LC181" i="11"/>
  <c r="LC197" i="11"/>
  <c r="LC196" i="11" s="1"/>
  <c r="LC84" i="11"/>
  <c r="LC83" i="11" s="1"/>
  <c r="UW197" i="11"/>
  <c r="UW196" i="11" s="1"/>
  <c r="BE211" i="11"/>
  <c r="GF150" i="11"/>
  <c r="GF174" i="11"/>
  <c r="AEQ64" i="11"/>
  <c r="AEQ166" i="11"/>
  <c r="PZ181" i="11"/>
  <c r="UW160" i="11"/>
  <c r="ZT181" i="11"/>
  <c r="AIY181" i="11"/>
  <c r="AIZ181" i="11"/>
  <c r="GF166" i="11"/>
  <c r="AEQ8" i="11"/>
  <c r="AEQ150" i="11"/>
  <c r="AEQ174" i="11"/>
  <c r="PZ211" i="11"/>
  <c r="AEQ211" i="11"/>
  <c r="PZ166" i="11"/>
  <c r="UW138" i="11"/>
  <c r="ZT138" i="11"/>
  <c r="BE108" i="11"/>
  <c r="BE107" i="11" s="1"/>
  <c r="GF108" i="11"/>
  <c r="GF107" i="11" s="1"/>
  <c r="PZ84" i="11"/>
  <c r="PZ83" i="11" s="1"/>
  <c r="GF71" i="11"/>
  <c r="AEQ71" i="11"/>
  <c r="ZT64" i="11"/>
  <c r="AIY64" i="11"/>
  <c r="AIZ64" i="11"/>
  <c r="UW46" i="11"/>
  <c r="BI64" i="11"/>
  <c r="BI197" i="11"/>
  <c r="BI196" i="11" s="1"/>
  <c r="BE84" i="11"/>
  <c r="BE83" i="11" s="1"/>
  <c r="BE71" i="11"/>
  <c r="GF84" i="11"/>
  <c r="GF83" i="11" s="1"/>
  <c r="LC71" i="11"/>
  <c r="PZ64" i="11"/>
  <c r="PZ138" i="11"/>
  <c r="PZ71" i="11"/>
  <c r="ZT108" i="11"/>
  <c r="ZT107" i="11" s="1"/>
  <c r="ZT71" i="11"/>
  <c r="AIY108" i="11"/>
  <c r="AIY107" i="11" s="1"/>
  <c r="AIY71" i="11"/>
  <c r="AIZ108" i="11"/>
  <c r="AIZ107" i="11" s="1"/>
  <c r="AIZ71" i="11"/>
  <c r="AIZ211" i="11"/>
  <c r="BI138" i="11"/>
  <c r="BI8" i="11"/>
  <c r="BI181" i="11"/>
  <c r="BI108" i="11"/>
  <c r="BI107" i="11" s="1"/>
  <c r="LC108" i="11"/>
  <c r="LC107" i="11" s="1"/>
  <c r="LC160" i="11"/>
  <c r="PZ160" i="11"/>
  <c r="PZ197" i="11"/>
  <c r="PZ196" i="11" s="1"/>
  <c r="UW108" i="11"/>
  <c r="UW107" i="11" s="1"/>
  <c r="UW71" i="11"/>
  <c r="ZT160" i="11"/>
  <c r="ZT197" i="11"/>
  <c r="ZT196" i="11" s="1"/>
  <c r="AEQ84" i="11"/>
  <c r="AEQ83" i="11" s="1"/>
  <c r="AIY138" i="11"/>
  <c r="AIY160" i="11"/>
  <c r="AIY197" i="11"/>
  <c r="AIY196" i="11" s="1"/>
  <c r="AIZ138" i="11"/>
  <c r="AIZ160" i="11"/>
  <c r="BI71" i="11"/>
  <c r="BE197" i="11"/>
  <c r="BE196" i="11" s="1"/>
  <c r="GF138" i="11"/>
  <c r="GF160" i="11"/>
  <c r="LC64" i="11"/>
  <c r="LC166" i="11"/>
  <c r="LC150" i="11"/>
  <c r="LC174" i="11"/>
  <c r="PZ150" i="11"/>
  <c r="PZ174" i="11"/>
  <c r="UW181" i="11"/>
  <c r="UW211" i="11"/>
  <c r="ZT150" i="11"/>
  <c r="ZT174" i="11"/>
  <c r="AEQ108" i="11"/>
  <c r="AEQ107" i="11" s="1"/>
  <c r="AEQ160" i="11"/>
  <c r="AEQ197" i="11"/>
  <c r="AEQ196" i="11" s="1"/>
  <c r="AIY166" i="11"/>
  <c r="AIY150" i="11"/>
  <c r="AIY174" i="11"/>
  <c r="AIY211" i="11"/>
  <c r="AIZ166" i="11"/>
  <c r="AIZ150" i="11"/>
  <c r="AIZ174" i="11"/>
  <c r="BI84" i="11"/>
  <c r="BI83" i="11" s="1"/>
  <c r="BI211" i="11"/>
  <c r="BE64" i="11"/>
  <c r="BE138" i="11"/>
  <c r="GF64" i="11"/>
  <c r="GF181" i="11"/>
  <c r="GF197" i="11"/>
  <c r="GF196" i="11" s="1"/>
  <c r="PZ108" i="11"/>
  <c r="PZ107" i="11" s="1"/>
  <c r="UW84" i="11"/>
  <c r="UW83" i="11" s="1"/>
  <c r="UW166" i="11"/>
  <c r="UW150" i="11"/>
  <c r="UW174" i="11"/>
  <c r="ZT84" i="11"/>
  <c r="ZT83" i="11" s="1"/>
  <c r="AEQ181" i="11"/>
  <c r="AIY84" i="11"/>
  <c r="AIY83" i="11" s="1"/>
  <c r="AIZ84" i="11"/>
  <c r="AIZ83" i="11" s="1"/>
  <c r="AIZ197" i="11"/>
  <c r="AIZ196" i="11" s="1"/>
  <c r="BI46" i="11"/>
  <c r="GF25" i="11"/>
  <c r="AEQ46" i="11"/>
  <c r="BE25" i="11"/>
  <c r="GF46" i="11"/>
  <c r="AIZ25" i="11"/>
  <c r="BE46" i="11"/>
  <c r="LC46" i="11"/>
  <c r="PZ46" i="11"/>
  <c r="AIY46" i="11"/>
  <c r="AIZ46" i="11"/>
  <c r="LC25" i="11"/>
  <c r="PZ25" i="11"/>
  <c r="ZT25" i="11"/>
  <c r="AIY25" i="11"/>
  <c r="AEQ25" i="11"/>
  <c r="BI25" i="11"/>
  <c r="UW25" i="11"/>
  <c r="PZ8" i="11"/>
  <c r="UW8" i="11"/>
  <c r="ZT8" i="11"/>
  <c r="AIY8" i="11"/>
  <c r="AIZ8" i="11"/>
  <c r="LC8" i="11"/>
  <c r="BE8" i="11"/>
  <c r="GF8" i="11"/>
  <c r="ZR219" i="11"/>
  <c r="AJA147" i="11"/>
  <c r="AJA213" i="11"/>
  <c r="AJA202" i="11"/>
  <c r="AJA169" i="11"/>
  <c r="AJA140" i="11"/>
  <c r="AJA168" i="11"/>
  <c r="AJA93" i="11"/>
  <c r="AJA105" i="11"/>
  <c r="AJA51" i="11"/>
  <c r="AJA30" i="11"/>
  <c r="AJA17" i="11"/>
  <c r="AJA53" i="11"/>
  <c r="AJA109" i="11"/>
  <c r="AJA145" i="11"/>
  <c r="AJA73" i="11"/>
  <c r="AJA9" i="11"/>
  <c r="AJA151" i="11"/>
  <c r="AJA34" i="11"/>
  <c r="AJA69" i="11"/>
  <c r="AJA19" i="11"/>
  <c r="AJA191" i="11"/>
  <c r="AJA119" i="11"/>
  <c r="AJA146" i="11"/>
  <c r="AJA20" i="11"/>
  <c r="AJA89" i="11"/>
  <c r="AJA26" i="11"/>
  <c r="AJA65" i="11"/>
  <c r="AJA139" i="11"/>
  <c r="AJA152" i="11"/>
  <c r="AJA176" i="11"/>
  <c r="AJA203" i="11"/>
  <c r="AJA206" i="11"/>
  <c r="AJA12" i="11"/>
  <c r="AJA13" i="11"/>
  <c r="AJA115" i="11"/>
  <c r="AJA128" i="11"/>
  <c r="AJA148" i="11"/>
  <c r="AJA208" i="11"/>
  <c r="AJA157" i="11"/>
  <c r="AJA143" i="11"/>
  <c r="AJA16" i="11"/>
  <c r="AJA85" i="11"/>
  <c r="AJA97" i="11"/>
  <c r="AJA116" i="11"/>
  <c r="AJA56" i="11"/>
  <c r="AJA55" i="11"/>
  <c r="AJA33" i="11"/>
  <c r="AJA23" i="11"/>
  <c r="AJA110" i="11"/>
  <c r="AJA112" i="11"/>
  <c r="AJA217" i="11"/>
  <c r="AJA77" i="11"/>
  <c r="AJA11" i="11"/>
  <c r="AJA195" i="11"/>
  <c r="AJA173" i="11"/>
  <c r="AJA172" i="11" s="1"/>
  <c r="AJA87" i="11"/>
  <c r="AJA144" i="11"/>
  <c r="AJA212" i="11"/>
  <c r="AJA59" i="11"/>
  <c r="AJA111" i="11"/>
  <c r="AJA167" i="11"/>
  <c r="AJA170" i="11"/>
  <c r="AJA153" i="11"/>
  <c r="AJA177" i="11"/>
  <c r="AJA182" i="11"/>
  <c r="AJA74" i="11"/>
  <c r="AJA78" i="11"/>
  <c r="AJA37" i="11"/>
  <c r="AJA72" i="11"/>
  <c r="AJA76" i="11"/>
  <c r="AJA214" i="11"/>
  <c r="AJA67" i="11"/>
  <c r="AJA21" i="11"/>
  <c r="AJA120" i="11"/>
  <c r="AJA141" i="11"/>
  <c r="AJA171" i="11"/>
  <c r="AJA154" i="11"/>
  <c r="AJA159" i="11"/>
  <c r="AJA165" i="11"/>
  <c r="AJA178" i="11"/>
  <c r="AJA183" i="11"/>
  <c r="AJA75" i="11"/>
  <c r="AJA79" i="11"/>
  <c r="AJA38" i="11"/>
  <c r="AJA61" i="11"/>
  <c r="AJA39" i="11"/>
  <c r="AJA215" i="11"/>
  <c r="AJA95" i="11"/>
  <c r="AJA99" i="11"/>
  <c r="AJA103" i="11"/>
  <c r="AJA137" i="11"/>
  <c r="AJA49" i="11"/>
  <c r="AJA27" i="11"/>
  <c r="AJA54" i="11"/>
  <c r="AJA32" i="11"/>
  <c r="AJA58" i="11"/>
  <c r="AJA36" i="11"/>
  <c r="AJA68" i="11"/>
  <c r="AJA22" i="11"/>
  <c r="AJA142" i="11"/>
  <c r="AJA175" i="11"/>
  <c r="AJA179" i="11"/>
  <c r="AJA60" i="11"/>
  <c r="AJA62" i="11"/>
  <c r="AJA199" i="11"/>
  <c r="AJA205" i="11"/>
  <c r="AJA66" i="11"/>
  <c r="AJA24" i="11"/>
  <c r="AJA158" i="11"/>
  <c r="AJA216" i="11"/>
  <c r="AJA155" i="11"/>
  <c r="AJA162" i="11"/>
  <c r="AJA163" i="11"/>
  <c r="AJA161" i="11"/>
  <c r="AJA70" i="11"/>
  <c r="AJA10" i="11"/>
  <c r="AJA14" i="11"/>
  <c r="AJA18" i="11"/>
  <c r="AJA86" i="11"/>
  <c r="AJA94" i="11"/>
  <c r="AJA52" i="11"/>
  <c r="AJA31" i="11"/>
  <c r="AJA218" i="11"/>
  <c r="AJA90" i="11"/>
  <c r="AJA28" i="11"/>
  <c r="AJA15" i="11"/>
  <c r="AJA81" i="11"/>
  <c r="AJA80" i="11" s="1"/>
  <c r="AJA132" i="11"/>
  <c r="AJA57" i="11"/>
  <c r="AJA136" i="11"/>
  <c r="AJA124" i="11"/>
  <c r="AJA101" i="11"/>
  <c r="AJA201" i="11"/>
  <c r="AJA200" i="11"/>
  <c r="AJA194" i="11"/>
  <c r="AJA187" i="11"/>
  <c r="AJA190" i="11"/>
  <c r="AJA188" i="11"/>
  <c r="AJA192" i="11"/>
  <c r="AJA193" i="11"/>
  <c r="AJA121" i="11"/>
  <c r="AJA133" i="11"/>
  <c r="AJA113" i="11"/>
  <c r="AJA117" i="11"/>
  <c r="AJA122" i="11"/>
  <c r="AJA126" i="11"/>
  <c r="AJA130" i="11"/>
  <c r="AJA134" i="11"/>
  <c r="AJA125" i="11"/>
  <c r="AJA114" i="11"/>
  <c r="AJA118" i="11"/>
  <c r="AJA123" i="11"/>
  <c r="AJA127" i="11"/>
  <c r="AJA131" i="11"/>
  <c r="AJA135" i="11"/>
  <c r="AJA129" i="11"/>
  <c r="AJA91" i="11"/>
  <c r="AJA88" i="11"/>
  <c r="AJA92" i="11"/>
  <c r="AJA96" i="11"/>
  <c r="AJA100" i="11"/>
  <c r="AJA104" i="11"/>
  <c r="AJA98" i="11"/>
  <c r="AJA102" i="11"/>
  <c r="AJA106" i="11"/>
  <c r="AJA47" i="11"/>
  <c r="AKY218" i="11"/>
  <c r="AKX218" i="11"/>
  <c r="AKY217" i="11"/>
  <c r="AKX217" i="11"/>
  <c r="AKY216" i="11"/>
  <c r="AKX216" i="11"/>
  <c r="AKY215" i="11"/>
  <c r="AKX215" i="11"/>
  <c r="AKY214" i="11"/>
  <c r="AKX214" i="11"/>
  <c r="AKY213" i="11"/>
  <c r="AKX213" i="11"/>
  <c r="AKY212" i="11"/>
  <c r="AKX212" i="11"/>
  <c r="AKY210" i="11"/>
  <c r="AKX210" i="11"/>
  <c r="AKY205" i="11"/>
  <c r="AKX205" i="11"/>
  <c r="AKY208" i="11"/>
  <c r="AKX208" i="11"/>
  <c r="AKY206" i="11"/>
  <c r="AKX206" i="11"/>
  <c r="AKY203" i="11"/>
  <c r="AKX203" i="11"/>
  <c r="AKY202" i="11"/>
  <c r="AKX202" i="11"/>
  <c r="AKY201" i="11"/>
  <c r="AKX201" i="11"/>
  <c r="AKY200" i="11"/>
  <c r="AKX200" i="11"/>
  <c r="AKY199" i="11"/>
  <c r="AKX199" i="11"/>
  <c r="AKY198" i="11"/>
  <c r="AKX198" i="11"/>
  <c r="AKY81" i="11"/>
  <c r="AKY80" i="11" s="1"/>
  <c r="AKX81" i="11"/>
  <c r="AKX80" i="11" s="1"/>
  <c r="AKY39" i="11"/>
  <c r="AKX39" i="11"/>
  <c r="AKY62" i="11"/>
  <c r="AKX62" i="11"/>
  <c r="AKY38" i="11"/>
  <c r="AKX38" i="11"/>
  <c r="AKY37" i="11"/>
  <c r="AKX37" i="11"/>
  <c r="AKY61" i="11"/>
  <c r="AKX61" i="11"/>
  <c r="AKY60" i="11"/>
  <c r="AKX60" i="11"/>
  <c r="AKY36" i="11"/>
  <c r="AKX36" i="11"/>
  <c r="AKY34" i="11"/>
  <c r="AKX34" i="11"/>
  <c r="AKY59" i="11"/>
  <c r="AKX59" i="11"/>
  <c r="AKY33" i="11"/>
  <c r="AKX33" i="11"/>
  <c r="AKY58" i="11"/>
  <c r="AKX58" i="11"/>
  <c r="AKY57" i="11"/>
  <c r="AKX57" i="11"/>
  <c r="AKY32" i="11"/>
  <c r="AKX32" i="11"/>
  <c r="AKY56" i="11"/>
  <c r="AKX56" i="11"/>
  <c r="AKY31" i="11"/>
  <c r="AKX31" i="11"/>
  <c r="AKY55" i="11"/>
  <c r="AKX55" i="11"/>
  <c r="AKY54" i="11"/>
  <c r="AKX54" i="11"/>
  <c r="AKY30" i="11"/>
  <c r="AKX30" i="11"/>
  <c r="AKY28" i="11"/>
  <c r="AKX28" i="11"/>
  <c r="AKY53" i="11"/>
  <c r="AKX53" i="11"/>
  <c r="AKY27" i="11"/>
  <c r="AKX27" i="11"/>
  <c r="AKY26" i="11"/>
  <c r="AKX26" i="11"/>
  <c r="AKY52" i="11"/>
  <c r="AKX52" i="11"/>
  <c r="AKY51" i="11"/>
  <c r="AKX51" i="11"/>
  <c r="AKY49" i="11"/>
  <c r="AKX49" i="11"/>
  <c r="AKY47" i="11"/>
  <c r="AKX47" i="11"/>
  <c r="AKY79" i="11"/>
  <c r="AKX79" i="11"/>
  <c r="AKY78" i="11"/>
  <c r="AKX78" i="11"/>
  <c r="AKY77" i="11"/>
  <c r="AKX77" i="11"/>
  <c r="AKY76" i="11"/>
  <c r="AKX76" i="11"/>
  <c r="AKY75" i="11"/>
  <c r="AKX75" i="11"/>
  <c r="AKY74" i="11"/>
  <c r="AKX74" i="11"/>
  <c r="AKY73" i="11"/>
  <c r="AKX73" i="11"/>
  <c r="AKY72" i="11"/>
  <c r="AKX72" i="11"/>
  <c r="AKY183" i="11"/>
  <c r="AKX183" i="11"/>
  <c r="AKY182" i="11"/>
  <c r="AKX182" i="11"/>
  <c r="AKY195" i="11"/>
  <c r="AKX195" i="11"/>
  <c r="AKY194" i="11"/>
  <c r="AKX194" i="11"/>
  <c r="AKY193" i="11"/>
  <c r="AKX193" i="11"/>
  <c r="AKY192" i="11"/>
  <c r="AKX192" i="11"/>
  <c r="AKY191" i="11"/>
  <c r="AKX191" i="11"/>
  <c r="AKY190" i="11"/>
  <c r="AKX190" i="11"/>
  <c r="AKY188" i="11"/>
  <c r="AKX188" i="11"/>
  <c r="AKY187" i="11"/>
  <c r="AKX187" i="11"/>
  <c r="AKY179" i="11"/>
  <c r="AKX179" i="11"/>
  <c r="AKY178" i="11"/>
  <c r="AKX178" i="11"/>
  <c r="AKY177" i="11"/>
  <c r="AKX177" i="11"/>
  <c r="AKY176" i="11"/>
  <c r="AKX176" i="11"/>
  <c r="AKY175" i="11"/>
  <c r="AKX175" i="11"/>
  <c r="AKY165" i="11"/>
  <c r="AKX165" i="11"/>
  <c r="AKY163" i="11"/>
  <c r="AKX163" i="11"/>
  <c r="AKY162" i="11"/>
  <c r="AKX162" i="11"/>
  <c r="AKY161" i="11"/>
  <c r="AKX161" i="11"/>
  <c r="AKY159" i="11"/>
  <c r="AKX159" i="11"/>
  <c r="AKY158" i="11"/>
  <c r="AKX158" i="11"/>
  <c r="AKY157" i="11"/>
  <c r="AKX157" i="11"/>
  <c r="AKY155" i="11"/>
  <c r="AKX155" i="11"/>
  <c r="AKY154" i="11"/>
  <c r="AKX154" i="11"/>
  <c r="AKY153" i="11"/>
  <c r="AKX153" i="11"/>
  <c r="AKY152" i="11"/>
  <c r="AKX152" i="11"/>
  <c r="AKY151" i="11"/>
  <c r="AKX151" i="11"/>
  <c r="AKY171" i="11"/>
  <c r="AKX171" i="11"/>
  <c r="AKY170" i="11"/>
  <c r="AKX170" i="11"/>
  <c r="AKY169" i="11"/>
  <c r="AKX169" i="11"/>
  <c r="AKY168" i="11"/>
  <c r="AKX168" i="11"/>
  <c r="AKY173" i="11"/>
  <c r="AKY172" i="11" s="1"/>
  <c r="AKX173" i="11"/>
  <c r="AKX172" i="11" s="1"/>
  <c r="AKY167" i="11"/>
  <c r="AKX167" i="11"/>
  <c r="AKY148" i="11"/>
  <c r="AKX148" i="11"/>
  <c r="AKY147" i="11"/>
  <c r="AKX147" i="11"/>
  <c r="AKY146" i="11"/>
  <c r="AKX146" i="11"/>
  <c r="AKY145" i="11"/>
  <c r="AKX145" i="11"/>
  <c r="AKY144" i="11"/>
  <c r="AKX144" i="11"/>
  <c r="AKY143" i="11"/>
  <c r="AKX143" i="11"/>
  <c r="AKY142" i="11"/>
  <c r="AKX142" i="11"/>
  <c r="AKY141" i="11"/>
  <c r="AKX141" i="11"/>
  <c r="AKY140" i="11"/>
  <c r="AKX140" i="11"/>
  <c r="AKY139" i="11"/>
  <c r="AKX139" i="11"/>
  <c r="AKY137" i="11"/>
  <c r="AKX137" i="11"/>
  <c r="AKY136" i="11"/>
  <c r="AKX136" i="11"/>
  <c r="AKY135" i="11"/>
  <c r="AKX135" i="11"/>
  <c r="AKY134" i="11"/>
  <c r="AKX134" i="11"/>
  <c r="AKY133" i="11"/>
  <c r="AKX133" i="11"/>
  <c r="AKY132" i="11"/>
  <c r="AKX132" i="11"/>
  <c r="AKY131" i="11"/>
  <c r="AKX131" i="11"/>
  <c r="AKY130" i="11"/>
  <c r="AKX130" i="11"/>
  <c r="AKY129" i="11"/>
  <c r="AKX129" i="11"/>
  <c r="AKY128" i="11"/>
  <c r="AKX128" i="11"/>
  <c r="AKY127" i="11"/>
  <c r="AKX127" i="11"/>
  <c r="AKY126" i="11"/>
  <c r="AKX126" i="11"/>
  <c r="AKY125" i="11"/>
  <c r="AKX125" i="11"/>
  <c r="AKY124" i="11"/>
  <c r="AKX124" i="11"/>
  <c r="AKY123" i="11"/>
  <c r="AKX123" i="11"/>
  <c r="AKY122" i="11"/>
  <c r="AKX122" i="11"/>
  <c r="AKY121" i="11"/>
  <c r="AKX121" i="11"/>
  <c r="AKY120" i="11"/>
  <c r="AKX120" i="11"/>
  <c r="AKY119" i="11"/>
  <c r="AKX119" i="11"/>
  <c r="AKY118" i="11"/>
  <c r="AKX118" i="11"/>
  <c r="AKY117" i="11"/>
  <c r="AKX117" i="11"/>
  <c r="AKY116" i="11"/>
  <c r="AKX116" i="11"/>
  <c r="AKY115" i="11"/>
  <c r="AKX115" i="11"/>
  <c r="AKY114" i="11"/>
  <c r="AKX114" i="11"/>
  <c r="AKY113" i="11"/>
  <c r="AKX113" i="11"/>
  <c r="AKY112" i="11"/>
  <c r="AKX112" i="11"/>
  <c r="AKY111" i="11"/>
  <c r="AKX111" i="11"/>
  <c r="AKY110" i="11"/>
  <c r="AKX110" i="11"/>
  <c r="AKY109" i="11"/>
  <c r="AKX109" i="11"/>
  <c r="AKY106" i="11"/>
  <c r="AKX106" i="11"/>
  <c r="AKY105" i="11"/>
  <c r="AKX105" i="11"/>
  <c r="AKY104" i="11"/>
  <c r="AKX104" i="11"/>
  <c r="AKY103" i="11"/>
  <c r="AKX103" i="11"/>
  <c r="AKY102" i="11"/>
  <c r="AKX102" i="11"/>
  <c r="AKY101" i="11"/>
  <c r="AKX101" i="11"/>
  <c r="AKY100" i="11"/>
  <c r="AKX100" i="11"/>
  <c r="AKY99" i="11"/>
  <c r="AKX99" i="11"/>
  <c r="AKY98" i="11"/>
  <c r="AKX98" i="11"/>
  <c r="AKY97" i="11"/>
  <c r="AKX97" i="11"/>
  <c r="AKY96" i="11"/>
  <c r="AKX96" i="11"/>
  <c r="AKY95" i="11"/>
  <c r="AKX95" i="11"/>
  <c r="AKY94" i="11"/>
  <c r="AKX94" i="11"/>
  <c r="AKY93" i="11"/>
  <c r="AKX93" i="11"/>
  <c r="AKY92" i="11"/>
  <c r="AKX92" i="11"/>
  <c r="AKY91" i="11"/>
  <c r="AKX91" i="11"/>
  <c r="AKY90" i="11"/>
  <c r="AKX90" i="11"/>
  <c r="AKY89" i="11"/>
  <c r="AKX89" i="11"/>
  <c r="AKY88" i="11"/>
  <c r="AKX88" i="11"/>
  <c r="AKY87" i="11"/>
  <c r="AKX87" i="11"/>
  <c r="AKY86" i="11"/>
  <c r="AKX86" i="11"/>
  <c r="AKY85" i="11"/>
  <c r="AKX85" i="11"/>
  <c r="AKY24" i="11"/>
  <c r="AKX24" i="11"/>
  <c r="AKY23" i="11"/>
  <c r="AKX23" i="11"/>
  <c r="AKY22" i="11"/>
  <c r="AKX22" i="11"/>
  <c r="AKY21" i="11"/>
  <c r="AKX21" i="11"/>
  <c r="AKY20" i="11"/>
  <c r="AKX20" i="11"/>
  <c r="AKY19" i="11"/>
  <c r="AKX19" i="11"/>
  <c r="AKY18" i="11"/>
  <c r="AKX18" i="11"/>
  <c r="AKY17" i="11"/>
  <c r="AKX17" i="11"/>
  <c r="AKY16" i="11"/>
  <c r="AKX16" i="11"/>
  <c r="AKY15" i="11"/>
  <c r="AKX15" i="11"/>
  <c r="AKY14" i="11"/>
  <c r="AKX14" i="11"/>
  <c r="AKY13" i="11"/>
  <c r="AKX13" i="11"/>
  <c r="AKY12" i="11"/>
  <c r="AKX12" i="11"/>
  <c r="AKY11" i="11"/>
  <c r="AKX11" i="11"/>
  <c r="AKY10" i="11"/>
  <c r="AKX10" i="11"/>
  <c r="AKY9" i="11"/>
  <c r="AKX9" i="11"/>
  <c r="AKY70" i="11"/>
  <c r="AKX70" i="11"/>
  <c r="AKY69" i="11"/>
  <c r="AKX69" i="11"/>
  <c r="AKY68" i="11"/>
  <c r="AKX68" i="11"/>
  <c r="AKY67" i="11"/>
  <c r="AKX67" i="11"/>
  <c r="AKY66" i="11"/>
  <c r="AKX66" i="11"/>
  <c r="AKY65" i="11"/>
  <c r="AKX65" i="11"/>
  <c r="AJA184" i="11" l="1"/>
  <c r="BE149" i="11"/>
  <c r="BI149" i="11"/>
  <c r="AIZ180" i="11"/>
  <c r="LC180" i="11"/>
  <c r="BE180" i="11"/>
  <c r="PZ180" i="11"/>
  <c r="GF180" i="11"/>
  <c r="PZ63" i="11"/>
  <c r="AIY180" i="11"/>
  <c r="UW180" i="11"/>
  <c r="LC63" i="11"/>
  <c r="AEQ180" i="11"/>
  <c r="AEQ63" i="11"/>
  <c r="AEQ149" i="11"/>
  <c r="AKY138" i="11"/>
  <c r="AKY197" i="11"/>
  <c r="AKY196" i="11" s="1"/>
  <c r="AIZ7" i="11"/>
  <c r="AKX184" i="11"/>
  <c r="ZT180" i="11"/>
  <c r="GF149" i="11"/>
  <c r="AKY160" i="11"/>
  <c r="AKY184" i="11"/>
  <c r="AKX160" i="11"/>
  <c r="AKX174" i="11"/>
  <c r="AJA160" i="11"/>
  <c r="AKX197" i="11"/>
  <c r="AKX196" i="11" s="1"/>
  <c r="PZ149" i="11"/>
  <c r="AKX166" i="11"/>
  <c r="AIZ149" i="11"/>
  <c r="AKX150" i="11"/>
  <c r="AKX138" i="11"/>
  <c r="AKX108" i="11"/>
  <c r="AKX107" i="11" s="1"/>
  <c r="AKY84" i="11"/>
  <c r="AKY83" i="11" s="1"/>
  <c r="AJA71" i="11"/>
  <c r="GF63" i="11"/>
  <c r="AKX71" i="11"/>
  <c r="AIZ63" i="11"/>
  <c r="UW63" i="11"/>
  <c r="BE63" i="11"/>
  <c r="ZT63" i="11"/>
  <c r="AIY63" i="11"/>
  <c r="AKX46" i="11"/>
  <c r="AIY149" i="11"/>
  <c r="ZT149" i="11"/>
  <c r="AJA64" i="11"/>
  <c r="AKX84" i="11"/>
  <c r="AKX83" i="11" s="1"/>
  <c r="AKY64" i="11"/>
  <c r="AKY181" i="11"/>
  <c r="AJA211" i="11"/>
  <c r="AJA138" i="11"/>
  <c r="AKX64" i="11"/>
  <c r="AKX181" i="11"/>
  <c r="AJA181" i="11"/>
  <c r="AJA150" i="11"/>
  <c r="UW149" i="11"/>
  <c r="BI180" i="11"/>
  <c r="AKY108" i="11"/>
  <c r="AKY107" i="11" s="1"/>
  <c r="AKY166" i="11"/>
  <c r="AKY150" i="11"/>
  <c r="AKY174" i="11"/>
  <c r="AKY71" i="11"/>
  <c r="AKY211" i="11"/>
  <c r="AJA174" i="11"/>
  <c r="AJA84" i="11"/>
  <c r="AJA83" i="11" s="1"/>
  <c r="BI63" i="11"/>
  <c r="AKX211" i="11"/>
  <c r="AJA197" i="11"/>
  <c r="AJA196" i="11" s="1"/>
  <c r="AJA166" i="11"/>
  <c r="AJA108" i="11"/>
  <c r="AJA107" i="11" s="1"/>
  <c r="LC149" i="11"/>
  <c r="AJA46" i="11"/>
  <c r="GF7" i="11"/>
  <c r="BE7" i="11"/>
  <c r="AIY7" i="11"/>
  <c r="AEQ7" i="11"/>
  <c r="AKY46" i="11"/>
  <c r="BI7" i="11"/>
  <c r="AKX25" i="11"/>
  <c r="LC7" i="11"/>
  <c r="PZ7" i="11"/>
  <c r="UW7" i="11"/>
  <c r="AKY25" i="11"/>
  <c r="AJA25" i="11"/>
  <c r="ZT7" i="11"/>
  <c r="AKX8" i="11"/>
  <c r="AKY8" i="11"/>
  <c r="AJA8" i="11"/>
  <c r="PX219" i="11"/>
  <c r="LA219" i="11"/>
  <c r="GD219" i="11"/>
  <c r="AJC88" i="11"/>
  <c r="AKX180" i="11" l="1"/>
  <c r="PZ6" i="11"/>
  <c r="PZ219" i="11" s="1"/>
  <c r="UW6" i="11"/>
  <c r="UW219" i="11" s="1"/>
  <c r="AIY6" i="11"/>
  <c r="AIY219" i="11" s="1"/>
  <c r="AKY180" i="11"/>
  <c r="LC6" i="11"/>
  <c r="LC219" i="11" s="1"/>
  <c r="AEQ6" i="11"/>
  <c r="AEQ219" i="11" s="1"/>
  <c r="AIZ6" i="11"/>
  <c r="AIZ219" i="11" s="1"/>
  <c r="AJA180" i="11"/>
  <c r="AKX149" i="11"/>
  <c r="AJA149" i="11"/>
  <c r="AKY149" i="11"/>
  <c r="ZT6" i="11"/>
  <c r="ZT219" i="11" s="1"/>
  <c r="AJA63" i="11"/>
  <c r="GF6" i="11"/>
  <c r="GF219" i="11" s="1"/>
  <c r="AKX63" i="11"/>
  <c r="BE6" i="11"/>
  <c r="BE219" i="11" s="1"/>
  <c r="BI6" i="11"/>
  <c r="BI219" i="11" s="1"/>
  <c r="AKY7" i="11"/>
  <c r="AKY63" i="11"/>
  <c r="AJA7" i="11"/>
  <c r="AKX7" i="11"/>
  <c r="AJC218" i="11"/>
  <c r="ZX218" i="11"/>
  <c r="AJA6" i="11" l="1"/>
  <c r="AJA219" i="11" s="1"/>
  <c r="AKY6" i="11"/>
  <c r="AKY219" i="11" s="1"/>
  <c r="AKX6" i="11"/>
  <c r="AKX219" i="11" s="1"/>
  <c r="VA218" i="11"/>
  <c r="UY219" i="11" l="1"/>
  <c r="AES219" i="11" l="1"/>
  <c r="LD219" i="11" l="1"/>
  <c r="AJB218" i="11" l="1"/>
  <c r="AJC217" i="11"/>
  <c r="AJB217" i="11"/>
  <c r="AJC216" i="11"/>
  <c r="AJB216" i="11"/>
  <c r="AJC215" i="11"/>
  <c r="AJB215" i="11"/>
  <c r="AJC214" i="11"/>
  <c r="AJB214" i="11"/>
  <c r="AJC213" i="11"/>
  <c r="AJB213" i="11"/>
  <c r="AJC212" i="11"/>
  <c r="AJB212" i="11"/>
  <c r="AJC210" i="11"/>
  <c r="AJB210" i="11"/>
  <c r="AJC205" i="11"/>
  <c r="AJB205" i="11"/>
  <c r="AJC208" i="11"/>
  <c r="AJB208" i="11"/>
  <c r="AJC206" i="11"/>
  <c r="AJB206" i="11"/>
  <c r="AJC203" i="11"/>
  <c r="AJB203" i="11"/>
  <c r="AJC202" i="11"/>
  <c r="AJB202" i="11"/>
  <c r="AJC201" i="11"/>
  <c r="AJB201" i="11"/>
  <c r="AJC200" i="11"/>
  <c r="AJB200" i="11"/>
  <c r="AJC199" i="11"/>
  <c r="AJB199" i="11"/>
  <c r="AJC81" i="11"/>
  <c r="AJC80" i="11" s="1"/>
  <c r="AJB81" i="11"/>
  <c r="AJB80" i="11" s="1"/>
  <c r="AJC39" i="11"/>
  <c r="AJB39" i="11"/>
  <c r="AJC62" i="11"/>
  <c r="AJB62" i="11"/>
  <c r="AJC38" i="11"/>
  <c r="AJB38" i="11"/>
  <c r="AJC37" i="11"/>
  <c r="AJB37" i="11"/>
  <c r="AJC61" i="11"/>
  <c r="AJB61" i="11"/>
  <c r="AJC60" i="11"/>
  <c r="AJB60" i="11"/>
  <c r="AJC36" i="11"/>
  <c r="AJB36" i="11"/>
  <c r="AJC34" i="11"/>
  <c r="AJB34" i="11"/>
  <c r="AJC59" i="11"/>
  <c r="AJB59" i="11"/>
  <c r="AJC33" i="11"/>
  <c r="AJB33" i="11"/>
  <c r="AJC58" i="11"/>
  <c r="AJB58" i="11"/>
  <c r="AJC57" i="11"/>
  <c r="AJB57" i="11"/>
  <c r="AJC32" i="11"/>
  <c r="AJB32" i="11"/>
  <c r="AJC56" i="11"/>
  <c r="AJB56" i="11"/>
  <c r="AJC31" i="11"/>
  <c r="AJB31" i="11"/>
  <c r="AJC55" i="11"/>
  <c r="AJB55" i="11"/>
  <c r="AJC54" i="11"/>
  <c r="AJB54" i="11"/>
  <c r="AJC30" i="11"/>
  <c r="AJB30" i="11"/>
  <c r="AJC28" i="11"/>
  <c r="AJB28" i="11"/>
  <c r="AJC53" i="11"/>
  <c r="AJB53" i="11"/>
  <c r="AJC27" i="11"/>
  <c r="AJB27" i="11"/>
  <c r="AJC26" i="11"/>
  <c r="AJB26" i="11"/>
  <c r="AJC52" i="11"/>
  <c r="AJB52" i="11"/>
  <c r="AJC51" i="11"/>
  <c r="AJB51" i="11"/>
  <c r="AJC49" i="11"/>
  <c r="AJB49" i="11"/>
  <c r="AJC47" i="11"/>
  <c r="AJB47" i="11"/>
  <c r="AJC79" i="11"/>
  <c r="AJB79" i="11"/>
  <c r="AJC78" i="11"/>
  <c r="AJB78" i="11"/>
  <c r="AJC77" i="11"/>
  <c r="AJB77" i="11"/>
  <c r="AJC76" i="11"/>
  <c r="AJB76" i="11"/>
  <c r="AJC75" i="11"/>
  <c r="AJB75" i="11"/>
  <c r="AJC74" i="11"/>
  <c r="AJB74" i="11"/>
  <c r="AJC73" i="11"/>
  <c r="AJB73" i="11"/>
  <c r="AJC72" i="11"/>
  <c r="AJB72" i="11"/>
  <c r="AJC183" i="11"/>
  <c r="AJB183" i="11"/>
  <c r="AJC182" i="11"/>
  <c r="AJB182" i="11"/>
  <c r="AJC195" i="11"/>
  <c r="AJB195" i="11"/>
  <c r="AJC194" i="11"/>
  <c r="AJB194" i="11"/>
  <c r="AJC193" i="11"/>
  <c r="AJB193" i="11"/>
  <c r="AJC192" i="11"/>
  <c r="AJB192" i="11"/>
  <c r="AJC191" i="11"/>
  <c r="AJB191" i="11"/>
  <c r="AJC190" i="11"/>
  <c r="AJB190" i="11"/>
  <c r="AJC188" i="11"/>
  <c r="AJB188" i="11"/>
  <c r="AJC187" i="11"/>
  <c r="AJB187" i="11"/>
  <c r="AJC179" i="11"/>
  <c r="AJB179" i="11"/>
  <c r="AJC178" i="11"/>
  <c r="AJB178" i="11"/>
  <c r="AJC177" i="11"/>
  <c r="AJB177" i="11"/>
  <c r="AJC176" i="11"/>
  <c r="AJB176" i="11"/>
  <c r="AJC175" i="11"/>
  <c r="AJB175" i="11"/>
  <c r="AJC165" i="11"/>
  <c r="AJB165" i="11"/>
  <c r="AJC163" i="11"/>
  <c r="AJB163" i="11"/>
  <c r="AJC162" i="11"/>
  <c r="AJB162" i="11"/>
  <c r="AJC161" i="11"/>
  <c r="AJB161" i="11"/>
  <c r="AJC159" i="11"/>
  <c r="AJB159" i="11"/>
  <c r="AJC158" i="11"/>
  <c r="AJB158" i="11"/>
  <c r="AJC157" i="11"/>
  <c r="AJB157" i="11"/>
  <c r="AJC155" i="11"/>
  <c r="AJB155" i="11"/>
  <c r="AJC154" i="11"/>
  <c r="AJB154" i="11"/>
  <c r="AJC153" i="11"/>
  <c r="AJB153" i="11"/>
  <c r="AJC152" i="11"/>
  <c r="AJB152" i="11"/>
  <c r="AJC151" i="11"/>
  <c r="AJB151" i="11"/>
  <c r="AJC171" i="11"/>
  <c r="AJB171" i="11"/>
  <c r="AJC170" i="11"/>
  <c r="AJB170" i="11"/>
  <c r="AJC169" i="11"/>
  <c r="AJB169" i="11"/>
  <c r="AJC168" i="11"/>
  <c r="AJB168" i="11"/>
  <c r="AJC173" i="11"/>
  <c r="AJC172" i="11" s="1"/>
  <c r="AJB173" i="11"/>
  <c r="AJB172" i="11" s="1"/>
  <c r="AJC167" i="11"/>
  <c r="AJB167" i="11"/>
  <c r="AJC148" i="11"/>
  <c r="AJB148" i="11"/>
  <c r="AJC147" i="11"/>
  <c r="AJB147" i="11"/>
  <c r="AJC146" i="11"/>
  <c r="AJB146" i="11"/>
  <c r="AJC145" i="11"/>
  <c r="AJB145" i="11"/>
  <c r="AJC144" i="11"/>
  <c r="AJB144" i="11"/>
  <c r="AJC143" i="11"/>
  <c r="AJB143" i="11"/>
  <c r="AJC142" i="11"/>
  <c r="AJB142" i="11"/>
  <c r="AJC141" i="11"/>
  <c r="AJB141" i="11"/>
  <c r="AJC140" i="11"/>
  <c r="AJB140" i="11"/>
  <c r="AJC139" i="11"/>
  <c r="AJB139" i="11"/>
  <c r="AJC137" i="11"/>
  <c r="AJB137" i="11"/>
  <c r="AJC136" i="11"/>
  <c r="AJB136" i="11"/>
  <c r="AJC135" i="11"/>
  <c r="AJB135" i="11"/>
  <c r="AJC134" i="11"/>
  <c r="AJB134" i="11"/>
  <c r="AJC133" i="11"/>
  <c r="AJB133" i="11"/>
  <c r="AJC132" i="11"/>
  <c r="AJB132" i="11"/>
  <c r="AJC131" i="11"/>
  <c r="AJB131" i="11"/>
  <c r="AJC130" i="11"/>
  <c r="AJB130" i="11"/>
  <c r="AJC129" i="11"/>
  <c r="AJB129" i="11"/>
  <c r="AJC128" i="11"/>
  <c r="AJB128" i="11"/>
  <c r="AJC127" i="11"/>
  <c r="AJB127" i="11"/>
  <c r="AJC126" i="11"/>
  <c r="AJB126" i="11"/>
  <c r="AJC125" i="11"/>
  <c r="AJB125" i="11"/>
  <c r="AJC124" i="11"/>
  <c r="AJB124" i="11"/>
  <c r="AJC123" i="11"/>
  <c r="AJB123" i="11"/>
  <c r="AJC122" i="11"/>
  <c r="AJB122" i="11"/>
  <c r="AJC121" i="11"/>
  <c r="AJB121" i="11"/>
  <c r="AJC120" i="11"/>
  <c r="AJB120" i="11"/>
  <c r="AJC119" i="11"/>
  <c r="AJB119" i="11"/>
  <c r="AJC118" i="11"/>
  <c r="AJB118" i="11"/>
  <c r="AJC117" i="11"/>
  <c r="AJB117" i="11"/>
  <c r="AJC116" i="11"/>
  <c r="AJB116" i="11"/>
  <c r="AJC115" i="11"/>
  <c r="AJB115" i="11"/>
  <c r="AJC114" i="11"/>
  <c r="AJB114" i="11"/>
  <c r="AJC113" i="11"/>
  <c r="AJB113" i="11"/>
  <c r="AJC112" i="11"/>
  <c r="AJB112" i="11"/>
  <c r="AJC111" i="11"/>
  <c r="AJB111" i="11"/>
  <c r="AJC110" i="11"/>
  <c r="AJB110" i="11"/>
  <c r="AJC109" i="11"/>
  <c r="AJB109" i="11"/>
  <c r="AJC106" i="11"/>
  <c r="AJB106" i="11"/>
  <c r="AJC105" i="11"/>
  <c r="AJB105" i="11"/>
  <c r="AJC104" i="11"/>
  <c r="AJB104" i="11"/>
  <c r="AJC103" i="11"/>
  <c r="AJB103" i="11"/>
  <c r="AJC102" i="11"/>
  <c r="AJB102" i="11"/>
  <c r="AJC101" i="11"/>
  <c r="AJB101" i="11"/>
  <c r="AJC100" i="11"/>
  <c r="AJB100" i="11"/>
  <c r="AJC99" i="11"/>
  <c r="AJB99" i="11"/>
  <c r="AJC98" i="11"/>
  <c r="AJB98" i="11"/>
  <c r="AJC97" i="11"/>
  <c r="AJB97" i="11"/>
  <c r="AJC96" i="11"/>
  <c r="AJB96" i="11"/>
  <c r="AJC95" i="11"/>
  <c r="AJB95" i="11"/>
  <c r="AJC94" i="11"/>
  <c r="AJB94" i="11"/>
  <c r="AJC93" i="11"/>
  <c r="AJB93" i="11"/>
  <c r="AJC92" i="11"/>
  <c r="AJB92" i="11"/>
  <c r="AJC91" i="11"/>
  <c r="AJB91" i="11"/>
  <c r="AJC90" i="11"/>
  <c r="AJB90" i="11"/>
  <c r="AJC89" i="11"/>
  <c r="AJB89" i="11"/>
  <c r="AJB88" i="11"/>
  <c r="AJC87" i="11"/>
  <c r="AJB87" i="11"/>
  <c r="AJC86" i="11"/>
  <c r="AJB86" i="11"/>
  <c r="AJC85" i="11"/>
  <c r="AJB85" i="11"/>
  <c r="AJC24" i="11"/>
  <c r="AJB24" i="11"/>
  <c r="AJC23" i="11"/>
  <c r="AJB23" i="11"/>
  <c r="AJC22" i="11"/>
  <c r="AJB22" i="11"/>
  <c r="AJC21" i="11"/>
  <c r="AJB21" i="11"/>
  <c r="AJC20" i="11"/>
  <c r="AJB20" i="11"/>
  <c r="AJC19" i="11"/>
  <c r="AJB19" i="11"/>
  <c r="AJC18" i="11"/>
  <c r="AJB18" i="11"/>
  <c r="AJC17" i="11"/>
  <c r="AJB17" i="11"/>
  <c r="AJC16" i="11"/>
  <c r="AJB16" i="11"/>
  <c r="AJC15" i="11"/>
  <c r="AJB15" i="11"/>
  <c r="AJC14" i="11"/>
  <c r="AJB14" i="11"/>
  <c r="AJC13" i="11"/>
  <c r="AJB13" i="11"/>
  <c r="AJC12" i="11"/>
  <c r="AJB12" i="11"/>
  <c r="AJC11" i="11"/>
  <c r="AJB11" i="11"/>
  <c r="AJC10" i="11"/>
  <c r="AJB10" i="11"/>
  <c r="AJC9" i="11"/>
  <c r="AJB9" i="11"/>
  <c r="AJC70" i="11"/>
  <c r="AJB70" i="11"/>
  <c r="AJC69" i="11"/>
  <c r="AJB69" i="11"/>
  <c r="AJC68" i="11"/>
  <c r="AJB68" i="11"/>
  <c r="AJC67" i="11"/>
  <c r="AJB67" i="11"/>
  <c r="AJC66" i="11"/>
  <c r="AJB66" i="11"/>
  <c r="AJC65" i="11"/>
  <c r="AJB65" i="11"/>
  <c r="AEU217" i="11"/>
  <c r="AEU216" i="11"/>
  <c r="AEU215" i="11"/>
  <c r="AEU214" i="11"/>
  <c r="AEU213" i="11"/>
  <c r="AEU212" i="11"/>
  <c r="AEU205" i="11"/>
  <c r="AEU208" i="11"/>
  <c r="AJD208" i="11" s="1"/>
  <c r="AEU206" i="11"/>
  <c r="AJD206" i="11" s="1"/>
  <c r="AEU201" i="11"/>
  <c r="AEU200" i="11"/>
  <c r="AEU199" i="11"/>
  <c r="AEU198" i="11"/>
  <c r="AEU81" i="11"/>
  <c r="AEU80" i="11" s="1"/>
  <c r="AEU39" i="11"/>
  <c r="AEU62" i="11"/>
  <c r="AEU38" i="11"/>
  <c r="AEU37" i="11"/>
  <c r="AEU61" i="11"/>
  <c r="AEU60" i="11"/>
  <c r="AEU36" i="11"/>
  <c r="AEU34" i="11"/>
  <c r="AEU59" i="11"/>
  <c r="AEU33" i="11"/>
  <c r="AEU58" i="11"/>
  <c r="AEU57" i="11"/>
  <c r="AEU32" i="11"/>
  <c r="AEU56" i="11"/>
  <c r="AEU31" i="11"/>
  <c r="AEU55" i="11"/>
  <c r="AEU54" i="11"/>
  <c r="AEU30" i="11"/>
  <c r="AEU28" i="11"/>
  <c r="AEU53" i="11"/>
  <c r="AEU27" i="11"/>
  <c r="AEU26" i="11"/>
  <c r="AEU52" i="11"/>
  <c r="AEU51" i="11"/>
  <c r="AEU49" i="11"/>
  <c r="AEU47" i="11"/>
  <c r="AEU79" i="11"/>
  <c r="AEU78" i="11"/>
  <c r="AEU77" i="11"/>
  <c r="AEU76" i="11"/>
  <c r="AEU75" i="11"/>
  <c r="AEU74" i="11"/>
  <c r="AEU73" i="11"/>
  <c r="AEU72" i="11"/>
  <c r="AEU183" i="11"/>
  <c r="AEU182" i="11"/>
  <c r="AEU195" i="11"/>
  <c r="AEU194" i="11"/>
  <c r="AEU193" i="11"/>
  <c r="AEU192" i="11"/>
  <c r="AEU191" i="11"/>
  <c r="AEU190" i="11"/>
  <c r="AEU188" i="11"/>
  <c r="AEU187" i="11"/>
  <c r="AEU179" i="11"/>
  <c r="AEU178" i="11"/>
  <c r="AEU177" i="11"/>
  <c r="AEU176" i="11"/>
  <c r="AEU175" i="11"/>
  <c r="AEU165" i="11"/>
  <c r="AEU163" i="11"/>
  <c r="AEU162" i="11"/>
  <c r="AEU161" i="11"/>
  <c r="AEU159" i="11"/>
  <c r="AEU158" i="11"/>
  <c r="AEU157" i="11"/>
  <c r="AEU155" i="11"/>
  <c r="AEU154" i="11"/>
  <c r="AEU153" i="11"/>
  <c r="AEU152" i="11"/>
  <c r="AEU151" i="11"/>
  <c r="AEU171" i="11"/>
  <c r="AEU170" i="11"/>
  <c r="AEU169" i="11"/>
  <c r="AEU168" i="11"/>
  <c r="AEU173" i="11"/>
  <c r="AEU172" i="11" s="1"/>
  <c r="AEU167" i="11"/>
  <c r="AEU137" i="11"/>
  <c r="AEU136" i="11"/>
  <c r="AEU135" i="11"/>
  <c r="AEU134" i="11"/>
  <c r="AEU133" i="11"/>
  <c r="AEU132" i="11"/>
  <c r="AEU131" i="11"/>
  <c r="AEU130" i="11"/>
  <c r="AEU129" i="11"/>
  <c r="AEU128" i="11"/>
  <c r="AEU127" i="11"/>
  <c r="AEU126" i="11"/>
  <c r="AEU125" i="11"/>
  <c r="AEU124" i="11"/>
  <c r="AEU123" i="11"/>
  <c r="AEU122" i="11"/>
  <c r="AEU121" i="11"/>
  <c r="AEU120" i="11"/>
  <c r="AEU119" i="11"/>
  <c r="AEU118" i="11"/>
  <c r="AEU117" i="11"/>
  <c r="AEU116" i="11"/>
  <c r="AEU115" i="11"/>
  <c r="AEU114" i="11"/>
  <c r="AEU113" i="11"/>
  <c r="AEU112" i="11"/>
  <c r="AEU111" i="11"/>
  <c r="AEU110" i="11"/>
  <c r="AEU106" i="11"/>
  <c r="AEU105" i="11"/>
  <c r="AEU104" i="11"/>
  <c r="AEU103" i="11"/>
  <c r="AEU102" i="11"/>
  <c r="AEU101" i="11"/>
  <c r="AEU100" i="11"/>
  <c r="AEU99" i="11"/>
  <c r="AEU98" i="11"/>
  <c r="AEU97" i="11"/>
  <c r="AEU96" i="11"/>
  <c r="AEU95" i="11"/>
  <c r="AEU94" i="11"/>
  <c r="AEU93" i="11"/>
  <c r="AEU92" i="11"/>
  <c r="AEU91" i="11"/>
  <c r="AEU90" i="11"/>
  <c r="AEU89" i="11"/>
  <c r="AEU88" i="11"/>
  <c r="AEU87" i="11"/>
  <c r="AEU86" i="11"/>
  <c r="AEU85" i="11"/>
  <c r="AEU24" i="11"/>
  <c r="AEU23" i="11"/>
  <c r="AEU22" i="11"/>
  <c r="AEU21" i="11"/>
  <c r="AEU20" i="11"/>
  <c r="AEU19" i="11"/>
  <c r="AEU18" i="11"/>
  <c r="AEU17" i="11"/>
  <c r="AEU16" i="11"/>
  <c r="AEU15" i="11"/>
  <c r="AEU14" i="11"/>
  <c r="AEU13" i="11"/>
  <c r="AEU12" i="11"/>
  <c r="AEU11" i="11"/>
  <c r="AEU10" i="11"/>
  <c r="AEU9" i="11"/>
  <c r="AEU70" i="11"/>
  <c r="AEU69" i="11"/>
  <c r="AEU68" i="11"/>
  <c r="AEU67" i="11"/>
  <c r="AEU66" i="11"/>
  <c r="AEU65" i="11"/>
  <c r="ZX212" i="11"/>
  <c r="ZX211" i="11" s="1"/>
  <c r="ZX205" i="11"/>
  <c r="ZX203" i="11"/>
  <c r="ZX201" i="11"/>
  <c r="ZX200" i="11"/>
  <c r="ZX199" i="11"/>
  <c r="ZX198" i="11"/>
  <c r="ZX81" i="11"/>
  <c r="ZX80" i="11" s="1"/>
  <c r="ZX39" i="11"/>
  <c r="ZX62" i="11"/>
  <c r="ZX38" i="11"/>
  <c r="ZX37" i="11"/>
  <c r="ZX61" i="11"/>
  <c r="ZX60" i="11"/>
  <c r="ZX36" i="11"/>
  <c r="ZX34" i="11"/>
  <c r="ZX59" i="11"/>
  <c r="ZX33" i="11"/>
  <c r="ZX58" i="11"/>
  <c r="ZX57" i="11"/>
  <c r="ZX32" i="11"/>
  <c r="ZX56" i="11"/>
  <c r="ZX31" i="11"/>
  <c r="ZX55" i="11"/>
  <c r="ZX54" i="11"/>
  <c r="ZX30" i="11"/>
  <c r="ZX28" i="11"/>
  <c r="ZX53" i="11"/>
  <c r="ZX27" i="11"/>
  <c r="ZX26" i="11"/>
  <c r="ZX52" i="11"/>
  <c r="ZX51" i="11"/>
  <c r="ZX49" i="11"/>
  <c r="ZX47" i="11"/>
  <c r="ZX79" i="11"/>
  <c r="ZX78" i="11"/>
  <c r="ZX77" i="11"/>
  <c r="ZX76" i="11"/>
  <c r="ZX75" i="11"/>
  <c r="ZX74" i="11"/>
  <c r="ZX73" i="11"/>
  <c r="ZX72" i="11"/>
  <c r="ZX183" i="11"/>
  <c r="ZX182" i="11"/>
  <c r="ZX195" i="11"/>
  <c r="ZX194" i="11"/>
  <c r="ZX193" i="11"/>
  <c r="ZX192" i="11"/>
  <c r="ZX191" i="11"/>
  <c r="ZX190" i="11"/>
  <c r="ZX188" i="11"/>
  <c r="ZX187" i="11"/>
  <c r="ZX179" i="11"/>
  <c r="ZX178" i="11"/>
  <c r="ZX177" i="11"/>
  <c r="ZX176" i="11"/>
  <c r="ZX175" i="11"/>
  <c r="ZX165" i="11"/>
  <c r="ZX163" i="11"/>
  <c r="ZX162" i="11"/>
  <c r="ZX161" i="11"/>
  <c r="ZX159" i="11"/>
  <c r="ZX158" i="11"/>
  <c r="ZX157" i="11"/>
  <c r="ZX155" i="11"/>
  <c r="ZX154" i="11"/>
  <c r="ZX153" i="11"/>
  <c r="ZX152" i="11"/>
  <c r="ZX151" i="11"/>
  <c r="ZX171" i="11"/>
  <c r="ZX170" i="11"/>
  <c r="ZX169" i="11"/>
  <c r="ZX168" i="11"/>
  <c r="ZX173" i="11"/>
  <c r="ZX172" i="11" s="1"/>
  <c r="ZX167" i="11"/>
  <c r="ZX143" i="11"/>
  <c r="ZX142" i="11"/>
  <c r="ZX141" i="11"/>
  <c r="ZX140" i="11"/>
  <c r="ZX139" i="11"/>
  <c r="ZX137" i="11"/>
  <c r="ZX136" i="11"/>
  <c r="ZX135" i="11"/>
  <c r="ZX134" i="11"/>
  <c r="ZX133" i="11"/>
  <c r="ZX132" i="11"/>
  <c r="ZX131" i="11"/>
  <c r="ZX130" i="11"/>
  <c r="ZX129" i="11"/>
  <c r="ZX128" i="11"/>
  <c r="ZX127" i="11"/>
  <c r="ZX126" i="11"/>
  <c r="ZX125" i="11"/>
  <c r="ZX124" i="11"/>
  <c r="ZX123" i="11"/>
  <c r="ZX122" i="11"/>
  <c r="ZX121" i="11"/>
  <c r="ZX120" i="11"/>
  <c r="ZX119" i="11"/>
  <c r="ZX118" i="11"/>
  <c r="ZX117" i="11"/>
  <c r="ZX116" i="11"/>
  <c r="ZX115" i="11"/>
  <c r="ZX114" i="11"/>
  <c r="ZX113" i="11"/>
  <c r="ZX112" i="11"/>
  <c r="ZX111" i="11"/>
  <c r="ZX110" i="11"/>
  <c r="ZX106" i="11"/>
  <c r="ZX105" i="11"/>
  <c r="ZX104" i="11"/>
  <c r="ZX103" i="11"/>
  <c r="ZX102" i="11"/>
  <c r="ZX101" i="11"/>
  <c r="ZX100" i="11"/>
  <c r="ZX99" i="11"/>
  <c r="ZX98" i="11"/>
  <c r="ZX97" i="11"/>
  <c r="ZX96" i="11"/>
  <c r="ZX95" i="11"/>
  <c r="ZX94" i="11"/>
  <c r="ZX93" i="11"/>
  <c r="ZX92" i="11"/>
  <c r="ZX91" i="11"/>
  <c r="ZX90" i="11"/>
  <c r="ZX89" i="11"/>
  <c r="ZX88" i="11"/>
  <c r="ZX87" i="11"/>
  <c r="ZX86" i="11"/>
  <c r="ZX85" i="11"/>
  <c r="ZX24" i="11"/>
  <c r="ZX23" i="11"/>
  <c r="ZX22" i="11"/>
  <c r="ZX21" i="11"/>
  <c r="ZX20" i="11"/>
  <c r="ZX19" i="11"/>
  <c r="ZX18" i="11"/>
  <c r="ZX17" i="11"/>
  <c r="ZX16" i="11"/>
  <c r="ZX15" i="11"/>
  <c r="ZX14" i="11"/>
  <c r="ZX13" i="11"/>
  <c r="ZX12" i="11"/>
  <c r="ZX11" i="11"/>
  <c r="ZX10" i="11"/>
  <c r="ZX9" i="11"/>
  <c r="ZX70" i="11"/>
  <c r="ZX69" i="11"/>
  <c r="ZX68" i="11"/>
  <c r="ZX67" i="11"/>
  <c r="ZX66" i="11"/>
  <c r="ZX65" i="11"/>
  <c r="VA217" i="11"/>
  <c r="VA216" i="11"/>
  <c r="VA215" i="11"/>
  <c r="VA214" i="11"/>
  <c r="VA213" i="11"/>
  <c r="VA212" i="11"/>
  <c r="VA205" i="11"/>
  <c r="VA201" i="11"/>
  <c r="VA200" i="11"/>
  <c r="VA199" i="11"/>
  <c r="VA198" i="11"/>
  <c r="VA81" i="11"/>
  <c r="VA80" i="11" s="1"/>
  <c r="VA39" i="11"/>
  <c r="VA62" i="11"/>
  <c r="VA38" i="11"/>
  <c r="VA37" i="11"/>
  <c r="VA61" i="11"/>
  <c r="VA60" i="11"/>
  <c r="VA36" i="11"/>
  <c r="VA34" i="11"/>
  <c r="VA59" i="11"/>
  <c r="VA33" i="11"/>
  <c r="VA58" i="11"/>
  <c r="VA57" i="11"/>
  <c r="VA32" i="11"/>
  <c r="VA56" i="11"/>
  <c r="VA31" i="11"/>
  <c r="VA55" i="11"/>
  <c r="VA54" i="11"/>
  <c r="VA30" i="11"/>
  <c r="VA28" i="11"/>
  <c r="VA53" i="11"/>
  <c r="VA27" i="11"/>
  <c r="VA26" i="11"/>
  <c r="VA52" i="11"/>
  <c r="VA51" i="11"/>
  <c r="VA49" i="11"/>
  <c r="VA47" i="11"/>
  <c r="VA79" i="11"/>
  <c r="VA78" i="11"/>
  <c r="VA77" i="11"/>
  <c r="VA76" i="11"/>
  <c r="VA75" i="11"/>
  <c r="VA74" i="11"/>
  <c r="VA73" i="11"/>
  <c r="VA72" i="11"/>
  <c r="VA183" i="11"/>
  <c r="VA182" i="11"/>
  <c r="VA195" i="11"/>
  <c r="VA194" i="11"/>
  <c r="VA193" i="11"/>
  <c r="VA192" i="11"/>
  <c r="VA191" i="11"/>
  <c r="VA190" i="11"/>
  <c r="VA188" i="11"/>
  <c r="VA187" i="11"/>
  <c r="VA179" i="11"/>
  <c r="VA178" i="11"/>
  <c r="VA177" i="11"/>
  <c r="VA176" i="11"/>
  <c r="VA175" i="11"/>
  <c r="VA165" i="11"/>
  <c r="VA163" i="11"/>
  <c r="VA162" i="11"/>
  <c r="VA161" i="11"/>
  <c r="VA159" i="11"/>
  <c r="VA158" i="11"/>
  <c r="VA157" i="11"/>
  <c r="VA155" i="11"/>
  <c r="VA154" i="11"/>
  <c r="VA153" i="11"/>
  <c r="VA152" i="11"/>
  <c r="VA151" i="11"/>
  <c r="VA171" i="11"/>
  <c r="VA170" i="11"/>
  <c r="VA169" i="11"/>
  <c r="VA168" i="11"/>
  <c r="VA173" i="11"/>
  <c r="VA172" i="11" s="1"/>
  <c r="VA167" i="11"/>
  <c r="VA148" i="11"/>
  <c r="VA147" i="11"/>
  <c r="VA146" i="11"/>
  <c r="VA145" i="11"/>
  <c r="VA144" i="11"/>
  <c r="VA143" i="11"/>
  <c r="VA142" i="11"/>
  <c r="VA141" i="11"/>
  <c r="VA140" i="11"/>
  <c r="VA139" i="11"/>
  <c r="VA137" i="11"/>
  <c r="VA136" i="11"/>
  <c r="VA135" i="11"/>
  <c r="VA134" i="11"/>
  <c r="VA133" i="11"/>
  <c r="VA132" i="11"/>
  <c r="VA131" i="11"/>
  <c r="VA130" i="11"/>
  <c r="VA129" i="11"/>
  <c r="VA128" i="11"/>
  <c r="VA127" i="11"/>
  <c r="VA126" i="11"/>
  <c r="VA125" i="11"/>
  <c r="VA124" i="11"/>
  <c r="VA123" i="11"/>
  <c r="VA122" i="11"/>
  <c r="VA121" i="11"/>
  <c r="VA120" i="11"/>
  <c r="VA119" i="11"/>
  <c r="VA118" i="11"/>
  <c r="VA117" i="11"/>
  <c r="VA116" i="11"/>
  <c r="VA115" i="11"/>
  <c r="VA114" i="11"/>
  <c r="VA113" i="11"/>
  <c r="VA112" i="11"/>
  <c r="VA111" i="11"/>
  <c r="VA110" i="11"/>
  <c r="VA109" i="11"/>
  <c r="VA106" i="11"/>
  <c r="VA105" i="11"/>
  <c r="VA104" i="11"/>
  <c r="VA103" i="11"/>
  <c r="VA102" i="11"/>
  <c r="VA101" i="11"/>
  <c r="VA100" i="11"/>
  <c r="VA99" i="11"/>
  <c r="VA98" i="11"/>
  <c r="VA97" i="11"/>
  <c r="VA96" i="11"/>
  <c r="VA95" i="11"/>
  <c r="VA94" i="11"/>
  <c r="VA93" i="11"/>
  <c r="VA92" i="11"/>
  <c r="VA90" i="11"/>
  <c r="VA89" i="11"/>
  <c r="VA88" i="11"/>
  <c r="VA87" i="11"/>
  <c r="VA86" i="11"/>
  <c r="VA85" i="11"/>
  <c r="VA24" i="11"/>
  <c r="VA23" i="11"/>
  <c r="VA22" i="11"/>
  <c r="VA21" i="11"/>
  <c r="VA20" i="11"/>
  <c r="VA19" i="11"/>
  <c r="VA18" i="11"/>
  <c r="VA17" i="11"/>
  <c r="VA16" i="11"/>
  <c r="VA15" i="11"/>
  <c r="VA14" i="11"/>
  <c r="VA13" i="11"/>
  <c r="VA12" i="11"/>
  <c r="VA11" i="11"/>
  <c r="VA10" i="11"/>
  <c r="VA9" i="11"/>
  <c r="VA70" i="11"/>
  <c r="VA69" i="11"/>
  <c r="VA68" i="11"/>
  <c r="VA67" i="11"/>
  <c r="VA66" i="11"/>
  <c r="VA65" i="11"/>
  <c r="QD217" i="11"/>
  <c r="QD216" i="11"/>
  <c r="QD215" i="11"/>
  <c r="QD214" i="11"/>
  <c r="QD213" i="11"/>
  <c r="QD212" i="11"/>
  <c r="QD205" i="11"/>
  <c r="QD201" i="11"/>
  <c r="QD200" i="11"/>
  <c r="QD199" i="11"/>
  <c r="QD198" i="11"/>
  <c r="QD81" i="11"/>
  <c r="QD80" i="11" s="1"/>
  <c r="QD39" i="11"/>
  <c r="QD62" i="11"/>
  <c r="QD38" i="11"/>
  <c r="QD37" i="11"/>
  <c r="QD61" i="11"/>
  <c r="QD60" i="11"/>
  <c r="QD36" i="11"/>
  <c r="QD34" i="11"/>
  <c r="QD59" i="11"/>
  <c r="QD33" i="11"/>
  <c r="QD58" i="11"/>
  <c r="QD57" i="11"/>
  <c r="QD32" i="11"/>
  <c r="QD56" i="11"/>
  <c r="QD31" i="11"/>
  <c r="QD55" i="11"/>
  <c r="QD54" i="11"/>
  <c r="QD30" i="11"/>
  <c r="QD28" i="11"/>
  <c r="QD53" i="11"/>
  <c r="QD27" i="11"/>
  <c r="QD26" i="11"/>
  <c r="QD52" i="11"/>
  <c r="QD51" i="11"/>
  <c r="QD49" i="11"/>
  <c r="QD47" i="11"/>
  <c r="QD79" i="11"/>
  <c r="QD78" i="11"/>
  <c r="QD77" i="11"/>
  <c r="QD76" i="11"/>
  <c r="QD75" i="11"/>
  <c r="QD74" i="11"/>
  <c r="QD73" i="11"/>
  <c r="QD72" i="11"/>
  <c r="QD183" i="11"/>
  <c r="QD182" i="11"/>
  <c r="QD195" i="11"/>
  <c r="QD194" i="11"/>
  <c r="QD193" i="11"/>
  <c r="QD192" i="11"/>
  <c r="QD191" i="11"/>
  <c r="QD190" i="11"/>
  <c r="QD188" i="11"/>
  <c r="QD187" i="11"/>
  <c r="QD179" i="11"/>
  <c r="QD178" i="11"/>
  <c r="QD177" i="11"/>
  <c r="QD176" i="11"/>
  <c r="QD175" i="11"/>
  <c r="QD165" i="11"/>
  <c r="QD163" i="11"/>
  <c r="QD162" i="11"/>
  <c r="QD161" i="11"/>
  <c r="QD159" i="11"/>
  <c r="QD158" i="11"/>
  <c r="QD157" i="11"/>
  <c r="QD155" i="11"/>
  <c r="QD154" i="11"/>
  <c r="QD153" i="11"/>
  <c r="QD152" i="11"/>
  <c r="QD151" i="11"/>
  <c r="QD171" i="11"/>
  <c r="QD170" i="11"/>
  <c r="QD169" i="11"/>
  <c r="QD168" i="11"/>
  <c r="QD167" i="11"/>
  <c r="QD148" i="11"/>
  <c r="QD147" i="11"/>
  <c r="QD146" i="11"/>
  <c r="QD145" i="11"/>
  <c r="QD144" i="11"/>
  <c r="QD143" i="11"/>
  <c r="QD142" i="11"/>
  <c r="QD141" i="11"/>
  <c r="QD140" i="11"/>
  <c r="QD139" i="11"/>
  <c r="QD137" i="11"/>
  <c r="QD136" i="11"/>
  <c r="QD135" i="11"/>
  <c r="QD134" i="11"/>
  <c r="QD133" i="11"/>
  <c r="QD132" i="11"/>
  <c r="QD131" i="11"/>
  <c r="QD130" i="11"/>
  <c r="QD129" i="11"/>
  <c r="QD128" i="11"/>
  <c r="QD127" i="11"/>
  <c r="QD126" i="11"/>
  <c r="QD125" i="11"/>
  <c r="QD124" i="11"/>
  <c r="QD123" i="11"/>
  <c r="QD122" i="11"/>
  <c r="QD121" i="11"/>
  <c r="QD120" i="11"/>
  <c r="QD119" i="11"/>
  <c r="QD118" i="11"/>
  <c r="QD117" i="11"/>
  <c r="QD116" i="11"/>
  <c r="QD115" i="11"/>
  <c r="QD114" i="11"/>
  <c r="QD113" i="11"/>
  <c r="QD112" i="11"/>
  <c r="QD111" i="11"/>
  <c r="QD110" i="11"/>
  <c r="QD106" i="11"/>
  <c r="QD105" i="11"/>
  <c r="QD104" i="11"/>
  <c r="QD103" i="11"/>
  <c r="QD102" i="11"/>
  <c r="QD101" i="11"/>
  <c r="QD100" i="11"/>
  <c r="QD99" i="11"/>
  <c r="QD98" i="11"/>
  <c r="QD97" i="11"/>
  <c r="QD96" i="11"/>
  <c r="QD95" i="11"/>
  <c r="QD94" i="11"/>
  <c r="QD93" i="11"/>
  <c r="QD92" i="11"/>
  <c r="QD91" i="11"/>
  <c r="QD90" i="11"/>
  <c r="QD89" i="11"/>
  <c r="QD88" i="11"/>
  <c r="QD87" i="11"/>
  <c r="QD86" i="11"/>
  <c r="QD85" i="11"/>
  <c r="QD24" i="11"/>
  <c r="QD23" i="11"/>
  <c r="QD22" i="11"/>
  <c r="QD21" i="11"/>
  <c r="QD20" i="11"/>
  <c r="QD19" i="11"/>
  <c r="QD18" i="11"/>
  <c r="QD17" i="11"/>
  <c r="QD16" i="11"/>
  <c r="QD15" i="11"/>
  <c r="QD14" i="11"/>
  <c r="QD13" i="11"/>
  <c r="QD12" i="11"/>
  <c r="QD11" i="11"/>
  <c r="QD10" i="11"/>
  <c r="QD9" i="11"/>
  <c r="QD70" i="11"/>
  <c r="QD69" i="11"/>
  <c r="QD68" i="11"/>
  <c r="QD67" i="11"/>
  <c r="QD66" i="11"/>
  <c r="QD65" i="11"/>
  <c r="LG201" i="11"/>
  <c r="LG200" i="11"/>
  <c r="LG39" i="11"/>
  <c r="LG62" i="11"/>
  <c r="LG38" i="11"/>
  <c r="LG37" i="11"/>
  <c r="LG61" i="11"/>
  <c r="LG60" i="11"/>
  <c r="LG36" i="11"/>
  <c r="LG34" i="11"/>
  <c r="LG59" i="11"/>
  <c r="LG33" i="11"/>
  <c r="LG58" i="11"/>
  <c r="LG57" i="11"/>
  <c r="LG32" i="11"/>
  <c r="LG56" i="11"/>
  <c r="LG31" i="11"/>
  <c r="LG55" i="11"/>
  <c r="LG54" i="11"/>
  <c r="LG30" i="11"/>
  <c r="LG28" i="11"/>
  <c r="LG53" i="11"/>
  <c r="LG27" i="11"/>
  <c r="LG26" i="11"/>
  <c r="LG52" i="11"/>
  <c r="LG51" i="11"/>
  <c r="LG49" i="11"/>
  <c r="LG47" i="11"/>
  <c r="LG79" i="11"/>
  <c r="LG78" i="11"/>
  <c r="LG77" i="11"/>
  <c r="LG76" i="11"/>
  <c r="LG75" i="11"/>
  <c r="LG74" i="11"/>
  <c r="LG73" i="11"/>
  <c r="LG72" i="11"/>
  <c r="LG183" i="11"/>
  <c r="LG182" i="11"/>
  <c r="LG195" i="11"/>
  <c r="LG194" i="11"/>
  <c r="LG193" i="11"/>
  <c r="LG192" i="11"/>
  <c r="LG191" i="11"/>
  <c r="LG190" i="11"/>
  <c r="LG188" i="11"/>
  <c r="LG187" i="11"/>
  <c r="LG179" i="11"/>
  <c r="LG178" i="11"/>
  <c r="LG177" i="11"/>
  <c r="LG176" i="11"/>
  <c r="LG175" i="11"/>
  <c r="LG165" i="11"/>
  <c r="LG163" i="11"/>
  <c r="LG162" i="11"/>
  <c r="LG161" i="11"/>
  <c r="LG159" i="11"/>
  <c r="LG158" i="11"/>
  <c r="LG157" i="11"/>
  <c r="LG155" i="11"/>
  <c r="LG154" i="11"/>
  <c r="LG153" i="11"/>
  <c r="LG152" i="11"/>
  <c r="LG151" i="11"/>
  <c r="LG171" i="11"/>
  <c r="LG170" i="11"/>
  <c r="LG169" i="11"/>
  <c r="LG168" i="11"/>
  <c r="LG173" i="11"/>
  <c r="LG172" i="11" s="1"/>
  <c r="LG167" i="11"/>
  <c r="LG137" i="11"/>
  <c r="LG136" i="11"/>
  <c r="LG135" i="11"/>
  <c r="LG134" i="11"/>
  <c r="LG133" i="11"/>
  <c r="LG132" i="11"/>
  <c r="LG131" i="11"/>
  <c r="LG130" i="11"/>
  <c r="LG129" i="11"/>
  <c r="LG128" i="11"/>
  <c r="LG127" i="11"/>
  <c r="LG126" i="11"/>
  <c r="LG125" i="11"/>
  <c r="LG124" i="11"/>
  <c r="LG123" i="11"/>
  <c r="LG122" i="11"/>
  <c r="LG121" i="11"/>
  <c r="LG119" i="11"/>
  <c r="LG118" i="11"/>
  <c r="LG117" i="11"/>
  <c r="LG116" i="11"/>
  <c r="LG115" i="11"/>
  <c r="LG114" i="11"/>
  <c r="LG113" i="11"/>
  <c r="LG112" i="11"/>
  <c r="LG111" i="11"/>
  <c r="LG110" i="11"/>
  <c r="LG109" i="11"/>
  <c r="LG106" i="11"/>
  <c r="LG105" i="11"/>
  <c r="LG104" i="11"/>
  <c r="LG103" i="11"/>
  <c r="LG102" i="11"/>
  <c r="LG101" i="11"/>
  <c r="LG100" i="11"/>
  <c r="LG99" i="11"/>
  <c r="LG98" i="11"/>
  <c r="LG97" i="11"/>
  <c r="LG96" i="11"/>
  <c r="LG95" i="11"/>
  <c r="LG94" i="11"/>
  <c r="LG93" i="11"/>
  <c r="LG92" i="11"/>
  <c r="LG91" i="11"/>
  <c r="LG90" i="11"/>
  <c r="LG89" i="11"/>
  <c r="LG88" i="11"/>
  <c r="LG87" i="11"/>
  <c r="LG86" i="11"/>
  <c r="LG85" i="11"/>
  <c r="LG24" i="11"/>
  <c r="LG23" i="11"/>
  <c r="LG22" i="11"/>
  <c r="LG21" i="11"/>
  <c r="LG20" i="11"/>
  <c r="LG19" i="11"/>
  <c r="LG18" i="11"/>
  <c r="LG17" i="11"/>
  <c r="LG16" i="11"/>
  <c r="LG15" i="11"/>
  <c r="LG14" i="11"/>
  <c r="LG13" i="11"/>
  <c r="LG12" i="11"/>
  <c r="LG11" i="11"/>
  <c r="LG10" i="11"/>
  <c r="LG9" i="11"/>
  <c r="LG70" i="11"/>
  <c r="LG69" i="11"/>
  <c r="LG68" i="11"/>
  <c r="LG67" i="11"/>
  <c r="LG66" i="11"/>
  <c r="LG65" i="11"/>
  <c r="GJ205" i="11"/>
  <c r="GJ203" i="11"/>
  <c r="GJ202" i="11"/>
  <c r="GJ201" i="11"/>
  <c r="GJ200" i="11"/>
  <c r="GJ199" i="11"/>
  <c r="GJ198" i="11"/>
  <c r="GJ39" i="11"/>
  <c r="GJ62" i="11"/>
  <c r="GJ38" i="11"/>
  <c r="GJ37" i="11"/>
  <c r="GJ61" i="11"/>
  <c r="GJ60" i="11"/>
  <c r="GJ36" i="11"/>
  <c r="GJ34" i="11"/>
  <c r="GJ59" i="11"/>
  <c r="GJ33" i="11"/>
  <c r="GJ58" i="11"/>
  <c r="GJ57" i="11"/>
  <c r="GJ32" i="11"/>
  <c r="GJ56" i="11"/>
  <c r="GJ31" i="11"/>
  <c r="GJ55" i="11"/>
  <c r="GJ54" i="11"/>
  <c r="GJ30" i="11"/>
  <c r="GJ28" i="11"/>
  <c r="GJ53" i="11"/>
  <c r="GJ27" i="11"/>
  <c r="GJ26" i="11"/>
  <c r="GJ52" i="11"/>
  <c r="GJ51" i="11"/>
  <c r="GJ49" i="11"/>
  <c r="GJ47" i="11"/>
  <c r="GJ79" i="11"/>
  <c r="GJ78" i="11"/>
  <c r="GJ77" i="11"/>
  <c r="GJ76" i="11"/>
  <c r="GJ75" i="11"/>
  <c r="GJ74" i="11"/>
  <c r="GJ73" i="11"/>
  <c r="GJ72" i="11"/>
  <c r="GJ183" i="11"/>
  <c r="GJ182" i="11"/>
  <c r="GJ195" i="11"/>
  <c r="GJ194" i="11"/>
  <c r="GJ193" i="11"/>
  <c r="GJ192" i="11"/>
  <c r="GJ191" i="11"/>
  <c r="GJ190" i="11"/>
  <c r="GJ188" i="11"/>
  <c r="GJ187" i="11"/>
  <c r="GJ179" i="11"/>
  <c r="GJ178" i="11"/>
  <c r="GJ177" i="11"/>
  <c r="GJ176" i="11"/>
  <c r="GJ175" i="11"/>
  <c r="GJ165" i="11"/>
  <c r="GJ163" i="11"/>
  <c r="GJ162" i="11"/>
  <c r="GJ161" i="11"/>
  <c r="GJ159" i="11"/>
  <c r="GJ158" i="11"/>
  <c r="GJ157" i="11"/>
  <c r="GJ155" i="11"/>
  <c r="GJ154" i="11"/>
  <c r="GJ153" i="11"/>
  <c r="GJ152" i="11"/>
  <c r="GJ151" i="11"/>
  <c r="GJ171" i="11"/>
  <c r="GJ170" i="11"/>
  <c r="GJ169" i="11"/>
  <c r="GJ168" i="11"/>
  <c r="GJ173" i="11"/>
  <c r="GJ172" i="11" s="1"/>
  <c r="GJ167" i="11"/>
  <c r="GJ148" i="11"/>
  <c r="GJ147" i="11"/>
  <c r="GJ146" i="11"/>
  <c r="GJ145" i="11"/>
  <c r="GJ144" i="11"/>
  <c r="GJ143" i="11"/>
  <c r="GJ142" i="11"/>
  <c r="GJ141" i="11"/>
  <c r="GJ140" i="11"/>
  <c r="GJ139" i="11"/>
  <c r="GJ137" i="11"/>
  <c r="GJ136" i="11"/>
  <c r="GJ135" i="11"/>
  <c r="GJ134" i="11"/>
  <c r="GJ133" i="11"/>
  <c r="GJ132" i="11"/>
  <c r="GJ131" i="11"/>
  <c r="GJ130" i="11"/>
  <c r="GJ129" i="11"/>
  <c r="GJ128" i="11"/>
  <c r="GJ127" i="11"/>
  <c r="GJ126" i="11"/>
  <c r="GJ125" i="11"/>
  <c r="GJ124" i="11"/>
  <c r="GJ123" i="11"/>
  <c r="GJ122" i="11"/>
  <c r="GJ121" i="11"/>
  <c r="GJ120" i="11"/>
  <c r="GJ119" i="11"/>
  <c r="GJ118" i="11"/>
  <c r="GJ117" i="11"/>
  <c r="GJ116" i="11"/>
  <c r="GJ115" i="11"/>
  <c r="GJ114" i="11"/>
  <c r="GJ113" i="11"/>
  <c r="GJ112" i="11"/>
  <c r="GJ111" i="11"/>
  <c r="GJ110" i="11"/>
  <c r="GJ109" i="11"/>
  <c r="GJ106" i="11"/>
  <c r="GJ105" i="11"/>
  <c r="GJ104" i="11"/>
  <c r="GJ103" i="11"/>
  <c r="GJ102" i="11"/>
  <c r="GJ101" i="11"/>
  <c r="GJ100" i="11"/>
  <c r="GJ99" i="11"/>
  <c r="GJ98" i="11"/>
  <c r="GJ97" i="11"/>
  <c r="GJ96" i="11"/>
  <c r="GJ95" i="11"/>
  <c r="GJ94" i="11"/>
  <c r="GJ93" i="11"/>
  <c r="GJ92" i="11"/>
  <c r="GJ91" i="11"/>
  <c r="GJ90" i="11"/>
  <c r="GJ89" i="11"/>
  <c r="GJ88" i="11"/>
  <c r="GJ87" i="11"/>
  <c r="GJ86" i="11"/>
  <c r="GJ85" i="11"/>
  <c r="GJ24" i="11"/>
  <c r="GJ23" i="11"/>
  <c r="GJ22" i="11"/>
  <c r="GJ21" i="11"/>
  <c r="GJ20" i="11"/>
  <c r="GJ19" i="11"/>
  <c r="GJ18" i="11"/>
  <c r="GJ17" i="11"/>
  <c r="GJ16" i="11"/>
  <c r="GJ15" i="11"/>
  <c r="GJ14" i="11"/>
  <c r="GJ13" i="11"/>
  <c r="GJ12" i="11"/>
  <c r="GJ11" i="11"/>
  <c r="GJ10" i="11"/>
  <c r="GJ9" i="11"/>
  <c r="GJ70" i="11"/>
  <c r="GJ69" i="11"/>
  <c r="GJ68" i="11"/>
  <c r="GJ67" i="11"/>
  <c r="GJ66" i="11"/>
  <c r="GJ65" i="11"/>
  <c r="AJD218" i="11"/>
  <c r="AJD210" i="11"/>
  <c r="AJC184" i="11" l="1"/>
  <c r="AJD198" i="11"/>
  <c r="AJB184" i="11"/>
  <c r="ZX166" i="11"/>
  <c r="LG184" i="11"/>
  <c r="LG180" i="11" s="1"/>
  <c r="GJ184" i="11"/>
  <c r="QD184" i="11"/>
  <c r="AEU184" i="11"/>
  <c r="VA184" i="11"/>
  <c r="ZX184" i="11"/>
  <c r="ZX46" i="11"/>
  <c r="VA64" i="11"/>
  <c r="GJ181" i="11"/>
  <c r="LG181" i="11"/>
  <c r="LG197" i="11"/>
  <c r="LG196" i="11" s="1"/>
  <c r="QD181" i="11"/>
  <c r="QD166" i="11"/>
  <c r="AJB174" i="11"/>
  <c r="AJB150" i="11"/>
  <c r="VA160" i="11"/>
  <c r="ZX160" i="11"/>
  <c r="AJC138" i="11"/>
  <c r="AJC197" i="11"/>
  <c r="AJC196" i="11" s="1"/>
  <c r="AJB108" i="11"/>
  <c r="AJB107" i="11" s="1"/>
  <c r="AJB71" i="11"/>
  <c r="AJC46" i="11"/>
  <c r="QD160" i="11"/>
  <c r="AJC84" i="11"/>
  <c r="AJC83" i="11" s="1"/>
  <c r="AJB166" i="11"/>
  <c r="AJC160" i="11"/>
  <c r="LG160" i="11"/>
  <c r="QD197" i="11"/>
  <c r="QD196" i="11" s="1"/>
  <c r="AEU174" i="11"/>
  <c r="AJB211" i="11"/>
  <c r="QD211" i="11"/>
  <c r="VA197" i="11"/>
  <c r="VA196" i="11" s="1"/>
  <c r="ZX197" i="11"/>
  <c r="ZX196" i="11" s="1"/>
  <c r="VA138" i="11"/>
  <c r="AJB84" i="11"/>
  <c r="AJB83" i="11" s="1"/>
  <c r="QD84" i="11"/>
  <c r="QD83" i="11" s="1"/>
  <c r="LG108" i="11"/>
  <c r="LG107" i="11" s="1"/>
  <c r="VA108" i="11"/>
  <c r="VA107" i="11" s="1"/>
  <c r="VA71" i="11"/>
  <c r="ZX108" i="11"/>
  <c r="ZX107" i="11" s="1"/>
  <c r="ZX71" i="11"/>
  <c r="AEU64" i="11"/>
  <c r="AEU8" i="11"/>
  <c r="AEU166" i="11"/>
  <c r="AEU150" i="11"/>
  <c r="GJ138" i="11"/>
  <c r="GJ160" i="11"/>
  <c r="LG64" i="11"/>
  <c r="LG166" i="11"/>
  <c r="LG150" i="11"/>
  <c r="LG174" i="11"/>
  <c r="QD150" i="11"/>
  <c r="QD174" i="11"/>
  <c r="VA181" i="11"/>
  <c r="VA211" i="11"/>
  <c r="ZX64" i="11"/>
  <c r="ZX138" i="11"/>
  <c r="ZX181" i="11"/>
  <c r="AEU84" i="11"/>
  <c r="AEU83" i="11" s="1"/>
  <c r="AJC64" i="11"/>
  <c r="AJB138" i="11"/>
  <c r="AJB160" i="11"/>
  <c r="AJB197" i="11"/>
  <c r="AJB196" i="11" s="1"/>
  <c r="GJ108" i="11"/>
  <c r="GJ107" i="11" s="1"/>
  <c r="GJ71" i="11"/>
  <c r="GJ197" i="11"/>
  <c r="GJ196" i="11" s="1"/>
  <c r="QD108" i="11"/>
  <c r="QD107" i="11" s="1"/>
  <c r="VA84" i="11"/>
  <c r="VA83" i="11" s="1"/>
  <c r="VA166" i="11"/>
  <c r="VA150" i="11"/>
  <c r="VA174" i="11"/>
  <c r="ZX150" i="11"/>
  <c r="ZX174" i="11"/>
  <c r="AEU71" i="11"/>
  <c r="AEU211" i="11"/>
  <c r="AJB64" i="11"/>
  <c r="AJC181" i="11"/>
  <c r="GJ166" i="11"/>
  <c r="GJ150" i="11"/>
  <c r="GJ174" i="11"/>
  <c r="LG84" i="11"/>
  <c r="LG83" i="11" s="1"/>
  <c r="ZX84" i="11"/>
  <c r="ZX83" i="11" s="1"/>
  <c r="AEU108" i="11"/>
  <c r="AEU107" i="11" s="1"/>
  <c r="AEU160" i="11"/>
  <c r="AEU197" i="11"/>
  <c r="AEU196" i="11" s="1"/>
  <c r="AJB181" i="11"/>
  <c r="GJ64" i="11"/>
  <c r="GJ84" i="11"/>
  <c r="GJ83" i="11" s="1"/>
  <c r="LG71" i="11"/>
  <c r="QD64" i="11"/>
  <c r="QD138" i="11"/>
  <c r="QD71" i="11"/>
  <c r="AEU181" i="11"/>
  <c r="AJC108" i="11"/>
  <c r="AJC107" i="11" s="1"/>
  <c r="AJC166" i="11"/>
  <c r="AJC150" i="11"/>
  <c r="AJC174" i="11"/>
  <c r="AJC71" i="11"/>
  <c r="AJC211" i="11"/>
  <c r="AJB25" i="11"/>
  <c r="GJ46" i="11"/>
  <c r="AJB46" i="11"/>
  <c r="LG46" i="11"/>
  <c r="QD46" i="11"/>
  <c r="VA25" i="11"/>
  <c r="ZX25" i="11"/>
  <c r="AEU46" i="11"/>
  <c r="VA46" i="11"/>
  <c r="LG25" i="11"/>
  <c r="QD25" i="11"/>
  <c r="AEU25" i="11"/>
  <c r="GJ25" i="11"/>
  <c r="AJC25" i="11"/>
  <c r="AJB8" i="11"/>
  <c r="VA8" i="11"/>
  <c r="AJC8" i="11"/>
  <c r="ZX8" i="11"/>
  <c r="GJ8" i="11"/>
  <c r="LG8" i="11"/>
  <c r="QD8" i="11"/>
  <c r="AJD87" i="11"/>
  <c r="AJD88" i="11"/>
  <c r="AJD205" i="11"/>
  <c r="ZV219" i="11"/>
  <c r="AJD202" i="11"/>
  <c r="AJD147" i="11"/>
  <c r="AJD144" i="11"/>
  <c r="AJD148" i="11"/>
  <c r="AJD37" i="11"/>
  <c r="AJD145" i="11"/>
  <c r="AJD116" i="11"/>
  <c r="AJD146" i="11"/>
  <c r="AJD92" i="11"/>
  <c r="AJD104" i="11"/>
  <c r="AJD109" i="11"/>
  <c r="AJD93" i="11"/>
  <c r="AJD99" i="11"/>
  <c r="AJD105" i="11"/>
  <c r="AJD23" i="11"/>
  <c r="AJD77" i="11"/>
  <c r="AJD75" i="11"/>
  <c r="AJD100" i="11"/>
  <c r="AJD214" i="11"/>
  <c r="AJD76" i="11"/>
  <c r="AJD101" i="11"/>
  <c r="AJD73" i="11"/>
  <c r="AJD215" i="11"/>
  <c r="AJD178" i="11"/>
  <c r="AJD183" i="11"/>
  <c r="AJD170" i="11"/>
  <c r="AJD95" i="11"/>
  <c r="AJD96" i="11"/>
  <c r="AJD91" i="11"/>
  <c r="AJD97" i="11"/>
  <c r="AJD103" i="11"/>
  <c r="AJD217" i="11"/>
  <c r="AJD171" i="11"/>
  <c r="AJD165" i="11"/>
  <c r="AJD79" i="11"/>
  <c r="AJD213" i="11"/>
  <c r="AJD124" i="11"/>
  <c r="AJD52" i="11"/>
  <c r="AJD31" i="11"/>
  <c r="AJD36" i="11"/>
  <c r="AJD179" i="11"/>
  <c r="AJD216" i="11"/>
  <c r="AJD68" i="11"/>
  <c r="AJD9" i="11"/>
  <c r="AJD21" i="11"/>
  <c r="AJD187" i="11"/>
  <c r="AJD191" i="11"/>
  <c r="AJD195" i="11"/>
  <c r="AJD10" i="11"/>
  <c r="AJD14" i="11"/>
  <c r="AJD18" i="11"/>
  <c r="AJD22" i="11"/>
  <c r="AJD89" i="11"/>
  <c r="AJD192" i="11"/>
  <c r="AJD182" i="11"/>
  <c r="AJD162" i="11"/>
  <c r="AJD65" i="11"/>
  <c r="AJD69" i="11"/>
  <c r="AJD169" i="11"/>
  <c r="AJD176" i="11"/>
  <c r="AJD212" i="11"/>
  <c r="AJD112" i="11"/>
  <c r="AJD17" i="11"/>
  <c r="AJD86" i="11"/>
  <c r="AJD90" i="11"/>
  <c r="AJD94" i="11"/>
  <c r="AJD98" i="11"/>
  <c r="AJD102" i="11"/>
  <c r="AJD106" i="11"/>
  <c r="AJD163" i="11"/>
  <c r="AJD66" i="11"/>
  <c r="AJD24" i="11"/>
  <c r="AJD111" i="11"/>
  <c r="AJD177" i="11"/>
  <c r="AJD74" i="11"/>
  <c r="AJD78" i="11"/>
  <c r="AJD200" i="11"/>
  <c r="AJD199" i="11"/>
  <c r="AJD203" i="11"/>
  <c r="AJD58" i="11"/>
  <c r="AJD26" i="11"/>
  <c r="AJD30" i="11"/>
  <c r="AJD56" i="11"/>
  <c r="AJD33" i="11"/>
  <c r="AJD60" i="11"/>
  <c r="AJD47" i="11"/>
  <c r="AJD38" i="11"/>
  <c r="AJD62" i="11"/>
  <c r="AJD49" i="11"/>
  <c r="AJD27" i="11"/>
  <c r="AJD54" i="11"/>
  <c r="AJD32" i="11"/>
  <c r="AJD59" i="11"/>
  <c r="AJD51" i="11"/>
  <c r="AJD53" i="11"/>
  <c r="AJD55" i="11"/>
  <c r="AJD57" i="11"/>
  <c r="AJD61" i="11"/>
  <c r="AJD39" i="11"/>
  <c r="AJD188" i="11"/>
  <c r="AJD158" i="11"/>
  <c r="AJD159" i="11"/>
  <c r="AJD153" i="11"/>
  <c r="AJD154" i="11"/>
  <c r="AJD151" i="11"/>
  <c r="AJD155" i="11"/>
  <c r="AJD152" i="11"/>
  <c r="AJD157" i="11"/>
  <c r="AJD167" i="11"/>
  <c r="AJD173" i="11"/>
  <c r="AJD172" i="11" s="1"/>
  <c r="AJD142" i="11"/>
  <c r="AJD128" i="11"/>
  <c r="AJD136" i="11"/>
  <c r="AJD139" i="11"/>
  <c r="AJD143" i="11"/>
  <c r="AJD129" i="11"/>
  <c r="AJD133" i="11"/>
  <c r="AJD137" i="11"/>
  <c r="AJD140" i="11"/>
  <c r="AJD120" i="11"/>
  <c r="AJD121" i="11"/>
  <c r="AJD125" i="11"/>
  <c r="AJD114" i="11"/>
  <c r="AJD118" i="11"/>
  <c r="AJD122" i="11"/>
  <c r="AJD126" i="11"/>
  <c r="AJD130" i="11"/>
  <c r="AJD134" i="11"/>
  <c r="AJD201" i="11"/>
  <c r="AJD168" i="11"/>
  <c r="AJD67" i="11"/>
  <c r="AJD141" i="11"/>
  <c r="AJD81" i="11"/>
  <c r="AJD80" i="11" s="1"/>
  <c r="AJD175" i="11"/>
  <c r="AJD70" i="11"/>
  <c r="AJD11" i="11"/>
  <c r="AJD15" i="11"/>
  <c r="AJD19" i="11"/>
  <c r="AJD123" i="11"/>
  <c r="AJD127" i="11"/>
  <c r="AJD131" i="11"/>
  <c r="AJD135" i="11"/>
  <c r="AJD193" i="11"/>
  <c r="AJD12" i="11"/>
  <c r="AJD16" i="11"/>
  <c r="AJD20" i="11"/>
  <c r="AJD190" i="11"/>
  <c r="AJD194" i="11"/>
  <c r="AJD110" i="11"/>
  <c r="AJD72" i="11"/>
  <c r="AJD132" i="11"/>
  <c r="AJD34" i="11"/>
  <c r="AJD13" i="11"/>
  <c r="AJD28" i="11"/>
  <c r="AJD161" i="11"/>
  <c r="AJD113" i="11"/>
  <c r="AJD117" i="11"/>
  <c r="AJD115" i="11"/>
  <c r="AJD119" i="11"/>
  <c r="AJD85" i="11"/>
  <c r="ALA218" i="11"/>
  <c r="AKZ218" i="11"/>
  <c r="ALA217" i="11"/>
  <c r="AKZ217" i="11"/>
  <c r="ALA216" i="11"/>
  <c r="AKZ216" i="11"/>
  <c r="ALA215" i="11"/>
  <c r="AKZ215" i="11"/>
  <c r="ALA214" i="11"/>
  <c r="AKZ214" i="11"/>
  <c r="ALA213" i="11"/>
  <c r="AKZ213" i="11"/>
  <c r="ALA212" i="11"/>
  <c r="AKZ212" i="11"/>
  <c r="ALA210" i="11"/>
  <c r="AKZ210" i="11"/>
  <c r="ALA205" i="11"/>
  <c r="AKZ205" i="11"/>
  <c r="ALA208" i="11"/>
  <c r="AKZ208" i="11"/>
  <c r="ALA206" i="11"/>
  <c r="AKZ206" i="11"/>
  <c r="ALA203" i="11"/>
  <c r="AKZ203" i="11"/>
  <c r="ALA202" i="11"/>
  <c r="AKZ202" i="11"/>
  <c r="ALA201" i="11"/>
  <c r="AKZ201" i="11"/>
  <c r="ALA200" i="11"/>
  <c r="AKZ200" i="11"/>
  <c r="ALA199" i="11"/>
  <c r="AKZ199" i="11"/>
  <c r="ALA198" i="11"/>
  <c r="AKZ198" i="11"/>
  <c r="ALA81" i="11"/>
  <c r="ALA80" i="11" s="1"/>
  <c r="AKZ81" i="11"/>
  <c r="AKZ80" i="11" s="1"/>
  <c r="ALA39" i="11"/>
  <c r="AKZ39" i="11"/>
  <c r="ALA62" i="11"/>
  <c r="AKZ62" i="11"/>
  <c r="ALA38" i="11"/>
  <c r="AKZ38" i="11"/>
  <c r="ALA37" i="11"/>
  <c r="AKZ37" i="11"/>
  <c r="ALA61" i="11"/>
  <c r="AKZ61" i="11"/>
  <c r="ALA60" i="11"/>
  <c r="AKZ60" i="11"/>
  <c r="ALA36" i="11"/>
  <c r="AKZ36" i="11"/>
  <c r="ALA34" i="11"/>
  <c r="AKZ34" i="11"/>
  <c r="ALA59" i="11"/>
  <c r="AKZ59" i="11"/>
  <c r="ALA33" i="11"/>
  <c r="AKZ33" i="11"/>
  <c r="ALA58" i="11"/>
  <c r="AKZ58" i="11"/>
  <c r="ALA57" i="11"/>
  <c r="AKZ57" i="11"/>
  <c r="ALA32" i="11"/>
  <c r="AKZ32" i="11"/>
  <c r="ALA56" i="11"/>
  <c r="AKZ56" i="11"/>
  <c r="ALA31" i="11"/>
  <c r="AKZ31" i="11"/>
  <c r="ALA55" i="11"/>
  <c r="AKZ55" i="11"/>
  <c r="ALA54" i="11"/>
  <c r="AKZ54" i="11"/>
  <c r="ALA30" i="11"/>
  <c r="AKZ30" i="11"/>
  <c r="ALA28" i="11"/>
  <c r="AKZ28" i="11"/>
  <c r="ALA53" i="11"/>
  <c r="AKZ53" i="11"/>
  <c r="ALA27" i="11"/>
  <c r="AKZ27" i="11"/>
  <c r="ALA26" i="11"/>
  <c r="AKZ26" i="11"/>
  <c r="ALA52" i="11"/>
  <c r="AKZ52" i="11"/>
  <c r="ALA51" i="11"/>
  <c r="AKZ51" i="11"/>
  <c r="ALA49" i="11"/>
  <c r="AKZ49" i="11"/>
  <c r="ALA47" i="11"/>
  <c r="AKZ47" i="11"/>
  <c r="ALA79" i="11"/>
  <c r="AKZ79" i="11"/>
  <c r="ALA78" i="11"/>
  <c r="AKZ78" i="11"/>
  <c r="ALA77" i="11"/>
  <c r="AKZ77" i="11"/>
  <c r="ALA76" i="11"/>
  <c r="AKZ76" i="11"/>
  <c r="ALA75" i="11"/>
  <c r="AKZ75" i="11"/>
  <c r="ALA74" i="11"/>
  <c r="AKZ74" i="11"/>
  <c r="ALA73" i="11"/>
  <c r="AKZ73" i="11"/>
  <c r="ALA72" i="11"/>
  <c r="AKZ72" i="11"/>
  <c r="ALA183" i="11"/>
  <c r="AKZ183" i="11"/>
  <c r="ALA182" i="11"/>
  <c r="AKZ182" i="11"/>
  <c r="ALA195" i="11"/>
  <c r="AKZ195" i="11"/>
  <c r="ALA194" i="11"/>
  <c r="AKZ194" i="11"/>
  <c r="ALA193" i="11"/>
  <c r="AKZ193" i="11"/>
  <c r="ALA192" i="11"/>
  <c r="AKZ192" i="11"/>
  <c r="ALA191" i="11"/>
  <c r="AKZ191" i="11"/>
  <c r="ALA190" i="11"/>
  <c r="AKZ190" i="11"/>
  <c r="ALA188" i="11"/>
  <c r="AKZ188" i="11"/>
  <c r="ALA187" i="11"/>
  <c r="AKZ187" i="11"/>
  <c r="ALA179" i="11"/>
  <c r="AKZ179" i="11"/>
  <c r="ALA178" i="11"/>
  <c r="AKZ178" i="11"/>
  <c r="ALA177" i="11"/>
  <c r="AKZ177" i="11"/>
  <c r="ALA176" i="11"/>
  <c r="AKZ176" i="11"/>
  <c r="ALA175" i="11"/>
  <c r="AKZ175" i="11"/>
  <c r="ALA165" i="11"/>
  <c r="AKZ165" i="11"/>
  <c r="ALA163" i="11"/>
  <c r="AKZ163" i="11"/>
  <c r="ALA162" i="11"/>
  <c r="AKZ162" i="11"/>
  <c r="ALA161" i="11"/>
  <c r="AKZ161" i="11"/>
  <c r="ALA159" i="11"/>
  <c r="AKZ159" i="11"/>
  <c r="ALA158" i="11"/>
  <c r="AKZ158" i="11"/>
  <c r="ALA157" i="11"/>
  <c r="AKZ157" i="11"/>
  <c r="ALA155" i="11"/>
  <c r="AKZ155" i="11"/>
  <c r="ALA154" i="11"/>
  <c r="AKZ154" i="11"/>
  <c r="ALA153" i="11"/>
  <c r="AKZ153" i="11"/>
  <c r="ALA152" i="11"/>
  <c r="AKZ152" i="11"/>
  <c r="ALA151" i="11"/>
  <c r="AKZ151" i="11"/>
  <c r="ALA171" i="11"/>
  <c r="AKZ171" i="11"/>
  <c r="ALA170" i="11"/>
  <c r="AKZ170" i="11"/>
  <c r="ALA169" i="11"/>
  <c r="AKZ169" i="11"/>
  <c r="ALA168" i="11"/>
  <c r="AKZ168" i="11"/>
  <c r="ALA173" i="11"/>
  <c r="ALA172" i="11" s="1"/>
  <c r="AKZ173" i="11"/>
  <c r="AKZ172" i="11" s="1"/>
  <c r="ALA167" i="11"/>
  <c r="AKZ167" i="11"/>
  <c r="ALA148" i="11"/>
  <c r="AKZ148" i="11"/>
  <c r="ALA147" i="11"/>
  <c r="AKZ147" i="11"/>
  <c r="ALA146" i="11"/>
  <c r="AKZ146" i="11"/>
  <c r="ALA145" i="11"/>
  <c r="AKZ145" i="11"/>
  <c r="ALA144" i="11"/>
  <c r="AKZ144" i="11"/>
  <c r="ALA143" i="11"/>
  <c r="AKZ143" i="11"/>
  <c r="ALA142" i="11"/>
  <c r="AKZ142" i="11"/>
  <c r="ALA141" i="11"/>
  <c r="AKZ141" i="11"/>
  <c r="ALA140" i="11"/>
  <c r="AKZ140" i="11"/>
  <c r="ALA139" i="11"/>
  <c r="AKZ139" i="11"/>
  <c r="ALA137" i="11"/>
  <c r="AKZ137" i="11"/>
  <c r="ALA136" i="11"/>
  <c r="ALA135" i="11"/>
  <c r="AKZ135" i="11"/>
  <c r="ALA134" i="11"/>
  <c r="AKZ134" i="11"/>
  <c r="ALA133" i="11"/>
  <c r="AKZ133" i="11"/>
  <c r="ALA132" i="11"/>
  <c r="AKZ132" i="11"/>
  <c r="ALA131" i="11"/>
  <c r="AKZ131" i="11"/>
  <c r="ALA130" i="11"/>
  <c r="AKZ130" i="11"/>
  <c r="ALA129" i="11"/>
  <c r="AKZ129" i="11"/>
  <c r="ALA128" i="11"/>
  <c r="AKZ128" i="11"/>
  <c r="ALA127" i="11"/>
  <c r="AKZ127" i="11"/>
  <c r="ALA126" i="11"/>
  <c r="AKZ126" i="11"/>
  <c r="ALA125" i="11"/>
  <c r="AKZ125" i="11"/>
  <c r="ALA124" i="11"/>
  <c r="AKZ124" i="11"/>
  <c r="ALA123" i="11"/>
  <c r="AKZ123" i="11"/>
  <c r="ALA122" i="11"/>
  <c r="AKZ122" i="11"/>
  <c r="ALA121" i="11"/>
  <c r="AKZ121" i="11"/>
  <c r="ALA120" i="11"/>
  <c r="AKZ120" i="11"/>
  <c r="ALA119" i="11"/>
  <c r="AKZ119" i="11"/>
  <c r="ALA118" i="11"/>
  <c r="AKZ118" i="11"/>
  <c r="ALA117" i="11"/>
  <c r="AKZ117" i="11"/>
  <c r="ALA116" i="11"/>
  <c r="AKZ116" i="11"/>
  <c r="ALA115" i="11"/>
  <c r="AKZ115" i="11"/>
  <c r="ALA114" i="11"/>
  <c r="AKZ114" i="11"/>
  <c r="ALA113" i="11"/>
  <c r="AKZ113" i="11"/>
  <c r="ALA112" i="11"/>
  <c r="AKZ112" i="11"/>
  <c r="ALA111" i="11"/>
  <c r="AKZ111" i="11"/>
  <c r="ALA110" i="11"/>
  <c r="AKZ110" i="11"/>
  <c r="ALA109" i="11"/>
  <c r="AKZ109" i="11"/>
  <c r="ALA106" i="11"/>
  <c r="AKZ106" i="11"/>
  <c r="ALA105" i="11"/>
  <c r="AKZ105" i="11"/>
  <c r="ALA104" i="11"/>
  <c r="AKZ104" i="11"/>
  <c r="ALA103" i="11"/>
  <c r="AKZ103" i="11"/>
  <c r="ALA102" i="11"/>
  <c r="AKZ102" i="11"/>
  <c r="ALA101" i="11"/>
  <c r="AKZ101" i="11"/>
  <c r="ALA100" i="11"/>
  <c r="AKZ100" i="11"/>
  <c r="ALA99" i="11"/>
  <c r="AKZ99" i="11"/>
  <c r="ALA98" i="11"/>
  <c r="AKZ98" i="11"/>
  <c r="ALA97" i="11"/>
  <c r="AKZ97" i="11"/>
  <c r="ALA96" i="11"/>
  <c r="AKZ96" i="11"/>
  <c r="ALA95" i="11"/>
  <c r="AKZ95" i="11"/>
  <c r="ALA94" i="11"/>
  <c r="AKZ94" i="11"/>
  <c r="ALA93" i="11"/>
  <c r="AKZ93" i="11"/>
  <c r="ALA92" i="11"/>
  <c r="AKZ92" i="11"/>
  <c r="ALA91" i="11"/>
  <c r="AKZ91" i="11"/>
  <c r="ALA90" i="11"/>
  <c r="AKZ90" i="11"/>
  <c r="ALA89" i="11"/>
  <c r="AKZ89" i="11"/>
  <c r="ALA88" i="11"/>
  <c r="AKZ88" i="11"/>
  <c r="ALA87" i="11"/>
  <c r="AKZ87" i="11"/>
  <c r="ALA86" i="11"/>
  <c r="AKZ86" i="11"/>
  <c r="ALA85" i="11"/>
  <c r="AKZ85" i="11"/>
  <c r="ALA24" i="11"/>
  <c r="AKZ24" i="11"/>
  <c r="ALA23" i="11"/>
  <c r="AKZ23" i="11"/>
  <c r="ALA22" i="11"/>
  <c r="AKZ22" i="11"/>
  <c r="ALA21" i="11"/>
  <c r="AKZ21" i="11"/>
  <c r="ALA20" i="11"/>
  <c r="AKZ20" i="11"/>
  <c r="ALA19" i="11"/>
  <c r="AKZ19" i="11"/>
  <c r="ALA18" i="11"/>
  <c r="AKZ18" i="11"/>
  <c r="ALA17" i="11"/>
  <c r="AKZ17" i="11"/>
  <c r="ALA16" i="11"/>
  <c r="AKZ16" i="11"/>
  <c r="ALA15" i="11"/>
  <c r="AKZ15" i="11"/>
  <c r="ALA14" i="11"/>
  <c r="AKZ14" i="11"/>
  <c r="ALA13" i="11"/>
  <c r="AKZ13" i="11"/>
  <c r="ALA12" i="11"/>
  <c r="AKZ12" i="11"/>
  <c r="ALA11" i="11"/>
  <c r="AKZ11" i="11"/>
  <c r="ALA10" i="11"/>
  <c r="AKZ10" i="11"/>
  <c r="ALA9" i="11"/>
  <c r="AKZ9" i="11"/>
  <c r="ALA70" i="11"/>
  <c r="AKZ70" i="11"/>
  <c r="ALA69" i="11"/>
  <c r="AKZ69" i="11"/>
  <c r="ALA68" i="11"/>
  <c r="AKZ68" i="11"/>
  <c r="ALA67" i="11"/>
  <c r="AKZ67" i="11"/>
  <c r="ALA66" i="11"/>
  <c r="AKZ66" i="11"/>
  <c r="ALA65" i="11"/>
  <c r="AKZ65" i="11"/>
  <c r="GJ180" i="11" l="1"/>
  <c r="AJD184" i="11"/>
  <c r="AEU180" i="11"/>
  <c r="AJB63" i="11"/>
  <c r="QD180" i="11"/>
  <c r="AJC180" i="11"/>
  <c r="AEU7" i="11"/>
  <c r="AJB149" i="11"/>
  <c r="AJD160" i="11"/>
  <c r="AKZ84" i="11"/>
  <c r="AKZ83" i="11" s="1"/>
  <c r="ALA184" i="11"/>
  <c r="ZX63" i="11"/>
  <c r="QD149" i="11"/>
  <c r="AKZ160" i="11"/>
  <c r="AKZ174" i="11"/>
  <c r="ALA160" i="11"/>
  <c r="AKZ166" i="11"/>
  <c r="AJD181" i="11"/>
  <c r="AJD166" i="11"/>
  <c r="AKZ150" i="11"/>
  <c r="QD7" i="11"/>
  <c r="AKZ211" i="11"/>
  <c r="AJD211" i="11"/>
  <c r="ALA197" i="11"/>
  <c r="ALA196" i="11" s="1"/>
  <c r="AJB180" i="11"/>
  <c r="AJD174" i="11"/>
  <c r="ALA138" i="11"/>
  <c r="AJD84" i="11"/>
  <c r="AJD83" i="11" s="1"/>
  <c r="ALA84" i="11"/>
  <c r="ALA83" i="11" s="1"/>
  <c r="AKZ71" i="11"/>
  <c r="AJD71" i="11"/>
  <c r="GJ63" i="11"/>
  <c r="VA63" i="11"/>
  <c r="AJD138" i="11"/>
  <c r="AJD197" i="11"/>
  <c r="AJD196" i="11" s="1"/>
  <c r="ZX149" i="11"/>
  <c r="ZX180" i="11"/>
  <c r="ALA64" i="11"/>
  <c r="AKZ138" i="11"/>
  <c r="AKZ184" i="11"/>
  <c r="AKZ197" i="11"/>
  <c r="AKZ196" i="11" s="1"/>
  <c r="AJD64" i="11"/>
  <c r="AJC63" i="11"/>
  <c r="VA180" i="11"/>
  <c r="LG63" i="11"/>
  <c r="AEU149" i="11"/>
  <c r="AKZ64" i="11"/>
  <c r="ALA181" i="11"/>
  <c r="AJD150" i="11"/>
  <c r="AJC7" i="11"/>
  <c r="GJ149" i="11"/>
  <c r="VA149" i="11"/>
  <c r="ALA108" i="11"/>
  <c r="ALA107" i="11" s="1"/>
  <c r="AKZ181" i="11"/>
  <c r="AJD108" i="11"/>
  <c r="AJD107" i="11" s="1"/>
  <c r="LG149" i="11"/>
  <c r="AKZ108" i="11"/>
  <c r="AKZ107" i="11" s="1"/>
  <c r="ALA166" i="11"/>
  <c r="ALA150" i="11"/>
  <c r="ALA174" i="11"/>
  <c r="ALA71" i="11"/>
  <c r="ALA211" i="11"/>
  <c r="AJC149" i="11"/>
  <c r="QD63" i="11"/>
  <c r="AEU63" i="11"/>
  <c r="GJ7" i="11"/>
  <c r="ZX7" i="11"/>
  <c r="ALA46" i="11"/>
  <c r="AJB7" i="11"/>
  <c r="AKZ46" i="11"/>
  <c r="AJD46" i="11"/>
  <c r="VA7" i="11"/>
  <c r="AJD25" i="11"/>
  <c r="ALA25" i="11"/>
  <c r="AKZ25" i="11"/>
  <c r="LG7" i="11"/>
  <c r="AJD8" i="11"/>
  <c r="ALA8" i="11"/>
  <c r="AKZ8" i="11"/>
  <c r="QB219" i="11"/>
  <c r="LE219" i="11"/>
  <c r="GH219" i="11"/>
  <c r="VE10" i="11"/>
  <c r="AJB6" i="11" l="1"/>
  <c r="AEU6" i="11"/>
  <c r="AEU219" i="11" s="1"/>
  <c r="ALA180" i="11"/>
  <c r="AKZ7" i="11"/>
  <c r="ZX6" i="11"/>
  <c r="ZX219" i="11" s="1"/>
  <c r="AJD180" i="11"/>
  <c r="AJD149" i="11"/>
  <c r="GJ6" i="11"/>
  <c r="GJ219" i="11" s="1"/>
  <c r="AKZ63" i="11"/>
  <c r="AKZ149" i="11"/>
  <c r="AKZ180" i="11"/>
  <c r="QD6" i="11"/>
  <c r="QD219" i="11" s="1"/>
  <c r="AJB219" i="11"/>
  <c r="ALA149" i="11"/>
  <c r="AJD63" i="11"/>
  <c r="VA6" i="11"/>
  <c r="VA219" i="11" s="1"/>
  <c r="ALA63" i="11"/>
  <c r="AJC6" i="11"/>
  <c r="AJC219" i="11" s="1"/>
  <c r="LG6" i="11"/>
  <c r="LG219" i="11" s="1"/>
  <c r="AJD7" i="11"/>
  <c r="ALA7" i="11"/>
  <c r="AKZ6" i="11" l="1"/>
  <c r="AKZ219" i="11" s="1"/>
  <c r="AJD6" i="11"/>
  <c r="AJD219" i="11" s="1"/>
  <c r="ALA6" i="11"/>
  <c r="ALA219" i="11" s="1"/>
  <c r="AJF199" i="11"/>
  <c r="AJF200" i="11"/>
  <c r="LK200" i="11"/>
  <c r="LK201" i="11"/>
  <c r="LK197" i="11" l="1"/>
  <c r="LK196" i="11" s="1"/>
  <c r="AJE47" i="11"/>
  <c r="AJE49" i="11"/>
  <c r="AJF47" i="11"/>
  <c r="AJF49" i="11"/>
  <c r="AEY47" i="11"/>
  <c r="AEY49" i="11"/>
  <c r="AAB47" i="11"/>
  <c r="AAB49" i="11"/>
  <c r="VE47" i="11"/>
  <c r="VE49" i="11"/>
  <c r="QH47" i="11"/>
  <c r="QH49" i="11"/>
  <c r="LK47" i="11"/>
  <c r="LK49" i="11"/>
  <c r="GN47" i="11"/>
  <c r="GN49" i="11"/>
  <c r="GN173" i="11"/>
  <c r="GN172" i="11" s="1"/>
  <c r="LK173" i="11"/>
  <c r="LK172" i="11" s="1"/>
  <c r="VE173" i="11"/>
  <c r="VE172" i="11" s="1"/>
  <c r="AAB173" i="11"/>
  <c r="AAB172" i="11" s="1"/>
  <c r="AEY173" i="11"/>
  <c r="AEY172" i="11" s="1"/>
  <c r="AJF173" i="11"/>
  <c r="AJF172" i="11" s="1"/>
  <c r="AJE173" i="11"/>
  <c r="AJE172" i="11" s="1"/>
  <c r="AJG47" i="11" l="1"/>
  <c r="AJG49" i="11"/>
  <c r="LH219" i="11"/>
  <c r="AJG173" i="11"/>
  <c r="AJG172" i="11" s="1"/>
  <c r="AEV219" i="11" l="1"/>
  <c r="VE22" i="11"/>
  <c r="VE18" i="11"/>
  <c r="VE15" i="11"/>
  <c r="AEY114" i="11"/>
  <c r="AEY115" i="11"/>
  <c r="AEY116" i="11"/>
  <c r="AEY117" i="11"/>
  <c r="AEY118" i="11"/>
  <c r="AEY119" i="11"/>
  <c r="AEY120" i="11"/>
  <c r="AEY121" i="11"/>
  <c r="AEY122" i="11"/>
  <c r="AEY123" i="11"/>
  <c r="AEY124" i="11"/>
  <c r="AEY125" i="11"/>
  <c r="AEY126" i="11"/>
  <c r="AEY127" i="11"/>
  <c r="AEY128" i="11"/>
  <c r="AEY129" i="11"/>
  <c r="AEY130" i="11"/>
  <c r="AEY131" i="11"/>
  <c r="AEY132" i="11"/>
  <c r="AEY133" i="11"/>
  <c r="AEY134" i="11"/>
  <c r="AEY135" i="11"/>
  <c r="AEY136" i="11"/>
  <c r="AEY137" i="11"/>
  <c r="AEY86" i="11"/>
  <c r="AEY87" i="11"/>
  <c r="AEY88" i="11"/>
  <c r="AEY89" i="11"/>
  <c r="AEY90" i="11"/>
  <c r="AEY91" i="11"/>
  <c r="AEY92" i="11"/>
  <c r="AEY93" i="11"/>
  <c r="AEY94" i="11"/>
  <c r="AEY95" i="11"/>
  <c r="AEY96" i="11"/>
  <c r="AEY97" i="11"/>
  <c r="AEY98" i="11"/>
  <c r="AEY99" i="11"/>
  <c r="AEY100" i="11"/>
  <c r="AEY101" i="11"/>
  <c r="AEY102" i="11"/>
  <c r="AEY103" i="11"/>
  <c r="AEY104" i="11"/>
  <c r="AEY105" i="11"/>
  <c r="AEY106" i="11"/>
  <c r="AEY10" i="11"/>
  <c r="AEY11" i="11"/>
  <c r="AEY12" i="11"/>
  <c r="AEY13" i="11"/>
  <c r="AEY14" i="11"/>
  <c r="AEY15" i="11"/>
  <c r="AEY16" i="11"/>
  <c r="AEY17" i="11"/>
  <c r="AEY18" i="11"/>
  <c r="AEY19" i="11"/>
  <c r="AEY20" i="11"/>
  <c r="AEY21" i="11"/>
  <c r="AEY22" i="11"/>
  <c r="AEY23" i="11"/>
  <c r="AAB114" i="11"/>
  <c r="AAB115" i="11"/>
  <c r="AAB116" i="11"/>
  <c r="AAB117" i="11"/>
  <c r="AAB118" i="11"/>
  <c r="AAB119" i="11"/>
  <c r="AAB120" i="11"/>
  <c r="AAB121" i="11"/>
  <c r="AAB122" i="11"/>
  <c r="AAB123" i="11"/>
  <c r="AAB124" i="11"/>
  <c r="AAB125" i="11"/>
  <c r="AAB126" i="11"/>
  <c r="AAB127" i="11"/>
  <c r="AAB128" i="11"/>
  <c r="AAB129" i="11"/>
  <c r="AAB130" i="11"/>
  <c r="AAB131" i="11"/>
  <c r="AAB132" i="11"/>
  <c r="AAB133" i="11"/>
  <c r="AAB134" i="11"/>
  <c r="AAB135" i="11"/>
  <c r="AAB136" i="11"/>
  <c r="AAB137" i="11"/>
  <c r="AAB91" i="11"/>
  <c r="AAB10" i="11"/>
  <c r="AAB11" i="11"/>
  <c r="AAB12" i="11"/>
  <c r="AAB13" i="11"/>
  <c r="AAB14" i="11"/>
  <c r="AAB15" i="11"/>
  <c r="AAB16" i="11"/>
  <c r="AAB17" i="11"/>
  <c r="AAB18" i="11"/>
  <c r="AAB19" i="11"/>
  <c r="AAB20" i="11"/>
  <c r="AAB21" i="11"/>
  <c r="AAB22" i="11"/>
  <c r="AAB23" i="11"/>
  <c r="AAB24" i="11"/>
  <c r="VE127" i="11"/>
  <c r="QH127" i="11"/>
  <c r="QH128" i="11"/>
  <c r="QH129" i="11"/>
  <c r="QH130" i="11"/>
  <c r="QH131" i="11"/>
  <c r="QH132" i="11"/>
  <c r="QH133" i="11"/>
  <c r="QH134" i="11"/>
  <c r="QH135" i="11"/>
  <c r="QH91" i="11"/>
  <c r="QH92" i="11"/>
  <c r="QH22" i="11"/>
  <c r="QH10" i="11"/>
  <c r="QH11" i="11"/>
  <c r="QH12" i="11"/>
  <c r="QH13" i="11"/>
  <c r="QH14" i="11"/>
  <c r="QH15" i="11"/>
  <c r="QH16" i="11"/>
  <c r="QH17" i="11"/>
  <c r="QH18" i="11"/>
  <c r="LK127" i="11"/>
  <c r="GN127" i="11"/>
  <c r="BM214" i="11"/>
  <c r="BM215" i="11"/>
  <c r="BM216" i="11"/>
  <c r="BM217" i="11"/>
  <c r="BM206" i="11"/>
  <c r="BM208" i="11"/>
  <c r="BM205" i="11"/>
  <c r="BM210" i="11"/>
  <c r="AJG210" i="11" s="1"/>
  <c r="BM190" i="11"/>
  <c r="BM191" i="11"/>
  <c r="BM192" i="11"/>
  <c r="BM115" i="11"/>
  <c r="BM116" i="11"/>
  <c r="BM117" i="11"/>
  <c r="BM118" i="11"/>
  <c r="BM119" i="11"/>
  <c r="BM120" i="11"/>
  <c r="BM121" i="11"/>
  <c r="BM122" i="11"/>
  <c r="BM123" i="11"/>
  <c r="BM124" i="11"/>
  <c r="BM125" i="11"/>
  <c r="BM126" i="11"/>
  <c r="BM127" i="11"/>
  <c r="BM128" i="11"/>
  <c r="BM129" i="11"/>
  <c r="BM130" i="11"/>
  <c r="BM131" i="11"/>
  <c r="BM132" i="11"/>
  <c r="BM133" i="11"/>
  <c r="BM134" i="11"/>
  <c r="BM135" i="11"/>
  <c r="BM136" i="11"/>
  <c r="BM137" i="11"/>
  <c r="BM86" i="11"/>
  <c r="BM87" i="11"/>
  <c r="BM88" i="11"/>
  <c r="BM89" i="11"/>
  <c r="BM90" i="11"/>
  <c r="BM91" i="11"/>
  <c r="BM92" i="11"/>
  <c r="BM93" i="11"/>
  <c r="BM94" i="11"/>
  <c r="BM95" i="11"/>
  <c r="BM96" i="11"/>
  <c r="BM97" i="11"/>
  <c r="BM98" i="11"/>
  <c r="BM99" i="11"/>
  <c r="BM100" i="11"/>
  <c r="BM101" i="11"/>
  <c r="BM102" i="11"/>
  <c r="BM103" i="11"/>
  <c r="BM104" i="11"/>
  <c r="BM105" i="11"/>
  <c r="BM106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GN10" i="11"/>
  <c r="GN11" i="11"/>
  <c r="GN12" i="11"/>
  <c r="GN13" i="11"/>
  <c r="GN14" i="11"/>
  <c r="GN15" i="11"/>
  <c r="GN16" i="11"/>
  <c r="GN17" i="11"/>
  <c r="GN18" i="11"/>
  <c r="GN19" i="11"/>
  <c r="GN20" i="11"/>
  <c r="GN21" i="11"/>
  <c r="GN22" i="11"/>
  <c r="GN23" i="11"/>
  <c r="GN24" i="11"/>
  <c r="LK10" i="11"/>
  <c r="LK11" i="11"/>
  <c r="LK12" i="11"/>
  <c r="LK13" i="11"/>
  <c r="LK14" i="11"/>
  <c r="LK15" i="11"/>
  <c r="LK16" i="11"/>
  <c r="LK17" i="11"/>
  <c r="LK18" i="11"/>
  <c r="LK19" i="11"/>
  <c r="LK20" i="11"/>
  <c r="LK21" i="11"/>
  <c r="LK22" i="11"/>
  <c r="LK23" i="11"/>
  <c r="LK24" i="11"/>
  <c r="LK91" i="11"/>
  <c r="GN91" i="11"/>
  <c r="AJF218" i="11"/>
  <c r="AJF217" i="11"/>
  <c r="AJF216" i="11"/>
  <c r="AJF215" i="11"/>
  <c r="AJF214" i="11"/>
  <c r="AJF213" i="11"/>
  <c r="AJF212" i="11"/>
  <c r="AJF210" i="11"/>
  <c r="AJF205" i="11"/>
  <c r="AJF208" i="11"/>
  <c r="AJF206" i="11"/>
  <c r="AJF203" i="11"/>
  <c r="AJF202" i="11"/>
  <c r="AJF201" i="11"/>
  <c r="AJF81" i="11"/>
  <c r="AJF80" i="11" s="1"/>
  <c r="AJF39" i="11"/>
  <c r="AJF62" i="11"/>
  <c r="AJF38" i="11"/>
  <c r="AJF37" i="11"/>
  <c r="AJF61" i="11"/>
  <c r="AJF60" i="11"/>
  <c r="AJF36" i="11"/>
  <c r="AJF34" i="11"/>
  <c r="AJF59" i="11"/>
  <c r="AJF33" i="11"/>
  <c r="AJF58" i="11"/>
  <c r="AJF57" i="11"/>
  <c r="AJF32" i="11"/>
  <c r="AJF56" i="11"/>
  <c r="AJF31" i="11"/>
  <c r="AJF55" i="11"/>
  <c r="AJF54" i="11"/>
  <c r="AJF30" i="11"/>
  <c r="AJF28" i="11"/>
  <c r="AJF53" i="11"/>
  <c r="AJF27" i="11"/>
  <c r="AJF26" i="11"/>
  <c r="AJF52" i="11"/>
  <c r="AJF51" i="11"/>
  <c r="AJF79" i="11"/>
  <c r="AJF78" i="11"/>
  <c r="AJF77" i="11"/>
  <c r="AJF76" i="11"/>
  <c r="AJF75" i="11"/>
  <c r="AJF74" i="11"/>
  <c r="AJF73" i="11"/>
  <c r="AJF72" i="11"/>
  <c r="AJF183" i="11"/>
  <c r="AJF182" i="11"/>
  <c r="AJF195" i="11"/>
  <c r="AJF194" i="11"/>
  <c r="AJF193" i="11"/>
  <c r="AJF192" i="11"/>
  <c r="AJF191" i="11"/>
  <c r="AJF190" i="11"/>
  <c r="AJF188" i="11"/>
  <c r="AJF187" i="11"/>
  <c r="AJF179" i="11"/>
  <c r="AJF178" i="11"/>
  <c r="AJF177" i="11"/>
  <c r="AJF176" i="11"/>
  <c r="AJF175" i="11"/>
  <c r="AJF165" i="11"/>
  <c r="AJF163" i="11"/>
  <c r="AJF162" i="11"/>
  <c r="AJF161" i="11"/>
  <c r="AJF159" i="11"/>
  <c r="AJF158" i="11"/>
  <c r="AJF157" i="11"/>
  <c r="AJF155" i="11"/>
  <c r="AJF154" i="11"/>
  <c r="AJF153" i="11"/>
  <c r="AJF152" i="11"/>
  <c r="AJF151" i="11"/>
  <c r="AJF171" i="11"/>
  <c r="AJF170" i="11"/>
  <c r="AJF169" i="11"/>
  <c r="AJF168" i="11"/>
  <c r="AJF167" i="11"/>
  <c r="AJF148" i="11"/>
  <c r="AJF147" i="11"/>
  <c r="AJF146" i="11"/>
  <c r="AJF145" i="11"/>
  <c r="AJF144" i="11"/>
  <c r="AJF143" i="11"/>
  <c r="AJF142" i="11"/>
  <c r="AJF141" i="11"/>
  <c r="AJF140" i="11"/>
  <c r="AJF139" i="11"/>
  <c r="AJF137" i="11"/>
  <c r="AJF136" i="11"/>
  <c r="AJF135" i="11"/>
  <c r="AJF134" i="11"/>
  <c r="AJF133" i="11"/>
  <c r="AJF132" i="11"/>
  <c r="AJF131" i="11"/>
  <c r="AJF130" i="11"/>
  <c r="AJF129" i="11"/>
  <c r="AJF128" i="11"/>
  <c r="AJF127" i="11"/>
  <c r="AJF126" i="11"/>
  <c r="AJF125" i="11"/>
  <c r="AJF124" i="11"/>
  <c r="AJF123" i="11"/>
  <c r="AJF122" i="11"/>
  <c r="AJF121" i="11"/>
  <c r="AJF120" i="11"/>
  <c r="AJF119" i="11"/>
  <c r="AJF118" i="11"/>
  <c r="AJF117" i="11"/>
  <c r="AJF116" i="11"/>
  <c r="AJF115" i="11"/>
  <c r="AJF114" i="11"/>
  <c r="AJF113" i="11"/>
  <c r="AJF112" i="11"/>
  <c r="AJF111" i="11"/>
  <c r="AJF110" i="11"/>
  <c r="AJF109" i="11"/>
  <c r="AJF106" i="11"/>
  <c r="AJF105" i="11"/>
  <c r="AJF104" i="11"/>
  <c r="AJF103" i="11"/>
  <c r="AJF102" i="11"/>
  <c r="AJF101" i="11"/>
  <c r="AJF100" i="11"/>
  <c r="AJF99" i="11"/>
  <c r="AJF98" i="11"/>
  <c r="AJF97" i="11"/>
  <c r="AJF96" i="11"/>
  <c r="AJF95" i="11"/>
  <c r="AJF94" i="11"/>
  <c r="AJF93" i="11"/>
  <c r="AJF92" i="11"/>
  <c r="AJF91" i="11"/>
  <c r="AJF90" i="11"/>
  <c r="AJF89" i="11"/>
  <c r="AJF88" i="11"/>
  <c r="AJF87" i="11"/>
  <c r="AJF86" i="11"/>
  <c r="AJF85" i="11"/>
  <c r="AJF24" i="11"/>
  <c r="AJF23" i="11"/>
  <c r="AJF22" i="11"/>
  <c r="AJF21" i="11"/>
  <c r="AJF20" i="11"/>
  <c r="AJF19" i="11"/>
  <c r="AJF18" i="11"/>
  <c r="AJF17" i="11"/>
  <c r="AJF16" i="11"/>
  <c r="AJF15" i="11"/>
  <c r="AJF14" i="11"/>
  <c r="AJF13" i="11"/>
  <c r="AJF12" i="11"/>
  <c r="AJF11" i="11"/>
  <c r="AJF10" i="11"/>
  <c r="AJF9" i="11"/>
  <c r="AJF70" i="11"/>
  <c r="AJF69" i="11"/>
  <c r="AJF68" i="11"/>
  <c r="AJF67" i="11"/>
  <c r="AJF66" i="11"/>
  <c r="AJF65" i="11"/>
  <c r="AJE127" i="11"/>
  <c r="AJE91" i="11"/>
  <c r="AJF184" i="11" l="1"/>
  <c r="AJF8" i="11"/>
  <c r="AJF64" i="11"/>
  <c r="AJF160" i="11"/>
  <c r="AJF166" i="11"/>
  <c r="AJF181" i="11"/>
  <c r="AJF211" i="11"/>
  <c r="AJF84" i="11"/>
  <c r="AJF83" i="11" s="1"/>
  <c r="AJF150" i="11"/>
  <c r="AJF174" i="11"/>
  <c r="AJF197" i="11"/>
  <c r="AJF196" i="11" s="1"/>
  <c r="AJF108" i="11"/>
  <c r="AJF107" i="11" s="1"/>
  <c r="AJF138" i="11"/>
  <c r="AJF71" i="11"/>
  <c r="AJF46" i="11"/>
  <c r="AJF25" i="11"/>
  <c r="AJG91" i="11"/>
  <c r="AJG127" i="11"/>
  <c r="AJG15" i="11"/>
  <c r="AJG18" i="11"/>
  <c r="AJG22" i="11"/>
  <c r="AJG10" i="11"/>
  <c r="AJF63" i="11" l="1"/>
  <c r="AJF7" i="11"/>
  <c r="AJF180" i="11"/>
  <c r="AJF149" i="11"/>
  <c r="ZZ219" i="11"/>
  <c r="AJF6" i="11" l="1"/>
  <c r="AEW219" i="11"/>
  <c r="AJE218" i="11"/>
  <c r="AJE217" i="11"/>
  <c r="AJE216" i="11"/>
  <c r="AJE215" i="11"/>
  <c r="AJE214" i="11"/>
  <c r="AJE213" i="11"/>
  <c r="AJE212" i="11"/>
  <c r="AJE210" i="11"/>
  <c r="AJE205" i="11"/>
  <c r="AJE208" i="11"/>
  <c r="AJE206" i="11"/>
  <c r="AJE203" i="11"/>
  <c r="AJE202" i="11"/>
  <c r="AJE201" i="11"/>
  <c r="AJE200" i="11"/>
  <c r="AJE199" i="11"/>
  <c r="AJE81" i="11"/>
  <c r="AJE80" i="11" s="1"/>
  <c r="AJE39" i="11"/>
  <c r="AJE62" i="11"/>
  <c r="AJE38" i="11"/>
  <c r="AJE37" i="11"/>
  <c r="AJE61" i="11"/>
  <c r="AJE60" i="11"/>
  <c r="AJE36" i="11"/>
  <c r="AJE34" i="11"/>
  <c r="AJE59" i="11"/>
  <c r="AJE33" i="11"/>
  <c r="AJE58" i="11"/>
  <c r="AJE57" i="11"/>
  <c r="AJE32" i="11"/>
  <c r="AJE56" i="11"/>
  <c r="AJE31" i="11"/>
  <c r="AJE55" i="11"/>
  <c r="AJE54" i="11"/>
  <c r="AJE30" i="11"/>
  <c r="AJE28" i="11"/>
  <c r="AJE53" i="11"/>
  <c r="AJE27" i="11"/>
  <c r="AJE26" i="11"/>
  <c r="AJE52" i="11"/>
  <c r="AJE51" i="11"/>
  <c r="AJE79" i="11"/>
  <c r="AJE78" i="11"/>
  <c r="AJE77" i="11"/>
  <c r="AJE76" i="11"/>
  <c r="AJE75" i="11"/>
  <c r="AJE74" i="11"/>
  <c r="AJE73" i="11"/>
  <c r="AJE72" i="11"/>
  <c r="AJE183" i="11"/>
  <c r="AJE182" i="11"/>
  <c r="AJE195" i="11"/>
  <c r="AJE194" i="11"/>
  <c r="AJE193" i="11"/>
  <c r="AJE192" i="11"/>
  <c r="AJE191" i="11"/>
  <c r="AJE190" i="11"/>
  <c r="AJE188" i="11"/>
  <c r="AJE187" i="11"/>
  <c r="AJE179" i="11"/>
  <c r="AJE178" i="11"/>
  <c r="AJE177" i="11"/>
  <c r="AJE176" i="11"/>
  <c r="AJE175" i="11"/>
  <c r="AJE165" i="11"/>
  <c r="AJE163" i="11"/>
  <c r="AJE162" i="11"/>
  <c r="AJE161" i="11"/>
  <c r="AJE159" i="11"/>
  <c r="AJE158" i="11"/>
  <c r="AJE157" i="11"/>
  <c r="AJE155" i="11"/>
  <c r="AJE154" i="11"/>
  <c r="AJE153" i="11"/>
  <c r="AJE152" i="11"/>
  <c r="AJE151" i="11"/>
  <c r="AJE171" i="11"/>
  <c r="AJE170" i="11"/>
  <c r="AJE169" i="11"/>
  <c r="AJE168" i="11"/>
  <c r="AJE167" i="11"/>
  <c r="AJE148" i="11"/>
  <c r="AJE147" i="11"/>
  <c r="AJE146" i="11"/>
  <c r="AJE145" i="11"/>
  <c r="AJE144" i="11"/>
  <c r="AJE143" i="11"/>
  <c r="AJE142" i="11"/>
  <c r="AJE141" i="11"/>
  <c r="AJE140" i="11"/>
  <c r="AJE139" i="11"/>
  <c r="AJE137" i="11"/>
  <c r="AJE136" i="11"/>
  <c r="AJE135" i="11"/>
  <c r="AJE134" i="11"/>
  <c r="AJE133" i="11"/>
  <c r="AJE132" i="11"/>
  <c r="AJE131" i="11"/>
  <c r="AJE130" i="11"/>
  <c r="AJE129" i="11"/>
  <c r="AJE128" i="11"/>
  <c r="AJE126" i="11"/>
  <c r="AJE125" i="11"/>
  <c r="AJE124" i="11"/>
  <c r="AJE123" i="11"/>
  <c r="AJE122" i="11"/>
  <c r="AJE121" i="11"/>
  <c r="AJE120" i="11"/>
  <c r="AJE119" i="11"/>
  <c r="AJE118" i="11"/>
  <c r="AJE117" i="11"/>
  <c r="AJE116" i="11"/>
  <c r="AJE115" i="11"/>
  <c r="AJE114" i="11"/>
  <c r="AJE113" i="11"/>
  <c r="AJE112" i="11"/>
  <c r="AJE111" i="11"/>
  <c r="AJE110" i="11"/>
  <c r="AJE109" i="11"/>
  <c r="AJE106" i="11"/>
  <c r="AJE105" i="11"/>
  <c r="AJE104" i="11"/>
  <c r="AJE103" i="11"/>
  <c r="AJE102" i="11"/>
  <c r="AJE101" i="11"/>
  <c r="AJE100" i="11"/>
  <c r="AJE99" i="11"/>
  <c r="AJE98" i="11"/>
  <c r="AJE97" i="11"/>
  <c r="AJE96" i="11"/>
  <c r="AJE95" i="11"/>
  <c r="AJE94" i="11"/>
  <c r="AJE93" i="11"/>
  <c r="AJE92" i="11"/>
  <c r="AJE90" i="11"/>
  <c r="AJE89" i="11"/>
  <c r="AJE88" i="11"/>
  <c r="AJE87" i="11"/>
  <c r="AJE86" i="11"/>
  <c r="AJE85" i="11"/>
  <c r="AJE24" i="11"/>
  <c r="AJE23" i="11"/>
  <c r="AJE22" i="11"/>
  <c r="AJE21" i="11"/>
  <c r="AJE20" i="11"/>
  <c r="AJE19" i="11"/>
  <c r="AJE18" i="11"/>
  <c r="AJE17" i="11"/>
  <c r="AJE16" i="11"/>
  <c r="AJE15" i="11"/>
  <c r="AJE14" i="11"/>
  <c r="AJE13" i="11"/>
  <c r="AJE12" i="11"/>
  <c r="AJE11" i="11"/>
  <c r="AJE10" i="11"/>
  <c r="AJE9" i="11"/>
  <c r="AJE70" i="11"/>
  <c r="AJE69" i="11"/>
  <c r="AJE68" i="11"/>
  <c r="AJE67" i="11"/>
  <c r="AJE66" i="11"/>
  <c r="AJE65" i="11"/>
  <c r="AEY217" i="11"/>
  <c r="AEY216" i="11"/>
  <c r="AEY215" i="11"/>
  <c r="AEY214" i="11"/>
  <c r="AEY213" i="11"/>
  <c r="AEY212" i="11"/>
  <c r="AEY205" i="11"/>
  <c r="AEY208" i="11"/>
  <c r="AJG208" i="11" s="1"/>
  <c r="AEY206" i="11"/>
  <c r="AJG206" i="11" s="1"/>
  <c r="AEY201" i="11"/>
  <c r="AEY200" i="11"/>
  <c r="AEY199" i="11"/>
  <c r="AEY198" i="11"/>
  <c r="AEY81" i="11"/>
  <c r="AEY80" i="11" s="1"/>
  <c r="AEY39" i="11"/>
  <c r="AEY62" i="11"/>
  <c r="AEY38" i="11"/>
  <c r="AEY37" i="11"/>
  <c r="AEY61" i="11"/>
  <c r="AEY60" i="11"/>
  <c r="AEY36" i="11"/>
  <c r="AEY34" i="11"/>
  <c r="AEY59" i="11"/>
  <c r="AEY33" i="11"/>
  <c r="AEY58" i="11"/>
  <c r="AEY57" i="11"/>
  <c r="AEY32" i="11"/>
  <c r="AEY56" i="11"/>
  <c r="AEY31" i="11"/>
  <c r="AEY55" i="11"/>
  <c r="AEY54" i="11"/>
  <c r="AEY30" i="11"/>
  <c r="AEY28" i="11"/>
  <c r="AEY53" i="11"/>
  <c r="AEY27" i="11"/>
  <c r="AEY26" i="11"/>
  <c r="AEY52" i="11"/>
  <c r="AEY51" i="11"/>
  <c r="AEY79" i="11"/>
  <c r="AEY78" i="11"/>
  <c r="AEY77" i="11"/>
  <c r="AEY76" i="11"/>
  <c r="AEY75" i="11"/>
  <c r="AEY74" i="11"/>
  <c r="AEY73" i="11"/>
  <c r="AEY72" i="11"/>
  <c r="AEY183" i="11"/>
  <c r="AEY182" i="11"/>
  <c r="AEY195" i="11"/>
  <c r="AEY194" i="11"/>
  <c r="AEY193" i="11"/>
  <c r="AEY192" i="11"/>
  <c r="AEY191" i="11"/>
  <c r="AEY190" i="11"/>
  <c r="AEY188" i="11"/>
  <c r="AEY187" i="11"/>
  <c r="AEY179" i="11"/>
  <c r="AEY178" i="11"/>
  <c r="AEY177" i="11"/>
  <c r="AEY176" i="11"/>
  <c r="AEY175" i="11"/>
  <c r="AEY165" i="11"/>
  <c r="AEY163" i="11"/>
  <c r="AEY162" i="11"/>
  <c r="AEY161" i="11"/>
  <c r="AEY159" i="11"/>
  <c r="AEY158" i="11"/>
  <c r="AEY157" i="11"/>
  <c r="AEY155" i="11"/>
  <c r="AEY154" i="11"/>
  <c r="AEY153" i="11"/>
  <c r="AEY152" i="11"/>
  <c r="AEY151" i="11"/>
  <c r="AEY171" i="11"/>
  <c r="AEY170" i="11"/>
  <c r="AEY169" i="11"/>
  <c r="AEY168" i="11"/>
  <c r="AEY167" i="11"/>
  <c r="AEY113" i="11"/>
  <c r="AEY112" i="11"/>
  <c r="AEY111" i="11"/>
  <c r="AEY110" i="11"/>
  <c r="AEY85" i="11"/>
  <c r="AEY84" i="11" s="1"/>
  <c r="AEY83" i="11" s="1"/>
  <c r="AEY24" i="11"/>
  <c r="AEY9" i="11"/>
  <c r="AEY70" i="11"/>
  <c r="AEY69" i="11"/>
  <c r="AEY68" i="11"/>
  <c r="AEY67" i="11"/>
  <c r="AEY66" i="11"/>
  <c r="AEY65" i="11"/>
  <c r="AAB212" i="11"/>
  <c r="AAB211" i="11" s="1"/>
  <c r="AAB205" i="11"/>
  <c r="AAB203" i="11"/>
  <c r="AAB201" i="11"/>
  <c r="AAB200" i="11"/>
  <c r="AAB199" i="11"/>
  <c r="AAB198" i="11"/>
  <c r="AAB81" i="11"/>
  <c r="AAB80" i="11" s="1"/>
  <c r="AAB39" i="11"/>
  <c r="AAB62" i="11"/>
  <c r="AAB38" i="11"/>
  <c r="AAB37" i="11"/>
  <c r="AAB61" i="11"/>
  <c r="AAB60" i="11"/>
  <c r="AAB36" i="11"/>
  <c r="AAB34" i="11"/>
  <c r="AAB59" i="11"/>
  <c r="AAB33" i="11"/>
  <c r="AAB58" i="11"/>
  <c r="AAB57" i="11"/>
  <c r="AAB32" i="11"/>
  <c r="AAB56" i="11"/>
  <c r="AAB31" i="11"/>
  <c r="AAB55" i="11"/>
  <c r="AAB54" i="11"/>
  <c r="AAB30" i="11"/>
  <c r="AAB28" i="11"/>
  <c r="AAB53" i="11"/>
  <c r="AAB27" i="11"/>
  <c r="AAB26" i="11"/>
  <c r="AAB52" i="11"/>
  <c r="AAB51" i="11"/>
  <c r="AAB79" i="11"/>
  <c r="AAB78" i="11"/>
  <c r="AAB77" i="11"/>
  <c r="AAB76" i="11"/>
  <c r="AAB75" i="11"/>
  <c r="AAB74" i="11"/>
  <c r="AAB73" i="11"/>
  <c r="AAB72" i="11"/>
  <c r="AAB183" i="11"/>
  <c r="AAB182" i="11"/>
  <c r="AAB195" i="11"/>
  <c r="AAB194" i="11"/>
  <c r="AAB193" i="11"/>
  <c r="AAB192" i="11"/>
  <c r="AAB191" i="11"/>
  <c r="AAB190" i="11"/>
  <c r="AAB188" i="11"/>
  <c r="AAB187" i="11"/>
  <c r="AAB179" i="11"/>
  <c r="AAB178" i="11"/>
  <c r="AAB177" i="11"/>
  <c r="AAB176" i="11"/>
  <c r="AAB175" i="11"/>
  <c r="AAB165" i="11"/>
  <c r="AAB163" i="11"/>
  <c r="AAB162" i="11"/>
  <c r="AAB161" i="11"/>
  <c r="AAB159" i="11"/>
  <c r="AAB158" i="11"/>
  <c r="AAB157" i="11"/>
  <c r="AAB155" i="11"/>
  <c r="AAB154" i="11"/>
  <c r="AAB153" i="11"/>
  <c r="AAB152" i="11"/>
  <c r="AAB151" i="11"/>
  <c r="AAB171" i="11"/>
  <c r="AAB170" i="11"/>
  <c r="AAB169" i="11"/>
  <c r="AAB168" i="11"/>
  <c r="AAB167" i="11"/>
  <c r="AAB143" i="11"/>
  <c r="AAB142" i="11"/>
  <c r="AAB141" i="11"/>
  <c r="AAB140" i="11"/>
  <c r="AAB139" i="11"/>
  <c r="AAB113" i="11"/>
  <c r="AAB112" i="11"/>
  <c r="AAB111" i="11"/>
  <c r="AAB110" i="11"/>
  <c r="AAB106" i="11"/>
  <c r="AAB105" i="11"/>
  <c r="AAB104" i="11"/>
  <c r="AAB103" i="11"/>
  <c r="AAB102" i="11"/>
  <c r="AAB101" i="11"/>
  <c r="AAB100" i="11"/>
  <c r="AAB99" i="11"/>
  <c r="AAB98" i="11"/>
  <c r="AAB97" i="11"/>
  <c r="AAB96" i="11"/>
  <c r="AAB95" i="11"/>
  <c r="AAB94" i="11"/>
  <c r="AAB93" i="11"/>
  <c r="AAB92" i="11"/>
  <c r="AAB90" i="11"/>
  <c r="AAB89" i="11"/>
  <c r="AAB88" i="11"/>
  <c r="AAB87" i="11"/>
  <c r="AAB86" i="11"/>
  <c r="AAB85" i="11"/>
  <c r="AAB9" i="11"/>
  <c r="AAB8" i="11" s="1"/>
  <c r="AAB70" i="11"/>
  <c r="AAB69" i="11"/>
  <c r="AAB68" i="11"/>
  <c r="AAB67" i="11"/>
  <c r="AAB66" i="11"/>
  <c r="AAB65" i="11"/>
  <c r="VE217" i="11"/>
  <c r="VE216" i="11"/>
  <c r="VE215" i="11"/>
  <c r="VE214" i="11"/>
  <c r="VE213" i="11"/>
  <c r="VE212" i="11"/>
  <c r="VE205" i="11"/>
  <c r="VE201" i="11"/>
  <c r="VE200" i="11"/>
  <c r="VE199" i="11"/>
  <c r="VE198" i="11"/>
  <c r="VE81" i="11"/>
  <c r="VE80" i="11" s="1"/>
  <c r="VE39" i="11"/>
  <c r="VE62" i="11"/>
  <c r="VE38" i="11"/>
  <c r="VE37" i="11"/>
  <c r="VE61" i="11"/>
  <c r="VE60" i="11"/>
  <c r="VE36" i="11"/>
  <c r="VE34" i="11"/>
  <c r="VE59" i="11"/>
  <c r="VE33" i="11"/>
  <c r="VE58" i="11"/>
  <c r="VE57" i="11"/>
  <c r="VE32" i="11"/>
  <c r="VE56" i="11"/>
  <c r="VE31" i="11"/>
  <c r="VE55" i="11"/>
  <c r="VE54" i="11"/>
  <c r="VE30" i="11"/>
  <c r="VE28" i="11"/>
  <c r="VE53" i="11"/>
  <c r="VE27" i="11"/>
  <c r="VE26" i="11"/>
  <c r="VE52" i="11"/>
  <c r="VE51" i="11"/>
  <c r="VE79" i="11"/>
  <c r="VE78" i="11"/>
  <c r="VE77" i="11"/>
  <c r="VE76" i="11"/>
  <c r="VE75" i="11"/>
  <c r="VE74" i="11"/>
  <c r="VE73" i="11"/>
  <c r="VE72" i="11"/>
  <c r="VE183" i="11"/>
  <c r="VE182" i="11"/>
  <c r="VE195" i="11"/>
  <c r="VE194" i="11"/>
  <c r="VE193" i="11"/>
  <c r="VE192" i="11"/>
  <c r="VE191" i="11"/>
  <c r="VE190" i="11"/>
  <c r="VE188" i="11"/>
  <c r="VE187" i="11"/>
  <c r="VE179" i="11"/>
  <c r="VE178" i="11"/>
  <c r="VE177" i="11"/>
  <c r="VE176" i="11"/>
  <c r="VE175" i="11"/>
  <c r="VE165" i="11"/>
  <c r="VE163" i="11"/>
  <c r="VE162" i="11"/>
  <c r="VE161" i="11"/>
  <c r="VE159" i="11"/>
  <c r="VE158" i="11"/>
  <c r="VE157" i="11"/>
  <c r="VE155" i="11"/>
  <c r="VE154" i="11"/>
  <c r="VE153" i="11"/>
  <c r="VE152" i="11"/>
  <c r="VE151" i="11"/>
  <c r="VE171" i="11"/>
  <c r="VE170" i="11"/>
  <c r="VE169" i="11"/>
  <c r="VE168" i="11"/>
  <c r="VE167" i="11"/>
  <c r="VE148" i="11"/>
  <c r="VE147" i="11"/>
  <c r="VE146" i="11"/>
  <c r="VE145" i="11"/>
  <c r="VE144" i="11"/>
  <c r="VE143" i="11"/>
  <c r="VE142" i="11"/>
  <c r="VE141" i="11"/>
  <c r="VE140" i="11"/>
  <c r="VE139" i="11"/>
  <c r="VE137" i="11"/>
  <c r="VE136" i="11"/>
  <c r="VE135" i="11"/>
  <c r="VE134" i="11"/>
  <c r="VE133" i="11"/>
  <c r="VE132" i="11"/>
  <c r="VE131" i="11"/>
  <c r="VE130" i="11"/>
  <c r="VE129" i="11"/>
  <c r="VE128" i="11"/>
  <c r="VE126" i="11"/>
  <c r="VE125" i="11"/>
  <c r="VE124" i="11"/>
  <c r="VE123" i="11"/>
  <c r="VE122" i="11"/>
  <c r="VE121" i="11"/>
  <c r="VE120" i="11"/>
  <c r="VE119" i="11"/>
  <c r="VE118" i="11"/>
  <c r="VE117" i="11"/>
  <c r="VE116" i="11"/>
  <c r="VE115" i="11"/>
  <c r="VE114" i="11"/>
  <c r="VE113" i="11"/>
  <c r="VE112" i="11"/>
  <c r="VE111" i="11"/>
  <c r="VE110" i="11"/>
  <c r="VE109" i="11"/>
  <c r="VE106" i="11"/>
  <c r="VE105" i="11"/>
  <c r="VE104" i="11"/>
  <c r="VE103" i="11"/>
  <c r="VE102" i="11"/>
  <c r="VE101" i="11"/>
  <c r="VE100" i="11"/>
  <c r="VE99" i="11"/>
  <c r="VE98" i="11"/>
  <c r="VE97" i="11"/>
  <c r="VE96" i="11"/>
  <c r="VE95" i="11"/>
  <c r="VE94" i="11"/>
  <c r="VE93" i="11"/>
  <c r="VE92" i="11"/>
  <c r="VE90" i="11"/>
  <c r="VE89" i="11"/>
  <c r="VE88" i="11"/>
  <c r="VE87" i="11"/>
  <c r="VE86" i="11"/>
  <c r="VE85" i="11"/>
  <c r="VE24" i="11"/>
  <c r="VE23" i="11"/>
  <c r="VE21" i="11"/>
  <c r="VE20" i="11"/>
  <c r="VE19" i="11"/>
  <c r="VE17" i="11"/>
  <c r="AJG17" i="11" s="1"/>
  <c r="VE16" i="11"/>
  <c r="AJG16" i="11" s="1"/>
  <c r="VE14" i="11"/>
  <c r="AJG14" i="11" s="1"/>
  <c r="VE13" i="11"/>
  <c r="AJG13" i="11" s="1"/>
  <c r="VE12" i="11"/>
  <c r="AJG12" i="11" s="1"/>
  <c r="VE11" i="11"/>
  <c r="AJG11" i="11" s="1"/>
  <c r="VE9" i="11"/>
  <c r="VE70" i="11"/>
  <c r="VE69" i="11"/>
  <c r="VE68" i="11"/>
  <c r="VE67" i="11"/>
  <c r="VE66" i="11"/>
  <c r="VE65" i="11"/>
  <c r="QH217" i="11"/>
  <c r="QH216" i="11"/>
  <c r="QH215" i="11"/>
  <c r="QH214" i="11"/>
  <c r="QH213" i="11"/>
  <c r="QH212" i="11"/>
  <c r="QH205" i="11"/>
  <c r="QH201" i="11"/>
  <c r="QH200" i="11"/>
  <c r="QH199" i="11"/>
  <c r="QH198" i="11"/>
  <c r="QH81" i="11"/>
  <c r="QH80" i="11" s="1"/>
  <c r="QH39" i="11"/>
  <c r="QH62" i="11"/>
  <c r="QH38" i="11"/>
  <c r="QH37" i="11"/>
  <c r="QH61" i="11"/>
  <c r="QH60" i="11"/>
  <c r="QH36" i="11"/>
  <c r="QH34" i="11"/>
  <c r="QH59" i="11"/>
  <c r="QH33" i="11"/>
  <c r="QH58" i="11"/>
  <c r="QH57" i="11"/>
  <c r="QH32" i="11"/>
  <c r="QH56" i="11"/>
  <c r="QH31" i="11"/>
  <c r="QH55" i="11"/>
  <c r="QH54" i="11"/>
  <c r="QH30" i="11"/>
  <c r="QH28" i="11"/>
  <c r="QH53" i="11"/>
  <c r="QH27" i="11"/>
  <c r="QH26" i="11"/>
  <c r="QH52" i="11"/>
  <c r="QH51" i="11"/>
  <c r="QH79" i="11"/>
  <c r="QH78" i="11"/>
  <c r="QH77" i="11"/>
  <c r="QH76" i="11"/>
  <c r="QH75" i="11"/>
  <c r="QH74" i="11"/>
  <c r="QH73" i="11"/>
  <c r="QH72" i="11"/>
  <c r="QH183" i="11"/>
  <c r="QH182" i="11"/>
  <c r="QH195" i="11"/>
  <c r="QH194" i="11"/>
  <c r="QH193" i="11"/>
  <c r="QH192" i="11"/>
  <c r="QH191" i="11"/>
  <c r="QH190" i="11"/>
  <c r="QH188" i="11"/>
  <c r="QH187" i="11"/>
  <c r="QH179" i="11"/>
  <c r="QH178" i="11"/>
  <c r="QH177" i="11"/>
  <c r="QH176" i="11"/>
  <c r="QH175" i="11"/>
  <c r="QH165" i="11"/>
  <c r="QH163" i="11"/>
  <c r="QH162" i="11"/>
  <c r="QH161" i="11"/>
  <c r="QH159" i="11"/>
  <c r="QH158" i="11"/>
  <c r="QH157" i="11"/>
  <c r="QH155" i="11"/>
  <c r="QH154" i="11"/>
  <c r="QH153" i="11"/>
  <c r="QH152" i="11"/>
  <c r="QH151" i="11"/>
  <c r="QH171" i="11"/>
  <c r="QH170" i="11"/>
  <c r="QH169" i="11"/>
  <c r="QH168" i="11"/>
  <c r="QH167" i="11"/>
  <c r="QH148" i="11"/>
  <c r="QH147" i="11"/>
  <c r="QH146" i="11"/>
  <c r="QH145" i="11"/>
  <c r="QH144" i="11"/>
  <c r="QH143" i="11"/>
  <c r="QH142" i="11"/>
  <c r="QH141" i="11"/>
  <c r="QH140" i="11"/>
  <c r="QH139" i="11"/>
  <c r="QH137" i="11"/>
  <c r="QH136" i="11"/>
  <c r="QH126" i="11"/>
  <c r="QH125" i="11"/>
  <c r="QH124" i="11"/>
  <c r="QH123" i="11"/>
  <c r="QH122" i="11"/>
  <c r="QH121" i="11"/>
  <c r="QH120" i="11"/>
  <c r="QH119" i="11"/>
  <c r="QH118" i="11"/>
  <c r="QH117" i="11"/>
  <c r="QH116" i="11"/>
  <c r="QH115" i="11"/>
  <c r="QH114" i="11"/>
  <c r="QH113" i="11"/>
  <c r="QH112" i="11"/>
  <c r="QH111" i="11"/>
  <c r="QH110" i="11"/>
  <c r="QH106" i="11"/>
  <c r="QH105" i="11"/>
  <c r="QH104" i="11"/>
  <c r="QH103" i="11"/>
  <c r="QH102" i="11"/>
  <c r="QH101" i="11"/>
  <c r="QH100" i="11"/>
  <c r="QH99" i="11"/>
  <c r="QH98" i="11"/>
  <c r="QH97" i="11"/>
  <c r="QH96" i="11"/>
  <c r="QH95" i="11"/>
  <c r="QH94" i="11"/>
  <c r="QH93" i="11"/>
  <c r="QH90" i="11"/>
  <c r="QH89" i="11"/>
  <c r="QH88" i="11"/>
  <c r="QH87" i="11"/>
  <c r="QH86" i="11"/>
  <c r="QH85" i="11"/>
  <c r="QH24" i="11"/>
  <c r="QH23" i="11"/>
  <c r="QH21" i="11"/>
  <c r="QH20" i="11"/>
  <c r="QH19" i="11"/>
  <c r="QH9" i="11"/>
  <c r="QH70" i="11"/>
  <c r="QH69" i="11"/>
  <c r="QH68" i="11"/>
  <c r="QH67" i="11"/>
  <c r="QH66" i="11"/>
  <c r="QH65" i="11"/>
  <c r="LK39" i="11"/>
  <c r="LK62" i="11"/>
  <c r="LK38" i="11"/>
  <c r="LK37" i="11"/>
  <c r="LK61" i="11"/>
  <c r="LK60" i="11"/>
  <c r="LK36" i="11"/>
  <c r="LK34" i="11"/>
  <c r="LK59" i="11"/>
  <c r="LK33" i="11"/>
  <c r="LK58" i="11"/>
  <c r="LK57" i="11"/>
  <c r="LK32" i="11"/>
  <c r="LK56" i="11"/>
  <c r="LK31" i="11"/>
  <c r="LK55" i="11"/>
  <c r="LK54" i="11"/>
  <c r="LK30" i="11"/>
  <c r="LK28" i="11"/>
  <c r="LK53" i="11"/>
  <c r="LK27" i="11"/>
  <c r="LK26" i="11"/>
  <c r="LK52" i="11"/>
  <c r="LK51" i="11"/>
  <c r="LK79" i="11"/>
  <c r="LK78" i="11"/>
  <c r="LK77" i="11"/>
  <c r="LK76" i="11"/>
  <c r="LK75" i="11"/>
  <c r="LK74" i="11"/>
  <c r="LK73" i="11"/>
  <c r="LK72" i="11"/>
  <c r="LK183" i="11"/>
  <c r="LK182" i="11"/>
  <c r="LK195" i="11"/>
  <c r="LK194" i="11"/>
  <c r="LK193" i="11"/>
  <c r="LK192" i="11"/>
  <c r="LK191" i="11"/>
  <c r="LK190" i="11"/>
  <c r="LK188" i="11"/>
  <c r="LK187" i="11"/>
  <c r="LK179" i="11"/>
  <c r="LK178" i="11"/>
  <c r="LK177" i="11"/>
  <c r="LK176" i="11"/>
  <c r="LK175" i="11"/>
  <c r="LK165" i="11"/>
  <c r="LK163" i="11"/>
  <c r="LK162" i="11"/>
  <c r="LK161" i="11"/>
  <c r="LK159" i="11"/>
  <c r="LK158" i="11"/>
  <c r="LK157" i="11"/>
  <c r="LK155" i="11"/>
  <c r="LK154" i="11"/>
  <c r="LK153" i="11"/>
  <c r="LK152" i="11"/>
  <c r="LK151" i="11"/>
  <c r="LK171" i="11"/>
  <c r="LK170" i="11"/>
  <c r="LK169" i="11"/>
  <c r="LK168" i="11"/>
  <c r="LK167" i="11"/>
  <c r="LK137" i="11"/>
  <c r="LK136" i="11"/>
  <c r="LK135" i="11"/>
  <c r="LK134" i="11"/>
  <c r="LK133" i="11"/>
  <c r="LK132" i="11"/>
  <c r="LK131" i="11"/>
  <c r="LK130" i="11"/>
  <c r="LK129" i="11"/>
  <c r="LK128" i="11"/>
  <c r="LK126" i="11"/>
  <c r="LK125" i="11"/>
  <c r="LK124" i="11"/>
  <c r="LK123" i="11"/>
  <c r="LK122" i="11"/>
  <c r="LK121" i="11"/>
  <c r="LK119" i="11"/>
  <c r="LK118" i="11"/>
  <c r="LK117" i="11"/>
  <c r="LK116" i="11"/>
  <c r="LK115" i="11"/>
  <c r="LK114" i="11"/>
  <c r="LK113" i="11"/>
  <c r="LK112" i="11"/>
  <c r="LK111" i="11"/>
  <c r="LK110" i="11"/>
  <c r="LK109" i="11"/>
  <c r="LK106" i="11"/>
  <c r="LK105" i="11"/>
  <c r="LK104" i="11"/>
  <c r="LK103" i="11"/>
  <c r="LK102" i="11"/>
  <c r="LK101" i="11"/>
  <c r="LK100" i="11"/>
  <c r="LK99" i="11"/>
  <c r="LK98" i="11"/>
  <c r="LK97" i="11"/>
  <c r="LK96" i="11"/>
  <c r="LK95" i="11"/>
  <c r="LK94" i="11"/>
  <c r="LK93" i="11"/>
  <c r="LK92" i="11"/>
  <c r="LK90" i="11"/>
  <c r="LK89" i="11"/>
  <c r="LK88" i="11"/>
  <c r="LK87" i="11"/>
  <c r="LK86" i="11"/>
  <c r="LK85" i="11"/>
  <c r="LK9" i="11"/>
  <c r="LK8" i="11" s="1"/>
  <c r="LK70" i="11"/>
  <c r="LK69" i="11"/>
  <c r="LK68" i="11"/>
  <c r="LK67" i="11"/>
  <c r="LK66" i="11"/>
  <c r="LK65" i="11"/>
  <c r="GN205" i="11"/>
  <c r="GN203" i="11"/>
  <c r="GN202" i="11"/>
  <c r="GN201" i="11"/>
  <c r="GN200" i="11"/>
  <c r="GN199" i="11"/>
  <c r="GN198" i="11"/>
  <c r="GN39" i="11"/>
  <c r="GN62" i="11"/>
  <c r="GN38" i="11"/>
  <c r="GN37" i="11"/>
  <c r="GN61" i="11"/>
  <c r="GN60" i="11"/>
  <c r="GN36" i="11"/>
  <c r="GN34" i="11"/>
  <c r="GN59" i="11"/>
  <c r="GN33" i="11"/>
  <c r="GN58" i="11"/>
  <c r="GN57" i="11"/>
  <c r="GN32" i="11"/>
  <c r="GN56" i="11"/>
  <c r="GN31" i="11"/>
  <c r="GN55" i="11"/>
  <c r="GN54" i="11"/>
  <c r="GN30" i="11"/>
  <c r="GN28" i="11"/>
  <c r="GN53" i="11"/>
  <c r="GN27" i="11"/>
  <c r="GN26" i="11"/>
  <c r="GN52" i="11"/>
  <c r="GN51" i="11"/>
  <c r="GN79" i="11"/>
  <c r="GN78" i="11"/>
  <c r="GN77" i="11"/>
  <c r="GN76" i="11"/>
  <c r="GN75" i="11"/>
  <c r="GN74" i="11"/>
  <c r="GN73" i="11"/>
  <c r="GN72" i="11"/>
  <c r="GN183" i="11"/>
  <c r="GN182" i="11"/>
  <c r="GN195" i="11"/>
  <c r="GN194" i="11"/>
  <c r="GN193" i="11"/>
  <c r="GN192" i="11"/>
  <c r="GN191" i="11"/>
  <c r="GN190" i="11"/>
  <c r="GN188" i="11"/>
  <c r="GN187" i="11"/>
  <c r="GN179" i="11"/>
  <c r="GN178" i="11"/>
  <c r="GN177" i="11"/>
  <c r="GN176" i="11"/>
  <c r="GN175" i="11"/>
  <c r="GN165" i="11"/>
  <c r="GN163" i="11"/>
  <c r="GN162" i="11"/>
  <c r="GN161" i="11"/>
  <c r="GN159" i="11"/>
  <c r="GN158" i="11"/>
  <c r="GN157" i="11"/>
  <c r="GN155" i="11"/>
  <c r="GN154" i="11"/>
  <c r="GN153" i="11"/>
  <c r="GN152" i="11"/>
  <c r="GN151" i="11"/>
  <c r="GN171" i="11"/>
  <c r="GN170" i="11"/>
  <c r="GN169" i="11"/>
  <c r="GN168" i="11"/>
  <c r="GN167" i="11"/>
  <c r="GN148" i="11"/>
  <c r="GN147" i="11"/>
  <c r="GN146" i="11"/>
  <c r="GN145" i="11"/>
  <c r="GN144" i="11"/>
  <c r="GN143" i="11"/>
  <c r="GN142" i="11"/>
  <c r="GN141" i="11"/>
  <c r="GN140" i="11"/>
  <c r="GN139" i="11"/>
  <c r="GN137" i="11"/>
  <c r="GN136" i="11"/>
  <c r="GN135" i="11"/>
  <c r="GN134" i="11"/>
  <c r="GN133" i="11"/>
  <c r="GN132" i="11"/>
  <c r="GN131" i="11"/>
  <c r="GN130" i="11"/>
  <c r="GN129" i="11"/>
  <c r="GN128" i="11"/>
  <c r="GN126" i="11"/>
  <c r="GN125" i="11"/>
  <c r="GN124" i="11"/>
  <c r="GN123" i="11"/>
  <c r="GN122" i="11"/>
  <c r="GN121" i="11"/>
  <c r="GN120" i="11"/>
  <c r="GN119" i="11"/>
  <c r="GN118" i="11"/>
  <c r="GN117" i="11"/>
  <c r="GN116" i="11"/>
  <c r="GN115" i="11"/>
  <c r="GN114" i="11"/>
  <c r="GN113" i="11"/>
  <c r="GN112" i="11"/>
  <c r="GN111" i="11"/>
  <c r="GN110" i="11"/>
  <c r="GN109" i="11"/>
  <c r="GN106" i="11"/>
  <c r="GN105" i="11"/>
  <c r="GN104" i="11"/>
  <c r="GN103" i="11"/>
  <c r="GN102" i="11"/>
  <c r="GN101" i="11"/>
  <c r="GN100" i="11"/>
  <c r="GN99" i="11"/>
  <c r="GN98" i="11"/>
  <c r="GN97" i="11"/>
  <c r="GN96" i="11"/>
  <c r="GN95" i="11"/>
  <c r="GN94" i="11"/>
  <c r="GN93" i="11"/>
  <c r="GN92" i="11"/>
  <c r="GN90" i="11"/>
  <c r="GN89" i="11"/>
  <c r="GN88" i="11"/>
  <c r="GN87" i="11"/>
  <c r="GN86" i="11"/>
  <c r="GN85" i="11"/>
  <c r="GN9" i="11"/>
  <c r="GN8" i="11" s="1"/>
  <c r="GN70" i="11"/>
  <c r="GN69" i="11"/>
  <c r="GN68" i="11"/>
  <c r="GN67" i="11"/>
  <c r="GN66" i="11"/>
  <c r="GN65" i="11"/>
  <c r="BM218" i="11"/>
  <c r="AJG218" i="11" s="1"/>
  <c r="BM213" i="11"/>
  <c r="BM212" i="11"/>
  <c r="BM203" i="11"/>
  <c r="BM202" i="11"/>
  <c r="BM201" i="11"/>
  <c r="BM200" i="11"/>
  <c r="BM199" i="11"/>
  <c r="BM198" i="11"/>
  <c r="BM81" i="11"/>
  <c r="BM80" i="11" s="1"/>
  <c r="BM39" i="11"/>
  <c r="BM62" i="11"/>
  <c r="BM38" i="11"/>
  <c r="BM37" i="11"/>
  <c r="BM61" i="11"/>
  <c r="BM60" i="11"/>
  <c r="BM36" i="11"/>
  <c r="BM34" i="11"/>
  <c r="BM59" i="11"/>
  <c r="BM33" i="11"/>
  <c r="BM58" i="11"/>
  <c r="BM57" i="11"/>
  <c r="BM32" i="11"/>
  <c r="BM56" i="11"/>
  <c r="BM31" i="11"/>
  <c r="BM55" i="11"/>
  <c r="BM54" i="11"/>
  <c r="BM30" i="11"/>
  <c r="BM28" i="11"/>
  <c r="BM53" i="11"/>
  <c r="BM27" i="11"/>
  <c r="BM26" i="11"/>
  <c r="BM52" i="11"/>
  <c r="BM51" i="11"/>
  <c r="BM79" i="11"/>
  <c r="BM78" i="11"/>
  <c r="BM77" i="11"/>
  <c r="BM76" i="11"/>
  <c r="BM75" i="11"/>
  <c r="BM74" i="11"/>
  <c r="BM73" i="11"/>
  <c r="BM72" i="11"/>
  <c r="BM183" i="11"/>
  <c r="BM182" i="11"/>
  <c r="BM195" i="11"/>
  <c r="BM194" i="11"/>
  <c r="BM193" i="11"/>
  <c r="BM188" i="11"/>
  <c r="BM187" i="11"/>
  <c r="BM176" i="11"/>
  <c r="BM175" i="11"/>
  <c r="BM165" i="11"/>
  <c r="BM163" i="11"/>
  <c r="BM162" i="11"/>
  <c r="BM161" i="11"/>
  <c r="BM159" i="11"/>
  <c r="BM158" i="11"/>
  <c r="BM157" i="11"/>
  <c r="BM155" i="11"/>
  <c r="BM154" i="11"/>
  <c r="BM153" i="11"/>
  <c r="BM152" i="11"/>
  <c r="BM151" i="11"/>
  <c r="BM142" i="11"/>
  <c r="BM141" i="11"/>
  <c r="BM140" i="11"/>
  <c r="BM139" i="11"/>
  <c r="BM114" i="11"/>
  <c r="BM113" i="11"/>
  <c r="BM112" i="11"/>
  <c r="BM111" i="11"/>
  <c r="BM110" i="11"/>
  <c r="BM85" i="11"/>
  <c r="BM84" i="11" s="1"/>
  <c r="BM83" i="11" s="1"/>
  <c r="BM9" i="11"/>
  <c r="BM8" i="11" s="1"/>
  <c r="BM70" i="11"/>
  <c r="BM69" i="11"/>
  <c r="BM68" i="11"/>
  <c r="BM67" i="11"/>
  <c r="BM66" i="11"/>
  <c r="BM65" i="11"/>
  <c r="AHM222" i="11"/>
  <c r="AJH218" i="11"/>
  <c r="AJH214" i="11"/>
  <c r="AJH215" i="11"/>
  <c r="AJH216" i="11"/>
  <c r="AJH217" i="11"/>
  <c r="AJH213" i="11"/>
  <c r="ALC218" i="11"/>
  <c r="ALB218" i="11"/>
  <c r="ALC217" i="11"/>
  <c r="ALB217" i="11"/>
  <c r="ALC216" i="11"/>
  <c r="ALB216" i="11"/>
  <c r="ALC215" i="11"/>
  <c r="ALB215" i="11"/>
  <c r="ALC214" i="11"/>
  <c r="ALB214" i="11"/>
  <c r="ALC213" i="11"/>
  <c r="ALB213" i="11"/>
  <c r="ALC212" i="11"/>
  <c r="ALB212" i="11"/>
  <c r="ALC210" i="11"/>
  <c r="ALB210" i="11"/>
  <c r="ALC205" i="11"/>
  <c r="ALB205" i="11"/>
  <c r="ALC208" i="11"/>
  <c r="ALB208" i="11"/>
  <c r="ALC206" i="11"/>
  <c r="ALB206" i="11"/>
  <c r="ALC203" i="11"/>
  <c r="ALB203" i="11"/>
  <c r="ALC202" i="11"/>
  <c r="ALB202" i="11"/>
  <c r="ALC201" i="11"/>
  <c r="ALB201" i="11"/>
  <c r="ALC200" i="11"/>
  <c r="ALB200" i="11"/>
  <c r="ALC199" i="11"/>
  <c r="ALB199" i="11"/>
  <c r="ALC198" i="11"/>
  <c r="ALB198" i="11"/>
  <c r="ALC81" i="11"/>
  <c r="ALC80" i="11" s="1"/>
  <c r="ALB81" i="11"/>
  <c r="ALB80" i="11" s="1"/>
  <c r="ALC39" i="11"/>
  <c r="ALB39" i="11"/>
  <c r="ALC62" i="11"/>
  <c r="ALB62" i="11"/>
  <c r="ALC38" i="11"/>
  <c r="ALB38" i="11"/>
  <c r="ALC37" i="11"/>
  <c r="ALB37" i="11"/>
  <c r="ALC61" i="11"/>
  <c r="ALB61" i="11"/>
  <c r="ALC60" i="11"/>
  <c r="ALB60" i="11"/>
  <c r="ALC36" i="11"/>
  <c r="ALB36" i="11"/>
  <c r="ALC34" i="11"/>
  <c r="ALB34" i="11"/>
  <c r="ALC59" i="11"/>
  <c r="ALB59" i="11"/>
  <c r="ALC33" i="11"/>
  <c r="ALB33" i="11"/>
  <c r="ALC58" i="11"/>
  <c r="ALB58" i="11"/>
  <c r="ALC57" i="11"/>
  <c r="ALB57" i="11"/>
  <c r="ALC32" i="11"/>
  <c r="ALB32" i="11"/>
  <c r="ALC56" i="11"/>
  <c r="ALB56" i="11"/>
  <c r="ALC31" i="11"/>
  <c r="ALB31" i="11"/>
  <c r="ALC55" i="11"/>
  <c r="ALB55" i="11"/>
  <c r="ALC54" i="11"/>
  <c r="ALB54" i="11"/>
  <c r="ALC30" i="11"/>
  <c r="ALB30" i="11"/>
  <c r="ALC28" i="11"/>
  <c r="ALB28" i="11"/>
  <c r="ALC53" i="11"/>
  <c r="ALB53" i="11"/>
  <c r="ALC27" i="11"/>
  <c r="ALB27" i="11"/>
  <c r="ALC26" i="11"/>
  <c r="ALB26" i="11"/>
  <c r="ALC52" i="11"/>
  <c r="ALB52" i="11"/>
  <c r="ALC51" i="11"/>
  <c r="ALB51" i="11"/>
  <c r="ALC79" i="11"/>
  <c r="ALB79" i="11"/>
  <c r="ALC78" i="11"/>
  <c r="ALB78" i="11"/>
  <c r="ALC77" i="11"/>
  <c r="ALB77" i="11"/>
  <c r="ALC76" i="11"/>
  <c r="ALB76" i="11"/>
  <c r="ALC75" i="11"/>
  <c r="ALB75" i="11"/>
  <c r="ALC74" i="11"/>
  <c r="ALB74" i="11"/>
  <c r="ALC73" i="11"/>
  <c r="ALB73" i="11"/>
  <c r="ALC72" i="11"/>
  <c r="ALB72" i="11"/>
  <c r="ALC183" i="11"/>
  <c r="ALB183" i="11"/>
  <c r="ALC182" i="11"/>
  <c r="ALB182" i="11"/>
  <c r="ALC195" i="11"/>
  <c r="ALB195" i="11"/>
  <c r="ALC194" i="11"/>
  <c r="ALB194" i="11"/>
  <c r="ALC193" i="11"/>
  <c r="ALB193" i="11"/>
  <c r="ALC192" i="11"/>
  <c r="ALB192" i="11"/>
  <c r="ALC191" i="11"/>
  <c r="ALB191" i="11"/>
  <c r="ALC190" i="11"/>
  <c r="ALB190" i="11"/>
  <c r="ALC188" i="11"/>
  <c r="ALB188" i="11"/>
  <c r="ALC187" i="11"/>
  <c r="ALB187" i="11"/>
  <c r="ALC179" i="11"/>
  <c r="ALB179" i="11"/>
  <c r="ALC178" i="11"/>
  <c r="ALB178" i="11"/>
  <c r="ALC177" i="11"/>
  <c r="ALB177" i="11"/>
  <c r="ALC176" i="11"/>
  <c r="ALB176" i="11"/>
  <c r="ALC175" i="11"/>
  <c r="ALB175" i="11"/>
  <c r="ALC165" i="11"/>
  <c r="ALB165" i="11"/>
  <c r="ALC163" i="11"/>
  <c r="ALB163" i="11"/>
  <c r="ALC162" i="11"/>
  <c r="ALB162" i="11"/>
  <c r="ALC161" i="11"/>
  <c r="ALB161" i="11"/>
  <c r="ALC159" i="11"/>
  <c r="ALB159" i="11"/>
  <c r="ALC158" i="11"/>
  <c r="ALB158" i="11"/>
  <c r="ALC157" i="11"/>
  <c r="ALB157" i="11"/>
  <c r="ALC155" i="11"/>
  <c r="ALB155" i="11"/>
  <c r="ALC154" i="11"/>
  <c r="ALB154" i="11"/>
  <c r="ALC153" i="11"/>
  <c r="ALB153" i="11"/>
  <c r="ALC152" i="11"/>
  <c r="ALB152" i="11"/>
  <c r="ALC151" i="11"/>
  <c r="ALB151" i="11"/>
  <c r="ALC171" i="11"/>
  <c r="ALB171" i="11"/>
  <c r="ALC170" i="11"/>
  <c r="ALB170" i="11"/>
  <c r="ALC169" i="11"/>
  <c r="ALB169" i="11"/>
  <c r="ALC168" i="11"/>
  <c r="ALB168" i="11"/>
  <c r="ALC167" i="11"/>
  <c r="ALB167" i="11"/>
  <c r="ALC148" i="11"/>
  <c r="ALB148" i="11"/>
  <c r="ALC147" i="11"/>
  <c r="ALB147" i="11"/>
  <c r="ALC146" i="11"/>
  <c r="ALB146" i="11"/>
  <c r="ALC145" i="11"/>
  <c r="ALB145" i="11"/>
  <c r="ALC144" i="11"/>
  <c r="ALB144" i="11"/>
  <c r="ALC143" i="11"/>
  <c r="ALB143" i="11"/>
  <c r="ALC142" i="11"/>
  <c r="ALB142" i="11"/>
  <c r="ALC141" i="11"/>
  <c r="ALB141" i="11"/>
  <c r="ALC140" i="11"/>
  <c r="ALB140" i="11"/>
  <c r="ALC139" i="11"/>
  <c r="ALB139" i="11"/>
  <c r="ALC137" i="11"/>
  <c r="ALB137" i="11"/>
  <c r="ALC136" i="11"/>
  <c r="ALB136" i="11"/>
  <c r="ALC135" i="11"/>
  <c r="ALB135" i="11"/>
  <c r="ALC134" i="11"/>
  <c r="ALB134" i="11"/>
  <c r="ALC133" i="11"/>
  <c r="ALB133" i="11"/>
  <c r="ALC132" i="11"/>
  <c r="ALB132" i="11"/>
  <c r="ALC131" i="11"/>
  <c r="ALB131" i="11"/>
  <c r="ALC130" i="11"/>
  <c r="ALB130" i="11"/>
  <c r="ALC129" i="11"/>
  <c r="ALB129" i="11"/>
  <c r="ALC128" i="11"/>
  <c r="ALB128" i="11"/>
  <c r="ALC126" i="11"/>
  <c r="ALB126" i="11"/>
  <c r="ALC125" i="11"/>
  <c r="ALB125" i="11"/>
  <c r="ALC124" i="11"/>
  <c r="ALB124" i="11"/>
  <c r="ALC123" i="11"/>
  <c r="ALB123" i="11"/>
  <c r="ALC122" i="11"/>
  <c r="ALB122" i="11"/>
  <c r="ALC121" i="11"/>
  <c r="ALB121" i="11"/>
  <c r="ALC120" i="11"/>
  <c r="ALB120" i="11"/>
  <c r="ALC119" i="11"/>
  <c r="ALB119" i="11"/>
  <c r="ALC118" i="11"/>
  <c r="ALB118" i="11"/>
  <c r="ALC117" i="11"/>
  <c r="ALB117" i="11"/>
  <c r="ALC116" i="11"/>
  <c r="ALB116" i="11"/>
  <c r="ALC115" i="11"/>
  <c r="ALB115" i="11"/>
  <c r="ALC114" i="11"/>
  <c r="ALB114" i="11"/>
  <c r="ALC113" i="11"/>
  <c r="ALB113" i="11"/>
  <c r="ALC112" i="11"/>
  <c r="ALB112" i="11"/>
  <c r="ALC111" i="11"/>
  <c r="ALB111" i="11"/>
  <c r="ALC110" i="11"/>
  <c r="ALB110" i="11"/>
  <c r="ALC109" i="11"/>
  <c r="ALB109" i="11"/>
  <c r="ALC106" i="11"/>
  <c r="ALB106" i="11"/>
  <c r="ALC105" i="11"/>
  <c r="ALB105" i="11"/>
  <c r="ALC104" i="11"/>
  <c r="ALB104" i="11"/>
  <c r="ALC103" i="11"/>
  <c r="ALB103" i="11"/>
  <c r="ALC102" i="11"/>
  <c r="ALB102" i="11"/>
  <c r="ALC101" i="11"/>
  <c r="ALB101" i="11"/>
  <c r="ALC100" i="11"/>
  <c r="ALB100" i="11"/>
  <c r="ALC99" i="11"/>
  <c r="ALB99" i="11"/>
  <c r="ALC98" i="11"/>
  <c r="ALB98" i="11"/>
  <c r="ALC97" i="11"/>
  <c r="ALB97" i="11"/>
  <c r="ALC96" i="11"/>
  <c r="ALB96" i="11"/>
  <c r="ALC95" i="11"/>
  <c r="ALB95" i="11"/>
  <c r="ALC94" i="11"/>
  <c r="ALB94" i="11"/>
  <c r="ALC93" i="11"/>
  <c r="ALB93" i="11"/>
  <c r="ALC92" i="11"/>
  <c r="ALB92" i="11"/>
  <c r="ALC90" i="11"/>
  <c r="ALB90" i="11"/>
  <c r="ALC89" i="11"/>
  <c r="ALB89" i="11"/>
  <c r="ALC88" i="11"/>
  <c r="ALB88" i="11"/>
  <c r="ALC87" i="11"/>
  <c r="ALB87" i="11"/>
  <c r="ALC86" i="11"/>
  <c r="ALB86" i="11"/>
  <c r="ALC85" i="11"/>
  <c r="ALB85" i="11"/>
  <c r="ALC24" i="11"/>
  <c r="ALB24" i="11"/>
  <c r="ALC23" i="11"/>
  <c r="ALB23" i="11"/>
  <c r="ALC22" i="11"/>
  <c r="ALB22" i="11"/>
  <c r="ALC21" i="11"/>
  <c r="ALB21" i="11"/>
  <c r="ALC20" i="11"/>
  <c r="ALB20" i="11"/>
  <c r="ALC19" i="11"/>
  <c r="ALB19" i="11"/>
  <c r="ALC18" i="11"/>
  <c r="ALB18" i="11"/>
  <c r="ALC17" i="11"/>
  <c r="ALB17" i="11"/>
  <c r="ALC16" i="11"/>
  <c r="ALB16" i="11"/>
  <c r="ALC15" i="11"/>
  <c r="ALB15" i="11"/>
  <c r="ALC14" i="11"/>
  <c r="ALB14" i="11"/>
  <c r="ALC13" i="11"/>
  <c r="ALB13" i="11"/>
  <c r="ALC12" i="11"/>
  <c r="ALB12" i="11"/>
  <c r="ALC11" i="11"/>
  <c r="ALB11" i="11"/>
  <c r="ALC10" i="11"/>
  <c r="ALB10" i="11"/>
  <c r="ALC9" i="11"/>
  <c r="ALB9" i="11"/>
  <c r="ALC70" i="11"/>
  <c r="ALB70" i="11"/>
  <c r="ALC69" i="11"/>
  <c r="ALB69" i="11"/>
  <c r="ALC68" i="11"/>
  <c r="ALB68" i="11"/>
  <c r="ALC67" i="11"/>
  <c r="ALB67" i="11"/>
  <c r="ALC66" i="11"/>
  <c r="ALB66" i="11"/>
  <c r="ALC65" i="11"/>
  <c r="ALB65" i="11"/>
  <c r="AJG198" i="11" l="1"/>
  <c r="BM184" i="11"/>
  <c r="AAB166" i="11"/>
  <c r="GN184" i="11"/>
  <c r="VE184" i="11"/>
  <c r="LK184" i="11"/>
  <c r="AEY184" i="11"/>
  <c r="QH184" i="11"/>
  <c r="AAB184" i="11"/>
  <c r="AJE184" i="11"/>
  <c r="AAB46" i="11"/>
  <c r="BM174" i="11"/>
  <c r="BM150" i="11"/>
  <c r="BM160" i="11"/>
  <c r="VE64" i="11"/>
  <c r="ALC181" i="11"/>
  <c r="LK181" i="11"/>
  <c r="ALB184" i="11"/>
  <c r="ALB46" i="11"/>
  <c r="ALB84" i="11"/>
  <c r="ALB83" i="11" s="1"/>
  <c r="ALB160" i="11"/>
  <c r="BM197" i="11"/>
  <c r="BM196" i="11" s="1"/>
  <c r="VE160" i="11"/>
  <c r="AAB71" i="11"/>
  <c r="AJE46" i="11"/>
  <c r="ALC174" i="11"/>
  <c r="ALC197" i="11"/>
  <c r="ALC196" i="11" s="1"/>
  <c r="GN181" i="11"/>
  <c r="BM211" i="11"/>
  <c r="QH46" i="11"/>
  <c r="AAB181" i="11"/>
  <c r="LK25" i="11"/>
  <c r="QH211" i="11"/>
  <c r="AEY160" i="11"/>
  <c r="AJE108" i="11"/>
  <c r="AJE107" i="11" s="1"/>
  <c r="ALC150" i="11"/>
  <c r="LK108" i="11"/>
  <c r="LK107" i="11" s="1"/>
  <c r="VE84" i="11"/>
  <c r="VE83" i="11" s="1"/>
  <c r="ALC71" i="11"/>
  <c r="GN25" i="11"/>
  <c r="ALC64" i="11"/>
  <c r="ALC166" i="11"/>
  <c r="ALC211" i="11"/>
  <c r="GN138" i="11"/>
  <c r="GN71" i="11"/>
  <c r="LK71" i="11"/>
  <c r="VE166" i="11"/>
  <c r="VE181" i="11"/>
  <c r="AAB138" i="11"/>
  <c r="AAB160" i="11"/>
  <c r="AEY166" i="11"/>
  <c r="AEY181" i="11"/>
  <c r="AEY211" i="11"/>
  <c r="AJE64" i="11"/>
  <c r="AJE211" i="11"/>
  <c r="ALB64" i="11"/>
  <c r="ALB166" i="11"/>
  <c r="ALB181" i="11"/>
  <c r="ALB211" i="11"/>
  <c r="GN84" i="11"/>
  <c r="GN83" i="11" s="1"/>
  <c r="GN160" i="11"/>
  <c r="LK160" i="11"/>
  <c r="QH138" i="11"/>
  <c r="QH71" i="11"/>
  <c r="VE150" i="11"/>
  <c r="VE174" i="11"/>
  <c r="VE197" i="11"/>
  <c r="VE196" i="11" s="1"/>
  <c r="AAB84" i="11"/>
  <c r="AAB83" i="11" s="1"/>
  <c r="AEY64" i="11"/>
  <c r="AEY150" i="11"/>
  <c r="AEY174" i="11"/>
  <c r="AEY197" i="11"/>
  <c r="AEY196" i="11" s="1"/>
  <c r="AJE138" i="11"/>
  <c r="AJE71" i="11"/>
  <c r="GN166" i="11"/>
  <c r="LK84" i="11"/>
  <c r="LK83" i="11" s="1"/>
  <c r="LK166" i="11"/>
  <c r="QH108" i="11"/>
  <c r="QH107" i="11" s="1"/>
  <c r="QH160" i="11"/>
  <c r="VE108" i="11"/>
  <c r="VE107" i="11" s="1"/>
  <c r="VE211" i="11"/>
  <c r="AAB64" i="11"/>
  <c r="AAB150" i="11"/>
  <c r="AAB174" i="11"/>
  <c r="AAB197" i="11"/>
  <c r="AAB196" i="11" s="1"/>
  <c r="AJE84" i="11"/>
  <c r="AJE83" i="11" s="1"/>
  <c r="AJE160" i="11"/>
  <c r="ALC138" i="11"/>
  <c r="BM108" i="11"/>
  <c r="BM107" i="11" s="1"/>
  <c r="BM71" i="11"/>
  <c r="ALB138" i="11"/>
  <c r="ALB150" i="11"/>
  <c r="ALB174" i="11"/>
  <c r="ALB71" i="11"/>
  <c r="ALB197" i="11"/>
  <c r="ALB196" i="11" s="1"/>
  <c r="BM138" i="11"/>
  <c r="GN150" i="11"/>
  <c r="GN174" i="11"/>
  <c r="LK64" i="11"/>
  <c r="LK150" i="11"/>
  <c r="LK174" i="11"/>
  <c r="QH166" i="11"/>
  <c r="QH181" i="11"/>
  <c r="AJE166" i="11"/>
  <c r="AJE181" i="11"/>
  <c r="ALB108" i="11"/>
  <c r="ALB107" i="11" s="1"/>
  <c r="GN64" i="11"/>
  <c r="ALC84" i="11"/>
  <c r="ALC83" i="11" s="1"/>
  <c r="ALC108" i="11"/>
  <c r="ALC107" i="11" s="1"/>
  <c r="ALC160" i="11"/>
  <c r="ALC184" i="11"/>
  <c r="BM64" i="11"/>
  <c r="BM181" i="11"/>
  <c r="GN108" i="11"/>
  <c r="GN107" i="11" s="1"/>
  <c r="GN197" i="11"/>
  <c r="GN196" i="11" s="1"/>
  <c r="QH64" i="11"/>
  <c r="QH84" i="11"/>
  <c r="QH83" i="11" s="1"/>
  <c r="QH150" i="11"/>
  <c r="QH174" i="11"/>
  <c r="QH197" i="11"/>
  <c r="QH196" i="11" s="1"/>
  <c r="VE138" i="11"/>
  <c r="VE71" i="11"/>
  <c r="AAB108" i="11"/>
  <c r="AAB107" i="11" s="1"/>
  <c r="AEY108" i="11"/>
  <c r="AEY107" i="11" s="1"/>
  <c r="AEY71" i="11"/>
  <c r="AJE150" i="11"/>
  <c r="AJE174" i="11"/>
  <c r="AJE197" i="11"/>
  <c r="AJE196" i="11" s="1"/>
  <c r="ALC25" i="11"/>
  <c r="BM46" i="11"/>
  <c r="BM25" i="11"/>
  <c r="QH25" i="11"/>
  <c r="VE46" i="11"/>
  <c r="AEY46" i="11"/>
  <c r="AJE25" i="11"/>
  <c r="ALC46" i="11"/>
  <c r="GN46" i="11"/>
  <c r="LK46" i="11"/>
  <c r="ALB25" i="11"/>
  <c r="VE25" i="11"/>
  <c r="AEY25" i="11"/>
  <c r="AAB25" i="11"/>
  <c r="AEY8" i="11"/>
  <c r="VE8" i="11"/>
  <c r="QH8" i="11"/>
  <c r="ALB8" i="11"/>
  <c r="AJE8" i="11"/>
  <c r="ALC8" i="11"/>
  <c r="AJG147" i="11"/>
  <c r="AJG23" i="11"/>
  <c r="AJG88" i="11"/>
  <c r="AJG97" i="11"/>
  <c r="AJG132" i="11"/>
  <c r="AJG101" i="11"/>
  <c r="AJG153" i="11"/>
  <c r="AJG162" i="11"/>
  <c r="AJG213" i="11"/>
  <c r="AJG123" i="11"/>
  <c r="AJG136" i="11"/>
  <c r="AJG19" i="11"/>
  <c r="AJG21" i="11"/>
  <c r="AJG175" i="11"/>
  <c r="AJG142" i="11"/>
  <c r="AJG94" i="11"/>
  <c r="AJG69" i="11"/>
  <c r="AJG155" i="11"/>
  <c r="AJG193" i="11"/>
  <c r="AJG74" i="11"/>
  <c r="AJG78" i="11"/>
  <c r="AJG28" i="11"/>
  <c r="AJG31" i="11"/>
  <c r="AJG36" i="11"/>
  <c r="AJG38" i="11"/>
  <c r="AJG200" i="11"/>
  <c r="AJG90" i="11"/>
  <c r="AJG95" i="11"/>
  <c r="AJG103" i="11"/>
  <c r="AJG116" i="11"/>
  <c r="AJG120" i="11"/>
  <c r="AJG133" i="11"/>
  <c r="AJG145" i="11"/>
  <c r="AJG170" i="11"/>
  <c r="AJG192" i="11"/>
  <c r="AJG119" i="11"/>
  <c r="AJG113" i="11"/>
  <c r="AJG67" i="11"/>
  <c r="AJG140" i="11"/>
  <c r="AJG195" i="11"/>
  <c r="AJG72" i="11"/>
  <c r="AJG27" i="11"/>
  <c r="AJG32" i="11"/>
  <c r="AJG59" i="11"/>
  <c r="AJG39" i="11"/>
  <c r="AJG126" i="11"/>
  <c r="AJG168" i="11"/>
  <c r="AJG100" i="11"/>
  <c r="AJG125" i="11"/>
  <c r="AJG130" i="11"/>
  <c r="AJG106" i="11"/>
  <c r="AJG68" i="11"/>
  <c r="AJG114" i="11"/>
  <c r="AJG154" i="11"/>
  <c r="AJG161" i="11"/>
  <c r="AJG176" i="11"/>
  <c r="AJG194" i="11"/>
  <c r="AJG73" i="11"/>
  <c r="AJG79" i="11"/>
  <c r="AJG53" i="11"/>
  <c r="AJG56" i="11"/>
  <c r="AJG34" i="11"/>
  <c r="AJG62" i="11"/>
  <c r="AJG199" i="11"/>
  <c r="AJG89" i="11"/>
  <c r="AJG96" i="11"/>
  <c r="AJG102" i="11"/>
  <c r="AJG109" i="11"/>
  <c r="AJG115" i="11"/>
  <c r="AJG121" i="11"/>
  <c r="AJG134" i="11"/>
  <c r="AJG146" i="11"/>
  <c r="AJG169" i="11"/>
  <c r="AJG205" i="11"/>
  <c r="AJG24" i="11"/>
  <c r="AJG215" i="11"/>
  <c r="AJG129" i="11"/>
  <c r="AJG135" i="11"/>
  <c r="AJG70" i="11"/>
  <c r="AJG110" i="11"/>
  <c r="AJG139" i="11"/>
  <c r="AJG157" i="11"/>
  <c r="AJG163" i="11"/>
  <c r="AJG187" i="11"/>
  <c r="AJG182" i="11"/>
  <c r="AJG75" i="11"/>
  <c r="AJG51" i="11"/>
  <c r="AJG30" i="11"/>
  <c r="AJG57" i="11"/>
  <c r="AJG60" i="11"/>
  <c r="AJG201" i="11"/>
  <c r="AJG92" i="11"/>
  <c r="AJG98" i="11"/>
  <c r="AJG104" i="11"/>
  <c r="AJG117" i="11"/>
  <c r="AJG148" i="11"/>
  <c r="AJG171" i="11"/>
  <c r="AJG177" i="11"/>
  <c r="AJG217" i="11"/>
  <c r="AJG122" i="11"/>
  <c r="AJG65" i="11"/>
  <c r="AJG111" i="11"/>
  <c r="AJG151" i="11"/>
  <c r="AJG158" i="11"/>
  <c r="AJG165" i="11"/>
  <c r="AJG188" i="11"/>
  <c r="AJG183" i="11"/>
  <c r="AJG76" i="11"/>
  <c r="AJG52" i="11"/>
  <c r="AJG54" i="11"/>
  <c r="AJG58" i="11"/>
  <c r="AJG61" i="11"/>
  <c r="AJG81" i="11"/>
  <c r="AJG80" i="11" s="1"/>
  <c r="AJG86" i="11"/>
  <c r="AJG93" i="11"/>
  <c r="AJG99" i="11"/>
  <c r="AJG105" i="11"/>
  <c r="AJG118" i="11"/>
  <c r="AJG124" i="11"/>
  <c r="AJG137" i="11"/>
  <c r="AJG143" i="11"/>
  <c r="AJG178" i="11"/>
  <c r="AJG190" i="11"/>
  <c r="AJG20" i="11"/>
  <c r="AJG9" i="11"/>
  <c r="AJG66" i="11"/>
  <c r="AJG112" i="11"/>
  <c r="AJG141" i="11"/>
  <c r="AJG152" i="11"/>
  <c r="AJG159" i="11"/>
  <c r="AJG77" i="11"/>
  <c r="AJG26" i="11"/>
  <c r="AJG55" i="11"/>
  <c r="AJG33" i="11"/>
  <c r="AJG37" i="11"/>
  <c r="AJG144" i="11"/>
  <c r="AJG167" i="11"/>
  <c r="AJG179" i="11"/>
  <c r="AJG191" i="11"/>
  <c r="AJG128" i="11"/>
  <c r="AJG85" i="11"/>
  <c r="AJG87" i="11"/>
  <c r="AJG212" i="11"/>
  <c r="AJG214" i="11"/>
  <c r="AJG216" i="11"/>
  <c r="AJG203" i="11"/>
  <c r="AJG202" i="11"/>
  <c r="AJG131" i="11"/>
  <c r="AFC188" i="11"/>
  <c r="AFC190" i="11"/>
  <c r="AFC191" i="11"/>
  <c r="AFC192" i="11"/>
  <c r="AFC193" i="11"/>
  <c r="AFC194" i="11"/>
  <c r="AFC195" i="11"/>
  <c r="AFC182" i="11"/>
  <c r="AFC183" i="11"/>
  <c r="AFC176" i="11"/>
  <c r="AFC152" i="11"/>
  <c r="AFC153" i="11"/>
  <c r="AFC154" i="11"/>
  <c r="AFC155" i="11"/>
  <c r="AFC157" i="11"/>
  <c r="AFC158" i="11"/>
  <c r="AFC159" i="11"/>
  <c r="AFC114" i="11"/>
  <c r="AFC115" i="11"/>
  <c r="AFC116" i="11"/>
  <c r="AFC117" i="11"/>
  <c r="AFC118" i="11"/>
  <c r="AFC119" i="11"/>
  <c r="AFC120" i="11"/>
  <c r="AFC121" i="11"/>
  <c r="AFC122" i="11"/>
  <c r="AFC123" i="11"/>
  <c r="AFC124" i="11"/>
  <c r="AFC125" i="11"/>
  <c r="AFC126" i="11"/>
  <c r="AFC128" i="11"/>
  <c r="AFC129" i="11"/>
  <c r="AFC130" i="11"/>
  <c r="AFC131" i="11"/>
  <c r="AFC132" i="11"/>
  <c r="AFC133" i="11"/>
  <c r="AFC134" i="11"/>
  <c r="AFC135" i="11"/>
  <c r="AFC136" i="11"/>
  <c r="AFC137" i="11"/>
  <c r="AFC110" i="11"/>
  <c r="AFC111" i="11"/>
  <c r="AFC112" i="11"/>
  <c r="AFC113" i="11"/>
  <c r="AFC86" i="11"/>
  <c r="AFC87" i="11"/>
  <c r="AFC88" i="11"/>
  <c r="AFC89" i="11"/>
  <c r="AFC90" i="11"/>
  <c r="AFC92" i="11"/>
  <c r="AFC93" i="11"/>
  <c r="AFC94" i="11"/>
  <c r="AFC95" i="11"/>
  <c r="AFC96" i="11"/>
  <c r="AFC97" i="11"/>
  <c r="AFC98" i="11"/>
  <c r="AFC99" i="11"/>
  <c r="AFC100" i="11"/>
  <c r="AFC101" i="11"/>
  <c r="AFC102" i="11"/>
  <c r="AFC103" i="11"/>
  <c r="AFC104" i="11"/>
  <c r="AFC105" i="11"/>
  <c r="AFC106" i="11"/>
  <c r="VI52" i="11"/>
  <c r="VI26" i="11"/>
  <c r="VI27" i="11"/>
  <c r="VI53" i="11"/>
  <c r="VI28" i="11"/>
  <c r="VI30" i="11"/>
  <c r="VI54" i="11"/>
  <c r="VI55" i="11"/>
  <c r="VI31" i="11"/>
  <c r="VI56" i="11"/>
  <c r="VI32" i="11"/>
  <c r="VI57" i="11"/>
  <c r="VI58" i="11"/>
  <c r="VI33" i="11"/>
  <c r="VI59" i="11"/>
  <c r="VI34" i="11"/>
  <c r="VI36" i="11"/>
  <c r="VI60" i="11"/>
  <c r="VI61" i="11"/>
  <c r="VI37" i="11"/>
  <c r="VI38" i="11"/>
  <c r="VI62" i="11"/>
  <c r="VI39" i="11"/>
  <c r="VI73" i="11"/>
  <c r="VI74" i="11"/>
  <c r="VI75" i="11"/>
  <c r="VI76" i="11"/>
  <c r="VI77" i="11"/>
  <c r="VI188" i="11"/>
  <c r="VI190" i="11"/>
  <c r="VI191" i="11"/>
  <c r="VI192" i="11"/>
  <c r="VI193" i="11"/>
  <c r="VI194" i="11"/>
  <c r="VI195" i="11"/>
  <c r="VI182" i="11"/>
  <c r="VI183" i="11"/>
  <c r="VI176" i="11"/>
  <c r="VI162" i="11"/>
  <c r="VI163" i="11"/>
  <c r="VI152" i="11"/>
  <c r="VI153" i="11"/>
  <c r="VI154" i="11"/>
  <c r="VI155" i="11"/>
  <c r="VI157" i="11"/>
  <c r="VI158" i="11"/>
  <c r="VI159" i="11"/>
  <c r="VI137" i="11"/>
  <c r="VI110" i="11"/>
  <c r="VI111" i="11"/>
  <c r="VI112" i="11"/>
  <c r="VI113" i="11"/>
  <c r="VI114" i="11"/>
  <c r="VI115" i="11"/>
  <c r="VI116" i="11"/>
  <c r="VI117" i="11"/>
  <c r="VI118" i="11"/>
  <c r="VI119" i="11"/>
  <c r="VI120" i="11"/>
  <c r="VI121" i="11"/>
  <c r="VI122" i="11"/>
  <c r="VI123" i="11"/>
  <c r="VI124" i="11"/>
  <c r="VI125" i="11"/>
  <c r="VI126" i="11"/>
  <c r="VI128" i="11"/>
  <c r="VI129" i="11"/>
  <c r="VI130" i="11"/>
  <c r="VI131" i="11"/>
  <c r="VI132" i="11"/>
  <c r="VI133" i="11"/>
  <c r="VI134" i="11"/>
  <c r="VI135" i="11"/>
  <c r="VI136" i="11"/>
  <c r="VI139" i="11"/>
  <c r="VI140" i="11"/>
  <c r="VI141" i="11"/>
  <c r="VI142" i="11"/>
  <c r="VI143" i="11"/>
  <c r="VI144" i="11"/>
  <c r="VI145" i="11"/>
  <c r="VI146" i="11"/>
  <c r="VI147" i="11"/>
  <c r="VI148" i="11"/>
  <c r="VI86" i="11"/>
  <c r="VI87" i="11"/>
  <c r="VI88" i="11"/>
  <c r="VI89" i="11"/>
  <c r="VI90" i="11"/>
  <c r="VI92" i="11"/>
  <c r="VI93" i="11"/>
  <c r="VI94" i="11"/>
  <c r="VI95" i="11"/>
  <c r="VI96" i="11"/>
  <c r="VI97" i="11"/>
  <c r="VI98" i="11"/>
  <c r="VI99" i="11"/>
  <c r="VI100" i="11"/>
  <c r="VI101" i="11"/>
  <c r="VI102" i="11"/>
  <c r="VI103" i="11"/>
  <c r="VI104" i="11"/>
  <c r="VI105" i="11"/>
  <c r="VI106" i="11"/>
  <c r="QL86" i="11"/>
  <c r="QL87" i="11"/>
  <c r="QL88" i="11"/>
  <c r="QL89" i="11"/>
  <c r="QL90" i="11"/>
  <c r="QL92" i="11"/>
  <c r="QL93" i="11"/>
  <c r="QL94" i="11"/>
  <c r="QL95" i="11"/>
  <c r="QL96" i="11"/>
  <c r="QL97" i="11"/>
  <c r="QL98" i="11"/>
  <c r="QL99" i="11"/>
  <c r="QL100" i="11"/>
  <c r="QL101" i="11"/>
  <c r="QL102" i="11"/>
  <c r="QL103" i="11"/>
  <c r="QL104" i="11"/>
  <c r="QL105" i="11"/>
  <c r="QL106" i="11"/>
  <c r="LO176" i="11"/>
  <c r="GR199" i="11"/>
  <c r="GR200" i="11"/>
  <c r="GR201" i="11"/>
  <c r="GR202" i="11"/>
  <c r="GR203" i="11"/>
  <c r="GR52" i="11"/>
  <c r="GR26" i="11"/>
  <c r="GR27" i="11"/>
  <c r="GR53" i="11"/>
  <c r="GR28" i="11"/>
  <c r="GR30" i="11"/>
  <c r="GR54" i="11"/>
  <c r="GR55" i="11"/>
  <c r="GR31" i="11"/>
  <c r="GR56" i="11"/>
  <c r="GR32" i="11"/>
  <c r="GR57" i="11"/>
  <c r="GR58" i="11"/>
  <c r="GR33" i="11"/>
  <c r="GR59" i="11"/>
  <c r="GR34" i="11"/>
  <c r="GR36" i="11"/>
  <c r="GR60" i="11"/>
  <c r="GR61" i="11"/>
  <c r="GR37" i="11"/>
  <c r="GR73" i="11"/>
  <c r="GR74" i="11"/>
  <c r="GR75" i="11"/>
  <c r="GR76" i="11"/>
  <c r="GR77" i="11"/>
  <c r="GR188" i="11"/>
  <c r="GR190" i="11"/>
  <c r="GR191" i="11"/>
  <c r="GR192" i="11"/>
  <c r="GR193" i="11"/>
  <c r="GR194" i="11"/>
  <c r="GR195" i="11"/>
  <c r="GR182" i="11"/>
  <c r="GR183" i="11"/>
  <c r="GR176" i="11"/>
  <c r="GR152" i="11"/>
  <c r="GR153" i="11"/>
  <c r="GR154" i="11"/>
  <c r="GR155" i="11"/>
  <c r="GR157" i="11"/>
  <c r="GR158" i="11"/>
  <c r="GR159" i="11"/>
  <c r="GR169" i="11"/>
  <c r="GR110" i="11"/>
  <c r="GR111" i="11"/>
  <c r="GR112" i="11"/>
  <c r="GR113" i="11"/>
  <c r="GR114" i="11"/>
  <c r="GR115" i="11"/>
  <c r="GR116" i="11"/>
  <c r="GR117" i="11"/>
  <c r="GR118" i="11"/>
  <c r="GR119" i="11"/>
  <c r="GR120" i="11"/>
  <c r="GR121" i="11"/>
  <c r="GR122" i="11"/>
  <c r="GR123" i="11"/>
  <c r="GR124" i="11"/>
  <c r="GR125" i="11"/>
  <c r="GR126" i="11"/>
  <c r="GR128" i="11"/>
  <c r="GR129" i="11"/>
  <c r="GR130" i="11"/>
  <c r="GR131" i="11"/>
  <c r="GR132" i="11"/>
  <c r="GR133" i="11"/>
  <c r="GR134" i="11"/>
  <c r="GR135" i="11"/>
  <c r="GR136" i="11"/>
  <c r="GR137" i="11"/>
  <c r="GR86" i="11"/>
  <c r="GR87" i="11"/>
  <c r="GR88" i="11"/>
  <c r="GR89" i="11"/>
  <c r="GR90" i="11"/>
  <c r="GR92" i="11"/>
  <c r="GR93" i="11"/>
  <c r="GR94" i="11"/>
  <c r="GR95" i="11"/>
  <c r="GR96" i="11"/>
  <c r="GR97" i="11"/>
  <c r="GR98" i="11"/>
  <c r="GR99" i="11"/>
  <c r="GR100" i="11"/>
  <c r="GR101" i="11"/>
  <c r="GR102" i="11"/>
  <c r="GR103" i="11"/>
  <c r="GR104" i="11"/>
  <c r="GR105" i="11"/>
  <c r="GR106" i="11"/>
  <c r="BQ86" i="11"/>
  <c r="BQ87" i="11"/>
  <c r="BQ105" i="11"/>
  <c r="BQ114" i="11"/>
  <c r="BQ115" i="11"/>
  <c r="BQ116" i="11"/>
  <c r="BQ117" i="11"/>
  <c r="BQ118" i="11"/>
  <c r="BQ119" i="11"/>
  <c r="BQ120" i="11"/>
  <c r="BQ121" i="11"/>
  <c r="BQ122" i="11"/>
  <c r="BQ123" i="11"/>
  <c r="BQ124" i="11"/>
  <c r="BQ125" i="11"/>
  <c r="BQ126" i="11"/>
  <c r="BQ128" i="11"/>
  <c r="BQ129" i="11"/>
  <c r="BQ130" i="11"/>
  <c r="BQ131" i="11"/>
  <c r="BQ132" i="11"/>
  <c r="BQ133" i="11"/>
  <c r="BQ134" i="11"/>
  <c r="BQ135" i="11"/>
  <c r="BQ136" i="11"/>
  <c r="BQ158" i="11"/>
  <c r="BQ159" i="11"/>
  <c r="BQ199" i="11"/>
  <c r="BQ200" i="11"/>
  <c r="BQ201" i="11"/>
  <c r="BQ202" i="11"/>
  <c r="BQ203" i="11"/>
  <c r="AJG184" i="11" l="1"/>
  <c r="ALC180" i="11"/>
  <c r="AJE180" i="11"/>
  <c r="ALC7" i="11"/>
  <c r="BM149" i="11"/>
  <c r="GN180" i="11"/>
  <c r="AAB63" i="11"/>
  <c r="AAB180" i="11"/>
  <c r="QH63" i="11"/>
  <c r="QH180" i="11"/>
  <c r="LK7" i="11"/>
  <c r="VE63" i="11"/>
  <c r="ALB180" i="11"/>
  <c r="LK180" i="11"/>
  <c r="VI181" i="11"/>
  <c r="QH7" i="11"/>
  <c r="BM7" i="11"/>
  <c r="AAB7" i="11"/>
  <c r="BM180" i="11"/>
  <c r="AFC181" i="11"/>
  <c r="GN149" i="11"/>
  <c r="GN7" i="11"/>
  <c r="AJG166" i="11"/>
  <c r="AAB149" i="11"/>
  <c r="ALC149" i="11"/>
  <c r="BM63" i="11"/>
  <c r="GN63" i="11"/>
  <c r="ALC63" i="11"/>
  <c r="ALC6" i="11" s="1"/>
  <c r="LK63" i="11"/>
  <c r="ALB63" i="11"/>
  <c r="AEY7" i="11"/>
  <c r="AJG71" i="11"/>
  <c r="VI138" i="11"/>
  <c r="AJG211" i="11"/>
  <c r="AJG64" i="11"/>
  <c r="ALB149" i="11"/>
  <c r="AEY180" i="11"/>
  <c r="AJG150" i="11"/>
  <c r="AJG181" i="11"/>
  <c r="AJG160" i="11"/>
  <c r="AJG174" i="11"/>
  <c r="QH149" i="11"/>
  <c r="AEY63" i="11"/>
  <c r="VE149" i="11"/>
  <c r="AJG108" i="11"/>
  <c r="AJG107" i="11" s="1"/>
  <c r="AEY149" i="11"/>
  <c r="AJE63" i="11"/>
  <c r="VE180" i="11"/>
  <c r="GR181" i="11"/>
  <c r="AFC108" i="11"/>
  <c r="AFC107" i="11" s="1"/>
  <c r="AJG84" i="11"/>
  <c r="AJG83" i="11" s="1"/>
  <c r="AJG138" i="11"/>
  <c r="AJG197" i="11"/>
  <c r="AJG196" i="11" s="1"/>
  <c r="AJE149" i="11"/>
  <c r="LK149" i="11"/>
  <c r="AJG25" i="11"/>
  <c r="AJG46" i="11"/>
  <c r="AJE7" i="11"/>
  <c r="VI25" i="11"/>
  <c r="VE7" i="11"/>
  <c r="ALB7" i="11"/>
  <c r="AJG8" i="11"/>
  <c r="VC219" i="11"/>
  <c r="LI219" i="11"/>
  <c r="GL219" i="11"/>
  <c r="QF219" i="11"/>
  <c r="SR219" i="11"/>
  <c r="QM219" i="11"/>
  <c r="SP219" i="11"/>
  <c r="SL219" i="11"/>
  <c r="SN219" i="11"/>
  <c r="SM219" i="11"/>
  <c r="AAF188" i="11"/>
  <c r="AAF190" i="11"/>
  <c r="AAF191" i="11"/>
  <c r="AAF192" i="11"/>
  <c r="AAF193" i="11"/>
  <c r="AAF194" i="11"/>
  <c r="AAF195" i="11"/>
  <c r="AAF182" i="11"/>
  <c r="AAF183" i="11"/>
  <c r="AAF176" i="11"/>
  <c r="AAF152" i="11"/>
  <c r="AAF153" i="11"/>
  <c r="AAF154" i="11"/>
  <c r="AAF155" i="11"/>
  <c r="AAF157" i="11"/>
  <c r="AAF158" i="11"/>
  <c r="AAF159" i="11"/>
  <c r="AAF128" i="11"/>
  <c r="AAF129" i="11"/>
  <c r="AAF130" i="11"/>
  <c r="AAF131" i="11"/>
  <c r="AAF132" i="11"/>
  <c r="AAF133" i="11"/>
  <c r="AAF134" i="11"/>
  <c r="AAF135" i="11"/>
  <c r="AAF136" i="11"/>
  <c r="AAF137" i="11"/>
  <c r="AAF86" i="11"/>
  <c r="AAF87" i="11"/>
  <c r="AAF88" i="11"/>
  <c r="AAF89" i="11"/>
  <c r="AAF90" i="11"/>
  <c r="AAF92" i="11"/>
  <c r="AAF93" i="11"/>
  <c r="AAF94" i="11"/>
  <c r="AAF95" i="11"/>
  <c r="AAF96" i="11"/>
  <c r="AAF97" i="11"/>
  <c r="AAF98" i="11"/>
  <c r="QL188" i="11"/>
  <c r="QL190" i="11"/>
  <c r="QL191" i="11"/>
  <c r="QL192" i="11"/>
  <c r="QL193" i="11"/>
  <c r="QL194" i="11"/>
  <c r="QL195" i="11"/>
  <c r="QL182" i="11"/>
  <c r="QL183" i="11"/>
  <c r="QL158" i="11"/>
  <c r="QL159" i="11"/>
  <c r="QL114" i="11"/>
  <c r="QL115" i="11"/>
  <c r="QL116" i="11"/>
  <c r="QL117" i="11"/>
  <c r="QL118" i="11"/>
  <c r="QL119" i="11"/>
  <c r="QL120" i="11"/>
  <c r="QL121" i="11"/>
  <c r="QL122" i="11"/>
  <c r="QL123" i="11"/>
  <c r="QL124" i="11"/>
  <c r="QL125" i="11"/>
  <c r="QL126" i="11"/>
  <c r="QL128" i="11"/>
  <c r="QL129" i="11"/>
  <c r="QL130" i="11"/>
  <c r="QL131" i="11"/>
  <c r="QL132" i="11"/>
  <c r="QL133" i="11"/>
  <c r="QL134" i="11"/>
  <c r="QL135" i="11"/>
  <c r="QL136" i="11"/>
  <c r="QL137" i="11"/>
  <c r="QL139" i="11"/>
  <c r="QL140" i="11"/>
  <c r="QL141" i="11"/>
  <c r="QL142" i="11"/>
  <c r="QL143" i="11"/>
  <c r="QL144" i="11"/>
  <c r="QL145" i="11"/>
  <c r="QL146" i="11"/>
  <c r="QL147" i="11"/>
  <c r="QL148" i="11"/>
  <c r="LO188" i="11"/>
  <c r="LO190" i="11"/>
  <c r="LO191" i="11"/>
  <c r="LO192" i="11"/>
  <c r="LO193" i="11"/>
  <c r="LO194" i="11"/>
  <c r="LO195" i="11"/>
  <c r="LO182" i="11"/>
  <c r="LO152" i="11"/>
  <c r="LO153" i="11"/>
  <c r="LO154" i="11"/>
  <c r="LO155" i="11"/>
  <c r="LO157" i="11"/>
  <c r="LO158" i="11"/>
  <c r="LO159" i="11"/>
  <c r="LO86" i="11"/>
  <c r="LO87" i="11"/>
  <c r="LO88" i="11"/>
  <c r="LO89" i="11"/>
  <c r="LO90" i="11"/>
  <c r="LO92" i="11"/>
  <c r="LO93" i="11"/>
  <c r="LO94" i="11"/>
  <c r="LO95" i="11"/>
  <c r="LO96" i="11"/>
  <c r="LO97" i="11"/>
  <c r="LO98" i="11"/>
  <c r="LO99" i="11"/>
  <c r="LO100" i="11"/>
  <c r="LO101" i="11"/>
  <c r="LO102" i="11"/>
  <c r="LO103" i="11"/>
  <c r="LO104" i="11"/>
  <c r="LO105" i="11"/>
  <c r="LO106" i="11"/>
  <c r="LO128" i="11"/>
  <c r="LO129" i="11"/>
  <c r="LO130" i="11"/>
  <c r="ALB6" i="11" l="1"/>
  <c r="ALB219" i="11" s="1"/>
  <c r="AAB6" i="11"/>
  <c r="AAB219" i="11" s="1"/>
  <c r="QH6" i="11"/>
  <c r="QH219" i="11" s="1"/>
  <c r="LK6" i="11"/>
  <c r="LK219" i="11" s="1"/>
  <c r="AAF181" i="11"/>
  <c r="VE6" i="11"/>
  <c r="VE219" i="11" s="1"/>
  <c r="BM6" i="11"/>
  <c r="BM219" i="11" s="1"/>
  <c r="GN6" i="11"/>
  <c r="GN219" i="11" s="1"/>
  <c r="AJG7" i="11"/>
  <c r="ALC219" i="11"/>
  <c r="AJE6" i="11"/>
  <c r="AJE219" i="11" s="1"/>
  <c r="AEY6" i="11"/>
  <c r="AEY219" i="11" s="1"/>
  <c r="QL138" i="11"/>
  <c r="AJG63" i="11"/>
  <c r="AJG149" i="11"/>
  <c r="QL181" i="11"/>
  <c r="AJG180" i="11"/>
  <c r="QQ219" i="11"/>
  <c r="VG219" i="11"/>
  <c r="SS219" i="11"/>
  <c r="SQ219" i="11"/>
  <c r="SO219" i="11"/>
  <c r="AJF219" i="11"/>
  <c r="VF219" i="11"/>
  <c r="AJG6" i="11" l="1"/>
  <c r="AJG219" i="11" s="1"/>
  <c r="AJH212" i="11" l="1"/>
  <c r="AJH211" i="11" s="1"/>
  <c r="AJH210" i="11"/>
  <c r="AJH205" i="11"/>
  <c r="AJH208" i="11"/>
  <c r="AJH206" i="11"/>
  <c r="AJH203" i="11"/>
  <c r="AJH202" i="11"/>
  <c r="AJH201" i="11"/>
  <c r="AJH200" i="11"/>
  <c r="AJH199" i="11"/>
  <c r="AJH81" i="11"/>
  <c r="AJH80" i="11" s="1"/>
  <c r="AJH39" i="11"/>
  <c r="AJH62" i="11"/>
  <c r="AJH38" i="11"/>
  <c r="AJH37" i="11"/>
  <c r="AJH61" i="11"/>
  <c r="AJH60" i="11"/>
  <c r="AJH36" i="11"/>
  <c r="AJH34" i="11"/>
  <c r="AJH59" i="11"/>
  <c r="AJH33" i="11"/>
  <c r="AJH58" i="11"/>
  <c r="AJH57" i="11"/>
  <c r="AJH32" i="11"/>
  <c r="AJH56" i="11"/>
  <c r="AJH31" i="11"/>
  <c r="AJH55" i="11"/>
  <c r="AJH54" i="11"/>
  <c r="AJH30" i="11"/>
  <c r="AJH28" i="11"/>
  <c r="AJH53" i="11"/>
  <c r="AJH27" i="11"/>
  <c r="AJH26" i="11"/>
  <c r="AJH52" i="11"/>
  <c r="AJH51" i="11"/>
  <c r="AJH79" i="11"/>
  <c r="AJH78" i="11"/>
  <c r="AJH77" i="11"/>
  <c r="AJH76" i="11"/>
  <c r="AJH75" i="11"/>
  <c r="AJH74" i="11"/>
  <c r="AJH73" i="11"/>
  <c r="AJH72" i="11"/>
  <c r="AJH183" i="11"/>
  <c r="AJH182" i="11"/>
  <c r="AJH195" i="11"/>
  <c r="AJH194" i="11"/>
  <c r="AJH193" i="11"/>
  <c r="AJH192" i="11"/>
  <c r="AJH191" i="11"/>
  <c r="AJH190" i="11"/>
  <c r="AJH188" i="11"/>
  <c r="AJH187" i="11"/>
  <c r="AJH179" i="11"/>
  <c r="AJH178" i="11"/>
  <c r="AJH177" i="11"/>
  <c r="AJH176" i="11"/>
  <c r="AJH175" i="11"/>
  <c r="AJH165" i="11"/>
  <c r="AJH163" i="11"/>
  <c r="AJH162" i="11"/>
  <c r="AJH161" i="11"/>
  <c r="AJH159" i="11"/>
  <c r="AJH158" i="11"/>
  <c r="AJH157" i="11"/>
  <c r="AJH155" i="11"/>
  <c r="AJH154" i="11"/>
  <c r="AJH153" i="11"/>
  <c r="AJH152" i="11"/>
  <c r="AJH151" i="11"/>
  <c r="AJH171" i="11"/>
  <c r="AJH170" i="11"/>
  <c r="AJH169" i="11"/>
  <c r="AJH168" i="11"/>
  <c r="AJH167" i="11"/>
  <c r="AJH148" i="11"/>
  <c r="AJH147" i="11"/>
  <c r="AJH146" i="11"/>
  <c r="AJH145" i="11"/>
  <c r="AJH144" i="11"/>
  <c r="AJH143" i="11"/>
  <c r="AJH142" i="11"/>
  <c r="AJH141" i="11"/>
  <c r="AJH140" i="11"/>
  <c r="AJH139" i="11"/>
  <c r="AJH137" i="11"/>
  <c r="AJH136" i="11"/>
  <c r="AJH135" i="11"/>
  <c r="AJH134" i="11"/>
  <c r="AJH133" i="11"/>
  <c r="AJH132" i="11"/>
  <c r="AJH131" i="11"/>
  <c r="AJH130" i="11"/>
  <c r="AJH129" i="11"/>
  <c r="AJH128" i="11"/>
  <c r="AJH126" i="11"/>
  <c r="AJH125" i="11"/>
  <c r="AJH124" i="11"/>
  <c r="AJH123" i="11"/>
  <c r="AJH122" i="11"/>
  <c r="AJH121" i="11"/>
  <c r="AJH120" i="11"/>
  <c r="AJH119" i="11"/>
  <c r="AJH118" i="11"/>
  <c r="AJH117" i="11"/>
  <c r="AJH116" i="11"/>
  <c r="AJH115" i="11"/>
  <c r="AJH114" i="11"/>
  <c r="AJH113" i="11"/>
  <c r="AJH112" i="11"/>
  <c r="AJH111" i="11"/>
  <c r="AJH110" i="11"/>
  <c r="AJH109" i="11"/>
  <c r="AJH106" i="11"/>
  <c r="AJH105" i="11"/>
  <c r="AJH104" i="11"/>
  <c r="AJH103" i="11"/>
  <c r="AJH102" i="11"/>
  <c r="AJH101" i="11"/>
  <c r="AJH100" i="11"/>
  <c r="AJH99" i="11"/>
  <c r="AJH98" i="11"/>
  <c r="AJH97" i="11"/>
  <c r="AJH96" i="11"/>
  <c r="AJH95" i="11"/>
  <c r="AJH94" i="11"/>
  <c r="AJH93" i="11"/>
  <c r="AJH92" i="11"/>
  <c r="AJH90" i="11"/>
  <c r="AJH89" i="11"/>
  <c r="AJH88" i="11"/>
  <c r="AJH87" i="11"/>
  <c r="AJH86" i="11"/>
  <c r="AJH85" i="11"/>
  <c r="AJH24" i="11"/>
  <c r="AJH23" i="11"/>
  <c r="AJH21" i="11"/>
  <c r="AJH20" i="11"/>
  <c r="AJH19" i="11"/>
  <c r="AJH17" i="11"/>
  <c r="AJH16" i="11"/>
  <c r="AJH14" i="11"/>
  <c r="AJH13" i="11"/>
  <c r="AJH12" i="11"/>
  <c r="AJH11" i="11"/>
  <c r="AJH9" i="11"/>
  <c r="AJH70" i="11"/>
  <c r="AJH69" i="11"/>
  <c r="AJH68" i="11"/>
  <c r="AJH67" i="11"/>
  <c r="AJH66" i="11"/>
  <c r="AJH65" i="11"/>
  <c r="AJH184" i="11" l="1"/>
  <c r="AJH46" i="11"/>
  <c r="AJH108" i="11"/>
  <c r="AJH107" i="11" s="1"/>
  <c r="AJH138" i="11"/>
  <c r="AJH71" i="11"/>
  <c r="AJH64" i="11"/>
  <c r="AJH84" i="11"/>
  <c r="AJH83" i="11" s="1"/>
  <c r="AJH160" i="11"/>
  <c r="AJH166" i="11"/>
  <c r="AJH181" i="11"/>
  <c r="AJH150" i="11"/>
  <c r="AJH174" i="11"/>
  <c r="AJH197" i="11"/>
  <c r="AJH196" i="11" s="1"/>
  <c r="AJH25" i="11"/>
  <c r="AJH8" i="11"/>
  <c r="LL219" i="11"/>
  <c r="AJH180" i="11" l="1"/>
  <c r="AJH63" i="11"/>
  <c r="AJH149" i="11"/>
  <c r="AJH7" i="11"/>
  <c r="AFA219" i="11"/>
  <c r="AJI218" i="11"/>
  <c r="AJI217" i="11"/>
  <c r="AJI216" i="11"/>
  <c r="AJI215" i="11"/>
  <c r="AJI214" i="11"/>
  <c r="AJI213" i="11"/>
  <c r="AJI212" i="11"/>
  <c r="AJJ210" i="11"/>
  <c r="AJI210" i="11"/>
  <c r="AJI205" i="11"/>
  <c r="AJI208" i="11"/>
  <c r="AJI206" i="11"/>
  <c r="AJI203" i="11"/>
  <c r="AJJ202" i="11"/>
  <c r="AJI202" i="11"/>
  <c r="AJI201" i="11"/>
  <c r="AJI200" i="11"/>
  <c r="AJI199" i="11"/>
  <c r="AJI81" i="11"/>
  <c r="AJI80" i="11" s="1"/>
  <c r="AJI39" i="11"/>
  <c r="AJI62" i="11"/>
  <c r="AJI38" i="11"/>
  <c r="AJI37" i="11"/>
  <c r="AJI61" i="11"/>
  <c r="AJI60" i="11"/>
  <c r="AJI36" i="11"/>
  <c r="AJI34" i="11"/>
  <c r="AJI59" i="11"/>
  <c r="AJI33" i="11"/>
  <c r="AJI58" i="11"/>
  <c r="AJI57" i="11"/>
  <c r="AJI32" i="11"/>
  <c r="AJI56" i="11"/>
  <c r="AJI31" i="11"/>
  <c r="AJI55" i="11"/>
  <c r="AJI54" i="11"/>
  <c r="AJI30" i="11"/>
  <c r="AJI28" i="11"/>
  <c r="AJI53" i="11"/>
  <c r="AJI27" i="11"/>
  <c r="AJI26" i="11"/>
  <c r="AJI52" i="11"/>
  <c r="AJI51" i="11"/>
  <c r="AJI79" i="11"/>
  <c r="AJI78" i="11"/>
  <c r="AJI77" i="11"/>
  <c r="AJI76" i="11"/>
  <c r="AJI75" i="11"/>
  <c r="AJI74" i="11"/>
  <c r="AJI73" i="11"/>
  <c r="AJI72" i="11"/>
  <c r="AJI183" i="11"/>
  <c r="AJI182" i="11"/>
  <c r="AJI195" i="11"/>
  <c r="AJI194" i="11"/>
  <c r="AJI193" i="11"/>
  <c r="AJI192" i="11"/>
  <c r="AJJ191" i="11"/>
  <c r="AJI191" i="11"/>
  <c r="AJI190" i="11"/>
  <c r="AJI188" i="11"/>
  <c r="AJI187" i="11"/>
  <c r="AJI179" i="11"/>
  <c r="AJI178" i="11"/>
  <c r="AJI177" i="11"/>
  <c r="AJI176" i="11"/>
  <c r="AJI175" i="11"/>
  <c r="AJI165" i="11"/>
  <c r="AJI163" i="11"/>
  <c r="AJI162" i="11"/>
  <c r="AJI161" i="11"/>
  <c r="AJJ159" i="11"/>
  <c r="AJI159" i="11"/>
  <c r="AJI158" i="11"/>
  <c r="AJI157" i="11"/>
  <c r="AJI155" i="11"/>
  <c r="AJI154" i="11"/>
  <c r="AJI153" i="11"/>
  <c r="AJI152" i="11"/>
  <c r="AJI151" i="11"/>
  <c r="AJI171" i="11"/>
  <c r="AJI170" i="11"/>
  <c r="AJI169" i="11"/>
  <c r="AJI168" i="11"/>
  <c r="AJI167" i="11"/>
  <c r="AJI148" i="11"/>
  <c r="AJI147" i="11"/>
  <c r="AJI146" i="11"/>
  <c r="AJI145" i="11"/>
  <c r="AJI144" i="11"/>
  <c r="AJI143" i="11"/>
  <c r="AJI142" i="11"/>
  <c r="AJI141" i="11"/>
  <c r="AJI140" i="11"/>
  <c r="AJI139" i="11"/>
  <c r="AJI137" i="11"/>
  <c r="AJI136" i="11"/>
  <c r="AJI135" i="11"/>
  <c r="AJI134" i="11"/>
  <c r="AJI133" i="11"/>
  <c r="AJI132" i="11"/>
  <c r="AJI131" i="11"/>
  <c r="AJJ130" i="11"/>
  <c r="AJI130" i="11"/>
  <c r="AJI129" i="11"/>
  <c r="AJJ128" i="11"/>
  <c r="AJI128" i="11"/>
  <c r="AJI126" i="11"/>
  <c r="AJI125" i="11"/>
  <c r="AJI124" i="11"/>
  <c r="AJI123" i="11"/>
  <c r="AJI122" i="11"/>
  <c r="AJI121" i="11"/>
  <c r="AJJ120" i="11"/>
  <c r="AJI120" i="11"/>
  <c r="AJI119" i="11"/>
  <c r="AJI118" i="11"/>
  <c r="AJI117" i="11"/>
  <c r="AJI116" i="11"/>
  <c r="AJI115" i="11"/>
  <c r="AJI114" i="11"/>
  <c r="AJI113" i="11"/>
  <c r="AJI112" i="11"/>
  <c r="AJI111" i="11"/>
  <c r="AJI110" i="11"/>
  <c r="AJI109" i="11"/>
  <c r="AJI106" i="11"/>
  <c r="AJI105" i="11"/>
  <c r="AJI104" i="11"/>
  <c r="AJI103" i="11"/>
  <c r="AJI102" i="11"/>
  <c r="AJI101" i="11"/>
  <c r="AJI100" i="11"/>
  <c r="AJI99" i="11"/>
  <c r="AJI98" i="11"/>
  <c r="AJJ97" i="11"/>
  <c r="AJI97" i="11"/>
  <c r="AJI96" i="11"/>
  <c r="AJJ95" i="11"/>
  <c r="AJI95" i="11"/>
  <c r="AJI94" i="11"/>
  <c r="AJI93" i="11"/>
  <c r="AJI92" i="11"/>
  <c r="AJI90" i="11"/>
  <c r="AJI89" i="11"/>
  <c r="AJI88" i="11"/>
  <c r="AJJ87" i="11"/>
  <c r="AJI87" i="11"/>
  <c r="AJI86" i="11"/>
  <c r="AJI85" i="11"/>
  <c r="AJI24" i="11"/>
  <c r="AJI23" i="11"/>
  <c r="AJI21" i="11"/>
  <c r="AJI20" i="11"/>
  <c r="AJI19" i="11"/>
  <c r="AJI17" i="11"/>
  <c r="AJI16" i="11"/>
  <c r="AJI14" i="11"/>
  <c r="AJI13" i="11"/>
  <c r="AJI12" i="11"/>
  <c r="AJI11" i="11"/>
  <c r="AJI9" i="11"/>
  <c r="AJI70" i="11"/>
  <c r="AJI69" i="11"/>
  <c r="AJI68" i="11"/>
  <c r="AJI67" i="11"/>
  <c r="AJI66" i="11"/>
  <c r="AJI65" i="11"/>
  <c r="AJI184" i="11" l="1"/>
  <c r="AJI166" i="11"/>
  <c r="AJI174" i="11"/>
  <c r="AJI150" i="11"/>
  <c r="AJI71" i="11"/>
  <c r="AJH6" i="11"/>
  <c r="AJH219" i="11" s="1"/>
  <c r="AJI138" i="11"/>
  <c r="AJI160" i="11"/>
  <c r="AJI181" i="11"/>
  <c r="AJI64" i="11"/>
  <c r="AJI84" i="11"/>
  <c r="AJI83" i="11" s="1"/>
  <c r="AJI108" i="11"/>
  <c r="AJI107" i="11" s="1"/>
  <c r="AJI197" i="11"/>
  <c r="AJI196" i="11" s="1"/>
  <c r="AJI211" i="11"/>
  <c r="AJI46" i="11"/>
  <c r="AJI25" i="11"/>
  <c r="AJI8" i="11"/>
  <c r="AAD219" i="11"/>
  <c r="AFC217" i="11"/>
  <c r="AFC216" i="11"/>
  <c r="AFC215" i="11"/>
  <c r="AFC214" i="11"/>
  <c r="AFC213" i="11"/>
  <c r="AFC212" i="11"/>
  <c r="AFC205" i="11"/>
  <c r="AFC208" i="11"/>
  <c r="AJJ208" i="11" s="1"/>
  <c r="AFC206" i="11"/>
  <c r="AJJ206" i="11" s="1"/>
  <c r="AFC201" i="11"/>
  <c r="AFC200" i="11"/>
  <c r="AFC199" i="11"/>
  <c r="AFC198" i="11"/>
  <c r="AFC81" i="11"/>
  <c r="AFC80" i="11" s="1"/>
  <c r="AFC39" i="11"/>
  <c r="AFC62" i="11"/>
  <c r="AFC38" i="11"/>
  <c r="AFC37" i="11"/>
  <c r="AFC61" i="11"/>
  <c r="AFC60" i="11"/>
  <c r="AFC36" i="11"/>
  <c r="AFC34" i="11"/>
  <c r="AFC59" i="11"/>
  <c r="AFC33" i="11"/>
  <c r="AFC58" i="11"/>
  <c r="AFC57" i="11"/>
  <c r="AFC32" i="11"/>
  <c r="AFC56" i="11"/>
  <c r="AFC31" i="11"/>
  <c r="AFC55" i="11"/>
  <c r="AFC54" i="11"/>
  <c r="AFC30" i="11"/>
  <c r="AFC28" i="11"/>
  <c r="AFC53" i="11"/>
  <c r="AFC27" i="11"/>
  <c r="AFC26" i="11"/>
  <c r="AFC52" i="11"/>
  <c r="AFC51" i="11"/>
  <c r="AFC79" i="11"/>
  <c r="AFC78" i="11"/>
  <c r="AFC77" i="11"/>
  <c r="AFC76" i="11"/>
  <c r="AFC75" i="11"/>
  <c r="AFC74" i="11"/>
  <c r="AFC73" i="11"/>
  <c r="AFC72" i="11"/>
  <c r="AFC187" i="11"/>
  <c r="AFC179" i="11"/>
  <c r="AFC178" i="11"/>
  <c r="AFC177" i="11"/>
  <c r="AFC175" i="11"/>
  <c r="AFC165" i="11"/>
  <c r="AFC163" i="11"/>
  <c r="AFC162" i="11"/>
  <c r="AFC161" i="11"/>
  <c r="AFC151" i="11"/>
  <c r="AFC150" i="11" s="1"/>
  <c r="AFC171" i="11"/>
  <c r="AFC170" i="11"/>
  <c r="AFC169" i="11"/>
  <c r="AFC168" i="11"/>
  <c r="AFC167" i="11"/>
  <c r="AFC85" i="11"/>
  <c r="AFC84" i="11" s="1"/>
  <c r="AFC83" i="11" s="1"/>
  <c r="AFC24" i="11"/>
  <c r="AFC23" i="11"/>
  <c r="AFC21" i="11"/>
  <c r="AFC20" i="11"/>
  <c r="AFC19" i="11"/>
  <c r="AFC17" i="11"/>
  <c r="AFC16" i="11"/>
  <c r="AFC14" i="11"/>
  <c r="AFC13" i="11"/>
  <c r="AFC12" i="11"/>
  <c r="AFC11" i="11"/>
  <c r="AFC9" i="11"/>
  <c r="AFC70" i="11"/>
  <c r="AFC69" i="11"/>
  <c r="AFC68" i="11"/>
  <c r="AFC67" i="11"/>
  <c r="AFC66" i="11"/>
  <c r="AFC65" i="11"/>
  <c r="AAF212" i="11"/>
  <c r="AAF211" i="11" s="1"/>
  <c r="AAF205" i="11"/>
  <c r="AAF203" i="11"/>
  <c r="AJJ203" i="11" s="1"/>
  <c r="AAF201" i="11"/>
  <c r="AAF200" i="11"/>
  <c r="AAF199" i="11"/>
  <c r="AAF198" i="11"/>
  <c r="AAF81" i="11"/>
  <c r="AAF80" i="11" s="1"/>
  <c r="AAF39" i="11"/>
  <c r="AAF62" i="11"/>
  <c r="AAF38" i="11"/>
  <c r="AAF37" i="11"/>
  <c r="AAF61" i="11"/>
  <c r="AAF60" i="11"/>
  <c r="AAF36" i="11"/>
  <c r="AAF34" i="11"/>
  <c r="AAF59" i="11"/>
  <c r="AAF33" i="11"/>
  <c r="AAF58" i="11"/>
  <c r="AAF57" i="11"/>
  <c r="AAF32" i="11"/>
  <c r="AAF56" i="11"/>
  <c r="AAF31" i="11"/>
  <c r="AAF55" i="11"/>
  <c r="AAF54" i="11"/>
  <c r="AAF30" i="11"/>
  <c r="AAF28" i="11"/>
  <c r="AAF53" i="11"/>
  <c r="AAF27" i="11"/>
  <c r="AAF26" i="11"/>
  <c r="AAF52" i="11"/>
  <c r="AAF51" i="11"/>
  <c r="AAF79" i="11"/>
  <c r="AAF78" i="11"/>
  <c r="AAF77" i="11"/>
  <c r="AAF76" i="11"/>
  <c r="AAF75" i="11"/>
  <c r="AAF74" i="11"/>
  <c r="AAF73" i="11"/>
  <c r="AAF72" i="11"/>
  <c r="AJJ190" i="11"/>
  <c r="AAF187" i="11"/>
  <c r="AAF179" i="11"/>
  <c r="AAF178" i="11"/>
  <c r="AAF177" i="11"/>
  <c r="AAF175" i="11"/>
  <c r="AAF165" i="11"/>
  <c r="AAF163" i="11"/>
  <c r="AAF162" i="11"/>
  <c r="AAF161" i="11"/>
  <c r="AAF151" i="11"/>
  <c r="AAF150" i="11" s="1"/>
  <c r="AAF171" i="11"/>
  <c r="AAF170" i="11"/>
  <c r="AAF169" i="11"/>
  <c r="AAF168" i="11"/>
  <c r="AAF167" i="11"/>
  <c r="AAF143" i="11"/>
  <c r="AAF142" i="11"/>
  <c r="AAF141" i="11"/>
  <c r="AAF140" i="11"/>
  <c r="AAF139" i="11"/>
  <c r="AAF126" i="11"/>
  <c r="AAF125" i="11"/>
  <c r="AAF124" i="11"/>
  <c r="AAF123" i="11"/>
  <c r="AAF122" i="11"/>
  <c r="AAF121" i="11"/>
  <c r="AAF119" i="11"/>
  <c r="AAF118" i="11"/>
  <c r="AAF117" i="11"/>
  <c r="AAF116" i="11"/>
  <c r="AAF115" i="11"/>
  <c r="AAF114" i="11"/>
  <c r="AAF113" i="11"/>
  <c r="AAF112" i="11"/>
  <c r="AAF111" i="11"/>
  <c r="AAF110" i="11"/>
  <c r="AAF106" i="11"/>
  <c r="AAF105" i="11"/>
  <c r="AAF104" i="11"/>
  <c r="AAF103" i="11"/>
  <c r="AAF102" i="11"/>
  <c r="AAF101" i="11"/>
  <c r="AAF100" i="11"/>
  <c r="AAF99" i="11"/>
  <c r="AAF85" i="11"/>
  <c r="AAF24" i="11"/>
  <c r="AAF23" i="11"/>
  <c r="AAF21" i="11"/>
  <c r="AAF20" i="11"/>
  <c r="AAF19" i="11"/>
  <c r="AAF17" i="11"/>
  <c r="AAF16" i="11"/>
  <c r="AAF14" i="11"/>
  <c r="AAF13" i="11"/>
  <c r="AAF12" i="11"/>
  <c r="AAF11" i="11"/>
  <c r="AAF9" i="11"/>
  <c r="AAF70" i="11"/>
  <c r="AAF69" i="11"/>
  <c r="AAF68" i="11"/>
  <c r="AAF67" i="11"/>
  <c r="AAF66" i="11"/>
  <c r="AAF65" i="11"/>
  <c r="VI217" i="11"/>
  <c r="VI216" i="11"/>
  <c r="VI215" i="11"/>
  <c r="VI214" i="11"/>
  <c r="VI213" i="11"/>
  <c r="VI212" i="11"/>
  <c r="VI205" i="11"/>
  <c r="VI201" i="11"/>
  <c r="VI200" i="11"/>
  <c r="VI199" i="11"/>
  <c r="VI198" i="11"/>
  <c r="VI81" i="11"/>
  <c r="VI80" i="11" s="1"/>
  <c r="VI51" i="11"/>
  <c r="VI46" i="11" s="1"/>
  <c r="VI79" i="11"/>
  <c r="VI78" i="11"/>
  <c r="VI72" i="11"/>
  <c r="VI187" i="11"/>
  <c r="VI179" i="11"/>
  <c r="VI178" i="11"/>
  <c r="VI177" i="11"/>
  <c r="VI175" i="11"/>
  <c r="VI165" i="11"/>
  <c r="VI161" i="11"/>
  <c r="AJJ158" i="11"/>
  <c r="VI151" i="11"/>
  <c r="VI150" i="11" s="1"/>
  <c r="VI171" i="11"/>
  <c r="VI170" i="11"/>
  <c r="VI169" i="11"/>
  <c r="VI168" i="11"/>
  <c r="VI167" i="11"/>
  <c r="VI109" i="11"/>
  <c r="VI108" i="11" s="1"/>
  <c r="VI107" i="11" s="1"/>
  <c r="VI85" i="11"/>
  <c r="VI84" i="11" s="1"/>
  <c r="VI83" i="11" s="1"/>
  <c r="VI24" i="11"/>
  <c r="VI23" i="11"/>
  <c r="VI21" i="11"/>
  <c r="VI20" i="11"/>
  <c r="VI19" i="11"/>
  <c r="VI17" i="11"/>
  <c r="VI16" i="11"/>
  <c r="VI14" i="11"/>
  <c r="VI13" i="11"/>
  <c r="VI12" i="11"/>
  <c r="VI11" i="11"/>
  <c r="VI9" i="11"/>
  <c r="VI70" i="11"/>
  <c r="VI69" i="11"/>
  <c r="VI68" i="11"/>
  <c r="VI67" i="11"/>
  <c r="VI66" i="11"/>
  <c r="VI65" i="11"/>
  <c r="QL217" i="11"/>
  <c r="QL216" i="11"/>
  <c r="QL215" i="11"/>
  <c r="QL214" i="11"/>
  <c r="QL213" i="11"/>
  <c r="QL212" i="11"/>
  <c r="QL205" i="11"/>
  <c r="QL201" i="11"/>
  <c r="QL200" i="11"/>
  <c r="QL199" i="11"/>
  <c r="QL198" i="11"/>
  <c r="QL81" i="11"/>
  <c r="QL80" i="11" s="1"/>
  <c r="QL39" i="11"/>
  <c r="QL62" i="11"/>
  <c r="QL38" i="11"/>
  <c r="QL37" i="11"/>
  <c r="QL61" i="11"/>
  <c r="QL60" i="11"/>
  <c r="QL36" i="11"/>
  <c r="QL34" i="11"/>
  <c r="QL59" i="11"/>
  <c r="QL33" i="11"/>
  <c r="QL58" i="11"/>
  <c r="QL57" i="11"/>
  <c r="QL32" i="11"/>
  <c r="QL56" i="11"/>
  <c r="QL31" i="11"/>
  <c r="QL55" i="11"/>
  <c r="QL54" i="11"/>
  <c r="QL30" i="11"/>
  <c r="QL28" i="11"/>
  <c r="QL53" i="11"/>
  <c r="QL27" i="11"/>
  <c r="QL26" i="11"/>
  <c r="QL52" i="11"/>
  <c r="QL51" i="11"/>
  <c r="QL79" i="11"/>
  <c r="QL78" i="11"/>
  <c r="QL77" i="11"/>
  <c r="QL76" i="11"/>
  <c r="QL75" i="11"/>
  <c r="QL74" i="11"/>
  <c r="QL73" i="11"/>
  <c r="QL72" i="11"/>
  <c r="QL187" i="11"/>
  <c r="QL179" i="11"/>
  <c r="QL178" i="11"/>
  <c r="QL177" i="11"/>
  <c r="QL176" i="11"/>
  <c r="QL175" i="11"/>
  <c r="QL165" i="11"/>
  <c r="QL163" i="11"/>
  <c r="QL162" i="11"/>
  <c r="QL161" i="11"/>
  <c r="QL157" i="11"/>
  <c r="QL155" i="11"/>
  <c r="QL154" i="11"/>
  <c r="QL153" i="11"/>
  <c r="QL152" i="11"/>
  <c r="QL151" i="11"/>
  <c r="QL171" i="11"/>
  <c r="QL170" i="11"/>
  <c r="QL169" i="11"/>
  <c r="QL168" i="11"/>
  <c r="QL167" i="11"/>
  <c r="QL113" i="11"/>
  <c r="QL112" i="11"/>
  <c r="QL111" i="11"/>
  <c r="QL110" i="11"/>
  <c r="QL85" i="11"/>
  <c r="QL84" i="11" s="1"/>
  <c r="QL83" i="11" s="1"/>
  <c r="QL24" i="11"/>
  <c r="QL23" i="11"/>
  <c r="QL21" i="11"/>
  <c r="QL20" i="11"/>
  <c r="QL19" i="11"/>
  <c r="QL17" i="11"/>
  <c r="QL16" i="11"/>
  <c r="QL14" i="11"/>
  <c r="QL13" i="11"/>
  <c r="QL12" i="11"/>
  <c r="QL11" i="11"/>
  <c r="QL9" i="11"/>
  <c r="QL70" i="11"/>
  <c r="QL69" i="11"/>
  <c r="QL68" i="11"/>
  <c r="QL67" i="11"/>
  <c r="QL66" i="11"/>
  <c r="QL65" i="11"/>
  <c r="LO39" i="11"/>
  <c r="LO62" i="11"/>
  <c r="LO38" i="11"/>
  <c r="LO37" i="11"/>
  <c r="LO61" i="11"/>
  <c r="LO60" i="11"/>
  <c r="LO36" i="11"/>
  <c r="LO34" i="11"/>
  <c r="LO59" i="11"/>
  <c r="LO33" i="11"/>
  <c r="LO58" i="11"/>
  <c r="LO57" i="11"/>
  <c r="LO32" i="11"/>
  <c r="LO56" i="11"/>
  <c r="LO31" i="11"/>
  <c r="LO55" i="11"/>
  <c r="LO54" i="11"/>
  <c r="LO30" i="11"/>
  <c r="LO28" i="11"/>
  <c r="LO53" i="11"/>
  <c r="LO27" i="11"/>
  <c r="LO26" i="11"/>
  <c r="LO52" i="11"/>
  <c r="LO51" i="11"/>
  <c r="LO79" i="11"/>
  <c r="LO78" i="11"/>
  <c r="LO77" i="11"/>
  <c r="LO76" i="11"/>
  <c r="LO75" i="11"/>
  <c r="LO74" i="11"/>
  <c r="LO73" i="11"/>
  <c r="LO72" i="11"/>
  <c r="LO183" i="11"/>
  <c r="LO181" i="11" s="1"/>
  <c r="LO187" i="11"/>
  <c r="LO184" i="11" s="1"/>
  <c r="LO179" i="11"/>
  <c r="LO178" i="11"/>
  <c r="LO177" i="11"/>
  <c r="LO175" i="11"/>
  <c r="LO165" i="11"/>
  <c r="LO163" i="11"/>
  <c r="LO162" i="11"/>
  <c r="LO161" i="11"/>
  <c r="LO151" i="11"/>
  <c r="LO150" i="11" s="1"/>
  <c r="LO171" i="11"/>
  <c r="LO170" i="11"/>
  <c r="LO169" i="11"/>
  <c r="LO168" i="11"/>
  <c r="LO167" i="11"/>
  <c r="LO137" i="11"/>
  <c r="LO136" i="11"/>
  <c r="LO135" i="11"/>
  <c r="LO134" i="11"/>
  <c r="LO133" i="11"/>
  <c r="LO132" i="11"/>
  <c r="LO131" i="11"/>
  <c r="LO126" i="11"/>
  <c r="LO125" i="11"/>
  <c r="LO124" i="11"/>
  <c r="LO123" i="11"/>
  <c r="LO122" i="11"/>
  <c r="LO121" i="11"/>
  <c r="LO119" i="11"/>
  <c r="LO118" i="11"/>
  <c r="LO117" i="11"/>
  <c r="LO116" i="11"/>
  <c r="LO115" i="11"/>
  <c r="LO114" i="11"/>
  <c r="LO113" i="11"/>
  <c r="LO112" i="11"/>
  <c r="LO111" i="11"/>
  <c r="LO110" i="11"/>
  <c r="LO109" i="11"/>
  <c r="LO85" i="11"/>
  <c r="LO84" i="11" s="1"/>
  <c r="LO83" i="11" s="1"/>
  <c r="LO24" i="11"/>
  <c r="LO23" i="11"/>
  <c r="LO21" i="11"/>
  <c r="LO20" i="11"/>
  <c r="LO19" i="11"/>
  <c r="LO17" i="11"/>
  <c r="LO16" i="11"/>
  <c r="LO14" i="11"/>
  <c r="LO13" i="11"/>
  <c r="LO12" i="11"/>
  <c r="LO11" i="11"/>
  <c r="LO9" i="11"/>
  <c r="LO70" i="11"/>
  <c r="LO69" i="11"/>
  <c r="LO68" i="11"/>
  <c r="LO67" i="11"/>
  <c r="LO66" i="11"/>
  <c r="LO65" i="11"/>
  <c r="GR205" i="11"/>
  <c r="GR198" i="11"/>
  <c r="GR39" i="11"/>
  <c r="GR62" i="11"/>
  <c r="GR38" i="11"/>
  <c r="GR51" i="11"/>
  <c r="GR79" i="11"/>
  <c r="GR78" i="11"/>
  <c r="GR72" i="11"/>
  <c r="GR187" i="11"/>
  <c r="GR179" i="11"/>
  <c r="GR178" i="11"/>
  <c r="GR177" i="11"/>
  <c r="GR175" i="11"/>
  <c r="GR165" i="11"/>
  <c r="GR163" i="11"/>
  <c r="GR162" i="11"/>
  <c r="GR161" i="11"/>
  <c r="GR151" i="11"/>
  <c r="GR150" i="11" s="1"/>
  <c r="GR171" i="11"/>
  <c r="GR170" i="11"/>
  <c r="GR168" i="11"/>
  <c r="GR167" i="11"/>
  <c r="GR148" i="11"/>
  <c r="AJJ148" i="11" s="1"/>
  <c r="GR147" i="11"/>
  <c r="AJJ147" i="11" s="1"/>
  <c r="GR146" i="11"/>
  <c r="AJJ146" i="11" s="1"/>
  <c r="GR145" i="11"/>
  <c r="AJJ145" i="11" s="1"/>
  <c r="GR144" i="11"/>
  <c r="AJJ144" i="11" s="1"/>
  <c r="GR143" i="11"/>
  <c r="GR142" i="11"/>
  <c r="GR141" i="11"/>
  <c r="GR140" i="11"/>
  <c r="GR139" i="11"/>
  <c r="GR109" i="11"/>
  <c r="GR108" i="11" s="1"/>
  <c r="GR107" i="11" s="1"/>
  <c r="GR85" i="11"/>
  <c r="GR84" i="11" s="1"/>
  <c r="GR83" i="11" s="1"/>
  <c r="GR24" i="11"/>
  <c r="GR23" i="11"/>
  <c r="GR21" i="11"/>
  <c r="GR20" i="11"/>
  <c r="GR19" i="11"/>
  <c r="GR17" i="11"/>
  <c r="GR16" i="11"/>
  <c r="GR14" i="11"/>
  <c r="GR13" i="11"/>
  <c r="GR12" i="11"/>
  <c r="GR11" i="11"/>
  <c r="GR9" i="11"/>
  <c r="GR70" i="11"/>
  <c r="GR69" i="11"/>
  <c r="GR68" i="11"/>
  <c r="GR67" i="11"/>
  <c r="GR66" i="11"/>
  <c r="GR65" i="11"/>
  <c r="BQ218" i="11"/>
  <c r="AJJ218" i="11" s="1"/>
  <c r="BQ216" i="11"/>
  <c r="BQ215" i="11"/>
  <c r="BQ213" i="11"/>
  <c r="BQ212" i="11"/>
  <c r="BQ205" i="11"/>
  <c r="BQ198" i="11"/>
  <c r="AJJ198" i="11" s="1"/>
  <c r="BQ81" i="11"/>
  <c r="BQ80" i="11" s="1"/>
  <c r="BQ39" i="11"/>
  <c r="BQ62" i="11"/>
  <c r="BQ38" i="11"/>
  <c r="BQ37" i="11"/>
  <c r="BQ61" i="11"/>
  <c r="BQ60" i="11"/>
  <c r="BQ36" i="11"/>
  <c r="BQ34" i="11"/>
  <c r="BQ59" i="11"/>
  <c r="BQ33" i="11"/>
  <c r="BQ58" i="11"/>
  <c r="BQ57" i="11"/>
  <c r="BQ32" i="11"/>
  <c r="BQ56" i="11"/>
  <c r="BQ31" i="11"/>
  <c r="BQ55" i="11"/>
  <c r="BQ54" i="11"/>
  <c r="BQ30" i="11"/>
  <c r="BQ28" i="11"/>
  <c r="BQ53" i="11"/>
  <c r="BQ27" i="11"/>
  <c r="BQ26" i="11"/>
  <c r="BQ52" i="11"/>
  <c r="BQ51" i="11"/>
  <c r="BQ79" i="11"/>
  <c r="BQ78" i="11"/>
  <c r="BQ77" i="11"/>
  <c r="BQ76" i="11"/>
  <c r="BQ75" i="11"/>
  <c r="BQ74" i="11"/>
  <c r="BQ73" i="11"/>
  <c r="BQ72" i="11"/>
  <c r="BQ183" i="11"/>
  <c r="BQ182" i="11"/>
  <c r="BQ195" i="11"/>
  <c r="BQ194" i="11"/>
  <c r="BQ193" i="11"/>
  <c r="BQ192" i="11"/>
  <c r="BQ188" i="11"/>
  <c r="BQ187" i="11"/>
  <c r="BQ176" i="11"/>
  <c r="BQ175" i="11"/>
  <c r="BQ165" i="11"/>
  <c r="BQ163" i="11"/>
  <c r="BQ162" i="11"/>
  <c r="BQ161" i="11"/>
  <c r="BQ157" i="11"/>
  <c r="BQ155" i="11"/>
  <c r="BQ154" i="11"/>
  <c r="BQ153" i="11"/>
  <c r="BQ152" i="11"/>
  <c r="BQ151" i="11"/>
  <c r="BQ142" i="11"/>
  <c r="BQ141" i="11"/>
  <c r="BQ140" i="11"/>
  <c r="BQ139" i="11"/>
  <c r="BQ137" i="11"/>
  <c r="BQ113" i="11"/>
  <c r="BQ112" i="11"/>
  <c r="BQ111" i="11"/>
  <c r="BQ110" i="11"/>
  <c r="BQ106" i="11"/>
  <c r="BQ104" i="11"/>
  <c r="BQ103" i="11"/>
  <c r="BQ102" i="11"/>
  <c r="BQ101" i="11"/>
  <c r="BQ100" i="11"/>
  <c r="BQ99" i="11"/>
  <c r="BQ98" i="11"/>
  <c r="BQ96" i="11"/>
  <c r="BQ94" i="11"/>
  <c r="BQ93" i="11"/>
  <c r="BQ92" i="11"/>
  <c r="BQ90" i="11"/>
  <c r="BQ89" i="11"/>
  <c r="BQ88" i="11"/>
  <c r="BQ85" i="11"/>
  <c r="BQ24" i="11"/>
  <c r="BQ23" i="11"/>
  <c r="BQ21" i="11"/>
  <c r="BQ20" i="11"/>
  <c r="BQ19" i="11"/>
  <c r="BQ17" i="11"/>
  <c r="BQ16" i="11"/>
  <c r="BQ14" i="11"/>
  <c r="BQ13" i="11"/>
  <c r="BQ12" i="11"/>
  <c r="BQ11" i="11"/>
  <c r="BQ9" i="11"/>
  <c r="BQ70" i="11"/>
  <c r="BQ69" i="11"/>
  <c r="BQ68" i="11"/>
  <c r="BQ67" i="11"/>
  <c r="BQ66" i="11"/>
  <c r="BQ65" i="11"/>
  <c r="BQ184" i="11" l="1"/>
  <c r="AAF166" i="11"/>
  <c r="GR184" i="11"/>
  <c r="GR180" i="11" s="1"/>
  <c r="QL184" i="11"/>
  <c r="QL180" i="11" s="1"/>
  <c r="AFC184" i="11"/>
  <c r="AFC180" i="11" s="1"/>
  <c r="AAF184" i="11"/>
  <c r="AAF180" i="11" s="1"/>
  <c r="VI184" i="11"/>
  <c r="VI180" i="11" s="1"/>
  <c r="AAF46" i="11"/>
  <c r="BQ150" i="11"/>
  <c r="BQ160" i="11"/>
  <c r="BQ174" i="11"/>
  <c r="VI64" i="11"/>
  <c r="GR25" i="11"/>
  <c r="QL150" i="11"/>
  <c r="AAF138" i="11"/>
  <c r="AJI149" i="11"/>
  <c r="QL211" i="11"/>
  <c r="QL108" i="11"/>
  <c r="QL107" i="11" s="1"/>
  <c r="VI160" i="11"/>
  <c r="VI197" i="11"/>
  <c r="VI196" i="11" s="1"/>
  <c r="AAF197" i="11"/>
  <c r="AAF196" i="11" s="1"/>
  <c r="AFC174" i="11"/>
  <c r="AJI180" i="11"/>
  <c r="BQ211" i="11"/>
  <c r="LO174" i="11"/>
  <c r="AJI63" i="11"/>
  <c r="LO71" i="11"/>
  <c r="BQ181" i="11"/>
  <c r="GR64" i="11"/>
  <c r="GR166" i="11"/>
  <c r="LO108" i="11"/>
  <c r="LO107" i="11" s="1"/>
  <c r="LO166" i="11"/>
  <c r="LO160" i="11"/>
  <c r="QL64" i="11"/>
  <c r="VI166" i="11"/>
  <c r="VI211" i="11"/>
  <c r="AAF64" i="11"/>
  <c r="AAF84" i="11"/>
  <c r="AAF83" i="11" s="1"/>
  <c r="AAF160" i="11"/>
  <c r="AFC71" i="11"/>
  <c r="BQ64" i="11"/>
  <c r="BQ84" i="11"/>
  <c r="BQ83" i="11" s="1"/>
  <c r="BQ197" i="11"/>
  <c r="BQ196" i="11" s="1"/>
  <c r="GR160" i="11"/>
  <c r="GR46" i="11"/>
  <c r="LO64" i="11"/>
  <c r="LO8" i="11"/>
  <c r="QL166" i="11"/>
  <c r="QL197" i="11"/>
  <c r="QL196" i="11" s="1"/>
  <c r="QL160" i="11"/>
  <c r="AAF174" i="11"/>
  <c r="AAF71" i="11"/>
  <c r="AFC211" i="11"/>
  <c r="BQ108" i="11"/>
  <c r="BQ107" i="11" s="1"/>
  <c r="GR174" i="11"/>
  <c r="GR197" i="11"/>
  <c r="GR196" i="11" s="1"/>
  <c r="LO180" i="11"/>
  <c r="VI174" i="11"/>
  <c r="AAF108" i="11"/>
  <c r="AAF107" i="11" s="1"/>
  <c r="AFC166" i="11"/>
  <c r="AFC160" i="11"/>
  <c r="AFC197" i="11"/>
  <c r="AFC196" i="11" s="1"/>
  <c r="BQ138" i="11"/>
  <c r="BQ71" i="11"/>
  <c r="GR138" i="11"/>
  <c r="GR71" i="11"/>
  <c r="QL174" i="11"/>
  <c r="QL71" i="11"/>
  <c r="VI71" i="11"/>
  <c r="AFC64" i="11"/>
  <c r="LO25" i="11"/>
  <c r="AAF25" i="11"/>
  <c r="BQ46" i="11"/>
  <c r="QL46" i="11"/>
  <c r="LO46" i="11"/>
  <c r="QL25" i="11"/>
  <c r="BQ25" i="11"/>
  <c r="AFC46" i="11"/>
  <c r="AJI7" i="11"/>
  <c r="AFC25" i="11"/>
  <c r="BQ8" i="11"/>
  <c r="VI8" i="11"/>
  <c r="VI7" i="11" s="1"/>
  <c r="AFC8" i="11"/>
  <c r="GR8" i="11"/>
  <c r="QL8" i="11"/>
  <c r="AAF8" i="11"/>
  <c r="AJJ176" i="11"/>
  <c r="AJJ143" i="11"/>
  <c r="AJJ187" i="11"/>
  <c r="AJJ213" i="11"/>
  <c r="AJJ133" i="11"/>
  <c r="AJJ193" i="11"/>
  <c r="AJJ109" i="11"/>
  <c r="AJJ217" i="11"/>
  <c r="AJJ215" i="11"/>
  <c r="AJJ141" i="11"/>
  <c r="AJJ89" i="11"/>
  <c r="AJJ94" i="11"/>
  <c r="AJJ100" i="11"/>
  <c r="AJJ104" i="11"/>
  <c r="AJJ26" i="11"/>
  <c r="AJJ30" i="11"/>
  <c r="AJJ56" i="11"/>
  <c r="AJJ33" i="11"/>
  <c r="AJJ216" i="11"/>
  <c r="AJJ142" i="11"/>
  <c r="AJJ12" i="11"/>
  <c r="AJJ139" i="11"/>
  <c r="AJJ17" i="11"/>
  <c r="AJJ113" i="11"/>
  <c r="AJJ117" i="11"/>
  <c r="AJJ86" i="11"/>
  <c r="AJJ92" i="11"/>
  <c r="AJJ98" i="11"/>
  <c r="AJJ102" i="11"/>
  <c r="AJJ106" i="11"/>
  <c r="AJJ110" i="11"/>
  <c r="AJJ114" i="11"/>
  <c r="AJJ118" i="11"/>
  <c r="AJJ134" i="11"/>
  <c r="AJJ201" i="11"/>
  <c r="AJJ140" i="11"/>
  <c r="AJJ122" i="11"/>
  <c r="AJJ126" i="11"/>
  <c r="AJJ123" i="11"/>
  <c r="AJJ129" i="11"/>
  <c r="AJJ67" i="11"/>
  <c r="AJJ51" i="11"/>
  <c r="AJJ53" i="11"/>
  <c r="AJJ55" i="11"/>
  <c r="AJJ57" i="11"/>
  <c r="AJJ34" i="11"/>
  <c r="AJJ214" i="11"/>
  <c r="AJJ68" i="11"/>
  <c r="AJJ13" i="11"/>
  <c r="AJJ19" i="11"/>
  <c r="AJJ188" i="11"/>
  <c r="AJJ194" i="11"/>
  <c r="AJJ9" i="11"/>
  <c r="AJJ14" i="11"/>
  <c r="AJJ20" i="11"/>
  <c r="AJJ88" i="11"/>
  <c r="AJJ93" i="11"/>
  <c r="AJJ99" i="11"/>
  <c r="AJJ103" i="11"/>
  <c r="AJJ52" i="11"/>
  <c r="AJJ28" i="11"/>
  <c r="AJJ31" i="11"/>
  <c r="AJJ58" i="11"/>
  <c r="AJJ36" i="11"/>
  <c r="AJJ170" i="11"/>
  <c r="AJJ152" i="11"/>
  <c r="AJJ157" i="11"/>
  <c r="AJJ163" i="11"/>
  <c r="AJJ177" i="11"/>
  <c r="AJJ76" i="11"/>
  <c r="AJJ61" i="11"/>
  <c r="AJJ39" i="11"/>
  <c r="AJJ23" i="11"/>
  <c r="AJJ167" i="11"/>
  <c r="AJJ171" i="11"/>
  <c r="AJJ153" i="11"/>
  <c r="AJJ165" i="11"/>
  <c r="AJJ178" i="11"/>
  <c r="AJJ182" i="11"/>
  <c r="AJJ73" i="11"/>
  <c r="AJJ77" i="11"/>
  <c r="AJJ37" i="11"/>
  <c r="AJJ199" i="11"/>
  <c r="AJJ205" i="11"/>
  <c r="AJJ85" i="11"/>
  <c r="AJJ90" i="11"/>
  <c r="AJJ96" i="11"/>
  <c r="AJJ101" i="11"/>
  <c r="AJJ105" i="11"/>
  <c r="AJJ27" i="11"/>
  <c r="AJJ54" i="11"/>
  <c r="AJJ32" i="11"/>
  <c r="AJJ59" i="11"/>
  <c r="AJJ200" i="11"/>
  <c r="AJJ24" i="11"/>
  <c r="AJJ137" i="11"/>
  <c r="AJJ168" i="11"/>
  <c r="AJJ154" i="11"/>
  <c r="AJJ161" i="11"/>
  <c r="AJJ179" i="11"/>
  <c r="AJJ183" i="11"/>
  <c r="AJJ74" i="11"/>
  <c r="AJJ78" i="11"/>
  <c r="AJJ38" i="11"/>
  <c r="AJJ169" i="11"/>
  <c r="AJJ155" i="11"/>
  <c r="AJJ162" i="11"/>
  <c r="AJJ175" i="11"/>
  <c r="AJJ75" i="11"/>
  <c r="AJJ79" i="11"/>
  <c r="AJJ60" i="11"/>
  <c r="AJJ62" i="11"/>
  <c r="AJJ65" i="11"/>
  <c r="AJJ111" i="11"/>
  <c r="AJJ119" i="11"/>
  <c r="AJJ131" i="11"/>
  <c r="AJJ195" i="11"/>
  <c r="AJJ81" i="11"/>
  <c r="AJJ80" i="11" s="1"/>
  <c r="AJJ212" i="11"/>
  <c r="AJJ72" i="11"/>
  <c r="AJJ69" i="11"/>
  <c r="AJJ115" i="11"/>
  <c r="AJJ124" i="11"/>
  <c r="AJJ135" i="11"/>
  <c r="AJJ66" i="11"/>
  <c r="AJJ70" i="11"/>
  <c r="AJJ11" i="11"/>
  <c r="AJJ16" i="11"/>
  <c r="AJJ21" i="11"/>
  <c r="AJJ112" i="11"/>
  <c r="AJJ116" i="11"/>
  <c r="AJJ121" i="11"/>
  <c r="AJJ125" i="11"/>
  <c r="AJJ132" i="11"/>
  <c r="AJJ136" i="11"/>
  <c r="AJJ192" i="11"/>
  <c r="AJJ151" i="11"/>
  <c r="DQ162" i="11"/>
  <c r="DR155" i="11"/>
  <c r="AJJ184" i="11" l="1"/>
  <c r="BQ149" i="11"/>
  <c r="LO63" i="11"/>
  <c r="VI63" i="11"/>
  <c r="VI6" i="11" s="1"/>
  <c r="LO7" i="11"/>
  <c r="BQ7" i="11"/>
  <c r="LO149" i="11"/>
  <c r="AJJ160" i="11"/>
  <c r="QL149" i="11"/>
  <c r="AJJ150" i="11"/>
  <c r="AFC149" i="11"/>
  <c r="AJJ211" i="11"/>
  <c r="AJJ174" i="11"/>
  <c r="VI149" i="11"/>
  <c r="GR149" i="11"/>
  <c r="AAF149" i="11"/>
  <c r="AJI6" i="11"/>
  <c r="AJJ71" i="11"/>
  <c r="AFC63" i="11"/>
  <c r="GR7" i="11"/>
  <c r="AJJ197" i="11"/>
  <c r="AJJ196" i="11" s="1"/>
  <c r="AJJ108" i="11"/>
  <c r="AJJ107" i="11" s="1"/>
  <c r="AJJ84" i="11"/>
  <c r="AJJ83" i="11" s="1"/>
  <c r="AJJ181" i="11"/>
  <c r="AJJ166" i="11"/>
  <c r="QL63" i="11"/>
  <c r="BQ180" i="11"/>
  <c r="AJJ138" i="11"/>
  <c r="GR63" i="11"/>
  <c r="AJJ64" i="11"/>
  <c r="BQ63" i="11"/>
  <c r="AAF63" i="11"/>
  <c r="QL7" i="11"/>
  <c r="AJJ46" i="11"/>
  <c r="AAF7" i="11"/>
  <c r="AJJ25" i="11"/>
  <c r="AFC7" i="11"/>
  <c r="AJJ8" i="11"/>
  <c r="QJ219" i="11"/>
  <c r="LM219" i="11"/>
  <c r="GP219" i="11"/>
  <c r="DQ161" i="11"/>
  <c r="DQ160" i="11" s="1"/>
  <c r="DQ149" i="11" s="1"/>
  <c r="DR162" i="11"/>
  <c r="DR161" i="11"/>
  <c r="DR151" i="11"/>
  <c r="DR150" i="11" s="1"/>
  <c r="LO6" i="11" l="1"/>
  <c r="LO219" i="11" s="1"/>
  <c r="BQ6" i="11"/>
  <c r="BQ219" i="11" s="1"/>
  <c r="AFC6" i="11"/>
  <c r="AFC219" i="11" s="1"/>
  <c r="VI219" i="11"/>
  <c r="GR6" i="11"/>
  <c r="GR219" i="11" s="1"/>
  <c r="AJJ149" i="11"/>
  <c r="AJJ63" i="11"/>
  <c r="AAF6" i="11"/>
  <c r="AAF219" i="11" s="1"/>
  <c r="QL6" i="11"/>
  <c r="QL219" i="11" s="1"/>
  <c r="DR160" i="11"/>
  <c r="DR149" i="11" s="1"/>
  <c r="AJJ180" i="11"/>
  <c r="AJJ7" i="11"/>
  <c r="AJI219" i="11"/>
  <c r="ALE217" i="11"/>
  <c r="ALD217" i="11"/>
  <c r="ALE216" i="11"/>
  <c r="ALD216" i="11"/>
  <c r="ALE215" i="11"/>
  <c r="ALD215" i="11"/>
  <c r="ALE214" i="11"/>
  <c r="ALD214" i="11"/>
  <c r="ALE213" i="11"/>
  <c r="ALD213" i="11"/>
  <c r="ALE212" i="11"/>
  <c r="ALD212" i="11"/>
  <c r="ALE210" i="11"/>
  <c r="ALD210" i="11"/>
  <c r="ALE205" i="11"/>
  <c r="ALD205" i="11"/>
  <c r="ALE208" i="11"/>
  <c r="ALD208" i="11"/>
  <c r="ALE206" i="11"/>
  <c r="ALD206" i="11"/>
  <c r="ALE203" i="11"/>
  <c r="ALD203" i="11"/>
  <c r="ALE202" i="11"/>
  <c r="ALD202" i="11"/>
  <c r="ALE201" i="11"/>
  <c r="ALD201" i="11"/>
  <c r="ALE200" i="11"/>
  <c r="ALD200" i="11"/>
  <c r="ALE199" i="11"/>
  <c r="ALD199" i="11"/>
  <c r="ALE198" i="11"/>
  <c r="ALD198" i="11"/>
  <c r="ALE81" i="11"/>
  <c r="ALE80" i="11" s="1"/>
  <c r="ALD81" i="11"/>
  <c r="ALD80" i="11" s="1"/>
  <c r="ALE39" i="11"/>
  <c r="ALD39" i="11"/>
  <c r="ALE62" i="11"/>
  <c r="ALD62" i="11"/>
  <c r="ALE38" i="11"/>
  <c r="ALD38" i="11"/>
  <c r="ALE37" i="11"/>
  <c r="ALD37" i="11"/>
  <c r="ALE61" i="11"/>
  <c r="ALD61" i="11"/>
  <c r="ALE60" i="11"/>
  <c r="ALD60" i="11"/>
  <c r="ALE36" i="11"/>
  <c r="ALD36" i="11"/>
  <c r="ALE34" i="11"/>
  <c r="ALD34" i="11"/>
  <c r="ALE59" i="11"/>
  <c r="ALD59" i="11"/>
  <c r="ALE33" i="11"/>
  <c r="ALD33" i="11"/>
  <c r="ALE58" i="11"/>
  <c r="ALD58" i="11"/>
  <c r="ALE57" i="11"/>
  <c r="ALD57" i="11"/>
  <c r="ALE32" i="11"/>
  <c r="ALD32" i="11"/>
  <c r="ALE56" i="11"/>
  <c r="ALD56" i="11"/>
  <c r="ALE31" i="11"/>
  <c r="ALD31" i="11"/>
  <c r="ALE55" i="11"/>
  <c r="ALD55" i="11"/>
  <c r="ALE54" i="11"/>
  <c r="ALD54" i="11"/>
  <c r="ALE30" i="11"/>
  <c r="ALD30" i="11"/>
  <c r="ALE28" i="11"/>
  <c r="ALD28" i="11"/>
  <c r="ALE53" i="11"/>
  <c r="ALD53" i="11"/>
  <c r="ALE27" i="11"/>
  <c r="ALD27" i="11"/>
  <c r="ALE26" i="11"/>
  <c r="ALD26" i="11"/>
  <c r="ALE52" i="11"/>
  <c r="ALD52" i="11"/>
  <c r="ALE51" i="11"/>
  <c r="ALD51" i="11"/>
  <c r="ALE79" i="11"/>
  <c r="ALD79" i="11"/>
  <c r="ALE78" i="11"/>
  <c r="ALD78" i="11"/>
  <c r="ALE77" i="11"/>
  <c r="ALD77" i="11"/>
  <c r="ALE76" i="11"/>
  <c r="ALD76" i="11"/>
  <c r="ALE75" i="11"/>
  <c r="ALD75" i="11"/>
  <c r="ALE74" i="11"/>
  <c r="ALD74" i="11"/>
  <c r="ALE73" i="11"/>
  <c r="ALD73" i="11"/>
  <c r="ALE72" i="11"/>
  <c r="ALD72" i="11"/>
  <c r="ALE183" i="11"/>
  <c r="ALD183" i="11"/>
  <c r="ALE182" i="11"/>
  <c r="ALD182" i="11"/>
  <c r="ALE195" i="11"/>
  <c r="ALD195" i="11"/>
  <c r="ALE194" i="11"/>
  <c r="ALD194" i="11"/>
  <c r="ALE193" i="11"/>
  <c r="ALD193" i="11"/>
  <c r="ALE192" i="11"/>
  <c r="ALD192" i="11"/>
  <c r="ALE191" i="11"/>
  <c r="ALD191" i="11"/>
  <c r="ALE190" i="11"/>
  <c r="ALD190" i="11"/>
  <c r="ALE188" i="11"/>
  <c r="ALD188" i="11"/>
  <c r="ALE187" i="11"/>
  <c r="ALD187" i="11"/>
  <c r="ALE179" i="11"/>
  <c r="ALD179" i="11"/>
  <c r="ALE178" i="11"/>
  <c r="ALD178" i="11"/>
  <c r="ALE177" i="11"/>
  <c r="ALD177" i="11"/>
  <c r="ALE176" i="11"/>
  <c r="ALD176" i="11"/>
  <c r="ALE175" i="11"/>
  <c r="ALD175" i="11"/>
  <c r="ALE165" i="11"/>
  <c r="ALD165" i="11"/>
  <c r="ALE163" i="11"/>
  <c r="ALD163" i="11"/>
  <c r="ALE159" i="11"/>
  <c r="ALD159" i="11"/>
  <c r="ALE158" i="11"/>
  <c r="ALD158" i="11"/>
  <c r="ALE157" i="11"/>
  <c r="ALD157" i="11"/>
  <c r="ALD155" i="11"/>
  <c r="ALE154" i="11"/>
  <c r="ALD154" i="11"/>
  <c r="ALE153" i="11"/>
  <c r="ALD153" i="11"/>
  <c r="ALE152" i="11"/>
  <c r="ALD152" i="11"/>
  <c r="ALD151" i="11"/>
  <c r="ALE171" i="11"/>
  <c r="ALD171" i="11"/>
  <c r="ALE170" i="11"/>
  <c r="ALD170" i="11"/>
  <c r="ALE169" i="11"/>
  <c r="ALD169" i="11"/>
  <c r="ALE168" i="11"/>
  <c r="ALD168" i="11"/>
  <c r="ALE167" i="11"/>
  <c r="ALD167" i="11"/>
  <c r="ALE148" i="11"/>
  <c r="ALD148" i="11"/>
  <c r="ALE147" i="11"/>
  <c r="ALD147" i="11"/>
  <c r="ALE146" i="11"/>
  <c r="ALD146" i="11"/>
  <c r="ALE145" i="11"/>
  <c r="ALD145" i="11"/>
  <c r="ALE144" i="11"/>
  <c r="ALD144" i="11"/>
  <c r="ALE143" i="11"/>
  <c r="ALD143" i="11"/>
  <c r="ALE142" i="11"/>
  <c r="ALD142" i="11"/>
  <c r="ALE141" i="11"/>
  <c r="ALD141" i="11"/>
  <c r="ALE140" i="11"/>
  <c r="ALD140" i="11"/>
  <c r="ALE139" i="11"/>
  <c r="ALD139" i="11"/>
  <c r="ALE137" i="11"/>
  <c r="ALD137" i="11"/>
  <c r="ALE136" i="11"/>
  <c r="ALD136" i="11"/>
  <c r="ALE135" i="11"/>
  <c r="ALD135" i="11"/>
  <c r="ALE134" i="11"/>
  <c r="ALD134" i="11"/>
  <c r="ALE133" i="11"/>
  <c r="ALD133" i="11"/>
  <c r="ALE132" i="11"/>
  <c r="ALD132" i="11"/>
  <c r="ALE131" i="11"/>
  <c r="ALD131" i="11"/>
  <c r="ALE130" i="11"/>
  <c r="ALD130" i="11"/>
  <c r="ALE129" i="11"/>
  <c r="ALD129" i="11"/>
  <c r="ALE128" i="11"/>
  <c r="ALD128" i="11"/>
  <c r="ALE126" i="11"/>
  <c r="ALD126" i="11"/>
  <c r="ALE125" i="11"/>
  <c r="ALD125" i="11"/>
  <c r="ALE124" i="11"/>
  <c r="ALD124" i="11"/>
  <c r="ALE123" i="11"/>
  <c r="ALD123" i="11"/>
  <c r="ALE122" i="11"/>
  <c r="ALD122" i="11"/>
  <c r="ALE121" i="11"/>
  <c r="ALD121" i="11"/>
  <c r="ALE120" i="11"/>
  <c r="ALD120" i="11"/>
  <c r="ALE119" i="11"/>
  <c r="ALD119" i="11"/>
  <c r="ALE118" i="11"/>
  <c r="ALD118" i="11"/>
  <c r="ALE117" i="11"/>
  <c r="ALD117" i="11"/>
  <c r="ALE116" i="11"/>
  <c r="ALD116" i="11"/>
  <c r="ALE115" i="11"/>
  <c r="ALD115" i="11"/>
  <c r="ALE114" i="11"/>
  <c r="ALD114" i="11"/>
  <c r="ALE113" i="11"/>
  <c r="ALD113" i="11"/>
  <c r="ALE112" i="11"/>
  <c r="ALD112" i="11"/>
  <c r="ALE111" i="11"/>
  <c r="ALD111" i="11"/>
  <c r="ALE110" i="11"/>
  <c r="ALD110" i="11"/>
  <c r="ALE109" i="11"/>
  <c r="ALD109" i="11"/>
  <c r="ALE106" i="11"/>
  <c r="ALD106" i="11"/>
  <c r="ALE105" i="11"/>
  <c r="ALD105" i="11"/>
  <c r="ALE104" i="11"/>
  <c r="ALD104" i="11"/>
  <c r="ALE103" i="11"/>
  <c r="ALD103" i="11"/>
  <c r="ALE102" i="11"/>
  <c r="ALD102" i="11"/>
  <c r="ALE101" i="11"/>
  <c r="ALD101" i="11"/>
  <c r="ALE100" i="11"/>
  <c r="ALD100" i="11"/>
  <c r="ALE99" i="11"/>
  <c r="ALD99" i="11"/>
  <c r="ALE98" i="11"/>
  <c r="ALD98" i="11"/>
  <c r="ALE97" i="11"/>
  <c r="ALD97" i="11"/>
  <c r="ALE96" i="11"/>
  <c r="ALD96" i="11"/>
  <c r="ALE95" i="11"/>
  <c r="ALD95" i="11"/>
  <c r="ALE94" i="11"/>
  <c r="ALD94" i="11"/>
  <c r="ALE93" i="11"/>
  <c r="ALD93" i="11"/>
  <c r="ALE92" i="11"/>
  <c r="ALD92" i="11"/>
  <c r="ALE90" i="11"/>
  <c r="ALD90" i="11"/>
  <c r="ALE89" i="11"/>
  <c r="ALD89" i="11"/>
  <c r="ALE88" i="11"/>
  <c r="ALD88" i="11"/>
  <c r="ALE87" i="11"/>
  <c r="ALD87" i="11"/>
  <c r="ALE86" i="11"/>
  <c r="ALD86" i="11"/>
  <c r="ALE85" i="11"/>
  <c r="ALD85" i="11"/>
  <c r="ALE24" i="11"/>
  <c r="ALD24" i="11"/>
  <c r="ALE23" i="11"/>
  <c r="ALD23" i="11"/>
  <c r="ALE21" i="11"/>
  <c r="ALD21" i="11"/>
  <c r="ALE20" i="11"/>
  <c r="ALD20" i="11"/>
  <c r="ALE19" i="11"/>
  <c r="ALD19" i="11"/>
  <c r="ALE17" i="11"/>
  <c r="ALD17" i="11"/>
  <c r="ALE16" i="11"/>
  <c r="ALD16" i="11"/>
  <c r="ALE14" i="11"/>
  <c r="ALD14" i="11"/>
  <c r="ALE13" i="11"/>
  <c r="ALD13" i="11"/>
  <c r="ALE12" i="11"/>
  <c r="ALD12" i="11"/>
  <c r="ALE11" i="11"/>
  <c r="ALD11" i="11"/>
  <c r="ALE9" i="11"/>
  <c r="ALD9" i="11"/>
  <c r="ALE70" i="11"/>
  <c r="ALD70" i="11"/>
  <c r="ALE69" i="11"/>
  <c r="ALD69" i="11"/>
  <c r="ALE68" i="11"/>
  <c r="ALD68" i="11"/>
  <c r="ALE67" i="11"/>
  <c r="ALD67" i="11"/>
  <c r="ALE66" i="11"/>
  <c r="ALD66" i="11"/>
  <c r="ALE65" i="11"/>
  <c r="ALD65" i="11"/>
  <c r="ALD150" i="11" l="1"/>
  <c r="ALE184" i="11"/>
  <c r="ALE150" i="11"/>
  <c r="ALD160" i="11"/>
  <c r="ALD181" i="11"/>
  <c r="ALD166" i="11"/>
  <c r="ALE108" i="11"/>
  <c r="ALE107" i="11" s="1"/>
  <c r="ALE84" i="11"/>
  <c r="ALE83" i="11" s="1"/>
  <c r="AJJ6" i="11"/>
  <c r="AJJ219" i="11" s="1"/>
  <c r="ALE64" i="11"/>
  <c r="ALD64" i="11"/>
  <c r="ALD84" i="11"/>
  <c r="ALD83" i="11" s="1"/>
  <c r="ALD108" i="11"/>
  <c r="ALD107" i="11" s="1"/>
  <c r="ALD184" i="11"/>
  <c r="ALE166" i="11"/>
  <c r="ALE160" i="11"/>
  <c r="ALE181" i="11"/>
  <c r="ALE211" i="11"/>
  <c r="ALD211" i="11"/>
  <c r="ALE138" i="11"/>
  <c r="ALE174" i="11"/>
  <c r="ALE71" i="11"/>
  <c r="ALE197" i="11"/>
  <c r="ALE196" i="11" s="1"/>
  <c r="ALD138" i="11"/>
  <c r="ALD174" i="11"/>
  <c r="ALD71" i="11"/>
  <c r="ALD197" i="11"/>
  <c r="ALD196" i="11" s="1"/>
  <c r="ALD25" i="11"/>
  <c r="ALE46" i="11"/>
  <c r="ALD46" i="11"/>
  <c r="ALE25" i="11"/>
  <c r="ALD8" i="11"/>
  <c r="ALE8" i="11"/>
  <c r="DR219" i="11"/>
  <c r="DQ219" i="11"/>
  <c r="ALD180" i="11" l="1"/>
  <c r="ALE180" i="11"/>
  <c r="ALE149" i="11"/>
  <c r="ALE63" i="11"/>
  <c r="ALD63" i="11"/>
  <c r="ALD149" i="11"/>
  <c r="ALD7" i="11"/>
  <c r="ALE7" i="11"/>
  <c r="ALE218" i="11"/>
  <c r="ALD218" i="11"/>
  <c r="ALE6" i="11" l="1"/>
  <c r="ALE219" i="11" s="1"/>
  <c r="ALD6" i="11"/>
  <c r="ALD219" i="11" s="1"/>
  <c r="AAJ105" i="11"/>
  <c r="AJM87" i="11"/>
  <c r="AJM95" i="11"/>
  <c r="AJM97" i="11"/>
  <c r="AJL87" i="11"/>
  <c r="AJL88" i="11"/>
  <c r="AJK120" i="11"/>
  <c r="AJL120" i="11"/>
  <c r="AJM120" i="11"/>
  <c r="GV105" i="11" l="1"/>
  <c r="AJL65" i="11" l="1"/>
  <c r="AJL66" i="11"/>
  <c r="AJL67" i="11"/>
  <c r="AJL68" i="11"/>
  <c r="AJL69" i="11"/>
  <c r="AJL70" i="11"/>
  <c r="AJL9" i="11"/>
  <c r="AJL11" i="11"/>
  <c r="AJL12" i="11"/>
  <c r="AJL13" i="11"/>
  <c r="AJL14" i="11"/>
  <c r="AJL16" i="11"/>
  <c r="AJL17" i="11"/>
  <c r="AJL19" i="11"/>
  <c r="AJL20" i="11"/>
  <c r="AJL21" i="11"/>
  <c r="AJL23" i="11"/>
  <c r="AJL24" i="11"/>
  <c r="AJL85" i="11"/>
  <c r="AJL86" i="11"/>
  <c r="AJL89" i="11"/>
  <c r="AJL90" i="11"/>
  <c r="AJL92" i="11"/>
  <c r="AJL93" i="11"/>
  <c r="AJL94" i="11"/>
  <c r="AJL95" i="11"/>
  <c r="AJL96" i="11"/>
  <c r="AJL97" i="11"/>
  <c r="AJL98" i="11"/>
  <c r="AJL99" i="11"/>
  <c r="AJL100" i="11"/>
  <c r="AJL101" i="11"/>
  <c r="AJL102" i="11"/>
  <c r="AJL103" i="11"/>
  <c r="AJL104" i="11"/>
  <c r="AJL105" i="11"/>
  <c r="AJL106" i="11"/>
  <c r="AJL109" i="11"/>
  <c r="AJL110" i="11"/>
  <c r="AJL111" i="11"/>
  <c r="AJL112" i="11"/>
  <c r="AJL113" i="11"/>
  <c r="AJL114" i="11"/>
  <c r="AJL115" i="11"/>
  <c r="AJL116" i="11"/>
  <c r="AJL117" i="11"/>
  <c r="AJL118" i="11"/>
  <c r="AJL119" i="11"/>
  <c r="AJL121" i="11"/>
  <c r="AJL122" i="11"/>
  <c r="AJL123" i="11"/>
  <c r="AJL124" i="11"/>
  <c r="AJL125" i="11"/>
  <c r="AJL126" i="11"/>
  <c r="AJL128" i="11"/>
  <c r="AJM128" i="11"/>
  <c r="AJL129" i="11"/>
  <c r="AJL130" i="11"/>
  <c r="AJM130" i="11"/>
  <c r="AJL131" i="11"/>
  <c r="AJL132" i="11"/>
  <c r="AJL133" i="11"/>
  <c r="AJL134" i="11"/>
  <c r="AJL135" i="11"/>
  <c r="AJL136" i="11"/>
  <c r="AJL137" i="11"/>
  <c r="AJL139" i="11"/>
  <c r="AJL140" i="11"/>
  <c r="AJL141" i="11"/>
  <c r="AJL142" i="11"/>
  <c r="AJL143" i="11"/>
  <c r="AJL144" i="11"/>
  <c r="AJL145" i="11"/>
  <c r="AJL146" i="11"/>
  <c r="AJL147" i="11"/>
  <c r="AJL148" i="11"/>
  <c r="AJL167" i="11"/>
  <c r="AJL168" i="11"/>
  <c r="AJL169" i="11"/>
  <c r="AJL170" i="11"/>
  <c r="AJL171" i="11"/>
  <c r="AJL151" i="11"/>
  <c r="AJL152" i="11"/>
  <c r="AJL153" i="11"/>
  <c r="AJL154" i="11"/>
  <c r="AJL155" i="11"/>
  <c r="AJL157" i="11"/>
  <c r="AJL158" i="11"/>
  <c r="AJL161" i="11"/>
  <c r="AJL162" i="11"/>
  <c r="AJL163" i="11"/>
  <c r="AJL165" i="11"/>
  <c r="AJL175" i="11"/>
  <c r="AJL176" i="11"/>
  <c r="AJL177" i="11"/>
  <c r="AJL178" i="11"/>
  <c r="AJL179" i="11"/>
  <c r="AJL187" i="11"/>
  <c r="AJL188" i="11"/>
  <c r="AJL190" i="11"/>
  <c r="AJL192" i="11"/>
  <c r="AJL193" i="11"/>
  <c r="AJL194" i="11"/>
  <c r="AJL195" i="11"/>
  <c r="AJL182" i="11"/>
  <c r="AJL183" i="11"/>
  <c r="AJL72" i="11"/>
  <c r="AJL73" i="11"/>
  <c r="AJL74" i="11"/>
  <c r="AJL75" i="11"/>
  <c r="AJL76" i="11"/>
  <c r="AJL77" i="11"/>
  <c r="AJL78" i="11"/>
  <c r="AJL79" i="11"/>
  <c r="AJL51" i="11"/>
  <c r="AJL52" i="11"/>
  <c r="AJL26" i="11"/>
  <c r="AJL27" i="11"/>
  <c r="AJL53" i="11"/>
  <c r="AJL28" i="11"/>
  <c r="AJL30" i="11"/>
  <c r="AJL54" i="11"/>
  <c r="AJL55" i="11"/>
  <c r="AJL31" i="11"/>
  <c r="AJL56" i="11"/>
  <c r="AJL32" i="11"/>
  <c r="AJL57" i="11"/>
  <c r="AJL58" i="11"/>
  <c r="AJL33" i="11"/>
  <c r="AJL59" i="11"/>
  <c r="AJL34" i="11"/>
  <c r="AJL36" i="11"/>
  <c r="AJL60" i="11"/>
  <c r="AJL61" i="11"/>
  <c r="AJL37" i="11"/>
  <c r="AJL38" i="11"/>
  <c r="AJL62" i="11"/>
  <c r="AJL39" i="11"/>
  <c r="AJL81" i="11"/>
  <c r="AJL80" i="11" s="1"/>
  <c r="AJL199" i="11"/>
  <c r="AJL200" i="11"/>
  <c r="AJL201" i="11"/>
  <c r="AJL203" i="11"/>
  <c r="AJL206" i="11"/>
  <c r="AJL208" i="11"/>
  <c r="AJL205" i="11"/>
  <c r="AJL210" i="11"/>
  <c r="AJM210" i="11"/>
  <c r="AJL212" i="11"/>
  <c r="AJL213" i="11"/>
  <c r="AJL214" i="11"/>
  <c r="AJL215" i="11"/>
  <c r="AJL216" i="11"/>
  <c r="AJL217" i="11"/>
  <c r="AJL218" i="11"/>
  <c r="AJL184" i="11" l="1"/>
  <c r="AJL181" i="11"/>
  <c r="AJL64" i="11"/>
  <c r="AJL138" i="11"/>
  <c r="AJL84" i="11"/>
  <c r="AJL83" i="11" s="1"/>
  <c r="AJL108" i="11"/>
  <c r="AJL107" i="11" s="1"/>
  <c r="AJL197" i="11"/>
  <c r="AJL196" i="11" s="1"/>
  <c r="AJL174" i="11"/>
  <c r="AJL150" i="11"/>
  <c r="AJL71" i="11"/>
  <c r="AJL160" i="11"/>
  <c r="AJL166" i="11"/>
  <c r="AJL211" i="11"/>
  <c r="AJL46" i="11"/>
  <c r="AJL25" i="11"/>
  <c r="AJL8" i="11"/>
  <c r="VM158" i="11"/>
  <c r="AJM158" i="11" s="1"/>
  <c r="AJL180" i="11" l="1"/>
  <c r="AJL63" i="11"/>
  <c r="AJL149" i="11"/>
  <c r="AJL7" i="11"/>
  <c r="VM105" i="11"/>
  <c r="AJM105" i="11" s="1"/>
  <c r="AJL6" i="11" l="1"/>
  <c r="AHH219" i="11"/>
  <c r="XL219" i="11"/>
  <c r="NV219" i="11"/>
  <c r="NR219" i="11"/>
  <c r="LP219" i="11"/>
  <c r="IV219" i="11"/>
  <c r="DW219" i="11"/>
  <c r="IT219" i="11"/>
  <c r="VN219" i="11"/>
  <c r="NT219" i="11"/>
  <c r="LT219" i="11"/>
  <c r="IY219" i="11"/>
  <c r="IU219" i="11"/>
  <c r="DZ219" i="11"/>
  <c r="DU219" i="11"/>
  <c r="DV219" i="11"/>
  <c r="DX219" i="11"/>
  <c r="IX219" i="11"/>
  <c r="DT219" i="11"/>
  <c r="AHG219" i="11"/>
  <c r="ACH219" i="11"/>
  <c r="AAG219" i="11"/>
  <c r="XM219" i="11"/>
  <c r="GS219" i="11"/>
  <c r="DY219" i="11"/>
  <c r="AHJ219" i="11"/>
  <c r="AHF219" i="11"/>
  <c r="ACK219" i="11"/>
  <c r="AAK219" i="11"/>
  <c r="AFD219" i="11"/>
  <c r="ACJ219" i="11"/>
  <c r="IW219" i="11"/>
  <c r="DS219" i="11"/>
  <c r="AHI219" i="11"/>
  <c r="AHE219" i="11"/>
  <c r="VJ219" i="11"/>
  <c r="NU219" i="11"/>
  <c r="NQ219" i="11"/>
  <c r="XP219" i="11"/>
  <c r="NS219" i="11"/>
  <c r="AFH219" i="11"/>
  <c r="XN219" i="11"/>
  <c r="ACI219" i="11"/>
  <c r="XO219" i="11"/>
  <c r="XK219" i="11"/>
  <c r="GW219" i="11"/>
  <c r="AJK218" i="11" l="1"/>
  <c r="AJK217" i="11"/>
  <c r="AJK216" i="11"/>
  <c r="AJK215" i="11"/>
  <c r="AJK214" i="11"/>
  <c r="AJK213" i="11"/>
  <c r="AJK212" i="11"/>
  <c r="AJK210" i="11"/>
  <c r="AJK205" i="11"/>
  <c r="AJK208" i="11"/>
  <c r="AJK206" i="11"/>
  <c r="AJK203" i="11"/>
  <c r="AJK201" i="11"/>
  <c r="AJK200" i="11"/>
  <c r="AJK199" i="11"/>
  <c r="AJK81" i="11"/>
  <c r="AJK80" i="11" s="1"/>
  <c r="AJK39" i="11"/>
  <c r="AJK62" i="11"/>
  <c r="AJK38" i="11"/>
  <c r="AJK37" i="11"/>
  <c r="AJK61" i="11"/>
  <c r="AJK60" i="11"/>
  <c r="AJK36" i="11"/>
  <c r="AJK34" i="11"/>
  <c r="AJK59" i="11"/>
  <c r="AJK33" i="11"/>
  <c r="AJK58" i="11"/>
  <c r="AJK57" i="11"/>
  <c r="AJK32" i="11"/>
  <c r="AJK56" i="11"/>
  <c r="AJK31" i="11"/>
  <c r="AJK55" i="11"/>
  <c r="AJK54" i="11"/>
  <c r="AJK30" i="11"/>
  <c r="AJK28" i="11"/>
  <c r="AJK53" i="11"/>
  <c r="AJK27" i="11"/>
  <c r="AJK26" i="11"/>
  <c r="AJK52" i="11"/>
  <c r="AJK51" i="11"/>
  <c r="AJK79" i="11"/>
  <c r="AJK78" i="11"/>
  <c r="AJK77" i="11"/>
  <c r="AJK76" i="11"/>
  <c r="AJK75" i="11"/>
  <c r="AJK74" i="11"/>
  <c r="AJK73" i="11"/>
  <c r="AJK72" i="11"/>
  <c r="AJK183" i="11"/>
  <c r="AJK182" i="11"/>
  <c r="AJK195" i="11"/>
  <c r="AJK194" i="11"/>
  <c r="AJK193" i="11"/>
  <c r="AJK192" i="11"/>
  <c r="AJK190" i="11"/>
  <c r="AJK188" i="11"/>
  <c r="AJK187" i="11"/>
  <c r="AJK179" i="11"/>
  <c r="AJK178" i="11"/>
  <c r="AJK177" i="11"/>
  <c r="AJK176" i="11"/>
  <c r="AJK175" i="11"/>
  <c r="AJK165" i="11"/>
  <c r="AJK163" i="11"/>
  <c r="AJK162" i="11"/>
  <c r="AJK161" i="11"/>
  <c r="AJK158" i="11"/>
  <c r="AJK157" i="11"/>
  <c r="AJK155" i="11"/>
  <c r="AJK154" i="11"/>
  <c r="AJK153" i="11"/>
  <c r="AJK152" i="11"/>
  <c r="AJK151" i="11"/>
  <c r="AJK171" i="11"/>
  <c r="AJK170" i="11"/>
  <c r="AJK169" i="11"/>
  <c r="AJK168" i="11"/>
  <c r="AJK167" i="11"/>
  <c r="AJK148" i="11"/>
  <c r="AJK147" i="11"/>
  <c r="AJK146" i="11"/>
  <c r="AJK145" i="11"/>
  <c r="AJK144" i="11"/>
  <c r="AJK143" i="11"/>
  <c r="AJK142" i="11"/>
  <c r="AJK141" i="11"/>
  <c r="AJK140" i="11"/>
  <c r="AJK139" i="11"/>
  <c r="AJK137" i="11"/>
  <c r="AJK136" i="11"/>
  <c r="AJK135" i="11"/>
  <c r="AJK134" i="11"/>
  <c r="AJK133" i="11"/>
  <c r="AJK132" i="11"/>
  <c r="AJK131" i="11"/>
  <c r="AJK130" i="11"/>
  <c r="AJK129" i="11"/>
  <c r="AJK128" i="11"/>
  <c r="AJK126" i="11"/>
  <c r="AJK125" i="11"/>
  <c r="AJK124" i="11"/>
  <c r="AJK123" i="11"/>
  <c r="AJK122" i="11"/>
  <c r="AJK121" i="11"/>
  <c r="AJK119" i="11"/>
  <c r="AJK118" i="11"/>
  <c r="AJK117" i="11"/>
  <c r="AJK116" i="11"/>
  <c r="AJK115" i="11"/>
  <c r="AJK114" i="11"/>
  <c r="AJK113" i="11"/>
  <c r="AJK112" i="11"/>
  <c r="AJK111" i="11"/>
  <c r="AJK110" i="11"/>
  <c r="AJK109" i="11"/>
  <c r="AJK106" i="11"/>
  <c r="AJK105" i="11"/>
  <c r="AJK104" i="11"/>
  <c r="AJK103" i="11"/>
  <c r="AJK102" i="11"/>
  <c r="AJK101" i="11"/>
  <c r="AJK100" i="11"/>
  <c r="AJK99" i="11"/>
  <c r="AJK98" i="11"/>
  <c r="AJK97" i="11"/>
  <c r="AJK96" i="11"/>
  <c r="AJK95" i="11"/>
  <c r="AJK94" i="11"/>
  <c r="AJK93" i="11"/>
  <c r="AJK92" i="11"/>
  <c r="AJK90" i="11"/>
  <c r="AJK89" i="11"/>
  <c r="AJK88" i="11"/>
  <c r="AJK86" i="11"/>
  <c r="AJK85" i="11"/>
  <c r="AJK24" i="11"/>
  <c r="AJK23" i="11"/>
  <c r="AJK21" i="11"/>
  <c r="AJK20" i="11"/>
  <c r="AJK19" i="11"/>
  <c r="AJK17" i="11"/>
  <c r="AJK16" i="11"/>
  <c r="AJK14" i="11"/>
  <c r="AJK13" i="11"/>
  <c r="AJK12" i="11"/>
  <c r="AJK11" i="11"/>
  <c r="AJK9" i="11"/>
  <c r="AJK70" i="11"/>
  <c r="AJK69" i="11"/>
  <c r="AJK68" i="11"/>
  <c r="AJK67" i="11"/>
  <c r="AJK66" i="11"/>
  <c r="AJK65" i="11"/>
  <c r="AJK184" i="11" l="1"/>
  <c r="AJK211" i="11"/>
  <c r="AJK160" i="11"/>
  <c r="AJK166" i="11"/>
  <c r="AJK71" i="11"/>
  <c r="AJK108" i="11"/>
  <c r="AJK107" i="11" s="1"/>
  <c r="AJK150" i="11"/>
  <c r="AJK174" i="11"/>
  <c r="AJK181" i="11"/>
  <c r="AJK64" i="11"/>
  <c r="AJK197" i="11"/>
  <c r="AJK196" i="11" s="1"/>
  <c r="AJK138" i="11"/>
  <c r="AJK84" i="11"/>
  <c r="AJK83" i="11" s="1"/>
  <c r="AJK46" i="11"/>
  <c r="AJK25" i="11"/>
  <c r="AJK8" i="11"/>
  <c r="BU176" i="11"/>
  <c r="AJK63" i="11" l="1"/>
  <c r="AJK149" i="11"/>
  <c r="AJK180" i="11"/>
  <c r="AJK7" i="11"/>
  <c r="AAH219" i="11"/>
  <c r="AJK6" i="11" l="1"/>
  <c r="AJK219" i="11" s="1"/>
  <c r="AFE219" i="11"/>
  <c r="AFG217" i="11"/>
  <c r="AFG216" i="11"/>
  <c r="AFG215" i="11"/>
  <c r="AFG214" i="11"/>
  <c r="AFG213" i="11"/>
  <c r="AFG212" i="11"/>
  <c r="AFG205" i="11"/>
  <c r="AFG208" i="11"/>
  <c r="AJM208" i="11" s="1"/>
  <c r="AFG206" i="11"/>
  <c r="AJM206" i="11" s="1"/>
  <c r="AFG201" i="11"/>
  <c r="AFG200" i="11"/>
  <c r="AFG199" i="11"/>
  <c r="AFG198" i="11"/>
  <c r="AFG81" i="11"/>
  <c r="AFG80" i="11" s="1"/>
  <c r="AFG39" i="11"/>
  <c r="AFG62" i="11"/>
  <c r="AFG38" i="11"/>
  <c r="AFG37" i="11"/>
  <c r="AFG61" i="11"/>
  <c r="AFG60" i="11"/>
  <c r="AFG36" i="11"/>
  <c r="AFG34" i="11"/>
  <c r="AFG59" i="11"/>
  <c r="AFG33" i="11"/>
  <c r="AFG58" i="11"/>
  <c r="AFG57" i="11"/>
  <c r="AFG32" i="11"/>
  <c r="AFG56" i="11"/>
  <c r="AFG31" i="11"/>
  <c r="AFG55" i="11"/>
  <c r="AFG54" i="11"/>
  <c r="AFG30" i="11"/>
  <c r="AFG28" i="11"/>
  <c r="AFG53" i="11"/>
  <c r="AFG27" i="11"/>
  <c r="AFG26" i="11"/>
  <c r="AFG52" i="11"/>
  <c r="AFG51" i="11"/>
  <c r="AFG79" i="11"/>
  <c r="AFG78" i="11"/>
  <c r="AFG77" i="11"/>
  <c r="AFG76" i="11"/>
  <c r="AFG75" i="11"/>
  <c r="AFG74" i="11"/>
  <c r="AFG73" i="11"/>
  <c r="AFG72" i="11"/>
  <c r="AFG183" i="11"/>
  <c r="AFG182" i="11"/>
  <c r="AFG195" i="11"/>
  <c r="AFG194" i="11"/>
  <c r="AFG193" i="11"/>
  <c r="AFG192" i="11"/>
  <c r="AFG188" i="11"/>
  <c r="AFG187" i="11"/>
  <c r="AFG179" i="11"/>
  <c r="AFG178" i="11"/>
  <c r="AFG177" i="11"/>
  <c r="AFG175" i="11"/>
  <c r="AFG165" i="11"/>
  <c r="AFG163" i="11"/>
  <c r="AFG162" i="11"/>
  <c r="AFG161" i="11"/>
  <c r="AFG157" i="11"/>
  <c r="AFG155" i="11"/>
  <c r="AFG154" i="11"/>
  <c r="AFG153" i="11"/>
  <c r="AFG152" i="11"/>
  <c r="AFG151" i="11"/>
  <c r="AFG171" i="11"/>
  <c r="AFG170" i="11"/>
  <c r="AFG169" i="11"/>
  <c r="AFG168" i="11"/>
  <c r="AFG167" i="11"/>
  <c r="AFG137" i="11"/>
  <c r="AFG136" i="11"/>
  <c r="AFG135" i="11"/>
  <c r="AFG134" i="11"/>
  <c r="AFG133" i="11"/>
  <c r="AFG132" i="11"/>
  <c r="AFG131" i="11"/>
  <c r="AFG129" i="11"/>
  <c r="AFG126" i="11"/>
  <c r="AFG125" i="11"/>
  <c r="AFG124" i="11"/>
  <c r="AFG123" i="11"/>
  <c r="AFG122" i="11"/>
  <c r="AFG121" i="11"/>
  <c r="AFG119" i="11"/>
  <c r="AFG118" i="11"/>
  <c r="AFG117" i="11"/>
  <c r="AFG116" i="11"/>
  <c r="AFG115" i="11"/>
  <c r="AFG114" i="11"/>
  <c r="AFG113" i="11"/>
  <c r="AFG112" i="11"/>
  <c r="AFG111" i="11"/>
  <c r="AFG110" i="11"/>
  <c r="AFG106" i="11"/>
  <c r="AFG104" i="11"/>
  <c r="AFG103" i="11"/>
  <c r="AFG102" i="11"/>
  <c r="AFG101" i="11"/>
  <c r="AFG100" i="11"/>
  <c r="AFG99" i="11"/>
  <c r="AFG98" i="11"/>
  <c r="AFG96" i="11"/>
  <c r="AFG94" i="11"/>
  <c r="AFG93" i="11"/>
  <c r="AFG92" i="11"/>
  <c r="AFG90" i="11"/>
  <c r="AFG89" i="11"/>
  <c r="AFG88" i="11"/>
  <c r="AFG86" i="11"/>
  <c r="AFG85" i="11"/>
  <c r="AFG24" i="11"/>
  <c r="AFG23" i="11"/>
  <c r="AFG21" i="11"/>
  <c r="AFG20" i="11"/>
  <c r="AFG19" i="11"/>
  <c r="AFG17" i="11"/>
  <c r="AFG16" i="11"/>
  <c r="AFG14" i="11"/>
  <c r="AFG13" i="11"/>
  <c r="AFG12" i="11"/>
  <c r="AFG11" i="11"/>
  <c r="AFG9" i="11"/>
  <c r="AFG70" i="11"/>
  <c r="AFG69" i="11"/>
  <c r="AFG68" i="11"/>
  <c r="AFG67" i="11"/>
  <c r="AFG66" i="11"/>
  <c r="AFG65" i="11"/>
  <c r="AAJ212" i="11"/>
  <c r="AAJ211" i="11" s="1"/>
  <c r="AAJ205" i="11"/>
  <c r="AAJ203" i="11"/>
  <c r="AJM203" i="11" s="1"/>
  <c r="AAJ201" i="11"/>
  <c r="AAJ200" i="11"/>
  <c r="AAJ199" i="11"/>
  <c r="AAJ198" i="11"/>
  <c r="AAJ81" i="11"/>
  <c r="AAJ80" i="11" s="1"/>
  <c r="AAJ39" i="11"/>
  <c r="AAJ62" i="11"/>
  <c r="AAJ38" i="11"/>
  <c r="AAJ37" i="11"/>
  <c r="AAJ61" i="11"/>
  <c r="AAJ60" i="11"/>
  <c r="AAJ36" i="11"/>
  <c r="AAJ34" i="11"/>
  <c r="AAJ59" i="11"/>
  <c r="AAJ33" i="11"/>
  <c r="AAJ58" i="11"/>
  <c r="AAJ57" i="11"/>
  <c r="AAJ32" i="11"/>
  <c r="AAJ56" i="11"/>
  <c r="AAJ31" i="11"/>
  <c r="AAJ55" i="11"/>
  <c r="AAJ54" i="11"/>
  <c r="AAJ30" i="11"/>
  <c r="AAJ28" i="11"/>
  <c r="AAJ53" i="11"/>
  <c r="AAJ27" i="11"/>
  <c r="AAJ26" i="11"/>
  <c r="AAJ52" i="11"/>
  <c r="AAJ51" i="11"/>
  <c r="AAJ79" i="11"/>
  <c r="AAJ78" i="11"/>
  <c r="AAJ77" i="11"/>
  <c r="AAJ76" i="11"/>
  <c r="AAJ75" i="11"/>
  <c r="AAJ74" i="11"/>
  <c r="AAJ73" i="11"/>
  <c r="AAJ72" i="11"/>
  <c r="AAJ183" i="11"/>
  <c r="AAJ182" i="11"/>
  <c r="AAJ195" i="11"/>
  <c r="AAJ194" i="11"/>
  <c r="AAJ193" i="11"/>
  <c r="AAJ192" i="11"/>
  <c r="AAJ190" i="11"/>
  <c r="AJM190" i="11" s="1"/>
  <c r="AAJ188" i="11"/>
  <c r="AAJ187" i="11"/>
  <c r="AAJ179" i="11"/>
  <c r="AAJ178" i="11"/>
  <c r="AAJ177" i="11"/>
  <c r="AAJ175" i="11"/>
  <c r="AAJ165" i="11"/>
  <c r="AAJ163" i="11"/>
  <c r="AAJ162" i="11"/>
  <c r="AAJ161" i="11"/>
  <c r="AAJ157" i="11"/>
  <c r="AAJ155" i="11"/>
  <c r="AAJ154" i="11"/>
  <c r="AAJ153" i="11"/>
  <c r="AAJ152" i="11"/>
  <c r="AAJ151" i="11"/>
  <c r="AAJ171" i="11"/>
  <c r="AAJ170" i="11"/>
  <c r="AAJ169" i="11"/>
  <c r="AAJ168" i="11"/>
  <c r="AAJ167" i="11"/>
  <c r="AAJ143" i="11"/>
  <c r="AAJ142" i="11"/>
  <c r="AAJ141" i="11"/>
  <c r="AAJ140" i="11"/>
  <c r="AAJ139" i="11"/>
  <c r="AAJ137" i="11"/>
  <c r="AAJ136" i="11"/>
  <c r="AAJ135" i="11"/>
  <c r="AAJ134" i="11"/>
  <c r="AAJ133" i="11"/>
  <c r="AAJ132" i="11"/>
  <c r="AAJ131" i="11"/>
  <c r="AAJ129" i="11"/>
  <c r="AAJ126" i="11"/>
  <c r="AAJ125" i="11"/>
  <c r="AAJ124" i="11"/>
  <c r="AAJ123" i="11"/>
  <c r="AAJ122" i="11"/>
  <c r="AAJ121" i="11"/>
  <c r="AAJ119" i="11"/>
  <c r="AAJ118" i="11"/>
  <c r="AAJ117" i="11"/>
  <c r="AAJ116" i="11"/>
  <c r="AAJ115" i="11"/>
  <c r="AAJ114" i="11"/>
  <c r="AAJ113" i="11"/>
  <c r="AAJ112" i="11"/>
  <c r="AAJ111" i="11"/>
  <c r="AAJ110" i="11"/>
  <c r="AAJ106" i="11"/>
  <c r="AAJ104" i="11"/>
  <c r="AAJ103" i="11"/>
  <c r="AAJ102" i="11"/>
  <c r="AAJ101" i="11"/>
  <c r="AAJ100" i="11"/>
  <c r="AAJ99" i="11"/>
  <c r="AAJ98" i="11"/>
  <c r="AAJ96" i="11"/>
  <c r="AAJ94" i="11"/>
  <c r="AAJ93" i="11"/>
  <c r="AAJ92" i="11"/>
  <c r="AAJ90" i="11"/>
  <c r="AAJ89" i="11"/>
  <c r="AAJ88" i="11"/>
  <c r="AAJ86" i="11"/>
  <c r="AAJ85" i="11"/>
  <c r="AAJ24" i="11"/>
  <c r="AAJ23" i="11"/>
  <c r="AAJ21" i="11"/>
  <c r="AAJ20" i="11"/>
  <c r="AAJ19" i="11"/>
  <c r="AAJ17" i="11"/>
  <c r="AAJ16" i="11"/>
  <c r="AAJ14" i="11"/>
  <c r="AAJ13" i="11"/>
  <c r="AAJ12" i="11"/>
  <c r="AAJ11" i="11"/>
  <c r="AAJ9" i="11"/>
  <c r="AAJ70" i="11"/>
  <c r="AAJ69" i="11"/>
  <c r="AAJ68" i="11"/>
  <c r="AAJ67" i="11"/>
  <c r="AAJ66" i="11"/>
  <c r="AAJ65" i="11"/>
  <c r="VM217" i="11"/>
  <c r="VM216" i="11"/>
  <c r="VM215" i="11"/>
  <c r="VM214" i="11"/>
  <c r="VM213" i="11"/>
  <c r="VM212" i="11"/>
  <c r="VM205" i="11"/>
  <c r="VM201" i="11"/>
  <c r="VM200" i="11"/>
  <c r="VM199" i="11"/>
  <c r="VM198" i="11"/>
  <c r="VM81" i="11"/>
  <c r="VM80" i="11" s="1"/>
  <c r="VM39" i="11"/>
  <c r="VM62" i="11"/>
  <c r="VM38" i="11"/>
  <c r="VM37" i="11"/>
  <c r="VM61" i="11"/>
  <c r="VM60" i="11"/>
  <c r="VM36" i="11"/>
  <c r="VM34" i="11"/>
  <c r="VM59" i="11"/>
  <c r="VM33" i="11"/>
  <c r="VM58" i="11"/>
  <c r="VM57" i="11"/>
  <c r="VM32" i="11"/>
  <c r="VM56" i="11"/>
  <c r="VM31" i="11"/>
  <c r="VM55" i="11"/>
  <c r="VM54" i="11"/>
  <c r="VM30" i="11"/>
  <c r="VM28" i="11"/>
  <c r="VM53" i="11"/>
  <c r="VM27" i="11"/>
  <c r="VM26" i="11"/>
  <c r="VM52" i="11"/>
  <c r="VM51" i="11"/>
  <c r="VM79" i="11"/>
  <c r="VM78" i="11"/>
  <c r="VM77" i="11"/>
  <c r="VM76" i="11"/>
  <c r="VM75" i="11"/>
  <c r="VM74" i="11"/>
  <c r="VM73" i="11"/>
  <c r="VM72" i="11"/>
  <c r="VM183" i="11"/>
  <c r="VM182" i="11"/>
  <c r="VM195" i="11"/>
  <c r="VM194" i="11"/>
  <c r="VM193" i="11"/>
  <c r="VM192" i="11"/>
  <c r="VM188" i="11"/>
  <c r="VM187" i="11"/>
  <c r="VM179" i="11"/>
  <c r="VM178" i="11"/>
  <c r="VM177" i="11"/>
  <c r="VM175" i="11"/>
  <c r="VM165" i="11"/>
  <c r="VM163" i="11"/>
  <c r="VM162" i="11"/>
  <c r="VM161" i="11"/>
  <c r="VM157" i="11"/>
  <c r="VM155" i="11"/>
  <c r="VM154" i="11"/>
  <c r="VM153" i="11"/>
  <c r="VM152" i="11"/>
  <c r="VM151" i="11"/>
  <c r="VM171" i="11"/>
  <c r="VM170" i="11"/>
  <c r="VM169" i="11"/>
  <c r="VM168" i="11"/>
  <c r="VM167" i="11"/>
  <c r="VM137" i="11"/>
  <c r="VM136" i="11"/>
  <c r="VM135" i="11"/>
  <c r="VM134" i="11"/>
  <c r="VM133" i="11"/>
  <c r="VM132" i="11"/>
  <c r="VM131" i="11"/>
  <c r="VM129" i="11"/>
  <c r="VM126" i="11"/>
  <c r="VM125" i="11"/>
  <c r="VM124" i="11"/>
  <c r="VM123" i="11"/>
  <c r="VM122" i="11"/>
  <c r="VM121" i="11"/>
  <c r="VM119" i="11"/>
  <c r="VM118" i="11"/>
  <c r="VM117" i="11"/>
  <c r="VM116" i="11"/>
  <c r="VM115" i="11"/>
  <c r="VM114" i="11"/>
  <c r="VM113" i="11"/>
  <c r="VM112" i="11"/>
  <c r="VM111" i="11"/>
  <c r="VM110" i="11"/>
  <c r="VM109" i="11"/>
  <c r="VM106" i="11"/>
  <c r="VM104" i="11"/>
  <c r="VM103" i="11"/>
  <c r="VM102" i="11"/>
  <c r="VM101" i="11"/>
  <c r="VM100" i="11"/>
  <c r="VM99" i="11"/>
  <c r="VM98" i="11"/>
  <c r="VM96" i="11"/>
  <c r="VM94" i="11"/>
  <c r="VM93" i="11"/>
  <c r="VM92" i="11"/>
  <c r="VM90" i="11"/>
  <c r="VM89" i="11"/>
  <c r="VM88" i="11"/>
  <c r="VM86" i="11"/>
  <c r="VM85" i="11"/>
  <c r="VM24" i="11"/>
  <c r="VM23" i="11"/>
  <c r="VM21" i="11"/>
  <c r="VM20" i="11"/>
  <c r="VM19" i="11"/>
  <c r="VM17" i="11"/>
  <c r="VM16" i="11"/>
  <c r="VM14" i="11"/>
  <c r="VM13" i="11"/>
  <c r="VM12" i="11"/>
  <c r="VM11" i="11"/>
  <c r="VM9" i="11"/>
  <c r="VM70" i="11"/>
  <c r="VM69" i="11"/>
  <c r="VM68" i="11"/>
  <c r="VM67" i="11"/>
  <c r="VM66" i="11"/>
  <c r="VM65" i="11"/>
  <c r="QP217" i="11"/>
  <c r="QP216" i="11"/>
  <c r="QP215" i="11"/>
  <c r="QP214" i="11"/>
  <c r="QP213" i="11"/>
  <c r="QP212" i="11"/>
  <c r="QP205" i="11"/>
  <c r="QP201" i="11"/>
  <c r="QP200" i="11"/>
  <c r="QP199" i="11"/>
  <c r="QP198" i="11"/>
  <c r="QP81" i="11"/>
  <c r="QP80" i="11" s="1"/>
  <c r="QP39" i="11"/>
  <c r="QP62" i="11"/>
  <c r="QP38" i="11"/>
  <c r="QP37" i="11"/>
  <c r="QP61" i="11"/>
  <c r="QP60" i="11"/>
  <c r="QP36" i="11"/>
  <c r="QP34" i="11"/>
  <c r="QP59" i="11"/>
  <c r="QP33" i="11"/>
  <c r="QP58" i="11"/>
  <c r="QP57" i="11"/>
  <c r="QP32" i="11"/>
  <c r="QP56" i="11"/>
  <c r="QP31" i="11"/>
  <c r="QP55" i="11"/>
  <c r="QP54" i="11"/>
  <c r="QP30" i="11"/>
  <c r="QP28" i="11"/>
  <c r="QP53" i="11"/>
  <c r="QP27" i="11"/>
  <c r="QP26" i="11"/>
  <c r="QP52" i="11"/>
  <c r="QP51" i="11"/>
  <c r="QP79" i="11"/>
  <c r="QP78" i="11"/>
  <c r="QP77" i="11"/>
  <c r="QP76" i="11"/>
  <c r="QP75" i="11"/>
  <c r="QP74" i="11"/>
  <c r="QP73" i="11"/>
  <c r="QP72" i="11"/>
  <c r="QP183" i="11"/>
  <c r="QP182" i="11"/>
  <c r="QP195" i="11"/>
  <c r="QP194" i="11"/>
  <c r="QP193" i="11"/>
  <c r="QP192" i="11"/>
  <c r="QP188" i="11"/>
  <c r="QP187" i="11"/>
  <c r="QP179" i="11"/>
  <c r="QP178" i="11"/>
  <c r="QP177" i="11"/>
  <c r="QP176" i="11"/>
  <c r="AJM176" i="11" s="1"/>
  <c r="QP175" i="11"/>
  <c r="QP165" i="11"/>
  <c r="QP163" i="11"/>
  <c r="QP162" i="11"/>
  <c r="QP161" i="11"/>
  <c r="QP157" i="11"/>
  <c r="QP155" i="11"/>
  <c r="QP154" i="11"/>
  <c r="QP153" i="11"/>
  <c r="QP152" i="11"/>
  <c r="QP151" i="11"/>
  <c r="QP171" i="11"/>
  <c r="QP170" i="11"/>
  <c r="QP169" i="11"/>
  <c r="QP168" i="11"/>
  <c r="QP167" i="11"/>
  <c r="QN219" i="11"/>
  <c r="QP137" i="11"/>
  <c r="QP136" i="11"/>
  <c r="QP135" i="11"/>
  <c r="QP134" i="11"/>
  <c r="QP133" i="11"/>
  <c r="QP132" i="11"/>
  <c r="QP131" i="11"/>
  <c r="QP129" i="11"/>
  <c r="QP126" i="11"/>
  <c r="QP125" i="11"/>
  <c r="QP124" i="11"/>
  <c r="QP123" i="11"/>
  <c r="QP122" i="11"/>
  <c r="QP121" i="11"/>
  <c r="QP119" i="11"/>
  <c r="QP118" i="11"/>
  <c r="QP117" i="11"/>
  <c r="QP116" i="11"/>
  <c r="QP115" i="11"/>
  <c r="QP114" i="11"/>
  <c r="QP113" i="11"/>
  <c r="QP112" i="11"/>
  <c r="QP111" i="11"/>
  <c r="QP110" i="11"/>
  <c r="QP106" i="11"/>
  <c r="QP104" i="11"/>
  <c r="QP103" i="11"/>
  <c r="QP102" i="11"/>
  <c r="QP101" i="11"/>
  <c r="QP100" i="11"/>
  <c r="QP99" i="11"/>
  <c r="QP98" i="11"/>
  <c r="QP96" i="11"/>
  <c r="QP94" i="11"/>
  <c r="QP93" i="11"/>
  <c r="QP92" i="11"/>
  <c r="QP90" i="11"/>
  <c r="QP89" i="11"/>
  <c r="QP88" i="11"/>
  <c r="QP86" i="11"/>
  <c r="QP85" i="11"/>
  <c r="QP24" i="11"/>
  <c r="QP23" i="11"/>
  <c r="QP21" i="11"/>
  <c r="QP20" i="11"/>
  <c r="QP19" i="11"/>
  <c r="QP17" i="11"/>
  <c r="QP16" i="11"/>
  <c r="QP14" i="11"/>
  <c r="QP13" i="11"/>
  <c r="QP12" i="11"/>
  <c r="QP11" i="11"/>
  <c r="QP9" i="11"/>
  <c r="QP70" i="11"/>
  <c r="QP69" i="11"/>
  <c r="QP68" i="11"/>
  <c r="QP67" i="11"/>
  <c r="QP66" i="11"/>
  <c r="QP65" i="11"/>
  <c r="LS39" i="11"/>
  <c r="LS62" i="11"/>
  <c r="LS38" i="11"/>
  <c r="LS37" i="11"/>
  <c r="LS61" i="11"/>
  <c r="LS60" i="11"/>
  <c r="LS36" i="11"/>
  <c r="LS34" i="11"/>
  <c r="LS59" i="11"/>
  <c r="LS33" i="11"/>
  <c r="LS58" i="11"/>
  <c r="LS57" i="11"/>
  <c r="LS32" i="11"/>
  <c r="LS56" i="11"/>
  <c r="LS31" i="11"/>
  <c r="LS55" i="11"/>
  <c r="LS54" i="11"/>
  <c r="LS30" i="11"/>
  <c r="LS28" i="11"/>
  <c r="LS53" i="11"/>
  <c r="LS27" i="11"/>
  <c r="LS26" i="11"/>
  <c r="LS52" i="11"/>
  <c r="LS51" i="11"/>
  <c r="LS79" i="11"/>
  <c r="LS78" i="11"/>
  <c r="LS77" i="11"/>
  <c r="LS76" i="11"/>
  <c r="LS75" i="11"/>
  <c r="LS74" i="11"/>
  <c r="LS73" i="11"/>
  <c r="LS72" i="11"/>
  <c r="LS183" i="11"/>
  <c r="LS182" i="11"/>
  <c r="LS195" i="11"/>
  <c r="LS194" i="11"/>
  <c r="LS193" i="11"/>
  <c r="LS192" i="11"/>
  <c r="LS188" i="11"/>
  <c r="LS187" i="11"/>
  <c r="LS179" i="11"/>
  <c r="LS178" i="11"/>
  <c r="LS177" i="11"/>
  <c r="LS175" i="11"/>
  <c r="LS165" i="11"/>
  <c r="LS163" i="11"/>
  <c r="LS162" i="11"/>
  <c r="LS161" i="11"/>
  <c r="LS157" i="11"/>
  <c r="LS155" i="11"/>
  <c r="LS154" i="11"/>
  <c r="LS153" i="11"/>
  <c r="LS152" i="11"/>
  <c r="LS151" i="11"/>
  <c r="LS171" i="11"/>
  <c r="LS170" i="11"/>
  <c r="LS169" i="11"/>
  <c r="LS168" i="11"/>
  <c r="LS167" i="11"/>
  <c r="LS137" i="11"/>
  <c r="LS136" i="11"/>
  <c r="LS135" i="11"/>
  <c r="LS134" i="11"/>
  <c r="LS133" i="11"/>
  <c r="LS132" i="11"/>
  <c r="LS131" i="11"/>
  <c r="LS129" i="11"/>
  <c r="LS126" i="11"/>
  <c r="LS125" i="11"/>
  <c r="LS124" i="11"/>
  <c r="LS123" i="11"/>
  <c r="LS122" i="11"/>
  <c r="LS121" i="11"/>
  <c r="LS119" i="11"/>
  <c r="LS118" i="11"/>
  <c r="LS117" i="11"/>
  <c r="LS116" i="11"/>
  <c r="LS115" i="11"/>
  <c r="LS114" i="11"/>
  <c r="LS113" i="11"/>
  <c r="LS112" i="11"/>
  <c r="LS111" i="11"/>
  <c r="LS110" i="11"/>
  <c r="LS109" i="11"/>
  <c r="LS106" i="11"/>
  <c r="LS104" i="11"/>
  <c r="LS103" i="11"/>
  <c r="LS102" i="11"/>
  <c r="LS101" i="11"/>
  <c r="LS100" i="11"/>
  <c r="LS99" i="11"/>
  <c r="LS98" i="11"/>
  <c r="LS96" i="11"/>
  <c r="LS94" i="11"/>
  <c r="LS93" i="11"/>
  <c r="LS92" i="11"/>
  <c r="LS90" i="11"/>
  <c r="LS89" i="11"/>
  <c r="LS88" i="11"/>
  <c r="LS86" i="11"/>
  <c r="LS85" i="11"/>
  <c r="LS24" i="11"/>
  <c r="LS23" i="11"/>
  <c r="LS21" i="11"/>
  <c r="LS20" i="11"/>
  <c r="LS19" i="11"/>
  <c r="LS17" i="11"/>
  <c r="LS16" i="11"/>
  <c r="LS14" i="11"/>
  <c r="LS13" i="11"/>
  <c r="LS12" i="11"/>
  <c r="LS11" i="11"/>
  <c r="LS9" i="11"/>
  <c r="LS70" i="11"/>
  <c r="LS69" i="11"/>
  <c r="LS68" i="11"/>
  <c r="LS67" i="11"/>
  <c r="LS66" i="11"/>
  <c r="LS65" i="11"/>
  <c r="GV205" i="11"/>
  <c r="GV201" i="11"/>
  <c r="GV200" i="11"/>
  <c r="GV199" i="11"/>
  <c r="GV198" i="11"/>
  <c r="GV39" i="11"/>
  <c r="GV62" i="11"/>
  <c r="GV38" i="11"/>
  <c r="GV37" i="11"/>
  <c r="GV61" i="11"/>
  <c r="GV60" i="11"/>
  <c r="GV36" i="11"/>
  <c r="GV34" i="11"/>
  <c r="GV59" i="11"/>
  <c r="GV33" i="11"/>
  <c r="GV58" i="11"/>
  <c r="GV57" i="11"/>
  <c r="GV32" i="11"/>
  <c r="GV56" i="11"/>
  <c r="GV31" i="11"/>
  <c r="GV55" i="11"/>
  <c r="GV54" i="11"/>
  <c r="GV30" i="11"/>
  <c r="GV28" i="11"/>
  <c r="GV53" i="11"/>
  <c r="GV27" i="11"/>
  <c r="GV26" i="11"/>
  <c r="GV52" i="11"/>
  <c r="GV51" i="11"/>
  <c r="GV79" i="11"/>
  <c r="GV78" i="11"/>
  <c r="GV77" i="11"/>
  <c r="GV76" i="11"/>
  <c r="GV75" i="11"/>
  <c r="GV74" i="11"/>
  <c r="GV73" i="11"/>
  <c r="GV72" i="11"/>
  <c r="GV183" i="11"/>
  <c r="GV182" i="11"/>
  <c r="GV195" i="11"/>
  <c r="GV194" i="11"/>
  <c r="GV193" i="11"/>
  <c r="GV192" i="11"/>
  <c r="GV188" i="11"/>
  <c r="GV187" i="11"/>
  <c r="GV179" i="11"/>
  <c r="GV178" i="11"/>
  <c r="GV177" i="11"/>
  <c r="GV175" i="11"/>
  <c r="GV165" i="11"/>
  <c r="GV163" i="11"/>
  <c r="GV162" i="11"/>
  <c r="GV161" i="11"/>
  <c r="GV157" i="11"/>
  <c r="GV155" i="11"/>
  <c r="GV154" i="11"/>
  <c r="GV153" i="11"/>
  <c r="GV152" i="11"/>
  <c r="GV151" i="11"/>
  <c r="GV171" i="11"/>
  <c r="GV170" i="11"/>
  <c r="GV168" i="11"/>
  <c r="GV167" i="11"/>
  <c r="GV148" i="11"/>
  <c r="AJM148" i="11" s="1"/>
  <c r="GV147" i="11"/>
  <c r="AJM147" i="11" s="1"/>
  <c r="GV146" i="11"/>
  <c r="AJM146" i="11" s="1"/>
  <c r="GV145" i="11"/>
  <c r="AJM145" i="11" s="1"/>
  <c r="GV144" i="11"/>
  <c r="AJM144" i="11" s="1"/>
  <c r="GV143" i="11"/>
  <c r="GV142" i="11"/>
  <c r="GV141" i="11"/>
  <c r="GV140" i="11"/>
  <c r="GV139" i="11"/>
  <c r="GV137" i="11"/>
  <c r="GV136" i="11"/>
  <c r="GV135" i="11"/>
  <c r="GV134" i="11"/>
  <c r="GV133" i="11"/>
  <c r="GV132" i="11"/>
  <c r="GV131" i="11"/>
  <c r="GV129" i="11"/>
  <c r="GV126" i="11"/>
  <c r="GV125" i="11"/>
  <c r="GV124" i="11"/>
  <c r="GV123" i="11"/>
  <c r="GV122" i="11"/>
  <c r="GV121" i="11"/>
  <c r="GV119" i="11"/>
  <c r="GV118" i="11"/>
  <c r="GV117" i="11"/>
  <c r="GV116" i="11"/>
  <c r="GV115" i="11"/>
  <c r="GV114" i="11"/>
  <c r="GV113" i="11"/>
  <c r="GV112" i="11"/>
  <c r="GV111" i="11"/>
  <c r="GV110" i="11"/>
  <c r="GV109" i="11"/>
  <c r="GV106" i="11"/>
  <c r="GV104" i="11"/>
  <c r="GV103" i="11"/>
  <c r="GV102" i="11"/>
  <c r="GV101" i="11"/>
  <c r="GV100" i="11"/>
  <c r="GV99" i="11"/>
  <c r="GV98" i="11"/>
  <c r="GV96" i="11"/>
  <c r="GV94" i="11"/>
  <c r="GV93" i="11"/>
  <c r="GV92" i="11"/>
  <c r="GV90" i="11"/>
  <c r="GV89" i="11"/>
  <c r="GV88" i="11"/>
  <c r="GV86" i="11"/>
  <c r="GV85" i="11"/>
  <c r="GV24" i="11"/>
  <c r="GV23" i="11"/>
  <c r="GV21" i="11"/>
  <c r="GV20" i="11"/>
  <c r="GV19" i="11"/>
  <c r="GV17" i="11"/>
  <c r="GV16" i="11"/>
  <c r="GV14" i="11"/>
  <c r="GV13" i="11"/>
  <c r="GV12" i="11"/>
  <c r="GV11" i="11"/>
  <c r="GV9" i="11"/>
  <c r="GV70" i="11"/>
  <c r="GV69" i="11"/>
  <c r="GV68" i="11"/>
  <c r="GV67" i="11"/>
  <c r="GV66" i="11"/>
  <c r="GV65" i="11"/>
  <c r="VM184" i="11" l="1"/>
  <c r="AAJ166" i="11"/>
  <c r="LS184" i="11"/>
  <c r="AFG184" i="11"/>
  <c r="GV184" i="11"/>
  <c r="AAJ184" i="11"/>
  <c r="QP184" i="11"/>
  <c r="AAJ46" i="11"/>
  <c r="VM64" i="11"/>
  <c r="LS181" i="11"/>
  <c r="QP181" i="11"/>
  <c r="AFG181" i="11"/>
  <c r="AFG211" i="11"/>
  <c r="GV108" i="11"/>
  <c r="GV107" i="11" s="1"/>
  <c r="QP150" i="11"/>
  <c r="VM150" i="11"/>
  <c r="VM211" i="11"/>
  <c r="AAJ8" i="11"/>
  <c r="AAJ84" i="11"/>
  <c r="AAJ83" i="11" s="1"/>
  <c r="AAJ181" i="11"/>
  <c r="AFG8" i="11"/>
  <c r="AFG84" i="11"/>
  <c r="AFG83" i="11" s="1"/>
  <c r="QP108" i="11"/>
  <c r="QP107" i="11" s="1"/>
  <c r="VM108" i="11"/>
  <c r="VM107" i="11" s="1"/>
  <c r="VM160" i="11"/>
  <c r="VM46" i="11"/>
  <c r="QP160" i="11"/>
  <c r="AAJ64" i="11"/>
  <c r="AFG64" i="11"/>
  <c r="LS174" i="11"/>
  <c r="LS71" i="11"/>
  <c r="QP71" i="11"/>
  <c r="AAJ108" i="11"/>
  <c r="AAJ107" i="11" s="1"/>
  <c r="AAJ138" i="11"/>
  <c r="AAJ197" i="11"/>
  <c r="AAJ196" i="11" s="1"/>
  <c r="AFG108" i="11"/>
  <c r="AFG107" i="11" s="1"/>
  <c r="AFG166" i="11"/>
  <c r="AFG197" i="11"/>
  <c r="AFG196" i="11" s="1"/>
  <c r="GV166" i="11"/>
  <c r="GV181" i="11"/>
  <c r="QP174" i="11"/>
  <c r="VM174" i="11"/>
  <c r="VM71" i="11"/>
  <c r="AFG150" i="11"/>
  <c r="AFG160" i="11"/>
  <c r="AAJ150" i="11"/>
  <c r="AAJ160" i="11"/>
  <c r="GV160" i="11"/>
  <c r="GV197" i="11"/>
  <c r="GV196" i="11" s="1"/>
  <c r="LS64" i="11"/>
  <c r="LS84" i="11"/>
  <c r="LS83" i="11" s="1"/>
  <c r="LS166" i="11"/>
  <c r="QP197" i="11"/>
  <c r="QP196" i="11" s="1"/>
  <c r="VM181" i="11"/>
  <c r="AAJ71" i="11"/>
  <c r="AFG174" i="11"/>
  <c r="AFG71" i="11"/>
  <c r="GV150" i="11"/>
  <c r="GV64" i="11"/>
  <c r="GV84" i="11"/>
  <c r="GV83" i="11" s="1"/>
  <c r="GV138" i="11"/>
  <c r="GV174" i="11"/>
  <c r="GV71" i="11"/>
  <c r="LS108" i="11"/>
  <c r="LS107" i="11" s="1"/>
  <c r="LS150" i="11"/>
  <c r="LS160" i="11"/>
  <c r="QP64" i="11"/>
  <c r="QP84" i="11"/>
  <c r="QP83" i="11" s="1"/>
  <c r="QP166" i="11"/>
  <c r="QP211" i="11"/>
  <c r="VM84" i="11"/>
  <c r="VM83" i="11" s="1"/>
  <c r="VM166" i="11"/>
  <c r="VM197" i="11"/>
  <c r="VM196" i="11" s="1"/>
  <c r="AAJ174" i="11"/>
  <c r="QP25" i="11"/>
  <c r="VM25" i="11"/>
  <c r="GV46" i="11"/>
  <c r="AAJ25" i="11"/>
  <c r="AFG25" i="11"/>
  <c r="AFG46" i="11"/>
  <c r="LS46" i="11"/>
  <c r="QP46" i="11"/>
  <c r="LS25" i="11"/>
  <c r="GV25" i="11"/>
  <c r="LS8" i="11"/>
  <c r="GV8" i="11"/>
  <c r="QP8" i="11"/>
  <c r="VM8" i="11"/>
  <c r="AJM171" i="11"/>
  <c r="AJM214" i="11"/>
  <c r="AJM179" i="11"/>
  <c r="AJM169" i="11"/>
  <c r="AJM178" i="11"/>
  <c r="AJM168" i="11"/>
  <c r="AJM177" i="11"/>
  <c r="AJM217" i="11"/>
  <c r="AJM170" i="11"/>
  <c r="AJM143" i="11"/>
  <c r="AJM109" i="11"/>
  <c r="AJM133" i="11"/>
  <c r="AJM167" i="11"/>
  <c r="BU218" i="11"/>
  <c r="AJM218" i="11" s="1"/>
  <c r="BU216" i="11"/>
  <c r="AJM216" i="11" s="1"/>
  <c r="BU215" i="11"/>
  <c r="AJM215" i="11" s="1"/>
  <c r="BU213" i="11"/>
  <c r="AJM213" i="11" s="1"/>
  <c r="BU212" i="11"/>
  <c r="BU205" i="11"/>
  <c r="AJM205" i="11" s="1"/>
  <c r="BU201" i="11"/>
  <c r="AJM201" i="11" s="1"/>
  <c r="BU200" i="11"/>
  <c r="AJM200" i="11" s="1"/>
  <c r="BU199" i="11"/>
  <c r="AJM199" i="11" s="1"/>
  <c r="BU198" i="11"/>
  <c r="AJM198" i="11" s="1"/>
  <c r="BU81" i="11"/>
  <c r="BU80" i="11" s="1"/>
  <c r="BU39" i="11"/>
  <c r="AJM39" i="11" s="1"/>
  <c r="BU62" i="11"/>
  <c r="AJM62" i="11" s="1"/>
  <c r="BU38" i="11"/>
  <c r="AJM38" i="11" s="1"/>
  <c r="BU37" i="11"/>
  <c r="AJM37" i="11" s="1"/>
  <c r="BU61" i="11"/>
  <c r="AJM61" i="11" s="1"/>
  <c r="BU60" i="11"/>
  <c r="AJM60" i="11" s="1"/>
  <c r="BU36" i="11"/>
  <c r="AJM36" i="11" s="1"/>
  <c r="BU34" i="11"/>
  <c r="AJM34" i="11" s="1"/>
  <c r="BU59" i="11"/>
  <c r="AJM59" i="11" s="1"/>
  <c r="BU33" i="11"/>
  <c r="AJM33" i="11" s="1"/>
  <c r="BU58" i="11"/>
  <c r="AJM58" i="11" s="1"/>
  <c r="BU57" i="11"/>
  <c r="AJM57" i="11" s="1"/>
  <c r="BU32" i="11"/>
  <c r="BU56" i="11"/>
  <c r="AJM56" i="11" s="1"/>
  <c r="BU31" i="11"/>
  <c r="AJM31" i="11" s="1"/>
  <c r="BU55" i="11"/>
  <c r="AJM55" i="11" s="1"/>
  <c r="BU54" i="11"/>
  <c r="AJM54" i="11" s="1"/>
  <c r="BU30" i="11"/>
  <c r="AJM30" i="11" s="1"/>
  <c r="BU28" i="11"/>
  <c r="AJM28" i="11" s="1"/>
  <c r="BU53" i="11"/>
  <c r="AJM53" i="11" s="1"/>
  <c r="BU27" i="11"/>
  <c r="AJM27" i="11" s="1"/>
  <c r="BU26" i="11"/>
  <c r="AJM26" i="11" s="1"/>
  <c r="BU52" i="11"/>
  <c r="AJM52" i="11" s="1"/>
  <c r="BU51" i="11"/>
  <c r="BU79" i="11"/>
  <c r="AJM79" i="11" s="1"/>
  <c r="BU78" i="11"/>
  <c r="AJM78" i="11" s="1"/>
  <c r="BU77" i="11"/>
  <c r="AJM77" i="11" s="1"/>
  <c r="BU76" i="11"/>
  <c r="AJM76" i="11" s="1"/>
  <c r="BU75" i="11"/>
  <c r="AJM75" i="11" s="1"/>
  <c r="BU74" i="11"/>
  <c r="AJM74" i="11" s="1"/>
  <c r="BU73" i="11"/>
  <c r="AJM73" i="11" s="1"/>
  <c r="BU72" i="11"/>
  <c r="BU183" i="11"/>
  <c r="AJM183" i="11" s="1"/>
  <c r="BU182" i="11"/>
  <c r="BU195" i="11"/>
  <c r="AJM195" i="11" s="1"/>
  <c r="BU194" i="11"/>
  <c r="AJM194" i="11" s="1"/>
  <c r="BU193" i="11"/>
  <c r="AJM193" i="11" s="1"/>
  <c r="BU192" i="11"/>
  <c r="BU188" i="11"/>
  <c r="AJM188" i="11" s="1"/>
  <c r="BU187" i="11"/>
  <c r="BU175" i="11"/>
  <c r="BU174" i="11" s="1"/>
  <c r="BU165" i="11"/>
  <c r="AJM165" i="11" s="1"/>
  <c r="BU163" i="11"/>
  <c r="AJM163" i="11" s="1"/>
  <c r="BU162" i="11"/>
  <c r="AJM162" i="11" s="1"/>
  <c r="BU161" i="11"/>
  <c r="BU157" i="11"/>
  <c r="AJM157" i="11" s="1"/>
  <c r="BU155" i="11"/>
  <c r="AJM155" i="11" s="1"/>
  <c r="BU154" i="11"/>
  <c r="AJM154" i="11" s="1"/>
  <c r="BU153" i="11"/>
  <c r="AJM153" i="11" s="1"/>
  <c r="BU152" i="11"/>
  <c r="AJM152" i="11" s="1"/>
  <c r="BU151" i="11"/>
  <c r="BU142" i="11"/>
  <c r="AJM142" i="11" s="1"/>
  <c r="BU141" i="11"/>
  <c r="AJM141" i="11" s="1"/>
  <c r="BU140" i="11"/>
  <c r="AJM140" i="11" s="1"/>
  <c r="BU139" i="11"/>
  <c r="BU137" i="11"/>
  <c r="AJM137" i="11" s="1"/>
  <c r="BU136" i="11"/>
  <c r="AJM136" i="11" s="1"/>
  <c r="BU135" i="11"/>
  <c r="AJM135" i="11" s="1"/>
  <c r="BU134" i="11"/>
  <c r="AJM134" i="11" s="1"/>
  <c r="BU132" i="11"/>
  <c r="AJM132" i="11" s="1"/>
  <c r="BU131" i="11"/>
  <c r="AJM131" i="11" s="1"/>
  <c r="BU129" i="11"/>
  <c r="AJM129" i="11" s="1"/>
  <c r="BU126" i="11"/>
  <c r="AJM126" i="11" s="1"/>
  <c r="BU125" i="11"/>
  <c r="AJM125" i="11" s="1"/>
  <c r="BU124" i="11"/>
  <c r="AJM124" i="11" s="1"/>
  <c r="BU123" i="11"/>
  <c r="AJM123" i="11" s="1"/>
  <c r="BU122" i="11"/>
  <c r="AJM122" i="11" s="1"/>
  <c r="BU121" i="11"/>
  <c r="AJM121" i="11" s="1"/>
  <c r="BU119" i="11"/>
  <c r="AJM119" i="11" s="1"/>
  <c r="BU118" i="11"/>
  <c r="AJM118" i="11" s="1"/>
  <c r="BU117" i="11"/>
  <c r="AJM117" i="11" s="1"/>
  <c r="BU116" i="11"/>
  <c r="AJM116" i="11" s="1"/>
  <c r="BU115" i="11"/>
  <c r="AJM115" i="11" s="1"/>
  <c r="BU114" i="11"/>
  <c r="AJM114" i="11" s="1"/>
  <c r="BU113" i="11"/>
  <c r="AJM113" i="11" s="1"/>
  <c r="BU112" i="11"/>
  <c r="AJM112" i="11" s="1"/>
  <c r="BU111" i="11"/>
  <c r="AJM111" i="11" s="1"/>
  <c r="BU110" i="11"/>
  <c r="BU106" i="11"/>
  <c r="AJM106" i="11" s="1"/>
  <c r="BU104" i="11"/>
  <c r="AJM104" i="11" s="1"/>
  <c r="BU103" i="11"/>
  <c r="AJM103" i="11" s="1"/>
  <c r="BU102" i="11"/>
  <c r="AJM102" i="11" s="1"/>
  <c r="BU101" i="11"/>
  <c r="AJM101" i="11" s="1"/>
  <c r="BU100" i="11"/>
  <c r="AJM100" i="11" s="1"/>
  <c r="BU99" i="11"/>
  <c r="AJM99" i="11" s="1"/>
  <c r="BU98" i="11"/>
  <c r="AJM98" i="11" s="1"/>
  <c r="BU96" i="11"/>
  <c r="AJM96" i="11" s="1"/>
  <c r="BU94" i="11"/>
  <c r="AJM94" i="11" s="1"/>
  <c r="BU93" i="11"/>
  <c r="AJM93" i="11" s="1"/>
  <c r="BU92" i="11"/>
  <c r="AJM92" i="11" s="1"/>
  <c r="BU90" i="11"/>
  <c r="AJM90" i="11" s="1"/>
  <c r="BU89" i="11"/>
  <c r="AJM89" i="11" s="1"/>
  <c r="BU88" i="11"/>
  <c r="AJM88" i="11" s="1"/>
  <c r="BU86" i="11"/>
  <c r="AJM86" i="11" s="1"/>
  <c r="BU85" i="11"/>
  <c r="BU24" i="11"/>
  <c r="AJM24" i="11" s="1"/>
  <c r="BU23" i="11"/>
  <c r="AJM23" i="11" s="1"/>
  <c r="BU21" i="11"/>
  <c r="AJM21" i="11" s="1"/>
  <c r="BU20" i="11"/>
  <c r="AJM20" i="11" s="1"/>
  <c r="BU19" i="11"/>
  <c r="AJM19" i="11" s="1"/>
  <c r="BU17" i="11"/>
  <c r="AJM17" i="11" s="1"/>
  <c r="BU16" i="11"/>
  <c r="AJM16" i="11" s="1"/>
  <c r="BU14" i="11"/>
  <c r="AJM14" i="11" s="1"/>
  <c r="BU13" i="11"/>
  <c r="AJM13" i="11" s="1"/>
  <c r="BU12" i="11"/>
  <c r="AJM12" i="11" s="1"/>
  <c r="BU11" i="11"/>
  <c r="AJM11" i="11" s="1"/>
  <c r="BU9" i="11"/>
  <c r="BU70" i="11"/>
  <c r="AJM70" i="11" s="1"/>
  <c r="BU69" i="11"/>
  <c r="AJM69" i="11" s="1"/>
  <c r="BU68" i="11"/>
  <c r="AJM68" i="11" s="1"/>
  <c r="BU67" i="11"/>
  <c r="AJM67" i="11" s="1"/>
  <c r="BU66" i="11"/>
  <c r="BU65" i="11"/>
  <c r="LS180" i="11" l="1"/>
  <c r="BU184" i="11"/>
  <c r="GV180" i="11"/>
  <c r="QP180" i="11"/>
  <c r="AFG180" i="11"/>
  <c r="BU160" i="11"/>
  <c r="BU150" i="11"/>
  <c r="VM63" i="11"/>
  <c r="QP63" i="11"/>
  <c r="AAJ63" i="11"/>
  <c r="AFG63" i="11"/>
  <c r="LS63" i="11"/>
  <c r="VM149" i="11"/>
  <c r="AAJ180" i="11"/>
  <c r="GV63" i="11"/>
  <c r="AFG7" i="11"/>
  <c r="QP149" i="11"/>
  <c r="LS149" i="11"/>
  <c r="AJM187" i="11"/>
  <c r="AJM182" i="11"/>
  <c r="AJM181" i="11" s="1"/>
  <c r="BU181" i="11"/>
  <c r="AJM85" i="11"/>
  <c r="AJM84" i="11" s="1"/>
  <c r="AJM83" i="11" s="1"/>
  <c r="BU84" i="11"/>
  <c r="BU83" i="11" s="1"/>
  <c r="AJM197" i="11"/>
  <c r="AJM196" i="11" s="1"/>
  <c r="BU197" i="11"/>
  <c r="BU196" i="11" s="1"/>
  <c r="BU64" i="11"/>
  <c r="VM180" i="11"/>
  <c r="AJM110" i="11"/>
  <c r="AJM108" i="11" s="1"/>
  <c r="AJM107" i="11" s="1"/>
  <c r="BU108" i="11"/>
  <c r="BU107" i="11" s="1"/>
  <c r="AJM212" i="11"/>
  <c r="AJM211" i="11" s="1"/>
  <c r="BU211" i="11"/>
  <c r="AJM139" i="11"/>
  <c r="AJM138" i="11" s="1"/>
  <c r="BU138" i="11"/>
  <c r="AJM166" i="11"/>
  <c r="AJM72" i="11"/>
  <c r="AJM71" i="11" s="1"/>
  <c r="BU71" i="11"/>
  <c r="AAJ7" i="11"/>
  <c r="AAJ149" i="11"/>
  <c r="AJM151" i="11"/>
  <c r="AJM150" i="11" s="1"/>
  <c r="AJM161" i="11"/>
  <c r="AJM160" i="11" s="1"/>
  <c r="GV149" i="11"/>
  <c r="AFG149" i="11"/>
  <c r="QP7" i="11"/>
  <c r="AJM51" i="11"/>
  <c r="AJM46" i="11" s="1"/>
  <c r="BU46" i="11"/>
  <c r="VM7" i="11"/>
  <c r="LS7" i="11"/>
  <c r="GV7" i="11"/>
  <c r="AJM32" i="11"/>
  <c r="AJM25" i="11" s="1"/>
  <c r="BU25" i="11"/>
  <c r="AJM9" i="11"/>
  <c r="AJM8" i="11" s="1"/>
  <c r="BU8" i="11"/>
  <c r="AJM192" i="11"/>
  <c r="AJM65" i="11"/>
  <c r="AJM66" i="11"/>
  <c r="AJM175" i="11"/>
  <c r="AJM174" i="11" s="1"/>
  <c r="AJM81" i="11"/>
  <c r="AJM80" i="11" s="1"/>
  <c r="VK219" i="11"/>
  <c r="GT219" i="11"/>
  <c r="LQ219" i="11"/>
  <c r="ALG218" i="11"/>
  <c r="ALG217" i="11"/>
  <c r="ALG216" i="11"/>
  <c r="ALG215" i="11"/>
  <c r="ALG214" i="11"/>
  <c r="ALG213" i="11"/>
  <c r="ALG212" i="11"/>
  <c r="ALG210" i="11"/>
  <c r="ALG205" i="11"/>
  <c r="ALG208" i="11"/>
  <c r="ALG206" i="11"/>
  <c r="ALG203" i="11"/>
  <c r="ALG201" i="11"/>
  <c r="ALG200" i="11"/>
  <c r="ALG199" i="11"/>
  <c r="ALG198" i="11"/>
  <c r="ALG81" i="11"/>
  <c r="ALG80" i="11" s="1"/>
  <c r="ALG39" i="11"/>
  <c r="ALG62" i="11"/>
  <c r="ALG38" i="11"/>
  <c r="ALG37" i="11"/>
  <c r="ALG61" i="11"/>
  <c r="ALG60" i="11"/>
  <c r="ALG36" i="11"/>
  <c r="ALG34" i="11"/>
  <c r="ALG59" i="11"/>
  <c r="ALG33" i="11"/>
  <c r="ALG58" i="11"/>
  <c r="ALG57" i="11"/>
  <c r="ALG32" i="11"/>
  <c r="ALG56" i="11"/>
  <c r="ALG31" i="11"/>
  <c r="ALG55" i="11"/>
  <c r="ALG54" i="11"/>
  <c r="ALG30" i="11"/>
  <c r="ALG28" i="11"/>
  <c r="ALG53" i="11"/>
  <c r="ALG27" i="11"/>
  <c r="ALG26" i="11"/>
  <c r="ALG52" i="11"/>
  <c r="ALG51" i="11"/>
  <c r="ALG79" i="11"/>
  <c r="ALG78" i="11"/>
  <c r="ALG77" i="11"/>
  <c r="ALG76" i="11"/>
  <c r="ALG75" i="11"/>
  <c r="ALG74" i="11"/>
  <c r="ALG73" i="11"/>
  <c r="ALG72" i="11"/>
  <c r="ALG183" i="11"/>
  <c r="ALG182" i="11"/>
  <c r="ALG195" i="11"/>
  <c r="ALG194" i="11"/>
  <c r="ALG193" i="11"/>
  <c r="ALG192" i="11"/>
  <c r="ALG190" i="11"/>
  <c r="ALG188" i="11"/>
  <c r="ALG187" i="11"/>
  <c r="ALG179" i="11"/>
  <c r="ALG178" i="11"/>
  <c r="ALG177" i="11"/>
  <c r="ALG176" i="11"/>
  <c r="ALG175" i="11"/>
  <c r="ALG165" i="11"/>
  <c r="ALG163" i="11"/>
  <c r="ALG162" i="11"/>
  <c r="ALG161" i="11"/>
  <c r="ALG157" i="11"/>
  <c r="ALG155" i="11"/>
  <c r="ALG154" i="11"/>
  <c r="ALG153" i="11"/>
  <c r="ALG152" i="11"/>
  <c r="ALG151" i="11"/>
  <c r="ALG171" i="11"/>
  <c r="ALG170" i="11"/>
  <c r="ALG169" i="11"/>
  <c r="ALG168" i="11"/>
  <c r="ALG167" i="11"/>
  <c r="ALG148" i="11"/>
  <c r="ALG147" i="11"/>
  <c r="ALG146" i="11"/>
  <c r="ALG145" i="11"/>
  <c r="ALG144" i="11"/>
  <c r="ALG143" i="11"/>
  <c r="ALG142" i="11"/>
  <c r="ALG141" i="11"/>
  <c r="ALG140" i="11"/>
  <c r="ALG139" i="11"/>
  <c r="ALG137" i="11"/>
  <c r="ALG136" i="11"/>
  <c r="ALG135" i="11"/>
  <c r="ALG134" i="11"/>
  <c r="ALG133" i="11"/>
  <c r="ALG132" i="11"/>
  <c r="ALG131" i="11"/>
  <c r="ALG130" i="11"/>
  <c r="ALG129" i="11"/>
  <c r="ALG126" i="11"/>
  <c r="ALG125" i="11"/>
  <c r="ALG124" i="11"/>
  <c r="ALG123" i="11"/>
  <c r="ALG122" i="11"/>
  <c r="ALG121" i="11"/>
  <c r="ALG119" i="11"/>
  <c r="ALG118" i="11"/>
  <c r="ALG117" i="11"/>
  <c r="ALG116" i="11"/>
  <c r="ALG115" i="11"/>
  <c r="ALG114" i="11"/>
  <c r="ALG113" i="11"/>
  <c r="ALG112" i="11"/>
  <c r="ALG111" i="11"/>
  <c r="ALG110" i="11"/>
  <c r="ALG109" i="11"/>
  <c r="ALG106" i="11"/>
  <c r="ALG104" i="11"/>
  <c r="ALG103" i="11"/>
  <c r="ALG102" i="11"/>
  <c r="ALG101" i="11"/>
  <c r="ALG100" i="11"/>
  <c r="ALG99" i="11"/>
  <c r="ALG98" i="11"/>
  <c r="ALG97" i="11"/>
  <c r="ALG96" i="11"/>
  <c r="ALG95" i="11"/>
  <c r="ALG94" i="11"/>
  <c r="ALG93" i="11"/>
  <c r="ALG92" i="11"/>
  <c r="ALG90" i="11"/>
  <c r="ALG89" i="11"/>
  <c r="ALG88" i="11"/>
  <c r="ALG86" i="11"/>
  <c r="ALG85" i="11"/>
  <c r="ALG24" i="11"/>
  <c r="ALG23" i="11"/>
  <c r="ALG21" i="11"/>
  <c r="ALG20" i="11"/>
  <c r="ALG19" i="11"/>
  <c r="ALG17" i="11"/>
  <c r="ALG16" i="11"/>
  <c r="ALG14" i="11"/>
  <c r="ALG13" i="11"/>
  <c r="ALG12" i="11"/>
  <c r="ALG11" i="11"/>
  <c r="ALG9" i="11"/>
  <c r="ALG70" i="11"/>
  <c r="ALG69" i="11"/>
  <c r="ALG68" i="11"/>
  <c r="ALG67" i="11"/>
  <c r="ALG66" i="11"/>
  <c r="ALG65" i="11"/>
  <c r="ALF218" i="11"/>
  <c r="ALF217" i="11"/>
  <c r="ALF216" i="11"/>
  <c r="ALF215" i="11"/>
  <c r="ALF214" i="11"/>
  <c r="ALF213" i="11"/>
  <c r="ALF212" i="11"/>
  <c r="ALF210" i="11"/>
  <c r="ALF205" i="11"/>
  <c r="ALF208" i="11"/>
  <c r="ALF206" i="11"/>
  <c r="ALF203" i="11"/>
  <c r="ALF201" i="11"/>
  <c r="ALF200" i="11"/>
  <c r="ALF199" i="11"/>
  <c r="ALF198" i="11"/>
  <c r="ALF81" i="11"/>
  <c r="ALF80" i="11" s="1"/>
  <c r="ALF39" i="11"/>
  <c r="ALF62" i="11"/>
  <c r="ALF38" i="11"/>
  <c r="ALF37" i="11"/>
  <c r="ALF61" i="11"/>
  <c r="ALF60" i="11"/>
  <c r="ALF36" i="11"/>
  <c r="ALF34" i="11"/>
  <c r="ALF59" i="11"/>
  <c r="ALF33" i="11"/>
  <c r="ALF58" i="11"/>
  <c r="ALF57" i="11"/>
  <c r="ALF32" i="11"/>
  <c r="ALF56" i="11"/>
  <c r="ALF31" i="11"/>
  <c r="ALF55" i="11"/>
  <c r="ALF54" i="11"/>
  <c r="ALF30" i="11"/>
  <c r="ALF28" i="11"/>
  <c r="ALF53" i="11"/>
  <c r="ALF27" i="11"/>
  <c r="ALF26" i="11"/>
  <c r="ALF52" i="11"/>
  <c r="ALF51" i="11"/>
  <c r="ALF79" i="11"/>
  <c r="ALF78" i="11"/>
  <c r="ALF77" i="11"/>
  <c r="ALF76" i="11"/>
  <c r="ALF75" i="11"/>
  <c r="ALF74" i="11"/>
  <c r="ALF73" i="11"/>
  <c r="ALF72" i="11"/>
  <c r="ALF183" i="11"/>
  <c r="ALF182" i="11"/>
  <c r="ALF195" i="11"/>
  <c r="ALF194" i="11"/>
  <c r="ALF193" i="11"/>
  <c r="ALF192" i="11"/>
  <c r="ALF190" i="11"/>
  <c r="ALF188" i="11"/>
  <c r="ALF187" i="11"/>
  <c r="ALF179" i="11"/>
  <c r="ALF178" i="11"/>
  <c r="ALF177" i="11"/>
  <c r="ALF176" i="11"/>
  <c r="ALF175" i="11"/>
  <c r="ALF165" i="11"/>
  <c r="ALF163" i="11"/>
  <c r="ALF162" i="11"/>
  <c r="ALF161" i="11"/>
  <c r="ALF157" i="11"/>
  <c r="ALF155" i="11"/>
  <c r="ALF154" i="11"/>
  <c r="ALF153" i="11"/>
  <c r="ALF152" i="11"/>
  <c r="ALF151" i="11"/>
  <c r="ALF171" i="11"/>
  <c r="ALF170" i="11"/>
  <c r="ALF169" i="11"/>
  <c r="ALF168" i="11"/>
  <c r="ALF167" i="11"/>
  <c r="ALF148" i="11"/>
  <c r="ALF147" i="11"/>
  <c r="ALF146" i="11"/>
  <c r="ALF145" i="11"/>
  <c r="ALF144" i="11"/>
  <c r="ALF143" i="11"/>
  <c r="ALF142" i="11"/>
  <c r="ALF141" i="11"/>
  <c r="ALF140" i="11"/>
  <c r="ALF139" i="11"/>
  <c r="ALF137" i="11"/>
  <c r="ALF136" i="11"/>
  <c r="ALF135" i="11"/>
  <c r="ALF134" i="11"/>
  <c r="ALF133" i="11"/>
  <c r="ALF132" i="11"/>
  <c r="ALF131" i="11"/>
  <c r="ALF130" i="11"/>
  <c r="ALF129" i="11"/>
  <c r="ALF126" i="11"/>
  <c r="ALF125" i="11"/>
  <c r="ALF124" i="11"/>
  <c r="ALF123" i="11"/>
  <c r="ALF122" i="11"/>
  <c r="ALF121" i="11"/>
  <c r="ALF119" i="11"/>
  <c r="ALF118" i="11"/>
  <c r="ALF117" i="11"/>
  <c r="ALF116" i="11"/>
  <c r="ALF115" i="11"/>
  <c r="ALF114" i="11"/>
  <c r="ALF113" i="11"/>
  <c r="ALF112" i="11"/>
  <c r="ALF111" i="11"/>
  <c r="ALF110" i="11"/>
  <c r="ALF109" i="11"/>
  <c r="ALF106" i="11"/>
  <c r="ALF104" i="11"/>
  <c r="ALF103" i="11"/>
  <c r="ALF102" i="11"/>
  <c r="ALF101" i="11"/>
  <c r="ALF100" i="11"/>
  <c r="ALF99" i="11"/>
  <c r="ALF98" i="11"/>
  <c r="ALF97" i="11"/>
  <c r="ALF96" i="11"/>
  <c r="ALF95" i="11"/>
  <c r="ALF94" i="11"/>
  <c r="ALF93" i="11"/>
  <c r="ALF92" i="11"/>
  <c r="ALF90" i="11"/>
  <c r="ALF89" i="11"/>
  <c r="ALF88" i="11"/>
  <c r="ALF86" i="11"/>
  <c r="ALF85" i="11"/>
  <c r="ALF24" i="11"/>
  <c r="ALF23" i="11"/>
  <c r="ALF21" i="11"/>
  <c r="ALF20" i="11"/>
  <c r="ALF19" i="11"/>
  <c r="ALF17" i="11"/>
  <c r="ALF16" i="11"/>
  <c r="ALF14" i="11"/>
  <c r="ALF13" i="11"/>
  <c r="ALF12" i="11"/>
  <c r="ALF11" i="11"/>
  <c r="ALF9" i="11"/>
  <c r="ALF70" i="11"/>
  <c r="ALF69" i="11"/>
  <c r="ALF68" i="11"/>
  <c r="ALF67" i="11"/>
  <c r="ALF66" i="11"/>
  <c r="ALF65" i="11"/>
  <c r="AJM184" i="11" l="1"/>
  <c r="AJM180" i="11" s="1"/>
  <c r="BU149" i="11"/>
  <c r="AAJ6" i="11"/>
  <c r="AAJ219" i="11" s="1"/>
  <c r="QP6" i="11"/>
  <c r="QP219" i="11" s="1"/>
  <c r="VM6" i="11"/>
  <c r="AFG6" i="11"/>
  <c r="AFG219" i="11" s="1"/>
  <c r="GV6" i="11"/>
  <c r="GV219" i="11" s="1"/>
  <c r="ALF8" i="11"/>
  <c r="LS6" i="11"/>
  <c r="LS219" i="11" s="1"/>
  <c r="ALF84" i="11"/>
  <c r="ALF83" i="11" s="1"/>
  <c r="ALF160" i="11"/>
  <c r="ALF64" i="11"/>
  <c r="ALF150" i="11"/>
  <c r="ALF211" i="11"/>
  <c r="ALF184" i="11"/>
  <c r="ALF71" i="11"/>
  <c r="ALG174" i="11"/>
  <c r="ALG181" i="11"/>
  <c r="ALF174" i="11"/>
  <c r="ALF181" i="11"/>
  <c r="ALG138" i="11"/>
  <c r="ALG184" i="11"/>
  <c r="ALG197" i="11"/>
  <c r="ALG196" i="11" s="1"/>
  <c r="BU63" i="11"/>
  <c r="ALF138" i="11"/>
  <c r="ALF197" i="11"/>
  <c r="ALF196" i="11" s="1"/>
  <c r="AJM64" i="11"/>
  <c r="AJM63" i="11" s="1"/>
  <c r="BU180" i="11"/>
  <c r="ALF46" i="11"/>
  <c r="ALG108" i="11"/>
  <c r="ALG107" i="11" s="1"/>
  <c r="ALG166" i="11"/>
  <c r="AJM149" i="11"/>
  <c r="ALF108" i="11"/>
  <c r="ALF107" i="11" s="1"/>
  <c r="ALF166" i="11"/>
  <c r="ALG64" i="11"/>
  <c r="ALG84" i="11"/>
  <c r="ALG83" i="11" s="1"/>
  <c r="ALG150" i="11"/>
  <c r="ALG160" i="11"/>
  <c r="ALG71" i="11"/>
  <c r="ALG211" i="11"/>
  <c r="ALG46" i="11"/>
  <c r="ALG25" i="11"/>
  <c r="ALF25" i="11"/>
  <c r="AJM7" i="11"/>
  <c r="BU7" i="11"/>
  <c r="ALG8" i="11"/>
  <c r="AJO213" i="11"/>
  <c r="AJO206" i="11"/>
  <c r="AJO208" i="11"/>
  <c r="AJN206" i="11"/>
  <c r="AJN208" i="11"/>
  <c r="AFK206" i="11"/>
  <c r="AJP206" i="11" s="1"/>
  <c r="AFK208" i="11"/>
  <c r="AJP208" i="11" s="1"/>
  <c r="AFI205" i="11"/>
  <c r="AFI197" i="11" s="1"/>
  <c r="AFI196" i="11" s="1"/>
  <c r="ALF63" i="11" l="1"/>
  <c r="AJM6" i="11"/>
  <c r="ALF149" i="11"/>
  <c r="ALF180" i="11"/>
  <c r="BU6" i="11"/>
  <c r="BU219" i="11" s="1"/>
  <c r="ALF7" i="11"/>
  <c r="ALG63" i="11"/>
  <c r="ALG180" i="11"/>
  <c r="ALG149" i="11"/>
  <c r="ALG7" i="11"/>
  <c r="AJL219" i="11"/>
  <c r="ALF6" i="11" l="1"/>
  <c r="ALF219" i="11" s="1"/>
  <c r="ALG6" i="11"/>
  <c r="ALG219" i="11" s="1"/>
  <c r="AJN218" i="11"/>
  <c r="AJN217" i="11"/>
  <c r="AJN216" i="11"/>
  <c r="AJN215" i="11"/>
  <c r="AJN214" i="11"/>
  <c r="AJN213" i="11"/>
  <c r="AJN212" i="11"/>
  <c r="AJN205" i="11"/>
  <c r="AJN203" i="11"/>
  <c r="AJN201" i="11"/>
  <c r="AJN200" i="11"/>
  <c r="AJN199" i="11"/>
  <c r="AJN81" i="11"/>
  <c r="AJN80" i="11" s="1"/>
  <c r="AJN39" i="11"/>
  <c r="AJN62" i="11"/>
  <c r="AJN38" i="11"/>
  <c r="AJN37" i="11"/>
  <c r="AJN61" i="11"/>
  <c r="AJN60" i="11"/>
  <c r="AJN36" i="11"/>
  <c r="AJN34" i="11"/>
  <c r="AJN59" i="11"/>
  <c r="AJN33" i="11"/>
  <c r="AJN58" i="11"/>
  <c r="AJN57" i="11"/>
  <c r="AJN32" i="11"/>
  <c r="AJN56" i="11"/>
  <c r="AJN31" i="11"/>
  <c r="AJN55" i="11"/>
  <c r="AJN54" i="11"/>
  <c r="AJN30" i="11"/>
  <c r="AJN28" i="11"/>
  <c r="AJN53" i="11"/>
  <c r="AJN27" i="11"/>
  <c r="AJN26" i="11"/>
  <c r="AJN52" i="11"/>
  <c r="AJN51" i="11"/>
  <c r="AJN79" i="11"/>
  <c r="AJN78" i="11"/>
  <c r="AJN77" i="11"/>
  <c r="AJN76" i="11"/>
  <c r="AJN75" i="11"/>
  <c r="AJN74" i="11"/>
  <c r="AJN73" i="11"/>
  <c r="AJN72" i="11"/>
  <c r="AJN183" i="11"/>
  <c r="AJN182" i="11"/>
  <c r="AJN195" i="11"/>
  <c r="AJN194" i="11"/>
  <c r="AJN193" i="11"/>
  <c r="AJN192" i="11"/>
  <c r="AJN190" i="11"/>
  <c r="AJN188" i="11"/>
  <c r="AJN187" i="11"/>
  <c r="AJN179" i="11"/>
  <c r="AJN178" i="11"/>
  <c r="AJN177" i="11"/>
  <c r="AJN176" i="11"/>
  <c r="AJN175" i="11"/>
  <c r="AJN165" i="11"/>
  <c r="AJN163" i="11"/>
  <c r="AJN162" i="11"/>
  <c r="AJN161" i="11"/>
  <c r="AJN157" i="11"/>
  <c r="AJN155" i="11"/>
  <c r="AJN154" i="11"/>
  <c r="AJN153" i="11"/>
  <c r="AJN152" i="11"/>
  <c r="AJN151" i="11"/>
  <c r="AJN171" i="11"/>
  <c r="AJN170" i="11"/>
  <c r="AJN169" i="11"/>
  <c r="AJN168" i="11"/>
  <c r="AJN167" i="11"/>
  <c r="AJN148" i="11"/>
  <c r="AJN147" i="11"/>
  <c r="AJN146" i="11"/>
  <c r="AJN145" i="11"/>
  <c r="AJN144" i="11"/>
  <c r="AJN143" i="11"/>
  <c r="AJN142" i="11"/>
  <c r="AJN141" i="11"/>
  <c r="AJN140" i="11"/>
  <c r="AJN139" i="11"/>
  <c r="AJN137" i="11"/>
  <c r="AJN136" i="11"/>
  <c r="AJN135" i="11"/>
  <c r="AJN134" i="11"/>
  <c r="AJN133" i="11"/>
  <c r="AJN132" i="11"/>
  <c r="AJN131" i="11"/>
  <c r="AJN130" i="11"/>
  <c r="AJN129" i="11"/>
  <c r="AJN126" i="11"/>
  <c r="AJN125" i="11"/>
  <c r="AJN124" i="11"/>
  <c r="AJN123" i="11"/>
  <c r="AJN122" i="11"/>
  <c r="AJN121" i="11"/>
  <c r="AJN119" i="11"/>
  <c r="AJN118" i="11"/>
  <c r="AJN117" i="11"/>
  <c r="AJN116" i="11"/>
  <c r="AJN115" i="11"/>
  <c r="AJN114" i="11"/>
  <c r="AJN113" i="11"/>
  <c r="AJN112" i="11"/>
  <c r="AJN111" i="11"/>
  <c r="AJN110" i="11"/>
  <c r="AJN109" i="11"/>
  <c r="AJN106" i="11"/>
  <c r="AJN104" i="11"/>
  <c r="AJN103" i="11"/>
  <c r="AJN102" i="11"/>
  <c r="AJN101" i="11"/>
  <c r="AJN100" i="11"/>
  <c r="AJN99" i="11"/>
  <c r="AJN98" i="11"/>
  <c r="AJN97" i="11"/>
  <c r="AJN96" i="11"/>
  <c r="AJN95" i="11"/>
  <c r="AJN94" i="11"/>
  <c r="AJN93" i="11"/>
  <c r="AJN92" i="11"/>
  <c r="AJN90" i="11"/>
  <c r="AJN89" i="11"/>
  <c r="AJN88" i="11"/>
  <c r="AJN86" i="11"/>
  <c r="AJN85" i="11"/>
  <c r="AJN24" i="11"/>
  <c r="AJN23" i="11"/>
  <c r="AJN21" i="11"/>
  <c r="AJN20" i="11"/>
  <c r="AJN19" i="11"/>
  <c r="AJN17" i="11"/>
  <c r="AJN16" i="11"/>
  <c r="AJN14" i="11"/>
  <c r="AJN13" i="11"/>
  <c r="AJN12" i="11"/>
  <c r="AJN11" i="11"/>
  <c r="AJN9" i="11"/>
  <c r="AJN70" i="11"/>
  <c r="AJN69" i="11"/>
  <c r="AJN68" i="11"/>
  <c r="AJN67" i="11"/>
  <c r="AJN66" i="11"/>
  <c r="AJN65" i="11"/>
  <c r="AJN184" i="11" l="1"/>
  <c r="AJN174" i="11"/>
  <c r="AJN181" i="11"/>
  <c r="AJN197" i="11"/>
  <c r="AJN196" i="11" s="1"/>
  <c r="AJN211" i="11"/>
  <c r="AJN138" i="11"/>
  <c r="AJN108" i="11"/>
  <c r="AJN107" i="11" s="1"/>
  <c r="AJN166" i="11"/>
  <c r="AJN64" i="11"/>
  <c r="AJN84" i="11"/>
  <c r="AJN83" i="11" s="1"/>
  <c r="AJN150" i="11"/>
  <c r="AJN160" i="11"/>
  <c r="AJN71" i="11"/>
  <c r="AJN46" i="11"/>
  <c r="AJN25" i="11"/>
  <c r="AJN8" i="11"/>
  <c r="VQ200" i="11"/>
  <c r="LW57" i="11"/>
  <c r="AJN180" i="11" l="1"/>
  <c r="AJN63" i="11"/>
  <c r="AJN149" i="11"/>
  <c r="AJN7" i="11"/>
  <c r="QT176" i="11"/>
  <c r="AJN6" i="11" l="1"/>
  <c r="AJN219" i="11" s="1"/>
  <c r="AJO212" i="11"/>
  <c r="AJO205" i="11"/>
  <c r="AJO203" i="11"/>
  <c r="AJO201" i="11"/>
  <c r="AJO200" i="11"/>
  <c r="AJO199" i="11"/>
  <c r="AJO81" i="11"/>
  <c r="AJO80" i="11" s="1"/>
  <c r="AJO39" i="11"/>
  <c r="AJO62" i="11"/>
  <c r="AJO38" i="11"/>
  <c r="AJO37" i="11"/>
  <c r="AJO61" i="11"/>
  <c r="AJO60" i="11"/>
  <c r="AJO36" i="11"/>
  <c r="AJO34" i="11"/>
  <c r="AJO59" i="11"/>
  <c r="AJO33" i="11"/>
  <c r="AJO58" i="11"/>
  <c r="AJO57" i="11"/>
  <c r="AJO32" i="11"/>
  <c r="AJO56" i="11"/>
  <c r="AJO31" i="11"/>
  <c r="AJO55" i="11"/>
  <c r="AJO54" i="11"/>
  <c r="AJO30" i="11"/>
  <c r="AJO28" i="11"/>
  <c r="AJO53" i="11"/>
  <c r="AJO27" i="11"/>
  <c r="AJO26" i="11"/>
  <c r="AJO52" i="11"/>
  <c r="AJO51" i="11"/>
  <c r="AJO79" i="11"/>
  <c r="AJO78" i="11"/>
  <c r="AJO77" i="11"/>
  <c r="AJO76" i="11"/>
  <c r="AJO75" i="11"/>
  <c r="AJO74" i="11"/>
  <c r="AJO73" i="11"/>
  <c r="AJO72" i="11"/>
  <c r="AJO183" i="11"/>
  <c r="AJO182" i="11"/>
  <c r="AJO195" i="11"/>
  <c r="AJO194" i="11"/>
  <c r="AJO193" i="11"/>
  <c r="AJO192" i="11"/>
  <c r="AJO190" i="11"/>
  <c r="AJO188" i="11"/>
  <c r="AJO187" i="11"/>
  <c r="AJO179" i="11"/>
  <c r="AJO178" i="11"/>
  <c r="AJO177" i="11"/>
  <c r="AJP176" i="11"/>
  <c r="AJO176" i="11"/>
  <c r="AJO175" i="11"/>
  <c r="AJO165" i="11"/>
  <c r="AJO163" i="11"/>
  <c r="AJO162" i="11"/>
  <c r="AJO161" i="11"/>
  <c r="AJO157" i="11"/>
  <c r="AJO155" i="11"/>
  <c r="AJO154" i="11"/>
  <c r="AJO153" i="11"/>
  <c r="AJO152" i="11"/>
  <c r="AJO151" i="11"/>
  <c r="AJO171" i="11"/>
  <c r="AJO170" i="11"/>
  <c r="AJO169" i="11"/>
  <c r="AJO168" i="11"/>
  <c r="AJO167" i="11"/>
  <c r="AJO148" i="11"/>
  <c r="AJO147" i="11"/>
  <c r="AJO146" i="11"/>
  <c r="AJO145" i="11"/>
  <c r="AJO144" i="11"/>
  <c r="AJO143" i="11"/>
  <c r="AJO142" i="11"/>
  <c r="AJO141" i="11"/>
  <c r="AJO140" i="11"/>
  <c r="AJO139" i="11"/>
  <c r="AJO137" i="11"/>
  <c r="AJO136" i="11"/>
  <c r="AJO135" i="11"/>
  <c r="AJO134" i="11"/>
  <c r="AJO133" i="11"/>
  <c r="AJO132" i="11"/>
  <c r="AJO131" i="11"/>
  <c r="AJP130" i="11"/>
  <c r="AJO130" i="11"/>
  <c r="AJO129" i="11"/>
  <c r="AJO126" i="11"/>
  <c r="AJO125" i="11"/>
  <c r="AJO124" i="11"/>
  <c r="AJO123" i="11"/>
  <c r="AJO122" i="11"/>
  <c r="AJO121" i="11"/>
  <c r="AJO119" i="11"/>
  <c r="AJO118" i="11"/>
  <c r="AJO117" i="11"/>
  <c r="AJO116" i="11"/>
  <c r="AJO115" i="11"/>
  <c r="AJO114" i="11"/>
  <c r="AJO113" i="11"/>
  <c r="AJO112" i="11"/>
  <c r="AJO111" i="11"/>
  <c r="AJO110" i="11"/>
  <c r="AJO109" i="11"/>
  <c r="AJO106" i="11"/>
  <c r="AJO104" i="11"/>
  <c r="AJO103" i="11"/>
  <c r="AJO102" i="11"/>
  <c r="AJO101" i="11"/>
  <c r="AJO100" i="11"/>
  <c r="AJO99" i="11"/>
  <c r="AJO98" i="11"/>
  <c r="AJP97" i="11"/>
  <c r="AJO97" i="11"/>
  <c r="AJO96" i="11"/>
  <c r="AJP95" i="11"/>
  <c r="AJO95" i="11"/>
  <c r="AJO94" i="11"/>
  <c r="AJO93" i="11"/>
  <c r="AJO92" i="11"/>
  <c r="AJO90" i="11"/>
  <c r="AJO89" i="11"/>
  <c r="AJO88" i="11"/>
  <c r="AJO86" i="11"/>
  <c r="AJO85" i="11"/>
  <c r="AJO24" i="11"/>
  <c r="AJO23" i="11"/>
  <c r="AJO21" i="11"/>
  <c r="AJO20" i="11"/>
  <c r="AJO19" i="11"/>
  <c r="AJO17" i="11"/>
  <c r="AJO16" i="11"/>
  <c r="AJO14" i="11"/>
  <c r="AJO13" i="11"/>
  <c r="AJO12" i="11"/>
  <c r="AJO11" i="11"/>
  <c r="AJO9" i="11"/>
  <c r="AJO70" i="11"/>
  <c r="AJO69" i="11"/>
  <c r="AJO68" i="11"/>
  <c r="AJO67" i="11"/>
  <c r="AJO66" i="11"/>
  <c r="AJO65" i="11"/>
  <c r="AJO184" i="11" l="1"/>
  <c r="AJO181" i="11"/>
  <c r="AJO174" i="11"/>
  <c r="AJO197" i="11"/>
  <c r="AJO196" i="11" s="1"/>
  <c r="AJO84" i="11"/>
  <c r="AJO83" i="11" s="1"/>
  <c r="AJO138" i="11"/>
  <c r="AJO64" i="11"/>
  <c r="AJO166" i="11"/>
  <c r="AJO71" i="11"/>
  <c r="AJO108" i="11"/>
  <c r="AJO107" i="11" s="1"/>
  <c r="AJO150" i="11"/>
  <c r="AJO160" i="11"/>
  <c r="AJO46" i="11"/>
  <c r="AJO25" i="11"/>
  <c r="AJO8" i="11"/>
  <c r="VO219" i="11"/>
  <c r="AJO180" i="11" l="1"/>
  <c r="AJO63" i="11"/>
  <c r="AJO149" i="11"/>
  <c r="AJO7" i="11"/>
  <c r="AFI219" i="11"/>
  <c r="AJO6" i="11" l="1"/>
  <c r="AAL219" i="11"/>
  <c r="AJP218" i="11"/>
  <c r="AJO218" i="11"/>
  <c r="AJP217" i="11"/>
  <c r="AJO217" i="11"/>
  <c r="AJP216" i="11"/>
  <c r="AJO216" i="11"/>
  <c r="AJP215" i="11"/>
  <c r="AJO215" i="11"/>
  <c r="AJP214" i="11"/>
  <c r="AJO214" i="11"/>
  <c r="AJP213" i="11"/>
  <c r="AFK217" i="11"/>
  <c r="AFK216" i="11"/>
  <c r="AFK215" i="11"/>
  <c r="AFK214" i="11"/>
  <c r="AFK213" i="11"/>
  <c r="AFK212" i="11"/>
  <c r="AFK205" i="11"/>
  <c r="AFK201" i="11"/>
  <c r="AFK200" i="11"/>
  <c r="AFK199" i="11"/>
  <c r="AFK198" i="11"/>
  <c r="AFK81" i="11"/>
  <c r="AFK80" i="11" s="1"/>
  <c r="AFK39" i="11"/>
  <c r="AFK62" i="11"/>
  <c r="AFK38" i="11"/>
  <c r="AFK37" i="11"/>
  <c r="AFK61" i="11"/>
  <c r="AFK60" i="11"/>
  <c r="AFK36" i="11"/>
  <c r="AFK34" i="11"/>
  <c r="AFK59" i="11"/>
  <c r="AFK33" i="11"/>
  <c r="AFK58" i="11"/>
  <c r="AFK57" i="11"/>
  <c r="AFK32" i="11"/>
  <c r="AFK56" i="11"/>
  <c r="AFK31" i="11"/>
  <c r="AFK55" i="11"/>
  <c r="AFK54" i="11"/>
  <c r="AFK30" i="11"/>
  <c r="AFK28" i="11"/>
  <c r="AFK53" i="11"/>
  <c r="AFK27" i="11"/>
  <c r="AFK26" i="11"/>
  <c r="AFK52" i="11"/>
  <c r="AFK51" i="11"/>
  <c r="AFK79" i="11"/>
  <c r="AFK78" i="11"/>
  <c r="AFK77" i="11"/>
  <c r="AFK76" i="11"/>
  <c r="AFK75" i="11"/>
  <c r="AFK74" i="11"/>
  <c r="AFK73" i="11"/>
  <c r="AFK72" i="11"/>
  <c r="AFK183" i="11"/>
  <c r="AFK182" i="11"/>
  <c r="AFK195" i="11"/>
  <c r="AFK194" i="11"/>
  <c r="AFK193" i="11"/>
  <c r="AFK192" i="11"/>
  <c r="AFK188" i="11"/>
  <c r="AFK187" i="11"/>
  <c r="AFK179" i="11"/>
  <c r="AFK178" i="11"/>
  <c r="AFK177" i="11"/>
  <c r="AFK175" i="11"/>
  <c r="AFK165" i="11"/>
  <c r="AFK163" i="11"/>
  <c r="AFK162" i="11"/>
  <c r="AFK161" i="11"/>
  <c r="AFK157" i="11"/>
  <c r="AFK155" i="11"/>
  <c r="AFK154" i="11"/>
  <c r="AFK153" i="11"/>
  <c r="AFK152" i="11"/>
  <c r="AFK151" i="11"/>
  <c r="AFK171" i="11"/>
  <c r="AFK170" i="11"/>
  <c r="AFK169" i="11"/>
  <c r="AFK168" i="11"/>
  <c r="AFK167" i="11"/>
  <c r="AFK137" i="11"/>
  <c r="AFK136" i="11"/>
  <c r="AFK135" i="11"/>
  <c r="AFK134" i="11"/>
  <c r="AFK133" i="11"/>
  <c r="AFK132" i="11"/>
  <c r="AFK131" i="11"/>
  <c r="AFK129" i="11"/>
  <c r="AFK126" i="11"/>
  <c r="AFK125" i="11"/>
  <c r="AFK124" i="11"/>
  <c r="AFK123" i="11"/>
  <c r="AFK122" i="11"/>
  <c r="AFK121" i="11"/>
  <c r="AFK119" i="11"/>
  <c r="AFK118" i="11"/>
  <c r="AFK117" i="11"/>
  <c r="AFK116" i="11"/>
  <c r="AFK115" i="11"/>
  <c r="AFK114" i="11"/>
  <c r="AFK113" i="11"/>
  <c r="AFK112" i="11"/>
  <c r="AFK111" i="11"/>
  <c r="AFK110" i="11"/>
  <c r="AFK106" i="11"/>
  <c r="AFK104" i="11"/>
  <c r="AFK103" i="11"/>
  <c r="AFK102" i="11"/>
  <c r="AFK101" i="11"/>
  <c r="AFK100" i="11"/>
  <c r="AFK99" i="11"/>
  <c r="AFK98" i="11"/>
  <c r="AFK96" i="11"/>
  <c r="AFK94" i="11"/>
  <c r="AFK93" i="11"/>
  <c r="AFK92" i="11"/>
  <c r="AFK90" i="11"/>
  <c r="AFK89" i="11"/>
  <c r="AFK88" i="11"/>
  <c r="AFK86" i="11"/>
  <c r="AFK85" i="11"/>
  <c r="AFK24" i="11"/>
  <c r="AFK23" i="11"/>
  <c r="AFK21" i="11"/>
  <c r="AFK20" i="11"/>
  <c r="AFK19" i="11"/>
  <c r="AFK17" i="11"/>
  <c r="AFK16" i="11"/>
  <c r="AFK14" i="11"/>
  <c r="AFK13" i="11"/>
  <c r="AFK12" i="11"/>
  <c r="AFK11" i="11"/>
  <c r="AFK9" i="11"/>
  <c r="AFK70" i="11"/>
  <c r="AFK69" i="11"/>
  <c r="AFK68" i="11"/>
  <c r="AFK67" i="11"/>
  <c r="AFK66" i="11"/>
  <c r="AFK65" i="11"/>
  <c r="AAN212" i="11"/>
  <c r="AAN211" i="11" s="1"/>
  <c r="AAN205" i="11"/>
  <c r="AAN203" i="11"/>
  <c r="AJP203" i="11" s="1"/>
  <c r="AAN201" i="11"/>
  <c r="AAN200" i="11"/>
  <c r="AAN199" i="11"/>
  <c r="AAN198" i="11"/>
  <c r="AAN81" i="11"/>
  <c r="AAN80" i="11" s="1"/>
  <c r="AAN39" i="11"/>
  <c r="AAN62" i="11"/>
  <c r="AAN38" i="11"/>
  <c r="AAN37" i="11"/>
  <c r="AAN61" i="11"/>
  <c r="AAN60" i="11"/>
  <c r="AAN36" i="11"/>
  <c r="AAN34" i="11"/>
  <c r="AAN59" i="11"/>
  <c r="AAN33" i="11"/>
  <c r="AAN58" i="11"/>
  <c r="AAN57" i="11"/>
  <c r="AAN32" i="11"/>
  <c r="AAN56" i="11"/>
  <c r="AAN31" i="11"/>
  <c r="AAN55" i="11"/>
  <c r="AAN54" i="11"/>
  <c r="AAN30" i="11"/>
  <c r="AAN28" i="11"/>
  <c r="AAN53" i="11"/>
  <c r="AAN27" i="11"/>
  <c r="AAN26" i="11"/>
  <c r="AAN52" i="11"/>
  <c r="AAN51" i="11"/>
  <c r="AAN79" i="11"/>
  <c r="AAN78" i="11"/>
  <c r="AAN77" i="11"/>
  <c r="AAN76" i="11"/>
  <c r="AAN75" i="11"/>
  <c r="AAN74" i="11"/>
  <c r="AAN73" i="11"/>
  <c r="AAN72" i="11"/>
  <c r="AAN183" i="11"/>
  <c r="AAN182" i="11"/>
  <c r="AAN195" i="11"/>
  <c r="AAN194" i="11"/>
  <c r="AAN193" i="11"/>
  <c r="AAN192" i="11"/>
  <c r="AAN190" i="11"/>
  <c r="AJP190" i="11" s="1"/>
  <c r="AAN188" i="11"/>
  <c r="AAN187" i="11"/>
  <c r="AAN179" i="11"/>
  <c r="AAN178" i="11"/>
  <c r="AAN177" i="11"/>
  <c r="AAN175" i="11"/>
  <c r="AAN165" i="11"/>
  <c r="AAN163" i="11"/>
  <c r="AAN162" i="11"/>
  <c r="AAN161" i="11"/>
  <c r="AAN157" i="11"/>
  <c r="AAN155" i="11"/>
  <c r="AAN154" i="11"/>
  <c r="AAN153" i="11"/>
  <c r="AAN152" i="11"/>
  <c r="AAN151" i="11"/>
  <c r="AAN171" i="11"/>
  <c r="AAN170" i="11"/>
  <c r="AAN169" i="11"/>
  <c r="AAN168" i="11"/>
  <c r="AAN167" i="11"/>
  <c r="AAN143" i="11"/>
  <c r="AAN142" i="11"/>
  <c r="AAN141" i="11"/>
  <c r="AAN140" i="11"/>
  <c r="AAN139" i="11"/>
  <c r="AAN137" i="11"/>
  <c r="AAN136" i="11"/>
  <c r="AAN135" i="11"/>
  <c r="AAN134" i="11"/>
  <c r="AAN133" i="11"/>
  <c r="AAN132" i="11"/>
  <c r="AAN131" i="11"/>
  <c r="AAN129" i="11"/>
  <c r="AAN126" i="11"/>
  <c r="AAN125" i="11"/>
  <c r="AAN124" i="11"/>
  <c r="AAN123" i="11"/>
  <c r="AAN122" i="11"/>
  <c r="AAN121" i="11"/>
  <c r="AAN119" i="11"/>
  <c r="AAN118" i="11"/>
  <c r="AAN117" i="11"/>
  <c r="AAN116" i="11"/>
  <c r="AAN115" i="11"/>
  <c r="AAN114" i="11"/>
  <c r="AAN113" i="11"/>
  <c r="AAN112" i="11"/>
  <c r="AAN111" i="11"/>
  <c r="AAN110" i="11"/>
  <c r="AAN106" i="11"/>
  <c r="AAN104" i="11"/>
  <c r="AAN103" i="11"/>
  <c r="AAN102" i="11"/>
  <c r="AAN101" i="11"/>
  <c r="AAN100" i="11"/>
  <c r="AAN99" i="11"/>
  <c r="AAN98" i="11"/>
  <c r="AAN96" i="11"/>
  <c r="AAN94" i="11"/>
  <c r="AAN93" i="11"/>
  <c r="AAN92" i="11"/>
  <c r="AAN90" i="11"/>
  <c r="AAN89" i="11"/>
  <c r="AAN88" i="11"/>
  <c r="AAN86" i="11"/>
  <c r="AAN85" i="11"/>
  <c r="AAN24" i="11"/>
  <c r="AAN23" i="11"/>
  <c r="AAN21" i="11"/>
  <c r="AAN20" i="11"/>
  <c r="AAN19" i="11"/>
  <c r="AAN17" i="11"/>
  <c r="AAN16" i="11"/>
  <c r="AAN14" i="11"/>
  <c r="AAN13" i="11"/>
  <c r="AAN12" i="11"/>
  <c r="AAN11" i="11"/>
  <c r="AAN9" i="11"/>
  <c r="AAN70" i="11"/>
  <c r="AAN69" i="11"/>
  <c r="AAN68" i="11"/>
  <c r="AAN67" i="11"/>
  <c r="AAN66" i="11"/>
  <c r="AAN65" i="11"/>
  <c r="VQ217" i="11"/>
  <c r="VQ216" i="11"/>
  <c r="VQ215" i="11"/>
  <c r="VQ214" i="11"/>
  <c r="VQ213" i="11"/>
  <c r="VQ212" i="11"/>
  <c r="VQ205" i="11"/>
  <c r="VQ201" i="11"/>
  <c r="VQ199" i="11"/>
  <c r="VQ198" i="11"/>
  <c r="VQ81" i="11"/>
  <c r="VQ80" i="11" s="1"/>
  <c r="VQ39" i="11"/>
  <c r="VQ62" i="11"/>
  <c r="VQ38" i="11"/>
  <c r="VQ37" i="11"/>
  <c r="VQ61" i="11"/>
  <c r="VQ60" i="11"/>
  <c r="VQ36" i="11"/>
  <c r="VQ34" i="11"/>
  <c r="VQ59" i="11"/>
  <c r="VQ33" i="11"/>
  <c r="VQ58" i="11"/>
  <c r="VQ57" i="11"/>
  <c r="VQ32" i="11"/>
  <c r="VQ56" i="11"/>
  <c r="VQ31" i="11"/>
  <c r="VQ55" i="11"/>
  <c r="VQ54" i="11"/>
  <c r="VQ30" i="11"/>
  <c r="VQ28" i="11"/>
  <c r="VQ53" i="11"/>
  <c r="VQ27" i="11"/>
  <c r="VQ26" i="11"/>
  <c r="VQ52" i="11"/>
  <c r="VQ51" i="11"/>
  <c r="VQ79" i="11"/>
  <c r="VQ78" i="11"/>
  <c r="VQ77" i="11"/>
  <c r="VQ76" i="11"/>
  <c r="VQ75" i="11"/>
  <c r="VQ74" i="11"/>
  <c r="VQ73" i="11"/>
  <c r="VQ72" i="11"/>
  <c r="VQ183" i="11"/>
  <c r="VQ182" i="11"/>
  <c r="VQ195" i="11"/>
  <c r="VQ194" i="11"/>
  <c r="VQ193" i="11"/>
  <c r="VQ192" i="11"/>
  <c r="VQ188" i="11"/>
  <c r="VQ187" i="11"/>
  <c r="VQ179" i="11"/>
  <c r="VQ178" i="11"/>
  <c r="VQ177" i="11"/>
  <c r="VQ175" i="11"/>
  <c r="VQ165" i="11"/>
  <c r="VQ163" i="11"/>
  <c r="VQ162" i="11"/>
  <c r="VQ161" i="11"/>
  <c r="VQ157" i="11"/>
  <c r="VQ155" i="11"/>
  <c r="VQ154" i="11"/>
  <c r="VQ153" i="11"/>
  <c r="VQ152" i="11"/>
  <c r="VQ151" i="11"/>
  <c r="VQ171" i="11"/>
  <c r="VQ170" i="11"/>
  <c r="VQ169" i="11"/>
  <c r="VQ168" i="11"/>
  <c r="VQ167" i="11"/>
  <c r="VQ137" i="11"/>
  <c r="VQ136" i="11"/>
  <c r="VQ135" i="11"/>
  <c r="VQ134" i="11"/>
  <c r="VQ133" i="11"/>
  <c r="VQ132" i="11"/>
  <c r="VQ131" i="11"/>
  <c r="VQ129" i="11"/>
  <c r="VQ126" i="11"/>
  <c r="VQ125" i="11"/>
  <c r="VQ124" i="11"/>
  <c r="VQ123" i="11"/>
  <c r="VQ122" i="11"/>
  <c r="VQ121" i="11"/>
  <c r="VQ119" i="11"/>
  <c r="VQ118" i="11"/>
  <c r="VQ117" i="11"/>
  <c r="VQ116" i="11"/>
  <c r="VQ115" i="11"/>
  <c r="VQ114" i="11"/>
  <c r="VQ113" i="11"/>
  <c r="VQ112" i="11"/>
  <c r="VQ111" i="11"/>
  <c r="VQ110" i="11"/>
  <c r="VQ109" i="11"/>
  <c r="VQ106" i="11"/>
  <c r="VQ104" i="11"/>
  <c r="VQ103" i="11"/>
  <c r="VQ102" i="11"/>
  <c r="VQ101" i="11"/>
  <c r="VQ100" i="11"/>
  <c r="VQ99" i="11"/>
  <c r="VQ98" i="11"/>
  <c r="VQ96" i="11"/>
  <c r="VQ94" i="11"/>
  <c r="VQ93" i="11"/>
  <c r="VQ92" i="11"/>
  <c r="VQ90" i="11"/>
  <c r="VQ89" i="11"/>
  <c r="VQ88" i="11"/>
  <c r="VQ86" i="11"/>
  <c r="VQ85" i="11"/>
  <c r="VQ24" i="11"/>
  <c r="VQ23" i="11"/>
  <c r="VQ21" i="11"/>
  <c r="VQ20" i="11"/>
  <c r="VQ19" i="11"/>
  <c r="VQ17" i="11"/>
  <c r="VQ16" i="11"/>
  <c r="VQ14" i="11"/>
  <c r="VQ13" i="11"/>
  <c r="VQ12" i="11"/>
  <c r="VQ11" i="11"/>
  <c r="VQ9" i="11"/>
  <c r="VQ70" i="11"/>
  <c r="VQ69" i="11"/>
  <c r="VQ68" i="11"/>
  <c r="VQ67" i="11"/>
  <c r="VQ66" i="11"/>
  <c r="VQ65" i="11"/>
  <c r="QT217" i="11"/>
  <c r="QT216" i="11"/>
  <c r="QT215" i="11"/>
  <c r="QT214" i="11"/>
  <c r="QT213" i="11"/>
  <c r="QT212" i="11"/>
  <c r="QT205" i="11"/>
  <c r="QT201" i="11"/>
  <c r="QT200" i="11"/>
  <c r="QT199" i="11"/>
  <c r="QT198" i="11"/>
  <c r="QT81" i="11"/>
  <c r="QT80" i="11" s="1"/>
  <c r="QT39" i="11"/>
  <c r="QT62" i="11"/>
  <c r="QT38" i="11"/>
  <c r="QT37" i="11"/>
  <c r="QT61" i="11"/>
  <c r="QT60" i="11"/>
  <c r="QT36" i="11"/>
  <c r="QT34" i="11"/>
  <c r="QT59" i="11"/>
  <c r="QT33" i="11"/>
  <c r="QT58" i="11"/>
  <c r="QT57" i="11"/>
  <c r="QT32" i="11"/>
  <c r="QT56" i="11"/>
  <c r="QT31" i="11"/>
  <c r="QT55" i="11"/>
  <c r="QT54" i="11"/>
  <c r="QT30" i="11"/>
  <c r="QT28" i="11"/>
  <c r="QT53" i="11"/>
  <c r="QT27" i="11"/>
  <c r="QT26" i="11"/>
  <c r="QT52" i="11"/>
  <c r="QT51" i="11"/>
  <c r="QT79" i="11"/>
  <c r="QT78" i="11"/>
  <c r="QT77" i="11"/>
  <c r="QT76" i="11"/>
  <c r="QT75" i="11"/>
  <c r="QT74" i="11"/>
  <c r="QT73" i="11"/>
  <c r="QT72" i="11"/>
  <c r="QT183" i="11"/>
  <c r="QT182" i="11"/>
  <c r="QT195" i="11"/>
  <c r="QT194" i="11"/>
  <c r="QT193" i="11"/>
  <c r="QT192" i="11"/>
  <c r="QT188" i="11"/>
  <c r="QT187" i="11"/>
  <c r="QT179" i="11"/>
  <c r="QT178" i="11"/>
  <c r="QT177" i="11"/>
  <c r="QT175" i="11"/>
  <c r="QT165" i="11"/>
  <c r="QT163" i="11"/>
  <c r="QT162" i="11"/>
  <c r="QT161" i="11"/>
  <c r="QT157" i="11"/>
  <c r="QT155" i="11"/>
  <c r="QT154" i="11"/>
  <c r="QT153" i="11"/>
  <c r="QT152" i="11"/>
  <c r="QT151" i="11"/>
  <c r="QT171" i="11"/>
  <c r="QT170" i="11"/>
  <c r="QT169" i="11"/>
  <c r="QT168" i="11"/>
  <c r="QT167" i="11"/>
  <c r="QR219" i="11"/>
  <c r="QT137" i="11"/>
  <c r="QT136" i="11"/>
  <c r="QT135" i="11"/>
  <c r="QT134" i="11"/>
  <c r="QT133" i="11"/>
  <c r="QT132" i="11"/>
  <c r="QT131" i="11"/>
  <c r="QT129" i="11"/>
  <c r="QT126" i="11"/>
  <c r="QT125" i="11"/>
  <c r="QT124" i="11"/>
  <c r="QT123" i="11"/>
  <c r="QT122" i="11"/>
  <c r="QT121" i="11"/>
  <c r="QT119" i="11"/>
  <c r="QT118" i="11"/>
  <c r="QT117" i="11"/>
  <c r="QT116" i="11"/>
  <c r="QT115" i="11"/>
  <c r="QT114" i="11"/>
  <c r="QT113" i="11"/>
  <c r="QT112" i="11"/>
  <c r="QT111" i="11"/>
  <c r="QT110" i="11"/>
  <c r="QT106" i="11"/>
  <c r="QT104" i="11"/>
  <c r="QT103" i="11"/>
  <c r="QT102" i="11"/>
  <c r="QT101" i="11"/>
  <c r="QT100" i="11"/>
  <c r="QT99" i="11"/>
  <c r="QT98" i="11"/>
  <c r="QT96" i="11"/>
  <c r="QT94" i="11"/>
  <c r="QT93" i="11"/>
  <c r="QT92" i="11"/>
  <c r="QT90" i="11"/>
  <c r="QT89" i="11"/>
  <c r="QT88" i="11"/>
  <c r="QT86" i="11"/>
  <c r="QT85" i="11"/>
  <c r="QT24" i="11"/>
  <c r="QT23" i="11"/>
  <c r="QT21" i="11"/>
  <c r="QT20" i="11"/>
  <c r="QT19" i="11"/>
  <c r="QT17" i="11"/>
  <c r="QT16" i="11"/>
  <c r="QT14" i="11"/>
  <c r="QT13" i="11"/>
  <c r="QT12" i="11"/>
  <c r="QT11" i="11"/>
  <c r="QT9" i="11"/>
  <c r="QT70" i="11"/>
  <c r="QT69" i="11"/>
  <c r="QT68" i="11"/>
  <c r="QT67" i="11"/>
  <c r="QT66" i="11"/>
  <c r="QT65" i="11"/>
  <c r="LW39" i="11"/>
  <c r="LW62" i="11"/>
  <c r="LW38" i="11"/>
  <c r="LW37" i="11"/>
  <c r="LW61" i="11"/>
  <c r="LW60" i="11"/>
  <c r="LW36" i="11"/>
  <c r="LW34" i="11"/>
  <c r="LW59" i="11"/>
  <c r="LW33" i="11"/>
  <c r="LW58" i="11"/>
  <c r="LW32" i="11"/>
  <c r="LW56" i="11"/>
  <c r="LW31" i="11"/>
  <c r="LW55" i="11"/>
  <c r="LW54" i="11"/>
  <c r="LW30" i="11"/>
  <c r="LW28" i="11"/>
  <c r="LW53" i="11"/>
  <c r="LW27" i="11"/>
  <c r="LW26" i="11"/>
  <c r="LW52" i="11"/>
  <c r="LW51" i="11"/>
  <c r="LW79" i="11"/>
  <c r="LW78" i="11"/>
  <c r="LW77" i="11"/>
  <c r="LW76" i="11"/>
  <c r="LW75" i="11"/>
  <c r="LW74" i="11"/>
  <c r="LW73" i="11"/>
  <c r="LW72" i="11"/>
  <c r="LW183" i="11"/>
  <c r="LW182" i="11"/>
  <c r="LW195" i="11"/>
  <c r="LW194" i="11"/>
  <c r="LW193" i="11"/>
  <c r="LW192" i="11"/>
  <c r="LW188" i="11"/>
  <c r="LW187" i="11"/>
  <c r="LW179" i="11"/>
  <c r="LW178" i="11"/>
  <c r="LW177" i="11"/>
  <c r="LW175" i="11"/>
  <c r="LW165" i="11"/>
  <c r="LW163" i="11"/>
  <c r="LW162" i="11"/>
  <c r="LW161" i="11"/>
  <c r="LW157" i="11"/>
  <c r="LW155" i="11"/>
  <c r="LW154" i="11"/>
  <c r="LW153" i="11"/>
  <c r="LW152" i="11"/>
  <c r="LW151" i="11"/>
  <c r="LW171" i="11"/>
  <c r="LW170" i="11"/>
  <c r="LW169" i="11"/>
  <c r="LW168" i="11"/>
  <c r="LW167" i="11"/>
  <c r="LW137" i="11"/>
  <c r="LW136" i="11"/>
  <c r="LW135" i="11"/>
  <c r="LW134" i="11"/>
  <c r="LW133" i="11"/>
  <c r="LW132" i="11"/>
  <c r="LW131" i="11"/>
  <c r="LW129" i="11"/>
  <c r="LW126" i="11"/>
  <c r="LW125" i="11"/>
  <c r="LW124" i="11"/>
  <c r="LW123" i="11"/>
  <c r="LW122" i="11"/>
  <c r="LW121" i="11"/>
  <c r="LW119" i="11"/>
  <c r="LW118" i="11"/>
  <c r="LW117" i="11"/>
  <c r="LW116" i="11"/>
  <c r="LW115" i="11"/>
  <c r="LW114" i="11"/>
  <c r="LW113" i="11"/>
  <c r="LW112" i="11"/>
  <c r="LW111" i="11"/>
  <c r="LW110" i="11"/>
  <c r="LW109" i="11"/>
  <c r="LW106" i="11"/>
  <c r="LW104" i="11"/>
  <c r="LW103" i="11"/>
  <c r="LW102" i="11"/>
  <c r="LW101" i="11"/>
  <c r="LW100" i="11"/>
  <c r="LW99" i="11"/>
  <c r="LW98" i="11"/>
  <c r="LW96" i="11"/>
  <c r="LW94" i="11"/>
  <c r="LW93" i="11"/>
  <c r="LW92" i="11"/>
  <c r="LW90" i="11"/>
  <c r="LW89" i="11"/>
  <c r="LW88" i="11"/>
  <c r="LW86" i="11"/>
  <c r="LW85" i="11"/>
  <c r="LW24" i="11"/>
  <c r="LW23" i="11"/>
  <c r="LW21" i="11"/>
  <c r="LW20" i="11"/>
  <c r="LW19" i="11"/>
  <c r="LW17" i="11"/>
  <c r="LW16" i="11"/>
  <c r="LW14" i="11"/>
  <c r="LW13" i="11"/>
  <c r="LW12" i="11"/>
  <c r="LW11" i="11"/>
  <c r="LW9" i="11"/>
  <c r="LW70" i="11"/>
  <c r="LW69" i="11"/>
  <c r="LW68" i="11"/>
  <c r="LW67" i="11"/>
  <c r="LW66" i="11"/>
  <c r="LW65" i="11"/>
  <c r="GZ205" i="11"/>
  <c r="GZ201" i="11"/>
  <c r="GZ200" i="11"/>
  <c r="GZ199" i="11"/>
  <c r="GZ198" i="11"/>
  <c r="GZ39" i="11"/>
  <c r="GZ62" i="11"/>
  <c r="GZ38" i="11"/>
  <c r="GZ37" i="11"/>
  <c r="GZ61" i="11"/>
  <c r="GZ60" i="11"/>
  <c r="GZ36" i="11"/>
  <c r="GZ34" i="11"/>
  <c r="GZ59" i="11"/>
  <c r="GZ33" i="11"/>
  <c r="GZ58" i="11"/>
  <c r="GZ57" i="11"/>
  <c r="GZ32" i="11"/>
  <c r="GZ56" i="11"/>
  <c r="GZ31" i="11"/>
  <c r="GZ55" i="11"/>
  <c r="GZ54" i="11"/>
  <c r="GZ30" i="11"/>
  <c r="GZ28" i="11"/>
  <c r="GZ53" i="11"/>
  <c r="GZ27" i="11"/>
  <c r="GZ26" i="11"/>
  <c r="GZ52" i="11"/>
  <c r="GZ51" i="11"/>
  <c r="GZ79" i="11"/>
  <c r="GZ78" i="11"/>
  <c r="GZ77" i="11"/>
  <c r="GZ76" i="11"/>
  <c r="GZ75" i="11"/>
  <c r="GZ74" i="11"/>
  <c r="GZ73" i="11"/>
  <c r="GZ72" i="11"/>
  <c r="GZ183" i="11"/>
  <c r="GZ182" i="11"/>
  <c r="GZ195" i="11"/>
  <c r="GZ194" i="11"/>
  <c r="GZ193" i="11"/>
  <c r="GZ192" i="11"/>
  <c r="GZ188" i="11"/>
  <c r="GZ187" i="11"/>
  <c r="GZ179" i="11"/>
  <c r="GZ178" i="11"/>
  <c r="GZ177" i="11"/>
  <c r="GZ175" i="11"/>
  <c r="GZ165" i="11"/>
  <c r="GZ163" i="11"/>
  <c r="GZ162" i="11"/>
  <c r="GZ161" i="11"/>
  <c r="GZ157" i="11"/>
  <c r="GZ155" i="11"/>
  <c r="GZ154" i="11"/>
  <c r="GZ153" i="11"/>
  <c r="GZ152" i="11"/>
  <c r="GZ151" i="11"/>
  <c r="GZ171" i="11"/>
  <c r="GZ170" i="11"/>
  <c r="GZ168" i="11"/>
  <c r="GZ167" i="11"/>
  <c r="GZ148" i="11"/>
  <c r="AJP148" i="11" s="1"/>
  <c r="GZ147" i="11"/>
  <c r="AJP147" i="11" s="1"/>
  <c r="GZ146" i="11"/>
  <c r="AJP146" i="11" s="1"/>
  <c r="GZ145" i="11"/>
  <c r="AJP145" i="11" s="1"/>
  <c r="GZ144" i="11"/>
  <c r="AJP144" i="11" s="1"/>
  <c r="GZ143" i="11"/>
  <c r="GZ142" i="11"/>
  <c r="GZ141" i="11"/>
  <c r="GZ140" i="11"/>
  <c r="GZ139" i="11"/>
  <c r="GZ137" i="11"/>
  <c r="GZ136" i="11"/>
  <c r="GZ135" i="11"/>
  <c r="GZ134" i="11"/>
  <c r="GZ133" i="11"/>
  <c r="GZ132" i="11"/>
  <c r="GZ131" i="11"/>
  <c r="GZ129" i="11"/>
  <c r="GZ126" i="11"/>
  <c r="GZ125" i="11"/>
  <c r="GZ124" i="11"/>
  <c r="GZ123" i="11"/>
  <c r="GZ122" i="11"/>
  <c r="GZ121" i="11"/>
  <c r="GZ119" i="11"/>
  <c r="GZ118" i="11"/>
  <c r="GZ117" i="11"/>
  <c r="GZ116" i="11"/>
  <c r="GZ115" i="11"/>
  <c r="GZ114" i="11"/>
  <c r="GZ113" i="11"/>
  <c r="GZ112" i="11"/>
  <c r="GZ111" i="11"/>
  <c r="GZ110" i="11"/>
  <c r="GZ109" i="11"/>
  <c r="GZ106" i="11"/>
  <c r="GZ104" i="11"/>
  <c r="GZ103" i="11"/>
  <c r="GZ102" i="11"/>
  <c r="GZ101" i="11"/>
  <c r="GZ100" i="11"/>
  <c r="GZ99" i="11"/>
  <c r="GZ98" i="11"/>
  <c r="GZ96" i="11"/>
  <c r="GZ94" i="11"/>
  <c r="GZ93" i="11"/>
  <c r="GZ92" i="11"/>
  <c r="GZ90" i="11"/>
  <c r="GZ89" i="11"/>
  <c r="GZ88" i="11"/>
  <c r="GZ86" i="11"/>
  <c r="GZ85" i="11"/>
  <c r="GZ24" i="11"/>
  <c r="GZ23" i="11"/>
  <c r="GZ21" i="11"/>
  <c r="GZ20" i="11"/>
  <c r="GZ19" i="11"/>
  <c r="GZ17" i="11"/>
  <c r="GZ16" i="11"/>
  <c r="GZ14" i="11"/>
  <c r="GZ13" i="11"/>
  <c r="GZ12" i="11"/>
  <c r="GZ11" i="11"/>
  <c r="GZ9" i="11"/>
  <c r="GZ70" i="11"/>
  <c r="GZ69" i="11"/>
  <c r="GZ68" i="11"/>
  <c r="GZ67" i="11"/>
  <c r="GZ66" i="11"/>
  <c r="GZ65" i="11"/>
  <c r="BY218" i="11"/>
  <c r="BY216" i="11"/>
  <c r="BY215" i="11"/>
  <c r="BY213" i="11"/>
  <c r="BY212" i="11"/>
  <c r="BY205" i="11"/>
  <c r="BY201" i="11"/>
  <c r="BY200" i="11"/>
  <c r="BY199" i="11"/>
  <c r="BY198" i="11"/>
  <c r="BY81" i="11"/>
  <c r="BY80" i="11" s="1"/>
  <c r="BY39" i="11"/>
  <c r="BY62" i="11"/>
  <c r="BY38" i="11"/>
  <c r="BY37" i="11"/>
  <c r="BY61" i="11"/>
  <c r="BY60" i="11"/>
  <c r="BY36" i="11"/>
  <c r="BY34" i="11"/>
  <c r="BY59" i="11"/>
  <c r="BY33" i="11"/>
  <c r="BY58" i="11"/>
  <c r="BY57" i="11"/>
  <c r="BY32" i="11"/>
  <c r="BY56" i="11"/>
  <c r="BY31" i="11"/>
  <c r="BY55" i="11"/>
  <c r="BY54" i="11"/>
  <c r="BY30" i="11"/>
  <c r="BY28" i="11"/>
  <c r="BY53" i="11"/>
  <c r="BY27" i="11"/>
  <c r="BY26" i="11"/>
  <c r="BY52" i="11"/>
  <c r="BY51" i="11"/>
  <c r="BY79" i="11"/>
  <c r="BY78" i="11"/>
  <c r="BY77" i="11"/>
  <c r="BY76" i="11"/>
  <c r="BY75" i="11"/>
  <c r="BY74" i="11"/>
  <c r="BY73" i="11"/>
  <c r="BY72" i="11"/>
  <c r="BY183" i="11"/>
  <c r="BY182" i="11"/>
  <c r="BY195" i="11"/>
  <c r="BY194" i="11"/>
  <c r="BY193" i="11"/>
  <c r="BY192" i="11"/>
  <c r="BY188" i="11"/>
  <c r="BY187" i="11"/>
  <c r="BY175" i="11"/>
  <c r="BY174" i="11" s="1"/>
  <c r="BY165" i="11"/>
  <c r="BY163" i="11"/>
  <c r="BY162" i="11"/>
  <c r="BY161" i="11"/>
  <c r="BY157" i="11"/>
  <c r="BY155" i="11"/>
  <c r="BY154" i="11"/>
  <c r="BY153" i="11"/>
  <c r="BY152" i="11"/>
  <c r="BY151" i="11"/>
  <c r="BY142" i="11"/>
  <c r="BY141" i="11"/>
  <c r="BY140" i="11"/>
  <c r="BY139" i="11"/>
  <c r="BY137" i="11"/>
  <c r="BY136" i="11"/>
  <c r="BY135" i="11"/>
  <c r="BY134" i="11"/>
  <c r="BY132" i="11"/>
  <c r="BY131" i="11"/>
  <c r="BY129" i="11"/>
  <c r="BY126" i="11"/>
  <c r="BY125" i="11"/>
  <c r="BY124" i="11"/>
  <c r="BY123" i="11"/>
  <c r="BY122" i="11"/>
  <c r="BY121" i="11"/>
  <c r="BY119" i="11"/>
  <c r="BY118" i="11"/>
  <c r="BY117" i="11"/>
  <c r="BY116" i="11"/>
  <c r="BY115" i="11"/>
  <c r="BY114" i="11"/>
  <c r="BY113" i="11"/>
  <c r="BY112" i="11"/>
  <c r="BY111" i="11"/>
  <c r="BY110" i="11"/>
  <c r="BY106" i="11"/>
  <c r="BY104" i="11"/>
  <c r="BY103" i="11"/>
  <c r="BY102" i="11"/>
  <c r="BY101" i="11"/>
  <c r="BY100" i="11"/>
  <c r="BY99" i="11"/>
  <c r="BY98" i="11"/>
  <c r="BY96" i="11"/>
  <c r="BY94" i="11"/>
  <c r="BY93" i="11"/>
  <c r="BY92" i="11"/>
  <c r="BY90" i="11"/>
  <c r="BY89" i="11"/>
  <c r="BY88" i="11"/>
  <c r="BY86" i="11"/>
  <c r="BY85" i="11"/>
  <c r="BY24" i="11"/>
  <c r="BY23" i="11"/>
  <c r="BY21" i="11"/>
  <c r="BY20" i="11"/>
  <c r="BY19" i="11"/>
  <c r="BY17" i="11"/>
  <c r="BY16" i="11"/>
  <c r="BY14" i="11"/>
  <c r="BY13" i="11"/>
  <c r="BY12" i="11"/>
  <c r="BY11" i="11"/>
  <c r="BY9" i="11"/>
  <c r="BY70" i="11"/>
  <c r="BY69" i="11"/>
  <c r="BY68" i="11"/>
  <c r="BY67" i="11"/>
  <c r="BY66" i="11"/>
  <c r="BY65" i="11"/>
  <c r="GZ184" i="11" l="1"/>
  <c r="AAN166" i="11"/>
  <c r="BY184" i="11"/>
  <c r="AAN184" i="11"/>
  <c r="LW184" i="11"/>
  <c r="VQ184" i="11"/>
  <c r="QT184" i="11"/>
  <c r="AFK184" i="11"/>
  <c r="AJP198" i="11"/>
  <c r="AAN46" i="11"/>
  <c r="BY160" i="11"/>
  <c r="BY150" i="11"/>
  <c r="VQ64" i="11"/>
  <c r="VQ181" i="11"/>
  <c r="QT8" i="11"/>
  <c r="QT64" i="11"/>
  <c r="AAN160" i="11"/>
  <c r="GZ160" i="11"/>
  <c r="LW181" i="11"/>
  <c r="AAN181" i="11"/>
  <c r="AAN150" i="11"/>
  <c r="GZ150" i="11"/>
  <c r="VQ211" i="11"/>
  <c r="QT197" i="11"/>
  <c r="QT196" i="11" s="1"/>
  <c r="GZ197" i="11"/>
  <c r="GZ196" i="11" s="1"/>
  <c r="QT174" i="11"/>
  <c r="QT166" i="11"/>
  <c r="GZ108" i="11"/>
  <c r="GZ107" i="11" s="1"/>
  <c r="QT84" i="11"/>
  <c r="QT83" i="11" s="1"/>
  <c r="BY71" i="11"/>
  <c r="QT71" i="11"/>
  <c r="GZ166" i="11"/>
  <c r="GZ181" i="11"/>
  <c r="LW174" i="11"/>
  <c r="LW71" i="11"/>
  <c r="QT108" i="11"/>
  <c r="QT107" i="11" s="1"/>
  <c r="QT150" i="11"/>
  <c r="QT160" i="11"/>
  <c r="QT211" i="11"/>
  <c r="VQ84" i="11"/>
  <c r="VQ83" i="11" s="1"/>
  <c r="VQ166" i="11"/>
  <c r="VQ197" i="11"/>
  <c r="VQ196" i="11" s="1"/>
  <c r="AAN71" i="11"/>
  <c r="AFK174" i="11"/>
  <c r="AFK71" i="11"/>
  <c r="BY181" i="11"/>
  <c r="VQ108" i="11"/>
  <c r="VQ107" i="11" s="1"/>
  <c r="VQ150" i="11"/>
  <c r="VQ160" i="11"/>
  <c r="AAN174" i="11"/>
  <c r="AAN64" i="11"/>
  <c r="AAN84" i="11"/>
  <c r="AAN83" i="11" s="1"/>
  <c r="AFK64" i="11"/>
  <c r="AFK84" i="11"/>
  <c r="AFK83" i="11" s="1"/>
  <c r="AFK181" i="11"/>
  <c r="BY64" i="11"/>
  <c r="BY84" i="11"/>
  <c r="BY83" i="11" s="1"/>
  <c r="BY197" i="11"/>
  <c r="BY196" i="11" s="1"/>
  <c r="BY108" i="11"/>
  <c r="BY107" i="11" s="1"/>
  <c r="BY211" i="11"/>
  <c r="LW64" i="11"/>
  <c r="LW84" i="11"/>
  <c r="LW83" i="11" s="1"/>
  <c r="LW166" i="11"/>
  <c r="VQ174" i="11"/>
  <c r="VQ71" i="11"/>
  <c r="AAN108" i="11"/>
  <c r="AAN107" i="11" s="1"/>
  <c r="AAN138" i="11"/>
  <c r="AAN197" i="11"/>
  <c r="AAN196" i="11" s="1"/>
  <c r="AFK108" i="11"/>
  <c r="AFK107" i="11" s="1"/>
  <c r="AFK166" i="11"/>
  <c r="AFK197" i="11"/>
  <c r="AFK196" i="11" s="1"/>
  <c r="AJO211" i="11"/>
  <c r="BY138" i="11"/>
  <c r="GZ64" i="11"/>
  <c r="GZ84" i="11"/>
  <c r="GZ83" i="11" s="1"/>
  <c r="GZ138" i="11"/>
  <c r="GZ174" i="11"/>
  <c r="GZ71" i="11"/>
  <c r="LW108" i="11"/>
  <c r="LW107" i="11" s="1"/>
  <c r="LW150" i="11"/>
  <c r="LW160" i="11"/>
  <c r="QT181" i="11"/>
  <c r="AFK150" i="11"/>
  <c r="AFK160" i="11"/>
  <c r="AFK211" i="11"/>
  <c r="AAN25" i="11"/>
  <c r="AFK25" i="11"/>
  <c r="QT46" i="11"/>
  <c r="LW25" i="11"/>
  <c r="GZ46" i="11"/>
  <c r="QT25" i="11"/>
  <c r="VQ46" i="11"/>
  <c r="VQ25" i="11"/>
  <c r="BY46" i="11"/>
  <c r="LW46" i="11"/>
  <c r="AFK46" i="11"/>
  <c r="GZ25" i="11"/>
  <c r="BY25" i="11"/>
  <c r="LW8" i="11"/>
  <c r="VQ8" i="11"/>
  <c r="BY8" i="11"/>
  <c r="AAN8" i="11"/>
  <c r="AFK8" i="11"/>
  <c r="GZ8" i="11"/>
  <c r="AJP143" i="11"/>
  <c r="AJP139" i="11"/>
  <c r="AJP205" i="11"/>
  <c r="AJP142" i="11"/>
  <c r="AJP140" i="11"/>
  <c r="AJP200" i="11"/>
  <c r="AJP65" i="11"/>
  <c r="AJP69" i="11"/>
  <c r="AJP103" i="11"/>
  <c r="AJP114" i="11"/>
  <c r="AJP118" i="11"/>
  <c r="AJP170" i="11"/>
  <c r="AJP153" i="11"/>
  <c r="AJP183" i="11"/>
  <c r="AJP75" i="11"/>
  <c r="AJP79" i="11"/>
  <c r="AJP61" i="11"/>
  <c r="AJP39" i="11"/>
  <c r="AJP141" i="11"/>
  <c r="AJP192" i="11"/>
  <c r="AJP66" i="11"/>
  <c r="AJP70" i="11"/>
  <c r="AJP19" i="11"/>
  <c r="AJP24" i="11"/>
  <c r="AJP104" i="11"/>
  <c r="AJP111" i="11"/>
  <c r="AJP115" i="11"/>
  <c r="AJP171" i="11"/>
  <c r="AJP154" i="11"/>
  <c r="AJP194" i="11"/>
  <c r="AJP76" i="11"/>
  <c r="AJP37" i="11"/>
  <c r="AJP89" i="11"/>
  <c r="AJP193" i="11"/>
  <c r="AJP33" i="11"/>
  <c r="AJP9" i="11"/>
  <c r="AJP106" i="11"/>
  <c r="AJP112" i="11"/>
  <c r="AJP116" i="11"/>
  <c r="AJP136" i="11"/>
  <c r="AJP168" i="11"/>
  <c r="AJP151" i="11"/>
  <c r="AJP155" i="11"/>
  <c r="AJP178" i="11"/>
  <c r="AJP195" i="11"/>
  <c r="AJP73" i="11"/>
  <c r="AJP77" i="11"/>
  <c r="AJP38" i="11"/>
  <c r="AJP56" i="11"/>
  <c r="AJP68" i="11"/>
  <c r="AJP109" i="11"/>
  <c r="AJP113" i="11"/>
  <c r="AJP117" i="11"/>
  <c r="AJP137" i="11"/>
  <c r="AJP169" i="11"/>
  <c r="AJP152" i="11"/>
  <c r="AJP157" i="11"/>
  <c r="AJP165" i="11"/>
  <c r="AJP179" i="11"/>
  <c r="AJP182" i="11"/>
  <c r="AJP74" i="11"/>
  <c r="AJP78" i="11"/>
  <c r="AJP60" i="11"/>
  <c r="AJP62" i="11"/>
  <c r="AJP199" i="11"/>
  <c r="AJP85" i="11"/>
  <c r="AJP51" i="11"/>
  <c r="AJP187" i="11"/>
  <c r="AJP100" i="11"/>
  <c r="AJP94" i="11"/>
  <c r="AJP201" i="11"/>
  <c r="AJP212" i="11"/>
  <c r="AJP211" i="11" s="1"/>
  <c r="AJP13" i="11"/>
  <c r="AJP27" i="11"/>
  <c r="AJP53" i="11"/>
  <c r="AJP55" i="11"/>
  <c r="AJP54" i="11"/>
  <c r="AJP52" i="11"/>
  <c r="AJP28" i="11"/>
  <c r="AJP32" i="11"/>
  <c r="AJP59" i="11"/>
  <c r="AJP30" i="11"/>
  <c r="AJP175" i="11"/>
  <c r="AJP162" i="11"/>
  <c r="AJP163" i="11"/>
  <c r="AJP161" i="11"/>
  <c r="AJP121" i="11"/>
  <c r="AJP132" i="11"/>
  <c r="AJP125" i="11"/>
  <c r="AJP122" i="11"/>
  <c r="AJP133" i="11"/>
  <c r="AJP123" i="11"/>
  <c r="AJP134" i="11"/>
  <c r="AJP119" i="11"/>
  <c r="AJP131" i="11"/>
  <c r="AJP135" i="11"/>
  <c r="AJP90" i="11"/>
  <c r="AJP101" i="11"/>
  <c r="AJP93" i="11"/>
  <c r="AJP99" i="11"/>
  <c r="AJP96" i="11"/>
  <c r="AJP92" i="11"/>
  <c r="AJP86" i="11"/>
  <c r="AJP98" i="11"/>
  <c r="AJP102" i="11"/>
  <c r="AJP17" i="11"/>
  <c r="AJP23" i="11"/>
  <c r="AJP14" i="11"/>
  <c r="AJP20" i="11"/>
  <c r="AJP11" i="11"/>
  <c r="AJP16" i="11"/>
  <c r="AJP21" i="11"/>
  <c r="AJP177" i="11"/>
  <c r="AJP72" i="11"/>
  <c r="AJP126" i="11"/>
  <c r="AJP34" i="11"/>
  <c r="AJP12" i="11"/>
  <c r="AJP26" i="11"/>
  <c r="AJP81" i="11"/>
  <c r="AJP80" i="11" s="1"/>
  <c r="AJP57" i="11"/>
  <c r="AJP110" i="11"/>
  <c r="AJP129" i="11"/>
  <c r="AJP31" i="11"/>
  <c r="AJP58" i="11"/>
  <c r="AJP36" i="11"/>
  <c r="AJP167" i="11"/>
  <c r="AJP124" i="11"/>
  <c r="AJP67" i="11"/>
  <c r="AJP188" i="11"/>
  <c r="AJP88" i="11"/>
  <c r="AJQ218" i="11"/>
  <c r="AJQ217" i="11"/>
  <c r="AJQ216" i="11"/>
  <c r="AJQ215" i="11"/>
  <c r="AJQ214" i="11"/>
  <c r="AJQ213" i="11"/>
  <c r="AJQ212" i="11"/>
  <c r="AJQ205" i="11"/>
  <c r="AJQ203" i="11"/>
  <c r="AJQ201" i="11"/>
  <c r="AJQ200" i="11"/>
  <c r="AJQ199" i="11"/>
  <c r="AJQ81" i="11"/>
  <c r="AJQ80" i="11" s="1"/>
  <c r="AJQ39" i="11"/>
  <c r="AJQ62" i="11"/>
  <c r="AJQ38" i="11"/>
  <c r="AJQ61" i="11"/>
  <c r="AJQ36" i="11"/>
  <c r="AJQ34" i="11"/>
  <c r="AJQ59" i="11"/>
  <c r="AJQ33" i="11"/>
  <c r="AJQ58" i="11"/>
  <c r="AJQ32" i="11"/>
  <c r="AJQ56" i="11"/>
  <c r="AJQ31" i="11"/>
  <c r="AJQ55" i="11"/>
  <c r="AJQ30" i="11"/>
  <c r="AJQ28" i="11"/>
  <c r="AJQ53" i="11"/>
  <c r="AJQ27" i="11"/>
  <c r="AJQ26" i="11"/>
  <c r="AJQ52" i="11"/>
  <c r="AJQ79" i="11"/>
  <c r="AJQ78" i="11"/>
  <c r="AJQ77" i="11"/>
  <c r="AJQ76" i="11"/>
  <c r="AJQ75" i="11"/>
  <c r="AJQ74" i="11"/>
  <c r="AJQ73" i="11"/>
  <c r="AJQ183" i="11"/>
  <c r="AJQ182" i="11"/>
  <c r="AJQ195" i="11"/>
  <c r="AJQ194" i="11"/>
  <c r="AJQ193" i="11"/>
  <c r="AJQ192" i="11"/>
  <c r="AJQ190" i="11"/>
  <c r="AJQ188" i="11"/>
  <c r="AJQ179" i="11"/>
  <c r="AJQ178" i="11"/>
  <c r="AJQ177" i="11"/>
  <c r="AJQ176" i="11"/>
  <c r="AJQ175" i="11"/>
  <c r="AJQ165" i="11"/>
  <c r="AJQ163" i="11"/>
  <c r="AJQ162" i="11"/>
  <c r="AJQ161" i="11"/>
  <c r="AJQ157" i="11"/>
  <c r="AJQ155" i="11"/>
  <c r="AJQ154" i="11"/>
  <c r="AJQ153" i="11"/>
  <c r="AJQ152" i="11"/>
  <c r="AJQ151" i="11"/>
  <c r="AJQ171" i="11"/>
  <c r="AJQ170" i="11"/>
  <c r="AJQ169" i="11"/>
  <c r="AJQ168" i="11"/>
  <c r="AJQ167" i="11"/>
  <c r="AJQ148" i="11"/>
  <c r="AJQ147" i="11"/>
  <c r="AJQ146" i="11"/>
  <c r="AJQ145" i="11"/>
  <c r="AJQ144" i="11"/>
  <c r="AJQ143" i="11"/>
  <c r="AJQ142" i="11"/>
  <c r="AJQ141" i="11"/>
  <c r="AJQ140" i="11"/>
  <c r="AJQ139" i="11"/>
  <c r="AJQ137" i="11"/>
  <c r="AJQ136" i="11"/>
  <c r="AJQ135" i="11"/>
  <c r="AJQ134" i="11"/>
  <c r="AJQ133" i="11"/>
  <c r="AJQ132" i="11"/>
  <c r="AJQ131" i="11"/>
  <c r="AJQ130" i="11"/>
  <c r="AJQ129" i="11"/>
  <c r="AJQ126" i="11"/>
  <c r="AJQ125" i="11"/>
  <c r="AJQ124" i="11"/>
  <c r="AJQ123" i="11"/>
  <c r="AJQ122" i="11"/>
  <c r="AJQ121" i="11"/>
  <c r="AJQ119" i="11"/>
  <c r="AJQ118" i="11"/>
  <c r="AJQ117" i="11"/>
  <c r="AJQ116" i="11"/>
  <c r="AJQ115" i="11"/>
  <c r="AJQ114" i="11"/>
  <c r="AJQ113" i="11"/>
  <c r="AJQ112" i="11"/>
  <c r="AJQ111" i="11"/>
  <c r="AJQ110" i="11"/>
  <c r="AJQ109" i="11"/>
  <c r="AJQ106" i="11"/>
  <c r="AJQ104" i="11"/>
  <c r="AJQ103" i="11"/>
  <c r="AJQ102" i="11"/>
  <c r="AJQ101" i="11"/>
  <c r="AJQ100" i="11"/>
  <c r="AJQ99" i="11"/>
  <c r="AJQ98" i="11"/>
  <c r="AJQ97" i="11"/>
  <c r="AJQ96" i="11"/>
  <c r="AJQ95" i="11"/>
  <c r="AJQ94" i="11"/>
  <c r="AJQ93" i="11"/>
  <c r="AJQ92" i="11"/>
  <c r="AJQ90" i="11"/>
  <c r="AJQ89" i="11"/>
  <c r="AJQ88" i="11"/>
  <c r="AJQ86" i="11"/>
  <c r="AJQ85" i="11"/>
  <c r="AJQ24" i="11"/>
  <c r="AJQ23" i="11"/>
  <c r="AJQ21" i="11"/>
  <c r="AJQ20" i="11"/>
  <c r="AJQ19" i="11"/>
  <c r="AJQ17" i="11"/>
  <c r="AJQ16" i="11"/>
  <c r="AJQ14" i="11"/>
  <c r="AJQ13" i="11"/>
  <c r="AJQ12" i="11"/>
  <c r="AJQ11" i="11"/>
  <c r="AJQ9" i="11"/>
  <c r="AJQ70" i="11"/>
  <c r="AJQ69" i="11"/>
  <c r="AJQ68" i="11"/>
  <c r="AJQ67" i="11"/>
  <c r="AJQ66" i="11"/>
  <c r="AFL37" i="11"/>
  <c r="AFL60" i="11"/>
  <c r="AJQ60" i="11" s="1"/>
  <c r="AFL57" i="11"/>
  <c r="AFL54" i="11"/>
  <c r="AJQ54" i="11" s="1"/>
  <c r="AFL51" i="11"/>
  <c r="AFL72" i="11"/>
  <c r="AFL71" i="11" s="1"/>
  <c r="AFL187" i="11"/>
  <c r="AFL65" i="11"/>
  <c r="AFL64" i="11" s="1"/>
  <c r="VR57" i="11"/>
  <c r="VR51" i="11"/>
  <c r="VR72" i="11"/>
  <c r="VR71" i="11" s="1"/>
  <c r="VR187" i="11"/>
  <c r="VR65" i="11"/>
  <c r="VR64" i="11" s="1"/>
  <c r="QU219" i="11"/>
  <c r="AJP184" i="11" l="1"/>
  <c r="VR184" i="11"/>
  <c r="VR180" i="11" s="1"/>
  <c r="AFL184" i="11"/>
  <c r="AFL180" i="11" s="1"/>
  <c r="BY149" i="11"/>
  <c r="VQ180" i="11"/>
  <c r="AAN180" i="11"/>
  <c r="AFK63" i="11"/>
  <c r="QT63" i="11"/>
  <c r="AJP181" i="11"/>
  <c r="GZ149" i="11"/>
  <c r="LW180" i="11"/>
  <c r="AJQ174" i="11"/>
  <c r="AJP166" i="11"/>
  <c r="BY63" i="11"/>
  <c r="AJP160" i="11"/>
  <c r="AAN149" i="11"/>
  <c r="QT149" i="11"/>
  <c r="AJP71" i="11"/>
  <c r="LW63" i="11"/>
  <c r="AAN63" i="11"/>
  <c r="GZ63" i="11"/>
  <c r="AFL63" i="11"/>
  <c r="AAN7" i="11"/>
  <c r="QT7" i="11"/>
  <c r="LW149" i="11"/>
  <c r="VQ63" i="11"/>
  <c r="AJP108" i="11"/>
  <c r="AJP107" i="11" s="1"/>
  <c r="VR46" i="11"/>
  <c r="VR7" i="11" s="1"/>
  <c r="AJQ138" i="11"/>
  <c r="AJQ181" i="11"/>
  <c r="AFL46" i="11"/>
  <c r="AJQ197" i="11"/>
  <c r="AJQ196" i="11" s="1"/>
  <c r="AJQ211" i="11"/>
  <c r="AJP174" i="11"/>
  <c r="AJP150" i="11"/>
  <c r="QT180" i="11"/>
  <c r="BY180" i="11"/>
  <c r="AJQ108" i="11"/>
  <c r="AJQ107" i="11" s="1"/>
  <c r="AJQ166" i="11"/>
  <c r="AJP84" i="11"/>
  <c r="AJP83" i="11" s="1"/>
  <c r="AJP197" i="11"/>
  <c r="AJP196" i="11" s="1"/>
  <c r="AJP64" i="11"/>
  <c r="AFK180" i="11"/>
  <c r="AJQ37" i="11"/>
  <c r="AJQ25" i="11" s="1"/>
  <c r="AFL25" i="11"/>
  <c r="VR63" i="11"/>
  <c r="AJQ84" i="11"/>
  <c r="AJQ83" i="11" s="1"/>
  <c r="AJQ150" i="11"/>
  <c r="AJQ160" i="11"/>
  <c r="AJP138" i="11"/>
  <c r="AFK149" i="11"/>
  <c r="VQ149" i="11"/>
  <c r="GZ180" i="11"/>
  <c r="AFK7" i="11"/>
  <c r="LW7" i="11"/>
  <c r="AJP46" i="11"/>
  <c r="VQ7" i="11"/>
  <c r="GZ7" i="11"/>
  <c r="AJP25" i="11"/>
  <c r="BY7" i="11"/>
  <c r="AJQ8" i="11"/>
  <c r="AJP8" i="11"/>
  <c r="AJQ57" i="11"/>
  <c r="GX219" i="11"/>
  <c r="LU219" i="11"/>
  <c r="AJQ51" i="11"/>
  <c r="AJQ65" i="11"/>
  <c r="AJQ64" i="11" s="1"/>
  <c r="AJQ187" i="11"/>
  <c r="AJQ184" i="11" s="1"/>
  <c r="AJQ72" i="11"/>
  <c r="AJQ71" i="11" s="1"/>
  <c r="AAO219" i="11"/>
  <c r="LX219" i="11"/>
  <c r="HA219" i="11"/>
  <c r="AAR190" i="11"/>
  <c r="AFK6" i="11" l="1"/>
  <c r="AFK219" i="11" s="1"/>
  <c r="QT6" i="11"/>
  <c r="QT219" i="11" s="1"/>
  <c r="AJQ46" i="11"/>
  <c r="AJQ7" i="11" s="1"/>
  <c r="AJP180" i="11"/>
  <c r="BY6" i="11"/>
  <c r="BY219" i="11" s="1"/>
  <c r="AJQ149" i="11"/>
  <c r="AJP63" i="11"/>
  <c r="LW6" i="11"/>
  <c r="LW219" i="11" s="1"/>
  <c r="VQ6" i="11"/>
  <c r="VQ219" i="11" s="1"/>
  <c r="AAN6" i="11"/>
  <c r="AAN219" i="11" s="1"/>
  <c r="GZ6" i="11"/>
  <c r="GZ219" i="11" s="1"/>
  <c r="AJQ180" i="11"/>
  <c r="AFL7" i="11"/>
  <c r="AFL6" i="11" s="1"/>
  <c r="AFL219" i="11" s="1"/>
  <c r="VR6" i="11"/>
  <c r="VR219" i="11" s="1"/>
  <c r="AJQ63" i="11"/>
  <c r="AJP149" i="11"/>
  <c r="AJP7" i="11"/>
  <c r="AJO219" i="11"/>
  <c r="VU161" i="11"/>
  <c r="VU168" i="11"/>
  <c r="VU124" i="11"/>
  <c r="VU129" i="11"/>
  <c r="VU118" i="11"/>
  <c r="VU116" i="11"/>
  <c r="VU100" i="11"/>
  <c r="VU93" i="11"/>
  <c r="QV219" i="11"/>
  <c r="AJP6" i="11" l="1"/>
  <c r="AJP219" i="11" s="1"/>
  <c r="AJQ6" i="11"/>
  <c r="AJQ219" i="11" s="1"/>
  <c r="VS219" i="11" l="1"/>
  <c r="HB219" i="11"/>
  <c r="AFM219" i="11"/>
  <c r="LY219" i="11"/>
  <c r="AAP219" i="11"/>
  <c r="ALI218" i="11" l="1"/>
  <c r="ALH218" i="11"/>
  <c r="ALI217" i="11"/>
  <c r="ALH217" i="11"/>
  <c r="ALI216" i="11"/>
  <c r="ALH216" i="11"/>
  <c r="ALI215" i="11"/>
  <c r="ALH215" i="11"/>
  <c r="ALI214" i="11"/>
  <c r="ALH214" i="11"/>
  <c r="ALI213" i="11"/>
  <c r="ALH213" i="11"/>
  <c r="ALI212" i="11"/>
  <c r="ALH212" i="11"/>
  <c r="ALI205" i="11"/>
  <c r="ALH205" i="11"/>
  <c r="ALI203" i="11"/>
  <c r="ALH203" i="11"/>
  <c r="ALI201" i="11"/>
  <c r="ALH201" i="11"/>
  <c r="ALI200" i="11"/>
  <c r="ALH200" i="11"/>
  <c r="ALI199" i="11"/>
  <c r="ALH199" i="11"/>
  <c r="ALI198" i="11"/>
  <c r="ALH198" i="11"/>
  <c r="ALI81" i="11"/>
  <c r="ALI80" i="11" s="1"/>
  <c r="ALH81" i="11"/>
  <c r="ALH80" i="11" s="1"/>
  <c r="ALI39" i="11"/>
  <c r="ALH39" i="11"/>
  <c r="ALI62" i="11"/>
  <c r="ALH62" i="11"/>
  <c r="ALI38" i="11"/>
  <c r="ALH38" i="11"/>
  <c r="ALI37" i="11"/>
  <c r="ALH37" i="11"/>
  <c r="ALI61" i="11"/>
  <c r="ALH61" i="11"/>
  <c r="ALI60" i="11"/>
  <c r="ALH60" i="11"/>
  <c r="ALI36" i="11"/>
  <c r="ALH36" i="11"/>
  <c r="ALI34" i="11"/>
  <c r="ALH34" i="11"/>
  <c r="ALI59" i="11"/>
  <c r="ALH59" i="11"/>
  <c r="ALI33" i="11"/>
  <c r="ALH33" i="11"/>
  <c r="ALI58" i="11"/>
  <c r="ALH58" i="11"/>
  <c r="ALI57" i="11"/>
  <c r="ALH57" i="11"/>
  <c r="ALI32" i="11"/>
  <c r="ALH32" i="11"/>
  <c r="ALI56" i="11"/>
  <c r="ALH56" i="11"/>
  <c r="ALI31" i="11"/>
  <c r="ALH31" i="11"/>
  <c r="ALI55" i="11"/>
  <c r="ALH55" i="11"/>
  <c r="ALI54" i="11"/>
  <c r="ALH54" i="11"/>
  <c r="ALI30" i="11"/>
  <c r="ALH30" i="11"/>
  <c r="ALI28" i="11"/>
  <c r="ALH28" i="11"/>
  <c r="ALI53" i="11"/>
  <c r="ALH53" i="11"/>
  <c r="ALI27" i="11"/>
  <c r="ALH27" i="11"/>
  <c r="ALI26" i="11"/>
  <c r="ALH26" i="11"/>
  <c r="ALI52" i="11"/>
  <c r="ALH52" i="11"/>
  <c r="ALI51" i="11"/>
  <c r="ALH51" i="11"/>
  <c r="ALI79" i="11"/>
  <c r="ALH79" i="11"/>
  <c r="ALI78" i="11"/>
  <c r="ALH78" i="11"/>
  <c r="ALI77" i="11"/>
  <c r="ALH77" i="11"/>
  <c r="ALI76" i="11"/>
  <c r="ALH76" i="11"/>
  <c r="ALI75" i="11"/>
  <c r="ALH75" i="11"/>
  <c r="ALI74" i="11"/>
  <c r="ALH74" i="11"/>
  <c r="ALI73" i="11"/>
  <c r="ALH73" i="11"/>
  <c r="ALI72" i="11"/>
  <c r="ALH72" i="11"/>
  <c r="ALI183" i="11"/>
  <c r="ALH183" i="11"/>
  <c r="ALI182" i="11"/>
  <c r="ALH182" i="11"/>
  <c r="ALI195" i="11"/>
  <c r="ALH195" i="11"/>
  <c r="ALI194" i="11"/>
  <c r="ALH194" i="11"/>
  <c r="ALI193" i="11"/>
  <c r="ALH193" i="11"/>
  <c r="ALI192" i="11"/>
  <c r="ALH192" i="11"/>
  <c r="ALI190" i="11"/>
  <c r="ALH190" i="11"/>
  <c r="ALI188" i="11"/>
  <c r="ALH188" i="11"/>
  <c r="ALI187" i="11"/>
  <c r="ALH187" i="11"/>
  <c r="ALI179" i="11"/>
  <c r="ALH179" i="11"/>
  <c r="ALI178" i="11"/>
  <c r="ALH178" i="11"/>
  <c r="ALI177" i="11"/>
  <c r="ALH177" i="11"/>
  <c r="ALI176" i="11"/>
  <c r="ALH176" i="11"/>
  <c r="ALI175" i="11"/>
  <c r="ALH175" i="11"/>
  <c r="ALI165" i="11"/>
  <c r="ALH165" i="11"/>
  <c r="ALI163" i="11"/>
  <c r="ALH163" i="11"/>
  <c r="ALI162" i="11"/>
  <c r="ALH162" i="11"/>
  <c r="ALI161" i="11"/>
  <c r="ALH161" i="11"/>
  <c r="ALI157" i="11"/>
  <c r="ALH157" i="11"/>
  <c r="ALI155" i="11"/>
  <c r="ALH155" i="11"/>
  <c r="ALI154" i="11"/>
  <c r="ALH154" i="11"/>
  <c r="ALI153" i="11"/>
  <c r="ALH153" i="11"/>
  <c r="ALI152" i="11"/>
  <c r="ALH152" i="11"/>
  <c r="ALI151" i="11"/>
  <c r="ALH151" i="11"/>
  <c r="ALI171" i="11"/>
  <c r="ALH171" i="11"/>
  <c r="ALI170" i="11"/>
  <c r="ALH170" i="11"/>
  <c r="ALI169" i="11"/>
  <c r="ALH169" i="11"/>
  <c r="ALI168" i="11"/>
  <c r="ALH168" i="11"/>
  <c r="ALI167" i="11"/>
  <c r="ALH167" i="11"/>
  <c r="ALI148" i="11"/>
  <c r="ALH148" i="11"/>
  <c r="ALI147" i="11"/>
  <c r="ALH147" i="11"/>
  <c r="ALI146" i="11"/>
  <c r="ALH146" i="11"/>
  <c r="ALI145" i="11"/>
  <c r="ALH145" i="11"/>
  <c r="ALI144" i="11"/>
  <c r="ALH144" i="11"/>
  <c r="ALI143" i="11"/>
  <c r="ALH143" i="11"/>
  <c r="ALI142" i="11"/>
  <c r="ALH142" i="11"/>
  <c r="ALI141" i="11"/>
  <c r="ALH141" i="11"/>
  <c r="ALI140" i="11"/>
  <c r="ALH140" i="11"/>
  <c r="ALI139" i="11"/>
  <c r="ALH139" i="11"/>
  <c r="ALI137" i="11"/>
  <c r="ALH137" i="11"/>
  <c r="ALI136" i="11"/>
  <c r="ALH136" i="11"/>
  <c r="ALI135" i="11"/>
  <c r="ALH135" i="11"/>
  <c r="ALI134" i="11"/>
  <c r="ALH134" i="11"/>
  <c r="ALI133" i="11"/>
  <c r="ALH133" i="11"/>
  <c r="ALI132" i="11"/>
  <c r="ALH132" i="11"/>
  <c r="ALI131" i="11"/>
  <c r="ALH131" i="11"/>
  <c r="ALI130" i="11"/>
  <c r="ALH130" i="11"/>
  <c r="ALI129" i="11"/>
  <c r="ALH129" i="11"/>
  <c r="ALI126" i="11"/>
  <c r="ALH126" i="11"/>
  <c r="ALI125" i="11"/>
  <c r="ALH125" i="11"/>
  <c r="ALI124" i="11"/>
  <c r="ALH124" i="11"/>
  <c r="ALI123" i="11"/>
  <c r="ALH123" i="11"/>
  <c r="ALI122" i="11"/>
  <c r="ALH122" i="11"/>
  <c r="ALI121" i="11"/>
  <c r="ALH121" i="11"/>
  <c r="ALI119" i="11"/>
  <c r="ALH119" i="11"/>
  <c r="ALI118" i="11"/>
  <c r="ALH118" i="11"/>
  <c r="ALI117" i="11"/>
  <c r="ALH117" i="11"/>
  <c r="ALI116" i="11"/>
  <c r="ALH116" i="11"/>
  <c r="ALI115" i="11"/>
  <c r="ALH115" i="11"/>
  <c r="ALI114" i="11"/>
  <c r="ALH114" i="11"/>
  <c r="ALI113" i="11"/>
  <c r="ALH113" i="11"/>
  <c r="ALI112" i="11"/>
  <c r="ALH112" i="11"/>
  <c r="ALI111" i="11"/>
  <c r="ALH111" i="11"/>
  <c r="ALI110" i="11"/>
  <c r="ALH110" i="11"/>
  <c r="ALI109" i="11"/>
  <c r="ALH109" i="11"/>
  <c r="ALI106" i="11"/>
  <c r="ALH106" i="11"/>
  <c r="ALI104" i="11"/>
  <c r="ALH104" i="11"/>
  <c r="ALI103" i="11"/>
  <c r="ALH103" i="11"/>
  <c r="ALI102" i="11"/>
  <c r="ALH102" i="11"/>
  <c r="ALI101" i="11"/>
  <c r="ALH101" i="11"/>
  <c r="ALI100" i="11"/>
  <c r="ALH100" i="11"/>
  <c r="ALI99" i="11"/>
  <c r="ALH99" i="11"/>
  <c r="ALI98" i="11"/>
  <c r="ALH98" i="11"/>
  <c r="ALI97" i="11"/>
  <c r="ALH97" i="11"/>
  <c r="ALI96" i="11"/>
  <c r="ALH96" i="11"/>
  <c r="ALI95" i="11"/>
  <c r="ALH95" i="11"/>
  <c r="ALI94" i="11"/>
  <c r="ALH94" i="11"/>
  <c r="ALI93" i="11"/>
  <c r="ALH93" i="11"/>
  <c r="ALI92" i="11"/>
  <c r="ALH92" i="11"/>
  <c r="ALI90" i="11"/>
  <c r="ALH90" i="11"/>
  <c r="ALI89" i="11"/>
  <c r="ALH89" i="11"/>
  <c r="ALI88" i="11"/>
  <c r="ALH88" i="11"/>
  <c r="ALI86" i="11"/>
  <c r="ALH86" i="11"/>
  <c r="ALI85" i="11"/>
  <c r="ALH85" i="11"/>
  <c r="ALI24" i="11"/>
  <c r="ALH24" i="11"/>
  <c r="ALI23" i="11"/>
  <c r="ALH23" i="11"/>
  <c r="ALI21" i="11"/>
  <c r="ALH21" i="11"/>
  <c r="ALI20" i="11"/>
  <c r="ALH20" i="11"/>
  <c r="ALI19" i="11"/>
  <c r="ALH19" i="11"/>
  <c r="ALI17" i="11"/>
  <c r="ALH17" i="11"/>
  <c r="ALI16" i="11"/>
  <c r="ALH16" i="11"/>
  <c r="ALI14" i="11"/>
  <c r="ALH14" i="11"/>
  <c r="ALI13" i="11"/>
  <c r="ALH13" i="11"/>
  <c r="ALI12" i="11"/>
  <c r="ALH12" i="11"/>
  <c r="ALI11" i="11"/>
  <c r="ALH11" i="11"/>
  <c r="ALI9" i="11"/>
  <c r="ALH9" i="11"/>
  <c r="ALI70" i="11"/>
  <c r="ALH70" i="11"/>
  <c r="ALI69" i="11"/>
  <c r="ALH69" i="11"/>
  <c r="ALI68" i="11"/>
  <c r="ALH68" i="11"/>
  <c r="ALI67" i="11"/>
  <c r="ALH67" i="11"/>
  <c r="ALI66" i="11"/>
  <c r="ALH66" i="11"/>
  <c r="ALI65" i="11"/>
  <c r="ALH65" i="11"/>
  <c r="ALI64" i="11" l="1"/>
  <c r="ALI160" i="11"/>
  <c r="ALI71" i="11"/>
  <c r="ALI150" i="11"/>
  <c r="ALH150" i="11"/>
  <c r="ALH71" i="11"/>
  <c r="ALH160" i="11"/>
  <c r="ALH138" i="11"/>
  <c r="ALH184" i="11"/>
  <c r="ALH197" i="11"/>
  <c r="ALH196" i="11" s="1"/>
  <c r="ALH211" i="11"/>
  <c r="ALI138" i="11"/>
  <c r="ALI184" i="11"/>
  <c r="ALI197" i="11"/>
  <c r="ALI196" i="11" s="1"/>
  <c r="ALI211" i="11"/>
  <c r="ALI84" i="11"/>
  <c r="ALI83" i="11" s="1"/>
  <c r="ALH84" i="11"/>
  <c r="ALH83" i="11" s="1"/>
  <c r="ALH64" i="11"/>
  <c r="ALH46" i="11"/>
  <c r="ALI108" i="11"/>
  <c r="ALI107" i="11" s="1"/>
  <c r="ALI166" i="11"/>
  <c r="ALI174" i="11"/>
  <c r="ALI181" i="11"/>
  <c r="ALH108" i="11"/>
  <c r="ALH107" i="11" s="1"/>
  <c r="ALH166" i="11"/>
  <c r="ALH174" i="11"/>
  <c r="ALH181" i="11"/>
  <c r="ALI46" i="11"/>
  <c r="ALI25" i="11"/>
  <c r="ALH25" i="11"/>
  <c r="ALH8" i="11"/>
  <c r="ALI8" i="11"/>
  <c r="ALH63" i="11" l="1"/>
  <c r="ALH180" i="11"/>
  <c r="ALI180" i="11"/>
  <c r="ALI63" i="11"/>
  <c r="ALH149" i="11"/>
  <c r="ALI149" i="11"/>
  <c r="ALH7" i="11"/>
  <c r="ALI7" i="11"/>
  <c r="ACM219" i="11"/>
  <c r="ACL219" i="11"/>
  <c r="AJR218" i="11"/>
  <c r="AJR217" i="11"/>
  <c r="AJR216" i="11"/>
  <c r="AJR215" i="11"/>
  <c r="AJR214" i="11"/>
  <c r="AJR213" i="11"/>
  <c r="AJR212" i="11"/>
  <c r="AJR205" i="11"/>
  <c r="AJR203" i="11"/>
  <c r="AJR201" i="11"/>
  <c r="AJR200" i="11"/>
  <c r="AJR199" i="11"/>
  <c r="AJR81" i="11"/>
  <c r="AJR80" i="11" s="1"/>
  <c r="AJR39" i="11"/>
  <c r="AJR62" i="11"/>
  <c r="AJR38" i="11"/>
  <c r="AJR37" i="11"/>
  <c r="AJR61" i="11"/>
  <c r="AJR60" i="11"/>
  <c r="AJR36" i="11"/>
  <c r="AJR34" i="11"/>
  <c r="AJR59" i="11"/>
  <c r="AJR33" i="11"/>
  <c r="AJR58" i="11"/>
  <c r="AJR57" i="11"/>
  <c r="AJR32" i="11"/>
  <c r="AJR56" i="11"/>
  <c r="AJR31" i="11"/>
  <c r="AJR55" i="11"/>
  <c r="AJR54" i="11"/>
  <c r="AJR30" i="11"/>
  <c r="AJR28" i="11"/>
  <c r="AJR53" i="11"/>
  <c r="AJR27" i="11"/>
  <c r="AJR26" i="11"/>
  <c r="AJR52" i="11"/>
  <c r="AJR51" i="11"/>
  <c r="AJR79" i="11"/>
  <c r="AJR78" i="11"/>
  <c r="AJR77" i="11"/>
  <c r="AJR76" i="11"/>
  <c r="AJR75" i="11"/>
  <c r="AJR74" i="11"/>
  <c r="AJR73" i="11"/>
  <c r="AJR72" i="11"/>
  <c r="AJR183" i="11"/>
  <c r="AJR182" i="11"/>
  <c r="AJR195" i="11"/>
  <c r="AJR194" i="11"/>
  <c r="AJR193" i="11"/>
  <c r="AJR192" i="11"/>
  <c r="AJS190" i="11"/>
  <c r="AJR190" i="11"/>
  <c r="AJR188" i="11"/>
  <c r="AJR187" i="11"/>
  <c r="AJR179" i="11"/>
  <c r="AJR178" i="11"/>
  <c r="AJR177" i="11"/>
  <c r="AJR175" i="11"/>
  <c r="AJR165" i="11"/>
  <c r="AJR163" i="11"/>
  <c r="AJR162" i="11"/>
  <c r="AJR161" i="11"/>
  <c r="AJR157" i="11"/>
  <c r="AJR155" i="11"/>
  <c r="AJR154" i="11"/>
  <c r="AJR153" i="11"/>
  <c r="AJR152" i="11"/>
  <c r="AJR151" i="11"/>
  <c r="AJR171" i="11"/>
  <c r="AJR170" i="11"/>
  <c r="AJR169" i="11"/>
  <c r="AJR168" i="11"/>
  <c r="AJR167" i="11"/>
  <c r="AJR148" i="11"/>
  <c r="AJR147" i="11"/>
  <c r="AJR146" i="11"/>
  <c r="AJR145" i="11"/>
  <c r="AJR144" i="11"/>
  <c r="AJR143" i="11"/>
  <c r="AJR142" i="11"/>
  <c r="AJR141" i="11"/>
  <c r="AJR140" i="11"/>
  <c r="AJR139" i="11"/>
  <c r="AJR137" i="11"/>
  <c r="AJR136" i="11"/>
  <c r="AJR135" i="11"/>
  <c r="AJR134" i="11"/>
  <c r="AJR133" i="11"/>
  <c r="AJR132" i="11"/>
  <c r="AJR131" i="11"/>
  <c r="AJS130" i="11"/>
  <c r="AJR130" i="11"/>
  <c r="AJR129" i="11"/>
  <c r="AJR126" i="11"/>
  <c r="AJR125" i="11"/>
  <c r="AJR124" i="11"/>
  <c r="AJR123" i="11"/>
  <c r="AJR122" i="11"/>
  <c r="AJR121" i="11"/>
  <c r="AJR119" i="11"/>
  <c r="AJR118" i="11"/>
  <c r="AJR117" i="11"/>
  <c r="AJR116" i="11"/>
  <c r="AJR115" i="11"/>
  <c r="AJR114" i="11"/>
  <c r="AJR113" i="11"/>
  <c r="AJR112" i="11"/>
  <c r="AJR111" i="11"/>
  <c r="AJR110" i="11"/>
  <c r="AJR109" i="11"/>
  <c r="AJR106" i="11"/>
  <c r="AJR104" i="11"/>
  <c r="AJR103" i="11"/>
  <c r="AJR102" i="11"/>
  <c r="AJR101" i="11"/>
  <c r="AJR100" i="11"/>
  <c r="AJR99" i="11"/>
  <c r="AJR98" i="11"/>
  <c r="AJS97" i="11"/>
  <c r="AJR97" i="11"/>
  <c r="AJR96" i="11"/>
  <c r="AJS95" i="11"/>
  <c r="AJR95" i="11"/>
  <c r="AJR94" i="11"/>
  <c r="AJR93" i="11"/>
  <c r="AJR92" i="11"/>
  <c r="AJR90" i="11"/>
  <c r="AJR89" i="11"/>
  <c r="AJR88" i="11"/>
  <c r="AJR86" i="11"/>
  <c r="AJR85" i="11"/>
  <c r="AJR24" i="11"/>
  <c r="AJR23" i="11"/>
  <c r="AJR21" i="11"/>
  <c r="AJR20" i="11"/>
  <c r="AJR19" i="11"/>
  <c r="AJR17" i="11"/>
  <c r="AJR16" i="11"/>
  <c r="AJR14" i="11"/>
  <c r="AJR13" i="11"/>
  <c r="AJR12" i="11"/>
  <c r="AJR11" i="11"/>
  <c r="AJR9" i="11"/>
  <c r="AJR70" i="11"/>
  <c r="AJR69" i="11"/>
  <c r="AJR68" i="11"/>
  <c r="AJR67" i="11"/>
  <c r="AJR66" i="11"/>
  <c r="AJR65" i="11"/>
  <c r="AAU212" i="11"/>
  <c r="AAU211" i="11" s="1"/>
  <c r="AAU205" i="11"/>
  <c r="AAU203" i="11"/>
  <c r="AAU201" i="11"/>
  <c r="AAU200" i="11"/>
  <c r="AAU199" i="11"/>
  <c r="AAU198" i="11"/>
  <c r="AAU81" i="11"/>
  <c r="AAU80" i="11" s="1"/>
  <c r="AAU39" i="11"/>
  <c r="AAU62" i="11"/>
  <c r="AAU38" i="11"/>
  <c r="AAU37" i="11"/>
  <c r="AAU61" i="11"/>
  <c r="AAU60" i="11"/>
  <c r="AAU36" i="11"/>
  <c r="AAU34" i="11"/>
  <c r="AAU59" i="11"/>
  <c r="AAU33" i="11"/>
  <c r="AAU58" i="11"/>
  <c r="AAU57" i="11"/>
  <c r="AAU32" i="11"/>
  <c r="AAU56" i="11"/>
  <c r="AAU31" i="11"/>
  <c r="AAU55" i="11"/>
  <c r="AAU54" i="11"/>
  <c r="AAU30" i="11"/>
  <c r="AAU28" i="11"/>
  <c r="AAU53" i="11"/>
  <c r="AAU27" i="11"/>
  <c r="AAU26" i="11"/>
  <c r="AAU52" i="11"/>
  <c r="AAU51" i="11"/>
  <c r="AAU79" i="11"/>
  <c r="AAU78" i="11"/>
  <c r="AAU77" i="11"/>
  <c r="AAU76" i="11"/>
  <c r="AAU75" i="11"/>
  <c r="AAU74" i="11"/>
  <c r="AAU73" i="11"/>
  <c r="AAU72" i="11"/>
  <c r="AAU183" i="11"/>
  <c r="AAU182" i="11"/>
  <c r="AAU195" i="11"/>
  <c r="AAU194" i="11"/>
  <c r="AAU193" i="11"/>
  <c r="AAU192" i="11"/>
  <c r="AAU188" i="11"/>
  <c r="AAU187" i="11"/>
  <c r="AAU179" i="11"/>
  <c r="AAU178" i="11"/>
  <c r="AAU177" i="11"/>
  <c r="AAU175" i="11"/>
  <c r="AAU165" i="11"/>
  <c r="AAU163" i="11"/>
  <c r="AAU162" i="11"/>
  <c r="AAU161" i="11"/>
  <c r="AAU157" i="11"/>
  <c r="AAU155" i="11"/>
  <c r="AAU154" i="11"/>
  <c r="AAU153" i="11"/>
  <c r="AAU152" i="11"/>
  <c r="AAU151" i="11"/>
  <c r="AAU171" i="11"/>
  <c r="AAU170" i="11"/>
  <c r="AAU169" i="11"/>
  <c r="AAU168" i="11"/>
  <c r="AAU167" i="11"/>
  <c r="AAU143" i="11"/>
  <c r="AAU142" i="11"/>
  <c r="AAU141" i="11"/>
  <c r="AAU140" i="11"/>
  <c r="AAU139" i="11"/>
  <c r="AAU137" i="11"/>
  <c r="AAU136" i="11"/>
  <c r="AAU135" i="11"/>
  <c r="AAU134" i="11"/>
  <c r="AAU133" i="11"/>
  <c r="AAU132" i="11"/>
  <c r="AAU131" i="11"/>
  <c r="AAU129" i="11"/>
  <c r="AAU126" i="11"/>
  <c r="AAU125" i="11"/>
  <c r="AAU124" i="11"/>
  <c r="AAU123" i="11"/>
  <c r="AAU122" i="11"/>
  <c r="AAU121" i="11"/>
  <c r="AAU119" i="11"/>
  <c r="AAU118" i="11"/>
  <c r="AAU117" i="11"/>
  <c r="AAU116" i="11"/>
  <c r="AAU115" i="11"/>
  <c r="AAU114" i="11"/>
  <c r="AAU113" i="11"/>
  <c r="AAU112" i="11"/>
  <c r="AAU111" i="11"/>
  <c r="AAU110" i="11"/>
  <c r="AAU106" i="11"/>
  <c r="AAU104" i="11"/>
  <c r="AAU103" i="11"/>
  <c r="AAU102" i="11"/>
  <c r="AAU101" i="11"/>
  <c r="AAU100" i="11"/>
  <c r="AAU99" i="11"/>
  <c r="AAU98" i="11"/>
  <c r="AAU96" i="11"/>
  <c r="AAU94" i="11"/>
  <c r="AAU93" i="11"/>
  <c r="AAU92" i="11"/>
  <c r="AAU90" i="11"/>
  <c r="AAU89" i="11"/>
  <c r="AAU88" i="11"/>
  <c r="AAU86" i="11"/>
  <c r="AAU85" i="11"/>
  <c r="AAU24" i="11"/>
  <c r="AAU23" i="11"/>
  <c r="AAU21" i="11"/>
  <c r="AAU20" i="11"/>
  <c r="AAU19" i="11"/>
  <c r="AAU17" i="11"/>
  <c r="AAU16" i="11"/>
  <c r="AAU14" i="11"/>
  <c r="AAU13" i="11"/>
  <c r="AAU12" i="11"/>
  <c r="AAU11" i="11"/>
  <c r="AAU9" i="11"/>
  <c r="AAU70" i="11"/>
  <c r="AAU69" i="11"/>
  <c r="AAU68" i="11"/>
  <c r="AAU67" i="11"/>
  <c r="AAU66" i="11"/>
  <c r="AAU65" i="11"/>
  <c r="HG205" i="11"/>
  <c r="HG201" i="11"/>
  <c r="HG200" i="11"/>
  <c r="HG199" i="11"/>
  <c r="HG198" i="11"/>
  <c r="HG39" i="11"/>
  <c r="HG62" i="11"/>
  <c r="HG38" i="11"/>
  <c r="HG37" i="11"/>
  <c r="HG61" i="11"/>
  <c r="HG60" i="11"/>
  <c r="HG36" i="11"/>
  <c r="HG34" i="11"/>
  <c r="HG59" i="11"/>
  <c r="HG33" i="11"/>
  <c r="HG58" i="11"/>
  <c r="HG57" i="11"/>
  <c r="HG32" i="11"/>
  <c r="HG56" i="11"/>
  <c r="HG31" i="11"/>
  <c r="HG55" i="11"/>
  <c r="HG54" i="11"/>
  <c r="HG30" i="11"/>
  <c r="HG28" i="11"/>
  <c r="HG53" i="11"/>
  <c r="HG27" i="11"/>
  <c r="HG26" i="11"/>
  <c r="HG52" i="11"/>
  <c r="HG51" i="11"/>
  <c r="HG79" i="11"/>
  <c r="HG78" i="11"/>
  <c r="HG77" i="11"/>
  <c r="HG76" i="11"/>
  <c r="HG75" i="11"/>
  <c r="HG74" i="11"/>
  <c r="HG73" i="11"/>
  <c r="HG72" i="11"/>
  <c r="HG183" i="11"/>
  <c r="HG182" i="11"/>
  <c r="HG195" i="11"/>
  <c r="HG194" i="11"/>
  <c r="HG193" i="11"/>
  <c r="HG192" i="11"/>
  <c r="HG188" i="11"/>
  <c r="HG187" i="11"/>
  <c r="HG179" i="11"/>
  <c r="HG178" i="11"/>
  <c r="HG177" i="11"/>
  <c r="HG175" i="11"/>
  <c r="HG165" i="11"/>
  <c r="HG163" i="11"/>
  <c r="HG162" i="11"/>
  <c r="HG161" i="11"/>
  <c r="HG157" i="11"/>
  <c r="HG155" i="11"/>
  <c r="HG154" i="11"/>
  <c r="HG153" i="11"/>
  <c r="HG152" i="11"/>
  <c r="HG151" i="11"/>
  <c r="HG171" i="11"/>
  <c r="HG170" i="11"/>
  <c r="HG168" i="11"/>
  <c r="HG167" i="11"/>
  <c r="HG148" i="11"/>
  <c r="HG147" i="11"/>
  <c r="HG146" i="11"/>
  <c r="HG145" i="11"/>
  <c r="HG144" i="11"/>
  <c r="HG143" i="11"/>
  <c r="HG142" i="11"/>
  <c r="HG141" i="11"/>
  <c r="HG140" i="11"/>
  <c r="HG139" i="11"/>
  <c r="HG137" i="11"/>
  <c r="HG136" i="11"/>
  <c r="HG135" i="11"/>
  <c r="HG134" i="11"/>
  <c r="HG133" i="11"/>
  <c r="HG132" i="11"/>
  <c r="HG131" i="11"/>
  <c r="HG129" i="11"/>
  <c r="HG126" i="11"/>
  <c r="HG125" i="11"/>
  <c r="HG124" i="11"/>
  <c r="HG123" i="11"/>
  <c r="HG122" i="11"/>
  <c r="HG121" i="11"/>
  <c r="HG119" i="11"/>
  <c r="HG118" i="11"/>
  <c r="HG117" i="11"/>
  <c r="HG116" i="11"/>
  <c r="HG115" i="11"/>
  <c r="HG114" i="11"/>
  <c r="HG113" i="11"/>
  <c r="HG112" i="11"/>
  <c r="HG111" i="11"/>
  <c r="HG110" i="11"/>
  <c r="HG109" i="11"/>
  <c r="HG106" i="11"/>
  <c r="HG104" i="11"/>
  <c r="HG103" i="11"/>
  <c r="HG102" i="11"/>
  <c r="HG101" i="11"/>
  <c r="HG100" i="11"/>
  <c r="HG99" i="11"/>
  <c r="HG98" i="11"/>
  <c r="HG96" i="11"/>
  <c r="HG94" i="11"/>
  <c r="HG93" i="11"/>
  <c r="HG92" i="11"/>
  <c r="HG90" i="11"/>
  <c r="HG89" i="11"/>
  <c r="HG88" i="11"/>
  <c r="HG86" i="11"/>
  <c r="HG85" i="11"/>
  <c r="HG24" i="11"/>
  <c r="HG23" i="11"/>
  <c r="HG21" i="11"/>
  <c r="HG20" i="11"/>
  <c r="HG19" i="11"/>
  <c r="HG17" i="11"/>
  <c r="HG16" i="11"/>
  <c r="HG14" i="11"/>
  <c r="HG13" i="11"/>
  <c r="HG12" i="11"/>
  <c r="HG11" i="11"/>
  <c r="HG9" i="11"/>
  <c r="HG70" i="11"/>
  <c r="HG69" i="11"/>
  <c r="HG68" i="11"/>
  <c r="HG67" i="11"/>
  <c r="HG66" i="11"/>
  <c r="HG65" i="11"/>
  <c r="CF216" i="11"/>
  <c r="CF215" i="11"/>
  <c r="CF213" i="11"/>
  <c r="CF212" i="11"/>
  <c r="CF205" i="11"/>
  <c r="CF201" i="11"/>
  <c r="CF200" i="11"/>
  <c r="CF199" i="11"/>
  <c r="CF198" i="11"/>
  <c r="CF81" i="11"/>
  <c r="CF80" i="11" s="1"/>
  <c r="CF39" i="11"/>
  <c r="CF62" i="11"/>
  <c r="CF38" i="11"/>
  <c r="CF37" i="11"/>
  <c r="CF61" i="11"/>
  <c r="CF60" i="11"/>
  <c r="CF36" i="11"/>
  <c r="CF34" i="11"/>
  <c r="CF59" i="11"/>
  <c r="CF33" i="11"/>
  <c r="CF58" i="11"/>
  <c r="CF57" i="11"/>
  <c r="CF32" i="11"/>
  <c r="CF56" i="11"/>
  <c r="CF31" i="11"/>
  <c r="CF55" i="11"/>
  <c r="CF54" i="11"/>
  <c r="CF30" i="11"/>
  <c r="CF28" i="11"/>
  <c r="CF53" i="11"/>
  <c r="CF27" i="11"/>
  <c r="CF26" i="11"/>
  <c r="CF52" i="11"/>
  <c r="CF51" i="11"/>
  <c r="CF79" i="11"/>
  <c r="CF78" i="11"/>
  <c r="CF77" i="11"/>
  <c r="CF76" i="11"/>
  <c r="CF75" i="11"/>
  <c r="CF74" i="11"/>
  <c r="CF73" i="11"/>
  <c r="CF72" i="11"/>
  <c r="CF183" i="11"/>
  <c r="CF182" i="11"/>
  <c r="CF195" i="11"/>
  <c r="CF194" i="11"/>
  <c r="CF193" i="11"/>
  <c r="CF192" i="11"/>
  <c r="CF188" i="11"/>
  <c r="CF187" i="11"/>
  <c r="CF175" i="11"/>
  <c r="CF174" i="11" s="1"/>
  <c r="CF165" i="11"/>
  <c r="CF163" i="11"/>
  <c r="CF162" i="11"/>
  <c r="CF161" i="11"/>
  <c r="CF157" i="11"/>
  <c r="CF155" i="11"/>
  <c r="CF154" i="11"/>
  <c r="CF153" i="11"/>
  <c r="CF152" i="11"/>
  <c r="CF151" i="11"/>
  <c r="CF142" i="11"/>
  <c r="CF141" i="11"/>
  <c r="CF140" i="11"/>
  <c r="CF139" i="11"/>
  <c r="CF137" i="11"/>
  <c r="CF136" i="11"/>
  <c r="CF135" i="11"/>
  <c r="CF134" i="11"/>
  <c r="CF132" i="11"/>
  <c r="CF131" i="11"/>
  <c r="CF129" i="11"/>
  <c r="CF126" i="11"/>
  <c r="CF125" i="11"/>
  <c r="CF124" i="11"/>
  <c r="CF123" i="11"/>
  <c r="CF122" i="11"/>
  <c r="CF121" i="11"/>
  <c r="CF119" i="11"/>
  <c r="CF118" i="11"/>
  <c r="CF117" i="11"/>
  <c r="CF116" i="11"/>
  <c r="CF115" i="11"/>
  <c r="CF114" i="11"/>
  <c r="CF113" i="11"/>
  <c r="CF112" i="11"/>
  <c r="CF111" i="11"/>
  <c r="CF110" i="11"/>
  <c r="CF106" i="11"/>
  <c r="CF104" i="11"/>
  <c r="CF103" i="11"/>
  <c r="CF102" i="11"/>
  <c r="CF101" i="11"/>
  <c r="CF100" i="11"/>
  <c r="CF99" i="11"/>
  <c r="CF98" i="11"/>
  <c r="CF96" i="11"/>
  <c r="CF94" i="11"/>
  <c r="CF93" i="11"/>
  <c r="CF92" i="11"/>
  <c r="CF90" i="11"/>
  <c r="CF89" i="11"/>
  <c r="CF88" i="11"/>
  <c r="CF86" i="11"/>
  <c r="CF85" i="11"/>
  <c r="CF24" i="11"/>
  <c r="CF23" i="11"/>
  <c r="CF21" i="11"/>
  <c r="CF20" i="11"/>
  <c r="CF19" i="11"/>
  <c r="CF17" i="11"/>
  <c r="CF16" i="11"/>
  <c r="CF14" i="11"/>
  <c r="CF13" i="11"/>
  <c r="CF12" i="11"/>
  <c r="CF11" i="11"/>
  <c r="CF9" i="11"/>
  <c r="CF70" i="11"/>
  <c r="CF69" i="11"/>
  <c r="CF68" i="11"/>
  <c r="CF67" i="11"/>
  <c r="CF66" i="11"/>
  <c r="CF65" i="11"/>
  <c r="AAU166" i="11" l="1"/>
  <c r="CF184" i="11"/>
  <c r="HG184" i="11"/>
  <c r="AAU184" i="11"/>
  <c r="AJR184" i="11"/>
  <c r="AAU46" i="11"/>
  <c r="ALH6" i="11"/>
  <c r="ALH219" i="11" s="1"/>
  <c r="CF160" i="11"/>
  <c r="CF150" i="11"/>
  <c r="ALI6" i="11"/>
  <c r="ALI219" i="11" s="1"/>
  <c r="HG181" i="11"/>
  <c r="HG166" i="11"/>
  <c r="CF181" i="11"/>
  <c r="AAU160" i="11"/>
  <c r="AJR166" i="11"/>
  <c r="AAU150" i="11"/>
  <c r="CF64" i="11"/>
  <c r="CF197" i="11"/>
  <c r="CF196" i="11" s="1"/>
  <c r="AJR108" i="11"/>
  <c r="AJR107" i="11" s="1"/>
  <c r="AJR150" i="11"/>
  <c r="AJR160" i="11"/>
  <c r="AJR71" i="11"/>
  <c r="CF84" i="11"/>
  <c r="CF83" i="11" s="1"/>
  <c r="CF108" i="11"/>
  <c r="CF107" i="11" s="1"/>
  <c r="CF211" i="11"/>
  <c r="HG150" i="11"/>
  <c r="HG160" i="11"/>
  <c r="HG197" i="11"/>
  <c r="HG196" i="11" s="1"/>
  <c r="AAU174" i="11"/>
  <c r="AAU71" i="11"/>
  <c r="CF138" i="11"/>
  <c r="AAU64" i="11"/>
  <c r="AAU84" i="11"/>
  <c r="AAU83" i="11" s="1"/>
  <c r="AJR174" i="11"/>
  <c r="AJR181" i="11"/>
  <c r="CF71" i="11"/>
  <c r="HG64" i="11"/>
  <c r="HG84" i="11"/>
  <c r="HG83" i="11" s="1"/>
  <c r="HG138" i="11"/>
  <c r="HG174" i="11"/>
  <c r="HG71" i="11"/>
  <c r="AAU108" i="11"/>
  <c r="AAU107" i="11" s="1"/>
  <c r="AAU138" i="11"/>
  <c r="AAU181" i="11"/>
  <c r="AJR64" i="11"/>
  <c r="AJR84" i="11"/>
  <c r="AJR83" i="11" s="1"/>
  <c r="AJR138" i="11"/>
  <c r="AJR197" i="11"/>
  <c r="AJR196" i="11" s="1"/>
  <c r="AJR211" i="11"/>
  <c r="HG108" i="11"/>
  <c r="HG107" i="11" s="1"/>
  <c r="AAU197" i="11"/>
  <c r="AAU196" i="11" s="1"/>
  <c r="HG46" i="11"/>
  <c r="AAU25" i="11"/>
  <c r="CF46" i="11"/>
  <c r="CF25" i="11"/>
  <c r="HG25" i="11"/>
  <c r="AJR46" i="11"/>
  <c r="AJR25" i="11"/>
  <c r="HG8" i="11"/>
  <c r="AAU8" i="11"/>
  <c r="AJR8" i="11"/>
  <c r="CF8" i="11"/>
  <c r="AAS219" i="11"/>
  <c r="AJR63" i="11" l="1"/>
  <c r="CF149" i="11"/>
  <c r="HG180" i="11"/>
  <c r="CF180" i="11"/>
  <c r="AAU180" i="11"/>
  <c r="AJR180" i="11"/>
  <c r="AAU149" i="11"/>
  <c r="CF63" i="11"/>
  <c r="HG63" i="11"/>
  <c r="AAU63" i="11"/>
  <c r="HG149" i="11"/>
  <c r="AJR149" i="11"/>
  <c r="AAU7" i="11"/>
  <c r="HG7" i="11"/>
  <c r="CF7" i="11"/>
  <c r="AJR7" i="11"/>
  <c r="HE219" i="11"/>
  <c r="QX217" i="11"/>
  <c r="QX216" i="11"/>
  <c r="QX215" i="11"/>
  <c r="QX214" i="11"/>
  <c r="QX213" i="11"/>
  <c r="QX212" i="11"/>
  <c r="QX205" i="11"/>
  <c r="QX201" i="11"/>
  <c r="QX200" i="11"/>
  <c r="QX199" i="11"/>
  <c r="QX198" i="11"/>
  <c r="QX81" i="11"/>
  <c r="QX80" i="11" s="1"/>
  <c r="QX39" i="11"/>
  <c r="QX62" i="11"/>
  <c r="QX38" i="11"/>
  <c r="QX37" i="11"/>
  <c r="QX61" i="11"/>
  <c r="QX60" i="11"/>
  <c r="QX36" i="11"/>
  <c r="QX34" i="11"/>
  <c r="QX59" i="11"/>
  <c r="QX33" i="11"/>
  <c r="QX58" i="11"/>
  <c r="QX57" i="11"/>
  <c r="QX32" i="11"/>
  <c r="QX56" i="11"/>
  <c r="QX31" i="11"/>
  <c r="QX55" i="11"/>
  <c r="QX54" i="11"/>
  <c r="QX30" i="11"/>
  <c r="QX28" i="11"/>
  <c r="QX53" i="11"/>
  <c r="QX27" i="11"/>
  <c r="QX26" i="11"/>
  <c r="QX52" i="11"/>
  <c r="QX51" i="11"/>
  <c r="QX79" i="11"/>
  <c r="QX78" i="11"/>
  <c r="QX77" i="11"/>
  <c r="QX76" i="11"/>
  <c r="QX75" i="11"/>
  <c r="QX74" i="11"/>
  <c r="QX73" i="11"/>
  <c r="QX72" i="11"/>
  <c r="QX183" i="11"/>
  <c r="QX182" i="11"/>
  <c r="QX195" i="11"/>
  <c r="QX194" i="11"/>
  <c r="QX193" i="11"/>
  <c r="QX192" i="11"/>
  <c r="QX188" i="11"/>
  <c r="QX187" i="11"/>
  <c r="QX179" i="11"/>
  <c r="QX178" i="11"/>
  <c r="QX177" i="11"/>
  <c r="QX175" i="11"/>
  <c r="QX165" i="11"/>
  <c r="QX163" i="11"/>
  <c r="QX162" i="11"/>
  <c r="QX161" i="11"/>
  <c r="QX157" i="11"/>
  <c r="QX155" i="11"/>
  <c r="QX154" i="11"/>
  <c r="QX153" i="11"/>
  <c r="QX152" i="11"/>
  <c r="QX151" i="11"/>
  <c r="QX171" i="11"/>
  <c r="QX170" i="11"/>
  <c r="QX169" i="11"/>
  <c r="QX168" i="11"/>
  <c r="QX167" i="11"/>
  <c r="QX137" i="11"/>
  <c r="QX136" i="11"/>
  <c r="QX135" i="11"/>
  <c r="QX134" i="11"/>
  <c r="QX133" i="11"/>
  <c r="QX132" i="11"/>
  <c r="QX131" i="11"/>
  <c r="QX129" i="11"/>
  <c r="QX126" i="11"/>
  <c r="QX125" i="11"/>
  <c r="QX124" i="11"/>
  <c r="QX123" i="11"/>
  <c r="QX122" i="11"/>
  <c r="QX121" i="11"/>
  <c r="QX119" i="11"/>
  <c r="QX118" i="11"/>
  <c r="QX117" i="11"/>
  <c r="QX116" i="11"/>
  <c r="QX115" i="11"/>
  <c r="QX114" i="11"/>
  <c r="QX113" i="11"/>
  <c r="QX112" i="11"/>
  <c r="QX111" i="11"/>
  <c r="QX110" i="11"/>
  <c r="QX106" i="11"/>
  <c r="QX104" i="11"/>
  <c r="QX103" i="11"/>
  <c r="QX102" i="11"/>
  <c r="QX101" i="11"/>
  <c r="QX100" i="11"/>
  <c r="QX99" i="11"/>
  <c r="QX98" i="11"/>
  <c r="QX96" i="11"/>
  <c r="QX94" i="11"/>
  <c r="QX93" i="11"/>
  <c r="QX92" i="11"/>
  <c r="QX90" i="11"/>
  <c r="QX89" i="11"/>
  <c r="QX88" i="11"/>
  <c r="QX86" i="11"/>
  <c r="QX85" i="11"/>
  <c r="QX24" i="11"/>
  <c r="QX23" i="11"/>
  <c r="QX21" i="11"/>
  <c r="QX20" i="11"/>
  <c r="QX19" i="11"/>
  <c r="QX17" i="11"/>
  <c r="QX16" i="11"/>
  <c r="QX14" i="11"/>
  <c r="QX13" i="11"/>
  <c r="QX12" i="11"/>
  <c r="QX11" i="11"/>
  <c r="QX9" i="11"/>
  <c r="QX70" i="11"/>
  <c r="QX69" i="11"/>
  <c r="QX68" i="11"/>
  <c r="QX67" i="11"/>
  <c r="QX66" i="11"/>
  <c r="QX65" i="11"/>
  <c r="MA39" i="11"/>
  <c r="MA62" i="11"/>
  <c r="MA38" i="11"/>
  <c r="MA37" i="11"/>
  <c r="MA61" i="11"/>
  <c r="MA60" i="11"/>
  <c r="MA36" i="11"/>
  <c r="MA34" i="11"/>
  <c r="MA59" i="11"/>
  <c r="MA33" i="11"/>
  <c r="MA58" i="11"/>
  <c r="MA57" i="11"/>
  <c r="MA32" i="11"/>
  <c r="MA56" i="11"/>
  <c r="MA31" i="11"/>
  <c r="MA55" i="11"/>
  <c r="MA54" i="11"/>
  <c r="MA30" i="11"/>
  <c r="MA28" i="11"/>
  <c r="MA53" i="11"/>
  <c r="MA27" i="11"/>
  <c r="MA26" i="11"/>
  <c r="MA52" i="11"/>
  <c r="MA51" i="11"/>
  <c r="MA79" i="11"/>
  <c r="MA78" i="11"/>
  <c r="MA77" i="11"/>
  <c r="MA76" i="11"/>
  <c r="MA75" i="11"/>
  <c r="MA74" i="11"/>
  <c r="MA73" i="11"/>
  <c r="MA72" i="11"/>
  <c r="MA183" i="11"/>
  <c r="MA182" i="11"/>
  <c r="MA195" i="11"/>
  <c r="MA194" i="11"/>
  <c r="MA193" i="11"/>
  <c r="MA192" i="11"/>
  <c r="MA188" i="11"/>
  <c r="MA187" i="11"/>
  <c r="MA179" i="11"/>
  <c r="MA178" i="11"/>
  <c r="MA177" i="11"/>
  <c r="MA175" i="11"/>
  <c r="MA165" i="11"/>
  <c r="MA163" i="11"/>
  <c r="MA162" i="11"/>
  <c r="MA161" i="11"/>
  <c r="MA157" i="11"/>
  <c r="MA155" i="11"/>
  <c r="MA154" i="11"/>
  <c r="MA153" i="11"/>
  <c r="MA152" i="11"/>
  <c r="MA151" i="11"/>
  <c r="MA171" i="11"/>
  <c r="MA170" i="11"/>
  <c r="MA169" i="11"/>
  <c r="MA168" i="11"/>
  <c r="MA167" i="11"/>
  <c r="MA137" i="11"/>
  <c r="MA136" i="11"/>
  <c r="MA135" i="11"/>
  <c r="MA134" i="11"/>
  <c r="MA133" i="11"/>
  <c r="MA132" i="11"/>
  <c r="MA131" i="11"/>
  <c r="MA129" i="11"/>
  <c r="MA126" i="11"/>
  <c r="MA125" i="11"/>
  <c r="MA124" i="11"/>
  <c r="MA123" i="11"/>
  <c r="MA122" i="11"/>
  <c r="MA121" i="11"/>
  <c r="MA119" i="11"/>
  <c r="MA118" i="11"/>
  <c r="MA117" i="11"/>
  <c r="MA116" i="11"/>
  <c r="MA115" i="11"/>
  <c r="MA114" i="11"/>
  <c r="MA113" i="11"/>
  <c r="MA112" i="11"/>
  <c r="MA111" i="11"/>
  <c r="MA110" i="11"/>
  <c r="MA109" i="11"/>
  <c r="MA106" i="11"/>
  <c r="MA104" i="11"/>
  <c r="MA103" i="11"/>
  <c r="MA102" i="11"/>
  <c r="MA101" i="11"/>
  <c r="MA100" i="11"/>
  <c r="MA99" i="11"/>
  <c r="MA98" i="11"/>
  <c r="MA96" i="11"/>
  <c r="MA94" i="11"/>
  <c r="MA93" i="11"/>
  <c r="MA92" i="11"/>
  <c r="MA90" i="11"/>
  <c r="MA89" i="11"/>
  <c r="MA88" i="11"/>
  <c r="MA86" i="11"/>
  <c r="MA85" i="11"/>
  <c r="MA24" i="11"/>
  <c r="MA23" i="11"/>
  <c r="MA21" i="11"/>
  <c r="MA20" i="11"/>
  <c r="MA19" i="11"/>
  <c r="MA17" i="11"/>
  <c r="MA16" i="11"/>
  <c r="MA14" i="11"/>
  <c r="MA13" i="11"/>
  <c r="MA12" i="11"/>
  <c r="MA11" i="11"/>
  <c r="MA9" i="11"/>
  <c r="MA70" i="11"/>
  <c r="MA69" i="11"/>
  <c r="MA68" i="11"/>
  <c r="MA67" i="11"/>
  <c r="MA66" i="11"/>
  <c r="MA65" i="11"/>
  <c r="HD205" i="11"/>
  <c r="HD201" i="11"/>
  <c r="HD200" i="11"/>
  <c r="HD199" i="11"/>
  <c r="HD198" i="11"/>
  <c r="HD39" i="11"/>
  <c r="HD62" i="11"/>
  <c r="HD38" i="11"/>
  <c r="HD37" i="11"/>
  <c r="HD61" i="11"/>
  <c r="HD60" i="11"/>
  <c r="HD36" i="11"/>
  <c r="HD34" i="11"/>
  <c r="HD59" i="11"/>
  <c r="HD33" i="11"/>
  <c r="HD58" i="11"/>
  <c r="HD57" i="11"/>
  <c r="HD32" i="11"/>
  <c r="HD56" i="11"/>
  <c r="HD31" i="11"/>
  <c r="HD55" i="11"/>
  <c r="HD54" i="11"/>
  <c r="HD30" i="11"/>
  <c r="HD28" i="11"/>
  <c r="HD53" i="11"/>
  <c r="HD27" i="11"/>
  <c r="HD26" i="11"/>
  <c r="HD52" i="11"/>
  <c r="HD51" i="11"/>
  <c r="HD79" i="11"/>
  <c r="HD78" i="11"/>
  <c r="HD77" i="11"/>
  <c r="HD76" i="11"/>
  <c r="HD75" i="11"/>
  <c r="HD74" i="11"/>
  <c r="HD73" i="11"/>
  <c r="HD72" i="11"/>
  <c r="HD183" i="11"/>
  <c r="HD182" i="11"/>
  <c r="HD195" i="11"/>
  <c r="HD194" i="11"/>
  <c r="HD193" i="11"/>
  <c r="HD192" i="11"/>
  <c r="HD188" i="11"/>
  <c r="HD187" i="11"/>
  <c r="HD179" i="11"/>
  <c r="HD178" i="11"/>
  <c r="HD177" i="11"/>
  <c r="HD175" i="11"/>
  <c r="HD165" i="11"/>
  <c r="HD163" i="11"/>
  <c r="HD162" i="11"/>
  <c r="HD161" i="11"/>
  <c r="HD157" i="11"/>
  <c r="HD155" i="11"/>
  <c r="HD154" i="11"/>
  <c r="HD153" i="11"/>
  <c r="HD152" i="11"/>
  <c r="HD151" i="11"/>
  <c r="HD171" i="11"/>
  <c r="HD170" i="11"/>
  <c r="HD168" i="11"/>
  <c r="HD167" i="11"/>
  <c r="HD148" i="11"/>
  <c r="AJS148" i="11" s="1"/>
  <c r="HD147" i="11"/>
  <c r="AJS147" i="11" s="1"/>
  <c r="HD146" i="11"/>
  <c r="AJS146" i="11" s="1"/>
  <c r="HD145" i="11"/>
  <c r="AJS145" i="11" s="1"/>
  <c r="HD144" i="11"/>
  <c r="AJS144" i="11" s="1"/>
  <c r="HD143" i="11"/>
  <c r="HD142" i="11"/>
  <c r="HD141" i="11"/>
  <c r="HD140" i="11"/>
  <c r="HD139" i="11"/>
  <c r="HD137" i="11"/>
  <c r="HD136" i="11"/>
  <c r="HD135" i="11"/>
  <c r="HD134" i="11"/>
  <c r="HD133" i="11"/>
  <c r="HD132" i="11"/>
  <c r="HD131" i="11"/>
  <c r="HD129" i="11"/>
  <c r="HD126" i="11"/>
  <c r="HD125" i="11"/>
  <c r="HD124" i="11"/>
  <c r="HD123" i="11"/>
  <c r="HD122" i="11"/>
  <c r="HD121" i="11"/>
  <c r="HD119" i="11"/>
  <c r="HD118" i="11"/>
  <c r="HD117" i="11"/>
  <c r="HD116" i="11"/>
  <c r="HD115" i="11"/>
  <c r="HD114" i="11"/>
  <c r="HD113" i="11"/>
  <c r="HD112" i="11"/>
  <c r="HD111" i="11"/>
  <c r="HD110" i="11"/>
  <c r="HD109" i="11"/>
  <c r="HD106" i="11"/>
  <c r="HD104" i="11"/>
  <c r="HD103" i="11"/>
  <c r="HD102" i="11"/>
  <c r="HD101" i="11"/>
  <c r="HD100" i="11"/>
  <c r="HD99" i="11"/>
  <c r="HD98" i="11"/>
  <c r="HD96" i="11"/>
  <c r="HD94" i="11"/>
  <c r="HD93" i="11"/>
  <c r="HD92" i="11"/>
  <c r="HD90" i="11"/>
  <c r="HD89" i="11"/>
  <c r="HD88" i="11"/>
  <c r="HD86" i="11"/>
  <c r="HD85" i="11"/>
  <c r="HD24" i="11"/>
  <c r="HD23" i="11"/>
  <c r="HD21" i="11"/>
  <c r="HD20" i="11"/>
  <c r="HD19" i="11"/>
  <c r="HD17" i="11"/>
  <c r="HD16" i="11"/>
  <c r="HD14" i="11"/>
  <c r="HD13" i="11"/>
  <c r="HD12" i="11"/>
  <c r="HD11" i="11"/>
  <c r="HD9" i="11"/>
  <c r="HD70" i="11"/>
  <c r="HD69" i="11"/>
  <c r="HD68" i="11"/>
  <c r="HD67" i="11"/>
  <c r="HD66" i="11"/>
  <c r="HD65" i="11"/>
  <c r="CC111" i="11"/>
  <c r="CC218" i="11"/>
  <c r="AJS218" i="11" s="1"/>
  <c r="CC216" i="11"/>
  <c r="CC215" i="11"/>
  <c r="CC213" i="11"/>
  <c r="CC212" i="11"/>
  <c r="CC205" i="11"/>
  <c r="CC201" i="11"/>
  <c r="CC200" i="11"/>
  <c r="CC199" i="11"/>
  <c r="CC198" i="11"/>
  <c r="CC81" i="11"/>
  <c r="CC80" i="11" s="1"/>
  <c r="CC39" i="11"/>
  <c r="CC62" i="11"/>
  <c r="CC38" i="11"/>
  <c r="CC37" i="11"/>
  <c r="CC61" i="11"/>
  <c r="CC60" i="11"/>
  <c r="CC36" i="11"/>
  <c r="CC34" i="11"/>
  <c r="CC59" i="11"/>
  <c r="CC33" i="11"/>
  <c r="CC58" i="11"/>
  <c r="CC57" i="11"/>
  <c r="CC32" i="11"/>
  <c r="CC56" i="11"/>
  <c r="CC31" i="11"/>
  <c r="CC55" i="11"/>
  <c r="CC54" i="11"/>
  <c r="CC30" i="11"/>
  <c r="CC28" i="11"/>
  <c r="CC53" i="11"/>
  <c r="CC27" i="11"/>
  <c r="CC26" i="11"/>
  <c r="CC52" i="11"/>
  <c r="CC51" i="11"/>
  <c r="CC79" i="11"/>
  <c r="CC78" i="11"/>
  <c r="CC77" i="11"/>
  <c r="CC76" i="11"/>
  <c r="CC75" i="11"/>
  <c r="CC74" i="11"/>
  <c r="CC73" i="11"/>
  <c r="CC72" i="11"/>
  <c r="CC183" i="11"/>
  <c r="CC182" i="11"/>
  <c r="CC195" i="11"/>
  <c r="CC194" i="11"/>
  <c r="CC193" i="11"/>
  <c r="CC192" i="11"/>
  <c r="CC188" i="11"/>
  <c r="CC187" i="11"/>
  <c r="CC175" i="11"/>
  <c r="CC174" i="11" s="1"/>
  <c r="CC165" i="11"/>
  <c r="CC163" i="11"/>
  <c r="CC162" i="11"/>
  <c r="CC161" i="11"/>
  <c r="CC157" i="11"/>
  <c r="CC155" i="11"/>
  <c r="CC154" i="11"/>
  <c r="CC153" i="11"/>
  <c r="CC152" i="11"/>
  <c r="CC151" i="11"/>
  <c r="CC142" i="11"/>
  <c r="CC141" i="11"/>
  <c r="CC140" i="11"/>
  <c r="CC139" i="11"/>
  <c r="CC137" i="11"/>
  <c r="CC136" i="11"/>
  <c r="CC135" i="11"/>
  <c r="CC134" i="11"/>
  <c r="CC132" i="11"/>
  <c r="CC131" i="11"/>
  <c r="CC129" i="11"/>
  <c r="CC126" i="11"/>
  <c r="CC125" i="11"/>
  <c r="CC124" i="11"/>
  <c r="CC123" i="11"/>
  <c r="CC122" i="11"/>
  <c r="CC121" i="11"/>
  <c r="CC119" i="11"/>
  <c r="CC118" i="11"/>
  <c r="CC117" i="11"/>
  <c r="CC116" i="11"/>
  <c r="CC115" i="11"/>
  <c r="CC114" i="11"/>
  <c r="CC113" i="11"/>
  <c r="CC112" i="11"/>
  <c r="CC110" i="11"/>
  <c r="CC106" i="11"/>
  <c r="CC104" i="11"/>
  <c r="CC103" i="11"/>
  <c r="CC102" i="11"/>
  <c r="CC101" i="11"/>
  <c r="CC100" i="11"/>
  <c r="CC99" i="11"/>
  <c r="CC98" i="11"/>
  <c r="CC96" i="11"/>
  <c r="CC94" i="11"/>
  <c r="CC93" i="11"/>
  <c r="CC92" i="11"/>
  <c r="CC90" i="11"/>
  <c r="CC89" i="11"/>
  <c r="CC88" i="11"/>
  <c r="CC86" i="11"/>
  <c r="CC85" i="11"/>
  <c r="CC24" i="11"/>
  <c r="CC23" i="11"/>
  <c r="CC21" i="11"/>
  <c r="CC20" i="11"/>
  <c r="CC19" i="11"/>
  <c r="CC17" i="11"/>
  <c r="CC16" i="11"/>
  <c r="CC14" i="11"/>
  <c r="CC13" i="11"/>
  <c r="CC12" i="11"/>
  <c r="CC11" i="11"/>
  <c r="CC9" i="11"/>
  <c r="CC70" i="11"/>
  <c r="CC69" i="11"/>
  <c r="CC68" i="11"/>
  <c r="CC67" i="11"/>
  <c r="CC66" i="11"/>
  <c r="CC65" i="11"/>
  <c r="VU217" i="11"/>
  <c r="VU216" i="11"/>
  <c r="VU215" i="11"/>
  <c r="VU214" i="11"/>
  <c r="VU213" i="11"/>
  <c r="VU212" i="11"/>
  <c r="VU205" i="11"/>
  <c r="VU201" i="11"/>
  <c r="VU200" i="11"/>
  <c r="VU199" i="11"/>
  <c r="VU198" i="11"/>
  <c r="VU81" i="11"/>
  <c r="VU80" i="11" s="1"/>
  <c r="VU39" i="11"/>
  <c r="VU62" i="11"/>
  <c r="VU38" i="11"/>
  <c r="VU37" i="11"/>
  <c r="VU61" i="11"/>
  <c r="VU60" i="11"/>
  <c r="VU36" i="11"/>
  <c r="VU34" i="11"/>
  <c r="VU59" i="11"/>
  <c r="VU33" i="11"/>
  <c r="VU58" i="11"/>
  <c r="VU57" i="11"/>
  <c r="VU32" i="11"/>
  <c r="VU56" i="11"/>
  <c r="VU31" i="11"/>
  <c r="VU55" i="11"/>
  <c r="VU54" i="11"/>
  <c r="VU30" i="11"/>
  <c r="VU28" i="11"/>
  <c r="VU53" i="11"/>
  <c r="VU27" i="11"/>
  <c r="VU26" i="11"/>
  <c r="VU52" i="11"/>
  <c r="VU51" i="11"/>
  <c r="VU79" i="11"/>
  <c r="VU78" i="11"/>
  <c r="VU77" i="11"/>
  <c r="VU76" i="11"/>
  <c r="VU75" i="11"/>
  <c r="VU74" i="11"/>
  <c r="VU73" i="11"/>
  <c r="VU72" i="11"/>
  <c r="VU183" i="11"/>
  <c r="VU182" i="11"/>
  <c r="VU195" i="11"/>
  <c r="VU194" i="11"/>
  <c r="VU193" i="11"/>
  <c r="VU192" i="11"/>
  <c r="VU188" i="11"/>
  <c r="VU187" i="11"/>
  <c r="VU179" i="11"/>
  <c r="VU178" i="11"/>
  <c r="VU177" i="11"/>
  <c r="VU175" i="11"/>
  <c r="VU165" i="11"/>
  <c r="VU163" i="11"/>
  <c r="VU162" i="11"/>
  <c r="VU157" i="11"/>
  <c r="VU155" i="11"/>
  <c r="VU154" i="11"/>
  <c r="VU153" i="11"/>
  <c r="VU152" i="11"/>
  <c r="VU151" i="11"/>
  <c r="VU171" i="11"/>
  <c r="VU170" i="11"/>
  <c r="VU169" i="11"/>
  <c r="VU167" i="11"/>
  <c r="VU137" i="11"/>
  <c r="VU136" i="11"/>
  <c r="VU135" i="11"/>
  <c r="VU134" i="11"/>
  <c r="VU133" i="11"/>
  <c r="VU132" i="11"/>
  <c r="VU131" i="11"/>
  <c r="VU126" i="11"/>
  <c r="VU125" i="11"/>
  <c r="VU123" i="11"/>
  <c r="VU122" i="11"/>
  <c r="VU121" i="11"/>
  <c r="VU119" i="11"/>
  <c r="VU117" i="11"/>
  <c r="VU115" i="11"/>
  <c r="VU114" i="11"/>
  <c r="VU113" i="11"/>
  <c r="VU112" i="11"/>
  <c r="VU111" i="11"/>
  <c r="VU110" i="11"/>
  <c r="VU109" i="11"/>
  <c r="VU106" i="11"/>
  <c r="VU104" i="11"/>
  <c r="VU103" i="11"/>
  <c r="VU102" i="11"/>
  <c r="VU101" i="11"/>
  <c r="VU99" i="11"/>
  <c r="VU98" i="11"/>
  <c r="VU96" i="11"/>
  <c r="VU94" i="11"/>
  <c r="VU92" i="11"/>
  <c r="VU90" i="11"/>
  <c r="VU89" i="11"/>
  <c r="VU88" i="11"/>
  <c r="VU86" i="11"/>
  <c r="VU85" i="11"/>
  <c r="VU24" i="11"/>
  <c r="VU23" i="11"/>
  <c r="VU21" i="11"/>
  <c r="VU20" i="11"/>
  <c r="VU19" i="11"/>
  <c r="VU17" i="11"/>
  <c r="VU16" i="11"/>
  <c r="VU14" i="11"/>
  <c r="VU13" i="11"/>
  <c r="VU12" i="11"/>
  <c r="VU11" i="11"/>
  <c r="VU9" i="11"/>
  <c r="VU70" i="11"/>
  <c r="VU69" i="11"/>
  <c r="VU68" i="11"/>
  <c r="VU67" i="11"/>
  <c r="VU66" i="11"/>
  <c r="VU65" i="11"/>
  <c r="AJR6" i="11" l="1"/>
  <c r="VU184" i="11"/>
  <c r="CC184" i="11"/>
  <c r="HD184" i="11"/>
  <c r="QX184" i="11"/>
  <c r="MA184" i="11"/>
  <c r="CC150" i="11"/>
  <c r="CC160" i="11"/>
  <c r="VU64" i="11"/>
  <c r="CC64" i="11"/>
  <c r="CC181" i="11"/>
  <c r="MA181" i="11"/>
  <c r="HD160" i="11"/>
  <c r="VU108" i="11"/>
  <c r="VU107" i="11" s="1"/>
  <c r="QX71" i="11"/>
  <c r="HG6" i="11"/>
  <c r="HG219" i="11" s="1"/>
  <c r="HD150" i="11"/>
  <c r="VU211" i="11"/>
  <c r="HD197" i="11"/>
  <c r="HD196" i="11" s="1"/>
  <c r="QX174" i="11"/>
  <c r="CC138" i="11"/>
  <c r="HD108" i="11"/>
  <c r="HD107" i="11" s="1"/>
  <c r="CC84" i="11"/>
  <c r="CC83" i="11" s="1"/>
  <c r="CC108" i="11"/>
  <c r="CC107" i="11" s="1"/>
  <c r="CC197" i="11"/>
  <c r="CC196" i="11" s="1"/>
  <c r="MA64" i="11"/>
  <c r="MA84" i="11"/>
  <c r="MA83" i="11" s="1"/>
  <c r="MA166" i="11"/>
  <c r="CF6" i="11"/>
  <c r="VU174" i="11"/>
  <c r="VU71" i="11"/>
  <c r="CC46" i="11"/>
  <c r="CC211" i="11"/>
  <c r="HD64" i="11"/>
  <c r="HD84" i="11"/>
  <c r="HD83" i="11" s="1"/>
  <c r="HD138" i="11"/>
  <c r="HD174" i="11"/>
  <c r="HD71" i="11"/>
  <c r="MA108" i="11"/>
  <c r="MA107" i="11" s="1"/>
  <c r="MA150" i="11"/>
  <c r="MA160" i="11"/>
  <c r="MA46" i="11"/>
  <c r="QX64" i="11"/>
  <c r="QX84" i="11"/>
  <c r="QX83" i="11" s="1"/>
  <c r="QX181" i="11"/>
  <c r="QX108" i="11"/>
  <c r="QX107" i="11" s="1"/>
  <c r="QX166" i="11"/>
  <c r="QX197" i="11"/>
  <c r="QX196" i="11" s="1"/>
  <c r="VU8" i="11"/>
  <c r="VU84" i="11"/>
  <c r="VU83" i="11" s="1"/>
  <c r="VU181" i="11"/>
  <c r="CC71" i="11"/>
  <c r="HD166" i="11"/>
  <c r="HD181" i="11"/>
  <c r="MA174" i="11"/>
  <c r="MA71" i="11"/>
  <c r="QX150" i="11"/>
  <c r="QX160" i="11"/>
  <c r="QX211" i="11"/>
  <c r="VU166" i="11"/>
  <c r="VU150" i="11"/>
  <c r="VU160" i="11"/>
  <c r="VU197" i="11"/>
  <c r="VU196" i="11" s="1"/>
  <c r="AAU6" i="11"/>
  <c r="AAU219" i="11" s="1"/>
  <c r="HD46" i="11"/>
  <c r="QX25" i="11"/>
  <c r="VU46" i="11"/>
  <c r="CC25" i="11"/>
  <c r="MA25" i="11"/>
  <c r="QX46" i="11"/>
  <c r="VU25" i="11"/>
  <c r="HD25" i="11"/>
  <c r="MA8" i="11"/>
  <c r="CC8" i="11"/>
  <c r="HD8" i="11"/>
  <c r="QX8" i="11"/>
  <c r="AJS109" i="11"/>
  <c r="QX63" i="11" l="1"/>
  <c r="CC149" i="11"/>
  <c r="CC180" i="11"/>
  <c r="MA180" i="11"/>
  <c r="CC63" i="11"/>
  <c r="HD149" i="11"/>
  <c r="HD180" i="11"/>
  <c r="QX149" i="11"/>
  <c r="VU63" i="11"/>
  <c r="MA7" i="11"/>
  <c r="VU7" i="11"/>
  <c r="MA63" i="11"/>
  <c r="VU180" i="11"/>
  <c r="QX180" i="11"/>
  <c r="MA149" i="11"/>
  <c r="HD63" i="11"/>
  <c r="QX7" i="11"/>
  <c r="VU149" i="11"/>
  <c r="CC7" i="11"/>
  <c r="HD7" i="11"/>
  <c r="AFO217" i="11"/>
  <c r="AJS217" i="11" s="1"/>
  <c r="AFO216" i="11"/>
  <c r="AJS216" i="11" s="1"/>
  <c r="AFO215" i="11"/>
  <c r="AJS215" i="11" s="1"/>
  <c r="AFO214" i="11"/>
  <c r="AJS214" i="11" s="1"/>
  <c r="AFO213" i="11"/>
  <c r="AJS213" i="11" s="1"/>
  <c r="AFO212" i="11"/>
  <c r="AFO205" i="11"/>
  <c r="AFO201" i="11"/>
  <c r="AFO200" i="11"/>
  <c r="AFO199" i="11"/>
  <c r="AFO198" i="11"/>
  <c r="AFO81" i="11"/>
  <c r="AFO80" i="11" s="1"/>
  <c r="AFO39" i="11"/>
  <c r="AFO62" i="11"/>
  <c r="AFO38" i="11"/>
  <c r="AFO37" i="11"/>
  <c r="AFO61" i="11"/>
  <c r="AFO60" i="11"/>
  <c r="AFO36" i="11"/>
  <c r="AFO34" i="11"/>
  <c r="AFO59" i="11"/>
  <c r="AFO33" i="11"/>
  <c r="AFO58" i="11"/>
  <c r="AFO57" i="11"/>
  <c r="AFO32" i="11"/>
  <c r="AFO56" i="11"/>
  <c r="AFO31" i="11"/>
  <c r="AFO55" i="11"/>
  <c r="AFO54" i="11"/>
  <c r="AFO30" i="11"/>
  <c r="AFO28" i="11"/>
  <c r="AFO53" i="11"/>
  <c r="AFO27" i="11"/>
  <c r="AFO26" i="11"/>
  <c r="AFO52" i="11"/>
  <c r="AFO51" i="11"/>
  <c r="AFO79" i="11"/>
  <c r="AFO78" i="11"/>
  <c r="AFO77" i="11"/>
  <c r="AFO76" i="11"/>
  <c r="AFO75" i="11"/>
  <c r="AFO74" i="11"/>
  <c r="AFO73" i="11"/>
  <c r="AFO72" i="11"/>
  <c r="AFO183" i="11"/>
  <c r="AFO182" i="11"/>
  <c r="AFO195" i="11"/>
  <c r="AFO194" i="11"/>
  <c r="AFO193" i="11"/>
  <c r="AFO192" i="11"/>
  <c r="AFO188" i="11"/>
  <c r="AFO187" i="11"/>
  <c r="AFO179" i="11"/>
  <c r="AFO178" i="11"/>
  <c r="AFO177" i="11"/>
  <c r="AFO175" i="11"/>
  <c r="AFO165" i="11"/>
  <c r="AFO163" i="11"/>
  <c r="AFO162" i="11"/>
  <c r="AFO161" i="11"/>
  <c r="AFO157" i="11"/>
  <c r="AFO155" i="11"/>
  <c r="AFO154" i="11"/>
  <c r="AFO153" i="11"/>
  <c r="AFO152" i="11"/>
  <c r="AFO151" i="11"/>
  <c r="AFO171" i="11"/>
  <c r="AFO170" i="11"/>
  <c r="AFO169" i="11"/>
  <c r="AFO168" i="11"/>
  <c r="AFO167" i="11"/>
  <c r="AFO137" i="11"/>
  <c r="AFO136" i="11"/>
  <c r="AFO135" i="11"/>
  <c r="AFO134" i="11"/>
  <c r="AFO133" i="11"/>
  <c r="AFO132" i="11"/>
  <c r="AFO131" i="11"/>
  <c r="AFO129" i="11"/>
  <c r="AFO126" i="11"/>
  <c r="AFO125" i="11"/>
  <c r="AFO124" i="11"/>
  <c r="AFO123" i="11"/>
  <c r="AFO122" i="11"/>
  <c r="AFO121" i="11"/>
  <c r="AFO119" i="11"/>
  <c r="AFO118" i="11"/>
  <c r="AFO117" i="11"/>
  <c r="AFO116" i="11"/>
  <c r="AFO115" i="11"/>
  <c r="AFO114" i="11"/>
  <c r="AFO113" i="11"/>
  <c r="AFO112" i="11"/>
  <c r="AFO111" i="11"/>
  <c r="AFO110" i="11"/>
  <c r="AFO106" i="11"/>
  <c r="AFO104" i="11"/>
  <c r="AFO103" i="11"/>
  <c r="AFO102" i="11"/>
  <c r="AFO101" i="11"/>
  <c r="AFO100" i="11"/>
  <c r="AFO99" i="11"/>
  <c r="AFO98" i="11"/>
  <c r="AFO96" i="11"/>
  <c r="AFO94" i="11"/>
  <c r="AFO93" i="11"/>
  <c r="AFO92" i="11"/>
  <c r="AFO90" i="11"/>
  <c r="AFO89" i="11"/>
  <c r="AFO88" i="11"/>
  <c r="AFO86" i="11"/>
  <c r="AFO85" i="11"/>
  <c r="AFO24" i="11"/>
  <c r="AFO23" i="11"/>
  <c r="AFO21" i="11"/>
  <c r="AFO20" i="11"/>
  <c r="AFO19" i="11"/>
  <c r="AFO17" i="11"/>
  <c r="AFO16" i="11"/>
  <c r="AFO14" i="11"/>
  <c r="AFO13" i="11"/>
  <c r="AFO12" i="11"/>
  <c r="AFO11" i="11"/>
  <c r="AFO9" i="11"/>
  <c r="AFO70" i="11"/>
  <c r="AFO69" i="11"/>
  <c r="AFO68" i="11"/>
  <c r="AFO67" i="11"/>
  <c r="AFO66" i="11"/>
  <c r="AFO65" i="11"/>
  <c r="QX6" i="11" l="1"/>
  <c r="QX219" i="11" s="1"/>
  <c r="AFO184" i="11"/>
  <c r="CC6" i="11"/>
  <c r="CC219" i="11" s="1"/>
  <c r="AFO197" i="11"/>
  <c r="AFO196" i="11" s="1"/>
  <c r="MA6" i="11"/>
  <c r="MA219" i="11" s="1"/>
  <c r="AFO166" i="11"/>
  <c r="AFO108" i="11"/>
  <c r="AFO107" i="11" s="1"/>
  <c r="VU6" i="11"/>
  <c r="VU219" i="11" s="1"/>
  <c r="HD6" i="11"/>
  <c r="HD219" i="11" s="1"/>
  <c r="AFO150" i="11"/>
  <c r="AFO160" i="11"/>
  <c r="AFO211" i="11"/>
  <c r="AFO25" i="11"/>
  <c r="AFO174" i="11"/>
  <c r="AFO71" i="11"/>
  <c r="AFO64" i="11"/>
  <c r="AFO84" i="11"/>
  <c r="AFO83" i="11" s="1"/>
  <c r="AFO181" i="11"/>
  <c r="AFO46" i="11"/>
  <c r="AFO8" i="11"/>
  <c r="AAR68" i="11"/>
  <c r="AJS68" i="11" s="1"/>
  <c r="AAR69" i="11"/>
  <c r="AJS69" i="11" s="1"/>
  <c r="AAR67" i="11"/>
  <c r="AJS67" i="11" s="1"/>
  <c r="AAR212" i="11"/>
  <c r="AAR211" i="11" s="1"/>
  <c r="AAR205" i="11"/>
  <c r="AJS205" i="11" s="1"/>
  <c r="AAR203" i="11"/>
  <c r="AJS203" i="11" s="1"/>
  <c r="AAR201" i="11"/>
  <c r="AJS201" i="11" s="1"/>
  <c r="AAR200" i="11"/>
  <c r="AJS200" i="11" s="1"/>
  <c r="AAR199" i="11"/>
  <c r="AJS199" i="11" s="1"/>
  <c r="AAR198" i="11"/>
  <c r="AJS198" i="11" s="1"/>
  <c r="AAR81" i="11"/>
  <c r="AAR80" i="11" s="1"/>
  <c r="AAR39" i="11"/>
  <c r="AJS39" i="11" s="1"/>
  <c r="AAR62" i="11"/>
  <c r="AJS62" i="11" s="1"/>
  <c r="AAR38" i="11"/>
  <c r="AJS38" i="11" s="1"/>
  <c r="AAR37" i="11"/>
  <c r="AJS37" i="11" s="1"/>
  <c r="AAR61" i="11"/>
  <c r="AJS61" i="11" s="1"/>
  <c r="AAR60" i="11"/>
  <c r="AJS60" i="11" s="1"/>
  <c r="AAR36" i="11"/>
  <c r="AJS36" i="11" s="1"/>
  <c r="AAR34" i="11"/>
  <c r="AJS34" i="11" s="1"/>
  <c r="AAR59" i="11"/>
  <c r="AJS59" i="11" s="1"/>
  <c r="AAR33" i="11"/>
  <c r="AJS33" i="11" s="1"/>
  <c r="AAR58" i="11"/>
  <c r="AJS58" i="11" s="1"/>
  <c r="AAR57" i="11"/>
  <c r="AJS57" i="11" s="1"/>
  <c r="AAR32" i="11"/>
  <c r="AAR56" i="11"/>
  <c r="AJS56" i="11" s="1"/>
  <c r="AAR31" i="11"/>
  <c r="AJS31" i="11" s="1"/>
  <c r="AAR55" i="11"/>
  <c r="AJS55" i="11" s="1"/>
  <c r="AAR54" i="11"/>
  <c r="AJS54" i="11" s="1"/>
  <c r="AAR30" i="11"/>
  <c r="AJS30" i="11" s="1"/>
  <c r="AAR28" i="11"/>
  <c r="AJS28" i="11" s="1"/>
  <c r="AAR53" i="11"/>
  <c r="AAR27" i="11"/>
  <c r="AJS27" i="11" s="1"/>
  <c r="AAR26" i="11"/>
  <c r="AJS26" i="11" s="1"/>
  <c r="AAR52" i="11"/>
  <c r="AJS52" i="11" s="1"/>
  <c r="AAR51" i="11"/>
  <c r="AAR79" i="11"/>
  <c r="AJS79" i="11" s="1"/>
  <c r="AAR78" i="11"/>
  <c r="AJS78" i="11" s="1"/>
  <c r="AAR77" i="11"/>
  <c r="AJS77" i="11" s="1"/>
  <c r="AAR76" i="11"/>
  <c r="AJS76" i="11" s="1"/>
  <c r="AAR75" i="11"/>
  <c r="AJS75" i="11" s="1"/>
  <c r="AAR74" i="11"/>
  <c r="AJS74" i="11" s="1"/>
  <c r="AAR73" i="11"/>
  <c r="AJS73" i="11" s="1"/>
  <c r="AAR72" i="11"/>
  <c r="AAR183" i="11"/>
  <c r="AJS183" i="11" s="1"/>
  <c r="AAR182" i="11"/>
  <c r="AAR195" i="11"/>
  <c r="AJS195" i="11" s="1"/>
  <c r="AAR194" i="11"/>
  <c r="AJS194" i="11" s="1"/>
  <c r="AAR193" i="11"/>
  <c r="AJS193" i="11" s="1"/>
  <c r="AAR192" i="11"/>
  <c r="AAR188" i="11"/>
  <c r="AJS188" i="11" s="1"/>
  <c r="AAR187" i="11"/>
  <c r="AAR179" i="11"/>
  <c r="AJS179" i="11" s="1"/>
  <c r="AAR178" i="11"/>
  <c r="AJS178" i="11" s="1"/>
  <c r="AAR177" i="11"/>
  <c r="AJS177" i="11" s="1"/>
  <c r="AAR175" i="11"/>
  <c r="AAR165" i="11"/>
  <c r="AJS165" i="11" s="1"/>
  <c r="AAR163" i="11"/>
  <c r="AJS163" i="11" s="1"/>
  <c r="AAR162" i="11"/>
  <c r="AJS162" i="11" s="1"/>
  <c r="AAR161" i="11"/>
  <c r="AAR157" i="11"/>
  <c r="AJS157" i="11" s="1"/>
  <c r="AAR155" i="11"/>
  <c r="AJS155" i="11" s="1"/>
  <c r="AAR154" i="11"/>
  <c r="AJS154" i="11" s="1"/>
  <c r="AAR153" i="11"/>
  <c r="AJS153" i="11" s="1"/>
  <c r="AAR152" i="11"/>
  <c r="AJS152" i="11" s="1"/>
  <c r="AAR151" i="11"/>
  <c r="AAR171" i="11"/>
  <c r="AJS171" i="11" s="1"/>
  <c r="AAR170" i="11"/>
  <c r="AJS170" i="11" s="1"/>
  <c r="AAR169" i="11"/>
  <c r="AJS169" i="11" s="1"/>
  <c r="AAR168" i="11"/>
  <c r="AJS168" i="11" s="1"/>
  <c r="AAR167" i="11"/>
  <c r="AAR143" i="11"/>
  <c r="AJS143" i="11" s="1"/>
  <c r="AAR142" i="11"/>
  <c r="AJS142" i="11" s="1"/>
  <c r="AAR141" i="11"/>
  <c r="AJS141" i="11" s="1"/>
  <c r="AAR140" i="11"/>
  <c r="AJS140" i="11" s="1"/>
  <c r="AAR139" i="11"/>
  <c r="AAR137" i="11"/>
  <c r="AJS137" i="11" s="1"/>
  <c r="AAR136" i="11"/>
  <c r="AJS136" i="11" s="1"/>
  <c r="AAR135" i="11"/>
  <c r="AJS135" i="11" s="1"/>
  <c r="AAR134" i="11"/>
  <c r="AJS134" i="11" s="1"/>
  <c r="AAR133" i="11"/>
  <c r="AJS133" i="11" s="1"/>
  <c r="AAR132" i="11"/>
  <c r="AJS132" i="11" s="1"/>
  <c r="AAR131" i="11"/>
  <c r="AJS131" i="11" s="1"/>
  <c r="AAR129" i="11"/>
  <c r="AJS129" i="11" s="1"/>
  <c r="AAR126" i="11"/>
  <c r="AJS126" i="11" s="1"/>
  <c r="AAR125" i="11"/>
  <c r="AJS125" i="11" s="1"/>
  <c r="AAR124" i="11"/>
  <c r="AJS124" i="11" s="1"/>
  <c r="AAR123" i="11"/>
  <c r="AJS123" i="11" s="1"/>
  <c r="AAR122" i="11"/>
  <c r="AJS122" i="11" s="1"/>
  <c r="AAR121" i="11"/>
  <c r="AJS121" i="11" s="1"/>
  <c r="AAR119" i="11"/>
  <c r="AJS119" i="11" s="1"/>
  <c r="AAR118" i="11"/>
  <c r="AJS118" i="11" s="1"/>
  <c r="AAR117" i="11"/>
  <c r="AJS117" i="11" s="1"/>
  <c r="AAR116" i="11"/>
  <c r="AJS116" i="11" s="1"/>
  <c r="AAR115" i="11"/>
  <c r="AJS115" i="11" s="1"/>
  <c r="AAR114" i="11"/>
  <c r="AJS114" i="11" s="1"/>
  <c r="AAR113" i="11"/>
  <c r="AJS113" i="11" s="1"/>
  <c r="AAR112" i="11"/>
  <c r="AJS112" i="11" s="1"/>
  <c r="AAR111" i="11"/>
  <c r="AJS111" i="11" s="1"/>
  <c r="AAR110" i="11"/>
  <c r="AAR106" i="11"/>
  <c r="AJS106" i="11" s="1"/>
  <c r="AAR104" i="11"/>
  <c r="AJS104" i="11" s="1"/>
  <c r="AAR103" i="11"/>
  <c r="AJS103" i="11" s="1"/>
  <c r="AAR102" i="11"/>
  <c r="AJS102" i="11" s="1"/>
  <c r="AAR101" i="11"/>
  <c r="AJS101" i="11" s="1"/>
  <c r="AAR100" i="11"/>
  <c r="AJS100" i="11" s="1"/>
  <c r="AAR99" i="11"/>
  <c r="AJS99" i="11" s="1"/>
  <c r="AAR98" i="11"/>
  <c r="AJS98" i="11" s="1"/>
  <c r="AAR96" i="11"/>
  <c r="AJS96" i="11" s="1"/>
  <c r="AAR94" i="11"/>
  <c r="AJS94" i="11" s="1"/>
  <c r="AAR93" i="11"/>
  <c r="AJS93" i="11" s="1"/>
  <c r="AAR92" i="11"/>
  <c r="AJS92" i="11" s="1"/>
  <c r="AAR90" i="11"/>
  <c r="AJS90" i="11" s="1"/>
  <c r="AAR89" i="11"/>
  <c r="AJS89" i="11" s="1"/>
  <c r="AAR88" i="11"/>
  <c r="AJS88" i="11" s="1"/>
  <c r="AAR86" i="11"/>
  <c r="AJS86" i="11" s="1"/>
  <c r="AAR85" i="11"/>
  <c r="AAR24" i="11"/>
  <c r="AJS24" i="11" s="1"/>
  <c r="AAR23" i="11"/>
  <c r="AJS23" i="11" s="1"/>
  <c r="AAR21" i="11"/>
  <c r="AJS21" i="11" s="1"/>
  <c r="AAR20" i="11"/>
  <c r="AJS20" i="11" s="1"/>
  <c r="AAR19" i="11"/>
  <c r="AJS19" i="11" s="1"/>
  <c r="AAR17" i="11"/>
  <c r="AJS17" i="11" s="1"/>
  <c r="AAR16" i="11"/>
  <c r="AJS16" i="11" s="1"/>
  <c r="AAR14" i="11"/>
  <c r="AJS14" i="11" s="1"/>
  <c r="AAR13" i="11"/>
  <c r="AJS13" i="11" s="1"/>
  <c r="AAR12" i="11"/>
  <c r="AJS12" i="11" s="1"/>
  <c r="AAR11" i="11"/>
  <c r="AJS11" i="11" s="1"/>
  <c r="AAR9" i="11"/>
  <c r="AAR70" i="11"/>
  <c r="AJS70" i="11" s="1"/>
  <c r="AAR66" i="11"/>
  <c r="AAR65" i="11"/>
  <c r="AAR166" i="11" l="1"/>
  <c r="AAR184" i="11"/>
  <c r="AJS53" i="11"/>
  <c r="AAR46" i="11"/>
  <c r="AAR174" i="11"/>
  <c r="AFO149" i="11"/>
  <c r="AAR71" i="11"/>
  <c r="AFO63" i="11"/>
  <c r="AJS139" i="11"/>
  <c r="AJS138" i="11" s="1"/>
  <c r="AAR138" i="11"/>
  <c r="AJS182" i="11"/>
  <c r="AJS181" i="11" s="1"/>
  <c r="AAR181" i="11"/>
  <c r="AAR108" i="11"/>
  <c r="AAR107" i="11" s="1"/>
  <c r="AAR197" i="11"/>
  <c r="AAR196" i="11" s="1"/>
  <c r="AFO180" i="11"/>
  <c r="AAR84" i="11"/>
  <c r="AAR83" i="11" s="1"/>
  <c r="AAR64" i="11"/>
  <c r="AAR150" i="11"/>
  <c r="AAR160" i="11"/>
  <c r="AFO7" i="11"/>
  <c r="AJS32" i="11"/>
  <c r="AJS25" i="11" s="1"/>
  <c r="AAR25" i="11"/>
  <c r="AAR8" i="11"/>
  <c r="AJS192" i="11"/>
  <c r="AJS66" i="11"/>
  <c r="AJS65" i="11"/>
  <c r="AJS167" i="11"/>
  <c r="AJS166" i="11" s="1"/>
  <c r="AJS151" i="11"/>
  <c r="AJS150" i="11" s="1"/>
  <c r="AJS175" i="11"/>
  <c r="AJS174" i="11" s="1"/>
  <c r="AJS51" i="11"/>
  <c r="AJS9" i="11"/>
  <c r="AJS8" i="11" s="1"/>
  <c r="AJS85" i="11"/>
  <c r="AJS84" i="11" s="1"/>
  <c r="AJS83" i="11" s="1"/>
  <c r="AJS187" i="11"/>
  <c r="AJS110" i="11"/>
  <c r="AJS108" i="11" s="1"/>
  <c r="AJS107" i="11" s="1"/>
  <c r="AJS161" i="11"/>
  <c r="AJS160" i="11" s="1"/>
  <c r="AJS72" i="11"/>
  <c r="AJS71" i="11" s="1"/>
  <c r="AJS197" i="11"/>
  <c r="AJS196" i="11" s="1"/>
  <c r="AJS81" i="11"/>
  <c r="AJS80" i="11" s="1"/>
  <c r="AJS212" i="11"/>
  <c r="AJS211" i="11" s="1"/>
  <c r="AJS46" i="11" l="1"/>
  <c r="AJS7" i="11" s="1"/>
  <c r="AJS184" i="11"/>
  <c r="AJS180" i="11" s="1"/>
  <c r="AAR63" i="11"/>
  <c r="AAR180" i="11"/>
  <c r="AJS64" i="11"/>
  <c r="AJS63" i="11" s="1"/>
  <c r="AFO6" i="11"/>
  <c r="AFO219" i="11" s="1"/>
  <c r="AJS149" i="11"/>
  <c r="AAR149" i="11"/>
  <c r="AAR7" i="11"/>
  <c r="ALJ203" i="11"/>
  <c r="ALJ61" i="11"/>
  <c r="ALJ58" i="11"/>
  <c r="ALJ53" i="11"/>
  <c r="ALJ27" i="11"/>
  <c r="ALJ123" i="11"/>
  <c r="ALJ103" i="11"/>
  <c r="ALJ99" i="11"/>
  <c r="ALJ92" i="11"/>
  <c r="ALL203" i="11"/>
  <c r="ALL61" i="11"/>
  <c r="ALL58" i="11"/>
  <c r="ALL53" i="11"/>
  <c r="ALL27" i="11"/>
  <c r="ALL123" i="11"/>
  <c r="ALL103" i="11"/>
  <c r="ALL99" i="11"/>
  <c r="ALL92" i="11"/>
  <c r="ALK203" i="11"/>
  <c r="ALK61" i="11"/>
  <c r="ALK58" i="11"/>
  <c r="ALK53" i="11"/>
  <c r="ALK27" i="11"/>
  <c r="ALK123" i="11"/>
  <c r="ALK103" i="11"/>
  <c r="ALK99" i="11"/>
  <c r="ALK92" i="11"/>
  <c r="ALJ38" i="11"/>
  <c r="ALL38" i="11"/>
  <c r="ALJ55" i="11"/>
  <c r="ALJ52" i="11"/>
  <c r="ALL52" i="11"/>
  <c r="ALJ75" i="11"/>
  <c r="ALL75" i="11"/>
  <c r="ALJ73" i="11"/>
  <c r="ALL73" i="11"/>
  <c r="ALJ178" i="11"/>
  <c r="ALL178" i="11"/>
  <c r="ALJ177" i="11"/>
  <c r="ALL177" i="11"/>
  <c r="ALJ213" i="11"/>
  <c r="ALJ212" i="11"/>
  <c r="ALJ205" i="11"/>
  <c r="ALK205" i="11"/>
  <c r="ALJ201" i="11"/>
  <c r="ALJ200" i="11"/>
  <c r="ALL200" i="11"/>
  <c r="ALJ199" i="11"/>
  <c r="ALK199" i="11"/>
  <c r="ALJ198" i="11"/>
  <c r="ALK198" i="11"/>
  <c r="ALJ81" i="11"/>
  <c r="ALJ80" i="11" s="1"/>
  <c r="ALK81" i="11"/>
  <c r="ALK80" i="11" s="1"/>
  <c r="ALJ39" i="11"/>
  <c r="ALJ62" i="11"/>
  <c r="ALL62" i="11"/>
  <c r="ALJ37" i="11"/>
  <c r="ALK37" i="11"/>
  <c r="ALJ60" i="11"/>
  <c r="ALK60" i="11"/>
  <c r="ALJ36" i="11"/>
  <c r="ALL36" i="11"/>
  <c r="ALJ34" i="11"/>
  <c r="ALJ59" i="11"/>
  <c r="ALK59" i="11"/>
  <c r="ALJ33" i="11"/>
  <c r="ALL33" i="11"/>
  <c r="ALJ57" i="11"/>
  <c r="ALJ32" i="11"/>
  <c r="ALJ56" i="11"/>
  <c r="ALK56" i="11"/>
  <c r="ALJ31" i="11"/>
  <c r="ALK31" i="11"/>
  <c r="ALJ54" i="11"/>
  <c r="ALJ30" i="11"/>
  <c r="ALL30" i="11"/>
  <c r="ALJ28" i="11"/>
  <c r="ALK28" i="11"/>
  <c r="ALJ26" i="11"/>
  <c r="ALL26" i="11"/>
  <c r="ALJ51" i="11"/>
  <c r="ALJ79" i="11"/>
  <c r="ALL79" i="11"/>
  <c r="ALJ78" i="11"/>
  <c r="ALK78" i="11"/>
  <c r="ALJ77" i="11"/>
  <c r="ALL77" i="11"/>
  <c r="ALJ76" i="11"/>
  <c r="ALL76" i="11"/>
  <c r="ALJ74" i="11"/>
  <c r="ALK74" i="11"/>
  <c r="ALJ72" i="11"/>
  <c r="ALJ183" i="11"/>
  <c r="ALK183" i="11"/>
  <c r="ALJ182" i="11"/>
  <c r="ALK182" i="11"/>
  <c r="ALJ195" i="11"/>
  <c r="ALL195" i="11"/>
  <c r="ALJ194" i="11"/>
  <c r="ALL194" i="11"/>
  <c r="ALJ193" i="11"/>
  <c r="ALK193" i="11"/>
  <c r="ALJ192" i="11"/>
  <c r="ALL192" i="11"/>
  <c r="ALK192" i="11"/>
  <c r="ALJ188" i="11"/>
  <c r="ALJ187" i="11"/>
  <c r="ALK187" i="11"/>
  <c r="ALJ179" i="11"/>
  <c r="ALL179" i="11"/>
  <c r="ALJ175" i="11"/>
  <c r="ALJ165" i="11"/>
  <c r="ALK165" i="11"/>
  <c r="ALJ163" i="11"/>
  <c r="ALK163" i="11"/>
  <c r="ALJ162" i="11"/>
  <c r="ALL162" i="11"/>
  <c r="ALJ157" i="11"/>
  <c r="ALK157" i="11"/>
  <c r="ALJ155" i="11"/>
  <c r="ALL155" i="11"/>
  <c r="ALJ154" i="11"/>
  <c r="ALL154" i="11"/>
  <c r="ALJ153" i="11"/>
  <c r="ALK153" i="11"/>
  <c r="ALJ152" i="11"/>
  <c r="ALK152" i="11"/>
  <c r="ALJ151" i="11"/>
  <c r="ALK151" i="11"/>
  <c r="ALJ171" i="11"/>
  <c r="ALK171" i="11"/>
  <c r="ALJ170" i="11"/>
  <c r="ALL170" i="11"/>
  <c r="ALJ169" i="11"/>
  <c r="ALL169" i="11"/>
  <c r="ALJ168" i="11"/>
  <c r="ALK168" i="11"/>
  <c r="ALJ167" i="11"/>
  <c r="ALK167" i="11"/>
  <c r="ALJ148" i="11"/>
  <c r="ALL148" i="11"/>
  <c r="ALJ147" i="11"/>
  <c r="ALK147" i="11"/>
  <c r="ALJ146" i="11"/>
  <c r="ALK146" i="11"/>
  <c r="ALJ145" i="11"/>
  <c r="ALL145" i="11"/>
  <c r="ALJ144" i="11"/>
  <c r="ALL144" i="11"/>
  <c r="ALJ143" i="11"/>
  <c r="ALK143" i="11"/>
  <c r="ALJ142" i="11"/>
  <c r="ALK142" i="11"/>
  <c r="ALJ141" i="11"/>
  <c r="ALL141" i="11"/>
  <c r="ALJ140" i="11"/>
  <c r="ALL140" i="11"/>
  <c r="ALJ139" i="11"/>
  <c r="ALK139" i="11"/>
  <c r="ALJ137" i="11"/>
  <c r="ALL137" i="11"/>
  <c r="ALJ136" i="11"/>
  <c r="ALL136" i="11"/>
  <c r="ALJ135" i="11"/>
  <c r="ALL135" i="11"/>
  <c r="ALK135" i="11"/>
  <c r="ALJ134" i="11"/>
  <c r="ALK134" i="11"/>
  <c r="ALJ133" i="11"/>
  <c r="ALL133" i="11"/>
  <c r="ALJ132" i="11"/>
  <c r="ALL132" i="11"/>
  <c r="ALJ131" i="11"/>
  <c r="ALK131" i="11"/>
  <c r="ALJ130" i="11"/>
  <c r="ALL130" i="11"/>
  <c r="ALJ129" i="11"/>
  <c r="ALL129" i="11"/>
  <c r="ALJ126" i="11"/>
  <c r="ALL126" i="11"/>
  <c r="ALJ125" i="11"/>
  <c r="ALK125" i="11"/>
  <c r="ALJ124" i="11"/>
  <c r="ALK124" i="11"/>
  <c r="ALJ122" i="11"/>
  <c r="ALL122" i="11"/>
  <c r="ALJ121" i="11"/>
  <c r="ALL121" i="11"/>
  <c r="ALJ119" i="11"/>
  <c r="ALK119" i="11"/>
  <c r="ALJ118" i="11"/>
  <c r="ALL118" i="11"/>
  <c r="ALJ117" i="11"/>
  <c r="ALL117" i="11"/>
  <c r="ALJ116" i="11"/>
  <c r="ALL116" i="11"/>
  <c r="ALJ115" i="11"/>
  <c r="ALK115" i="11"/>
  <c r="ALJ114" i="11"/>
  <c r="ALK114" i="11"/>
  <c r="ALJ113" i="11"/>
  <c r="ALL113" i="11"/>
  <c r="ALJ112" i="11"/>
  <c r="ALL112" i="11"/>
  <c r="ALJ111" i="11"/>
  <c r="ALK111" i="11"/>
  <c r="ALJ110" i="11"/>
  <c r="ALJ109" i="11"/>
  <c r="ALL109" i="11"/>
  <c r="ALJ106" i="11"/>
  <c r="ALL106" i="11"/>
  <c r="ALJ104" i="11"/>
  <c r="ALL104" i="11"/>
  <c r="ALJ102" i="11"/>
  <c r="ALL102" i="11"/>
  <c r="ALJ101" i="11"/>
  <c r="ALL101" i="11"/>
  <c r="ALJ100" i="11"/>
  <c r="ALL100" i="11"/>
  <c r="ALK100" i="11"/>
  <c r="ALJ98" i="11"/>
  <c r="ALL98" i="11"/>
  <c r="ALJ97" i="11"/>
  <c r="ALL97" i="11"/>
  <c r="ALJ96" i="11"/>
  <c r="ALK96" i="11"/>
  <c r="ALJ94" i="11"/>
  <c r="ALK94" i="11"/>
  <c r="ALJ93" i="11"/>
  <c r="ALL93" i="11"/>
  <c r="ALJ90" i="11"/>
  <c r="ALL90" i="11"/>
  <c r="ALJ89" i="11"/>
  <c r="ALK89" i="11"/>
  <c r="ALJ88" i="11"/>
  <c r="ALK88" i="11"/>
  <c r="ALJ86" i="11"/>
  <c r="ALL86" i="11"/>
  <c r="ALJ85" i="11"/>
  <c r="ALJ24" i="11"/>
  <c r="ALL24" i="11"/>
  <c r="ALJ23" i="11"/>
  <c r="ALL23" i="11"/>
  <c r="ALJ21" i="11"/>
  <c r="ALK21" i="11"/>
  <c r="ALJ20" i="11"/>
  <c r="ALK20" i="11"/>
  <c r="ALJ19" i="11"/>
  <c r="ALL19" i="11"/>
  <c r="ALJ17" i="11"/>
  <c r="ALL17" i="11"/>
  <c r="ALJ16" i="11"/>
  <c r="ALK16" i="11"/>
  <c r="ALJ14" i="11"/>
  <c r="ALL14" i="11"/>
  <c r="ALJ13" i="11"/>
  <c r="ALL13" i="11"/>
  <c r="ALJ12" i="11"/>
  <c r="ALL12" i="11"/>
  <c r="ALJ11" i="11"/>
  <c r="ALK11" i="11"/>
  <c r="ALJ9" i="11"/>
  <c r="ALJ70" i="11"/>
  <c r="ALL70" i="11"/>
  <c r="ALJ69" i="11"/>
  <c r="ALK69" i="11"/>
  <c r="ALJ68" i="11"/>
  <c r="ALL68" i="11"/>
  <c r="ALJ67" i="11"/>
  <c r="ALL67" i="11"/>
  <c r="ALJ66" i="11"/>
  <c r="ALL66" i="11"/>
  <c r="ALJ65" i="11"/>
  <c r="ALK65" i="11"/>
  <c r="AAR6" i="11" l="1"/>
  <c r="AAR219" i="11" s="1"/>
  <c r="ALJ166" i="11"/>
  <c r="ALJ211" i="11"/>
  <c r="ALK181" i="11"/>
  <c r="AJS6" i="11"/>
  <c r="AJS219" i="11" s="1"/>
  <c r="ALJ138" i="11"/>
  <c r="ALJ150" i="11"/>
  <c r="ALJ71" i="11"/>
  <c r="ALJ197" i="11"/>
  <c r="ALJ196" i="11" s="1"/>
  <c r="ALJ174" i="11"/>
  <c r="ALJ108" i="11"/>
  <c r="ALJ107" i="11" s="1"/>
  <c r="ALJ64" i="11"/>
  <c r="ALJ84" i="11"/>
  <c r="ALJ83" i="11" s="1"/>
  <c r="ALJ184" i="11"/>
  <c r="ALJ181" i="11"/>
  <c r="ALJ46" i="11"/>
  <c r="ALJ25" i="11"/>
  <c r="ALJ8" i="11"/>
  <c r="AJR219" i="11"/>
  <c r="ALL171" i="11"/>
  <c r="ALL74" i="11"/>
  <c r="ALL56" i="11"/>
  <c r="ALL199" i="11"/>
  <c r="ALL31" i="11"/>
  <c r="ALL59" i="11"/>
  <c r="ALL20" i="11"/>
  <c r="ALL115" i="11"/>
  <c r="ALL187" i="11"/>
  <c r="ALL11" i="11"/>
  <c r="ALL21" i="11"/>
  <c r="ALL124" i="11"/>
  <c r="ALL143" i="11"/>
  <c r="ALL153" i="11"/>
  <c r="ALJ161" i="11"/>
  <c r="ALJ160" i="11" s="1"/>
  <c r="ALL96" i="11"/>
  <c r="ALL114" i="11"/>
  <c r="ALL134" i="11"/>
  <c r="ALL168" i="11"/>
  <c r="ALL72" i="11"/>
  <c r="ALL9" i="11"/>
  <c r="ALL88" i="11"/>
  <c r="ALL125" i="11"/>
  <c r="ALL146" i="11"/>
  <c r="ALL157" i="11"/>
  <c r="ALL183" i="11"/>
  <c r="ALL37" i="11"/>
  <c r="ALL110" i="11"/>
  <c r="ALL60" i="11"/>
  <c r="ALL198" i="11"/>
  <c r="ALK67" i="11"/>
  <c r="ALK13" i="11"/>
  <c r="ALK19" i="11"/>
  <c r="ALK24" i="11"/>
  <c r="ALK86" i="11"/>
  <c r="ALK97" i="11"/>
  <c r="ALK101" i="11"/>
  <c r="ALK106" i="11"/>
  <c r="ALK110" i="11"/>
  <c r="ALK118" i="11"/>
  <c r="ALK129" i="11"/>
  <c r="ALK133" i="11"/>
  <c r="ALK137" i="11"/>
  <c r="ALK141" i="11"/>
  <c r="ALK145" i="11"/>
  <c r="ALK170" i="11"/>
  <c r="ALK155" i="11"/>
  <c r="ALK162" i="11"/>
  <c r="ALK175" i="11"/>
  <c r="ALK195" i="11"/>
  <c r="ALK75" i="11"/>
  <c r="ALK79" i="11"/>
  <c r="ALK26" i="11"/>
  <c r="ALK30" i="11"/>
  <c r="ALK33" i="11"/>
  <c r="ALK38" i="11"/>
  <c r="ALL16" i="11"/>
  <c r="ALL94" i="11"/>
  <c r="ALL111" i="11"/>
  <c r="ALL119" i="11"/>
  <c r="ALL131" i="11"/>
  <c r="ALL142" i="11"/>
  <c r="ALL167" i="11"/>
  <c r="ALL152" i="11"/>
  <c r="ALL175" i="11"/>
  <c r="ALL174" i="11" s="1"/>
  <c r="ALL182" i="11"/>
  <c r="ALL28" i="11"/>
  <c r="ALL54" i="11"/>
  <c r="ALK54" i="11"/>
  <c r="ALL32" i="11"/>
  <c r="ALK32" i="11"/>
  <c r="ALL213" i="11"/>
  <c r="ALK213" i="11"/>
  <c r="ALK68" i="11"/>
  <c r="ALK9" i="11"/>
  <c r="ALK14" i="11"/>
  <c r="ALK93" i="11"/>
  <c r="ALK98" i="11"/>
  <c r="ALK102" i="11"/>
  <c r="ALK130" i="11"/>
  <c r="ALK177" i="11"/>
  <c r="ALK72" i="11"/>
  <c r="ALK76" i="11"/>
  <c r="ALK36" i="11"/>
  <c r="ALK62" i="11"/>
  <c r="ALK200" i="11"/>
  <c r="ALL65" i="11"/>
  <c r="ALL69" i="11"/>
  <c r="ALL85" i="11"/>
  <c r="ALL89" i="11"/>
  <c r="ALL139" i="11"/>
  <c r="ALL147" i="11"/>
  <c r="ALL165" i="11"/>
  <c r="ALL188" i="11"/>
  <c r="ALL193" i="11"/>
  <c r="ALL78" i="11"/>
  <c r="ALL205" i="11"/>
  <c r="ALK112" i="11"/>
  <c r="ALK116" i="11"/>
  <c r="ALK121" i="11"/>
  <c r="ALK178" i="11"/>
  <c r="ALK73" i="11"/>
  <c r="ALK77" i="11"/>
  <c r="ALK51" i="11"/>
  <c r="ALL163" i="11"/>
  <c r="ALL51" i="11"/>
  <c r="ALL57" i="11"/>
  <c r="ALK57" i="11"/>
  <c r="ALL34" i="11"/>
  <c r="ALK34" i="11"/>
  <c r="ALL39" i="11"/>
  <c r="ALK39" i="11"/>
  <c r="ALL201" i="11"/>
  <c r="ALK201" i="11"/>
  <c r="ALL212" i="11"/>
  <c r="ALK212" i="11"/>
  <c r="ALL55" i="11"/>
  <c r="ALK55" i="11"/>
  <c r="ALK66" i="11"/>
  <c r="ALK70" i="11"/>
  <c r="ALK12" i="11"/>
  <c r="ALK17" i="11"/>
  <c r="ALK23" i="11"/>
  <c r="ALK85" i="11"/>
  <c r="ALK90" i="11"/>
  <c r="ALK104" i="11"/>
  <c r="ALK109" i="11"/>
  <c r="ALK113" i="11"/>
  <c r="ALK117" i="11"/>
  <c r="ALK122" i="11"/>
  <c r="ALK126" i="11"/>
  <c r="ALK132" i="11"/>
  <c r="ALK136" i="11"/>
  <c r="ALK140" i="11"/>
  <c r="ALK144" i="11"/>
  <c r="ALK148" i="11"/>
  <c r="ALK169" i="11"/>
  <c r="ALK154" i="11"/>
  <c r="ALK161" i="11"/>
  <c r="ALK179" i="11"/>
  <c r="ALK188" i="11"/>
  <c r="ALK194" i="11"/>
  <c r="ALK52" i="11"/>
  <c r="ALJ63" i="11" l="1"/>
  <c r="ALK160" i="11"/>
  <c r="ALL211" i="11"/>
  <c r="ALK150" i="11"/>
  <c r="ALK166" i="11"/>
  <c r="ALK184" i="11"/>
  <c r="ALK180" i="11" s="1"/>
  <c r="ALL84" i="11"/>
  <c r="ALL83" i="11" s="1"/>
  <c r="ALK211" i="11"/>
  <c r="ALL166" i="11"/>
  <c r="ALK197" i="11"/>
  <c r="ALK196" i="11" s="1"/>
  <c r="ALK84" i="11"/>
  <c r="ALK83" i="11" s="1"/>
  <c r="ALL108" i="11"/>
  <c r="ALL107" i="11" s="1"/>
  <c r="ALK64" i="11"/>
  <c r="ALL138" i="11"/>
  <c r="ALK138" i="11"/>
  <c r="ALL46" i="11"/>
  <c r="ALK174" i="11"/>
  <c r="ALL71" i="11"/>
  <c r="ALL64" i="11"/>
  <c r="ALL184" i="11"/>
  <c r="ALK71" i="11"/>
  <c r="ALJ149" i="11"/>
  <c r="ALK108" i="11"/>
  <c r="ALK107" i="11" s="1"/>
  <c r="ALL181" i="11"/>
  <c r="ALL197" i="11"/>
  <c r="ALL196" i="11" s="1"/>
  <c r="ALJ180" i="11"/>
  <c r="ALK46" i="11"/>
  <c r="ALJ7" i="11"/>
  <c r="ALL25" i="11"/>
  <c r="ALK25" i="11"/>
  <c r="ALK8" i="11"/>
  <c r="ALL8" i="11"/>
  <c r="ALL81" i="11"/>
  <c r="ALL80" i="11" s="1"/>
  <c r="ALL151" i="11"/>
  <c r="ALL150" i="11" s="1"/>
  <c r="ALL161" i="11"/>
  <c r="ALL160" i="11" s="1"/>
  <c r="ALJ6" i="11" l="1"/>
  <c r="ALJ219" i="11" s="1"/>
  <c r="ALK149" i="11"/>
  <c r="ALL149" i="11"/>
  <c r="ALK63" i="11"/>
  <c r="ALL180" i="11"/>
  <c r="ALL63" i="11"/>
  <c r="ALK7" i="11"/>
  <c r="ALL7" i="11"/>
  <c r="ALK6" i="11" l="1"/>
  <c r="ALK219" i="11" s="1"/>
  <c r="ALL6" i="11"/>
  <c r="ALL219" i="11" s="1"/>
  <c r="AJT217" i="11" l="1"/>
  <c r="AJT216" i="11"/>
  <c r="AJT215" i="11"/>
  <c r="AJT214" i="11"/>
  <c r="AJT213" i="11"/>
  <c r="AJT212" i="11"/>
  <c r="AJT205" i="11"/>
  <c r="AJT203" i="11"/>
  <c r="AJT201" i="11"/>
  <c r="AJT200" i="11"/>
  <c r="AJT199" i="11"/>
  <c r="AJT81" i="11"/>
  <c r="AJT80" i="11" s="1"/>
  <c r="AJT39" i="11"/>
  <c r="AJT62" i="11"/>
  <c r="AJT38" i="11"/>
  <c r="AJT37" i="11"/>
  <c r="AJT61" i="11"/>
  <c r="AJT60" i="11"/>
  <c r="AJT36" i="11"/>
  <c r="AJT34" i="11"/>
  <c r="AJT59" i="11"/>
  <c r="AJT33" i="11"/>
  <c r="AJT58" i="11"/>
  <c r="AJT57" i="11"/>
  <c r="AJT32" i="11"/>
  <c r="AJT56" i="11"/>
  <c r="AJT31" i="11"/>
  <c r="AJT55" i="11"/>
  <c r="AJT54" i="11"/>
  <c r="AJT30" i="11"/>
  <c r="AJT28" i="11"/>
  <c r="AJT53" i="11"/>
  <c r="AJT27" i="11"/>
  <c r="AJT26" i="11"/>
  <c r="AJT52" i="11"/>
  <c r="AJT51" i="11"/>
  <c r="AJT79" i="11"/>
  <c r="AJT78" i="11"/>
  <c r="AJT77" i="11"/>
  <c r="AJT76" i="11"/>
  <c r="AJT75" i="11"/>
  <c r="AJT74" i="11"/>
  <c r="AJT73" i="11"/>
  <c r="AJT72" i="11"/>
  <c r="AJT183" i="11"/>
  <c r="AJT182" i="11"/>
  <c r="AJT195" i="11"/>
  <c r="AJT194" i="11"/>
  <c r="AJT193" i="11"/>
  <c r="AJT192" i="11"/>
  <c r="AJT188" i="11"/>
  <c r="AJT187" i="11"/>
  <c r="AJT179" i="11"/>
  <c r="AJT178" i="11"/>
  <c r="AJT177" i="11"/>
  <c r="AJT175" i="11"/>
  <c r="AJT165" i="11"/>
  <c r="AJT163" i="11"/>
  <c r="AJT162" i="11"/>
  <c r="AJT161" i="11"/>
  <c r="AJT157" i="11"/>
  <c r="AJT155" i="11"/>
  <c r="AJT154" i="11"/>
  <c r="AJT153" i="11"/>
  <c r="AJT152" i="11"/>
  <c r="AJT151" i="11"/>
  <c r="AJT171" i="11"/>
  <c r="AJT170" i="11"/>
  <c r="AJT169" i="11"/>
  <c r="AJT168" i="11"/>
  <c r="AJT167" i="11"/>
  <c r="AJT148" i="11"/>
  <c r="AJT147" i="11"/>
  <c r="AJT146" i="11"/>
  <c r="AJT145" i="11"/>
  <c r="AJT144" i="11"/>
  <c r="AJT143" i="11"/>
  <c r="AJT142" i="11"/>
  <c r="AJT141" i="11"/>
  <c r="AJT140" i="11"/>
  <c r="AJT139" i="11"/>
  <c r="AJT137" i="11"/>
  <c r="AJT136" i="11"/>
  <c r="AJT135" i="11"/>
  <c r="AJT134" i="11"/>
  <c r="AJT133" i="11"/>
  <c r="AJT132" i="11"/>
  <c r="AJT131" i="11"/>
  <c r="AJT129" i="11"/>
  <c r="AJT126" i="11"/>
  <c r="AJT125" i="11"/>
  <c r="AJT124" i="11"/>
  <c r="AJT123" i="11"/>
  <c r="AJT122" i="11"/>
  <c r="AJT121" i="11"/>
  <c r="AJT119" i="11"/>
  <c r="AJT118" i="11"/>
  <c r="AJT117" i="11"/>
  <c r="AJT116" i="11"/>
  <c r="AJT115" i="11"/>
  <c r="AJT114" i="11"/>
  <c r="AJT113" i="11"/>
  <c r="AJT112" i="11"/>
  <c r="AJT111" i="11"/>
  <c r="AJT110" i="11"/>
  <c r="AJT109" i="11"/>
  <c r="AJT106" i="11"/>
  <c r="AJT104" i="11"/>
  <c r="AJT103" i="11"/>
  <c r="AJT102" i="11"/>
  <c r="AJT101" i="11"/>
  <c r="AJT100" i="11"/>
  <c r="AJT99" i="11"/>
  <c r="AJT98" i="11"/>
  <c r="AJT96" i="11"/>
  <c r="AJT94" i="11"/>
  <c r="AJT93" i="11"/>
  <c r="AJT92" i="11"/>
  <c r="AJT90" i="11"/>
  <c r="AJT89" i="11"/>
  <c r="AJT88" i="11"/>
  <c r="AJT86" i="11"/>
  <c r="AJT85" i="11"/>
  <c r="AJT24" i="11"/>
  <c r="AJT23" i="11"/>
  <c r="AJT21" i="11"/>
  <c r="AJT20" i="11"/>
  <c r="AJT19" i="11"/>
  <c r="AJT17" i="11"/>
  <c r="AJT16" i="11"/>
  <c r="AJT14" i="11"/>
  <c r="AJT13" i="11"/>
  <c r="AJT12" i="11"/>
  <c r="AJT11" i="11"/>
  <c r="AJT9" i="11"/>
  <c r="AJT70" i="11"/>
  <c r="AJT69" i="11"/>
  <c r="AJT68" i="11"/>
  <c r="AJT66" i="11"/>
  <c r="AJT65" i="11"/>
  <c r="RB219" i="11"/>
  <c r="RE219" i="11"/>
  <c r="RG219" i="11"/>
  <c r="SU219" i="11"/>
  <c r="ST219" i="11"/>
  <c r="SW219" i="11"/>
  <c r="SV219" i="11"/>
  <c r="AJU203" i="11"/>
  <c r="AJU148" i="11"/>
  <c r="AJU147" i="11"/>
  <c r="AJU146" i="11"/>
  <c r="AJU145" i="11"/>
  <c r="AJU144" i="11"/>
  <c r="AJT218" i="11"/>
  <c r="AJT67" i="11"/>
  <c r="AFU65" i="11"/>
  <c r="AFU66" i="11"/>
  <c r="AFU68" i="11"/>
  <c r="AFU69" i="11"/>
  <c r="AFU70" i="11"/>
  <c r="AFU9" i="11"/>
  <c r="AFU12" i="11"/>
  <c r="AFU13" i="11"/>
  <c r="AFU14" i="11"/>
  <c r="AFU17" i="11"/>
  <c r="AFU20" i="11"/>
  <c r="AFU21" i="11"/>
  <c r="AFU24" i="11"/>
  <c r="AFU85" i="11"/>
  <c r="AFU88" i="11"/>
  <c r="AFU90" i="11"/>
  <c r="AFU93" i="11"/>
  <c r="AFU94" i="11"/>
  <c r="AFU96" i="11"/>
  <c r="AFU98" i="11"/>
  <c r="AFU100" i="11"/>
  <c r="AFU101" i="11"/>
  <c r="AFU102" i="11"/>
  <c r="AFU103" i="11"/>
  <c r="AFU106" i="11"/>
  <c r="AFU110" i="11"/>
  <c r="AFU111" i="11"/>
  <c r="AFU112" i="11"/>
  <c r="AFU113" i="11"/>
  <c r="AFU114" i="11"/>
  <c r="AFU116" i="11"/>
  <c r="AFU118" i="11"/>
  <c r="AFU121" i="11"/>
  <c r="AFU122" i="11"/>
  <c r="AFU124" i="11"/>
  <c r="AFU125" i="11"/>
  <c r="AFU126" i="11"/>
  <c r="AFU129" i="11"/>
  <c r="AFU131" i="11"/>
  <c r="AFU132" i="11"/>
  <c r="AFU134" i="11"/>
  <c r="AFU135" i="11"/>
  <c r="AFU136" i="11"/>
  <c r="AFU137" i="11"/>
  <c r="AFU139" i="11"/>
  <c r="AFU140" i="11"/>
  <c r="AFU141" i="11"/>
  <c r="AFU142" i="11"/>
  <c r="AFU143" i="11"/>
  <c r="AFU144" i="11"/>
  <c r="AFU145" i="11"/>
  <c r="AFU146" i="11"/>
  <c r="AFU147" i="11"/>
  <c r="AFU148" i="11"/>
  <c r="AFU167" i="11"/>
  <c r="AFU168" i="11"/>
  <c r="AFU170" i="11"/>
  <c r="AFU171" i="11"/>
  <c r="AFU151" i="11"/>
  <c r="AFU152" i="11"/>
  <c r="AFU153" i="11"/>
  <c r="AFU154" i="11"/>
  <c r="AFU155" i="11"/>
  <c r="AFU157" i="11"/>
  <c r="AFU161" i="11"/>
  <c r="AFU162" i="11"/>
  <c r="AFU163" i="11"/>
  <c r="AFU165" i="11"/>
  <c r="AFU175" i="11"/>
  <c r="AFU177" i="11"/>
  <c r="AFU178" i="11"/>
  <c r="AFU179" i="11"/>
  <c r="AFU187" i="11"/>
  <c r="AFU188" i="11"/>
  <c r="AFU192" i="11"/>
  <c r="AFU193" i="11"/>
  <c r="AFU194" i="11"/>
  <c r="AFU195" i="11"/>
  <c r="AFU182" i="11"/>
  <c r="AFU183" i="11"/>
  <c r="AFU72" i="11"/>
  <c r="AFU74" i="11"/>
  <c r="AFU76" i="11"/>
  <c r="AFU77" i="11"/>
  <c r="AFU78" i="11"/>
  <c r="AFU79" i="11"/>
  <c r="AFU51" i="11"/>
  <c r="AFU26" i="11"/>
  <c r="AFU53" i="11"/>
  <c r="AFU28" i="11"/>
  <c r="AFU30" i="11"/>
  <c r="AFU54" i="11"/>
  <c r="AFU31" i="11"/>
  <c r="AFU56" i="11"/>
  <c r="AFU32" i="11"/>
  <c r="AFU57" i="11"/>
  <c r="AFU33" i="11"/>
  <c r="AFU59" i="11"/>
  <c r="AFU34" i="11"/>
  <c r="AFU36" i="11"/>
  <c r="AFU60" i="11"/>
  <c r="AFU37" i="11"/>
  <c r="AFU62" i="11"/>
  <c r="AFU39" i="11"/>
  <c r="AFU81" i="11"/>
  <c r="AFU80" i="11" s="1"/>
  <c r="AFU198" i="11"/>
  <c r="AFU199" i="11"/>
  <c r="AFU200" i="11"/>
  <c r="AFU201" i="11"/>
  <c r="AFU205" i="11"/>
  <c r="AFU212" i="11"/>
  <c r="AFU213" i="11"/>
  <c r="AFU214" i="11"/>
  <c r="AFU215" i="11"/>
  <c r="AFU216" i="11"/>
  <c r="AFU217" i="11"/>
  <c r="AFR217" i="11"/>
  <c r="AFR216" i="11"/>
  <c r="AFR215" i="11"/>
  <c r="AFR214" i="11"/>
  <c r="AFR213" i="11"/>
  <c r="AFR212" i="11"/>
  <c r="AFR205" i="11"/>
  <c r="AFR201" i="11"/>
  <c r="AFR200" i="11"/>
  <c r="AFR199" i="11"/>
  <c r="AFR198" i="11"/>
  <c r="AFR81" i="11"/>
  <c r="AFR80" i="11" s="1"/>
  <c r="AFR39" i="11"/>
  <c r="AFR62" i="11"/>
  <c r="AFR38" i="11"/>
  <c r="AFR37" i="11"/>
  <c r="AFR61" i="11"/>
  <c r="AFR60" i="11"/>
  <c r="AFR36" i="11"/>
  <c r="AFR34" i="11"/>
  <c r="AFR59" i="11"/>
  <c r="AFR33" i="11"/>
  <c r="AFR58" i="11"/>
  <c r="AFR57" i="11"/>
  <c r="AFR32" i="11"/>
  <c r="AFR56" i="11"/>
  <c r="AFR31" i="11"/>
  <c r="AFR55" i="11"/>
  <c r="AFR54" i="11"/>
  <c r="AFR30" i="11"/>
  <c r="AFR28" i="11"/>
  <c r="AFR53" i="11"/>
  <c r="AFR27" i="11"/>
  <c r="AFR26" i="11"/>
  <c r="AFR52" i="11"/>
  <c r="AFR51" i="11"/>
  <c r="AFR79" i="11"/>
  <c r="AFR78" i="11"/>
  <c r="AFR77" i="11"/>
  <c r="AFR76" i="11"/>
  <c r="AFR75" i="11"/>
  <c r="AFR74" i="11"/>
  <c r="AFR73" i="11"/>
  <c r="AFR72" i="11"/>
  <c r="AFR183" i="11"/>
  <c r="AFR182" i="11"/>
  <c r="AFR195" i="11"/>
  <c r="AFR194" i="11"/>
  <c r="AFR193" i="11"/>
  <c r="AFR192" i="11"/>
  <c r="AFR188" i="11"/>
  <c r="AFR187" i="11"/>
  <c r="AFR179" i="11"/>
  <c r="AFR178" i="11"/>
  <c r="AFR177" i="11"/>
  <c r="AFR175" i="11"/>
  <c r="AFR165" i="11"/>
  <c r="AFR163" i="11"/>
  <c r="AFR162" i="11"/>
  <c r="AFR161" i="11"/>
  <c r="AFR157" i="11"/>
  <c r="AFR155" i="11"/>
  <c r="AFR154" i="11"/>
  <c r="AFR153" i="11"/>
  <c r="AFR152" i="11"/>
  <c r="AFR151" i="11"/>
  <c r="AFR171" i="11"/>
  <c r="AFR170" i="11"/>
  <c r="AFR169" i="11"/>
  <c r="AFR168" i="11"/>
  <c r="AFR167" i="11"/>
  <c r="AFR137" i="11"/>
  <c r="AFR136" i="11"/>
  <c r="AFR135" i="11"/>
  <c r="AFR134" i="11"/>
  <c r="AFR133" i="11"/>
  <c r="AFR132" i="11"/>
  <c r="AFR131" i="11"/>
  <c r="AFR129" i="11"/>
  <c r="AFR126" i="11"/>
  <c r="AFR125" i="11"/>
  <c r="AFR124" i="11"/>
  <c r="AFR123" i="11"/>
  <c r="AFR122" i="11"/>
  <c r="AFR121" i="11"/>
  <c r="AFR119" i="11"/>
  <c r="AFR118" i="11"/>
  <c r="AFR117" i="11"/>
  <c r="AFR116" i="11"/>
  <c r="AFR115" i="11"/>
  <c r="AFR114" i="11"/>
  <c r="AFR113" i="11"/>
  <c r="AFR112" i="11"/>
  <c r="AFR111" i="11"/>
  <c r="AFR110" i="11"/>
  <c r="AFR106" i="11"/>
  <c r="AFR104" i="11"/>
  <c r="AFR103" i="11"/>
  <c r="AFR102" i="11"/>
  <c r="AFR101" i="11"/>
  <c r="AFR100" i="11"/>
  <c r="AFR99" i="11"/>
  <c r="AFR98" i="11"/>
  <c r="AFR96" i="11"/>
  <c r="AFR94" i="11"/>
  <c r="AFR93" i="11"/>
  <c r="AFR92" i="11"/>
  <c r="AFR90" i="11"/>
  <c r="AFR89" i="11"/>
  <c r="AFR88" i="11"/>
  <c r="AFR86" i="11"/>
  <c r="AFR85" i="11"/>
  <c r="AFR24" i="11"/>
  <c r="AFR23" i="11"/>
  <c r="AFR21" i="11"/>
  <c r="AFR20" i="11"/>
  <c r="AFR19" i="11"/>
  <c r="AFR17" i="11"/>
  <c r="AFR16" i="11"/>
  <c r="AFR14" i="11"/>
  <c r="AFR13" i="11"/>
  <c r="AFR12" i="11"/>
  <c r="AFR11" i="11"/>
  <c r="AFR9" i="11"/>
  <c r="AFR70" i="11"/>
  <c r="AFR69" i="11"/>
  <c r="AFR68" i="11"/>
  <c r="AFR67" i="11"/>
  <c r="AFR66" i="11"/>
  <c r="AFR65" i="11"/>
  <c r="VX217" i="11"/>
  <c r="VX216" i="11"/>
  <c r="VX215" i="11"/>
  <c r="VX214" i="11"/>
  <c r="VX213" i="11"/>
  <c r="VX212" i="11"/>
  <c r="VX205" i="11"/>
  <c r="VX201" i="11"/>
  <c r="VX200" i="11"/>
  <c r="VX199" i="11"/>
  <c r="VX198" i="11"/>
  <c r="VX81" i="11"/>
  <c r="VX80" i="11" s="1"/>
  <c r="VX39" i="11"/>
  <c r="VX62" i="11"/>
  <c r="VX38" i="11"/>
  <c r="VX37" i="11"/>
  <c r="VX61" i="11"/>
  <c r="VX60" i="11"/>
  <c r="VX36" i="11"/>
  <c r="VX34" i="11"/>
  <c r="VX59" i="11"/>
  <c r="VX33" i="11"/>
  <c r="VX58" i="11"/>
  <c r="VX57" i="11"/>
  <c r="VX32" i="11"/>
  <c r="VX56" i="11"/>
  <c r="VX31" i="11"/>
  <c r="VX55" i="11"/>
  <c r="VX54" i="11"/>
  <c r="VX30" i="11"/>
  <c r="VX28" i="11"/>
  <c r="VX53" i="11"/>
  <c r="VX27" i="11"/>
  <c r="VX26" i="11"/>
  <c r="VX52" i="11"/>
  <c r="VX51" i="11"/>
  <c r="VX79" i="11"/>
  <c r="VX78" i="11"/>
  <c r="VX77" i="11"/>
  <c r="VX76" i="11"/>
  <c r="VX75" i="11"/>
  <c r="VX74" i="11"/>
  <c r="VX73" i="11"/>
  <c r="VX72" i="11"/>
  <c r="VX183" i="11"/>
  <c r="VX182" i="11"/>
  <c r="VX195" i="11"/>
  <c r="VX194" i="11"/>
  <c r="VX193" i="11"/>
  <c r="VX192" i="11"/>
  <c r="VX188" i="11"/>
  <c r="VX187" i="11"/>
  <c r="VX179" i="11"/>
  <c r="VX178" i="11"/>
  <c r="VX177" i="11"/>
  <c r="VX175" i="11"/>
  <c r="VX165" i="11"/>
  <c r="VX163" i="11"/>
  <c r="VX162" i="11"/>
  <c r="VX161" i="11"/>
  <c r="VX157" i="11"/>
  <c r="VX155" i="11"/>
  <c r="VX154" i="11"/>
  <c r="VX153" i="11"/>
  <c r="VX152" i="11"/>
  <c r="VX151" i="11"/>
  <c r="VX171" i="11"/>
  <c r="VX170" i="11"/>
  <c r="VX169" i="11"/>
  <c r="VX168" i="11"/>
  <c r="VX167" i="11"/>
  <c r="VX137" i="11"/>
  <c r="VX136" i="11"/>
  <c r="VX135" i="11"/>
  <c r="VX134" i="11"/>
  <c r="VX133" i="11"/>
  <c r="VX132" i="11"/>
  <c r="VX131" i="11"/>
  <c r="VX129" i="11"/>
  <c r="VX126" i="11"/>
  <c r="VX125" i="11"/>
  <c r="VX124" i="11"/>
  <c r="VX123" i="11"/>
  <c r="VX122" i="11"/>
  <c r="VX121" i="11"/>
  <c r="VX119" i="11"/>
  <c r="VX118" i="11"/>
  <c r="VX117" i="11"/>
  <c r="VX116" i="11"/>
  <c r="VX115" i="11"/>
  <c r="VX114" i="11"/>
  <c r="VX113" i="11"/>
  <c r="VX112" i="11"/>
  <c r="VX111" i="11"/>
  <c r="VX110" i="11"/>
  <c r="VX109" i="11"/>
  <c r="VX106" i="11"/>
  <c r="VX104" i="11"/>
  <c r="VX103" i="11"/>
  <c r="VX102" i="11"/>
  <c r="VX101" i="11"/>
  <c r="VX100" i="11"/>
  <c r="VX99" i="11"/>
  <c r="VX98" i="11"/>
  <c r="VX96" i="11"/>
  <c r="VX94" i="11"/>
  <c r="VX93" i="11"/>
  <c r="VX92" i="11"/>
  <c r="VX90" i="11"/>
  <c r="VX89" i="11"/>
  <c r="VX88" i="11"/>
  <c r="VX86" i="11"/>
  <c r="VX85" i="11"/>
  <c r="VX24" i="11"/>
  <c r="VX23" i="11"/>
  <c r="VX21" i="11"/>
  <c r="VX20" i="11"/>
  <c r="VX19" i="11"/>
  <c r="VX17" i="11"/>
  <c r="VX16" i="11"/>
  <c r="VX14" i="11"/>
  <c r="VX13" i="11"/>
  <c r="VX12" i="11"/>
  <c r="VX11" i="11"/>
  <c r="VX9" i="11"/>
  <c r="VX70" i="11"/>
  <c r="VX69" i="11"/>
  <c r="VX68" i="11"/>
  <c r="VX67" i="11"/>
  <c r="VX66" i="11"/>
  <c r="VX65" i="11"/>
  <c r="RA217" i="11"/>
  <c r="RA216" i="11"/>
  <c r="RA215" i="11"/>
  <c r="RA214" i="11"/>
  <c r="RA213" i="11"/>
  <c r="RA212" i="11"/>
  <c r="RA205" i="11"/>
  <c r="RA201" i="11"/>
  <c r="RA200" i="11"/>
  <c r="RA199" i="11"/>
  <c r="RA198" i="11"/>
  <c r="RA81" i="11"/>
  <c r="RA80" i="11" s="1"/>
  <c r="RA39" i="11"/>
  <c r="RA62" i="11"/>
  <c r="RA38" i="11"/>
  <c r="RA37" i="11"/>
  <c r="RA61" i="11"/>
  <c r="RA60" i="11"/>
  <c r="RA36" i="11"/>
  <c r="RA34" i="11"/>
  <c r="RA59" i="11"/>
  <c r="RA33" i="11"/>
  <c r="RA58" i="11"/>
  <c r="RA57" i="11"/>
  <c r="RA32" i="11"/>
  <c r="RA56" i="11"/>
  <c r="RA31" i="11"/>
  <c r="RA55" i="11"/>
  <c r="RA54" i="11"/>
  <c r="RA30" i="11"/>
  <c r="RA28" i="11"/>
  <c r="RA53" i="11"/>
  <c r="RA27" i="11"/>
  <c r="RA26" i="11"/>
  <c r="RA52" i="11"/>
  <c r="RA51" i="11"/>
  <c r="RA79" i="11"/>
  <c r="RA78" i="11"/>
  <c r="RA77" i="11"/>
  <c r="RA76" i="11"/>
  <c r="RA75" i="11"/>
  <c r="RA74" i="11"/>
  <c r="RA73" i="11"/>
  <c r="RA72" i="11"/>
  <c r="RA183" i="11"/>
  <c r="RA182" i="11"/>
  <c r="RA195" i="11"/>
  <c r="RA194" i="11"/>
  <c r="RA193" i="11"/>
  <c r="RA192" i="11"/>
  <c r="RA188" i="11"/>
  <c r="RA187" i="11"/>
  <c r="RA179" i="11"/>
  <c r="RA178" i="11"/>
  <c r="RA177" i="11"/>
  <c r="RA175" i="11"/>
  <c r="RA165" i="11"/>
  <c r="RA163" i="11"/>
  <c r="RA162" i="11"/>
  <c r="RA161" i="11"/>
  <c r="RA157" i="11"/>
  <c r="RA155" i="11"/>
  <c r="RA154" i="11"/>
  <c r="RA153" i="11"/>
  <c r="RA152" i="11"/>
  <c r="RA151" i="11"/>
  <c r="RA171" i="11"/>
  <c r="RA170" i="11"/>
  <c r="RA169" i="11"/>
  <c r="RA168" i="11"/>
  <c r="RA167" i="11"/>
  <c r="QY219" i="11"/>
  <c r="RA137" i="11"/>
  <c r="RA136" i="11"/>
  <c r="RA135" i="11"/>
  <c r="RA134" i="11"/>
  <c r="RA133" i="11"/>
  <c r="RA132" i="11"/>
  <c r="RA131" i="11"/>
  <c r="RA129" i="11"/>
  <c r="RA126" i="11"/>
  <c r="RA125" i="11"/>
  <c r="RA124" i="11"/>
  <c r="RA123" i="11"/>
  <c r="RA122" i="11"/>
  <c r="RA121" i="11"/>
  <c r="RA119" i="11"/>
  <c r="RA118" i="11"/>
  <c r="RA117" i="11"/>
  <c r="RA116" i="11"/>
  <c r="RA115" i="11"/>
  <c r="RA114" i="11"/>
  <c r="RA113" i="11"/>
  <c r="RA112" i="11"/>
  <c r="RA111" i="11"/>
  <c r="RA110" i="11"/>
  <c r="RA106" i="11"/>
  <c r="RA104" i="11"/>
  <c r="RA103" i="11"/>
  <c r="RA102" i="11"/>
  <c r="RA101" i="11"/>
  <c r="RA100" i="11"/>
  <c r="RA99" i="11"/>
  <c r="RA98" i="11"/>
  <c r="RA96" i="11"/>
  <c r="RA94" i="11"/>
  <c r="RA93" i="11"/>
  <c r="RA92" i="11"/>
  <c r="RA90" i="11"/>
  <c r="RA89" i="11"/>
  <c r="RA88" i="11"/>
  <c r="RA86" i="11"/>
  <c r="RA85" i="11"/>
  <c r="RA24" i="11"/>
  <c r="RA23" i="11"/>
  <c r="RA21" i="11"/>
  <c r="RA20" i="11"/>
  <c r="RA19" i="11"/>
  <c r="RA17" i="11"/>
  <c r="RA16" i="11"/>
  <c r="RA14" i="11"/>
  <c r="RA13" i="11"/>
  <c r="RA12" i="11"/>
  <c r="RA11" i="11"/>
  <c r="RA9" i="11"/>
  <c r="RA70" i="11"/>
  <c r="RA69" i="11"/>
  <c r="RA68" i="11"/>
  <c r="RA67" i="11"/>
  <c r="RA66" i="11"/>
  <c r="RA65" i="11"/>
  <c r="MD39" i="11"/>
  <c r="MD62" i="11"/>
  <c r="MD38" i="11"/>
  <c r="MD37" i="11"/>
  <c r="MD61" i="11"/>
  <c r="MD60" i="11"/>
  <c r="MD36" i="11"/>
  <c r="MD34" i="11"/>
  <c r="MD59" i="11"/>
  <c r="MD33" i="11"/>
  <c r="MD58" i="11"/>
  <c r="MD57" i="11"/>
  <c r="MD32" i="11"/>
  <c r="MD56" i="11"/>
  <c r="MD31" i="11"/>
  <c r="MD55" i="11"/>
  <c r="MD54" i="11"/>
  <c r="MD30" i="11"/>
  <c r="MD28" i="11"/>
  <c r="MD53" i="11"/>
  <c r="MD27" i="11"/>
  <c r="MD26" i="11"/>
  <c r="MD52" i="11"/>
  <c r="MD51" i="11"/>
  <c r="MD79" i="11"/>
  <c r="MD78" i="11"/>
  <c r="MD77" i="11"/>
  <c r="MD76" i="11"/>
  <c r="MD75" i="11"/>
  <c r="MD74" i="11"/>
  <c r="MD73" i="11"/>
  <c r="MD72" i="11"/>
  <c r="MD183" i="11"/>
  <c r="MD182" i="11"/>
  <c r="MD195" i="11"/>
  <c r="MD194" i="11"/>
  <c r="MD193" i="11"/>
  <c r="MD192" i="11"/>
  <c r="MD188" i="11"/>
  <c r="MD187" i="11"/>
  <c r="MD179" i="11"/>
  <c r="MD178" i="11"/>
  <c r="MD177" i="11"/>
  <c r="MD175" i="11"/>
  <c r="MD165" i="11"/>
  <c r="MD163" i="11"/>
  <c r="MD162" i="11"/>
  <c r="MD161" i="11"/>
  <c r="MD157" i="11"/>
  <c r="MD155" i="11"/>
  <c r="MD154" i="11"/>
  <c r="MD153" i="11"/>
  <c r="MD152" i="11"/>
  <c r="MD151" i="11"/>
  <c r="MD171" i="11"/>
  <c r="MD170" i="11"/>
  <c r="MD169" i="11"/>
  <c r="MD168" i="11"/>
  <c r="MD167" i="11"/>
  <c r="MD137" i="11"/>
  <c r="MD136" i="11"/>
  <c r="MD135" i="11"/>
  <c r="MD134" i="11"/>
  <c r="MD133" i="11"/>
  <c r="MD132" i="11"/>
  <c r="MD131" i="11"/>
  <c r="MD129" i="11"/>
  <c r="MD126" i="11"/>
  <c r="MD125" i="11"/>
  <c r="MD124" i="11"/>
  <c r="MD123" i="11"/>
  <c r="MD122" i="11"/>
  <c r="MD121" i="11"/>
  <c r="MD119" i="11"/>
  <c r="MD118" i="11"/>
  <c r="MD117" i="11"/>
  <c r="MD116" i="11"/>
  <c r="MD115" i="11"/>
  <c r="MD114" i="11"/>
  <c r="MD113" i="11"/>
  <c r="MD112" i="11"/>
  <c r="MD111" i="11"/>
  <c r="MD110" i="11"/>
  <c r="MD109" i="11"/>
  <c r="MD106" i="11"/>
  <c r="MD104" i="11"/>
  <c r="MD103" i="11"/>
  <c r="MD102" i="11"/>
  <c r="MD101" i="11"/>
  <c r="MD100" i="11"/>
  <c r="MD99" i="11"/>
  <c r="MD98" i="11"/>
  <c r="MD96" i="11"/>
  <c r="MD94" i="11"/>
  <c r="MD93" i="11"/>
  <c r="MD92" i="11"/>
  <c r="MD90" i="11"/>
  <c r="MD89" i="11"/>
  <c r="MD88" i="11"/>
  <c r="MD86" i="11"/>
  <c r="MD85" i="11"/>
  <c r="MD24" i="11"/>
  <c r="MD23" i="11"/>
  <c r="MD21" i="11"/>
  <c r="MD20" i="11"/>
  <c r="MD19" i="11"/>
  <c r="MD17" i="11"/>
  <c r="MD16" i="11"/>
  <c r="MD14" i="11"/>
  <c r="MD13" i="11"/>
  <c r="MD12" i="11"/>
  <c r="MD11" i="11"/>
  <c r="MD9" i="11"/>
  <c r="MD70" i="11"/>
  <c r="MD69" i="11"/>
  <c r="MD68" i="11"/>
  <c r="MD67" i="11"/>
  <c r="MD66" i="11"/>
  <c r="MD65" i="11"/>
  <c r="CF218" i="11"/>
  <c r="CF219" i="11" s="1"/>
  <c r="AJU140" i="11"/>
  <c r="CI26" i="11"/>
  <c r="HJ26" i="11"/>
  <c r="MG26" i="11"/>
  <c r="RD26" i="11"/>
  <c r="WA26" i="11"/>
  <c r="AAX26" i="11"/>
  <c r="AJV26" i="11"/>
  <c r="CI170" i="11"/>
  <c r="HJ170" i="11"/>
  <c r="MG170" i="11"/>
  <c r="RD170" i="11"/>
  <c r="WA170" i="11"/>
  <c r="AAX170" i="11"/>
  <c r="AJV170" i="11"/>
  <c r="CI100" i="11"/>
  <c r="HJ100" i="11"/>
  <c r="MG100" i="11"/>
  <c r="RD100" i="11"/>
  <c r="WA100" i="11"/>
  <c r="AAX100" i="11"/>
  <c r="AJV100" i="11"/>
  <c r="CI17" i="11"/>
  <c r="HJ17" i="11"/>
  <c r="MG17" i="11"/>
  <c r="RD17" i="11"/>
  <c r="WA17" i="11"/>
  <c r="AAX17" i="11"/>
  <c r="AJV17" i="11"/>
  <c r="MD184" i="11" l="1"/>
  <c r="AJU198" i="11"/>
  <c r="AFR184" i="11"/>
  <c r="VX184" i="11"/>
  <c r="RA184" i="11"/>
  <c r="AFU184" i="11"/>
  <c r="AJT184" i="11"/>
  <c r="VX64" i="11"/>
  <c r="AFR108" i="11"/>
  <c r="AFR107" i="11" s="1"/>
  <c r="AFR166" i="11"/>
  <c r="AFR197" i="11"/>
  <c r="AFR196" i="11" s="1"/>
  <c r="AFU181" i="11"/>
  <c r="AFU166" i="11"/>
  <c r="AJT150" i="11"/>
  <c r="MD160" i="11"/>
  <c r="RA197" i="11"/>
  <c r="RA196" i="11" s="1"/>
  <c r="VX181" i="11"/>
  <c r="RA174" i="11"/>
  <c r="RA71" i="11"/>
  <c r="AFU64" i="11"/>
  <c r="AJT160" i="11"/>
  <c r="AJT46" i="11"/>
  <c r="RA166" i="11"/>
  <c r="MD108" i="11"/>
  <c r="MD107" i="11" s="1"/>
  <c r="RA64" i="11"/>
  <c r="MD46" i="11"/>
  <c r="VX25" i="11"/>
  <c r="MD181" i="11"/>
  <c r="VX174" i="11"/>
  <c r="VX71" i="11"/>
  <c r="AFR150" i="11"/>
  <c r="AFR160" i="11"/>
  <c r="AFR211" i="11"/>
  <c r="AFU108" i="11"/>
  <c r="AFU107" i="11" s="1"/>
  <c r="AFU84" i="11"/>
  <c r="AFU83" i="11" s="1"/>
  <c r="MD64" i="11"/>
  <c r="MD84" i="11"/>
  <c r="MD83" i="11" s="1"/>
  <c r="MD166" i="11"/>
  <c r="RA181" i="11"/>
  <c r="AFU211" i="11"/>
  <c r="AFU71" i="11"/>
  <c r="AFU174" i="11"/>
  <c r="AFU138" i="11"/>
  <c r="AJT64" i="11"/>
  <c r="AJT174" i="11"/>
  <c r="AJT71" i="11"/>
  <c r="RA84" i="11"/>
  <c r="RA83" i="11" s="1"/>
  <c r="AFR174" i="11"/>
  <c r="AFR71" i="11"/>
  <c r="AFU197" i="11"/>
  <c r="AFU196" i="11" s="1"/>
  <c r="AJT84" i="11"/>
  <c r="AJT83" i="11" s="1"/>
  <c r="AJT138" i="11"/>
  <c r="RA108" i="11"/>
  <c r="RA107" i="11" s="1"/>
  <c r="RA150" i="11"/>
  <c r="RA160" i="11"/>
  <c r="RA211" i="11"/>
  <c r="VX84" i="11"/>
  <c r="VX83" i="11" s="1"/>
  <c r="VX166" i="11"/>
  <c r="VX197" i="11"/>
  <c r="VX196" i="11" s="1"/>
  <c r="AFU160" i="11"/>
  <c r="AFU150" i="11"/>
  <c r="AJT108" i="11"/>
  <c r="AJT107" i="11" s="1"/>
  <c r="AJT181" i="11"/>
  <c r="AJU218" i="11"/>
  <c r="MD150" i="11"/>
  <c r="MD174" i="11"/>
  <c r="MD71" i="11"/>
  <c r="VX108" i="11"/>
  <c r="VX107" i="11" s="1"/>
  <c r="VX150" i="11"/>
  <c r="VX160" i="11"/>
  <c r="VX211" i="11"/>
  <c r="AFR64" i="11"/>
  <c r="AFR84" i="11"/>
  <c r="AFR83" i="11" s="1"/>
  <c r="AFR181" i="11"/>
  <c r="AJT166" i="11"/>
  <c r="AJT197" i="11"/>
  <c r="AJT196" i="11" s="1"/>
  <c r="AJT211" i="11"/>
  <c r="AFR46" i="11"/>
  <c r="AJT25" i="11"/>
  <c r="AFR25" i="11"/>
  <c r="AFU46" i="11"/>
  <c r="RA46" i="11"/>
  <c r="VX46" i="11"/>
  <c r="MD25" i="11"/>
  <c r="AFU25" i="11"/>
  <c r="RA25" i="11"/>
  <c r="MD8" i="11"/>
  <c r="AFR8" i="11"/>
  <c r="AFU8" i="11"/>
  <c r="RA8" i="11"/>
  <c r="AJT8" i="11"/>
  <c r="VX8" i="11"/>
  <c r="AJU141" i="11"/>
  <c r="AJU79" i="11"/>
  <c r="AJU213" i="11"/>
  <c r="AJU143" i="11"/>
  <c r="AJU136" i="11"/>
  <c r="AJU74" i="11"/>
  <c r="AJU78" i="11"/>
  <c r="AJU52" i="11"/>
  <c r="AJU28" i="11"/>
  <c r="AJU31" i="11"/>
  <c r="AJU58" i="11"/>
  <c r="AJU36" i="11"/>
  <c r="AJU38" i="11"/>
  <c r="AJU212" i="11"/>
  <c r="AJU121" i="11"/>
  <c r="AJU194" i="11"/>
  <c r="AJU112" i="11"/>
  <c r="AJU134" i="11"/>
  <c r="AJU142" i="11"/>
  <c r="AJU132" i="11"/>
  <c r="AJU139" i="11"/>
  <c r="AJU188" i="11"/>
  <c r="AJU67" i="11"/>
  <c r="AJU153" i="11"/>
  <c r="AJU110" i="11"/>
  <c r="AJU114" i="11"/>
  <c r="AJU118" i="11"/>
  <c r="AJU129" i="11"/>
  <c r="AJU14" i="11"/>
  <c r="AJU20" i="11"/>
  <c r="AJU89" i="11"/>
  <c r="AJU104" i="11"/>
  <c r="AJU111" i="11"/>
  <c r="AJU115" i="11"/>
  <c r="AJU119" i="11"/>
  <c r="AJU124" i="11"/>
  <c r="AJU165" i="11"/>
  <c r="AJU187" i="11"/>
  <c r="AJU193" i="11"/>
  <c r="AJU183" i="11"/>
  <c r="AJU68" i="11"/>
  <c r="AJU11" i="11"/>
  <c r="AJU16" i="11"/>
  <c r="AJU21" i="11"/>
  <c r="AJU85" i="11"/>
  <c r="AJU90" i="11"/>
  <c r="AJU96" i="11"/>
  <c r="AJU101" i="11"/>
  <c r="AJU106" i="11"/>
  <c r="AJU137" i="11"/>
  <c r="AJU154" i="11"/>
  <c r="AJU161" i="11"/>
  <c r="AJU26" i="11"/>
  <c r="AJU30" i="11"/>
  <c r="AJU56" i="11"/>
  <c r="AJU33" i="11"/>
  <c r="AJU60" i="11"/>
  <c r="AJU62" i="11"/>
  <c r="AJU9" i="11"/>
  <c r="AJU217" i="11"/>
  <c r="AJU201" i="11"/>
  <c r="AJU123" i="11"/>
  <c r="AJU125" i="11"/>
  <c r="AJU131" i="11"/>
  <c r="AJU200" i="11"/>
  <c r="AJU75" i="11"/>
  <c r="AJU116" i="11"/>
  <c r="AJU100" i="11"/>
  <c r="AJU94" i="11"/>
  <c r="AJU65" i="11"/>
  <c r="AJU69" i="11"/>
  <c r="AJU66" i="11"/>
  <c r="AJU70" i="11"/>
  <c r="AJU13" i="11"/>
  <c r="AJU19" i="11"/>
  <c r="AJU24" i="11"/>
  <c r="AJU88" i="11"/>
  <c r="AJU93" i="11"/>
  <c r="AJU99" i="11"/>
  <c r="AJU103" i="11"/>
  <c r="AJU135" i="11"/>
  <c r="AJU152" i="11"/>
  <c r="AJU157" i="11"/>
  <c r="AJU163" i="11"/>
  <c r="AJU192" i="11"/>
  <c r="AJU81" i="11"/>
  <c r="AJU80" i="11" s="1"/>
  <c r="AJU12" i="11"/>
  <c r="AJU17" i="11"/>
  <c r="AJU23" i="11"/>
  <c r="AJU86" i="11"/>
  <c r="AJU92" i="11"/>
  <c r="AJU98" i="11"/>
  <c r="AJU102" i="11"/>
  <c r="AJU113" i="11"/>
  <c r="AJU117" i="11"/>
  <c r="AJU122" i="11"/>
  <c r="AJU126" i="11"/>
  <c r="AJU151" i="11"/>
  <c r="AJU155" i="11"/>
  <c r="AJU162" i="11"/>
  <c r="AJU175" i="11"/>
  <c r="AJU182" i="11"/>
  <c r="AJU73" i="11"/>
  <c r="AJU77" i="11"/>
  <c r="AJU51" i="11"/>
  <c r="AJU53" i="11"/>
  <c r="AJU55" i="11"/>
  <c r="AJU57" i="11"/>
  <c r="AJU34" i="11"/>
  <c r="AJU37" i="11"/>
  <c r="AJU199" i="11"/>
  <c r="AJU216" i="11"/>
  <c r="AJU169" i="11"/>
  <c r="AJU214" i="11"/>
  <c r="AJU167" i="11"/>
  <c r="AJU179" i="11"/>
  <c r="AJU168" i="11"/>
  <c r="AJU170" i="11"/>
  <c r="AJU177" i="11"/>
  <c r="AJU195" i="11"/>
  <c r="AJU72" i="11"/>
  <c r="AJU76" i="11"/>
  <c r="AJU27" i="11"/>
  <c r="AJU54" i="11"/>
  <c r="AJU32" i="11"/>
  <c r="AJU59" i="11"/>
  <c r="AJU61" i="11"/>
  <c r="AJU39" i="11"/>
  <c r="AJU205" i="11"/>
  <c r="AJU215" i="11"/>
  <c r="AJU109" i="11"/>
  <c r="AJU133" i="11"/>
  <c r="AJU171" i="11"/>
  <c r="AJU178" i="11"/>
  <c r="VV219" i="11"/>
  <c r="AJW26" i="11"/>
  <c r="AJW170" i="11"/>
  <c r="AJW100" i="11"/>
  <c r="AJW17" i="11"/>
  <c r="AJV217" i="11"/>
  <c r="AJV216" i="11"/>
  <c r="AJV215" i="11"/>
  <c r="AJV214" i="11"/>
  <c r="AJV213" i="11"/>
  <c r="AJV212" i="11"/>
  <c r="AJV205" i="11"/>
  <c r="AJV201" i="11"/>
  <c r="AJV200" i="11"/>
  <c r="AJV199" i="11"/>
  <c r="AJV81" i="11"/>
  <c r="AJV80" i="11" s="1"/>
  <c r="AJV39" i="11"/>
  <c r="AJV62" i="11"/>
  <c r="AJV37" i="11"/>
  <c r="AJV60" i="11"/>
  <c r="AJV36" i="11"/>
  <c r="AJV34" i="11"/>
  <c r="AJV59" i="11"/>
  <c r="AJV33" i="11"/>
  <c r="AJV57" i="11"/>
  <c r="AJV32" i="11"/>
  <c r="AJV56" i="11"/>
  <c r="AJV31" i="11"/>
  <c r="AJV54" i="11"/>
  <c r="AJV30" i="11"/>
  <c r="AJV28" i="11"/>
  <c r="AJV53" i="11"/>
  <c r="AJV51" i="11"/>
  <c r="AJV79" i="11"/>
  <c r="AJV78" i="11"/>
  <c r="AJV77" i="11"/>
  <c r="AJV76" i="11"/>
  <c r="AJV74" i="11"/>
  <c r="AJV72" i="11"/>
  <c r="AJV183" i="11"/>
  <c r="AJV182" i="11"/>
  <c r="AJV195" i="11"/>
  <c r="AJV194" i="11"/>
  <c r="AJV193" i="11"/>
  <c r="AJV192" i="11"/>
  <c r="AJV188" i="11"/>
  <c r="AJV187" i="11"/>
  <c r="AJV179" i="11"/>
  <c r="AJV178" i="11"/>
  <c r="AJV177" i="11"/>
  <c r="AJV175" i="11"/>
  <c r="AJV165" i="11"/>
  <c r="AJV163" i="11"/>
  <c r="AJV162" i="11"/>
  <c r="AJV161" i="11"/>
  <c r="AJV157" i="11"/>
  <c r="AJV155" i="11"/>
  <c r="AJV154" i="11"/>
  <c r="AJV153" i="11"/>
  <c r="AJV152" i="11"/>
  <c r="AJV151" i="11"/>
  <c r="AJV171" i="11"/>
  <c r="AJV168" i="11"/>
  <c r="AJV167" i="11"/>
  <c r="AJV148" i="11"/>
  <c r="AJV147" i="11"/>
  <c r="AJV146" i="11"/>
  <c r="AJV145" i="11"/>
  <c r="AJV144" i="11"/>
  <c r="AJV143" i="11"/>
  <c r="AJV142" i="11"/>
  <c r="AJV141" i="11"/>
  <c r="AJV140" i="11"/>
  <c r="AJV139" i="11"/>
  <c r="AJV137" i="11"/>
  <c r="AJV136" i="11"/>
  <c r="AJV135" i="11"/>
  <c r="AJV134" i="11"/>
  <c r="AJV132" i="11"/>
  <c r="AJV131" i="11"/>
  <c r="AJV129" i="11"/>
  <c r="AJV126" i="11"/>
  <c r="AJV125" i="11"/>
  <c r="AJV124" i="11"/>
  <c r="AJV122" i="11"/>
  <c r="AJV121" i="11"/>
  <c r="AJV118" i="11"/>
  <c r="AJV116" i="11"/>
  <c r="AJV114" i="11"/>
  <c r="AJV113" i="11"/>
  <c r="AJV112" i="11"/>
  <c r="AJV111" i="11"/>
  <c r="AJV110" i="11"/>
  <c r="AJV109" i="11"/>
  <c r="AJV106" i="11"/>
  <c r="AJV103" i="11"/>
  <c r="AJV102" i="11"/>
  <c r="AJV101" i="11"/>
  <c r="AJV98" i="11"/>
  <c r="AJV96" i="11"/>
  <c r="AJV94" i="11"/>
  <c r="AJV93" i="11"/>
  <c r="AJV90" i="11"/>
  <c r="AJV88" i="11"/>
  <c r="AJV85" i="11"/>
  <c r="AJV24" i="11"/>
  <c r="AJV21" i="11"/>
  <c r="AJV20" i="11"/>
  <c r="AJV14" i="11"/>
  <c r="AJV13" i="11"/>
  <c r="AJV12" i="11"/>
  <c r="AJV9" i="11"/>
  <c r="AJV70" i="11"/>
  <c r="AJV69" i="11"/>
  <c r="AJV68" i="11"/>
  <c r="AJV66" i="11"/>
  <c r="AJV65" i="11"/>
  <c r="AAX217" i="11"/>
  <c r="AAX216" i="11"/>
  <c r="AAX215" i="11"/>
  <c r="AAX214" i="11"/>
  <c r="AAX213" i="11"/>
  <c r="AAX212" i="11"/>
  <c r="AAX205" i="11"/>
  <c r="AAX201" i="11"/>
  <c r="AAX200" i="11"/>
  <c r="AAX199" i="11"/>
  <c r="AAX198" i="11"/>
  <c r="AAX81" i="11"/>
  <c r="AAX80" i="11" s="1"/>
  <c r="AAX39" i="11"/>
  <c r="AAX62" i="11"/>
  <c r="AAX37" i="11"/>
  <c r="AAX60" i="11"/>
  <c r="AAX36" i="11"/>
  <c r="AAX34" i="11"/>
  <c r="AAX59" i="11"/>
  <c r="AAX33" i="11"/>
  <c r="AAX57" i="11"/>
  <c r="AAX32" i="11"/>
  <c r="AAX56" i="11"/>
  <c r="AAX31" i="11"/>
  <c r="AAX54" i="11"/>
  <c r="AAX30" i="11"/>
  <c r="AAX28" i="11"/>
  <c r="AAX53" i="11"/>
  <c r="AAX51" i="11"/>
  <c r="AAX79" i="11"/>
  <c r="AAX78" i="11"/>
  <c r="AAX77" i="11"/>
  <c r="AAX76" i="11"/>
  <c r="AAX74" i="11"/>
  <c r="AAX72" i="11"/>
  <c r="AAX183" i="11"/>
  <c r="AAX182" i="11"/>
  <c r="AAX195" i="11"/>
  <c r="AAX194" i="11"/>
  <c r="AAX193" i="11"/>
  <c r="AAX192" i="11"/>
  <c r="AAX188" i="11"/>
  <c r="AAX187" i="11"/>
  <c r="AAX179" i="11"/>
  <c r="AAX178" i="11"/>
  <c r="AAX177" i="11"/>
  <c r="AAX175" i="11"/>
  <c r="AAX165" i="11"/>
  <c r="AAX163" i="11"/>
  <c r="AAX162" i="11"/>
  <c r="AAX161" i="11"/>
  <c r="AAX157" i="11"/>
  <c r="AAX155" i="11"/>
  <c r="AAX154" i="11"/>
  <c r="AAX153" i="11"/>
  <c r="AAX152" i="11"/>
  <c r="AAX151" i="11"/>
  <c r="AAX171" i="11"/>
  <c r="AAX168" i="11"/>
  <c r="AAX167" i="11"/>
  <c r="AAX148" i="11"/>
  <c r="AAX147" i="11"/>
  <c r="AAX146" i="11"/>
  <c r="AAX145" i="11"/>
  <c r="AAX144" i="11"/>
  <c r="AAX143" i="11"/>
  <c r="AAX142" i="11"/>
  <c r="AAX141" i="11"/>
  <c r="AAX140" i="11"/>
  <c r="AAX139" i="11"/>
  <c r="AAX137" i="11"/>
  <c r="AAX136" i="11"/>
  <c r="AAX135" i="11"/>
  <c r="AAX134" i="11"/>
  <c r="AAX132" i="11"/>
  <c r="AAX131" i="11"/>
  <c r="AAX129" i="11"/>
  <c r="AAX126" i="11"/>
  <c r="AAX125" i="11"/>
  <c r="AAX124" i="11"/>
  <c r="AAX122" i="11"/>
  <c r="AAX121" i="11"/>
  <c r="AAX118" i="11"/>
  <c r="AAX116" i="11"/>
  <c r="AAX114" i="11"/>
  <c r="AAX113" i="11"/>
  <c r="AAX112" i="11"/>
  <c r="AAX111" i="11"/>
  <c r="AAX110" i="11"/>
  <c r="AAX109" i="11"/>
  <c r="AAX106" i="11"/>
  <c r="AAX103" i="11"/>
  <c r="AAX102" i="11"/>
  <c r="AAX101" i="11"/>
  <c r="AAX98" i="11"/>
  <c r="AAX96" i="11"/>
  <c r="AAX94" i="11"/>
  <c r="AAX93" i="11"/>
  <c r="AAX90" i="11"/>
  <c r="AAX88" i="11"/>
  <c r="AAX85" i="11"/>
  <c r="AAX24" i="11"/>
  <c r="AAX21" i="11"/>
  <c r="AAX20" i="11"/>
  <c r="AAX14" i="11"/>
  <c r="AAX13" i="11"/>
  <c r="AAX12" i="11"/>
  <c r="AAX9" i="11"/>
  <c r="AAX70" i="11"/>
  <c r="AAX69" i="11"/>
  <c r="AAX68" i="11"/>
  <c r="AAX66" i="11"/>
  <c r="WA217" i="11"/>
  <c r="WA216" i="11"/>
  <c r="WA215" i="11"/>
  <c r="WA214" i="11"/>
  <c r="WA213" i="11"/>
  <c r="WA212" i="11"/>
  <c r="WA205" i="11"/>
  <c r="WA201" i="11"/>
  <c r="WA200" i="11"/>
  <c r="WA199" i="11"/>
  <c r="WA198" i="11"/>
  <c r="WA81" i="11"/>
  <c r="WA80" i="11" s="1"/>
  <c r="WA39" i="11"/>
  <c r="WA62" i="11"/>
  <c r="WA37" i="11"/>
  <c r="WA60" i="11"/>
  <c r="WA36" i="11"/>
  <c r="WA34" i="11"/>
  <c r="WA59" i="11"/>
  <c r="WA33" i="11"/>
  <c r="WA57" i="11"/>
  <c r="WA32" i="11"/>
  <c r="WA56" i="11"/>
  <c r="WA31" i="11"/>
  <c r="WA54" i="11"/>
  <c r="WA30" i="11"/>
  <c r="WA28" i="11"/>
  <c r="WA53" i="11"/>
  <c r="WA51" i="11"/>
  <c r="WA79" i="11"/>
  <c r="WA78" i="11"/>
  <c r="WA77" i="11"/>
  <c r="WA76" i="11"/>
  <c r="WA74" i="11"/>
  <c r="WA72" i="11"/>
  <c r="WA183" i="11"/>
  <c r="WA182" i="11"/>
  <c r="WA195" i="11"/>
  <c r="WA194" i="11"/>
  <c r="WA193" i="11"/>
  <c r="WA192" i="11"/>
  <c r="WA188" i="11"/>
  <c r="WA187" i="11"/>
  <c r="WA179" i="11"/>
  <c r="WA178" i="11"/>
  <c r="WA177" i="11"/>
  <c r="WA175" i="11"/>
  <c r="WA165" i="11"/>
  <c r="WA163" i="11"/>
  <c r="WA162" i="11"/>
  <c r="WA161" i="11"/>
  <c r="WA157" i="11"/>
  <c r="WA155" i="11"/>
  <c r="WA154" i="11"/>
  <c r="WA153" i="11"/>
  <c r="WA152" i="11"/>
  <c r="WA151" i="11"/>
  <c r="WA171" i="11"/>
  <c r="WA168" i="11"/>
  <c r="WA167" i="11"/>
  <c r="WA148" i="11"/>
  <c r="WA147" i="11"/>
  <c r="WA146" i="11"/>
  <c r="WA145" i="11"/>
  <c r="WA144" i="11"/>
  <c r="WA143" i="11"/>
  <c r="WA142" i="11"/>
  <c r="WA141" i="11"/>
  <c r="WA140" i="11"/>
  <c r="WA139" i="11"/>
  <c r="WA137" i="11"/>
  <c r="WA136" i="11"/>
  <c r="WA135" i="11"/>
  <c r="WA134" i="11"/>
  <c r="WA132" i="11"/>
  <c r="WA131" i="11"/>
  <c r="WA129" i="11"/>
  <c r="WA126" i="11"/>
  <c r="WA125" i="11"/>
  <c r="WA124" i="11"/>
  <c r="WA122" i="11"/>
  <c r="WA121" i="11"/>
  <c r="WA118" i="11"/>
  <c r="WA116" i="11"/>
  <c r="WA114" i="11"/>
  <c r="WA113" i="11"/>
  <c r="WA112" i="11"/>
  <c r="WA111" i="11"/>
  <c r="WA110" i="11"/>
  <c r="WA109" i="11"/>
  <c r="WA106" i="11"/>
  <c r="WA103" i="11"/>
  <c r="WA102" i="11"/>
  <c r="WA101" i="11"/>
  <c r="WA98" i="11"/>
  <c r="WA96" i="11"/>
  <c r="WA94" i="11"/>
  <c r="WA93" i="11"/>
  <c r="WA90" i="11"/>
  <c r="WA88" i="11"/>
  <c r="WA85" i="11"/>
  <c r="WA24" i="11"/>
  <c r="WA21" i="11"/>
  <c r="WA20" i="11"/>
  <c r="WA14" i="11"/>
  <c r="WA13" i="11"/>
  <c r="WA12" i="11"/>
  <c r="WA9" i="11"/>
  <c r="WA70" i="11"/>
  <c r="WA69" i="11"/>
  <c r="WA68" i="11"/>
  <c r="WA66" i="11"/>
  <c r="WA65" i="11"/>
  <c r="RD144" i="11"/>
  <c r="RD217" i="11"/>
  <c r="RD216" i="11"/>
  <c r="RD215" i="11"/>
  <c r="RD214" i="11"/>
  <c r="RD213" i="11"/>
  <c r="RD212" i="11"/>
  <c r="RD205" i="11"/>
  <c r="RD201" i="11"/>
  <c r="RD200" i="11"/>
  <c r="RD199" i="11"/>
  <c r="RD198" i="11"/>
  <c r="RD81" i="11"/>
  <c r="RD80" i="11" s="1"/>
  <c r="RD39" i="11"/>
  <c r="RD62" i="11"/>
  <c r="RD37" i="11"/>
  <c r="RD60" i="11"/>
  <c r="RD36" i="11"/>
  <c r="RD34" i="11"/>
  <c r="RD59" i="11"/>
  <c r="RD33" i="11"/>
  <c r="RD57" i="11"/>
  <c r="RD32" i="11"/>
  <c r="RD56" i="11"/>
  <c r="RD31" i="11"/>
  <c r="RD54" i="11"/>
  <c r="RD30" i="11"/>
  <c r="RD28" i="11"/>
  <c r="RD53" i="11"/>
  <c r="RD51" i="11"/>
  <c r="RD79" i="11"/>
  <c r="RD78" i="11"/>
  <c r="RD77" i="11"/>
  <c r="RD76" i="11"/>
  <c r="RD74" i="11"/>
  <c r="RD72" i="11"/>
  <c r="RD183" i="11"/>
  <c r="RD182" i="11"/>
  <c r="RD195" i="11"/>
  <c r="RD194" i="11"/>
  <c r="RD193" i="11"/>
  <c r="RD192" i="11"/>
  <c r="RD188" i="11"/>
  <c r="RD187" i="11"/>
  <c r="RD179" i="11"/>
  <c r="RD178" i="11"/>
  <c r="RD177" i="11"/>
  <c r="RD175" i="11"/>
  <c r="RD165" i="11"/>
  <c r="RD163" i="11"/>
  <c r="RD162" i="11"/>
  <c r="RD161" i="11"/>
  <c r="RD157" i="11"/>
  <c r="RD155" i="11"/>
  <c r="RD154" i="11"/>
  <c r="RD153" i="11"/>
  <c r="RD152" i="11"/>
  <c r="RD151" i="11"/>
  <c r="RD171" i="11"/>
  <c r="RD168" i="11"/>
  <c r="RD167" i="11"/>
  <c r="RD148" i="11"/>
  <c r="RD147" i="11"/>
  <c r="RD146" i="11"/>
  <c r="RD145" i="11"/>
  <c r="RD143" i="11"/>
  <c r="RD142" i="11"/>
  <c r="RD141" i="11"/>
  <c r="RD140" i="11"/>
  <c r="RD139" i="11"/>
  <c r="RD137" i="11"/>
  <c r="RD136" i="11"/>
  <c r="RD135" i="11"/>
  <c r="RD134" i="11"/>
  <c r="RD132" i="11"/>
  <c r="RD131" i="11"/>
  <c r="RD129" i="11"/>
  <c r="RD126" i="11"/>
  <c r="RD125" i="11"/>
  <c r="RD124" i="11"/>
  <c r="RD122" i="11"/>
  <c r="RD121" i="11"/>
  <c r="RD118" i="11"/>
  <c r="RD116" i="11"/>
  <c r="RD114" i="11"/>
  <c r="RD113" i="11"/>
  <c r="RD112" i="11"/>
  <c r="RD111" i="11"/>
  <c r="RD110" i="11"/>
  <c r="RD109" i="11"/>
  <c r="RD106" i="11"/>
  <c r="RD103" i="11"/>
  <c r="RD102" i="11"/>
  <c r="RD101" i="11"/>
  <c r="RD98" i="11"/>
  <c r="RD96" i="11"/>
  <c r="RD94" i="11"/>
  <c r="RD93" i="11"/>
  <c r="RD90" i="11"/>
  <c r="RD88" i="11"/>
  <c r="RD85" i="11"/>
  <c r="RD24" i="11"/>
  <c r="RD21" i="11"/>
  <c r="RD20" i="11"/>
  <c r="RD14" i="11"/>
  <c r="RD13" i="11"/>
  <c r="RD12" i="11"/>
  <c r="RD9" i="11"/>
  <c r="RD70" i="11"/>
  <c r="RD69" i="11"/>
  <c r="RD68" i="11"/>
  <c r="RD66" i="11"/>
  <c r="RD65" i="11"/>
  <c r="AAX166" i="11" l="1"/>
  <c r="WA184" i="11"/>
  <c r="AAX184" i="11"/>
  <c r="AJV184" i="11"/>
  <c r="RD184" i="11"/>
  <c r="AJU184" i="11"/>
  <c r="AAX46" i="11"/>
  <c r="AFU180" i="11"/>
  <c r="WA64" i="11"/>
  <c r="AJT7" i="11"/>
  <c r="VX180" i="11"/>
  <c r="RD181" i="11"/>
  <c r="AFU63" i="11"/>
  <c r="WA181" i="11"/>
  <c r="AAX181" i="11"/>
  <c r="AJU181" i="11"/>
  <c r="AJV181" i="11"/>
  <c r="AJU138" i="11"/>
  <c r="AFR149" i="11"/>
  <c r="WA138" i="11"/>
  <c r="AJT63" i="11"/>
  <c r="AAX84" i="11"/>
  <c r="AAX83" i="11" s="1"/>
  <c r="AJU64" i="11"/>
  <c r="RA63" i="11"/>
  <c r="AJU197" i="11"/>
  <c r="AJU196" i="11" s="1"/>
  <c r="AAX174" i="11"/>
  <c r="AJT149" i="11"/>
  <c r="RA149" i="11"/>
  <c r="VX149" i="11"/>
  <c r="AJU108" i="11"/>
  <c r="AJU107" i="11" s="1"/>
  <c r="AAX71" i="11"/>
  <c r="AFR63" i="11"/>
  <c r="VX63" i="11"/>
  <c r="RD64" i="11"/>
  <c r="RA7" i="11"/>
  <c r="AJU84" i="11"/>
  <c r="AJU83" i="11" s="1"/>
  <c r="MD63" i="11"/>
  <c r="RD84" i="11"/>
  <c r="RD83" i="11" s="1"/>
  <c r="RD108" i="11"/>
  <c r="RD107" i="11" s="1"/>
  <c r="RD174" i="11"/>
  <c r="RD71" i="11"/>
  <c r="RD46" i="11"/>
  <c r="RD197" i="11"/>
  <c r="RD196" i="11" s="1"/>
  <c r="WA84" i="11"/>
  <c r="WA83" i="11" s="1"/>
  <c r="WA174" i="11"/>
  <c r="WA71" i="11"/>
  <c r="WA46" i="11"/>
  <c r="WA197" i="11"/>
  <c r="WA196" i="11" s="1"/>
  <c r="AAX150" i="11"/>
  <c r="AAX160" i="11"/>
  <c r="AJU160" i="11"/>
  <c r="RD166" i="11"/>
  <c r="RD211" i="11"/>
  <c r="WA8" i="11"/>
  <c r="WA108" i="11"/>
  <c r="WA107" i="11" s="1"/>
  <c r="WA166" i="11"/>
  <c r="WA211" i="11"/>
  <c r="AAX64" i="11"/>
  <c r="AAX138" i="11"/>
  <c r="AJV150" i="11"/>
  <c r="AJV160" i="11"/>
  <c r="AJU174" i="11"/>
  <c r="AJT180" i="11"/>
  <c r="AAX197" i="11"/>
  <c r="AAX196" i="11" s="1"/>
  <c r="AJV138" i="11"/>
  <c r="VX7" i="11"/>
  <c r="AFR180" i="11"/>
  <c r="AAX8" i="11"/>
  <c r="AAX108" i="11"/>
  <c r="AAX107" i="11" s="1"/>
  <c r="AAX211" i="11"/>
  <c r="AJV64" i="11"/>
  <c r="AJV84" i="11"/>
  <c r="AJV83" i="11" s="1"/>
  <c r="AJV174" i="11"/>
  <c r="AJV71" i="11"/>
  <c r="AJV46" i="11"/>
  <c r="AJV197" i="11"/>
  <c r="AJV196" i="11" s="1"/>
  <c r="AJU71" i="11"/>
  <c r="AJU166" i="11"/>
  <c r="RA180" i="11"/>
  <c r="MD180" i="11"/>
  <c r="RD138" i="11"/>
  <c r="RD150" i="11"/>
  <c r="RD160" i="11"/>
  <c r="WA150" i="11"/>
  <c r="WA160" i="11"/>
  <c r="AJV108" i="11"/>
  <c r="AJV107" i="11" s="1"/>
  <c r="AJV166" i="11"/>
  <c r="AJV211" i="11"/>
  <c r="AJU150" i="11"/>
  <c r="AJU211" i="11"/>
  <c r="MD149" i="11"/>
  <c r="AFU149" i="11"/>
  <c r="AAX25" i="11"/>
  <c r="AJU25" i="11"/>
  <c r="AJV25" i="11"/>
  <c r="AFR7" i="11"/>
  <c r="AJU46" i="11"/>
  <c r="MD7" i="11"/>
  <c r="RD25" i="11"/>
  <c r="WA25" i="11"/>
  <c r="AFU7" i="11"/>
  <c r="AJU8" i="11"/>
  <c r="AJV8" i="11"/>
  <c r="RD8" i="11"/>
  <c r="VM219" i="11"/>
  <c r="AHN219" i="11"/>
  <c r="AFS219" i="11"/>
  <c r="AHK219" i="11"/>
  <c r="AHM219" i="11"/>
  <c r="AHL219" i="11"/>
  <c r="AFX219" i="11"/>
  <c r="AFV219" i="11"/>
  <c r="AFP219" i="11"/>
  <c r="MB219" i="11"/>
  <c r="MG53" i="11"/>
  <c r="MG28" i="11"/>
  <c r="MG30" i="11"/>
  <c r="MG54" i="11"/>
  <c r="MG31" i="11"/>
  <c r="MG56" i="11"/>
  <c r="MG32" i="11"/>
  <c r="MG57" i="11"/>
  <c r="MG33" i="11"/>
  <c r="MG59" i="11"/>
  <c r="MG34" i="11"/>
  <c r="MG36" i="11"/>
  <c r="MG60" i="11"/>
  <c r="MG37" i="11"/>
  <c r="MG62" i="11"/>
  <c r="MG39" i="11"/>
  <c r="MG51" i="11"/>
  <c r="MG74" i="11"/>
  <c r="MG76" i="11"/>
  <c r="MG77" i="11"/>
  <c r="MG78" i="11"/>
  <c r="MG79" i="11"/>
  <c r="MG72" i="11"/>
  <c r="MG188" i="11"/>
  <c r="MG192" i="11"/>
  <c r="MG193" i="11"/>
  <c r="MG194" i="11"/>
  <c r="MG195" i="11"/>
  <c r="MG182" i="11"/>
  <c r="MG183" i="11"/>
  <c r="MG187" i="11"/>
  <c r="MG177" i="11"/>
  <c r="MG178" i="11"/>
  <c r="MG179" i="11"/>
  <c r="MG175" i="11"/>
  <c r="MG152" i="11"/>
  <c r="MG153" i="11"/>
  <c r="MG154" i="11"/>
  <c r="MG155" i="11"/>
  <c r="MG157" i="11"/>
  <c r="MG151" i="11"/>
  <c r="MG168" i="11"/>
  <c r="MG171" i="11"/>
  <c r="MG167" i="11"/>
  <c r="MG110" i="11"/>
  <c r="MG111" i="11"/>
  <c r="MG112" i="11"/>
  <c r="MG113" i="11"/>
  <c r="MG114" i="11"/>
  <c r="MG116" i="11"/>
  <c r="MG118" i="11"/>
  <c r="MG121" i="11"/>
  <c r="MG122" i="11"/>
  <c r="MG124" i="11"/>
  <c r="MG125" i="11"/>
  <c r="MG126" i="11"/>
  <c r="MG129" i="11"/>
  <c r="MG131" i="11"/>
  <c r="MG132" i="11"/>
  <c r="MG134" i="11"/>
  <c r="MG135" i="11"/>
  <c r="MG136" i="11"/>
  <c r="MG137" i="11"/>
  <c r="MG109" i="11"/>
  <c r="MG88" i="11"/>
  <c r="MG90" i="11"/>
  <c r="MG93" i="11"/>
  <c r="MG94" i="11"/>
  <c r="MG96" i="11"/>
  <c r="MG98" i="11"/>
  <c r="MG101" i="11"/>
  <c r="MG102" i="11"/>
  <c r="MG103" i="11"/>
  <c r="MG106" i="11"/>
  <c r="MG85" i="11"/>
  <c r="MG12" i="11"/>
  <c r="MG13" i="11"/>
  <c r="MG14" i="11"/>
  <c r="MG20" i="11"/>
  <c r="MG21" i="11"/>
  <c r="MG24" i="11"/>
  <c r="MG9" i="11"/>
  <c r="MG66" i="11"/>
  <c r="MG68" i="11"/>
  <c r="MG69" i="11"/>
  <c r="MG70" i="11"/>
  <c r="MG65" i="11"/>
  <c r="HJ199" i="11"/>
  <c r="HJ200" i="11"/>
  <c r="HJ201" i="11"/>
  <c r="HJ205" i="11"/>
  <c r="HJ198" i="11"/>
  <c r="HJ53" i="11"/>
  <c r="HJ28" i="11"/>
  <c r="HJ30" i="11"/>
  <c r="HJ54" i="11"/>
  <c r="HJ31" i="11"/>
  <c r="HJ56" i="11"/>
  <c r="HJ32" i="11"/>
  <c r="HJ57" i="11"/>
  <c r="HJ33" i="11"/>
  <c r="HJ59" i="11"/>
  <c r="HJ34" i="11"/>
  <c r="HJ36" i="11"/>
  <c r="HJ60" i="11"/>
  <c r="HJ37" i="11"/>
  <c r="HJ62" i="11"/>
  <c r="HJ39" i="11"/>
  <c r="HJ51" i="11"/>
  <c r="HJ74" i="11"/>
  <c r="HJ76" i="11"/>
  <c r="HJ77" i="11"/>
  <c r="HJ78" i="11"/>
  <c r="HJ79" i="11"/>
  <c r="HJ72" i="11"/>
  <c r="HJ188" i="11"/>
  <c r="HJ192" i="11"/>
  <c r="HJ193" i="11"/>
  <c r="HJ194" i="11"/>
  <c r="HJ195" i="11"/>
  <c r="HJ182" i="11"/>
  <c r="HJ183" i="11"/>
  <c r="HJ187" i="11"/>
  <c r="HJ177" i="11"/>
  <c r="HJ178" i="11"/>
  <c r="HJ179" i="11"/>
  <c r="HJ175" i="11"/>
  <c r="HJ162" i="11"/>
  <c r="HJ163" i="11"/>
  <c r="HJ165" i="11"/>
  <c r="HJ161" i="11"/>
  <c r="HJ152" i="11"/>
  <c r="HJ153" i="11"/>
  <c r="HJ154" i="11"/>
  <c r="HJ155" i="11"/>
  <c r="HJ157" i="11"/>
  <c r="HJ151" i="11"/>
  <c r="HJ168" i="11"/>
  <c r="HJ171" i="11"/>
  <c r="HJ167" i="11"/>
  <c r="HJ140" i="11"/>
  <c r="HJ141" i="11"/>
  <c r="HJ142" i="11"/>
  <c r="HJ143" i="11"/>
  <c r="HJ144" i="11"/>
  <c r="HJ145" i="11"/>
  <c r="HJ146" i="11"/>
  <c r="HJ147" i="11"/>
  <c r="HJ148" i="11"/>
  <c r="HJ139" i="11"/>
  <c r="HJ110" i="11"/>
  <c r="HJ111" i="11"/>
  <c r="HJ112" i="11"/>
  <c r="HJ113" i="11"/>
  <c r="HJ114" i="11"/>
  <c r="HJ116" i="11"/>
  <c r="HJ118" i="11"/>
  <c r="HJ121" i="11"/>
  <c r="HJ122" i="11"/>
  <c r="HJ124" i="11"/>
  <c r="HJ125" i="11"/>
  <c r="HJ126" i="11"/>
  <c r="HJ129" i="11"/>
  <c r="HJ131" i="11"/>
  <c r="HJ132" i="11"/>
  <c r="HJ134" i="11"/>
  <c r="HJ135" i="11"/>
  <c r="HJ136" i="11"/>
  <c r="HJ137" i="11"/>
  <c r="HJ109" i="11"/>
  <c r="HJ88" i="11"/>
  <c r="HJ90" i="11"/>
  <c r="HJ93" i="11"/>
  <c r="HJ94" i="11"/>
  <c r="HJ96" i="11"/>
  <c r="HJ98" i="11"/>
  <c r="HJ101" i="11"/>
  <c r="HJ102" i="11"/>
  <c r="HJ103" i="11"/>
  <c r="HJ106" i="11"/>
  <c r="HJ85" i="11"/>
  <c r="HJ12" i="11"/>
  <c r="HJ13" i="11"/>
  <c r="HJ14" i="11"/>
  <c r="HJ20" i="11"/>
  <c r="HJ21" i="11"/>
  <c r="HJ24" i="11"/>
  <c r="HJ9" i="11"/>
  <c r="HJ66" i="11"/>
  <c r="HJ68" i="11"/>
  <c r="HJ69" i="11"/>
  <c r="HJ70" i="11"/>
  <c r="HJ65" i="11"/>
  <c r="CI213" i="11"/>
  <c r="AJW213" i="11" s="1"/>
  <c r="CI214" i="11"/>
  <c r="AJW214" i="11" s="1"/>
  <c r="CI215" i="11"/>
  <c r="AJW215" i="11" s="1"/>
  <c r="CI216" i="11"/>
  <c r="AJW216" i="11" s="1"/>
  <c r="CI217" i="11"/>
  <c r="AJW217" i="11" s="1"/>
  <c r="CI212" i="11"/>
  <c r="CI199" i="11"/>
  <c r="CI200" i="11"/>
  <c r="CI201" i="11"/>
  <c r="CI205" i="11"/>
  <c r="CI198" i="11"/>
  <c r="AJW198" i="11" s="1"/>
  <c r="CI81" i="11"/>
  <c r="CI80" i="11" s="1"/>
  <c r="CI53" i="11"/>
  <c r="CI28" i="11"/>
  <c r="CI30" i="11"/>
  <c r="CI54" i="11"/>
  <c r="CI31" i="11"/>
  <c r="CI56" i="11"/>
  <c r="CI32" i="11"/>
  <c r="CI57" i="11"/>
  <c r="CI33" i="11"/>
  <c r="CI59" i="11"/>
  <c r="CI34" i="11"/>
  <c r="CI36" i="11"/>
  <c r="CI60" i="11"/>
  <c r="CI37" i="11"/>
  <c r="CI62" i="11"/>
  <c r="CI39" i="11"/>
  <c r="CI51" i="11"/>
  <c r="CI74" i="11"/>
  <c r="CI76" i="11"/>
  <c r="CI77" i="11"/>
  <c r="CI78" i="11"/>
  <c r="CI79" i="11"/>
  <c r="CI72" i="11"/>
  <c r="CI188" i="11"/>
  <c r="CI192" i="11"/>
  <c r="CI193" i="11"/>
  <c r="CI194" i="11"/>
  <c r="CI195" i="11"/>
  <c r="CI182" i="11"/>
  <c r="CI183" i="11"/>
  <c r="CI187" i="11"/>
  <c r="CI177" i="11"/>
  <c r="CI178" i="11"/>
  <c r="CI179" i="11"/>
  <c r="CI175" i="11"/>
  <c r="CI162" i="11"/>
  <c r="CI163" i="11"/>
  <c r="CI165" i="11"/>
  <c r="CI161" i="11"/>
  <c r="CI152" i="11"/>
  <c r="CI153" i="11"/>
  <c r="CI154" i="11"/>
  <c r="CI155" i="11"/>
  <c r="CI157" i="11"/>
  <c r="CI151" i="11"/>
  <c r="CI168" i="11"/>
  <c r="CI171" i="11"/>
  <c r="CI167" i="11"/>
  <c r="CI140" i="11"/>
  <c r="CI141" i="11"/>
  <c r="CI142" i="11"/>
  <c r="CI143" i="11"/>
  <c r="CI144" i="11"/>
  <c r="CI145" i="11"/>
  <c r="CI146" i="11"/>
  <c r="CI147" i="11"/>
  <c r="CI148" i="11"/>
  <c r="CI139" i="11"/>
  <c r="CI110" i="11"/>
  <c r="CI111" i="11"/>
  <c r="CI112" i="11"/>
  <c r="CI113" i="11"/>
  <c r="CI114" i="11"/>
  <c r="CI116" i="11"/>
  <c r="CI118" i="11"/>
  <c r="CI121" i="11"/>
  <c r="CI122" i="11"/>
  <c r="CI124" i="11"/>
  <c r="CI125" i="11"/>
  <c r="CI126" i="11"/>
  <c r="CI129" i="11"/>
  <c r="CI131" i="11"/>
  <c r="CI132" i="11"/>
  <c r="CI134" i="11"/>
  <c r="CI135" i="11"/>
  <c r="CI136" i="11"/>
  <c r="CI137" i="11"/>
  <c r="CI109" i="11"/>
  <c r="CI88" i="11"/>
  <c r="CI90" i="11"/>
  <c r="CI93" i="11"/>
  <c r="CI94" i="11"/>
  <c r="CI96" i="11"/>
  <c r="CI98" i="11"/>
  <c r="CI101" i="11"/>
  <c r="CI102" i="11"/>
  <c r="CI103" i="11"/>
  <c r="CI106" i="11"/>
  <c r="CI85" i="11"/>
  <c r="CI12" i="11"/>
  <c r="CI13" i="11"/>
  <c r="CI14" i="11"/>
  <c r="CI20" i="11"/>
  <c r="CI21" i="11"/>
  <c r="CI24" i="11"/>
  <c r="CI9" i="11"/>
  <c r="CI66" i="11"/>
  <c r="CI68" i="11"/>
  <c r="CI69" i="11"/>
  <c r="CI70" i="11"/>
  <c r="CI65" i="11"/>
  <c r="HJ184" i="11" l="1"/>
  <c r="CI184" i="11"/>
  <c r="MG184" i="11"/>
  <c r="CI150" i="11"/>
  <c r="CI166" i="11"/>
  <c r="CI160" i="11"/>
  <c r="CI174" i="11"/>
  <c r="RD180" i="11"/>
  <c r="AJT6" i="11"/>
  <c r="AJT219" i="11" s="1"/>
  <c r="AFR6" i="11"/>
  <c r="AFR219" i="11" s="1"/>
  <c r="WA180" i="11"/>
  <c r="AAX180" i="11"/>
  <c r="AJU63" i="11"/>
  <c r="AJU180" i="11"/>
  <c r="CI181" i="11"/>
  <c r="RA6" i="11"/>
  <c r="RA219" i="11" s="1"/>
  <c r="AFU6" i="11"/>
  <c r="AFU219" i="11" s="1"/>
  <c r="VX6" i="11"/>
  <c r="VX219" i="11" s="1"/>
  <c r="AJV180" i="11"/>
  <c r="MG181" i="11"/>
  <c r="WA7" i="11"/>
  <c r="AJU7" i="11"/>
  <c r="HJ166" i="11"/>
  <c r="MG166" i="11"/>
  <c r="WA149" i="11"/>
  <c r="RD149" i="11"/>
  <c r="MG108" i="11"/>
  <c r="MG107" i="11" s="1"/>
  <c r="AJV63" i="11"/>
  <c r="AAX63" i="11"/>
  <c r="RD63" i="11"/>
  <c r="MD6" i="11"/>
  <c r="MD219" i="11" s="1"/>
  <c r="MG150" i="11"/>
  <c r="MG71" i="11"/>
  <c r="MG46" i="11"/>
  <c r="HJ138" i="11"/>
  <c r="AAX7" i="11"/>
  <c r="HJ150" i="11"/>
  <c r="MG174" i="11"/>
  <c r="CI64" i="11"/>
  <c r="CI84" i="11"/>
  <c r="CI83" i="11" s="1"/>
  <c r="CI71" i="11"/>
  <c r="CI46" i="11"/>
  <c r="CI197" i="11"/>
  <c r="CI196" i="11" s="1"/>
  <c r="CI108" i="11"/>
  <c r="CI107" i="11" s="1"/>
  <c r="CI211" i="11"/>
  <c r="HJ64" i="11"/>
  <c r="HJ84" i="11"/>
  <c r="HJ83" i="11" s="1"/>
  <c r="HJ174" i="11"/>
  <c r="HJ181" i="11"/>
  <c r="HJ71" i="11"/>
  <c r="HJ46" i="11"/>
  <c r="AJU149" i="11"/>
  <c r="AJV149" i="11"/>
  <c r="AAX149" i="11"/>
  <c r="WA63" i="11"/>
  <c r="HJ108" i="11"/>
  <c r="HJ107" i="11" s="1"/>
  <c r="HJ197" i="11"/>
  <c r="HJ196" i="11" s="1"/>
  <c r="CI138" i="11"/>
  <c r="HJ160" i="11"/>
  <c r="MG64" i="11"/>
  <c r="MG84" i="11"/>
  <c r="MG83" i="11" s="1"/>
  <c r="AJV7" i="11"/>
  <c r="MG25" i="11"/>
  <c r="RD7" i="11"/>
  <c r="CI25" i="11"/>
  <c r="HJ25" i="11"/>
  <c r="CI8" i="11"/>
  <c r="HJ8" i="11"/>
  <c r="MG8" i="11"/>
  <c r="AJM219" i="11"/>
  <c r="AJW81" i="11"/>
  <c r="AJW80" i="11" s="1"/>
  <c r="AJW212" i="11"/>
  <c r="AJW211" i="11" s="1"/>
  <c r="AJW187" i="11"/>
  <c r="AJW77" i="11"/>
  <c r="AJW57" i="11"/>
  <c r="AJW145" i="11"/>
  <c r="AJW163" i="11"/>
  <c r="AJW37" i="11"/>
  <c r="AJW192" i="11"/>
  <c r="AJW200" i="11"/>
  <c r="AJW144" i="11"/>
  <c r="AJW171" i="11"/>
  <c r="AJW154" i="11"/>
  <c r="AJW162" i="11"/>
  <c r="AJW167" i="11"/>
  <c r="AJW155" i="11"/>
  <c r="AJW146" i="11"/>
  <c r="AJW140" i="11"/>
  <c r="AJW165" i="11"/>
  <c r="AJW177" i="11"/>
  <c r="AJW193" i="11"/>
  <c r="AJW28" i="11"/>
  <c r="AJW78" i="11"/>
  <c r="AJW201" i="11"/>
  <c r="AJW62" i="11"/>
  <c r="AJW131" i="11"/>
  <c r="AJW70" i="11"/>
  <c r="AJW98" i="11"/>
  <c r="AJW111" i="11"/>
  <c r="AJW85" i="11"/>
  <c r="AJW121" i="11"/>
  <c r="AJW21" i="11"/>
  <c r="AJW109" i="11"/>
  <c r="AJW66" i="11"/>
  <c r="AJW14" i="11"/>
  <c r="AJW102" i="11"/>
  <c r="AJW93" i="11"/>
  <c r="AJW135" i="11"/>
  <c r="AJW125" i="11"/>
  <c r="AJW114" i="11"/>
  <c r="AJW148" i="11"/>
  <c r="AJW142" i="11"/>
  <c r="AJW33" i="11"/>
  <c r="AJW179" i="11"/>
  <c r="AJW195" i="11"/>
  <c r="AJW72" i="11"/>
  <c r="AJW51" i="11"/>
  <c r="AJW34" i="11"/>
  <c r="AJW31" i="11"/>
  <c r="AJW69" i="11"/>
  <c r="AJW20" i="11"/>
  <c r="AJW106" i="11"/>
  <c r="AJW96" i="11"/>
  <c r="AJW137" i="11"/>
  <c r="AJW129" i="11"/>
  <c r="AJW118" i="11"/>
  <c r="AJW110" i="11"/>
  <c r="AJW157" i="11"/>
  <c r="AJW9" i="11"/>
  <c r="AJW13" i="11"/>
  <c r="AJW101" i="11"/>
  <c r="AJW90" i="11"/>
  <c r="AJW134" i="11"/>
  <c r="AJW124" i="11"/>
  <c r="AJW113" i="11"/>
  <c r="AJW147" i="11"/>
  <c r="AJW141" i="11"/>
  <c r="AJW151" i="11"/>
  <c r="AJW161" i="11"/>
  <c r="AJW178" i="11"/>
  <c r="AJW194" i="11"/>
  <c r="AJW79" i="11"/>
  <c r="AJW30" i="11"/>
  <c r="AJW39" i="11"/>
  <c r="AJW59" i="11"/>
  <c r="AJW168" i="11"/>
  <c r="AJW152" i="11"/>
  <c r="AJW103" i="11"/>
  <c r="AJW94" i="11"/>
  <c r="AJW136" i="11"/>
  <c r="AJW126" i="11"/>
  <c r="AJW116" i="11"/>
  <c r="AJW139" i="11"/>
  <c r="AJW68" i="11"/>
  <c r="AJW183" i="11"/>
  <c r="AJW76" i="11"/>
  <c r="AJW60" i="11"/>
  <c r="AJW32" i="11"/>
  <c r="AJW53" i="11"/>
  <c r="AJW65" i="11"/>
  <c r="AJW24" i="11"/>
  <c r="AJW12" i="11"/>
  <c r="AJW88" i="11"/>
  <c r="AJW132" i="11"/>
  <c r="AJW122" i="11"/>
  <c r="AJW112" i="11"/>
  <c r="AJW205" i="11"/>
  <c r="AJW54" i="11"/>
  <c r="AJW143" i="11"/>
  <c r="AJW153" i="11"/>
  <c r="AJW175" i="11"/>
  <c r="AJW182" i="11"/>
  <c r="AJW188" i="11"/>
  <c r="AJW74" i="11"/>
  <c r="AJW36" i="11"/>
  <c r="AJW56" i="11"/>
  <c r="AJW199" i="11"/>
  <c r="AJW184" i="11" l="1"/>
  <c r="MG180" i="11"/>
  <c r="CI149" i="11"/>
  <c r="AJU6" i="11"/>
  <c r="AJU219" i="11" s="1"/>
  <c r="CI180" i="11"/>
  <c r="AJV6" i="11"/>
  <c r="RD6" i="11"/>
  <c r="RD219" i="11" s="1"/>
  <c r="AJW160" i="11"/>
  <c r="AJW181" i="11"/>
  <c r="AJW64" i="11"/>
  <c r="AJW174" i="11"/>
  <c r="WA6" i="11"/>
  <c r="MG149" i="11"/>
  <c r="AAX6" i="11"/>
  <c r="MG63" i="11"/>
  <c r="MG7" i="11"/>
  <c r="AJW197" i="11"/>
  <c r="AJW196" i="11" s="1"/>
  <c r="AJW150" i="11"/>
  <c r="AJW166" i="11"/>
  <c r="HJ63" i="11"/>
  <c r="HJ149" i="11"/>
  <c r="AJW108" i="11"/>
  <c r="AJW107" i="11" s="1"/>
  <c r="AJW71" i="11"/>
  <c r="CI63" i="11"/>
  <c r="AJW138" i="11"/>
  <c r="AJW8" i="11"/>
  <c r="AJW84" i="11"/>
  <c r="AJW83" i="11" s="1"/>
  <c r="HJ180" i="11"/>
  <c r="AJW46" i="11"/>
  <c r="CI7" i="11"/>
  <c r="HJ7" i="11"/>
  <c r="AJW25" i="11"/>
  <c r="AJW180" i="11" l="1"/>
  <c r="HJ6" i="11"/>
  <c r="HJ219" i="11" s="1"/>
  <c r="AJW63" i="11"/>
  <c r="AJW149" i="11"/>
  <c r="MG6" i="11"/>
  <c r="MG219" i="11" s="1"/>
  <c r="CI6" i="11"/>
  <c r="CI219" i="11" s="1"/>
  <c r="AJW7" i="11"/>
  <c r="ABA219" i="11"/>
  <c r="AAY219" i="11"/>
  <c r="AAX219" i="11"/>
  <c r="AAV219" i="11"/>
  <c r="ACQ219" i="11"/>
  <c r="ACP219" i="11"/>
  <c r="ACN219" i="11"/>
  <c r="ACO219" i="11"/>
  <c r="WB219" i="11"/>
  <c r="EE219" i="11"/>
  <c r="NY219" i="11"/>
  <c r="ALQ219" i="11"/>
  <c r="HK219" i="11"/>
  <c r="MH219" i="11"/>
  <c r="WD219" i="11"/>
  <c r="AJY219" i="11"/>
  <c r="XQ219" i="11"/>
  <c r="ALM219" i="11"/>
  <c r="NX219" i="11"/>
  <c r="EA219" i="11"/>
  <c r="AJX219" i="11"/>
  <c r="XR219" i="11"/>
  <c r="NW219" i="11"/>
  <c r="XS219" i="11"/>
  <c r="ALP219" i="11"/>
  <c r="AJV219" i="11"/>
  <c r="WA219" i="11"/>
  <c r="EC219" i="11"/>
  <c r="HM219" i="11"/>
  <c r="MJ219" i="11"/>
  <c r="ALO219" i="11"/>
  <c r="ED219" i="11"/>
  <c r="JB219" i="11"/>
  <c r="XT219" i="11"/>
  <c r="IZ219" i="11"/>
  <c r="ALN219" i="11"/>
  <c r="JA219" i="11"/>
  <c r="ALR219" i="11"/>
  <c r="EB219" i="11"/>
  <c r="NZ219" i="11"/>
  <c r="EF219" i="11"/>
  <c r="JC219" i="11"/>
  <c r="HH219" i="11"/>
  <c r="ME219" i="11"/>
  <c r="VY219" i="11"/>
  <c r="AJW6" i="11" l="1"/>
  <c r="AJW219" i="11" s="1"/>
  <c r="I109" i="3" l="1"/>
  <c r="J108" i="3"/>
  <c r="J107" i="3" s="1"/>
  <c r="H107" i="3"/>
  <c r="J106" i="3"/>
  <c r="J105" i="3" s="1"/>
  <c r="H105" i="3"/>
  <c r="J104" i="3"/>
  <c r="J103" i="3" s="1"/>
  <c r="H103" i="3"/>
  <c r="J99" i="3"/>
  <c r="H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H82" i="3"/>
  <c r="J81" i="3"/>
  <c r="J80" i="3"/>
  <c r="J79" i="3"/>
  <c r="J78" i="3"/>
  <c r="J77" i="3"/>
  <c r="J76" i="3"/>
  <c r="H75" i="3"/>
  <c r="J73" i="3"/>
  <c r="J72" i="3"/>
  <c r="J71" i="3"/>
  <c r="J70" i="3"/>
  <c r="J69" i="3"/>
  <c r="J68" i="3"/>
  <c r="H67" i="3"/>
  <c r="H66" i="3" s="1"/>
  <c r="J65" i="3"/>
  <c r="J64" i="3" s="1"/>
  <c r="H64" i="3"/>
  <c r="J63" i="3"/>
  <c r="J62" i="3" s="1"/>
  <c r="H62" i="3"/>
  <c r="J61" i="3"/>
  <c r="J60" i="3" s="1"/>
  <c r="H60" i="3"/>
  <c r="J58" i="3"/>
  <c r="J57" i="3"/>
  <c r="J56" i="3"/>
  <c r="H55" i="3"/>
  <c r="J54" i="3"/>
  <c r="J53" i="3"/>
  <c r="J52" i="3"/>
  <c r="J51" i="3"/>
  <c r="H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H32" i="3"/>
  <c r="J30" i="3"/>
  <c r="J29" i="3"/>
  <c r="J28" i="3"/>
  <c r="J27" i="3"/>
  <c r="J26" i="3"/>
  <c r="J25" i="3"/>
  <c r="J24" i="3"/>
  <c r="J23" i="3"/>
  <c r="J22" i="3"/>
  <c r="H21" i="3"/>
  <c r="H20" i="3" s="1"/>
  <c r="J19" i="3"/>
  <c r="J18" i="3"/>
  <c r="J17" i="3"/>
  <c r="J16" i="3"/>
  <c r="J15" i="3"/>
  <c r="J14" i="3"/>
  <c r="H13" i="3"/>
  <c r="J12" i="3"/>
  <c r="J11" i="3"/>
  <c r="J10" i="3"/>
  <c r="J9" i="3"/>
  <c r="J8" i="3"/>
  <c r="H7" i="3"/>
  <c r="I109" i="7"/>
  <c r="J108" i="7"/>
  <c r="J107" i="7" s="1"/>
  <c r="H107" i="7"/>
  <c r="J106" i="7"/>
  <c r="J105" i="7" s="1"/>
  <c r="H105" i="7"/>
  <c r="J104" i="7"/>
  <c r="J103" i="7" s="1"/>
  <c r="H103" i="7"/>
  <c r="J100" i="7"/>
  <c r="J99" i="7" s="1"/>
  <c r="H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H82" i="7"/>
  <c r="J81" i="7"/>
  <c r="J80" i="7"/>
  <c r="J79" i="7"/>
  <c r="J78" i="7"/>
  <c r="J77" i="7"/>
  <c r="J76" i="7"/>
  <c r="H75" i="7"/>
  <c r="J73" i="7"/>
  <c r="J72" i="7"/>
  <c r="J71" i="7"/>
  <c r="J70" i="7"/>
  <c r="J69" i="7"/>
  <c r="J68" i="7"/>
  <c r="H67" i="7"/>
  <c r="H66" i="7" s="1"/>
  <c r="J65" i="7"/>
  <c r="J64" i="7" s="1"/>
  <c r="H64" i="7"/>
  <c r="J63" i="7"/>
  <c r="J62" i="7" s="1"/>
  <c r="H62" i="7"/>
  <c r="J61" i="7"/>
  <c r="J60" i="7" s="1"/>
  <c r="H60" i="7"/>
  <c r="J58" i="7"/>
  <c r="J57" i="7"/>
  <c r="J56" i="7"/>
  <c r="H55" i="7"/>
  <c r="J54" i="7"/>
  <c r="J53" i="7"/>
  <c r="J52" i="7"/>
  <c r="J51" i="7"/>
  <c r="H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H32" i="7"/>
  <c r="J30" i="7"/>
  <c r="J29" i="7"/>
  <c r="J28" i="7"/>
  <c r="J27" i="7"/>
  <c r="J26" i="7"/>
  <c r="J25" i="7"/>
  <c r="J24" i="7"/>
  <c r="J23" i="7"/>
  <c r="J22" i="7"/>
  <c r="H21" i="7"/>
  <c r="H20" i="7" s="1"/>
  <c r="J19" i="7"/>
  <c r="J18" i="7"/>
  <c r="J17" i="7"/>
  <c r="J16" i="7"/>
  <c r="J15" i="7"/>
  <c r="J14" i="7"/>
  <c r="H13" i="7"/>
  <c r="J12" i="7"/>
  <c r="J11" i="7"/>
  <c r="J10" i="7"/>
  <c r="J9" i="7"/>
  <c r="J8" i="7"/>
  <c r="H7" i="7"/>
  <c r="H59" i="7" l="1"/>
  <c r="H59" i="3"/>
  <c r="H102" i="3"/>
  <c r="H101" i="3" s="1"/>
  <c r="H31" i="7"/>
  <c r="J55" i="7"/>
  <c r="H6" i="7"/>
  <c r="J102" i="3"/>
  <c r="J101" i="3" s="1"/>
  <c r="H74" i="7"/>
  <c r="J21" i="3"/>
  <c r="J20" i="3" s="1"/>
  <c r="J50" i="3"/>
  <c r="H74" i="3"/>
  <c r="J67" i="7"/>
  <c r="J66" i="7" s="1"/>
  <c r="H102" i="7"/>
  <c r="H101" i="7" s="1"/>
  <c r="H6" i="3"/>
  <c r="H31" i="3"/>
  <c r="J21" i="7"/>
  <c r="J20" i="7" s="1"/>
  <c r="J102" i="7"/>
  <c r="J101" i="7" s="1"/>
  <c r="J32" i="3"/>
  <c r="J31" i="3" s="1"/>
  <c r="J67" i="3"/>
  <c r="J66" i="3" s="1"/>
  <c r="J7" i="7"/>
  <c r="J13" i="7"/>
  <c r="J32" i="7"/>
  <c r="J50" i="7"/>
  <c r="J82" i="7"/>
  <c r="J7" i="3"/>
  <c r="J55" i="3"/>
  <c r="J75" i="3"/>
  <c r="J75" i="7"/>
  <c r="J13" i="3"/>
  <c r="J82" i="3"/>
  <c r="J59" i="3"/>
  <c r="J59" i="7"/>
  <c r="H5" i="7" l="1"/>
  <c r="H109" i="7" s="1"/>
  <c r="H5" i="3"/>
  <c r="H109" i="3" s="1"/>
  <c r="J31" i="7"/>
  <c r="J74" i="7"/>
  <c r="J6" i="3"/>
  <c r="J5" i="3" s="1"/>
  <c r="J74" i="3"/>
  <c r="J6" i="7"/>
  <c r="J5" i="7" l="1"/>
  <c r="J109" i="7" s="1"/>
  <c r="J109" i="3"/>
  <c r="I109" i="6"/>
  <c r="J108" i="6"/>
  <c r="J107" i="6" s="1"/>
  <c r="H107" i="6"/>
  <c r="J106" i="6"/>
  <c r="J105" i="6" s="1"/>
  <c r="H105" i="6"/>
  <c r="J104" i="6"/>
  <c r="J103" i="6" s="1"/>
  <c r="H103" i="6"/>
  <c r="J100" i="6"/>
  <c r="J99" i="6" s="1"/>
  <c r="H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H82" i="6"/>
  <c r="J81" i="6"/>
  <c r="J80" i="6"/>
  <c r="J79" i="6"/>
  <c r="J78" i="6"/>
  <c r="J77" i="6"/>
  <c r="J76" i="6"/>
  <c r="H75" i="6"/>
  <c r="J73" i="6"/>
  <c r="J72" i="6"/>
  <c r="J71" i="6"/>
  <c r="J70" i="6"/>
  <c r="J69" i="6"/>
  <c r="J68" i="6"/>
  <c r="H67" i="6"/>
  <c r="H66" i="6" s="1"/>
  <c r="J65" i="6"/>
  <c r="J64" i="6" s="1"/>
  <c r="H64" i="6"/>
  <c r="J63" i="6"/>
  <c r="J62" i="6" s="1"/>
  <c r="H62" i="6"/>
  <c r="J61" i="6"/>
  <c r="J60" i="6" s="1"/>
  <c r="H60" i="6"/>
  <c r="J58" i="6"/>
  <c r="J57" i="6"/>
  <c r="J56" i="6"/>
  <c r="H55" i="6"/>
  <c r="J54" i="6"/>
  <c r="J53" i="6"/>
  <c r="J52" i="6"/>
  <c r="J51" i="6"/>
  <c r="H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H32" i="6"/>
  <c r="J30" i="6"/>
  <c r="J29" i="6"/>
  <c r="J28" i="6"/>
  <c r="J27" i="6"/>
  <c r="J26" i="6"/>
  <c r="J25" i="6"/>
  <c r="J24" i="6"/>
  <c r="J23" i="6"/>
  <c r="J22" i="6"/>
  <c r="H21" i="6"/>
  <c r="H20" i="6" s="1"/>
  <c r="J19" i="6"/>
  <c r="J18" i="6"/>
  <c r="J17" i="6"/>
  <c r="J16" i="6"/>
  <c r="J15" i="6"/>
  <c r="J14" i="6"/>
  <c r="H13" i="6"/>
  <c r="J12" i="6"/>
  <c r="J11" i="6"/>
  <c r="J10" i="6"/>
  <c r="J9" i="6"/>
  <c r="J8" i="6"/>
  <c r="H7" i="6"/>
  <c r="H31" i="6" l="1"/>
  <c r="H59" i="6"/>
  <c r="H102" i="6"/>
  <c r="H101" i="6" s="1"/>
  <c r="J55" i="6"/>
  <c r="H74" i="6"/>
  <c r="J75" i="6"/>
  <c r="J82" i="6"/>
  <c r="H6" i="6"/>
  <c r="J13" i="6"/>
  <c r="J21" i="6"/>
  <c r="J20" i="6" s="1"/>
  <c r="J7" i="6"/>
  <c r="J32" i="6"/>
  <c r="J50" i="6"/>
  <c r="J67" i="6"/>
  <c r="J66" i="6" s="1"/>
  <c r="J102" i="6"/>
  <c r="J101" i="6" s="1"/>
  <c r="J59" i="6"/>
  <c r="H5" i="6" l="1"/>
  <c r="H109" i="6" s="1"/>
  <c r="J74" i="6"/>
  <c r="J31" i="6"/>
  <c r="J6" i="6"/>
  <c r="I109" i="4"/>
  <c r="J108" i="4"/>
  <c r="J107" i="4" s="1"/>
  <c r="H107" i="4"/>
  <c r="J106" i="4"/>
  <c r="J105" i="4" s="1"/>
  <c r="H105" i="4"/>
  <c r="J104" i="4"/>
  <c r="J103" i="4" s="1"/>
  <c r="H103" i="4"/>
  <c r="J100" i="4"/>
  <c r="J99" i="4" s="1"/>
  <c r="H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H82" i="4"/>
  <c r="J81" i="4"/>
  <c r="J80" i="4"/>
  <c r="J79" i="4"/>
  <c r="J78" i="4"/>
  <c r="J77" i="4"/>
  <c r="J76" i="4"/>
  <c r="H75" i="4"/>
  <c r="J73" i="4"/>
  <c r="J72" i="4"/>
  <c r="J71" i="4"/>
  <c r="J70" i="4"/>
  <c r="J69" i="4"/>
  <c r="J68" i="4"/>
  <c r="H67" i="4"/>
  <c r="H66" i="4" s="1"/>
  <c r="J65" i="4"/>
  <c r="J64" i="4" s="1"/>
  <c r="H64" i="4"/>
  <c r="J63" i="4"/>
  <c r="J62" i="4" s="1"/>
  <c r="H62" i="4"/>
  <c r="J61" i="4"/>
  <c r="J60" i="4" s="1"/>
  <c r="H60" i="4"/>
  <c r="J58" i="4"/>
  <c r="J57" i="4"/>
  <c r="J56" i="4"/>
  <c r="H55" i="4"/>
  <c r="J54" i="4"/>
  <c r="J53" i="4"/>
  <c r="J52" i="4"/>
  <c r="J51" i="4"/>
  <c r="H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H32" i="4"/>
  <c r="J30" i="4"/>
  <c r="J29" i="4"/>
  <c r="J28" i="4"/>
  <c r="J27" i="4"/>
  <c r="J26" i="4"/>
  <c r="J25" i="4"/>
  <c r="J24" i="4"/>
  <c r="J23" i="4"/>
  <c r="J22" i="4"/>
  <c r="H21" i="4"/>
  <c r="H20" i="4" s="1"/>
  <c r="J19" i="4"/>
  <c r="J18" i="4"/>
  <c r="J17" i="4"/>
  <c r="J16" i="4"/>
  <c r="J15" i="4"/>
  <c r="J14" i="4"/>
  <c r="H13" i="4"/>
  <c r="J12" i="4"/>
  <c r="J11" i="4"/>
  <c r="J10" i="4"/>
  <c r="J9" i="4"/>
  <c r="J8" i="4"/>
  <c r="H7" i="4"/>
  <c r="H31" i="4" l="1"/>
  <c r="H74" i="4"/>
  <c r="H59" i="4"/>
  <c r="H6" i="4"/>
  <c r="J55" i="4"/>
  <c r="J50" i="4"/>
  <c r="J59" i="4"/>
  <c r="J82" i="4"/>
  <c r="J5" i="6"/>
  <c r="J109" i="6" s="1"/>
  <c r="J75" i="4"/>
  <c r="H102" i="4"/>
  <c r="H101" i="4" s="1"/>
  <c r="J102" i="4"/>
  <c r="J101" i="4" s="1"/>
  <c r="J13" i="4"/>
  <c r="J7" i="4"/>
  <c r="J21" i="4"/>
  <c r="J20" i="4" s="1"/>
  <c r="J32" i="4"/>
  <c r="J67" i="4"/>
  <c r="J66" i="4" s="1"/>
  <c r="H5" i="4" l="1"/>
  <c r="H109" i="4" s="1"/>
  <c r="J31" i="4"/>
  <c r="J74" i="4"/>
  <c r="J6" i="4"/>
  <c r="I109" i="2"/>
  <c r="J108" i="2"/>
  <c r="J107" i="2" s="1"/>
  <c r="H107" i="2"/>
  <c r="J106" i="2"/>
  <c r="J105" i="2" s="1"/>
  <c r="H105" i="2"/>
  <c r="J104" i="2"/>
  <c r="J103" i="2" s="1"/>
  <c r="H103" i="2"/>
  <c r="J100" i="2"/>
  <c r="J99" i="2" s="1"/>
  <c r="H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H82" i="2"/>
  <c r="J81" i="2"/>
  <c r="J80" i="2"/>
  <c r="J79" i="2"/>
  <c r="J78" i="2"/>
  <c r="J77" i="2"/>
  <c r="J76" i="2"/>
  <c r="H75" i="2"/>
  <c r="J73" i="2"/>
  <c r="J72" i="2"/>
  <c r="J71" i="2"/>
  <c r="J70" i="2"/>
  <c r="J69" i="2"/>
  <c r="J68" i="2"/>
  <c r="H67" i="2"/>
  <c r="H66" i="2" s="1"/>
  <c r="J65" i="2"/>
  <c r="J64" i="2" s="1"/>
  <c r="H64" i="2"/>
  <c r="J63" i="2"/>
  <c r="J62" i="2" s="1"/>
  <c r="H62" i="2"/>
  <c r="J61" i="2"/>
  <c r="J60" i="2" s="1"/>
  <c r="H60" i="2"/>
  <c r="J58" i="2"/>
  <c r="J57" i="2"/>
  <c r="J56" i="2"/>
  <c r="H55" i="2"/>
  <c r="J54" i="2"/>
  <c r="J53" i="2"/>
  <c r="J52" i="2"/>
  <c r="J51" i="2"/>
  <c r="H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H32" i="2"/>
  <c r="J30" i="2"/>
  <c r="J29" i="2"/>
  <c r="J28" i="2"/>
  <c r="J27" i="2"/>
  <c r="J26" i="2"/>
  <c r="J25" i="2"/>
  <c r="J24" i="2"/>
  <c r="J23" i="2"/>
  <c r="J22" i="2"/>
  <c r="H21" i="2"/>
  <c r="H20" i="2" s="1"/>
  <c r="J19" i="2"/>
  <c r="J18" i="2"/>
  <c r="J17" i="2"/>
  <c r="J16" i="2"/>
  <c r="J15" i="2"/>
  <c r="J14" i="2"/>
  <c r="H13" i="2"/>
  <c r="J12" i="2"/>
  <c r="J11" i="2"/>
  <c r="J10" i="2"/>
  <c r="J9" i="2"/>
  <c r="J8" i="2"/>
  <c r="H7" i="2"/>
  <c r="J5" i="4" l="1"/>
  <c r="J109" i="4" s="1"/>
  <c r="H74" i="2"/>
  <c r="H31" i="2"/>
  <c r="J55" i="2"/>
  <c r="H6" i="2"/>
  <c r="J67" i="2"/>
  <c r="J66" i="2" s="1"/>
  <c r="H59" i="2"/>
  <c r="J32" i="2"/>
  <c r="J50" i="2"/>
  <c r="J75" i="2"/>
  <c r="J7" i="2"/>
  <c r="J82" i="2"/>
  <c r="J59" i="2"/>
  <c r="H102" i="2"/>
  <c r="H101" i="2" s="1"/>
  <c r="J21" i="2"/>
  <c r="J20" i="2" s="1"/>
  <c r="J13" i="2"/>
  <c r="J102" i="2"/>
  <c r="J101" i="2" s="1"/>
  <c r="H5" i="2" l="1"/>
  <c r="H109" i="2" s="1"/>
  <c r="J74" i="2"/>
  <c r="J6" i="2"/>
  <c r="J31" i="2"/>
  <c r="J5" i="2" l="1"/>
  <c r="J109" i="2" s="1"/>
  <c r="I109" i="8"/>
  <c r="J108" i="8"/>
  <c r="J107" i="8" s="1"/>
  <c r="H107" i="8"/>
  <c r="J106" i="8"/>
  <c r="J105" i="8" s="1"/>
  <c r="H105" i="8"/>
  <c r="J104" i="8"/>
  <c r="J103" i="8" s="1"/>
  <c r="H103" i="8"/>
  <c r="J100" i="8"/>
  <c r="J99" i="8" s="1"/>
  <c r="H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H82" i="8"/>
  <c r="J81" i="8"/>
  <c r="J80" i="8"/>
  <c r="J79" i="8"/>
  <c r="J78" i="8"/>
  <c r="J77" i="8"/>
  <c r="J76" i="8"/>
  <c r="H75" i="8"/>
  <c r="J73" i="8"/>
  <c r="J72" i="8"/>
  <c r="J71" i="8"/>
  <c r="J70" i="8"/>
  <c r="J69" i="8"/>
  <c r="J68" i="8"/>
  <c r="H67" i="8"/>
  <c r="H66" i="8" s="1"/>
  <c r="J65" i="8"/>
  <c r="J64" i="8" s="1"/>
  <c r="I64" i="8"/>
  <c r="H64" i="8"/>
  <c r="J63" i="8"/>
  <c r="J62" i="8" s="1"/>
  <c r="I62" i="8"/>
  <c r="H62" i="8"/>
  <c r="J61" i="8"/>
  <c r="J60" i="8" s="1"/>
  <c r="H60" i="8"/>
  <c r="J58" i="8"/>
  <c r="J57" i="8"/>
  <c r="J56" i="8"/>
  <c r="H55" i="8"/>
  <c r="J54" i="8"/>
  <c r="J53" i="8"/>
  <c r="J52" i="8"/>
  <c r="J51" i="8"/>
  <c r="H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H32" i="8"/>
  <c r="J30" i="8"/>
  <c r="J29" i="8"/>
  <c r="J28" i="8"/>
  <c r="J27" i="8"/>
  <c r="J26" i="8"/>
  <c r="J25" i="8"/>
  <c r="J24" i="8"/>
  <c r="J23" i="8"/>
  <c r="J22" i="8"/>
  <c r="H21" i="8"/>
  <c r="H20" i="8" s="1"/>
  <c r="J19" i="8"/>
  <c r="J18" i="8"/>
  <c r="J17" i="8"/>
  <c r="J16" i="8"/>
  <c r="J15" i="8"/>
  <c r="J14" i="8"/>
  <c r="H13" i="8"/>
  <c r="J12" i="8"/>
  <c r="J11" i="8"/>
  <c r="J10" i="8"/>
  <c r="J9" i="8"/>
  <c r="J8" i="8"/>
  <c r="H7" i="8"/>
  <c r="J59" i="8" l="1"/>
  <c r="J82" i="8"/>
  <c r="J102" i="8"/>
  <c r="J101" i="8" s="1"/>
  <c r="J75" i="8"/>
  <c r="J7" i="8"/>
  <c r="H74" i="8"/>
  <c r="J50" i="8"/>
  <c r="J21" i="8"/>
  <c r="J20" i="8" s="1"/>
  <c r="H31" i="8"/>
  <c r="J55" i="8"/>
  <c r="H59" i="8"/>
  <c r="H6" i="8"/>
  <c r="J32" i="8"/>
  <c r="J67" i="8"/>
  <c r="J66" i="8" s="1"/>
  <c r="J13" i="8"/>
  <c r="H102" i="8"/>
  <c r="H101" i="8" s="1"/>
  <c r="H5" i="8" l="1"/>
  <c r="H109" i="8" s="1"/>
  <c r="J74" i="8"/>
  <c r="J31" i="8"/>
  <c r="J6" i="8"/>
  <c r="J5" i="8" l="1"/>
  <c r="J109" i="8" s="1"/>
  <c r="I109" i="5"/>
  <c r="J108" i="5"/>
  <c r="J107" i="5" s="1"/>
  <c r="H107" i="5"/>
  <c r="J106" i="5"/>
  <c r="J105" i="5" s="1"/>
  <c r="H105" i="5"/>
  <c r="J104" i="5"/>
  <c r="J103" i="5" s="1"/>
  <c r="H103" i="5"/>
  <c r="J100" i="5"/>
  <c r="J99" i="5" s="1"/>
  <c r="H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H82" i="5"/>
  <c r="J81" i="5"/>
  <c r="J80" i="5"/>
  <c r="J79" i="5"/>
  <c r="J78" i="5"/>
  <c r="J77" i="5"/>
  <c r="J76" i="5"/>
  <c r="H75" i="5"/>
  <c r="J73" i="5"/>
  <c r="J72" i="5"/>
  <c r="J71" i="5"/>
  <c r="J70" i="5"/>
  <c r="J69" i="5"/>
  <c r="J68" i="5"/>
  <c r="H67" i="5"/>
  <c r="H66" i="5" s="1"/>
  <c r="J65" i="5"/>
  <c r="J64" i="5" s="1"/>
  <c r="H64" i="5"/>
  <c r="J63" i="5"/>
  <c r="J62" i="5" s="1"/>
  <c r="H62" i="5"/>
  <c r="J61" i="5"/>
  <c r="J60" i="5" s="1"/>
  <c r="H60" i="5"/>
  <c r="J58" i="5"/>
  <c r="J57" i="5"/>
  <c r="J56" i="5"/>
  <c r="H55" i="5"/>
  <c r="J54" i="5"/>
  <c r="J53" i="5"/>
  <c r="J52" i="5"/>
  <c r="J51" i="5"/>
  <c r="H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H32" i="5"/>
  <c r="J30" i="5"/>
  <c r="J29" i="5"/>
  <c r="J28" i="5"/>
  <c r="J27" i="5"/>
  <c r="J26" i="5"/>
  <c r="J25" i="5"/>
  <c r="J24" i="5"/>
  <c r="J23" i="5"/>
  <c r="J22" i="5"/>
  <c r="H21" i="5"/>
  <c r="H20" i="5" s="1"/>
  <c r="J19" i="5"/>
  <c r="J18" i="5"/>
  <c r="J17" i="5"/>
  <c r="J16" i="5"/>
  <c r="J15" i="5"/>
  <c r="J14" i="5"/>
  <c r="H13" i="5"/>
  <c r="J12" i="5"/>
  <c r="J11" i="5"/>
  <c r="J10" i="5"/>
  <c r="J9" i="5"/>
  <c r="J8" i="5"/>
  <c r="H7" i="5"/>
  <c r="J32" i="5" l="1"/>
  <c r="J82" i="5"/>
  <c r="H102" i="5"/>
  <c r="H101" i="5" s="1"/>
  <c r="J102" i="5"/>
  <c r="J101" i="5" s="1"/>
  <c r="J75" i="5"/>
  <c r="J13" i="5"/>
  <c r="H59" i="5"/>
  <c r="H31" i="5"/>
  <c r="J55" i="5"/>
  <c r="J59" i="5"/>
  <c r="J67" i="5"/>
  <c r="J66" i="5" s="1"/>
  <c r="H6" i="5"/>
  <c r="H5" i="5" s="1"/>
  <c r="J50" i="5"/>
  <c r="J21" i="5"/>
  <c r="J20" i="5" s="1"/>
  <c r="J7" i="5"/>
  <c r="H74" i="5"/>
  <c r="J6" i="5" l="1"/>
  <c r="J74" i="5"/>
  <c r="J31" i="5"/>
  <c r="H109" i="5"/>
  <c r="J5" i="5" l="1"/>
  <c r="J109" i="5" s="1"/>
  <c r="H108" i="9" l="1"/>
  <c r="H107" i="9" s="1"/>
  <c r="H106" i="9"/>
  <c r="H104" i="9"/>
  <c r="H100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1" i="9"/>
  <c r="H80" i="9"/>
  <c r="H79" i="9"/>
  <c r="H78" i="9"/>
  <c r="H77" i="9"/>
  <c r="H76" i="9"/>
  <c r="H73" i="9"/>
  <c r="H72" i="9"/>
  <c r="H71" i="9"/>
  <c r="H70" i="9"/>
  <c r="H69" i="9"/>
  <c r="H68" i="9"/>
  <c r="H65" i="9"/>
  <c r="H63" i="9"/>
  <c r="H62" i="9" s="1"/>
  <c r="H61" i="9"/>
  <c r="H60" i="9" s="1"/>
  <c r="H58" i="9"/>
  <c r="H57" i="9"/>
  <c r="H56" i="9"/>
  <c r="H54" i="9"/>
  <c r="H53" i="9"/>
  <c r="H52" i="9"/>
  <c r="H51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0" i="9"/>
  <c r="H29" i="9"/>
  <c r="H28" i="9"/>
  <c r="H27" i="9"/>
  <c r="H26" i="9"/>
  <c r="H25" i="9"/>
  <c r="H24" i="9"/>
  <c r="H23" i="9"/>
  <c r="H22" i="9"/>
  <c r="H19" i="9"/>
  <c r="H18" i="9"/>
  <c r="H17" i="9"/>
  <c r="H16" i="9"/>
  <c r="H15" i="9"/>
  <c r="H14" i="9"/>
  <c r="H9" i="9"/>
  <c r="H10" i="9"/>
  <c r="H11" i="9"/>
  <c r="H12" i="9"/>
  <c r="H8" i="9"/>
  <c r="I109" i="9"/>
  <c r="F108" i="9"/>
  <c r="F106" i="9"/>
  <c r="F104" i="9"/>
  <c r="F100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1" i="9"/>
  <c r="F80" i="9"/>
  <c r="F79" i="9"/>
  <c r="F78" i="9"/>
  <c r="F77" i="9"/>
  <c r="F76" i="9"/>
  <c r="F73" i="9"/>
  <c r="F72" i="9"/>
  <c r="F71" i="9"/>
  <c r="F70" i="9"/>
  <c r="F69" i="9"/>
  <c r="F68" i="9"/>
  <c r="F65" i="9"/>
  <c r="I64" i="9"/>
  <c r="F63" i="9"/>
  <c r="I62" i="9"/>
  <c r="F61" i="9"/>
  <c r="F58" i="9"/>
  <c r="F57" i="9"/>
  <c r="F56" i="9"/>
  <c r="F54" i="9"/>
  <c r="F53" i="9"/>
  <c r="F52" i="9"/>
  <c r="F51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0" i="9"/>
  <c r="F29" i="9"/>
  <c r="F28" i="9"/>
  <c r="F27" i="9"/>
  <c r="F26" i="9"/>
  <c r="F25" i="9"/>
  <c r="F24" i="9"/>
  <c r="F23" i="9"/>
  <c r="F22" i="9"/>
  <c r="F19" i="9"/>
  <c r="F18" i="9"/>
  <c r="F17" i="9"/>
  <c r="F16" i="9"/>
  <c r="F15" i="9"/>
  <c r="F14" i="9"/>
  <c r="F12" i="9"/>
  <c r="F11" i="9"/>
  <c r="F10" i="9"/>
  <c r="F9" i="9"/>
  <c r="F8" i="9"/>
  <c r="N107" i="4"/>
  <c r="M107" i="4"/>
  <c r="L107" i="4"/>
  <c r="K107" i="4"/>
  <c r="N105" i="4"/>
  <c r="M105" i="4"/>
  <c r="L105" i="4"/>
  <c r="K105" i="4"/>
  <c r="N103" i="4"/>
  <c r="M103" i="4"/>
  <c r="L103" i="4"/>
  <c r="K103" i="4"/>
  <c r="N99" i="4"/>
  <c r="M99" i="4"/>
  <c r="L99" i="4"/>
  <c r="K99" i="4"/>
  <c r="N82" i="4"/>
  <c r="M82" i="4"/>
  <c r="L82" i="4"/>
  <c r="K82" i="4"/>
  <c r="N75" i="4"/>
  <c r="M75" i="4"/>
  <c r="L75" i="4"/>
  <c r="K75" i="4"/>
  <c r="N67" i="4"/>
  <c r="N66" i="4" s="1"/>
  <c r="M67" i="4"/>
  <c r="M66" i="4" s="1"/>
  <c r="L67" i="4"/>
  <c r="L66" i="4" s="1"/>
  <c r="K67" i="4"/>
  <c r="K66" i="4" s="1"/>
  <c r="N64" i="4"/>
  <c r="M64" i="4"/>
  <c r="L64" i="4"/>
  <c r="K64" i="4"/>
  <c r="N62" i="4"/>
  <c r="M62" i="4"/>
  <c r="L62" i="4"/>
  <c r="K62" i="4"/>
  <c r="N60" i="4"/>
  <c r="M60" i="4"/>
  <c r="L60" i="4"/>
  <c r="K60" i="4"/>
  <c r="N55" i="4"/>
  <c r="M55" i="4"/>
  <c r="L55" i="4"/>
  <c r="K55" i="4"/>
  <c r="N50" i="4"/>
  <c r="M50" i="4"/>
  <c r="L50" i="4"/>
  <c r="K50" i="4"/>
  <c r="N32" i="4"/>
  <c r="M32" i="4"/>
  <c r="L32" i="4"/>
  <c r="K32" i="4"/>
  <c r="N21" i="4"/>
  <c r="N20" i="4" s="1"/>
  <c r="M21" i="4"/>
  <c r="M20" i="4" s="1"/>
  <c r="L21" i="4"/>
  <c r="L20" i="4" s="1"/>
  <c r="K21" i="4"/>
  <c r="K20" i="4" s="1"/>
  <c r="N13" i="4"/>
  <c r="M13" i="4"/>
  <c r="L13" i="4"/>
  <c r="K13" i="4"/>
  <c r="N7" i="4"/>
  <c r="M7" i="4"/>
  <c r="L7" i="4"/>
  <c r="K7" i="4"/>
  <c r="F108" i="8"/>
  <c r="F106" i="8"/>
  <c r="F104" i="8"/>
  <c r="F100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1" i="8"/>
  <c r="F80" i="8"/>
  <c r="F79" i="8"/>
  <c r="F78" i="8"/>
  <c r="F77" i="8"/>
  <c r="F76" i="8"/>
  <c r="F73" i="8"/>
  <c r="F72" i="8"/>
  <c r="F71" i="8"/>
  <c r="F70" i="8"/>
  <c r="F69" i="8"/>
  <c r="F68" i="8"/>
  <c r="F65" i="8"/>
  <c r="F63" i="8"/>
  <c r="F61" i="8"/>
  <c r="F58" i="8"/>
  <c r="F57" i="8"/>
  <c r="F56" i="8"/>
  <c r="F54" i="8"/>
  <c r="F53" i="8"/>
  <c r="F52" i="8"/>
  <c r="F51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0" i="8"/>
  <c r="F29" i="8"/>
  <c r="F28" i="8"/>
  <c r="F27" i="8"/>
  <c r="F26" i="8"/>
  <c r="F25" i="8"/>
  <c r="F24" i="8"/>
  <c r="F23" i="8"/>
  <c r="F22" i="8"/>
  <c r="F19" i="8"/>
  <c r="F18" i="8"/>
  <c r="F17" i="8"/>
  <c r="F16" i="8"/>
  <c r="F15" i="8"/>
  <c r="F14" i="8"/>
  <c r="F12" i="8"/>
  <c r="F11" i="8"/>
  <c r="F10" i="8"/>
  <c r="F9" i="8"/>
  <c r="F8" i="8"/>
  <c r="F108" i="7"/>
  <c r="F106" i="7"/>
  <c r="F104" i="7"/>
  <c r="F100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1" i="7"/>
  <c r="F80" i="7"/>
  <c r="F79" i="7"/>
  <c r="F78" i="7"/>
  <c r="F77" i="7"/>
  <c r="F76" i="7"/>
  <c r="F73" i="7"/>
  <c r="F72" i="7"/>
  <c r="F71" i="7"/>
  <c r="F70" i="7"/>
  <c r="F69" i="7"/>
  <c r="F68" i="7"/>
  <c r="F65" i="7"/>
  <c r="F63" i="7"/>
  <c r="F61" i="7"/>
  <c r="F58" i="7"/>
  <c r="F57" i="7"/>
  <c r="F56" i="7"/>
  <c r="F54" i="7"/>
  <c r="F53" i="7"/>
  <c r="F52" i="7"/>
  <c r="F51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0" i="7"/>
  <c r="F29" i="7"/>
  <c r="F28" i="7"/>
  <c r="F27" i="7"/>
  <c r="F26" i="7"/>
  <c r="F25" i="7"/>
  <c r="F24" i="7"/>
  <c r="F23" i="7"/>
  <c r="F22" i="7"/>
  <c r="F19" i="7"/>
  <c r="F18" i="7"/>
  <c r="F17" i="7"/>
  <c r="F16" i="7"/>
  <c r="F15" i="7"/>
  <c r="F14" i="7"/>
  <c r="F12" i="7"/>
  <c r="F11" i="7"/>
  <c r="F10" i="7"/>
  <c r="F9" i="7"/>
  <c r="F8" i="7"/>
  <c r="F108" i="6"/>
  <c r="F106" i="6"/>
  <c r="F104" i="6"/>
  <c r="F100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1" i="6"/>
  <c r="F80" i="6"/>
  <c r="F79" i="6"/>
  <c r="F78" i="6"/>
  <c r="F77" i="6"/>
  <c r="F76" i="6"/>
  <c r="F73" i="6"/>
  <c r="F72" i="6"/>
  <c r="F71" i="6"/>
  <c r="F70" i="6"/>
  <c r="F69" i="6"/>
  <c r="F68" i="6"/>
  <c r="F65" i="6"/>
  <c r="F63" i="6"/>
  <c r="F61" i="6"/>
  <c r="F58" i="6"/>
  <c r="F57" i="6"/>
  <c r="F56" i="6"/>
  <c r="F54" i="6"/>
  <c r="F53" i="6"/>
  <c r="F52" i="6"/>
  <c r="F51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0" i="6"/>
  <c r="F29" i="6"/>
  <c r="F28" i="6"/>
  <c r="F27" i="6"/>
  <c r="F26" i="6"/>
  <c r="F25" i="6"/>
  <c r="F24" i="6"/>
  <c r="F23" i="6"/>
  <c r="F22" i="6"/>
  <c r="F19" i="6"/>
  <c r="F18" i="6"/>
  <c r="F17" i="6"/>
  <c r="F16" i="6"/>
  <c r="F15" i="6"/>
  <c r="F14" i="6"/>
  <c r="F12" i="6"/>
  <c r="F11" i="6"/>
  <c r="F10" i="6"/>
  <c r="F9" i="6"/>
  <c r="F8" i="6"/>
  <c r="F108" i="5"/>
  <c r="F106" i="5"/>
  <c r="F104" i="5"/>
  <c r="F100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1" i="5"/>
  <c r="F80" i="5"/>
  <c r="F79" i="5"/>
  <c r="F78" i="5"/>
  <c r="F77" i="5"/>
  <c r="F76" i="5"/>
  <c r="F73" i="5"/>
  <c r="F72" i="5"/>
  <c r="F71" i="5"/>
  <c r="F70" i="5"/>
  <c r="F69" i="5"/>
  <c r="F68" i="5"/>
  <c r="F65" i="5"/>
  <c r="F63" i="5"/>
  <c r="F61" i="5"/>
  <c r="F58" i="5"/>
  <c r="F57" i="5"/>
  <c r="F56" i="5"/>
  <c r="F54" i="5"/>
  <c r="F53" i="5"/>
  <c r="F52" i="5"/>
  <c r="F51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0" i="5"/>
  <c r="F29" i="5"/>
  <c r="F28" i="5"/>
  <c r="F27" i="5"/>
  <c r="F26" i="5"/>
  <c r="F25" i="5"/>
  <c r="F24" i="5"/>
  <c r="F23" i="5"/>
  <c r="F22" i="5"/>
  <c r="F19" i="5"/>
  <c r="F18" i="5"/>
  <c r="F17" i="5"/>
  <c r="F16" i="5"/>
  <c r="F15" i="5"/>
  <c r="F14" i="5"/>
  <c r="F12" i="5"/>
  <c r="F11" i="5"/>
  <c r="F10" i="5"/>
  <c r="F9" i="5"/>
  <c r="F8" i="5"/>
  <c r="F108" i="4"/>
  <c r="F106" i="4"/>
  <c r="F104" i="4"/>
  <c r="F100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1" i="4"/>
  <c r="F80" i="4"/>
  <c r="F79" i="4"/>
  <c r="F78" i="4"/>
  <c r="F77" i="4"/>
  <c r="F76" i="4"/>
  <c r="F73" i="4"/>
  <c r="F72" i="4"/>
  <c r="F71" i="4"/>
  <c r="F70" i="4"/>
  <c r="F69" i="4"/>
  <c r="F68" i="4"/>
  <c r="F65" i="4"/>
  <c r="F63" i="4"/>
  <c r="F61" i="4"/>
  <c r="F58" i="4"/>
  <c r="F57" i="4"/>
  <c r="F56" i="4"/>
  <c r="F54" i="4"/>
  <c r="F53" i="4"/>
  <c r="F52" i="4"/>
  <c r="F51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0" i="4"/>
  <c r="F29" i="4"/>
  <c r="F28" i="4"/>
  <c r="F27" i="4"/>
  <c r="F26" i="4"/>
  <c r="F25" i="4"/>
  <c r="F24" i="4"/>
  <c r="F23" i="4"/>
  <c r="F22" i="4"/>
  <c r="F19" i="4"/>
  <c r="F18" i="4"/>
  <c r="F17" i="4"/>
  <c r="F16" i="4"/>
  <c r="F15" i="4"/>
  <c r="F14" i="4"/>
  <c r="F12" i="4"/>
  <c r="F11" i="4"/>
  <c r="F10" i="4"/>
  <c r="F9" i="4"/>
  <c r="F8" i="4"/>
  <c r="F108" i="3"/>
  <c r="F106" i="3"/>
  <c r="F104" i="3"/>
  <c r="F100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1" i="3"/>
  <c r="F80" i="3"/>
  <c r="F79" i="3"/>
  <c r="F78" i="3"/>
  <c r="F77" i="3"/>
  <c r="F76" i="3"/>
  <c r="F73" i="3"/>
  <c r="F72" i="3"/>
  <c r="F71" i="3"/>
  <c r="F70" i="3"/>
  <c r="F69" i="3"/>
  <c r="F68" i="3"/>
  <c r="F65" i="3"/>
  <c r="F63" i="3"/>
  <c r="F61" i="3"/>
  <c r="F58" i="3"/>
  <c r="F57" i="3"/>
  <c r="F56" i="3"/>
  <c r="F54" i="3"/>
  <c r="F53" i="3"/>
  <c r="F52" i="3"/>
  <c r="F51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0" i="3"/>
  <c r="F29" i="3"/>
  <c r="F28" i="3"/>
  <c r="F27" i="3"/>
  <c r="F26" i="3"/>
  <c r="F25" i="3"/>
  <c r="F24" i="3"/>
  <c r="F23" i="3"/>
  <c r="F22" i="3"/>
  <c r="F19" i="3"/>
  <c r="F18" i="3"/>
  <c r="F17" i="3"/>
  <c r="F16" i="3"/>
  <c r="F15" i="3"/>
  <c r="F14" i="3"/>
  <c r="F12" i="3"/>
  <c r="F11" i="3"/>
  <c r="F10" i="3"/>
  <c r="F9" i="3"/>
  <c r="F8" i="3"/>
  <c r="N59" i="4" l="1"/>
  <c r="K31" i="4"/>
  <c r="L74" i="4"/>
  <c r="L102" i="4"/>
  <c r="L101" i="4" s="1"/>
  <c r="N6" i="4"/>
  <c r="N31" i="4"/>
  <c r="M6" i="4"/>
  <c r="K59" i="4"/>
  <c r="M74" i="4"/>
  <c r="M102" i="4"/>
  <c r="M101" i="4" s="1"/>
  <c r="K74" i="4"/>
  <c r="H99" i="9"/>
  <c r="H103" i="9"/>
  <c r="H64" i="9"/>
  <c r="L6" i="4"/>
  <c r="L31" i="4"/>
  <c r="M31" i="4"/>
  <c r="N102" i="4"/>
  <c r="N101" i="4" s="1"/>
  <c r="K6" i="4"/>
  <c r="M59" i="4"/>
  <c r="N74" i="4"/>
  <c r="K102" i="4"/>
  <c r="K101" i="4" s="1"/>
  <c r="H13" i="9"/>
  <c r="H32" i="9"/>
  <c r="H50" i="9"/>
  <c r="H55" i="9"/>
  <c r="H75" i="9"/>
  <c r="L59" i="4"/>
  <c r="H21" i="9"/>
  <c r="H20" i="9" s="1"/>
  <c r="H67" i="9"/>
  <c r="H82" i="9"/>
  <c r="H7" i="9"/>
  <c r="H105" i="9"/>
  <c r="K5" i="4" l="1"/>
  <c r="K109" i="4" s="1"/>
  <c r="N5" i="4"/>
  <c r="N109" i="4" s="1"/>
  <c r="M5" i="4"/>
  <c r="M109" i="4" s="1"/>
  <c r="L5" i="4"/>
  <c r="L109" i="4" s="1"/>
  <c r="H59" i="9"/>
  <c r="H66" i="9"/>
  <c r="H102" i="9"/>
  <c r="H101" i="9" s="1"/>
  <c r="H74" i="9"/>
  <c r="H6" i="9"/>
  <c r="H31" i="9"/>
  <c r="H5" i="9" l="1"/>
  <c r="H109" i="9" s="1"/>
  <c r="F108" i="2" l="1"/>
  <c r="F106" i="2"/>
  <c r="F104" i="2"/>
  <c r="F100" i="2"/>
  <c r="J98" i="9"/>
  <c r="F98" i="2"/>
  <c r="J97" i="9"/>
  <c r="F97" i="2"/>
  <c r="J96" i="9"/>
  <c r="F96" i="2"/>
  <c r="J95" i="9"/>
  <c r="F95" i="2"/>
  <c r="J94" i="9"/>
  <c r="F94" i="2"/>
  <c r="J93" i="9"/>
  <c r="F93" i="2"/>
  <c r="J92" i="9"/>
  <c r="F92" i="2"/>
  <c r="J91" i="9"/>
  <c r="F91" i="2"/>
  <c r="J90" i="9"/>
  <c r="F90" i="2"/>
  <c r="J89" i="9"/>
  <c r="F89" i="2"/>
  <c r="J88" i="9"/>
  <c r="F88" i="2"/>
  <c r="J87" i="9"/>
  <c r="F87" i="2"/>
  <c r="J86" i="9"/>
  <c r="F86" i="2"/>
  <c r="J85" i="9"/>
  <c r="F85" i="2"/>
  <c r="J84" i="9"/>
  <c r="F84" i="2"/>
  <c r="J83" i="9"/>
  <c r="F83" i="2"/>
  <c r="J81" i="9"/>
  <c r="F81" i="2"/>
  <c r="J80" i="9"/>
  <c r="F80" i="2"/>
  <c r="J79" i="9"/>
  <c r="F79" i="2"/>
  <c r="J78" i="9"/>
  <c r="F78" i="2"/>
  <c r="J77" i="9"/>
  <c r="F77" i="2"/>
  <c r="J76" i="9"/>
  <c r="F76" i="2"/>
  <c r="J73" i="9"/>
  <c r="F73" i="2"/>
  <c r="J72" i="9"/>
  <c r="F72" i="2"/>
  <c r="J71" i="9"/>
  <c r="F71" i="2"/>
  <c r="J70" i="9"/>
  <c r="F70" i="2"/>
  <c r="J69" i="9"/>
  <c r="F69" i="2"/>
  <c r="J68" i="9"/>
  <c r="F68" i="2"/>
  <c r="F65" i="2"/>
  <c r="F63" i="2"/>
  <c r="J61" i="9"/>
  <c r="J60" i="9" s="1"/>
  <c r="F61" i="2"/>
  <c r="J58" i="9"/>
  <c r="F58" i="2"/>
  <c r="J57" i="9"/>
  <c r="F57" i="2"/>
  <c r="J56" i="9"/>
  <c r="F56" i="2"/>
  <c r="J54" i="9"/>
  <c r="F54" i="2"/>
  <c r="J53" i="9"/>
  <c r="F53" i="2"/>
  <c r="J52" i="9"/>
  <c r="F52" i="2"/>
  <c r="J51" i="9"/>
  <c r="F51" i="2"/>
  <c r="J49" i="9"/>
  <c r="F49" i="2"/>
  <c r="J48" i="9"/>
  <c r="F48" i="2"/>
  <c r="J47" i="9"/>
  <c r="F47" i="2"/>
  <c r="J46" i="9"/>
  <c r="F46" i="2"/>
  <c r="J45" i="9"/>
  <c r="F45" i="2"/>
  <c r="J44" i="9"/>
  <c r="F44" i="2"/>
  <c r="J43" i="9"/>
  <c r="F43" i="2"/>
  <c r="J42" i="9"/>
  <c r="F42" i="2"/>
  <c r="J41" i="9"/>
  <c r="F41" i="2"/>
  <c r="J40" i="9"/>
  <c r="F40" i="2"/>
  <c r="J39" i="9"/>
  <c r="F39" i="2"/>
  <c r="J38" i="9"/>
  <c r="F38" i="2"/>
  <c r="J37" i="9"/>
  <c r="F37" i="2"/>
  <c r="J36" i="9"/>
  <c r="F36" i="2"/>
  <c r="J35" i="9"/>
  <c r="F35" i="2"/>
  <c r="J34" i="9"/>
  <c r="F34" i="2"/>
  <c r="J33" i="9"/>
  <c r="F33" i="2"/>
  <c r="J30" i="9"/>
  <c r="F30" i="2"/>
  <c r="J29" i="9"/>
  <c r="F29" i="2"/>
  <c r="J28" i="9"/>
  <c r="F28" i="2"/>
  <c r="J27" i="9"/>
  <c r="F27" i="2"/>
  <c r="J26" i="9"/>
  <c r="F26" i="2"/>
  <c r="J25" i="9"/>
  <c r="F25" i="2"/>
  <c r="J24" i="9"/>
  <c r="F24" i="2"/>
  <c r="J23" i="9"/>
  <c r="F23" i="2"/>
  <c r="J22" i="9"/>
  <c r="F22" i="2"/>
  <c r="J19" i="9"/>
  <c r="F19" i="2"/>
  <c r="J18" i="9"/>
  <c r="F18" i="2"/>
  <c r="J17" i="9"/>
  <c r="F17" i="2"/>
  <c r="J16" i="9"/>
  <c r="F16" i="2"/>
  <c r="J15" i="9"/>
  <c r="F15" i="2"/>
  <c r="J14" i="9"/>
  <c r="F14" i="2"/>
  <c r="J12" i="9"/>
  <c r="F12" i="2"/>
  <c r="J11" i="9"/>
  <c r="F11" i="2"/>
  <c r="J10" i="9"/>
  <c r="F10" i="2"/>
  <c r="J9" i="9"/>
  <c r="F9" i="2"/>
  <c r="J8" i="9"/>
  <c r="F8" i="2"/>
  <c r="J50" i="9" l="1"/>
  <c r="J82" i="9"/>
  <c r="J75" i="9"/>
  <c r="J13" i="9"/>
  <c r="J32" i="9"/>
  <c r="J55" i="9"/>
  <c r="J7" i="9"/>
  <c r="J21" i="9"/>
  <c r="J20" i="9" s="1"/>
  <c r="J63" i="9"/>
  <c r="J62" i="9" s="1"/>
  <c r="J104" i="9"/>
  <c r="J103" i="9" s="1"/>
  <c r="J100" i="9"/>
  <c r="J99" i="9" s="1"/>
  <c r="J67" i="9"/>
  <c r="J66" i="9" s="1"/>
  <c r="J108" i="9"/>
  <c r="J107" i="9" s="1"/>
  <c r="J65" i="9"/>
  <c r="J64" i="9" s="1"/>
  <c r="J106" i="9"/>
  <c r="J105" i="9" s="1"/>
  <c r="J31" i="9" l="1"/>
  <c r="J6" i="9"/>
  <c r="J74" i="9"/>
  <c r="J59" i="9"/>
  <c r="J102" i="9"/>
  <c r="J101" i="9" s="1"/>
  <c r="J5" i="9" l="1"/>
  <c r="J109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Ганиева Елена Владимировна</author>
    <author>Московцева Елена Валерьевна</author>
    <author>Бузов Максим Алексеевич</author>
    <author>m.bannova</author>
    <author>Юняева Наталья Валерьевна</author>
    <author>Сайтгалиев Ильмир Ришатович</author>
  </authors>
  <commentList>
    <comment ref="G81" authorId="0" shapeId="0" xr:uid="{00000000-0006-0000-0800-000001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 вч 3000
</t>
        </r>
      </text>
    </comment>
    <comment ref="K81" authorId="0" shapeId="0" xr:uid="{00000000-0006-0000-0800-000002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 вч 3000
</t>
        </r>
      </text>
    </comment>
    <comment ref="O81" authorId="0" shapeId="0" xr:uid="{00000000-0006-0000-0800-000003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 вч 2000
Новороссийск 15000
РЦ Энгельс 4000
</t>
        </r>
      </text>
    </comment>
    <comment ref="S81" authorId="0" shapeId="0" xr:uid="{00000000-0006-0000-0800-000004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 вч
</t>
        </r>
      </text>
    </comment>
    <comment ref="W81" authorId="0" shapeId="0" xr:uid="{00000000-0006-0000-0800-000005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15  - Прогресс
1 -вч
</t>
        </r>
      </text>
    </comment>
    <comment ref="AA81" authorId="0" shapeId="0" xr:uid="{00000000-0006-0000-0800-000006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15  - Прогресс
1 -вч
</t>
        </r>
      </text>
    </comment>
    <comment ref="AE81" authorId="0" shapeId="0" xr:uid="{00000000-0006-0000-0800-000007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18  - Прогресс
1 -вч
</t>
        </r>
      </text>
    </comment>
    <comment ref="AI81" authorId="0" shapeId="0" xr:uid="{00000000-0006-0000-0800-000008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
</t>
        </r>
      </text>
    </comment>
    <comment ref="AM81" authorId="0" shapeId="0" xr:uid="{00000000-0006-0000-0800-000009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
</t>
        </r>
      </text>
    </comment>
    <comment ref="AQ81" authorId="0" shapeId="0" xr:uid="{00000000-0006-0000-0800-00000A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В/ч- 23
</t>
        </r>
      </text>
    </comment>
    <comment ref="AU81" authorId="0" shapeId="0" xr:uid="{00000000-0006-0000-0800-00000B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В/ч- 23
</t>
        </r>
      </text>
    </comment>
    <comment ref="ACS91" authorId="1" shapeId="0" xr:uid="{00000000-0006-0000-0800-00000C000000}">
      <text>
        <r>
          <rPr>
            <b/>
            <sz val="9"/>
            <color indexed="81"/>
            <rFont val="Tahoma"/>
            <family val="2"/>
            <charset val="204"/>
          </rPr>
          <t>Московцева Елена Валерьевна:</t>
        </r>
        <r>
          <rPr>
            <sz val="9"/>
            <color indexed="81"/>
            <rFont val="Tahoma"/>
            <family val="2"/>
            <charset val="204"/>
          </rPr>
          <t xml:space="preserve">
для Доброценов - заводят
</t>
        </r>
      </text>
    </comment>
    <comment ref="ACW91" authorId="1" shapeId="0" xr:uid="{00000000-0006-0000-0800-00000D000000}">
      <text>
        <r>
          <rPr>
            <b/>
            <sz val="9"/>
            <color indexed="81"/>
            <rFont val="Tahoma"/>
            <family val="2"/>
            <charset val="204"/>
          </rPr>
          <t>Московцева Елена Валерьевна:</t>
        </r>
        <r>
          <rPr>
            <sz val="9"/>
            <color indexed="81"/>
            <rFont val="Tahoma"/>
            <family val="2"/>
            <charset val="204"/>
          </rPr>
          <t xml:space="preserve">
для Доброценов - заводят
</t>
        </r>
      </text>
    </comment>
    <comment ref="ADA91" authorId="1" shapeId="0" xr:uid="{00000000-0006-0000-0800-00000E000000}">
      <text>
        <r>
          <rPr>
            <b/>
            <sz val="9"/>
            <color indexed="81"/>
            <rFont val="Tahoma"/>
            <family val="2"/>
            <charset val="204"/>
          </rPr>
          <t>Московцева Елена Валерьевна:</t>
        </r>
        <r>
          <rPr>
            <sz val="9"/>
            <color indexed="81"/>
            <rFont val="Tahoma"/>
            <family val="2"/>
            <charset val="204"/>
          </rPr>
          <t xml:space="preserve">
для Доброценов - заводят
</t>
        </r>
      </text>
    </comment>
    <comment ref="ADE91" authorId="1" shapeId="0" xr:uid="{00000000-0006-0000-0800-00000F000000}">
      <text>
        <r>
          <rPr>
            <b/>
            <sz val="9"/>
            <color indexed="81"/>
            <rFont val="Tahoma"/>
            <family val="2"/>
            <charset val="204"/>
          </rPr>
          <t>Московцева Елена Валерьевна:</t>
        </r>
        <r>
          <rPr>
            <sz val="9"/>
            <color indexed="81"/>
            <rFont val="Tahoma"/>
            <family val="2"/>
            <charset val="204"/>
          </rPr>
          <t xml:space="preserve">
для Доброценов - заводят
</t>
        </r>
      </text>
    </comment>
    <comment ref="ADI91" authorId="1" shapeId="0" xr:uid="{00000000-0006-0000-0800-000010000000}">
      <text>
        <r>
          <rPr>
            <b/>
            <sz val="9"/>
            <color indexed="81"/>
            <rFont val="Tahoma"/>
            <family val="2"/>
            <charset val="204"/>
          </rPr>
          <t>Московцева Елена Валерьевна:</t>
        </r>
        <r>
          <rPr>
            <sz val="9"/>
            <color indexed="81"/>
            <rFont val="Tahoma"/>
            <family val="2"/>
            <charset val="204"/>
          </rPr>
          <t xml:space="preserve">
для Доброценов - заводят
</t>
        </r>
      </text>
    </comment>
    <comment ref="ADM91" authorId="1" shapeId="0" xr:uid="{00000000-0006-0000-0800-000011000000}">
      <text>
        <r>
          <rPr>
            <b/>
            <sz val="9"/>
            <color indexed="81"/>
            <rFont val="Tahoma"/>
            <family val="2"/>
            <charset val="204"/>
          </rPr>
          <t>Московцева Елена Валерьевна:</t>
        </r>
        <r>
          <rPr>
            <sz val="9"/>
            <color indexed="81"/>
            <rFont val="Tahoma"/>
            <family val="2"/>
            <charset val="204"/>
          </rPr>
          <t xml:space="preserve">
для Доброценов - заводят
</t>
        </r>
      </text>
    </comment>
    <comment ref="ADQ91" authorId="1" shapeId="0" xr:uid="{00000000-0006-0000-0800-000012000000}">
      <text>
        <r>
          <rPr>
            <b/>
            <sz val="9"/>
            <color indexed="81"/>
            <rFont val="Tahoma"/>
            <family val="2"/>
            <charset val="204"/>
          </rPr>
          <t>Московцева Елена Валерьевна:</t>
        </r>
        <r>
          <rPr>
            <sz val="9"/>
            <color indexed="81"/>
            <rFont val="Tahoma"/>
            <family val="2"/>
            <charset val="204"/>
          </rPr>
          <t xml:space="preserve">
для Доброценов - заводят
</t>
        </r>
      </text>
    </comment>
    <comment ref="ADU91" authorId="1" shapeId="0" xr:uid="{00000000-0006-0000-0800-000013000000}">
      <text>
        <r>
          <rPr>
            <b/>
            <sz val="9"/>
            <color indexed="81"/>
            <rFont val="Tahoma"/>
            <family val="2"/>
            <charset val="204"/>
          </rPr>
          <t>Московцева Елена Валерьевна:</t>
        </r>
        <r>
          <rPr>
            <sz val="9"/>
            <color indexed="81"/>
            <rFont val="Tahoma"/>
            <family val="2"/>
            <charset val="204"/>
          </rPr>
          <t xml:space="preserve">
для Доброценов - заводят
</t>
        </r>
      </text>
    </comment>
    <comment ref="ADY91" authorId="1" shapeId="0" xr:uid="{00000000-0006-0000-0800-000014000000}">
      <text>
        <r>
          <rPr>
            <b/>
            <sz val="9"/>
            <color indexed="81"/>
            <rFont val="Tahoma"/>
            <family val="2"/>
            <charset val="204"/>
          </rPr>
          <t>Московцева Елена Валерьевна:</t>
        </r>
        <r>
          <rPr>
            <sz val="9"/>
            <color indexed="81"/>
            <rFont val="Tahoma"/>
            <family val="2"/>
            <charset val="204"/>
          </rPr>
          <t xml:space="preserve">
для Доброценов - заводят
</t>
        </r>
      </text>
    </comment>
    <comment ref="AEC91" authorId="1" shapeId="0" xr:uid="{00000000-0006-0000-0800-000015000000}">
      <text>
        <r>
          <rPr>
            <b/>
            <sz val="9"/>
            <color indexed="81"/>
            <rFont val="Tahoma"/>
            <family val="2"/>
            <charset val="204"/>
          </rPr>
          <t>Московцева Елена Валерьевна:</t>
        </r>
        <r>
          <rPr>
            <sz val="9"/>
            <color indexed="81"/>
            <rFont val="Tahoma"/>
            <family val="2"/>
            <charset val="204"/>
          </rPr>
          <t xml:space="preserve">
для Доброценов - заводят
</t>
        </r>
      </text>
    </comment>
    <comment ref="AEG91" authorId="1" shapeId="0" xr:uid="{00000000-0006-0000-0800-000016000000}">
      <text>
        <r>
          <rPr>
            <b/>
            <sz val="9"/>
            <color indexed="81"/>
            <rFont val="Tahoma"/>
            <family val="2"/>
            <charset val="204"/>
          </rPr>
          <t>Московцева Елена Валерьевна:</t>
        </r>
        <r>
          <rPr>
            <sz val="9"/>
            <color indexed="81"/>
            <rFont val="Tahoma"/>
            <family val="2"/>
            <charset val="204"/>
          </rPr>
          <t xml:space="preserve">
для Доброценов - заводят
</t>
        </r>
      </text>
    </comment>
    <comment ref="AEK91" authorId="1" shapeId="0" xr:uid="{00000000-0006-0000-0800-000017000000}">
      <text>
        <r>
          <rPr>
            <b/>
            <sz val="9"/>
            <color indexed="81"/>
            <rFont val="Tahoma"/>
            <family val="2"/>
            <charset val="204"/>
          </rPr>
          <t>Московцева Елена Валерьевна:</t>
        </r>
        <r>
          <rPr>
            <sz val="9"/>
            <color indexed="81"/>
            <rFont val="Tahoma"/>
            <family val="2"/>
            <charset val="204"/>
          </rPr>
          <t xml:space="preserve">
для Доброценов - заводят
</t>
        </r>
      </text>
    </comment>
    <comment ref="AEO91" authorId="1" shapeId="0" xr:uid="{00000000-0006-0000-0800-000018000000}">
      <text>
        <r>
          <rPr>
            <b/>
            <sz val="9"/>
            <color indexed="81"/>
            <rFont val="Tahoma"/>
            <family val="2"/>
            <charset val="204"/>
          </rPr>
          <t>Московцева Елена Валерьевна:</t>
        </r>
        <r>
          <rPr>
            <sz val="9"/>
            <color indexed="81"/>
            <rFont val="Tahoma"/>
            <family val="2"/>
            <charset val="204"/>
          </rPr>
          <t xml:space="preserve">
для Доброценов - заводят
</t>
        </r>
      </text>
    </comment>
    <comment ref="KC106" authorId="2" shapeId="0" xr:uid="{00000000-0006-0000-0800-000019000000}">
      <text>
        <r>
          <rPr>
            <sz val="16"/>
            <color indexed="81"/>
            <rFont val="Tahoma"/>
            <family val="2"/>
            <charset val="204"/>
          </rPr>
          <t xml:space="preserve">Убрали сметанный продукт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G106" authorId="2" shapeId="0" xr:uid="{00000000-0006-0000-0800-00001A000000}">
      <text>
        <r>
          <rPr>
            <sz val="16"/>
            <color indexed="81"/>
            <rFont val="Tahoma"/>
            <family val="2"/>
            <charset val="204"/>
          </rPr>
          <t xml:space="preserve">Убрали сметанный продукт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K106" authorId="2" shapeId="0" xr:uid="{00000000-0006-0000-0800-00001B000000}">
      <text>
        <r>
          <rPr>
            <sz val="16"/>
            <color indexed="81"/>
            <rFont val="Tahoma"/>
            <family val="2"/>
            <charset val="204"/>
          </rPr>
          <t xml:space="preserve">Убрали сметанный продукт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O106" authorId="2" shapeId="0" xr:uid="{00000000-0006-0000-0800-00001C000000}">
      <text>
        <r>
          <rPr>
            <sz val="16"/>
            <color indexed="81"/>
            <rFont val="Tahoma"/>
            <family val="2"/>
            <charset val="204"/>
          </rPr>
          <t xml:space="preserve">Убрали сметанный продукт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S106" authorId="2" shapeId="0" xr:uid="{00000000-0006-0000-0800-00001D000000}">
      <text>
        <r>
          <rPr>
            <sz val="16"/>
            <color indexed="81"/>
            <rFont val="Tahoma"/>
            <family val="2"/>
            <charset val="204"/>
          </rPr>
          <t xml:space="preserve">Убрали сметанный продукт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W106" authorId="2" shapeId="0" xr:uid="{00000000-0006-0000-0800-00001E000000}">
      <text>
        <r>
          <rPr>
            <sz val="16"/>
            <color indexed="81"/>
            <rFont val="Tahoma"/>
            <family val="2"/>
            <charset val="204"/>
          </rPr>
          <t xml:space="preserve">Убрали сметанный продукт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LA106" authorId="2" shapeId="0" xr:uid="{00000000-0006-0000-0800-00001F000000}">
      <text>
        <r>
          <rPr>
            <sz val="16"/>
            <color indexed="81"/>
            <rFont val="Tahoma"/>
            <family val="2"/>
            <charset val="204"/>
          </rPr>
          <t xml:space="preserve">Убрали сметанный продукт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LE106" authorId="2" shapeId="0" xr:uid="{00000000-0006-0000-0800-000020000000}">
      <text>
        <r>
          <rPr>
            <sz val="16"/>
            <color indexed="81"/>
            <rFont val="Tahoma"/>
            <family val="2"/>
            <charset val="204"/>
          </rPr>
          <t xml:space="preserve">Убрали сметанный продукт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I126" authorId="2" shapeId="0" xr:uid="{00000000-0006-0000-0800-000021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M126" authorId="2" shapeId="0" xr:uid="{00000000-0006-0000-0800-000022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Q126" authorId="2" shapeId="0" xr:uid="{00000000-0006-0000-0800-000023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U126" authorId="2" shapeId="0" xr:uid="{00000000-0006-0000-0800-000024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Y126" authorId="2" shapeId="0" xr:uid="{00000000-0006-0000-0800-000025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FC126" authorId="2" shapeId="0" xr:uid="{00000000-0006-0000-0800-000026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FG126" authorId="2" shapeId="0" xr:uid="{00000000-0006-0000-0800-000027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I135" authorId="2" shapeId="0" xr:uid="{00000000-0006-0000-0800-000028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M135" authorId="2" shapeId="0" xr:uid="{00000000-0006-0000-0800-000029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Q135" authorId="2" shapeId="0" xr:uid="{00000000-0006-0000-0800-00002A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U135" authorId="2" shapeId="0" xr:uid="{00000000-0006-0000-0800-00002B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Y135" authorId="2" shapeId="0" xr:uid="{00000000-0006-0000-0800-00002C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FC135" authorId="2" shapeId="0" xr:uid="{00000000-0006-0000-0800-00002D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FG135" authorId="2" shapeId="0" xr:uid="{00000000-0006-0000-0800-00002E00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G150" authorId="0" shapeId="0" xr:uid="{00000000-0006-0000-0800-00002F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K150" authorId="0" shapeId="0" xr:uid="{00000000-0006-0000-0800-000030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O150" authorId="0" shapeId="0" xr:uid="{00000000-0006-0000-0800-000031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S150" authorId="0" shapeId="0" xr:uid="{00000000-0006-0000-0800-000032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W150" authorId="0" shapeId="0" xr:uid="{00000000-0006-0000-0800-000033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AA150" authorId="0" shapeId="0" xr:uid="{00000000-0006-0000-0800-000034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AE150" authorId="0" shapeId="0" xr:uid="{00000000-0006-0000-0800-000035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AI150" authorId="0" shapeId="0" xr:uid="{00000000-0006-0000-0800-000036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AM150" authorId="0" shapeId="0" xr:uid="{00000000-0006-0000-0800-000037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AQ150" authorId="0" shapeId="0" xr:uid="{00000000-0006-0000-0800-000038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AU150" authorId="0" shapeId="0" xr:uid="{00000000-0006-0000-0800-000039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AY150" authorId="0" shapeId="0" xr:uid="{00000000-0006-0000-0800-00003A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BC150" authorId="0" shapeId="0" xr:uid="{00000000-0006-0000-0800-00003B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BG150" authorId="0" shapeId="0" xr:uid="{00000000-0006-0000-0800-00003C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Прогресс - 30 000
Омск/Нов/Красноярск/ - 3000</t>
        </r>
      </text>
    </comment>
    <comment ref="G151" authorId="3" shapeId="0" xr:uid="{00000000-0006-0000-0800-00003D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Военские части 3т
Прогресс 30т
</t>
        </r>
      </text>
    </comment>
    <comment ref="K151" authorId="3" shapeId="0" xr:uid="{00000000-0006-0000-0800-00003E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Военские части 3т
Прогресс 30т
</t>
        </r>
      </text>
    </comment>
    <comment ref="O151" authorId="3" shapeId="0" xr:uid="{00000000-0006-0000-0800-00003F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Военские части 3т
Прогресс 30т
</t>
        </r>
      </text>
    </comment>
    <comment ref="S151" authorId="3" shapeId="0" xr:uid="{00000000-0006-0000-0800-000040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Военские части 3т
Прогресс 30т
</t>
        </r>
      </text>
    </comment>
    <comment ref="W151" authorId="3" shapeId="0" xr:uid="{00000000-0006-0000-0800-000041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Военские части 3т
Прогресс 30т
Камчатка - 10 т
</t>
        </r>
      </text>
    </comment>
    <comment ref="AA151" authorId="3" shapeId="0" xr:uid="{00000000-0006-0000-0800-000042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Военские части 3т
Прогресс 30т
Камчатка - 10 т
</t>
        </r>
      </text>
    </comment>
    <comment ref="AE151" authorId="3" shapeId="0" xr:uid="{00000000-0006-0000-0800-000043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Военские части 3т
Прогресс 30т
</t>
        </r>
      </text>
    </comment>
    <comment ref="AI151" authorId="3" shapeId="0" xr:uid="{00000000-0006-0000-0800-000044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Военские части 3т
Прогресс 30т
</t>
        </r>
      </text>
    </comment>
    <comment ref="AM151" authorId="3" shapeId="0" xr:uid="{00000000-0006-0000-0800-000045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Военские части 3т
Прогресс 30т
</t>
        </r>
      </text>
    </comment>
    <comment ref="AQ151" authorId="3" shapeId="0" xr:uid="{00000000-0006-0000-0800-000046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Военские части 3т
Прогресс 30т
</t>
        </r>
      </text>
    </comment>
    <comment ref="AU151" authorId="3" shapeId="0" xr:uid="{00000000-0006-0000-0800-000047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Военские части 3т
Прогресс 30т
</t>
        </r>
      </text>
    </comment>
    <comment ref="AY151" authorId="3" shapeId="0" xr:uid="{00000000-0006-0000-0800-000048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Военские части 3т
Прогресс 30т
</t>
        </r>
      </text>
    </comment>
    <comment ref="BC151" authorId="3" shapeId="0" xr:uid="{00000000-0006-0000-0800-000049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Военские части 3т
Сибирь 3т</t>
        </r>
      </text>
    </comment>
    <comment ref="BG151" authorId="0" shapeId="0" xr:uid="{00000000-0006-0000-0800-00004A000000}">
      <text>
        <r>
          <rPr>
            <b/>
            <sz val="11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1"/>
            <color indexed="81"/>
            <rFont val="Tahoma"/>
            <family val="2"/>
            <charset val="204"/>
          </rPr>
          <t xml:space="preserve">
</t>
        </r>
        <r>
          <rPr>
            <sz val="12"/>
            <color indexed="81"/>
            <rFont val="Tahoma"/>
            <family val="2"/>
            <charset val="204"/>
          </rPr>
          <t>Прогресс - 30
в/ч 3000
Омс/новос</t>
        </r>
        <r>
          <rPr>
            <sz val="11"/>
            <color indexed="81"/>
            <rFont val="Tahoma"/>
            <family val="2"/>
            <charset val="204"/>
          </rPr>
          <t>иб - 3000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2"/>
            <color indexed="81"/>
            <rFont val="Tahoma"/>
            <family val="2"/>
            <charset val="204"/>
          </rPr>
          <t>Камчатка 19</t>
        </r>
      </text>
    </comment>
    <comment ref="G155" authorId="3" shapeId="0" xr:uid="{00000000-0006-0000-0800-00004B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5 т
Прогресс 1.6 
</t>
        </r>
      </text>
    </comment>
    <comment ref="K155" authorId="3" shapeId="0" xr:uid="{00000000-0006-0000-0800-00004C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5 т
Прогресс 1.6 
</t>
        </r>
      </text>
    </comment>
    <comment ref="O155" authorId="3" shapeId="0" xr:uid="{00000000-0006-0000-0800-00004D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5 т
Прогресс 1.6 
</t>
        </r>
      </text>
    </comment>
    <comment ref="S155" authorId="3" shapeId="0" xr:uid="{00000000-0006-0000-0800-00004E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5 т
Прогресс 1.6 
</t>
        </r>
      </text>
    </comment>
    <comment ref="W155" authorId="3" shapeId="0" xr:uid="{00000000-0006-0000-0800-00004F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2 т
Прогресс 1.6 
</t>
        </r>
      </text>
    </comment>
    <comment ref="AA155" authorId="3" shapeId="0" xr:uid="{00000000-0006-0000-0800-000050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2 т
Прогресс 1.6 
</t>
        </r>
      </text>
    </comment>
    <comment ref="AE155" authorId="3" shapeId="0" xr:uid="{00000000-0006-0000-0800-000051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2 т
Прогресс 1.6 
</t>
        </r>
      </text>
    </comment>
    <comment ref="AI155" authorId="3" shapeId="0" xr:uid="{00000000-0006-0000-0800-000052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4т
Прогресс 1.6 
</t>
        </r>
      </text>
    </comment>
    <comment ref="AM155" authorId="3" shapeId="0" xr:uid="{00000000-0006-0000-0800-000053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4т
Прогресс 1.6 
</t>
        </r>
      </text>
    </comment>
    <comment ref="AQ155" authorId="3" shapeId="0" xr:uid="{00000000-0006-0000-0800-000054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4т
Прогресс 1.6 
</t>
        </r>
      </text>
    </comment>
    <comment ref="AU155" authorId="3" shapeId="0" xr:uid="{00000000-0006-0000-0800-000055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4т
Прогресс 1.6 
</t>
        </r>
      </text>
    </comment>
    <comment ref="AY155" authorId="3" shapeId="0" xr:uid="{00000000-0006-0000-0800-000056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4т
Прогресс 1.6 
</t>
        </r>
      </text>
    </comment>
    <comment ref="BC155" authorId="3" shapeId="0" xr:uid="{00000000-0006-0000-0800-000057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4т
</t>
        </r>
      </text>
    </comment>
    <comment ref="G157" authorId="0" shapeId="0" xr:uid="{00000000-0006-0000-0800-000058000000}">
      <text>
        <r>
          <rPr>
            <b/>
            <sz val="9"/>
            <color indexed="81"/>
            <rFont val="Tahoma"/>
            <family val="2"/>
            <charset val="204"/>
          </rPr>
          <t xml:space="preserve">Ганиева Елена Владимировна 
</t>
        </r>
        <r>
          <rPr>
            <sz val="9"/>
            <color indexed="81"/>
            <rFont val="Tahoma"/>
            <family val="2"/>
            <charset val="204"/>
          </rPr>
          <t xml:space="preserve">_Питер - 80
</t>
        </r>
      </text>
    </comment>
    <comment ref="K157" authorId="0" shapeId="0" xr:uid="{00000000-0006-0000-0800-000059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Ферма_Питер - 80
Изобилие_Питер - 40
</t>
        </r>
      </text>
    </comment>
    <comment ref="O157" authorId="0" shapeId="0" xr:uid="{00000000-0006-0000-0800-00005A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Ферма_Питер
</t>
        </r>
      </text>
    </comment>
    <comment ref="S157" authorId="0" shapeId="0" xr:uid="{00000000-0006-0000-0800-00005B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Ферма_Питер
</t>
        </r>
      </text>
    </comment>
    <comment ref="W157" authorId="0" shapeId="0" xr:uid="{00000000-0006-0000-0800-00005C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Ферма_Питер
</t>
        </r>
      </text>
    </comment>
    <comment ref="AA157" authorId="0" shapeId="0" xr:uid="{00000000-0006-0000-0800-00005D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Ферма_Питер
</t>
        </r>
      </text>
    </comment>
    <comment ref="AE157" authorId="0" shapeId="0" xr:uid="{00000000-0006-0000-0800-00005E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Ферма_Питер
</t>
        </r>
      </text>
    </comment>
    <comment ref="AI157" authorId="0" shapeId="0" xr:uid="{00000000-0006-0000-0800-00005F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Ферма_Питер
</t>
        </r>
      </text>
    </comment>
    <comment ref="AM157" authorId="0" shapeId="0" xr:uid="{00000000-0006-0000-0800-000060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Ферма_Питер
</t>
        </r>
      </text>
    </comment>
    <comment ref="AQ157" authorId="0" shapeId="0" xr:uid="{00000000-0006-0000-0800-000061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Ферма_Питер
</t>
        </r>
      </text>
    </comment>
    <comment ref="AU157" authorId="0" shapeId="0" xr:uid="{00000000-0006-0000-0800-000062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Ферма_Питер
</t>
        </r>
      </text>
    </comment>
    <comment ref="ACS157" authorId="0" shapeId="0" xr:uid="{00000000-0006-0000-0800-000063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Белая Долина?</t>
        </r>
      </text>
    </comment>
    <comment ref="ACW157" authorId="0" shapeId="0" xr:uid="{00000000-0006-0000-0800-000064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Белая Долина?</t>
        </r>
      </text>
    </comment>
    <comment ref="ACX157" authorId="0" shapeId="0" xr:uid="{00000000-0006-0000-0800-000065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наличка
</t>
        </r>
      </text>
    </comment>
    <comment ref="ADA157" authorId="0" shapeId="0" xr:uid="{00000000-0006-0000-0800-000066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Белая Долина?</t>
        </r>
      </text>
    </comment>
    <comment ref="ADB157" authorId="0" shapeId="0" xr:uid="{00000000-0006-0000-0800-000067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наличка
</t>
        </r>
      </text>
    </comment>
    <comment ref="ADE157" authorId="0" shapeId="0" xr:uid="{00000000-0006-0000-0800-000068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Белая Долина?</t>
        </r>
      </text>
    </comment>
    <comment ref="ADF157" authorId="0" shapeId="0" xr:uid="{00000000-0006-0000-0800-000069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наличка
</t>
        </r>
      </text>
    </comment>
    <comment ref="ADI157" authorId="0" shapeId="0" xr:uid="{00000000-0006-0000-0800-00006A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Белая Долина?</t>
        </r>
      </text>
    </comment>
    <comment ref="ADM157" authorId="0" shapeId="0" xr:uid="{00000000-0006-0000-0800-00006B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Белая Долина?</t>
        </r>
      </text>
    </comment>
    <comment ref="ADQ157" authorId="0" shapeId="0" xr:uid="{00000000-0006-0000-0800-00006C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Белая Долина?</t>
        </r>
      </text>
    </comment>
    <comment ref="BG160" authorId="0" shapeId="0" xr:uid="{00000000-0006-0000-0800-00006D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 
Омск/новосиб/Красноярск - 10000 В;
Хабаровск - 19000 В
Крым - 13 000 С
Калининград - 17000 В
Прогресс - 1200</t>
        </r>
        <r>
          <rPr>
            <b/>
            <sz val="9"/>
            <color indexed="81"/>
            <rFont val="Tahoma"/>
            <family val="2"/>
            <charset val="204"/>
          </rPr>
          <t xml:space="preserve"> 
Камчатка 19000</t>
        </r>
      </text>
    </comment>
    <comment ref="G161" authorId="3" shapeId="0" xr:uid="{00000000-0006-0000-0800-00006E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Прогресс 1200
В.Ч. 5т
разбива на С -29000
</t>
        </r>
      </text>
    </comment>
    <comment ref="K161" authorId="3" shapeId="0" xr:uid="{00000000-0006-0000-0800-00006F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Прогресс 1200
В.Ч. 5т
разбива на С -27800
</t>
        </r>
      </text>
    </comment>
    <comment ref="O161" authorId="3" shapeId="0" xr:uid="{00000000-0006-0000-0800-000070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Прогресс 1200
В.Ч. 5т
разбива на С -27800
</t>
        </r>
      </text>
    </comment>
    <comment ref="S161" authorId="3" shapeId="0" xr:uid="{00000000-0006-0000-0800-000071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Прогресс 1200
В.Ч. 5т
разбива на С -27800
</t>
        </r>
      </text>
    </comment>
    <comment ref="W161" authorId="3" shapeId="0" xr:uid="{00000000-0006-0000-0800-000072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Прогресс 1200
В.Ч. 5т
разбива на С - 77693
</t>
        </r>
      </text>
    </comment>
    <comment ref="AA161" authorId="3" shapeId="0" xr:uid="{00000000-0006-0000-0800-000073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Прогресс 1200
В.Ч. 5т
разбива на С - 77693
</t>
        </r>
      </text>
    </comment>
    <comment ref="AE161" authorId="3" shapeId="0" xr:uid="{00000000-0006-0000-0800-000074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Прогресс 1200
В.Ч. 5т
разбива на С - 77693
</t>
        </r>
      </text>
    </comment>
    <comment ref="AI161" authorId="3" shapeId="0" xr:uid="{00000000-0006-0000-0800-000075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Прогресс 1200
В.Ч. 5т
разбива на С - 77693
</t>
        </r>
      </text>
    </comment>
    <comment ref="AM161" authorId="3" shapeId="0" xr:uid="{00000000-0006-0000-0800-000076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Прогресс 1200
В.Ч. 5т
разбива на С - 77693
</t>
        </r>
      </text>
    </comment>
    <comment ref="AQ161" authorId="3" shapeId="0" xr:uid="{00000000-0006-0000-0800-000077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Прогресс 1200
В.Ч. 5т
Екат. 10т
+ 75600 В
</t>
        </r>
      </text>
    </comment>
    <comment ref="AU161" authorId="3" shapeId="0" xr:uid="{00000000-0006-0000-0800-000078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Прогресс 1200
В.Ч. 5т
Екат. 10т
</t>
        </r>
      </text>
    </comment>
    <comment ref="AY161" authorId="3" shapeId="0" xr:uid="{00000000-0006-0000-0800-000079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Прогресс 1200
В.Ч. 6т
Екат. 10т
</t>
        </r>
      </text>
    </comment>
    <comment ref="BC161" authorId="3" shapeId="0" xr:uid="{00000000-0006-0000-0800-00007A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Крым 13т
Екат. 10т
В.Ч. 8т
</t>
        </r>
      </text>
    </comment>
    <comment ref="G162" authorId="3" shapeId="0" xr:uid="{00000000-0006-0000-0800-00007B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2т
</t>
        </r>
      </text>
    </comment>
    <comment ref="K162" authorId="3" shapeId="0" xr:uid="{00000000-0006-0000-0800-00007C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2т
</t>
        </r>
      </text>
    </comment>
    <comment ref="O162" authorId="3" shapeId="0" xr:uid="{00000000-0006-0000-0800-00007D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2т
</t>
        </r>
      </text>
    </comment>
    <comment ref="S162" authorId="3" shapeId="0" xr:uid="{00000000-0006-0000-0800-00007E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2т
</t>
        </r>
      </text>
    </comment>
    <comment ref="W162" authorId="3" shapeId="0" xr:uid="{00000000-0006-0000-0800-00007F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3т
</t>
        </r>
      </text>
    </comment>
    <comment ref="AA162" authorId="3" shapeId="0" xr:uid="{00000000-0006-0000-0800-000080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3т
</t>
        </r>
      </text>
    </comment>
    <comment ref="AE162" authorId="3" shapeId="0" xr:uid="{00000000-0006-0000-0800-000081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3т
</t>
        </r>
      </text>
    </comment>
    <comment ref="AI162" authorId="3" shapeId="0" xr:uid="{00000000-0006-0000-0800-000082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3т
34735 разбивка с  В
</t>
        </r>
      </text>
    </comment>
    <comment ref="AM162" authorId="3" shapeId="0" xr:uid="{00000000-0006-0000-0800-000083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3т
34735 разбивка с  В
</t>
        </r>
      </text>
    </comment>
    <comment ref="AQ162" authorId="3" shapeId="0" xr:uid="{00000000-0006-0000-0800-000084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3т
18900 В
</t>
        </r>
      </text>
    </comment>
    <comment ref="AU162" authorId="3" shapeId="0" xr:uid="{00000000-0006-0000-0800-000085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3т
</t>
        </r>
      </text>
    </comment>
    <comment ref="AY162" authorId="3" shapeId="0" xr:uid="{00000000-0006-0000-0800-000086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3т
</t>
        </r>
      </text>
    </comment>
    <comment ref="BC162" authorId="3" shapeId="0" xr:uid="{00000000-0006-0000-0800-000087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В.Ч. 3т
</t>
        </r>
      </text>
    </comment>
    <comment ref="G163" authorId="3" shapeId="0" xr:uid="{00000000-0006-0000-0800-000088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Чита-Иркутск 10
Норрсиб, Омск 10
в/ч - 
Нов/омск/красн - 13328
Воронеж - 2500
Смоленск - 300
Ряз/Тула/Тверь - 400
Калининград - 19000
Йошка/каз/кир - 900
Хабаровск - 18000
Уссур - 15000
Энг - 5000
Ростов - 8000
Краснодар - 16000
Чит/УУ/Ир - 10000
</t>
        </r>
      </text>
    </comment>
    <comment ref="K163" authorId="3" shapeId="0" xr:uid="{00000000-0006-0000-0800-000089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Чита-Иркутск 10
Норрсиб, Омск 10
в/ч - 
Нов/омск/красн - 13328
Воронеж - 2500
Смоленск - 300
Ряз/Тула/Тверь - 400
Калининград - 19000
Йошка/каз/кир - 900
Хабаровск - 18000
Уссур - 15000
Энг - 5000
Ростов - 8000
Краснодар - 16000
Чит/УУ/Ир - 10000
</t>
        </r>
      </text>
    </comment>
    <comment ref="O163" authorId="3" shapeId="0" xr:uid="{00000000-0006-0000-0800-00008A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Чита-Иркутск 10
Норрсиб, Омск 10
в/ч - 
Нов/омск/красн - 13328
Воронеж - 2500
Смоленск - 300
Ряз/Тула/Тверь - 400
Калининград - 19000
Йошка/каз/кир - 900
Хабаровск - 18000
Уссур - 15000
Энг - 5000
Ростов - 8000
Краснодар - 16000
Чит/УУ/Ир - 10000
</t>
        </r>
      </text>
    </comment>
    <comment ref="S163" authorId="3" shapeId="0" xr:uid="{00000000-0006-0000-0800-00008B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Чита-Иркутск 10
Норрсиб, Омск 10
в/ч - 
Нов/омск/красн - 13328
Воронеж - 2500
Смоленск - 300
Ряз/Тула/Тверь - 400
Калининград - 19000
Йошка/каз/кир - 900
Хабаровск - 18000
Уссур - 15000
Энг - 5000
Ростов - 8000
Краснодар - 16000
Чит/УУ/Ир - 10000
</t>
        </r>
      </text>
    </comment>
    <comment ref="W163" authorId="3" shapeId="0" xr:uid="{00000000-0006-0000-0800-00008C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Чита-Иркутск 10
Норрсиб, Омск 10
в/ч - 
Нов/омск/красн - 13328
Воронеж - 2500
Смоленск - 300
Ряз/Тула/Тверь - 400
Калининград - 19000
Йошка/каз/кир - 900
Хабаровск - 18000
Уссур - 15000
Энг - 5000
Ростов - 8000
Краснодар - 16000
Чит/УУ/Ир - 10000
</t>
        </r>
      </text>
    </comment>
    <comment ref="AA163" authorId="3" shapeId="0" xr:uid="{00000000-0006-0000-0800-00008D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Чита-Иркутск 10
Норрсиб, Омск 10
в/ч - 
Нов/омск/красн - 13328
Воронеж - 2500
Смоленск - 300
Ряз/Тула/Тверь - 400
Калининград - 19000
Йошка/каз/кир - 900
Хабаровск - 18000
Уссур - 15000
Энг - 5000
Ростов - 8000
Краснодар - 16000
Чит/УУ/Ир - 10000
</t>
        </r>
      </text>
    </comment>
    <comment ref="AE163" authorId="3" shapeId="0" xr:uid="{00000000-0006-0000-0800-00008E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Чита-Иркутск 10
Норрсиб, Омск 10
в/ч - 
Нов/омск/красн - 13328
Воронеж - 2500
Смоленск - 300
Ряз/Тула/Тверь - 400
Калининград - 19000
Йошка/каз/кир - 900
Хабаровск - 18000
Уссур - 15000
Энг - 5000
Ростов - 8000
Краснодар - 16000
Чит/УУ/Ир - 10000
</t>
        </r>
      </text>
    </comment>
    <comment ref="AI163" authorId="3" shapeId="0" xr:uid="{00000000-0006-0000-0800-00008F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Чита-Иркутск 10
Норрсиб, Омск 10
в/ч - 
Нов/омск/красн - 13328
Воронеж - 2500
Смоленск - 300
Ряз/Тула/Тверь - 400
Калининград - 19000
Йошка/каз/кир - 900
Хабаровск - 18000
Уссур - 15000
Энг - 5000
Ростов - 8000
Краснодар - 16000
Чит/УУ/Ир - 10000
</t>
        </r>
      </text>
    </comment>
    <comment ref="AM163" authorId="3" shapeId="0" xr:uid="{00000000-0006-0000-0800-000090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Чита-Иркутск 10
Норрсиб, Омск 10
в/ч - 
Нов/омск/красн - 13328
Воронеж - 2500
Смоленск - 300
Ряз/Тула/Тверь - 400
Калининград - 19000
Йошка/каз/кир - 900
Хабаровск - 18000
Уссур - 15000
Энг - 5000
Ростов - 8000
Краснодар - 16000
Чит/УУ/Ир - 10000
</t>
        </r>
      </text>
    </comment>
    <comment ref="AQ163" authorId="3" shapeId="0" xr:uid="{00000000-0006-0000-0800-000091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Чита-Иркутск 10
Норрсиб, Омск 10
Калининград 18
Хабаровск 18 т
Ростов 9
Краснодар 9
Энгельс 5
Воронеж 5
Знаменск 5
камчатка 18 долг
Ом/Нов/крас - 10 долг
</t>
        </r>
      </text>
    </comment>
    <comment ref="AU163" authorId="3" shapeId="0" xr:uid="{00000000-0006-0000-0800-000092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Чита-Иркутск 10
Норрсиб, Омск 10
Калининград 18
Хабаровск 18 т
Ростов 9
Краснодар 9
Энгельс 5
Воронеж 5
Знаменск 5
</t>
        </r>
      </text>
    </comment>
    <comment ref="AY163" authorId="3" shapeId="0" xr:uid="{00000000-0006-0000-0800-000093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Чита-Иркутск 10
Камчатка 18
Калининград 17
Новосиб,Омкс, Красноярск 10т
Хабаровск 18 т</t>
        </r>
      </text>
    </comment>
    <comment ref="BC163" authorId="3" shapeId="0" xr:uid="{00000000-0006-0000-0800-000094000000}">
      <text>
        <r>
          <rPr>
            <b/>
            <sz val="9"/>
            <color indexed="81"/>
            <rFont val="Tahoma"/>
            <family val="2"/>
            <charset val="204"/>
          </rPr>
          <t>m.bannova:</t>
        </r>
        <r>
          <rPr>
            <sz val="9"/>
            <color indexed="81"/>
            <rFont val="Tahoma"/>
            <family val="2"/>
            <charset val="204"/>
          </rPr>
          <t xml:space="preserve">
РЦ Ростов 10т
РЦ Краснодар 10т
Мин.Воды 10
Энгельс 10т
Чита-Иркутск 10
Хабаровск 19т
Калининград 17
Новосиб,Омкс, Красноярск 10т</t>
        </r>
      </text>
    </comment>
    <comment ref="G164" authorId="0" shapeId="0" xr:uid="{00000000-0006-0000-0800-000095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Разбивка с В 
</t>
        </r>
      </text>
    </comment>
    <comment ref="K164" authorId="0" shapeId="0" xr:uid="{00000000-0006-0000-0800-000096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Разбивка с В 
</t>
        </r>
      </text>
    </comment>
    <comment ref="O164" authorId="0" shapeId="0" xr:uid="{00000000-0006-0000-0800-000097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Разбивка с В 
</t>
        </r>
      </text>
    </comment>
    <comment ref="S164" authorId="0" shapeId="0" xr:uid="{00000000-0006-0000-0800-000098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Разбивка с В 
</t>
        </r>
      </text>
    </comment>
    <comment ref="W164" authorId="0" shapeId="0" xr:uid="{00000000-0006-0000-0800-000099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Разбивка с В 
</t>
        </r>
      </text>
    </comment>
    <comment ref="AA164" authorId="0" shapeId="0" xr:uid="{00000000-0006-0000-0800-00009A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Разбивка с В 
</t>
        </r>
      </text>
    </comment>
    <comment ref="AE164" authorId="0" shapeId="0" xr:uid="{00000000-0006-0000-0800-00009B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Калининград -17
Разбивка с В остальное
</t>
        </r>
      </text>
    </comment>
    <comment ref="G165" authorId="0" shapeId="0" xr:uid="{00000000-0006-0000-0800-00009C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4"/>
            <color indexed="81"/>
            <rFont val="Tahoma"/>
            <family val="2"/>
            <charset val="204"/>
          </rPr>
          <t xml:space="preserve">
</t>
        </r>
        <r>
          <rPr>
            <sz val="12"/>
            <color indexed="81"/>
            <rFont val="Tahoma"/>
            <family val="2"/>
            <charset val="204"/>
          </rPr>
          <t xml:space="preserve">Тверь/ряз/тула - 13360
Нов/омск/краснояр - 10485
Екат - 34000
Воронеж - 18000
Смоленкск - 5000
йошка - 3000
Энгельс - 30000
Мин воды - 16000
Краснодар - 32000
Ростов - 16000
Чита/УУ/Ир - 16500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65" authorId="0" shapeId="0" xr:uid="{00000000-0006-0000-0800-00009D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4"/>
            <color indexed="81"/>
            <rFont val="Tahoma"/>
            <family val="2"/>
            <charset val="204"/>
          </rPr>
          <t xml:space="preserve">
</t>
        </r>
        <r>
          <rPr>
            <sz val="12"/>
            <color indexed="81"/>
            <rFont val="Tahoma"/>
            <family val="2"/>
            <charset val="204"/>
          </rPr>
          <t xml:space="preserve">Тверь/ряз/тула - 13360
Нов/омск/краснояр - 10485
Екат - 34000
Воронеж - 18000
Смоленкск - 5000
йошка - 3000
Энгельс - 30000
Мин воды - 16000
Краснодар - 32000
Ростов - 16000
Чита/УУ/Ир - 16500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O165" authorId="0" shapeId="0" xr:uid="{00000000-0006-0000-0800-00009E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4"/>
            <color indexed="81"/>
            <rFont val="Tahoma"/>
            <family val="2"/>
            <charset val="204"/>
          </rPr>
          <t xml:space="preserve">
</t>
        </r>
        <r>
          <rPr>
            <sz val="12"/>
            <color indexed="81"/>
            <rFont val="Tahoma"/>
            <family val="2"/>
            <charset val="204"/>
          </rPr>
          <t xml:space="preserve">Тверь/ряз/тула - 13360
Нов/омск/краснояр - 10485
Екат - 34000
Воронеж - 18000
Смоленкск - 5000
йошка - 3000
Энгельс - 30000
Мин воды - 16000
Краснодар - 32000
Ростов - 16000
Чита/УУ/Ир - 16500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S165" authorId="0" shapeId="0" xr:uid="{00000000-0006-0000-0800-00009F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4"/>
            <color indexed="81"/>
            <rFont val="Tahoma"/>
            <family val="2"/>
            <charset val="204"/>
          </rPr>
          <t xml:space="preserve">
</t>
        </r>
        <r>
          <rPr>
            <sz val="12"/>
            <color indexed="81"/>
            <rFont val="Tahoma"/>
            <family val="2"/>
            <charset val="204"/>
          </rPr>
          <t xml:space="preserve">Тверь/ряз/тула - 13360
Нов/омск/краснояр - 10485
Екат - 34000
Воронеж - 18000
Смоленкск - 5000
йошка - 3000
Энгельс - 30000
Мин воды - 16000
Краснодар - 32000
Ростов - 16000
Чита/УУ/Ир - 16500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W165" authorId="0" shapeId="0" xr:uid="{00000000-0006-0000-0800-0000A0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4"/>
            <color indexed="81"/>
            <rFont val="Tahoma"/>
            <family val="2"/>
            <charset val="204"/>
          </rPr>
          <t xml:space="preserve">
</t>
        </r>
        <r>
          <rPr>
            <sz val="12"/>
            <color indexed="81"/>
            <rFont val="Tahoma"/>
            <family val="2"/>
            <charset val="204"/>
          </rPr>
          <t xml:space="preserve">Тверь/ряз/тула - 13360
Нов/омск/краснояр - 10485
Екат - 34000
Воронеж - 18000
Смоленкск - 5000
йошка - 3000
Энгельс - 30000
Мин воды - 16000
Краснодар - 32000
Ростов - 16000
Чита/УУ/Ир - 16500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A165" authorId="0" shapeId="0" xr:uid="{00000000-0006-0000-0800-0000A1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4"/>
            <color indexed="81"/>
            <rFont val="Tahoma"/>
            <family val="2"/>
            <charset val="204"/>
          </rPr>
          <t xml:space="preserve">
</t>
        </r>
        <r>
          <rPr>
            <sz val="12"/>
            <color indexed="81"/>
            <rFont val="Tahoma"/>
            <family val="2"/>
            <charset val="204"/>
          </rPr>
          <t xml:space="preserve">Тверь/ряз/тула - 13360
Нов/омск/краснояр - 10485
Екат - 34000
Воронеж - 18000
Смоленкск - 5000
йошка - 3000
Энгельс - 30000
Мин воды - 16000
Краснодар - 32000
Ростов - 16000
Чита/УУ/Ир - 16500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E165" authorId="0" shapeId="0" xr:uid="{00000000-0006-0000-0800-0000A2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4"/>
            <color indexed="81"/>
            <rFont val="Tahoma"/>
            <family val="2"/>
            <charset val="204"/>
          </rPr>
          <t xml:space="preserve">
</t>
        </r>
        <r>
          <rPr>
            <sz val="12"/>
            <color indexed="81"/>
            <rFont val="Tahoma"/>
            <family val="2"/>
            <charset val="204"/>
          </rPr>
          <t xml:space="preserve">Тверь/ряз/тула - 13360
Нов/омск/краснояр - 10485
Екат - 34000
Воронеж - 18000
Смоленкск - 5000
йошка - 3000
Энгельс - 30000
Мин воды - 16000
Краснодар - 32000
Ростов - 16000
Чита/УУ/Ир - 16500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I165" authorId="0" shapeId="0" xr:uid="{00000000-0006-0000-0800-0000A3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4"/>
            <color indexed="81"/>
            <rFont val="Tahoma"/>
            <family val="2"/>
            <charset val="204"/>
          </rPr>
          <t xml:space="preserve">
</t>
        </r>
        <r>
          <rPr>
            <sz val="12"/>
            <color indexed="81"/>
            <rFont val="Tahoma"/>
            <family val="2"/>
            <charset val="204"/>
          </rPr>
          <t xml:space="preserve">Тверь/ряз/тула - 13360
Нов/омск/краснояр - 10485
Екат - 34000
Воронеж - 18000
Смоленкск - 5000
йошка - 3000
Энгельс - 30000
Мин воды - 16000
Краснодар - 32000
Ростов - 16000
Чита/УУ/Ир - 16500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M165" authorId="0" shapeId="0" xr:uid="{00000000-0006-0000-0800-0000A4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4"/>
            <color indexed="81"/>
            <rFont val="Tahoma"/>
            <family val="2"/>
            <charset val="204"/>
          </rPr>
          <t xml:space="preserve">
</t>
        </r>
        <r>
          <rPr>
            <sz val="12"/>
            <color indexed="81"/>
            <rFont val="Tahoma"/>
            <family val="2"/>
            <charset val="204"/>
          </rPr>
          <t xml:space="preserve">Тверь/ряз/тула - 13360
Нов/омск/краснояр - 10485
Екат - 34000
Воронеж - 18000
Смоленкск - 5000
йошка - 3000
Энгельс - 30000
Мин воды - 16000
Краснодар - 32000
Ростов - 16000
Чита/УУ/Ир - 16500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Q165" authorId="0" shapeId="0" xr:uid="{00000000-0006-0000-0800-0000A5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4"/>
            <color indexed="81"/>
            <rFont val="Tahoma"/>
            <family val="2"/>
            <charset val="204"/>
          </rPr>
          <t xml:space="preserve">
</t>
        </r>
        <r>
          <rPr>
            <sz val="12"/>
            <color indexed="81"/>
            <rFont val="Tahoma"/>
            <family val="2"/>
            <charset val="204"/>
          </rPr>
          <t>Нов, Омск, Красн - 17
Екат РЦ - 17
Воронеж  - 17
Уссурийск - 20
РЦ Энгельс - 32
Знаменск - 16
Минводы - 16
Чит/УУ/Иркутск  - 16,5
РЦ Ростов - 16,5
РЦ Краснодар - 16,5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U165" authorId="0" shapeId="0" xr:uid="{00000000-0006-0000-0800-0000A6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4"/>
            <color indexed="81"/>
            <rFont val="Tahoma"/>
            <family val="2"/>
            <charset val="204"/>
          </rPr>
          <t xml:space="preserve">
</t>
        </r>
        <r>
          <rPr>
            <sz val="12"/>
            <color indexed="81"/>
            <rFont val="Tahoma"/>
            <family val="2"/>
            <charset val="204"/>
          </rPr>
          <t>Нов, Омск, Красн - 17
Екат РЦ - 17
Воронеж  - 17
Уссурийск - 20
РЦ Энгельс - 32
Знаменск - 16
Минводы - 16
Чит/УУ/Иркутск  - 16,5
РЦ Ростов - 16,5
РЦ Краснодар - 16,5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G176" authorId="0" shapeId="0" xr:uid="{00000000-0006-0000-0800-0000A7000000}">
      <text>
        <r>
          <rPr>
            <b/>
            <sz val="9"/>
            <color indexed="81"/>
            <rFont val="Tahoma"/>
            <family val="2"/>
            <charset val="204"/>
          </rPr>
          <t xml:space="preserve"> Елена Ганиева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- 5000
</t>
        </r>
      </text>
    </comment>
    <comment ref="K176" authorId="0" shapeId="0" xr:uid="{00000000-0006-0000-0800-0000A8000000}">
      <text>
        <r>
          <rPr>
            <b/>
            <sz val="9"/>
            <color indexed="81"/>
            <rFont val="Tahoma"/>
            <family val="2"/>
            <charset val="204"/>
          </rPr>
          <t xml:space="preserve"> Елена Ганиева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- 5000
</t>
        </r>
      </text>
    </comment>
    <comment ref="O176" authorId="0" shapeId="0" xr:uid="{00000000-0006-0000-0800-0000A9000000}">
      <text>
        <r>
          <rPr>
            <b/>
            <sz val="9"/>
            <color indexed="81"/>
            <rFont val="Tahoma"/>
            <family val="2"/>
            <charset val="204"/>
          </rPr>
          <t xml:space="preserve"> Елена Ганиева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- 5000
</t>
        </r>
      </text>
    </comment>
    <comment ref="S176" authorId="0" shapeId="0" xr:uid="{00000000-0006-0000-0800-0000AA000000}">
      <text>
        <r>
          <rPr>
            <b/>
            <sz val="9"/>
            <color indexed="81"/>
            <rFont val="Tahoma"/>
            <family val="2"/>
            <charset val="204"/>
          </rPr>
          <t xml:space="preserve"> Елена Ганиева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- 5000
</t>
        </r>
      </text>
    </comment>
    <comment ref="W176" authorId="0" shapeId="0" xr:uid="{00000000-0006-0000-0800-0000AB000000}">
      <text>
        <r>
          <rPr>
            <b/>
            <sz val="9"/>
            <color indexed="81"/>
            <rFont val="Tahoma"/>
            <family val="2"/>
            <charset val="204"/>
          </rPr>
          <t xml:space="preserve"> Елена Ганиева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- 5000
</t>
        </r>
      </text>
    </comment>
    <comment ref="AA176" authorId="0" shapeId="0" xr:uid="{00000000-0006-0000-0800-0000AC000000}">
      <text>
        <r>
          <rPr>
            <b/>
            <sz val="9"/>
            <color indexed="81"/>
            <rFont val="Tahoma"/>
            <family val="2"/>
            <charset val="204"/>
          </rPr>
          <t xml:space="preserve"> Елена Ганиева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Мин. Воды - 2000
в/ч - 8000
</t>
        </r>
      </text>
    </comment>
    <comment ref="AE176" authorId="0" shapeId="0" xr:uid="{00000000-0006-0000-0800-0000AD000000}">
      <text>
        <r>
          <rPr>
            <b/>
            <sz val="9"/>
            <color indexed="81"/>
            <rFont val="Tahoma"/>
            <family val="2"/>
            <charset val="204"/>
          </rPr>
          <t xml:space="preserve"> Елена Ганиева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Чита/УУ/Иркутск- 5
Мин. Воды - 6
Нов/омск/красноя- 3
Краснодар/Ростов- 1 
в/ч - 10
</t>
        </r>
      </text>
    </comment>
    <comment ref="AI176" authorId="0" shapeId="0" xr:uid="{00000000-0006-0000-0800-0000AE000000}">
      <text>
        <r>
          <rPr>
            <b/>
            <sz val="9"/>
            <color indexed="81"/>
            <rFont val="Tahoma"/>
            <family val="2"/>
            <charset val="204"/>
          </rPr>
          <t xml:space="preserve"> Елена Ганиева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Чита/УУ/Иркутск- 5
Нов/омск/красноя- 7
Краснодар/Ростов- 6 
в/ч - 20
</t>
        </r>
      </text>
    </comment>
    <comment ref="AM176" authorId="0" shapeId="0" xr:uid="{00000000-0006-0000-0800-0000AF000000}">
      <text>
        <r>
          <rPr>
            <b/>
            <sz val="9"/>
            <color indexed="81"/>
            <rFont val="Tahoma"/>
            <family val="2"/>
            <charset val="204"/>
          </rPr>
          <t xml:space="preserve"> Елена Ганиева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Чита/УУ/Иркутск- 5
Нов/омск/красноя- 7
Краснодар/Ростов- 6 
в/ч - 20
</t>
        </r>
      </text>
    </comment>
    <comment ref="AQ176" authorId="0" shapeId="0" xr:uid="{00000000-0006-0000-0800-0000B0000000}">
      <text>
        <r>
          <rPr>
            <b/>
            <sz val="9"/>
            <color indexed="81"/>
            <rFont val="Tahoma"/>
            <family val="2"/>
            <charset val="204"/>
          </rPr>
          <t xml:space="preserve"> Елена Ганиева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Чита/УУ/Иркутск- 5
Нов/омск/красноя- 7
Краснодар/Ростов- 6 
в/ч - 20
</t>
        </r>
      </text>
    </comment>
    <comment ref="AU176" authorId="0" shapeId="0" xr:uid="{00000000-0006-0000-0800-0000B1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Нов/Оск/Красн - 7
Чита/УУ/Ир - 6
Краснодар - 3
Ростов - 3
в/ч 3
</t>
        </r>
      </text>
    </comment>
    <comment ref="G182" authorId="0" shapeId="0" xr:uid="{00000000-0006-0000-0800-0000B2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- 5 т
</t>
        </r>
      </text>
    </comment>
    <comment ref="K182" authorId="0" shapeId="0" xr:uid="{00000000-0006-0000-0800-0000B3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- 5 т
</t>
        </r>
      </text>
    </comment>
    <comment ref="O182" authorId="0" shapeId="0" xr:uid="{00000000-0006-0000-0800-0000B4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- 5 т
</t>
        </r>
      </text>
    </comment>
    <comment ref="S182" authorId="0" shapeId="0" xr:uid="{00000000-0006-0000-0800-0000B5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- 5 т
</t>
        </r>
      </text>
    </comment>
    <comment ref="W182" authorId="0" shapeId="0" xr:uid="{00000000-0006-0000-0800-0000B6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- 5 т
</t>
        </r>
      </text>
    </comment>
    <comment ref="AA182" authorId="0" shapeId="0" xr:uid="{00000000-0006-0000-0800-0000B7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- 5 т
</t>
        </r>
      </text>
    </comment>
    <comment ref="AE182" authorId="0" shapeId="0" xr:uid="{00000000-0006-0000-0800-0000B8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- 18 т
</t>
        </r>
      </text>
    </comment>
    <comment ref="AI182" authorId="0" shapeId="0" xr:uid="{00000000-0006-0000-0800-0000B9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- 10 т
</t>
        </r>
      </text>
    </comment>
    <comment ref="AM182" authorId="0" shapeId="0" xr:uid="{00000000-0006-0000-0800-0000BA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Крым - 18 т
в/ч - 12 т
</t>
        </r>
      </text>
    </comment>
    <comment ref="G183" authorId="0" shapeId="0" xr:uid="{00000000-0006-0000-0800-0000BB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- 50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83" authorId="0" shapeId="0" xr:uid="{00000000-0006-0000-0800-0000BC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- 50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O183" authorId="0" shapeId="0" xr:uid="{00000000-0006-0000-0800-0000BD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- 50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S183" authorId="0" shapeId="0" xr:uid="{00000000-0006-0000-0800-0000BE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- 50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W183" authorId="0" shapeId="0" xr:uid="{00000000-0006-0000-0800-0000BF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- 50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A183" authorId="0" shapeId="0" xr:uid="{00000000-0006-0000-0800-0000C0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- 50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E183" authorId="0" shapeId="0" xr:uid="{00000000-0006-0000-0800-0000C1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- 84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I183" authorId="0" shapeId="0" xr:uid="{00000000-0006-0000-0800-0000C2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Энг - 36
в/ч - 74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M183" authorId="0" shapeId="0" xr:uid="{00000000-0006-0000-0800-0000C3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Энг - 36
в/ч - 74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Q183" authorId="0" shapeId="0" xr:uid="{00000000-0006-0000-0800-0000C4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Энг - 36
в/ч - 74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U183" authorId="0" shapeId="0" xr:uid="{00000000-0006-0000-0800-0000C5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Екат - 36
Энг - 60
в/ч - 60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Y183" authorId="0" shapeId="0" xr:uid="{00000000-0006-0000-0800-0000C6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Екат - 36
Энг - 18
в/ч - 75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C183" authorId="0" shapeId="0" xr:uid="{00000000-0006-0000-0800-0000C7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Екат - 18
Минводы- 18
Энг - 18
в/ч - 60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G183" authorId="0" shapeId="0" xr:uid="{00000000-0006-0000-0800-0000C8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Екат - 36
Минводы- 18
Энг - 18
в/ч - 36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CS187" authorId="0" shapeId="0" xr:uid="{00000000-0006-0000-0800-0000C9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- 120
20 - прочие
10 т Доброцен+частники
</t>
        </r>
      </text>
    </comment>
    <comment ref="ACW187" authorId="0" shapeId="0" xr:uid="{00000000-0006-0000-0800-0000CA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- 140
20 - прочие
10 т Доброцен+частники
</t>
        </r>
      </text>
    </comment>
    <comment ref="ADA187" authorId="0" shapeId="0" xr:uid="{00000000-0006-0000-0800-0000CB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- 140
20 - прочие
10 т Доброцен+частники
</t>
        </r>
      </text>
    </comment>
    <comment ref="ADE187" authorId="0" shapeId="0" xr:uid="{00000000-0006-0000-0800-0000CC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- 140
20 - прочие
10 т Доброцен+частники
</t>
        </r>
      </text>
    </comment>
    <comment ref="ADI187" authorId="0" shapeId="0" xr:uid="{00000000-0006-0000-0800-0000CD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- 140
20 - прочие
10 т Доброцен+частники
</t>
        </r>
      </text>
    </comment>
    <comment ref="ADM187" authorId="0" shapeId="0" xr:uid="{00000000-0006-0000-0800-0000CE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- 140
40 - прочие
 5 т Доброцен+частники
</t>
        </r>
      </text>
    </comment>
    <comment ref="ADQ187" authorId="0" shapeId="0" xr:uid="{00000000-0006-0000-0800-0000CF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-220000
 5 т Доброцен+частники
</t>
        </r>
      </text>
    </comment>
    <comment ref="ACS188" authorId="0" shapeId="0" xr:uid="{00000000-0006-0000-0800-0000D0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- 80
прочие - 80
 (Юником+Гамма Вкуса)
</t>
        </r>
      </text>
    </comment>
    <comment ref="ACW188" authorId="0" shapeId="0" xr:uid="{00000000-0006-0000-0800-0000D1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- 20
прочие - 180 (МилкДаллер+Гамма Вкуса)
</t>
        </r>
      </text>
    </comment>
    <comment ref="ADA188" authorId="0" shapeId="0" xr:uid="{00000000-0006-0000-0800-0000D2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- 20
прочие - 180 (МилкДаллер+Гамма Вкуса)
</t>
        </r>
      </text>
    </comment>
    <comment ref="ADE188" authorId="0" shapeId="0" xr:uid="{00000000-0006-0000-0800-0000D3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- 20
прочие - 40
</t>
        </r>
      </text>
    </comment>
    <comment ref="ADI188" authorId="0" shapeId="0" xr:uid="{00000000-0006-0000-0800-0000D4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- 20
прочие - 40
</t>
        </r>
      </text>
    </comment>
    <comment ref="ADM188" authorId="0" shapeId="0" xr:uid="{00000000-0006-0000-0800-0000D5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- 20
Мск нов КА - 100
прочие - 20
</t>
        </r>
      </text>
    </comment>
    <comment ref="ADQ188" authorId="0" shapeId="0" xr:uid="{00000000-0006-0000-0800-0000D6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Гастроном - 40
Мск нов КА - 160</t>
        </r>
      </text>
    </comment>
    <comment ref="G195" authorId="4" shapeId="0" xr:uid="{00000000-0006-0000-0800-0000D7000000}">
      <text>
        <r>
          <rPr>
            <b/>
            <sz val="9"/>
            <color indexed="81"/>
            <rFont val="Tahoma"/>
            <family val="2"/>
            <charset val="204"/>
          </rPr>
          <t>Юняева Наталья Валерьевна:</t>
        </r>
        <r>
          <rPr>
            <sz val="9"/>
            <color indexed="81"/>
            <rFont val="Tahoma"/>
            <family val="2"/>
            <charset val="204"/>
          </rPr>
          <t xml:space="preserve">
МВЧ 52000
Парголово 100000
Домодедово 40000
Энгельс 20000</t>
        </r>
      </text>
    </comment>
    <comment ref="K195" authorId="4" shapeId="0" xr:uid="{00000000-0006-0000-0800-0000D8000000}">
      <text>
        <r>
          <rPr>
            <b/>
            <sz val="9"/>
            <color indexed="81"/>
            <rFont val="Tahoma"/>
            <family val="2"/>
            <charset val="204"/>
          </rPr>
          <t>Юняева Наталья Валерьевна:</t>
        </r>
        <r>
          <rPr>
            <sz val="9"/>
            <color indexed="81"/>
            <rFont val="Tahoma"/>
            <family val="2"/>
            <charset val="204"/>
          </rPr>
          <t xml:space="preserve">
МВЧ 60000
Парголово 140000
Домодедово 60000
Энгельс 40000</t>
        </r>
      </text>
    </comment>
    <comment ref="O195" authorId="0" shapeId="0" xr:uid="{00000000-0006-0000-0800-0000D9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вч-60
Парголово - 160
Домодедово  - 80
Энгельс - 40
</t>
        </r>
      </text>
    </comment>
    <comment ref="S195" authorId="0" shapeId="0" xr:uid="{00000000-0006-0000-0800-0000DA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вч-60
Екат - 20
Домодедово  - 40
Энег - 40
</t>
        </r>
      </text>
    </comment>
    <comment ref="W195" authorId="0" shapeId="0" xr:uid="{00000000-0006-0000-0800-0000DB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вч-80
Екат - 20
Энг - 40
</t>
        </r>
      </text>
    </comment>
    <comment ref="AA195" authorId="0" shapeId="0" xr:uid="{00000000-0006-0000-0800-0000DC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вч-80
Екат - 20
Энг - 40
Парголово - 160</t>
        </r>
      </text>
    </comment>
    <comment ref="AE195" authorId="0" shapeId="0" xr:uid="{00000000-0006-0000-0800-0000DD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- 80
Екат - 40
Энг - 40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I195" authorId="0" shapeId="0" xr:uid="{00000000-0006-0000-0800-0000DE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- 70
Екат - 40
Энг - 40
Парголово - 140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M195" authorId="0" shapeId="0" xr:uid="{00000000-0006-0000-0800-0000DF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- 70
Екат - 40
Энг - 40
Парголово - 140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Q195" authorId="0" shapeId="0" xr:uid="{00000000-0006-0000-0800-0000E0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- 60
Екат - 20
Энг - 40
Парголово - 160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U195" authorId="0" shapeId="0" xr:uid="{00000000-0006-0000-0800-0000E1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- 60
Екат - 20
Энг - 30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Y195" authorId="0" shapeId="0" xr:uid="{00000000-0006-0000-0800-0000E2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- 60
Екат - 20
Энг - 20
парголово - 100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C195" authorId="0" shapeId="0" xr:uid="{00000000-0006-0000-0800-0000E3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- 55
Екат - 20
Энг - 20
парголово - 140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G195" authorId="0" shapeId="0" xr:uid="{00000000-0006-0000-0800-0000E4000000}">
      <text>
        <r>
          <rPr>
            <b/>
            <sz val="12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12"/>
            <color indexed="81"/>
            <rFont val="Tahoma"/>
            <family val="2"/>
            <charset val="204"/>
          </rPr>
          <t xml:space="preserve">
в/ч - 40
Екат - 20
Энг - 20
Парголово - 150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CS195" authorId="0" shapeId="0" xr:uid="{00000000-0006-0000-0800-0000E5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Обухово - 400
Калуга - 100
200 прочие
</t>
        </r>
      </text>
    </comment>
    <comment ref="ACW195" authorId="0" shapeId="0" xr:uid="{00000000-0006-0000-0800-0000E6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Обухово - 500
Калуга - 100
200 прочие
</t>
        </r>
      </text>
    </comment>
    <comment ref="ADA195" authorId="0" shapeId="0" xr:uid="{00000000-0006-0000-0800-0000E7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Обухово - 400
Калуга - 100
200 прочие
</t>
        </r>
      </text>
    </comment>
    <comment ref="JV200" authorId="2" shapeId="0" xr:uid="{00000000-0006-0000-0800-0000E800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JZ200" authorId="2" shapeId="0" xr:uid="{00000000-0006-0000-0800-0000E900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KD200" authorId="2" shapeId="0" xr:uid="{00000000-0006-0000-0800-0000EA00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KH200" authorId="2" shapeId="0" xr:uid="{00000000-0006-0000-0800-0000EB00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KL200" authorId="2" shapeId="0" xr:uid="{00000000-0006-0000-0800-0000EC00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XZ200" authorId="5" shapeId="0" xr:uid="{00000000-0006-0000-0800-0000ED000000}">
      <text>
        <r>
          <rPr>
            <b/>
            <sz val="9"/>
            <color indexed="81"/>
            <rFont val="Tahoma"/>
            <family val="2"/>
            <charset val="204"/>
          </rPr>
          <t>Сайтгалиев Ильмир Ришатович:</t>
        </r>
        <r>
          <rPr>
            <sz val="9"/>
            <color indexed="81"/>
            <rFont val="Tahoma"/>
            <family val="2"/>
            <charset val="204"/>
          </rPr>
          <t xml:space="preserve">
бжп</t>
        </r>
      </text>
    </comment>
    <comment ref="G201" authorId="0" shapeId="0" xr:uid="{00000000-0006-0000-0800-0000EE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- 8000
Энг  - 6000
Чита - 8000
НОК - 8000
</t>
        </r>
      </text>
    </comment>
    <comment ref="K201" authorId="0" shapeId="0" xr:uid="{00000000-0006-0000-0800-0000EF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- 10000
Энг  - 7
Чита - 8
НОК - 8
</t>
        </r>
      </text>
    </comment>
    <comment ref="O201" authorId="0" shapeId="0" xr:uid="{00000000-0006-0000-0800-0000F0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- 10000
Энг  - 7
Чита - 6
НОК - 10
</t>
        </r>
      </text>
    </comment>
    <comment ref="S201" authorId="0" shapeId="0" xr:uid="{00000000-0006-0000-0800-0000F1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- 10
Энг  - 7
Чита - 5
НОК - 10
</t>
        </r>
      </text>
    </comment>
    <comment ref="W201" authorId="0" shapeId="0" xr:uid="{00000000-0006-0000-0800-0000F2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- 9
Краснодар - 8,5
Ростав - 8,5
Минводы - 10
Чита -10
</t>
        </r>
      </text>
    </comment>
    <comment ref="AA201" authorId="0" shapeId="0" xr:uid="{00000000-0006-0000-0800-0000F3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3 т
Ч/УУ/ИР - 2
</t>
        </r>
      </text>
    </comment>
    <comment ref="AE201" authorId="0" shapeId="0" xr:uid="{00000000-0006-0000-0800-0000F4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3 т
Ом/НОВ/Кр - 2 
Ч/УУ/ИР - 2
</t>
        </r>
      </text>
    </comment>
    <comment ref="AI201" authorId="0" shapeId="0" xr:uid="{00000000-0006-0000-0800-0000F5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5 т
</t>
        </r>
      </text>
    </comment>
    <comment ref="AM201" authorId="0" shapeId="0" xr:uid="{00000000-0006-0000-0800-0000F6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5 т
</t>
        </r>
      </text>
    </comment>
    <comment ref="AQ201" authorId="0" shapeId="0" xr:uid="{00000000-0006-0000-0800-0000F7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5 т
</t>
        </r>
      </text>
    </comment>
    <comment ref="AU201" authorId="0" shapeId="0" xr:uid="{00000000-0006-0000-0800-0000F8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 10 т
</t>
        </r>
      </text>
    </comment>
    <comment ref="AY201" authorId="0" shapeId="0" xr:uid="{00000000-0006-0000-0800-0000F9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Чита/УУ/Ирк - 10 000
Омск/новосиб - 10 000
вч - 13 000
Краснодар - 5 000,
</t>
        </r>
      </text>
    </comment>
    <comment ref="BC201" authorId="0" shapeId="0" xr:uid="{00000000-0006-0000-0800-0000FA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Прогресс - 14000
Чита/УУ/Ирк - 10000
Омск/новосиб - 10000
вч - 12000
Краснодар - 3000,
</t>
        </r>
      </text>
    </comment>
    <comment ref="BG201" authorId="0" shapeId="0" xr:uid="{00000000-0006-0000-0800-0000FB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Прогресс - 14000
Чита/УУ/Ирк - 10000
Омск/новосиб - 10000
вч - 12000
Краснодар - 3000,
</t>
        </r>
      </text>
    </comment>
    <comment ref="ACS201" authorId="0" shapeId="0" xr:uid="{00000000-0006-0000-0800-0000FC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Н.Новгород
</t>
        </r>
      </text>
    </comment>
    <comment ref="ACT201" authorId="2" shapeId="0" xr:uid="{00000000-0006-0000-0800-0000FD000000}">
      <text>
        <r>
          <rPr>
            <b/>
            <sz val="9"/>
            <color indexed="81"/>
            <rFont val="Tahoma"/>
            <family val="2"/>
            <charset val="204"/>
          </rPr>
          <t>самовывоз</t>
        </r>
      </text>
    </comment>
    <comment ref="ACW201" authorId="0" shapeId="0" xr:uid="{00000000-0006-0000-0800-0000FE00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Н.Новгород
</t>
        </r>
      </text>
    </comment>
    <comment ref="ACX201" authorId="2" shapeId="0" xr:uid="{00000000-0006-0000-0800-0000FF000000}">
      <text>
        <r>
          <rPr>
            <b/>
            <sz val="9"/>
            <color indexed="81"/>
            <rFont val="Tahoma"/>
            <family val="2"/>
            <charset val="204"/>
          </rPr>
          <t>самовывоз</t>
        </r>
      </text>
    </comment>
    <comment ref="ADA201" authorId="0" shapeId="0" xr:uid="{00000000-0006-0000-0800-000000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Н.Новгород
</t>
        </r>
      </text>
    </comment>
    <comment ref="ADB201" authorId="2" shapeId="0" xr:uid="{00000000-0006-0000-0800-000001010000}">
      <text>
        <r>
          <rPr>
            <b/>
            <sz val="9"/>
            <color indexed="81"/>
            <rFont val="Tahoma"/>
            <family val="2"/>
            <charset val="204"/>
          </rPr>
          <t>самовывоз</t>
        </r>
      </text>
    </comment>
    <comment ref="ADE201" authorId="0" shapeId="0" xr:uid="{00000000-0006-0000-0800-000002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Н.Новгород
</t>
        </r>
      </text>
    </comment>
    <comment ref="ADF201" authorId="2" shapeId="0" xr:uid="{00000000-0006-0000-0800-000003010000}">
      <text>
        <r>
          <rPr>
            <b/>
            <sz val="9"/>
            <color indexed="81"/>
            <rFont val="Tahoma"/>
            <family val="2"/>
            <charset val="204"/>
          </rPr>
          <t>самовывоз</t>
        </r>
      </text>
    </comment>
    <comment ref="ADI201" authorId="0" shapeId="0" xr:uid="{00000000-0006-0000-0800-000004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Н.Новгород
</t>
        </r>
      </text>
    </comment>
    <comment ref="ADJ201" authorId="2" shapeId="0" xr:uid="{00000000-0006-0000-0800-000005010000}">
      <text>
        <r>
          <rPr>
            <b/>
            <sz val="9"/>
            <color indexed="81"/>
            <rFont val="Tahoma"/>
            <family val="2"/>
            <charset val="204"/>
          </rPr>
          <t>самовывоз</t>
        </r>
      </text>
    </comment>
    <comment ref="ADM201" authorId="0" shapeId="0" xr:uid="{00000000-0006-0000-0800-000006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Н.Новгород
Мск нов КА
</t>
        </r>
      </text>
    </comment>
    <comment ref="ADN201" authorId="2" shapeId="0" xr:uid="{00000000-0006-0000-0800-000007010000}">
      <text>
        <r>
          <rPr>
            <b/>
            <sz val="9"/>
            <color indexed="81"/>
            <rFont val="Tahoma"/>
            <family val="2"/>
            <charset val="204"/>
          </rPr>
          <t>самовывоз</t>
        </r>
      </text>
    </comment>
    <comment ref="ADQ201" authorId="0" shapeId="0" xr:uid="{00000000-0006-0000-0800-000008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Н.Новгород
Мск нов КА
</t>
        </r>
      </text>
    </comment>
    <comment ref="ADR201" authorId="2" shapeId="0" xr:uid="{00000000-0006-0000-0800-000009010000}">
      <text>
        <r>
          <rPr>
            <b/>
            <sz val="9"/>
            <color indexed="81"/>
            <rFont val="Tahoma"/>
            <family val="2"/>
            <charset val="204"/>
          </rPr>
          <t>самовывоз</t>
        </r>
      </text>
    </comment>
    <comment ref="ADV201" authorId="2" shapeId="0" xr:uid="{00000000-0006-0000-0800-00000A010000}">
      <text>
        <r>
          <rPr>
            <b/>
            <sz val="9"/>
            <color indexed="81"/>
            <rFont val="Tahoma"/>
            <family val="2"/>
            <charset val="204"/>
          </rPr>
          <t>самовывоз</t>
        </r>
      </text>
    </comment>
    <comment ref="ADZ201" authorId="2" shapeId="0" xr:uid="{00000000-0006-0000-0800-00000B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G202" authorId="0" shapeId="0" xr:uid="{00000000-0006-0000-0800-00000C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Прогрес - 15000,
</t>
        </r>
      </text>
    </comment>
    <comment ref="K202" authorId="0" shapeId="0" xr:uid="{00000000-0006-0000-0800-00000D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Прогрес - 15000,
</t>
        </r>
      </text>
    </comment>
    <comment ref="O202" authorId="0" shapeId="0" xr:uid="{00000000-0006-0000-0800-00000E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Прогрес - 15000,
</t>
        </r>
      </text>
    </comment>
    <comment ref="S202" authorId="0" shapeId="0" xr:uid="{00000000-0006-0000-0800-00000F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Прогрес - 15000,
</t>
        </r>
      </text>
    </comment>
    <comment ref="W202" authorId="0" shapeId="0" xr:uid="{00000000-0006-0000-0800-000010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Прогрес - 15000,
</t>
        </r>
      </text>
    </comment>
    <comment ref="AA202" authorId="0" shapeId="0" xr:uid="{00000000-0006-0000-0800-000011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Прогрес - 15000,
</t>
        </r>
      </text>
    </comment>
    <comment ref="AE202" authorId="0" shapeId="0" xr:uid="{00000000-0006-0000-0800-000012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Прогрес - 15000,
</t>
        </r>
      </text>
    </comment>
    <comment ref="AI202" authorId="0" shapeId="0" xr:uid="{00000000-0006-0000-0800-000013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Прогрес - 29000
</t>
        </r>
      </text>
    </comment>
    <comment ref="AM202" authorId="0" shapeId="0" xr:uid="{00000000-0006-0000-0800-000014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Прогрес - 15
</t>
        </r>
      </text>
    </comment>
    <comment ref="AQ202" authorId="0" shapeId="0" xr:uid="{00000000-0006-0000-0800-000015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Прогрес - 15
</t>
        </r>
      </text>
    </comment>
    <comment ref="AU202" authorId="0" shapeId="0" xr:uid="{00000000-0006-0000-0800-000016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Прогрес - 15
</t>
        </r>
      </text>
    </comment>
    <comment ref="EI202" authorId="0" shapeId="0" xr:uid="{00000000-0006-0000-0800-000017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EM202" authorId="0" shapeId="0" xr:uid="{00000000-0006-0000-0800-000018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EQ202" authorId="0" shapeId="0" xr:uid="{00000000-0006-0000-0800-000019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EU202" authorId="0" shapeId="0" xr:uid="{00000000-0006-0000-0800-00001A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EY202" authorId="0" shapeId="0" xr:uid="{00000000-0006-0000-0800-00001B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FC202" authorId="0" shapeId="0" xr:uid="{00000000-0006-0000-0800-00001C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FG202" authorId="0" shapeId="0" xr:uid="{00000000-0006-0000-0800-00001D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ACT202" authorId="0" shapeId="0" xr:uid="{00000000-0006-0000-0800-00001E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ACX202" authorId="0" shapeId="0" xr:uid="{00000000-0006-0000-0800-00001F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ADB202" authorId="0" shapeId="0" xr:uid="{00000000-0006-0000-0800-000020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ADF202" authorId="0" shapeId="0" xr:uid="{00000000-0006-0000-0800-000021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ADJ202" authorId="0" shapeId="0" xr:uid="{00000000-0006-0000-0800-000022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ADN202" authorId="0" shapeId="0" xr:uid="{00000000-0006-0000-0800-000023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ADR202" authorId="0" shapeId="0" xr:uid="{00000000-0006-0000-0800-000024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ADV202" authorId="0" shapeId="0" xr:uid="{00000000-0006-0000-0800-000025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нал
</t>
        </r>
      </text>
    </comment>
    <comment ref="EI205" authorId="2" shapeId="0" xr:uid="{00000000-0006-0000-0800-000026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M205" authorId="2" shapeId="0" xr:uid="{00000000-0006-0000-0800-000027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Q205" authorId="2" shapeId="0" xr:uid="{00000000-0006-0000-0800-000028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U205" authorId="2" shapeId="0" xr:uid="{00000000-0006-0000-0800-000029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Y205" authorId="2" shapeId="0" xr:uid="{00000000-0006-0000-0800-00002A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FC205" authorId="2" shapeId="0" xr:uid="{00000000-0006-0000-0800-00002B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FG205" authorId="2" shapeId="0" xr:uid="{00000000-0006-0000-0800-00002C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CT205" authorId="2" shapeId="0" xr:uid="{00000000-0006-0000-0800-00002D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CX205" authorId="2" shapeId="0" xr:uid="{00000000-0006-0000-0800-00002E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DB205" authorId="2" shapeId="0" xr:uid="{00000000-0006-0000-0800-00002F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DF205" authorId="2" shapeId="0" xr:uid="{00000000-0006-0000-0800-000030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DJ205" authorId="2" shapeId="0" xr:uid="{00000000-0006-0000-0800-000031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DN205" authorId="2" shapeId="0" xr:uid="{00000000-0006-0000-0800-000032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DR205" authorId="2" shapeId="0" xr:uid="{00000000-0006-0000-0800-000033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DV205" authorId="2" shapeId="0" xr:uid="{00000000-0006-0000-0800-000034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I206" authorId="2" shapeId="0" xr:uid="{00000000-0006-0000-0800-000035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M206" authorId="2" shapeId="0" xr:uid="{00000000-0006-0000-0800-000036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Q206" authorId="2" shapeId="0" xr:uid="{00000000-0006-0000-0800-000037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U206" authorId="2" shapeId="0" xr:uid="{00000000-0006-0000-0800-000038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Y206" authorId="2" shapeId="0" xr:uid="{00000000-0006-0000-0800-000039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FC206" authorId="2" shapeId="0" xr:uid="{00000000-0006-0000-0800-00003A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FG206" authorId="2" shapeId="0" xr:uid="{00000000-0006-0000-0800-00003B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ACT206" authorId="2" shapeId="0" xr:uid="{00000000-0006-0000-0800-00003C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ACX206" authorId="2" shapeId="0" xr:uid="{00000000-0006-0000-0800-00003D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ADB206" authorId="2" shapeId="0" xr:uid="{00000000-0006-0000-0800-00003E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ADF206" authorId="2" shapeId="0" xr:uid="{00000000-0006-0000-0800-00003F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ADJ206" authorId="2" shapeId="0" xr:uid="{00000000-0006-0000-0800-000040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ADN206" authorId="2" shapeId="0" xr:uid="{00000000-0006-0000-0800-000041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ADR206" authorId="2" shapeId="0" xr:uid="{00000000-0006-0000-0800-000042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ADV206" authorId="2" shapeId="0" xr:uid="{00000000-0006-0000-0800-000043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EI207" authorId="2" shapeId="0" xr:uid="{00000000-0006-0000-0800-000044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M207" authorId="2" shapeId="0" xr:uid="{00000000-0006-0000-0800-000045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Q207" authorId="2" shapeId="0" xr:uid="{00000000-0006-0000-0800-000046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U207" authorId="2" shapeId="0" xr:uid="{00000000-0006-0000-0800-000047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Y207" authorId="2" shapeId="0" xr:uid="{00000000-0006-0000-0800-000048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FC207" authorId="2" shapeId="0" xr:uid="{00000000-0006-0000-0800-000049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FG207" authorId="2" shapeId="0" xr:uid="{00000000-0006-0000-0800-00004A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CT207" authorId="2" shapeId="0" xr:uid="{00000000-0006-0000-0800-00004B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CX207" authorId="2" shapeId="0" xr:uid="{00000000-0006-0000-0800-00004C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DB207" authorId="2" shapeId="0" xr:uid="{00000000-0006-0000-0800-00004D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DF207" authorId="2" shapeId="0" xr:uid="{00000000-0006-0000-0800-00004E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DJ207" authorId="2" shapeId="0" xr:uid="{00000000-0006-0000-0800-00004F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DN207" authorId="2" shapeId="0" xr:uid="{00000000-0006-0000-0800-000050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DR207" authorId="2" shapeId="0" xr:uid="{00000000-0006-0000-0800-000051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ADV207" authorId="2" shapeId="0" xr:uid="{00000000-0006-0000-0800-000052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I208" authorId="2" shapeId="0" xr:uid="{00000000-0006-0000-0800-000053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M208" authorId="2" shapeId="0" xr:uid="{00000000-0006-0000-0800-000054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Q208" authorId="2" shapeId="0" xr:uid="{00000000-0006-0000-0800-000055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U208" authorId="2" shapeId="0" xr:uid="{00000000-0006-0000-0800-000056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EY208" authorId="2" shapeId="0" xr:uid="{00000000-0006-0000-0800-000057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FC208" authorId="2" shapeId="0" xr:uid="{00000000-0006-0000-0800-000058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FG208" authorId="2" shapeId="0" xr:uid="{00000000-0006-0000-0800-000059010000}">
      <text>
        <r>
          <rPr>
            <b/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FK208" authorId="2" shapeId="0" xr:uid="{00000000-0006-0000-0800-00005A010000}">
      <text>
        <r>
          <rPr>
            <sz val="9"/>
            <color indexed="81"/>
            <rFont val="Tahoma"/>
            <family val="2"/>
            <charset val="204"/>
          </rPr>
          <t xml:space="preserve">нал
</t>
        </r>
      </text>
    </comment>
    <comment ref="JF208" authorId="2" shapeId="0" xr:uid="{00000000-0006-0000-0800-00005B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JJ208" authorId="2" shapeId="0" xr:uid="{00000000-0006-0000-0800-00005C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JN208" authorId="2" shapeId="0" xr:uid="{00000000-0006-0000-0800-00005D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JR208" authorId="2" shapeId="0" xr:uid="{00000000-0006-0000-0800-00005E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JV208" authorId="2" shapeId="0" xr:uid="{00000000-0006-0000-0800-00005F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JF209" authorId="2" shapeId="0" xr:uid="{00000000-0006-0000-0800-000060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JJ209" authorId="2" shapeId="0" xr:uid="{00000000-0006-0000-0800-000061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JN209" authorId="2" shapeId="0" xr:uid="{00000000-0006-0000-0800-000062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JR209" authorId="2" shapeId="0" xr:uid="{00000000-0006-0000-0800-000063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JV209" authorId="2" shapeId="0" xr:uid="{00000000-0006-0000-0800-000064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JZ209" authorId="2" shapeId="0" xr:uid="{00000000-0006-0000-0800-000065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KD209" authorId="2" shapeId="0" xr:uid="{00000000-0006-0000-0800-000066010000}">
      <text>
        <r>
          <rPr>
            <b/>
            <sz val="9"/>
            <color indexed="81"/>
            <rFont val="Tahoma"/>
            <family val="2"/>
            <charset val="204"/>
          </rPr>
          <t>нал</t>
        </r>
      </text>
    </comment>
    <comment ref="G218" authorId="0" shapeId="0" xr:uid="{00000000-0006-0000-0800-000067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
</t>
        </r>
      </text>
    </comment>
    <comment ref="K218" authorId="0" shapeId="0" xr:uid="{00000000-0006-0000-0800-000068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
</t>
        </r>
      </text>
    </comment>
    <comment ref="O218" authorId="0" shapeId="0" xr:uid="{00000000-0006-0000-0800-000069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
</t>
        </r>
      </text>
    </comment>
    <comment ref="S218" authorId="0" shapeId="0" xr:uid="{00000000-0006-0000-0800-00006A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
</t>
        </r>
      </text>
    </comment>
    <comment ref="W218" authorId="0" shapeId="0" xr:uid="{00000000-0006-0000-0800-00006B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
</t>
        </r>
      </text>
    </comment>
    <comment ref="AA218" authorId="0" shapeId="0" xr:uid="{00000000-0006-0000-0800-00006C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
</t>
        </r>
      </text>
    </comment>
    <comment ref="AE218" authorId="0" shapeId="0" xr:uid="{00000000-0006-0000-0800-00006D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
</t>
        </r>
      </text>
    </comment>
    <comment ref="AI218" authorId="0" shapeId="0" xr:uid="{00000000-0006-0000-0800-00006E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
</t>
        </r>
      </text>
    </comment>
    <comment ref="AM218" authorId="0" shapeId="0" xr:uid="{00000000-0006-0000-0800-00006F010000}">
      <text>
        <r>
          <rPr>
            <b/>
            <sz val="9"/>
            <color indexed="81"/>
            <rFont val="Tahoma"/>
            <family val="2"/>
            <charset val="204"/>
          </rPr>
          <t>Ганиева Елена Владимировна:</t>
        </r>
        <r>
          <rPr>
            <sz val="9"/>
            <color indexed="81"/>
            <rFont val="Tahoma"/>
            <family val="2"/>
            <charset val="204"/>
          </rPr>
          <t xml:space="preserve">
в/ч
</t>
        </r>
      </text>
    </comment>
    <comment ref="AQ218" authorId="2" shapeId="0" xr:uid="{00000000-0006-0000-0800-000070010000}">
      <text>
        <r>
          <rPr>
            <sz val="11"/>
            <color theme="1"/>
            <rFont val="Calibri"/>
            <family val="2"/>
            <charset val="204"/>
            <scheme val="minor"/>
          </rPr>
          <t xml:space="preserve">Дом - 18
Парг - 18
Энг - 10
в/ч - 10
Краснодар - 2 
Ростов - 2
</t>
        </r>
      </text>
    </comment>
    <comment ref="AU218" authorId="2" shapeId="0" xr:uid="{00000000-0006-0000-0800-000071010000}">
      <text>
        <r>
          <rPr>
            <sz val="16"/>
            <color indexed="81"/>
            <rFont val="Tahoma"/>
            <family val="2"/>
            <charset val="204"/>
          </rPr>
          <t>Ростов Краснодар - 9
Воинские части - 12
Домодедово - 9
Энгельс - 10</t>
        </r>
      </text>
    </comment>
    <comment ref="AY218" authorId="2" shapeId="0" xr:uid="{00000000-0006-0000-0800-000072010000}">
      <text>
        <r>
          <rPr>
            <sz val="16"/>
            <color indexed="81"/>
            <rFont val="Tahoma"/>
            <family val="2"/>
            <charset val="204"/>
          </rPr>
          <t xml:space="preserve">Ростов Краснодар 20т
Воинские части 8т </t>
        </r>
      </text>
    </comment>
    <comment ref="BC218" authorId="2" shapeId="0" xr:uid="{00000000-0006-0000-0800-000073010000}">
      <text>
        <r>
          <rPr>
            <sz val="16"/>
            <color indexed="81"/>
            <rFont val="Tahoma"/>
            <family val="2"/>
            <charset val="204"/>
          </rPr>
          <t xml:space="preserve">МСК Домодедово 18т
Ростов Краснодар 20т
Калининград 18т
Воинские части 8т </t>
        </r>
      </text>
    </comment>
    <comment ref="BG218" authorId="2" shapeId="0" xr:uid="{00000000-0006-0000-0800-000074010000}">
      <text>
        <r>
          <rPr>
            <sz val="16"/>
            <color indexed="81"/>
            <rFont val="Tahoma"/>
            <family val="2"/>
            <charset val="204"/>
          </rPr>
          <t xml:space="preserve">МСК Домодедово 18т
Ростов Краснодар 20т
Калининград 18т
Воинские части 8т </t>
        </r>
      </text>
    </comment>
  </commentList>
</comments>
</file>

<file path=xl/sharedStrings.xml><?xml version="1.0" encoding="utf-8"?>
<sst xmlns="http://schemas.openxmlformats.org/spreadsheetml/2006/main" count="3458" uniqueCount="530">
  <si>
    <t>Номенклатура, Базовая единица измерения</t>
  </si>
  <si>
    <t>Рецепт</t>
  </si>
  <si>
    <t>цена за 1шт</t>
  </si>
  <si>
    <t>Фасовка</t>
  </si>
  <si>
    <t>цена за 1кг</t>
  </si>
  <si>
    <t>Сырьевая с/с</t>
  </si>
  <si>
    <t>Армия</t>
  </si>
  <si>
    <t>Самара</t>
  </si>
  <si>
    <t>Москва</t>
  </si>
  <si>
    <t>ФТС</t>
  </si>
  <si>
    <t>Сети</t>
  </si>
  <si>
    <t>Регионы</t>
  </si>
  <si>
    <t>Тоннаж, кг</t>
  </si>
  <si>
    <t>Цена, руб./кг</t>
  </si>
  <si>
    <t>Выручка, руб</t>
  </si>
  <si>
    <t>ЦЕХ КМП</t>
  </si>
  <si>
    <t>Фин-пак итого</t>
  </si>
  <si>
    <t>Молоко пастеризованное_фин-пак</t>
  </si>
  <si>
    <t>Молоко 2,5% "Российское" п/п 1л ТУ 9222-150-00419785-04 , шт</t>
  </si>
  <si>
    <t>С</t>
  </si>
  <si>
    <t>Молоко питьевое пастеризованное 2,5 %  0,9 кг "Доброе"  ГОСТ 31450-2013, шт</t>
  </si>
  <si>
    <t>В</t>
  </si>
  <si>
    <t>Молоко питьевое пастеризованное 2,5 % 1л  ГОСТ 31450-2013, шт</t>
  </si>
  <si>
    <t>Молоко питьевое пастеризованное 3,2 % 0,9 кг "Доброе"  ГОСТ 31450-2013, шт</t>
  </si>
  <si>
    <t>Молоко питьевое пастеризованное 3,2 % 1л  ГОСТ 31450-2013, л</t>
  </si>
  <si>
    <t>КМП_фин-пак</t>
  </si>
  <si>
    <t>Кефир п/п 2,5% 0,5 кг ГОСТ 31454-2012, шт</t>
  </si>
  <si>
    <t>Кефир 3,2%, фин-пак 0,500 кг</t>
  </si>
  <si>
    <t>Снежок 2,5%, фин-пак  0,500 кг</t>
  </si>
  <si>
    <t>Ряженка 2,5%, фин-пак  0,500 кг</t>
  </si>
  <si>
    <t>Биолюкс 2,5%, фин-пак 0,500 кг</t>
  </si>
  <si>
    <t>Кефир м.д.ж. 3,2 % 0,2 кг ГОСТ 31454-2012, шт</t>
  </si>
  <si>
    <t>Сметана итого</t>
  </si>
  <si>
    <t>Сметана</t>
  </si>
  <si>
    <t>Сметана 20% фас 200гр. ГОСТ31452-2012, шт</t>
  </si>
  <si>
    <t>Сметана 20% фас ведро 0,9 кг ГОСТ 31452-2012, шт</t>
  </si>
  <si>
    <t>Сметана 20% фас ведро 3 кг. ГОСТ  31452-2012, шт</t>
  </si>
  <si>
    <t>Сметана 20% фас ведро 5 кг. ГОСТ 31452-2012, шт</t>
  </si>
  <si>
    <t>Сметана 30% фас 200гр. ГОСТ 31452-2012, шт</t>
  </si>
  <si>
    <t>Сметана 30% фас ведро 0,9 кг ГОСТ 31452-2012, шт</t>
  </si>
  <si>
    <t>Сметана 30% фас ведро 3 кг ГОСТ 31452-2012, шт</t>
  </si>
  <si>
    <t>Сметана 30% фас ведро 5 кг ГОСТ 31452-2012, шт</t>
  </si>
  <si>
    <t>Творог итого</t>
  </si>
  <si>
    <t>Творог</t>
  </si>
  <si>
    <t>Творог 18%  весовой гофро-короб 10 кг ГОСТ 31453-2013, шт</t>
  </si>
  <si>
    <t>Творог 18% фас. ведро 3 кг ГОСТ 31453-2013, шт</t>
  </si>
  <si>
    <t>Творог 18% фас. ведро 5 кг ГОСТ 31453-2013, шт</t>
  </si>
  <si>
    <t>Творог 5% фас  ведро 3 кг.  ГОСТ  31453-2013, шт</t>
  </si>
  <si>
    <t>Творог 5% фас  ведро 5 кг.  ГОСТ  31453-2013, шт</t>
  </si>
  <si>
    <t>Творог 5% фас ведро  900 гр. ГОСТ  31453-2013, шт</t>
  </si>
  <si>
    <t>Творог 5% фас контейнер 200гр. ГОСТ 31453-2013, шт</t>
  </si>
  <si>
    <t>Творог 9% фас. 1 кг  гофро-короб 10 кг ГОСТ 31453-2013, шт</t>
  </si>
  <si>
    <t>Творог 9% фас. ведро 3 кг ГОСТ 31453-2013, шт</t>
  </si>
  <si>
    <t>Творог 9% фас. ведро 5 кг ГОСТ 31453-2013, шт</t>
  </si>
  <si>
    <t>Творог 9% фас.ведро 900 гр.  ГОСТ  31453-2013, шт</t>
  </si>
  <si>
    <t>Творог 9%, контейнер, 0,300 кг</t>
  </si>
  <si>
    <t>Творог 9% фас.контейнер  200гр. ГОСТ 31453-2013, шт</t>
  </si>
  <si>
    <t>Творог обезжиренный фас. ведро 3 кг. ГОСТ 31453-2013, шт</t>
  </si>
  <si>
    <t>Творог обезжиренный фас. ведро 5 кг. ГОСТ 31453-2013, шт</t>
  </si>
  <si>
    <t>Творог обезжиренный фас. ведро 900 гр. ГОСТ 31453-2013, шт</t>
  </si>
  <si>
    <t>Творог обезжиренный фас. контейнер 200 гр. ГОСТ 31453-2013, шт</t>
  </si>
  <si>
    <t>Масса творожная</t>
  </si>
  <si>
    <t>Масса творожная сладкая с изюмом мдж 23%  200 гр. в конт. СТО 47732472-003-2015, шт</t>
  </si>
  <si>
    <t>Масса творожная сладкая с изюмом мдж 23%  900 гр. ведро СТО 47732472-003-2015, шт</t>
  </si>
  <si>
    <t>Масса творожная сладкая с изюмом мдж 23%  ведро 3 кг СТО 47732472-003-2015, шт</t>
  </si>
  <si>
    <t>Масса творожная сладкая с курагой мдж 23%  200 гр. в конт. СТО 47732472-003-2015, шт</t>
  </si>
  <si>
    <t>Масло / Спред итого</t>
  </si>
  <si>
    <t>Масло коров." Крест."сладк. фас. фол.180 г. ГОСТ 32261-2013, шт</t>
  </si>
  <si>
    <t>B</t>
  </si>
  <si>
    <t>Масло коров." Крест."сладк. фас.в кон.400г ГОСТ 32261-2013, шт</t>
  </si>
  <si>
    <t>C</t>
  </si>
  <si>
    <t>Спред сливочно-растительный фас.фол. 180 г.ГОСТ Р 52-100-2003 (Деревенское), кг</t>
  </si>
  <si>
    <t>МАСЛО ЦЕХ</t>
  </si>
  <si>
    <t>Масло монолит</t>
  </si>
  <si>
    <t>Масло  сливочное " Крест."сладк. -слив. несол. ГОСТ 32261-2013 монолит, кг</t>
  </si>
  <si>
    <t>Масло фасовка 15г</t>
  </si>
  <si>
    <t>Масло слад.-слив. несол." Крест." фас. 15 г ГОСТ 32261-2013, кг</t>
  </si>
  <si>
    <t>Сыр</t>
  </si>
  <si>
    <t>Сыр сливочный плавленный, массовая доля жира 55% порц. фас. 17.5 гр. ГОСТ 31690-2013, кг</t>
  </si>
  <si>
    <t>ЦЕХ УЛЬТРАПАСТЕРИЗАЦИИ ТБА</t>
  </si>
  <si>
    <t>Молоко ультрапастеризованное</t>
  </si>
  <si>
    <t>МТ Молоко ультрапастеризованное, 2,5%, ТВА; 1,000 кг</t>
  </si>
  <si>
    <t>МТ Молоко ультрапастеризованное, 3,2%, ТВА; 1,000кг</t>
  </si>
  <si>
    <t>Молоко ультрапастеризованное, 2,5%, ТВА; 1,000 кг</t>
  </si>
  <si>
    <t>Молоко ультрапастеризованное, 3,2%, ТВА; 1,000кг</t>
  </si>
  <si>
    <t>Молоко ультрапастеризованное, 2,5%, ТВА; 0,200кг</t>
  </si>
  <si>
    <t>Молоко ультрапастеризованное, 3,2%, ТВА; 0,200кг</t>
  </si>
  <si>
    <t>ЦЕХ ПЭТ</t>
  </si>
  <si>
    <t>Молоко пастеризованное_ПЭТ</t>
  </si>
  <si>
    <t>МТ Молоко 2,5%, ПЭТ 0,9</t>
  </si>
  <si>
    <t>МТ Молоко 3,2%, ПЭТ 0,9</t>
  </si>
  <si>
    <t>Молоко 2,5%, ПЭТ 0,9</t>
  </si>
  <si>
    <t>Молоко 3,2%, ПЭТ 0,9</t>
  </si>
  <si>
    <t>Молоко 2,5%, ПЭТ 0,2</t>
  </si>
  <si>
    <t>Молоко 3,2%, ПЭТ 0,2</t>
  </si>
  <si>
    <t>КМП_ПЭТ</t>
  </si>
  <si>
    <t>МТ Кефир 2,5%, ПЭТ 0,9</t>
  </si>
  <si>
    <t>А</t>
  </si>
  <si>
    <t>МТ Кефир 3,2%, ПЭТ 0,25</t>
  </si>
  <si>
    <t>Кефир 2,5%, ПЭТ 0,9</t>
  </si>
  <si>
    <t>Кефир 3,2%, ПЭТ 0,25</t>
  </si>
  <si>
    <t>МТ Снежок 2,5%, ПЭТ 0,9</t>
  </si>
  <si>
    <t>МТ Снежок 2,5%, ПЭТ 0,25</t>
  </si>
  <si>
    <t>Снежок 2,5%, ПЭТ 0,9</t>
  </si>
  <si>
    <t>Снежок 2,5%, ПЭТ 0,25</t>
  </si>
  <si>
    <t>МТ Ряженка 2,5%, ПЭТ 0,9</t>
  </si>
  <si>
    <t>МТ Ряженка 3,2%, ПЭТ 0,25</t>
  </si>
  <si>
    <t>Ряженка 2,5%, ПЭТ 0,9</t>
  </si>
  <si>
    <t>Ряженка 3,2%, ПЭТ 0,25</t>
  </si>
  <si>
    <t>МТ Биолюкс 2,5%, ПЭТ 0,9</t>
  </si>
  <si>
    <t>МТ Биолюкс 2,5%, ПЭТ 0,25</t>
  </si>
  <si>
    <t>Биолюкс 2,5%, ПЭТ 0,9</t>
  </si>
  <si>
    <t>Биолюкс 2,5%, ПЭТ 0,25</t>
  </si>
  <si>
    <t>Сгущенное молоко</t>
  </si>
  <si>
    <t>Сгущенное молоко 8,5% ПЭТ, 1000кг</t>
  </si>
  <si>
    <t>Перепродажа покупной продукции</t>
  </si>
  <si>
    <t>Масло и спред</t>
  </si>
  <si>
    <t>Масло  сладко-сливочное несол. "Крестьянское " мон ГОСТ Р 32261-2013 (1п), кг</t>
  </si>
  <si>
    <t xml:space="preserve">ГОСТ Масло слад.-слив. несол." Крест." фас. 15 г </t>
  </si>
  <si>
    <t>Сыр сычужный твердый</t>
  </si>
  <si>
    <t xml:space="preserve"> Итого, кг</t>
  </si>
  <si>
    <t>01-13.05.2018</t>
  </si>
  <si>
    <t>14-20.05.2018</t>
  </si>
  <si>
    <t>21.27.05.05.2019</t>
  </si>
  <si>
    <t>28-31.05.2018</t>
  </si>
  <si>
    <t>Количество дней</t>
  </si>
  <si>
    <t>Бюджет+ОПТ</t>
  </si>
  <si>
    <t>Сводный</t>
  </si>
  <si>
    <t>Ряженка 2,5%, фин-пак  0,500 кг/3,2%</t>
  </si>
  <si>
    <t>план Июль</t>
  </si>
  <si>
    <t>Номенклатура, Базовая единица измерения_Новая</t>
  </si>
  <si>
    <t>Молоко питьевое пастеризованное "Российское" 2,5%; фин-пак, 1л_МП</t>
  </si>
  <si>
    <t>Молоко питьевое пастеризованное 2,5%; фин-пак, 0,900 кг_К</t>
  </si>
  <si>
    <t>Молоко питьевое пастеризованное 2,5%; фин-пак, 1 л_МП</t>
  </si>
  <si>
    <t>Молоко питьевое пастеризованное 3,2%; фин-пак, 0,900 кг_К</t>
  </si>
  <si>
    <t>Молоко питьевое пастеризованное 3,2%; фин-пак, 1 л_МП</t>
  </si>
  <si>
    <t>Кефир 2,5%; фин-пак, 0,500 кг_МП</t>
  </si>
  <si>
    <t>Кефир 3,2%, фин-пак 0,500 кг_К</t>
  </si>
  <si>
    <t>Снежок 2,5%, фин-пак  0,500 кг_МП</t>
  </si>
  <si>
    <t>Ряженка 2,5%, фин-пак  0,500 кг_МП</t>
  </si>
  <si>
    <t>Биолюкс 2,5%, фин-пак 0,500 кг_МП</t>
  </si>
  <si>
    <t>Кефир 3,2 %; стакан, 0,200 кг_МП</t>
  </si>
  <si>
    <t>Сметана 20%; стакан, 0,200 кг_МП</t>
  </si>
  <si>
    <t>Сметана 20%; фин-пак, 0,400 кг_К</t>
  </si>
  <si>
    <t>Сметана 20%; ведро, 0,900 кг_МП</t>
  </si>
  <si>
    <t>Сметана 20%; ведро 3,000 кг_МП</t>
  </si>
  <si>
    <t>Сметана 20%; ведро 5,000 кг_МП</t>
  </si>
  <si>
    <t>Сметана 30%; стакан, 0,200 кг_МП</t>
  </si>
  <si>
    <t>Сметана 30%; ведро 0,900 кг_МП</t>
  </si>
  <si>
    <t>Сметана 30%; ведро 3,000 кг_МП</t>
  </si>
  <si>
    <t>Сметана 30%; ведро 5,000 кг_МП</t>
  </si>
  <si>
    <t>Творог 18%  весовой; гофро-короб, 10,000 кг_МП</t>
  </si>
  <si>
    <t>Творог 18%; ведро, 3,000 кг_МП</t>
  </si>
  <si>
    <t>Творог 18%; ведро, 5,000 кг_МП</t>
  </si>
  <si>
    <t>Творог 5%; ведро, 3,000 кг_МП</t>
  </si>
  <si>
    <t>Творог 5%; ведро, 5,000 кг_МП</t>
  </si>
  <si>
    <t>Творог 5%; ведро, 0, 900 кг_МП</t>
  </si>
  <si>
    <t>Творог 5%; контейнер, 0,200 кг_МП</t>
  </si>
  <si>
    <t>Творог 9%; весовой; пакет, 1,000 кг_МП</t>
  </si>
  <si>
    <t>Творог 9%; ведро, 3,000 кг_МП</t>
  </si>
  <si>
    <t>Творог 9%; ведро, 5,000 кг_МП</t>
  </si>
  <si>
    <t>Творог 9%; ведро, 0,900 кг_МП</t>
  </si>
  <si>
    <t>Творог 9%, контейнер, 0,300 кг_К</t>
  </si>
  <si>
    <t>Творог 9%; контейнер, 0,200 кг_МП</t>
  </si>
  <si>
    <t>Творог обезжиренный; ведро, 3,000 кг_МП</t>
  </si>
  <si>
    <t>Творог обезжиренный; ведро, 5,000 кг_МП</t>
  </si>
  <si>
    <t>Творог обезжиренный; ведро, 0,900 кг_МП</t>
  </si>
  <si>
    <t>Творог обезжиренный; контейнер, 0,200 кг_МП</t>
  </si>
  <si>
    <t>Масса творожная сладкая с изюмом 23%; контейнер, 0,200 кг_МП</t>
  </si>
  <si>
    <t>Масса творожная сладкая с изюмом 23%; ведро,  0,900 кг_МП</t>
  </si>
  <si>
    <t>Масса творожная сладкая с изюмом 23%; ведро 3,000 кг_МП</t>
  </si>
  <si>
    <t>Масса творожная сладкая с курагой 23%; контейнер, 0,200 кг_МП</t>
  </si>
  <si>
    <t>Масло крестьянское 72,5%; фольга, 0,180 кг_МП</t>
  </si>
  <si>
    <t>Масло крестьянское 72,5%; контейнер, 0,400 кг_МП</t>
  </si>
  <si>
    <t xml:space="preserve">Спред сливочно-растительный 72,5%; фольга, 0,180 кг_МП </t>
  </si>
  <si>
    <t>Масло  сладко-сливочное "Крестьянское" 72,5%; монолит, 1,000 кг</t>
  </si>
  <si>
    <t>Масло сладко-сливочное "Крестьянское" 72,5%; блистер, 0,015 кг</t>
  </si>
  <si>
    <t>Сыр сливочный плавленный 55%; блистер, 0,0175 кг</t>
  </si>
  <si>
    <t>Молочный Терем Молоко ультрапастеризованное, 2,5%, TBA; 1л</t>
  </si>
  <si>
    <t>Молочный Терем Молоко ультрапастеризованное, 3,2%, TBA; 1л</t>
  </si>
  <si>
    <t>Молоко ультрапастеризованное, 2,5%, TBA; 1л</t>
  </si>
  <si>
    <t>Молоко ультрапастеризованное, 3,2%, TBA; 1л</t>
  </si>
  <si>
    <t>Молоко ультрапастеризованное, 2,5%, TBA; 0,200 кг</t>
  </si>
  <si>
    <t>Молоко ультрапастеризованное, 3,2%, TBA; 0,200 кг</t>
  </si>
  <si>
    <t>Молочный Терем Молоко питьевое пастеризованное, 2,5%, ПЭТ; 0,900 кг</t>
  </si>
  <si>
    <t>Молочный Терем Молоко питьевое пастеризованное, 3,2%, ПЭТ; 0,900 кг</t>
  </si>
  <si>
    <t>Молоко 2,5%; ПЭТ, 0,900 кг_К</t>
  </si>
  <si>
    <t>Молоко 3,2%; ПЭТ, 0,900 кг_К</t>
  </si>
  <si>
    <t>Молоко 2,5%; ПЭТ, 0,200 кг_К</t>
  </si>
  <si>
    <t>Молоко 3,2%; ПЭТ, 0,200 кг_К</t>
  </si>
  <si>
    <t>Молочный Терем Кефир 2,5%; ПЭТ, 0,900 кг</t>
  </si>
  <si>
    <t>Молочный Терем Кефир 3,2%; ПЭТ, 0,250 кг</t>
  </si>
  <si>
    <t>Кефир 2,5%; ПЭТ, 0,900 кг_К</t>
  </si>
  <si>
    <t>Кефир 3,2%; ПЭТ, 0,200 кг_К</t>
  </si>
  <si>
    <t>Молочный Терем Снежок 2,5%; ПЭТ, 0,900 кг</t>
  </si>
  <si>
    <t>Молочный Терем Снежок 2,5%; ПЭТ, 0,250 кг</t>
  </si>
  <si>
    <t>Снежок 2,5%; ПЭТ, 0,900 кг_К</t>
  </si>
  <si>
    <t>Снежок 2,5%; ПЭТ, 0,250 кг_К</t>
  </si>
  <si>
    <t>Молочный Терем Ряженка 2,5%; ПЭТ, 0,900 кг</t>
  </si>
  <si>
    <t>Молочный Терем Ряженка 3,2%; ПЭТ, 0,250 кг</t>
  </si>
  <si>
    <t>Ряженка 2,5%; ПЭТ, 0,900 кг_К</t>
  </si>
  <si>
    <t>Ряженка 3,2%; ПЭТ, 0,200 кг_К</t>
  </si>
  <si>
    <t>Молочный Терем Биолюкс 2,5%; ПЭТ, 0,900 кг</t>
  </si>
  <si>
    <t>Молочный Терем Биолюкс 2,5%; ПЭТ, 0,250 кг</t>
  </si>
  <si>
    <t>Биолюкс 2,5%; ПЭТ, 0,900 кг_К</t>
  </si>
  <si>
    <t>Биолюкс 2,5%; ПЭТ, 0,250 кг_К</t>
  </si>
  <si>
    <t>Молоко цельное сгущенное с сахаром 8.5%; ПЭТ, 1кг_К</t>
  </si>
  <si>
    <t>Номенклатура, Базовая единица измерения_Старая</t>
  </si>
  <si>
    <t>план Август</t>
  </si>
  <si>
    <t>Сметана 20% фас 400 гр.  ГОСТ  31452-2012, шт</t>
  </si>
  <si>
    <t>Сметана 20% фас 400 гр. ГОСТ  31452-2012, шт</t>
  </si>
  <si>
    <t xml:space="preserve"> </t>
  </si>
  <si>
    <t>Сырный цех</t>
  </si>
  <si>
    <t>Кефир 2,5%; ПЭТ, 0,900 кг_К, шт</t>
  </si>
  <si>
    <t>Масло сладко-сливочное "Крестьянское" монолит 72,5%; 1кг-А _МП, кг</t>
  </si>
  <si>
    <t>Масло сладко-сливочное" Крестьянское" 72,5%; блистер, 0,015кг А _МПТ, кг</t>
  </si>
  <si>
    <t>Молоко 3,2%; ПЭТ, 0,200 кг_К, шт</t>
  </si>
  <si>
    <t>Творог 9%; контейнер, 0,300 кг _К, шт</t>
  </si>
  <si>
    <t>Биолюкс 2,5%; ПЭТ, 0,250 кг_К, шт</t>
  </si>
  <si>
    <t>Снежок 2,5%; ПЭТ, 0,900 кг_К, шт</t>
  </si>
  <si>
    <t>Сыр плавленный</t>
  </si>
  <si>
    <t>ФТС Бакалея</t>
  </si>
  <si>
    <t>Снежок 2,5%; ПЭТ, 0,200 кг_К, шт</t>
  </si>
  <si>
    <t>Выпечка</t>
  </si>
  <si>
    <t>Творог ПФ</t>
  </si>
  <si>
    <t>Масло коров." Крест."сладк. фас. фол.180 г. СУПЕРГОСТ 32261-2013, шт</t>
  </si>
  <si>
    <t>Самара РЦ</t>
  </si>
  <si>
    <t>Москва РЦ</t>
  </si>
  <si>
    <t>Масло 60% фас.фол. 180, кг</t>
  </si>
  <si>
    <t>Спред сливочно-растительный монолит 60% ПФ</t>
  </si>
  <si>
    <t>Молоко 2,5%; пленка; 1 л "Р"</t>
  </si>
  <si>
    <t>Кефир 2,5%; пленка; 0,5 кг</t>
  </si>
  <si>
    <t>Снежок 2,5%; пленка; 0,5 кг</t>
  </si>
  <si>
    <t>Ряженка 2,5%; пленка; 0,5 кг</t>
  </si>
  <si>
    <t>Биолюкс 2,5%; пленка; 0,5 кг</t>
  </si>
  <si>
    <t>Сметана 20%; ведро, 0,900 кг</t>
  </si>
  <si>
    <t>Сметана 30%; стаканчик; 0,2 кг</t>
  </si>
  <si>
    <t>Творог 9%; ведро; 5 кг</t>
  </si>
  <si>
    <t>Творог 0%; ведро; 0,9 кг</t>
  </si>
  <si>
    <t>Масса творожная "Курага" 23%; контейнер; 0,2 кг</t>
  </si>
  <si>
    <t>Масло "Крестьянское", 72,5%, фасовка, 1 кг</t>
  </si>
  <si>
    <t>Молоко сгущенное 8,5%; ПЭТ; 1,2 кг "К"</t>
  </si>
  <si>
    <t>Кефир 3,2%; пленка, 0,5 кг "К"</t>
  </si>
  <si>
    <t>Биолюкс 2,5%; ПЭТ; 0,9 кг "МТ"</t>
  </si>
  <si>
    <t>Сметана 20%; стаканчик; 0,2 кг</t>
  </si>
  <si>
    <t>Молоко 2,5%; пленка; 1 л "К"</t>
  </si>
  <si>
    <t>Масло "Крестьянское", 72,5%, блистер, 0,015 кг</t>
  </si>
  <si>
    <t>Сыр "Российский", 50%, брус, 4 кг</t>
  </si>
  <si>
    <t>** Молоко 3,2%; пленка; 1 л "К"</t>
  </si>
  <si>
    <t>Сметана 30%; ведро; 5 кг</t>
  </si>
  <si>
    <t>Творог 5%; ведро; 3 кг</t>
  </si>
  <si>
    <t>Творог 5%; ведро; 5 кг</t>
  </si>
  <si>
    <t>Творог 0%; ведро; 3 кг</t>
  </si>
  <si>
    <t>Масса творожная "Ванилин" 23%; контейнер; 0,2 кг</t>
  </si>
  <si>
    <t>Масса творожная "Ванилин" 23%; ведро; 0,9 кг</t>
  </si>
  <si>
    <t>Масса творожная "Изюм" 23%; ведро; 0,9 кг</t>
  </si>
  <si>
    <t>Сыр сливочный плавленный, 55%; блистер, 0,0175 кг</t>
  </si>
  <si>
    <t>** Молоко ультрапастеризованное 3,2%; TBA; 0,2 кг "К" (А)</t>
  </si>
  <si>
    <t>Масса творожная "Изюм" 23%; контейнер; 0,2 кг</t>
  </si>
  <si>
    <t>Масса творожная "Ванилин" 23%; гофрокороб; 10 кг СТО 47732472-003-2015, шт</t>
  </si>
  <si>
    <t>Сметанный продукт 15%; ведро; 0,9 кг</t>
  </si>
  <si>
    <t>Творог 9%; фасовка; 1 кг</t>
  </si>
  <si>
    <t>Ряженка 3,2%; пленка, 0,5 кг</t>
  </si>
  <si>
    <t>Снежок 2,5%; ПЭТ; 0,25 кг "МТ"</t>
  </si>
  <si>
    <t>Ряженка 3,2%; ПЭТ; 0,25 кг "МТ"</t>
  </si>
  <si>
    <t>Биолюкс 2,5%; ПЭТ; 0,25 кг "МТ"</t>
  </si>
  <si>
    <t>Масса творожная "Изюм" 23%; ведро; 3 кг</t>
  </si>
  <si>
    <t>Масса творожная "Курага" 23%; ведро; 3 кг</t>
  </si>
  <si>
    <t>Масса творожная "Курага" 23%; ведро; 0,9 кг</t>
  </si>
  <si>
    <t>Масса творожная "Ванилин" 23%; ведро; 3 кг</t>
  </si>
  <si>
    <t>** Молоко ультрапастеризованное 3,2%; TBA; 1л "К" (А)</t>
  </si>
  <si>
    <t xml:space="preserve">ИТОГИ </t>
  </si>
  <si>
    <t>**Кефир, 3,2%; ПЭТ; 0,150 кг,"К"</t>
  </si>
  <si>
    <t>**Ряженка 3,2%; ПЭТ; 0,150 кг, "К"</t>
  </si>
  <si>
    <t>Бух.учет, руб</t>
  </si>
  <si>
    <t>Бух. Учет, руб</t>
  </si>
  <si>
    <t>Творог 9%; ведро; 0,8 кг</t>
  </si>
  <si>
    <t>Сметана 20%; ведро, 0,800 кг</t>
  </si>
  <si>
    <t>Ноябрь ПЛАН</t>
  </si>
  <si>
    <t>Октябрь ПЛАН</t>
  </si>
  <si>
    <t>Молоко 2,5%; пленка, 0,9 л "К" (А)</t>
  </si>
  <si>
    <t>Кефир 2,5%; пленка; 0,5 кг (А)</t>
  </si>
  <si>
    <t>Снежок 2,5%; пленка; 0,5 кг (А)</t>
  </si>
  <si>
    <t>Ряженка 2,5%; пленка; 0,5 кг (А)</t>
  </si>
  <si>
    <t>Биолюкс 2,5%; пленка; 0,5 кг (А)</t>
  </si>
  <si>
    <t>Сметана 20%; стаканчик; 0,2 кг (А)</t>
  </si>
  <si>
    <t>Сметана 20%; пленка; 0,4 кг "К" (А)</t>
  </si>
  <si>
    <t>Сметана 20%; ведро, 0,800 кг (А)</t>
  </si>
  <si>
    <t>Сметана 30%; стаканчик; 0,2 кг (А)</t>
  </si>
  <si>
    <t>Творог 5%; ведро; 5,000 кг (А)</t>
  </si>
  <si>
    <t>Творог 5%; ведро; 0,9 кг (А)</t>
  </si>
  <si>
    <t>Творог 5%; контейнер; 0,200 кг (А)</t>
  </si>
  <si>
    <t>Творог 9%; ведро; 3 кг (А)</t>
  </si>
  <si>
    <t>Творог 9%; контейнер; 0,2 кг (А)</t>
  </si>
  <si>
    <t>Масло "Крестьянское" 72,5%; фольга; 0,180 кг (А)</t>
  </si>
  <si>
    <t>**Молоко 2,5%; ПЭТ; 0,9 кг "МТ" (А)</t>
  </si>
  <si>
    <t>**Молоко 3,2%; ПЭТ; 0,9 кг "МТ" (А)</t>
  </si>
  <si>
    <t>Кефир 2,5%; ПЭТ; 0,9 кг "МТ" (А)</t>
  </si>
  <si>
    <t>Кефир 3,2%; ПЭТ; 0,25 кг "МТ"(А)</t>
  </si>
  <si>
    <t>Снежок 2,5%; ПЭТ; 0,9 кг "МТ"(А)</t>
  </si>
  <si>
    <t>Ряженка 2,5%; ПЭТ; 0,9 кг "МТ"(А)</t>
  </si>
  <si>
    <t>Биолюкс 2,5%; ПЭТ; 0,9 кг "МТ" (А)</t>
  </si>
  <si>
    <t>Биолюкс 2,5%; ПЭТ; 0,25 кг "МТ" (А)</t>
  </si>
  <si>
    <t>Декабрь ПЛАН</t>
  </si>
  <si>
    <t xml:space="preserve">план производства </t>
  </si>
  <si>
    <t>Творог 9%; ведро; 5,000 кг (А)</t>
  </si>
  <si>
    <t>Творог 9%; ведро; 0,900 кг (А)</t>
  </si>
  <si>
    <t>Сметана 20%; ведро; 5 кг (А)</t>
  </si>
  <si>
    <t>Сметана 20%; ведро; 3 кг (А)</t>
  </si>
  <si>
    <t>Январь ПЛАН</t>
  </si>
  <si>
    <t>Декабрь ФАКТ</t>
  </si>
  <si>
    <t>Ноябрь ФАКТ</t>
  </si>
  <si>
    <t>Октябрь ФАКТ</t>
  </si>
  <si>
    <t>Сентябрь ФАКТ</t>
  </si>
  <si>
    <t xml:space="preserve">Тоннаж, кг </t>
  </si>
  <si>
    <t>Ноябрь План</t>
  </si>
  <si>
    <t xml:space="preserve">Октябрь План </t>
  </si>
  <si>
    <t>Декабрь План</t>
  </si>
  <si>
    <t>Оренбург РЦ</t>
  </si>
  <si>
    <t>Январь План</t>
  </si>
  <si>
    <t xml:space="preserve">Январь ПЛАН </t>
  </si>
  <si>
    <t xml:space="preserve">Сентябрь ФАКТ </t>
  </si>
  <si>
    <t>Январь Факт 2019</t>
  </si>
  <si>
    <t xml:space="preserve">Февраль ПЛАН </t>
  </si>
  <si>
    <t>Февраль ПЛАН</t>
  </si>
  <si>
    <t>Февраль План</t>
  </si>
  <si>
    <t>Февраль Факт 2019</t>
  </si>
  <si>
    <t>Январь ФАКТ</t>
  </si>
  <si>
    <t>Сыр неликвид</t>
  </si>
  <si>
    <t xml:space="preserve">Март ПЛАН </t>
  </si>
  <si>
    <t>Март ПЛАН</t>
  </si>
  <si>
    <t>Март План</t>
  </si>
  <si>
    <t>Март Факт 2019</t>
  </si>
  <si>
    <t xml:space="preserve">Сыр нежирный, "Советский Особый" брус, 4 кг </t>
  </si>
  <si>
    <t>Канал Ключевых Клиентов (КА-Trade)</t>
  </si>
  <si>
    <t>** Молоко ультрапастеризованное 3,2%; TBA; 1л "МТ" (А)</t>
  </si>
  <si>
    <t>Февраль ФАКТ</t>
  </si>
  <si>
    <t xml:space="preserve">Апрель ПЛАН </t>
  </si>
  <si>
    <t>Апрель ПЛАН</t>
  </si>
  <si>
    <t>Апрель План</t>
  </si>
  <si>
    <t>Апрель Факт 2019</t>
  </si>
  <si>
    <t>Традиционная Торговля (OFF-Trade)</t>
  </si>
  <si>
    <t>Март ФАКТ</t>
  </si>
  <si>
    <t>Кефир 2,5%, пленка, 0,5 кг МТ</t>
  </si>
  <si>
    <t>Масло 72,5%; блистер, 0,015кг МПТ, кг В</t>
  </si>
  <si>
    <t>Май Факт 2019</t>
  </si>
  <si>
    <t xml:space="preserve">Май ПЛАН </t>
  </si>
  <si>
    <t>Май ПЛАН</t>
  </si>
  <si>
    <t>Май План</t>
  </si>
  <si>
    <t>Сметана 20%; ведро, 0,800 кг МТ</t>
  </si>
  <si>
    <t>Масло "Крестьянское" 72,5%; контейнер, 0,400 кг</t>
  </si>
  <si>
    <t>Апрель ФАКТ</t>
  </si>
  <si>
    <t>Июнь Факт 2019</t>
  </si>
  <si>
    <t xml:space="preserve">Июнь ПЛАН </t>
  </si>
  <si>
    <t>Июнь ПЛАН</t>
  </si>
  <si>
    <t>Июнь План</t>
  </si>
  <si>
    <t>Масло</t>
  </si>
  <si>
    <t>Масло "Крестьянское" 72,5%; блистер, 0,015 кг</t>
  </si>
  <si>
    <t>Масло "Крестьянское" 72,5%; фасовка; 1 кг (А)</t>
  </si>
  <si>
    <t>,</t>
  </si>
  <si>
    <t>Май ФАКТ</t>
  </si>
  <si>
    <t xml:space="preserve">мощность обарудования </t>
  </si>
  <si>
    <t>Июль Факт 2019</t>
  </si>
  <si>
    <t xml:space="preserve">Июль ПЛАН </t>
  </si>
  <si>
    <t>Июль ПЛАН</t>
  </si>
  <si>
    <t>Июль План</t>
  </si>
  <si>
    <t>** Молоко ультрапастеризованное 3,2%; TBA; 0,2 кг "К"</t>
  </si>
  <si>
    <t xml:space="preserve">** Молоко ультрапастеризованное 3,2%; TBA; 1л "МТ" </t>
  </si>
  <si>
    <t xml:space="preserve">Военное питание </t>
  </si>
  <si>
    <t>Июнь ФАКТ</t>
  </si>
  <si>
    <t>Август Факт 2019</t>
  </si>
  <si>
    <t xml:space="preserve">Август ПЛАН </t>
  </si>
  <si>
    <t>Август ПЛАН</t>
  </si>
  <si>
    <t>Август План</t>
  </si>
  <si>
    <t>Номенклатура</t>
  </si>
  <si>
    <t>Количество</t>
  </si>
  <si>
    <t>Готовая продукция</t>
  </si>
  <si>
    <t>Цех ПЭТ</t>
  </si>
  <si>
    <t>Кефир</t>
  </si>
  <si>
    <t>**Кефир, 3,2%; ПЭТ; 0,200 кг,"К"</t>
  </si>
  <si>
    <t>Ряженка</t>
  </si>
  <si>
    <t>**Ряженка 3,2%; ПЭТ; 0,2 кг "К"</t>
  </si>
  <si>
    <t>Молоко</t>
  </si>
  <si>
    <t>**Молоко 3,2%; ПЭТ; 0,9 кг "К"</t>
  </si>
  <si>
    <t>Маслоцех</t>
  </si>
  <si>
    <t>Цех ультрапастеризации</t>
  </si>
  <si>
    <t>Молоко мдж 3,2 %</t>
  </si>
  <si>
    <t>** Молоко ультрапастеризованное 3,2%; TBA; 1л "МТ"</t>
  </si>
  <si>
    <t>** Молоко ультрапастеризованное 3,2%; TBA; 1л "К"</t>
  </si>
  <si>
    <t>Сыр цех</t>
  </si>
  <si>
    <t>Сыр полутвердый</t>
  </si>
  <si>
    <t>Сыр нежирный, брус, 4 кг</t>
  </si>
  <si>
    <t>Конфетный цех</t>
  </si>
  <si>
    <t>Карамель леденцовая</t>
  </si>
  <si>
    <t xml:space="preserve">Карамель леденцовая, фасовка, 1 кг </t>
  </si>
  <si>
    <t>Цех ЦМП и КМП</t>
  </si>
  <si>
    <t>Сметана  мдж 20%</t>
  </si>
  <si>
    <t xml:space="preserve">Сметана 20%; пленка; 0,4 кг "К" </t>
  </si>
  <si>
    <t xml:space="preserve">Творог 9%; контейнер; 0,2 кг </t>
  </si>
  <si>
    <t>Итого</t>
  </si>
  <si>
    <t>м.с.п. Молоко ультрапастеризованное 3,2%; TBA; 1л "МТ"/К</t>
  </si>
  <si>
    <t>Сентябрь Факт 2019</t>
  </si>
  <si>
    <t xml:space="preserve">Сентябрь ПЛАН </t>
  </si>
  <si>
    <t>Сентябрь ПЛАН</t>
  </si>
  <si>
    <t>Сентябрь План</t>
  </si>
  <si>
    <t>Июль ФАКТ</t>
  </si>
  <si>
    <t>ЦЕХ ЦМП/КМП</t>
  </si>
  <si>
    <t>МАСЛОЖИРОВОЙ ЦЕХ</t>
  </si>
  <si>
    <t xml:space="preserve">Масло фольга итого </t>
  </si>
  <si>
    <t>Масло Крестьянское монолит</t>
  </si>
  <si>
    <t>Масло Крестьянское фасовка 15г</t>
  </si>
  <si>
    <t xml:space="preserve">Масло контейнер итого </t>
  </si>
  <si>
    <t>КМП_ПЭТ 0,9</t>
  </si>
  <si>
    <t>КМП_ПЭТ 0,2</t>
  </si>
  <si>
    <t>Молоко ультрапастеризованное 0,2 л</t>
  </si>
  <si>
    <t>Молоко ультрапастеризованное 1 л</t>
  </si>
  <si>
    <t>КМП итого</t>
  </si>
  <si>
    <t>МОЛОКО итого</t>
  </si>
  <si>
    <t>С произвольная цена</t>
  </si>
  <si>
    <t>СпецГост</t>
  </si>
  <si>
    <t>ГОСТ</t>
  </si>
  <si>
    <t>ТД</t>
  </si>
  <si>
    <t>Август ФАКТ</t>
  </si>
  <si>
    <t xml:space="preserve">Масло "Сливочное" 72,5%; фасовка; 5 кг </t>
  </si>
  <si>
    <t>Масло "Сладко-Сливочное" 72,5%, фасовка, 1 кг</t>
  </si>
  <si>
    <t xml:space="preserve">Масло "Крестьянское ТД" 72,5%; блистер, 0,015кг </t>
  </si>
  <si>
    <t>Масло "Сливочное" 82,5%; фасовка; 20 кг</t>
  </si>
  <si>
    <t>Масло "Крестьянское ТД" монолит, 1 кг</t>
  </si>
  <si>
    <t>Масло "Крестьянское ", 72,5%, блистер, 0,015 кг</t>
  </si>
  <si>
    <t xml:space="preserve">Масло "Сливочное" 72,5%; монолит; 1 кг </t>
  </si>
  <si>
    <t>Октябрь Факт 2019</t>
  </si>
  <si>
    <t xml:space="preserve">Октябрь ПЛАН </t>
  </si>
  <si>
    <t>Молоко цельное сгущенное с сахаром 8,5%; ПЭТ, 0,35 кг_МТ, 3839</t>
  </si>
  <si>
    <t>МСП "ПО-РОССИЙСКИ", 45%, брус, 4 кг, 3832</t>
  </si>
  <si>
    <t>Масло"Сладко - сливочное" 72,5%; "Крестьянское" монолит 72,5% 1кг ПФ</t>
  </si>
  <si>
    <t>Масло "Крестьянское" 72,5%; 1кг-_МПТ, кг П/Ф для фасовки</t>
  </si>
  <si>
    <t>масло гост</t>
  </si>
  <si>
    <t>Ноябрь Факт 2019</t>
  </si>
  <si>
    <t xml:space="preserve">Ноябрь ПЛАН </t>
  </si>
  <si>
    <t>Ноябрь Факт 20019</t>
  </si>
  <si>
    <t>БЖП "Поволжский" м.д.ж. 45%_молочного 0%, круг, 7,5 кг, 3962</t>
  </si>
  <si>
    <t>Декабрь Факт 2019</t>
  </si>
  <si>
    <t xml:space="preserve">Декабрь ПЛАН </t>
  </si>
  <si>
    <t>Декабрь Факт 20019</t>
  </si>
  <si>
    <t>Январь Факт 2020</t>
  </si>
  <si>
    <t>Февраль Факт 2020</t>
  </si>
  <si>
    <t>Март Факт 2020</t>
  </si>
  <si>
    <t>Йогурт со вкусом персика, 2,5%; стакан; 0,350 кг (МИЛ), 4934</t>
  </si>
  <si>
    <t>Йогурт со вкусом клубники, 2,5%; стакан; 0,350 кг (МИЛ), 4933</t>
  </si>
  <si>
    <t>Советский Особый, круг, 7,5 кг, 4865</t>
  </si>
  <si>
    <t>Кефир, 3,2%; ПЭТ; 0,200 кг,"К" (МИЛ), 3512</t>
  </si>
  <si>
    <t xml:space="preserve">Кефир, 3,2%; ПЭТ; 0,200 кг,"К" (А), </t>
  </si>
  <si>
    <t>Ряженка 3,2%; ПЭТ; 0,2 кг "К" (А)</t>
  </si>
  <si>
    <t>Молочный Терем Йогурт Клубника, 2,5%; ПЭТ; 0,300 кг (А), 3839</t>
  </si>
  <si>
    <t>Молочный Терем Йогурт Персик, 2,5%; ПЭТ; 0,300 кг (А),</t>
  </si>
  <si>
    <t>Йогурт со вкусом персика, 2,5%; ПЭТ; 0,900 кг (А),</t>
  </si>
  <si>
    <t xml:space="preserve">Йогурт со вкусом клубники, 2,5%; ПЭТ; 0,900 кг (А), </t>
  </si>
  <si>
    <t>Кефир 2,5%, пленка, 0,5 кг МТ (МИЛ), 3549</t>
  </si>
  <si>
    <t>Кефир 2,5%; пленка; 0,9 кг "К" (МИЛ), 4718</t>
  </si>
  <si>
    <t>Кефир 3,2%; пленка, 0,5 кг "К" (МИЛ), 4161</t>
  </si>
  <si>
    <t>Снежок 2,5%; пленка; 0,5 кг МТ (МИЛ ), 3577</t>
  </si>
  <si>
    <t>Ряженка 2,5%; пленка; 0,5 кг МТ (МИЛ), 4030</t>
  </si>
  <si>
    <t>Биолюкс, 2,5%, пленка, 0,5 кг МТ (МИЛ), 3541</t>
  </si>
  <si>
    <t>Кефир 3,2%; ПЭТ; 0,25 кг "МТ" (МИЛ), 3510</t>
  </si>
  <si>
    <t>Кефир, 3,2%; ПЭТ; 0,150 кг,"К" (МИЛ), 3511</t>
  </si>
  <si>
    <t>Ряженка 3,2%; ПЭТ; 0,2 кг "К" (МИЛ), 3522</t>
  </si>
  <si>
    <t>Ряженка 3,2%; ПЭТ; 0,150 кг, "К" (МИЛ), 3521</t>
  </si>
  <si>
    <t>Молочный Терем Йогурт Клубника, 2,5%; ПЭТ; 0,300 кг (МИЛ), 3838</t>
  </si>
  <si>
    <t>Молочный Терем Йогурт Персик, 2,5%; ПЭТ; 0,300 кг (МИЛ), 3837</t>
  </si>
  <si>
    <t>Йогурт со вкусом персика, 2,5%; ПЭТ; 0,900 кг (МИЛ), 4713</t>
  </si>
  <si>
    <t>Йогурт со вкусом клубники, 2,5%; ПЭТ; 0,900 кг (МИЛ), 3505</t>
  </si>
  <si>
    <t>Кефир 2,5%; ПЭТ; 0,9 кг "МТ" (МИЛ), 3509</t>
  </si>
  <si>
    <t>Снежок 2,5%; ПЭТ; 0,9 кг "МТ" (МИЛ), 3529</t>
  </si>
  <si>
    <t>Ряженка 2,5%; ПЭТ; 0,9 кг "МТ" (МИЛ), 3520</t>
  </si>
  <si>
    <t>Молоко 2,5%; пленка, 0,9 л МТ (МИЛ), 3556</t>
  </si>
  <si>
    <t>Молоко 3,2%; пленка; 1 л "МТ" (МИЛ), 4727</t>
  </si>
  <si>
    <t>Молоко 2,5%; ПЭТ; 0,9 кг "МТ" (МИЛ), 3515</t>
  </si>
  <si>
    <t>Молоко 3,2%; ПЭТ; 0,9 кг "МТ" (МИЛ), 3517</t>
  </si>
  <si>
    <t>Молоко 3,2%; ПЭТ; 0,9 кг "К" (МИЛ), 4728</t>
  </si>
  <si>
    <t>Молоко сгущенное 8,5%; ПЭТ; 1,2 кг "К", 10084</t>
  </si>
  <si>
    <t>Сметана 20%, стаканчик; 0,200 кг МТ (МИЛ), 3563</t>
  </si>
  <si>
    <t>Сметана 20%; пленка; 0,4 кг "К" (МИЛ), 3567</t>
  </si>
  <si>
    <t>Сметана 20%; ведро, 0,800 кг (МИЛ), 3564</t>
  </si>
  <si>
    <t>Сметана 20%; ведро; 3 кг (МИЛ), 4720</t>
  </si>
  <si>
    <t>Сметана 20%; ведро; 5 кг, 3566</t>
  </si>
  <si>
    <t>Сметана 30%; ведро; 0,9 кг (СП), 3572</t>
  </si>
  <si>
    <t>Сметана 30%; ведро; 3 кг (МИЛ), 4723</t>
  </si>
  <si>
    <t>Сметана 10%; пленка; 0,4 кг МТ (МИЛ), 4719</t>
  </si>
  <si>
    <t>Сметана, 10%, ведро, 0,800 кг МТ (МИЛ), 3568</t>
  </si>
  <si>
    <t>Сметана 10%, стаканчик; 0,200 кг МТ (МИЛ), 3569</t>
  </si>
  <si>
    <t>Творог 5%; ведро; 0,8 кг (МИЛ), 4726</t>
  </si>
  <si>
    <t>Творог 5%; контейнер; 0,2 кг (МИЛ), 3586</t>
  </si>
  <si>
    <t>Творог 9%; ведро; 3 кг (МИЛ), 3590</t>
  </si>
  <si>
    <t>Творог 9%; ведро; 5 кг (МИЛ), 3591</t>
  </si>
  <si>
    <t>Творог 9%; ведро; 0,8 кг (МИЛ), 3587</t>
  </si>
  <si>
    <t>Творог 9%; ведро; 0,800 кг "МТ" (МИЛ), 3589</t>
  </si>
  <si>
    <t>Творог 9%; ведро; 0,800 кг "К" (МИЛ), 3588</t>
  </si>
  <si>
    <t>Творог 0%; ведро; 0,8 кг (МИЛ), 4725</t>
  </si>
  <si>
    <t>Творог 9%; контейнер; 0,2 кг (МИЛ), 3592</t>
  </si>
  <si>
    <t>Творог 0%; ведро; 5 кг, 3581</t>
  </si>
  <si>
    <t>Творог 0%; контейнер; 0,2 кг (МИЛ), 4077</t>
  </si>
  <si>
    <t>Масло "Крестьянское" 72,5%; фольга; 0,180 кг (МИЛ), 3544</t>
  </si>
  <si>
    <t>Сыр сливочный плавленный, 55%; блистер, 0,0175 кг-ТУ , 2292</t>
  </si>
  <si>
    <t>Сыр плавленный с Грибами 60%; контейнер; 0,2 кг  , 1392</t>
  </si>
  <si>
    <t>Сыр плавленный с Беконом 60%; контейнер; 0,2 кг  , 1393</t>
  </si>
  <si>
    <t>Сыр плавленный Сливочный 60%; контейнер; 0,2 кг  , 1391</t>
  </si>
  <si>
    <t>Молоко ультрапастеризованное 3,2%, TBA; 0,200л,  "К" (МИЛ), 4181</t>
  </si>
  <si>
    <t>Молоко ультрапастеризованное 2,5%; TBA; 1л "МТ" (МИЛ), 3533</t>
  </si>
  <si>
    <t>Молоко ультрапастеризованное 3,2%; TBA; 1л "МТ" (МИЛ), 3537</t>
  </si>
  <si>
    <t>Молоко ультрапастеризованное 2,5%; TBA; 1л "К" (МИЛ), 3532</t>
  </si>
  <si>
    <t>Молоко ультрапастеризованное 3,2%; TBA; 1л "К"</t>
  </si>
  <si>
    <t>Молоко ультрапастеризованное 3,2%; TBA; 1л "К" (МИЛ), 3536</t>
  </si>
  <si>
    <t>Сыр "Российский", 50%, брус, 4 кг, 10860</t>
  </si>
  <si>
    <t>Сыр полутвердый "Российский Особый", 45%, 2467</t>
  </si>
  <si>
    <t>Сыр нежирный, брус, 4 кг, 1381</t>
  </si>
  <si>
    <t>Сыр нежирный, круг, 7,5 кг, 3714</t>
  </si>
  <si>
    <t>БЖП "Поволжский" м.д.ж. 45%_молочного 0%</t>
  </si>
  <si>
    <t>БЖП "Рижский", брус 4 кг, 3273</t>
  </si>
  <si>
    <t>БЖП "Рижский", круг 7,5 кг, 4276</t>
  </si>
  <si>
    <t>Сыр Гранд САРМИЧ 45%; весовой, 12313</t>
  </si>
  <si>
    <t>Карамель леденцовая, фасовка, 1 кг , 2857</t>
  </si>
  <si>
    <t xml:space="preserve">Масло "Сладко-Сливочное"; блистер, 0,015 кг </t>
  </si>
  <si>
    <t>Масло "Сливочное" 72,5% блистер 0,015 кг</t>
  </si>
  <si>
    <t>Апрель Факт 2020</t>
  </si>
  <si>
    <t>Май Факт 2020</t>
  </si>
  <si>
    <t>Молоко ультрапастеризованное 2,5%; TBA; 1л "ДМ" (МИЛ), 5154</t>
  </si>
  <si>
    <t>Молоко ультрапастеризованное 3,2%; TBA; 1л "ДМ" (МИЛ), 5155</t>
  </si>
  <si>
    <t>Июнь Факт 2020</t>
  </si>
  <si>
    <t>Июль Факт 2020</t>
  </si>
  <si>
    <t>План Июль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</si>
</sst>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₽_-;\-* #,##0.00\ _₽_-;_-* &quot;-&quot;??\ _₽_-;_-@_-"/>
    <numFmt numFmtId="164" formatCode="[=0]\ ;\ #\ ###\ ##0.0#"/>
    <numFmt numFmtId="165" formatCode="#,##0.000;[Red]\-#,##0.000"/>
    <numFmt numFmtId="166" formatCode="0.000;[Red]\-0.000"/>
  </numFmts>
  <fonts count="4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b/>
      <sz val="12"/>
      <color rgb="FF000000"/>
      <name val="Arial"/>
      <family val="2"/>
      <charset val="204"/>
    </font>
    <font>
      <b/>
      <sz val="18"/>
      <name val="Arial"/>
      <family val="2"/>
      <charset val="204"/>
    </font>
    <font>
      <b/>
      <sz val="10"/>
      <color rgb="FF000000"/>
      <name val="Arial"/>
      <family val="2"/>
      <charset val="204"/>
    </font>
    <font>
      <b/>
      <sz val="12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name val="Times New Roman Cyr"/>
      <family val="1"/>
      <charset val="204"/>
    </font>
    <font>
      <sz val="10"/>
      <name val="Times New Roman"/>
      <family val="1"/>
      <charset val="204"/>
    </font>
    <font>
      <sz val="10"/>
      <color rgb="FF000000"/>
      <name val="Arial"/>
      <family val="2"/>
    </font>
    <font>
      <sz val="10"/>
      <color theme="7" tint="-0.249977111117893"/>
      <name val="Arial"/>
      <family val="2"/>
      <charset val="204"/>
    </font>
    <font>
      <b/>
      <sz val="12"/>
      <name val="Arial"/>
      <family val="2"/>
    </font>
    <font>
      <b/>
      <sz val="12"/>
      <name val="Times New Roman"/>
      <family val="1"/>
      <charset val="204"/>
    </font>
    <font>
      <b/>
      <sz val="12"/>
      <color rgb="FF000000"/>
      <name val="Arial"/>
      <family val="2"/>
    </font>
    <font>
      <sz val="14"/>
      <name val="Arial"/>
      <family val="2"/>
      <charset val="204"/>
    </font>
    <font>
      <b/>
      <sz val="14"/>
      <color rgb="FF000000"/>
      <name val="Arial"/>
      <family val="2"/>
      <charset val="204"/>
    </font>
    <font>
      <sz val="8"/>
      <name val="Arial"/>
      <family val="2"/>
    </font>
    <font>
      <sz val="10"/>
      <color indexed="8"/>
      <name val="Arial"/>
      <family val="2"/>
    </font>
    <font>
      <sz val="12"/>
      <name val="Arial"/>
      <family val="2"/>
      <charset val="204"/>
    </font>
    <font>
      <sz val="12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2"/>
      <color rgb="FFFF0000"/>
      <name val="Arial"/>
      <family val="2"/>
      <charset val="204"/>
    </font>
    <font>
      <sz val="12"/>
      <color theme="1"/>
      <name val="Times New Roman"/>
      <family val="1"/>
      <charset val="204"/>
    </font>
    <font>
      <sz val="16"/>
      <name val="Arial"/>
      <family val="2"/>
      <charset val="204"/>
    </font>
    <font>
      <b/>
      <sz val="24"/>
      <name val="Arial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1"/>
      <color indexed="81"/>
      <name val="Tahoma"/>
      <family val="2"/>
      <charset val="204"/>
    </font>
    <font>
      <sz val="11"/>
      <color indexed="81"/>
      <name val="Tahoma"/>
      <family val="2"/>
      <charset val="204"/>
    </font>
    <font>
      <b/>
      <sz val="12"/>
      <color indexed="81"/>
      <name val="Tahoma"/>
      <family val="2"/>
      <charset val="204"/>
    </font>
    <font>
      <sz val="12"/>
      <color indexed="81"/>
      <name val="Tahoma"/>
      <family val="2"/>
      <charset val="204"/>
    </font>
    <font>
      <sz val="16"/>
      <color indexed="81"/>
      <name val="Tahoma"/>
      <family val="2"/>
      <charset val="204"/>
    </font>
    <font>
      <b/>
      <sz val="11"/>
      <name val="Arial"/>
      <family val="2"/>
      <charset val="204"/>
    </font>
    <font>
      <sz val="11"/>
      <name val="Arial"/>
      <family val="2"/>
      <charset val="204"/>
    </font>
    <font>
      <sz val="10"/>
      <name val="Arial"/>
      <family val="2"/>
      <charset val="204"/>
    </font>
    <font>
      <sz val="8"/>
      <name val="Arial"/>
      <family val="2"/>
      <charset val="204"/>
    </font>
    <font>
      <sz val="14"/>
      <color indexed="81"/>
      <name val="Tahoma"/>
      <family val="2"/>
      <charset val="204"/>
    </font>
    <font>
      <b/>
      <sz val="18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rgb="FF594304"/>
      <name val="Times New Roman"/>
      <family val="1"/>
      <charset val="204"/>
    </font>
    <font>
      <sz val="12"/>
      <color theme="7" tint="-0.249977111117893"/>
      <name val="Times New Roman"/>
      <family val="1"/>
      <charset val="204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5F2DD"/>
        <bgColor auto="1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7">
    <xf numFmtId="0" fontId="0" fillId="0" borderId="0"/>
    <xf numFmtId="0" fontId="2" fillId="0" borderId="0"/>
    <xf numFmtId="0" fontId="10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9" fillId="0" borderId="0"/>
    <xf numFmtId="0" fontId="19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71">
    <xf numFmtId="0" fontId="0" fillId="0" borderId="0" xfId="0"/>
    <xf numFmtId="164" fontId="7" fillId="3" borderId="10" xfId="1" applyNumberFormat="1" applyFont="1" applyFill="1" applyBorder="1" applyAlignment="1">
      <alignment horizontal="center" vertical="top" wrapText="1"/>
    </xf>
    <xf numFmtId="164" fontId="7" fillId="3" borderId="11" xfId="1" applyNumberFormat="1" applyFont="1" applyFill="1" applyBorder="1" applyAlignment="1">
      <alignment horizontal="center" vertical="top" wrapText="1"/>
    </xf>
    <xf numFmtId="164" fontId="5" fillId="4" borderId="14" xfId="1" applyNumberFormat="1" applyFont="1" applyFill="1" applyBorder="1" applyAlignment="1">
      <alignment horizontal="center" vertical="center" wrapText="1"/>
    </xf>
    <xf numFmtId="164" fontId="5" fillId="4" borderId="3" xfId="1" applyNumberFormat="1" applyFont="1" applyFill="1" applyBorder="1" applyAlignment="1">
      <alignment horizontal="center" vertical="center" wrapText="1"/>
    </xf>
    <xf numFmtId="0" fontId="8" fillId="0" borderId="1" xfId="1" applyFont="1" applyFill="1" applyBorder="1" applyAlignment="1">
      <alignment horizontal="center" vertical="center"/>
    </xf>
    <xf numFmtId="0" fontId="9" fillId="5" borderId="1" xfId="1" applyFont="1" applyFill="1" applyBorder="1" applyAlignment="1">
      <alignment horizontal="left" vertical="top" wrapText="1"/>
    </xf>
    <xf numFmtId="4" fontId="9" fillId="5" borderId="1" xfId="1" applyNumberFormat="1" applyFont="1" applyFill="1" applyBorder="1" applyAlignment="1">
      <alignment horizontal="left" vertical="top" wrapText="1"/>
    </xf>
    <xf numFmtId="164" fontId="9" fillId="5" borderId="15" xfId="1" applyNumberFormat="1" applyFont="1" applyFill="1" applyBorder="1" applyAlignment="1">
      <alignment horizontal="right" vertical="top" wrapText="1"/>
    </xf>
    <xf numFmtId="164" fontId="9" fillId="5" borderId="1" xfId="1" applyNumberFormat="1" applyFont="1" applyFill="1" applyBorder="1" applyAlignment="1">
      <alignment horizontal="right" vertical="top" wrapText="1"/>
    </xf>
    <xf numFmtId="0" fontId="9" fillId="6" borderId="1" xfId="1" applyFont="1" applyFill="1" applyBorder="1" applyAlignment="1">
      <alignment horizontal="left" vertical="top" wrapText="1"/>
    </xf>
    <xf numFmtId="4" fontId="9" fillId="6" borderId="1" xfId="1" applyNumberFormat="1" applyFont="1" applyFill="1" applyBorder="1" applyAlignment="1">
      <alignment horizontal="left" vertical="top" wrapText="1"/>
    </xf>
    <xf numFmtId="164" fontId="7" fillId="6" borderId="15" xfId="1" applyNumberFormat="1" applyFont="1" applyFill="1" applyBorder="1" applyAlignment="1">
      <alignment horizontal="right" vertical="top" wrapText="1"/>
    </xf>
    <xf numFmtId="164" fontId="7" fillId="6" borderId="1" xfId="1" applyNumberFormat="1" applyFont="1" applyFill="1" applyBorder="1" applyAlignment="1">
      <alignment horizontal="right" vertical="top" wrapText="1"/>
    </xf>
    <xf numFmtId="0" fontId="9" fillId="0" borderId="1" xfId="1" applyFont="1" applyFill="1" applyBorder="1" applyAlignment="1">
      <alignment horizontal="left" vertical="top" wrapText="1"/>
    </xf>
    <xf numFmtId="4" fontId="9" fillId="0" borderId="1" xfId="1" applyNumberFormat="1" applyFont="1" applyFill="1" applyBorder="1" applyAlignment="1">
      <alignment horizontal="left" vertical="top" wrapText="1"/>
    </xf>
    <xf numFmtId="4" fontId="11" fillId="0" borderId="1" xfId="2" applyNumberFormat="1" applyFont="1" applyFill="1" applyBorder="1" applyAlignment="1">
      <alignment horizontal="left" vertical="center" wrapText="1"/>
    </xf>
    <xf numFmtId="164" fontId="3" fillId="0" borderId="15" xfId="1" applyNumberFormat="1" applyFont="1" applyFill="1" applyBorder="1" applyAlignment="1">
      <alignment horizontal="right" vertical="top"/>
    </xf>
    <xf numFmtId="164" fontId="3" fillId="0" borderId="1" xfId="1" applyNumberFormat="1" applyFont="1" applyFill="1" applyBorder="1" applyAlignment="1">
      <alignment horizontal="right" vertical="top"/>
    </xf>
    <xf numFmtId="164" fontId="9" fillId="0" borderId="1" xfId="1" applyNumberFormat="1" applyFont="1" applyFill="1" applyBorder="1" applyAlignment="1">
      <alignment horizontal="right" vertical="top" wrapText="1"/>
    </xf>
    <xf numFmtId="164" fontId="9" fillId="0" borderId="1" xfId="3" applyNumberFormat="1" applyFont="1" applyFill="1" applyBorder="1" applyAlignment="1">
      <alignment horizontal="left" vertical="top" wrapText="1"/>
    </xf>
    <xf numFmtId="4" fontId="12" fillId="0" borderId="1" xfId="1" applyNumberFormat="1" applyFont="1" applyFill="1" applyBorder="1" applyAlignment="1">
      <alignment horizontal="left" vertical="top" wrapText="1"/>
    </xf>
    <xf numFmtId="164" fontId="12" fillId="0" borderId="1" xfId="3" applyNumberFormat="1" applyFont="1" applyFill="1" applyBorder="1" applyAlignment="1">
      <alignment horizontal="left" vertical="top" wrapText="1"/>
    </xf>
    <xf numFmtId="0" fontId="7" fillId="6" borderId="1" xfId="1" applyFont="1" applyFill="1" applyBorder="1" applyAlignment="1">
      <alignment horizontal="left" vertical="top" wrapText="1"/>
    </xf>
    <xf numFmtId="4" fontId="7" fillId="6" borderId="1" xfId="1" applyNumberFormat="1" applyFont="1" applyFill="1" applyBorder="1" applyAlignment="1">
      <alignment horizontal="left" vertical="top" wrapText="1"/>
    </xf>
    <xf numFmtId="164" fontId="9" fillId="5" borderId="15" xfId="1" applyNumberFormat="1" applyFont="1" applyFill="1" applyBorder="1" applyAlignment="1">
      <alignment horizontal="left" vertical="top" wrapText="1"/>
    </xf>
    <xf numFmtId="0" fontId="7" fillId="5" borderId="1" xfId="1" applyFont="1" applyFill="1" applyBorder="1" applyAlignment="1">
      <alignment horizontal="left" vertical="top" wrapText="1"/>
    </xf>
    <xf numFmtId="4" fontId="7" fillId="5" borderId="1" xfId="1" applyNumberFormat="1" applyFont="1" applyFill="1" applyBorder="1" applyAlignment="1">
      <alignment horizontal="left" vertical="top" wrapText="1"/>
    </xf>
    <xf numFmtId="164" fontId="7" fillId="5" borderId="15" xfId="1" applyNumberFormat="1" applyFont="1" applyFill="1" applyBorder="1" applyAlignment="1">
      <alignment horizontal="right" vertical="top" wrapText="1"/>
    </xf>
    <xf numFmtId="164" fontId="7" fillId="5" borderId="1" xfId="1" applyNumberFormat="1" applyFont="1" applyFill="1" applyBorder="1" applyAlignment="1">
      <alignment horizontal="right" vertical="top" wrapText="1"/>
    </xf>
    <xf numFmtId="0" fontId="12" fillId="0" borderId="1" xfId="1" applyFont="1" applyFill="1" applyBorder="1" applyAlignment="1">
      <alignment horizontal="left" vertical="top" wrapText="1"/>
    </xf>
    <xf numFmtId="164" fontId="3" fillId="0" borderId="16" xfId="1" applyNumberFormat="1" applyFont="1" applyFill="1" applyBorder="1" applyAlignment="1">
      <alignment horizontal="right" vertical="top"/>
    </xf>
    <xf numFmtId="164" fontId="3" fillId="0" borderId="17" xfId="1" applyNumberFormat="1" applyFont="1" applyFill="1" applyBorder="1" applyAlignment="1">
      <alignment horizontal="right" vertical="top"/>
    </xf>
    <xf numFmtId="164" fontId="9" fillId="0" borderId="17" xfId="1" applyNumberFormat="1" applyFont="1" applyFill="1" applyBorder="1" applyAlignment="1">
      <alignment horizontal="right" vertical="top" wrapText="1"/>
    </xf>
    <xf numFmtId="164" fontId="5" fillId="4" borderId="12" xfId="1" applyNumberFormat="1" applyFont="1" applyFill="1" applyBorder="1" applyAlignment="1">
      <alignment horizontal="center" vertical="center" wrapText="1"/>
    </xf>
    <xf numFmtId="164" fontId="5" fillId="4" borderId="13" xfId="1" applyNumberFormat="1" applyFont="1" applyFill="1" applyBorder="1" applyAlignment="1">
      <alignment horizontal="center" vertical="center" wrapText="1"/>
    </xf>
    <xf numFmtId="164" fontId="7" fillId="5" borderId="15" xfId="1" applyNumberFormat="1" applyFont="1" applyFill="1" applyBorder="1" applyAlignment="1">
      <alignment horizontal="center" vertical="top" wrapText="1"/>
    </xf>
    <xf numFmtId="164" fontId="7" fillId="5" borderId="1" xfId="1" applyNumberFormat="1" applyFont="1" applyFill="1" applyBorder="1" applyAlignment="1">
      <alignment horizontal="center" vertical="top" wrapText="1"/>
    </xf>
    <xf numFmtId="0" fontId="12" fillId="5" borderId="1" xfId="1" applyFont="1" applyFill="1" applyBorder="1" applyAlignment="1">
      <alignment horizontal="left" vertical="top" wrapText="1"/>
    </xf>
    <xf numFmtId="4" fontId="12" fillId="5" borderId="1" xfId="1" applyNumberFormat="1" applyFont="1" applyFill="1" applyBorder="1" applyAlignment="1">
      <alignment horizontal="left" vertical="top" wrapText="1"/>
    </xf>
    <xf numFmtId="4" fontId="11" fillId="5" borderId="1" xfId="2" applyNumberFormat="1" applyFont="1" applyFill="1" applyBorder="1" applyAlignment="1">
      <alignment horizontal="left" vertical="center" wrapText="1"/>
    </xf>
    <xf numFmtId="164" fontId="3" fillId="5" borderId="15" xfId="1" applyNumberFormat="1" applyFont="1" applyFill="1" applyBorder="1" applyAlignment="1">
      <alignment horizontal="right" vertical="top"/>
    </xf>
    <xf numFmtId="164" fontId="3" fillId="5" borderId="1" xfId="1" applyNumberFormat="1" applyFont="1" applyFill="1" applyBorder="1" applyAlignment="1">
      <alignment horizontal="right" vertical="top"/>
    </xf>
    <xf numFmtId="164" fontId="9" fillId="0" borderId="16" xfId="1" applyNumberFormat="1" applyFont="1" applyFill="1" applyBorder="1" applyAlignment="1">
      <alignment horizontal="right" vertical="top" wrapText="1"/>
    </xf>
    <xf numFmtId="164" fontId="13" fillId="0" borderId="16" xfId="1" applyNumberFormat="1" applyFont="1" applyFill="1" applyBorder="1" applyAlignment="1">
      <alignment horizontal="right" vertical="top"/>
    </xf>
    <xf numFmtId="164" fontId="13" fillId="0" borderId="17" xfId="1" applyNumberFormat="1" applyFont="1" applyFill="1" applyBorder="1" applyAlignment="1">
      <alignment horizontal="right" vertical="top"/>
    </xf>
    <xf numFmtId="164" fontId="14" fillId="4" borderId="12" xfId="1" applyNumberFormat="1" applyFont="1" applyFill="1" applyBorder="1" applyAlignment="1">
      <alignment horizontal="center" vertical="center"/>
    </xf>
    <xf numFmtId="164" fontId="14" fillId="4" borderId="13" xfId="1" applyNumberFormat="1" applyFont="1" applyFill="1" applyBorder="1" applyAlignment="1">
      <alignment horizontal="center" vertical="center"/>
    </xf>
    <xf numFmtId="0" fontId="14" fillId="0" borderId="1" xfId="1" applyFont="1" applyFill="1" applyBorder="1" applyAlignment="1">
      <alignment horizontal="center" vertical="center"/>
    </xf>
    <xf numFmtId="164" fontId="9" fillId="0" borderId="15" xfId="1" applyNumberFormat="1" applyFont="1" applyFill="1" applyBorder="1" applyAlignment="1">
      <alignment horizontal="right" vertical="top" wrapText="1"/>
    </xf>
    <xf numFmtId="164" fontId="7" fillId="0" borderId="15" xfId="1" applyNumberFormat="1" applyFont="1" applyFill="1" applyBorder="1" applyAlignment="1">
      <alignment horizontal="right" vertical="top" wrapText="1"/>
    </xf>
    <xf numFmtId="164" fontId="7" fillId="0" borderId="1" xfId="1" applyNumberFormat="1" applyFont="1" applyFill="1" applyBorder="1" applyAlignment="1">
      <alignment horizontal="right" vertical="top" wrapText="1"/>
    </xf>
    <xf numFmtId="164" fontId="9" fillId="0" borderId="17" xfId="3" applyNumberFormat="1" applyFont="1" applyFill="1" applyBorder="1" applyAlignment="1">
      <alignment horizontal="left" vertical="top" wrapText="1"/>
    </xf>
    <xf numFmtId="164" fontId="9" fillId="0" borderId="16" xfId="1" applyNumberFormat="1" applyFont="1" applyFill="1" applyBorder="1" applyAlignment="1">
      <alignment horizontal="right" wrapText="1"/>
    </xf>
    <xf numFmtId="164" fontId="9" fillId="0" borderId="17" xfId="1" applyNumberFormat="1" applyFont="1" applyFill="1" applyBorder="1" applyAlignment="1">
      <alignment horizontal="right" wrapText="1"/>
    </xf>
    <xf numFmtId="164" fontId="5" fillId="4" borderId="13" xfId="3" applyNumberFormat="1" applyFont="1" applyFill="1" applyBorder="1" applyAlignment="1">
      <alignment horizontal="center" vertical="center" wrapText="1"/>
    </xf>
    <xf numFmtId="164" fontId="9" fillId="6" borderId="15" xfId="1" applyNumberFormat="1" applyFont="1" applyFill="1" applyBorder="1" applyAlignment="1">
      <alignment horizontal="left" vertical="top" wrapText="1"/>
    </xf>
    <xf numFmtId="164" fontId="3" fillId="0" borderId="16" xfId="1" applyNumberFormat="1" applyFont="1" applyFill="1" applyBorder="1" applyAlignment="1">
      <alignment horizontal="right" vertical="center"/>
    </xf>
    <xf numFmtId="164" fontId="3" fillId="0" borderId="17" xfId="1" applyNumberFormat="1" applyFont="1" applyFill="1" applyBorder="1" applyAlignment="1">
      <alignment horizontal="right" vertical="center"/>
    </xf>
    <xf numFmtId="164" fontId="8" fillId="4" borderId="12" xfId="1" applyNumberFormat="1" applyFont="1" applyFill="1" applyBorder="1" applyAlignment="1">
      <alignment horizontal="center" vertical="center"/>
    </xf>
    <xf numFmtId="164" fontId="8" fillId="4" borderId="13" xfId="1" applyNumberFormat="1" applyFont="1" applyFill="1" applyBorder="1" applyAlignment="1">
      <alignment horizontal="center" vertical="center"/>
    </xf>
    <xf numFmtId="0" fontId="12" fillId="7" borderId="1" xfId="1" applyFont="1" applyFill="1" applyBorder="1" applyAlignment="1">
      <alignment horizontal="left" vertical="top" wrapText="1"/>
    </xf>
    <xf numFmtId="4" fontId="12" fillId="7" borderId="1" xfId="1" applyNumberFormat="1" applyFont="1" applyFill="1" applyBorder="1" applyAlignment="1">
      <alignment horizontal="left" vertical="top" wrapText="1"/>
    </xf>
    <xf numFmtId="4" fontId="11" fillId="0" borderId="1" xfId="2" applyNumberFormat="1" applyFont="1" applyBorder="1" applyAlignment="1">
      <alignment horizontal="left" vertical="center" wrapText="1"/>
    </xf>
    <xf numFmtId="4" fontId="9" fillId="7" borderId="1" xfId="1" applyNumberFormat="1" applyFont="1" applyFill="1" applyBorder="1" applyAlignment="1">
      <alignment horizontal="left" vertical="top" wrapText="1"/>
    </xf>
    <xf numFmtId="164" fontId="9" fillId="7" borderId="1" xfId="1" applyNumberFormat="1" applyFont="1" applyFill="1" applyBorder="1" applyAlignment="1">
      <alignment horizontal="right" vertical="top" wrapText="1"/>
    </xf>
    <xf numFmtId="164" fontId="3" fillId="0" borderId="1" xfId="1" applyNumberFormat="1" applyFont="1" applyBorder="1" applyAlignment="1">
      <alignment horizontal="right" vertical="top"/>
    </xf>
    <xf numFmtId="164" fontId="3" fillId="0" borderId="15" xfId="1" applyNumberFormat="1" applyFont="1" applyBorder="1" applyAlignment="1">
      <alignment horizontal="right" vertical="top"/>
    </xf>
    <xf numFmtId="164" fontId="9" fillId="7" borderId="16" xfId="1" applyNumberFormat="1" applyFont="1" applyFill="1" applyBorder="1" applyAlignment="1">
      <alignment horizontal="right" vertical="top" wrapText="1"/>
    </xf>
    <xf numFmtId="164" fontId="9" fillId="7" borderId="17" xfId="1" applyNumberFormat="1" applyFont="1" applyFill="1" applyBorder="1" applyAlignment="1">
      <alignment horizontal="right" vertical="top" wrapText="1"/>
    </xf>
    <xf numFmtId="164" fontId="3" fillId="0" borderId="17" xfId="1" applyNumberFormat="1" applyFont="1" applyBorder="1" applyAlignment="1">
      <alignment horizontal="right" vertical="top"/>
    </xf>
    <xf numFmtId="164" fontId="3" fillId="0" borderId="16" xfId="1" applyNumberFormat="1" applyFont="1" applyBorder="1" applyAlignment="1">
      <alignment horizontal="right" vertical="top"/>
    </xf>
    <xf numFmtId="164" fontId="18" fillId="8" borderId="5" xfId="1" applyNumberFormat="1" applyFont="1" applyFill="1" applyBorder="1" applyAlignment="1">
      <alignment horizontal="center" vertical="top" wrapText="1"/>
    </xf>
    <xf numFmtId="164" fontId="18" fillId="8" borderId="6" xfId="1" applyNumberFormat="1" applyFont="1" applyFill="1" applyBorder="1" applyAlignment="1">
      <alignment horizontal="center" vertical="top" wrapText="1"/>
    </xf>
    <xf numFmtId="0" fontId="3" fillId="0" borderId="0" xfId="1" applyFont="1" applyFill="1" applyBorder="1" applyAlignment="1">
      <alignment horizontal="left"/>
    </xf>
    <xf numFmtId="0" fontId="3" fillId="0" borderId="0" xfId="1" applyFont="1" applyBorder="1" applyAlignment="1">
      <alignment horizontal="left"/>
    </xf>
    <xf numFmtId="4" fontId="3" fillId="0" borderId="0" xfId="1" applyNumberFormat="1" applyFont="1" applyBorder="1" applyAlignment="1">
      <alignment horizontal="left"/>
    </xf>
    <xf numFmtId="4" fontId="3" fillId="2" borderId="0" xfId="1" applyNumberFormat="1" applyFont="1" applyFill="1" applyBorder="1" applyAlignment="1">
      <alignment horizontal="left"/>
    </xf>
    <xf numFmtId="164" fontId="4" fillId="0" borderId="0" xfId="1" applyNumberFormat="1" applyFont="1" applyBorder="1" applyAlignment="1">
      <alignment horizontal="right" vertical="top"/>
    </xf>
    <xf numFmtId="0" fontId="3" fillId="0" borderId="0" xfId="1" applyFont="1" applyBorder="1"/>
    <xf numFmtId="164" fontId="4" fillId="0" borderId="0" xfId="1" applyNumberFormat="1" applyFont="1" applyFill="1" applyBorder="1" applyAlignment="1">
      <alignment horizontal="right" vertical="top"/>
    </xf>
    <xf numFmtId="0" fontId="8" fillId="0" borderId="0" xfId="1" applyFont="1" applyFill="1" applyBorder="1" applyAlignment="1">
      <alignment horizontal="center" vertical="center"/>
    </xf>
    <xf numFmtId="0" fontId="3" fillId="0" borderId="0" xfId="1" applyFont="1" applyFill="1" applyBorder="1"/>
    <xf numFmtId="0" fontId="14" fillId="0" borderId="0" xfId="1" applyFont="1" applyFill="1" applyBorder="1" applyAlignment="1">
      <alignment horizontal="center" vertical="center"/>
    </xf>
    <xf numFmtId="0" fontId="17" fillId="0" borderId="0" xfId="1" applyFont="1" applyFill="1" applyBorder="1" applyAlignment="1">
      <alignment horizontal="left"/>
    </xf>
    <xf numFmtId="0" fontId="17" fillId="0" borderId="0" xfId="1" applyFont="1" applyBorder="1"/>
    <xf numFmtId="2" fontId="4" fillId="0" borderId="0" xfId="1" applyNumberFormat="1" applyFont="1" applyBorder="1" applyAlignment="1">
      <alignment horizontal="right" vertical="top"/>
    </xf>
    <xf numFmtId="164" fontId="7" fillId="3" borderId="1" xfId="1" applyNumberFormat="1" applyFont="1" applyFill="1" applyBorder="1" applyAlignment="1">
      <alignment horizontal="center" vertical="top" wrapText="1"/>
    </xf>
    <xf numFmtId="4" fontId="5" fillId="4" borderId="1" xfId="1" applyNumberFormat="1" applyFont="1" applyFill="1" applyBorder="1" applyAlignment="1">
      <alignment horizontal="center" vertical="center" wrapText="1"/>
    </xf>
    <xf numFmtId="164" fontId="5" fillId="4" borderId="1" xfId="1" applyNumberFormat="1" applyFont="1" applyFill="1" applyBorder="1" applyAlignment="1">
      <alignment horizontal="center" vertical="center" wrapText="1"/>
    </xf>
    <xf numFmtId="4" fontId="14" fillId="4" borderId="1" xfId="1" applyNumberFormat="1" applyFont="1" applyFill="1" applyBorder="1" applyAlignment="1">
      <alignment horizontal="center" vertical="center" wrapText="1"/>
    </xf>
    <xf numFmtId="0" fontId="14" fillId="4" borderId="1" xfId="1" applyFont="1" applyFill="1" applyBorder="1" applyAlignment="1">
      <alignment horizontal="center" vertical="center" wrapText="1"/>
    </xf>
    <xf numFmtId="164" fontId="14" fillId="4" borderId="1" xfId="1" applyNumberFormat="1" applyFont="1" applyFill="1" applyBorder="1" applyAlignment="1">
      <alignment horizontal="center" vertical="center" wrapText="1"/>
    </xf>
    <xf numFmtId="0" fontId="5" fillId="4" borderId="1" xfId="1" applyFont="1" applyFill="1" applyBorder="1" applyAlignment="1">
      <alignment horizontal="center" vertical="center" wrapText="1"/>
    </xf>
    <xf numFmtId="4" fontId="15" fillId="4" borderId="1" xfId="2" applyNumberFormat="1" applyFont="1" applyFill="1" applyBorder="1" applyAlignment="1">
      <alignment horizontal="center" vertical="center" wrapText="1"/>
    </xf>
    <xf numFmtId="4" fontId="16" fillId="4" borderId="1" xfId="1" applyNumberFormat="1" applyFont="1" applyFill="1" applyBorder="1" applyAlignment="1">
      <alignment horizontal="center" vertical="center" wrapText="1"/>
    </xf>
    <xf numFmtId="164" fontId="8" fillId="4" borderId="1" xfId="1" applyNumberFormat="1" applyFont="1" applyFill="1" applyBorder="1" applyAlignment="1">
      <alignment horizontal="center" vertical="center"/>
    </xf>
    <xf numFmtId="4" fontId="9" fillId="2" borderId="1" xfId="1" applyNumberFormat="1" applyFont="1" applyFill="1" applyBorder="1" applyAlignment="1">
      <alignment horizontal="left" vertical="top" wrapText="1"/>
    </xf>
    <xf numFmtId="0" fontId="18" fillId="8" borderId="1" xfId="1" applyFont="1" applyFill="1" applyBorder="1" applyAlignment="1">
      <alignment horizontal="center" vertical="top" wrapText="1"/>
    </xf>
    <xf numFmtId="4" fontId="18" fillId="8" borderId="1" xfId="1" applyNumberFormat="1" applyFont="1" applyFill="1" applyBorder="1" applyAlignment="1">
      <alignment horizontal="center" vertical="top" wrapText="1"/>
    </xf>
    <xf numFmtId="164" fontId="18" fillId="8" borderId="1" xfId="1" applyNumberFormat="1" applyFont="1" applyFill="1" applyBorder="1" applyAlignment="1">
      <alignment horizontal="center" vertical="top" wrapText="1"/>
    </xf>
    <xf numFmtId="164" fontId="9" fillId="0" borderId="1" xfId="1" applyNumberFormat="1" applyFont="1" applyFill="1" applyBorder="1" applyAlignment="1">
      <alignment horizontal="left" vertical="top" wrapText="1"/>
    </xf>
    <xf numFmtId="164" fontId="9" fillId="6" borderId="15" xfId="1" applyNumberFormat="1" applyFont="1" applyFill="1" applyBorder="1" applyAlignment="1">
      <alignment horizontal="right" vertical="top" wrapText="1"/>
    </xf>
    <xf numFmtId="164" fontId="9" fillId="6" borderId="1" xfId="1" applyNumberFormat="1" applyFont="1" applyFill="1" applyBorder="1" applyAlignment="1">
      <alignment horizontal="right" vertical="top" wrapText="1"/>
    </xf>
    <xf numFmtId="0" fontId="3" fillId="0" borderId="2" xfId="1" applyFont="1" applyBorder="1" applyAlignment="1">
      <alignment horizontal="center"/>
    </xf>
    <xf numFmtId="164" fontId="9" fillId="5" borderId="1" xfId="1" applyNumberFormat="1" applyFont="1" applyFill="1" applyBorder="1" applyAlignment="1">
      <alignment horizontal="left" vertical="top" wrapText="1"/>
    </xf>
    <xf numFmtId="164" fontId="7" fillId="5" borderId="1" xfId="1" applyNumberFormat="1" applyFont="1" applyFill="1" applyBorder="1" applyAlignment="1">
      <alignment horizontal="left" vertical="top" wrapText="1"/>
    </xf>
    <xf numFmtId="164" fontId="9" fillId="6" borderId="1" xfId="1" applyNumberFormat="1" applyFont="1" applyFill="1" applyBorder="1" applyAlignment="1">
      <alignment horizontal="left" vertical="top" wrapText="1"/>
    </xf>
    <xf numFmtId="164" fontId="9" fillId="0" borderId="18" xfId="1" applyNumberFormat="1" applyFont="1" applyFill="1" applyBorder="1" applyAlignment="1">
      <alignment horizontal="right" vertical="top" wrapText="1"/>
    </xf>
    <xf numFmtId="164" fontId="9" fillId="0" borderId="9" xfId="1" applyNumberFormat="1" applyFont="1" applyFill="1" applyBorder="1" applyAlignment="1">
      <alignment horizontal="right" vertical="top" wrapText="1"/>
    </xf>
    <xf numFmtId="0" fontId="20" fillId="9" borderId="19" xfId="14" applyNumberFormat="1" applyFont="1" applyFill="1" applyBorder="1" applyAlignment="1">
      <alignment horizontal="left" vertical="top"/>
    </xf>
    <xf numFmtId="0" fontId="20" fillId="9" borderId="19" xfId="15" applyNumberFormat="1" applyFont="1" applyFill="1" applyBorder="1" applyAlignment="1">
      <alignment horizontal="left" vertical="top"/>
    </xf>
    <xf numFmtId="164" fontId="21" fillId="0" borderId="1" xfId="1" applyNumberFormat="1" applyFont="1" applyFill="1" applyBorder="1" applyAlignment="1">
      <alignment horizontal="right" vertical="top"/>
    </xf>
    <xf numFmtId="164" fontId="8" fillId="0" borderId="1" xfId="1" applyNumberFormat="1" applyFont="1" applyFill="1" applyBorder="1" applyAlignment="1">
      <alignment horizontal="right" vertical="top"/>
    </xf>
    <xf numFmtId="0" fontId="21" fillId="0" borderId="1" xfId="1" applyFont="1" applyBorder="1"/>
    <xf numFmtId="0" fontId="21" fillId="0" borderId="1" xfId="1" applyFont="1" applyFill="1" applyBorder="1"/>
    <xf numFmtId="2" fontId="8" fillId="12" borderId="1" xfId="1" applyNumberFormat="1" applyFont="1" applyFill="1" applyBorder="1" applyAlignment="1">
      <alignment horizontal="center" vertical="top" wrapText="1"/>
    </xf>
    <xf numFmtId="0" fontId="8" fillId="0" borderId="1" xfId="1" applyFont="1" applyFill="1" applyBorder="1"/>
    <xf numFmtId="0" fontId="8" fillId="0" borderId="1" xfId="1" applyFont="1" applyBorder="1"/>
    <xf numFmtId="0" fontId="21" fillId="10" borderId="1" xfId="1" applyFont="1" applyFill="1" applyBorder="1"/>
    <xf numFmtId="0" fontId="21" fillId="0" borderId="1" xfId="1" applyFont="1" applyFill="1" applyBorder="1" applyAlignment="1">
      <alignment horizontal="left"/>
    </xf>
    <xf numFmtId="0" fontId="8" fillId="0" borderId="1" xfId="1" applyFont="1" applyFill="1" applyBorder="1" applyAlignment="1">
      <alignment horizontal="left"/>
    </xf>
    <xf numFmtId="0" fontId="21" fillId="10" borderId="1" xfId="1" applyFont="1" applyFill="1" applyBorder="1" applyAlignment="1">
      <alignment horizontal="left"/>
    </xf>
    <xf numFmtId="0" fontId="8" fillId="10" borderId="1" xfId="1" applyFont="1" applyFill="1" applyBorder="1" applyAlignment="1">
      <alignment horizontal="left"/>
    </xf>
    <xf numFmtId="4" fontId="22" fillId="0" borderId="1" xfId="3" applyNumberFormat="1" applyFont="1" applyFill="1" applyBorder="1" applyAlignment="1">
      <alignment horizontal="right" vertical="center" wrapText="1"/>
    </xf>
    <xf numFmtId="4" fontId="22" fillId="12" borderId="1" xfId="1" applyNumberFormat="1" applyFont="1" applyFill="1" applyBorder="1" applyAlignment="1">
      <alignment horizontal="right" vertical="center" wrapText="1"/>
    </xf>
    <xf numFmtId="4" fontId="22" fillId="12" borderId="1" xfId="0" applyNumberFormat="1" applyFont="1" applyFill="1" applyBorder="1" applyAlignment="1">
      <alignment horizontal="right" vertical="center" wrapText="1"/>
    </xf>
    <xf numFmtId="4" fontId="22" fillId="0" borderId="1" xfId="4" applyNumberFormat="1" applyFont="1" applyFill="1" applyBorder="1" applyAlignment="1">
      <alignment horizontal="right" vertical="center" wrapText="1"/>
    </xf>
    <xf numFmtId="4" fontId="22" fillId="12" borderId="1" xfId="1" applyNumberFormat="1" applyFont="1" applyFill="1" applyBorder="1" applyAlignment="1">
      <alignment horizontal="right" vertical="center"/>
    </xf>
    <xf numFmtId="4" fontId="22" fillId="10" borderId="1" xfId="1" applyNumberFormat="1" applyFont="1" applyFill="1" applyBorder="1" applyAlignment="1">
      <alignment horizontal="right" vertical="center"/>
    </xf>
    <xf numFmtId="4" fontId="22" fillId="7" borderId="1" xfId="1" applyNumberFormat="1" applyFont="1" applyFill="1" applyBorder="1" applyAlignment="1">
      <alignment horizontal="right" vertical="center" wrapText="1"/>
    </xf>
    <xf numFmtId="4" fontId="22" fillId="2" borderId="1" xfId="0" applyNumberFormat="1" applyFont="1" applyFill="1" applyBorder="1" applyAlignment="1">
      <alignment horizontal="right" vertical="center" wrapText="1"/>
    </xf>
    <xf numFmtId="4" fontId="22" fillId="10" borderId="1" xfId="1" applyNumberFormat="1" applyFont="1" applyFill="1" applyBorder="1" applyAlignment="1">
      <alignment horizontal="right" vertical="center" wrapText="1"/>
    </xf>
    <xf numFmtId="4" fontId="22" fillId="10" borderId="1" xfId="4" applyNumberFormat="1" applyFont="1" applyFill="1" applyBorder="1" applyAlignment="1">
      <alignment horizontal="right" vertical="center" wrapText="1"/>
    </xf>
    <xf numFmtId="4" fontId="22" fillId="0" borderId="1" xfId="0" applyNumberFormat="1" applyFont="1" applyFill="1" applyBorder="1" applyAlignment="1">
      <alignment horizontal="right" vertical="center" wrapText="1"/>
    </xf>
    <xf numFmtId="4" fontId="22" fillId="10" borderId="1" xfId="0" applyNumberFormat="1" applyFont="1" applyFill="1" applyBorder="1" applyAlignment="1">
      <alignment horizontal="right" vertical="center" wrapText="1"/>
    </xf>
    <xf numFmtId="4" fontId="22" fillId="2" borderId="1" xfId="3" applyNumberFormat="1" applyFont="1" applyFill="1" applyBorder="1" applyAlignment="1">
      <alignment horizontal="right" vertical="center" wrapText="1"/>
    </xf>
    <xf numFmtId="0" fontId="21" fillId="0" borderId="1" xfId="1" applyFont="1" applyFill="1" applyBorder="1" applyAlignment="1">
      <alignment horizontal="left" wrapText="1"/>
    </xf>
    <xf numFmtId="0" fontId="21" fillId="0" borderId="1" xfId="1" applyFont="1" applyBorder="1" applyAlignment="1">
      <alignment wrapText="1"/>
    </xf>
    <xf numFmtId="4" fontId="8" fillId="0" borderId="23" xfId="1" applyNumberFormat="1" applyFont="1" applyBorder="1" applyAlignment="1">
      <alignment horizontal="right" vertical="top" wrapText="1"/>
    </xf>
    <xf numFmtId="4" fontId="8" fillId="0" borderId="1" xfId="0" applyNumberFormat="1" applyFont="1" applyFill="1" applyBorder="1" applyAlignment="1">
      <alignment horizontal="right" vertical="top" wrapText="1"/>
    </xf>
    <xf numFmtId="4" fontId="8" fillId="11" borderId="1" xfId="0" applyNumberFormat="1" applyFont="1" applyFill="1" applyBorder="1" applyAlignment="1">
      <alignment horizontal="right" vertical="top" wrapText="1"/>
    </xf>
    <xf numFmtId="4" fontId="15" fillId="2" borderId="1" xfId="1" applyNumberFormat="1" applyFont="1" applyFill="1" applyBorder="1" applyAlignment="1">
      <alignment horizontal="right" vertical="center" wrapText="1"/>
    </xf>
    <xf numFmtId="0" fontId="8" fillId="3" borderId="24" xfId="1" applyFont="1" applyFill="1" applyBorder="1" applyAlignment="1"/>
    <xf numFmtId="0" fontId="8" fillId="3" borderId="25" xfId="1" applyFont="1" applyFill="1" applyBorder="1" applyAlignment="1"/>
    <xf numFmtId="0" fontId="24" fillId="0" borderId="1" xfId="1" applyFont="1" applyFill="1" applyBorder="1" applyAlignment="1">
      <alignment horizontal="left"/>
    </xf>
    <xf numFmtId="0" fontId="24" fillId="0" borderId="1" xfId="1" applyFont="1" applyFill="1" applyBorder="1"/>
    <xf numFmtId="4" fontId="25" fillId="12" borderId="1" xfId="0" applyNumberFormat="1" applyFont="1" applyFill="1" applyBorder="1" applyAlignment="1">
      <alignment horizontal="right" vertical="center" wrapText="1"/>
    </xf>
    <xf numFmtId="4" fontId="25" fillId="12" borderId="1" xfId="1" applyNumberFormat="1" applyFont="1" applyFill="1" applyBorder="1" applyAlignment="1">
      <alignment horizontal="right" vertical="center"/>
    </xf>
    <xf numFmtId="0" fontId="26" fillId="0" borderId="1" xfId="1" applyFont="1" applyFill="1" applyBorder="1" applyAlignment="1">
      <alignment horizontal="left"/>
    </xf>
    <xf numFmtId="0" fontId="26" fillId="0" borderId="1" xfId="1" applyFont="1" applyBorder="1"/>
    <xf numFmtId="4" fontId="22" fillId="2" borderId="1" xfId="4" applyNumberFormat="1" applyFont="1" applyFill="1" applyBorder="1" applyAlignment="1">
      <alignment horizontal="right" vertical="center" wrapText="1"/>
    </xf>
    <xf numFmtId="4" fontId="22" fillId="10" borderId="1" xfId="1" applyNumberFormat="1" applyFont="1" applyFill="1" applyBorder="1" applyAlignment="1">
      <alignment horizontal="right" vertical="center"/>
    </xf>
    <xf numFmtId="4" fontId="21" fillId="7" borderId="1" xfId="1" applyNumberFormat="1" applyFont="1" applyFill="1" applyBorder="1" applyAlignment="1">
      <alignment horizontal="right" vertical="top" wrapText="1"/>
    </xf>
    <xf numFmtId="4" fontId="21" fillId="0" borderId="1" xfId="1" applyNumberFormat="1" applyFont="1" applyBorder="1" applyAlignment="1">
      <alignment horizontal="right" wrapText="1"/>
    </xf>
    <xf numFmtId="0" fontId="21" fillId="2" borderId="1" xfId="1" applyFont="1" applyFill="1" applyBorder="1" applyAlignment="1">
      <alignment horizontal="left"/>
    </xf>
    <xf numFmtId="0" fontId="21" fillId="2" borderId="1" xfId="1" applyFont="1" applyFill="1" applyBorder="1"/>
    <xf numFmtId="4" fontId="15" fillId="0" borderId="1" xfId="1" applyNumberFormat="1" applyFont="1" applyFill="1" applyBorder="1" applyAlignment="1">
      <alignment horizontal="right" vertical="center" wrapText="1"/>
    </xf>
    <xf numFmtId="4" fontId="25" fillId="10" borderId="1" xfId="4" applyNumberFormat="1" applyFont="1" applyFill="1" applyBorder="1" applyAlignment="1">
      <alignment horizontal="right" vertical="center" wrapText="1"/>
    </xf>
    <xf numFmtId="4" fontId="15" fillId="12" borderId="1" xfId="1" applyNumberFormat="1" applyFont="1" applyFill="1" applyBorder="1" applyAlignment="1">
      <alignment horizontal="right" vertical="center" wrapText="1"/>
    </xf>
    <xf numFmtId="4" fontId="15" fillId="0" borderId="1" xfId="3" applyNumberFormat="1" applyFont="1" applyFill="1" applyBorder="1" applyAlignment="1">
      <alignment horizontal="right" vertical="center" wrapText="1"/>
    </xf>
    <xf numFmtId="4" fontId="8" fillId="3" borderId="4" xfId="1" applyNumberFormat="1" applyFont="1" applyFill="1" applyBorder="1" applyAlignment="1">
      <alignment horizontal="right" vertical="center" wrapText="1"/>
    </xf>
    <xf numFmtId="4" fontId="35" fillId="10" borderId="1" xfId="1" applyNumberFormat="1" applyFont="1" applyFill="1" applyBorder="1" applyAlignment="1">
      <alignment horizontal="right" vertical="top" wrapText="1"/>
    </xf>
    <xf numFmtId="4" fontId="36" fillId="0" borderId="1" xfId="0" applyNumberFormat="1" applyFont="1" applyFill="1" applyBorder="1" applyAlignment="1">
      <alignment horizontal="right" vertical="top" wrapText="1"/>
    </xf>
    <xf numFmtId="0" fontId="0" fillId="0" borderId="1" xfId="0" applyBorder="1"/>
    <xf numFmtId="43" fontId="0" fillId="0" borderId="1" xfId="27" applyFont="1" applyBorder="1"/>
    <xf numFmtId="0" fontId="37" fillId="16" borderId="1" xfId="26" applyNumberFormat="1" applyFont="1" applyFill="1" applyBorder="1" applyAlignment="1">
      <alignment vertical="top" wrapText="1"/>
    </xf>
    <xf numFmtId="0" fontId="38" fillId="15" borderId="1" xfId="26" applyNumberFormat="1" applyFont="1" applyFill="1" applyBorder="1" applyAlignment="1">
      <alignment vertical="top" wrapText="1"/>
    </xf>
    <xf numFmtId="165" fontId="38" fillId="15" borderId="1" xfId="26" applyNumberFormat="1" applyFont="1" applyFill="1" applyBorder="1" applyAlignment="1">
      <alignment horizontal="right" vertical="top"/>
    </xf>
    <xf numFmtId="0" fontId="38" fillId="15" borderId="1" xfId="26" applyNumberFormat="1" applyFont="1" applyFill="1" applyBorder="1" applyAlignment="1">
      <alignment vertical="top" wrapText="1" indent="2"/>
    </xf>
    <xf numFmtId="0" fontId="38" fillId="15" borderId="1" xfId="26" applyNumberFormat="1" applyFont="1" applyFill="1" applyBorder="1" applyAlignment="1">
      <alignment vertical="top" wrapText="1" indent="4"/>
    </xf>
    <xf numFmtId="0" fontId="19" fillId="0" borderId="1" xfId="26" applyNumberFormat="1" applyFont="1" applyBorder="1" applyAlignment="1">
      <alignment vertical="top" wrapText="1" indent="6"/>
    </xf>
    <xf numFmtId="165" fontId="19" fillId="0" borderId="1" xfId="26" applyNumberFormat="1" applyFont="1" applyBorder="1" applyAlignment="1">
      <alignment horizontal="right" vertical="top"/>
    </xf>
    <xf numFmtId="166" fontId="19" fillId="0" borderId="1" xfId="26" applyNumberFormat="1" applyFont="1" applyBorder="1" applyAlignment="1">
      <alignment horizontal="right" vertical="top"/>
    </xf>
    <xf numFmtId="166" fontId="38" fillId="15" borderId="1" xfId="26" applyNumberFormat="1" applyFont="1" applyFill="1" applyBorder="1" applyAlignment="1">
      <alignment horizontal="right" vertical="top"/>
    </xf>
    <xf numFmtId="0" fontId="37" fillId="16" borderId="1" xfId="26" applyNumberFormat="1" applyFont="1" applyFill="1" applyBorder="1" applyAlignment="1">
      <alignment vertical="top"/>
    </xf>
    <xf numFmtId="165" fontId="37" fillId="16" borderId="1" xfId="26" applyNumberFormat="1" applyFont="1" applyFill="1" applyBorder="1" applyAlignment="1">
      <alignment horizontal="right" vertical="top"/>
    </xf>
    <xf numFmtId="4" fontId="21" fillId="0" borderId="1" xfId="0" applyNumberFormat="1" applyFont="1" applyFill="1" applyBorder="1" applyAlignment="1">
      <alignment horizontal="right" vertical="top" wrapText="1"/>
    </xf>
    <xf numFmtId="4" fontId="21" fillId="0" borderId="1" xfId="1" applyNumberFormat="1" applyFont="1" applyFill="1" applyBorder="1" applyAlignment="1">
      <alignment horizontal="right" vertical="top" wrapText="1"/>
    </xf>
    <xf numFmtId="4" fontId="15" fillId="5" borderId="1" xfId="1" applyNumberFormat="1" applyFont="1" applyFill="1" applyBorder="1" applyAlignment="1">
      <alignment horizontal="right" vertical="center"/>
    </xf>
    <xf numFmtId="4" fontId="15" fillId="5" borderId="1" xfId="1" applyNumberFormat="1" applyFont="1" applyFill="1" applyBorder="1" applyAlignment="1">
      <alignment horizontal="right" vertical="center" wrapText="1"/>
    </xf>
    <xf numFmtId="4" fontId="15" fillId="4" borderId="1" xfId="1" applyNumberFormat="1" applyFont="1" applyFill="1" applyBorder="1" applyAlignment="1">
      <alignment horizontal="right" vertical="center" wrapText="1"/>
    </xf>
    <xf numFmtId="4" fontId="15" fillId="4" borderId="1" xfId="1" applyNumberFormat="1" applyFont="1" applyFill="1" applyBorder="1" applyAlignment="1">
      <alignment horizontal="right" vertical="center"/>
    </xf>
    <xf numFmtId="4" fontId="22" fillId="10" borderId="1" xfId="1" applyNumberFormat="1" applyFont="1" applyFill="1" applyBorder="1" applyAlignment="1">
      <alignment horizontal="right" vertical="center"/>
    </xf>
    <xf numFmtId="4" fontId="15" fillId="10" borderId="1" xfId="1" applyNumberFormat="1" applyFont="1" applyFill="1" applyBorder="1" applyAlignment="1">
      <alignment horizontal="right" vertical="center" wrapText="1"/>
    </xf>
    <xf numFmtId="4" fontId="15" fillId="8" borderId="1" xfId="1" applyNumberFormat="1" applyFont="1" applyFill="1" applyBorder="1" applyAlignment="1">
      <alignment horizontal="right" vertical="center" wrapText="1"/>
    </xf>
    <xf numFmtId="4" fontId="8" fillId="10" borderId="1" xfId="1" applyNumberFormat="1" applyFont="1" applyFill="1" applyBorder="1" applyAlignment="1">
      <alignment horizontal="right" vertical="top" wrapText="1"/>
    </xf>
    <xf numFmtId="4" fontId="8" fillId="0" borderId="1" xfId="1" applyNumberFormat="1" applyFont="1" applyFill="1" applyBorder="1" applyAlignment="1">
      <alignment horizontal="right" vertical="top" wrapText="1"/>
    </xf>
    <xf numFmtId="4" fontId="8" fillId="2" borderId="1" xfId="0" applyNumberFormat="1" applyFont="1" applyFill="1" applyBorder="1" applyAlignment="1">
      <alignment horizontal="right" vertical="top" wrapText="1"/>
    </xf>
    <xf numFmtId="4" fontId="21" fillId="2" borderId="1" xfId="1" applyNumberFormat="1" applyFont="1" applyFill="1" applyBorder="1" applyAlignment="1">
      <alignment horizontal="right" vertical="top" wrapText="1"/>
    </xf>
    <xf numFmtId="0" fontId="21" fillId="5" borderId="1" xfId="1" applyFont="1" applyFill="1" applyBorder="1" applyAlignment="1">
      <alignment horizontal="left"/>
    </xf>
    <xf numFmtId="0" fontId="21" fillId="5" borderId="1" xfId="1" applyFont="1" applyFill="1" applyBorder="1"/>
    <xf numFmtId="0" fontId="8" fillId="5" borderId="1" xfId="1" applyFont="1" applyFill="1" applyBorder="1" applyAlignment="1">
      <alignment horizontal="left"/>
    </xf>
    <xf numFmtId="0" fontId="8" fillId="5" borderId="1" xfId="1" applyFont="1" applyFill="1" applyBorder="1"/>
    <xf numFmtId="4" fontId="8" fillId="0" borderId="1" xfId="1" applyNumberFormat="1" applyFont="1" applyFill="1" applyBorder="1" applyAlignment="1">
      <alignment horizontal="left"/>
    </xf>
    <xf numFmtId="4" fontId="8" fillId="0" borderId="1" xfId="1" applyNumberFormat="1" applyFont="1" applyBorder="1" applyAlignment="1">
      <alignment horizontal="right" wrapText="1"/>
    </xf>
    <xf numFmtId="4" fontId="8" fillId="0" borderId="1" xfId="1" applyNumberFormat="1" applyFont="1" applyBorder="1"/>
    <xf numFmtId="0" fontId="21" fillId="0" borderId="26" xfId="1" applyFont="1" applyFill="1" applyBorder="1" applyAlignment="1">
      <alignment horizontal="left"/>
    </xf>
    <xf numFmtId="4" fontId="8" fillId="5" borderId="1" xfId="1" applyNumberFormat="1" applyFont="1" applyFill="1" applyBorder="1" applyAlignment="1">
      <alignment horizontal="right" vertical="top" wrapText="1"/>
    </xf>
    <xf numFmtId="4" fontId="21" fillId="5" borderId="1" xfId="1" applyNumberFormat="1" applyFont="1" applyFill="1" applyBorder="1" applyAlignment="1">
      <alignment horizontal="right" vertical="top" wrapText="1"/>
    </xf>
    <xf numFmtId="4" fontId="22" fillId="13" borderId="1" xfId="1" applyNumberFormat="1" applyFont="1" applyFill="1" applyBorder="1" applyAlignment="1">
      <alignment horizontal="right" vertical="center"/>
    </xf>
    <xf numFmtId="4" fontId="21" fillId="0" borderId="1" xfId="1" applyNumberFormat="1" applyFont="1" applyFill="1" applyBorder="1"/>
    <xf numFmtId="43" fontId="21" fillId="0" borderId="1" xfId="27" applyFont="1" applyBorder="1"/>
    <xf numFmtId="4" fontId="15" fillId="0" borderId="23" xfId="1" applyNumberFormat="1" applyFont="1" applyBorder="1" applyAlignment="1">
      <alignment horizontal="right" vertical="top" wrapText="1"/>
    </xf>
    <xf numFmtId="4" fontId="15" fillId="3" borderId="4" xfId="1" applyNumberFormat="1" applyFont="1" applyFill="1" applyBorder="1" applyAlignment="1">
      <alignment horizontal="right" vertical="center" wrapText="1"/>
    </xf>
    <xf numFmtId="4" fontId="22" fillId="2" borderId="1" xfId="0" applyNumberFormat="1" applyFont="1" applyFill="1" applyBorder="1" applyAlignment="1">
      <alignment horizontal="right" vertical="top" wrapText="1"/>
    </xf>
    <xf numFmtId="4" fontId="22" fillId="2" borderId="1" xfId="1" applyNumberFormat="1" applyFont="1" applyFill="1" applyBorder="1" applyAlignment="1">
      <alignment horizontal="right" vertical="top" wrapText="1"/>
    </xf>
    <xf numFmtId="4" fontId="22" fillId="0" borderId="1" xfId="0" applyNumberFormat="1" applyFont="1" applyFill="1" applyBorder="1" applyAlignment="1">
      <alignment horizontal="right" vertical="top" wrapText="1"/>
    </xf>
    <xf numFmtId="4" fontId="22" fillId="0" borderId="1" xfId="1" applyNumberFormat="1" applyFont="1" applyFill="1" applyBorder="1" applyAlignment="1">
      <alignment horizontal="right" vertical="top" wrapText="1"/>
    </xf>
    <xf numFmtId="4" fontId="15" fillId="0" borderId="1" xfId="1" applyNumberFormat="1" applyFont="1" applyFill="1" applyBorder="1" applyAlignment="1">
      <alignment horizontal="right" vertical="top" wrapText="1"/>
    </xf>
    <xf numFmtId="4" fontId="15" fillId="10" borderId="1" xfId="1" applyNumberFormat="1" applyFont="1" applyFill="1" applyBorder="1" applyAlignment="1">
      <alignment horizontal="right" vertical="top" wrapText="1"/>
    </xf>
    <xf numFmtId="4" fontId="22" fillId="7" borderId="1" xfId="1" applyNumberFormat="1" applyFont="1" applyFill="1" applyBorder="1" applyAlignment="1">
      <alignment horizontal="right" vertical="top" wrapText="1"/>
    </xf>
    <xf numFmtId="4" fontId="22" fillId="0" borderId="1" xfId="1" applyNumberFormat="1" applyFont="1" applyFill="1" applyBorder="1" applyAlignment="1">
      <alignment horizontal="right" wrapText="1"/>
    </xf>
    <xf numFmtId="4" fontId="15" fillId="11" borderId="1" xfId="0" applyNumberFormat="1" applyFont="1" applyFill="1" applyBorder="1" applyAlignment="1">
      <alignment horizontal="right" vertical="top" wrapText="1"/>
    </xf>
    <xf numFmtId="4" fontId="22" fillId="10" borderId="1" xfId="1" applyNumberFormat="1" applyFont="1" applyFill="1" applyBorder="1" applyAlignment="1">
      <alignment horizontal="right" vertical="top" wrapText="1"/>
    </xf>
    <xf numFmtId="4" fontId="15" fillId="0" borderId="1" xfId="1" applyNumberFormat="1" applyFont="1" applyFill="1" applyBorder="1" applyAlignment="1">
      <alignment horizontal="right" wrapText="1"/>
    </xf>
    <xf numFmtId="4" fontId="22" fillId="0" borderId="1" xfId="1" applyNumberFormat="1" applyFont="1" applyBorder="1" applyAlignment="1">
      <alignment horizontal="right" wrapText="1"/>
    </xf>
    <xf numFmtId="0" fontId="15" fillId="3" borderId="24" xfId="1" applyFont="1" applyFill="1" applyBorder="1" applyAlignment="1"/>
    <xf numFmtId="164" fontId="15" fillId="3" borderId="1" xfId="1" applyNumberFormat="1" applyFont="1" applyFill="1" applyBorder="1" applyAlignment="1">
      <alignment horizontal="center" vertical="top" wrapText="1"/>
    </xf>
    <xf numFmtId="1" fontId="22" fillId="0" borderId="1" xfId="1" applyNumberFormat="1" applyFont="1" applyFill="1" applyBorder="1"/>
    <xf numFmtId="4" fontId="15" fillId="5" borderId="1" xfId="1" applyNumberFormat="1" applyFont="1" applyFill="1" applyBorder="1" applyAlignment="1">
      <alignment horizontal="right" vertical="top" wrapText="1"/>
    </xf>
    <xf numFmtId="4" fontId="15" fillId="0" borderId="1" xfId="1" applyNumberFormat="1" applyFont="1" applyFill="1" applyBorder="1" applyAlignment="1">
      <alignment horizontal="right" vertical="top"/>
    </xf>
    <xf numFmtId="2" fontId="15" fillId="0" borderId="1" xfId="1" applyNumberFormat="1" applyFont="1" applyFill="1" applyBorder="1" applyAlignment="1">
      <alignment horizontal="right" vertical="top"/>
    </xf>
    <xf numFmtId="2" fontId="15" fillId="12" borderId="1" xfId="1" applyNumberFormat="1" applyFont="1" applyFill="1" applyBorder="1" applyAlignment="1">
      <alignment horizontal="right" vertical="top"/>
    </xf>
    <xf numFmtId="4" fontId="22" fillId="17" borderId="1" xfId="1" applyNumberFormat="1" applyFont="1" applyFill="1" applyBorder="1" applyAlignment="1">
      <alignment horizontal="right" vertical="center" wrapText="1"/>
    </xf>
    <xf numFmtId="4" fontId="22" fillId="0" borderId="1" xfId="1" applyNumberFormat="1" applyFont="1" applyFill="1" applyBorder="1" applyAlignment="1">
      <alignment horizontal="right" vertical="center"/>
    </xf>
    <xf numFmtId="4" fontId="22" fillId="0" borderId="1" xfId="1" applyNumberFormat="1" applyFont="1" applyFill="1" applyBorder="1" applyAlignment="1">
      <alignment horizontal="right" vertical="center" wrapText="1"/>
    </xf>
    <xf numFmtId="4" fontId="22" fillId="2" borderId="1" xfId="1" applyNumberFormat="1" applyFont="1" applyFill="1" applyBorder="1" applyAlignment="1">
      <alignment horizontal="right" vertical="center"/>
    </xf>
    <xf numFmtId="4" fontId="22" fillId="2" borderId="1" xfId="1" applyNumberFormat="1" applyFont="1" applyFill="1" applyBorder="1" applyAlignment="1">
      <alignment horizontal="right" vertical="center" wrapText="1"/>
    </xf>
    <xf numFmtId="4" fontId="22" fillId="10" borderId="1" xfId="1" applyNumberFormat="1" applyFont="1" applyFill="1" applyBorder="1" applyAlignment="1">
      <alignment horizontal="right" vertical="center"/>
    </xf>
    <xf numFmtId="4" fontId="22" fillId="0" borderId="1" xfId="1" applyNumberFormat="1" applyFont="1" applyBorder="1" applyAlignment="1">
      <alignment horizontal="right" vertical="center"/>
    </xf>
    <xf numFmtId="4" fontId="15" fillId="5" borderId="1" xfId="1" applyNumberFormat="1" applyFont="1" applyFill="1" applyBorder="1" applyAlignment="1">
      <alignment horizontal="right" vertical="center"/>
    </xf>
    <xf numFmtId="4" fontId="15" fillId="5" borderId="1" xfId="1" applyNumberFormat="1" applyFont="1" applyFill="1" applyBorder="1" applyAlignment="1">
      <alignment horizontal="right" vertical="center" wrapText="1"/>
    </xf>
    <xf numFmtId="4" fontId="15" fillId="4" borderId="1" xfId="1" applyNumberFormat="1" applyFont="1" applyFill="1" applyBorder="1" applyAlignment="1">
      <alignment horizontal="right" vertical="center" wrapText="1"/>
    </xf>
    <xf numFmtId="4" fontId="15" fillId="4" borderId="1" xfId="1" applyNumberFormat="1" applyFont="1" applyFill="1" applyBorder="1" applyAlignment="1">
      <alignment horizontal="right" vertical="center"/>
    </xf>
    <xf numFmtId="4" fontId="15" fillId="10" borderId="1" xfId="1" applyNumberFormat="1" applyFont="1" applyFill="1" applyBorder="1" applyAlignment="1">
      <alignment horizontal="right" vertical="center" wrapText="1"/>
    </xf>
    <xf numFmtId="4" fontId="15" fillId="8" borderId="1" xfId="1" applyNumberFormat="1" applyFont="1" applyFill="1" applyBorder="1" applyAlignment="1">
      <alignment horizontal="right" vertical="center" wrapText="1"/>
    </xf>
    <xf numFmtId="0" fontId="8" fillId="2" borderId="1" xfId="1" applyFont="1" applyFill="1" applyBorder="1" applyAlignment="1">
      <alignment horizontal="left"/>
    </xf>
    <xf numFmtId="4" fontId="15" fillId="2" borderId="18" xfId="1" applyNumberFormat="1" applyFont="1" applyFill="1" applyBorder="1" applyAlignment="1">
      <alignment horizontal="right" vertical="center" wrapText="1"/>
    </xf>
    <xf numFmtId="0" fontId="8" fillId="2" borderId="1" xfId="1" applyFont="1" applyFill="1" applyBorder="1"/>
    <xf numFmtId="2" fontId="22" fillId="0" borderId="1" xfId="1" applyNumberFormat="1" applyFont="1" applyFill="1" applyBorder="1"/>
    <xf numFmtId="4" fontId="22" fillId="0" borderId="1" xfId="1" applyNumberFormat="1" applyFont="1" applyFill="1" applyBorder="1" applyAlignment="1">
      <alignment horizontal="right" vertical="top"/>
    </xf>
    <xf numFmtId="4" fontId="22" fillId="0" borderId="1" xfId="1" applyNumberFormat="1" applyFont="1" applyBorder="1" applyAlignment="1">
      <alignment horizontal="right" vertical="top"/>
    </xf>
    <xf numFmtId="4" fontId="22" fillId="2" borderId="1" xfId="1" applyNumberFormat="1" applyFont="1" applyFill="1" applyBorder="1" applyAlignment="1">
      <alignment horizontal="right" vertical="top"/>
    </xf>
    <xf numFmtId="4" fontId="22" fillId="10" borderId="1" xfId="1" applyNumberFormat="1" applyFont="1" applyFill="1" applyBorder="1" applyAlignment="1">
      <alignment horizontal="right" vertical="top"/>
    </xf>
    <xf numFmtId="14" fontId="15" fillId="13" borderId="23" xfId="1" applyNumberFormat="1" applyFont="1" applyFill="1" applyBorder="1" applyAlignment="1">
      <alignment horizontal="left" vertical="top" wrapText="1"/>
    </xf>
    <xf numFmtId="14" fontId="15" fillId="0" borderId="23" xfId="1" applyNumberFormat="1" applyFont="1" applyBorder="1" applyAlignment="1">
      <alignment horizontal="left" vertical="top" wrapText="1"/>
    </xf>
    <xf numFmtId="0" fontId="15" fillId="3" borderId="23" xfId="1" applyFont="1" applyFill="1" applyBorder="1" applyAlignment="1"/>
    <xf numFmtId="0" fontId="15" fillId="3" borderId="25" xfId="1" applyFont="1" applyFill="1" applyBorder="1" applyAlignment="1"/>
    <xf numFmtId="4" fontId="15" fillId="13" borderId="23" xfId="1" applyNumberFormat="1" applyFont="1" applyFill="1" applyBorder="1" applyAlignment="1">
      <alignment horizontal="center" vertical="center" wrapText="1"/>
    </xf>
    <xf numFmtId="164" fontId="15" fillId="13" borderId="1" xfId="1" applyNumberFormat="1" applyFont="1" applyFill="1" applyBorder="1" applyAlignment="1">
      <alignment horizontal="center" vertical="top" wrapText="1"/>
    </xf>
    <xf numFmtId="2" fontId="15" fillId="12" borderId="1" xfId="1" applyNumberFormat="1" applyFont="1" applyFill="1" applyBorder="1" applyAlignment="1">
      <alignment horizontal="center" vertical="top" wrapText="1"/>
    </xf>
    <xf numFmtId="4" fontId="41" fillId="12" borderId="1" xfId="0" applyNumberFormat="1" applyFont="1" applyFill="1" applyBorder="1" applyAlignment="1">
      <alignment horizontal="right" vertical="top" wrapText="1"/>
    </xf>
    <xf numFmtId="4" fontId="42" fillId="12" borderId="1" xfId="0" applyNumberFormat="1" applyFont="1" applyFill="1" applyBorder="1" applyAlignment="1">
      <alignment horizontal="right" vertical="top" wrapText="1"/>
    </xf>
    <xf numFmtId="4" fontId="42" fillId="12" borderId="1" xfId="1" applyNumberFormat="1" applyFont="1" applyFill="1" applyBorder="1" applyAlignment="1">
      <alignment horizontal="right" vertical="top" wrapText="1"/>
    </xf>
    <xf numFmtId="4" fontId="43" fillId="12" borderId="1" xfId="0" applyNumberFormat="1" applyFont="1" applyFill="1" applyBorder="1" applyAlignment="1">
      <alignment horizontal="right" vertical="top" wrapText="1"/>
    </xf>
    <xf numFmtId="4" fontId="41" fillId="0" borderId="1" xfId="1" applyNumberFormat="1" applyFont="1" applyFill="1" applyBorder="1" applyAlignment="1">
      <alignment horizontal="right" vertical="top" wrapText="1"/>
    </xf>
    <xf numFmtId="4" fontId="42" fillId="0" borderId="1" xfId="1" applyNumberFormat="1" applyFont="1" applyFill="1" applyBorder="1" applyAlignment="1">
      <alignment horizontal="right" vertical="top" wrapText="1"/>
    </xf>
    <xf numFmtId="4" fontId="41" fillId="12" borderId="1" xfId="1" applyNumberFormat="1" applyFont="1" applyFill="1" applyBorder="1" applyAlignment="1">
      <alignment horizontal="right" vertical="top" wrapText="1"/>
    </xf>
    <xf numFmtId="4" fontId="15" fillId="2" borderId="1" xfId="1" applyNumberFormat="1" applyFont="1" applyFill="1" applyBorder="1" applyAlignment="1">
      <alignment horizontal="right" vertical="top" wrapText="1"/>
    </xf>
    <xf numFmtId="4" fontId="42" fillId="0" borderId="1" xfId="0" applyNumberFormat="1" applyFont="1" applyFill="1" applyBorder="1" applyAlignment="1">
      <alignment horizontal="right" vertical="top" wrapText="1"/>
    </xf>
    <xf numFmtId="0" fontId="22" fillId="0" borderId="1" xfId="1" applyFont="1" applyFill="1" applyBorder="1"/>
    <xf numFmtId="4" fontId="25" fillId="12" borderId="1" xfId="0" applyNumberFormat="1" applyFont="1" applyFill="1" applyBorder="1" applyAlignment="1">
      <alignment horizontal="right" vertical="top" wrapText="1"/>
    </xf>
    <xf numFmtId="4" fontId="42" fillId="17" borderId="1" xfId="0" applyNumberFormat="1" applyFont="1" applyFill="1" applyBorder="1" applyAlignment="1">
      <alignment horizontal="right" vertical="top" wrapText="1"/>
    </xf>
    <xf numFmtId="4" fontId="22" fillId="12" borderId="1" xfId="1" applyNumberFormat="1" applyFont="1" applyFill="1" applyBorder="1" applyAlignment="1">
      <alignment horizontal="right" vertical="top"/>
    </xf>
    <xf numFmtId="4" fontId="44" fillId="12" borderId="1" xfId="1" applyNumberFormat="1" applyFont="1" applyFill="1" applyBorder="1" applyAlignment="1">
      <alignment horizontal="right" vertical="top"/>
    </xf>
    <xf numFmtId="4" fontId="22" fillId="12" borderId="1" xfId="1" applyNumberFormat="1" applyFont="1" applyFill="1" applyBorder="1" applyAlignment="1">
      <alignment horizontal="right" vertical="top" wrapText="1"/>
    </xf>
    <xf numFmtId="4" fontId="22" fillId="12" borderId="1" xfId="1" applyNumberFormat="1" applyFont="1" applyFill="1" applyBorder="1" applyAlignment="1">
      <alignment horizontal="right"/>
    </xf>
    <xf numFmtId="4" fontId="22" fillId="12" borderId="1" xfId="0" applyNumberFormat="1" applyFont="1" applyFill="1" applyBorder="1" applyAlignment="1">
      <alignment horizontal="right" vertical="top" wrapText="1"/>
    </xf>
    <xf numFmtId="4" fontId="25" fillId="12" borderId="1" xfId="1" applyNumberFormat="1" applyFont="1" applyFill="1" applyBorder="1" applyAlignment="1">
      <alignment horizontal="right" vertical="top"/>
    </xf>
    <xf numFmtId="4" fontId="15" fillId="2" borderId="1" xfId="1" applyNumberFormat="1" applyFont="1" applyFill="1" applyBorder="1" applyAlignment="1">
      <alignment horizontal="right" vertical="top"/>
    </xf>
    <xf numFmtId="4" fontId="22" fillId="2" borderId="1" xfId="1" applyNumberFormat="1" applyFont="1" applyFill="1" applyBorder="1" applyAlignment="1">
      <alignment horizontal="right" wrapText="1"/>
    </xf>
    <xf numFmtId="4" fontId="15" fillId="2" borderId="1" xfId="0" applyNumberFormat="1" applyFont="1" applyFill="1" applyBorder="1" applyAlignment="1">
      <alignment horizontal="right" vertical="top" wrapText="1"/>
    </xf>
    <xf numFmtId="4" fontId="22" fillId="10" borderId="1" xfId="0" applyNumberFormat="1" applyFont="1" applyFill="1" applyBorder="1" applyAlignment="1">
      <alignment horizontal="right" vertical="top" wrapText="1"/>
    </xf>
    <xf numFmtId="4" fontId="42" fillId="10" borderId="1" xfId="0" applyNumberFormat="1" applyFont="1" applyFill="1" applyBorder="1" applyAlignment="1">
      <alignment horizontal="right" vertical="top" wrapText="1"/>
    </xf>
    <xf numFmtId="4" fontId="44" fillId="10" borderId="1" xfId="1" applyNumberFormat="1" applyFont="1" applyFill="1" applyBorder="1" applyAlignment="1">
      <alignment horizontal="right" vertical="top"/>
    </xf>
    <xf numFmtId="4" fontId="15" fillId="0" borderId="1" xfId="1" applyNumberFormat="1" applyFont="1" applyFill="1" applyBorder="1" applyAlignment="1">
      <alignment horizontal="left" wrapText="1"/>
    </xf>
    <xf numFmtId="4" fontId="15" fillId="0" borderId="1" xfId="0" applyNumberFormat="1" applyFont="1" applyFill="1" applyBorder="1" applyAlignment="1">
      <alignment horizontal="right" vertical="top" wrapText="1"/>
    </xf>
    <xf numFmtId="4" fontId="15" fillId="0" borderId="1" xfId="1" applyNumberFormat="1" applyFont="1" applyFill="1" applyBorder="1" applyAlignment="1">
      <alignment horizontal="center" vertical="top"/>
    </xf>
    <xf numFmtId="4" fontId="15" fillId="0" borderId="1" xfId="1" applyNumberFormat="1" applyFont="1" applyBorder="1" applyAlignment="1">
      <alignment horizontal="right" vertical="top"/>
    </xf>
    <xf numFmtId="4" fontId="15" fillId="0" borderId="1" xfId="1" applyNumberFormat="1" applyFont="1" applyBorder="1"/>
    <xf numFmtId="0" fontId="22" fillId="0" borderId="1" xfId="1" applyFont="1" applyFill="1" applyBorder="1" applyAlignment="1">
      <alignment horizontal="left" wrapText="1"/>
    </xf>
    <xf numFmtId="164" fontId="15" fillId="0" borderId="1" xfId="1" applyNumberFormat="1" applyFont="1" applyFill="1" applyBorder="1" applyAlignment="1">
      <alignment horizontal="right" vertical="top"/>
    </xf>
    <xf numFmtId="164" fontId="15" fillId="0" borderId="1" xfId="1" applyNumberFormat="1" applyFont="1" applyFill="1" applyBorder="1" applyAlignment="1">
      <alignment horizontal="center" vertical="top"/>
    </xf>
    <xf numFmtId="2" fontId="15" fillId="0" borderId="1" xfId="1" applyNumberFormat="1" applyFont="1" applyBorder="1" applyAlignment="1">
      <alignment horizontal="right" vertical="top"/>
    </xf>
    <xf numFmtId="164" fontId="15" fillId="0" borderId="1" xfId="1" applyNumberFormat="1" applyFont="1" applyBorder="1" applyAlignment="1">
      <alignment horizontal="right" vertical="top"/>
    </xf>
    <xf numFmtId="0" fontId="22" fillId="0" borderId="1" xfId="1" applyFont="1" applyBorder="1"/>
    <xf numFmtId="43" fontId="22" fillId="0" borderId="1" xfId="27" applyFont="1" applyBorder="1"/>
    <xf numFmtId="0" fontId="22" fillId="13" borderId="1" xfId="1" applyFont="1" applyFill="1" applyBorder="1" applyAlignment="1">
      <alignment horizontal="left" wrapText="1"/>
    </xf>
    <xf numFmtId="0" fontId="22" fillId="0" borderId="1" xfId="1" applyFont="1" applyBorder="1" applyAlignment="1">
      <alignment horizontal="left" wrapText="1"/>
    </xf>
    <xf numFmtId="164" fontId="15" fillId="0" borderId="1" xfId="1" applyNumberFormat="1" applyFont="1" applyBorder="1" applyAlignment="1">
      <alignment horizontal="center" vertical="top"/>
    </xf>
    <xf numFmtId="14" fontId="15" fillId="0" borderId="1" xfId="1" applyNumberFormat="1" applyFont="1" applyBorder="1" applyAlignment="1">
      <alignment horizontal="left" vertical="top" wrapText="1"/>
    </xf>
    <xf numFmtId="0" fontId="22" fillId="0" borderId="26" xfId="1" applyFont="1" applyBorder="1" applyAlignment="1">
      <alignment vertical="top" wrapText="1"/>
    </xf>
    <xf numFmtId="4" fontId="15" fillId="4" borderId="1" xfId="1" applyNumberFormat="1" applyFont="1" applyFill="1" applyBorder="1" applyAlignment="1">
      <alignment horizontal="center" vertical="center" wrapText="1"/>
    </xf>
    <xf numFmtId="0" fontId="15" fillId="5" borderId="1" xfId="1" applyFont="1" applyFill="1" applyBorder="1" applyAlignment="1">
      <alignment horizontal="left" vertical="top" wrapText="1"/>
    </xf>
    <xf numFmtId="0" fontId="15" fillId="10" borderId="1" xfId="1" applyFont="1" applyFill="1" applyBorder="1" applyAlignment="1">
      <alignment horizontal="left" vertical="top" wrapText="1"/>
    </xf>
    <xf numFmtId="0" fontId="22" fillId="0" borderId="1" xfId="0" applyFont="1" applyFill="1" applyBorder="1" applyAlignment="1">
      <alignment horizontal="left" vertical="top" wrapText="1"/>
    </xf>
    <xf numFmtId="0" fontId="22" fillId="0" borderId="1" xfId="1" applyFont="1" applyFill="1" applyBorder="1" applyAlignment="1">
      <alignment horizontal="left" vertical="top" wrapText="1"/>
    </xf>
    <xf numFmtId="0" fontId="22" fillId="13" borderId="1" xfId="1" applyFont="1" applyFill="1" applyBorder="1" applyAlignment="1">
      <alignment horizontal="left" vertical="top" wrapText="1"/>
    </xf>
    <xf numFmtId="0" fontId="22" fillId="13" borderId="1" xfId="0" applyFont="1" applyFill="1" applyBorder="1" applyAlignment="1">
      <alignment horizontal="left" vertical="top" wrapText="1"/>
    </xf>
    <xf numFmtId="0" fontId="42" fillId="0" borderId="1" xfId="1" applyFont="1" applyFill="1" applyBorder="1" applyAlignment="1">
      <alignment horizontal="left" vertical="top" wrapText="1"/>
    </xf>
    <xf numFmtId="0" fontId="15" fillId="0" borderId="1" xfId="1" applyFont="1" applyFill="1" applyBorder="1" applyAlignment="1">
      <alignment horizontal="left" vertical="top" wrapText="1"/>
    </xf>
    <xf numFmtId="164" fontId="22" fillId="0" borderId="1" xfId="1" applyNumberFormat="1" applyFont="1" applyFill="1" applyBorder="1" applyAlignment="1">
      <alignment horizontal="left" vertical="top" wrapText="1"/>
    </xf>
    <xf numFmtId="0" fontId="22" fillId="2" borderId="1" xfId="0" applyFont="1" applyFill="1" applyBorder="1" applyAlignment="1">
      <alignment horizontal="left" vertical="top" wrapText="1"/>
    </xf>
    <xf numFmtId="0" fontId="25" fillId="2" borderId="1" xfId="0" applyFont="1" applyFill="1" applyBorder="1" applyAlignment="1">
      <alignment horizontal="left" vertical="top" wrapText="1"/>
    </xf>
    <xf numFmtId="164" fontId="15" fillId="5" borderId="1" xfId="1" applyNumberFormat="1" applyFont="1" applyFill="1" applyBorder="1" applyAlignment="1">
      <alignment horizontal="left" vertical="top" wrapText="1"/>
    </xf>
    <xf numFmtId="0" fontId="22" fillId="2" borderId="1" xfId="1" applyFont="1" applyFill="1" applyBorder="1" applyAlignment="1">
      <alignment horizontal="left" vertical="top" wrapText="1"/>
    </xf>
    <xf numFmtId="0" fontId="15" fillId="4" borderId="1" xfId="1" applyFont="1" applyFill="1" applyBorder="1" applyAlignment="1">
      <alignment horizontal="left" vertical="top" wrapText="1"/>
    </xf>
    <xf numFmtId="0" fontId="22" fillId="7" borderId="1" xfId="1" applyFont="1" applyFill="1" applyBorder="1" applyAlignment="1">
      <alignment horizontal="left" vertical="top" wrapText="1"/>
    </xf>
    <xf numFmtId="0" fontId="42" fillId="2" borderId="1" xfId="1" applyFont="1" applyFill="1" applyBorder="1" applyAlignment="1">
      <alignment horizontal="left" vertical="top" wrapText="1"/>
    </xf>
    <xf numFmtId="0" fontId="22" fillId="11" borderId="1" xfId="0" applyFont="1" applyFill="1" applyBorder="1" applyAlignment="1">
      <alignment horizontal="left" vertical="top" wrapText="1"/>
    </xf>
    <xf numFmtId="0" fontId="22" fillId="10" borderId="1" xfId="1" applyFont="1" applyFill="1" applyBorder="1" applyAlignment="1">
      <alignment horizontal="left" vertical="top" wrapText="1"/>
    </xf>
    <xf numFmtId="0" fontId="15" fillId="8" borderId="1" xfId="1" applyFont="1" applyFill="1" applyBorder="1" applyAlignment="1">
      <alignment horizontal="center" vertical="top" wrapText="1"/>
    </xf>
    <xf numFmtId="0" fontId="15" fillId="0" borderId="1" xfId="0" applyFont="1" applyFill="1" applyBorder="1" applyAlignment="1">
      <alignment horizontal="left" vertical="top" wrapText="1"/>
    </xf>
    <xf numFmtId="4" fontId="22" fillId="13" borderId="1" xfId="0" applyNumberFormat="1" applyFont="1" applyFill="1" applyBorder="1" applyAlignment="1">
      <alignment horizontal="right" vertical="top" wrapText="1"/>
    </xf>
    <xf numFmtId="4" fontId="22" fillId="18" borderId="1" xfId="0" applyNumberFormat="1" applyFont="1" applyFill="1" applyBorder="1" applyAlignment="1">
      <alignment horizontal="right" vertical="top" wrapText="1"/>
    </xf>
    <xf numFmtId="4" fontId="15" fillId="3" borderId="24" xfId="1" applyNumberFormat="1" applyFont="1" applyFill="1" applyBorder="1" applyAlignment="1"/>
    <xf numFmtId="4" fontId="15" fillId="3" borderId="1" xfId="1" applyNumberFormat="1" applyFont="1" applyFill="1" applyBorder="1" applyAlignment="1">
      <alignment horizontal="center" vertical="top" wrapText="1"/>
    </xf>
    <xf numFmtId="4" fontId="15" fillId="12" borderId="1" xfId="1" applyNumberFormat="1" applyFont="1" applyFill="1" applyBorder="1" applyAlignment="1">
      <alignment horizontal="right" vertical="top"/>
    </xf>
    <xf numFmtId="4" fontId="22" fillId="13" borderId="1" xfId="1" applyNumberFormat="1" applyFont="1" applyFill="1" applyBorder="1" applyAlignment="1">
      <alignment horizontal="right" vertical="center" wrapText="1"/>
    </xf>
    <xf numFmtId="4" fontId="22" fillId="19" borderId="1" xfId="1" applyNumberFormat="1" applyFont="1" applyFill="1" applyBorder="1" applyAlignment="1">
      <alignment horizontal="right" vertical="center"/>
    </xf>
    <xf numFmtId="4" fontId="22" fillId="20" borderId="1" xfId="1" applyNumberFormat="1" applyFont="1" applyFill="1" applyBorder="1" applyAlignment="1">
      <alignment horizontal="right" vertical="center"/>
    </xf>
    <xf numFmtId="4" fontId="22" fillId="19" borderId="1" xfId="1" applyNumberFormat="1" applyFont="1" applyFill="1" applyBorder="1" applyAlignment="1">
      <alignment horizontal="right" vertical="center" wrapText="1"/>
    </xf>
    <xf numFmtId="2" fontId="6" fillId="3" borderId="1" xfId="1" applyNumberFormat="1" applyFont="1" applyFill="1" applyBorder="1" applyAlignment="1">
      <alignment horizontal="center" vertical="center"/>
    </xf>
    <xf numFmtId="164" fontId="5" fillId="3" borderId="1" xfId="1" applyNumberFormat="1" applyFont="1" applyFill="1" applyBorder="1" applyAlignment="1">
      <alignment horizontal="center" vertical="center" wrapText="1"/>
    </xf>
    <xf numFmtId="4" fontId="5" fillId="3" borderId="1" xfId="1" applyNumberFormat="1" applyFont="1" applyFill="1" applyBorder="1" applyAlignment="1">
      <alignment horizontal="center" vertical="center" wrapText="1"/>
    </xf>
    <xf numFmtId="2" fontId="6" fillId="3" borderId="4" xfId="1" applyNumberFormat="1" applyFont="1" applyFill="1" applyBorder="1" applyAlignment="1">
      <alignment horizontal="center" vertical="center"/>
    </xf>
    <xf numFmtId="2" fontId="6" fillId="3" borderId="20" xfId="1" applyNumberFormat="1" applyFont="1" applyFill="1" applyBorder="1" applyAlignment="1">
      <alignment horizontal="center" vertical="center"/>
    </xf>
    <xf numFmtId="2" fontId="6" fillId="3" borderId="21" xfId="1" applyNumberFormat="1" applyFont="1" applyFill="1" applyBorder="1" applyAlignment="1">
      <alignment horizontal="center" vertical="center"/>
    </xf>
    <xf numFmtId="164" fontId="5" fillId="3" borderId="7" xfId="1" applyNumberFormat="1" applyFont="1" applyFill="1" applyBorder="1" applyAlignment="1">
      <alignment horizontal="center" vertical="center" wrapText="1"/>
    </xf>
    <xf numFmtId="164" fontId="5" fillId="3" borderId="8" xfId="1" applyNumberFormat="1" applyFont="1" applyFill="1" applyBorder="1" applyAlignment="1">
      <alignment horizontal="center" vertical="center" wrapText="1"/>
    </xf>
    <xf numFmtId="164" fontId="5" fillId="3" borderId="4" xfId="1" applyNumberFormat="1" applyFont="1" applyFill="1" applyBorder="1" applyAlignment="1">
      <alignment horizontal="center" vertical="center" wrapText="1"/>
    </xf>
    <xf numFmtId="164" fontId="5" fillId="3" borderId="20" xfId="1" applyNumberFormat="1" applyFont="1" applyFill="1" applyBorder="1" applyAlignment="1">
      <alignment horizontal="center" vertical="center" wrapText="1"/>
    </xf>
    <xf numFmtId="164" fontId="5" fillId="3" borderId="21" xfId="1" applyNumberFormat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/>
    </xf>
    <xf numFmtId="0" fontId="6" fillId="3" borderId="20" xfId="1" applyFont="1" applyFill="1" applyBorder="1" applyAlignment="1">
      <alignment horizontal="center" vertical="center"/>
    </xf>
    <xf numFmtId="0" fontId="6" fillId="3" borderId="21" xfId="1" applyFont="1" applyFill="1" applyBorder="1" applyAlignment="1">
      <alignment horizontal="center" vertical="center"/>
    </xf>
    <xf numFmtId="164" fontId="15" fillId="3" borderId="1" xfId="1" applyNumberFormat="1" applyFont="1" applyFill="1" applyBorder="1" applyAlignment="1">
      <alignment horizontal="center" vertical="center" wrapText="1"/>
    </xf>
    <xf numFmtId="0" fontId="15" fillId="12" borderId="4" xfId="1" applyFont="1" applyFill="1" applyBorder="1" applyAlignment="1">
      <alignment horizontal="center"/>
    </xf>
    <xf numFmtId="0" fontId="15" fillId="12" borderId="21" xfId="1" applyFont="1" applyFill="1" applyBorder="1" applyAlignment="1">
      <alignment horizontal="center"/>
    </xf>
    <xf numFmtId="2" fontId="40" fillId="3" borderId="4" xfId="1" applyNumberFormat="1" applyFont="1" applyFill="1" applyBorder="1" applyAlignment="1">
      <alignment horizontal="center" vertical="center"/>
    </xf>
    <xf numFmtId="2" fontId="40" fillId="3" borderId="20" xfId="1" applyNumberFormat="1" applyFont="1" applyFill="1" applyBorder="1" applyAlignment="1">
      <alignment horizontal="center" vertical="center"/>
    </xf>
    <xf numFmtId="2" fontId="40" fillId="3" borderId="21" xfId="1" applyNumberFormat="1" applyFont="1" applyFill="1" applyBorder="1" applyAlignment="1">
      <alignment horizontal="center" vertical="center"/>
    </xf>
    <xf numFmtId="4" fontId="15" fillId="3" borderId="4" xfId="1" applyNumberFormat="1" applyFont="1" applyFill="1" applyBorder="1" applyAlignment="1">
      <alignment horizontal="center" vertical="center" wrapText="1"/>
    </xf>
    <xf numFmtId="4" fontId="15" fillId="3" borderId="20" xfId="1" applyNumberFormat="1" applyFont="1" applyFill="1" applyBorder="1" applyAlignment="1">
      <alignment horizontal="center" vertical="center" wrapText="1"/>
    </xf>
    <xf numFmtId="4" fontId="15" fillId="3" borderId="21" xfId="1" applyNumberFormat="1" applyFont="1" applyFill="1" applyBorder="1" applyAlignment="1">
      <alignment horizontal="center" vertical="center" wrapText="1"/>
    </xf>
    <xf numFmtId="2" fontId="15" fillId="12" borderId="4" xfId="1" applyNumberFormat="1" applyFont="1" applyFill="1" applyBorder="1" applyAlignment="1">
      <alignment horizontal="center" vertical="center" wrapText="1"/>
    </xf>
    <xf numFmtId="2" fontId="15" fillId="12" borderId="21" xfId="1" applyNumberFormat="1" applyFont="1" applyFill="1" applyBorder="1" applyAlignment="1">
      <alignment horizontal="center" vertical="center" wrapText="1"/>
    </xf>
    <xf numFmtId="2" fontId="15" fillId="12" borderId="20" xfId="1" applyNumberFormat="1" applyFont="1" applyFill="1" applyBorder="1" applyAlignment="1">
      <alignment horizontal="center" vertical="center" wrapText="1"/>
    </xf>
    <xf numFmtId="4" fontId="40" fillId="3" borderId="20" xfId="1" applyNumberFormat="1" applyFont="1" applyFill="1" applyBorder="1" applyAlignment="1">
      <alignment horizontal="center" vertical="center" wrapText="1"/>
    </xf>
    <xf numFmtId="4" fontId="40" fillId="3" borderId="21" xfId="1" applyNumberFormat="1" applyFont="1" applyFill="1" applyBorder="1" applyAlignment="1">
      <alignment horizontal="center" vertical="center" wrapText="1"/>
    </xf>
    <xf numFmtId="164" fontId="15" fillId="3" borderId="4" xfId="1" applyNumberFormat="1" applyFont="1" applyFill="1" applyBorder="1" applyAlignment="1">
      <alignment horizontal="center" vertical="center" wrapText="1"/>
    </xf>
    <xf numFmtId="164" fontId="15" fillId="3" borderId="20" xfId="1" applyNumberFormat="1" applyFont="1" applyFill="1" applyBorder="1" applyAlignment="1">
      <alignment horizontal="center" vertical="center" wrapText="1"/>
    </xf>
    <xf numFmtId="164" fontId="15" fillId="3" borderId="21" xfId="1" applyNumberFormat="1" applyFont="1" applyFill="1" applyBorder="1" applyAlignment="1">
      <alignment horizontal="center" vertical="center" wrapText="1"/>
    </xf>
    <xf numFmtId="2" fontId="15" fillId="3" borderId="4" xfId="1" applyNumberFormat="1" applyFont="1" applyFill="1" applyBorder="1" applyAlignment="1">
      <alignment horizontal="center" vertical="center" wrapText="1"/>
    </xf>
    <xf numFmtId="2" fontId="15" fillId="3" borderId="20" xfId="1" applyNumberFormat="1" applyFont="1" applyFill="1" applyBorder="1" applyAlignment="1">
      <alignment horizontal="center" vertical="center" wrapText="1"/>
    </xf>
    <xf numFmtId="2" fontId="15" fillId="3" borderId="21" xfId="1" applyNumberFormat="1" applyFont="1" applyFill="1" applyBorder="1" applyAlignment="1">
      <alignment horizontal="center" vertical="center" wrapText="1"/>
    </xf>
    <xf numFmtId="0" fontId="8" fillId="12" borderId="4" xfId="1" applyFont="1" applyFill="1" applyBorder="1" applyAlignment="1">
      <alignment horizontal="center"/>
    </xf>
    <xf numFmtId="0" fontId="8" fillId="12" borderId="20" xfId="1" applyFont="1" applyFill="1" applyBorder="1" applyAlignment="1">
      <alignment horizontal="center"/>
    </xf>
    <xf numFmtId="0" fontId="8" fillId="14" borderId="4" xfId="1" applyFont="1" applyFill="1" applyBorder="1" applyAlignment="1">
      <alignment horizontal="center"/>
    </xf>
    <xf numFmtId="0" fontId="8" fillId="14" borderId="20" xfId="1" applyFont="1" applyFill="1" applyBorder="1" applyAlignment="1">
      <alignment horizontal="center"/>
    </xf>
    <xf numFmtId="4" fontId="15" fillId="3" borderId="1" xfId="1" applyNumberFormat="1" applyFont="1" applyFill="1" applyBorder="1" applyAlignment="1">
      <alignment horizontal="center" vertical="center" wrapText="1"/>
    </xf>
    <xf numFmtId="2" fontId="15" fillId="12" borderId="1" xfId="1" applyNumberFormat="1" applyFont="1" applyFill="1" applyBorder="1" applyAlignment="1">
      <alignment horizontal="center" vertical="center" wrapText="1"/>
    </xf>
    <xf numFmtId="4" fontId="8" fillId="3" borderId="18" xfId="1" applyNumberFormat="1" applyFont="1" applyFill="1" applyBorder="1" applyAlignment="1">
      <alignment horizontal="center" vertical="center" wrapText="1"/>
    </xf>
    <xf numFmtId="4" fontId="8" fillId="3" borderId="3" xfId="1" applyNumberFormat="1" applyFont="1" applyFill="1" applyBorder="1" applyAlignment="1">
      <alignment horizontal="center" vertical="center" wrapText="1"/>
    </xf>
    <xf numFmtId="4" fontId="8" fillId="0" borderId="18" xfId="0" applyNumberFormat="1" applyFont="1" applyFill="1" applyBorder="1" applyAlignment="1">
      <alignment horizontal="center" vertical="center" wrapText="1"/>
    </xf>
    <xf numFmtId="4" fontId="8" fillId="0" borderId="6" xfId="0" applyNumberFormat="1" applyFont="1" applyFill="1" applyBorder="1" applyAlignment="1">
      <alignment horizontal="center" vertical="center" wrapText="1"/>
    </xf>
    <xf numFmtId="4" fontId="8" fillId="0" borderId="3" xfId="0" applyNumberFormat="1" applyFont="1" applyFill="1" applyBorder="1" applyAlignment="1">
      <alignment horizontal="center" vertical="center" wrapText="1"/>
    </xf>
    <xf numFmtId="0" fontId="27" fillId="3" borderId="22" xfId="1" applyFont="1" applyFill="1" applyBorder="1" applyAlignment="1">
      <alignment horizontal="center" vertical="center" wrapText="1"/>
    </xf>
    <xf numFmtId="0" fontId="8" fillId="14" borderId="1" xfId="1" applyFont="1" applyFill="1" applyBorder="1" applyAlignment="1">
      <alignment horizontal="center"/>
    </xf>
    <xf numFmtId="0" fontId="15" fillId="12" borderId="20" xfId="1" applyFont="1" applyFill="1" applyBorder="1" applyAlignment="1">
      <alignment horizontal="center"/>
    </xf>
  </cellXfs>
  <cellStyles count="37">
    <cellStyle name="Excel Built-in Normal" xfId="16" xr:uid="{00000000-0005-0000-0000-000000000000}"/>
    <cellStyle name="Обычный" xfId="0" builtinId="0"/>
    <cellStyle name="Обычный 2" xfId="1" xr:uid="{00000000-0005-0000-0000-000002000000}"/>
    <cellStyle name="Обычный 2 2" xfId="5" xr:uid="{00000000-0005-0000-0000-000003000000}"/>
    <cellStyle name="Обычный 2 2 2" xfId="6" xr:uid="{00000000-0005-0000-0000-000004000000}"/>
    <cellStyle name="Обычный 2 2 2 2" xfId="17" xr:uid="{00000000-0005-0000-0000-000005000000}"/>
    <cellStyle name="Обычный 2 2 3" xfId="18" xr:uid="{00000000-0005-0000-0000-000006000000}"/>
    <cellStyle name="Обычный 2 3" xfId="3" xr:uid="{00000000-0005-0000-0000-000007000000}"/>
    <cellStyle name="Обычный 3" xfId="7" xr:uid="{00000000-0005-0000-0000-000008000000}"/>
    <cellStyle name="Обычный 3 2" xfId="19" xr:uid="{00000000-0005-0000-0000-000009000000}"/>
    <cellStyle name="Обычный 4" xfId="8" xr:uid="{00000000-0005-0000-0000-00000A000000}"/>
    <cellStyle name="Обычный 4 2" xfId="20" xr:uid="{00000000-0005-0000-0000-00000B000000}"/>
    <cellStyle name="Обычный 5" xfId="9" xr:uid="{00000000-0005-0000-0000-00000C000000}"/>
    <cellStyle name="Обычный 6" xfId="10" xr:uid="{00000000-0005-0000-0000-00000D000000}"/>
    <cellStyle name="Обычный 6 2" xfId="21" xr:uid="{00000000-0005-0000-0000-00000E000000}"/>
    <cellStyle name="Обычный 7" xfId="22" xr:uid="{00000000-0005-0000-0000-00000F000000}"/>
    <cellStyle name="Обычный 8" xfId="23" xr:uid="{00000000-0005-0000-0000-000010000000}"/>
    <cellStyle name="Обычный_Бланк заказа" xfId="14" xr:uid="{00000000-0005-0000-0000-000011000000}"/>
    <cellStyle name="Обычный_Лист1" xfId="26" xr:uid="{00000000-0005-0000-0000-000012000000}"/>
    <cellStyle name="Обычный_номенклатура" xfId="15" xr:uid="{00000000-0005-0000-0000-000013000000}"/>
    <cellStyle name="Обычный_Ф.003-март" xfId="2" xr:uid="{00000000-0005-0000-0000-000014000000}"/>
    <cellStyle name="Процентный 2" xfId="11" xr:uid="{00000000-0005-0000-0000-000015000000}"/>
    <cellStyle name="Процентный 2 2" xfId="24" xr:uid="{00000000-0005-0000-0000-000016000000}"/>
    <cellStyle name="Процентный 3" xfId="12" xr:uid="{00000000-0005-0000-0000-000017000000}"/>
    <cellStyle name="Процентный 3 2" xfId="25" xr:uid="{00000000-0005-0000-0000-000018000000}"/>
    <cellStyle name="Финансовый" xfId="27" builtinId="3"/>
    <cellStyle name="Финансовый 2" xfId="4" xr:uid="{00000000-0005-0000-0000-00001A000000}"/>
    <cellStyle name="Финансовый 2 2" xfId="13" xr:uid="{00000000-0005-0000-0000-00001B000000}"/>
    <cellStyle name="Финансовый 2 2 2" xfId="29" xr:uid="{00000000-0005-0000-0000-00001C000000}"/>
    <cellStyle name="Финансовый 2 2 2 2" xfId="35" xr:uid="{00000000-0005-0000-0000-00001D000000}"/>
    <cellStyle name="Финансовый 2 2 3" xfId="32" xr:uid="{00000000-0005-0000-0000-00001E000000}"/>
    <cellStyle name="Финансовый 2 3" xfId="28" xr:uid="{00000000-0005-0000-0000-00001F000000}"/>
    <cellStyle name="Финансовый 2 3 2" xfId="34" xr:uid="{00000000-0005-0000-0000-000020000000}"/>
    <cellStyle name="Финансовый 2 4" xfId="31" xr:uid="{00000000-0005-0000-0000-000021000000}"/>
    <cellStyle name="Финансовый 3" xfId="30" xr:uid="{00000000-0005-0000-0000-000022000000}"/>
    <cellStyle name="Финансовый 3 2" xfId="36" xr:uid="{00000000-0005-0000-0000-000023000000}"/>
    <cellStyle name="Финансовый 4" xfId="33" xr:uid="{00000000-0005-0000-0000-000024000000}"/>
  </cellStyles>
  <dxfs count="0"/>
  <tableStyles count="0" defaultTableStyle="TableStyleMedium2" defaultPivotStyle="PivotStyleLight16"/>
  <colors>
    <mruColors>
      <color rgb="FF33CC33"/>
      <color rgb="FFB711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1052;&#1086;&#1083;&#1086;&#1082;&#1086;&#1079;&#1072;&#1074;&#1086;&#1076;\4-05-18\&#1050;&#1072;&#1088;&#1072;&#1084;&#1077;&#1083;&#1100;%20&#1087;&#1083;&#1072;&#108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</sheetNames>
    <sheetDataSet>
      <sheetData sheetId="0">
        <row r="7">
          <cell r="D7">
            <v>2239800</v>
          </cell>
        </row>
      </sheetData>
      <sheetData sheetId="1"/>
      <sheetData sheetId="2">
        <row r="8">
          <cell r="B8">
            <v>2239800</v>
          </cell>
        </row>
        <row r="11">
          <cell r="D11">
            <v>29000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J124"/>
  <sheetViews>
    <sheetView zoomScale="70" zoomScaleNormal="70" workbookViewId="0">
      <pane xSplit="2" ySplit="4" topLeftCell="C98" activePane="bottomRight" state="frozen"/>
      <selection pane="topRight" activeCell="C1" sqref="C1"/>
      <selection pane="bottomLeft" activeCell="A5" sqref="A5"/>
      <selection pane="bottomRight" activeCell="J109" sqref="J109"/>
    </sheetView>
  </sheetViews>
  <sheetFormatPr defaultColWidth="10.42578125" defaultRowHeight="12.75" outlineLevelRow="1" outlineLevelCol="1" x14ac:dyDescent="0.2"/>
  <cols>
    <col min="1" max="1" width="10.42578125" style="74"/>
    <col min="2" max="2" width="63.140625" style="75" customWidth="1"/>
    <col min="3" max="3" width="10.42578125" style="75"/>
    <col min="4" max="6" width="10.42578125" style="76" outlineLevel="1"/>
    <col min="7" max="7" width="10.42578125" style="77"/>
    <col min="8" max="8" width="17.5703125" style="78" customWidth="1"/>
    <col min="9" max="9" width="10.42578125" style="78"/>
    <col min="10" max="10" width="20" style="78" customWidth="1"/>
    <col min="11" max="16384" width="10.42578125" style="79"/>
  </cols>
  <sheetData>
    <row r="2" spans="1:10" ht="26.25" customHeight="1" x14ac:dyDescent="0.2">
      <c r="B2" s="325" t="s">
        <v>0</v>
      </c>
      <c r="C2" s="325" t="s">
        <v>1</v>
      </c>
      <c r="D2" s="325" t="s">
        <v>2</v>
      </c>
      <c r="E2" s="325" t="s">
        <v>3</v>
      </c>
      <c r="F2" s="325" t="s">
        <v>4</v>
      </c>
      <c r="G2" s="325" t="s">
        <v>5</v>
      </c>
      <c r="H2" s="323" t="s">
        <v>208</v>
      </c>
      <c r="I2" s="323"/>
      <c r="J2" s="323"/>
    </row>
    <row r="3" spans="1:10" ht="27" customHeight="1" x14ac:dyDescent="0.2">
      <c r="B3" s="325"/>
      <c r="C3" s="325"/>
      <c r="D3" s="325"/>
      <c r="E3" s="325"/>
      <c r="F3" s="325"/>
      <c r="G3" s="325"/>
      <c r="H3" s="324" t="s">
        <v>6</v>
      </c>
      <c r="I3" s="324"/>
      <c r="J3" s="324"/>
    </row>
    <row r="4" spans="1:10" ht="26.25" customHeight="1" x14ac:dyDescent="0.2">
      <c r="B4" s="325"/>
      <c r="C4" s="325"/>
      <c r="D4" s="325"/>
      <c r="E4" s="325"/>
      <c r="F4" s="325"/>
      <c r="G4" s="325"/>
      <c r="H4" s="87" t="s">
        <v>12</v>
      </c>
      <c r="I4" s="87" t="s">
        <v>13</v>
      </c>
      <c r="J4" s="87" t="s">
        <v>14</v>
      </c>
    </row>
    <row r="5" spans="1:10" s="81" customFormat="1" ht="22.5" customHeight="1" x14ac:dyDescent="0.25">
      <c r="B5" s="88" t="s">
        <v>15</v>
      </c>
      <c r="C5" s="88"/>
      <c r="D5" s="88"/>
      <c r="E5" s="88"/>
      <c r="F5" s="88"/>
      <c r="G5" s="88"/>
      <c r="H5" s="89">
        <f>SUM(H6,H20,H31,H55)</f>
        <v>33200</v>
      </c>
      <c r="I5" s="89"/>
      <c r="J5" s="89">
        <f>SUM(J6,J20,J31,J55)</f>
        <v>3388048</v>
      </c>
    </row>
    <row r="6" spans="1:10" ht="22.5" customHeight="1" outlineLevel="1" x14ac:dyDescent="0.2">
      <c r="B6" s="6" t="s">
        <v>16</v>
      </c>
      <c r="C6" s="6"/>
      <c r="D6" s="7"/>
      <c r="E6" s="7"/>
      <c r="F6" s="7"/>
      <c r="G6" s="7"/>
      <c r="H6" s="9">
        <f>H7+H13</f>
        <v>3500</v>
      </c>
      <c r="I6" s="9"/>
      <c r="J6" s="9">
        <f>J7+J13</f>
        <v>114248</v>
      </c>
    </row>
    <row r="7" spans="1:10" ht="22.5" customHeight="1" outlineLevel="1" x14ac:dyDescent="0.2">
      <c r="B7" s="10" t="s">
        <v>17</v>
      </c>
      <c r="C7" s="10"/>
      <c r="D7" s="11"/>
      <c r="E7" s="11"/>
      <c r="F7" s="11"/>
      <c r="G7" s="11"/>
      <c r="H7" s="13">
        <f>SUM(H8:H12)</f>
        <v>650</v>
      </c>
      <c r="I7" s="13"/>
      <c r="J7" s="13">
        <f>SUM(J8:J12)</f>
        <v>22100</v>
      </c>
    </row>
    <row r="8" spans="1:10" s="82" customFormat="1" ht="22.5" customHeight="1" outlineLevel="1" x14ac:dyDescent="0.2">
      <c r="A8" s="74"/>
      <c r="B8" s="14" t="s">
        <v>18</v>
      </c>
      <c r="C8" s="14" t="s">
        <v>19</v>
      </c>
      <c r="D8" s="15">
        <v>25.41</v>
      </c>
      <c r="E8" s="16">
        <v>1</v>
      </c>
      <c r="F8" s="15">
        <f>D8/E8</f>
        <v>25.41</v>
      </c>
      <c r="G8" s="15">
        <v>14.3</v>
      </c>
      <c r="H8" s="18"/>
      <c r="I8" s="18">
        <v>25.41</v>
      </c>
      <c r="J8" s="19">
        <f>H8*I8</f>
        <v>0</v>
      </c>
    </row>
    <row r="9" spans="1:10" s="82" customFormat="1" ht="22.5" customHeight="1" outlineLevel="1" x14ac:dyDescent="0.2">
      <c r="A9" s="74"/>
      <c r="B9" s="14" t="s">
        <v>20</v>
      </c>
      <c r="C9" s="14" t="s">
        <v>21</v>
      </c>
      <c r="D9" s="15">
        <v>23.54</v>
      </c>
      <c r="E9" s="16">
        <v>0.9</v>
      </c>
      <c r="F9" s="15">
        <f>D9/E9</f>
        <v>26.155555555555555</v>
      </c>
      <c r="G9" s="15">
        <v>14.9</v>
      </c>
      <c r="H9" s="18"/>
      <c r="I9" s="18">
        <v>26.155555555555555</v>
      </c>
      <c r="J9" s="19">
        <f>H9*I9</f>
        <v>0</v>
      </c>
    </row>
    <row r="10" spans="1:10" s="82" customFormat="1" ht="22.5" customHeight="1" outlineLevel="1" x14ac:dyDescent="0.2">
      <c r="A10" s="74"/>
      <c r="B10" s="14" t="s">
        <v>22</v>
      </c>
      <c r="C10" s="14" t="s">
        <v>19</v>
      </c>
      <c r="D10" s="15">
        <v>25.41</v>
      </c>
      <c r="E10" s="16">
        <v>1</v>
      </c>
      <c r="F10" s="15">
        <f>D10/E10</f>
        <v>25.41</v>
      </c>
      <c r="G10" s="15">
        <v>14.3</v>
      </c>
      <c r="H10" s="18"/>
      <c r="I10" s="18">
        <v>25.41</v>
      </c>
      <c r="J10" s="19">
        <f>H10*I10</f>
        <v>0</v>
      </c>
    </row>
    <row r="11" spans="1:10" s="82" customFormat="1" ht="22.5" customHeight="1" outlineLevel="1" x14ac:dyDescent="0.2">
      <c r="A11" s="74"/>
      <c r="B11" s="14" t="s">
        <v>23</v>
      </c>
      <c r="C11" s="14" t="s">
        <v>21</v>
      </c>
      <c r="D11" s="15">
        <v>23.94</v>
      </c>
      <c r="E11" s="16">
        <v>0.9</v>
      </c>
      <c r="F11" s="15">
        <f>D11/E11</f>
        <v>26.6</v>
      </c>
      <c r="G11" s="15">
        <v>15.22</v>
      </c>
      <c r="H11" s="18"/>
      <c r="I11" s="18">
        <v>26.6</v>
      </c>
      <c r="J11" s="19">
        <f>H11*I11</f>
        <v>0</v>
      </c>
    </row>
    <row r="12" spans="1:10" s="82" customFormat="1" ht="22.5" customHeight="1" outlineLevel="1" x14ac:dyDescent="0.2">
      <c r="A12" s="74"/>
      <c r="B12" s="14" t="s">
        <v>24</v>
      </c>
      <c r="C12" s="14" t="s">
        <v>19</v>
      </c>
      <c r="D12" s="15">
        <v>26.94</v>
      </c>
      <c r="E12" s="16">
        <v>1</v>
      </c>
      <c r="F12" s="15">
        <f>D12/E12</f>
        <v>26.94</v>
      </c>
      <c r="G12" s="15">
        <v>15.31</v>
      </c>
      <c r="H12" s="18">
        <v>650</v>
      </c>
      <c r="I12" s="18">
        <v>34</v>
      </c>
      <c r="J12" s="19">
        <f>H12*I12</f>
        <v>22100</v>
      </c>
    </row>
    <row r="13" spans="1:10" ht="22.5" customHeight="1" outlineLevel="1" x14ac:dyDescent="0.2">
      <c r="B13" s="10" t="s">
        <v>25</v>
      </c>
      <c r="C13" s="10"/>
      <c r="D13" s="11"/>
      <c r="E13" s="11"/>
      <c r="F13" s="11"/>
      <c r="G13" s="11"/>
      <c r="H13" s="13">
        <f>SUM(H14:H19)</f>
        <v>2850</v>
      </c>
      <c r="I13" s="13"/>
      <c r="J13" s="13">
        <f>SUM(J14:J19)</f>
        <v>92148</v>
      </c>
    </row>
    <row r="14" spans="1:10" s="82" customFormat="1" ht="22.5" customHeight="1" outlineLevel="1" x14ac:dyDescent="0.2">
      <c r="A14" s="74"/>
      <c r="B14" s="30" t="s">
        <v>26</v>
      </c>
      <c r="C14" s="14" t="s">
        <v>21</v>
      </c>
      <c r="D14" s="21">
        <v>14.59</v>
      </c>
      <c r="E14" s="16">
        <v>0.5</v>
      </c>
      <c r="F14" s="15">
        <f t="shared" ref="F14:F19" si="0">D14/E14</f>
        <v>29.18</v>
      </c>
      <c r="G14" s="15">
        <v>16.88</v>
      </c>
      <c r="H14" s="18"/>
      <c r="I14" s="18">
        <v>29.18</v>
      </c>
      <c r="J14" s="19">
        <f t="shared" ref="J14:J19" si="1">H14*I14</f>
        <v>0</v>
      </c>
    </row>
    <row r="15" spans="1:10" s="82" customFormat="1" ht="22.5" customHeight="1" outlineLevel="1" x14ac:dyDescent="0.2">
      <c r="A15" s="74"/>
      <c r="B15" s="30" t="s">
        <v>27</v>
      </c>
      <c r="C15" s="14" t="s">
        <v>21</v>
      </c>
      <c r="D15" s="21">
        <v>15.83</v>
      </c>
      <c r="E15" s="16">
        <v>0.5</v>
      </c>
      <c r="F15" s="15">
        <f t="shared" si="0"/>
        <v>31.66</v>
      </c>
      <c r="G15" s="15">
        <v>18.48</v>
      </c>
      <c r="H15" s="18">
        <v>1500</v>
      </c>
      <c r="I15" s="18">
        <v>31.66</v>
      </c>
      <c r="J15" s="19">
        <f t="shared" si="1"/>
        <v>47490</v>
      </c>
    </row>
    <row r="16" spans="1:10" s="82" customFormat="1" ht="22.5" customHeight="1" outlineLevel="1" x14ac:dyDescent="0.2">
      <c r="A16" s="74"/>
      <c r="B16" s="30" t="s">
        <v>28</v>
      </c>
      <c r="C16" s="14" t="s">
        <v>21</v>
      </c>
      <c r="D16" s="21">
        <v>16.71</v>
      </c>
      <c r="E16" s="16">
        <v>0.5</v>
      </c>
      <c r="F16" s="15">
        <f t="shared" si="0"/>
        <v>33.42</v>
      </c>
      <c r="G16" s="15">
        <v>18.829999999999998</v>
      </c>
      <c r="H16" s="18"/>
      <c r="I16" s="18">
        <v>33.42</v>
      </c>
      <c r="J16" s="19">
        <f t="shared" si="1"/>
        <v>0</v>
      </c>
    </row>
    <row r="17" spans="1:10" s="82" customFormat="1" ht="22.5" customHeight="1" outlineLevel="1" x14ac:dyDescent="0.2">
      <c r="A17" s="74"/>
      <c r="B17" s="30" t="s">
        <v>29</v>
      </c>
      <c r="C17" s="14" t="s">
        <v>21</v>
      </c>
      <c r="D17" s="21">
        <v>16.54</v>
      </c>
      <c r="E17" s="16">
        <v>0.5</v>
      </c>
      <c r="F17" s="15">
        <f t="shared" si="0"/>
        <v>33.08</v>
      </c>
      <c r="G17" s="15">
        <v>18.559999999999999</v>
      </c>
      <c r="H17" s="18">
        <v>1350</v>
      </c>
      <c r="I17" s="18">
        <v>33.08</v>
      </c>
      <c r="J17" s="19">
        <f t="shared" si="1"/>
        <v>44658</v>
      </c>
    </row>
    <row r="18" spans="1:10" s="82" customFormat="1" ht="22.5" customHeight="1" outlineLevel="1" x14ac:dyDescent="0.2">
      <c r="A18" s="74"/>
      <c r="B18" s="30" t="s">
        <v>30</v>
      </c>
      <c r="C18" s="14" t="s">
        <v>21</v>
      </c>
      <c r="D18" s="21">
        <v>16.73</v>
      </c>
      <c r="E18" s="16">
        <v>0.5</v>
      </c>
      <c r="F18" s="15">
        <f t="shared" si="0"/>
        <v>33.46</v>
      </c>
      <c r="G18" s="15">
        <v>18.78</v>
      </c>
      <c r="H18" s="18"/>
      <c r="I18" s="18">
        <v>33.46</v>
      </c>
      <c r="J18" s="19">
        <f t="shared" si="1"/>
        <v>0</v>
      </c>
    </row>
    <row r="19" spans="1:10" s="82" customFormat="1" ht="22.5" customHeight="1" outlineLevel="1" x14ac:dyDescent="0.2">
      <c r="A19" s="74"/>
      <c r="B19" s="30" t="s">
        <v>31</v>
      </c>
      <c r="C19" s="14" t="s">
        <v>21</v>
      </c>
      <c r="D19" s="21">
        <v>9.74</v>
      </c>
      <c r="E19" s="16">
        <v>0.2</v>
      </c>
      <c r="F19" s="15">
        <f t="shared" si="0"/>
        <v>48.699999999999996</v>
      </c>
      <c r="G19" s="15">
        <v>26.93</v>
      </c>
      <c r="H19" s="18"/>
      <c r="I19" s="18">
        <v>48.699999999999996</v>
      </c>
      <c r="J19" s="19">
        <f t="shared" si="1"/>
        <v>0</v>
      </c>
    </row>
    <row r="20" spans="1:10" ht="22.5" customHeight="1" outlineLevel="1" x14ac:dyDescent="0.2">
      <c r="B20" s="6" t="s">
        <v>32</v>
      </c>
      <c r="C20" s="6"/>
      <c r="D20" s="7"/>
      <c r="E20" s="7"/>
      <c r="F20" s="7"/>
      <c r="G20" s="7"/>
      <c r="H20" s="9">
        <f>SUM(H21)</f>
        <v>19800</v>
      </c>
      <c r="I20" s="9"/>
      <c r="J20" s="9">
        <f>SUM(J21)</f>
        <v>2150600</v>
      </c>
    </row>
    <row r="21" spans="1:10" ht="22.5" customHeight="1" outlineLevel="1" x14ac:dyDescent="0.2">
      <c r="B21" s="23" t="s">
        <v>33</v>
      </c>
      <c r="C21" s="23"/>
      <c r="D21" s="24"/>
      <c r="E21" s="24"/>
      <c r="F21" s="24"/>
      <c r="G21" s="24"/>
      <c r="H21" s="13">
        <f>SUM(H22:H30)</f>
        <v>19800</v>
      </c>
      <c r="I21" s="13"/>
      <c r="J21" s="13">
        <f>SUM(J22:J30)</f>
        <v>2150600</v>
      </c>
    </row>
    <row r="22" spans="1:10" s="82" customFormat="1" ht="22.5" customHeight="1" outlineLevel="1" x14ac:dyDescent="0.2">
      <c r="A22" s="74"/>
      <c r="B22" s="30" t="s">
        <v>34</v>
      </c>
      <c r="C22" s="14" t="s">
        <v>19</v>
      </c>
      <c r="D22" s="21">
        <v>12</v>
      </c>
      <c r="E22" s="16">
        <v>0.2</v>
      </c>
      <c r="F22" s="15">
        <f t="shared" ref="F22:F30" si="2">D22/E22</f>
        <v>60</v>
      </c>
      <c r="G22" s="15">
        <v>37.380000000000003</v>
      </c>
      <c r="H22" s="18">
        <v>800</v>
      </c>
      <c r="I22" s="18">
        <v>147</v>
      </c>
      <c r="J22" s="19">
        <f t="shared" ref="J22:J30" si="3">H22*I22</f>
        <v>117600</v>
      </c>
    </row>
    <row r="23" spans="1:10" s="82" customFormat="1" ht="22.5" customHeight="1" outlineLevel="1" x14ac:dyDescent="0.2">
      <c r="A23" s="74"/>
      <c r="B23" s="30" t="s">
        <v>209</v>
      </c>
      <c r="C23" s="14" t="s">
        <v>19</v>
      </c>
      <c r="D23" s="21">
        <v>19.059999999999999</v>
      </c>
      <c r="E23" s="16">
        <v>0.4</v>
      </c>
      <c r="F23" s="15">
        <f t="shared" si="2"/>
        <v>47.649999999999991</v>
      </c>
      <c r="G23" s="15">
        <v>27.8</v>
      </c>
      <c r="H23" s="18"/>
      <c r="I23" s="18">
        <v>47.649999999999991</v>
      </c>
      <c r="J23" s="19">
        <f t="shared" si="3"/>
        <v>0</v>
      </c>
    </row>
    <row r="24" spans="1:10" s="82" customFormat="1" ht="22.5" customHeight="1" outlineLevel="1" x14ac:dyDescent="0.2">
      <c r="A24" s="74"/>
      <c r="B24" s="30" t="s">
        <v>35</v>
      </c>
      <c r="C24" s="14" t="s">
        <v>19</v>
      </c>
      <c r="D24" s="21">
        <v>50.88</v>
      </c>
      <c r="E24" s="16">
        <v>0.9</v>
      </c>
      <c r="F24" s="15">
        <f t="shared" si="2"/>
        <v>56.533333333333331</v>
      </c>
      <c r="G24" s="15">
        <v>34.520000000000003</v>
      </c>
      <c r="H24" s="18">
        <v>19000</v>
      </c>
      <c r="I24" s="18">
        <v>107</v>
      </c>
      <c r="J24" s="19">
        <f t="shared" si="3"/>
        <v>2033000</v>
      </c>
    </row>
    <row r="25" spans="1:10" s="82" customFormat="1" ht="22.5" customHeight="1" outlineLevel="1" x14ac:dyDescent="0.2">
      <c r="A25" s="74"/>
      <c r="B25" s="30" t="s">
        <v>36</v>
      </c>
      <c r="C25" s="14" t="s">
        <v>19</v>
      </c>
      <c r="D25" s="21">
        <v>152.86000000000001</v>
      </c>
      <c r="E25" s="16">
        <v>3</v>
      </c>
      <c r="F25" s="15">
        <f t="shared" si="2"/>
        <v>50.95333333333334</v>
      </c>
      <c r="G25" s="15">
        <v>31.9</v>
      </c>
      <c r="H25" s="18"/>
      <c r="I25" s="18">
        <v>50.95333333333334</v>
      </c>
      <c r="J25" s="19">
        <f t="shared" si="3"/>
        <v>0</v>
      </c>
    </row>
    <row r="26" spans="1:10" s="82" customFormat="1" ht="22.5" customHeight="1" outlineLevel="1" x14ac:dyDescent="0.2">
      <c r="A26" s="74"/>
      <c r="B26" s="30" t="s">
        <v>37</v>
      </c>
      <c r="C26" s="14" t="s">
        <v>19</v>
      </c>
      <c r="D26" s="21">
        <v>243.88</v>
      </c>
      <c r="E26" s="16">
        <v>5</v>
      </c>
      <c r="F26" s="15">
        <f t="shared" si="2"/>
        <v>48.775999999999996</v>
      </c>
      <c r="G26" s="15">
        <v>30.47</v>
      </c>
      <c r="H26" s="18"/>
      <c r="I26" s="18">
        <v>48.775999999999996</v>
      </c>
      <c r="J26" s="19">
        <f t="shared" si="3"/>
        <v>0</v>
      </c>
    </row>
    <row r="27" spans="1:10" s="82" customFormat="1" ht="22.5" customHeight="1" outlineLevel="1" x14ac:dyDescent="0.2">
      <c r="A27" s="74"/>
      <c r="B27" s="30" t="s">
        <v>38</v>
      </c>
      <c r="C27" s="14" t="s">
        <v>19</v>
      </c>
      <c r="D27" s="21">
        <v>13.52</v>
      </c>
      <c r="E27" s="16">
        <v>0.2</v>
      </c>
      <c r="F27" s="15">
        <f t="shared" si="2"/>
        <v>67.599999999999994</v>
      </c>
      <c r="G27" s="15">
        <v>41.83</v>
      </c>
      <c r="H27" s="18"/>
      <c r="I27" s="18">
        <v>67.599999999999994</v>
      </c>
      <c r="J27" s="19">
        <f t="shared" si="3"/>
        <v>0</v>
      </c>
    </row>
    <row r="28" spans="1:10" s="82" customFormat="1" ht="22.5" customHeight="1" outlineLevel="1" x14ac:dyDescent="0.2">
      <c r="A28" s="74"/>
      <c r="B28" s="30" t="s">
        <v>39</v>
      </c>
      <c r="C28" s="14" t="s">
        <v>19</v>
      </c>
      <c r="D28" s="21">
        <v>58.07</v>
      </c>
      <c r="E28" s="16">
        <v>0.9</v>
      </c>
      <c r="F28" s="15">
        <f t="shared" si="2"/>
        <v>64.522222222222226</v>
      </c>
      <c r="G28" s="15">
        <v>39.58</v>
      </c>
      <c r="H28" s="18"/>
      <c r="I28" s="18">
        <v>64.522222222222226</v>
      </c>
      <c r="J28" s="19">
        <f t="shared" si="3"/>
        <v>0</v>
      </c>
    </row>
    <row r="29" spans="1:10" s="82" customFormat="1" ht="22.5" customHeight="1" outlineLevel="1" x14ac:dyDescent="0.2">
      <c r="A29" s="74"/>
      <c r="B29" s="30" t="s">
        <v>40</v>
      </c>
      <c r="C29" s="14" t="s">
        <v>19</v>
      </c>
      <c r="D29" s="21">
        <v>174.54</v>
      </c>
      <c r="E29" s="16">
        <v>3</v>
      </c>
      <c r="F29" s="15">
        <f t="shared" si="2"/>
        <v>58.18</v>
      </c>
      <c r="G29" s="15">
        <v>36.53</v>
      </c>
      <c r="H29" s="18"/>
      <c r="I29" s="18">
        <v>58.18</v>
      </c>
      <c r="J29" s="19">
        <f t="shared" si="3"/>
        <v>0</v>
      </c>
    </row>
    <row r="30" spans="1:10" s="82" customFormat="1" ht="22.5" customHeight="1" outlineLevel="1" x14ac:dyDescent="0.2">
      <c r="A30" s="74"/>
      <c r="B30" s="30" t="s">
        <v>41</v>
      </c>
      <c r="C30" s="14" t="s">
        <v>19</v>
      </c>
      <c r="D30" s="21">
        <v>278.3</v>
      </c>
      <c r="E30" s="16">
        <v>5</v>
      </c>
      <c r="F30" s="15">
        <f t="shared" si="2"/>
        <v>55.660000000000004</v>
      </c>
      <c r="G30" s="15">
        <v>35.03</v>
      </c>
      <c r="H30" s="18"/>
      <c r="I30" s="18">
        <v>55.660000000000004</v>
      </c>
      <c r="J30" s="19">
        <f t="shared" si="3"/>
        <v>0</v>
      </c>
    </row>
    <row r="31" spans="1:10" ht="22.5" customHeight="1" outlineLevel="1" x14ac:dyDescent="0.2">
      <c r="B31" s="6" t="s">
        <v>42</v>
      </c>
      <c r="C31" s="6"/>
      <c r="D31" s="7"/>
      <c r="E31" s="7"/>
      <c r="F31" s="7"/>
      <c r="G31" s="7"/>
      <c r="H31" s="105">
        <f>H32+H50</f>
        <v>9900</v>
      </c>
      <c r="I31" s="105"/>
      <c r="J31" s="105">
        <f>J32+J50</f>
        <v>1123200</v>
      </c>
    </row>
    <row r="32" spans="1:10" ht="22.5" customHeight="1" outlineLevel="1" x14ac:dyDescent="0.2">
      <c r="B32" s="23" t="s">
        <v>43</v>
      </c>
      <c r="C32" s="23"/>
      <c r="D32" s="24"/>
      <c r="E32" s="24"/>
      <c r="F32" s="24"/>
      <c r="G32" s="24"/>
      <c r="H32" s="13">
        <f>SUM(H33:H49)</f>
        <v>9900</v>
      </c>
      <c r="I32" s="13"/>
      <c r="J32" s="13">
        <f>SUM(J33:J49)</f>
        <v>1123200</v>
      </c>
    </row>
    <row r="33" spans="1:10" s="82" customFormat="1" ht="22.5" customHeight="1" outlineLevel="1" x14ac:dyDescent="0.2">
      <c r="A33" s="74"/>
      <c r="B33" s="30" t="s">
        <v>44</v>
      </c>
      <c r="C33" s="14" t="s">
        <v>19</v>
      </c>
      <c r="D33" s="21">
        <v>720.6</v>
      </c>
      <c r="E33" s="16">
        <v>10</v>
      </c>
      <c r="F33" s="15">
        <f t="shared" ref="F33:F49" si="4">D33/E33</f>
        <v>72.06</v>
      </c>
      <c r="G33" s="15">
        <v>44.59</v>
      </c>
      <c r="H33" s="18"/>
      <c r="I33" s="18">
        <v>72.06</v>
      </c>
      <c r="J33" s="19">
        <f t="shared" ref="J33:J49" si="5">H33*I33</f>
        <v>0</v>
      </c>
    </row>
    <row r="34" spans="1:10" s="82" customFormat="1" ht="22.5" customHeight="1" outlineLevel="1" x14ac:dyDescent="0.2">
      <c r="A34" s="74"/>
      <c r="B34" s="30" t="s">
        <v>45</v>
      </c>
      <c r="C34" s="14" t="s">
        <v>19</v>
      </c>
      <c r="D34" s="21">
        <v>252.29</v>
      </c>
      <c r="E34" s="16">
        <v>3</v>
      </c>
      <c r="F34" s="15">
        <f t="shared" si="4"/>
        <v>84.096666666666664</v>
      </c>
      <c r="G34" s="15">
        <v>51.23</v>
      </c>
      <c r="H34" s="18"/>
      <c r="I34" s="18">
        <v>84.096666666666664</v>
      </c>
      <c r="J34" s="19">
        <f t="shared" si="5"/>
        <v>0</v>
      </c>
    </row>
    <row r="35" spans="1:10" s="82" customFormat="1" ht="22.5" customHeight="1" outlineLevel="1" x14ac:dyDescent="0.2">
      <c r="A35" s="74"/>
      <c r="B35" s="30" t="s">
        <v>46</v>
      </c>
      <c r="C35" s="14" t="s">
        <v>19</v>
      </c>
      <c r="D35" s="21">
        <v>409.03</v>
      </c>
      <c r="E35" s="16">
        <v>5</v>
      </c>
      <c r="F35" s="15">
        <f t="shared" si="4"/>
        <v>81.805999999999997</v>
      </c>
      <c r="G35" s="15">
        <v>49.73</v>
      </c>
      <c r="H35" s="18"/>
      <c r="I35" s="18">
        <v>81.805999999999997</v>
      </c>
      <c r="J35" s="19">
        <f t="shared" si="5"/>
        <v>0</v>
      </c>
    </row>
    <row r="36" spans="1:10" s="82" customFormat="1" ht="22.5" customHeight="1" outlineLevel="1" x14ac:dyDescent="0.2">
      <c r="A36" s="74"/>
      <c r="B36" s="30" t="s">
        <v>47</v>
      </c>
      <c r="C36" s="14" t="s">
        <v>19</v>
      </c>
      <c r="D36" s="21">
        <v>252.29</v>
      </c>
      <c r="E36" s="16">
        <v>3</v>
      </c>
      <c r="F36" s="15">
        <f t="shared" si="4"/>
        <v>84.096666666666664</v>
      </c>
      <c r="G36" s="15">
        <v>51.22</v>
      </c>
      <c r="H36" s="18"/>
      <c r="I36" s="18">
        <v>84.096666666666664</v>
      </c>
      <c r="J36" s="19">
        <f t="shared" si="5"/>
        <v>0</v>
      </c>
    </row>
    <row r="37" spans="1:10" s="82" customFormat="1" ht="22.5" customHeight="1" outlineLevel="1" x14ac:dyDescent="0.2">
      <c r="A37" s="74"/>
      <c r="B37" s="30" t="s">
        <v>48</v>
      </c>
      <c r="C37" s="14" t="s">
        <v>19</v>
      </c>
      <c r="D37" s="21">
        <v>409.03</v>
      </c>
      <c r="E37" s="16">
        <v>5</v>
      </c>
      <c r="F37" s="15">
        <f t="shared" si="4"/>
        <v>81.805999999999997</v>
      </c>
      <c r="G37" s="15">
        <v>49.72</v>
      </c>
      <c r="H37" s="18"/>
      <c r="I37" s="18">
        <v>81.805999999999997</v>
      </c>
      <c r="J37" s="19">
        <f t="shared" si="5"/>
        <v>0</v>
      </c>
    </row>
    <row r="38" spans="1:10" s="82" customFormat="1" ht="22.5" customHeight="1" outlineLevel="1" x14ac:dyDescent="0.2">
      <c r="A38" s="74"/>
      <c r="B38" s="30" t="s">
        <v>49</v>
      </c>
      <c r="C38" s="14" t="s">
        <v>19</v>
      </c>
      <c r="D38" s="21">
        <v>78.27</v>
      </c>
      <c r="E38" s="16">
        <v>0.9</v>
      </c>
      <c r="F38" s="15">
        <f t="shared" si="4"/>
        <v>86.966666666666654</v>
      </c>
      <c r="G38" s="15">
        <v>54.24</v>
      </c>
      <c r="H38" s="18"/>
      <c r="I38" s="18">
        <v>86.966666666666654</v>
      </c>
      <c r="J38" s="19">
        <f t="shared" si="5"/>
        <v>0</v>
      </c>
    </row>
    <row r="39" spans="1:10" s="82" customFormat="1" ht="22.5" customHeight="1" outlineLevel="1" x14ac:dyDescent="0.2">
      <c r="A39" s="74"/>
      <c r="B39" s="30" t="s">
        <v>50</v>
      </c>
      <c r="C39" s="14" t="s">
        <v>19</v>
      </c>
      <c r="D39" s="21">
        <v>19.41</v>
      </c>
      <c r="E39" s="16">
        <v>0.2</v>
      </c>
      <c r="F39" s="15">
        <f t="shared" si="4"/>
        <v>97.05</v>
      </c>
      <c r="G39" s="15">
        <v>63.99</v>
      </c>
      <c r="H39" s="18"/>
      <c r="I39" s="18">
        <v>97.05</v>
      </c>
      <c r="J39" s="19">
        <f t="shared" si="5"/>
        <v>0</v>
      </c>
    </row>
    <row r="40" spans="1:10" s="82" customFormat="1" ht="22.5" customHeight="1" outlineLevel="1" x14ac:dyDescent="0.2">
      <c r="A40" s="74"/>
      <c r="B40" s="30" t="s">
        <v>51</v>
      </c>
      <c r="C40" s="14" t="s">
        <v>19</v>
      </c>
      <c r="D40" s="21">
        <v>720.6</v>
      </c>
      <c r="E40" s="16">
        <v>10</v>
      </c>
      <c r="F40" s="15">
        <f t="shared" si="4"/>
        <v>72.06</v>
      </c>
      <c r="G40" s="15">
        <v>45.14</v>
      </c>
      <c r="H40" s="18"/>
      <c r="I40" s="18">
        <v>72.06</v>
      </c>
      <c r="J40" s="19">
        <f t="shared" si="5"/>
        <v>0</v>
      </c>
    </row>
    <row r="41" spans="1:10" s="82" customFormat="1" ht="22.5" customHeight="1" outlineLevel="1" x14ac:dyDescent="0.2">
      <c r="A41" s="74"/>
      <c r="B41" s="30" t="s">
        <v>52</v>
      </c>
      <c r="C41" s="14" t="s">
        <v>19</v>
      </c>
      <c r="D41" s="21">
        <v>252.29</v>
      </c>
      <c r="E41" s="16">
        <v>3</v>
      </c>
      <c r="F41" s="15">
        <f t="shared" si="4"/>
        <v>84.096666666666664</v>
      </c>
      <c r="G41" s="15">
        <v>51.05</v>
      </c>
      <c r="H41" s="18"/>
      <c r="I41" s="18">
        <v>84.096666666666664</v>
      </c>
      <c r="J41" s="19">
        <f t="shared" si="5"/>
        <v>0</v>
      </c>
    </row>
    <row r="42" spans="1:10" s="82" customFormat="1" ht="22.5" customHeight="1" outlineLevel="1" x14ac:dyDescent="0.2">
      <c r="A42" s="74"/>
      <c r="B42" s="30" t="s">
        <v>53</v>
      </c>
      <c r="C42" s="14" t="s">
        <v>19</v>
      </c>
      <c r="D42" s="21">
        <v>409.03</v>
      </c>
      <c r="E42" s="16">
        <v>5</v>
      </c>
      <c r="F42" s="15">
        <f t="shared" si="4"/>
        <v>81.805999999999997</v>
      </c>
      <c r="G42" s="15">
        <v>49.62</v>
      </c>
      <c r="H42" s="18"/>
      <c r="I42" s="18">
        <v>81.805999999999997</v>
      </c>
      <c r="J42" s="19">
        <f t="shared" si="5"/>
        <v>0</v>
      </c>
    </row>
    <row r="43" spans="1:10" s="82" customFormat="1" ht="22.5" customHeight="1" outlineLevel="1" x14ac:dyDescent="0.2">
      <c r="A43" s="74"/>
      <c r="B43" s="30" t="s">
        <v>54</v>
      </c>
      <c r="C43" s="14" t="s">
        <v>19</v>
      </c>
      <c r="D43" s="21">
        <v>78.27</v>
      </c>
      <c r="E43" s="16">
        <v>0.9</v>
      </c>
      <c r="F43" s="15">
        <f t="shared" si="4"/>
        <v>86.966666666666654</v>
      </c>
      <c r="G43" s="15">
        <v>53.67</v>
      </c>
      <c r="H43" s="18">
        <v>9000</v>
      </c>
      <c r="I43" s="18">
        <v>105</v>
      </c>
      <c r="J43" s="19">
        <f t="shared" si="5"/>
        <v>945000</v>
      </c>
    </row>
    <row r="44" spans="1:10" s="82" customFormat="1" ht="22.5" customHeight="1" outlineLevel="1" x14ac:dyDescent="0.2">
      <c r="A44" s="74"/>
      <c r="B44" s="30" t="s">
        <v>55</v>
      </c>
      <c r="C44" s="14" t="s">
        <v>19</v>
      </c>
      <c r="D44" s="21">
        <v>32.79</v>
      </c>
      <c r="E44" s="16">
        <v>0.3</v>
      </c>
      <c r="F44" s="15">
        <f t="shared" si="4"/>
        <v>109.3</v>
      </c>
      <c r="G44" s="15">
        <v>69.66</v>
      </c>
      <c r="H44" s="18">
        <v>900</v>
      </c>
      <c r="I44" s="18">
        <v>198</v>
      </c>
      <c r="J44" s="19">
        <f t="shared" si="5"/>
        <v>178200</v>
      </c>
    </row>
    <row r="45" spans="1:10" s="82" customFormat="1" ht="22.5" customHeight="1" outlineLevel="1" x14ac:dyDescent="0.2">
      <c r="A45" s="74"/>
      <c r="B45" s="30" t="s">
        <v>56</v>
      </c>
      <c r="C45" s="14" t="s">
        <v>19</v>
      </c>
      <c r="D45" s="21">
        <v>19.41</v>
      </c>
      <c r="E45" s="16">
        <v>0.2</v>
      </c>
      <c r="F45" s="15">
        <f t="shared" si="4"/>
        <v>97.05</v>
      </c>
      <c r="G45" s="15">
        <v>63.99</v>
      </c>
      <c r="H45" s="18"/>
      <c r="I45" s="18">
        <v>97.05</v>
      </c>
      <c r="J45" s="19">
        <f t="shared" si="5"/>
        <v>0</v>
      </c>
    </row>
    <row r="46" spans="1:10" s="82" customFormat="1" ht="22.5" customHeight="1" outlineLevel="1" x14ac:dyDescent="0.2">
      <c r="A46" s="74"/>
      <c r="B46" s="30" t="s">
        <v>57</v>
      </c>
      <c r="C46" s="14" t="s">
        <v>19</v>
      </c>
      <c r="D46" s="21">
        <v>252.29</v>
      </c>
      <c r="E46" s="16">
        <v>3</v>
      </c>
      <c r="F46" s="15">
        <f t="shared" si="4"/>
        <v>84.096666666666664</v>
      </c>
      <c r="G46" s="15">
        <v>51.31</v>
      </c>
      <c r="H46" s="18"/>
      <c r="I46" s="18">
        <v>84.096666666666664</v>
      </c>
      <c r="J46" s="19">
        <f t="shared" si="5"/>
        <v>0</v>
      </c>
    </row>
    <row r="47" spans="1:10" s="82" customFormat="1" ht="22.5" customHeight="1" outlineLevel="1" x14ac:dyDescent="0.2">
      <c r="A47" s="74"/>
      <c r="B47" s="30" t="s">
        <v>58</v>
      </c>
      <c r="C47" s="14" t="s">
        <v>19</v>
      </c>
      <c r="D47" s="21">
        <v>409.03</v>
      </c>
      <c r="E47" s="16">
        <v>5</v>
      </c>
      <c r="F47" s="15">
        <f t="shared" si="4"/>
        <v>81.805999999999997</v>
      </c>
      <c r="G47" s="15">
        <v>49.77</v>
      </c>
      <c r="H47" s="18"/>
      <c r="I47" s="18">
        <v>81.805999999999997</v>
      </c>
      <c r="J47" s="19">
        <f t="shared" si="5"/>
        <v>0</v>
      </c>
    </row>
    <row r="48" spans="1:10" s="82" customFormat="1" ht="22.5" customHeight="1" outlineLevel="1" x14ac:dyDescent="0.2">
      <c r="A48" s="74"/>
      <c r="B48" s="30" t="s">
        <v>59</v>
      </c>
      <c r="C48" s="14" t="s">
        <v>19</v>
      </c>
      <c r="D48" s="21">
        <v>19.41</v>
      </c>
      <c r="E48" s="16">
        <v>0.9</v>
      </c>
      <c r="F48" s="15">
        <f t="shared" si="4"/>
        <v>21.566666666666666</v>
      </c>
      <c r="G48" s="15">
        <v>54.51</v>
      </c>
      <c r="H48" s="18"/>
      <c r="I48" s="18">
        <v>21.566666666666666</v>
      </c>
      <c r="J48" s="19">
        <f t="shared" si="5"/>
        <v>0</v>
      </c>
    </row>
    <row r="49" spans="1:10" s="82" customFormat="1" ht="22.5" customHeight="1" outlineLevel="1" x14ac:dyDescent="0.2">
      <c r="A49" s="74"/>
      <c r="B49" s="30" t="s">
        <v>60</v>
      </c>
      <c r="C49" s="14" t="s">
        <v>19</v>
      </c>
      <c r="D49" s="21">
        <v>19.41</v>
      </c>
      <c r="E49" s="16">
        <v>0.2</v>
      </c>
      <c r="F49" s="15">
        <f t="shared" si="4"/>
        <v>97.05</v>
      </c>
      <c r="G49" s="15">
        <v>59.73</v>
      </c>
      <c r="H49" s="18"/>
      <c r="I49" s="18">
        <v>97.05</v>
      </c>
      <c r="J49" s="19">
        <f t="shared" si="5"/>
        <v>0</v>
      </c>
    </row>
    <row r="50" spans="1:10" ht="22.5" customHeight="1" outlineLevel="1" x14ac:dyDescent="0.2">
      <c r="B50" s="23" t="s">
        <v>61</v>
      </c>
      <c r="C50" s="23"/>
      <c r="D50" s="24"/>
      <c r="E50" s="24"/>
      <c r="F50" s="24"/>
      <c r="G50" s="24"/>
      <c r="H50" s="13">
        <f>SUM(H51:H54)</f>
        <v>0</v>
      </c>
      <c r="I50" s="13"/>
      <c r="J50" s="13">
        <f>SUM(J51:J54)</f>
        <v>0</v>
      </c>
    </row>
    <row r="51" spans="1:10" s="82" customFormat="1" ht="22.5" customHeight="1" outlineLevel="1" x14ac:dyDescent="0.2">
      <c r="A51" s="74"/>
      <c r="B51" s="30" t="s">
        <v>62</v>
      </c>
      <c r="C51" s="14" t="s">
        <v>19</v>
      </c>
      <c r="D51" s="21">
        <v>21.22</v>
      </c>
      <c r="E51" s="16">
        <v>0.2</v>
      </c>
      <c r="F51" s="15">
        <f>D51/E51</f>
        <v>106.1</v>
      </c>
      <c r="G51" s="15">
        <v>70.489999999999995</v>
      </c>
      <c r="H51" s="18"/>
      <c r="I51" s="18">
        <v>106.1</v>
      </c>
      <c r="J51" s="19">
        <f>H51*I51</f>
        <v>0</v>
      </c>
    </row>
    <row r="52" spans="1:10" s="82" customFormat="1" ht="22.5" customHeight="1" outlineLevel="1" x14ac:dyDescent="0.2">
      <c r="A52" s="74"/>
      <c r="B52" s="30" t="s">
        <v>63</v>
      </c>
      <c r="C52" s="14" t="s">
        <v>19</v>
      </c>
      <c r="D52" s="21">
        <v>85.56</v>
      </c>
      <c r="E52" s="16">
        <v>0.9</v>
      </c>
      <c r="F52" s="15">
        <f>D52/E52</f>
        <v>95.066666666666663</v>
      </c>
      <c r="G52" s="15">
        <v>62.02</v>
      </c>
      <c r="H52" s="18"/>
      <c r="I52" s="18">
        <v>95.066666666666663</v>
      </c>
      <c r="J52" s="19">
        <f>H52*I52</f>
        <v>0</v>
      </c>
    </row>
    <row r="53" spans="1:10" s="82" customFormat="1" ht="22.5" customHeight="1" outlineLevel="1" x14ac:dyDescent="0.2">
      <c r="A53" s="74"/>
      <c r="B53" s="30" t="s">
        <v>64</v>
      </c>
      <c r="C53" s="14" t="s">
        <v>19</v>
      </c>
      <c r="D53" s="21">
        <v>278.55</v>
      </c>
      <c r="E53" s="16">
        <v>3</v>
      </c>
      <c r="F53" s="15">
        <f>D53/E53</f>
        <v>92.850000000000009</v>
      </c>
      <c r="G53" s="15">
        <v>57.81</v>
      </c>
      <c r="H53" s="18"/>
      <c r="I53" s="18">
        <v>92.850000000000009</v>
      </c>
      <c r="J53" s="19">
        <f>H53*I53</f>
        <v>0</v>
      </c>
    </row>
    <row r="54" spans="1:10" s="82" customFormat="1" ht="22.5" customHeight="1" outlineLevel="1" x14ac:dyDescent="0.2">
      <c r="A54" s="74"/>
      <c r="B54" s="30" t="s">
        <v>65</v>
      </c>
      <c r="C54" s="14" t="s">
        <v>19</v>
      </c>
      <c r="D54" s="21">
        <v>21.54</v>
      </c>
      <c r="E54" s="16">
        <v>0.2</v>
      </c>
      <c r="F54" s="15">
        <f>D54/E54</f>
        <v>107.69999999999999</v>
      </c>
      <c r="G54" s="15">
        <v>71.53</v>
      </c>
      <c r="H54" s="18"/>
      <c r="I54" s="18">
        <v>107.69999999999999</v>
      </c>
      <c r="J54" s="19">
        <f>H54*I54</f>
        <v>0</v>
      </c>
    </row>
    <row r="55" spans="1:10" ht="22.5" customHeight="1" outlineLevel="1" x14ac:dyDescent="0.2">
      <c r="B55" s="26" t="s">
        <v>66</v>
      </c>
      <c r="C55" s="26"/>
      <c r="D55" s="27"/>
      <c r="E55" s="27"/>
      <c r="F55" s="27"/>
      <c r="G55" s="27"/>
      <c r="H55" s="29">
        <f>SUM(H56:H58)</f>
        <v>0</v>
      </c>
      <c r="I55" s="29"/>
      <c r="J55" s="29">
        <f>SUM(J56:J58)</f>
        <v>0</v>
      </c>
    </row>
    <row r="56" spans="1:10" s="82" customFormat="1" ht="22.5" customHeight="1" outlineLevel="1" x14ac:dyDescent="0.2">
      <c r="A56" s="74"/>
      <c r="B56" s="30" t="s">
        <v>67</v>
      </c>
      <c r="C56" s="30" t="s">
        <v>68</v>
      </c>
      <c r="D56" s="21">
        <v>38.049999999999997</v>
      </c>
      <c r="E56" s="16">
        <v>0.18</v>
      </c>
      <c r="F56" s="15">
        <f>D56/E56</f>
        <v>211.38888888888889</v>
      </c>
      <c r="G56" s="15">
        <v>151.06</v>
      </c>
      <c r="H56" s="18"/>
      <c r="I56" s="18">
        <v>211.38888888888889</v>
      </c>
      <c r="J56" s="19">
        <f>H56*I56</f>
        <v>0</v>
      </c>
    </row>
    <row r="57" spans="1:10" s="82" customFormat="1" ht="22.5" customHeight="1" outlineLevel="1" x14ac:dyDescent="0.2">
      <c r="A57" s="74"/>
      <c r="B57" s="30" t="s">
        <v>69</v>
      </c>
      <c r="C57" s="30" t="s">
        <v>70</v>
      </c>
      <c r="D57" s="21">
        <v>87.35</v>
      </c>
      <c r="E57" s="16">
        <v>0.4</v>
      </c>
      <c r="F57" s="15">
        <f>D57/E57</f>
        <v>218.37499999999997</v>
      </c>
      <c r="G57" s="15">
        <v>156.32</v>
      </c>
      <c r="H57" s="18"/>
      <c r="I57" s="18">
        <v>218.37499999999997</v>
      </c>
      <c r="J57" s="19">
        <f>H57*I57</f>
        <v>0</v>
      </c>
    </row>
    <row r="58" spans="1:10" s="82" customFormat="1" ht="22.5" customHeight="1" outlineLevel="1" x14ac:dyDescent="0.2">
      <c r="A58" s="74"/>
      <c r="B58" s="30" t="s">
        <v>71</v>
      </c>
      <c r="C58" s="30" t="s">
        <v>70</v>
      </c>
      <c r="D58" s="21">
        <v>16</v>
      </c>
      <c r="E58" s="16">
        <v>0.18</v>
      </c>
      <c r="F58" s="15">
        <f>D58/E58</f>
        <v>88.888888888888886</v>
      </c>
      <c r="G58" s="15">
        <v>53.04</v>
      </c>
      <c r="H58" s="18"/>
      <c r="I58" s="18">
        <v>88.888888888888886</v>
      </c>
      <c r="J58" s="19">
        <f>H58*I58</f>
        <v>0</v>
      </c>
    </row>
    <row r="59" spans="1:10" s="81" customFormat="1" ht="22.5" customHeight="1" x14ac:dyDescent="0.25">
      <c r="B59" s="88" t="s">
        <v>72</v>
      </c>
      <c r="C59" s="88"/>
      <c r="D59" s="88"/>
      <c r="E59" s="88"/>
      <c r="F59" s="88"/>
      <c r="G59" s="88"/>
      <c r="H59" s="89">
        <f>SUM(H60,H62,H64)</f>
        <v>430000</v>
      </c>
      <c r="I59" s="89"/>
      <c r="J59" s="89">
        <f>SUM(J60,J62,J64)</f>
        <v>51170000</v>
      </c>
    </row>
    <row r="60" spans="1:10" s="82" customFormat="1" ht="22.5" customHeight="1" outlineLevel="1" x14ac:dyDescent="0.2">
      <c r="A60" s="74"/>
      <c r="B60" s="26" t="s">
        <v>73</v>
      </c>
      <c r="C60" s="27"/>
      <c r="D60" s="27"/>
      <c r="E60" s="27"/>
      <c r="F60" s="27"/>
      <c r="G60" s="27"/>
      <c r="H60" s="37">
        <f>SUM(H61)</f>
        <v>220000</v>
      </c>
      <c r="I60" s="37"/>
      <c r="J60" s="37">
        <f>SUM(J61)</f>
        <v>21560000</v>
      </c>
    </row>
    <row r="61" spans="1:10" s="82" customFormat="1" ht="42" customHeight="1" outlineLevel="1" x14ac:dyDescent="0.2">
      <c r="A61" s="74"/>
      <c r="B61" s="30" t="s">
        <v>74</v>
      </c>
      <c r="C61" s="30" t="s">
        <v>19</v>
      </c>
      <c r="D61" s="21">
        <v>73</v>
      </c>
      <c r="E61" s="16">
        <v>1</v>
      </c>
      <c r="F61" s="15">
        <f>D61/E61</f>
        <v>73</v>
      </c>
      <c r="G61" s="15">
        <v>45.54</v>
      </c>
      <c r="H61" s="18">
        <v>220000</v>
      </c>
      <c r="I61" s="18">
        <v>98</v>
      </c>
      <c r="J61" s="19">
        <f>H61*I61</f>
        <v>21560000</v>
      </c>
    </row>
    <row r="62" spans="1:10" s="82" customFormat="1" ht="22.5" customHeight="1" outlineLevel="1" x14ac:dyDescent="0.2">
      <c r="A62" s="74"/>
      <c r="B62" s="26" t="s">
        <v>75</v>
      </c>
      <c r="C62" s="38"/>
      <c r="D62" s="39"/>
      <c r="E62" s="40"/>
      <c r="F62" s="7"/>
      <c r="G62" s="7"/>
      <c r="H62" s="42">
        <f>SUM(H63)</f>
        <v>210000</v>
      </c>
      <c r="I62" s="42"/>
      <c r="J62" s="9">
        <f>SUM(J63)</f>
        <v>29610000</v>
      </c>
    </row>
    <row r="63" spans="1:10" s="82" customFormat="1" ht="30" customHeight="1" outlineLevel="1" x14ac:dyDescent="0.2">
      <c r="A63" s="74"/>
      <c r="B63" s="30" t="s">
        <v>76</v>
      </c>
      <c r="C63" s="30" t="s">
        <v>19</v>
      </c>
      <c r="D63" s="21">
        <v>112</v>
      </c>
      <c r="E63" s="21">
        <v>1</v>
      </c>
      <c r="F63" s="15">
        <f>D63/E63</f>
        <v>112</v>
      </c>
      <c r="G63" s="15">
        <v>65.66</v>
      </c>
      <c r="H63" s="18">
        <v>210000</v>
      </c>
      <c r="I63" s="18">
        <v>141</v>
      </c>
      <c r="J63" s="19">
        <f>H63*I63</f>
        <v>29610000</v>
      </c>
    </row>
    <row r="64" spans="1:10" s="82" customFormat="1" ht="22.5" customHeight="1" outlineLevel="1" x14ac:dyDescent="0.2">
      <c r="A64" s="74"/>
      <c r="B64" s="26" t="s">
        <v>77</v>
      </c>
      <c r="C64" s="38"/>
      <c r="D64" s="39"/>
      <c r="E64" s="39"/>
      <c r="F64" s="7"/>
      <c r="G64" s="7"/>
      <c r="H64" s="42">
        <f>SUM(H65)</f>
        <v>0</v>
      </c>
      <c r="I64" s="42"/>
      <c r="J64" s="9">
        <f>SUM(J65)</f>
        <v>0</v>
      </c>
    </row>
    <row r="65" spans="1:10" s="82" customFormat="1" ht="29.25" customHeight="1" outlineLevel="1" x14ac:dyDescent="0.2">
      <c r="A65" s="74"/>
      <c r="B65" s="30" t="s">
        <v>78</v>
      </c>
      <c r="C65" s="30" t="s">
        <v>70</v>
      </c>
      <c r="D65" s="21">
        <v>185</v>
      </c>
      <c r="E65" s="21">
        <v>1</v>
      </c>
      <c r="F65" s="15">
        <f>D65/E65</f>
        <v>185</v>
      </c>
      <c r="G65" s="15">
        <v>89.71</v>
      </c>
      <c r="H65" s="19"/>
      <c r="I65" s="19">
        <v>185</v>
      </c>
      <c r="J65" s="19">
        <f>H65*I65</f>
        <v>0</v>
      </c>
    </row>
    <row r="66" spans="1:10" s="83" customFormat="1" ht="22.5" customHeight="1" x14ac:dyDescent="0.25">
      <c r="B66" s="90" t="s">
        <v>79</v>
      </c>
      <c r="C66" s="91"/>
      <c r="D66" s="90"/>
      <c r="E66" s="90"/>
      <c r="F66" s="90"/>
      <c r="G66" s="90"/>
      <c r="H66" s="92">
        <f>SUM(H67)</f>
        <v>350000</v>
      </c>
      <c r="I66" s="92"/>
      <c r="J66" s="92">
        <f>SUM(J67)</f>
        <v>11295000</v>
      </c>
    </row>
    <row r="67" spans="1:10" ht="22.5" customHeight="1" outlineLevel="1" x14ac:dyDescent="0.2">
      <c r="B67" s="6" t="s">
        <v>80</v>
      </c>
      <c r="C67" s="6"/>
      <c r="D67" s="7"/>
      <c r="E67" s="7"/>
      <c r="F67" s="7"/>
      <c r="G67" s="7"/>
      <c r="H67" s="9">
        <f>SUM(H68:H73)</f>
        <v>350000</v>
      </c>
      <c r="I67" s="9"/>
      <c r="J67" s="9">
        <f>SUM(J68:J73)</f>
        <v>11295000</v>
      </c>
    </row>
    <row r="68" spans="1:10" s="82" customFormat="1" ht="22.5" customHeight="1" outlineLevel="1" x14ac:dyDescent="0.2">
      <c r="A68" s="74"/>
      <c r="B68" s="14" t="s">
        <v>81</v>
      </c>
      <c r="C68" s="14" t="s">
        <v>21</v>
      </c>
      <c r="D68" s="15">
        <v>27</v>
      </c>
      <c r="E68" s="16">
        <v>1</v>
      </c>
      <c r="F68" s="15">
        <f t="shared" ref="F68:F73" si="6">D68/E68</f>
        <v>27</v>
      </c>
      <c r="G68" s="15">
        <v>18.690000000000001</v>
      </c>
      <c r="H68" s="19"/>
      <c r="I68" s="19">
        <v>27</v>
      </c>
      <c r="J68" s="19">
        <f t="shared" ref="J68:J73" si="7">H68*I68</f>
        <v>0</v>
      </c>
    </row>
    <row r="69" spans="1:10" s="82" customFormat="1" ht="22.5" customHeight="1" outlineLevel="1" x14ac:dyDescent="0.2">
      <c r="A69" s="74"/>
      <c r="B69" s="14" t="s">
        <v>82</v>
      </c>
      <c r="C69" s="14" t="s">
        <v>21</v>
      </c>
      <c r="D69" s="15">
        <v>28</v>
      </c>
      <c r="E69" s="16">
        <v>1</v>
      </c>
      <c r="F69" s="15">
        <f t="shared" si="6"/>
        <v>28</v>
      </c>
      <c r="G69" s="15">
        <v>18.989999999999998</v>
      </c>
      <c r="H69" s="51"/>
      <c r="I69" s="19">
        <v>28</v>
      </c>
      <c r="J69" s="19">
        <f t="shared" si="7"/>
        <v>0</v>
      </c>
    </row>
    <row r="70" spans="1:10" s="82" customFormat="1" ht="22.5" customHeight="1" outlineLevel="1" x14ac:dyDescent="0.2">
      <c r="A70" s="74"/>
      <c r="B70" s="14" t="s">
        <v>83</v>
      </c>
      <c r="C70" s="14" t="s">
        <v>19</v>
      </c>
      <c r="D70" s="15">
        <v>25</v>
      </c>
      <c r="E70" s="16">
        <v>1</v>
      </c>
      <c r="F70" s="15">
        <f t="shared" si="6"/>
        <v>25</v>
      </c>
      <c r="G70" s="15">
        <v>18.12</v>
      </c>
      <c r="H70" s="19"/>
      <c r="I70" s="19">
        <v>25</v>
      </c>
      <c r="J70" s="19">
        <f t="shared" si="7"/>
        <v>0</v>
      </c>
    </row>
    <row r="71" spans="1:10" s="82" customFormat="1" ht="28.5" customHeight="1" outlineLevel="1" x14ac:dyDescent="0.2">
      <c r="A71" s="74"/>
      <c r="B71" s="14" t="s">
        <v>84</v>
      </c>
      <c r="C71" s="14" t="s">
        <v>19</v>
      </c>
      <c r="D71" s="15">
        <v>26</v>
      </c>
      <c r="E71" s="16">
        <v>1</v>
      </c>
      <c r="F71" s="15">
        <f t="shared" si="6"/>
        <v>26</v>
      </c>
      <c r="G71" s="15">
        <v>18.47</v>
      </c>
      <c r="H71" s="19">
        <v>200000</v>
      </c>
      <c r="I71" s="19">
        <v>27</v>
      </c>
      <c r="J71" s="19">
        <f t="shared" si="7"/>
        <v>5400000</v>
      </c>
    </row>
    <row r="72" spans="1:10" s="82" customFormat="1" ht="22.5" customHeight="1" outlineLevel="1" x14ac:dyDescent="0.2">
      <c r="A72" s="74"/>
      <c r="B72" s="14" t="s">
        <v>85</v>
      </c>
      <c r="C72" s="14" t="s">
        <v>19</v>
      </c>
      <c r="D72" s="15">
        <v>7.59</v>
      </c>
      <c r="E72" s="16">
        <v>0.2</v>
      </c>
      <c r="F72" s="15">
        <f t="shared" si="6"/>
        <v>37.949999999999996</v>
      </c>
      <c r="G72" s="15">
        <v>24.73</v>
      </c>
      <c r="H72" s="19"/>
      <c r="I72" s="19">
        <v>37.949999999999996</v>
      </c>
      <c r="J72" s="19">
        <f t="shared" si="7"/>
        <v>0</v>
      </c>
    </row>
    <row r="73" spans="1:10" s="82" customFormat="1" ht="52.5" customHeight="1" outlineLevel="1" x14ac:dyDescent="0.2">
      <c r="A73" s="74"/>
      <c r="B73" s="14" t="s">
        <v>86</v>
      </c>
      <c r="C73" s="14" t="s">
        <v>19</v>
      </c>
      <c r="D73" s="15">
        <v>7.68</v>
      </c>
      <c r="E73" s="16">
        <v>0.2</v>
      </c>
      <c r="F73" s="15">
        <f t="shared" si="6"/>
        <v>38.4</v>
      </c>
      <c r="G73" s="15">
        <v>25.07</v>
      </c>
      <c r="H73" s="19">
        <v>150000</v>
      </c>
      <c r="I73" s="19">
        <v>39.299999999999997</v>
      </c>
      <c r="J73" s="19">
        <f t="shared" si="7"/>
        <v>5895000</v>
      </c>
    </row>
    <row r="74" spans="1:10" s="81" customFormat="1" ht="22.5" customHeight="1" x14ac:dyDescent="0.25">
      <c r="B74" s="88" t="s">
        <v>87</v>
      </c>
      <c r="C74" s="93"/>
      <c r="D74" s="88"/>
      <c r="E74" s="94"/>
      <c r="F74" s="88"/>
      <c r="G74" s="88"/>
      <c r="H74" s="89">
        <f>SUM(H75,H82,H99)</f>
        <v>91500</v>
      </c>
      <c r="I74" s="89"/>
      <c r="J74" s="89">
        <f>SUM(J75,J82,J99)</f>
        <v>4845200</v>
      </c>
    </row>
    <row r="75" spans="1:10" ht="22.5" customHeight="1" outlineLevel="1" x14ac:dyDescent="0.2">
      <c r="B75" s="10" t="s">
        <v>88</v>
      </c>
      <c r="C75" s="10"/>
      <c r="D75" s="11"/>
      <c r="E75" s="11"/>
      <c r="F75" s="11"/>
      <c r="G75" s="11"/>
      <c r="H75" s="13">
        <f>SUM(H76:H81)</f>
        <v>20500</v>
      </c>
      <c r="I75" s="13"/>
      <c r="J75" s="13">
        <f>SUM(J76:J81)</f>
        <v>730000</v>
      </c>
    </row>
    <row r="76" spans="1:10" s="82" customFormat="1" ht="22.5" customHeight="1" outlineLevel="1" x14ac:dyDescent="0.2">
      <c r="A76" s="74"/>
      <c r="B76" s="14" t="s">
        <v>89</v>
      </c>
      <c r="C76" s="14" t="s">
        <v>21</v>
      </c>
      <c r="D76" s="15">
        <v>27.94</v>
      </c>
      <c r="E76" s="16">
        <v>0.9</v>
      </c>
      <c r="F76" s="15">
        <f t="shared" ref="F76:F81" si="8">D76/E76</f>
        <v>31.044444444444444</v>
      </c>
      <c r="G76" s="15">
        <v>16.95</v>
      </c>
      <c r="H76" s="18"/>
      <c r="I76" s="18">
        <v>31.044444444444444</v>
      </c>
      <c r="J76" s="19">
        <f t="shared" ref="J76:J81" si="9">H76*I76</f>
        <v>0</v>
      </c>
    </row>
    <row r="77" spans="1:10" s="82" customFormat="1" ht="22.5" customHeight="1" outlineLevel="1" x14ac:dyDescent="0.2">
      <c r="A77" s="74"/>
      <c r="B77" s="14" t="s">
        <v>90</v>
      </c>
      <c r="C77" s="14" t="s">
        <v>21</v>
      </c>
      <c r="D77" s="15">
        <v>28.54</v>
      </c>
      <c r="E77" s="16">
        <v>0.9</v>
      </c>
      <c r="F77" s="15">
        <f t="shared" si="8"/>
        <v>31.711111111111109</v>
      </c>
      <c r="G77" s="15">
        <v>17.239999999999998</v>
      </c>
      <c r="H77" s="18"/>
      <c r="I77" s="18">
        <v>31.711111111111109</v>
      </c>
      <c r="J77" s="19">
        <f t="shared" si="9"/>
        <v>0</v>
      </c>
    </row>
    <row r="78" spans="1:10" s="82" customFormat="1" ht="22.5" customHeight="1" outlineLevel="1" x14ac:dyDescent="0.2">
      <c r="A78" s="74"/>
      <c r="B78" s="14" t="s">
        <v>91</v>
      </c>
      <c r="C78" s="14" t="s">
        <v>19</v>
      </c>
      <c r="D78" s="15">
        <v>26.23</v>
      </c>
      <c r="E78" s="16">
        <v>0.9</v>
      </c>
      <c r="F78" s="15">
        <f t="shared" si="8"/>
        <v>29.144444444444446</v>
      </c>
      <c r="G78" s="15">
        <v>16.61</v>
      </c>
      <c r="H78" s="18"/>
      <c r="I78" s="18">
        <v>29.144444444444446</v>
      </c>
      <c r="J78" s="19">
        <f t="shared" si="9"/>
        <v>0</v>
      </c>
    </row>
    <row r="79" spans="1:10" s="82" customFormat="1" ht="22.5" customHeight="1" outlineLevel="1" x14ac:dyDescent="0.2">
      <c r="A79" s="74"/>
      <c r="B79" s="14" t="s">
        <v>92</v>
      </c>
      <c r="C79" s="14" t="s">
        <v>19</v>
      </c>
      <c r="D79" s="15">
        <v>27.59</v>
      </c>
      <c r="E79" s="16">
        <v>0.9</v>
      </c>
      <c r="F79" s="15">
        <f t="shared" si="8"/>
        <v>30.655555555555555</v>
      </c>
      <c r="G79" s="15">
        <v>17.600000000000001</v>
      </c>
      <c r="H79" s="18">
        <v>20000</v>
      </c>
      <c r="I79" s="18">
        <v>35.299999999999997</v>
      </c>
      <c r="J79" s="19">
        <f t="shared" si="9"/>
        <v>706000</v>
      </c>
    </row>
    <row r="80" spans="1:10" s="82" customFormat="1" ht="22.5" customHeight="1" outlineLevel="1" x14ac:dyDescent="0.2">
      <c r="A80" s="74"/>
      <c r="B80" s="14" t="s">
        <v>93</v>
      </c>
      <c r="C80" s="14" t="s">
        <v>19</v>
      </c>
      <c r="D80" s="15">
        <v>8.77</v>
      </c>
      <c r="E80" s="16">
        <v>0.2</v>
      </c>
      <c r="F80" s="15">
        <f t="shared" si="8"/>
        <v>43.849999999999994</v>
      </c>
      <c r="G80" s="15">
        <v>26.03</v>
      </c>
      <c r="H80" s="18"/>
      <c r="I80" s="18">
        <v>43.849999999999994</v>
      </c>
      <c r="J80" s="19">
        <f t="shared" si="9"/>
        <v>0</v>
      </c>
    </row>
    <row r="81" spans="1:10" s="82" customFormat="1" ht="22.5" customHeight="1" outlineLevel="1" x14ac:dyDescent="0.2">
      <c r="A81" s="74"/>
      <c r="B81" s="14" t="s">
        <v>94</v>
      </c>
      <c r="C81" s="14" t="s">
        <v>19</v>
      </c>
      <c r="D81" s="15">
        <v>8.86</v>
      </c>
      <c r="E81" s="16">
        <v>0.2</v>
      </c>
      <c r="F81" s="15">
        <f t="shared" si="8"/>
        <v>44.3</v>
      </c>
      <c r="G81" s="15">
        <v>27.03</v>
      </c>
      <c r="H81" s="18">
        <v>500</v>
      </c>
      <c r="I81" s="18">
        <v>48</v>
      </c>
      <c r="J81" s="19">
        <f t="shared" si="9"/>
        <v>24000</v>
      </c>
    </row>
    <row r="82" spans="1:10" ht="22.5" customHeight="1" outlineLevel="1" x14ac:dyDescent="0.2">
      <c r="B82" s="10" t="s">
        <v>95</v>
      </c>
      <c r="C82" s="10"/>
      <c r="D82" s="11"/>
      <c r="E82" s="11"/>
      <c r="F82" s="11"/>
      <c r="G82" s="11"/>
      <c r="H82" s="13">
        <f>SUM(H83:H98)</f>
        <v>56000</v>
      </c>
      <c r="I82" s="13"/>
      <c r="J82" s="13">
        <f>SUM(J83:J98)</f>
        <v>3350200</v>
      </c>
    </row>
    <row r="83" spans="1:10" s="82" customFormat="1" ht="22.5" customHeight="1" outlineLevel="1" x14ac:dyDescent="0.2">
      <c r="A83" s="74"/>
      <c r="B83" s="30" t="s">
        <v>96</v>
      </c>
      <c r="C83" s="14" t="s">
        <v>97</v>
      </c>
      <c r="D83" s="21">
        <v>33.299999999999997</v>
      </c>
      <c r="E83" s="16">
        <v>0.9</v>
      </c>
      <c r="F83" s="15">
        <f t="shared" ref="F83:F98" si="10">D83/E83</f>
        <v>36.999999999999993</v>
      </c>
      <c r="G83" s="15">
        <v>23.64</v>
      </c>
      <c r="H83" s="18"/>
      <c r="I83" s="18">
        <v>36.999999999999993</v>
      </c>
      <c r="J83" s="19">
        <f t="shared" ref="J83:J98" si="11">H83*I83</f>
        <v>0</v>
      </c>
    </row>
    <row r="84" spans="1:10" s="82" customFormat="1" ht="22.5" customHeight="1" outlineLevel="1" x14ac:dyDescent="0.2">
      <c r="A84" s="74"/>
      <c r="B84" s="30" t="s">
        <v>98</v>
      </c>
      <c r="C84" s="14" t="s">
        <v>97</v>
      </c>
      <c r="D84" s="21">
        <v>13.06</v>
      </c>
      <c r="E84" s="16">
        <v>0.25</v>
      </c>
      <c r="F84" s="15">
        <f t="shared" si="10"/>
        <v>52.24</v>
      </c>
      <c r="G84" s="15">
        <v>33.56</v>
      </c>
      <c r="H84" s="18"/>
      <c r="I84" s="18">
        <v>52.24</v>
      </c>
      <c r="J84" s="19">
        <f t="shared" si="11"/>
        <v>0</v>
      </c>
    </row>
    <row r="85" spans="1:10" s="82" customFormat="1" ht="22.5" customHeight="1" outlineLevel="1" x14ac:dyDescent="0.2">
      <c r="A85" s="74"/>
      <c r="B85" s="30" t="s">
        <v>99</v>
      </c>
      <c r="C85" s="14" t="s">
        <v>21</v>
      </c>
      <c r="D85" s="21">
        <v>32</v>
      </c>
      <c r="E85" s="16">
        <v>0.9</v>
      </c>
      <c r="F85" s="15">
        <f t="shared" si="10"/>
        <v>35.555555555555557</v>
      </c>
      <c r="G85" s="15">
        <v>18.11</v>
      </c>
      <c r="H85" s="18"/>
      <c r="I85" s="18">
        <v>40</v>
      </c>
      <c r="J85" s="19">
        <f t="shared" si="11"/>
        <v>0</v>
      </c>
    </row>
    <row r="86" spans="1:10" s="82" customFormat="1" ht="22.5" customHeight="1" outlineLevel="1" x14ac:dyDescent="0.2">
      <c r="A86" s="74"/>
      <c r="B86" s="30" t="s">
        <v>100</v>
      </c>
      <c r="C86" s="14" t="s">
        <v>21</v>
      </c>
      <c r="D86" s="21">
        <v>12</v>
      </c>
      <c r="E86" s="16">
        <v>0.25</v>
      </c>
      <c r="F86" s="15">
        <f t="shared" si="10"/>
        <v>48</v>
      </c>
      <c r="G86" s="15">
        <v>26.48</v>
      </c>
      <c r="H86" s="18">
        <v>45000</v>
      </c>
      <c r="I86" s="18">
        <v>59</v>
      </c>
      <c r="J86" s="19">
        <f t="shared" si="11"/>
        <v>2655000</v>
      </c>
    </row>
    <row r="87" spans="1:10" s="82" customFormat="1" ht="22.5" customHeight="1" outlineLevel="1" x14ac:dyDescent="0.2">
      <c r="A87" s="74"/>
      <c r="B87" s="30" t="s">
        <v>101</v>
      </c>
      <c r="C87" s="14" t="s">
        <v>97</v>
      </c>
      <c r="D87" s="21">
        <v>34.299999999999997</v>
      </c>
      <c r="E87" s="16">
        <v>0.9</v>
      </c>
      <c r="F87" s="15">
        <f t="shared" si="10"/>
        <v>38.111111111111107</v>
      </c>
      <c r="G87" s="15">
        <v>25.59</v>
      </c>
      <c r="H87" s="18"/>
      <c r="I87" s="18">
        <v>38.111111111111107</v>
      </c>
      <c r="J87" s="19">
        <f t="shared" si="11"/>
        <v>0</v>
      </c>
    </row>
    <row r="88" spans="1:10" s="82" customFormat="1" ht="22.5" customHeight="1" outlineLevel="1" x14ac:dyDescent="0.2">
      <c r="A88" s="74"/>
      <c r="B88" s="30" t="s">
        <v>102</v>
      </c>
      <c r="C88" s="14" t="s">
        <v>97</v>
      </c>
      <c r="D88" s="21">
        <v>13.36</v>
      </c>
      <c r="E88" s="16">
        <v>0.25</v>
      </c>
      <c r="F88" s="15">
        <f t="shared" si="10"/>
        <v>53.44</v>
      </c>
      <c r="G88" s="15">
        <v>32.36</v>
      </c>
      <c r="H88" s="18"/>
      <c r="I88" s="18">
        <v>53.44</v>
      </c>
      <c r="J88" s="19">
        <f t="shared" si="11"/>
        <v>0</v>
      </c>
    </row>
    <row r="89" spans="1:10" s="82" customFormat="1" ht="22.5" customHeight="1" outlineLevel="1" x14ac:dyDescent="0.2">
      <c r="A89" s="74"/>
      <c r="B89" s="30" t="s">
        <v>103</v>
      </c>
      <c r="C89" s="14" t="s">
        <v>21</v>
      </c>
      <c r="D89" s="21">
        <v>33</v>
      </c>
      <c r="E89" s="16">
        <v>0.9</v>
      </c>
      <c r="F89" s="15">
        <f t="shared" si="10"/>
        <v>36.666666666666664</v>
      </c>
      <c r="G89" s="15">
        <v>20.059999999999999</v>
      </c>
      <c r="H89" s="18"/>
      <c r="I89" s="18">
        <v>36.666666666666664</v>
      </c>
      <c r="J89" s="19">
        <f t="shared" si="11"/>
        <v>0</v>
      </c>
    </row>
    <row r="90" spans="1:10" s="82" customFormat="1" ht="22.5" customHeight="1" outlineLevel="1" x14ac:dyDescent="0.2">
      <c r="A90" s="74"/>
      <c r="B90" s="30" t="s">
        <v>104</v>
      </c>
      <c r="C90" s="14" t="s">
        <v>21</v>
      </c>
      <c r="D90" s="21">
        <v>12.5</v>
      </c>
      <c r="E90" s="16">
        <v>0.25</v>
      </c>
      <c r="F90" s="15">
        <f t="shared" si="10"/>
        <v>50</v>
      </c>
      <c r="G90" s="15">
        <v>26.83</v>
      </c>
      <c r="H90" s="18"/>
      <c r="I90" s="18">
        <v>50</v>
      </c>
      <c r="J90" s="19">
        <f t="shared" si="11"/>
        <v>0</v>
      </c>
    </row>
    <row r="91" spans="1:10" s="82" customFormat="1" ht="22.5" customHeight="1" outlineLevel="1" x14ac:dyDescent="0.2">
      <c r="A91" s="74"/>
      <c r="B91" s="30" t="s">
        <v>105</v>
      </c>
      <c r="C91" s="14" t="s">
        <v>97</v>
      </c>
      <c r="D91" s="21">
        <v>35.299999999999997</v>
      </c>
      <c r="E91" s="16">
        <v>0.9</v>
      </c>
      <c r="F91" s="15">
        <f t="shared" si="10"/>
        <v>39.222222222222221</v>
      </c>
      <c r="G91" s="15">
        <v>25.28</v>
      </c>
      <c r="H91" s="18"/>
      <c r="I91" s="18">
        <v>39.222222222222221</v>
      </c>
      <c r="J91" s="19">
        <f t="shared" si="11"/>
        <v>0</v>
      </c>
    </row>
    <row r="92" spans="1:10" s="82" customFormat="1" ht="22.5" customHeight="1" outlineLevel="1" x14ac:dyDescent="0.2">
      <c r="A92" s="74"/>
      <c r="B92" s="30" t="s">
        <v>106</v>
      </c>
      <c r="C92" s="14" t="s">
        <v>97</v>
      </c>
      <c r="D92" s="21">
        <v>13.7</v>
      </c>
      <c r="E92" s="16">
        <v>0.25</v>
      </c>
      <c r="F92" s="15">
        <f t="shared" si="10"/>
        <v>54.8</v>
      </c>
      <c r="G92" s="15">
        <v>33.979999999999997</v>
      </c>
      <c r="H92" s="18"/>
      <c r="I92" s="18">
        <v>54.8</v>
      </c>
      <c r="J92" s="19">
        <f t="shared" si="11"/>
        <v>0</v>
      </c>
    </row>
    <row r="93" spans="1:10" s="82" customFormat="1" ht="22.5" customHeight="1" outlineLevel="1" x14ac:dyDescent="0.2">
      <c r="A93" s="74"/>
      <c r="B93" s="30" t="s">
        <v>107</v>
      </c>
      <c r="C93" s="14" t="s">
        <v>21</v>
      </c>
      <c r="D93" s="21">
        <v>34.200000000000003</v>
      </c>
      <c r="E93" s="16">
        <v>0.9</v>
      </c>
      <c r="F93" s="15">
        <f t="shared" si="10"/>
        <v>38</v>
      </c>
      <c r="G93" s="15">
        <v>19.79</v>
      </c>
      <c r="H93" s="18"/>
      <c r="I93" s="18">
        <v>60</v>
      </c>
      <c r="J93" s="19">
        <f t="shared" si="11"/>
        <v>0</v>
      </c>
    </row>
    <row r="94" spans="1:10" s="82" customFormat="1" ht="22.5" customHeight="1" outlineLevel="1" x14ac:dyDescent="0.2">
      <c r="A94" s="74"/>
      <c r="B94" s="30" t="s">
        <v>108</v>
      </c>
      <c r="C94" s="14" t="s">
        <v>21</v>
      </c>
      <c r="D94" s="21">
        <v>12.8</v>
      </c>
      <c r="E94" s="16">
        <v>0.25</v>
      </c>
      <c r="F94" s="15">
        <f t="shared" si="10"/>
        <v>51.2</v>
      </c>
      <c r="G94" s="15">
        <v>26.9</v>
      </c>
      <c r="H94" s="18">
        <v>11000</v>
      </c>
      <c r="I94" s="18">
        <v>63.2</v>
      </c>
      <c r="J94" s="19">
        <f t="shared" si="11"/>
        <v>695200</v>
      </c>
    </row>
    <row r="95" spans="1:10" s="82" customFormat="1" ht="22.5" customHeight="1" outlineLevel="1" x14ac:dyDescent="0.2">
      <c r="A95" s="74"/>
      <c r="B95" s="30" t="s">
        <v>109</v>
      </c>
      <c r="C95" s="14" t="s">
        <v>21</v>
      </c>
      <c r="D95" s="21">
        <v>35.5</v>
      </c>
      <c r="E95" s="16">
        <v>0.9</v>
      </c>
      <c r="F95" s="15">
        <f t="shared" si="10"/>
        <v>39.444444444444443</v>
      </c>
      <c r="G95" s="15">
        <v>25.5</v>
      </c>
      <c r="H95" s="18"/>
      <c r="I95" s="18">
        <v>39.444444444444443</v>
      </c>
      <c r="J95" s="19">
        <f t="shared" si="11"/>
        <v>0</v>
      </c>
    </row>
    <row r="96" spans="1:10" s="82" customFormat="1" ht="22.5" customHeight="1" outlineLevel="1" x14ac:dyDescent="0.2">
      <c r="A96" s="74"/>
      <c r="B96" s="30" t="s">
        <v>110</v>
      </c>
      <c r="C96" s="14" t="s">
        <v>21</v>
      </c>
      <c r="D96" s="21">
        <v>14</v>
      </c>
      <c r="E96" s="16">
        <v>0.25</v>
      </c>
      <c r="F96" s="15">
        <f t="shared" si="10"/>
        <v>56</v>
      </c>
      <c r="G96" s="15">
        <v>32.270000000000003</v>
      </c>
      <c r="H96" s="18"/>
      <c r="I96" s="18">
        <v>56</v>
      </c>
      <c r="J96" s="19">
        <f t="shared" si="11"/>
        <v>0</v>
      </c>
    </row>
    <row r="97" spans="1:10" s="82" customFormat="1" ht="22.5" customHeight="1" outlineLevel="1" x14ac:dyDescent="0.2">
      <c r="A97" s="74"/>
      <c r="B97" s="30" t="s">
        <v>111</v>
      </c>
      <c r="C97" s="14" t="s">
        <v>21</v>
      </c>
      <c r="D97" s="21">
        <v>34.5</v>
      </c>
      <c r="E97" s="16">
        <v>0.9</v>
      </c>
      <c r="F97" s="15">
        <f t="shared" si="10"/>
        <v>38.333333333333336</v>
      </c>
      <c r="G97" s="15">
        <v>20</v>
      </c>
      <c r="H97" s="18"/>
      <c r="I97" s="18">
        <v>38.333333333333336</v>
      </c>
      <c r="J97" s="19">
        <f t="shared" si="11"/>
        <v>0</v>
      </c>
    </row>
    <row r="98" spans="1:10" s="82" customFormat="1" ht="22.5" customHeight="1" outlineLevel="1" x14ac:dyDescent="0.2">
      <c r="A98" s="74"/>
      <c r="B98" s="30" t="s">
        <v>112</v>
      </c>
      <c r="C98" s="14" t="s">
        <v>21</v>
      </c>
      <c r="D98" s="21">
        <v>13</v>
      </c>
      <c r="E98" s="16">
        <v>0.25</v>
      </c>
      <c r="F98" s="15">
        <f t="shared" si="10"/>
        <v>52</v>
      </c>
      <c r="G98" s="15">
        <v>26.78</v>
      </c>
      <c r="H98" s="18"/>
      <c r="I98" s="18">
        <v>52</v>
      </c>
      <c r="J98" s="19">
        <f t="shared" si="11"/>
        <v>0</v>
      </c>
    </row>
    <row r="99" spans="1:10" s="82" customFormat="1" ht="22.5" customHeight="1" outlineLevel="1" x14ac:dyDescent="0.2">
      <c r="A99" s="74"/>
      <c r="B99" s="10" t="s">
        <v>113</v>
      </c>
      <c r="C99" s="10"/>
      <c r="D99" s="11"/>
      <c r="E99" s="11"/>
      <c r="F99" s="11"/>
      <c r="G99" s="11"/>
      <c r="H99" s="107">
        <f>SUM(H100)</f>
        <v>15000</v>
      </c>
      <c r="I99" s="107"/>
      <c r="J99" s="107">
        <f>J100</f>
        <v>765000</v>
      </c>
    </row>
    <row r="100" spans="1:10" s="82" customFormat="1" ht="43.5" customHeight="1" outlineLevel="1" x14ac:dyDescent="0.2">
      <c r="A100" s="74"/>
      <c r="B100" s="30" t="s">
        <v>114</v>
      </c>
      <c r="C100" s="30" t="s">
        <v>70</v>
      </c>
      <c r="D100" s="21">
        <v>51</v>
      </c>
      <c r="E100" s="16">
        <v>1</v>
      </c>
      <c r="F100" s="15">
        <f>D100/E100</f>
        <v>51</v>
      </c>
      <c r="G100" s="15">
        <v>33.950000000000003</v>
      </c>
      <c r="H100" s="19">
        <v>15000</v>
      </c>
      <c r="I100" s="19">
        <v>51</v>
      </c>
      <c r="J100" s="19">
        <f>H100*I100</f>
        <v>765000</v>
      </c>
    </row>
    <row r="101" spans="1:10" s="81" customFormat="1" ht="22.5" customHeight="1" x14ac:dyDescent="0.25">
      <c r="B101" s="88" t="s">
        <v>115</v>
      </c>
      <c r="C101" s="93"/>
      <c r="D101" s="95"/>
      <c r="E101" s="94"/>
      <c r="F101" s="88"/>
      <c r="G101" s="88"/>
      <c r="H101" s="96">
        <f>SUM(H102,H107)</f>
        <v>125000</v>
      </c>
      <c r="I101" s="96"/>
      <c r="J101" s="96">
        <f>SUM(J102,J107)</f>
        <v>32505000</v>
      </c>
    </row>
    <row r="102" spans="1:10" ht="22.5" customHeight="1" outlineLevel="1" x14ac:dyDescent="0.2">
      <c r="B102" s="6" t="s">
        <v>116</v>
      </c>
      <c r="C102" s="6"/>
      <c r="D102" s="7"/>
      <c r="E102" s="7"/>
      <c r="F102" s="7"/>
      <c r="G102" s="7"/>
      <c r="H102" s="105">
        <f>SUM(H103,H105)</f>
        <v>15000</v>
      </c>
      <c r="I102" s="105"/>
      <c r="J102" s="105">
        <f>SUM(J103,J105)</f>
        <v>5775000</v>
      </c>
    </row>
    <row r="103" spans="1:10" ht="22.5" customHeight="1" outlineLevel="1" x14ac:dyDescent="0.2">
      <c r="B103" s="23" t="s">
        <v>73</v>
      </c>
      <c r="C103" s="23"/>
      <c r="D103" s="24"/>
      <c r="E103" s="24"/>
      <c r="F103" s="24"/>
      <c r="G103" s="24"/>
      <c r="H103" s="13">
        <f>SUM(H104:H104)</f>
        <v>10000</v>
      </c>
      <c r="I103" s="13"/>
      <c r="J103" s="13">
        <f>SUM(J104:J104)</f>
        <v>3750000</v>
      </c>
    </row>
    <row r="104" spans="1:10" ht="27" customHeight="1" outlineLevel="1" x14ac:dyDescent="0.2">
      <c r="B104" s="61" t="s">
        <v>117</v>
      </c>
      <c r="C104" s="61" t="s">
        <v>97</v>
      </c>
      <c r="D104" s="62">
        <v>360</v>
      </c>
      <c r="E104" s="63">
        <v>1</v>
      </c>
      <c r="F104" s="64">
        <f>D104/E104</f>
        <v>360</v>
      </c>
      <c r="G104" s="97">
        <v>253.25</v>
      </c>
      <c r="H104" s="18">
        <v>10000</v>
      </c>
      <c r="I104" s="18">
        <v>375</v>
      </c>
      <c r="J104" s="65">
        <f>H104*I104</f>
        <v>3750000</v>
      </c>
    </row>
    <row r="105" spans="1:10" ht="22.5" customHeight="1" outlineLevel="1" x14ac:dyDescent="0.2">
      <c r="B105" s="23" t="s">
        <v>75</v>
      </c>
      <c r="C105" s="23"/>
      <c r="D105" s="24"/>
      <c r="E105" s="24"/>
      <c r="F105" s="24"/>
      <c r="G105" s="24"/>
      <c r="H105" s="13">
        <f>H106</f>
        <v>5000</v>
      </c>
      <c r="I105" s="13"/>
      <c r="J105" s="13">
        <f>J106</f>
        <v>2025000</v>
      </c>
    </row>
    <row r="106" spans="1:10" ht="22.5" customHeight="1" outlineLevel="1" x14ac:dyDescent="0.2">
      <c r="B106" s="61" t="s">
        <v>118</v>
      </c>
      <c r="C106" s="61" t="s">
        <v>97</v>
      </c>
      <c r="D106" s="62">
        <v>400</v>
      </c>
      <c r="E106" s="62">
        <v>1</v>
      </c>
      <c r="F106" s="64">
        <f>D106/E106</f>
        <v>400</v>
      </c>
      <c r="G106" s="97">
        <v>254.88</v>
      </c>
      <c r="H106" s="18">
        <v>5000</v>
      </c>
      <c r="I106" s="18">
        <v>405</v>
      </c>
      <c r="J106" s="65">
        <f>H106*I106</f>
        <v>2025000</v>
      </c>
    </row>
    <row r="107" spans="1:10" ht="22.5" customHeight="1" outlineLevel="1" x14ac:dyDescent="0.2">
      <c r="B107" s="6" t="s">
        <v>77</v>
      </c>
      <c r="C107" s="6"/>
      <c r="D107" s="7"/>
      <c r="E107" s="7"/>
      <c r="F107" s="7"/>
      <c r="G107" s="7"/>
      <c r="H107" s="105">
        <f>SUM(H108)</f>
        <v>110000</v>
      </c>
      <c r="I107" s="105"/>
      <c r="J107" s="105">
        <f>SUM(J108)</f>
        <v>26730000</v>
      </c>
    </row>
    <row r="108" spans="1:10" ht="22.5" customHeight="1" outlineLevel="1" x14ac:dyDescent="0.2">
      <c r="B108" s="61" t="s">
        <v>119</v>
      </c>
      <c r="C108" s="61" t="s">
        <v>70</v>
      </c>
      <c r="D108" s="62">
        <v>220</v>
      </c>
      <c r="E108" s="63">
        <v>1</v>
      </c>
      <c r="F108" s="64">
        <f>D108/E108</f>
        <v>220</v>
      </c>
      <c r="G108" s="97">
        <v>202</v>
      </c>
      <c r="H108" s="65">
        <v>110000</v>
      </c>
      <c r="I108" s="65">
        <v>243</v>
      </c>
      <c r="J108" s="65">
        <f>H108*I108</f>
        <v>26730000</v>
      </c>
    </row>
    <row r="109" spans="1:10" s="85" customFormat="1" ht="22.5" customHeight="1" x14ac:dyDescent="0.25">
      <c r="A109" s="84"/>
      <c r="B109" s="98" t="s">
        <v>120</v>
      </c>
      <c r="C109" s="98"/>
      <c r="D109" s="99"/>
      <c r="E109" s="99"/>
      <c r="F109" s="99"/>
      <c r="G109" s="99"/>
      <c r="H109" s="100">
        <f>SUM(H5,H59,H66,H74,H101)</f>
        <v>1029700</v>
      </c>
      <c r="I109" s="100">
        <f>SUM(I5,I59,I66,I74,I101)</f>
        <v>0</v>
      </c>
      <c r="J109" s="100">
        <f>SUM(J5,J59,J66,J74,J101)</f>
        <v>103203248</v>
      </c>
    </row>
    <row r="110" spans="1:10" ht="21.75" customHeight="1" x14ac:dyDescent="0.2"/>
    <row r="111" spans="1:10" ht="21.75" customHeight="1" x14ac:dyDescent="0.2">
      <c r="J111" s="86"/>
    </row>
    <row r="112" spans="1:10" ht="21.75" customHeight="1" x14ac:dyDescent="0.2">
      <c r="J112" s="86"/>
    </row>
    <row r="113" spans="8:10" ht="24.75" customHeight="1" x14ac:dyDescent="0.2">
      <c r="J113" s="86"/>
    </row>
    <row r="114" spans="8:10" x14ac:dyDescent="0.2">
      <c r="J114" s="86"/>
    </row>
    <row r="115" spans="8:10" x14ac:dyDescent="0.2">
      <c r="J115" s="86"/>
    </row>
    <row r="116" spans="8:10" x14ac:dyDescent="0.2">
      <c r="H116" s="80"/>
      <c r="I116" s="80"/>
      <c r="J116" s="80"/>
    </row>
    <row r="117" spans="8:10" x14ac:dyDescent="0.2">
      <c r="H117" s="80"/>
      <c r="I117" s="80"/>
      <c r="J117" s="80"/>
    </row>
    <row r="118" spans="8:10" x14ac:dyDescent="0.2">
      <c r="H118" s="80"/>
      <c r="I118" s="80"/>
      <c r="J118" s="80"/>
    </row>
    <row r="119" spans="8:10" x14ac:dyDescent="0.2">
      <c r="H119" s="80"/>
      <c r="I119" s="80"/>
      <c r="J119" s="80"/>
    </row>
    <row r="120" spans="8:10" x14ac:dyDescent="0.2">
      <c r="H120" s="80"/>
      <c r="I120" s="80"/>
      <c r="J120" s="80"/>
    </row>
    <row r="121" spans="8:10" x14ac:dyDescent="0.2">
      <c r="H121" s="80"/>
      <c r="I121" s="80"/>
      <c r="J121" s="80"/>
    </row>
    <row r="122" spans="8:10" x14ac:dyDescent="0.2">
      <c r="H122" s="80"/>
      <c r="I122" s="80"/>
      <c r="J122" s="80"/>
    </row>
    <row r="123" spans="8:10" x14ac:dyDescent="0.2">
      <c r="H123" s="80"/>
      <c r="I123" s="80"/>
      <c r="J123" s="80"/>
    </row>
    <row r="124" spans="8:10" x14ac:dyDescent="0.2">
      <c r="H124" s="80"/>
      <c r="I124" s="80"/>
      <c r="J124" s="80"/>
    </row>
  </sheetData>
  <mergeCells count="8">
    <mergeCell ref="H2:J2"/>
    <mergeCell ref="H3:J3"/>
    <mergeCell ref="B2:B4"/>
    <mergeCell ref="C2:C4"/>
    <mergeCell ref="D2:D4"/>
    <mergeCell ref="E2:E4"/>
    <mergeCell ref="F2:F4"/>
    <mergeCell ref="G2:G4"/>
  </mergeCells>
  <pageMargins left="0.7" right="0.7" top="0.75" bottom="0.75" header="0.3" footer="0.3"/>
  <pageSetup paperSize="8" scale="4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N124"/>
  <sheetViews>
    <sheetView topLeftCell="A94" zoomScale="70" zoomScaleNormal="70" workbookViewId="0">
      <selection activeCell="H3" sqref="H3:J109"/>
    </sheetView>
  </sheetViews>
  <sheetFormatPr defaultColWidth="10.42578125" defaultRowHeight="12.75" outlineLevelRow="1" outlineLevelCol="1" x14ac:dyDescent="0.2"/>
  <cols>
    <col min="1" max="1" width="10.42578125" style="74"/>
    <col min="2" max="2" width="63.140625" style="75" customWidth="1"/>
    <col min="3" max="3" width="10.42578125" style="75"/>
    <col min="4" max="6" width="10.42578125" style="76" outlineLevel="1"/>
    <col min="7" max="7" width="10.42578125" style="77"/>
    <col min="8" max="8" width="17.5703125" style="78" customWidth="1"/>
    <col min="9" max="9" width="10.42578125" style="78"/>
    <col min="10" max="10" width="20" style="78" customWidth="1"/>
    <col min="11" max="14" width="15.140625" style="78" hidden="1" customWidth="1"/>
    <col min="15" max="16384" width="10.42578125" style="79"/>
  </cols>
  <sheetData>
    <row r="1" spans="1:14" ht="13.5" thickBot="1" x14ac:dyDescent="0.25"/>
    <row r="2" spans="1:14" ht="26.25" customHeight="1" thickBot="1" x14ac:dyDescent="0.25">
      <c r="B2" s="325" t="s">
        <v>0</v>
      </c>
      <c r="C2" s="325" t="s">
        <v>1</v>
      </c>
      <c r="D2" s="325" t="s">
        <v>2</v>
      </c>
      <c r="E2" s="325" t="s">
        <v>3</v>
      </c>
      <c r="F2" s="325" t="s">
        <v>4</v>
      </c>
      <c r="G2" s="325" t="s">
        <v>5</v>
      </c>
      <c r="H2" s="326" t="s">
        <v>208</v>
      </c>
      <c r="I2" s="327"/>
      <c r="J2" s="328"/>
      <c r="K2" s="79"/>
      <c r="L2" s="79"/>
      <c r="M2" s="79"/>
      <c r="N2" s="104" t="s">
        <v>125</v>
      </c>
    </row>
    <row r="3" spans="1:14" ht="27" customHeight="1" x14ac:dyDescent="0.2">
      <c r="B3" s="325"/>
      <c r="C3" s="325"/>
      <c r="D3" s="325"/>
      <c r="E3" s="325"/>
      <c r="F3" s="325"/>
      <c r="G3" s="325"/>
      <c r="H3" s="324" t="s">
        <v>8</v>
      </c>
      <c r="I3" s="324"/>
      <c r="J3" s="324"/>
      <c r="K3" s="79"/>
      <c r="L3" s="79"/>
      <c r="M3" s="79"/>
      <c r="N3" s="79"/>
    </row>
    <row r="4" spans="1:14" ht="26.25" customHeight="1" x14ac:dyDescent="0.2">
      <c r="B4" s="325"/>
      <c r="C4" s="325"/>
      <c r="D4" s="325"/>
      <c r="E4" s="325"/>
      <c r="F4" s="325"/>
      <c r="G4" s="325"/>
      <c r="H4" s="87" t="s">
        <v>12</v>
      </c>
      <c r="I4" s="87" t="s">
        <v>13</v>
      </c>
      <c r="J4" s="87" t="s">
        <v>14</v>
      </c>
      <c r="K4" s="87" t="s">
        <v>121</v>
      </c>
      <c r="L4" s="87" t="s">
        <v>122</v>
      </c>
      <c r="M4" s="87" t="s">
        <v>123</v>
      </c>
      <c r="N4" s="87" t="s">
        <v>124</v>
      </c>
    </row>
    <row r="5" spans="1:14" s="81" customFormat="1" ht="22.5" customHeight="1" x14ac:dyDescent="0.25">
      <c r="B5" s="88" t="s">
        <v>15</v>
      </c>
      <c r="C5" s="88"/>
      <c r="D5" s="88"/>
      <c r="E5" s="88"/>
      <c r="F5" s="88"/>
      <c r="G5" s="88"/>
      <c r="H5" s="3">
        <f>SUM(H6,H20,H31,H55)</f>
        <v>22784</v>
      </c>
      <c r="I5" s="4"/>
      <c r="J5" s="4">
        <f>SUM(J6,J20,J31,J55)</f>
        <v>1917103.1</v>
      </c>
      <c r="K5" s="89">
        <f>SUM(K6,K20,K31,K55)</f>
        <v>3821.8009999999999</v>
      </c>
      <c r="L5" s="89">
        <f>SUM(L6,L20,L31,L55)</f>
        <v>4150.7</v>
      </c>
      <c r="M5" s="89">
        <f>SUM(M6,M20,M31,M55)</f>
        <v>4581.6000000000004</v>
      </c>
      <c r="N5" s="89">
        <f>SUM(N6,N20,N31,N55)</f>
        <v>0</v>
      </c>
    </row>
    <row r="6" spans="1:14" ht="22.5" customHeight="1" outlineLevel="1" x14ac:dyDescent="0.2">
      <c r="B6" s="6" t="s">
        <v>16</v>
      </c>
      <c r="C6" s="6"/>
      <c r="D6" s="7"/>
      <c r="E6" s="7"/>
      <c r="F6" s="7"/>
      <c r="G6" s="7"/>
      <c r="H6" s="8">
        <f>H7+H13</f>
        <v>2630</v>
      </c>
      <c r="I6" s="9"/>
      <c r="J6" s="9">
        <f>J7+J13</f>
        <v>90742.6</v>
      </c>
      <c r="K6" s="9">
        <f>K7+K13</f>
        <v>115</v>
      </c>
      <c r="L6" s="9">
        <f>L7+L13</f>
        <v>148.5</v>
      </c>
      <c r="M6" s="9">
        <f>M7+M13</f>
        <v>300</v>
      </c>
      <c r="N6" s="9">
        <f>N7+N13</f>
        <v>0</v>
      </c>
    </row>
    <row r="7" spans="1:14" ht="22.5" customHeight="1" outlineLevel="1" x14ac:dyDescent="0.2">
      <c r="B7" s="10" t="s">
        <v>17</v>
      </c>
      <c r="C7" s="10"/>
      <c r="D7" s="11"/>
      <c r="E7" s="11"/>
      <c r="F7" s="11"/>
      <c r="G7" s="11"/>
      <c r="H7" s="12">
        <f>SUM(H8:H12)</f>
        <v>0</v>
      </c>
      <c r="I7" s="13"/>
      <c r="J7" s="13">
        <f>SUM(J8:J12)</f>
        <v>0</v>
      </c>
      <c r="K7" s="13">
        <f>SUM(K8:K12)</f>
        <v>0</v>
      </c>
      <c r="L7" s="13">
        <f>SUM(L8:L12)</f>
        <v>0</v>
      </c>
      <c r="M7" s="13">
        <f>SUM(M8:M12)</f>
        <v>0</v>
      </c>
      <c r="N7" s="13">
        <f>SUM(N8:N12)</f>
        <v>0</v>
      </c>
    </row>
    <row r="8" spans="1:14" s="82" customFormat="1" ht="22.5" customHeight="1" outlineLevel="1" x14ac:dyDescent="0.2">
      <c r="A8" s="74"/>
      <c r="B8" s="14" t="s">
        <v>18</v>
      </c>
      <c r="C8" s="14" t="s">
        <v>19</v>
      </c>
      <c r="D8" s="15">
        <v>25.41</v>
      </c>
      <c r="E8" s="16">
        <v>1</v>
      </c>
      <c r="F8" s="15">
        <f>D8/E8</f>
        <v>25.41</v>
      </c>
      <c r="G8" s="15">
        <v>14.3</v>
      </c>
      <c r="H8" s="17"/>
      <c r="I8" s="18">
        <v>25.41</v>
      </c>
      <c r="J8" s="18">
        <f>H8*I8</f>
        <v>0</v>
      </c>
      <c r="K8" s="19"/>
      <c r="L8" s="19"/>
      <c r="M8" s="19"/>
      <c r="N8" s="19"/>
    </row>
    <row r="9" spans="1:14" s="82" customFormat="1" ht="22.5" customHeight="1" outlineLevel="1" x14ac:dyDescent="0.2">
      <c r="A9" s="74"/>
      <c r="B9" s="14" t="s">
        <v>20</v>
      </c>
      <c r="C9" s="14" t="s">
        <v>21</v>
      </c>
      <c r="D9" s="15">
        <v>23.54</v>
      </c>
      <c r="E9" s="16">
        <v>0.9</v>
      </c>
      <c r="F9" s="15">
        <f>D9/E9</f>
        <v>26.155555555555555</v>
      </c>
      <c r="G9" s="15">
        <v>14.9</v>
      </c>
      <c r="H9" s="17"/>
      <c r="I9" s="18">
        <v>26.155555555555555</v>
      </c>
      <c r="J9" s="18">
        <f>H9*I9</f>
        <v>0</v>
      </c>
      <c r="K9" s="19"/>
      <c r="L9" s="19"/>
      <c r="M9" s="19"/>
      <c r="N9" s="19"/>
    </row>
    <row r="10" spans="1:14" s="82" customFormat="1" ht="22.5" customHeight="1" outlineLevel="1" x14ac:dyDescent="0.2">
      <c r="A10" s="74"/>
      <c r="B10" s="14" t="s">
        <v>22</v>
      </c>
      <c r="C10" s="14" t="s">
        <v>19</v>
      </c>
      <c r="D10" s="15">
        <v>25.41</v>
      </c>
      <c r="E10" s="16">
        <v>1</v>
      </c>
      <c r="F10" s="15">
        <f>D10/E10</f>
        <v>25.41</v>
      </c>
      <c r="G10" s="15">
        <v>14.3</v>
      </c>
      <c r="H10" s="17"/>
      <c r="I10" s="18">
        <v>25.41</v>
      </c>
      <c r="J10" s="18">
        <f>H10*I10</f>
        <v>0</v>
      </c>
      <c r="K10" s="19"/>
      <c r="L10" s="19"/>
      <c r="M10" s="19"/>
      <c r="N10" s="19"/>
    </row>
    <row r="11" spans="1:14" s="82" customFormat="1" ht="22.5" customHeight="1" outlineLevel="1" x14ac:dyDescent="0.2">
      <c r="A11" s="74"/>
      <c r="B11" s="14" t="s">
        <v>23</v>
      </c>
      <c r="C11" s="14" t="s">
        <v>21</v>
      </c>
      <c r="D11" s="15">
        <v>23.94</v>
      </c>
      <c r="E11" s="16">
        <v>0.9</v>
      </c>
      <c r="F11" s="15">
        <f>D11/E11</f>
        <v>26.6</v>
      </c>
      <c r="G11" s="15">
        <v>15.22</v>
      </c>
      <c r="H11" s="17"/>
      <c r="I11" s="18">
        <v>26.6</v>
      </c>
      <c r="J11" s="18">
        <f>H11*I11</f>
        <v>0</v>
      </c>
      <c r="K11" s="19"/>
      <c r="L11" s="19"/>
      <c r="M11" s="19"/>
      <c r="N11" s="19"/>
    </row>
    <row r="12" spans="1:14" s="82" customFormat="1" ht="22.5" customHeight="1" outlineLevel="1" x14ac:dyDescent="0.2">
      <c r="A12" s="74"/>
      <c r="B12" s="14" t="s">
        <v>24</v>
      </c>
      <c r="C12" s="14" t="s">
        <v>19</v>
      </c>
      <c r="D12" s="15">
        <v>26.94</v>
      </c>
      <c r="E12" s="16">
        <v>1</v>
      </c>
      <c r="F12" s="15">
        <f>D12/E12</f>
        <v>26.94</v>
      </c>
      <c r="G12" s="15">
        <v>15.31</v>
      </c>
      <c r="H12" s="17"/>
      <c r="I12" s="18">
        <v>26.94</v>
      </c>
      <c r="J12" s="18">
        <f>H12*I12</f>
        <v>0</v>
      </c>
      <c r="K12" s="19"/>
      <c r="L12" s="19"/>
      <c r="M12" s="19"/>
      <c r="N12" s="19"/>
    </row>
    <row r="13" spans="1:14" ht="22.5" customHeight="1" outlineLevel="1" x14ac:dyDescent="0.2">
      <c r="B13" s="10" t="s">
        <v>25</v>
      </c>
      <c r="C13" s="10"/>
      <c r="D13" s="11"/>
      <c r="E13" s="11"/>
      <c r="F13" s="11"/>
      <c r="G13" s="11"/>
      <c r="H13" s="12">
        <f>SUM(H14:H19)</f>
        <v>2630</v>
      </c>
      <c r="I13" s="13"/>
      <c r="J13" s="13">
        <f>SUM(J14:J19)</f>
        <v>90742.6</v>
      </c>
      <c r="K13" s="13">
        <f>SUM(K14:K19)</f>
        <v>115</v>
      </c>
      <c r="L13" s="13">
        <f>SUM(L14:L19)</f>
        <v>148.5</v>
      </c>
      <c r="M13" s="13">
        <f>SUM(M14:M19)</f>
        <v>300</v>
      </c>
      <c r="N13" s="13">
        <f>SUM(N14:N19)</f>
        <v>0</v>
      </c>
    </row>
    <row r="14" spans="1:14" s="82" customFormat="1" ht="22.5" customHeight="1" outlineLevel="1" x14ac:dyDescent="0.2">
      <c r="A14" s="74"/>
      <c r="B14" s="30" t="s">
        <v>26</v>
      </c>
      <c r="C14" s="14" t="s">
        <v>21</v>
      </c>
      <c r="D14" s="21">
        <v>14.59</v>
      </c>
      <c r="E14" s="16">
        <v>0.5</v>
      </c>
      <c r="F14" s="15">
        <f t="shared" ref="F14:F19" si="0">D14/E14</f>
        <v>29.18</v>
      </c>
      <c r="G14" s="15">
        <v>16.88</v>
      </c>
      <c r="H14" s="17"/>
      <c r="I14" s="18">
        <v>29.18</v>
      </c>
      <c r="J14" s="18">
        <f t="shared" ref="J14:J19" si="1">H14*I14</f>
        <v>0</v>
      </c>
      <c r="K14" s="19"/>
      <c r="L14" s="19"/>
      <c r="M14" s="19"/>
      <c r="N14" s="19"/>
    </row>
    <row r="15" spans="1:14" s="82" customFormat="1" ht="22.5" customHeight="1" outlineLevel="1" x14ac:dyDescent="0.2">
      <c r="A15" s="74"/>
      <c r="B15" s="30" t="s">
        <v>27</v>
      </c>
      <c r="C15" s="14" t="s">
        <v>21</v>
      </c>
      <c r="D15" s="21">
        <v>15.83</v>
      </c>
      <c r="E15" s="16">
        <v>0.5</v>
      </c>
      <c r="F15" s="15">
        <f t="shared" si="0"/>
        <v>31.66</v>
      </c>
      <c r="G15" s="15">
        <v>18.48</v>
      </c>
      <c r="H15" s="17">
        <v>2310</v>
      </c>
      <c r="I15" s="18">
        <v>34.700000000000003</v>
      </c>
      <c r="J15" s="18">
        <f t="shared" si="1"/>
        <v>80157</v>
      </c>
      <c r="K15" s="19">
        <v>115</v>
      </c>
      <c r="L15" s="19">
        <v>148.5</v>
      </c>
      <c r="M15" s="19">
        <v>300</v>
      </c>
      <c r="N15" s="19"/>
    </row>
    <row r="16" spans="1:14" s="82" customFormat="1" ht="22.5" customHeight="1" outlineLevel="1" x14ac:dyDescent="0.2">
      <c r="A16" s="74"/>
      <c r="B16" s="30" t="s">
        <v>28</v>
      </c>
      <c r="C16" s="14" t="s">
        <v>21</v>
      </c>
      <c r="D16" s="21">
        <v>16.71</v>
      </c>
      <c r="E16" s="16">
        <v>0.5</v>
      </c>
      <c r="F16" s="15">
        <f t="shared" si="0"/>
        <v>33.42</v>
      </c>
      <c r="G16" s="15">
        <v>18.829999999999998</v>
      </c>
      <c r="H16" s="17"/>
      <c r="I16" s="18">
        <v>33.42</v>
      </c>
      <c r="J16" s="18">
        <f t="shared" si="1"/>
        <v>0</v>
      </c>
      <c r="K16" s="19"/>
      <c r="L16" s="19"/>
      <c r="M16" s="19"/>
      <c r="N16" s="19"/>
    </row>
    <row r="17" spans="1:14" s="82" customFormat="1" ht="22.5" customHeight="1" outlineLevel="1" x14ac:dyDescent="0.2">
      <c r="A17" s="74"/>
      <c r="B17" s="30" t="s">
        <v>128</v>
      </c>
      <c r="C17" s="14" t="s">
        <v>21</v>
      </c>
      <c r="D17" s="21">
        <v>16.54</v>
      </c>
      <c r="E17" s="16">
        <v>0.5</v>
      </c>
      <c r="F17" s="15">
        <f t="shared" si="0"/>
        <v>33.08</v>
      </c>
      <c r="G17" s="15">
        <v>18.559999999999999</v>
      </c>
      <c r="H17" s="17">
        <v>320</v>
      </c>
      <c r="I17" s="18">
        <v>33.08</v>
      </c>
      <c r="J17" s="18">
        <f t="shared" si="1"/>
        <v>10585.599999999999</v>
      </c>
      <c r="K17" s="19"/>
      <c r="L17" s="19"/>
      <c r="M17" s="19"/>
      <c r="N17" s="19"/>
    </row>
    <row r="18" spans="1:14" s="82" customFormat="1" ht="22.5" customHeight="1" outlineLevel="1" x14ac:dyDescent="0.2">
      <c r="A18" s="74"/>
      <c r="B18" s="30" t="s">
        <v>30</v>
      </c>
      <c r="C18" s="14" t="s">
        <v>21</v>
      </c>
      <c r="D18" s="21">
        <v>16.73</v>
      </c>
      <c r="E18" s="16">
        <v>0.5</v>
      </c>
      <c r="F18" s="15">
        <f t="shared" si="0"/>
        <v>33.46</v>
      </c>
      <c r="G18" s="15">
        <v>18.78</v>
      </c>
      <c r="H18" s="17"/>
      <c r="I18" s="18">
        <v>33.46</v>
      </c>
      <c r="J18" s="18">
        <f t="shared" si="1"/>
        <v>0</v>
      </c>
      <c r="K18" s="19"/>
      <c r="L18" s="19"/>
      <c r="M18" s="19"/>
      <c r="N18" s="19"/>
    </row>
    <row r="19" spans="1:14" s="82" customFormat="1" ht="22.5" customHeight="1" outlineLevel="1" x14ac:dyDescent="0.2">
      <c r="A19" s="74"/>
      <c r="B19" s="30" t="s">
        <v>31</v>
      </c>
      <c r="C19" s="14" t="s">
        <v>21</v>
      </c>
      <c r="D19" s="21">
        <v>9.74</v>
      </c>
      <c r="E19" s="16">
        <v>0.2</v>
      </c>
      <c r="F19" s="15">
        <f t="shared" si="0"/>
        <v>48.699999999999996</v>
      </c>
      <c r="G19" s="15">
        <v>26.93</v>
      </c>
      <c r="H19" s="17"/>
      <c r="I19" s="18">
        <v>48.699999999999996</v>
      </c>
      <c r="J19" s="18">
        <f t="shared" si="1"/>
        <v>0</v>
      </c>
      <c r="K19" s="19"/>
      <c r="L19" s="19"/>
      <c r="M19" s="19"/>
      <c r="N19" s="19"/>
    </row>
    <row r="20" spans="1:14" ht="22.5" customHeight="1" outlineLevel="1" x14ac:dyDescent="0.2">
      <c r="B20" s="6" t="s">
        <v>32</v>
      </c>
      <c r="C20" s="6"/>
      <c r="D20" s="7"/>
      <c r="E20" s="7"/>
      <c r="F20" s="7"/>
      <c r="G20" s="7"/>
      <c r="H20" s="8">
        <f>SUM(H21)</f>
        <v>8569</v>
      </c>
      <c r="I20" s="9"/>
      <c r="J20" s="9">
        <f>SUM(J21)</f>
        <v>789237.5</v>
      </c>
      <c r="K20" s="9">
        <f>SUM(K21)</f>
        <v>1892.001</v>
      </c>
      <c r="L20" s="9">
        <f>SUM(L21)</f>
        <v>1806.7</v>
      </c>
      <c r="M20" s="9">
        <f>SUM(M21)</f>
        <v>1880.8</v>
      </c>
      <c r="N20" s="9">
        <f>SUM(N21)</f>
        <v>0</v>
      </c>
    </row>
    <row r="21" spans="1:14" ht="22.5" customHeight="1" outlineLevel="1" x14ac:dyDescent="0.2">
      <c r="B21" s="23" t="s">
        <v>33</v>
      </c>
      <c r="C21" s="23"/>
      <c r="D21" s="24"/>
      <c r="E21" s="24"/>
      <c r="F21" s="24"/>
      <c r="G21" s="24"/>
      <c r="H21" s="12">
        <f>SUM(H22:H30)</f>
        <v>8569</v>
      </c>
      <c r="I21" s="13"/>
      <c r="J21" s="13">
        <f>SUM(J22:J30)</f>
        <v>789237.5</v>
      </c>
      <c r="K21" s="13">
        <f>SUM(K22:K30)</f>
        <v>1892.001</v>
      </c>
      <c r="L21" s="13">
        <f>SUM(L22:L30)</f>
        <v>1806.7</v>
      </c>
      <c r="M21" s="13">
        <f>SUM(M22:M30)</f>
        <v>1880.8</v>
      </c>
      <c r="N21" s="13">
        <f>SUM(N22:N30)</f>
        <v>0</v>
      </c>
    </row>
    <row r="22" spans="1:14" s="82" customFormat="1" ht="22.5" customHeight="1" outlineLevel="1" x14ac:dyDescent="0.2">
      <c r="A22" s="74"/>
      <c r="B22" s="30" t="s">
        <v>34</v>
      </c>
      <c r="C22" s="14" t="s">
        <v>19</v>
      </c>
      <c r="D22" s="21">
        <v>12</v>
      </c>
      <c r="E22" s="16">
        <v>0.2</v>
      </c>
      <c r="F22" s="15">
        <f t="shared" ref="F22:F30" si="2">D22/E22</f>
        <v>60</v>
      </c>
      <c r="G22" s="15">
        <v>37.380000000000003</v>
      </c>
      <c r="H22" s="17">
        <v>294</v>
      </c>
      <c r="I22" s="18">
        <v>105</v>
      </c>
      <c r="J22" s="18">
        <f t="shared" ref="J22:J30" si="3">H22*I22</f>
        <v>30870</v>
      </c>
      <c r="K22" s="19">
        <v>995.6</v>
      </c>
      <c r="L22" s="19">
        <v>40.4</v>
      </c>
      <c r="M22" s="19">
        <v>210</v>
      </c>
      <c r="N22" s="19"/>
    </row>
    <row r="23" spans="1:14" s="82" customFormat="1" ht="22.5" customHeight="1" outlineLevel="1" x14ac:dyDescent="0.2">
      <c r="A23" s="74"/>
      <c r="B23" s="30" t="s">
        <v>209</v>
      </c>
      <c r="C23" s="14" t="s">
        <v>19</v>
      </c>
      <c r="D23" s="21">
        <v>19.059999999999999</v>
      </c>
      <c r="E23" s="16">
        <v>0.4</v>
      </c>
      <c r="F23" s="15">
        <f t="shared" si="2"/>
        <v>47.649999999999991</v>
      </c>
      <c r="G23" s="15">
        <v>27.8</v>
      </c>
      <c r="H23" s="17">
        <v>4275</v>
      </c>
      <c r="I23" s="18">
        <v>101.7</v>
      </c>
      <c r="J23" s="18">
        <f t="shared" si="3"/>
        <v>434767.5</v>
      </c>
      <c r="K23" s="19"/>
      <c r="L23" s="19">
        <v>886.4</v>
      </c>
      <c r="M23" s="19">
        <v>850</v>
      </c>
      <c r="N23" s="19"/>
    </row>
    <row r="24" spans="1:14" s="82" customFormat="1" ht="22.5" customHeight="1" outlineLevel="1" x14ac:dyDescent="0.2">
      <c r="A24" s="74"/>
      <c r="B24" s="30" t="s">
        <v>35</v>
      </c>
      <c r="C24" s="14" t="s">
        <v>19</v>
      </c>
      <c r="D24" s="21">
        <v>50.88</v>
      </c>
      <c r="E24" s="16">
        <v>0.9</v>
      </c>
      <c r="F24" s="15">
        <f t="shared" si="2"/>
        <v>56.533333333333331</v>
      </c>
      <c r="G24" s="15">
        <v>34.520000000000003</v>
      </c>
      <c r="H24" s="17">
        <v>4000</v>
      </c>
      <c r="I24" s="18">
        <v>80.900000000000006</v>
      </c>
      <c r="J24" s="18">
        <f t="shared" si="3"/>
        <v>323600</v>
      </c>
      <c r="K24" s="19">
        <v>365.40100000000001</v>
      </c>
      <c r="L24" s="19">
        <v>99.9</v>
      </c>
      <c r="M24" s="19">
        <v>820.8</v>
      </c>
      <c r="N24" s="19"/>
    </row>
    <row r="25" spans="1:14" s="82" customFormat="1" ht="22.5" customHeight="1" outlineLevel="1" x14ac:dyDescent="0.2">
      <c r="A25" s="74"/>
      <c r="B25" s="30" t="s">
        <v>36</v>
      </c>
      <c r="C25" s="14" t="s">
        <v>19</v>
      </c>
      <c r="D25" s="21">
        <v>152.86000000000001</v>
      </c>
      <c r="E25" s="16">
        <v>3</v>
      </c>
      <c r="F25" s="15">
        <f t="shared" si="2"/>
        <v>50.95333333333334</v>
      </c>
      <c r="G25" s="15">
        <v>31.9</v>
      </c>
      <c r="H25" s="17"/>
      <c r="I25" s="18">
        <v>50.95333333333334</v>
      </c>
      <c r="J25" s="18">
        <f t="shared" si="3"/>
        <v>0</v>
      </c>
      <c r="K25" s="19">
        <v>531</v>
      </c>
      <c r="L25" s="19">
        <v>780</v>
      </c>
      <c r="M25" s="19"/>
      <c r="N25" s="19"/>
    </row>
    <row r="26" spans="1:14" s="82" customFormat="1" ht="22.5" customHeight="1" outlineLevel="1" x14ac:dyDescent="0.2">
      <c r="A26" s="74"/>
      <c r="B26" s="30" t="s">
        <v>37</v>
      </c>
      <c r="C26" s="14" t="s">
        <v>19</v>
      </c>
      <c r="D26" s="21">
        <v>243.88</v>
      </c>
      <c r="E26" s="16">
        <v>5</v>
      </c>
      <c r="F26" s="15">
        <f t="shared" si="2"/>
        <v>48.775999999999996</v>
      </c>
      <c r="G26" s="15">
        <v>30.47</v>
      </c>
      <c r="H26" s="17"/>
      <c r="I26" s="18">
        <v>48.775999999999996</v>
      </c>
      <c r="J26" s="18">
        <f t="shared" si="3"/>
        <v>0</v>
      </c>
      <c r="K26" s="19"/>
      <c r="L26" s="19"/>
      <c r="M26" s="19"/>
      <c r="N26" s="19"/>
    </row>
    <row r="27" spans="1:14" s="82" customFormat="1" ht="22.5" customHeight="1" outlineLevel="1" x14ac:dyDescent="0.2">
      <c r="A27" s="74"/>
      <c r="B27" s="30" t="s">
        <v>38</v>
      </c>
      <c r="C27" s="14" t="s">
        <v>19</v>
      </c>
      <c r="D27" s="21">
        <v>13.52</v>
      </c>
      <c r="E27" s="16">
        <v>0.2</v>
      </c>
      <c r="F27" s="15">
        <f t="shared" si="2"/>
        <v>67.599999999999994</v>
      </c>
      <c r="G27" s="15">
        <v>41.83</v>
      </c>
      <c r="H27" s="17"/>
      <c r="I27" s="18">
        <v>67.599999999999994</v>
      </c>
      <c r="J27" s="18">
        <f t="shared" si="3"/>
        <v>0</v>
      </c>
      <c r="K27" s="19"/>
      <c r="L27" s="19"/>
      <c r="M27" s="19"/>
      <c r="N27" s="19"/>
    </row>
    <row r="28" spans="1:14" s="82" customFormat="1" ht="22.5" customHeight="1" outlineLevel="1" x14ac:dyDescent="0.2">
      <c r="A28" s="74"/>
      <c r="B28" s="30" t="s">
        <v>39</v>
      </c>
      <c r="C28" s="14" t="s">
        <v>19</v>
      </c>
      <c r="D28" s="21">
        <v>58.07</v>
      </c>
      <c r="E28" s="16">
        <v>0.9</v>
      </c>
      <c r="F28" s="15">
        <f t="shared" si="2"/>
        <v>64.522222222222226</v>
      </c>
      <c r="G28" s="15">
        <v>39.58</v>
      </c>
      <c r="H28" s="17"/>
      <c r="I28" s="18">
        <v>64.522222222222226</v>
      </c>
      <c r="J28" s="18">
        <f t="shared" si="3"/>
        <v>0</v>
      </c>
      <c r="K28" s="19"/>
      <c r="L28" s="19"/>
      <c r="M28" s="19"/>
      <c r="N28" s="19"/>
    </row>
    <row r="29" spans="1:14" s="82" customFormat="1" ht="22.5" customHeight="1" outlineLevel="1" x14ac:dyDescent="0.2">
      <c r="A29" s="74"/>
      <c r="B29" s="30" t="s">
        <v>40</v>
      </c>
      <c r="C29" s="14" t="s">
        <v>19</v>
      </c>
      <c r="D29" s="21">
        <v>174.54</v>
      </c>
      <c r="E29" s="16">
        <v>3</v>
      </c>
      <c r="F29" s="15">
        <f t="shared" si="2"/>
        <v>58.18</v>
      </c>
      <c r="G29" s="15">
        <v>36.53</v>
      </c>
      <c r="H29" s="17"/>
      <c r="I29" s="18">
        <v>58.18</v>
      </c>
      <c r="J29" s="18">
        <f t="shared" si="3"/>
        <v>0</v>
      </c>
      <c r="K29" s="19"/>
      <c r="L29" s="19"/>
      <c r="M29" s="19"/>
      <c r="N29" s="19"/>
    </row>
    <row r="30" spans="1:14" s="82" customFormat="1" ht="22.5" customHeight="1" outlineLevel="1" x14ac:dyDescent="0.2">
      <c r="A30" s="74"/>
      <c r="B30" s="30" t="s">
        <v>41</v>
      </c>
      <c r="C30" s="14" t="s">
        <v>19</v>
      </c>
      <c r="D30" s="21">
        <v>278.3</v>
      </c>
      <c r="E30" s="16">
        <v>5</v>
      </c>
      <c r="F30" s="15">
        <f t="shared" si="2"/>
        <v>55.660000000000004</v>
      </c>
      <c r="G30" s="15">
        <v>35.03</v>
      </c>
      <c r="H30" s="17">
        <v>0</v>
      </c>
      <c r="I30" s="18">
        <v>55.660000000000004</v>
      </c>
      <c r="J30" s="18">
        <f t="shared" si="3"/>
        <v>0</v>
      </c>
      <c r="K30" s="19"/>
      <c r="L30" s="19"/>
      <c r="M30" s="19"/>
      <c r="N30" s="19"/>
    </row>
    <row r="31" spans="1:14" ht="22.5" customHeight="1" outlineLevel="1" x14ac:dyDescent="0.2">
      <c r="B31" s="6" t="s">
        <v>42</v>
      </c>
      <c r="C31" s="6"/>
      <c r="D31" s="7"/>
      <c r="E31" s="7"/>
      <c r="F31" s="7"/>
      <c r="G31" s="7"/>
      <c r="H31" s="25">
        <f>H32+H50</f>
        <v>11585</v>
      </c>
      <c r="I31" s="105"/>
      <c r="J31" s="105">
        <f>J32+J50</f>
        <v>1037123</v>
      </c>
      <c r="K31" s="9">
        <f>K32+K50</f>
        <v>1814.8</v>
      </c>
      <c r="L31" s="9">
        <f>L32+L50</f>
        <v>2195.5</v>
      </c>
      <c r="M31" s="9">
        <f>M32+M50</f>
        <v>2400.8000000000002</v>
      </c>
      <c r="N31" s="9">
        <f>N32+N50</f>
        <v>0</v>
      </c>
    </row>
    <row r="32" spans="1:14" ht="22.5" customHeight="1" outlineLevel="1" x14ac:dyDescent="0.2">
      <c r="B32" s="23" t="s">
        <v>43</v>
      </c>
      <c r="C32" s="23"/>
      <c r="D32" s="24"/>
      <c r="E32" s="24"/>
      <c r="F32" s="24"/>
      <c r="G32" s="24"/>
      <c r="H32" s="12">
        <f>SUM(H33:H49)</f>
        <v>11585</v>
      </c>
      <c r="I32" s="13"/>
      <c r="J32" s="13">
        <f>SUM(J33:J49)</f>
        <v>1037123</v>
      </c>
      <c r="K32" s="13">
        <f>SUM(K33:K49)</f>
        <v>1814.8</v>
      </c>
      <c r="L32" s="13">
        <f>SUM(L33:L49)</f>
        <v>2195.5</v>
      </c>
      <c r="M32" s="13">
        <f>SUM(M33:M49)</f>
        <v>2400.8000000000002</v>
      </c>
      <c r="N32" s="13">
        <f>SUM(N33:N49)</f>
        <v>0</v>
      </c>
    </row>
    <row r="33" spans="1:14" s="82" customFormat="1" ht="22.5" customHeight="1" outlineLevel="1" x14ac:dyDescent="0.2">
      <c r="A33" s="74"/>
      <c r="B33" s="30" t="s">
        <v>44</v>
      </c>
      <c r="C33" s="14" t="s">
        <v>19</v>
      </c>
      <c r="D33" s="21">
        <v>720.6</v>
      </c>
      <c r="E33" s="16">
        <v>10</v>
      </c>
      <c r="F33" s="15">
        <f t="shared" ref="F33:F49" si="4">D33/E33</f>
        <v>72.06</v>
      </c>
      <c r="G33" s="15">
        <v>44.59</v>
      </c>
      <c r="H33" s="17"/>
      <c r="I33" s="18">
        <v>72.06</v>
      </c>
      <c r="J33" s="18">
        <f t="shared" ref="J33:J49" si="5">H33*I33</f>
        <v>0</v>
      </c>
      <c r="K33" s="19"/>
      <c r="L33" s="19"/>
      <c r="M33" s="19"/>
      <c r="N33" s="19"/>
    </row>
    <row r="34" spans="1:14" s="82" customFormat="1" ht="22.5" customHeight="1" outlineLevel="1" x14ac:dyDescent="0.2">
      <c r="A34" s="74"/>
      <c r="B34" s="30" t="s">
        <v>45</v>
      </c>
      <c r="C34" s="14" t="s">
        <v>19</v>
      </c>
      <c r="D34" s="21">
        <v>252.29</v>
      </c>
      <c r="E34" s="16">
        <v>3</v>
      </c>
      <c r="F34" s="15">
        <f t="shared" si="4"/>
        <v>84.096666666666664</v>
      </c>
      <c r="G34" s="15">
        <v>51.23</v>
      </c>
      <c r="H34" s="17"/>
      <c r="I34" s="18">
        <v>84.096666666666664</v>
      </c>
      <c r="J34" s="18">
        <f t="shared" si="5"/>
        <v>0</v>
      </c>
      <c r="K34" s="19"/>
      <c r="L34" s="19"/>
      <c r="M34" s="19"/>
      <c r="N34" s="19"/>
    </row>
    <row r="35" spans="1:14" s="82" customFormat="1" ht="22.5" customHeight="1" outlineLevel="1" x14ac:dyDescent="0.2">
      <c r="A35" s="74"/>
      <c r="B35" s="30" t="s">
        <v>46</v>
      </c>
      <c r="C35" s="14" t="s">
        <v>19</v>
      </c>
      <c r="D35" s="21">
        <v>409.03</v>
      </c>
      <c r="E35" s="16">
        <v>5</v>
      </c>
      <c r="F35" s="15">
        <f t="shared" si="4"/>
        <v>81.805999999999997</v>
      </c>
      <c r="G35" s="15">
        <v>49.73</v>
      </c>
      <c r="H35" s="17"/>
      <c r="I35" s="18">
        <v>81.805999999999997</v>
      </c>
      <c r="J35" s="18">
        <f t="shared" si="5"/>
        <v>0</v>
      </c>
      <c r="K35" s="19"/>
      <c r="L35" s="19"/>
      <c r="M35" s="19"/>
      <c r="N35" s="19"/>
    </row>
    <row r="36" spans="1:14" s="82" customFormat="1" ht="22.5" customHeight="1" outlineLevel="1" x14ac:dyDescent="0.2">
      <c r="A36" s="74"/>
      <c r="B36" s="30" t="s">
        <v>47</v>
      </c>
      <c r="C36" s="14" t="s">
        <v>19</v>
      </c>
      <c r="D36" s="21">
        <v>252.29</v>
      </c>
      <c r="E36" s="16">
        <v>3</v>
      </c>
      <c r="F36" s="15">
        <f t="shared" si="4"/>
        <v>84.096666666666664</v>
      </c>
      <c r="G36" s="15">
        <v>51.22</v>
      </c>
      <c r="H36" s="17"/>
      <c r="I36" s="18">
        <v>84.096666666666664</v>
      </c>
      <c r="J36" s="18">
        <f t="shared" si="5"/>
        <v>0</v>
      </c>
      <c r="K36" s="19"/>
      <c r="L36" s="19"/>
      <c r="M36" s="19"/>
      <c r="N36" s="19"/>
    </row>
    <row r="37" spans="1:14" s="82" customFormat="1" ht="22.5" customHeight="1" outlineLevel="1" x14ac:dyDescent="0.2">
      <c r="A37" s="74"/>
      <c r="B37" s="30" t="s">
        <v>48</v>
      </c>
      <c r="C37" s="14" t="s">
        <v>19</v>
      </c>
      <c r="D37" s="21">
        <v>409.03</v>
      </c>
      <c r="E37" s="16">
        <v>5</v>
      </c>
      <c r="F37" s="15">
        <f t="shared" si="4"/>
        <v>81.805999999999997</v>
      </c>
      <c r="G37" s="15">
        <v>49.72</v>
      </c>
      <c r="H37" s="17"/>
      <c r="I37" s="18">
        <v>81.805999999999997</v>
      </c>
      <c r="J37" s="18">
        <f t="shared" si="5"/>
        <v>0</v>
      </c>
      <c r="K37" s="19"/>
      <c r="L37" s="19"/>
      <c r="M37" s="19"/>
      <c r="N37" s="19"/>
    </row>
    <row r="38" spans="1:14" s="82" customFormat="1" ht="22.5" customHeight="1" outlineLevel="1" x14ac:dyDescent="0.2">
      <c r="A38" s="74"/>
      <c r="B38" s="30" t="s">
        <v>49</v>
      </c>
      <c r="C38" s="14" t="s">
        <v>19</v>
      </c>
      <c r="D38" s="21">
        <v>78.27</v>
      </c>
      <c r="E38" s="16">
        <v>0.9</v>
      </c>
      <c r="F38" s="15">
        <f t="shared" si="4"/>
        <v>86.966666666666654</v>
      </c>
      <c r="G38" s="15">
        <v>54.24</v>
      </c>
      <c r="H38" s="17"/>
      <c r="I38" s="18">
        <v>86.966666666666654</v>
      </c>
      <c r="J38" s="18">
        <f t="shared" si="5"/>
        <v>0</v>
      </c>
      <c r="K38" s="19"/>
      <c r="L38" s="19"/>
      <c r="M38" s="19"/>
      <c r="N38" s="19"/>
    </row>
    <row r="39" spans="1:14" s="82" customFormat="1" ht="22.5" customHeight="1" outlineLevel="1" x14ac:dyDescent="0.2">
      <c r="A39" s="74"/>
      <c r="B39" s="30" t="s">
        <v>50</v>
      </c>
      <c r="C39" s="14" t="s">
        <v>19</v>
      </c>
      <c r="D39" s="21">
        <v>19.41</v>
      </c>
      <c r="E39" s="16">
        <v>0.2</v>
      </c>
      <c r="F39" s="15">
        <f t="shared" si="4"/>
        <v>97.05</v>
      </c>
      <c r="G39" s="15">
        <v>63.99</v>
      </c>
      <c r="H39" s="17"/>
      <c r="I39" s="18">
        <v>97.05</v>
      </c>
      <c r="J39" s="18">
        <f t="shared" si="5"/>
        <v>0</v>
      </c>
      <c r="K39" s="19"/>
      <c r="L39" s="19"/>
      <c r="M39" s="19"/>
      <c r="N39" s="19"/>
    </row>
    <row r="40" spans="1:14" s="82" customFormat="1" ht="22.5" customHeight="1" outlineLevel="1" x14ac:dyDescent="0.2">
      <c r="A40" s="74"/>
      <c r="B40" s="30" t="s">
        <v>51</v>
      </c>
      <c r="C40" s="14" t="s">
        <v>19</v>
      </c>
      <c r="D40" s="21">
        <v>720.6</v>
      </c>
      <c r="E40" s="16">
        <v>10</v>
      </c>
      <c r="F40" s="15">
        <f t="shared" si="4"/>
        <v>72.06</v>
      </c>
      <c r="G40" s="15">
        <v>45.14</v>
      </c>
      <c r="H40" s="17"/>
      <c r="I40" s="18">
        <v>72.06</v>
      </c>
      <c r="J40" s="18">
        <f t="shared" si="5"/>
        <v>0</v>
      </c>
      <c r="K40" s="19"/>
      <c r="L40" s="19"/>
      <c r="M40" s="19"/>
      <c r="N40" s="19"/>
    </row>
    <row r="41" spans="1:14" s="82" customFormat="1" ht="22.5" customHeight="1" outlineLevel="1" x14ac:dyDescent="0.2">
      <c r="A41" s="74"/>
      <c r="B41" s="30" t="s">
        <v>52</v>
      </c>
      <c r="C41" s="14" t="s">
        <v>19</v>
      </c>
      <c r="D41" s="21">
        <v>252.29</v>
      </c>
      <c r="E41" s="16">
        <v>3</v>
      </c>
      <c r="F41" s="15">
        <f t="shared" si="4"/>
        <v>84.096666666666664</v>
      </c>
      <c r="G41" s="15">
        <v>51.05</v>
      </c>
      <c r="H41" s="17"/>
      <c r="I41" s="18">
        <v>88.9</v>
      </c>
      <c r="J41" s="18">
        <f t="shared" si="5"/>
        <v>0</v>
      </c>
      <c r="K41" s="19">
        <v>129</v>
      </c>
      <c r="L41" s="19">
        <v>45</v>
      </c>
      <c r="M41" s="19"/>
      <c r="N41" s="19"/>
    </row>
    <row r="42" spans="1:14" s="82" customFormat="1" ht="22.5" customHeight="1" outlineLevel="1" x14ac:dyDescent="0.2">
      <c r="A42" s="74"/>
      <c r="B42" s="30" t="s">
        <v>53</v>
      </c>
      <c r="C42" s="14" t="s">
        <v>19</v>
      </c>
      <c r="D42" s="21">
        <v>409.03</v>
      </c>
      <c r="E42" s="16">
        <v>5</v>
      </c>
      <c r="F42" s="15">
        <f t="shared" si="4"/>
        <v>81.805999999999997</v>
      </c>
      <c r="G42" s="15">
        <v>49.62</v>
      </c>
      <c r="H42" s="17">
        <v>5000</v>
      </c>
      <c r="I42" s="18">
        <v>88.9</v>
      </c>
      <c r="J42" s="18">
        <f t="shared" si="5"/>
        <v>444500</v>
      </c>
      <c r="K42" s="19">
        <v>1435</v>
      </c>
      <c r="L42" s="19">
        <v>1815</v>
      </c>
      <c r="M42" s="19"/>
      <c r="N42" s="19"/>
    </row>
    <row r="43" spans="1:14" s="82" customFormat="1" ht="22.5" customHeight="1" outlineLevel="1" x14ac:dyDescent="0.2">
      <c r="A43" s="74"/>
      <c r="B43" s="30" t="s">
        <v>54</v>
      </c>
      <c r="C43" s="14" t="s">
        <v>19</v>
      </c>
      <c r="D43" s="21">
        <v>78.27</v>
      </c>
      <c r="E43" s="16">
        <v>0.9</v>
      </c>
      <c r="F43" s="15">
        <f t="shared" si="4"/>
        <v>86.966666666666654</v>
      </c>
      <c r="G43" s="15">
        <v>53.67</v>
      </c>
      <c r="H43" s="17">
        <v>6060</v>
      </c>
      <c r="I43" s="18">
        <v>88.8</v>
      </c>
      <c r="J43" s="18">
        <f t="shared" si="5"/>
        <v>538128</v>
      </c>
      <c r="K43" s="19">
        <v>108</v>
      </c>
      <c r="L43" s="19">
        <v>269.10000000000002</v>
      </c>
      <c r="M43" s="19">
        <v>2260.8000000000002</v>
      </c>
      <c r="N43" s="19"/>
    </row>
    <row r="44" spans="1:14" s="82" customFormat="1" ht="22.5" customHeight="1" outlineLevel="1" x14ac:dyDescent="0.2">
      <c r="A44" s="74"/>
      <c r="B44" s="30" t="s">
        <v>55</v>
      </c>
      <c r="C44" s="14" t="s">
        <v>19</v>
      </c>
      <c r="D44" s="21">
        <v>32.79</v>
      </c>
      <c r="E44" s="16">
        <v>0.3</v>
      </c>
      <c r="F44" s="15">
        <f t="shared" si="4"/>
        <v>109.3</v>
      </c>
      <c r="G44" s="15">
        <v>69.66</v>
      </c>
      <c r="H44" s="17"/>
      <c r="I44" s="18">
        <v>109.3</v>
      </c>
      <c r="J44" s="18">
        <f t="shared" si="5"/>
        <v>0</v>
      </c>
      <c r="K44" s="19"/>
      <c r="L44" s="19"/>
      <c r="M44" s="19"/>
      <c r="N44" s="19"/>
    </row>
    <row r="45" spans="1:14" s="82" customFormat="1" ht="22.5" customHeight="1" outlineLevel="1" x14ac:dyDescent="0.2">
      <c r="A45" s="74"/>
      <c r="B45" s="30" t="s">
        <v>56</v>
      </c>
      <c r="C45" s="14" t="s">
        <v>19</v>
      </c>
      <c r="D45" s="21">
        <v>19.41</v>
      </c>
      <c r="E45" s="16">
        <v>0.2</v>
      </c>
      <c r="F45" s="15">
        <f t="shared" si="4"/>
        <v>97.05</v>
      </c>
      <c r="G45" s="15">
        <v>63.99</v>
      </c>
      <c r="H45" s="17">
        <v>525</v>
      </c>
      <c r="I45" s="18">
        <v>103.8</v>
      </c>
      <c r="J45" s="18">
        <f t="shared" si="5"/>
        <v>54495</v>
      </c>
      <c r="K45" s="19">
        <v>142.80000000000001</v>
      </c>
      <c r="L45" s="19">
        <v>66.400000000000006</v>
      </c>
      <c r="M45" s="19">
        <v>140</v>
      </c>
      <c r="N45" s="19"/>
    </row>
    <row r="46" spans="1:14" s="82" customFormat="1" ht="22.5" customHeight="1" outlineLevel="1" x14ac:dyDescent="0.2">
      <c r="A46" s="74"/>
      <c r="B46" s="30" t="s">
        <v>57</v>
      </c>
      <c r="C46" s="14" t="s">
        <v>19</v>
      </c>
      <c r="D46" s="21">
        <v>252.29</v>
      </c>
      <c r="E46" s="16">
        <v>3</v>
      </c>
      <c r="F46" s="15">
        <f t="shared" si="4"/>
        <v>84.096666666666664</v>
      </c>
      <c r="G46" s="15">
        <v>51.31</v>
      </c>
      <c r="H46" s="17"/>
      <c r="I46" s="18">
        <v>84.096666666666664</v>
      </c>
      <c r="J46" s="18">
        <f t="shared" si="5"/>
        <v>0</v>
      </c>
      <c r="K46" s="19"/>
      <c r="L46" s="19"/>
      <c r="M46" s="19"/>
      <c r="N46" s="19"/>
    </row>
    <row r="47" spans="1:14" s="82" customFormat="1" ht="22.5" customHeight="1" outlineLevel="1" x14ac:dyDescent="0.2">
      <c r="A47" s="74"/>
      <c r="B47" s="30" t="s">
        <v>58</v>
      </c>
      <c r="C47" s="14" t="s">
        <v>19</v>
      </c>
      <c r="D47" s="21">
        <v>409.03</v>
      </c>
      <c r="E47" s="16">
        <v>5</v>
      </c>
      <c r="F47" s="15">
        <f t="shared" si="4"/>
        <v>81.805999999999997</v>
      </c>
      <c r="G47" s="15">
        <v>49.77</v>
      </c>
      <c r="H47" s="17"/>
      <c r="I47" s="18">
        <v>81.805999999999997</v>
      </c>
      <c r="J47" s="18">
        <f t="shared" si="5"/>
        <v>0</v>
      </c>
      <c r="K47" s="19"/>
      <c r="L47" s="19"/>
      <c r="M47" s="19"/>
      <c r="N47" s="19"/>
    </row>
    <row r="48" spans="1:14" s="82" customFormat="1" ht="22.5" customHeight="1" outlineLevel="1" x14ac:dyDescent="0.2">
      <c r="A48" s="74"/>
      <c r="B48" s="30" t="s">
        <v>59</v>
      </c>
      <c r="C48" s="14" t="s">
        <v>19</v>
      </c>
      <c r="D48" s="21">
        <v>19.41</v>
      </c>
      <c r="E48" s="16">
        <v>0.9</v>
      </c>
      <c r="F48" s="15">
        <f t="shared" si="4"/>
        <v>21.566666666666666</v>
      </c>
      <c r="G48" s="15">
        <v>54.51</v>
      </c>
      <c r="H48" s="17"/>
      <c r="I48" s="18">
        <v>21.566666666666666</v>
      </c>
      <c r="J48" s="18">
        <f t="shared" si="5"/>
        <v>0</v>
      </c>
      <c r="K48" s="19"/>
      <c r="L48" s="19"/>
      <c r="M48" s="19"/>
      <c r="N48" s="19"/>
    </row>
    <row r="49" spans="1:14" s="82" customFormat="1" ht="22.5" customHeight="1" outlineLevel="1" x14ac:dyDescent="0.2">
      <c r="A49" s="74"/>
      <c r="B49" s="30" t="s">
        <v>60</v>
      </c>
      <c r="C49" s="14" t="s">
        <v>19</v>
      </c>
      <c r="D49" s="21">
        <v>19.41</v>
      </c>
      <c r="E49" s="16">
        <v>0.2</v>
      </c>
      <c r="F49" s="15">
        <f t="shared" si="4"/>
        <v>97.05</v>
      </c>
      <c r="G49" s="15">
        <v>59.73</v>
      </c>
      <c r="H49" s="17"/>
      <c r="I49" s="18">
        <v>97.05</v>
      </c>
      <c r="J49" s="18">
        <f t="shared" si="5"/>
        <v>0</v>
      </c>
      <c r="K49" s="19"/>
      <c r="L49" s="19"/>
      <c r="M49" s="19"/>
      <c r="N49" s="19"/>
    </row>
    <row r="50" spans="1:14" ht="22.5" customHeight="1" outlineLevel="1" x14ac:dyDescent="0.2">
      <c r="B50" s="23" t="s">
        <v>61</v>
      </c>
      <c r="C50" s="23"/>
      <c r="D50" s="24"/>
      <c r="E50" s="24"/>
      <c r="F50" s="24"/>
      <c r="G50" s="24"/>
      <c r="H50" s="12">
        <f>SUM(H51:H54)</f>
        <v>0</v>
      </c>
      <c r="I50" s="13"/>
      <c r="J50" s="13">
        <f>SUM(J51:J54)</f>
        <v>0</v>
      </c>
      <c r="K50" s="13">
        <f>SUM(K51:K54)</f>
        <v>0</v>
      </c>
      <c r="L50" s="13">
        <f>SUM(L51:L54)</f>
        <v>0</v>
      </c>
      <c r="M50" s="13">
        <f>SUM(M51:M54)</f>
        <v>0</v>
      </c>
      <c r="N50" s="13">
        <f>SUM(N51:N54)</f>
        <v>0</v>
      </c>
    </row>
    <row r="51" spans="1:14" s="82" customFormat="1" ht="22.5" customHeight="1" outlineLevel="1" x14ac:dyDescent="0.2">
      <c r="A51" s="74"/>
      <c r="B51" s="30" t="s">
        <v>62</v>
      </c>
      <c r="C51" s="14" t="s">
        <v>19</v>
      </c>
      <c r="D51" s="21">
        <v>21.22</v>
      </c>
      <c r="E51" s="16">
        <v>0.2</v>
      </c>
      <c r="F51" s="15">
        <f>D51/E51</f>
        <v>106.1</v>
      </c>
      <c r="G51" s="15">
        <v>70.489999999999995</v>
      </c>
      <c r="H51" s="17"/>
      <c r="I51" s="18">
        <v>106.1</v>
      </c>
      <c r="J51" s="18">
        <f>H51*I51</f>
        <v>0</v>
      </c>
      <c r="K51" s="19"/>
      <c r="L51" s="19"/>
      <c r="M51" s="19"/>
      <c r="N51" s="19"/>
    </row>
    <row r="52" spans="1:14" s="82" customFormat="1" ht="22.5" customHeight="1" outlineLevel="1" x14ac:dyDescent="0.2">
      <c r="A52" s="74"/>
      <c r="B52" s="30" t="s">
        <v>63</v>
      </c>
      <c r="C52" s="14" t="s">
        <v>19</v>
      </c>
      <c r="D52" s="21">
        <v>85.56</v>
      </c>
      <c r="E52" s="16">
        <v>0.9</v>
      </c>
      <c r="F52" s="15">
        <f>D52/E52</f>
        <v>95.066666666666663</v>
      </c>
      <c r="G52" s="15">
        <v>62.02</v>
      </c>
      <c r="H52" s="17"/>
      <c r="I52" s="18">
        <v>95.066666666666663</v>
      </c>
      <c r="J52" s="18">
        <f>H52*I52</f>
        <v>0</v>
      </c>
      <c r="K52" s="19"/>
      <c r="L52" s="19"/>
      <c r="M52" s="19"/>
      <c r="N52" s="19"/>
    </row>
    <row r="53" spans="1:14" s="82" customFormat="1" ht="22.5" customHeight="1" outlineLevel="1" x14ac:dyDescent="0.2">
      <c r="A53" s="74"/>
      <c r="B53" s="30" t="s">
        <v>64</v>
      </c>
      <c r="C53" s="14" t="s">
        <v>19</v>
      </c>
      <c r="D53" s="21">
        <v>278.55</v>
      </c>
      <c r="E53" s="16">
        <v>3</v>
      </c>
      <c r="F53" s="15">
        <f>D53/E53</f>
        <v>92.850000000000009</v>
      </c>
      <c r="G53" s="15">
        <v>57.81</v>
      </c>
      <c r="H53" s="17"/>
      <c r="I53" s="18">
        <v>92.850000000000009</v>
      </c>
      <c r="J53" s="18">
        <f>H53*I53</f>
        <v>0</v>
      </c>
      <c r="K53" s="19"/>
      <c r="L53" s="19"/>
      <c r="M53" s="19"/>
      <c r="N53" s="19"/>
    </row>
    <row r="54" spans="1:14" s="82" customFormat="1" ht="22.5" customHeight="1" outlineLevel="1" x14ac:dyDescent="0.2">
      <c r="A54" s="74"/>
      <c r="B54" s="30" t="s">
        <v>65</v>
      </c>
      <c r="C54" s="14" t="s">
        <v>19</v>
      </c>
      <c r="D54" s="21">
        <v>21.54</v>
      </c>
      <c r="E54" s="16">
        <v>0.2</v>
      </c>
      <c r="F54" s="15">
        <f>D54/E54</f>
        <v>107.69999999999999</v>
      </c>
      <c r="G54" s="15">
        <v>71.53</v>
      </c>
      <c r="H54" s="17"/>
      <c r="I54" s="18">
        <v>107.69999999999999</v>
      </c>
      <c r="J54" s="18">
        <f>H54*I54</f>
        <v>0</v>
      </c>
      <c r="K54" s="19"/>
      <c r="L54" s="19"/>
      <c r="M54" s="19"/>
      <c r="N54" s="19"/>
    </row>
    <row r="55" spans="1:14" ht="22.5" customHeight="1" outlineLevel="1" x14ac:dyDescent="0.2">
      <c r="B55" s="26" t="s">
        <v>66</v>
      </c>
      <c r="C55" s="26"/>
      <c r="D55" s="27"/>
      <c r="E55" s="27"/>
      <c r="F55" s="27"/>
      <c r="G55" s="27"/>
      <c r="H55" s="28">
        <f>SUM(H56:H58)</f>
        <v>0</v>
      </c>
      <c r="I55" s="29"/>
      <c r="J55" s="29">
        <f>SUM(J56:J58)</f>
        <v>0</v>
      </c>
      <c r="K55" s="29">
        <f>SUM(K56:K58)</f>
        <v>0</v>
      </c>
      <c r="L55" s="29">
        <f>SUM(L56:L58)</f>
        <v>0</v>
      </c>
      <c r="M55" s="29">
        <f>SUM(M56:M58)</f>
        <v>0</v>
      </c>
      <c r="N55" s="29">
        <f>SUM(N56:N58)</f>
        <v>0</v>
      </c>
    </row>
    <row r="56" spans="1:14" s="82" customFormat="1" ht="22.5" customHeight="1" outlineLevel="1" x14ac:dyDescent="0.2">
      <c r="A56" s="74"/>
      <c r="B56" s="30" t="s">
        <v>67</v>
      </c>
      <c r="C56" s="30" t="s">
        <v>68</v>
      </c>
      <c r="D56" s="21">
        <v>38.049999999999997</v>
      </c>
      <c r="E56" s="16">
        <v>0.18</v>
      </c>
      <c r="F56" s="15">
        <f>D56/E56</f>
        <v>211.38888888888889</v>
      </c>
      <c r="G56" s="15">
        <v>151.06</v>
      </c>
      <c r="H56" s="17"/>
      <c r="I56" s="18">
        <v>211.38888888888889</v>
      </c>
      <c r="J56" s="18">
        <f>H56*I56</f>
        <v>0</v>
      </c>
      <c r="K56" s="19"/>
      <c r="L56" s="19"/>
      <c r="M56" s="19"/>
      <c r="N56" s="19"/>
    </row>
    <row r="57" spans="1:14" s="82" customFormat="1" ht="22.5" customHeight="1" outlineLevel="1" x14ac:dyDescent="0.2">
      <c r="A57" s="74"/>
      <c r="B57" s="30" t="s">
        <v>69</v>
      </c>
      <c r="C57" s="30" t="s">
        <v>70</v>
      </c>
      <c r="D57" s="21">
        <v>87.35</v>
      </c>
      <c r="E57" s="16">
        <v>0.4</v>
      </c>
      <c r="F57" s="15">
        <f>D57/E57</f>
        <v>218.37499999999997</v>
      </c>
      <c r="G57" s="15">
        <v>156.32</v>
      </c>
      <c r="H57" s="17"/>
      <c r="I57" s="18">
        <v>218.37499999999997</v>
      </c>
      <c r="J57" s="18">
        <f>H57*I57</f>
        <v>0</v>
      </c>
      <c r="K57" s="19"/>
      <c r="L57" s="19"/>
      <c r="M57" s="19"/>
      <c r="N57" s="19"/>
    </row>
    <row r="58" spans="1:14" s="82" customFormat="1" ht="22.5" customHeight="1" outlineLevel="1" thickBot="1" x14ac:dyDescent="0.25">
      <c r="A58" s="74"/>
      <c r="B58" s="30" t="s">
        <v>71</v>
      </c>
      <c r="C58" s="30" t="s">
        <v>70</v>
      </c>
      <c r="D58" s="21">
        <v>16</v>
      </c>
      <c r="E58" s="16">
        <v>0.18</v>
      </c>
      <c r="F58" s="15">
        <f>D58/E58</f>
        <v>88.888888888888886</v>
      </c>
      <c r="G58" s="15">
        <v>53.04</v>
      </c>
      <c r="H58" s="31"/>
      <c r="I58" s="32">
        <v>88.888888888888886</v>
      </c>
      <c r="J58" s="32">
        <f>H58*I58</f>
        <v>0</v>
      </c>
      <c r="K58" s="19"/>
      <c r="L58" s="19"/>
      <c r="M58" s="19"/>
      <c r="N58" s="19"/>
    </row>
    <row r="59" spans="1:14" s="81" customFormat="1" ht="22.5" customHeight="1" x14ac:dyDescent="0.25">
      <c r="B59" s="88" t="s">
        <v>72</v>
      </c>
      <c r="C59" s="88"/>
      <c r="D59" s="88"/>
      <c r="E59" s="88"/>
      <c r="F59" s="88"/>
      <c r="G59" s="88"/>
      <c r="H59" s="34">
        <f>SUM(H60,H62,H64)</f>
        <v>19100</v>
      </c>
      <c r="I59" s="35"/>
      <c r="J59" s="35">
        <f>SUM(J60,J62,J64)</f>
        <v>2151350</v>
      </c>
      <c r="K59" s="89">
        <f>SUM(K60,K62,K64)</f>
        <v>800</v>
      </c>
      <c r="L59" s="89">
        <f>SUM(L60,L62,L64)</f>
        <v>18464.2</v>
      </c>
      <c r="M59" s="89">
        <f>SUM(M60,M62,M64)</f>
        <v>0</v>
      </c>
      <c r="N59" s="89">
        <f>SUM(N60,N62,N64)</f>
        <v>0</v>
      </c>
    </row>
    <row r="60" spans="1:14" s="82" customFormat="1" ht="22.5" customHeight="1" outlineLevel="1" x14ac:dyDescent="0.2">
      <c r="A60" s="74"/>
      <c r="B60" s="26" t="s">
        <v>73</v>
      </c>
      <c r="C60" s="27"/>
      <c r="D60" s="27"/>
      <c r="E60" s="27"/>
      <c r="F60" s="27"/>
      <c r="G60" s="27"/>
      <c r="H60" s="36">
        <f>SUM(H61)</f>
        <v>2100</v>
      </c>
      <c r="I60" s="106"/>
      <c r="J60" s="37">
        <f>SUM(J61)</f>
        <v>196350</v>
      </c>
      <c r="K60" s="29">
        <f>SUM(K61)</f>
        <v>800</v>
      </c>
      <c r="L60" s="29">
        <f>SUM(L61)</f>
        <v>5020</v>
      </c>
      <c r="M60" s="29">
        <f>SUM(M61)</f>
        <v>0</v>
      </c>
      <c r="N60" s="29">
        <f>SUM(N61)</f>
        <v>0</v>
      </c>
    </row>
    <row r="61" spans="1:14" s="82" customFormat="1" ht="29.25" customHeight="1" outlineLevel="1" x14ac:dyDescent="0.2">
      <c r="A61" s="74"/>
      <c r="B61" s="30" t="s">
        <v>74</v>
      </c>
      <c r="C61" s="30" t="s">
        <v>19</v>
      </c>
      <c r="D61" s="21">
        <v>73</v>
      </c>
      <c r="E61" s="16">
        <v>1</v>
      </c>
      <c r="F61" s="15">
        <f>D61/E61</f>
        <v>73</v>
      </c>
      <c r="G61" s="15">
        <v>45.54</v>
      </c>
      <c r="H61" s="17">
        <v>2100</v>
      </c>
      <c r="I61" s="18">
        <v>93.5</v>
      </c>
      <c r="J61" s="18">
        <f>H61*I61</f>
        <v>196350</v>
      </c>
      <c r="K61" s="19">
        <v>800</v>
      </c>
      <c r="L61" s="19">
        <v>5020</v>
      </c>
      <c r="M61" s="19"/>
      <c r="N61" s="19"/>
    </row>
    <row r="62" spans="1:14" s="82" customFormat="1" ht="22.5" customHeight="1" outlineLevel="1" x14ac:dyDescent="0.2">
      <c r="A62" s="74"/>
      <c r="B62" s="26" t="s">
        <v>75</v>
      </c>
      <c r="C62" s="38"/>
      <c r="D62" s="39"/>
      <c r="E62" s="40"/>
      <c r="F62" s="7"/>
      <c r="G62" s="7"/>
      <c r="H62" s="41">
        <f>SUM(H63)</f>
        <v>17000</v>
      </c>
      <c r="I62" s="42"/>
      <c r="J62" s="42">
        <f>SUM(J63)</f>
        <v>1955000</v>
      </c>
      <c r="K62" s="9">
        <f>SUM(K63)</f>
        <v>0</v>
      </c>
      <c r="L62" s="9">
        <f>SUM(L63)</f>
        <v>13444.2</v>
      </c>
      <c r="M62" s="9">
        <f>SUM(M63)</f>
        <v>0</v>
      </c>
      <c r="N62" s="9">
        <f>SUM(N63)</f>
        <v>0</v>
      </c>
    </row>
    <row r="63" spans="1:14" s="82" customFormat="1" ht="45.75" customHeight="1" outlineLevel="1" x14ac:dyDescent="0.2">
      <c r="A63" s="74"/>
      <c r="B63" s="30" t="s">
        <v>76</v>
      </c>
      <c r="C63" s="30" t="s">
        <v>19</v>
      </c>
      <c r="D63" s="21">
        <v>112</v>
      </c>
      <c r="E63" s="21">
        <v>1</v>
      </c>
      <c r="F63" s="15">
        <f>D63/E63</f>
        <v>112</v>
      </c>
      <c r="G63" s="15">
        <v>65.66</v>
      </c>
      <c r="H63" s="17">
        <v>17000</v>
      </c>
      <c r="I63" s="18">
        <v>115</v>
      </c>
      <c r="J63" s="18">
        <f>H63*I63</f>
        <v>1955000</v>
      </c>
      <c r="K63" s="19"/>
      <c r="L63" s="19">
        <v>13444.2</v>
      </c>
      <c r="M63" s="19"/>
      <c r="N63" s="19"/>
    </row>
    <row r="64" spans="1:14" s="82" customFormat="1" ht="22.5" customHeight="1" outlineLevel="1" x14ac:dyDescent="0.2">
      <c r="A64" s="74"/>
      <c r="B64" s="26" t="s">
        <v>77</v>
      </c>
      <c r="C64" s="38"/>
      <c r="D64" s="39"/>
      <c r="E64" s="39"/>
      <c r="F64" s="7"/>
      <c r="G64" s="7"/>
      <c r="H64" s="41">
        <f>SUM(H65)</f>
        <v>0</v>
      </c>
      <c r="I64" s="42"/>
      <c r="J64" s="42">
        <f>SUM(J65)</f>
        <v>0</v>
      </c>
      <c r="K64" s="9">
        <f>SUM(K65)</f>
        <v>0</v>
      </c>
      <c r="L64" s="9">
        <f>SUM(L65)</f>
        <v>0</v>
      </c>
      <c r="M64" s="9">
        <f>SUM(M65)</f>
        <v>0</v>
      </c>
      <c r="N64" s="9">
        <f>SUM(N65)</f>
        <v>0</v>
      </c>
    </row>
    <row r="65" spans="1:14" s="82" customFormat="1" ht="29.25" customHeight="1" outlineLevel="1" thickBot="1" x14ac:dyDescent="0.25">
      <c r="A65" s="74"/>
      <c r="B65" s="30" t="s">
        <v>78</v>
      </c>
      <c r="C65" s="30" t="s">
        <v>70</v>
      </c>
      <c r="D65" s="21">
        <v>185</v>
      </c>
      <c r="E65" s="21">
        <v>1</v>
      </c>
      <c r="F65" s="15">
        <f>D65/E65</f>
        <v>185</v>
      </c>
      <c r="G65" s="15">
        <v>89.71</v>
      </c>
      <c r="H65" s="44"/>
      <c r="I65" s="32">
        <v>185</v>
      </c>
      <c r="J65" s="45">
        <f>H65*I65</f>
        <v>0</v>
      </c>
      <c r="K65" s="19"/>
      <c r="L65" s="19"/>
      <c r="M65" s="19"/>
      <c r="N65" s="19"/>
    </row>
    <row r="66" spans="1:14" s="83" customFormat="1" ht="22.5" customHeight="1" x14ac:dyDescent="0.25">
      <c r="B66" s="90" t="s">
        <v>79</v>
      </c>
      <c r="C66" s="91"/>
      <c r="D66" s="90"/>
      <c r="E66" s="90"/>
      <c r="F66" s="90"/>
      <c r="G66" s="90"/>
      <c r="H66" s="46">
        <f>SUM(H67)</f>
        <v>0</v>
      </c>
      <c r="I66" s="47"/>
      <c r="J66" s="47">
        <f>SUM(J67)</f>
        <v>0</v>
      </c>
      <c r="K66" s="92">
        <f>SUM(K67)</f>
        <v>0</v>
      </c>
      <c r="L66" s="92">
        <f>SUM(L67)</f>
        <v>0</v>
      </c>
      <c r="M66" s="92">
        <f>SUM(M67)</f>
        <v>0</v>
      </c>
      <c r="N66" s="92">
        <f>SUM(N67)</f>
        <v>0</v>
      </c>
    </row>
    <row r="67" spans="1:14" ht="22.5" customHeight="1" outlineLevel="1" x14ac:dyDescent="0.2">
      <c r="B67" s="6" t="s">
        <v>80</v>
      </c>
      <c r="C67" s="6"/>
      <c r="D67" s="7"/>
      <c r="E67" s="7"/>
      <c r="F67" s="7"/>
      <c r="G67" s="7"/>
      <c r="H67" s="8">
        <f>SUM(H68:H73)</f>
        <v>0</v>
      </c>
      <c r="I67" s="9"/>
      <c r="J67" s="9">
        <f>SUM(J68:J73)</f>
        <v>0</v>
      </c>
      <c r="K67" s="9">
        <f>SUM(K68:K73)</f>
        <v>0</v>
      </c>
      <c r="L67" s="9">
        <f>SUM(L68:L73)</f>
        <v>0</v>
      </c>
      <c r="M67" s="9">
        <f>SUM(M68:M73)</f>
        <v>0</v>
      </c>
      <c r="N67" s="9">
        <f>SUM(N68:N73)</f>
        <v>0</v>
      </c>
    </row>
    <row r="68" spans="1:14" s="82" customFormat="1" ht="22.5" customHeight="1" outlineLevel="1" x14ac:dyDescent="0.2">
      <c r="A68" s="74"/>
      <c r="B68" s="14" t="s">
        <v>81</v>
      </c>
      <c r="C68" s="14" t="s">
        <v>21</v>
      </c>
      <c r="D68" s="15">
        <v>27</v>
      </c>
      <c r="E68" s="16">
        <v>1</v>
      </c>
      <c r="F68" s="15">
        <f t="shared" ref="F68:F73" si="6">D68/E68</f>
        <v>27</v>
      </c>
      <c r="G68" s="15">
        <v>18.690000000000001</v>
      </c>
      <c r="H68" s="49"/>
      <c r="I68" s="19">
        <v>27</v>
      </c>
      <c r="J68" s="19">
        <f t="shared" ref="J68:J73" si="7">H68*I68</f>
        <v>0</v>
      </c>
      <c r="K68" s="19"/>
      <c r="L68" s="19"/>
      <c r="M68" s="19"/>
      <c r="N68" s="19"/>
    </row>
    <row r="69" spans="1:14" s="82" customFormat="1" ht="22.5" customHeight="1" outlineLevel="1" x14ac:dyDescent="0.2">
      <c r="A69" s="74"/>
      <c r="B69" s="14" t="s">
        <v>82</v>
      </c>
      <c r="C69" s="14" t="s">
        <v>21</v>
      </c>
      <c r="D69" s="15">
        <v>28</v>
      </c>
      <c r="E69" s="16">
        <v>1</v>
      </c>
      <c r="F69" s="15">
        <f t="shared" si="6"/>
        <v>28</v>
      </c>
      <c r="G69" s="15">
        <v>18.989999999999998</v>
      </c>
      <c r="H69" s="50"/>
      <c r="I69" s="51">
        <v>28</v>
      </c>
      <c r="J69" s="51">
        <f t="shared" si="7"/>
        <v>0</v>
      </c>
      <c r="K69" s="19"/>
      <c r="L69" s="19"/>
      <c r="M69" s="19"/>
      <c r="N69" s="19"/>
    </row>
    <row r="70" spans="1:14" s="82" customFormat="1" ht="22.5" customHeight="1" outlineLevel="1" x14ac:dyDescent="0.2">
      <c r="A70" s="74"/>
      <c r="B70" s="14" t="s">
        <v>83</v>
      </c>
      <c r="C70" s="14" t="s">
        <v>19</v>
      </c>
      <c r="D70" s="15">
        <v>25</v>
      </c>
      <c r="E70" s="16">
        <v>1</v>
      </c>
      <c r="F70" s="15">
        <f t="shared" si="6"/>
        <v>25</v>
      </c>
      <c r="G70" s="15">
        <v>18.12</v>
      </c>
      <c r="H70" s="49"/>
      <c r="I70" s="19">
        <v>25</v>
      </c>
      <c r="J70" s="19">
        <f t="shared" si="7"/>
        <v>0</v>
      </c>
      <c r="K70" s="19"/>
      <c r="L70" s="19"/>
      <c r="M70" s="19"/>
      <c r="N70" s="19"/>
    </row>
    <row r="71" spans="1:14" s="82" customFormat="1" ht="22.5" customHeight="1" outlineLevel="1" x14ac:dyDescent="0.2">
      <c r="A71" s="74"/>
      <c r="B71" s="14" t="s">
        <v>84</v>
      </c>
      <c r="C71" s="14" t="s">
        <v>19</v>
      </c>
      <c r="D71" s="15">
        <v>26</v>
      </c>
      <c r="E71" s="16">
        <v>1</v>
      </c>
      <c r="F71" s="15">
        <f t="shared" si="6"/>
        <v>26</v>
      </c>
      <c r="G71" s="15">
        <v>18.47</v>
      </c>
      <c r="H71" s="50"/>
      <c r="I71" s="51">
        <v>26</v>
      </c>
      <c r="J71" s="51">
        <f t="shared" si="7"/>
        <v>0</v>
      </c>
      <c r="K71" s="19"/>
      <c r="L71" s="19"/>
      <c r="M71" s="19"/>
      <c r="N71" s="19"/>
    </row>
    <row r="72" spans="1:14" s="82" customFormat="1" ht="22.5" customHeight="1" outlineLevel="1" x14ac:dyDescent="0.2">
      <c r="A72" s="74"/>
      <c r="B72" s="14" t="s">
        <v>85</v>
      </c>
      <c r="C72" s="14" t="s">
        <v>19</v>
      </c>
      <c r="D72" s="15">
        <v>7.59</v>
      </c>
      <c r="E72" s="16">
        <v>0.2</v>
      </c>
      <c r="F72" s="15">
        <f t="shared" si="6"/>
        <v>37.949999999999996</v>
      </c>
      <c r="G72" s="15">
        <v>24.73</v>
      </c>
      <c r="H72" s="49"/>
      <c r="I72" s="19">
        <v>37.949999999999996</v>
      </c>
      <c r="J72" s="19">
        <f t="shared" si="7"/>
        <v>0</v>
      </c>
      <c r="K72" s="19"/>
      <c r="L72" s="19"/>
      <c r="M72" s="19"/>
      <c r="N72" s="19"/>
    </row>
    <row r="73" spans="1:14" s="82" customFormat="1" ht="22.5" customHeight="1" outlineLevel="1" thickBot="1" x14ac:dyDescent="0.25">
      <c r="A73" s="74"/>
      <c r="B73" s="14" t="s">
        <v>86</v>
      </c>
      <c r="C73" s="14" t="s">
        <v>19</v>
      </c>
      <c r="D73" s="15">
        <v>7.68</v>
      </c>
      <c r="E73" s="16">
        <v>0.2</v>
      </c>
      <c r="F73" s="15">
        <f t="shared" si="6"/>
        <v>38.4</v>
      </c>
      <c r="G73" s="15">
        <v>25.07</v>
      </c>
      <c r="H73" s="43"/>
      <c r="I73" s="33">
        <v>38.4</v>
      </c>
      <c r="J73" s="33">
        <f t="shared" si="7"/>
        <v>0</v>
      </c>
      <c r="K73" s="19"/>
      <c r="L73" s="19"/>
      <c r="M73" s="19"/>
      <c r="N73" s="19"/>
    </row>
    <row r="74" spans="1:14" s="81" customFormat="1" ht="22.5" customHeight="1" x14ac:dyDescent="0.25">
      <c r="B74" s="88" t="s">
        <v>87</v>
      </c>
      <c r="C74" s="93"/>
      <c r="D74" s="88"/>
      <c r="E74" s="94"/>
      <c r="F74" s="88"/>
      <c r="G74" s="88"/>
      <c r="H74" s="34">
        <f>SUM(H75,H82,H99)</f>
        <v>18290</v>
      </c>
      <c r="I74" s="35"/>
      <c r="J74" s="35">
        <f>SUM(J75,J82,J99)</f>
        <v>641209</v>
      </c>
      <c r="K74" s="89">
        <f>SUM(K75,K82,K99)</f>
        <v>3276.2</v>
      </c>
      <c r="L74" s="89">
        <f>SUM(L75,L82,L99)</f>
        <v>4582.5</v>
      </c>
      <c r="M74" s="89">
        <f>SUM(M75,M82,M99)</f>
        <v>4060.1</v>
      </c>
      <c r="N74" s="89">
        <f>SUM(N75,N82,N99)</f>
        <v>0</v>
      </c>
    </row>
    <row r="75" spans="1:14" ht="22.5" customHeight="1" outlineLevel="1" x14ac:dyDescent="0.2">
      <c r="B75" s="10" t="s">
        <v>88</v>
      </c>
      <c r="C75" s="10"/>
      <c r="D75" s="11"/>
      <c r="E75" s="11"/>
      <c r="F75" s="11"/>
      <c r="G75" s="11"/>
      <c r="H75" s="12">
        <f>SUM(H76:H81)</f>
        <v>15960</v>
      </c>
      <c r="I75" s="13"/>
      <c r="J75" s="13">
        <f>SUM(J76:J81)</f>
        <v>507528</v>
      </c>
      <c r="K75" s="13">
        <f>SUM(K76:K81)</f>
        <v>2680.2</v>
      </c>
      <c r="L75" s="13">
        <f>SUM(L76:L81)</f>
        <v>4162.5</v>
      </c>
      <c r="M75" s="13">
        <f>SUM(M76:M81)</f>
        <v>3500.1</v>
      </c>
      <c r="N75" s="13">
        <f>SUM(N76:N81)</f>
        <v>0</v>
      </c>
    </row>
    <row r="76" spans="1:14" s="82" customFormat="1" ht="22.5" customHeight="1" outlineLevel="1" x14ac:dyDescent="0.2">
      <c r="A76" s="74"/>
      <c r="B76" s="14" t="s">
        <v>89</v>
      </c>
      <c r="C76" s="14" t="s">
        <v>21</v>
      </c>
      <c r="D76" s="15">
        <v>27.94</v>
      </c>
      <c r="E76" s="16">
        <v>0.9</v>
      </c>
      <c r="F76" s="15">
        <f t="shared" ref="F76:F81" si="8">D76/E76</f>
        <v>31.044444444444444</v>
      </c>
      <c r="G76" s="15">
        <v>16.95</v>
      </c>
      <c r="H76" s="17"/>
      <c r="I76" s="18">
        <v>31.044444444444444</v>
      </c>
      <c r="J76" s="18">
        <f t="shared" ref="J76:J81" si="9">H76*I76</f>
        <v>0</v>
      </c>
      <c r="K76" s="19"/>
      <c r="L76" s="19"/>
      <c r="M76" s="19"/>
      <c r="N76" s="19"/>
    </row>
    <row r="77" spans="1:14" s="82" customFormat="1" ht="22.5" customHeight="1" outlineLevel="1" x14ac:dyDescent="0.2">
      <c r="A77" s="74"/>
      <c r="B77" s="14" t="s">
        <v>90</v>
      </c>
      <c r="C77" s="14" t="s">
        <v>21</v>
      </c>
      <c r="D77" s="15">
        <v>28.54</v>
      </c>
      <c r="E77" s="16">
        <v>0.9</v>
      </c>
      <c r="F77" s="15">
        <f t="shared" si="8"/>
        <v>31.711111111111109</v>
      </c>
      <c r="G77" s="15">
        <v>17.239999999999998</v>
      </c>
      <c r="H77" s="17"/>
      <c r="I77" s="18">
        <v>31.711111111111109</v>
      </c>
      <c r="J77" s="18">
        <f t="shared" si="9"/>
        <v>0</v>
      </c>
      <c r="K77" s="19"/>
      <c r="L77" s="19"/>
      <c r="M77" s="19"/>
      <c r="N77" s="19"/>
    </row>
    <row r="78" spans="1:14" s="82" customFormat="1" ht="22.5" customHeight="1" outlineLevel="1" x14ac:dyDescent="0.2">
      <c r="A78" s="74"/>
      <c r="B78" s="14" t="s">
        <v>91</v>
      </c>
      <c r="C78" s="14" t="s">
        <v>19</v>
      </c>
      <c r="D78" s="15">
        <v>26.23</v>
      </c>
      <c r="E78" s="16">
        <v>0.9</v>
      </c>
      <c r="F78" s="15">
        <f t="shared" si="8"/>
        <v>29.144444444444446</v>
      </c>
      <c r="G78" s="15">
        <v>16.61</v>
      </c>
      <c r="H78" s="17"/>
      <c r="I78" s="18">
        <v>29.144444444444446</v>
      </c>
      <c r="J78" s="18">
        <f t="shared" si="9"/>
        <v>0</v>
      </c>
      <c r="K78" s="19"/>
      <c r="L78" s="19"/>
      <c r="M78" s="19"/>
      <c r="N78" s="19"/>
    </row>
    <row r="79" spans="1:14" s="82" customFormat="1" ht="22.5" customHeight="1" outlineLevel="1" x14ac:dyDescent="0.2">
      <c r="A79" s="74"/>
      <c r="B79" s="14" t="s">
        <v>92</v>
      </c>
      <c r="C79" s="14" t="s">
        <v>19</v>
      </c>
      <c r="D79" s="15">
        <v>27.59</v>
      </c>
      <c r="E79" s="16">
        <v>0.9</v>
      </c>
      <c r="F79" s="15">
        <f t="shared" si="8"/>
        <v>30.655555555555555</v>
      </c>
      <c r="G79" s="15">
        <v>17.600000000000001</v>
      </c>
      <c r="H79" s="17">
        <v>15960</v>
      </c>
      <c r="I79" s="18">
        <v>31.8</v>
      </c>
      <c r="J79" s="18">
        <f t="shared" si="9"/>
        <v>507528</v>
      </c>
      <c r="K79" s="19">
        <v>2680.2</v>
      </c>
      <c r="L79" s="19">
        <v>4162.5</v>
      </c>
      <c r="M79" s="19">
        <v>3500.1</v>
      </c>
      <c r="N79" s="19"/>
    </row>
    <row r="80" spans="1:14" s="82" customFormat="1" ht="22.5" customHeight="1" outlineLevel="1" x14ac:dyDescent="0.2">
      <c r="A80" s="74"/>
      <c r="B80" s="14" t="s">
        <v>93</v>
      </c>
      <c r="C80" s="14" t="s">
        <v>19</v>
      </c>
      <c r="D80" s="15">
        <v>8.77</v>
      </c>
      <c r="E80" s="16">
        <v>0.2</v>
      </c>
      <c r="F80" s="15">
        <f t="shared" si="8"/>
        <v>43.849999999999994</v>
      </c>
      <c r="G80" s="15">
        <v>26.03</v>
      </c>
      <c r="H80" s="17"/>
      <c r="I80" s="18">
        <v>43.849999999999994</v>
      </c>
      <c r="J80" s="18">
        <f t="shared" si="9"/>
        <v>0</v>
      </c>
      <c r="K80" s="19"/>
      <c r="L80" s="19"/>
      <c r="M80" s="19"/>
      <c r="N80" s="19"/>
    </row>
    <row r="81" spans="1:14" s="82" customFormat="1" ht="22.5" customHeight="1" outlineLevel="1" x14ac:dyDescent="0.2">
      <c r="A81" s="74"/>
      <c r="B81" s="14" t="s">
        <v>94</v>
      </c>
      <c r="C81" s="14" t="s">
        <v>19</v>
      </c>
      <c r="D81" s="15">
        <v>8.86</v>
      </c>
      <c r="E81" s="16">
        <v>0.2</v>
      </c>
      <c r="F81" s="15">
        <f t="shared" si="8"/>
        <v>44.3</v>
      </c>
      <c r="G81" s="15">
        <v>27.03</v>
      </c>
      <c r="H81" s="17"/>
      <c r="I81" s="18">
        <v>44.3</v>
      </c>
      <c r="J81" s="18">
        <f t="shared" si="9"/>
        <v>0</v>
      </c>
      <c r="K81" s="19"/>
      <c r="L81" s="19"/>
      <c r="M81" s="19"/>
      <c r="N81" s="19"/>
    </row>
    <row r="82" spans="1:14" ht="22.5" customHeight="1" outlineLevel="1" x14ac:dyDescent="0.2">
      <c r="B82" s="10" t="s">
        <v>95</v>
      </c>
      <c r="C82" s="10"/>
      <c r="D82" s="11"/>
      <c r="E82" s="11"/>
      <c r="F82" s="11"/>
      <c r="G82" s="11"/>
      <c r="H82" s="12">
        <f>SUM(H83:H98)</f>
        <v>2330</v>
      </c>
      <c r="I82" s="13"/>
      <c r="J82" s="13">
        <f>SUM(J83:J98)</f>
        <v>133681</v>
      </c>
      <c r="K82" s="13">
        <f>SUM(K83:K98)</f>
        <v>596</v>
      </c>
      <c r="L82" s="13">
        <f>SUM(L83:L98)</f>
        <v>420</v>
      </c>
      <c r="M82" s="13">
        <f>SUM(M83:M98)</f>
        <v>560</v>
      </c>
      <c r="N82" s="13">
        <f>SUM(N83:N98)</f>
        <v>0</v>
      </c>
    </row>
    <row r="83" spans="1:14" s="82" customFormat="1" ht="22.5" customHeight="1" outlineLevel="1" x14ac:dyDescent="0.2">
      <c r="A83" s="74"/>
      <c r="B83" s="30" t="s">
        <v>96</v>
      </c>
      <c r="C83" s="14" t="s">
        <v>97</v>
      </c>
      <c r="D83" s="21">
        <v>33.299999999999997</v>
      </c>
      <c r="E83" s="16">
        <v>0.9</v>
      </c>
      <c r="F83" s="15">
        <f t="shared" ref="F83:F98" si="10">D83/E83</f>
        <v>36.999999999999993</v>
      </c>
      <c r="G83" s="15">
        <v>23.64</v>
      </c>
      <c r="H83" s="17"/>
      <c r="I83" s="18">
        <v>36.999999999999993</v>
      </c>
      <c r="J83" s="18">
        <f t="shared" ref="J83:J98" si="11">H83*I83</f>
        <v>0</v>
      </c>
      <c r="K83" s="19"/>
      <c r="L83" s="19"/>
      <c r="M83" s="19"/>
      <c r="N83" s="19"/>
    </row>
    <row r="84" spans="1:14" s="82" customFormat="1" ht="22.5" customHeight="1" outlineLevel="1" x14ac:dyDescent="0.2">
      <c r="A84" s="74"/>
      <c r="B84" s="30" t="s">
        <v>98</v>
      </c>
      <c r="C84" s="14" t="s">
        <v>97</v>
      </c>
      <c r="D84" s="21">
        <v>13.06</v>
      </c>
      <c r="E84" s="16">
        <v>0.25</v>
      </c>
      <c r="F84" s="15">
        <f t="shared" si="10"/>
        <v>52.24</v>
      </c>
      <c r="G84" s="15">
        <v>33.56</v>
      </c>
      <c r="H84" s="17"/>
      <c r="I84" s="18">
        <v>52.24</v>
      </c>
      <c r="J84" s="18">
        <f t="shared" si="11"/>
        <v>0</v>
      </c>
      <c r="K84" s="19"/>
      <c r="L84" s="19"/>
      <c r="M84" s="19"/>
      <c r="N84" s="19"/>
    </row>
    <row r="85" spans="1:14" s="82" customFormat="1" ht="22.5" customHeight="1" outlineLevel="1" x14ac:dyDescent="0.2">
      <c r="A85" s="74"/>
      <c r="B85" s="30" t="s">
        <v>99</v>
      </c>
      <c r="C85" s="14" t="s">
        <v>21</v>
      </c>
      <c r="D85" s="21">
        <v>32</v>
      </c>
      <c r="E85" s="16">
        <v>0.9</v>
      </c>
      <c r="F85" s="15">
        <f t="shared" si="10"/>
        <v>35.555555555555557</v>
      </c>
      <c r="G85" s="15">
        <v>18.11</v>
      </c>
      <c r="H85" s="17"/>
      <c r="I85" s="18">
        <v>35.555555555555557</v>
      </c>
      <c r="J85" s="18">
        <f t="shared" si="11"/>
        <v>0</v>
      </c>
      <c r="K85" s="19"/>
      <c r="L85" s="19"/>
      <c r="M85" s="19"/>
      <c r="N85" s="19"/>
    </row>
    <row r="86" spans="1:14" s="82" customFormat="1" ht="22.5" customHeight="1" outlineLevel="1" x14ac:dyDescent="0.2">
      <c r="A86" s="74"/>
      <c r="B86" s="30" t="s">
        <v>100</v>
      </c>
      <c r="C86" s="14" t="s">
        <v>21</v>
      </c>
      <c r="D86" s="21">
        <v>12</v>
      </c>
      <c r="E86" s="16">
        <v>0.25</v>
      </c>
      <c r="F86" s="15">
        <f t="shared" si="10"/>
        <v>48</v>
      </c>
      <c r="G86" s="15">
        <v>26.48</v>
      </c>
      <c r="H86" s="17">
        <v>1050</v>
      </c>
      <c r="I86" s="18">
        <v>64.900000000000006</v>
      </c>
      <c r="J86" s="18">
        <f t="shared" si="11"/>
        <v>68145</v>
      </c>
      <c r="K86" s="19">
        <v>66</v>
      </c>
      <c r="L86" s="19"/>
      <c r="M86" s="19">
        <v>360</v>
      </c>
      <c r="N86" s="19"/>
    </row>
    <row r="87" spans="1:14" s="82" customFormat="1" ht="22.5" customHeight="1" outlineLevel="1" x14ac:dyDescent="0.2">
      <c r="A87" s="74"/>
      <c r="B87" s="30" t="s">
        <v>101</v>
      </c>
      <c r="C87" s="14" t="s">
        <v>97</v>
      </c>
      <c r="D87" s="21">
        <v>34.299999999999997</v>
      </c>
      <c r="E87" s="16">
        <v>0.9</v>
      </c>
      <c r="F87" s="15">
        <f t="shared" si="10"/>
        <v>38.111111111111107</v>
      </c>
      <c r="G87" s="15">
        <v>25.59</v>
      </c>
      <c r="H87" s="17"/>
      <c r="I87" s="18">
        <v>38.111111111111107</v>
      </c>
      <c r="J87" s="18">
        <f t="shared" si="11"/>
        <v>0</v>
      </c>
      <c r="K87" s="19"/>
      <c r="L87" s="19"/>
      <c r="M87" s="19"/>
      <c r="N87" s="19"/>
    </row>
    <row r="88" spans="1:14" s="82" customFormat="1" ht="22.5" customHeight="1" outlineLevel="1" x14ac:dyDescent="0.2">
      <c r="A88" s="74"/>
      <c r="B88" s="30" t="s">
        <v>102</v>
      </c>
      <c r="C88" s="14" t="s">
        <v>97</v>
      </c>
      <c r="D88" s="21">
        <v>13.36</v>
      </c>
      <c r="E88" s="16">
        <v>0.25</v>
      </c>
      <c r="F88" s="15">
        <f t="shared" si="10"/>
        <v>53.44</v>
      </c>
      <c r="G88" s="15">
        <v>32.36</v>
      </c>
      <c r="H88" s="17"/>
      <c r="I88" s="18">
        <v>53.44</v>
      </c>
      <c r="J88" s="18">
        <f t="shared" si="11"/>
        <v>0</v>
      </c>
      <c r="K88" s="19"/>
      <c r="L88" s="19"/>
      <c r="M88" s="19"/>
      <c r="N88" s="19"/>
    </row>
    <row r="89" spans="1:14" s="82" customFormat="1" ht="22.5" customHeight="1" outlineLevel="1" x14ac:dyDescent="0.2">
      <c r="A89" s="74"/>
      <c r="B89" s="30" t="s">
        <v>103</v>
      </c>
      <c r="C89" s="14" t="s">
        <v>21</v>
      </c>
      <c r="D89" s="21">
        <v>33</v>
      </c>
      <c r="E89" s="16">
        <v>0.9</v>
      </c>
      <c r="F89" s="15">
        <f t="shared" si="10"/>
        <v>36.666666666666664</v>
      </c>
      <c r="G89" s="15">
        <v>20.059999999999999</v>
      </c>
      <c r="H89" s="17"/>
      <c r="I89" s="18">
        <v>36.666666666666664</v>
      </c>
      <c r="J89" s="18">
        <f t="shared" si="11"/>
        <v>0</v>
      </c>
      <c r="K89" s="19"/>
      <c r="L89" s="19"/>
      <c r="M89" s="19"/>
      <c r="N89" s="19"/>
    </row>
    <row r="90" spans="1:14" s="82" customFormat="1" ht="22.5" customHeight="1" outlineLevel="1" x14ac:dyDescent="0.2">
      <c r="A90" s="74"/>
      <c r="B90" s="30" t="s">
        <v>104</v>
      </c>
      <c r="C90" s="14" t="s">
        <v>21</v>
      </c>
      <c r="D90" s="21">
        <v>12.5</v>
      </c>
      <c r="E90" s="16">
        <v>0.25</v>
      </c>
      <c r="F90" s="15">
        <f t="shared" si="10"/>
        <v>50</v>
      </c>
      <c r="G90" s="15">
        <v>26.83</v>
      </c>
      <c r="H90" s="17"/>
      <c r="I90" s="18">
        <v>50</v>
      </c>
      <c r="J90" s="18">
        <f t="shared" si="11"/>
        <v>0</v>
      </c>
      <c r="K90" s="19"/>
      <c r="L90" s="19"/>
      <c r="M90" s="19"/>
      <c r="N90" s="19"/>
    </row>
    <row r="91" spans="1:14" s="82" customFormat="1" ht="22.5" customHeight="1" outlineLevel="1" x14ac:dyDescent="0.2">
      <c r="A91" s="74"/>
      <c r="B91" s="30" t="s">
        <v>105</v>
      </c>
      <c r="C91" s="14" t="s">
        <v>97</v>
      </c>
      <c r="D91" s="21">
        <v>35.299999999999997</v>
      </c>
      <c r="E91" s="16">
        <v>0.9</v>
      </c>
      <c r="F91" s="15">
        <f t="shared" si="10"/>
        <v>39.222222222222221</v>
      </c>
      <c r="G91" s="15">
        <v>25.28</v>
      </c>
      <c r="H91" s="17"/>
      <c r="I91" s="18">
        <v>39.222222222222221</v>
      </c>
      <c r="J91" s="18">
        <f t="shared" si="11"/>
        <v>0</v>
      </c>
      <c r="K91" s="19"/>
      <c r="L91" s="19"/>
      <c r="M91" s="19"/>
      <c r="N91" s="19"/>
    </row>
    <row r="92" spans="1:14" s="82" customFormat="1" ht="22.5" customHeight="1" outlineLevel="1" x14ac:dyDescent="0.2">
      <c r="A92" s="74"/>
      <c r="B92" s="30" t="s">
        <v>106</v>
      </c>
      <c r="C92" s="14" t="s">
        <v>97</v>
      </c>
      <c r="D92" s="21">
        <v>13.7</v>
      </c>
      <c r="E92" s="16">
        <v>0.25</v>
      </c>
      <c r="F92" s="15">
        <f t="shared" si="10"/>
        <v>54.8</v>
      </c>
      <c r="G92" s="15">
        <v>33.979999999999997</v>
      </c>
      <c r="H92" s="17"/>
      <c r="I92" s="18">
        <v>54.8</v>
      </c>
      <c r="J92" s="18">
        <f t="shared" si="11"/>
        <v>0</v>
      </c>
      <c r="K92" s="19"/>
      <c r="L92" s="19"/>
      <c r="M92" s="19"/>
      <c r="N92" s="19"/>
    </row>
    <row r="93" spans="1:14" s="82" customFormat="1" ht="22.5" customHeight="1" outlineLevel="1" x14ac:dyDescent="0.2">
      <c r="A93" s="74"/>
      <c r="B93" s="30" t="s">
        <v>107</v>
      </c>
      <c r="C93" s="14" t="s">
        <v>21</v>
      </c>
      <c r="D93" s="21">
        <v>34.200000000000003</v>
      </c>
      <c r="E93" s="16">
        <v>0.9</v>
      </c>
      <c r="F93" s="15">
        <f t="shared" si="10"/>
        <v>38</v>
      </c>
      <c r="G93" s="15">
        <v>19.79</v>
      </c>
      <c r="H93" s="17"/>
      <c r="I93" s="18">
        <v>38</v>
      </c>
      <c r="J93" s="18">
        <f t="shared" si="11"/>
        <v>0</v>
      </c>
      <c r="K93" s="19"/>
      <c r="L93" s="19"/>
      <c r="M93" s="19"/>
      <c r="N93" s="19"/>
    </row>
    <row r="94" spans="1:14" s="82" customFormat="1" ht="22.5" customHeight="1" outlineLevel="1" x14ac:dyDescent="0.2">
      <c r="A94" s="74"/>
      <c r="B94" s="30" t="s">
        <v>108</v>
      </c>
      <c r="C94" s="14" t="s">
        <v>21</v>
      </c>
      <c r="D94" s="21">
        <v>12.8</v>
      </c>
      <c r="E94" s="16">
        <v>0.25</v>
      </c>
      <c r="F94" s="15">
        <f t="shared" si="10"/>
        <v>51.2</v>
      </c>
      <c r="G94" s="15">
        <v>26.9</v>
      </c>
      <c r="H94" s="17">
        <v>1280</v>
      </c>
      <c r="I94" s="18">
        <v>51.2</v>
      </c>
      <c r="J94" s="18">
        <f t="shared" si="11"/>
        <v>65536</v>
      </c>
      <c r="K94" s="19">
        <v>530</v>
      </c>
      <c r="L94" s="19">
        <v>420</v>
      </c>
      <c r="M94" s="19">
        <v>200</v>
      </c>
      <c r="N94" s="19"/>
    </row>
    <row r="95" spans="1:14" s="82" customFormat="1" ht="22.5" customHeight="1" outlineLevel="1" x14ac:dyDescent="0.2">
      <c r="A95" s="74"/>
      <c r="B95" s="30" t="s">
        <v>109</v>
      </c>
      <c r="C95" s="14" t="s">
        <v>21</v>
      </c>
      <c r="D95" s="21">
        <v>35.5</v>
      </c>
      <c r="E95" s="16">
        <v>0.9</v>
      </c>
      <c r="F95" s="15">
        <f t="shared" si="10"/>
        <v>39.444444444444443</v>
      </c>
      <c r="G95" s="15">
        <v>25.5</v>
      </c>
      <c r="H95" s="17"/>
      <c r="I95" s="18">
        <v>39.444444444444443</v>
      </c>
      <c r="J95" s="18">
        <f t="shared" si="11"/>
        <v>0</v>
      </c>
      <c r="K95" s="19"/>
      <c r="L95" s="19"/>
      <c r="M95" s="19"/>
      <c r="N95" s="19"/>
    </row>
    <row r="96" spans="1:14" s="82" customFormat="1" ht="22.5" customHeight="1" outlineLevel="1" x14ac:dyDescent="0.2">
      <c r="A96" s="74"/>
      <c r="B96" s="30" t="s">
        <v>110</v>
      </c>
      <c r="C96" s="14" t="s">
        <v>21</v>
      </c>
      <c r="D96" s="21">
        <v>14</v>
      </c>
      <c r="E96" s="16">
        <v>0.25</v>
      </c>
      <c r="F96" s="15">
        <f t="shared" si="10"/>
        <v>56</v>
      </c>
      <c r="G96" s="15">
        <v>32.270000000000003</v>
      </c>
      <c r="H96" s="17"/>
      <c r="I96" s="18">
        <v>56</v>
      </c>
      <c r="J96" s="18">
        <f t="shared" si="11"/>
        <v>0</v>
      </c>
      <c r="K96" s="19"/>
      <c r="L96" s="19"/>
      <c r="M96" s="19"/>
      <c r="N96" s="19"/>
    </row>
    <row r="97" spans="1:14" s="82" customFormat="1" ht="22.5" customHeight="1" outlineLevel="1" x14ac:dyDescent="0.2">
      <c r="A97" s="74"/>
      <c r="B97" s="30" t="s">
        <v>111</v>
      </c>
      <c r="C97" s="14" t="s">
        <v>21</v>
      </c>
      <c r="D97" s="21">
        <v>34.5</v>
      </c>
      <c r="E97" s="16">
        <v>0.9</v>
      </c>
      <c r="F97" s="15">
        <f t="shared" si="10"/>
        <v>38.333333333333336</v>
      </c>
      <c r="G97" s="15">
        <v>20</v>
      </c>
      <c r="H97" s="17"/>
      <c r="I97" s="18">
        <v>38.333333333333336</v>
      </c>
      <c r="J97" s="18">
        <f t="shared" si="11"/>
        <v>0</v>
      </c>
      <c r="K97" s="19"/>
      <c r="L97" s="19"/>
      <c r="M97" s="19"/>
      <c r="N97" s="19"/>
    </row>
    <row r="98" spans="1:14" s="82" customFormat="1" ht="22.5" customHeight="1" outlineLevel="1" x14ac:dyDescent="0.2">
      <c r="A98" s="74"/>
      <c r="B98" s="30" t="s">
        <v>112</v>
      </c>
      <c r="C98" s="14" t="s">
        <v>21</v>
      </c>
      <c r="D98" s="21">
        <v>13</v>
      </c>
      <c r="E98" s="16">
        <v>0.25</v>
      </c>
      <c r="F98" s="15">
        <f t="shared" si="10"/>
        <v>52</v>
      </c>
      <c r="G98" s="15">
        <v>26.78</v>
      </c>
      <c r="H98" s="17"/>
      <c r="I98" s="18">
        <v>52</v>
      </c>
      <c r="J98" s="18">
        <f t="shared" si="11"/>
        <v>0</v>
      </c>
      <c r="K98" s="19"/>
      <c r="L98" s="19"/>
      <c r="M98" s="19"/>
      <c r="N98" s="19"/>
    </row>
    <row r="99" spans="1:14" s="82" customFormat="1" ht="22.5" customHeight="1" outlineLevel="1" x14ac:dyDescent="0.2">
      <c r="A99" s="74"/>
      <c r="B99" s="10" t="s">
        <v>113</v>
      </c>
      <c r="C99" s="10"/>
      <c r="D99" s="11"/>
      <c r="E99" s="11"/>
      <c r="F99" s="11"/>
      <c r="G99" s="11"/>
      <c r="H99" s="56">
        <f>H100</f>
        <v>0</v>
      </c>
      <c r="I99" s="107"/>
      <c r="J99" s="107">
        <f>J100</f>
        <v>0</v>
      </c>
      <c r="K99" s="103">
        <f>K100</f>
        <v>0</v>
      </c>
      <c r="L99" s="103">
        <f>L100</f>
        <v>0</v>
      </c>
      <c r="M99" s="103">
        <f>M100</f>
        <v>0</v>
      </c>
      <c r="N99" s="103">
        <f>N100</f>
        <v>0</v>
      </c>
    </row>
    <row r="100" spans="1:14" s="82" customFormat="1" ht="22.5" customHeight="1" outlineLevel="1" thickBot="1" x14ac:dyDescent="0.25">
      <c r="A100" s="74"/>
      <c r="B100" s="30" t="s">
        <v>114</v>
      </c>
      <c r="C100" s="30" t="s">
        <v>70</v>
      </c>
      <c r="D100" s="21">
        <v>51</v>
      </c>
      <c r="E100" s="16">
        <v>1</v>
      </c>
      <c r="F100" s="15">
        <f>D100/E100</f>
        <v>51</v>
      </c>
      <c r="G100" s="15">
        <v>33.950000000000003</v>
      </c>
      <c r="H100" s="44"/>
      <c r="I100" s="32">
        <v>51</v>
      </c>
      <c r="J100" s="45">
        <f>H100*I100</f>
        <v>0</v>
      </c>
      <c r="K100" s="19"/>
      <c r="L100" s="19"/>
      <c r="M100" s="19"/>
      <c r="N100" s="19"/>
    </row>
    <row r="101" spans="1:14" s="81" customFormat="1" ht="22.5" customHeight="1" x14ac:dyDescent="0.25">
      <c r="B101" s="88" t="s">
        <v>115</v>
      </c>
      <c r="C101" s="93"/>
      <c r="D101" s="95"/>
      <c r="E101" s="94"/>
      <c r="F101" s="88"/>
      <c r="G101" s="88"/>
      <c r="H101" s="59">
        <f>SUM(H102,H107)</f>
        <v>20000</v>
      </c>
      <c r="I101" s="60"/>
      <c r="J101" s="60">
        <f>SUM(J102,J107)</f>
        <v>4500000</v>
      </c>
      <c r="K101" s="96">
        <f>SUM(K102,K107)</f>
        <v>4553.7219999999998</v>
      </c>
      <c r="L101" s="96">
        <f>SUM(L102,L107)</f>
        <v>7498.8149999999996</v>
      </c>
      <c r="M101" s="96">
        <f>SUM(M102,M107)</f>
        <v>3304.83</v>
      </c>
      <c r="N101" s="96">
        <f>SUM(N102,N107)</f>
        <v>0</v>
      </c>
    </row>
    <row r="102" spans="1:14" ht="22.5" customHeight="1" outlineLevel="1" x14ac:dyDescent="0.2">
      <c r="B102" s="6" t="s">
        <v>116</v>
      </c>
      <c r="C102" s="6"/>
      <c r="D102" s="7"/>
      <c r="E102" s="7"/>
      <c r="F102" s="7"/>
      <c r="G102" s="7"/>
      <c r="H102" s="25">
        <f>SUM(H103,H105)</f>
        <v>0</v>
      </c>
      <c r="I102" s="105"/>
      <c r="J102" s="105">
        <f>SUM(J103,J105)</f>
        <v>0</v>
      </c>
      <c r="K102" s="9">
        <f>SUM(K103,K105)</f>
        <v>100</v>
      </c>
      <c r="L102" s="9">
        <f>SUM(L103,L105)</f>
        <v>2939.5</v>
      </c>
      <c r="M102" s="9">
        <f>SUM(M103,M105)</f>
        <v>0</v>
      </c>
      <c r="N102" s="9">
        <f>SUM(N103,N105)</f>
        <v>0</v>
      </c>
    </row>
    <row r="103" spans="1:14" ht="22.5" customHeight="1" outlineLevel="1" x14ac:dyDescent="0.2">
      <c r="B103" s="23" t="s">
        <v>73</v>
      </c>
      <c r="C103" s="23"/>
      <c r="D103" s="24"/>
      <c r="E103" s="24"/>
      <c r="F103" s="24"/>
      <c r="G103" s="24"/>
      <c r="H103" s="12">
        <f>SUM(H104:H104)</f>
        <v>0</v>
      </c>
      <c r="I103" s="13"/>
      <c r="J103" s="13">
        <f>SUM(J104:J104)</f>
        <v>0</v>
      </c>
      <c r="K103" s="13">
        <f>SUM(K104:K104)</f>
        <v>100</v>
      </c>
      <c r="L103" s="13">
        <f>SUM(L104:L104)</f>
        <v>1900</v>
      </c>
      <c r="M103" s="13">
        <f>SUM(M104:M104)</f>
        <v>0</v>
      </c>
      <c r="N103" s="13">
        <f>SUM(N104:N104)</f>
        <v>0</v>
      </c>
    </row>
    <row r="104" spans="1:14" ht="42" customHeight="1" outlineLevel="1" x14ac:dyDescent="0.2">
      <c r="B104" s="61" t="s">
        <v>117</v>
      </c>
      <c r="C104" s="61" t="s">
        <v>97</v>
      </c>
      <c r="D104" s="62">
        <v>360</v>
      </c>
      <c r="E104" s="63">
        <v>1</v>
      </c>
      <c r="F104" s="64">
        <f>D104/E104</f>
        <v>360</v>
      </c>
      <c r="G104" s="97">
        <v>253.25</v>
      </c>
      <c r="H104" s="17"/>
      <c r="I104" s="18">
        <v>300</v>
      </c>
      <c r="J104" s="66">
        <f>H104*I104</f>
        <v>0</v>
      </c>
      <c r="K104" s="65">
        <v>100</v>
      </c>
      <c r="L104" s="65">
        <v>1900</v>
      </c>
      <c r="M104" s="65"/>
      <c r="N104" s="65"/>
    </row>
    <row r="105" spans="1:14" ht="22.5" customHeight="1" outlineLevel="1" x14ac:dyDescent="0.2">
      <c r="B105" s="23" t="s">
        <v>75</v>
      </c>
      <c r="C105" s="23"/>
      <c r="D105" s="24"/>
      <c r="E105" s="24"/>
      <c r="F105" s="24"/>
      <c r="G105" s="24"/>
      <c r="H105" s="12">
        <f>H106</f>
        <v>0</v>
      </c>
      <c r="I105" s="13"/>
      <c r="J105" s="13">
        <f>J106</f>
        <v>0</v>
      </c>
      <c r="K105" s="13">
        <f>K106</f>
        <v>0</v>
      </c>
      <c r="L105" s="13">
        <f>L106</f>
        <v>1039.5</v>
      </c>
      <c r="M105" s="13">
        <f>M106</f>
        <v>0</v>
      </c>
      <c r="N105" s="13">
        <f>N106</f>
        <v>0</v>
      </c>
    </row>
    <row r="106" spans="1:14" ht="40.5" customHeight="1" outlineLevel="1" x14ac:dyDescent="0.2">
      <c r="B106" s="61" t="s">
        <v>118</v>
      </c>
      <c r="C106" s="61" t="s">
        <v>97</v>
      </c>
      <c r="D106" s="62">
        <v>400</v>
      </c>
      <c r="E106" s="62">
        <v>1</v>
      </c>
      <c r="F106" s="64">
        <f>D106/E106</f>
        <v>400</v>
      </c>
      <c r="G106" s="97">
        <v>254.88</v>
      </c>
      <c r="H106" s="17"/>
      <c r="I106" s="18">
        <v>350</v>
      </c>
      <c r="J106" s="66">
        <f>H106*I106</f>
        <v>0</v>
      </c>
      <c r="K106" s="65"/>
      <c r="L106" s="65">
        <v>1039.5</v>
      </c>
      <c r="M106" s="65"/>
      <c r="N106" s="65"/>
    </row>
    <row r="107" spans="1:14" ht="22.5" customHeight="1" outlineLevel="1" x14ac:dyDescent="0.2">
      <c r="B107" s="6" t="s">
        <v>77</v>
      </c>
      <c r="C107" s="6"/>
      <c r="D107" s="7"/>
      <c r="E107" s="7"/>
      <c r="F107" s="7"/>
      <c r="G107" s="7"/>
      <c r="H107" s="25">
        <f>SUM(H108)</f>
        <v>20000</v>
      </c>
      <c r="I107" s="105"/>
      <c r="J107" s="105">
        <f>SUM(J108)</f>
        <v>4500000</v>
      </c>
      <c r="K107" s="9">
        <f>SUM(K108)</f>
        <v>4453.7219999999998</v>
      </c>
      <c r="L107" s="9">
        <f>SUM(L108)</f>
        <v>4559.3149999999996</v>
      </c>
      <c r="M107" s="9">
        <f>SUM(M108)</f>
        <v>3304.83</v>
      </c>
      <c r="N107" s="9">
        <f>SUM(N108)</f>
        <v>0</v>
      </c>
    </row>
    <row r="108" spans="1:14" ht="22.5" customHeight="1" outlineLevel="1" thickBot="1" x14ac:dyDescent="0.25">
      <c r="B108" s="61" t="s">
        <v>119</v>
      </c>
      <c r="C108" s="61" t="s">
        <v>70</v>
      </c>
      <c r="D108" s="62">
        <v>220</v>
      </c>
      <c r="E108" s="63">
        <v>1</v>
      </c>
      <c r="F108" s="64">
        <f>D108/E108</f>
        <v>220</v>
      </c>
      <c r="G108" s="97">
        <v>202</v>
      </c>
      <c r="H108" s="68">
        <v>20000</v>
      </c>
      <c r="I108" s="69">
        <v>225</v>
      </c>
      <c r="J108" s="70">
        <f>H108*I108</f>
        <v>4500000</v>
      </c>
      <c r="K108" s="65">
        <v>4453.7219999999998</v>
      </c>
      <c r="L108" s="65">
        <v>4559.3149999999996</v>
      </c>
      <c r="M108" s="65">
        <v>3304.83</v>
      </c>
      <c r="N108" s="65"/>
    </row>
    <row r="109" spans="1:14" s="85" customFormat="1" ht="22.5" customHeight="1" x14ac:dyDescent="0.25">
      <c r="A109" s="84"/>
      <c r="B109" s="98" t="s">
        <v>120</v>
      </c>
      <c r="C109" s="98"/>
      <c r="D109" s="99"/>
      <c r="E109" s="99"/>
      <c r="F109" s="99"/>
      <c r="G109" s="99"/>
      <c r="H109" s="72">
        <f t="shared" ref="H109:N109" si="12">SUM(H5,H59,H66,H74,H101)</f>
        <v>80174</v>
      </c>
      <c r="I109" s="73">
        <f t="shared" si="12"/>
        <v>0</v>
      </c>
      <c r="J109" s="73">
        <f t="shared" si="12"/>
        <v>9209662.0999999996</v>
      </c>
      <c r="K109" s="100">
        <f t="shared" si="12"/>
        <v>12451.722999999998</v>
      </c>
      <c r="L109" s="100">
        <f t="shared" si="12"/>
        <v>34696.215000000004</v>
      </c>
      <c r="M109" s="100">
        <f t="shared" si="12"/>
        <v>11946.53</v>
      </c>
      <c r="N109" s="100">
        <f t="shared" si="12"/>
        <v>0</v>
      </c>
    </row>
    <row r="110" spans="1:14" ht="21.75" customHeight="1" x14ac:dyDescent="0.2"/>
    <row r="111" spans="1:14" ht="21.75" customHeight="1" x14ac:dyDescent="0.2">
      <c r="J111" s="86"/>
      <c r="K111" s="86"/>
      <c r="L111" s="86"/>
      <c r="M111" s="86"/>
      <c r="N111" s="86"/>
    </row>
    <row r="112" spans="1:14" ht="21.75" customHeight="1" x14ac:dyDescent="0.2">
      <c r="J112" s="86"/>
      <c r="K112" s="86"/>
      <c r="L112" s="86"/>
      <c r="M112" s="86"/>
      <c r="N112" s="86"/>
    </row>
    <row r="113" spans="8:14" ht="24.75" customHeight="1" x14ac:dyDescent="0.2">
      <c r="J113" s="86"/>
      <c r="K113" s="86"/>
      <c r="L113" s="86"/>
      <c r="M113" s="86"/>
      <c r="N113" s="86"/>
    </row>
    <row r="114" spans="8:14" x14ac:dyDescent="0.2">
      <c r="J114" s="86"/>
      <c r="K114" s="86"/>
      <c r="L114" s="86"/>
      <c r="M114" s="86"/>
      <c r="N114" s="86"/>
    </row>
    <row r="115" spans="8:14" x14ac:dyDescent="0.2">
      <c r="J115" s="86"/>
      <c r="K115" s="86"/>
      <c r="L115" s="86"/>
      <c r="M115" s="86"/>
      <c r="N115" s="86"/>
    </row>
    <row r="116" spans="8:14" x14ac:dyDescent="0.2">
      <c r="H116" s="80"/>
      <c r="I116" s="80"/>
      <c r="J116" s="80"/>
      <c r="K116" s="80"/>
      <c r="L116" s="80"/>
      <c r="M116" s="80"/>
      <c r="N116" s="80"/>
    </row>
    <row r="117" spans="8:14" x14ac:dyDescent="0.2">
      <c r="H117" s="80"/>
      <c r="I117" s="80"/>
      <c r="J117" s="80"/>
      <c r="K117" s="80"/>
      <c r="L117" s="80"/>
      <c r="M117" s="80"/>
      <c r="N117" s="80"/>
    </row>
    <row r="118" spans="8:14" x14ac:dyDescent="0.2">
      <c r="H118" s="80"/>
      <c r="I118" s="80"/>
      <c r="J118" s="80"/>
      <c r="K118" s="80"/>
      <c r="L118" s="80"/>
      <c r="M118" s="80"/>
      <c r="N118" s="80"/>
    </row>
    <row r="119" spans="8:14" x14ac:dyDescent="0.2">
      <c r="H119" s="80"/>
      <c r="I119" s="80"/>
      <c r="J119" s="80"/>
      <c r="K119" s="80"/>
      <c r="L119" s="80"/>
      <c r="M119" s="80"/>
      <c r="N119" s="80"/>
    </row>
    <row r="120" spans="8:14" x14ac:dyDescent="0.2">
      <c r="H120" s="80"/>
      <c r="I120" s="80"/>
      <c r="J120" s="80"/>
      <c r="K120" s="80"/>
      <c r="L120" s="80"/>
      <c r="M120" s="80"/>
      <c r="N120" s="80"/>
    </row>
    <row r="121" spans="8:14" x14ac:dyDescent="0.2">
      <c r="H121" s="80"/>
      <c r="I121" s="80"/>
      <c r="J121" s="80"/>
      <c r="K121" s="80"/>
      <c r="L121" s="80"/>
      <c r="M121" s="80"/>
      <c r="N121" s="80"/>
    </row>
    <row r="122" spans="8:14" x14ac:dyDescent="0.2">
      <c r="H122" s="80"/>
      <c r="I122" s="80"/>
      <c r="J122" s="80"/>
      <c r="K122" s="80"/>
      <c r="L122" s="80"/>
      <c r="M122" s="80"/>
      <c r="N122" s="80"/>
    </row>
    <row r="123" spans="8:14" x14ac:dyDescent="0.2">
      <c r="H123" s="80"/>
      <c r="I123" s="80"/>
      <c r="J123" s="80"/>
      <c r="K123" s="80"/>
      <c r="L123" s="80"/>
      <c r="M123" s="80"/>
      <c r="N123" s="80"/>
    </row>
    <row r="124" spans="8:14" x14ac:dyDescent="0.2">
      <c r="H124" s="80"/>
      <c r="I124" s="80"/>
      <c r="J124" s="80"/>
      <c r="K124" s="80"/>
      <c r="L124" s="80"/>
      <c r="M124" s="80"/>
      <c r="N124" s="80"/>
    </row>
  </sheetData>
  <mergeCells count="8">
    <mergeCell ref="H2:J2"/>
    <mergeCell ref="H3:J3"/>
    <mergeCell ref="B2:B4"/>
    <mergeCell ref="C2:C4"/>
    <mergeCell ref="D2:D4"/>
    <mergeCell ref="E2:E4"/>
    <mergeCell ref="F2:F4"/>
    <mergeCell ref="G2:G4"/>
  </mergeCells>
  <pageMargins left="0.7" right="0.7" top="0.75" bottom="0.75" header="0.3" footer="0.3"/>
  <pageSetup paperSize="8" scale="4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2:J124"/>
  <sheetViews>
    <sheetView zoomScale="70" zoomScaleNormal="70" workbookViewId="0">
      <pane xSplit="2" ySplit="4" topLeftCell="C101" activePane="bottomRight" state="frozen"/>
      <selection pane="topRight" activeCell="C1" sqref="C1"/>
      <selection pane="bottomLeft" activeCell="A5" sqref="A5"/>
      <selection pane="bottomRight" activeCell="J109" sqref="J109"/>
    </sheetView>
  </sheetViews>
  <sheetFormatPr defaultColWidth="10.42578125" defaultRowHeight="12.75" outlineLevelRow="1" outlineLevelCol="1" x14ac:dyDescent="0.2"/>
  <cols>
    <col min="1" max="1" width="10.42578125" style="74"/>
    <col min="2" max="2" width="63.140625" style="75" customWidth="1"/>
    <col min="3" max="3" width="10.42578125" style="75"/>
    <col min="4" max="6" width="10.42578125" style="76" outlineLevel="1"/>
    <col min="7" max="7" width="10.42578125" style="77"/>
    <col min="8" max="8" width="17.5703125" style="78" customWidth="1"/>
    <col min="9" max="9" width="10.42578125" style="78"/>
    <col min="10" max="10" width="20" style="78" customWidth="1"/>
    <col min="11" max="16384" width="10.42578125" style="79"/>
  </cols>
  <sheetData>
    <row r="2" spans="1:10" ht="26.25" customHeight="1" thickBot="1" x14ac:dyDescent="0.25">
      <c r="B2" s="325" t="s">
        <v>0</v>
      </c>
      <c r="C2" s="325" t="s">
        <v>1</v>
      </c>
      <c r="D2" s="325" t="s">
        <v>2</v>
      </c>
      <c r="E2" s="325" t="s">
        <v>3</v>
      </c>
      <c r="F2" s="325" t="s">
        <v>4</v>
      </c>
      <c r="G2" s="325" t="s">
        <v>5</v>
      </c>
      <c r="H2" s="326" t="s">
        <v>208</v>
      </c>
      <c r="I2" s="327"/>
      <c r="J2" s="328"/>
    </row>
    <row r="3" spans="1:10" ht="27" customHeight="1" thickBot="1" x14ac:dyDescent="0.25">
      <c r="B3" s="325"/>
      <c r="C3" s="325"/>
      <c r="D3" s="325"/>
      <c r="E3" s="325"/>
      <c r="F3" s="325"/>
      <c r="G3" s="325"/>
      <c r="H3" s="329" t="s">
        <v>7</v>
      </c>
      <c r="I3" s="330"/>
      <c r="J3" s="330"/>
    </row>
    <row r="4" spans="1:10" ht="26.25" customHeight="1" thickBot="1" x14ac:dyDescent="0.25">
      <c r="B4" s="325"/>
      <c r="C4" s="325"/>
      <c r="D4" s="325"/>
      <c r="E4" s="325"/>
      <c r="F4" s="325"/>
      <c r="G4" s="325"/>
      <c r="H4" s="1" t="s">
        <v>12</v>
      </c>
      <c r="I4" s="2" t="s">
        <v>13</v>
      </c>
      <c r="J4" s="2" t="s">
        <v>14</v>
      </c>
    </row>
    <row r="5" spans="1:10" s="81" customFormat="1" ht="22.5" customHeight="1" x14ac:dyDescent="0.25">
      <c r="B5" s="88" t="s">
        <v>15</v>
      </c>
      <c r="C5" s="88"/>
      <c r="D5" s="88"/>
      <c r="E5" s="88"/>
      <c r="F5" s="88"/>
      <c r="G5" s="88"/>
      <c r="H5" s="89">
        <f>SUM(H6,H20,H31,H55)</f>
        <v>19400</v>
      </c>
      <c r="I5" s="89"/>
      <c r="J5" s="89">
        <f>SUM(J6,J20,J31,J55)</f>
        <v>1551419.3333333335</v>
      </c>
    </row>
    <row r="6" spans="1:10" ht="22.5" customHeight="1" outlineLevel="1" x14ac:dyDescent="0.2">
      <c r="B6" s="6" t="s">
        <v>16</v>
      </c>
      <c r="C6" s="6"/>
      <c r="D6" s="7"/>
      <c r="E6" s="7"/>
      <c r="F6" s="7"/>
      <c r="G6" s="7"/>
      <c r="H6" s="9">
        <f>H7+H13</f>
        <v>0</v>
      </c>
      <c r="I6" s="9"/>
      <c r="J6" s="9">
        <f>J7+J13</f>
        <v>0</v>
      </c>
    </row>
    <row r="7" spans="1:10" ht="22.5" customHeight="1" outlineLevel="1" x14ac:dyDescent="0.2">
      <c r="B7" s="10" t="s">
        <v>17</v>
      </c>
      <c r="C7" s="10"/>
      <c r="D7" s="11"/>
      <c r="E7" s="11"/>
      <c r="F7" s="11"/>
      <c r="G7" s="11"/>
      <c r="H7" s="13">
        <f>SUM(H8:H12)</f>
        <v>0</v>
      </c>
      <c r="I7" s="13"/>
      <c r="J7" s="13">
        <f>SUM(J8:J12)</f>
        <v>0</v>
      </c>
    </row>
    <row r="8" spans="1:10" s="82" customFormat="1" ht="22.5" customHeight="1" outlineLevel="1" x14ac:dyDescent="0.2">
      <c r="A8" s="74"/>
      <c r="B8" s="14" t="s">
        <v>18</v>
      </c>
      <c r="C8" s="14" t="s">
        <v>19</v>
      </c>
      <c r="D8" s="15">
        <v>25.41</v>
      </c>
      <c r="E8" s="16">
        <v>1</v>
      </c>
      <c r="F8" s="15">
        <f>D8/E8</f>
        <v>25.41</v>
      </c>
      <c r="G8" s="15">
        <v>14.3</v>
      </c>
      <c r="H8" s="17"/>
      <c r="I8" s="18">
        <v>25.41</v>
      </c>
      <c r="J8" s="19">
        <f>H8*I8</f>
        <v>0</v>
      </c>
    </row>
    <row r="9" spans="1:10" s="82" customFormat="1" ht="22.5" customHeight="1" outlineLevel="1" x14ac:dyDescent="0.2">
      <c r="A9" s="74"/>
      <c r="B9" s="14" t="s">
        <v>20</v>
      </c>
      <c r="C9" s="14" t="s">
        <v>21</v>
      </c>
      <c r="D9" s="15">
        <v>23.54</v>
      </c>
      <c r="E9" s="16">
        <v>0.9</v>
      </c>
      <c r="F9" s="15">
        <f>D9/E9</f>
        <v>26.155555555555555</v>
      </c>
      <c r="G9" s="15">
        <v>14.9</v>
      </c>
      <c r="H9" s="17"/>
      <c r="I9" s="18">
        <v>26.155555555555555</v>
      </c>
      <c r="J9" s="19">
        <f>H9*I9</f>
        <v>0</v>
      </c>
    </row>
    <row r="10" spans="1:10" s="82" customFormat="1" ht="22.5" customHeight="1" outlineLevel="1" x14ac:dyDescent="0.2">
      <c r="A10" s="74"/>
      <c r="B10" s="14" t="s">
        <v>22</v>
      </c>
      <c r="C10" s="14" t="s">
        <v>19</v>
      </c>
      <c r="D10" s="15">
        <v>25.41</v>
      </c>
      <c r="E10" s="16">
        <v>1</v>
      </c>
      <c r="F10" s="15">
        <f>D10/E10</f>
        <v>25.41</v>
      </c>
      <c r="G10" s="15">
        <v>14.3</v>
      </c>
      <c r="H10" s="17"/>
      <c r="I10" s="18">
        <v>25.41</v>
      </c>
      <c r="J10" s="19">
        <f>H10*I10</f>
        <v>0</v>
      </c>
    </row>
    <row r="11" spans="1:10" s="82" customFormat="1" ht="22.5" customHeight="1" outlineLevel="1" x14ac:dyDescent="0.2">
      <c r="A11" s="74"/>
      <c r="B11" s="14" t="s">
        <v>23</v>
      </c>
      <c r="C11" s="14" t="s">
        <v>21</v>
      </c>
      <c r="D11" s="15">
        <v>23.94</v>
      </c>
      <c r="E11" s="16">
        <v>0.9</v>
      </c>
      <c r="F11" s="15">
        <f>D11/E11</f>
        <v>26.6</v>
      </c>
      <c r="G11" s="15">
        <v>15.22</v>
      </c>
      <c r="H11" s="17"/>
      <c r="I11" s="18">
        <v>26.6</v>
      </c>
      <c r="J11" s="19">
        <f>H11*I11</f>
        <v>0</v>
      </c>
    </row>
    <row r="12" spans="1:10" s="82" customFormat="1" ht="22.5" customHeight="1" outlineLevel="1" x14ac:dyDescent="0.2">
      <c r="A12" s="74"/>
      <c r="B12" s="14" t="s">
        <v>24</v>
      </c>
      <c r="C12" s="14" t="s">
        <v>19</v>
      </c>
      <c r="D12" s="15">
        <v>26.94</v>
      </c>
      <c r="E12" s="16">
        <v>1</v>
      </c>
      <c r="F12" s="15">
        <f>D12/E12</f>
        <v>26.94</v>
      </c>
      <c r="G12" s="15">
        <v>15.31</v>
      </c>
      <c r="H12" s="17"/>
      <c r="I12" s="18">
        <v>26.94</v>
      </c>
      <c r="J12" s="19">
        <f>H12*I12</f>
        <v>0</v>
      </c>
    </row>
    <row r="13" spans="1:10" ht="22.5" customHeight="1" outlineLevel="1" x14ac:dyDescent="0.2">
      <c r="B13" s="10" t="s">
        <v>25</v>
      </c>
      <c r="C13" s="10"/>
      <c r="D13" s="11"/>
      <c r="E13" s="11"/>
      <c r="F13" s="11"/>
      <c r="G13" s="11"/>
      <c r="H13" s="13">
        <f>SUM(H14:H19)</f>
        <v>0</v>
      </c>
      <c r="I13" s="13"/>
      <c r="J13" s="13">
        <f>SUM(J14:J19)</f>
        <v>0</v>
      </c>
    </row>
    <row r="14" spans="1:10" s="82" customFormat="1" ht="22.5" customHeight="1" outlineLevel="1" x14ac:dyDescent="0.2">
      <c r="A14" s="74"/>
      <c r="B14" s="30" t="s">
        <v>26</v>
      </c>
      <c r="C14" s="14" t="s">
        <v>21</v>
      </c>
      <c r="D14" s="21">
        <v>14.59</v>
      </c>
      <c r="E14" s="16">
        <v>0.5</v>
      </c>
      <c r="F14" s="15">
        <f t="shared" ref="F14:F19" si="0">D14/E14</f>
        <v>29.18</v>
      </c>
      <c r="G14" s="15">
        <v>16.88</v>
      </c>
      <c r="H14" s="17"/>
      <c r="I14" s="18">
        <v>29.18</v>
      </c>
      <c r="J14" s="19">
        <f t="shared" ref="J14:J19" si="1">H14*I14</f>
        <v>0</v>
      </c>
    </row>
    <row r="15" spans="1:10" s="82" customFormat="1" ht="22.5" customHeight="1" outlineLevel="1" x14ac:dyDescent="0.2">
      <c r="A15" s="74"/>
      <c r="B15" s="30" t="s">
        <v>27</v>
      </c>
      <c r="C15" s="14" t="s">
        <v>21</v>
      </c>
      <c r="D15" s="21">
        <v>15.83</v>
      </c>
      <c r="E15" s="16">
        <v>0.5</v>
      </c>
      <c r="F15" s="15">
        <f t="shared" si="0"/>
        <v>31.66</v>
      </c>
      <c r="G15" s="15">
        <v>18.48</v>
      </c>
      <c r="H15" s="17"/>
      <c r="I15" s="18">
        <v>31.66</v>
      </c>
      <c r="J15" s="19">
        <f t="shared" si="1"/>
        <v>0</v>
      </c>
    </row>
    <row r="16" spans="1:10" s="82" customFormat="1" ht="22.5" customHeight="1" outlineLevel="1" x14ac:dyDescent="0.2">
      <c r="A16" s="74"/>
      <c r="B16" s="30" t="s">
        <v>28</v>
      </c>
      <c r="C16" s="14" t="s">
        <v>21</v>
      </c>
      <c r="D16" s="21">
        <v>16.71</v>
      </c>
      <c r="E16" s="16">
        <v>0.5</v>
      </c>
      <c r="F16" s="15">
        <f t="shared" si="0"/>
        <v>33.42</v>
      </c>
      <c r="G16" s="15">
        <v>18.829999999999998</v>
      </c>
      <c r="H16" s="17"/>
      <c r="I16" s="18">
        <v>33.42</v>
      </c>
      <c r="J16" s="19">
        <f t="shared" si="1"/>
        <v>0</v>
      </c>
    </row>
    <row r="17" spans="1:10" s="82" customFormat="1" ht="22.5" customHeight="1" outlineLevel="1" x14ac:dyDescent="0.2">
      <c r="A17" s="74"/>
      <c r="B17" s="30" t="s">
        <v>29</v>
      </c>
      <c r="C17" s="14" t="s">
        <v>21</v>
      </c>
      <c r="D17" s="21">
        <v>16.54</v>
      </c>
      <c r="E17" s="16">
        <v>0.5</v>
      </c>
      <c r="F17" s="15">
        <f t="shared" si="0"/>
        <v>33.08</v>
      </c>
      <c r="G17" s="15">
        <v>18.559999999999999</v>
      </c>
      <c r="H17" s="17"/>
      <c r="I17" s="18">
        <v>33.08</v>
      </c>
      <c r="J17" s="19">
        <f t="shared" si="1"/>
        <v>0</v>
      </c>
    </row>
    <row r="18" spans="1:10" s="82" customFormat="1" ht="22.5" customHeight="1" outlineLevel="1" x14ac:dyDescent="0.2">
      <c r="A18" s="74"/>
      <c r="B18" s="30" t="s">
        <v>30</v>
      </c>
      <c r="C18" s="14" t="s">
        <v>21</v>
      </c>
      <c r="D18" s="21">
        <v>16.73</v>
      </c>
      <c r="E18" s="16">
        <v>0.5</v>
      </c>
      <c r="F18" s="15">
        <f t="shared" si="0"/>
        <v>33.46</v>
      </c>
      <c r="G18" s="15">
        <v>18.78</v>
      </c>
      <c r="H18" s="17"/>
      <c r="I18" s="18">
        <v>33.46</v>
      </c>
      <c r="J18" s="19">
        <f t="shared" si="1"/>
        <v>0</v>
      </c>
    </row>
    <row r="19" spans="1:10" s="82" customFormat="1" ht="22.5" customHeight="1" outlineLevel="1" x14ac:dyDescent="0.2">
      <c r="A19" s="74"/>
      <c r="B19" s="30" t="s">
        <v>31</v>
      </c>
      <c r="C19" s="14" t="s">
        <v>21</v>
      </c>
      <c r="D19" s="21">
        <v>9.74</v>
      </c>
      <c r="E19" s="16">
        <v>0.2</v>
      </c>
      <c r="F19" s="15">
        <f t="shared" si="0"/>
        <v>48.699999999999996</v>
      </c>
      <c r="G19" s="15">
        <v>26.93</v>
      </c>
      <c r="H19" s="17"/>
      <c r="I19" s="18">
        <v>48.699999999999996</v>
      </c>
      <c r="J19" s="19">
        <f t="shared" si="1"/>
        <v>0</v>
      </c>
    </row>
    <row r="20" spans="1:10" ht="22.5" customHeight="1" outlineLevel="1" x14ac:dyDescent="0.2">
      <c r="B20" s="6" t="s">
        <v>32</v>
      </c>
      <c r="C20" s="6"/>
      <c r="D20" s="7"/>
      <c r="E20" s="7"/>
      <c r="F20" s="7"/>
      <c r="G20" s="7"/>
      <c r="H20" s="9">
        <f>SUM(H21)</f>
        <v>7700</v>
      </c>
      <c r="I20" s="9"/>
      <c r="J20" s="9">
        <f>SUM(J21)</f>
        <v>490900</v>
      </c>
    </row>
    <row r="21" spans="1:10" ht="22.5" customHeight="1" outlineLevel="1" x14ac:dyDescent="0.2">
      <c r="B21" s="23" t="s">
        <v>33</v>
      </c>
      <c r="C21" s="23"/>
      <c r="D21" s="24"/>
      <c r="E21" s="24"/>
      <c r="F21" s="24"/>
      <c r="G21" s="24"/>
      <c r="H21" s="13">
        <f>SUM(H22:H30)</f>
        <v>7700</v>
      </c>
      <c r="I21" s="13"/>
      <c r="J21" s="13">
        <f>SUM(J22:J30)</f>
        <v>490900</v>
      </c>
    </row>
    <row r="22" spans="1:10" s="82" customFormat="1" ht="22.5" customHeight="1" outlineLevel="1" x14ac:dyDescent="0.2">
      <c r="A22" s="74"/>
      <c r="B22" s="30" t="s">
        <v>34</v>
      </c>
      <c r="C22" s="14" t="s">
        <v>19</v>
      </c>
      <c r="D22" s="21">
        <v>12</v>
      </c>
      <c r="E22" s="16">
        <v>0.2</v>
      </c>
      <c r="F22" s="15">
        <f t="shared" ref="F22:F30" si="2">D22/E22</f>
        <v>60</v>
      </c>
      <c r="G22" s="15">
        <v>37.380000000000003</v>
      </c>
      <c r="H22" s="17"/>
      <c r="I22" s="18">
        <v>60</v>
      </c>
      <c r="J22" s="19">
        <f t="shared" ref="J22:J30" si="3">H22*I22</f>
        <v>0</v>
      </c>
    </row>
    <row r="23" spans="1:10" s="82" customFormat="1" ht="22.5" customHeight="1" outlineLevel="1" x14ac:dyDescent="0.2">
      <c r="A23" s="74"/>
      <c r="B23" s="30" t="s">
        <v>209</v>
      </c>
      <c r="C23" s="14" t="s">
        <v>19</v>
      </c>
      <c r="D23" s="21">
        <v>19.059999999999999</v>
      </c>
      <c r="E23" s="16">
        <v>0.4</v>
      </c>
      <c r="F23" s="15">
        <f t="shared" si="2"/>
        <v>47.649999999999991</v>
      </c>
      <c r="G23" s="15">
        <v>27.8</v>
      </c>
      <c r="H23" s="17"/>
      <c r="I23" s="18">
        <v>47.649999999999991</v>
      </c>
      <c r="J23" s="19">
        <f t="shared" si="3"/>
        <v>0</v>
      </c>
    </row>
    <row r="24" spans="1:10" s="82" customFormat="1" ht="29.25" customHeight="1" outlineLevel="1" x14ac:dyDescent="0.2">
      <c r="A24" s="74"/>
      <c r="B24" s="30" t="s">
        <v>35</v>
      </c>
      <c r="C24" s="14" t="s">
        <v>19</v>
      </c>
      <c r="D24" s="21">
        <v>50.88</v>
      </c>
      <c r="E24" s="16">
        <v>0.9</v>
      </c>
      <c r="F24" s="15">
        <f t="shared" si="2"/>
        <v>56.533333333333331</v>
      </c>
      <c r="G24" s="15">
        <v>34.520000000000003</v>
      </c>
      <c r="H24" s="17">
        <v>2000</v>
      </c>
      <c r="I24" s="18">
        <v>64</v>
      </c>
      <c r="J24" s="19">
        <f t="shared" si="3"/>
        <v>128000</v>
      </c>
    </row>
    <row r="25" spans="1:10" s="82" customFormat="1" ht="22.5" customHeight="1" outlineLevel="1" x14ac:dyDescent="0.2">
      <c r="A25" s="74"/>
      <c r="B25" s="30" t="s">
        <v>36</v>
      </c>
      <c r="C25" s="14" t="s">
        <v>19</v>
      </c>
      <c r="D25" s="21">
        <v>152.86000000000001</v>
      </c>
      <c r="E25" s="16">
        <v>3</v>
      </c>
      <c r="F25" s="15">
        <f t="shared" si="2"/>
        <v>50.95333333333334</v>
      </c>
      <c r="G25" s="15">
        <v>31.9</v>
      </c>
      <c r="H25" s="17">
        <v>2100</v>
      </c>
      <c r="I25" s="18">
        <v>64</v>
      </c>
      <c r="J25" s="19">
        <f t="shared" si="3"/>
        <v>134400</v>
      </c>
    </row>
    <row r="26" spans="1:10" s="82" customFormat="1" ht="30" customHeight="1" outlineLevel="1" x14ac:dyDescent="0.2">
      <c r="A26" s="74"/>
      <c r="B26" s="30" t="s">
        <v>37</v>
      </c>
      <c r="C26" s="14" t="s">
        <v>19</v>
      </c>
      <c r="D26" s="21">
        <v>243.88</v>
      </c>
      <c r="E26" s="16">
        <v>5</v>
      </c>
      <c r="F26" s="15">
        <f t="shared" si="2"/>
        <v>48.775999999999996</v>
      </c>
      <c r="G26" s="15">
        <v>30.47</v>
      </c>
      <c r="H26" s="17">
        <v>500</v>
      </c>
      <c r="I26" s="18">
        <v>64</v>
      </c>
      <c r="J26" s="19">
        <f t="shared" si="3"/>
        <v>32000</v>
      </c>
    </row>
    <row r="27" spans="1:10" s="82" customFormat="1" ht="22.5" customHeight="1" outlineLevel="1" x14ac:dyDescent="0.2">
      <c r="A27" s="74"/>
      <c r="B27" s="30" t="s">
        <v>38</v>
      </c>
      <c r="C27" s="14" t="s">
        <v>19</v>
      </c>
      <c r="D27" s="21">
        <v>13.52</v>
      </c>
      <c r="E27" s="16">
        <v>0.2</v>
      </c>
      <c r="F27" s="15">
        <f t="shared" si="2"/>
        <v>67.599999999999994</v>
      </c>
      <c r="G27" s="15">
        <v>41.83</v>
      </c>
      <c r="H27" s="17"/>
      <c r="I27" s="18">
        <v>67.599999999999994</v>
      </c>
      <c r="J27" s="19">
        <f t="shared" si="3"/>
        <v>0</v>
      </c>
    </row>
    <row r="28" spans="1:10" s="82" customFormat="1" ht="30" customHeight="1" outlineLevel="1" x14ac:dyDescent="0.2">
      <c r="A28" s="74"/>
      <c r="B28" s="30" t="s">
        <v>39</v>
      </c>
      <c r="C28" s="14" t="s">
        <v>19</v>
      </c>
      <c r="D28" s="21">
        <v>58.07</v>
      </c>
      <c r="E28" s="16">
        <v>0.9</v>
      </c>
      <c r="F28" s="15">
        <f t="shared" si="2"/>
        <v>64.522222222222226</v>
      </c>
      <c r="G28" s="15">
        <v>39.58</v>
      </c>
      <c r="H28" s="17">
        <v>1500</v>
      </c>
      <c r="I28" s="18">
        <v>67</v>
      </c>
      <c r="J28" s="19">
        <f t="shared" si="3"/>
        <v>100500</v>
      </c>
    </row>
    <row r="29" spans="1:10" s="82" customFormat="1" ht="27.75" customHeight="1" outlineLevel="1" x14ac:dyDescent="0.2">
      <c r="A29" s="74"/>
      <c r="B29" s="30" t="s">
        <v>40</v>
      </c>
      <c r="C29" s="14" t="s">
        <v>19</v>
      </c>
      <c r="D29" s="21">
        <v>174.54</v>
      </c>
      <c r="E29" s="16">
        <v>3</v>
      </c>
      <c r="F29" s="15">
        <f t="shared" si="2"/>
        <v>58.18</v>
      </c>
      <c r="G29" s="15">
        <v>36.53</v>
      </c>
      <c r="H29" s="17">
        <v>900</v>
      </c>
      <c r="I29" s="18">
        <v>60</v>
      </c>
      <c r="J29" s="19">
        <f t="shared" si="3"/>
        <v>54000</v>
      </c>
    </row>
    <row r="30" spans="1:10" s="82" customFormat="1" ht="27" customHeight="1" outlineLevel="1" x14ac:dyDescent="0.2">
      <c r="A30" s="74"/>
      <c r="B30" s="30" t="s">
        <v>41</v>
      </c>
      <c r="C30" s="14" t="s">
        <v>19</v>
      </c>
      <c r="D30" s="21">
        <v>278.3</v>
      </c>
      <c r="E30" s="16">
        <v>5</v>
      </c>
      <c r="F30" s="15">
        <f t="shared" si="2"/>
        <v>55.660000000000004</v>
      </c>
      <c r="G30" s="15">
        <v>35.03</v>
      </c>
      <c r="H30" s="17">
        <v>700</v>
      </c>
      <c r="I30" s="18">
        <v>60</v>
      </c>
      <c r="J30" s="19">
        <f t="shared" si="3"/>
        <v>42000</v>
      </c>
    </row>
    <row r="31" spans="1:10" ht="22.5" customHeight="1" outlineLevel="1" x14ac:dyDescent="0.2">
      <c r="B31" s="6" t="s">
        <v>42</v>
      </c>
      <c r="C31" s="6"/>
      <c r="D31" s="7"/>
      <c r="E31" s="7"/>
      <c r="F31" s="7"/>
      <c r="G31" s="7"/>
      <c r="H31" s="105">
        <f>H32+H50</f>
        <v>11700</v>
      </c>
      <c r="I31" s="105"/>
      <c r="J31" s="105">
        <f>J32+J50</f>
        <v>1060519.3333333335</v>
      </c>
    </row>
    <row r="32" spans="1:10" ht="22.5" customHeight="1" outlineLevel="1" x14ac:dyDescent="0.2">
      <c r="B32" s="23" t="s">
        <v>43</v>
      </c>
      <c r="C32" s="23"/>
      <c r="D32" s="24"/>
      <c r="E32" s="24"/>
      <c r="F32" s="24"/>
      <c r="G32" s="24"/>
      <c r="H32" s="13">
        <f>SUM(H33:H49)</f>
        <v>11150</v>
      </c>
      <c r="I32" s="13"/>
      <c r="J32" s="13">
        <f>SUM(J33:J49)</f>
        <v>987369.33333333337</v>
      </c>
    </row>
    <row r="33" spans="1:10" s="82" customFormat="1" ht="34.5" customHeight="1" outlineLevel="1" x14ac:dyDescent="0.2">
      <c r="A33" s="74"/>
      <c r="B33" s="30" t="s">
        <v>44</v>
      </c>
      <c r="C33" s="14" t="s">
        <v>19</v>
      </c>
      <c r="D33" s="21">
        <v>720.6</v>
      </c>
      <c r="E33" s="16">
        <v>10</v>
      </c>
      <c r="F33" s="15">
        <f t="shared" ref="F33:F49" si="4">D33/E33</f>
        <v>72.06</v>
      </c>
      <c r="G33" s="15">
        <v>44.59</v>
      </c>
      <c r="H33" s="17">
        <v>250</v>
      </c>
      <c r="I33" s="18">
        <v>283</v>
      </c>
      <c r="J33" s="19">
        <f t="shared" ref="J33:J49" si="5">H33*I33</f>
        <v>70750</v>
      </c>
    </row>
    <row r="34" spans="1:10" s="82" customFormat="1" ht="22.5" customHeight="1" outlineLevel="1" x14ac:dyDescent="0.2">
      <c r="A34" s="74"/>
      <c r="B34" s="30" t="s">
        <v>45</v>
      </c>
      <c r="C34" s="14" t="s">
        <v>19</v>
      </c>
      <c r="D34" s="21">
        <v>252.29</v>
      </c>
      <c r="E34" s="16">
        <v>3</v>
      </c>
      <c r="F34" s="15">
        <f t="shared" si="4"/>
        <v>84.096666666666664</v>
      </c>
      <c r="G34" s="15">
        <v>51.23</v>
      </c>
      <c r="H34" s="17"/>
      <c r="I34" s="18">
        <v>84.096666666666664</v>
      </c>
      <c r="J34" s="19">
        <f t="shared" si="5"/>
        <v>0</v>
      </c>
    </row>
    <row r="35" spans="1:10" s="82" customFormat="1" ht="22.5" customHeight="1" outlineLevel="1" x14ac:dyDescent="0.2">
      <c r="A35" s="74"/>
      <c r="B35" s="30" t="s">
        <v>46</v>
      </c>
      <c r="C35" s="14" t="s">
        <v>19</v>
      </c>
      <c r="D35" s="21">
        <v>409.03</v>
      </c>
      <c r="E35" s="16">
        <v>5</v>
      </c>
      <c r="F35" s="15">
        <f t="shared" si="4"/>
        <v>81.805999999999997</v>
      </c>
      <c r="G35" s="15">
        <v>49.73</v>
      </c>
      <c r="H35" s="17"/>
      <c r="I35" s="18">
        <v>81.805999999999997</v>
      </c>
      <c r="J35" s="19">
        <f t="shared" si="5"/>
        <v>0</v>
      </c>
    </row>
    <row r="36" spans="1:10" s="82" customFormat="1" ht="42.75" customHeight="1" outlineLevel="1" x14ac:dyDescent="0.2">
      <c r="A36" s="74"/>
      <c r="B36" s="30" t="s">
        <v>47</v>
      </c>
      <c r="C36" s="14" t="s">
        <v>19</v>
      </c>
      <c r="D36" s="21">
        <v>252.29</v>
      </c>
      <c r="E36" s="16">
        <v>3</v>
      </c>
      <c r="F36" s="15">
        <f t="shared" si="4"/>
        <v>84.096666666666664</v>
      </c>
      <c r="G36" s="15">
        <v>51.22</v>
      </c>
      <c r="H36" s="17">
        <v>750</v>
      </c>
      <c r="I36" s="18">
        <v>86</v>
      </c>
      <c r="J36" s="19">
        <f t="shared" si="5"/>
        <v>64500</v>
      </c>
    </row>
    <row r="37" spans="1:10" s="82" customFormat="1" ht="25.5" customHeight="1" outlineLevel="1" x14ac:dyDescent="0.2">
      <c r="A37" s="74"/>
      <c r="B37" s="30" t="s">
        <v>48</v>
      </c>
      <c r="C37" s="14" t="s">
        <v>19</v>
      </c>
      <c r="D37" s="21">
        <v>409.03</v>
      </c>
      <c r="E37" s="16">
        <v>5</v>
      </c>
      <c r="F37" s="15">
        <f t="shared" si="4"/>
        <v>81.805999999999997</v>
      </c>
      <c r="G37" s="15">
        <v>49.72</v>
      </c>
      <c r="H37" s="17">
        <v>1750</v>
      </c>
      <c r="I37" s="18">
        <v>85</v>
      </c>
      <c r="J37" s="19">
        <f t="shared" si="5"/>
        <v>148750</v>
      </c>
    </row>
    <row r="38" spans="1:10" s="82" customFormat="1" ht="27" customHeight="1" outlineLevel="1" x14ac:dyDescent="0.2">
      <c r="A38" s="74"/>
      <c r="B38" s="30" t="s">
        <v>49</v>
      </c>
      <c r="C38" s="14" t="s">
        <v>19</v>
      </c>
      <c r="D38" s="21">
        <v>78.27</v>
      </c>
      <c r="E38" s="16">
        <v>0.9</v>
      </c>
      <c r="F38" s="15">
        <f t="shared" si="4"/>
        <v>86.966666666666654</v>
      </c>
      <c r="G38" s="15">
        <v>54.24</v>
      </c>
      <c r="H38" s="17">
        <v>350</v>
      </c>
      <c r="I38" s="18">
        <v>54</v>
      </c>
      <c r="J38" s="19">
        <f t="shared" si="5"/>
        <v>18900</v>
      </c>
    </row>
    <row r="39" spans="1:10" s="82" customFormat="1" ht="27.75" customHeight="1" outlineLevel="1" x14ac:dyDescent="0.2">
      <c r="A39" s="74"/>
      <c r="B39" s="30" t="s">
        <v>50</v>
      </c>
      <c r="C39" s="14" t="s">
        <v>19</v>
      </c>
      <c r="D39" s="21">
        <v>19.41</v>
      </c>
      <c r="E39" s="16">
        <v>0.2</v>
      </c>
      <c r="F39" s="15">
        <f t="shared" si="4"/>
        <v>97.05</v>
      </c>
      <c r="G39" s="15">
        <v>63.99</v>
      </c>
      <c r="H39" s="17"/>
      <c r="I39" s="18">
        <v>97.05</v>
      </c>
      <c r="J39" s="19">
        <f t="shared" si="5"/>
        <v>0</v>
      </c>
    </row>
    <row r="40" spans="1:10" s="82" customFormat="1" ht="27" customHeight="1" outlineLevel="1" x14ac:dyDescent="0.2">
      <c r="A40" s="74"/>
      <c r="B40" s="30" t="s">
        <v>51</v>
      </c>
      <c r="C40" s="14" t="s">
        <v>19</v>
      </c>
      <c r="D40" s="21">
        <v>720.6</v>
      </c>
      <c r="E40" s="16">
        <v>10</v>
      </c>
      <c r="F40" s="15">
        <f t="shared" si="4"/>
        <v>72.06</v>
      </c>
      <c r="G40" s="15">
        <v>45.14</v>
      </c>
      <c r="H40" s="17">
        <v>250</v>
      </c>
      <c r="I40" s="18">
        <v>85</v>
      </c>
      <c r="J40" s="19">
        <f t="shared" si="5"/>
        <v>21250</v>
      </c>
    </row>
    <row r="41" spans="1:10" s="82" customFormat="1" ht="25.5" customHeight="1" outlineLevel="1" x14ac:dyDescent="0.2">
      <c r="A41" s="74"/>
      <c r="B41" s="30" t="s">
        <v>52</v>
      </c>
      <c r="C41" s="14" t="s">
        <v>19</v>
      </c>
      <c r="D41" s="21">
        <v>252.29</v>
      </c>
      <c r="E41" s="16">
        <v>3</v>
      </c>
      <c r="F41" s="15">
        <f t="shared" si="4"/>
        <v>84.096666666666664</v>
      </c>
      <c r="G41" s="15">
        <v>51.05</v>
      </c>
      <c r="H41" s="17">
        <v>4000</v>
      </c>
      <c r="I41" s="18">
        <v>85</v>
      </c>
      <c r="J41" s="19">
        <f t="shared" si="5"/>
        <v>340000</v>
      </c>
    </row>
    <row r="42" spans="1:10" s="82" customFormat="1" ht="30.75" customHeight="1" outlineLevel="1" x14ac:dyDescent="0.2">
      <c r="A42" s="74"/>
      <c r="B42" s="30" t="s">
        <v>53</v>
      </c>
      <c r="C42" s="14" t="s">
        <v>19</v>
      </c>
      <c r="D42" s="21">
        <v>409.03</v>
      </c>
      <c r="E42" s="16">
        <v>5</v>
      </c>
      <c r="F42" s="15">
        <f t="shared" si="4"/>
        <v>81.805999999999997</v>
      </c>
      <c r="G42" s="15">
        <v>49.62</v>
      </c>
      <c r="H42" s="17">
        <v>1000</v>
      </c>
      <c r="I42" s="18">
        <v>85</v>
      </c>
      <c r="J42" s="19">
        <f t="shared" si="5"/>
        <v>85000</v>
      </c>
    </row>
    <row r="43" spans="1:10" s="82" customFormat="1" ht="30.75" customHeight="1" outlineLevel="1" x14ac:dyDescent="0.2">
      <c r="A43" s="74"/>
      <c r="B43" s="30" t="s">
        <v>54</v>
      </c>
      <c r="C43" s="14" t="s">
        <v>19</v>
      </c>
      <c r="D43" s="21">
        <v>78.27</v>
      </c>
      <c r="E43" s="16">
        <v>0.9</v>
      </c>
      <c r="F43" s="15">
        <f t="shared" si="4"/>
        <v>86.966666666666654</v>
      </c>
      <c r="G43" s="15">
        <v>53.67</v>
      </c>
      <c r="H43" s="17">
        <v>1200</v>
      </c>
      <c r="I43" s="18">
        <v>85</v>
      </c>
      <c r="J43" s="19">
        <f t="shared" si="5"/>
        <v>102000</v>
      </c>
    </row>
    <row r="44" spans="1:10" s="82" customFormat="1" ht="22.5" customHeight="1" outlineLevel="1" x14ac:dyDescent="0.2">
      <c r="A44" s="74"/>
      <c r="B44" s="30" t="s">
        <v>55</v>
      </c>
      <c r="C44" s="14" t="s">
        <v>19</v>
      </c>
      <c r="D44" s="21">
        <v>32.79</v>
      </c>
      <c r="E44" s="16">
        <v>0.3</v>
      </c>
      <c r="F44" s="15">
        <f t="shared" si="4"/>
        <v>109.3</v>
      </c>
      <c r="G44" s="15">
        <v>69.66</v>
      </c>
      <c r="H44" s="17"/>
      <c r="I44" s="18">
        <v>109.3</v>
      </c>
      <c r="J44" s="19">
        <f t="shared" si="5"/>
        <v>0</v>
      </c>
    </row>
    <row r="45" spans="1:10" s="82" customFormat="1" ht="22.5" customHeight="1" outlineLevel="1" x14ac:dyDescent="0.2">
      <c r="A45" s="74"/>
      <c r="B45" s="30" t="s">
        <v>56</v>
      </c>
      <c r="C45" s="14" t="s">
        <v>19</v>
      </c>
      <c r="D45" s="21">
        <v>19.41</v>
      </c>
      <c r="E45" s="16">
        <v>0.2</v>
      </c>
      <c r="F45" s="15">
        <f t="shared" si="4"/>
        <v>97.05</v>
      </c>
      <c r="G45" s="15">
        <v>63.99</v>
      </c>
      <c r="H45" s="17"/>
      <c r="I45" s="18">
        <v>97.05</v>
      </c>
      <c r="J45" s="19">
        <f t="shared" si="5"/>
        <v>0</v>
      </c>
    </row>
    <row r="46" spans="1:10" s="82" customFormat="1" ht="22.5" customHeight="1" outlineLevel="1" x14ac:dyDescent="0.2">
      <c r="A46" s="74"/>
      <c r="B46" s="30" t="s">
        <v>57</v>
      </c>
      <c r="C46" s="14" t="s">
        <v>19</v>
      </c>
      <c r="D46" s="21">
        <v>252.29</v>
      </c>
      <c r="E46" s="16">
        <v>3</v>
      </c>
      <c r="F46" s="15">
        <f t="shared" si="4"/>
        <v>84.096666666666664</v>
      </c>
      <c r="G46" s="15">
        <v>51.31</v>
      </c>
      <c r="H46" s="17">
        <v>200</v>
      </c>
      <c r="I46" s="18">
        <v>84.096666666666664</v>
      </c>
      <c r="J46" s="19">
        <f t="shared" si="5"/>
        <v>16819.333333333332</v>
      </c>
    </row>
    <row r="47" spans="1:10" s="82" customFormat="1" ht="22.5" customHeight="1" outlineLevel="1" x14ac:dyDescent="0.2">
      <c r="A47" s="74"/>
      <c r="B47" s="30" t="s">
        <v>58</v>
      </c>
      <c r="C47" s="14" t="s">
        <v>19</v>
      </c>
      <c r="D47" s="21">
        <v>409.03</v>
      </c>
      <c r="E47" s="16">
        <v>5</v>
      </c>
      <c r="F47" s="15">
        <f t="shared" si="4"/>
        <v>81.805999999999997</v>
      </c>
      <c r="G47" s="15">
        <v>49.77</v>
      </c>
      <c r="H47" s="17">
        <v>1200</v>
      </c>
      <c r="I47" s="18">
        <v>85</v>
      </c>
      <c r="J47" s="19">
        <f t="shared" si="5"/>
        <v>102000</v>
      </c>
    </row>
    <row r="48" spans="1:10" s="82" customFormat="1" ht="22.5" customHeight="1" outlineLevel="1" x14ac:dyDescent="0.2">
      <c r="A48" s="74"/>
      <c r="B48" s="30" t="s">
        <v>59</v>
      </c>
      <c r="C48" s="14" t="s">
        <v>19</v>
      </c>
      <c r="D48" s="21">
        <v>19.41</v>
      </c>
      <c r="E48" s="16">
        <v>0.9</v>
      </c>
      <c r="F48" s="15">
        <f t="shared" si="4"/>
        <v>21.566666666666666</v>
      </c>
      <c r="G48" s="15">
        <v>54.51</v>
      </c>
      <c r="H48" s="17">
        <v>200</v>
      </c>
      <c r="I48" s="18">
        <v>87</v>
      </c>
      <c r="J48" s="19">
        <f t="shared" si="5"/>
        <v>17400</v>
      </c>
    </row>
    <row r="49" spans="1:10" s="82" customFormat="1" ht="22.5" customHeight="1" outlineLevel="1" x14ac:dyDescent="0.2">
      <c r="A49" s="74"/>
      <c r="B49" s="30" t="s">
        <v>60</v>
      </c>
      <c r="C49" s="14" t="s">
        <v>19</v>
      </c>
      <c r="D49" s="21">
        <v>19.41</v>
      </c>
      <c r="E49" s="16">
        <v>0.2</v>
      </c>
      <c r="F49" s="15">
        <f t="shared" si="4"/>
        <v>97.05</v>
      </c>
      <c r="G49" s="15">
        <v>59.73</v>
      </c>
      <c r="H49" s="17"/>
      <c r="I49" s="18">
        <v>97.05</v>
      </c>
      <c r="J49" s="19">
        <f t="shared" si="5"/>
        <v>0</v>
      </c>
    </row>
    <row r="50" spans="1:10" ht="22.5" customHeight="1" outlineLevel="1" x14ac:dyDescent="0.2">
      <c r="B50" s="23" t="s">
        <v>61</v>
      </c>
      <c r="C50" s="23"/>
      <c r="D50" s="24"/>
      <c r="E50" s="24"/>
      <c r="F50" s="24"/>
      <c r="G50" s="24"/>
      <c r="H50" s="13">
        <f>SUM(H51:H54)</f>
        <v>550</v>
      </c>
      <c r="I50" s="13"/>
      <c r="J50" s="13">
        <f>SUM(J51:J54)</f>
        <v>73150</v>
      </c>
    </row>
    <row r="51" spans="1:10" s="82" customFormat="1" ht="22.5" customHeight="1" outlineLevel="1" x14ac:dyDescent="0.2">
      <c r="A51" s="74"/>
      <c r="B51" s="30" t="s">
        <v>62</v>
      </c>
      <c r="C51" s="14" t="s">
        <v>19</v>
      </c>
      <c r="D51" s="21">
        <v>21.22</v>
      </c>
      <c r="E51" s="16">
        <v>0.2</v>
      </c>
      <c r="F51" s="15">
        <f>D51/E51</f>
        <v>106.1</v>
      </c>
      <c r="G51" s="15">
        <v>70.489999999999995</v>
      </c>
      <c r="H51" s="17">
        <v>100</v>
      </c>
      <c r="I51" s="18">
        <v>175</v>
      </c>
      <c r="J51" s="19">
        <f>H51*I51</f>
        <v>17500</v>
      </c>
    </row>
    <row r="52" spans="1:10" s="82" customFormat="1" ht="22.5" customHeight="1" outlineLevel="1" x14ac:dyDescent="0.2">
      <c r="A52" s="74"/>
      <c r="B52" s="30" t="s">
        <v>63</v>
      </c>
      <c r="C52" s="14" t="s">
        <v>19</v>
      </c>
      <c r="D52" s="21">
        <v>85.56</v>
      </c>
      <c r="E52" s="16">
        <v>0.9</v>
      </c>
      <c r="F52" s="15">
        <f>D52/E52</f>
        <v>95.066666666666663</v>
      </c>
      <c r="G52" s="15">
        <v>62.02</v>
      </c>
      <c r="H52" s="17">
        <v>300</v>
      </c>
      <c r="I52" s="18">
        <v>128</v>
      </c>
      <c r="J52" s="19">
        <f>H52*I52</f>
        <v>38400</v>
      </c>
    </row>
    <row r="53" spans="1:10" s="82" customFormat="1" ht="22.5" customHeight="1" outlineLevel="1" x14ac:dyDescent="0.2">
      <c r="A53" s="74"/>
      <c r="B53" s="30" t="s">
        <v>64</v>
      </c>
      <c r="C53" s="14" t="s">
        <v>19</v>
      </c>
      <c r="D53" s="21">
        <v>278.55</v>
      </c>
      <c r="E53" s="16">
        <v>3</v>
      </c>
      <c r="F53" s="15">
        <f>D53/E53</f>
        <v>92.850000000000009</v>
      </c>
      <c r="G53" s="15">
        <v>57.81</v>
      </c>
      <c r="H53" s="17">
        <v>150</v>
      </c>
      <c r="I53" s="18">
        <v>115</v>
      </c>
      <c r="J53" s="19">
        <f>H53*I53</f>
        <v>17250</v>
      </c>
    </row>
    <row r="54" spans="1:10" s="82" customFormat="1" ht="22.5" customHeight="1" outlineLevel="1" x14ac:dyDescent="0.2">
      <c r="A54" s="74"/>
      <c r="B54" s="30" t="s">
        <v>65</v>
      </c>
      <c r="C54" s="14" t="s">
        <v>19</v>
      </c>
      <c r="D54" s="21">
        <v>21.54</v>
      </c>
      <c r="E54" s="16">
        <v>0.2</v>
      </c>
      <c r="F54" s="15">
        <f>D54/E54</f>
        <v>107.69999999999999</v>
      </c>
      <c r="G54" s="15">
        <v>71.53</v>
      </c>
      <c r="H54" s="17"/>
      <c r="I54" s="18">
        <v>107.69999999999999</v>
      </c>
      <c r="J54" s="19">
        <f>H54*I54</f>
        <v>0</v>
      </c>
    </row>
    <row r="55" spans="1:10" ht="22.5" customHeight="1" outlineLevel="1" x14ac:dyDescent="0.2">
      <c r="B55" s="26" t="s">
        <v>66</v>
      </c>
      <c r="C55" s="26"/>
      <c r="D55" s="27"/>
      <c r="E55" s="27"/>
      <c r="F55" s="27"/>
      <c r="G55" s="27"/>
      <c r="H55" s="29">
        <f>SUM(H56:H58)</f>
        <v>0</v>
      </c>
      <c r="I55" s="29"/>
      <c r="J55" s="29">
        <f>SUM(J56:J58)</f>
        <v>0</v>
      </c>
    </row>
    <row r="56" spans="1:10" s="82" customFormat="1" ht="22.5" customHeight="1" outlineLevel="1" x14ac:dyDescent="0.2">
      <c r="A56" s="74"/>
      <c r="B56" s="30" t="s">
        <v>67</v>
      </c>
      <c r="C56" s="30" t="s">
        <v>68</v>
      </c>
      <c r="D56" s="21">
        <v>38.049999999999997</v>
      </c>
      <c r="E56" s="16">
        <v>0.18</v>
      </c>
      <c r="F56" s="15">
        <f>D56/E56</f>
        <v>211.38888888888889</v>
      </c>
      <c r="G56" s="15">
        <v>151.06</v>
      </c>
      <c r="H56" s="17"/>
      <c r="I56" s="18">
        <v>211.38888888888889</v>
      </c>
      <c r="J56" s="18">
        <f>H56*I56</f>
        <v>0</v>
      </c>
    </row>
    <row r="57" spans="1:10" s="82" customFormat="1" ht="22.5" customHeight="1" outlineLevel="1" x14ac:dyDescent="0.2">
      <c r="A57" s="74"/>
      <c r="B57" s="30" t="s">
        <v>69</v>
      </c>
      <c r="C57" s="30" t="s">
        <v>70</v>
      </c>
      <c r="D57" s="21">
        <v>87.35</v>
      </c>
      <c r="E57" s="16">
        <v>0.4</v>
      </c>
      <c r="F57" s="15">
        <f>D57/E57</f>
        <v>218.37499999999997</v>
      </c>
      <c r="G57" s="15">
        <v>156.32</v>
      </c>
      <c r="H57" s="17"/>
      <c r="I57" s="18">
        <v>218.37499999999997</v>
      </c>
      <c r="J57" s="18">
        <f>H57*I57</f>
        <v>0</v>
      </c>
    </row>
    <row r="58" spans="1:10" s="82" customFormat="1" ht="22.5" customHeight="1" outlineLevel="1" thickBot="1" x14ac:dyDescent="0.25">
      <c r="A58" s="74"/>
      <c r="B58" s="30" t="s">
        <v>71</v>
      </c>
      <c r="C58" s="30" t="s">
        <v>70</v>
      </c>
      <c r="D58" s="21">
        <v>16</v>
      </c>
      <c r="E58" s="16">
        <v>0.18</v>
      </c>
      <c r="F58" s="15">
        <f>D58/E58</f>
        <v>88.888888888888886</v>
      </c>
      <c r="G58" s="15">
        <v>53.04</v>
      </c>
      <c r="H58" s="31"/>
      <c r="I58" s="32">
        <v>88.888888888888886</v>
      </c>
      <c r="J58" s="32">
        <f>H58*I58</f>
        <v>0</v>
      </c>
    </row>
    <row r="59" spans="1:10" s="81" customFormat="1" ht="22.5" customHeight="1" x14ac:dyDescent="0.25">
      <c r="B59" s="88" t="s">
        <v>72</v>
      </c>
      <c r="C59" s="88"/>
      <c r="D59" s="88"/>
      <c r="E59" s="88"/>
      <c r="F59" s="88"/>
      <c r="G59" s="88"/>
      <c r="H59" s="89">
        <f>SUM(H60,H62,H64)</f>
        <v>0</v>
      </c>
      <c r="I59" s="89"/>
      <c r="J59" s="89">
        <f>SUM(J60,J62,J64)</f>
        <v>0</v>
      </c>
    </row>
    <row r="60" spans="1:10" s="82" customFormat="1" ht="22.5" customHeight="1" outlineLevel="1" x14ac:dyDescent="0.2">
      <c r="A60" s="74"/>
      <c r="B60" s="26" t="s">
        <v>73</v>
      </c>
      <c r="C60" s="27"/>
      <c r="D60" s="27"/>
      <c r="E60" s="27"/>
      <c r="F60" s="27"/>
      <c r="G60" s="27"/>
      <c r="H60" s="37">
        <f>SUM(H61)</f>
        <v>0</v>
      </c>
      <c r="I60" s="37"/>
      <c r="J60" s="37">
        <f>SUM(J61)</f>
        <v>0</v>
      </c>
    </row>
    <row r="61" spans="1:10" s="82" customFormat="1" ht="29.25" customHeight="1" outlineLevel="1" x14ac:dyDescent="0.2">
      <c r="A61" s="74"/>
      <c r="B61" s="30" t="s">
        <v>74</v>
      </c>
      <c r="C61" s="30" t="s">
        <v>19</v>
      </c>
      <c r="D61" s="21">
        <v>73</v>
      </c>
      <c r="E61" s="16">
        <v>1</v>
      </c>
      <c r="F61" s="15">
        <f>D61/E61</f>
        <v>73</v>
      </c>
      <c r="G61" s="15">
        <v>45.54</v>
      </c>
      <c r="H61" s="17"/>
      <c r="I61" s="18">
        <v>73</v>
      </c>
      <c r="J61" s="18">
        <f>H61*I61</f>
        <v>0</v>
      </c>
    </row>
    <row r="62" spans="1:10" s="82" customFormat="1" ht="22.5" customHeight="1" outlineLevel="1" x14ac:dyDescent="0.2">
      <c r="A62" s="74"/>
      <c r="B62" s="26" t="s">
        <v>75</v>
      </c>
      <c r="C62" s="38"/>
      <c r="D62" s="39"/>
      <c r="E62" s="40"/>
      <c r="F62" s="7"/>
      <c r="G62" s="7"/>
      <c r="H62" s="42">
        <f>SUM(H63)</f>
        <v>0</v>
      </c>
      <c r="I62" s="42"/>
      <c r="J62" s="9">
        <f>SUM(J63)</f>
        <v>0</v>
      </c>
    </row>
    <row r="63" spans="1:10" s="82" customFormat="1" ht="22.5" customHeight="1" outlineLevel="1" x14ac:dyDescent="0.2">
      <c r="A63" s="74"/>
      <c r="B63" s="30" t="s">
        <v>76</v>
      </c>
      <c r="C63" s="30" t="s">
        <v>19</v>
      </c>
      <c r="D63" s="21">
        <v>112</v>
      </c>
      <c r="E63" s="21">
        <v>1</v>
      </c>
      <c r="F63" s="15">
        <f>D63/E63</f>
        <v>112</v>
      </c>
      <c r="G63" s="15">
        <v>65.66</v>
      </c>
      <c r="H63" s="17"/>
      <c r="I63" s="18">
        <v>112</v>
      </c>
      <c r="J63" s="18">
        <f>H63*I63</f>
        <v>0</v>
      </c>
    </row>
    <row r="64" spans="1:10" s="82" customFormat="1" ht="22.5" customHeight="1" outlineLevel="1" x14ac:dyDescent="0.2">
      <c r="A64" s="74"/>
      <c r="B64" s="26" t="s">
        <v>77</v>
      </c>
      <c r="C64" s="38"/>
      <c r="D64" s="39"/>
      <c r="E64" s="39"/>
      <c r="F64" s="7"/>
      <c r="G64" s="7"/>
      <c r="H64" s="42">
        <f>SUM(H65)</f>
        <v>0</v>
      </c>
      <c r="I64" s="42"/>
      <c r="J64" s="9">
        <f>SUM(J65)</f>
        <v>0</v>
      </c>
    </row>
    <row r="65" spans="1:10" s="82" customFormat="1" ht="29.25" customHeight="1" outlineLevel="1" thickBot="1" x14ac:dyDescent="0.25">
      <c r="A65" s="74"/>
      <c r="B65" s="30" t="s">
        <v>78</v>
      </c>
      <c r="C65" s="30" t="s">
        <v>70</v>
      </c>
      <c r="D65" s="21">
        <v>185</v>
      </c>
      <c r="E65" s="21">
        <v>1</v>
      </c>
      <c r="F65" s="15">
        <f>D65/E65</f>
        <v>185</v>
      </c>
      <c r="G65" s="15">
        <v>89.71</v>
      </c>
      <c r="H65" s="44"/>
      <c r="I65" s="32">
        <v>185</v>
      </c>
      <c r="J65" s="45">
        <f>H65*I65</f>
        <v>0</v>
      </c>
    </row>
    <row r="66" spans="1:10" s="83" customFormat="1" ht="22.5" customHeight="1" x14ac:dyDescent="0.25">
      <c r="B66" s="90" t="s">
        <v>79</v>
      </c>
      <c r="C66" s="91"/>
      <c r="D66" s="90"/>
      <c r="E66" s="90"/>
      <c r="F66" s="90"/>
      <c r="G66" s="90"/>
      <c r="H66" s="92">
        <f>SUM(H67)</f>
        <v>3500</v>
      </c>
      <c r="I66" s="92"/>
      <c r="J66" s="92">
        <f>SUM(J67)</f>
        <v>99700</v>
      </c>
    </row>
    <row r="67" spans="1:10" ht="22.5" customHeight="1" outlineLevel="1" x14ac:dyDescent="0.2">
      <c r="B67" s="6" t="s">
        <v>80</v>
      </c>
      <c r="C67" s="6"/>
      <c r="D67" s="7"/>
      <c r="E67" s="7"/>
      <c r="F67" s="7"/>
      <c r="G67" s="7"/>
      <c r="H67" s="9">
        <f>SUM(H68:H73)</f>
        <v>3500</v>
      </c>
      <c r="I67" s="9"/>
      <c r="J67" s="9">
        <f>SUM(J68:J73)</f>
        <v>99700</v>
      </c>
    </row>
    <row r="68" spans="1:10" s="82" customFormat="1" ht="22.5" customHeight="1" outlineLevel="1" x14ac:dyDescent="0.2">
      <c r="A68" s="74"/>
      <c r="B68" s="14" t="s">
        <v>81</v>
      </c>
      <c r="C68" s="14" t="s">
        <v>21</v>
      </c>
      <c r="D68" s="15">
        <v>27</v>
      </c>
      <c r="E68" s="16">
        <v>1</v>
      </c>
      <c r="F68" s="15">
        <f t="shared" ref="F68:F73" si="6">D68/E68</f>
        <v>27</v>
      </c>
      <c r="G68" s="15">
        <v>18.690000000000001</v>
      </c>
      <c r="H68" s="49">
        <v>800</v>
      </c>
      <c r="I68" s="19">
        <v>27</v>
      </c>
      <c r="J68" s="19">
        <f t="shared" ref="J68:J73" si="7">H68*I68</f>
        <v>21600</v>
      </c>
    </row>
    <row r="69" spans="1:10" s="82" customFormat="1" ht="22.5" customHeight="1" outlineLevel="1" x14ac:dyDescent="0.2">
      <c r="A69" s="74"/>
      <c r="B69" s="14" t="s">
        <v>82</v>
      </c>
      <c r="C69" s="14" t="s">
        <v>21</v>
      </c>
      <c r="D69" s="15">
        <v>28</v>
      </c>
      <c r="E69" s="16">
        <v>1</v>
      </c>
      <c r="F69" s="15">
        <f t="shared" si="6"/>
        <v>28</v>
      </c>
      <c r="G69" s="15">
        <v>18.989999999999998</v>
      </c>
      <c r="H69" s="49">
        <v>1200</v>
      </c>
      <c r="I69" s="19">
        <v>28</v>
      </c>
      <c r="J69" s="19">
        <f t="shared" si="7"/>
        <v>33600</v>
      </c>
    </row>
    <row r="70" spans="1:10" s="82" customFormat="1" ht="22.5" customHeight="1" outlineLevel="1" x14ac:dyDescent="0.2">
      <c r="A70" s="74"/>
      <c r="B70" s="14" t="s">
        <v>83</v>
      </c>
      <c r="C70" s="14" t="s">
        <v>19</v>
      </c>
      <c r="D70" s="15">
        <v>25</v>
      </c>
      <c r="E70" s="16">
        <v>1</v>
      </c>
      <c r="F70" s="15">
        <f t="shared" si="6"/>
        <v>25</v>
      </c>
      <c r="G70" s="15">
        <v>18.12</v>
      </c>
      <c r="H70" s="49">
        <v>500</v>
      </c>
      <c r="I70" s="19">
        <v>29</v>
      </c>
      <c r="J70" s="19">
        <f t="shared" si="7"/>
        <v>14500</v>
      </c>
    </row>
    <row r="71" spans="1:10" s="82" customFormat="1" ht="22.5" customHeight="1" outlineLevel="1" x14ac:dyDescent="0.2">
      <c r="A71" s="74"/>
      <c r="B71" s="14" t="s">
        <v>84</v>
      </c>
      <c r="C71" s="14" t="s">
        <v>19</v>
      </c>
      <c r="D71" s="15">
        <v>26</v>
      </c>
      <c r="E71" s="16">
        <v>1</v>
      </c>
      <c r="F71" s="15">
        <f t="shared" si="6"/>
        <v>26</v>
      </c>
      <c r="G71" s="15">
        <v>18.47</v>
      </c>
      <c r="H71" s="49">
        <v>1000</v>
      </c>
      <c r="I71" s="19">
        <v>30</v>
      </c>
      <c r="J71" s="19">
        <f t="shared" si="7"/>
        <v>30000</v>
      </c>
    </row>
    <row r="72" spans="1:10" s="82" customFormat="1" ht="22.5" customHeight="1" outlineLevel="1" x14ac:dyDescent="0.2">
      <c r="A72" s="74"/>
      <c r="B72" s="14" t="s">
        <v>85</v>
      </c>
      <c r="C72" s="14" t="s">
        <v>19</v>
      </c>
      <c r="D72" s="15">
        <v>7.59</v>
      </c>
      <c r="E72" s="16">
        <v>0.2</v>
      </c>
      <c r="F72" s="15">
        <f t="shared" si="6"/>
        <v>37.949999999999996</v>
      </c>
      <c r="G72" s="15">
        <v>24.73</v>
      </c>
      <c r="H72" s="49"/>
      <c r="I72" s="19">
        <v>37.949999999999996</v>
      </c>
      <c r="J72" s="19">
        <f t="shared" si="7"/>
        <v>0</v>
      </c>
    </row>
    <row r="73" spans="1:10" s="82" customFormat="1" ht="22.5" customHeight="1" outlineLevel="1" thickBot="1" x14ac:dyDescent="0.25">
      <c r="A73" s="74"/>
      <c r="B73" s="14" t="s">
        <v>86</v>
      </c>
      <c r="C73" s="14" t="s">
        <v>19</v>
      </c>
      <c r="D73" s="15">
        <v>7.68</v>
      </c>
      <c r="E73" s="16">
        <v>0.2</v>
      </c>
      <c r="F73" s="15">
        <f t="shared" si="6"/>
        <v>38.4</v>
      </c>
      <c r="G73" s="15">
        <v>25.07</v>
      </c>
      <c r="H73" s="43"/>
      <c r="I73" s="33">
        <v>38.4</v>
      </c>
      <c r="J73" s="33">
        <f t="shared" si="7"/>
        <v>0</v>
      </c>
    </row>
    <row r="74" spans="1:10" s="81" customFormat="1" ht="22.5" customHeight="1" x14ac:dyDescent="0.25">
      <c r="B74" s="88" t="s">
        <v>87</v>
      </c>
      <c r="C74" s="93"/>
      <c r="D74" s="88"/>
      <c r="E74" s="94"/>
      <c r="F74" s="88"/>
      <c r="G74" s="88"/>
      <c r="H74" s="89">
        <f>SUM(H75,H82,H99)</f>
        <v>300</v>
      </c>
      <c r="I74" s="89"/>
      <c r="J74" s="89">
        <f>SUM(J75,J82,J99)</f>
        <v>12500</v>
      </c>
    </row>
    <row r="75" spans="1:10" ht="22.5" customHeight="1" outlineLevel="1" x14ac:dyDescent="0.2">
      <c r="B75" s="10" t="s">
        <v>88</v>
      </c>
      <c r="C75" s="10"/>
      <c r="D75" s="11"/>
      <c r="E75" s="11"/>
      <c r="F75" s="11"/>
      <c r="G75" s="11"/>
      <c r="H75" s="13">
        <f>SUM(H76:H81)</f>
        <v>300</v>
      </c>
      <c r="I75" s="13"/>
      <c r="J75" s="13">
        <f>SUM(J76:J81)</f>
        <v>12500</v>
      </c>
    </row>
    <row r="76" spans="1:10" s="82" customFormat="1" ht="25.5" customHeight="1" outlineLevel="1" x14ac:dyDescent="0.2">
      <c r="A76" s="74"/>
      <c r="B76" s="14" t="s">
        <v>89</v>
      </c>
      <c r="C76" s="14" t="s">
        <v>21</v>
      </c>
      <c r="D76" s="15">
        <v>27.94</v>
      </c>
      <c r="E76" s="16">
        <v>0.9</v>
      </c>
      <c r="F76" s="15">
        <f t="shared" ref="F76:F81" si="8">D76/E76</f>
        <v>31.044444444444444</v>
      </c>
      <c r="G76" s="15">
        <v>16.95</v>
      </c>
      <c r="H76" s="17">
        <v>200</v>
      </c>
      <c r="I76" s="18">
        <v>35</v>
      </c>
      <c r="J76" s="19">
        <f t="shared" ref="J76:J81" si="9">H76*I76</f>
        <v>7000</v>
      </c>
    </row>
    <row r="77" spans="1:10" s="82" customFormat="1" ht="27.75" customHeight="1" outlineLevel="1" x14ac:dyDescent="0.2">
      <c r="A77" s="74"/>
      <c r="B77" s="14" t="s">
        <v>90</v>
      </c>
      <c r="C77" s="14" t="s">
        <v>21</v>
      </c>
      <c r="D77" s="15">
        <v>28.54</v>
      </c>
      <c r="E77" s="16">
        <v>0.9</v>
      </c>
      <c r="F77" s="15">
        <f t="shared" si="8"/>
        <v>31.711111111111109</v>
      </c>
      <c r="G77" s="15">
        <v>17.239999999999998</v>
      </c>
      <c r="H77" s="17">
        <v>100</v>
      </c>
      <c r="I77" s="18">
        <v>55</v>
      </c>
      <c r="J77" s="19">
        <f t="shared" si="9"/>
        <v>5500</v>
      </c>
    </row>
    <row r="78" spans="1:10" s="82" customFormat="1" ht="22.5" customHeight="1" outlineLevel="1" x14ac:dyDescent="0.2">
      <c r="A78" s="74"/>
      <c r="B78" s="14" t="s">
        <v>91</v>
      </c>
      <c r="C78" s="14" t="s">
        <v>19</v>
      </c>
      <c r="D78" s="15">
        <v>26.23</v>
      </c>
      <c r="E78" s="16">
        <v>0.9</v>
      </c>
      <c r="F78" s="15">
        <f t="shared" si="8"/>
        <v>29.144444444444446</v>
      </c>
      <c r="G78" s="15">
        <v>16.61</v>
      </c>
      <c r="H78" s="17"/>
      <c r="I78" s="18">
        <v>29.144444444444446</v>
      </c>
      <c r="J78" s="19">
        <f t="shared" si="9"/>
        <v>0</v>
      </c>
    </row>
    <row r="79" spans="1:10" s="82" customFormat="1" ht="22.5" customHeight="1" outlineLevel="1" x14ac:dyDescent="0.2">
      <c r="A79" s="74"/>
      <c r="B79" s="14" t="s">
        <v>92</v>
      </c>
      <c r="C79" s="14" t="s">
        <v>19</v>
      </c>
      <c r="D79" s="15">
        <v>27.59</v>
      </c>
      <c r="E79" s="16">
        <v>0.9</v>
      </c>
      <c r="F79" s="15">
        <f t="shared" si="8"/>
        <v>30.655555555555555</v>
      </c>
      <c r="G79" s="15">
        <v>17.600000000000001</v>
      </c>
      <c r="H79" s="17"/>
      <c r="I79" s="18">
        <v>30.655555555555555</v>
      </c>
      <c r="J79" s="19">
        <f t="shared" si="9"/>
        <v>0</v>
      </c>
    </row>
    <row r="80" spans="1:10" s="82" customFormat="1" ht="22.5" customHeight="1" outlineLevel="1" x14ac:dyDescent="0.2">
      <c r="A80" s="74"/>
      <c r="B80" s="14" t="s">
        <v>93</v>
      </c>
      <c r="C80" s="14" t="s">
        <v>19</v>
      </c>
      <c r="D80" s="15">
        <v>8.77</v>
      </c>
      <c r="E80" s="16">
        <v>0.2</v>
      </c>
      <c r="F80" s="15">
        <f t="shared" si="8"/>
        <v>43.849999999999994</v>
      </c>
      <c r="G80" s="15">
        <v>26.03</v>
      </c>
      <c r="H80" s="17"/>
      <c r="I80" s="18">
        <v>43.849999999999994</v>
      </c>
      <c r="J80" s="19">
        <f t="shared" si="9"/>
        <v>0</v>
      </c>
    </row>
    <row r="81" spans="1:10" s="82" customFormat="1" ht="22.5" customHeight="1" outlineLevel="1" x14ac:dyDescent="0.2">
      <c r="A81" s="74"/>
      <c r="B81" s="14" t="s">
        <v>94</v>
      </c>
      <c r="C81" s="14" t="s">
        <v>19</v>
      </c>
      <c r="D81" s="15">
        <v>8.86</v>
      </c>
      <c r="E81" s="16">
        <v>0.2</v>
      </c>
      <c r="F81" s="15">
        <f t="shared" si="8"/>
        <v>44.3</v>
      </c>
      <c r="G81" s="15">
        <v>27.03</v>
      </c>
      <c r="H81" s="17"/>
      <c r="I81" s="18">
        <v>44.3</v>
      </c>
      <c r="J81" s="19">
        <f t="shared" si="9"/>
        <v>0</v>
      </c>
    </row>
    <row r="82" spans="1:10" ht="22.5" customHeight="1" outlineLevel="1" x14ac:dyDescent="0.2">
      <c r="B82" s="10" t="s">
        <v>95</v>
      </c>
      <c r="C82" s="10"/>
      <c r="D82" s="11"/>
      <c r="E82" s="11"/>
      <c r="F82" s="11"/>
      <c r="G82" s="11"/>
      <c r="H82" s="13">
        <f>SUM(H83:H98)</f>
        <v>0</v>
      </c>
      <c r="I82" s="13"/>
      <c r="J82" s="13">
        <f>SUM(J83:J98)</f>
        <v>0</v>
      </c>
    </row>
    <row r="83" spans="1:10" s="82" customFormat="1" ht="25.5" customHeight="1" outlineLevel="1" x14ac:dyDescent="0.2">
      <c r="A83" s="74"/>
      <c r="B83" s="30" t="s">
        <v>96</v>
      </c>
      <c r="C83" s="14" t="s">
        <v>97</v>
      </c>
      <c r="D83" s="21">
        <v>33.299999999999997</v>
      </c>
      <c r="E83" s="16">
        <v>0.9</v>
      </c>
      <c r="F83" s="15">
        <f t="shared" ref="F83:F98" si="10">D83/E83</f>
        <v>36.999999999999993</v>
      </c>
      <c r="G83" s="15">
        <v>23.64</v>
      </c>
      <c r="H83" s="17"/>
      <c r="I83" s="18">
        <v>36.999999999999993</v>
      </c>
      <c r="J83" s="19">
        <f t="shared" ref="J83:J98" si="11">H83*I83</f>
        <v>0</v>
      </c>
    </row>
    <row r="84" spans="1:10" s="82" customFormat="1" ht="22.5" customHeight="1" outlineLevel="1" x14ac:dyDescent="0.2">
      <c r="A84" s="74"/>
      <c r="B84" s="30" t="s">
        <v>98</v>
      </c>
      <c r="C84" s="14" t="s">
        <v>97</v>
      </c>
      <c r="D84" s="21">
        <v>13.06</v>
      </c>
      <c r="E84" s="16">
        <v>0.25</v>
      </c>
      <c r="F84" s="15">
        <f t="shared" si="10"/>
        <v>52.24</v>
      </c>
      <c r="G84" s="15">
        <v>33.56</v>
      </c>
      <c r="H84" s="17"/>
      <c r="I84" s="18">
        <v>52.24</v>
      </c>
      <c r="J84" s="19">
        <f t="shared" si="11"/>
        <v>0</v>
      </c>
    </row>
    <row r="85" spans="1:10" s="82" customFormat="1" ht="22.5" customHeight="1" outlineLevel="1" x14ac:dyDescent="0.2">
      <c r="A85" s="74"/>
      <c r="B85" s="30" t="s">
        <v>99</v>
      </c>
      <c r="C85" s="14" t="s">
        <v>21</v>
      </c>
      <c r="D85" s="21">
        <v>32</v>
      </c>
      <c r="E85" s="16">
        <v>0.9</v>
      </c>
      <c r="F85" s="15">
        <f t="shared" si="10"/>
        <v>35.555555555555557</v>
      </c>
      <c r="G85" s="15">
        <v>18.11</v>
      </c>
      <c r="H85" s="17"/>
      <c r="I85" s="18">
        <v>35.555555555555557</v>
      </c>
      <c r="J85" s="19">
        <f t="shared" si="11"/>
        <v>0</v>
      </c>
    </row>
    <row r="86" spans="1:10" s="82" customFormat="1" ht="22.5" customHeight="1" outlineLevel="1" x14ac:dyDescent="0.2">
      <c r="A86" s="74"/>
      <c r="B86" s="30" t="s">
        <v>100</v>
      </c>
      <c r="C86" s="14" t="s">
        <v>21</v>
      </c>
      <c r="D86" s="21">
        <v>12</v>
      </c>
      <c r="E86" s="16">
        <v>0.25</v>
      </c>
      <c r="F86" s="15">
        <f t="shared" si="10"/>
        <v>48</v>
      </c>
      <c r="G86" s="15">
        <v>26.48</v>
      </c>
      <c r="H86" s="17"/>
      <c r="I86" s="18">
        <v>48</v>
      </c>
      <c r="J86" s="19">
        <f t="shared" si="11"/>
        <v>0</v>
      </c>
    </row>
    <row r="87" spans="1:10" s="82" customFormat="1" ht="27.75" customHeight="1" outlineLevel="1" x14ac:dyDescent="0.2">
      <c r="A87" s="74"/>
      <c r="B87" s="30" t="s">
        <v>101</v>
      </c>
      <c r="C87" s="14" t="s">
        <v>97</v>
      </c>
      <c r="D87" s="21">
        <v>34.299999999999997</v>
      </c>
      <c r="E87" s="16">
        <v>0.9</v>
      </c>
      <c r="F87" s="15">
        <f t="shared" si="10"/>
        <v>38.111111111111107</v>
      </c>
      <c r="G87" s="15">
        <v>25.59</v>
      </c>
      <c r="H87" s="17"/>
      <c r="I87" s="18">
        <v>38.111111111111107</v>
      </c>
      <c r="J87" s="19">
        <f t="shared" si="11"/>
        <v>0</v>
      </c>
    </row>
    <row r="88" spans="1:10" s="82" customFormat="1" ht="22.5" customHeight="1" outlineLevel="1" x14ac:dyDescent="0.2">
      <c r="A88" s="74"/>
      <c r="B88" s="30" t="s">
        <v>102</v>
      </c>
      <c r="C88" s="14" t="s">
        <v>97</v>
      </c>
      <c r="D88" s="21">
        <v>13.36</v>
      </c>
      <c r="E88" s="16">
        <v>0.25</v>
      </c>
      <c r="F88" s="15">
        <f t="shared" si="10"/>
        <v>53.44</v>
      </c>
      <c r="G88" s="15">
        <v>32.36</v>
      </c>
      <c r="H88" s="17"/>
      <c r="I88" s="18">
        <v>53.44</v>
      </c>
      <c r="J88" s="19">
        <f t="shared" si="11"/>
        <v>0</v>
      </c>
    </row>
    <row r="89" spans="1:10" s="82" customFormat="1" ht="22.5" customHeight="1" outlineLevel="1" x14ac:dyDescent="0.2">
      <c r="A89" s="74"/>
      <c r="B89" s="30" t="s">
        <v>103</v>
      </c>
      <c r="C89" s="14" t="s">
        <v>21</v>
      </c>
      <c r="D89" s="21">
        <v>33</v>
      </c>
      <c r="E89" s="16">
        <v>0.9</v>
      </c>
      <c r="F89" s="15">
        <f t="shared" si="10"/>
        <v>36.666666666666664</v>
      </c>
      <c r="G89" s="15">
        <v>20.059999999999999</v>
      </c>
      <c r="H89" s="17"/>
      <c r="I89" s="18">
        <v>36.666666666666664</v>
      </c>
      <c r="J89" s="19">
        <f t="shared" si="11"/>
        <v>0</v>
      </c>
    </row>
    <row r="90" spans="1:10" s="82" customFormat="1" ht="22.5" customHeight="1" outlineLevel="1" x14ac:dyDescent="0.2">
      <c r="A90" s="74"/>
      <c r="B90" s="30" t="s">
        <v>104</v>
      </c>
      <c r="C90" s="14" t="s">
        <v>21</v>
      </c>
      <c r="D90" s="21">
        <v>12.5</v>
      </c>
      <c r="E90" s="16">
        <v>0.25</v>
      </c>
      <c r="F90" s="15">
        <f t="shared" si="10"/>
        <v>50</v>
      </c>
      <c r="G90" s="15">
        <v>26.83</v>
      </c>
      <c r="H90" s="17"/>
      <c r="I90" s="18">
        <v>50</v>
      </c>
      <c r="J90" s="19">
        <f t="shared" si="11"/>
        <v>0</v>
      </c>
    </row>
    <row r="91" spans="1:10" s="82" customFormat="1" ht="22.5" customHeight="1" outlineLevel="1" x14ac:dyDescent="0.2">
      <c r="A91" s="74"/>
      <c r="B91" s="30" t="s">
        <v>105</v>
      </c>
      <c r="C91" s="14" t="s">
        <v>97</v>
      </c>
      <c r="D91" s="21">
        <v>35.299999999999997</v>
      </c>
      <c r="E91" s="16">
        <v>0.9</v>
      </c>
      <c r="F91" s="15">
        <f t="shared" si="10"/>
        <v>39.222222222222221</v>
      </c>
      <c r="G91" s="15">
        <v>25.28</v>
      </c>
      <c r="H91" s="17"/>
      <c r="I91" s="18">
        <v>39.222222222222221</v>
      </c>
      <c r="J91" s="19">
        <f t="shared" si="11"/>
        <v>0</v>
      </c>
    </row>
    <row r="92" spans="1:10" s="82" customFormat="1" ht="22.5" customHeight="1" outlineLevel="1" x14ac:dyDescent="0.2">
      <c r="A92" s="74"/>
      <c r="B92" s="30" t="s">
        <v>106</v>
      </c>
      <c r="C92" s="14" t="s">
        <v>97</v>
      </c>
      <c r="D92" s="21">
        <v>13.7</v>
      </c>
      <c r="E92" s="16">
        <v>0.25</v>
      </c>
      <c r="F92" s="15">
        <f t="shared" si="10"/>
        <v>54.8</v>
      </c>
      <c r="G92" s="15">
        <v>33.979999999999997</v>
      </c>
      <c r="H92" s="17"/>
      <c r="I92" s="18">
        <v>54.8</v>
      </c>
      <c r="J92" s="19">
        <f t="shared" si="11"/>
        <v>0</v>
      </c>
    </row>
    <row r="93" spans="1:10" s="82" customFormat="1" ht="22.5" customHeight="1" outlineLevel="1" x14ac:dyDescent="0.2">
      <c r="A93" s="74"/>
      <c r="B93" s="30" t="s">
        <v>107</v>
      </c>
      <c r="C93" s="14" t="s">
        <v>21</v>
      </c>
      <c r="D93" s="21">
        <v>34.200000000000003</v>
      </c>
      <c r="E93" s="16">
        <v>0.9</v>
      </c>
      <c r="F93" s="15">
        <f t="shared" si="10"/>
        <v>38</v>
      </c>
      <c r="G93" s="15">
        <v>19.79</v>
      </c>
      <c r="H93" s="17"/>
      <c r="I93" s="18">
        <v>38</v>
      </c>
      <c r="J93" s="19">
        <f t="shared" si="11"/>
        <v>0</v>
      </c>
    </row>
    <row r="94" spans="1:10" s="82" customFormat="1" ht="22.5" customHeight="1" outlineLevel="1" x14ac:dyDescent="0.2">
      <c r="A94" s="74"/>
      <c r="B94" s="30" t="s">
        <v>108</v>
      </c>
      <c r="C94" s="14" t="s">
        <v>21</v>
      </c>
      <c r="D94" s="21">
        <v>12.8</v>
      </c>
      <c r="E94" s="16">
        <v>0.25</v>
      </c>
      <c r="F94" s="15">
        <f t="shared" si="10"/>
        <v>51.2</v>
      </c>
      <c r="G94" s="15">
        <v>26.9</v>
      </c>
      <c r="H94" s="17"/>
      <c r="I94" s="18">
        <v>51.2</v>
      </c>
      <c r="J94" s="19">
        <f t="shared" si="11"/>
        <v>0</v>
      </c>
    </row>
    <row r="95" spans="1:10" s="82" customFormat="1" ht="22.5" customHeight="1" outlineLevel="1" x14ac:dyDescent="0.2">
      <c r="A95" s="74"/>
      <c r="B95" s="30" t="s">
        <v>109</v>
      </c>
      <c r="C95" s="14" t="s">
        <v>21</v>
      </c>
      <c r="D95" s="21">
        <v>35.5</v>
      </c>
      <c r="E95" s="16">
        <v>0.9</v>
      </c>
      <c r="F95" s="15">
        <f t="shared" si="10"/>
        <v>39.444444444444443</v>
      </c>
      <c r="G95" s="15">
        <v>25.5</v>
      </c>
      <c r="H95" s="17"/>
      <c r="I95" s="18">
        <v>39.444444444444443</v>
      </c>
      <c r="J95" s="19">
        <f t="shared" si="11"/>
        <v>0</v>
      </c>
    </row>
    <row r="96" spans="1:10" s="82" customFormat="1" ht="22.5" customHeight="1" outlineLevel="1" x14ac:dyDescent="0.2">
      <c r="A96" s="74"/>
      <c r="B96" s="30" t="s">
        <v>110</v>
      </c>
      <c r="C96" s="14" t="s">
        <v>21</v>
      </c>
      <c r="D96" s="21">
        <v>14</v>
      </c>
      <c r="E96" s="16">
        <v>0.25</v>
      </c>
      <c r="F96" s="15">
        <f t="shared" si="10"/>
        <v>56</v>
      </c>
      <c r="G96" s="15">
        <v>32.270000000000003</v>
      </c>
      <c r="H96" s="17"/>
      <c r="I96" s="18">
        <v>56</v>
      </c>
      <c r="J96" s="19">
        <f t="shared" si="11"/>
        <v>0</v>
      </c>
    </row>
    <row r="97" spans="1:10" s="82" customFormat="1" ht="22.5" customHeight="1" outlineLevel="1" x14ac:dyDescent="0.2">
      <c r="A97" s="74"/>
      <c r="B97" s="30" t="s">
        <v>111</v>
      </c>
      <c r="C97" s="14" t="s">
        <v>21</v>
      </c>
      <c r="D97" s="21">
        <v>34.5</v>
      </c>
      <c r="E97" s="16">
        <v>0.9</v>
      </c>
      <c r="F97" s="15">
        <f t="shared" si="10"/>
        <v>38.333333333333336</v>
      </c>
      <c r="G97" s="15">
        <v>20</v>
      </c>
      <c r="H97" s="17"/>
      <c r="I97" s="18">
        <v>38.333333333333336</v>
      </c>
      <c r="J97" s="19">
        <f t="shared" si="11"/>
        <v>0</v>
      </c>
    </row>
    <row r="98" spans="1:10" s="82" customFormat="1" ht="22.5" customHeight="1" outlineLevel="1" x14ac:dyDescent="0.2">
      <c r="A98" s="74"/>
      <c r="B98" s="30" t="s">
        <v>112</v>
      </c>
      <c r="C98" s="14" t="s">
        <v>21</v>
      </c>
      <c r="D98" s="21">
        <v>13</v>
      </c>
      <c r="E98" s="16">
        <v>0.25</v>
      </c>
      <c r="F98" s="15">
        <f t="shared" si="10"/>
        <v>52</v>
      </c>
      <c r="G98" s="15">
        <v>26.78</v>
      </c>
      <c r="H98" s="17"/>
      <c r="I98" s="18">
        <v>52</v>
      </c>
      <c r="J98" s="19">
        <f t="shared" si="11"/>
        <v>0</v>
      </c>
    </row>
    <row r="99" spans="1:10" s="82" customFormat="1" ht="22.5" customHeight="1" outlineLevel="1" x14ac:dyDescent="0.2">
      <c r="A99" s="74"/>
      <c r="B99" s="10" t="s">
        <v>113</v>
      </c>
      <c r="C99" s="10"/>
      <c r="D99" s="11"/>
      <c r="E99" s="11"/>
      <c r="F99" s="11"/>
      <c r="G99" s="11"/>
      <c r="H99" s="107">
        <f>SUM(H100)</f>
        <v>0</v>
      </c>
      <c r="I99" s="107"/>
      <c r="J99" s="107">
        <f>J100</f>
        <v>0</v>
      </c>
    </row>
    <row r="100" spans="1:10" s="82" customFormat="1" ht="22.5" customHeight="1" outlineLevel="1" x14ac:dyDescent="0.2">
      <c r="A100" s="74"/>
      <c r="B100" s="30" t="s">
        <v>114</v>
      </c>
      <c r="C100" s="30" t="s">
        <v>70</v>
      </c>
      <c r="D100" s="21">
        <v>51</v>
      </c>
      <c r="E100" s="16">
        <v>1</v>
      </c>
      <c r="F100" s="15">
        <f>D100/E100</f>
        <v>51</v>
      </c>
      <c r="G100" s="15">
        <v>33.950000000000003</v>
      </c>
      <c r="H100" s="19"/>
      <c r="I100" s="19">
        <v>51</v>
      </c>
      <c r="J100" s="19">
        <v>0</v>
      </c>
    </row>
    <row r="101" spans="1:10" s="81" customFormat="1" ht="22.5" customHeight="1" x14ac:dyDescent="0.25">
      <c r="B101" s="88" t="s">
        <v>115</v>
      </c>
      <c r="C101" s="93"/>
      <c r="D101" s="95"/>
      <c r="E101" s="94"/>
      <c r="F101" s="88"/>
      <c r="G101" s="88"/>
      <c r="H101" s="96">
        <f>SUM(H102,H107)</f>
        <v>0</v>
      </c>
      <c r="I101" s="96"/>
      <c r="J101" s="96">
        <f>SUM(J102,J107)</f>
        <v>0</v>
      </c>
    </row>
    <row r="102" spans="1:10" ht="22.5" customHeight="1" outlineLevel="1" x14ac:dyDescent="0.2">
      <c r="B102" s="6" t="s">
        <v>116</v>
      </c>
      <c r="C102" s="6"/>
      <c r="D102" s="7"/>
      <c r="E102" s="7"/>
      <c r="F102" s="7"/>
      <c r="G102" s="7"/>
      <c r="H102" s="105">
        <f>SUM(H103,H105)</f>
        <v>0</v>
      </c>
      <c r="I102" s="105"/>
      <c r="J102" s="105">
        <f>SUM(J103,J105)</f>
        <v>0</v>
      </c>
    </row>
    <row r="103" spans="1:10" ht="22.5" customHeight="1" outlineLevel="1" x14ac:dyDescent="0.2">
      <c r="B103" s="23" t="s">
        <v>73</v>
      </c>
      <c r="C103" s="23"/>
      <c r="D103" s="24"/>
      <c r="E103" s="24"/>
      <c r="F103" s="24"/>
      <c r="G103" s="24"/>
      <c r="H103" s="13">
        <f>SUM(H104:H104)</f>
        <v>0</v>
      </c>
      <c r="I103" s="13"/>
      <c r="J103" s="13">
        <f>SUM(J104:J104)</f>
        <v>0</v>
      </c>
    </row>
    <row r="104" spans="1:10" ht="27" customHeight="1" outlineLevel="1" x14ac:dyDescent="0.2">
      <c r="B104" s="61" t="s">
        <v>117</v>
      </c>
      <c r="C104" s="61" t="s">
        <v>97</v>
      </c>
      <c r="D104" s="62">
        <v>360</v>
      </c>
      <c r="E104" s="63">
        <v>1</v>
      </c>
      <c r="F104" s="64">
        <f>D104/E104</f>
        <v>360</v>
      </c>
      <c r="G104" s="97">
        <v>253.25</v>
      </c>
      <c r="H104" s="17"/>
      <c r="I104" s="18">
        <v>360</v>
      </c>
      <c r="J104" s="18">
        <f>H104*I104</f>
        <v>0</v>
      </c>
    </row>
    <row r="105" spans="1:10" ht="22.5" customHeight="1" outlineLevel="1" x14ac:dyDescent="0.2">
      <c r="B105" s="23" t="s">
        <v>75</v>
      </c>
      <c r="C105" s="23"/>
      <c r="D105" s="24"/>
      <c r="E105" s="24"/>
      <c r="F105" s="24"/>
      <c r="G105" s="24"/>
      <c r="H105" s="13">
        <f>H106</f>
        <v>0</v>
      </c>
      <c r="I105" s="13"/>
      <c r="J105" s="13">
        <f>J106</f>
        <v>0</v>
      </c>
    </row>
    <row r="106" spans="1:10" ht="22.5" customHeight="1" outlineLevel="1" x14ac:dyDescent="0.2">
      <c r="B106" s="61" t="s">
        <v>118</v>
      </c>
      <c r="C106" s="61" t="s">
        <v>97</v>
      </c>
      <c r="D106" s="62">
        <v>400</v>
      </c>
      <c r="E106" s="62">
        <v>1</v>
      </c>
      <c r="F106" s="64">
        <f>D106/E106</f>
        <v>400</v>
      </c>
      <c r="G106" s="97">
        <v>254.88</v>
      </c>
      <c r="H106" s="17"/>
      <c r="I106" s="18">
        <v>400</v>
      </c>
      <c r="J106" s="18">
        <f>H106*I106</f>
        <v>0</v>
      </c>
    </row>
    <row r="107" spans="1:10" ht="22.5" customHeight="1" outlineLevel="1" x14ac:dyDescent="0.2">
      <c r="B107" s="6" t="s">
        <v>77</v>
      </c>
      <c r="C107" s="6"/>
      <c r="D107" s="7"/>
      <c r="E107" s="7"/>
      <c r="F107" s="7"/>
      <c r="G107" s="7"/>
      <c r="H107" s="105">
        <f>SUM(H108)</f>
        <v>0</v>
      </c>
      <c r="I107" s="105"/>
      <c r="J107" s="105">
        <f>SUM(J108)</f>
        <v>0</v>
      </c>
    </row>
    <row r="108" spans="1:10" ht="22.5" customHeight="1" outlineLevel="1" thickBot="1" x14ac:dyDescent="0.25">
      <c r="B108" s="61" t="s">
        <v>119</v>
      </c>
      <c r="C108" s="61" t="s">
        <v>70</v>
      </c>
      <c r="D108" s="62">
        <v>220</v>
      </c>
      <c r="E108" s="63">
        <v>1</v>
      </c>
      <c r="F108" s="64">
        <f>D108/E108</f>
        <v>220</v>
      </c>
      <c r="G108" s="97">
        <v>202</v>
      </c>
      <c r="H108" s="44"/>
      <c r="I108" s="32">
        <v>220</v>
      </c>
      <c r="J108" s="45">
        <f>H108*I108</f>
        <v>0</v>
      </c>
    </row>
    <row r="109" spans="1:10" s="85" customFormat="1" ht="22.5" customHeight="1" x14ac:dyDescent="0.25">
      <c r="A109" s="84"/>
      <c r="B109" s="98" t="s">
        <v>120</v>
      </c>
      <c r="C109" s="98"/>
      <c r="D109" s="99"/>
      <c r="E109" s="99"/>
      <c r="F109" s="99"/>
      <c r="G109" s="99"/>
      <c r="H109" s="100">
        <f>SUM(H5,H59,H66,H74,H101)</f>
        <v>23200</v>
      </c>
      <c r="I109" s="100">
        <f>SUM(I5,I59,I66,I74,I101)</f>
        <v>0</v>
      </c>
      <c r="J109" s="100">
        <f>SUM(J5,J59,J66,J74,J101)</f>
        <v>1663619.3333333335</v>
      </c>
    </row>
    <row r="110" spans="1:10" ht="21.75" customHeight="1" x14ac:dyDescent="0.2"/>
    <row r="111" spans="1:10" ht="21.75" customHeight="1" x14ac:dyDescent="0.2">
      <c r="J111" s="86"/>
    </row>
    <row r="112" spans="1:10" ht="21.75" customHeight="1" x14ac:dyDescent="0.2">
      <c r="J112" s="86"/>
    </row>
    <row r="113" spans="8:10" ht="24.75" customHeight="1" x14ac:dyDescent="0.2">
      <c r="J113" s="86"/>
    </row>
    <row r="114" spans="8:10" x14ac:dyDescent="0.2">
      <c r="J114" s="86"/>
    </row>
    <row r="115" spans="8:10" x14ac:dyDescent="0.2">
      <c r="J115" s="86"/>
    </row>
    <row r="116" spans="8:10" x14ac:dyDescent="0.2">
      <c r="H116" s="80"/>
      <c r="I116" s="80"/>
      <c r="J116" s="80"/>
    </row>
    <row r="117" spans="8:10" x14ac:dyDescent="0.2">
      <c r="H117" s="80"/>
      <c r="I117" s="80"/>
      <c r="J117" s="80"/>
    </row>
    <row r="118" spans="8:10" x14ac:dyDescent="0.2">
      <c r="H118" s="80"/>
      <c r="I118" s="80"/>
      <c r="J118" s="80"/>
    </row>
    <row r="119" spans="8:10" x14ac:dyDescent="0.2">
      <c r="H119" s="80"/>
      <c r="I119" s="80"/>
      <c r="J119" s="80"/>
    </row>
    <row r="120" spans="8:10" x14ac:dyDescent="0.2">
      <c r="H120" s="80"/>
      <c r="I120" s="80"/>
      <c r="J120" s="80"/>
    </row>
    <row r="121" spans="8:10" x14ac:dyDescent="0.2">
      <c r="H121" s="80"/>
      <c r="I121" s="80"/>
      <c r="J121" s="80"/>
    </row>
    <row r="122" spans="8:10" x14ac:dyDescent="0.2">
      <c r="H122" s="80"/>
      <c r="I122" s="80"/>
      <c r="J122" s="80"/>
    </row>
    <row r="123" spans="8:10" x14ac:dyDescent="0.2">
      <c r="H123" s="80"/>
      <c r="I123" s="80"/>
      <c r="J123" s="80"/>
    </row>
    <row r="124" spans="8:10" x14ac:dyDescent="0.2">
      <c r="H124" s="80"/>
      <c r="I124" s="80"/>
      <c r="J124" s="80"/>
    </row>
  </sheetData>
  <mergeCells count="8">
    <mergeCell ref="H2:J2"/>
    <mergeCell ref="H3:J3"/>
    <mergeCell ref="B2:B4"/>
    <mergeCell ref="C2:C4"/>
    <mergeCell ref="D2:D4"/>
    <mergeCell ref="E2:E4"/>
    <mergeCell ref="F2:F4"/>
    <mergeCell ref="G2:G4"/>
  </mergeCells>
  <pageMargins left="0.7" right="0.7" top="0.75" bottom="0.75" header="0.3" footer="0.3"/>
  <pageSetup paperSize="8" scale="4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2:M124"/>
  <sheetViews>
    <sheetView topLeftCell="A79" zoomScale="70" zoomScaleNormal="70" workbookViewId="0">
      <selection activeCell="H3" sqref="H3:J109"/>
    </sheetView>
  </sheetViews>
  <sheetFormatPr defaultColWidth="10.42578125" defaultRowHeight="12.75" outlineLevelRow="1" outlineLevelCol="1" x14ac:dyDescent="0.2"/>
  <cols>
    <col min="1" max="1" width="10.42578125" style="74"/>
    <col min="2" max="2" width="63.140625" style="75" customWidth="1"/>
    <col min="3" max="3" width="10.42578125" style="75"/>
    <col min="4" max="6" width="10.42578125" style="76" outlineLevel="1"/>
    <col min="7" max="7" width="10.42578125" style="77"/>
    <col min="8" max="8" width="17.5703125" style="78" customWidth="1"/>
    <col min="9" max="9" width="10.42578125" style="78"/>
    <col min="10" max="10" width="20" style="78" customWidth="1"/>
    <col min="11" max="16384" width="10.42578125" style="79"/>
  </cols>
  <sheetData>
    <row r="2" spans="1:10" ht="26.25" customHeight="1" x14ac:dyDescent="0.2">
      <c r="B2" s="325" t="s">
        <v>0</v>
      </c>
      <c r="C2" s="325" t="s">
        <v>1</v>
      </c>
      <c r="D2" s="325" t="s">
        <v>2</v>
      </c>
      <c r="E2" s="325" t="s">
        <v>3</v>
      </c>
      <c r="F2" s="325" t="s">
        <v>4</v>
      </c>
      <c r="G2" s="325" t="s">
        <v>5</v>
      </c>
      <c r="H2" s="323" t="s">
        <v>129</v>
      </c>
      <c r="I2" s="323"/>
      <c r="J2" s="323"/>
    </row>
    <row r="3" spans="1:10" ht="27" customHeight="1" x14ac:dyDescent="0.2">
      <c r="B3" s="325"/>
      <c r="C3" s="325"/>
      <c r="D3" s="325"/>
      <c r="E3" s="325"/>
      <c r="F3" s="325"/>
      <c r="G3" s="325"/>
      <c r="H3" s="324" t="s">
        <v>9</v>
      </c>
      <c r="I3" s="324"/>
      <c r="J3" s="324"/>
    </row>
    <row r="4" spans="1:10" ht="26.25" customHeight="1" x14ac:dyDescent="0.2">
      <c r="B4" s="325"/>
      <c r="C4" s="325"/>
      <c r="D4" s="325"/>
      <c r="E4" s="325"/>
      <c r="F4" s="325"/>
      <c r="G4" s="325"/>
      <c r="H4" s="87" t="s">
        <v>12</v>
      </c>
      <c r="I4" s="87" t="s">
        <v>13</v>
      </c>
      <c r="J4" s="87" t="s">
        <v>14</v>
      </c>
    </row>
    <row r="5" spans="1:10" s="81" customFormat="1" ht="22.5" customHeight="1" x14ac:dyDescent="0.25">
      <c r="B5" s="88" t="s">
        <v>15</v>
      </c>
      <c r="C5" s="88"/>
      <c r="D5" s="88"/>
      <c r="E5" s="88"/>
      <c r="F5" s="88"/>
      <c r="G5" s="88"/>
      <c r="H5" s="3">
        <f>SUM(H6,H20,H31,H55)</f>
        <v>1605</v>
      </c>
      <c r="I5" s="4"/>
      <c r="J5" s="4">
        <f>SUM(J6,J20,J31,J55)</f>
        <v>135337.77777777778</v>
      </c>
    </row>
    <row r="6" spans="1:10" ht="22.5" customHeight="1" outlineLevel="1" x14ac:dyDescent="0.2">
      <c r="B6" s="6" t="s">
        <v>16</v>
      </c>
      <c r="C6" s="6"/>
      <c r="D6" s="7"/>
      <c r="E6" s="7"/>
      <c r="F6" s="7"/>
      <c r="G6" s="7"/>
      <c r="H6" s="8">
        <f>H7+H13</f>
        <v>820</v>
      </c>
      <c r="I6" s="9"/>
      <c r="J6" s="9">
        <f>J7+J13</f>
        <v>18505.555555555555</v>
      </c>
    </row>
    <row r="7" spans="1:10" ht="22.5" customHeight="1" outlineLevel="1" x14ac:dyDescent="0.2">
      <c r="B7" s="10" t="s">
        <v>17</v>
      </c>
      <c r="C7" s="10"/>
      <c r="D7" s="11"/>
      <c r="E7" s="11"/>
      <c r="F7" s="11"/>
      <c r="G7" s="11"/>
      <c r="H7" s="12">
        <f>SUM(H8:H12)</f>
        <v>570</v>
      </c>
      <c r="I7" s="13"/>
      <c r="J7" s="13">
        <f>SUM(J8:J12)</f>
        <v>6555.5555555555557</v>
      </c>
    </row>
    <row r="8" spans="1:10" s="82" customFormat="1" ht="22.5" customHeight="1" outlineLevel="1" x14ac:dyDescent="0.2">
      <c r="A8" s="74"/>
      <c r="B8" s="14" t="s">
        <v>18</v>
      </c>
      <c r="C8" s="14" t="s">
        <v>19</v>
      </c>
      <c r="D8" s="15">
        <v>25.41</v>
      </c>
      <c r="E8" s="16">
        <v>1</v>
      </c>
      <c r="F8" s="15">
        <f>D8/E8</f>
        <v>25.41</v>
      </c>
      <c r="G8" s="15">
        <v>14.3</v>
      </c>
      <c r="H8" s="17"/>
      <c r="I8" s="20"/>
      <c r="J8" s="19">
        <f>H8*I8</f>
        <v>0</v>
      </c>
    </row>
    <row r="9" spans="1:10" s="82" customFormat="1" ht="29.25" customHeight="1" outlineLevel="1" x14ac:dyDescent="0.2">
      <c r="A9" s="74"/>
      <c r="B9" s="14" t="s">
        <v>20</v>
      </c>
      <c r="C9" s="14" t="s">
        <v>21</v>
      </c>
      <c r="D9" s="15">
        <v>23.54</v>
      </c>
      <c r="E9" s="16">
        <v>0.9</v>
      </c>
      <c r="F9" s="15">
        <f>D9/E9</f>
        <v>26.155555555555555</v>
      </c>
      <c r="G9" s="15">
        <v>14.9</v>
      </c>
      <c r="H9" s="17">
        <v>100</v>
      </c>
      <c r="I9" s="20">
        <v>32.222222222222221</v>
      </c>
      <c r="J9" s="19">
        <f>H9*I9</f>
        <v>3222.2222222222222</v>
      </c>
    </row>
    <row r="10" spans="1:10" s="82" customFormat="1" ht="22.5" customHeight="1" outlineLevel="1" x14ac:dyDescent="0.2">
      <c r="A10" s="74"/>
      <c r="B10" s="14" t="s">
        <v>22</v>
      </c>
      <c r="C10" s="14" t="s">
        <v>19</v>
      </c>
      <c r="D10" s="15">
        <v>25.41</v>
      </c>
      <c r="E10" s="16">
        <v>1</v>
      </c>
      <c r="F10" s="15">
        <f>D10/E10</f>
        <v>25.41</v>
      </c>
      <c r="G10" s="15">
        <v>14.3</v>
      </c>
      <c r="H10" s="17">
        <v>20</v>
      </c>
      <c r="I10" s="20"/>
      <c r="J10" s="19">
        <f>H10*I10</f>
        <v>0</v>
      </c>
    </row>
    <row r="11" spans="1:10" s="82" customFormat="1" ht="22.5" customHeight="1" outlineLevel="1" x14ac:dyDescent="0.2">
      <c r="A11" s="74"/>
      <c r="B11" s="14" t="s">
        <v>23</v>
      </c>
      <c r="C11" s="14" t="s">
        <v>21</v>
      </c>
      <c r="D11" s="15">
        <v>23.94</v>
      </c>
      <c r="E11" s="16">
        <v>0.9</v>
      </c>
      <c r="F11" s="15">
        <f>D11/E11</f>
        <v>26.6</v>
      </c>
      <c r="G11" s="15">
        <v>15.22</v>
      </c>
      <c r="H11" s="17">
        <v>100</v>
      </c>
      <c r="I11" s="20">
        <v>33.333333333333336</v>
      </c>
      <c r="J11" s="19">
        <f>H11*I11</f>
        <v>3333.3333333333335</v>
      </c>
    </row>
    <row r="12" spans="1:10" s="82" customFormat="1" ht="22.5" customHeight="1" outlineLevel="1" x14ac:dyDescent="0.2">
      <c r="A12" s="74"/>
      <c r="B12" s="14" t="s">
        <v>24</v>
      </c>
      <c r="C12" s="14" t="s">
        <v>19</v>
      </c>
      <c r="D12" s="15">
        <v>26.94</v>
      </c>
      <c r="E12" s="16">
        <v>1</v>
      </c>
      <c r="F12" s="15">
        <f>D12/E12</f>
        <v>26.94</v>
      </c>
      <c r="G12" s="15">
        <v>15.31</v>
      </c>
      <c r="H12" s="17">
        <v>350</v>
      </c>
      <c r="I12" s="20"/>
      <c r="J12" s="19">
        <f>H12*I12</f>
        <v>0</v>
      </c>
    </row>
    <row r="13" spans="1:10" ht="22.5" customHeight="1" outlineLevel="1" x14ac:dyDescent="0.2">
      <c r="B13" s="10" t="s">
        <v>25</v>
      </c>
      <c r="C13" s="10"/>
      <c r="D13" s="11"/>
      <c r="E13" s="11"/>
      <c r="F13" s="11"/>
      <c r="G13" s="11"/>
      <c r="H13" s="12">
        <f>SUM(H14:H19)</f>
        <v>250</v>
      </c>
      <c r="I13" s="13"/>
      <c r="J13" s="13">
        <f>SUM(J14:J19)</f>
        <v>11950</v>
      </c>
    </row>
    <row r="14" spans="1:10" s="82" customFormat="1" ht="22.5" customHeight="1" outlineLevel="1" x14ac:dyDescent="0.2">
      <c r="A14" s="74"/>
      <c r="B14" s="30" t="s">
        <v>26</v>
      </c>
      <c r="C14" s="14" t="s">
        <v>21</v>
      </c>
      <c r="D14" s="21">
        <v>14.59</v>
      </c>
      <c r="E14" s="16">
        <v>0.5</v>
      </c>
      <c r="F14" s="15">
        <f t="shared" ref="F14:F19" si="0">D14/E14</f>
        <v>29.18</v>
      </c>
      <c r="G14" s="15">
        <v>16.88</v>
      </c>
      <c r="H14" s="17">
        <v>100</v>
      </c>
      <c r="I14" s="22">
        <v>46</v>
      </c>
      <c r="J14" s="19">
        <f t="shared" ref="J14:J19" si="1">H14*I14</f>
        <v>4600</v>
      </c>
    </row>
    <row r="15" spans="1:10" s="82" customFormat="1" ht="22.5" customHeight="1" outlineLevel="1" x14ac:dyDescent="0.2">
      <c r="A15" s="74"/>
      <c r="B15" s="30" t="s">
        <v>27</v>
      </c>
      <c r="C15" s="14" t="s">
        <v>21</v>
      </c>
      <c r="D15" s="21">
        <v>15.83</v>
      </c>
      <c r="E15" s="16">
        <v>0.5</v>
      </c>
      <c r="F15" s="15">
        <f t="shared" si="0"/>
        <v>31.66</v>
      </c>
      <c r="G15" s="15">
        <v>18.48</v>
      </c>
      <c r="H15" s="17">
        <v>0</v>
      </c>
      <c r="I15" s="22">
        <v>0</v>
      </c>
      <c r="J15" s="19">
        <f t="shared" si="1"/>
        <v>0</v>
      </c>
    </row>
    <row r="16" spans="1:10" s="82" customFormat="1" ht="22.5" customHeight="1" outlineLevel="1" x14ac:dyDescent="0.2">
      <c r="A16" s="74"/>
      <c r="B16" s="30" t="s">
        <v>28</v>
      </c>
      <c r="C16" s="14" t="s">
        <v>21</v>
      </c>
      <c r="D16" s="21">
        <v>16.71</v>
      </c>
      <c r="E16" s="16">
        <v>0.5</v>
      </c>
      <c r="F16" s="15">
        <f t="shared" si="0"/>
        <v>33.42</v>
      </c>
      <c r="G16" s="15">
        <v>18.829999999999998</v>
      </c>
      <c r="H16" s="17">
        <v>50</v>
      </c>
      <c r="I16" s="22">
        <v>48</v>
      </c>
      <c r="J16" s="19">
        <f t="shared" si="1"/>
        <v>2400</v>
      </c>
    </row>
    <row r="17" spans="1:10" s="82" customFormat="1" ht="22.5" customHeight="1" outlineLevel="1" x14ac:dyDescent="0.2">
      <c r="A17" s="74"/>
      <c r="B17" s="30" t="s">
        <v>29</v>
      </c>
      <c r="C17" s="14" t="s">
        <v>21</v>
      </c>
      <c r="D17" s="21">
        <v>16.54</v>
      </c>
      <c r="E17" s="16">
        <v>0.5</v>
      </c>
      <c r="F17" s="15">
        <f t="shared" si="0"/>
        <v>33.08</v>
      </c>
      <c r="G17" s="15">
        <v>18.559999999999999</v>
      </c>
      <c r="H17" s="17">
        <v>50</v>
      </c>
      <c r="I17" s="22">
        <v>49</v>
      </c>
      <c r="J17" s="19">
        <f t="shared" si="1"/>
        <v>2450</v>
      </c>
    </row>
    <row r="18" spans="1:10" s="82" customFormat="1" ht="22.5" customHeight="1" outlineLevel="1" x14ac:dyDescent="0.2">
      <c r="A18" s="74"/>
      <c r="B18" s="30" t="s">
        <v>30</v>
      </c>
      <c r="C18" s="14" t="s">
        <v>21</v>
      </c>
      <c r="D18" s="21">
        <v>16.73</v>
      </c>
      <c r="E18" s="16">
        <v>0.5</v>
      </c>
      <c r="F18" s="15">
        <f t="shared" si="0"/>
        <v>33.46</v>
      </c>
      <c r="G18" s="15">
        <v>18.78</v>
      </c>
      <c r="H18" s="17">
        <v>50</v>
      </c>
      <c r="I18" s="22">
        <v>50</v>
      </c>
      <c r="J18" s="19">
        <f t="shared" si="1"/>
        <v>2500</v>
      </c>
    </row>
    <row r="19" spans="1:10" s="82" customFormat="1" ht="22.5" customHeight="1" outlineLevel="1" x14ac:dyDescent="0.2">
      <c r="A19" s="74"/>
      <c r="B19" s="30" t="s">
        <v>31</v>
      </c>
      <c r="C19" s="14" t="s">
        <v>21</v>
      </c>
      <c r="D19" s="21">
        <v>9.74</v>
      </c>
      <c r="E19" s="16">
        <v>0.2</v>
      </c>
      <c r="F19" s="15">
        <f t="shared" si="0"/>
        <v>48.699999999999996</v>
      </c>
      <c r="G19" s="15">
        <v>26.93</v>
      </c>
      <c r="H19" s="17"/>
      <c r="I19" s="22"/>
      <c r="J19" s="19">
        <f t="shared" si="1"/>
        <v>0</v>
      </c>
    </row>
    <row r="20" spans="1:10" ht="22.5" customHeight="1" outlineLevel="1" x14ac:dyDescent="0.2">
      <c r="B20" s="6" t="s">
        <v>32</v>
      </c>
      <c r="C20" s="6"/>
      <c r="D20" s="7"/>
      <c r="E20" s="7"/>
      <c r="F20" s="7"/>
      <c r="G20" s="7"/>
      <c r="H20" s="8">
        <f>SUM(H21)</f>
        <v>280</v>
      </c>
      <c r="I20" s="9"/>
      <c r="J20" s="9">
        <f>SUM(J21)</f>
        <v>25245.555555555555</v>
      </c>
    </row>
    <row r="21" spans="1:10" ht="22.5" customHeight="1" outlineLevel="1" x14ac:dyDescent="0.2">
      <c r="B21" s="23" t="s">
        <v>33</v>
      </c>
      <c r="C21" s="23"/>
      <c r="D21" s="24"/>
      <c r="E21" s="24"/>
      <c r="F21" s="24"/>
      <c r="G21" s="24"/>
      <c r="H21" s="12">
        <f>SUM(H22:H30)</f>
        <v>280</v>
      </c>
      <c r="I21" s="13"/>
      <c r="J21" s="13">
        <f>SUM(J22:J30)</f>
        <v>25245.555555555555</v>
      </c>
    </row>
    <row r="22" spans="1:10" s="82" customFormat="1" ht="22.5" customHeight="1" outlineLevel="1" x14ac:dyDescent="0.2">
      <c r="A22" s="74"/>
      <c r="B22" s="30" t="s">
        <v>34</v>
      </c>
      <c r="C22" s="14" t="s">
        <v>19</v>
      </c>
      <c r="D22" s="21">
        <v>12</v>
      </c>
      <c r="E22" s="16">
        <v>0.2</v>
      </c>
      <c r="F22" s="15">
        <f t="shared" ref="F22:F30" si="2">D22/E22</f>
        <v>60</v>
      </c>
      <c r="G22" s="15">
        <v>37.380000000000003</v>
      </c>
      <c r="H22" s="17">
        <v>50</v>
      </c>
      <c r="I22" s="22">
        <v>135</v>
      </c>
      <c r="J22" s="19">
        <f t="shared" ref="J22:J30" si="3">H22*I22</f>
        <v>6750</v>
      </c>
    </row>
    <row r="23" spans="1:10" s="82" customFormat="1" ht="22.5" customHeight="1" outlineLevel="1" x14ac:dyDescent="0.2">
      <c r="A23" s="74"/>
      <c r="B23" s="30" t="s">
        <v>210</v>
      </c>
      <c r="C23" s="14" t="s">
        <v>19</v>
      </c>
      <c r="D23" s="21">
        <v>19.059999999999999</v>
      </c>
      <c r="E23" s="16">
        <v>0.4</v>
      </c>
      <c r="F23" s="15">
        <f t="shared" si="2"/>
        <v>47.649999999999991</v>
      </c>
      <c r="G23" s="15">
        <v>27.8</v>
      </c>
      <c r="H23" s="17">
        <v>30</v>
      </c>
      <c r="I23" s="22"/>
      <c r="J23" s="19">
        <f t="shared" si="3"/>
        <v>0</v>
      </c>
    </row>
    <row r="24" spans="1:10" s="82" customFormat="1" ht="22.5" customHeight="1" outlineLevel="1" x14ac:dyDescent="0.2">
      <c r="A24" s="74"/>
      <c r="B24" s="30" t="s">
        <v>35</v>
      </c>
      <c r="C24" s="14" t="s">
        <v>19</v>
      </c>
      <c r="D24" s="21">
        <v>50.88</v>
      </c>
      <c r="E24" s="16">
        <v>0.9</v>
      </c>
      <c r="F24" s="15">
        <f t="shared" si="2"/>
        <v>56.533333333333331</v>
      </c>
      <c r="G24" s="15">
        <v>34.520000000000003</v>
      </c>
      <c r="H24" s="17">
        <v>70</v>
      </c>
      <c r="I24" s="22">
        <v>82</v>
      </c>
      <c r="J24" s="19">
        <f t="shared" si="3"/>
        <v>5740</v>
      </c>
    </row>
    <row r="25" spans="1:10" s="82" customFormat="1" ht="22.5" customHeight="1" outlineLevel="1" x14ac:dyDescent="0.2">
      <c r="A25" s="74"/>
      <c r="B25" s="30" t="s">
        <v>36</v>
      </c>
      <c r="C25" s="14" t="s">
        <v>19</v>
      </c>
      <c r="D25" s="21">
        <v>152.86000000000001</v>
      </c>
      <c r="E25" s="16">
        <v>3</v>
      </c>
      <c r="F25" s="15">
        <f t="shared" si="2"/>
        <v>50.95333333333334</v>
      </c>
      <c r="G25" s="15">
        <v>31.9</v>
      </c>
      <c r="H25" s="17"/>
      <c r="I25" s="22">
        <v>0</v>
      </c>
      <c r="J25" s="19">
        <f t="shared" si="3"/>
        <v>0</v>
      </c>
    </row>
    <row r="26" spans="1:10" s="82" customFormat="1" ht="22.5" customHeight="1" outlineLevel="1" x14ac:dyDescent="0.2">
      <c r="A26" s="74"/>
      <c r="B26" s="30" t="s">
        <v>37</v>
      </c>
      <c r="C26" s="14" t="s">
        <v>19</v>
      </c>
      <c r="D26" s="21">
        <v>243.88</v>
      </c>
      <c r="E26" s="16">
        <v>5</v>
      </c>
      <c r="F26" s="15">
        <f t="shared" si="2"/>
        <v>48.775999999999996</v>
      </c>
      <c r="G26" s="15">
        <v>30.47</v>
      </c>
      <c r="H26" s="17"/>
      <c r="I26" s="22">
        <v>0</v>
      </c>
      <c r="J26" s="19">
        <f t="shared" si="3"/>
        <v>0</v>
      </c>
    </row>
    <row r="27" spans="1:10" s="82" customFormat="1" ht="22.5" customHeight="1" outlineLevel="1" x14ac:dyDescent="0.2">
      <c r="A27" s="74"/>
      <c r="B27" s="30" t="s">
        <v>38</v>
      </c>
      <c r="C27" s="14" t="s">
        <v>19</v>
      </c>
      <c r="D27" s="21">
        <v>13.52</v>
      </c>
      <c r="E27" s="16">
        <v>0.2</v>
      </c>
      <c r="F27" s="15">
        <f t="shared" si="2"/>
        <v>67.599999999999994</v>
      </c>
      <c r="G27" s="15">
        <v>41.83</v>
      </c>
      <c r="H27" s="17">
        <v>30</v>
      </c>
      <c r="I27" s="22">
        <v>140</v>
      </c>
      <c r="J27" s="19">
        <f t="shared" si="3"/>
        <v>4200</v>
      </c>
    </row>
    <row r="28" spans="1:10" s="82" customFormat="1" ht="22.5" customHeight="1" outlineLevel="1" x14ac:dyDescent="0.2">
      <c r="A28" s="74"/>
      <c r="B28" s="30" t="s">
        <v>39</v>
      </c>
      <c r="C28" s="14" t="s">
        <v>19</v>
      </c>
      <c r="D28" s="21">
        <v>58.07</v>
      </c>
      <c r="E28" s="16">
        <v>0.9</v>
      </c>
      <c r="F28" s="15">
        <f t="shared" si="2"/>
        <v>64.522222222222226</v>
      </c>
      <c r="G28" s="15">
        <v>39.58</v>
      </c>
      <c r="H28" s="17">
        <v>100</v>
      </c>
      <c r="I28" s="22">
        <v>85.555555555555557</v>
      </c>
      <c r="J28" s="19">
        <f t="shared" si="3"/>
        <v>8555.5555555555566</v>
      </c>
    </row>
    <row r="29" spans="1:10" s="82" customFormat="1" ht="22.5" customHeight="1" outlineLevel="1" x14ac:dyDescent="0.2">
      <c r="A29" s="74"/>
      <c r="B29" s="30" t="s">
        <v>40</v>
      </c>
      <c r="C29" s="14" t="s">
        <v>19</v>
      </c>
      <c r="D29" s="21">
        <v>174.54</v>
      </c>
      <c r="E29" s="16">
        <v>3</v>
      </c>
      <c r="F29" s="15">
        <f t="shared" si="2"/>
        <v>58.18</v>
      </c>
      <c r="G29" s="15">
        <v>36.53</v>
      </c>
      <c r="H29" s="17"/>
      <c r="I29" s="22"/>
      <c r="J29" s="19">
        <f t="shared" si="3"/>
        <v>0</v>
      </c>
    </row>
    <row r="30" spans="1:10" s="82" customFormat="1" ht="22.5" customHeight="1" outlineLevel="1" x14ac:dyDescent="0.2">
      <c r="A30" s="74"/>
      <c r="B30" s="30" t="s">
        <v>41</v>
      </c>
      <c r="C30" s="14" t="s">
        <v>19</v>
      </c>
      <c r="D30" s="21">
        <v>278.3</v>
      </c>
      <c r="E30" s="16">
        <v>5</v>
      </c>
      <c r="F30" s="15">
        <f t="shared" si="2"/>
        <v>55.660000000000004</v>
      </c>
      <c r="G30" s="15">
        <v>35.03</v>
      </c>
      <c r="H30" s="17"/>
      <c r="I30" s="22"/>
      <c r="J30" s="19">
        <f t="shared" si="3"/>
        <v>0</v>
      </c>
    </row>
    <row r="31" spans="1:10" ht="22.5" customHeight="1" outlineLevel="1" x14ac:dyDescent="0.2">
      <c r="B31" s="6" t="s">
        <v>42</v>
      </c>
      <c r="C31" s="6"/>
      <c r="D31" s="7"/>
      <c r="E31" s="7"/>
      <c r="F31" s="7"/>
      <c r="G31" s="7"/>
      <c r="H31" s="25">
        <f>H32+H50</f>
        <v>355</v>
      </c>
      <c r="I31" s="105"/>
      <c r="J31" s="105">
        <f>J32+J50</f>
        <v>43136.666666666664</v>
      </c>
    </row>
    <row r="32" spans="1:10" ht="22.5" customHeight="1" outlineLevel="1" x14ac:dyDescent="0.2">
      <c r="B32" s="23" t="s">
        <v>43</v>
      </c>
      <c r="C32" s="23"/>
      <c r="D32" s="24"/>
      <c r="E32" s="24"/>
      <c r="F32" s="24"/>
      <c r="G32" s="24"/>
      <c r="H32" s="12">
        <f>SUM(H33:H49)</f>
        <v>330</v>
      </c>
      <c r="I32" s="13"/>
      <c r="J32" s="13">
        <f>SUM(J33:J49)</f>
        <v>39470</v>
      </c>
    </row>
    <row r="33" spans="1:10" s="82" customFormat="1" ht="22.5" customHeight="1" outlineLevel="1" x14ac:dyDescent="0.2">
      <c r="A33" s="74"/>
      <c r="B33" s="30" t="s">
        <v>44</v>
      </c>
      <c r="C33" s="14" t="s">
        <v>19</v>
      </c>
      <c r="D33" s="21">
        <v>720.6</v>
      </c>
      <c r="E33" s="16">
        <v>10</v>
      </c>
      <c r="F33" s="15">
        <f t="shared" ref="F33:F49" si="4">D33/E33</f>
        <v>72.06</v>
      </c>
      <c r="G33" s="15">
        <v>44.59</v>
      </c>
      <c r="H33" s="17"/>
      <c r="I33" s="22"/>
      <c r="J33" s="19">
        <f t="shared" ref="J33:J49" si="5">H33*I33</f>
        <v>0</v>
      </c>
    </row>
    <row r="34" spans="1:10" s="82" customFormat="1" ht="22.5" customHeight="1" outlineLevel="1" x14ac:dyDescent="0.2">
      <c r="A34" s="74"/>
      <c r="B34" s="30" t="s">
        <v>45</v>
      </c>
      <c r="C34" s="14" t="s">
        <v>19</v>
      </c>
      <c r="D34" s="21">
        <v>252.29</v>
      </c>
      <c r="E34" s="16">
        <v>3</v>
      </c>
      <c r="F34" s="15">
        <f t="shared" si="4"/>
        <v>84.096666666666664</v>
      </c>
      <c r="G34" s="15">
        <v>51.23</v>
      </c>
      <c r="H34" s="17"/>
      <c r="I34" s="22"/>
      <c r="J34" s="19">
        <f t="shared" si="5"/>
        <v>0</v>
      </c>
    </row>
    <row r="35" spans="1:10" s="82" customFormat="1" ht="22.5" customHeight="1" outlineLevel="1" x14ac:dyDescent="0.2">
      <c r="A35" s="74"/>
      <c r="B35" s="30" t="s">
        <v>46</v>
      </c>
      <c r="C35" s="14" t="s">
        <v>19</v>
      </c>
      <c r="D35" s="21">
        <v>409.03</v>
      </c>
      <c r="E35" s="16">
        <v>5</v>
      </c>
      <c r="F35" s="15">
        <f t="shared" si="4"/>
        <v>81.805999999999997</v>
      </c>
      <c r="G35" s="15">
        <v>49.73</v>
      </c>
      <c r="H35" s="17"/>
      <c r="I35" s="22"/>
      <c r="J35" s="19">
        <f t="shared" si="5"/>
        <v>0</v>
      </c>
    </row>
    <row r="36" spans="1:10" s="82" customFormat="1" ht="22.5" customHeight="1" outlineLevel="1" x14ac:dyDescent="0.2">
      <c r="A36" s="74"/>
      <c r="B36" s="30" t="s">
        <v>47</v>
      </c>
      <c r="C36" s="14" t="s">
        <v>19</v>
      </c>
      <c r="D36" s="21">
        <v>252.29</v>
      </c>
      <c r="E36" s="16">
        <v>3</v>
      </c>
      <c r="F36" s="15">
        <f t="shared" si="4"/>
        <v>84.096666666666664</v>
      </c>
      <c r="G36" s="15">
        <v>51.22</v>
      </c>
      <c r="H36" s="17"/>
      <c r="I36" s="22"/>
      <c r="J36" s="19">
        <f t="shared" si="5"/>
        <v>0</v>
      </c>
    </row>
    <row r="37" spans="1:10" s="82" customFormat="1" ht="22.5" customHeight="1" outlineLevel="1" x14ac:dyDescent="0.2">
      <c r="A37" s="74"/>
      <c r="B37" s="30" t="s">
        <v>48</v>
      </c>
      <c r="C37" s="14" t="s">
        <v>19</v>
      </c>
      <c r="D37" s="21">
        <v>409.03</v>
      </c>
      <c r="E37" s="16">
        <v>5</v>
      </c>
      <c r="F37" s="15">
        <f t="shared" si="4"/>
        <v>81.805999999999997</v>
      </c>
      <c r="G37" s="15">
        <v>49.72</v>
      </c>
      <c r="H37" s="17"/>
      <c r="I37" s="22"/>
      <c r="J37" s="19">
        <f t="shared" si="5"/>
        <v>0</v>
      </c>
    </row>
    <row r="38" spans="1:10" s="82" customFormat="1" ht="22.5" customHeight="1" outlineLevel="1" x14ac:dyDescent="0.2">
      <c r="A38" s="74"/>
      <c r="B38" s="30" t="s">
        <v>49</v>
      </c>
      <c r="C38" s="14" t="s">
        <v>19</v>
      </c>
      <c r="D38" s="21">
        <v>78.27</v>
      </c>
      <c r="E38" s="16">
        <v>0.9</v>
      </c>
      <c r="F38" s="15">
        <f t="shared" si="4"/>
        <v>86.966666666666654</v>
      </c>
      <c r="G38" s="15">
        <v>54.24</v>
      </c>
      <c r="H38" s="17">
        <v>100</v>
      </c>
      <c r="I38" s="22">
        <v>116</v>
      </c>
      <c r="J38" s="19">
        <f t="shared" si="5"/>
        <v>11600</v>
      </c>
    </row>
    <row r="39" spans="1:10" s="82" customFormat="1" ht="22.5" customHeight="1" outlineLevel="1" x14ac:dyDescent="0.2">
      <c r="A39" s="74"/>
      <c r="B39" s="30" t="s">
        <v>50</v>
      </c>
      <c r="C39" s="14" t="s">
        <v>19</v>
      </c>
      <c r="D39" s="21">
        <v>19.41</v>
      </c>
      <c r="E39" s="16">
        <v>0.2</v>
      </c>
      <c r="F39" s="15">
        <f t="shared" si="4"/>
        <v>97.05</v>
      </c>
      <c r="G39" s="15">
        <v>63.99</v>
      </c>
      <c r="H39" s="17">
        <v>10</v>
      </c>
      <c r="I39" s="22">
        <v>158</v>
      </c>
      <c r="J39" s="19">
        <f t="shared" si="5"/>
        <v>1580</v>
      </c>
    </row>
    <row r="40" spans="1:10" s="82" customFormat="1" ht="22.5" customHeight="1" outlineLevel="1" x14ac:dyDescent="0.2">
      <c r="A40" s="74"/>
      <c r="B40" s="30" t="s">
        <v>51</v>
      </c>
      <c r="C40" s="14" t="s">
        <v>19</v>
      </c>
      <c r="D40" s="21">
        <v>720.6</v>
      </c>
      <c r="E40" s="16">
        <v>10</v>
      </c>
      <c r="F40" s="15">
        <f t="shared" si="4"/>
        <v>72.06</v>
      </c>
      <c r="G40" s="15">
        <v>45.14</v>
      </c>
      <c r="H40" s="17"/>
      <c r="I40" s="22">
        <v>0</v>
      </c>
      <c r="J40" s="19">
        <f t="shared" si="5"/>
        <v>0</v>
      </c>
    </row>
    <row r="41" spans="1:10" s="82" customFormat="1" ht="22.5" customHeight="1" outlineLevel="1" x14ac:dyDescent="0.2">
      <c r="A41" s="74"/>
      <c r="B41" s="30" t="s">
        <v>52</v>
      </c>
      <c r="C41" s="14" t="s">
        <v>19</v>
      </c>
      <c r="D41" s="21">
        <v>252.29</v>
      </c>
      <c r="E41" s="16">
        <v>3</v>
      </c>
      <c r="F41" s="15">
        <f t="shared" si="4"/>
        <v>84.096666666666664</v>
      </c>
      <c r="G41" s="15">
        <v>51.05</v>
      </c>
      <c r="H41" s="17"/>
      <c r="I41" s="22">
        <v>340</v>
      </c>
      <c r="J41" s="19">
        <f t="shared" si="5"/>
        <v>0</v>
      </c>
    </row>
    <row r="42" spans="1:10" s="82" customFormat="1" ht="22.5" customHeight="1" outlineLevel="1" x14ac:dyDescent="0.2">
      <c r="A42" s="74"/>
      <c r="B42" s="30" t="s">
        <v>53</v>
      </c>
      <c r="C42" s="14" t="s">
        <v>19</v>
      </c>
      <c r="D42" s="21">
        <v>409.03</v>
      </c>
      <c r="E42" s="16">
        <v>5</v>
      </c>
      <c r="F42" s="15">
        <f t="shared" si="4"/>
        <v>81.805999999999997</v>
      </c>
      <c r="G42" s="15">
        <v>49.62</v>
      </c>
      <c r="H42" s="17"/>
      <c r="I42" s="22">
        <v>0</v>
      </c>
      <c r="J42" s="19">
        <f t="shared" si="5"/>
        <v>0</v>
      </c>
    </row>
    <row r="43" spans="1:10" s="82" customFormat="1" ht="22.5" customHeight="1" outlineLevel="1" x14ac:dyDescent="0.2">
      <c r="A43" s="74"/>
      <c r="B43" s="30" t="s">
        <v>54</v>
      </c>
      <c r="C43" s="14" t="s">
        <v>19</v>
      </c>
      <c r="D43" s="21">
        <v>78.27</v>
      </c>
      <c r="E43" s="16">
        <v>0.9</v>
      </c>
      <c r="F43" s="15">
        <f t="shared" si="4"/>
        <v>86.966666666666654</v>
      </c>
      <c r="G43" s="15">
        <v>53.67</v>
      </c>
      <c r="H43" s="17">
        <v>100</v>
      </c>
      <c r="I43" s="22">
        <v>117</v>
      </c>
      <c r="J43" s="19">
        <f t="shared" si="5"/>
        <v>11700</v>
      </c>
    </row>
    <row r="44" spans="1:10" s="82" customFormat="1" ht="22.5" customHeight="1" outlineLevel="1" x14ac:dyDescent="0.2">
      <c r="A44" s="74"/>
      <c r="B44" s="30" t="s">
        <v>55</v>
      </c>
      <c r="C44" s="14" t="s">
        <v>19</v>
      </c>
      <c r="D44" s="21">
        <v>32.79</v>
      </c>
      <c r="E44" s="16">
        <v>0.3</v>
      </c>
      <c r="F44" s="15">
        <f t="shared" si="4"/>
        <v>109.3</v>
      </c>
      <c r="G44" s="15">
        <v>69.66</v>
      </c>
      <c r="H44" s="17">
        <v>0</v>
      </c>
      <c r="I44" s="22">
        <v>0</v>
      </c>
      <c r="J44" s="19">
        <f t="shared" si="5"/>
        <v>0</v>
      </c>
    </row>
    <row r="45" spans="1:10" s="82" customFormat="1" ht="22.5" customHeight="1" outlineLevel="1" x14ac:dyDescent="0.2">
      <c r="A45" s="74"/>
      <c r="B45" s="30" t="s">
        <v>56</v>
      </c>
      <c r="C45" s="14" t="s">
        <v>19</v>
      </c>
      <c r="D45" s="21">
        <v>19.41</v>
      </c>
      <c r="E45" s="16">
        <v>0.2</v>
      </c>
      <c r="F45" s="15">
        <f t="shared" si="4"/>
        <v>97.05</v>
      </c>
      <c r="G45" s="15">
        <v>63.99</v>
      </c>
      <c r="H45" s="17">
        <v>10</v>
      </c>
      <c r="I45" s="22">
        <v>165</v>
      </c>
      <c r="J45" s="19">
        <f t="shared" si="5"/>
        <v>1650</v>
      </c>
    </row>
    <row r="46" spans="1:10" s="82" customFormat="1" ht="22.5" customHeight="1" outlineLevel="1" x14ac:dyDescent="0.2">
      <c r="A46" s="74"/>
      <c r="B46" s="30" t="s">
        <v>57</v>
      </c>
      <c r="C46" s="14" t="s">
        <v>19</v>
      </c>
      <c r="D46" s="21">
        <v>252.29</v>
      </c>
      <c r="E46" s="16">
        <v>3</v>
      </c>
      <c r="F46" s="15">
        <f t="shared" si="4"/>
        <v>84.096666666666664</v>
      </c>
      <c r="G46" s="15">
        <v>51.31</v>
      </c>
      <c r="H46" s="17"/>
      <c r="I46" s="22">
        <v>0</v>
      </c>
      <c r="J46" s="19">
        <f t="shared" si="5"/>
        <v>0</v>
      </c>
    </row>
    <row r="47" spans="1:10" s="82" customFormat="1" ht="22.5" customHeight="1" outlineLevel="1" x14ac:dyDescent="0.2">
      <c r="A47" s="74"/>
      <c r="B47" s="30" t="s">
        <v>58</v>
      </c>
      <c r="C47" s="14" t="s">
        <v>19</v>
      </c>
      <c r="D47" s="21">
        <v>409.03</v>
      </c>
      <c r="E47" s="16">
        <v>5</v>
      </c>
      <c r="F47" s="15">
        <f t="shared" si="4"/>
        <v>81.805999999999997</v>
      </c>
      <c r="G47" s="15">
        <v>49.77</v>
      </c>
      <c r="H47" s="17"/>
      <c r="I47" s="22">
        <v>0</v>
      </c>
      <c r="J47" s="19">
        <f t="shared" si="5"/>
        <v>0</v>
      </c>
    </row>
    <row r="48" spans="1:10" s="82" customFormat="1" ht="22.5" customHeight="1" outlineLevel="1" x14ac:dyDescent="0.2">
      <c r="A48" s="74"/>
      <c r="B48" s="30" t="s">
        <v>59</v>
      </c>
      <c r="C48" s="14" t="s">
        <v>19</v>
      </c>
      <c r="D48" s="21">
        <v>19.41</v>
      </c>
      <c r="E48" s="16">
        <v>0.9</v>
      </c>
      <c r="F48" s="15">
        <f t="shared" si="4"/>
        <v>21.566666666666666</v>
      </c>
      <c r="G48" s="15">
        <v>54.51</v>
      </c>
      <c r="H48" s="17">
        <v>100</v>
      </c>
      <c r="I48" s="22">
        <v>114</v>
      </c>
      <c r="J48" s="19">
        <f t="shared" si="5"/>
        <v>11400</v>
      </c>
    </row>
    <row r="49" spans="1:10" s="82" customFormat="1" ht="22.5" customHeight="1" outlineLevel="1" x14ac:dyDescent="0.2">
      <c r="A49" s="74"/>
      <c r="B49" s="30" t="s">
        <v>60</v>
      </c>
      <c r="C49" s="14" t="s">
        <v>19</v>
      </c>
      <c r="D49" s="21">
        <v>19.41</v>
      </c>
      <c r="E49" s="16">
        <v>0.2</v>
      </c>
      <c r="F49" s="15">
        <f t="shared" si="4"/>
        <v>97.05</v>
      </c>
      <c r="G49" s="15">
        <v>59.73</v>
      </c>
      <c r="H49" s="17">
        <v>10</v>
      </c>
      <c r="I49" s="22">
        <v>154</v>
      </c>
      <c r="J49" s="19">
        <f t="shared" si="5"/>
        <v>1540</v>
      </c>
    </row>
    <row r="50" spans="1:10" ht="22.5" customHeight="1" outlineLevel="1" x14ac:dyDescent="0.2">
      <c r="B50" s="23" t="s">
        <v>61</v>
      </c>
      <c r="C50" s="23"/>
      <c r="D50" s="24"/>
      <c r="E50" s="24"/>
      <c r="F50" s="24"/>
      <c r="G50" s="24"/>
      <c r="H50" s="12">
        <f>SUM(H51:H54)</f>
        <v>25</v>
      </c>
      <c r="I50" s="13"/>
      <c r="J50" s="13">
        <f>SUM(J51:J54)</f>
        <v>3666.666666666667</v>
      </c>
    </row>
    <row r="51" spans="1:10" s="82" customFormat="1" ht="22.5" customHeight="1" outlineLevel="1" x14ac:dyDescent="0.2">
      <c r="A51" s="74"/>
      <c r="B51" s="30" t="s">
        <v>62</v>
      </c>
      <c r="C51" s="14" t="s">
        <v>19</v>
      </c>
      <c r="D51" s="21">
        <v>21.22</v>
      </c>
      <c r="E51" s="16">
        <v>0.2</v>
      </c>
      <c r="F51" s="15">
        <f>D51/E51</f>
        <v>106.1</v>
      </c>
      <c r="G51" s="15">
        <v>70.489999999999995</v>
      </c>
      <c r="H51" s="17">
        <v>10</v>
      </c>
      <c r="I51" s="22">
        <v>150</v>
      </c>
      <c r="J51" s="19">
        <f>H51*I51</f>
        <v>1500</v>
      </c>
    </row>
    <row r="52" spans="1:10" s="82" customFormat="1" ht="22.5" customHeight="1" outlineLevel="1" x14ac:dyDescent="0.2">
      <c r="A52" s="74"/>
      <c r="B52" s="30" t="s">
        <v>63</v>
      </c>
      <c r="C52" s="14" t="s">
        <v>19</v>
      </c>
      <c r="D52" s="21">
        <v>85.56</v>
      </c>
      <c r="E52" s="16">
        <v>0.9</v>
      </c>
      <c r="F52" s="15">
        <f>D52/E52</f>
        <v>95.066666666666663</v>
      </c>
      <c r="G52" s="15">
        <v>62.02</v>
      </c>
      <c r="H52" s="17">
        <v>5</v>
      </c>
      <c r="I52" s="22">
        <v>133.33333333333334</v>
      </c>
      <c r="J52" s="19">
        <f>H52*I52</f>
        <v>666.66666666666674</v>
      </c>
    </row>
    <row r="53" spans="1:10" s="82" customFormat="1" ht="22.5" customHeight="1" outlineLevel="1" x14ac:dyDescent="0.2">
      <c r="A53" s="74"/>
      <c r="B53" s="30" t="s">
        <v>64</v>
      </c>
      <c r="C53" s="14" t="s">
        <v>19</v>
      </c>
      <c r="D53" s="21">
        <v>278.55</v>
      </c>
      <c r="E53" s="16">
        <v>3</v>
      </c>
      <c r="F53" s="15">
        <f>D53/E53</f>
        <v>92.850000000000009</v>
      </c>
      <c r="G53" s="15">
        <v>57.81</v>
      </c>
      <c r="H53" s="17"/>
      <c r="I53" s="22">
        <v>0</v>
      </c>
      <c r="J53" s="19">
        <f>H53*I53</f>
        <v>0</v>
      </c>
    </row>
    <row r="54" spans="1:10" s="82" customFormat="1" ht="22.5" customHeight="1" outlineLevel="1" x14ac:dyDescent="0.2">
      <c r="A54" s="74"/>
      <c r="B54" s="30" t="s">
        <v>65</v>
      </c>
      <c r="C54" s="14" t="s">
        <v>19</v>
      </c>
      <c r="D54" s="21">
        <v>21.54</v>
      </c>
      <c r="E54" s="16">
        <v>0.2</v>
      </c>
      <c r="F54" s="15">
        <f>D54/E54</f>
        <v>107.69999999999999</v>
      </c>
      <c r="G54" s="15">
        <v>71.53</v>
      </c>
      <c r="H54" s="17">
        <v>10</v>
      </c>
      <c r="I54" s="22">
        <v>150</v>
      </c>
      <c r="J54" s="19">
        <f>H54*I54</f>
        <v>1500</v>
      </c>
    </row>
    <row r="55" spans="1:10" ht="22.5" customHeight="1" outlineLevel="1" x14ac:dyDescent="0.2">
      <c r="B55" s="26" t="s">
        <v>66</v>
      </c>
      <c r="C55" s="26"/>
      <c r="D55" s="27"/>
      <c r="E55" s="27"/>
      <c r="F55" s="27"/>
      <c r="G55" s="27"/>
      <c r="H55" s="28">
        <f>SUM(H56:H58)</f>
        <v>150</v>
      </c>
      <c r="I55" s="29"/>
      <c r="J55" s="29">
        <f>SUM(J56:J58)</f>
        <v>48450</v>
      </c>
    </row>
    <row r="56" spans="1:10" s="82" customFormat="1" ht="22.5" customHeight="1" outlineLevel="1" x14ac:dyDescent="0.2">
      <c r="A56" s="74"/>
      <c r="B56" s="30" t="s">
        <v>67</v>
      </c>
      <c r="C56" s="30" t="s">
        <v>68</v>
      </c>
      <c r="D56" s="21">
        <v>38.049999999999997</v>
      </c>
      <c r="E56" s="16">
        <v>0.18</v>
      </c>
      <c r="F56" s="15">
        <f>D56/E56</f>
        <v>211.38888888888889</v>
      </c>
      <c r="G56" s="15">
        <v>151.06</v>
      </c>
      <c r="H56" s="17">
        <v>50</v>
      </c>
      <c r="I56" s="22">
        <v>330</v>
      </c>
      <c r="J56" s="19">
        <f>H56*I56</f>
        <v>16500</v>
      </c>
    </row>
    <row r="57" spans="1:10" s="82" customFormat="1" ht="22.5" customHeight="1" outlineLevel="1" x14ac:dyDescent="0.2">
      <c r="A57" s="74"/>
      <c r="B57" s="30" t="s">
        <v>69</v>
      </c>
      <c r="C57" s="30" t="s">
        <v>70</v>
      </c>
      <c r="D57" s="21">
        <v>87.35</v>
      </c>
      <c r="E57" s="16">
        <v>0.4</v>
      </c>
      <c r="F57" s="15">
        <f>D57/E57</f>
        <v>218.37499999999997</v>
      </c>
      <c r="G57" s="15">
        <v>156.32</v>
      </c>
      <c r="H57" s="17">
        <v>90</v>
      </c>
      <c r="I57" s="18">
        <v>355</v>
      </c>
      <c r="J57" s="19">
        <f>H57*I57</f>
        <v>31950</v>
      </c>
    </row>
    <row r="58" spans="1:10" s="82" customFormat="1" ht="22.5" customHeight="1" outlineLevel="1" thickBot="1" x14ac:dyDescent="0.25">
      <c r="A58" s="74"/>
      <c r="B58" s="30" t="s">
        <v>71</v>
      </c>
      <c r="C58" s="30" t="s">
        <v>70</v>
      </c>
      <c r="D58" s="21">
        <v>16</v>
      </c>
      <c r="E58" s="16">
        <v>0.18</v>
      </c>
      <c r="F58" s="15">
        <f>D58/E58</f>
        <v>88.888888888888886</v>
      </c>
      <c r="G58" s="15">
        <v>53.04</v>
      </c>
      <c r="H58" s="31">
        <v>10</v>
      </c>
      <c r="I58" s="32"/>
      <c r="J58" s="32">
        <f>H58*I58</f>
        <v>0</v>
      </c>
    </row>
    <row r="59" spans="1:10" s="81" customFormat="1" ht="22.5" customHeight="1" x14ac:dyDescent="0.25">
      <c r="B59" s="88" t="s">
        <v>72</v>
      </c>
      <c r="C59" s="88"/>
      <c r="D59" s="88"/>
      <c r="E59" s="88"/>
      <c r="F59" s="88"/>
      <c r="G59" s="88"/>
      <c r="H59" s="34">
        <f>SUM(H60,H62,H64)</f>
        <v>0</v>
      </c>
      <c r="I59" s="35"/>
      <c r="J59" s="35">
        <f>SUM(J60,J62,J64)</f>
        <v>0</v>
      </c>
    </row>
    <row r="60" spans="1:10" s="82" customFormat="1" ht="22.5" customHeight="1" outlineLevel="1" x14ac:dyDescent="0.2">
      <c r="A60" s="74"/>
      <c r="B60" s="26" t="s">
        <v>73</v>
      </c>
      <c r="C60" s="27"/>
      <c r="D60" s="27"/>
      <c r="E60" s="27"/>
      <c r="F60" s="27"/>
      <c r="G60" s="27"/>
      <c r="H60" s="36">
        <f>SUM(H61)</f>
        <v>0</v>
      </c>
      <c r="I60" s="106"/>
      <c r="J60" s="37">
        <f>SUM(J61)</f>
        <v>0</v>
      </c>
    </row>
    <row r="61" spans="1:10" s="82" customFormat="1" ht="29.25" customHeight="1" outlineLevel="1" x14ac:dyDescent="0.2">
      <c r="A61" s="74"/>
      <c r="B61" s="30" t="s">
        <v>74</v>
      </c>
      <c r="C61" s="30" t="s">
        <v>19</v>
      </c>
      <c r="D61" s="21">
        <v>73</v>
      </c>
      <c r="E61" s="16">
        <v>1</v>
      </c>
      <c r="F61" s="15">
        <f>D61/E61</f>
        <v>73</v>
      </c>
      <c r="G61" s="15">
        <v>45.54</v>
      </c>
      <c r="H61" s="17"/>
      <c r="I61" s="18"/>
      <c r="J61" s="18">
        <f>H61*I61</f>
        <v>0</v>
      </c>
    </row>
    <row r="62" spans="1:10" s="82" customFormat="1" ht="22.5" customHeight="1" outlineLevel="1" x14ac:dyDescent="0.2">
      <c r="A62" s="74"/>
      <c r="B62" s="26" t="s">
        <v>75</v>
      </c>
      <c r="C62" s="38"/>
      <c r="D62" s="39"/>
      <c r="E62" s="40"/>
      <c r="F62" s="7"/>
      <c r="G62" s="7"/>
      <c r="H62" s="41">
        <f>SUM(H63)</f>
        <v>0</v>
      </c>
      <c r="I62" s="42"/>
      <c r="J62" s="42">
        <f>SUM(J63)</f>
        <v>0</v>
      </c>
    </row>
    <row r="63" spans="1:10" s="82" customFormat="1" ht="22.5" customHeight="1" outlineLevel="1" x14ac:dyDescent="0.2">
      <c r="A63" s="74"/>
      <c r="B63" s="30" t="s">
        <v>76</v>
      </c>
      <c r="C63" s="30" t="s">
        <v>19</v>
      </c>
      <c r="D63" s="21">
        <v>112</v>
      </c>
      <c r="E63" s="21">
        <v>1</v>
      </c>
      <c r="F63" s="15">
        <f>D63/E63</f>
        <v>112</v>
      </c>
      <c r="G63" s="15">
        <v>65.66</v>
      </c>
      <c r="H63" s="17">
        <v>0</v>
      </c>
      <c r="I63" s="18"/>
      <c r="J63" s="18">
        <f>H63*I63</f>
        <v>0</v>
      </c>
    </row>
    <row r="64" spans="1:10" s="82" customFormat="1" ht="22.5" customHeight="1" outlineLevel="1" x14ac:dyDescent="0.2">
      <c r="A64" s="74"/>
      <c r="B64" s="26" t="s">
        <v>77</v>
      </c>
      <c r="C64" s="38"/>
      <c r="D64" s="39"/>
      <c r="E64" s="39"/>
      <c r="F64" s="7"/>
      <c r="G64" s="7"/>
      <c r="H64" s="41">
        <f>SUM(H65)</f>
        <v>0</v>
      </c>
      <c r="I64" s="42"/>
      <c r="J64" s="42">
        <f>SUM(J65)</f>
        <v>0</v>
      </c>
    </row>
    <row r="65" spans="1:10" s="82" customFormat="1" ht="29.25" customHeight="1" outlineLevel="1" thickBot="1" x14ac:dyDescent="0.25">
      <c r="A65" s="74"/>
      <c r="B65" s="30" t="s">
        <v>78</v>
      </c>
      <c r="C65" s="30" t="s">
        <v>70</v>
      </c>
      <c r="D65" s="21">
        <v>185</v>
      </c>
      <c r="E65" s="21">
        <v>1</v>
      </c>
      <c r="F65" s="15">
        <f>D65/E65</f>
        <v>185</v>
      </c>
      <c r="G65" s="15">
        <v>89.71</v>
      </c>
      <c r="H65" s="31"/>
      <c r="I65" s="32"/>
      <c r="J65" s="32">
        <f>H65*I65</f>
        <v>0</v>
      </c>
    </row>
    <row r="66" spans="1:10" s="83" customFormat="1" ht="22.5" customHeight="1" x14ac:dyDescent="0.25">
      <c r="B66" s="90" t="s">
        <v>79</v>
      </c>
      <c r="C66" s="91"/>
      <c r="D66" s="90"/>
      <c r="E66" s="90"/>
      <c r="F66" s="90"/>
      <c r="G66" s="90"/>
      <c r="H66" s="46">
        <f>SUM(H67)</f>
        <v>320</v>
      </c>
      <c r="I66" s="47"/>
      <c r="J66" s="47">
        <f>SUM(J67)</f>
        <v>10250</v>
      </c>
    </row>
    <row r="67" spans="1:10" ht="22.5" customHeight="1" outlineLevel="1" x14ac:dyDescent="0.2">
      <c r="B67" s="6" t="s">
        <v>80</v>
      </c>
      <c r="C67" s="6"/>
      <c r="D67" s="7"/>
      <c r="E67" s="7"/>
      <c r="F67" s="7"/>
      <c r="G67" s="7"/>
      <c r="H67" s="8">
        <f>SUM(H68:H73)</f>
        <v>320</v>
      </c>
      <c r="I67" s="9"/>
      <c r="J67" s="9">
        <f>SUM(J68:J73)</f>
        <v>10250</v>
      </c>
    </row>
    <row r="68" spans="1:10" s="82" customFormat="1" ht="22.5" customHeight="1" outlineLevel="1" x14ac:dyDescent="0.2">
      <c r="A68" s="74"/>
      <c r="B68" s="14" t="s">
        <v>81</v>
      </c>
      <c r="C68" s="14" t="s">
        <v>21</v>
      </c>
      <c r="D68" s="15">
        <v>27</v>
      </c>
      <c r="E68" s="16">
        <v>1</v>
      </c>
      <c r="F68" s="15">
        <f t="shared" ref="F68:F73" si="6">D68/E68</f>
        <v>27</v>
      </c>
      <c r="G68" s="15">
        <v>18.690000000000001</v>
      </c>
      <c r="H68" s="49">
        <v>50</v>
      </c>
      <c r="I68" s="20">
        <v>36</v>
      </c>
      <c r="J68" s="19">
        <f t="shared" ref="J68:J73" si="7">H68*I68</f>
        <v>1800</v>
      </c>
    </row>
    <row r="69" spans="1:10" s="82" customFormat="1" ht="22.5" customHeight="1" outlineLevel="1" x14ac:dyDescent="0.2">
      <c r="A69" s="74"/>
      <c r="B69" s="14" t="s">
        <v>82</v>
      </c>
      <c r="C69" s="14" t="s">
        <v>21</v>
      </c>
      <c r="D69" s="15">
        <v>28</v>
      </c>
      <c r="E69" s="16">
        <v>1</v>
      </c>
      <c r="F69" s="15">
        <f t="shared" si="6"/>
        <v>28</v>
      </c>
      <c r="G69" s="15">
        <v>18.989999999999998</v>
      </c>
      <c r="H69" s="49">
        <v>50</v>
      </c>
      <c r="I69" s="20">
        <v>37</v>
      </c>
      <c r="J69" s="19">
        <f t="shared" si="7"/>
        <v>1850</v>
      </c>
    </row>
    <row r="70" spans="1:10" s="82" customFormat="1" ht="22.5" customHeight="1" outlineLevel="1" x14ac:dyDescent="0.2">
      <c r="A70" s="74"/>
      <c r="B70" s="14" t="s">
        <v>83</v>
      </c>
      <c r="C70" s="14" t="s">
        <v>19</v>
      </c>
      <c r="D70" s="15">
        <v>25</v>
      </c>
      <c r="E70" s="16">
        <v>1</v>
      </c>
      <c r="F70" s="15">
        <f t="shared" si="6"/>
        <v>25</v>
      </c>
      <c r="G70" s="15">
        <v>18.12</v>
      </c>
      <c r="H70" s="49">
        <v>50</v>
      </c>
      <c r="I70" s="20">
        <v>34</v>
      </c>
      <c r="J70" s="19">
        <f t="shared" si="7"/>
        <v>1700</v>
      </c>
    </row>
    <row r="71" spans="1:10" s="82" customFormat="1" ht="22.5" customHeight="1" outlineLevel="1" x14ac:dyDescent="0.2">
      <c r="A71" s="74"/>
      <c r="B71" s="14" t="s">
        <v>84</v>
      </c>
      <c r="C71" s="14" t="s">
        <v>19</v>
      </c>
      <c r="D71" s="15">
        <v>26</v>
      </c>
      <c r="E71" s="16">
        <v>1</v>
      </c>
      <c r="F71" s="15">
        <f t="shared" si="6"/>
        <v>26</v>
      </c>
      <c r="G71" s="15">
        <v>18.47</v>
      </c>
      <c r="H71" s="49">
        <v>140</v>
      </c>
      <c r="I71" s="20">
        <v>35</v>
      </c>
      <c r="J71" s="19">
        <f t="shared" si="7"/>
        <v>4900</v>
      </c>
    </row>
    <row r="72" spans="1:10" s="82" customFormat="1" ht="22.5" customHeight="1" outlineLevel="1" x14ac:dyDescent="0.2">
      <c r="A72" s="74"/>
      <c r="B72" s="14" t="s">
        <v>85</v>
      </c>
      <c r="C72" s="14" t="s">
        <v>19</v>
      </c>
      <c r="D72" s="15">
        <v>7.59</v>
      </c>
      <c r="E72" s="16">
        <v>0.2</v>
      </c>
      <c r="F72" s="15">
        <f t="shared" si="6"/>
        <v>37.949999999999996</v>
      </c>
      <c r="G72" s="15">
        <v>24.73</v>
      </c>
      <c r="H72" s="49"/>
      <c r="I72" s="20"/>
      <c r="J72" s="19">
        <f t="shared" si="7"/>
        <v>0</v>
      </c>
    </row>
    <row r="73" spans="1:10" s="82" customFormat="1" ht="22.5" customHeight="1" outlineLevel="1" thickBot="1" x14ac:dyDescent="0.25">
      <c r="A73" s="74"/>
      <c r="B73" s="14" t="s">
        <v>86</v>
      </c>
      <c r="C73" s="14" t="s">
        <v>19</v>
      </c>
      <c r="D73" s="15">
        <v>7.68</v>
      </c>
      <c r="E73" s="16">
        <v>0.2</v>
      </c>
      <c r="F73" s="15">
        <f t="shared" si="6"/>
        <v>38.4</v>
      </c>
      <c r="G73" s="15">
        <v>25.07</v>
      </c>
      <c r="H73" s="43">
        <v>30</v>
      </c>
      <c r="I73" s="52"/>
      <c r="J73" s="33">
        <f t="shared" si="7"/>
        <v>0</v>
      </c>
    </row>
    <row r="74" spans="1:10" s="81" customFormat="1" ht="22.5" customHeight="1" x14ac:dyDescent="0.25">
      <c r="B74" s="88" t="s">
        <v>87</v>
      </c>
      <c r="C74" s="93"/>
      <c r="D74" s="88"/>
      <c r="E74" s="94"/>
      <c r="F74" s="88"/>
      <c r="G74" s="88"/>
      <c r="H74" s="34">
        <f>SUM(H75,H82,H99)</f>
        <v>1065</v>
      </c>
      <c r="I74" s="55"/>
      <c r="J74" s="35">
        <f>SUM(J75,J82,J99)</f>
        <v>47828.888888888898</v>
      </c>
    </row>
    <row r="75" spans="1:10" ht="22.5" customHeight="1" outlineLevel="1" x14ac:dyDescent="0.2">
      <c r="B75" s="10" t="s">
        <v>88</v>
      </c>
      <c r="C75" s="10"/>
      <c r="D75" s="11"/>
      <c r="E75" s="11"/>
      <c r="F75" s="11"/>
      <c r="G75" s="11"/>
      <c r="H75" s="12">
        <f>SUM(H76:H81)</f>
        <v>245</v>
      </c>
      <c r="I75" s="13"/>
      <c r="J75" s="13">
        <f>SUM(J76:J81)</f>
        <v>8833.3333333333339</v>
      </c>
    </row>
    <row r="76" spans="1:10" s="82" customFormat="1" ht="22.5" customHeight="1" outlineLevel="1" x14ac:dyDescent="0.2">
      <c r="A76" s="74"/>
      <c r="B76" s="14" t="s">
        <v>89</v>
      </c>
      <c r="C76" s="14" t="s">
        <v>21</v>
      </c>
      <c r="D76" s="15">
        <v>27.94</v>
      </c>
      <c r="E76" s="16">
        <v>0.9</v>
      </c>
      <c r="F76" s="15">
        <f t="shared" ref="F76:F81" si="8">D76/E76</f>
        <v>31.044444444444444</v>
      </c>
      <c r="G76" s="15">
        <v>16.95</v>
      </c>
      <c r="H76" s="17"/>
      <c r="I76" s="20">
        <v>39</v>
      </c>
      <c r="J76" s="19">
        <f t="shared" ref="J76:J81" si="9">H76*I76</f>
        <v>0</v>
      </c>
    </row>
    <row r="77" spans="1:10" s="82" customFormat="1" ht="22.5" customHeight="1" outlineLevel="1" x14ac:dyDescent="0.2">
      <c r="A77" s="74"/>
      <c r="B77" s="14" t="s">
        <v>90</v>
      </c>
      <c r="C77" s="14" t="s">
        <v>21</v>
      </c>
      <c r="D77" s="15">
        <v>28.54</v>
      </c>
      <c r="E77" s="16">
        <v>0.9</v>
      </c>
      <c r="F77" s="15">
        <f t="shared" si="8"/>
        <v>31.711111111111109</v>
      </c>
      <c r="G77" s="15">
        <v>17.239999999999998</v>
      </c>
      <c r="H77" s="17"/>
      <c r="I77" s="20">
        <v>40</v>
      </c>
      <c r="J77" s="19">
        <f t="shared" si="9"/>
        <v>0</v>
      </c>
    </row>
    <row r="78" spans="1:10" s="82" customFormat="1" ht="22.5" customHeight="1" outlineLevel="1" x14ac:dyDescent="0.2">
      <c r="A78" s="74"/>
      <c r="B78" s="14" t="s">
        <v>91</v>
      </c>
      <c r="C78" s="14" t="s">
        <v>19</v>
      </c>
      <c r="D78" s="15">
        <v>26.23</v>
      </c>
      <c r="E78" s="16">
        <v>0.9</v>
      </c>
      <c r="F78" s="15">
        <f t="shared" si="8"/>
        <v>29.144444444444446</v>
      </c>
      <c r="G78" s="15">
        <v>16.61</v>
      </c>
      <c r="H78" s="17">
        <v>40</v>
      </c>
      <c r="I78" s="20">
        <v>35.555555555555557</v>
      </c>
      <c r="J78" s="19">
        <f t="shared" si="9"/>
        <v>1422.2222222222222</v>
      </c>
    </row>
    <row r="79" spans="1:10" s="82" customFormat="1" ht="22.5" customHeight="1" outlineLevel="1" x14ac:dyDescent="0.2">
      <c r="A79" s="74"/>
      <c r="B79" s="14" t="s">
        <v>92</v>
      </c>
      <c r="C79" s="14" t="s">
        <v>19</v>
      </c>
      <c r="D79" s="15">
        <v>27.59</v>
      </c>
      <c r="E79" s="16">
        <v>0.9</v>
      </c>
      <c r="F79" s="15">
        <f t="shared" si="8"/>
        <v>30.655555555555555</v>
      </c>
      <c r="G79" s="15">
        <v>17.600000000000001</v>
      </c>
      <c r="H79" s="17">
        <v>200</v>
      </c>
      <c r="I79" s="20">
        <v>35.555555555555557</v>
      </c>
      <c r="J79" s="19">
        <f t="shared" si="9"/>
        <v>7111.1111111111113</v>
      </c>
    </row>
    <row r="80" spans="1:10" s="82" customFormat="1" ht="22.5" customHeight="1" outlineLevel="1" x14ac:dyDescent="0.2">
      <c r="A80" s="74"/>
      <c r="B80" s="14" t="s">
        <v>93</v>
      </c>
      <c r="C80" s="14" t="s">
        <v>19</v>
      </c>
      <c r="D80" s="15">
        <v>8.77</v>
      </c>
      <c r="E80" s="16">
        <v>0.2</v>
      </c>
      <c r="F80" s="15">
        <f t="shared" si="8"/>
        <v>43.849999999999994</v>
      </c>
      <c r="G80" s="15">
        <v>26.03</v>
      </c>
      <c r="H80" s="17"/>
      <c r="I80" s="20">
        <v>0</v>
      </c>
      <c r="J80" s="19">
        <f t="shared" si="9"/>
        <v>0</v>
      </c>
    </row>
    <row r="81" spans="1:10" s="82" customFormat="1" ht="22.5" customHeight="1" outlineLevel="1" x14ac:dyDescent="0.2">
      <c r="A81" s="74"/>
      <c r="B81" s="14" t="s">
        <v>94</v>
      </c>
      <c r="C81" s="14" t="s">
        <v>19</v>
      </c>
      <c r="D81" s="15">
        <v>8.86</v>
      </c>
      <c r="E81" s="16">
        <v>0.2</v>
      </c>
      <c r="F81" s="15">
        <f t="shared" si="8"/>
        <v>44.3</v>
      </c>
      <c r="G81" s="15">
        <v>27.03</v>
      </c>
      <c r="H81" s="17">
        <v>5</v>
      </c>
      <c r="I81" s="20">
        <v>60</v>
      </c>
      <c r="J81" s="19">
        <f t="shared" si="9"/>
        <v>300</v>
      </c>
    </row>
    <row r="82" spans="1:10" ht="22.5" customHeight="1" outlineLevel="1" x14ac:dyDescent="0.2">
      <c r="B82" s="10" t="s">
        <v>95</v>
      </c>
      <c r="C82" s="10"/>
      <c r="D82" s="11"/>
      <c r="E82" s="11"/>
      <c r="F82" s="11"/>
      <c r="G82" s="11"/>
      <c r="H82" s="12">
        <f>SUM(H83:H98)</f>
        <v>820</v>
      </c>
      <c r="I82" s="13"/>
      <c r="J82" s="13">
        <f>SUM(J83:J98)</f>
        <v>38995.555555555562</v>
      </c>
    </row>
    <row r="83" spans="1:10" s="82" customFormat="1" ht="22.5" customHeight="1" outlineLevel="1" x14ac:dyDescent="0.2">
      <c r="A83" s="74"/>
      <c r="B83" s="30" t="s">
        <v>96</v>
      </c>
      <c r="C83" s="14" t="s">
        <v>97</v>
      </c>
      <c r="D83" s="21">
        <v>33.299999999999997</v>
      </c>
      <c r="E83" s="16">
        <v>0.9</v>
      </c>
      <c r="F83" s="15">
        <f t="shared" ref="F83:F98" si="10">D83/E83</f>
        <v>36.999999999999993</v>
      </c>
      <c r="G83" s="15">
        <v>23.64</v>
      </c>
      <c r="H83" s="17"/>
      <c r="I83" s="22">
        <v>43.333333333333336</v>
      </c>
      <c r="J83" s="19">
        <f t="shared" ref="J83:J98" si="11">H83*I83</f>
        <v>0</v>
      </c>
    </row>
    <row r="84" spans="1:10" s="82" customFormat="1" ht="22.5" customHeight="1" outlineLevel="1" x14ac:dyDescent="0.2">
      <c r="A84" s="74"/>
      <c r="B84" s="30" t="s">
        <v>98</v>
      </c>
      <c r="C84" s="14" t="s">
        <v>97</v>
      </c>
      <c r="D84" s="21">
        <v>13.06</v>
      </c>
      <c r="E84" s="16">
        <v>0.25</v>
      </c>
      <c r="F84" s="15">
        <f t="shared" si="10"/>
        <v>52.24</v>
      </c>
      <c r="G84" s="15">
        <v>33.56</v>
      </c>
      <c r="H84" s="17"/>
      <c r="I84" s="22">
        <v>60</v>
      </c>
      <c r="J84" s="19">
        <f t="shared" si="11"/>
        <v>0</v>
      </c>
    </row>
    <row r="85" spans="1:10" s="82" customFormat="1" ht="22.5" customHeight="1" outlineLevel="1" x14ac:dyDescent="0.2">
      <c r="A85" s="74"/>
      <c r="B85" s="30" t="s">
        <v>99</v>
      </c>
      <c r="C85" s="14" t="s">
        <v>21</v>
      </c>
      <c r="D85" s="21">
        <v>32</v>
      </c>
      <c r="E85" s="16">
        <v>0.9</v>
      </c>
      <c r="F85" s="15">
        <f t="shared" si="10"/>
        <v>35.555555555555557</v>
      </c>
      <c r="G85" s="15">
        <v>18.11</v>
      </c>
      <c r="H85" s="17">
        <v>200</v>
      </c>
      <c r="I85" s="22">
        <v>43.333333333333336</v>
      </c>
      <c r="J85" s="19">
        <f t="shared" si="11"/>
        <v>8666.6666666666679</v>
      </c>
    </row>
    <row r="86" spans="1:10" s="82" customFormat="1" ht="22.5" customHeight="1" outlineLevel="1" x14ac:dyDescent="0.2">
      <c r="A86" s="74"/>
      <c r="B86" s="30" t="s">
        <v>100</v>
      </c>
      <c r="C86" s="14" t="s">
        <v>21</v>
      </c>
      <c r="D86" s="21">
        <v>12</v>
      </c>
      <c r="E86" s="16">
        <v>0.25</v>
      </c>
      <c r="F86" s="15">
        <f t="shared" si="10"/>
        <v>48</v>
      </c>
      <c r="G86" s="15">
        <v>26.48</v>
      </c>
      <c r="H86" s="17">
        <v>30</v>
      </c>
      <c r="I86" s="22">
        <v>60</v>
      </c>
      <c r="J86" s="19">
        <f t="shared" si="11"/>
        <v>1800</v>
      </c>
    </row>
    <row r="87" spans="1:10" s="82" customFormat="1" ht="22.5" customHeight="1" outlineLevel="1" x14ac:dyDescent="0.2">
      <c r="A87" s="74"/>
      <c r="B87" s="30" t="s">
        <v>101</v>
      </c>
      <c r="C87" s="14" t="s">
        <v>97</v>
      </c>
      <c r="D87" s="21">
        <v>34.299999999999997</v>
      </c>
      <c r="E87" s="16">
        <v>0.9</v>
      </c>
      <c r="F87" s="15">
        <f t="shared" si="10"/>
        <v>38.111111111111107</v>
      </c>
      <c r="G87" s="15">
        <v>25.59</v>
      </c>
      <c r="H87" s="17"/>
      <c r="I87" s="22">
        <v>44.444444444444443</v>
      </c>
      <c r="J87" s="19">
        <f t="shared" si="11"/>
        <v>0</v>
      </c>
    </row>
    <row r="88" spans="1:10" s="82" customFormat="1" ht="22.5" customHeight="1" outlineLevel="1" x14ac:dyDescent="0.2">
      <c r="A88" s="74"/>
      <c r="B88" s="30" t="s">
        <v>102</v>
      </c>
      <c r="C88" s="14" t="s">
        <v>97</v>
      </c>
      <c r="D88" s="21">
        <v>13.36</v>
      </c>
      <c r="E88" s="16">
        <v>0.25</v>
      </c>
      <c r="F88" s="15">
        <f t="shared" si="10"/>
        <v>53.44</v>
      </c>
      <c r="G88" s="15">
        <v>32.36</v>
      </c>
      <c r="H88" s="17"/>
      <c r="I88" s="22">
        <v>60</v>
      </c>
      <c r="J88" s="19">
        <f t="shared" si="11"/>
        <v>0</v>
      </c>
    </row>
    <row r="89" spans="1:10" s="82" customFormat="1" ht="22.5" customHeight="1" outlineLevel="1" x14ac:dyDescent="0.2">
      <c r="A89" s="74"/>
      <c r="B89" s="30" t="s">
        <v>103</v>
      </c>
      <c r="C89" s="14" t="s">
        <v>21</v>
      </c>
      <c r="D89" s="21">
        <v>33</v>
      </c>
      <c r="E89" s="16">
        <v>0.9</v>
      </c>
      <c r="F89" s="15">
        <f t="shared" si="10"/>
        <v>36.666666666666664</v>
      </c>
      <c r="G89" s="15">
        <v>20.059999999999999</v>
      </c>
      <c r="H89" s="17">
        <v>100</v>
      </c>
      <c r="I89" s="22">
        <v>44.444444444444443</v>
      </c>
      <c r="J89" s="19">
        <f t="shared" si="11"/>
        <v>4444.4444444444443</v>
      </c>
    </row>
    <row r="90" spans="1:10" s="82" customFormat="1" ht="27.75" customHeight="1" outlineLevel="1" x14ac:dyDescent="0.2">
      <c r="A90" s="74"/>
      <c r="B90" s="30" t="s">
        <v>104</v>
      </c>
      <c r="C90" s="14" t="s">
        <v>21</v>
      </c>
      <c r="D90" s="21">
        <v>12.5</v>
      </c>
      <c r="E90" s="16">
        <v>0.25</v>
      </c>
      <c r="F90" s="15">
        <f t="shared" si="10"/>
        <v>50</v>
      </c>
      <c r="G90" s="15">
        <v>26.83</v>
      </c>
      <c r="H90" s="17">
        <v>30</v>
      </c>
      <c r="I90" s="22">
        <v>60</v>
      </c>
      <c r="J90" s="19">
        <f t="shared" si="11"/>
        <v>1800</v>
      </c>
    </row>
    <row r="91" spans="1:10" s="82" customFormat="1" ht="22.5" customHeight="1" outlineLevel="1" x14ac:dyDescent="0.2">
      <c r="A91" s="74"/>
      <c r="B91" s="30" t="s">
        <v>105</v>
      </c>
      <c r="C91" s="14" t="s">
        <v>97</v>
      </c>
      <c r="D91" s="21">
        <v>35.299999999999997</v>
      </c>
      <c r="E91" s="16">
        <v>0.9</v>
      </c>
      <c r="F91" s="15">
        <f t="shared" si="10"/>
        <v>39.222222222222221</v>
      </c>
      <c r="G91" s="15">
        <v>25.28</v>
      </c>
      <c r="H91" s="17"/>
      <c r="I91" s="22">
        <v>45.555555555555557</v>
      </c>
      <c r="J91" s="19">
        <f t="shared" si="11"/>
        <v>0</v>
      </c>
    </row>
    <row r="92" spans="1:10" s="82" customFormat="1" ht="22.5" customHeight="1" outlineLevel="1" x14ac:dyDescent="0.2">
      <c r="A92" s="74"/>
      <c r="B92" s="30" t="s">
        <v>106</v>
      </c>
      <c r="C92" s="14" t="s">
        <v>97</v>
      </c>
      <c r="D92" s="21">
        <v>13.7</v>
      </c>
      <c r="E92" s="16">
        <v>0.25</v>
      </c>
      <c r="F92" s="15">
        <f t="shared" si="10"/>
        <v>54.8</v>
      </c>
      <c r="G92" s="15">
        <v>33.979999999999997</v>
      </c>
      <c r="H92" s="17"/>
      <c r="I92" s="22">
        <v>64</v>
      </c>
      <c r="J92" s="19">
        <f t="shared" si="11"/>
        <v>0</v>
      </c>
    </row>
    <row r="93" spans="1:10" s="82" customFormat="1" ht="22.5" customHeight="1" outlineLevel="1" x14ac:dyDescent="0.2">
      <c r="A93" s="74"/>
      <c r="B93" s="30" t="s">
        <v>107</v>
      </c>
      <c r="C93" s="14" t="s">
        <v>21</v>
      </c>
      <c r="D93" s="21">
        <v>34.200000000000003</v>
      </c>
      <c r="E93" s="16">
        <v>0.9</v>
      </c>
      <c r="F93" s="15">
        <f t="shared" si="10"/>
        <v>38</v>
      </c>
      <c r="G93" s="15">
        <v>19.79</v>
      </c>
      <c r="H93" s="17">
        <v>200</v>
      </c>
      <c r="I93" s="22">
        <v>45.555555555555557</v>
      </c>
      <c r="J93" s="19">
        <f t="shared" si="11"/>
        <v>9111.1111111111113</v>
      </c>
    </row>
    <row r="94" spans="1:10" s="82" customFormat="1" ht="22.5" customHeight="1" outlineLevel="1" x14ac:dyDescent="0.2">
      <c r="A94" s="74"/>
      <c r="B94" s="30" t="s">
        <v>108</v>
      </c>
      <c r="C94" s="14" t="s">
        <v>21</v>
      </c>
      <c r="D94" s="21">
        <v>12.8</v>
      </c>
      <c r="E94" s="16">
        <v>0.25</v>
      </c>
      <c r="F94" s="15">
        <f t="shared" si="10"/>
        <v>51.2</v>
      </c>
      <c r="G94" s="15">
        <v>26.9</v>
      </c>
      <c r="H94" s="17">
        <v>30</v>
      </c>
      <c r="I94" s="22">
        <v>64</v>
      </c>
      <c r="J94" s="19">
        <f t="shared" si="11"/>
        <v>1920</v>
      </c>
    </row>
    <row r="95" spans="1:10" s="82" customFormat="1" ht="22.5" customHeight="1" outlineLevel="1" x14ac:dyDescent="0.2">
      <c r="A95" s="74"/>
      <c r="B95" s="30" t="s">
        <v>109</v>
      </c>
      <c r="C95" s="14" t="s">
        <v>21</v>
      </c>
      <c r="D95" s="21">
        <v>35.5</v>
      </c>
      <c r="E95" s="16">
        <v>0.9</v>
      </c>
      <c r="F95" s="15">
        <f t="shared" si="10"/>
        <v>39.444444444444443</v>
      </c>
      <c r="G95" s="15">
        <v>25.5</v>
      </c>
      <c r="H95" s="17"/>
      <c r="I95" s="22">
        <v>46.666666666666664</v>
      </c>
      <c r="J95" s="19">
        <f t="shared" si="11"/>
        <v>0</v>
      </c>
    </row>
    <row r="96" spans="1:10" s="82" customFormat="1" ht="22.5" customHeight="1" outlineLevel="1" x14ac:dyDescent="0.2">
      <c r="A96" s="74"/>
      <c r="B96" s="30" t="s">
        <v>110</v>
      </c>
      <c r="C96" s="14" t="s">
        <v>21</v>
      </c>
      <c r="D96" s="21">
        <v>14</v>
      </c>
      <c r="E96" s="16">
        <v>0.25</v>
      </c>
      <c r="F96" s="15">
        <f t="shared" si="10"/>
        <v>56</v>
      </c>
      <c r="G96" s="15">
        <v>32.270000000000003</v>
      </c>
      <c r="H96" s="17"/>
      <c r="I96" s="22">
        <v>0</v>
      </c>
      <c r="J96" s="19">
        <f t="shared" si="11"/>
        <v>0</v>
      </c>
    </row>
    <row r="97" spans="1:13" s="82" customFormat="1" ht="22.5" customHeight="1" outlineLevel="1" x14ac:dyDescent="0.2">
      <c r="A97" s="74"/>
      <c r="B97" s="30" t="s">
        <v>111</v>
      </c>
      <c r="C97" s="14" t="s">
        <v>21</v>
      </c>
      <c r="D97" s="21">
        <v>34.5</v>
      </c>
      <c r="E97" s="16">
        <v>0.9</v>
      </c>
      <c r="F97" s="15">
        <f t="shared" si="10"/>
        <v>38.333333333333336</v>
      </c>
      <c r="G97" s="15">
        <v>20</v>
      </c>
      <c r="H97" s="17">
        <v>200</v>
      </c>
      <c r="I97" s="22">
        <v>46.666666666666664</v>
      </c>
      <c r="J97" s="19">
        <f t="shared" si="11"/>
        <v>9333.3333333333321</v>
      </c>
      <c r="M97" s="101"/>
    </row>
    <row r="98" spans="1:13" s="82" customFormat="1" ht="33" customHeight="1" outlineLevel="1" x14ac:dyDescent="0.2">
      <c r="A98" s="74"/>
      <c r="B98" s="30" t="s">
        <v>112</v>
      </c>
      <c r="C98" s="14" t="s">
        <v>21</v>
      </c>
      <c r="D98" s="21">
        <v>13</v>
      </c>
      <c r="E98" s="16">
        <v>0.25</v>
      </c>
      <c r="F98" s="15">
        <f t="shared" si="10"/>
        <v>52</v>
      </c>
      <c r="G98" s="15">
        <v>26.78</v>
      </c>
      <c r="H98" s="17">
        <v>30</v>
      </c>
      <c r="I98" s="22">
        <v>64</v>
      </c>
      <c r="J98" s="19">
        <f t="shared" si="11"/>
        <v>1920</v>
      </c>
    </row>
    <row r="99" spans="1:13" s="82" customFormat="1" ht="22.5" customHeight="1" outlineLevel="1" x14ac:dyDescent="0.2">
      <c r="A99" s="74"/>
      <c r="B99" s="10" t="s">
        <v>113</v>
      </c>
      <c r="C99" s="10"/>
      <c r="D99" s="11"/>
      <c r="E99" s="11"/>
      <c r="F99" s="11"/>
      <c r="G99" s="11"/>
      <c r="H99" s="56">
        <f>H100</f>
        <v>0</v>
      </c>
      <c r="I99" s="107"/>
      <c r="J99" s="107">
        <f>J100</f>
        <v>0</v>
      </c>
    </row>
    <row r="100" spans="1:13" s="82" customFormat="1" ht="22.5" customHeight="1" outlineLevel="1" thickBot="1" x14ac:dyDescent="0.25">
      <c r="A100" s="74"/>
      <c r="B100" s="30" t="s">
        <v>114</v>
      </c>
      <c r="C100" s="30" t="s">
        <v>70</v>
      </c>
      <c r="D100" s="21">
        <v>51</v>
      </c>
      <c r="E100" s="16">
        <v>1</v>
      </c>
      <c r="F100" s="15">
        <f>D100/E100</f>
        <v>51</v>
      </c>
      <c r="G100" s="15">
        <v>33.950000000000003</v>
      </c>
      <c r="H100" s="31"/>
      <c r="I100" s="32"/>
      <c r="J100" s="32">
        <f>H100*I100</f>
        <v>0</v>
      </c>
    </row>
    <row r="101" spans="1:13" s="81" customFormat="1" ht="22.5" customHeight="1" x14ac:dyDescent="0.25">
      <c r="B101" s="88" t="s">
        <v>115</v>
      </c>
      <c r="C101" s="93"/>
      <c r="D101" s="95"/>
      <c r="E101" s="94"/>
      <c r="F101" s="88"/>
      <c r="G101" s="88"/>
      <c r="H101" s="59">
        <f>SUM(H102,H107)</f>
        <v>0</v>
      </c>
      <c r="I101" s="60"/>
      <c r="J101" s="60">
        <f>SUM(J102,J107)</f>
        <v>0</v>
      </c>
    </row>
    <row r="102" spans="1:13" ht="22.5" customHeight="1" outlineLevel="1" x14ac:dyDescent="0.2">
      <c r="B102" s="6" t="s">
        <v>116</v>
      </c>
      <c r="C102" s="6"/>
      <c r="D102" s="7"/>
      <c r="E102" s="7"/>
      <c r="F102" s="7"/>
      <c r="G102" s="7"/>
      <c r="H102" s="25">
        <f>SUM(H103,H105)</f>
        <v>0</v>
      </c>
      <c r="I102" s="105"/>
      <c r="J102" s="105">
        <f>SUM(J103,J105)</f>
        <v>0</v>
      </c>
    </row>
    <row r="103" spans="1:13" ht="22.5" customHeight="1" outlineLevel="1" x14ac:dyDescent="0.2">
      <c r="B103" s="23" t="s">
        <v>73</v>
      </c>
      <c r="C103" s="23"/>
      <c r="D103" s="24"/>
      <c r="E103" s="24"/>
      <c r="F103" s="24"/>
      <c r="G103" s="24"/>
      <c r="H103" s="12">
        <f>SUM(H104:H104)</f>
        <v>0</v>
      </c>
      <c r="I103" s="13"/>
      <c r="J103" s="13">
        <f>SUM(J104:J104)</f>
        <v>0</v>
      </c>
    </row>
    <row r="104" spans="1:13" ht="27" customHeight="1" outlineLevel="1" x14ac:dyDescent="0.2">
      <c r="B104" s="61" t="s">
        <v>117</v>
      </c>
      <c r="C104" s="61" t="s">
        <v>97</v>
      </c>
      <c r="D104" s="62">
        <v>360</v>
      </c>
      <c r="E104" s="63">
        <v>1</v>
      </c>
      <c r="F104" s="64">
        <f>D104/E104</f>
        <v>360</v>
      </c>
      <c r="G104" s="97">
        <v>253.25</v>
      </c>
      <c r="H104" s="67"/>
      <c r="I104" s="66"/>
      <c r="J104" s="66">
        <f>H104*I104</f>
        <v>0</v>
      </c>
    </row>
    <row r="105" spans="1:13" ht="22.5" customHeight="1" outlineLevel="1" x14ac:dyDescent="0.2">
      <c r="B105" s="23" t="s">
        <v>75</v>
      </c>
      <c r="C105" s="23"/>
      <c r="D105" s="24"/>
      <c r="E105" s="24"/>
      <c r="F105" s="24"/>
      <c r="G105" s="24"/>
      <c r="H105" s="12">
        <f>H106</f>
        <v>0</v>
      </c>
      <c r="I105" s="13"/>
      <c r="J105" s="13">
        <f>J106</f>
        <v>0</v>
      </c>
    </row>
    <row r="106" spans="1:13" ht="22.5" customHeight="1" outlineLevel="1" x14ac:dyDescent="0.2">
      <c r="B106" s="61" t="s">
        <v>118</v>
      </c>
      <c r="C106" s="61" t="s">
        <v>97</v>
      </c>
      <c r="D106" s="62">
        <v>400</v>
      </c>
      <c r="E106" s="62">
        <v>1</v>
      </c>
      <c r="F106" s="64">
        <f>D106/E106</f>
        <v>400</v>
      </c>
      <c r="G106" s="97">
        <v>254.88</v>
      </c>
      <c r="H106" s="67">
        <v>0</v>
      </c>
      <c r="I106" s="66"/>
      <c r="J106" s="66">
        <f>H106*I106</f>
        <v>0</v>
      </c>
    </row>
    <row r="107" spans="1:13" ht="22.5" customHeight="1" outlineLevel="1" x14ac:dyDescent="0.2">
      <c r="B107" s="6" t="s">
        <v>77</v>
      </c>
      <c r="C107" s="6"/>
      <c r="D107" s="7"/>
      <c r="E107" s="7"/>
      <c r="F107" s="7"/>
      <c r="G107" s="7"/>
      <c r="H107" s="25">
        <f>SUM(H108)</f>
        <v>0</v>
      </c>
      <c r="I107" s="105"/>
      <c r="J107" s="105">
        <f>SUM(J108)</f>
        <v>0</v>
      </c>
    </row>
    <row r="108" spans="1:13" ht="22.5" customHeight="1" outlineLevel="1" thickBot="1" x14ac:dyDescent="0.25">
      <c r="B108" s="61" t="s">
        <v>119</v>
      </c>
      <c r="C108" s="61" t="s">
        <v>70</v>
      </c>
      <c r="D108" s="62">
        <v>220</v>
      </c>
      <c r="E108" s="63">
        <v>1</v>
      </c>
      <c r="F108" s="64">
        <f>D108/E108</f>
        <v>220</v>
      </c>
      <c r="G108" s="97">
        <v>202</v>
      </c>
      <c r="H108" s="71"/>
      <c r="I108" s="70"/>
      <c r="J108" s="70">
        <f>H108*I108</f>
        <v>0</v>
      </c>
    </row>
    <row r="109" spans="1:13" s="85" customFormat="1" ht="22.5" customHeight="1" x14ac:dyDescent="0.25">
      <c r="A109" s="84"/>
      <c r="B109" s="98" t="s">
        <v>120</v>
      </c>
      <c r="C109" s="98"/>
      <c r="D109" s="99"/>
      <c r="E109" s="99"/>
      <c r="F109" s="99"/>
      <c r="G109" s="99"/>
      <c r="H109" s="72">
        <f>SUM(H5,H59,H66,H74,H101)</f>
        <v>2990</v>
      </c>
      <c r="I109" s="73">
        <f>SUM(I5,I59,I66,I74,I101)</f>
        <v>0</v>
      </c>
      <c r="J109" s="73">
        <f>SUM(J5,J59,J66,J74,J101)</f>
        <v>193416.66666666669</v>
      </c>
    </row>
    <row r="110" spans="1:13" ht="21.75" customHeight="1" x14ac:dyDescent="0.2"/>
    <row r="111" spans="1:13" ht="21.75" customHeight="1" x14ac:dyDescent="0.2">
      <c r="J111" s="86"/>
    </row>
    <row r="112" spans="1:13" ht="21.75" customHeight="1" x14ac:dyDescent="0.2">
      <c r="J112" s="86"/>
    </row>
    <row r="113" spans="8:10" ht="24.75" customHeight="1" x14ac:dyDescent="0.2">
      <c r="J113" s="86"/>
    </row>
    <row r="114" spans="8:10" x14ac:dyDescent="0.2">
      <c r="J114" s="86"/>
    </row>
    <row r="115" spans="8:10" x14ac:dyDescent="0.2">
      <c r="J115" s="86"/>
    </row>
    <row r="116" spans="8:10" x14ac:dyDescent="0.2">
      <c r="H116" s="80"/>
      <c r="I116" s="80"/>
      <c r="J116" s="80"/>
    </row>
    <row r="117" spans="8:10" x14ac:dyDescent="0.2">
      <c r="H117" s="80"/>
      <c r="I117" s="80"/>
      <c r="J117" s="80"/>
    </row>
    <row r="118" spans="8:10" x14ac:dyDescent="0.2">
      <c r="H118" s="80"/>
      <c r="I118" s="80"/>
      <c r="J118" s="80"/>
    </row>
    <row r="119" spans="8:10" x14ac:dyDescent="0.2">
      <c r="H119" s="80"/>
      <c r="I119" s="80"/>
      <c r="J119" s="80"/>
    </row>
    <row r="120" spans="8:10" x14ac:dyDescent="0.2">
      <c r="H120" s="80"/>
      <c r="I120" s="80"/>
      <c r="J120" s="80"/>
    </row>
    <row r="121" spans="8:10" x14ac:dyDescent="0.2">
      <c r="H121" s="80"/>
      <c r="I121" s="80"/>
      <c r="J121" s="80"/>
    </row>
    <row r="122" spans="8:10" x14ac:dyDescent="0.2">
      <c r="H122" s="80"/>
      <c r="I122" s="80"/>
      <c r="J122" s="80"/>
    </row>
    <row r="123" spans="8:10" x14ac:dyDescent="0.2">
      <c r="H123" s="80"/>
      <c r="I123" s="80"/>
      <c r="J123" s="80"/>
    </row>
    <row r="124" spans="8:10" x14ac:dyDescent="0.2">
      <c r="H124" s="80"/>
      <c r="I124" s="80"/>
      <c r="J124" s="80"/>
    </row>
  </sheetData>
  <mergeCells count="8">
    <mergeCell ref="H2:J2"/>
    <mergeCell ref="H3:J3"/>
    <mergeCell ref="B2:B4"/>
    <mergeCell ref="C2:C4"/>
    <mergeCell ref="D2:D4"/>
    <mergeCell ref="E2:E4"/>
    <mergeCell ref="F2:F4"/>
    <mergeCell ref="G2:G4"/>
  </mergeCells>
  <pageMargins left="0.7" right="0.7" top="0.75" bottom="0.75" header="0.3" footer="0.3"/>
  <pageSetup paperSize="8" scale="44" fitToWidth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2:J124"/>
  <sheetViews>
    <sheetView zoomScale="70" zoomScaleNormal="70" workbookViewId="0">
      <pane xSplit="2" ySplit="4" topLeftCell="C92" activePane="bottomRight" state="frozen"/>
      <selection pane="topRight" activeCell="C1" sqref="C1"/>
      <selection pane="bottomLeft" activeCell="A5" sqref="A5"/>
      <selection pane="bottomRight" activeCell="B23" sqref="B23"/>
    </sheetView>
  </sheetViews>
  <sheetFormatPr defaultColWidth="10.42578125" defaultRowHeight="12.75" outlineLevelRow="1" outlineLevelCol="1" x14ac:dyDescent="0.2"/>
  <cols>
    <col min="1" max="1" width="10.42578125" style="74"/>
    <col min="2" max="2" width="63.140625" style="75" customWidth="1"/>
    <col min="3" max="3" width="10.42578125" style="75"/>
    <col min="4" max="6" width="10.42578125" style="76" outlineLevel="1"/>
    <col min="7" max="7" width="10.42578125" style="77"/>
    <col min="8" max="8" width="17.5703125" style="78" customWidth="1"/>
    <col min="9" max="9" width="10.42578125" style="78"/>
    <col min="10" max="10" width="20" style="78" customWidth="1"/>
    <col min="11" max="16384" width="10.42578125" style="79"/>
  </cols>
  <sheetData>
    <row r="2" spans="1:10" ht="26.25" customHeight="1" x14ac:dyDescent="0.2">
      <c r="B2" s="325" t="s">
        <v>0</v>
      </c>
      <c r="C2" s="325" t="s">
        <v>1</v>
      </c>
      <c r="D2" s="325" t="s">
        <v>2</v>
      </c>
      <c r="E2" s="325" t="s">
        <v>3</v>
      </c>
      <c r="F2" s="325" t="s">
        <v>4</v>
      </c>
      <c r="G2" s="325" t="s">
        <v>5</v>
      </c>
      <c r="H2" s="323" t="s">
        <v>208</v>
      </c>
      <c r="I2" s="323"/>
      <c r="J2" s="323"/>
    </row>
    <row r="3" spans="1:10" ht="27" customHeight="1" x14ac:dyDescent="0.2">
      <c r="B3" s="325"/>
      <c r="C3" s="325"/>
      <c r="D3" s="325"/>
      <c r="E3" s="325"/>
      <c r="F3" s="325"/>
      <c r="G3" s="325"/>
      <c r="H3" s="324" t="s">
        <v>10</v>
      </c>
      <c r="I3" s="324"/>
      <c r="J3" s="324"/>
    </row>
    <row r="4" spans="1:10" ht="26.25" customHeight="1" x14ac:dyDescent="0.2">
      <c r="B4" s="325"/>
      <c r="C4" s="325"/>
      <c r="D4" s="325"/>
      <c r="E4" s="325"/>
      <c r="F4" s="325"/>
      <c r="G4" s="325"/>
      <c r="H4" s="87" t="s">
        <v>12</v>
      </c>
      <c r="I4" s="87" t="s">
        <v>13</v>
      </c>
      <c r="J4" s="87" t="s">
        <v>14</v>
      </c>
    </row>
    <row r="5" spans="1:10" s="81" customFormat="1" ht="22.5" customHeight="1" x14ac:dyDescent="0.25">
      <c r="B5" s="88" t="s">
        <v>15</v>
      </c>
      <c r="C5" s="88"/>
      <c r="D5" s="88"/>
      <c r="E5" s="88"/>
      <c r="F5" s="88"/>
      <c r="G5" s="88"/>
      <c r="H5" s="3">
        <f>SUM(H6,H20,H31,H55)</f>
        <v>28900</v>
      </c>
      <c r="I5" s="4"/>
      <c r="J5" s="4">
        <f>SUM(J6,J20,J31,J55)</f>
        <v>2726672.833333333</v>
      </c>
    </row>
    <row r="6" spans="1:10" ht="22.5" customHeight="1" outlineLevel="1" x14ac:dyDescent="0.2">
      <c r="B6" s="6" t="s">
        <v>16</v>
      </c>
      <c r="C6" s="6"/>
      <c r="D6" s="7"/>
      <c r="E6" s="7"/>
      <c r="F6" s="7"/>
      <c r="G6" s="7"/>
      <c r="H6" s="8">
        <f>H7+H13</f>
        <v>19950</v>
      </c>
      <c r="I6" s="9"/>
      <c r="J6" s="9">
        <f>J7+J13</f>
        <v>777049</v>
      </c>
    </row>
    <row r="7" spans="1:10" ht="22.5" customHeight="1" outlineLevel="1" x14ac:dyDescent="0.2">
      <c r="B7" s="10" t="s">
        <v>17</v>
      </c>
      <c r="C7" s="10"/>
      <c r="D7" s="11"/>
      <c r="E7" s="11"/>
      <c r="F7" s="11"/>
      <c r="G7" s="11"/>
      <c r="H7" s="12">
        <f>SUM(H8:H12)</f>
        <v>9850</v>
      </c>
      <c r="I7" s="13"/>
      <c r="J7" s="13">
        <f>SUM(J8:J12)</f>
        <v>320483</v>
      </c>
    </row>
    <row r="8" spans="1:10" s="82" customFormat="1" ht="22.5" customHeight="1" outlineLevel="1" x14ac:dyDescent="0.2">
      <c r="A8" s="74"/>
      <c r="B8" s="14" t="s">
        <v>18</v>
      </c>
      <c r="C8" s="14" t="s">
        <v>19</v>
      </c>
      <c r="D8" s="15">
        <v>25.41</v>
      </c>
      <c r="E8" s="16">
        <v>1</v>
      </c>
      <c r="F8" s="15">
        <f>D8/E8</f>
        <v>25.41</v>
      </c>
      <c r="G8" s="15">
        <v>14.3</v>
      </c>
      <c r="H8" s="17">
        <v>9000</v>
      </c>
      <c r="I8" s="18">
        <v>32.549999999999997</v>
      </c>
      <c r="J8" s="19">
        <f>H8*I8</f>
        <v>292950</v>
      </c>
    </row>
    <row r="9" spans="1:10" s="82" customFormat="1" ht="22.5" customHeight="1" outlineLevel="1" x14ac:dyDescent="0.2">
      <c r="A9" s="74"/>
      <c r="B9" s="14" t="s">
        <v>20</v>
      </c>
      <c r="C9" s="14" t="s">
        <v>21</v>
      </c>
      <c r="D9" s="15">
        <v>23.54</v>
      </c>
      <c r="E9" s="16">
        <v>0.9</v>
      </c>
      <c r="F9" s="15">
        <f>D9/E9</f>
        <v>26.155555555555555</v>
      </c>
      <c r="G9" s="15">
        <v>14.9</v>
      </c>
      <c r="H9" s="17">
        <v>100</v>
      </c>
      <c r="I9" s="18">
        <v>38.33</v>
      </c>
      <c r="J9" s="19">
        <f>H9*I9</f>
        <v>3833</v>
      </c>
    </row>
    <row r="10" spans="1:10" s="82" customFormat="1" ht="22.5" customHeight="1" outlineLevel="1" x14ac:dyDescent="0.2">
      <c r="A10" s="74"/>
      <c r="B10" s="14" t="s">
        <v>22</v>
      </c>
      <c r="C10" s="14" t="s">
        <v>19</v>
      </c>
      <c r="D10" s="15">
        <v>25.41</v>
      </c>
      <c r="E10" s="16">
        <v>1</v>
      </c>
      <c r="F10" s="15">
        <f>D10/E10</f>
        <v>25.41</v>
      </c>
      <c r="G10" s="15">
        <v>14.3</v>
      </c>
      <c r="H10" s="17">
        <v>750</v>
      </c>
      <c r="I10" s="18">
        <v>31.6</v>
      </c>
      <c r="J10" s="19">
        <f>H10*I10</f>
        <v>23700</v>
      </c>
    </row>
    <row r="11" spans="1:10" s="82" customFormat="1" ht="22.5" customHeight="1" outlineLevel="1" x14ac:dyDescent="0.2">
      <c r="A11" s="74"/>
      <c r="B11" s="14" t="s">
        <v>23</v>
      </c>
      <c r="C11" s="14" t="s">
        <v>21</v>
      </c>
      <c r="D11" s="15">
        <v>23.94</v>
      </c>
      <c r="E11" s="16">
        <v>0.9</v>
      </c>
      <c r="F11" s="15">
        <f>D11/E11</f>
        <v>26.6</v>
      </c>
      <c r="G11" s="15">
        <v>15.22</v>
      </c>
      <c r="H11" s="17"/>
      <c r="I11" s="18">
        <v>26.6</v>
      </c>
      <c r="J11" s="19">
        <f>H11*I11</f>
        <v>0</v>
      </c>
    </row>
    <row r="12" spans="1:10" s="82" customFormat="1" ht="22.5" customHeight="1" outlineLevel="1" x14ac:dyDescent="0.2">
      <c r="A12" s="74"/>
      <c r="B12" s="14" t="s">
        <v>24</v>
      </c>
      <c r="C12" s="14" t="s">
        <v>19</v>
      </c>
      <c r="D12" s="15">
        <v>26.94</v>
      </c>
      <c r="E12" s="16">
        <v>1</v>
      </c>
      <c r="F12" s="15">
        <f>D12/E12</f>
        <v>26.94</v>
      </c>
      <c r="G12" s="15">
        <v>15.31</v>
      </c>
      <c r="H12" s="17"/>
      <c r="I12" s="18">
        <v>26.94</v>
      </c>
      <c r="J12" s="19">
        <f>H12*I12</f>
        <v>0</v>
      </c>
    </row>
    <row r="13" spans="1:10" ht="22.5" customHeight="1" outlineLevel="1" x14ac:dyDescent="0.2">
      <c r="B13" s="10" t="s">
        <v>25</v>
      </c>
      <c r="C13" s="10"/>
      <c r="D13" s="11"/>
      <c r="E13" s="11"/>
      <c r="F13" s="11"/>
      <c r="G13" s="11"/>
      <c r="H13" s="12">
        <f>SUM(H14:H19)</f>
        <v>10100</v>
      </c>
      <c r="I13" s="13"/>
      <c r="J13" s="13">
        <f>SUM(J14:J19)</f>
        <v>456566</v>
      </c>
    </row>
    <row r="14" spans="1:10" s="82" customFormat="1" ht="22.5" customHeight="1" outlineLevel="1" x14ac:dyDescent="0.2">
      <c r="A14" s="74"/>
      <c r="B14" s="30" t="s">
        <v>26</v>
      </c>
      <c r="C14" s="14" t="s">
        <v>21</v>
      </c>
      <c r="D14" s="21">
        <v>14.59</v>
      </c>
      <c r="E14" s="16">
        <v>0.5</v>
      </c>
      <c r="F14" s="15">
        <f t="shared" ref="F14:F19" si="0">D14/E14</f>
        <v>29.18</v>
      </c>
      <c r="G14" s="15">
        <v>16.88</v>
      </c>
      <c r="H14" s="17">
        <v>5500</v>
      </c>
      <c r="I14" s="18">
        <v>41.42</v>
      </c>
      <c r="J14" s="19">
        <f t="shared" ref="J14:J19" si="1">H14*I14</f>
        <v>227810</v>
      </c>
    </row>
    <row r="15" spans="1:10" s="82" customFormat="1" ht="22.5" customHeight="1" outlineLevel="1" x14ac:dyDescent="0.2">
      <c r="A15" s="74"/>
      <c r="B15" s="30" t="s">
        <v>27</v>
      </c>
      <c r="C15" s="14" t="s">
        <v>21</v>
      </c>
      <c r="D15" s="21">
        <v>15.83</v>
      </c>
      <c r="E15" s="16">
        <v>0.5</v>
      </c>
      <c r="F15" s="15">
        <f t="shared" si="0"/>
        <v>31.66</v>
      </c>
      <c r="G15" s="15">
        <v>18.48</v>
      </c>
      <c r="H15" s="17"/>
      <c r="I15" s="18">
        <v>31.66</v>
      </c>
      <c r="J15" s="19">
        <f t="shared" si="1"/>
        <v>0</v>
      </c>
    </row>
    <row r="16" spans="1:10" s="82" customFormat="1" ht="22.5" customHeight="1" outlineLevel="1" x14ac:dyDescent="0.2">
      <c r="A16" s="74"/>
      <c r="B16" s="30" t="s">
        <v>28</v>
      </c>
      <c r="C16" s="14" t="s">
        <v>21</v>
      </c>
      <c r="D16" s="21">
        <v>16.71</v>
      </c>
      <c r="E16" s="16">
        <v>0.5</v>
      </c>
      <c r="F16" s="15">
        <f t="shared" si="0"/>
        <v>33.42</v>
      </c>
      <c r="G16" s="15">
        <v>18.829999999999998</v>
      </c>
      <c r="H16" s="17">
        <v>1000</v>
      </c>
      <c r="I16" s="18">
        <v>50.7</v>
      </c>
      <c r="J16" s="19">
        <f t="shared" si="1"/>
        <v>50700</v>
      </c>
    </row>
    <row r="17" spans="1:10" s="82" customFormat="1" ht="22.5" customHeight="1" outlineLevel="1" x14ac:dyDescent="0.2">
      <c r="A17" s="74"/>
      <c r="B17" s="30" t="s">
        <v>29</v>
      </c>
      <c r="C17" s="14" t="s">
        <v>21</v>
      </c>
      <c r="D17" s="21">
        <v>16.54</v>
      </c>
      <c r="E17" s="16">
        <v>0.5</v>
      </c>
      <c r="F17" s="15">
        <f t="shared" si="0"/>
        <v>33.08</v>
      </c>
      <c r="G17" s="15">
        <v>18.559999999999999</v>
      </c>
      <c r="H17" s="17">
        <v>600</v>
      </c>
      <c r="I17" s="18">
        <v>47.96</v>
      </c>
      <c r="J17" s="19">
        <f t="shared" si="1"/>
        <v>28776</v>
      </c>
    </row>
    <row r="18" spans="1:10" s="82" customFormat="1" ht="22.5" customHeight="1" outlineLevel="1" x14ac:dyDescent="0.2">
      <c r="A18" s="74"/>
      <c r="B18" s="30" t="s">
        <v>30</v>
      </c>
      <c r="C18" s="14" t="s">
        <v>21</v>
      </c>
      <c r="D18" s="21">
        <v>16.73</v>
      </c>
      <c r="E18" s="16">
        <v>0.5</v>
      </c>
      <c r="F18" s="15">
        <f t="shared" si="0"/>
        <v>33.46</v>
      </c>
      <c r="G18" s="15">
        <v>18.78</v>
      </c>
      <c r="H18" s="17">
        <v>3000</v>
      </c>
      <c r="I18" s="18">
        <v>49.76</v>
      </c>
      <c r="J18" s="19">
        <f t="shared" si="1"/>
        <v>149280</v>
      </c>
    </row>
    <row r="19" spans="1:10" s="82" customFormat="1" ht="22.5" customHeight="1" outlineLevel="1" x14ac:dyDescent="0.2">
      <c r="A19" s="74"/>
      <c r="B19" s="30" t="s">
        <v>31</v>
      </c>
      <c r="C19" s="14" t="s">
        <v>21</v>
      </c>
      <c r="D19" s="21">
        <v>9.74</v>
      </c>
      <c r="E19" s="16">
        <v>0.2</v>
      </c>
      <c r="F19" s="15">
        <f t="shared" si="0"/>
        <v>48.699999999999996</v>
      </c>
      <c r="G19" s="15">
        <v>26.93</v>
      </c>
      <c r="H19" s="17"/>
      <c r="I19" s="18">
        <v>48.699999999999996</v>
      </c>
      <c r="J19" s="19">
        <f t="shared" si="1"/>
        <v>0</v>
      </c>
    </row>
    <row r="20" spans="1:10" ht="22.5" customHeight="1" outlineLevel="1" x14ac:dyDescent="0.2">
      <c r="B20" s="6" t="s">
        <v>32</v>
      </c>
      <c r="C20" s="6"/>
      <c r="D20" s="7"/>
      <c r="E20" s="7"/>
      <c r="F20" s="7"/>
      <c r="G20" s="7"/>
      <c r="H20" s="8">
        <f>SUM(H21)</f>
        <v>2000</v>
      </c>
      <c r="I20" s="9"/>
      <c r="J20" s="9">
        <f>SUM(J21)</f>
        <v>249435.16666666663</v>
      </c>
    </row>
    <row r="21" spans="1:10" ht="22.5" customHeight="1" outlineLevel="1" x14ac:dyDescent="0.2">
      <c r="B21" s="23" t="s">
        <v>33</v>
      </c>
      <c r="C21" s="23"/>
      <c r="D21" s="24"/>
      <c r="E21" s="24"/>
      <c r="F21" s="24"/>
      <c r="G21" s="24"/>
      <c r="H21" s="12">
        <f>SUM(H22:H30)</f>
        <v>2000</v>
      </c>
      <c r="I21" s="13"/>
      <c r="J21" s="13">
        <f>SUM(J22:J30)</f>
        <v>249435.16666666663</v>
      </c>
    </row>
    <row r="22" spans="1:10" s="82" customFormat="1" ht="22.5" customHeight="1" outlineLevel="1" x14ac:dyDescent="0.2">
      <c r="A22" s="74"/>
      <c r="B22" s="30" t="s">
        <v>34</v>
      </c>
      <c r="C22" s="14" t="s">
        <v>19</v>
      </c>
      <c r="D22" s="21">
        <v>12</v>
      </c>
      <c r="E22" s="16">
        <v>0.2</v>
      </c>
      <c r="F22" s="15">
        <f t="shared" ref="F22:F30" si="2">D22/E22</f>
        <v>60</v>
      </c>
      <c r="G22" s="15">
        <v>37.380000000000003</v>
      </c>
      <c r="H22" s="17">
        <v>750</v>
      </c>
      <c r="I22" s="18">
        <v>139</v>
      </c>
      <c r="J22" s="19">
        <f t="shared" ref="J22:J30" si="3">H22*I22</f>
        <v>104250</v>
      </c>
    </row>
    <row r="23" spans="1:10" s="82" customFormat="1" ht="22.5" customHeight="1" outlineLevel="1" x14ac:dyDescent="0.2">
      <c r="A23" s="74"/>
      <c r="B23" s="30" t="s">
        <v>209</v>
      </c>
      <c r="C23" s="14" t="s">
        <v>19</v>
      </c>
      <c r="D23" s="21">
        <v>19.059999999999999</v>
      </c>
      <c r="E23" s="16">
        <v>0.4</v>
      </c>
      <c r="F23" s="15">
        <f t="shared" si="2"/>
        <v>47.649999999999991</v>
      </c>
      <c r="G23" s="15">
        <v>27.8</v>
      </c>
      <c r="H23" s="17"/>
      <c r="I23" s="18">
        <v>47.649999999999991</v>
      </c>
      <c r="J23" s="19">
        <f t="shared" si="3"/>
        <v>0</v>
      </c>
    </row>
    <row r="24" spans="1:10" s="82" customFormat="1" ht="36" customHeight="1" outlineLevel="1" x14ac:dyDescent="0.2">
      <c r="A24" s="74"/>
      <c r="B24" s="30" t="s">
        <v>35</v>
      </c>
      <c r="C24" s="14" t="s">
        <v>19</v>
      </c>
      <c r="D24" s="21">
        <v>50.88</v>
      </c>
      <c r="E24" s="16">
        <v>0.9</v>
      </c>
      <c r="F24" s="15">
        <f t="shared" si="2"/>
        <v>56.533333333333331</v>
      </c>
      <c r="G24" s="15">
        <v>34.520000000000003</v>
      </c>
      <c r="H24" s="17">
        <v>500</v>
      </c>
      <c r="I24" s="18">
        <v>56.533333333333331</v>
      </c>
      <c r="J24" s="19">
        <f t="shared" si="3"/>
        <v>28266.666666666664</v>
      </c>
    </row>
    <row r="25" spans="1:10" s="82" customFormat="1" ht="35.25" customHeight="1" outlineLevel="1" x14ac:dyDescent="0.2">
      <c r="A25" s="74"/>
      <c r="B25" s="30" t="s">
        <v>36</v>
      </c>
      <c r="C25" s="14" t="s">
        <v>19</v>
      </c>
      <c r="D25" s="21">
        <v>152.86000000000001</v>
      </c>
      <c r="E25" s="16">
        <v>3</v>
      </c>
      <c r="F25" s="15">
        <f t="shared" si="2"/>
        <v>50.95333333333334</v>
      </c>
      <c r="G25" s="15">
        <v>31.9</v>
      </c>
      <c r="H25" s="17">
        <v>50</v>
      </c>
      <c r="I25" s="18">
        <v>85.91</v>
      </c>
      <c r="J25" s="19">
        <f t="shared" si="3"/>
        <v>4295.5</v>
      </c>
    </row>
    <row r="26" spans="1:10" s="82" customFormat="1" ht="22.5" customHeight="1" outlineLevel="1" x14ac:dyDescent="0.2">
      <c r="A26" s="74"/>
      <c r="B26" s="30" t="s">
        <v>37</v>
      </c>
      <c r="C26" s="14" t="s">
        <v>19</v>
      </c>
      <c r="D26" s="21">
        <v>243.88</v>
      </c>
      <c r="E26" s="16">
        <v>5</v>
      </c>
      <c r="F26" s="15">
        <f t="shared" si="2"/>
        <v>48.775999999999996</v>
      </c>
      <c r="G26" s="15">
        <v>30.47</v>
      </c>
      <c r="H26" s="17"/>
      <c r="I26" s="18">
        <v>48.775999999999996</v>
      </c>
      <c r="J26" s="19">
        <f t="shared" si="3"/>
        <v>0</v>
      </c>
    </row>
    <row r="27" spans="1:10" s="82" customFormat="1" ht="22.5" customHeight="1" outlineLevel="1" x14ac:dyDescent="0.2">
      <c r="A27" s="74"/>
      <c r="B27" s="30" t="s">
        <v>38</v>
      </c>
      <c r="C27" s="14" t="s">
        <v>19</v>
      </c>
      <c r="D27" s="21">
        <v>13.52</v>
      </c>
      <c r="E27" s="16">
        <v>0.2</v>
      </c>
      <c r="F27" s="15">
        <f t="shared" si="2"/>
        <v>67.599999999999994</v>
      </c>
      <c r="G27" s="15">
        <v>41.83</v>
      </c>
      <c r="H27" s="17">
        <v>700</v>
      </c>
      <c r="I27" s="18">
        <v>160.88999999999999</v>
      </c>
      <c r="J27" s="19">
        <f t="shared" si="3"/>
        <v>112622.99999999999</v>
      </c>
    </row>
    <row r="28" spans="1:10" s="82" customFormat="1" ht="22.5" customHeight="1" outlineLevel="1" x14ac:dyDescent="0.2">
      <c r="A28" s="74"/>
      <c r="B28" s="30" t="s">
        <v>39</v>
      </c>
      <c r="C28" s="14" t="s">
        <v>19</v>
      </c>
      <c r="D28" s="21">
        <v>58.07</v>
      </c>
      <c r="E28" s="16">
        <v>0.9</v>
      </c>
      <c r="F28" s="15">
        <f t="shared" si="2"/>
        <v>64.522222222222226</v>
      </c>
      <c r="G28" s="15">
        <v>39.58</v>
      </c>
      <c r="H28" s="17"/>
      <c r="I28" s="18">
        <v>64.522222222222226</v>
      </c>
      <c r="J28" s="19">
        <f t="shared" si="3"/>
        <v>0</v>
      </c>
    </row>
    <row r="29" spans="1:10" s="82" customFormat="1" ht="22.5" customHeight="1" outlineLevel="1" x14ac:dyDescent="0.2">
      <c r="A29" s="74"/>
      <c r="B29" s="30" t="s">
        <v>40</v>
      </c>
      <c r="C29" s="14" t="s">
        <v>19</v>
      </c>
      <c r="D29" s="21">
        <v>174.54</v>
      </c>
      <c r="E29" s="16">
        <v>3</v>
      </c>
      <c r="F29" s="15">
        <f t="shared" si="2"/>
        <v>58.18</v>
      </c>
      <c r="G29" s="15">
        <v>36.53</v>
      </c>
      <c r="H29" s="17"/>
      <c r="I29" s="18">
        <v>58.18</v>
      </c>
      <c r="J29" s="19">
        <f t="shared" si="3"/>
        <v>0</v>
      </c>
    </row>
    <row r="30" spans="1:10" s="82" customFormat="1" ht="22.5" customHeight="1" outlineLevel="1" x14ac:dyDescent="0.2">
      <c r="A30" s="74"/>
      <c r="B30" s="30" t="s">
        <v>41</v>
      </c>
      <c r="C30" s="14" t="s">
        <v>19</v>
      </c>
      <c r="D30" s="21">
        <v>278.3</v>
      </c>
      <c r="E30" s="16">
        <v>5</v>
      </c>
      <c r="F30" s="15">
        <f t="shared" si="2"/>
        <v>55.660000000000004</v>
      </c>
      <c r="G30" s="15">
        <v>35.03</v>
      </c>
      <c r="H30" s="17"/>
      <c r="I30" s="18">
        <v>55.660000000000004</v>
      </c>
      <c r="J30" s="19">
        <f t="shared" si="3"/>
        <v>0</v>
      </c>
    </row>
    <row r="31" spans="1:10" ht="22.5" customHeight="1" outlineLevel="1" x14ac:dyDescent="0.2">
      <c r="B31" s="6" t="s">
        <v>42</v>
      </c>
      <c r="C31" s="6"/>
      <c r="D31" s="7"/>
      <c r="E31" s="7"/>
      <c r="F31" s="7"/>
      <c r="G31" s="7"/>
      <c r="H31" s="25">
        <f>H32+H50</f>
        <v>3750</v>
      </c>
      <c r="I31" s="105"/>
      <c r="J31" s="105">
        <f>J32+J50</f>
        <v>484924.66666666663</v>
      </c>
    </row>
    <row r="32" spans="1:10" ht="22.5" customHeight="1" outlineLevel="1" x14ac:dyDescent="0.2">
      <c r="B32" s="23" t="s">
        <v>43</v>
      </c>
      <c r="C32" s="23"/>
      <c r="D32" s="24"/>
      <c r="E32" s="24"/>
      <c r="F32" s="24"/>
      <c r="G32" s="24"/>
      <c r="H32" s="12">
        <f>SUM(H33:H49)</f>
        <v>3450</v>
      </c>
      <c r="I32" s="13"/>
      <c r="J32" s="13">
        <f>SUM(J33:J49)</f>
        <v>442174.66666666663</v>
      </c>
    </row>
    <row r="33" spans="1:10" s="82" customFormat="1" ht="22.5" customHeight="1" outlineLevel="1" x14ac:dyDescent="0.2">
      <c r="A33" s="74"/>
      <c r="B33" s="30" t="s">
        <v>44</v>
      </c>
      <c r="C33" s="14" t="s">
        <v>19</v>
      </c>
      <c r="D33" s="21">
        <v>720.6</v>
      </c>
      <c r="E33" s="16">
        <v>10</v>
      </c>
      <c r="F33" s="15">
        <f t="shared" ref="F33:F49" si="4">D33/E33</f>
        <v>72.06</v>
      </c>
      <c r="G33" s="15">
        <v>44.59</v>
      </c>
      <c r="H33" s="17"/>
      <c r="I33" s="18">
        <v>72.06</v>
      </c>
      <c r="J33" s="19">
        <f t="shared" ref="J33:J49" si="5">H33*I33</f>
        <v>0</v>
      </c>
    </row>
    <row r="34" spans="1:10" s="82" customFormat="1" ht="22.5" customHeight="1" outlineLevel="1" x14ac:dyDescent="0.2">
      <c r="A34" s="74"/>
      <c r="B34" s="30" t="s">
        <v>45</v>
      </c>
      <c r="C34" s="14" t="s">
        <v>19</v>
      </c>
      <c r="D34" s="21">
        <v>252.29</v>
      </c>
      <c r="E34" s="16">
        <v>3</v>
      </c>
      <c r="F34" s="15">
        <f t="shared" si="4"/>
        <v>84.096666666666664</v>
      </c>
      <c r="G34" s="15">
        <v>51.23</v>
      </c>
      <c r="H34" s="17"/>
      <c r="I34" s="18">
        <v>84.096666666666664</v>
      </c>
      <c r="J34" s="19">
        <f t="shared" si="5"/>
        <v>0</v>
      </c>
    </row>
    <row r="35" spans="1:10" s="82" customFormat="1" ht="22.5" customHeight="1" outlineLevel="1" x14ac:dyDescent="0.2">
      <c r="A35" s="74"/>
      <c r="B35" s="30" t="s">
        <v>46</v>
      </c>
      <c r="C35" s="14" t="s">
        <v>19</v>
      </c>
      <c r="D35" s="21">
        <v>409.03</v>
      </c>
      <c r="E35" s="16">
        <v>5</v>
      </c>
      <c r="F35" s="15">
        <f t="shared" si="4"/>
        <v>81.805999999999997</v>
      </c>
      <c r="G35" s="15">
        <v>49.73</v>
      </c>
      <c r="H35" s="17"/>
      <c r="I35" s="18">
        <v>81.805999999999997</v>
      </c>
      <c r="J35" s="19">
        <f t="shared" si="5"/>
        <v>0</v>
      </c>
    </row>
    <row r="36" spans="1:10" s="82" customFormat="1" ht="22.5" customHeight="1" outlineLevel="1" x14ac:dyDescent="0.2">
      <c r="A36" s="74"/>
      <c r="B36" s="30" t="s">
        <v>47</v>
      </c>
      <c r="C36" s="14" t="s">
        <v>19</v>
      </c>
      <c r="D36" s="21">
        <v>252.29</v>
      </c>
      <c r="E36" s="16">
        <v>3</v>
      </c>
      <c r="F36" s="15">
        <f t="shared" si="4"/>
        <v>84.096666666666664</v>
      </c>
      <c r="G36" s="15">
        <v>51.22</v>
      </c>
      <c r="H36" s="17"/>
      <c r="I36" s="18">
        <v>84.096666666666664</v>
      </c>
      <c r="J36" s="19">
        <f t="shared" si="5"/>
        <v>0</v>
      </c>
    </row>
    <row r="37" spans="1:10" s="82" customFormat="1" ht="22.5" customHeight="1" outlineLevel="1" x14ac:dyDescent="0.2">
      <c r="A37" s="74"/>
      <c r="B37" s="30" t="s">
        <v>48</v>
      </c>
      <c r="C37" s="14" t="s">
        <v>19</v>
      </c>
      <c r="D37" s="21">
        <v>409.03</v>
      </c>
      <c r="E37" s="16">
        <v>5</v>
      </c>
      <c r="F37" s="15">
        <f t="shared" si="4"/>
        <v>81.805999999999997</v>
      </c>
      <c r="G37" s="15">
        <v>49.72</v>
      </c>
      <c r="H37" s="17"/>
      <c r="I37" s="18">
        <v>81.805999999999997</v>
      </c>
      <c r="J37" s="19">
        <f t="shared" si="5"/>
        <v>0</v>
      </c>
    </row>
    <row r="38" spans="1:10" s="82" customFormat="1" ht="22.5" customHeight="1" outlineLevel="1" x14ac:dyDescent="0.2">
      <c r="A38" s="74"/>
      <c r="B38" s="30" t="s">
        <v>49</v>
      </c>
      <c r="C38" s="14" t="s">
        <v>19</v>
      </c>
      <c r="D38" s="21">
        <v>78.27</v>
      </c>
      <c r="E38" s="16">
        <v>0.9</v>
      </c>
      <c r="F38" s="15">
        <f t="shared" si="4"/>
        <v>86.966666666666654</v>
      </c>
      <c r="G38" s="15">
        <v>54.24</v>
      </c>
      <c r="H38" s="17"/>
      <c r="I38" s="18">
        <v>86.966666666666654</v>
      </c>
      <c r="J38" s="19">
        <f t="shared" si="5"/>
        <v>0</v>
      </c>
    </row>
    <row r="39" spans="1:10" s="82" customFormat="1" ht="22.5" customHeight="1" outlineLevel="1" x14ac:dyDescent="0.2">
      <c r="A39" s="74"/>
      <c r="B39" s="30" t="s">
        <v>50</v>
      </c>
      <c r="C39" s="14" t="s">
        <v>19</v>
      </c>
      <c r="D39" s="21">
        <v>19.41</v>
      </c>
      <c r="E39" s="16">
        <v>0.2</v>
      </c>
      <c r="F39" s="15">
        <f t="shared" si="4"/>
        <v>97.05</v>
      </c>
      <c r="G39" s="15">
        <v>63.99</v>
      </c>
      <c r="H39" s="17">
        <v>1100</v>
      </c>
      <c r="I39" s="18">
        <v>132.5</v>
      </c>
      <c r="J39" s="19">
        <f t="shared" si="5"/>
        <v>145750</v>
      </c>
    </row>
    <row r="40" spans="1:10" s="82" customFormat="1" ht="42.75" customHeight="1" outlineLevel="1" x14ac:dyDescent="0.2">
      <c r="A40" s="74"/>
      <c r="B40" s="30" t="s">
        <v>51</v>
      </c>
      <c r="C40" s="14" t="s">
        <v>19</v>
      </c>
      <c r="D40" s="21">
        <v>720.6</v>
      </c>
      <c r="E40" s="16">
        <v>10</v>
      </c>
      <c r="F40" s="15">
        <f t="shared" si="4"/>
        <v>72.06</v>
      </c>
      <c r="G40" s="15">
        <v>45.14</v>
      </c>
      <c r="H40" s="17"/>
      <c r="I40" s="18">
        <v>90</v>
      </c>
      <c r="J40" s="19">
        <f t="shared" si="5"/>
        <v>0</v>
      </c>
    </row>
    <row r="41" spans="1:10" s="82" customFormat="1" ht="22.5" customHeight="1" outlineLevel="1" x14ac:dyDescent="0.2">
      <c r="A41" s="74"/>
      <c r="B41" s="30" t="s">
        <v>52</v>
      </c>
      <c r="C41" s="14" t="s">
        <v>19</v>
      </c>
      <c r="D41" s="21">
        <v>252.29</v>
      </c>
      <c r="E41" s="16">
        <v>3</v>
      </c>
      <c r="F41" s="15">
        <f t="shared" si="4"/>
        <v>84.096666666666664</v>
      </c>
      <c r="G41" s="15">
        <v>51.05</v>
      </c>
      <c r="H41" s="17">
        <v>100</v>
      </c>
      <c r="I41" s="18">
        <v>84.096666666666664</v>
      </c>
      <c r="J41" s="19">
        <f t="shared" si="5"/>
        <v>8409.6666666666661</v>
      </c>
    </row>
    <row r="42" spans="1:10" s="82" customFormat="1" ht="33" customHeight="1" outlineLevel="1" x14ac:dyDescent="0.2">
      <c r="A42" s="74"/>
      <c r="B42" s="30" t="s">
        <v>53</v>
      </c>
      <c r="C42" s="14" t="s">
        <v>19</v>
      </c>
      <c r="D42" s="21">
        <v>409.03</v>
      </c>
      <c r="E42" s="16">
        <v>5</v>
      </c>
      <c r="F42" s="15">
        <f t="shared" si="4"/>
        <v>81.805999999999997</v>
      </c>
      <c r="G42" s="15">
        <v>49.62</v>
      </c>
      <c r="H42" s="17">
        <v>150</v>
      </c>
      <c r="I42" s="18">
        <v>90.1</v>
      </c>
      <c r="J42" s="19">
        <f t="shared" si="5"/>
        <v>13515</v>
      </c>
    </row>
    <row r="43" spans="1:10" s="82" customFormat="1" ht="22.5" customHeight="1" outlineLevel="1" x14ac:dyDescent="0.2">
      <c r="A43" s="74"/>
      <c r="B43" s="30" t="s">
        <v>54</v>
      </c>
      <c r="C43" s="14" t="s">
        <v>19</v>
      </c>
      <c r="D43" s="21">
        <v>78.27</v>
      </c>
      <c r="E43" s="16">
        <v>0.9</v>
      </c>
      <c r="F43" s="15">
        <f t="shared" si="4"/>
        <v>86.966666666666654</v>
      </c>
      <c r="G43" s="15">
        <v>53.67</v>
      </c>
      <c r="H43" s="17"/>
      <c r="I43" s="18">
        <v>86.966666666666654</v>
      </c>
      <c r="J43" s="19">
        <f t="shared" si="5"/>
        <v>0</v>
      </c>
    </row>
    <row r="44" spans="1:10" s="82" customFormat="1" ht="22.5" customHeight="1" outlineLevel="1" x14ac:dyDescent="0.2">
      <c r="A44" s="74"/>
      <c r="B44" s="30" t="s">
        <v>55</v>
      </c>
      <c r="C44" s="14" t="s">
        <v>19</v>
      </c>
      <c r="D44" s="21">
        <v>32.79</v>
      </c>
      <c r="E44" s="16">
        <v>0.3</v>
      </c>
      <c r="F44" s="15">
        <f t="shared" si="4"/>
        <v>109.3</v>
      </c>
      <c r="G44" s="15">
        <v>69.66</v>
      </c>
      <c r="H44" s="17"/>
      <c r="I44" s="18">
        <v>109.3</v>
      </c>
      <c r="J44" s="19">
        <f t="shared" si="5"/>
        <v>0</v>
      </c>
    </row>
    <row r="45" spans="1:10" s="82" customFormat="1" ht="22.5" customHeight="1" outlineLevel="1" x14ac:dyDescent="0.2">
      <c r="A45" s="74"/>
      <c r="B45" s="30" t="s">
        <v>56</v>
      </c>
      <c r="C45" s="14" t="s">
        <v>19</v>
      </c>
      <c r="D45" s="21">
        <v>19.41</v>
      </c>
      <c r="E45" s="16">
        <v>0.2</v>
      </c>
      <c r="F45" s="15">
        <f t="shared" si="4"/>
        <v>97.05</v>
      </c>
      <c r="G45" s="15">
        <v>63.99</v>
      </c>
      <c r="H45" s="17">
        <v>600</v>
      </c>
      <c r="I45" s="18">
        <v>132.5</v>
      </c>
      <c r="J45" s="19">
        <f t="shared" si="5"/>
        <v>79500</v>
      </c>
    </row>
    <row r="46" spans="1:10" s="82" customFormat="1" ht="22.5" customHeight="1" outlineLevel="1" x14ac:dyDescent="0.2">
      <c r="A46" s="74"/>
      <c r="B46" s="30" t="s">
        <v>57</v>
      </c>
      <c r="C46" s="14" t="s">
        <v>19</v>
      </c>
      <c r="D46" s="21">
        <v>252.29</v>
      </c>
      <c r="E46" s="16">
        <v>3</v>
      </c>
      <c r="F46" s="15">
        <f t="shared" si="4"/>
        <v>84.096666666666664</v>
      </c>
      <c r="G46" s="15">
        <v>51.31</v>
      </c>
      <c r="H46" s="17"/>
      <c r="I46" s="18">
        <v>84.096666666666664</v>
      </c>
      <c r="J46" s="19">
        <f t="shared" si="5"/>
        <v>0</v>
      </c>
    </row>
    <row r="47" spans="1:10" s="82" customFormat="1" ht="22.5" customHeight="1" outlineLevel="1" x14ac:dyDescent="0.2">
      <c r="A47" s="74"/>
      <c r="B47" s="30" t="s">
        <v>58</v>
      </c>
      <c r="C47" s="14" t="s">
        <v>19</v>
      </c>
      <c r="D47" s="21">
        <v>409.03</v>
      </c>
      <c r="E47" s="16">
        <v>5</v>
      </c>
      <c r="F47" s="15">
        <f t="shared" si="4"/>
        <v>81.805999999999997</v>
      </c>
      <c r="G47" s="15">
        <v>49.77</v>
      </c>
      <c r="H47" s="17"/>
      <c r="I47" s="18">
        <v>81.805999999999997</v>
      </c>
      <c r="J47" s="19">
        <f t="shared" si="5"/>
        <v>0</v>
      </c>
    </row>
    <row r="48" spans="1:10" s="82" customFormat="1" ht="22.5" customHeight="1" outlineLevel="1" x14ac:dyDescent="0.2">
      <c r="A48" s="74"/>
      <c r="B48" s="30" t="s">
        <v>59</v>
      </c>
      <c r="C48" s="14" t="s">
        <v>19</v>
      </c>
      <c r="D48" s="21">
        <v>19.41</v>
      </c>
      <c r="E48" s="16">
        <v>0.9</v>
      </c>
      <c r="F48" s="15">
        <f t="shared" si="4"/>
        <v>21.566666666666666</v>
      </c>
      <c r="G48" s="15">
        <v>54.51</v>
      </c>
      <c r="H48" s="17"/>
      <c r="I48" s="18">
        <v>21.566666666666666</v>
      </c>
      <c r="J48" s="19">
        <f t="shared" si="5"/>
        <v>0</v>
      </c>
    </row>
    <row r="49" spans="1:10" s="82" customFormat="1" ht="22.5" customHeight="1" outlineLevel="1" x14ac:dyDescent="0.2">
      <c r="A49" s="74"/>
      <c r="B49" s="30" t="s">
        <v>60</v>
      </c>
      <c r="C49" s="14" t="s">
        <v>19</v>
      </c>
      <c r="D49" s="21">
        <v>19.41</v>
      </c>
      <c r="E49" s="16">
        <v>0.2</v>
      </c>
      <c r="F49" s="15">
        <f t="shared" si="4"/>
        <v>97.05</v>
      </c>
      <c r="G49" s="15">
        <v>59.73</v>
      </c>
      <c r="H49" s="17">
        <v>1500</v>
      </c>
      <c r="I49" s="18">
        <v>130</v>
      </c>
      <c r="J49" s="19">
        <f t="shared" si="5"/>
        <v>195000</v>
      </c>
    </row>
    <row r="50" spans="1:10" ht="22.5" customHeight="1" outlineLevel="1" x14ac:dyDescent="0.2">
      <c r="B50" s="23" t="s">
        <v>61</v>
      </c>
      <c r="C50" s="23"/>
      <c r="D50" s="24"/>
      <c r="E50" s="24"/>
      <c r="F50" s="24"/>
      <c r="G50" s="24"/>
      <c r="H50" s="12">
        <f>SUM(H51:H54)</f>
        <v>300</v>
      </c>
      <c r="I50" s="13"/>
      <c r="J50" s="13">
        <f>SUM(J51:J54)</f>
        <v>42750</v>
      </c>
    </row>
    <row r="51" spans="1:10" s="82" customFormat="1" ht="22.5" customHeight="1" outlineLevel="1" x14ac:dyDescent="0.2">
      <c r="A51" s="74"/>
      <c r="B51" s="30" t="s">
        <v>62</v>
      </c>
      <c r="C51" s="14" t="s">
        <v>19</v>
      </c>
      <c r="D51" s="21">
        <v>21.22</v>
      </c>
      <c r="E51" s="16">
        <v>0.2</v>
      </c>
      <c r="F51" s="15">
        <f>D51/E51</f>
        <v>106.1</v>
      </c>
      <c r="G51" s="15">
        <v>70.489999999999995</v>
      </c>
      <c r="H51" s="17">
        <v>200</v>
      </c>
      <c r="I51" s="18">
        <v>142.5</v>
      </c>
      <c r="J51" s="19">
        <f>H51*I51</f>
        <v>28500</v>
      </c>
    </row>
    <row r="52" spans="1:10" s="82" customFormat="1" ht="22.5" customHeight="1" outlineLevel="1" x14ac:dyDescent="0.2">
      <c r="A52" s="74"/>
      <c r="B52" s="30" t="s">
        <v>63</v>
      </c>
      <c r="C52" s="14" t="s">
        <v>19</v>
      </c>
      <c r="D52" s="21">
        <v>85.56</v>
      </c>
      <c r="E52" s="16">
        <v>0.9</v>
      </c>
      <c r="F52" s="15">
        <f>D52/E52</f>
        <v>95.066666666666663</v>
      </c>
      <c r="G52" s="15">
        <v>62.02</v>
      </c>
      <c r="H52" s="17"/>
      <c r="I52" s="18"/>
      <c r="J52" s="19">
        <f>H52*I52</f>
        <v>0</v>
      </c>
    </row>
    <row r="53" spans="1:10" s="82" customFormat="1" ht="22.5" customHeight="1" outlineLevel="1" x14ac:dyDescent="0.2">
      <c r="A53" s="74"/>
      <c r="B53" s="30" t="s">
        <v>64</v>
      </c>
      <c r="C53" s="14" t="s">
        <v>19</v>
      </c>
      <c r="D53" s="21">
        <v>278.55</v>
      </c>
      <c r="E53" s="16">
        <v>3</v>
      </c>
      <c r="F53" s="15">
        <f>D53/E53</f>
        <v>92.850000000000009</v>
      </c>
      <c r="G53" s="15">
        <v>57.81</v>
      </c>
      <c r="H53" s="17"/>
      <c r="I53" s="18"/>
      <c r="J53" s="19">
        <f>H53*I53</f>
        <v>0</v>
      </c>
    </row>
    <row r="54" spans="1:10" s="82" customFormat="1" ht="22.5" customHeight="1" outlineLevel="1" x14ac:dyDescent="0.2">
      <c r="A54" s="74"/>
      <c r="B54" s="30" t="s">
        <v>65</v>
      </c>
      <c r="C54" s="14" t="s">
        <v>19</v>
      </c>
      <c r="D54" s="21">
        <v>21.54</v>
      </c>
      <c r="E54" s="16">
        <v>0.2</v>
      </c>
      <c r="F54" s="15">
        <f>D54/E54</f>
        <v>107.69999999999999</v>
      </c>
      <c r="G54" s="15">
        <v>71.53</v>
      </c>
      <c r="H54" s="17">
        <v>100</v>
      </c>
      <c r="I54" s="18">
        <v>142.5</v>
      </c>
      <c r="J54" s="19">
        <f>H54*I54</f>
        <v>14250</v>
      </c>
    </row>
    <row r="55" spans="1:10" ht="22.5" customHeight="1" outlineLevel="1" x14ac:dyDescent="0.2">
      <c r="B55" s="26" t="s">
        <v>66</v>
      </c>
      <c r="C55" s="26"/>
      <c r="D55" s="27"/>
      <c r="E55" s="27"/>
      <c r="F55" s="27"/>
      <c r="G55" s="27"/>
      <c r="H55" s="28">
        <f>SUM(H56:H58)</f>
        <v>3200</v>
      </c>
      <c r="I55" s="29"/>
      <c r="J55" s="29">
        <f>SUM(J56:J58)</f>
        <v>1215264</v>
      </c>
    </row>
    <row r="56" spans="1:10" s="82" customFormat="1" ht="22.5" customHeight="1" outlineLevel="1" x14ac:dyDescent="0.2">
      <c r="A56" s="74"/>
      <c r="B56" s="30" t="s">
        <v>67</v>
      </c>
      <c r="C56" s="30" t="s">
        <v>68</v>
      </c>
      <c r="D56" s="21">
        <v>38.049999999999997</v>
      </c>
      <c r="E56" s="16">
        <v>0.18</v>
      </c>
      <c r="F56" s="15">
        <f>D56/E56</f>
        <v>211.38888888888889</v>
      </c>
      <c r="G56" s="15">
        <v>151.06</v>
      </c>
      <c r="H56" s="17">
        <v>1600</v>
      </c>
      <c r="I56" s="18">
        <v>383</v>
      </c>
      <c r="J56" s="19">
        <f>H56*I56</f>
        <v>612800</v>
      </c>
    </row>
    <row r="57" spans="1:10" s="82" customFormat="1" ht="22.5" customHeight="1" outlineLevel="1" x14ac:dyDescent="0.2">
      <c r="A57" s="74"/>
      <c r="B57" s="30" t="s">
        <v>69</v>
      </c>
      <c r="C57" s="30" t="s">
        <v>70</v>
      </c>
      <c r="D57" s="21">
        <v>87.35</v>
      </c>
      <c r="E57" s="16">
        <v>0.4</v>
      </c>
      <c r="F57" s="15">
        <f>D57/E57</f>
        <v>218.37499999999997</v>
      </c>
      <c r="G57" s="15">
        <v>156.32</v>
      </c>
      <c r="H57" s="17">
        <v>1600</v>
      </c>
      <c r="I57" s="18">
        <v>376.54</v>
      </c>
      <c r="J57" s="19">
        <f>H57*I57</f>
        <v>602464</v>
      </c>
    </row>
    <row r="58" spans="1:10" s="82" customFormat="1" ht="22.5" customHeight="1" outlineLevel="1" thickBot="1" x14ac:dyDescent="0.25">
      <c r="A58" s="74"/>
      <c r="B58" s="30" t="s">
        <v>71</v>
      </c>
      <c r="C58" s="30" t="s">
        <v>70</v>
      </c>
      <c r="D58" s="21">
        <v>16</v>
      </c>
      <c r="E58" s="16">
        <v>0.18</v>
      </c>
      <c r="F58" s="15">
        <f>D58/E58</f>
        <v>88.888888888888886</v>
      </c>
      <c r="G58" s="15">
        <v>53.04</v>
      </c>
      <c r="H58" s="31"/>
      <c r="I58" s="32">
        <v>116.68</v>
      </c>
      <c r="J58" s="33">
        <f>H58*I58</f>
        <v>0</v>
      </c>
    </row>
    <row r="59" spans="1:10" s="81" customFormat="1" ht="22.5" customHeight="1" x14ac:dyDescent="0.25">
      <c r="B59" s="88" t="s">
        <v>72</v>
      </c>
      <c r="C59" s="88"/>
      <c r="D59" s="88"/>
      <c r="E59" s="88"/>
      <c r="F59" s="88"/>
      <c r="G59" s="88"/>
      <c r="H59" s="34">
        <f>SUM(H60,H62,H64)</f>
        <v>0</v>
      </c>
      <c r="I59" s="35"/>
      <c r="J59" s="35">
        <f>SUM(J60,J62,J64)</f>
        <v>0</v>
      </c>
    </row>
    <row r="60" spans="1:10" s="82" customFormat="1" ht="22.5" customHeight="1" outlineLevel="1" x14ac:dyDescent="0.2">
      <c r="A60" s="74"/>
      <c r="B60" s="26" t="s">
        <v>73</v>
      </c>
      <c r="C60" s="27"/>
      <c r="D60" s="27"/>
      <c r="E60" s="27"/>
      <c r="F60" s="27"/>
      <c r="G60" s="27"/>
      <c r="H60" s="36">
        <f>SUM(H61)</f>
        <v>0</v>
      </c>
      <c r="I60" s="37"/>
      <c r="J60" s="37">
        <f>SUM(J61)</f>
        <v>0</v>
      </c>
    </row>
    <row r="61" spans="1:10" s="82" customFormat="1" ht="29.25" customHeight="1" outlineLevel="1" x14ac:dyDescent="0.2">
      <c r="A61" s="74"/>
      <c r="B61" s="30" t="s">
        <v>74</v>
      </c>
      <c r="C61" s="30" t="s">
        <v>19</v>
      </c>
      <c r="D61" s="21">
        <v>73</v>
      </c>
      <c r="E61" s="16">
        <v>1</v>
      </c>
      <c r="F61" s="15">
        <f>D61/E61</f>
        <v>73</v>
      </c>
      <c r="G61" s="15">
        <v>45.54</v>
      </c>
      <c r="H61" s="17"/>
      <c r="I61" s="18">
        <v>73</v>
      </c>
      <c r="J61" s="18">
        <f>H61*I61</f>
        <v>0</v>
      </c>
    </row>
    <row r="62" spans="1:10" s="82" customFormat="1" ht="22.5" customHeight="1" outlineLevel="1" x14ac:dyDescent="0.2">
      <c r="A62" s="74"/>
      <c r="B62" s="26" t="s">
        <v>75</v>
      </c>
      <c r="C62" s="38"/>
      <c r="D62" s="39"/>
      <c r="E62" s="40"/>
      <c r="F62" s="7"/>
      <c r="G62" s="7"/>
      <c r="H62" s="41">
        <f>SUM(H63)</f>
        <v>0</v>
      </c>
      <c r="I62" s="42"/>
      <c r="J62" s="42">
        <f>SUM(J63)</f>
        <v>0</v>
      </c>
    </row>
    <row r="63" spans="1:10" s="82" customFormat="1" ht="22.5" customHeight="1" outlineLevel="1" x14ac:dyDescent="0.2">
      <c r="A63" s="74"/>
      <c r="B63" s="30" t="s">
        <v>76</v>
      </c>
      <c r="C63" s="30" t="s">
        <v>19</v>
      </c>
      <c r="D63" s="21">
        <v>112</v>
      </c>
      <c r="E63" s="21">
        <v>1</v>
      </c>
      <c r="F63" s="15">
        <f>D63/E63</f>
        <v>112</v>
      </c>
      <c r="G63" s="15">
        <v>65.66</v>
      </c>
      <c r="H63" s="17"/>
      <c r="I63" s="18">
        <v>112</v>
      </c>
      <c r="J63" s="18">
        <f>H63*I63</f>
        <v>0</v>
      </c>
    </row>
    <row r="64" spans="1:10" s="82" customFormat="1" ht="22.5" customHeight="1" outlineLevel="1" x14ac:dyDescent="0.2">
      <c r="A64" s="74"/>
      <c r="B64" s="26" t="s">
        <v>77</v>
      </c>
      <c r="C64" s="38"/>
      <c r="D64" s="39"/>
      <c r="E64" s="39"/>
      <c r="F64" s="7"/>
      <c r="G64" s="7"/>
      <c r="H64" s="41">
        <f>SUM(H65)</f>
        <v>0</v>
      </c>
      <c r="I64" s="42"/>
      <c r="J64" s="42">
        <f>SUM(J65)</f>
        <v>0</v>
      </c>
    </row>
    <row r="65" spans="1:10" s="82" customFormat="1" ht="29.25" customHeight="1" outlineLevel="1" thickBot="1" x14ac:dyDescent="0.25">
      <c r="A65" s="74"/>
      <c r="B65" s="30" t="s">
        <v>78</v>
      </c>
      <c r="C65" s="30" t="s">
        <v>70</v>
      </c>
      <c r="D65" s="21">
        <v>185</v>
      </c>
      <c r="E65" s="21">
        <v>1</v>
      </c>
      <c r="F65" s="15">
        <f>D65/E65</f>
        <v>185</v>
      </c>
      <c r="G65" s="15">
        <v>89.71</v>
      </c>
      <c r="H65" s="31"/>
      <c r="I65" s="32">
        <v>185</v>
      </c>
      <c r="J65" s="32">
        <f>H65*I65</f>
        <v>0</v>
      </c>
    </row>
    <row r="66" spans="1:10" s="83" customFormat="1" ht="22.5" customHeight="1" x14ac:dyDescent="0.25">
      <c r="B66" s="90" t="s">
        <v>79</v>
      </c>
      <c r="C66" s="91"/>
      <c r="D66" s="90"/>
      <c r="E66" s="90"/>
      <c r="F66" s="90"/>
      <c r="G66" s="90"/>
      <c r="H66" s="46">
        <f>SUM(H67)</f>
        <v>14000</v>
      </c>
      <c r="I66" s="47"/>
      <c r="J66" s="47">
        <f>SUM(J67)</f>
        <v>385000</v>
      </c>
    </row>
    <row r="67" spans="1:10" ht="22.5" customHeight="1" outlineLevel="1" x14ac:dyDescent="0.2">
      <c r="B67" s="6" t="s">
        <v>80</v>
      </c>
      <c r="C67" s="6"/>
      <c r="D67" s="7"/>
      <c r="E67" s="7"/>
      <c r="F67" s="7"/>
      <c r="G67" s="7"/>
      <c r="H67" s="8">
        <f>SUM(H68:H73)</f>
        <v>14000</v>
      </c>
      <c r="I67" s="9"/>
      <c r="J67" s="9">
        <f>SUM(J68:J73)</f>
        <v>385000</v>
      </c>
    </row>
    <row r="68" spans="1:10" s="82" customFormat="1" ht="22.5" customHeight="1" outlineLevel="1" x14ac:dyDescent="0.2">
      <c r="A68" s="74"/>
      <c r="B68" s="14" t="s">
        <v>81</v>
      </c>
      <c r="C68" s="14" t="s">
        <v>21</v>
      </c>
      <c r="D68" s="15">
        <v>27</v>
      </c>
      <c r="E68" s="16">
        <v>1</v>
      </c>
      <c r="F68" s="15">
        <f t="shared" ref="F68:F73" si="6">D68/E68</f>
        <v>27</v>
      </c>
      <c r="G68" s="15">
        <v>18.690000000000001</v>
      </c>
      <c r="H68" s="49">
        <v>7000</v>
      </c>
      <c r="I68" s="19">
        <v>27</v>
      </c>
      <c r="J68" s="108">
        <f t="shared" ref="J68:J73" si="7">H68*I68</f>
        <v>189000</v>
      </c>
    </row>
    <row r="69" spans="1:10" s="82" customFormat="1" ht="22.5" customHeight="1" outlineLevel="1" x14ac:dyDescent="0.2">
      <c r="A69" s="74"/>
      <c r="B69" s="14" t="s">
        <v>82</v>
      </c>
      <c r="C69" s="14" t="s">
        <v>21</v>
      </c>
      <c r="D69" s="15">
        <v>28</v>
      </c>
      <c r="E69" s="16">
        <v>1</v>
      </c>
      <c r="F69" s="15">
        <f t="shared" si="6"/>
        <v>28</v>
      </c>
      <c r="G69" s="15">
        <v>18.989999999999998</v>
      </c>
      <c r="H69" s="49">
        <v>7000</v>
      </c>
      <c r="I69" s="19">
        <v>28</v>
      </c>
      <c r="J69" s="19">
        <f t="shared" si="7"/>
        <v>196000</v>
      </c>
    </row>
    <row r="70" spans="1:10" s="82" customFormat="1" ht="22.5" customHeight="1" outlineLevel="1" x14ac:dyDescent="0.2">
      <c r="A70" s="74"/>
      <c r="B70" s="14" t="s">
        <v>83</v>
      </c>
      <c r="C70" s="14" t="s">
        <v>19</v>
      </c>
      <c r="D70" s="15">
        <v>25</v>
      </c>
      <c r="E70" s="16">
        <v>1</v>
      </c>
      <c r="F70" s="15">
        <f t="shared" si="6"/>
        <v>25</v>
      </c>
      <c r="G70" s="15">
        <v>18.12</v>
      </c>
      <c r="H70" s="49"/>
      <c r="I70" s="19">
        <v>25</v>
      </c>
      <c r="J70" s="19">
        <f t="shared" si="7"/>
        <v>0</v>
      </c>
    </row>
    <row r="71" spans="1:10" s="82" customFormat="1" ht="22.5" customHeight="1" outlineLevel="1" x14ac:dyDescent="0.2">
      <c r="A71" s="74"/>
      <c r="B71" s="14" t="s">
        <v>84</v>
      </c>
      <c r="C71" s="14" t="s">
        <v>19</v>
      </c>
      <c r="D71" s="15">
        <v>26</v>
      </c>
      <c r="E71" s="16">
        <v>1</v>
      </c>
      <c r="F71" s="15">
        <f t="shared" si="6"/>
        <v>26</v>
      </c>
      <c r="G71" s="15">
        <v>18.47</v>
      </c>
      <c r="H71" s="49"/>
      <c r="I71" s="19">
        <v>26</v>
      </c>
      <c r="J71" s="19">
        <f t="shared" si="7"/>
        <v>0</v>
      </c>
    </row>
    <row r="72" spans="1:10" s="82" customFormat="1" ht="22.5" customHeight="1" outlineLevel="1" x14ac:dyDescent="0.2">
      <c r="A72" s="74"/>
      <c r="B72" s="14" t="s">
        <v>85</v>
      </c>
      <c r="C72" s="14" t="s">
        <v>19</v>
      </c>
      <c r="D72" s="15">
        <v>7.59</v>
      </c>
      <c r="E72" s="16">
        <v>0.2</v>
      </c>
      <c r="F72" s="15">
        <f t="shared" si="6"/>
        <v>37.949999999999996</v>
      </c>
      <c r="G72" s="15">
        <v>24.73</v>
      </c>
      <c r="H72" s="49"/>
      <c r="I72" s="19">
        <v>37.949999999999996</v>
      </c>
      <c r="J72" s="19">
        <f t="shared" si="7"/>
        <v>0</v>
      </c>
    </row>
    <row r="73" spans="1:10" s="82" customFormat="1" ht="22.5" customHeight="1" outlineLevel="1" thickBot="1" x14ac:dyDescent="0.25">
      <c r="A73" s="74"/>
      <c r="B73" s="14" t="s">
        <v>86</v>
      </c>
      <c r="C73" s="14" t="s">
        <v>19</v>
      </c>
      <c r="D73" s="15">
        <v>7.68</v>
      </c>
      <c r="E73" s="16">
        <v>0.2</v>
      </c>
      <c r="F73" s="15">
        <f t="shared" si="6"/>
        <v>38.4</v>
      </c>
      <c r="G73" s="15">
        <v>25.07</v>
      </c>
      <c r="H73" s="43"/>
      <c r="I73" s="33">
        <v>38.4</v>
      </c>
      <c r="J73" s="109">
        <f t="shared" si="7"/>
        <v>0</v>
      </c>
    </row>
    <row r="74" spans="1:10" s="81" customFormat="1" ht="22.5" customHeight="1" x14ac:dyDescent="0.25">
      <c r="B74" s="88" t="s">
        <v>87</v>
      </c>
      <c r="C74" s="93"/>
      <c r="D74" s="88"/>
      <c r="E74" s="94"/>
      <c r="F74" s="88"/>
      <c r="G74" s="88"/>
      <c r="H74" s="34">
        <f>SUM(H75,H82,H99)</f>
        <v>2000</v>
      </c>
      <c r="I74" s="35"/>
      <c r="J74" s="35">
        <f>SUM(J75,J82,J99)</f>
        <v>62755.555555555555</v>
      </c>
    </row>
    <row r="75" spans="1:10" ht="22.5" customHeight="1" outlineLevel="1" x14ac:dyDescent="0.2">
      <c r="B75" s="10" t="s">
        <v>88</v>
      </c>
      <c r="C75" s="10"/>
      <c r="D75" s="11"/>
      <c r="E75" s="11"/>
      <c r="F75" s="11"/>
      <c r="G75" s="11"/>
      <c r="H75" s="12">
        <f>SUM(H76:H81)</f>
        <v>2000</v>
      </c>
      <c r="I75" s="13"/>
      <c r="J75" s="13">
        <f>SUM(J76:J81)</f>
        <v>62755.555555555555</v>
      </c>
    </row>
    <row r="76" spans="1:10" s="82" customFormat="1" ht="22.5" customHeight="1" outlineLevel="1" x14ac:dyDescent="0.2">
      <c r="A76" s="74"/>
      <c r="B76" s="14" t="s">
        <v>89</v>
      </c>
      <c r="C76" s="14" t="s">
        <v>21</v>
      </c>
      <c r="D76" s="15">
        <v>27.94</v>
      </c>
      <c r="E76" s="16">
        <v>0.9</v>
      </c>
      <c r="F76" s="15">
        <f t="shared" ref="F76:F81" si="8">D76/E76</f>
        <v>31.044444444444444</v>
      </c>
      <c r="G76" s="15">
        <v>16.95</v>
      </c>
      <c r="H76" s="17">
        <v>1000</v>
      </c>
      <c r="I76" s="18">
        <v>31.044444444444444</v>
      </c>
      <c r="J76" s="19">
        <f t="shared" ref="J76:J81" si="9">H76*I76</f>
        <v>31044.444444444445</v>
      </c>
    </row>
    <row r="77" spans="1:10" s="82" customFormat="1" ht="22.5" customHeight="1" outlineLevel="1" x14ac:dyDescent="0.2">
      <c r="A77" s="74"/>
      <c r="B77" s="14" t="s">
        <v>90</v>
      </c>
      <c r="C77" s="14" t="s">
        <v>21</v>
      </c>
      <c r="D77" s="15">
        <v>28.54</v>
      </c>
      <c r="E77" s="16">
        <v>0.9</v>
      </c>
      <c r="F77" s="15">
        <f t="shared" si="8"/>
        <v>31.711111111111109</v>
      </c>
      <c r="G77" s="15">
        <v>17.239999999999998</v>
      </c>
      <c r="H77" s="17">
        <v>1000</v>
      </c>
      <c r="I77" s="18">
        <v>31.711111111111109</v>
      </c>
      <c r="J77" s="19">
        <f t="shared" si="9"/>
        <v>31711.111111111109</v>
      </c>
    </row>
    <row r="78" spans="1:10" s="82" customFormat="1" ht="22.5" customHeight="1" outlineLevel="1" x14ac:dyDescent="0.2">
      <c r="A78" s="74"/>
      <c r="B78" s="14" t="s">
        <v>91</v>
      </c>
      <c r="C78" s="14" t="s">
        <v>19</v>
      </c>
      <c r="D78" s="15">
        <v>26.23</v>
      </c>
      <c r="E78" s="16">
        <v>0.9</v>
      </c>
      <c r="F78" s="15">
        <f t="shared" si="8"/>
        <v>29.144444444444446</v>
      </c>
      <c r="G78" s="15">
        <v>16.61</v>
      </c>
      <c r="H78" s="17"/>
      <c r="I78" s="18">
        <v>29.144444444444446</v>
      </c>
      <c r="J78" s="19">
        <f t="shared" si="9"/>
        <v>0</v>
      </c>
    </row>
    <row r="79" spans="1:10" s="82" customFormat="1" ht="22.5" customHeight="1" outlineLevel="1" x14ac:dyDescent="0.2">
      <c r="A79" s="74"/>
      <c r="B79" s="14" t="s">
        <v>92</v>
      </c>
      <c r="C79" s="14" t="s">
        <v>19</v>
      </c>
      <c r="D79" s="15">
        <v>27.59</v>
      </c>
      <c r="E79" s="16">
        <v>0.9</v>
      </c>
      <c r="F79" s="15">
        <f t="shared" si="8"/>
        <v>30.655555555555555</v>
      </c>
      <c r="G79" s="15">
        <v>17.600000000000001</v>
      </c>
      <c r="H79" s="17"/>
      <c r="I79" s="18">
        <v>30.655555555555555</v>
      </c>
      <c r="J79" s="19">
        <f t="shared" si="9"/>
        <v>0</v>
      </c>
    </row>
    <row r="80" spans="1:10" s="82" customFormat="1" ht="22.5" customHeight="1" outlineLevel="1" x14ac:dyDescent="0.2">
      <c r="A80" s="74"/>
      <c r="B80" s="14" t="s">
        <v>93</v>
      </c>
      <c r="C80" s="14" t="s">
        <v>19</v>
      </c>
      <c r="D80" s="15">
        <v>8.77</v>
      </c>
      <c r="E80" s="16">
        <v>0.2</v>
      </c>
      <c r="F80" s="15">
        <f t="shared" si="8"/>
        <v>43.849999999999994</v>
      </c>
      <c r="G80" s="15">
        <v>26.03</v>
      </c>
      <c r="H80" s="17"/>
      <c r="I80" s="18">
        <v>43.849999999999994</v>
      </c>
      <c r="J80" s="19">
        <f t="shared" si="9"/>
        <v>0</v>
      </c>
    </row>
    <row r="81" spans="1:10" s="82" customFormat="1" ht="22.5" customHeight="1" outlineLevel="1" x14ac:dyDescent="0.2">
      <c r="A81" s="74"/>
      <c r="B81" s="14" t="s">
        <v>94</v>
      </c>
      <c r="C81" s="14" t="s">
        <v>19</v>
      </c>
      <c r="D81" s="15">
        <v>8.86</v>
      </c>
      <c r="E81" s="16">
        <v>0.2</v>
      </c>
      <c r="F81" s="15">
        <f t="shared" si="8"/>
        <v>44.3</v>
      </c>
      <c r="G81" s="15">
        <v>27.03</v>
      </c>
      <c r="H81" s="17"/>
      <c r="I81" s="18">
        <v>44.3</v>
      </c>
      <c r="J81" s="19">
        <f t="shared" si="9"/>
        <v>0</v>
      </c>
    </row>
    <row r="82" spans="1:10" ht="22.5" customHeight="1" outlineLevel="1" x14ac:dyDescent="0.2">
      <c r="B82" s="10" t="s">
        <v>95</v>
      </c>
      <c r="C82" s="10"/>
      <c r="D82" s="11"/>
      <c r="E82" s="11"/>
      <c r="F82" s="11"/>
      <c r="G82" s="11"/>
      <c r="H82" s="12">
        <f>SUM(H83:H98)</f>
        <v>0</v>
      </c>
      <c r="I82" s="13"/>
      <c r="J82" s="13">
        <f>SUM(J83:J98)</f>
        <v>0</v>
      </c>
    </row>
    <row r="83" spans="1:10" s="82" customFormat="1" ht="22.5" customHeight="1" outlineLevel="1" x14ac:dyDescent="0.2">
      <c r="A83" s="74"/>
      <c r="B83" s="30" t="s">
        <v>96</v>
      </c>
      <c r="C83" s="14" t="s">
        <v>97</v>
      </c>
      <c r="D83" s="21">
        <v>33.299999999999997</v>
      </c>
      <c r="E83" s="16">
        <v>0.9</v>
      </c>
      <c r="F83" s="15">
        <f t="shared" ref="F83:F98" si="10">D83/E83</f>
        <v>36.999999999999993</v>
      </c>
      <c r="G83" s="15">
        <v>23.64</v>
      </c>
      <c r="H83" s="17"/>
      <c r="I83" s="18">
        <v>36.999999999999993</v>
      </c>
      <c r="J83" s="19">
        <f t="shared" ref="J83:J98" si="11">H83*I83</f>
        <v>0</v>
      </c>
    </row>
    <row r="84" spans="1:10" s="82" customFormat="1" ht="22.5" customHeight="1" outlineLevel="1" x14ac:dyDescent="0.2">
      <c r="A84" s="74"/>
      <c r="B84" s="30" t="s">
        <v>98</v>
      </c>
      <c r="C84" s="14" t="s">
        <v>97</v>
      </c>
      <c r="D84" s="21">
        <v>13.06</v>
      </c>
      <c r="E84" s="16">
        <v>0.25</v>
      </c>
      <c r="F84" s="15">
        <f t="shared" si="10"/>
        <v>52.24</v>
      </c>
      <c r="G84" s="15">
        <v>33.56</v>
      </c>
      <c r="H84" s="17"/>
      <c r="I84" s="18">
        <v>52.24</v>
      </c>
      <c r="J84" s="19">
        <f t="shared" si="11"/>
        <v>0</v>
      </c>
    </row>
    <row r="85" spans="1:10" s="82" customFormat="1" ht="22.5" customHeight="1" outlineLevel="1" x14ac:dyDescent="0.2">
      <c r="A85" s="74"/>
      <c r="B85" s="30" t="s">
        <v>99</v>
      </c>
      <c r="C85" s="14" t="s">
        <v>21</v>
      </c>
      <c r="D85" s="21">
        <v>32</v>
      </c>
      <c r="E85" s="16">
        <v>0.9</v>
      </c>
      <c r="F85" s="15">
        <f t="shared" si="10"/>
        <v>35.555555555555557</v>
      </c>
      <c r="G85" s="15">
        <v>18.11</v>
      </c>
      <c r="H85" s="17"/>
      <c r="I85" s="18">
        <v>35.555555555555557</v>
      </c>
      <c r="J85" s="19">
        <f t="shared" si="11"/>
        <v>0</v>
      </c>
    </row>
    <row r="86" spans="1:10" s="82" customFormat="1" ht="22.5" customHeight="1" outlineLevel="1" x14ac:dyDescent="0.2">
      <c r="A86" s="74"/>
      <c r="B86" s="30" t="s">
        <v>100</v>
      </c>
      <c r="C86" s="14" t="s">
        <v>21</v>
      </c>
      <c r="D86" s="21">
        <v>12</v>
      </c>
      <c r="E86" s="16">
        <v>0.25</v>
      </c>
      <c r="F86" s="15">
        <f t="shared" si="10"/>
        <v>48</v>
      </c>
      <c r="G86" s="15">
        <v>26.48</v>
      </c>
      <c r="H86" s="17"/>
      <c r="I86" s="18">
        <v>48</v>
      </c>
      <c r="J86" s="19">
        <f t="shared" si="11"/>
        <v>0</v>
      </c>
    </row>
    <row r="87" spans="1:10" s="82" customFormat="1" ht="22.5" customHeight="1" outlineLevel="1" x14ac:dyDescent="0.2">
      <c r="A87" s="74"/>
      <c r="B87" s="30" t="s">
        <v>101</v>
      </c>
      <c r="C87" s="14" t="s">
        <v>97</v>
      </c>
      <c r="D87" s="21">
        <v>34.299999999999997</v>
      </c>
      <c r="E87" s="16">
        <v>0.9</v>
      </c>
      <c r="F87" s="15">
        <f t="shared" si="10"/>
        <v>38.111111111111107</v>
      </c>
      <c r="G87" s="15">
        <v>25.59</v>
      </c>
      <c r="H87" s="17"/>
      <c r="I87" s="18">
        <v>38.111111111111107</v>
      </c>
      <c r="J87" s="19">
        <f t="shared" si="11"/>
        <v>0</v>
      </c>
    </row>
    <row r="88" spans="1:10" s="82" customFormat="1" ht="22.5" customHeight="1" outlineLevel="1" x14ac:dyDescent="0.2">
      <c r="A88" s="74"/>
      <c r="B88" s="30" t="s">
        <v>102</v>
      </c>
      <c r="C88" s="14" t="s">
        <v>97</v>
      </c>
      <c r="D88" s="21">
        <v>13.36</v>
      </c>
      <c r="E88" s="16">
        <v>0.25</v>
      </c>
      <c r="F88" s="15">
        <f t="shared" si="10"/>
        <v>53.44</v>
      </c>
      <c r="G88" s="15">
        <v>32.36</v>
      </c>
      <c r="H88" s="17"/>
      <c r="I88" s="18">
        <v>53.44</v>
      </c>
      <c r="J88" s="19">
        <f t="shared" si="11"/>
        <v>0</v>
      </c>
    </row>
    <row r="89" spans="1:10" s="82" customFormat="1" ht="22.5" customHeight="1" outlineLevel="1" x14ac:dyDescent="0.2">
      <c r="A89" s="74"/>
      <c r="B89" s="30" t="s">
        <v>103</v>
      </c>
      <c r="C89" s="14" t="s">
        <v>21</v>
      </c>
      <c r="D89" s="21">
        <v>33</v>
      </c>
      <c r="E89" s="16">
        <v>0.9</v>
      </c>
      <c r="F89" s="15">
        <f t="shared" si="10"/>
        <v>36.666666666666664</v>
      </c>
      <c r="G89" s="15">
        <v>20.059999999999999</v>
      </c>
      <c r="H89" s="17"/>
      <c r="I89" s="18">
        <v>36.666666666666664</v>
      </c>
      <c r="J89" s="19">
        <f t="shared" si="11"/>
        <v>0</v>
      </c>
    </row>
    <row r="90" spans="1:10" s="82" customFormat="1" ht="22.5" customHeight="1" outlineLevel="1" x14ac:dyDescent="0.2">
      <c r="A90" s="74"/>
      <c r="B90" s="30" t="s">
        <v>104</v>
      </c>
      <c r="C90" s="14" t="s">
        <v>21</v>
      </c>
      <c r="D90" s="21">
        <v>12.5</v>
      </c>
      <c r="E90" s="16">
        <v>0.25</v>
      </c>
      <c r="F90" s="15">
        <f t="shared" si="10"/>
        <v>50</v>
      </c>
      <c r="G90" s="15">
        <v>26.83</v>
      </c>
      <c r="H90" s="17"/>
      <c r="I90" s="18">
        <v>50</v>
      </c>
      <c r="J90" s="19">
        <f t="shared" si="11"/>
        <v>0</v>
      </c>
    </row>
    <row r="91" spans="1:10" s="82" customFormat="1" ht="22.5" customHeight="1" outlineLevel="1" x14ac:dyDescent="0.2">
      <c r="A91" s="74"/>
      <c r="B91" s="30" t="s">
        <v>105</v>
      </c>
      <c r="C91" s="14" t="s">
        <v>97</v>
      </c>
      <c r="D91" s="21">
        <v>35.299999999999997</v>
      </c>
      <c r="E91" s="16">
        <v>0.9</v>
      </c>
      <c r="F91" s="15">
        <f t="shared" si="10"/>
        <v>39.222222222222221</v>
      </c>
      <c r="G91" s="15">
        <v>25.28</v>
      </c>
      <c r="H91" s="17"/>
      <c r="I91" s="18">
        <v>39.222222222222221</v>
      </c>
      <c r="J91" s="19">
        <f t="shared" si="11"/>
        <v>0</v>
      </c>
    </row>
    <row r="92" spans="1:10" s="82" customFormat="1" ht="22.5" customHeight="1" outlineLevel="1" x14ac:dyDescent="0.2">
      <c r="A92" s="74"/>
      <c r="B92" s="30" t="s">
        <v>106</v>
      </c>
      <c r="C92" s="14" t="s">
        <v>97</v>
      </c>
      <c r="D92" s="21">
        <v>13.7</v>
      </c>
      <c r="E92" s="16">
        <v>0.25</v>
      </c>
      <c r="F92" s="15">
        <f t="shared" si="10"/>
        <v>54.8</v>
      </c>
      <c r="G92" s="15">
        <v>33.979999999999997</v>
      </c>
      <c r="H92" s="17"/>
      <c r="I92" s="18">
        <v>54.8</v>
      </c>
      <c r="J92" s="19">
        <f t="shared" si="11"/>
        <v>0</v>
      </c>
    </row>
    <row r="93" spans="1:10" s="82" customFormat="1" ht="22.5" customHeight="1" outlineLevel="1" x14ac:dyDescent="0.2">
      <c r="A93" s="74"/>
      <c r="B93" s="30" t="s">
        <v>107</v>
      </c>
      <c r="C93" s="14" t="s">
        <v>21</v>
      </c>
      <c r="D93" s="21">
        <v>34.200000000000003</v>
      </c>
      <c r="E93" s="16">
        <v>0.9</v>
      </c>
      <c r="F93" s="15">
        <f t="shared" si="10"/>
        <v>38</v>
      </c>
      <c r="G93" s="15">
        <v>19.79</v>
      </c>
      <c r="H93" s="17"/>
      <c r="I93" s="18">
        <v>38</v>
      </c>
      <c r="J93" s="19">
        <f t="shared" si="11"/>
        <v>0</v>
      </c>
    </row>
    <row r="94" spans="1:10" s="82" customFormat="1" ht="22.5" customHeight="1" outlineLevel="1" x14ac:dyDescent="0.2">
      <c r="A94" s="74"/>
      <c r="B94" s="30" t="s">
        <v>108</v>
      </c>
      <c r="C94" s="14" t="s">
        <v>21</v>
      </c>
      <c r="D94" s="21">
        <v>12.8</v>
      </c>
      <c r="E94" s="16">
        <v>0.25</v>
      </c>
      <c r="F94" s="15">
        <f t="shared" si="10"/>
        <v>51.2</v>
      </c>
      <c r="G94" s="15">
        <v>26.9</v>
      </c>
      <c r="H94" s="17"/>
      <c r="I94" s="18">
        <v>51.2</v>
      </c>
      <c r="J94" s="19">
        <f t="shared" si="11"/>
        <v>0</v>
      </c>
    </row>
    <row r="95" spans="1:10" s="82" customFormat="1" ht="22.5" customHeight="1" outlineLevel="1" x14ac:dyDescent="0.2">
      <c r="A95" s="74"/>
      <c r="B95" s="30" t="s">
        <v>109</v>
      </c>
      <c r="C95" s="14" t="s">
        <v>21</v>
      </c>
      <c r="D95" s="21">
        <v>35.5</v>
      </c>
      <c r="E95" s="16">
        <v>0.9</v>
      </c>
      <c r="F95" s="15">
        <f t="shared" si="10"/>
        <v>39.444444444444443</v>
      </c>
      <c r="G95" s="15">
        <v>25.5</v>
      </c>
      <c r="H95" s="17"/>
      <c r="I95" s="18">
        <v>39.444444444444443</v>
      </c>
      <c r="J95" s="19">
        <f t="shared" si="11"/>
        <v>0</v>
      </c>
    </row>
    <row r="96" spans="1:10" s="82" customFormat="1" ht="22.5" customHeight="1" outlineLevel="1" x14ac:dyDescent="0.2">
      <c r="A96" s="74"/>
      <c r="B96" s="30" t="s">
        <v>110</v>
      </c>
      <c r="C96" s="14" t="s">
        <v>21</v>
      </c>
      <c r="D96" s="21">
        <v>14</v>
      </c>
      <c r="E96" s="16">
        <v>0.25</v>
      </c>
      <c r="F96" s="15">
        <f t="shared" si="10"/>
        <v>56</v>
      </c>
      <c r="G96" s="15">
        <v>32.270000000000003</v>
      </c>
      <c r="H96" s="17"/>
      <c r="I96" s="18">
        <v>56</v>
      </c>
      <c r="J96" s="19">
        <f t="shared" si="11"/>
        <v>0</v>
      </c>
    </row>
    <row r="97" spans="1:10" s="82" customFormat="1" ht="22.5" customHeight="1" outlineLevel="1" x14ac:dyDescent="0.2">
      <c r="A97" s="74"/>
      <c r="B97" s="30" t="s">
        <v>111</v>
      </c>
      <c r="C97" s="14" t="s">
        <v>21</v>
      </c>
      <c r="D97" s="21">
        <v>34.5</v>
      </c>
      <c r="E97" s="16">
        <v>0.9</v>
      </c>
      <c r="F97" s="15">
        <f t="shared" si="10"/>
        <v>38.333333333333336</v>
      </c>
      <c r="G97" s="15">
        <v>20</v>
      </c>
      <c r="H97" s="17"/>
      <c r="I97" s="18">
        <v>38.333333333333336</v>
      </c>
      <c r="J97" s="19">
        <f t="shared" si="11"/>
        <v>0</v>
      </c>
    </row>
    <row r="98" spans="1:10" s="82" customFormat="1" ht="22.5" customHeight="1" outlineLevel="1" x14ac:dyDescent="0.2">
      <c r="A98" s="74"/>
      <c r="B98" s="30" t="s">
        <v>112</v>
      </c>
      <c r="C98" s="14" t="s">
        <v>21</v>
      </c>
      <c r="D98" s="21">
        <v>13</v>
      </c>
      <c r="E98" s="16">
        <v>0.25</v>
      </c>
      <c r="F98" s="15">
        <f t="shared" si="10"/>
        <v>52</v>
      </c>
      <c r="G98" s="15">
        <v>26.78</v>
      </c>
      <c r="H98" s="17"/>
      <c r="I98" s="18">
        <v>52</v>
      </c>
      <c r="J98" s="19">
        <f t="shared" si="11"/>
        <v>0</v>
      </c>
    </row>
    <row r="99" spans="1:10" s="82" customFormat="1" ht="22.5" customHeight="1" outlineLevel="1" x14ac:dyDescent="0.2">
      <c r="A99" s="74"/>
      <c r="B99" s="10" t="s">
        <v>113</v>
      </c>
      <c r="C99" s="10"/>
      <c r="D99" s="11"/>
      <c r="E99" s="11"/>
      <c r="F99" s="11"/>
      <c r="G99" s="11"/>
      <c r="H99" s="56">
        <f>H100</f>
        <v>0</v>
      </c>
      <c r="I99" s="107"/>
      <c r="J99" s="107">
        <f>J100</f>
        <v>0</v>
      </c>
    </row>
    <row r="100" spans="1:10" s="82" customFormat="1" ht="22.5" customHeight="1" outlineLevel="1" thickBot="1" x14ac:dyDescent="0.25">
      <c r="A100" s="74"/>
      <c r="B100" s="30" t="s">
        <v>114</v>
      </c>
      <c r="C100" s="30" t="s">
        <v>70</v>
      </c>
      <c r="D100" s="21">
        <v>51</v>
      </c>
      <c r="E100" s="16">
        <v>1</v>
      </c>
      <c r="F100" s="15">
        <f>D100/E100</f>
        <v>51</v>
      </c>
      <c r="G100" s="15">
        <v>33.950000000000003</v>
      </c>
      <c r="H100" s="31"/>
      <c r="I100" s="32">
        <v>51</v>
      </c>
      <c r="J100" s="32">
        <f>H100*I100</f>
        <v>0</v>
      </c>
    </row>
    <row r="101" spans="1:10" s="81" customFormat="1" ht="22.5" customHeight="1" x14ac:dyDescent="0.25">
      <c r="B101" s="88" t="s">
        <v>115</v>
      </c>
      <c r="C101" s="93"/>
      <c r="D101" s="95"/>
      <c r="E101" s="94"/>
      <c r="F101" s="88"/>
      <c r="G101" s="88"/>
      <c r="H101" s="59">
        <f>SUM(H102,H107)</f>
        <v>100</v>
      </c>
      <c r="I101" s="60"/>
      <c r="J101" s="60">
        <f>SUM(J102,J107)</f>
        <v>36000</v>
      </c>
    </row>
    <row r="102" spans="1:10" ht="22.5" customHeight="1" outlineLevel="1" x14ac:dyDescent="0.2">
      <c r="B102" s="6" t="s">
        <v>116</v>
      </c>
      <c r="C102" s="6"/>
      <c r="D102" s="7"/>
      <c r="E102" s="7"/>
      <c r="F102" s="7"/>
      <c r="G102" s="7"/>
      <c r="H102" s="25">
        <f>SUM(H103,H105)</f>
        <v>100</v>
      </c>
      <c r="I102" s="105"/>
      <c r="J102" s="105">
        <f>SUM(J103,J105)</f>
        <v>36000</v>
      </c>
    </row>
    <row r="103" spans="1:10" ht="22.5" customHeight="1" outlineLevel="1" x14ac:dyDescent="0.2">
      <c r="B103" s="23" t="s">
        <v>73</v>
      </c>
      <c r="C103" s="23"/>
      <c r="D103" s="24"/>
      <c r="E103" s="24"/>
      <c r="F103" s="24"/>
      <c r="G103" s="24"/>
      <c r="H103" s="12">
        <f>SUM(H104:H104)</f>
        <v>100</v>
      </c>
      <c r="I103" s="13"/>
      <c r="J103" s="13">
        <f>SUM(J104:J104)</f>
        <v>36000</v>
      </c>
    </row>
    <row r="104" spans="1:10" ht="27" customHeight="1" outlineLevel="1" x14ac:dyDescent="0.2">
      <c r="B104" s="61" t="s">
        <v>117</v>
      </c>
      <c r="C104" s="61" t="s">
        <v>97</v>
      </c>
      <c r="D104" s="62">
        <v>360</v>
      </c>
      <c r="E104" s="63">
        <v>1</v>
      </c>
      <c r="F104" s="64">
        <f>D104/E104</f>
        <v>360</v>
      </c>
      <c r="G104" s="97">
        <v>253.25</v>
      </c>
      <c r="H104" s="67">
        <v>100</v>
      </c>
      <c r="I104" s="66">
        <v>360</v>
      </c>
      <c r="J104" s="66">
        <f>H104*I104</f>
        <v>36000</v>
      </c>
    </row>
    <row r="105" spans="1:10" ht="22.5" customHeight="1" outlineLevel="1" x14ac:dyDescent="0.2">
      <c r="B105" s="23" t="s">
        <v>75</v>
      </c>
      <c r="C105" s="23"/>
      <c r="D105" s="24"/>
      <c r="E105" s="24"/>
      <c r="F105" s="24"/>
      <c r="G105" s="24"/>
      <c r="H105" s="12">
        <f>H106</f>
        <v>0</v>
      </c>
      <c r="I105" s="13"/>
      <c r="J105" s="13">
        <f>J106</f>
        <v>0</v>
      </c>
    </row>
    <row r="106" spans="1:10" ht="22.5" customHeight="1" outlineLevel="1" x14ac:dyDescent="0.2">
      <c r="B106" s="61" t="s">
        <v>118</v>
      </c>
      <c r="C106" s="61" t="s">
        <v>97</v>
      </c>
      <c r="D106" s="62">
        <v>400</v>
      </c>
      <c r="E106" s="62">
        <v>1</v>
      </c>
      <c r="F106" s="64">
        <f>D106/E106</f>
        <v>400</v>
      </c>
      <c r="G106" s="97">
        <v>254.88</v>
      </c>
      <c r="H106" s="67"/>
      <c r="I106" s="66">
        <v>400</v>
      </c>
      <c r="J106" s="66">
        <f>H106*I106</f>
        <v>0</v>
      </c>
    </row>
    <row r="107" spans="1:10" ht="22.5" customHeight="1" outlineLevel="1" x14ac:dyDescent="0.2">
      <c r="B107" s="6" t="s">
        <v>77</v>
      </c>
      <c r="C107" s="6"/>
      <c r="D107" s="7"/>
      <c r="E107" s="7"/>
      <c r="F107" s="7"/>
      <c r="G107" s="7"/>
      <c r="H107" s="25">
        <f>SUM(H108)</f>
        <v>0</v>
      </c>
      <c r="I107" s="105"/>
      <c r="J107" s="105">
        <f>SUM(J108)</f>
        <v>0</v>
      </c>
    </row>
    <row r="108" spans="1:10" ht="22.5" customHeight="1" outlineLevel="1" thickBot="1" x14ac:dyDescent="0.25">
      <c r="B108" s="61" t="s">
        <v>119</v>
      </c>
      <c r="C108" s="61" t="s">
        <v>70</v>
      </c>
      <c r="D108" s="62">
        <v>220</v>
      </c>
      <c r="E108" s="63">
        <v>1</v>
      </c>
      <c r="F108" s="64">
        <f>D108/E108</f>
        <v>220</v>
      </c>
      <c r="G108" s="97">
        <v>202</v>
      </c>
      <c r="H108" s="71"/>
      <c r="I108" s="70">
        <v>220</v>
      </c>
      <c r="J108" s="70">
        <f>H108*I108</f>
        <v>0</v>
      </c>
    </row>
    <row r="109" spans="1:10" s="85" customFormat="1" ht="22.5" customHeight="1" x14ac:dyDescent="0.25">
      <c r="A109" s="84"/>
      <c r="B109" s="98" t="s">
        <v>120</v>
      </c>
      <c r="C109" s="98"/>
      <c r="D109" s="99"/>
      <c r="E109" s="99"/>
      <c r="F109" s="99"/>
      <c r="G109" s="99"/>
      <c r="H109" s="72">
        <f>SUM(H5,H59,H66,H74,H101)</f>
        <v>45000</v>
      </c>
      <c r="I109" s="73">
        <f>SUM(I5,I59,I66,I74,I101)</f>
        <v>0</v>
      </c>
      <c r="J109" s="73">
        <f>SUM(J5,J59,J66,J74,J101)</f>
        <v>3210428.3888888885</v>
      </c>
    </row>
    <row r="110" spans="1:10" ht="21.75" customHeight="1" x14ac:dyDescent="0.2"/>
    <row r="111" spans="1:10" ht="21.75" customHeight="1" x14ac:dyDescent="0.2">
      <c r="J111" s="86"/>
    </row>
    <row r="112" spans="1:10" ht="21.75" customHeight="1" x14ac:dyDescent="0.2">
      <c r="J112" s="86"/>
    </row>
    <row r="113" spans="8:10" ht="24.75" customHeight="1" x14ac:dyDescent="0.2">
      <c r="J113" s="86"/>
    </row>
    <row r="114" spans="8:10" x14ac:dyDescent="0.2">
      <c r="J114" s="86"/>
    </row>
    <row r="115" spans="8:10" x14ac:dyDescent="0.2">
      <c r="J115" s="86"/>
    </row>
    <row r="116" spans="8:10" x14ac:dyDescent="0.2">
      <c r="H116" s="80"/>
      <c r="I116" s="80"/>
      <c r="J116" s="80"/>
    </row>
    <row r="117" spans="8:10" x14ac:dyDescent="0.2">
      <c r="H117" s="80"/>
      <c r="I117" s="80"/>
      <c r="J117" s="80"/>
    </row>
    <row r="118" spans="8:10" x14ac:dyDescent="0.2">
      <c r="H118" s="80"/>
      <c r="I118" s="80"/>
      <c r="J118" s="80"/>
    </row>
    <row r="119" spans="8:10" x14ac:dyDescent="0.2">
      <c r="H119" s="80"/>
      <c r="I119" s="80"/>
      <c r="J119" s="80"/>
    </row>
    <row r="120" spans="8:10" x14ac:dyDescent="0.2">
      <c r="H120" s="80"/>
      <c r="I120" s="80"/>
      <c r="J120" s="80"/>
    </row>
    <row r="121" spans="8:10" x14ac:dyDescent="0.2">
      <c r="H121" s="80"/>
      <c r="I121" s="80"/>
      <c r="J121" s="80"/>
    </row>
    <row r="122" spans="8:10" x14ac:dyDescent="0.2">
      <c r="H122" s="80"/>
      <c r="I122" s="80"/>
      <c r="J122" s="80"/>
    </row>
    <row r="123" spans="8:10" x14ac:dyDescent="0.2">
      <c r="H123" s="80"/>
      <c r="I123" s="80"/>
      <c r="J123" s="80"/>
    </row>
    <row r="124" spans="8:10" x14ac:dyDescent="0.2">
      <c r="H124" s="80"/>
      <c r="I124" s="80"/>
      <c r="J124" s="80"/>
    </row>
  </sheetData>
  <mergeCells count="8">
    <mergeCell ref="H2:J2"/>
    <mergeCell ref="H3:J3"/>
    <mergeCell ref="B2:B4"/>
    <mergeCell ref="C2:C4"/>
    <mergeCell ref="D2:D4"/>
    <mergeCell ref="E2:E4"/>
    <mergeCell ref="F2:F4"/>
    <mergeCell ref="G2:G4"/>
  </mergeCells>
  <pageMargins left="0.7" right="0.7" top="0.75" bottom="0.75" header="0.3" footer="0.3"/>
  <pageSetup paperSize="8" scale="43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J124"/>
  <sheetViews>
    <sheetView zoomScale="70" zoomScaleNormal="70" workbookViewId="0">
      <pane xSplit="2" ySplit="4" topLeftCell="C89" activePane="bottomRight" state="frozen"/>
      <selection pane="topRight" activeCell="C1" sqref="C1"/>
      <selection pane="bottomLeft" activeCell="A5" sqref="A5"/>
      <selection pane="bottomRight" activeCell="H109" sqref="H109"/>
    </sheetView>
  </sheetViews>
  <sheetFormatPr defaultColWidth="10.42578125" defaultRowHeight="12.75" outlineLevelRow="1" outlineLevelCol="1" x14ac:dyDescent="0.2"/>
  <cols>
    <col min="1" max="1" width="10.42578125" style="74"/>
    <col min="2" max="2" width="63.140625" style="75" customWidth="1"/>
    <col min="3" max="3" width="10.42578125" style="75"/>
    <col min="4" max="6" width="10.42578125" style="76" outlineLevel="1"/>
    <col min="7" max="7" width="10.42578125" style="77"/>
    <col min="8" max="8" width="17.5703125" style="78" customWidth="1"/>
    <col min="9" max="9" width="10.42578125" style="78"/>
    <col min="10" max="10" width="20" style="78" customWidth="1"/>
    <col min="11" max="16384" width="10.42578125" style="79"/>
  </cols>
  <sheetData>
    <row r="2" spans="1:10" ht="26.25" customHeight="1" x14ac:dyDescent="0.2">
      <c r="B2" s="325" t="s">
        <v>0</v>
      </c>
      <c r="C2" s="325" t="s">
        <v>1</v>
      </c>
      <c r="D2" s="325" t="s">
        <v>2</v>
      </c>
      <c r="E2" s="325" t="s">
        <v>3</v>
      </c>
      <c r="F2" s="325" t="s">
        <v>4</v>
      </c>
      <c r="G2" s="325" t="s">
        <v>5</v>
      </c>
      <c r="H2" s="326" t="s">
        <v>208</v>
      </c>
      <c r="I2" s="327"/>
      <c r="J2" s="328"/>
    </row>
    <row r="3" spans="1:10" ht="27" customHeight="1" x14ac:dyDescent="0.2">
      <c r="B3" s="325"/>
      <c r="C3" s="325"/>
      <c r="D3" s="325"/>
      <c r="E3" s="325"/>
      <c r="F3" s="325"/>
      <c r="G3" s="325"/>
      <c r="H3" s="331" t="s">
        <v>11</v>
      </c>
      <c r="I3" s="332"/>
      <c r="J3" s="333"/>
    </row>
    <row r="4" spans="1:10" ht="26.25" customHeight="1" x14ac:dyDescent="0.2">
      <c r="B4" s="325"/>
      <c r="C4" s="325"/>
      <c r="D4" s="325"/>
      <c r="E4" s="325"/>
      <c r="F4" s="325"/>
      <c r="G4" s="325"/>
      <c r="H4" s="87" t="s">
        <v>12</v>
      </c>
      <c r="I4" s="87" t="s">
        <v>13</v>
      </c>
      <c r="J4" s="87" t="s">
        <v>14</v>
      </c>
    </row>
    <row r="5" spans="1:10" s="81" customFormat="1" ht="22.5" customHeight="1" x14ac:dyDescent="0.25">
      <c r="B5" s="88" t="s">
        <v>15</v>
      </c>
      <c r="C5" s="88"/>
      <c r="D5" s="88"/>
      <c r="E5" s="88"/>
      <c r="F5" s="88"/>
      <c r="G5" s="88"/>
      <c r="H5" s="3">
        <f>SUM(H6,H20,H31,H55)</f>
        <v>10100</v>
      </c>
      <c r="I5" s="4"/>
      <c r="J5" s="4">
        <f>SUM(J6,J20,J31,J55)</f>
        <v>966829.2888888889</v>
      </c>
    </row>
    <row r="6" spans="1:10" ht="22.5" customHeight="1" outlineLevel="1" x14ac:dyDescent="0.2">
      <c r="B6" s="6" t="s">
        <v>16</v>
      </c>
      <c r="C6" s="6"/>
      <c r="D6" s="7"/>
      <c r="E6" s="7"/>
      <c r="F6" s="7"/>
      <c r="G6" s="7"/>
      <c r="H6" s="8">
        <f>H7+H13</f>
        <v>230</v>
      </c>
      <c r="I6" s="9"/>
      <c r="J6" s="9">
        <f>J7+J13</f>
        <v>6838.6</v>
      </c>
    </row>
    <row r="7" spans="1:10" ht="22.5" customHeight="1" outlineLevel="1" x14ac:dyDescent="0.2">
      <c r="B7" s="10" t="s">
        <v>17</v>
      </c>
      <c r="C7" s="10"/>
      <c r="D7" s="11"/>
      <c r="E7" s="11"/>
      <c r="F7" s="11"/>
      <c r="G7" s="11"/>
      <c r="H7" s="12">
        <f>SUM(H8:H12)</f>
        <v>0</v>
      </c>
      <c r="I7" s="13"/>
      <c r="J7" s="13">
        <f>SUM(J8:J12)</f>
        <v>0</v>
      </c>
    </row>
    <row r="8" spans="1:10" s="82" customFormat="1" ht="22.5" customHeight="1" outlineLevel="1" x14ac:dyDescent="0.2">
      <c r="A8" s="74"/>
      <c r="B8" s="14" t="s">
        <v>18</v>
      </c>
      <c r="C8" s="14" t="s">
        <v>19</v>
      </c>
      <c r="D8" s="15">
        <v>25.41</v>
      </c>
      <c r="E8" s="16">
        <v>1</v>
      </c>
      <c r="F8" s="15">
        <f>D8/E8</f>
        <v>25.41</v>
      </c>
      <c r="G8" s="15">
        <v>14.3</v>
      </c>
      <c r="H8" s="17"/>
      <c r="I8" s="18">
        <v>25.41</v>
      </c>
      <c r="J8" s="18">
        <f>H8*I8</f>
        <v>0</v>
      </c>
    </row>
    <row r="9" spans="1:10" s="82" customFormat="1" ht="22.5" customHeight="1" outlineLevel="1" x14ac:dyDescent="0.2">
      <c r="A9" s="74"/>
      <c r="B9" s="14" t="s">
        <v>20</v>
      </c>
      <c r="C9" s="14" t="s">
        <v>21</v>
      </c>
      <c r="D9" s="15">
        <v>23.54</v>
      </c>
      <c r="E9" s="16">
        <v>0.9</v>
      </c>
      <c r="F9" s="15">
        <f>D9/E9</f>
        <v>26.155555555555555</v>
      </c>
      <c r="G9" s="15">
        <v>14.9</v>
      </c>
      <c r="H9" s="17"/>
      <c r="I9" s="18">
        <v>26.155555555555555</v>
      </c>
      <c r="J9" s="18">
        <f>H9*I9</f>
        <v>0</v>
      </c>
    </row>
    <row r="10" spans="1:10" s="82" customFormat="1" ht="22.5" customHeight="1" outlineLevel="1" x14ac:dyDescent="0.2">
      <c r="A10" s="74"/>
      <c r="B10" s="14" t="s">
        <v>22</v>
      </c>
      <c r="C10" s="14" t="s">
        <v>19</v>
      </c>
      <c r="D10" s="15">
        <v>25.41</v>
      </c>
      <c r="E10" s="16">
        <v>1</v>
      </c>
      <c r="F10" s="15">
        <f>D10/E10</f>
        <v>25.41</v>
      </c>
      <c r="G10" s="15">
        <v>14.3</v>
      </c>
      <c r="H10" s="17"/>
      <c r="I10" s="18">
        <v>25.41</v>
      </c>
      <c r="J10" s="18">
        <f>H10*I10</f>
        <v>0</v>
      </c>
    </row>
    <row r="11" spans="1:10" s="82" customFormat="1" ht="22.5" customHeight="1" outlineLevel="1" x14ac:dyDescent="0.2">
      <c r="A11" s="74"/>
      <c r="B11" s="14" t="s">
        <v>23</v>
      </c>
      <c r="C11" s="14" t="s">
        <v>21</v>
      </c>
      <c r="D11" s="15">
        <v>23.94</v>
      </c>
      <c r="E11" s="16">
        <v>0.9</v>
      </c>
      <c r="F11" s="15">
        <f>D11/E11</f>
        <v>26.6</v>
      </c>
      <c r="G11" s="15">
        <v>15.22</v>
      </c>
      <c r="H11" s="17"/>
      <c r="I11" s="18">
        <v>26.6</v>
      </c>
      <c r="J11" s="18">
        <f>H11*I11</f>
        <v>0</v>
      </c>
    </row>
    <row r="12" spans="1:10" s="82" customFormat="1" ht="22.5" customHeight="1" outlineLevel="1" x14ac:dyDescent="0.2">
      <c r="A12" s="74"/>
      <c r="B12" s="14" t="s">
        <v>24</v>
      </c>
      <c r="C12" s="14" t="s">
        <v>19</v>
      </c>
      <c r="D12" s="15">
        <v>26.94</v>
      </c>
      <c r="E12" s="16">
        <v>1</v>
      </c>
      <c r="F12" s="15">
        <f>D12/E12</f>
        <v>26.94</v>
      </c>
      <c r="G12" s="15">
        <v>15.31</v>
      </c>
      <c r="H12" s="17"/>
      <c r="I12" s="18">
        <v>26.94</v>
      </c>
      <c r="J12" s="18">
        <f>H12*I12</f>
        <v>0</v>
      </c>
    </row>
    <row r="13" spans="1:10" ht="22.5" customHeight="1" outlineLevel="1" x14ac:dyDescent="0.2">
      <c r="B13" s="10" t="s">
        <v>25</v>
      </c>
      <c r="C13" s="10"/>
      <c r="D13" s="11"/>
      <c r="E13" s="11"/>
      <c r="F13" s="11"/>
      <c r="G13" s="11"/>
      <c r="H13" s="12">
        <f>SUM(H14:H19)</f>
        <v>230</v>
      </c>
      <c r="I13" s="13"/>
      <c r="J13" s="13">
        <f>SUM(J14:J19)</f>
        <v>6838.6</v>
      </c>
    </row>
    <row r="14" spans="1:10" s="82" customFormat="1" ht="30" customHeight="1" outlineLevel="1" x14ac:dyDescent="0.2">
      <c r="A14" s="74"/>
      <c r="B14" s="30" t="s">
        <v>26</v>
      </c>
      <c r="C14" s="14" t="s">
        <v>21</v>
      </c>
      <c r="D14" s="21">
        <v>14.59</v>
      </c>
      <c r="E14" s="16">
        <v>0.5</v>
      </c>
      <c r="F14" s="15">
        <f t="shared" ref="F14:F19" si="0">D14/E14</f>
        <v>29.18</v>
      </c>
      <c r="G14" s="15">
        <v>16.88</v>
      </c>
      <c r="H14" s="17">
        <v>200</v>
      </c>
      <c r="I14" s="18">
        <v>29.18</v>
      </c>
      <c r="J14" s="18">
        <f t="shared" ref="J14:J19" si="1">H14*I14</f>
        <v>5836</v>
      </c>
    </row>
    <row r="15" spans="1:10" s="82" customFormat="1" ht="22.5" customHeight="1" outlineLevel="1" x14ac:dyDescent="0.2">
      <c r="A15" s="74"/>
      <c r="B15" s="30" t="s">
        <v>27</v>
      </c>
      <c r="C15" s="14" t="s">
        <v>21</v>
      </c>
      <c r="D15" s="21">
        <v>15.83</v>
      </c>
      <c r="E15" s="16">
        <v>0.5</v>
      </c>
      <c r="F15" s="15">
        <f t="shared" si="0"/>
        <v>31.66</v>
      </c>
      <c r="G15" s="15">
        <v>18.48</v>
      </c>
      <c r="H15" s="17"/>
      <c r="I15" s="18">
        <v>31.66</v>
      </c>
      <c r="J15" s="18">
        <f t="shared" si="1"/>
        <v>0</v>
      </c>
    </row>
    <row r="16" spans="1:10" s="82" customFormat="1" ht="22.5" customHeight="1" outlineLevel="1" x14ac:dyDescent="0.2">
      <c r="A16" s="74"/>
      <c r="B16" s="30" t="s">
        <v>28</v>
      </c>
      <c r="C16" s="14" t="s">
        <v>21</v>
      </c>
      <c r="D16" s="21">
        <v>16.71</v>
      </c>
      <c r="E16" s="16">
        <v>0.5</v>
      </c>
      <c r="F16" s="15">
        <f t="shared" si="0"/>
        <v>33.42</v>
      </c>
      <c r="G16" s="15">
        <v>18.829999999999998</v>
      </c>
      <c r="H16" s="17">
        <v>30</v>
      </c>
      <c r="I16" s="18">
        <v>33.42</v>
      </c>
      <c r="J16" s="18">
        <f t="shared" si="1"/>
        <v>1002.6</v>
      </c>
    </row>
    <row r="17" spans="1:10" s="82" customFormat="1" ht="22.5" customHeight="1" outlineLevel="1" x14ac:dyDescent="0.2">
      <c r="A17" s="74"/>
      <c r="B17" s="30" t="s">
        <v>29</v>
      </c>
      <c r="C17" s="14" t="s">
        <v>21</v>
      </c>
      <c r="D17" s="21">
        <v>16.54</v>
      </c>
      <c r="E17" s="16">
        <v>0.5</v>
      </c>
      <c r="F17" s="15">
        <f t="shared" si="0"/>
        <v>33.08</v>
      </c>
      <c r="G17" s="15">
        <v>18.559999999999999</v>
      </c>
      <c r="H17" s="17"/>
      <c r="I17" s="18">
        <v>33.08</v>
      </c>
      <c r="J17" s="18">
        <f t="shared" si="1"/>
        <v>0</v>
      </c>
    </row>
    <row r="18" spans="1:10" s="82" customFormat="1" ht="22.5" customHeight="1" outlineLevel="1" x14ac:dyDescent="0.2">
      <c r="A18" s="74"/>
      <c r="B18" s="30" t="s">
        <v>30</v>
      </c>
      <c r="C18" s="14" t="s">
        <v>21</v>
      </c>
      <c r="D18" s="21">
        <v>16.73</v>
      </c>
      <c r="E18" s="16">
        <v>0.5</v>
      </c>
      <c r="F18" s="15">
        <f t="shared" si="0"/>
        <v>33.46</v>
      </c>
      <c r="G18" s="15">
        <v>18.78</v>
      </c>
      <c r="H18" s="17"/>
      <c r="I18" s="18">
        <v>33.46</v>
      </c>
      <c r="J18" s="18">
        <f t="shared" si="1"/>
        <v>0</v>
      </c>
    </row>
    <row r="19" spans="1:10" s="82" customFormat="1" ht="22.5" customHeight="1" outlineLevel="1" x14ac:dyDescent="0.2">
      <c r="A19" s="74"/>
      <c r="B19" s="30" t="s">
        <v>31</v>
      </c>
      <c r="C19" s="14" t="s">
        <v>21</v>
      </c>
      <c r="D19" s="21">
        <v>9.74</v>
      </c>
      <c r="E19" s="16">
        <v>0.2</v>
      </c>
      <c r="F19" s="15">
        <f t="shared" si="0"/>
        <v>48.699999999999996</v>
      </c>
      <c r="G19" s="15">
        <v>26.93</v>
      </c>
      <c r="H19" s="17"/>
      <c r="I19" s="18">
        <v>48.699999999999996</v>
      </c>
      <c r="J19" s="18">
        <f t="shared" si="1"/>
        <v>0</v>
      </c>
    </row>
    <row r="20" spans="1:10" ht="22.5" customHeight="1" outlineLevel="1" x14ac:dyDescent="0.2">
      <c r="B20" s="6" t="s">
        <v>32</v>
      </c>
      <c r="C20" s="6"/>
      <c r="D20" s="7"/>
      <c r="E20" s="7"/>
      <c r="F20" s="7"/>
      <c r="G20" s="7"/>
      <c r="H20" s="8">
        <f>SUM(H21)</f>
        <v>3750</v>
      </c>
      <c r="I20" s="9"/>
      <c r="J20" s="9">
        <f>SUM(J21)</f>
        <v>217174.5777777778</v>
      </c>
    </row>
    <row r="21" spans="1:10" ht="22.5" customHeight="1" outlineLevel="1" x14ac:dyDescent="0.2">
      <c r="B21" s="23" t="s">
        <v>33</v>
      </c>
      <c r="C21" s="23"/>
      <c r="D21" s="24"/>
      <c r="E21" s="24"/>
      <c r="F21" s="24"/>
      <c r="G21" s="24"/>
      <c r="H21" s="12">
        <f>SUM(H22:H30)</f>
        <v>3750</v>
      </c>
      <c r="I21" s="13"/>
      <c r="J21" s="13">
        <f>SUM(J22:J30)</f>
        <v>217174.5777777778</v>
      </c>
    </row>
    <row r="22" spans="1:10" s="82" customFormat="1" ht="42.75" customHeight="1" outlineLevel="1" x14ac:dyDescent="0.2">
      <c r="A22" s="74"/>
      <c r="B22" s="30" t="s">
        <v>34</v>
      </c>
      <c r="C22" s="14" t="s">
        <v>19</v>
      </c>
      <c r="D22" s="21">
        <v>12</v>
      </c>
      <c r="E22" s="16">
        <v>0.2</v>
      </c>
      <c r="F22" s="15">
        <f t="shared" ref="F22:F30" si="2">D22/E22</f>
        <v>60</v>
      </c>
      <c r="G22" s="15">
        <v>37.380000000000003</v>
      </c>
      <c r="H22" s="17">
        <v>80</v>
      </c>
      <c r="I22" s="18">
        <v>60</v>
      </c>
      <c r="J22" s="19">
        <f t="shared" ref="J22:J30" si="3">H22*I22</f>
        <v>4800</v>
      </c>
    </row>
    <row r="23" spans="1:10" s="82" customFormat="1" ht="22.5" customHeight="1" outlineLevel="1" x14ac:dyDescent="0.2">
      <c r="A23" s="74"/>
      <c r="B23" s="30" t="s">
        <v>210</v>
      </c>
      <c r="C23" s="14" t="s">
        <v>19</v>
      </c>
      <c r="D23" s="21">
        <v>19.059999999999999</v>
      </c>
      <c r="E23" s="16">
        <v>0.4</v>
      </c>
      <c r="F23" s="15">
        <f t="shared" si="2"/>
        <v>47.649999999999991</v>
      </c>
      <c r="G23" s="15">
        <v>27.8</v>
      </c>
      <c r="H23" s="17"/>
      <c r="I23" s="18">
        <v>47.649999999999991</v>
      </c>
      <c r="J23" s="19">
        <f t="shared" si="3"/>
        <v>0</v>
      </c>
    </row>
    <row r="24" spans="1:10" s="82" customFormat="1" ht="34.5" customHeight="1" outlineLevel="1" x14ac:dyDescent="0.2">
      <c r="A24" s="74"/>
      <c r="B24" s="30" t="s">
        <v>35</v>
      </c>
      <c r="C24" s="14" t="s">
        <v>19</v>
      </c>
      <c r="D24" s="21">
        <v>50.88</v>
      </c>
      <c r="E24" s="16">
        <v>0.9</v>
      </c>
      <c r="F24" s="15">
        <f t="shared" si="2"/>
        <v>56.533333333333331</v>
      </c>
      <c r="G24" s="15">
        <v>34.520000000000003</v>
      </c>
      <c r="H24" s="17">
        <v>600</v>
      </c>
      <c r="I24" s="18">
        <v>56.533333333333331</v>
      </c>
      <c r="J24" s="19">
        <f t="shared" si="3"/>
        <v>33920</v>
      </c>
    </row>
    <row r="25" spans="1:10" s="82" customFormat="1" ht="34.5" customHeight="1" outlineLevel="1" x14ac:dyDescent="0.2">
      <c r="A25" s="74"/>
      <c r="B25" s="30" t="s">
        <v>36</v>
      </c>
      <c r="C25" s="14" t="s">
        <v>19</v>
      </c>
      <c r="D25" s="21">
        <v>152.86000000000001</v>
      </c>
      <c r="E25" s="16">
        <v>3</v>
      </c>
      <c r="F25" s="15">
        <f t="shared" si="2"/>
        <v>50.95333333333334</v>
      </c>
      <c r="G25" s="15">
        <v>31.9</v>
      </c>
      <c r="H25" s="17">
        <v>100</v>
      </c>
      <c r="I25" s="18">
        <v>50.95333333333334</v>
      </c>
      <c r="J25" s="19">
        <f t="shared" si="3"/>
        <v>5095.3333333333339</v>
      </c>
    </row>
    <row r="26" spans="1:10" s="82" customFormat="1" ht="34.5" customHeight="1" outlineLevel="1" x14ac:dyDescent="0.2">
      <c r="A26" s="74"/>
      <c r="B26" s="30" t="s">
        <v>37</v>
      </c>
      <c r="C26" s="14" t="s">
        <v>19</v>
      </c>
      <c r="D26" s="21">
        <v>243.88</v>
      </c>
      <c r="E26" s="16">
        <v>5</v>
      </c>
      <c r="F26" s="15">
        <f t="shared" si="2"/>
        <v>48.775999999999996</v>
      </c>
      <c r="G26" s="15">
        <v>30.47</v>
      </c>
      <c r="H26" s="17">
        <v>50</v>
      </c>
      <c r="I26" s="18">
        <v>48.775999999999996</v>
      </c>
      <c r="J26" s="19">
        <f t="shared" si="3"/>
        <v>2438.7999999999997</v>
      </c>
    </row>
    <row r="27" spans="1:10" s="82" customFormat="1" ht="22.5" customHeight="1" outlineLevel="1" x14ac:dyDescent="0.2">
      <c r="A27" s="74"/>
      <c r="B27" s="30" t="s">
        <v>38</v>
      </c>
      <c r="C27" s="14" t="s">
        <v>19</v>
      </c>
      <c r="D27" s="21">
        <v>13.52</v>
      </c>
      <c r="E27" s="16">
        <v>0.2</v>
      </c>
      <c r="F27" s="15">
        <f t="shared" si="2"/>
        <v>67.599999999999994</v>
      </c>
      <c r="G27" s="15">
        <v>41.83</v>
      </c>
      <c r="H27" s="17">
        <v>20</v>
      </c>
      <c r="I27" s="18">
        <v>67.599999999999994</v>
      </c>
      <c r="J27" s="19">
        <f t="shared" si="3"/>
        <v>1352</v>
      </c>
    </row>
    <row r="28" spans="1:10" s="82" customFormat="1" ht="30" customHeight="1" outlineLevel="1" x14ac:dyDescent="0.2">
      <c r="A28" s="74"/>
      <c r="B28" s="30" t="s">
        <v>39</v>
      </c>
      <c r="C28" s="14" t="s">
        <v>19</v>
      </c>
      <c r="D28" s="21">
        <v>58.07</v>
      </c>
      <c r="E28" s="16">
        <v>0.9</v>
      </c>
      <c r="F28" s="15">
        <f t="shared" si="2"/>
        <v>64.522222222222226</v>
      </c>
      <c r="G28" s="15">
        <v>39.58</v>
      </c>
      <c r="H28" s="17">
        <v>650</v>
      </c>
      <c r="I28" s="18">
        <v>64.522222222222226</v>
      </c>
      <c r="J28" s="19">
        <f t="shared" si="3"/>
        <v>41939.444444444445</v>
      </c>
    </row>
    <row r="29" spans="1:10" s="82" customFormat="1" ht="30" customHeight="1" outlineLevel="1" x14ac:dyDescent="0.2">
      <c r="A29" s="74"/>
      <c r="B29" s="30" t="s">
        <v>40</v>
      </c>
      <c r="C29" s="14" t="s">
        <v>19</v>
      </c>
      <c r="D29" s="21">
        <v>174.54</v>
      </c>
      <c r="E29" s="16">
        <v>3</v>
      </c>
      <c r="F29" s="15">
        <f t="shared" si="2"/>
        <v>58.18</v>
      </c>
      <c r="G29" s="15">
        <v>36.53</v>
      </c>
      <c r="H29" s="17">
        <v>950</v>
      </c>
      <c r="I29" s="18">
        <v>58.18</v>
      </c>
      <c r="J29" s="19">
        <f t="shared" si="3"/>
        <v>55271</v>
      </c>
    </row>
    <row r="30" spans="1:10" s="82" customFormat="1" ht="30" customHeight="1" outlineLevel="1" x14ac:dyDescent="0.2">
      <c r="A30" s="74"/>
      <c r="B30" s="30" t="s">
        <v>41</v>
      </c>
      <c r="C30" s="14" t="s">
        <v>19</v>
      </c>
      <c r="D30" s="21">
        <v>278.3</v>
      </c>
      <c r="E30" s="16">
        <v>5</v>
      </c>
      <c r="F30" s="15">
        <f t="shared" si="2"/>
        <v>55.660000000000004</v>
      </c>
      <c r="G30" s="15">
        <v>35.03</v>
      </c>
      <c r="H30" s="17">
        <v>1300</v>
      </c>
      <c r="I30" s="18">
        <v>55.660000000000004</v>
      </c>
      <c r="J30" s="19">
        <f t="shared" si="3"/>
        <v>72358</v>
      </c>
    </row>
    <row r="31" spans="1:10" ht="22.5" customHeight="1" outlineLevel="1" x14ac:dyDescent="0.2">
      <c r="B31" s="6" t="s">
        <v>42</v>
      </c>
      <c r="C31" s="6"/>
      <c r="D31" s="7"/>
      <c r="E31" s="7"/>
      <c r="F31" s="7"/>
      <c r="G31" s="7"/>
      <c r="H31" s="25">
        <f>H32+H50</f>
        <v>4420</v>
      </c>
      <c r="I31" s="105"/>
      <c r="J31" s="105">
        <f>J32+J50</f>
        <v>383455</v>
      </c>
    </row>
    <row r="32" spans="1:10" ht="22.5" customHeight="1" outlineLevel="1" x14ac:dyDescent="0.2">
      <c r="B32" s="23" t="s">
        <v>43</v>
      </c>
      <c r="C32" s="23"/>
      <c r="D32" s="24"/>
      <c r="E32" s="24"/>
      <c r="F32" s="24"/>
      <c r="G32" s="24"/>
      <c r="H32" s="12">
        <f>SUM(H33:H49)</f>
        <v>4300</v>
      </c>
      <c r="I32" s="13"/>
      <c r="J32" s="13">
        <f>SUM(J33:J49)</f>
        <v>368455</v>
      </c>
    </row>
    <row r="33" spans="1:10" s="82" customFormat="1" ht="23.25" customHeight="1" outlineLevel="1" x14ac:dyDescent="0.2">
      <c r="A33" s="74"/>
      <c r="B33" s="30" t="s">
        <v>44</v>
      </c>
      <c r="C33" s="14" t="s">
        <v>19</v>
      </c>
      <c r="D33" s="21">
        <v>720.6</v>
      </c>
      <c r="E33" s="16">
        <v>10</v>
      </c>
      <c r="F33" s="15">
        <f t="shared" ref="F33:F49" si="4">D33/E33</f>
        <v>72.06</v>
      </c>
      <c r="G33" s="15">
        <v>44.59</v>
      </c>
      <c r="H33" s="17"/>
      <c r="I33" s="18">
        <v>85</v>
      </c>
      <c r="J33" s="19">
        <f t="shared" ref="J33:J49" si="5">H33*I33</f>
        <v>0</v>
      </c>
    </row>
    <row r="34" spans="1:10" s="82" customFormat="1" ht="27.75" customHeight="1" outlineLevel="1" x14ac:dyDescent="0.2">
      <c r="A34" s="74"/>
      <c r="B34" s="30" t="s">
        <v>45</v>
      </c>
      <c r="C34" s="14" t="s">
        <v>19</v>
      </c>
      <c r="D34" s="21">
        <v>252.29</v>
      </c>
      <c r="E34" s="16">
        <v>3</v>
      </c>
      <c r="F34" s="15">
        <f t="shared" si="4"/>
        <v>84.096666666666664</v>
      </c>
      <c r="G34" s="15">
        <v>51.23</v>
      </c>
      <c r="H34" s="17">
        <v>2900</v>
      </c>
      <c r="I34" s="18">
        <v>85</v>
      </c>
      <c r="J34" s="19">
        <f t="shared" si="5"/>
        <v>246500</v>
      </c>
    </row>
    <row r="35" spans="1:10" s="82" customFormat="1" ht="22.5" customHeight="1" outlineLevel="1" x14ac:dyDescent="0.2">
      <c r="A35" s="74"/>
      <c r="B35" s="30" t="s">
        <v>46</v>
      </c>
      <c r="C35" s="14" t="s">
        <v>19</v>
      </c>
      <c r="D35" s="21">
        <v>409.03</v>
      </c>
      <c r="E35" s="16">
        <v>5</v>
      </c>
      <c r="F35" s="15">
        <f t="shared" si="4"/>
        <v>81.805999999999997</v>
      </c>
      <c r="G35" s="15">
        <v>49.73</v>
      </c>
      <c r="H35" s="17"/>
      <c r="I35" s="18">
        <v>81.805999999999997</v>
      </c>
      <c r="J35" s="19">
        <f t="shared" si="5"/>
        <v>0</v>
      </c>
    </row>
    <row r="36" spans="1:10" s="82" customFormat="1" ht="22.5" customHeight="1" outlineLevel="1" x14ac:dyDescent="0.2">
      <c r="A36" s="74"/>
      <c r="B36" s="30" t="s">
        <v>47</v>
      </c>
      <c r="C36" s="14" t="s">
        <v>19</v>
      </c>
      <c r="D36" s="21">
        <v>252.29</v>
      </c>
      <c r="E36" s="16">
        <v>3</v>
      </c>
      <c r="F36" s="15">
        <f t="shared" si="4"/>
        <v>84.096666666666664</v>
      </c>
      <c r="G36" s="15">
        <v>51.22</v>
      </c>
      <c r="H36" s="17"/>
      <c r="I36" s="18">
        <v>84.096666666666664</v>
      </c>
      <c r="J36" s="19">
        <f t="shared" si="5"/>
        <v>0</v>
      </c>
    </row>
    <row r="37" spans="1:10" s="82" customFormat="1" ht="22.5" customHeight="1" outlineLevel="1" x14ac:dyDescent="0.2">
      <c r="A37" s="74"/>
      <c r="B37" s="30" t="s">
        <v>48</v>
      </c>
      <c r="C37" s="14" t="s">
        <v>19</v>
      </c>
      <c r="D37" s="21">
        <v>409.03</v>
      </c>
      <c r="E37" s="16">
        <v>5</v>
      </c>
      <c r="F37" s="15">
        <f t="shared" si="4"/>
        <v>81.805999999999997</v>
      </c>
      <c r="G37" s="15">
        <v>49.72</v>
      </c>
      <c r="H37" s="17"/>
      <c r="I37" s="18">
        <v>81.805999999999997</v>
      </c>
      <c r="J37" s="19">
        <f t="shared" si="5"/>
        <v>0</v>
      </c>
    </row>
    <row r="38" spans="1:10" s="82" customFormat="1" ht="22.5" customHeight="1" outlineLevel="1" x14ac:dyDescent="0.2">
      <c r="A38" s="74"/>
      <c r="B38" s="30" t="s">
        <v>49</v>
      </c>
      <c r="C38" s="14" t="s">
        <v>19</v>
      </c>
      <c r="D38" s="21">
        <v>78.27</v>
      </c>
      <c r="E38" s="16">
        <v>0.9</v>
      </c>
      <c r="F38" s="15">
        <f t="shared" si="4"/>
        <v>86.966666666666654</v>
      </c>
      <c r="G38" s="15">
        <v>54.24</v>
      </c>
      <c r="H38" s="17"/>
      <c r="I38" s="18">
        <v>86.966666666666654</v>
      </c>
      <c r="J38" s="19">
        <f t="shared" si="5"/>
        <v>0</v>
      </c>
    </row>
    <row r="39" spans="1:10" s="82" customFormat="1" ht="22.5" customHeight="1" outlineLevel="1" x14ac:dyDescent="0.2">
      <c r="A39" s="74"/>
      <c r="B39" s="30" t="s">
        <v>50</v>
      </c>
      <c r="C39" s="14" t="s">
        <v>19</v>
      </c>
      <c r="D39" s="21">
        <v>19.41</v>
      </c>
      <c r="E39" s="16">
        <v>0.2</v>
      </c>
      <c r="F39" s="15">
        <f t="shared" si="4"/>
        <v>97.05</v>
      </c>
      <c r="G39" s="15">
        <v>63.99</v>
      </c>
      <c r="H39" s="17">
        <v>50</v>
      </c>
      <c r="I39" s="18">
        <v>97.05</v>
      </c>
      <c r="J39" s="19">
        <f t="shared" si="5"/>
        <v>4852.5</v>
      </c>
    </row>
    <row r="40" spans="1:10" s="82" customFormat="1" ht="27.75" customHeight="1" outlineLevel="1" x14ac:dyDescent="0.2">
      <c r="A40" s="74"/>
      <c r="B40" s="30" t="s">
        <v>51</v>
      </c>
      <c r="C40" s="14" t="s">
        <v>19</v>
      </c>
      <c r="D40" s="21">
        <v>720.6</v>
      </c>
      <c r="E40" s="16">
        <v>10</v>
      </c>
      <c r="F40" s="15">
        <f t="shared" si="4"/>
        <v>72.06</v>
      </c>
      <c r="G40" s="15">
        <v>45.14</v>
      </c>
      <c r="H40" s="17">
        <v>1250</v>
      </c>
      <c r="I40" s="18">
        <v>85</v>
      </c>
      <c r="J40" s="19">
        <f t="shared" si="5"/>
        <v>106250</v>
      </c>
    </row>
    <row r="41" spans="1:10" s="82" customFormat="1" ht="22.5" customHeight="1" outlineLevel="1" x14ac:dyDescent="0.2">
      <c r="A41" s="74"/>
      <c r="B41" s="30" t="s">
        <v>52</v>
      </c>
      <c r="C41" s="14" t="s">
        <v>19</v>
      </c>
      <c r="D41" s="21">
        <v>252.29</v>
      </c>
      <c r="E41" s="16">
        <v>3</v>
      </c>
      <c r="F41" s="15">
        <f t="shared" si="4"/>
        <v>84.096666666666664</v>
      </c>
      <c r="G41" s="15">
        <v>51.05</v>
      </c>
      <c r="H41" s="17"/>
      <c r="I41" s="18">
        <v>84.096666666666664</v>
      </c>
      <c r="J41" s="19">
        <f t="shared" si="5"/>
        <v>0</v>
      </c>
    </row>
    <row r="42" spans="1:10" s="82" customFormat="1" ht="22.5" customHeight="1" outlineLevel="1" x14ac:dyDescent="0.2">
      <c r="A42" s="74"/>
      <c r="B42" s="30" t="s">
        <v>53</v>
      </c>
      <c r="C42" s="14" t="s">
        <v>19</v>
      </c>
      <c r="D42" s="21">
        <v>409.03</v>
      </c>
      <c r="E42" s="16">
        <v>5</v>
      </c>
      <c r="F42" s="15">
        <f t="shared" si="4"/>
        <v>81.805999999999997</v>
      </c>
      <c r="G42" s="15">
        <v>49.62</v>
      </c>
      <c r="H42" s="17"/>
      <c r="I42" s="18">
        <v>88</v>
      </c>
      <c r="J42" s="19">
        <f t="shared" si="5"/>
        <v>0</v>
      </c>
    </row>
    <row r="43" spans="1:10" s="82" customFormat="1" ht="22.5" customHeight="1" outlineLevel="1" x14ac:dyDescent="0.2">
      <c r="A43" s="74"/>
      <c r="B43" s="30" t="s">
        <v>54</v>
      </c>
      <c r="C43" s="14" t="s">
        <v>19</v>
      </c>
      <c r="D43" s="21">
        <v>78.27</v>
      </c>
      <c r="E43" s="16">
        <v>0.9</v>
      </c>
      <c r="F43" s="15">
        <f t="shared" si="4"/>
        <v>86.966666666666654</v>
      </c>
      <c r="G43" s="15">
        <v>53.67</v>
      </c>
      <c r="H43" s="17"/>
      <c r="I43" s="18">
        <v>95</v>
      </c>
      <c r="J43" s="19">
        <f t="shared" si="5"/>
        <v>0</v>
      </c>
    </row>
    <row r="44" spans="1:10" s="82" customFormat="1" ht="22.5" customHeight="1" outlineLevel="1" x14ac:dyDescent="0.2">
      <c r="A44" s="74"/>
      <c r="B44" s="30" t="s">
        <v>55</v>
      </c>
      <c r="C44" s="14" t="s">
        <v>19</v>
      </c>
      <c r="D44" s="21">
        <v>32.79</v>
      </c>
      <c r="E44" s="16">
        <v>0.3</v>
      </c>
      <c r="F44" s="15">
        <f t="shared" si="4"/>
        <v>109.3</v>
      </c>
      <c r="G44" s="15">
        <v>69.66</v>
      </c>
      <c r="H44" s="17"/>
      <c r="I44" s="18">
        <v>90</v>
      </c>
      <c r="J44" s="19">
        <f t="shared" si="5"/>
        <v>0</v>
      </c>
    </row>
    <row r="45" spans="1:10" s="82" customFormat="1" ht="27.75" customHeight="1" outlineLevel="1" x14ac:dyDescent="0.2">
      <c r="A45" s="74"/>
      <c r="B45" s="30" t="s">
        <v>56</v>
      </c>
      <c r="C45" s="14" t="s">
        <v>19</v>
      </c>
      <c r="D45" s="21">
        <v>19.41</v>
      </c>
      <c r="E45" s="16">
        <v>0.2</v>
      </c>
      <c r="F45" s="15">
        <f t="shared" si="4"/>
        <v>97.05</v>
      </c>
      <c r="G45" s="15">
        <v>63.99</v>
      </c>
      <c r="H45" s="17">
        <v>50</v>
      </c>
      <c r="I45" s="18">
        <v>120</v>
      </c>
      <c r="J45" s="19">
        <f t="shared" si="5"/>
        <v>6000</v>
      </c>
    </row>
    <row r="46" spans="1:10" s="82" customFormat="1" ht="22.5" customHeight="1" outlineLevel="1" x14ac:dyDescent="0.2">
      <c r="A46" s="74"/>
      <c r="B46" s="30" t="s">
        <v>57</v>
      </c>
      <c r="C46" s="14" t="s">
        <v>19</v>
      </c>
      <c r="D46" s="21">
        <v>252.29</v>
      </c>
      <c r="E46" s="16">
        <v>3</v>
      </c>
      <c r="F46" s="15">
        <f t="shared" si="4"/>
        <v>84.096666666666664</v>
      </c>
      <c r="G46" s="15">
        <v>51.31</v>
      </c>
      <c r="H46" s="17"/>
      <c r="I46" s="18">
        <v>84.096666666666664</v>
      </c>
      <c r="J46" s="19">
        <f t="shared" si="5"/>
        <v>0</v>
      </c>
    </row>
    <row r="47" spans="1:10" s="82" customFormat="1" ht="22.5" customHeight="1" outlineLevel="1" x14ac:dyDescent="0.2">
      <c r="A47" s="74"/>
      <c r="B47" s="30" t="s">
        <v>58</v>
      </c>
      <c r="C47" s="14" t="s">
        <v>19</v>
      </c>
      <c r="D47" s="21">
        <v>409.03</v>
      </c>
      <c r="E47" s="16">
        <v>5</v>
      </c>
      <c r="F47" s="15">
        <f t="shared" si="4"/>
        <v>81.805999999999997</v>
      </c>
      <c r="G47" s="15">
        <v>49.77</v>
      </c>
      <c r="H47" s="17"/>
      <c r="I47" s="18">
        <v>81.805999999999997</v>
      </c>
      <c r="J47" s="19">
        <f t="shared" si="5"/>
        <v>0</v>
      </c>
    </row>
    <row r="48" spans="1:10" s="82" customFormat="1" ht="22.5" customHeight="1" outlineLevel="1" x14ac:dyDescent="0.2">
      <c r="A48" s="74"/>
      <c r="B48" s="30" t="s">
        <v>59</v>
      </c>
      <c r="C48" s="14" t="s">
        <v>19</v>
      </c>
      <c r="D48" s="21">
        <v>19.41</v>
      </c>
      <c r="E48" s="16">
        <v>0.9</v>
      </c>
      <c r="F48" s="15">
        <f t="shared" si="4"/>
        <v>21.566666666666666</v>
      </c>
      <c r="G48" s="15">
        <v>54.51</v>
      </c>
      <c r="H48" s="17"/>
      <c r="I48" s="18">
        <v>21.566666666666666</v>
      </c>
      <c r="J48" s="19">
        <f t="shared" si="5"/>
        <v>0</v>
      </c>
    </row>
    <row r="49" spans="1:10" s="82" customFormat="1" ht="22.5" customHeight="1" outlineLevel="1" x14ac:dyDescent="0.2">
      <c r="A49" s="74"/>
      <c r="B49" s="30" t="s">
        <v>60</v>
      </c>
      <c r="C49" s="14" t="s">
        <v>19</v>
      </c>
      <c r="D49" s="21">
        <v>19.41</v>
      </c>
      <c r="E49" s="16">
        <v>0.2</v>
      </c>
      <c r="F49" s="15">
        <f t="shared" si="4"/>
        <v>97.05</v>
      </c>
      <c r="G49" s="15">
        <v>59.73</v>
      </c>
      <c r="H49" s="17">
        <v>50</v>
      </c>
      <c r="I49" s="18">
        <v>97.05</v>
      </c>
      <c r="J49" s="19">
        <f t="shared" si="5"/>
        <v>4852.5</v>
      </c>
    </row>
    <row r="50" spans="1:10" ht="22.5" customHeight="1" outlineLevel="1" x14ac:dyDescent="0.2">
      <c r="B50" s="23" t="s">
        <v>61</v>
      </c>
      <c r="C50" s="23"/>
      <c r="D50" s="24"/>
      <c r="E50" s="24"/>
      <c r="F50" s="24"/>
      <c r="G50" s="24"/>
      <c r="H50" s="12">
        <f>SUM(H51:H54)</f>
        <v>120</v>
      </c>
      <c r="I50" s="13"/>
      <c r="J50" s="13">
        <f>SUM(J51:J54)</f>
        <v>15000</v>
      </c>
    </row>
    <row r="51" spans="1:10" s="82" customFormat="1" ht="22.5" customHeight="1" outlineLevel="1" x14ac:dyDescent="0.2">
      <c r="A51" s="74"/>
      <c r="B51" s="30" t="s">
        <v>62</v>
      </c>
      <c r="C51" s="14" t="s">
        <v>19</v>
      </c>
      <c r="D51" s="21">
        <v>21.22</v>
      </c>
      <c r="E51" s="16">
        <v>0.2</v>
      </c>
      <c r="F51" s="15">
        <f>D51/E51</f>
        <v>106.1</v>
      </c>
      <c r="G51" s="15">
        <v>70.489999999999995</v>
      </c>
      <c r="H51" s="17">
        <v>60</v>
      </c>
      <c r="I51" s="18">
        <v>125</v>
      </c>
      <c r="J51" s="19">
        <f>H51*I51</f>
        <v>7500</v>
      </c>
    </row>
    <row r="52" spans="1:10" s="82" customFormat="1" ht="22.5" customHeight="1" outlineLevel="1" x14ac:dyDescent="0.2">
      <c r="A52" s="74"/>
      <c r="B52" s="30" t="s">
        <v>63</v>
      </c>
      <c r="C52" s="14" t="s">
        <v>19</v>
      </c>
      <c r="D52" s="21">
        <v>85.56</v>
      </c>
      <c r="E52" s="16">
        <v>0.9</v>
      </c>
      <c r="F52" s="15">
        <f>D52/E52</f>
        <v>95.066666666666663</v>
      </c>
      <c r="G52" s="15">
        <v>62.02</v>
      </c>
      <c r="H52" s="17"/>
      <c r="I52" s="18">
        <v>95.066666666666663</v>
      </c>
      <c r="J52" s="19">
        <f>H52*I52</f>
        <v>0</v>
      </c>
    </row>
    <row r="53" spans="1:10" s="82" customFormat="1" ht="29.25" customHeight="1" outlineLevel="1" x14ac:dyDescent="0.2">
      <c r="A53" s="74"/>
      <c r="B53" s="30" t="s">
        <v>64</v>
      </c>
      <c r="C53" s="14" t="s">
        <v>19</v>
      </c>
      <c r="D53" s="21">
        <v>278.55</v>
      </c>
      <c r="E53" s="16">
        <v>3</v>
      </c>
      <c r="F53" s="15">
        <f>D53/E53</f>
        <v>92.850000000000009</v>
      </c>
      <c r="G53" s="15">
        <v>57.81</v>
      </c>
      <c r="H53" s="17"/>
      <c r="I53" s="18">
        <v>92.850000000000009</v>
      </c>
      <c r="J53" s="19">
        <f>H53*I53</f>
        <v>0</v>
      </c>
    </row>
    <row r="54" spans="1:10" s="82" customFormat="1" ht="29.25" customHeight="1" outlineLevel="1" x14ac:dyDescent="0.2">
      <c r="A54" s="74"/>
      <c r="B54" s="30" t="s">
        <v>65</v>
      </c>
      <c r="C54" s="14" t="s">
        <v>19</v>
      </c>
      <c r="D54" s="21">
        <v>21.54</v>
      </c>
      <c r="E54" s="16">
        <v>0.2</v>
      </c>
      <c r="F54" s="15">
        <f>D54/E54</f>
        <v>107.69999999999999</v>
      </c>
      <c r="G54" s="15">
        <v>71.53</v>
      </c>
      <c r="H54" s="17">
        <v>60</v>
      </c>
      <c r="I54" s="18">
        <v>125</v>
      </c>
      <c r="J54" s="19">
        <f>H54*I54</f>
        <v>7500</v>
      </c>
    </row>
    <row r="55" spans="1:10" ht="22.5" customHeight="1" outlineLevel="1" x14ac:dyDescent="0.2">
      <c r="B55" s="26" t="s">
        <v>66</v>
      </c>
      <c r="C55" s="26"/>
      <c r="D55" s="27"/>
      <c r="E55" s="27"/>
      <c r="F55" s="27"/>
      <c r="G55" s="27"/>
      <c r="H55" s="28">
        <f>SUM(H56:H58)</f>
        <v>1700</v>
      </c>
      <c r="I55" s="29"/>
      <c r="J55" s="29">
        <f>SUM(J56:J58)</f>
        <v>359361.11111111112</v>
      </c>
    </row>
    <row r="56" spans="1:10" s="82" customFormat="1" ht="27.75" customHeight="1" outlineLevel="1" x14ac:dyDescent="0.2">
      <c r="A56" s="74"/>
      <c r="B56" s="30" t="s">
        <v>67</v>
      </c>
      <c r="C56" s="30" t="s">
        <v>68</v>
      </c>
      <c r="D56" s="21">
        <v>38.049999999999997</v>
      </c>
      <c r="E56" s="16">
        <v>0.18</v>
      </c>
      <c r="F56" s="15">
        <f>D56/E56</f>
        <v>211.38888888888889</v>
      </c>
      <c r="G56" s="15">
        <v>151.06</v>
      </c>
      <c r="H56" s="17">
        <v>1700</v>
      </c>
      <c r="I56" s="18">
        <v>211.38888888888889</v>
      </c>
      <c r="J56" s="19">
        <f>H56*I56</f>
        <v>359361.11111111112</v>
      </c>
    </row>
    <row r="57" spans="1:10" s="82" customFormat="1" ht="22.5" customHeight="1" outlineLevel="1" x14ac:dyDescent="0.2">
      <c r="A57" s="74"/>
      <c r="B57" s="30" t="s">
        <v>69</v>
      </c>
      <c r="C57" s="30" t="s">
        <v>70</v>
      </c>
      <c r="D57" s="21">
        <v>87.35</v>
      </c>
      <c r="E57" s="16">
        <v>0.4</v>
      </c>
      <c r="F57" s="15">
        <f>D57/E57</f>
        <v>218.37499999999997</v>
      </c>
      <c r="G57" s="15">
        <v>156.32</v>
      </c>
      <c r="H57" s="17"/>
      <c r="I57" s="18">
        <v>218.37499999999997</v>
      </c>
      <c r="J57" s="19">
        <f>H57*I57</f>
        <v>0</v>
      </c>
    </row>
    <row r="58" spans="1:10" s="82" customFormat="1" ht="22.5" customHeight="1" outlineLevel="1" thickBot="1" x14ac:dyDescent="0.25">
      <c r="A58" s="74"/>
      <c r="B58" s="30" t="s">
        <v>71</v>
      </c>
      <c r="C58" s="30" t="s">
        <v>70</v>
      </c>
      <c r="D58" s="21">
        <v>16</v>
      </c>
      <c r="E58" s="16">
        <v>0.18</v>
      </c>
      <c r="F58" s="15">
        <f>D58/E58</f>
        <v>88.888888888888886</v>
      </c>
      <c r="G58" s="15">
        <v>53.04</v>
      </c>
      <c r="H58" s="31"/>
      <c r="I58" s="32">
        <v>88.888888888888886</v>
      </c>
      <c r="J58" s="33">
        <f>H58*I58</f>
        <v>0</v>
      </c>
    </row>
    <row r="59" spans="1:10" s="81" customFormat="1" ht="22.5" customHeight="1" x14ac:dyDescent="0.25">
      <c r="B59" s="88" t="s">
        <v>72</v>
      </c>
      <c r="C59" s="88"/>
      <c r="D59" s="88"/>
      <c r="E59" s="88"/>
      <c r="F59" s="88"/>
      <c r="G59" s="88"/>
      <c r="H59" s="34">
        <f>SUM(H60,H62,H64)</f>
        <v>300</v>
      </c>
      <c r="I59" s="35"/>
      <c r="J59" s="35">
        <f>SUM(J60,J62,J64)</f>
        <v>21900</v>
      </c>
    </row>
    <row r="60" spans="1:10" s="82" customFormat="1" ht="22.5" customHeight="1" outlineLevel="1" x14ac:dyDescent="0.2">
      <c r="A60" s="74"/>
      <c r="B60" s="26" t="s">
        <v>73</v>
      </c>
      <c r="C60" s="27"/>
      <c r="D60" s="27"/>
      <c r="E60" s="27"/>
      <c r="F60" s="27"/>
      <c r="G60" s="27"/>
      <c r="H60" s="36">
        <f>SUM(H61)</f>
        <v>300</v>
      </c>
      <c r="I60" s="37"/>
      <c r="J60" s="37">
        <f>SUM(J61)</f>
        <v>21900</v>
      </c>
    </row>
    <row r="61" spans="1:10" s="82" customFormat="1" ht="29.25" customHeight="1" outlineLevel="1" x14ac:dyDescent="0.2">
      <c r="A61" s="74"/>
      <c r="B61" s="30" t="s">
        <v>74</v>
      </c>
      <c r="C61" s="30" t="s">
        <v>19</v>
      </c>
      <c r="D61" s="21">
        <v>73</v>
      </c>
      <c r="E61" s="16">
        <v>1</v>
      </c>
      <c r="F61" s="15">
        <f>D61/E61</f>
        <v>73</v>
      </c>
      <c r="G61" s="15">
        <v>45.54</v>
      </c>
      <c r="H61" s="17">
        <v>300</v>
      </c>
      <c r="I61" s="18">
        <v>73</v>
      </c>
      <c r="J61" s="18">
        <f>H61*I61</f>
        <v>21900</v>
      </c>
    </row>
    <row r="62" spans="1:10" s="82" customFormat="1" ht="22.5" customHeight="1" outlineLevel="1" x14ac:dyDescent="0.2">
      <c r="A62" s="74"/>
      <c r="B62" s="26" t="s">
        <v>75</v>
      </c>
      <c r="C62" s="38"/>
      <c r="D62" s="39"/>
      <c r="E62" s="40"/>
      <c r="F62" s="7"/>
      <c r="G62" s="7"/>
      <c r="H62" s="41">
        <f>SUM(H63)</f>
        <v>0</v>
      </c>
      <c r="I62" s="42"/>
      <c r="J62" s="42">
        <f>SUM(J63)</f>
        <v>0</v>
      </c>
    </row>
    <row r="63" spans="1:10" s="82" customFormat="1" ht="22.5" customHeight="1" outlineLevel="1" x14ac:dyDescent="0.2">
      <c r="A63" s="74"/>
      <c r="B63" s="30" t="s">
        <v>76</v>
      </c>
      <c r="C63" s="30" t="s">
        <v>19</v>
      </c>
      <c r="D63" s="21">
        <v>112</v>
      </c>
      <c r="E63" s="21">
        <v>1</v>
      </c>
      <c r="F63" s="15">
        <f>D63/E63</f>
        <v>112</v>
      </c>
      <c r="G63" s="15">
        <v>65.66</v>
      </c>
      <c r="H63" s="17"/>
      <c r="I63" s="18">
        <v>112</v>
      </c>
      <c r="J63" s="18">
        <f>H63*I63</f>
        <v>0</v>
      </c>
    </row>
    <row r="64" spans="1:10" s="82" customFormat="1" ht="22.5" customHeight="1" outlineLevel="1" x14ac:dyDescent="0.2">
      <c r="A64" s="74"/>
      <c r="B64" s="26" t="s">
        <v>77</v>
      </c>
      <c r="C64" s="38"/>
      <c r="D64" s="39"/>
      <c r="E64" s="39"/>
      <c r="F64" s="7"/>
      <c r="G64" s="7"/>
      <c r="H64" s="41">
        <f>SUM(H65)</f>
        <v>0</v>
      </c>
      <c r="I64" s="42"/>
      <c r="J64" s="42">
        <f>SUM(J65)</f>
        <v>0</v>
      </c>
    </row>
    <row r="65" spans="1:10" s="82" customFormat="1" ht="29.25" customHeight="1" outlineLevel="1" thickBot="1" x14ac:dyDescent="0.25">
      <c r="A65" s="74"/>
      <c r="B65" s="30" t="s">
        <v>78</v>
      </c>
      <c r="C65" s="30" t="s">
        <v>70</v>
      </c>
      <c r="D65" s="21">
        <v>185</v>
      </c>
      <c r="E65" s="21">
        <v>1</v>
      </c>
      <c r="F65" s="15">
        <f>D65/E65</f>
        <v>185</v>
      </c>
      <c r="G65" s="15">
        <v>89.71</v>
      </c>
      <c r="H65" s="31"/>
      <c r="I65" s="32">
        <v>185</v>
      </c>
      <c r="J65" s="32">
        <f>H65*I65</f>
        <v>0</v>
      </c>
    </row>
    <row r="66" spans="1:10" s="83" customFormat="1" ht="22.5" customHeight="1" x14ac:dyDescent="0.25">
      <c r="B66" s="90" t="s">
        <v>79</v>
      </c>
      <c r="C66" s="91"/>
      <c r="D66" s="90"/>
      <c r="E66" s="90"/>
      <c r="F66" s="90"/>
      <c r="G66" s="90"/>
      <c r="H66" s="46">
        <f>SUM(H67)</f>
        <v>120000</v>
      </c>
      <c r="I66" s="47"/>
      <c r="J66" s="47">
        <f>SUM(J67)</f>
        <v>3320000</v>
      </c>
    </row>
    <row r="67" spans="1:10" ht="22.5" customHeight="1" outlineLevel="1" x14ac:dyDescent="0.2">
      <c r="B67" s="6" t="s">
        <v>80</v>
      </c>
      <c r="C67" s="6"/>
      <c r="D67" s="7"/>
      <c r="E67" s="7"/>
      <c r="F67" s="7"/>
      <c r="G67" s="7"/>
      <c r="H67" s="8">
        <f>SUM(H68:H73)</f>
        <v>120000</v>
      </c>
      <c r="I67" s="9"/>
      <c r="J67" s="9">
        <f>SUM(J68:J73)</f>
        <v>3320000</v>
      </c>
    </row>
    <row r="68" spans="1:10" s="82" customFormat="1" ht="22.5" customHeight="1" outlineLevel="1" x14ac:dyDescent="0.2">
      <c r="A68" s="74"/>
      <c r="B68" s="14" t="s">
        <v>81</v>
      </c>
      <c r="C68" s="14" t="s">
        <v>21</v>
      </c>
      <c r="D68" s="15">
        <v>27</v>
      </c>
      <c r="E68" s="16">
        <v>1</v>
      </c>
      <c r="F68" s="15">
        <f t="shared" ref="F68:F73" si="6">D68/E68</f>
        <v>27</v>
      </c>
      <c r="G68" s="15">
        <v>18.690000000000001</v>
      </c>
      <c r="H68" s="49">
        <v>30000</v>
      </c>
      <c r="I68" s="19">
        <v>27</v>
      </c>
      <c r="J68" s="19">
        <f t="shared" ref="J68:J73" si="7">H68*I68</f>
        <v>810000</v>
      </c>
    </row>
    <row r="69" spans="1:10" s="82" customFormat="1" ht="22.5" customHeight="1" outlineLevel="1" x14ac:dyDescent="0.2">
      <c r="A69" s="74"/>
      <c r="B69" s="14" t="s">
        <v>82</v>
      </c>
      <c r="C69" s="14" t="s">
        <v>21</v>
      </c>
      <c r="D69" s="15">
        <v>28</v>
      </c>
      <c r="E69" s="16">
        <v>1</v>
      </c>
      <c r="F69" s="15">
        <f t="shared" si="6"/>
        <v>28</v>
      </c>
      <c r="G69" s="15">
        <v>18.989999999999998</v>
      </c>
      <c r="H69" s="49">
        <v>60000</v>
      </c>
      <c r="I69" s="19">
        <v>28</v>
      </c>
      <c r="J69" s="19">
        <f t="shared" si="7"/>
        <v>1680000</v>
      </c>
    </row>
    <row r="70" spans="1:10" s="82" customFormat="1" ht="27.75" customHeight="1" outlineLevel="1" x14ac:dyDescent="0.2">
      <c r="A70" s="74"/>
      <c r="B70" s="14" t="s">
        <v>83</v>
      </c>
      <c r="C70" s="14" t="s">
        <v>19</v>
      </c>
      <c r="D70" s="15">
        <v>25</v>
      </c>
      <c r="E70" s="16">
        <v>1</v>
      </c>
      <c r="F70" s="15">
        <f t="shared" si="6"/>
        <v>25</v>
      </c>
      <c r="G70" s="15">
        <v>18.12</v>
      </c>
      <c r="H70" s="49">
        <v>10000</v>
      </c>
      <c r="I70" s="19">
        <v>27</v>
      </c>
      <c r="J70" s="19">
        <f t="shared" si="7"/>
        <v>270000</v>
      </c>
    </row>
    <row r="71" spans="1:10" s="82" customFormat="1" ht="27.75" customHeight="1" outlineLevel="1" x14ac:dyDescent="0.2">
      <c r="A71" s="74"/>
      <c r="B71" s="14" t="s">
        <v>84</v>
      </c>
      <c r="C71" s="14" t="s">
        <v>19</v>
      </c>
      <c r="D71" s="15">
        <v>26</v>
      </c>
      <c r="E71" s="16">
        <v>1</v>
      </c>
      <c r="F71" s="15">
        <f t="shared" si="6"/>
        <v>26</v>
      </c>
      <c r="G71" s="15">
        <v>18.47</v>
      </c>
      <c r="H71" s="49">
        <v>20000</v>
      </c>
      <c r="I71" s="19">
        <v>28</v>
      </c>
      <c r="J71" s="19">
        <f t="shared" si="7"/>
        <v>560000</v>
      </c>
    </row>
    <row r="72" spans="1:10" s="82" customFormat="1" ht="22.5" customHeight="1" outlineLevel="1" x14ac:dyDescent="0.2">
      <c r="A72" s="74"/>
      <c r="B72" s="14" t="s">
        <v>85</v>
      </c>
      <c r="C72" s="14" t="s">
        <v>19</v>
      </c>
      <c r="D72" s="15">
        <v>7.59</v>
      </c>
      <c r="E72" s="16">
        <v>0.2</v>
      </c>
      <c r="F72" s="15">
        <f t="shared" si="6"/>
        <v>37.949999999999996</v>
      </c>
      <c r="G72" s="15">
        <v>24.73</v>
      </c>
      <c r="H72" s="49"/>
      <c r="I72" s="19">
        <v>37.949999999999996</v>
      </c>
      <c r="J72" s="19">
        <f t="shared" si="7"/>
        <v>0</v>
      </c>
    </row>
    <row r="73" spans="1:10" s="82" customFormat="1" ht="22.5" customHeight="1" outlineLevel="1" thickBot="1" x14ac:dyDescent="0.25">
      <c r="A73" s="74"/>
      <c r="B73" s="14" t="s">
        <v>86</v>
      </c>
      <c r="C73" s="14" t="s">
        <v>19</v>
      </c>
      <c r="D73" s="15">
        <v>7.68</v>
      </c>
      <c r="E73" s="16">
        <v>0.2</v>
      </c>
      <c r="F73" s="15">
        <f t="shared" si="6"/>
        <v>38.4</v>
      </c>
      <c r="G73" s="15">
        <v>25.07</v>
      </c>
      <c r="H73" s="53"/>
      <c r="I73" s="54">
        <v>38.4</v>
      </c>
      <c r="J73" s="54">
        <f t="shared" si="7"/>
        <v>0</v>
      </c>
    </row>
    <row r="74" spans="1:10" s="81" customFormat="1" ht="22.5" customHeight="1" x14ac:dyDescent="0.25">
      <c r="B74" s="88" t="s">
        <v>87</v>
      </c>
      <c r="C74" s="93"/>
      <c r="D74" s="88"/>
      <c r="E74" s="94"/>
      <c r="F74" s="88"/>
      <c r="G74" s="88"/>
      <c r="H74" s="34">
        <f>SUM(H75,H82,H99)</f>
        <v>30704</v>
      </c>
      <c r="I74" s="35"/>
      <c r="J74" s="35">
        <f>SUM(J75,J82,J99)</f>
        <v>981282.22222222225</v>
      </c>
    </row>
    <row r="75" spans="1:10" ht="22.5" customHeight="1" outlineLevel="1" x14ac:dyDescent="0.2">
      <c r="B75" s="10" t="s">
        <v>88</v>
      </c>
      <c r="C75" s="10"/>
      <c r="D75" s="11"/>
      <c r="E75" s="11"/>
      <c r="F75" s="11"/>
      <c r="G75" s="11"/>
      <c r="H75" s="12">
        <f>SUM(H76:H81)</f>
        <v>20000</v>
      </c>
      <c r="I75" s="13"/>
      <c r="J75" s="13">
        <f>SUM(J76:J81)</f>
        <v>598000</v>
      </c>
    </row>
    <row r="76" spans="1:10" s="82" customFormat="1" ht="29.25" customHeight="1" outlineLevel="1" x14ac:dyDescent="0.2">
      <c r="A76" s="74"/>
      <c r="B76" s="14" t="s">
        <v>89</v>
      </c>
      <c r="C76" s="14" t="s">
        <v>21</v>
      </c>
      <c r="D76" s="15">
        <v>27.94</v>
      </c>
      <c r="E76" s="16">
        <v>0.9</v>
      </c>
      <c r="F76" s="15">
        <f t="shared" ref="F76:F81" si="8">D76/E76</f>
        <v>31.044444444444444</v>
      </c>
      <c r="G76" s="15">
        <v>16.95</v>
      </c>
      <c r="H76" s="17"/>
      <c r="I76" s="18">
        <v>34</v>
      </c>
      <c r="J76" s="19">
        <f t="shared" ref="J76:J81" si="9">H76*I76</f>
        <v>0</v>
      </c>
    </row>
    <row r="77" spans="1:10" s="82" customFormat="1" ht="29.25" customHeight="1" outlineLevel="1" x14ac:dyDescent="0.2">
      <c r="A77" s="74"/>
      <c r="B77" s="14" t="s">
        <v>90</v>
      </c>
      <c r="C77" s="14" t="s">
        <v>21</v>
      </c>
      <c r="D77" s="15">
        <v>28.54</v>
      </c>
      <c r="E77" s="16">
        <v>0.9</v>
      </c>
      <c r="F77" s="15">
        <f t="shared" si="8"/>
        <v>31.711111111111109</v>
      </c>
      <c r="G77" s="15">
        <v>17.239999999999998</v>
      </c>
      <c r="H77" s="17"/>
      <c r="I77" s="18">
        <v>35</v>
      </c>
      <c r="J77" s="19">
        <f t="shared" si="9"/>
        <v>0</v>
      </c>
    </row>
    <row r="78" spans="1:10" s="82" customFormat="1" ht="22.5" customHeight="1" outlineLevel="1" x14ac:dyDescent="0.2">
      <c r="A78" s="74"/>
      <c r="B78" s="14" t="s">
        <v>91</v>
      </c>
      <c r="C78" s="14" t="s">
        <v>19</v>
      </c>
      <c r="D78" s="15">
        <v>26.23</v>
      </c>
      <c r="E78" s="16">
        <v>0.9</v>
      </c>
      <c r="F78" s="15">
        <f t="shared" si="8"/>
        <v>29.144444444444446</v>
      </c>
      <c r="G78" s="15">
        <v>16.61</v>
      </c>
      <c r="H78" s="17">
        <v>10000</v>
      </c>
      <c r="I78" s="18">
        <v>29.144444444444446</v>
      </c>
      <c r="J78" s="18">
        <f t="shared" si="9"/>
        <v>291444.44444444444</v>
      </c>
    </row>
    <row r="79" spans="1:10" s="82" customFormat="1" ht="22.5" customHeight="1" outlineLevel="1" x14ac:dyDescent="0.2">
      <c r="A79" s="74"/>
      <c r="B79" s="14" t="s">
        <v>92</v>
      </c>
      <c r="C79" s="14" t="s">
        <v>19</v>
      </c>
      <c r="D79" s="15">
        <v>27.59</v>
      </c>
      <c r="E79" s="16">
        <v>0.9</v>
      </c>
      <c r="F79" s="15">
        <f t="shared" si="8"/>
        <v>30.655555555555555</v>
      </c>
      <c r="G79" s="15">
        <v>17.600000000000001</v>
      </c>
      <c r="H79" s="17">
        <v>10000</v>
      </c>
      <c r="I79" s="18">
        <v>30.655555555555555</v>
      </c>
      <c r="J79" s="18">
        <f t="shared" si="9"/>
        <v>306555.55555555556</v>
      </c>
    </row>
    <row r="80" spans="1:10" s="82" customFormat="1" ht="22.5" customHeight="1" outlineLevel="1" x14ac:dyDescent="0.2">
      <c r="A80" s="74"/>
      <c r="B80" s="14" t="s">
        <v>93</v>
      </c>
      <c r="C80" s="14" t="s">
        <v>19</v>
      </c>
      <c r="D80" s="15">
        <v>8.77</v>
      </c>
      <c r="E80" s="16">
        <v>0.2</v>
      </c>
      <c r="F80" s="15">
        <f t="shared" si="8"/>
        <v>43.849999999999994</v>
      </c>
      <c r="G80" s="15">
        <v>26.03</v>
      </c>
      <c r="H80" s="17"/>
      <c r="I80" s="18">
        <v>43.849999999999994</v>
      </c>
      <c r="J80" s="18">
        <f t="shared" si="9"/>
        <v>0</v>
      </c>
    </row>
    <row r="81" spans="1:10" s="82" customFormat="1" ht="22.5" customHeight="1" outlineLevel="1" x14ac:dyDescent="0.2">
      <c r="A81" s="74"/>
      <c r="B81" s="14" t="s">
        <v>94</v>
      </c>
      <c r="C81" s="14" t="s">
        <v>19</v>
      </c>
      <c r="D81" s="15">
        <v>8.86</v>
      </c>
      <c r="E81" s="16">
        <v>0.2</v>
      </c>
      <c r="F81" s="15">
        <f t="shared" si="8"/>
        <v>44.3</v>
      </c>
      <c r="G81" s="15">
        <v>27.03</v>
      </c>
      <c r="H81" s="17"/>
      <c r="I81" s="18">
        <v>44.3</v>
      </c>
      <c r="J81" s="18">
        <f t="shared" si="9"/>
        <v>0</v>
      </c>
    </row>
    <row r="82" spans="1:10" ht="22.5" customHeight="1" outlineLevel="1" x14ac:dyDescent="0.2">
      <c r="B82" s="10" t="s">
        <v>95</v>
      </c>
      <c r="C82" s="10"/>
      <c r="D82" s="11"/>
      <c r="E82" s="11"/>
      <c r="F82" s="11"/>
      <c r="G82" s="11"/>
      <c r="H82" s="12">
        <f>SUM(H83:H98)</f>
        <v>10704</v>
      </c>
      <c r="I82" s="13"/>
      <c r="J82" s="13">
        <f>SUM(J83:J98)</f>
        <v>383282.22222222225</v>
      </c>
    </row>
    <row r="83" spans="1:10" s="82" customFormat="1" ht="27" customHeight="1" outlineLevel="1" x14ac:dyDescent="0.2">
      <c r="A83" s="74"/>
      <c r="B83" s="30" t="s">
        <v>96</v>
      </c>
      <c r="C83" s="14" t="s">
        <v>97</v>
      </c>
      <c r="D83" s="21">
        <v>33.299999999999997</v>
      </c>
      <c r="E83" s="16">
        <v>0.9</v>
      </c>
      <c r="F83" s="15">
        <f t="shared" ref="F83:F98" si="10">D83/E83</f>
        <v>36.999999999999993</v>
      </c>
      <c r="G83" s="15">
        <v>23.64</v>
      </c>
      <c r="H83" s="17"/>
      <c r="I83" s="18">
        <v>36.999999999999993</v>
      </c>
      <c r="J83" s="19">
        <f t="shared" ref="J83:J98" si="11">H83*I83</f>
        <v>0</v>
      </c>
    </row>
    <row r="84" spans="1:10" s="82" customFormat="1" ht="27" customHeight="1" outlineLevel="1" x14ac:dyDescent="0.2">
      <c r="A84" s="74"/>
      <c r="B84" s="30" t="s">
        <v>98</v>
      </c>
      <c r="C84" s="14" t="s">
        <v>97</v>
      </c>
      <c r="D84" s="21">
        <v>13.06</v>
      </c>
      <c r="E84" s="16">
        <v>0.25</v>
      </c>
      <c r="F84" s="15">
        <f t="shared" si="10"/>
        <v>52.24</v>
      </c>
      <c r="G84" s="15">
        <v>33.56</v>
      </c>
      <c r="H84" s="17"/>
      <c r="I84" s="18">
        <v>60</v>
      </c>
      <c r="J84" s="19">
        <f t="shared" si="11"/>
        <v>0</v>
      </c>
    </row>
    <row r="85" spans="1:10" s="82" customFormat="1" ht="22.5" customHeight="1" outlineLevel="1" x14ac:dyDescent="0.2">
      <c r="A85" s="74"/>
      <c r="B85" s="30" t="s">
        <v>99</v>
      </c>
      <c r="C85" s="14" t="s">
        <v>21</v>
      </c>
      <c r="D85" s="21">
        <v>32</v>
      </c>
      <c r="E85" s="16">
        <v>0.9</v>
      </c>
      <c r="F85" s="15">
        <f t="shared" si="10"/>
        <v>35.555555555555557</v>
      </c>
      <c r="G85" s="15">
        <v>18.11</v>
      </c>
      <c r="H85" s="17">
        <v>10000</v>
      </c>
      <c r="I85" s="18">
        <v>35.555555555555557</v>
      </c>
      <c r="J85" s="19">
        <f t="shared" si="11"/>
        <v>355555.55555555556</v>
      </c>
    </row>
    <row r="86" spans="1:10" s="82" customFormat="1" ht="22.5" customHeight="1" outlineLevel="1" x14ac:dyDescent="0.2">
      <c r="A86" s="74"/>
      <c r="B86" s="30" t="s">
        <v>100</v>
      </c>
      <c r="C86" s="14" t="s">
        <v>21</v>
      </c>
      <c r="D86" s="21">
        <v>12</v>
      </c>
      <c r="E86" s="16">
        <v>0.25</v>
      </c>
      <c r="F86" s="15">
        <f t="shared" si="10"/>
        <v>48</v>
      </c>
      <c r="G86" s="15">
        <v>26.48</v>
      </c>
      <c r="H86" s="17"/>
      <c r="I86" s="18">
        <v>48</v>
      </c>
      <c r="J86" s="19">
        <f t="shared" si="11"/>
        <v>0</v>
      </c>
    </row>
    <row r="87" spans="1:10" s="82" customFormat="1" ht="26.25" customHeight="1" outlineLevel="1" x14ac:dyDescent="0.2">
      <c r="A87" s="74"/>
      <c r="B87" s="30" t="s">
        <v>101</v>
      </c>
      <c r="C87" s="14" t="s">
        <v>97</v>
      </c>
      <c r="D87" s="21">
        <v>34.299999999999997</v>
      </c>
      <c r="E87" s="16">
        <v>0.9</v>
      </c>
      <c r="F87" s="15">
        <f t="shared" si="10"/>
        <v>38.111111111111107</v>
      </c>
      <c r="G87" s="15">
        <v>25.59</v>
      </c>
      <c r="H87" s="17"/>
      <c r="I87" s="18">
        <v>38.111111111111107</v>
      </c>
      <c r="J87" s="19">
        <f t="shared" si="11"/>
        <v>0</v>
      </c>
    </row>
    <row r="88" spans="1:10" s="82" customFormat="1" ht="26.25" customHeight="1" outlineLevel="1" x14ac:dyDescent="0.2">
      <c r="A88" s="74"/>
      <c r="B88" s="30" t="s">
        <v>102</v>
      </c>
      <c r="C88" s="14" t="s">
        <v>97</v>
      </c>
      <c r="D88" s="21">
        <v>13.36</v>
      </c>
      <c r="E88" s="16">
        <v>0.25</v>
      </c>
      <c r="F88" s="15">
        <f t="shared" si="10"/>
        <v>53.44</v>
      </c>
      <c r="G88" s="15">
        <v>32.36</v>
      </c>
      <c r="H88" s="17"/>
      <c r="I88" s="18">
        <v>53.44</v>
      </c>
      <c r="J88" s="19">
        <f t="shared" si="11"/>
        <v>0</v>
      </c>
    </row>
    <row r="89" spans="1:10" s="82" customFormat="1" ht="22.5" customHeight="1" outlineLevel="1" x14ac:dyDescent="0.2">
      <c r="A89" s="74"/>
      <c r="B89" s="30" t="s">
        <v>103</v>
      </c>
      <c r="C89" s="14" t="s">
        <v>21</v>
      </c>
      <c r="D89" s="21">
        <v>33</v>
      </c>
      <c r="E89" s="16">
        <v>0.9</v>
      </c>
      <c r="F89" s="15">
        <f t="shared" si="10"/>
        <v>36.666666666666664</v>
      </c>
      <c r="G89" s="15">
        <v>20.059999999999999</v>
      </c>
      <c r="H89" s="17">
        <v>250</v>
      </c>
      <c r="I89" s="18">
        <v>36.666666666666664</v>
      </c>
      <c r="J89" s="19">
        <f t="shared" si="11"/>
        <v>9166.6666666666661</v>
      </c>
    </row>
    <row r="90" spans="1:10" s="82" customFormat="1" ht="22.5" customHeight="1" outlineLevel="1" x14ac:dyDescent="0.2">
      <c r="A90" s="74"/>
      <c r="B90" s="30" t="s">
        <v>104</v>
      </c>
      <c r="C90" s="14" t="s">
        <v>21</v>
      </c>
      <c r="D90" s="21">
        <v>12.5</v>
      </c>
      <c r="E90" s="16">
        <v>0.25</v>
      </c>
      <c r="F90" s="15">
        <f t="shared" si="10"/>
        <v>50</v>
      </c>
      <c r="G90" s="15">
        <v>26.83</v>
      </c>
      <c r="H90" s="17">
        <v>100</v>
      </c>
      <c r="I90" s="18">
        <v>50</v>
      </c>
      <c r="J90" s="19">
        <f t="shared" si="11"/>
        <v>5000</v>
      </c>
    </row>
    <row r="91" spans="1:10" s="82" customFormat="1" ht="32.25" customHeight="1" outlineLevel="1" x14ac:dyDescent="0.2">
      <c r="A91" s="74"/>
      <c r="B91" s="30" t="s">
        <v>105</v>
      </c>
      <c r="C91" s="14" t="s">
        <v>97</v>
      </c>
      <c r="D91" s="21">
        <v>35.299999999999997</v>
      </c>
      <c r="E91" s="16">
        <v>0.9</v>
      </c>
      <c r="F91" s="15">
        <f t="shared" si="10"/>
        <v>39.222222222222221</v>
      </c>
      <c r="G91" s="15">
        <v>25.28</v>
      </c>
      <c r="H91" s="17"/>
      <c r="I91" s="18">
        <v>38</v>
      </c>
      <c r="J91" s="19">
        <f t="shared" si="11"/>
        <v>0</v>
      </c>
    </row>
    <row r="92" spans="1:10" s="82" customFormat="1" ht="32.25" customHeight="1" outlineLevel="1" x14ac:dyDescent="0.2">
      <c r="A92" s="74"/>
      <c r="B92" s="30" t="s">
        <v>106</v>
      </c>
      <c r="C92" s="14" t="s">
        <v>97</v>
      </c>
      <c r="D92" s="21">
        <v>13.7</v>
      </c>
      <c r="E92" s="16">
        <v>0.25</v>
      </c>
      <c r="F92" s="15">
        <f t="shared" si="10"/>
        <v>54.8</v>
      </c>
      <c r="G92" s="15">
        <v>33.979999999999997</v>
      </c>
      <c r="H92" s="17"/>
      <c r="I92" s="18">
        <v>54.8</v>
      </c>
      <c r="J92" s="19">
        <f t="shared" si="11"/>
        <v>0</v>
      </c>
    </row>
    <row r="93" spans="1:10" s="82" customFormat="1" ht="22.5" customHeight="1" outlineLevel="1" x14ac:dyDescent="0.2">
      <c r="A93" s="74"/>
      <c r="B93" s="30" t="s">
        <v>107</v>
      </c>
      <c r="C93" s="14" t="s">
        <v>21</v>
      </c>
      <c r="D93" s="21">
        <v>34.200000000000003</v>
      </c>
      <c r="E93" s="16">
        <v>0.9</v>
      </c>
      <c r="F93" s="15">
        <f t="shared" si="10"/>
        <v>38</v>
      </c>
      <c r="G93" s="15">
        <v>19.79</v>
      </c>
      <c r="H93" s="17">
        <v>30</v>
      </c>
      <c r="I93" s="18">
        <v>38</v>
      </c>
      <c r="J93" s="19">
        <f t="shared" si="11"/>
        <v>1140</v>
      </c>
    </row>
    <row r="94" spans="1:10" s="82" customFormat="1" ht="22.5" customHeight="1" outlineLevel="1" x14ac:dyDescent="0.2">
      <c r="A94" s="74"/>
      <c r="B94" s="30" t="s">
        <v>108</v>
      </c>
      <c r="C94" s="14" t="s">
        <v>21</v>
      </c>
      <c r="D94" s="21">
        <v>12.8</v>
      </c>
      <c r="E94" s="16">
        <v>0.25</v>
      </c>
      <c r="F94" s="15">
        <f t="shared" si="10"/>
        <v>51.2</v>
      </c>
      <c r="G94" s="15">
        <v>26.9</v>
      </c>
      <c r="H94" s="17"/>
      <c r="I94" s="18">
        <v>51.2</v>
      </c>
      <c r="J94" s="19">
        <f t="shared" si="11"/>
        <v>0</v>
      </c>
    </row>
    <row r="95" spans="1:10" s="82" customFormat="1" ht="27.75" customHeight="1" outlineLevel="1" x14ac:dyDescent="0.2">
      <c r="A95" s="74"/>
      <c r="B95" s="30" t="s">
        <v>109</v>
      </c>
      <c r="C95" s="14" t="s">
        <v>21</v>
      </c>
      <c r="D95" s="21">
        <v>35.5</v>
      </c>
      <c r="E95" s="16">
        <v>0.9</v>
      </c>
      <c r="F95" s="15">
        <f t="shared" si="10"/>
        <v>39.444444444444443</v>
      </c>
      <c r="G95" s="15">
        <v>25.5</v>
      </c>
      <c r="H95" s="17"/>
      <c r="I95" s="18">
        <v>41</v>
      </c>
      <c r="J95" s="19">
        <f t="shared" si="11"/>
        <v>0</v>
      </c>
    </row>
    <row r="96" spans="1:10" s="82" customFormat="1" ht="27.75" customHeight="1" outlineLevel="1" x14ac:dyDescent="0.2">
      <c r="A96" s="74"/>
      <c r="B96" s="30" t="s">
        <v>110</v>
      </c>
      <c r="C96" s="14" t="s">
        <v>21</v>
      </c>
      <c r="D96" s="21">
        <v>14</v>
      </c>
      <c r="E96" s="16">
        <v>0.25</v>
      </c>
      <c r="F96" s="15">
        <f t="shared" si="10"/>
        <v>56</v>
      </c>
      <c r="G96" s="15">
        <v>32.270000000000003</v>
      </c>
      <c r="H96" s="17"/>
      <c r="I96" s="18">
        <v>60</v>
      </c>
      <c r="J96" s="19">
        <f t="shared" si="11"/>
        <v>0</v>
      </c>
    </row>
    <row r="97" spans="1:10" s="82" customFormat="1" ht="22.5" customHeight="1" outlineLevel="1" x14ac:dyDescent="0.2">
      <c r="A97" s="74"/>
      <c r="B97" s="30" t="s">
        <v>111</v>
      </c>
      <c r="C97" s="14" t="s">
        <v>21</v>
      </c>
      <c r="D97" s="21">
        <v>34.5</v>
      </c>
      <c r="E97" s="16">
        <v>0.9</v>
      </c>
      <c r="F97" s="15">
        <f t="shared" si="10"/>
        <v>38.333333333333336</v>
      </c>
      <c r="G97" s="15">
        <v>20</v>
      </c>
      <c r="H97" s="17">
        <v>324</v>
      </c>
      <c r="I97" s="18">
        <v>38.333333333333336</v>
      </c>
      <c r="J97" s="19">
        <f t="shared" si="11"/>
        <v>12420</v>
      </c>
    </row>
    <row r="98" spans="1:10" s="82" customFormat="1" ht="22.5" customHeight="1" outlineLevel="1" x14ac:dyDescent="0.2">
      <c r="A98" s="74"/>
      <c r="B98" s="30" t="s">
        <v>112</v>
      </c>
      <c r="C98" s="14" t="s">
        <v>21</v>
      </c>
      <c r="D98" s="21">
        <v>13</v>
      </c>
      <c r="E98" s="16">
        <v>0.25</v>
      </c>
      <c r="F98" s="15">
        <f t="shared" si="10"/>
        <v>52</v>
      </c>
      <c r="G98" s="15">
        <v>26.78</v>
      </c>
      <c r="H98" s="17"/>
      <c r="I98" s="18">
        <v>52</v>
      </c>
      <c r="J98" s="18">
        <f t="shared" si="11"/>
        <v>0</v>
      </c>
    </row>
    <row r="99" spans="1:10" s="82" customFormat="1" ht="22.5" customHeight="1" outlineLevel="1" x14ac:dyDescent="0.2">
      <c r="A99" s="74"/>
      <c r="B99" s="10" t="s">
        <v>113</v>
      </c>
      <c r="C99" s="10"/>
      <c r="D99" s="11"/>
      <c r="E99" s="11"/>
      <c r="F99" s="11"/>
      <c r="G99" s="11"/>
      <c r="H99" s="56">
        <f>H100</f>
        <v>0</v>
      </c>
      <c r="I99" s="107"/>
      <c r="J99" s="107">
        <f>J100</f>
        <v>0</v>
      </c>
    </row>
    <row r="100" spans="1:10" s="82" customFormat="1" ht="22.5" customHeight="1" outlineLevel="1" thickBot="1" x14ac:dyDescent="0.25">
      <c r="A100" s="74"/>
      <c r="B100" s="30" t="s">
        <v>114</v>
      </c>
      <c r="C100" s="30" t="s">
        <v>70</v>
      </c>
      <c r="D100" s="21">
        <v>51</v>
      </c>
      <c r="E100" s="16">
        <v>1</v>
      </c>
      <c r="F100" s="15">
        <f>D100/E100</f>
        <v>51</v>
      </c>
      <c r="G100" s="15">
        <v>33.950000000000003</v>
      </c>
      <c r="H100" s="57"/>
      <c r="I100" s="58">
        <v>51</v>
      </c>
      <c r="J100" s="58">
        <f>H100*I100</f>
        <v>0</v>
      </c>
    </row>
    <row r="101" spans="1:10" s="81" customFormat="1" ht="22.5" customHeight="1" x14ac:dyDescent="0.25">
      <c r="B101" s="88" t="s">
        <v>115</v>
      </c>
      <c r="C101" s="93"/>
      <c r="D101" s="95"/>
      <c r="E101" s="94"/>
      <c r="F101" s="88"/>
      <c r="G101" s="88"/>
      <c r="H101" s="59">
        <f>SUM(H102,H107)</f>
        <v>120</v>
      </c>
      <c r="I101" s="60"/>
      <c r="J101" s="60">
        <f>SUM(J102,J107)</f>
        <v>43200</v>
      </c>
    </row>
    <row r="102" spans="1:10" ht="22.5" customHeight="1" outlineLevel="1" x14ac:dyDescent="0.2">
      <c r="B102" s="6" t="s">
        <v>116</v>
      </c>
      <c r="C102" s="6"/>
      <c r="D102" s="7"/>
      <c r="E102" s="7"/>
      <c r="F102" s="7"/>
      <c r="G102" s="7"/>
      <c r="H102" s="25">
        <f>SUM(H103,H105)</f>
        <v>120</v>
      </c>
      <c r="I102" s="105"/>
      <c r="J102" s="105">
        <f>SUM(J103,J105)</f>
        <v>43200</v>
      </c>
    </row>
    <row r="103" spans="1:10" ht="22.5" customHeight="1" outlineLevel="1" x14ac:dyDescent="0.2">
      <c r="B103" s="23" t="s">
        <v>73</v>
      </c>
      <c r="C103" s="23"/>
      <c r="D103" s="24"/>
      <c r="E103" s="24"/>
      <c r="F103" s="24"/>
      <c r="G103" s="24"/>
      <c r="H103" s="12">
        <f>SUM(H104:H104)</f>
        <v>120</v>
      </c>
      <c r="I103" s="13"/>
      <c r="J103" s="13">
        <f>SUM(J104:J104)</f>
        <v>43200</v>
      </c>
    </row>
    <row r="104" spans="1:10" ht="27" customHeight="1" outlineLevel="1" x14ac:dyDescent="0.2">
      <c r="B104" s="61" t="s">
        <v>117</v>
      </c>
      <c r="C104" s="61" t="s">
        <v>97</v>
      </c>
      <c r="D104" s="62">
        <v>360</v>
      </c>
      <c r="E104" s="63">
        <v>1</v>
      </c>
      <c r="F104" s="64">
        <f>D104/E104</f>
        <v>360</v>
      </c>
      <c r="G104" s="97">
        <v>253.25</v>
      </c>
      <c r="H104" s="67">
        <v>120</v>
      </c>
      <c r="I104" s="66">
        <v>360</v>
      </c>
      <c r="J104" s="66">
        <f>H104*I104</f>
        <v>43200</v>
      </c>
    </row>
    <row r="105" spans="1:10" ht="22.5" customHeight="1" outlineLevel="1" x14ac:dyDescent="0.2">
      <c r="B105" s="23" t="s">
        <v>75</v>
      </c>
      <c r="C105" s="23"/>
      <c r="D105" s="24"/>
      <c r="E105" s="24"/>
      <c r="F105" s="24"/>
      <c r="G105" s="24"/>
      <c r="H105" s="12">
        <f>H106</f>
        <v>0</v>
      </c>
      <c r="I105" s="13"/>
      <c r="J105" s="13">
        <f>J106</f>
        <v>0</v>
      </c>
    </row>
    <row r="106" spans="1:10" ht="22.5" customHeight="1" outlineLevel="1" x14ac:dyDescent="0.2">
      <c r="B106" s="61" t="s">
        <v>118</v>
      </c>
      <c r="C106" s="61" t="s">
        <v>97</v>
      </c>
      <c r="D106" s="62">
        <v>400</v>
      </c>
      <c r="E106" s="62">
        <v>1</v>
      </c>
      <c r="F106" s="64">
        <f>D106/E106</f>
        <v>400</v>
      </c>
      <c r="G106" s="97">
        <v>254.88</v>
      </c>
      <c r="H106" s="67"/>
      <c r="I106" s="66">
        <v>400</v>
      </c>
      <c r="J106" s="66">
        <f>H106*I106</f>
        <v>0</v>
      </c>
    </row>
    <row r="107" spans="1:10" ht="22.5" customHeight="1" outlineLevel="1" x14ac:dyDescent="0.2">
      <c r="B107" s="6" t="s">
        <v>77</v>
      </c>
      <c r="C107" s="6"/>
      <c r="D107" s="7"/>
      <c r="E107" s="7"/>
      <c r="F107" s="7"/>
      <c r="G107" s="7"/>
      <c r="H107" s="25">
        <f>SUM(H108)</f>
        <v>0</v>
      </c>
      <c r="I107" s="105"/>
      <c r="J107" s="105">
        <f>SUM(J108)</f>
        <v>0</v>
      </c>
    </row>
    <row r="108" spans="1:10" ht="22.5" customHeight="1" outlineLevel="1" thickBot="1" x14ac:dyDescent="0.25">
      <c r="B108" s="61" t="s">
        <v>119</v>
      </c>
      <c r="C108" s="61" t="s">
        <v>70</v>
      </c>
      <c r="D108" s="62">
        <v>220</v>
      </c>
      <c r="E108" s="63">
        <v>1</v>
      </c>
      <c r="F108" s="64">
        <f>D108/E108</f>
        <v>220</v>
      </c>
      <c r="G108" s="97">
        <v>202</v>
      </c>
      <c r="H108" s="71"/>
      <c r="I108" s="70">
        <v>220</v>
      </c>
      <c r="J108" s="70">
        <f>H108*I108</f>
        <v>0</v>
      </c>
    </row>
    <row r="109" spans="1:10" s="85" customFormat="1" ht="22.5" customHeight="1" x14ac:dyDescent="0.25">
      <c r="A109" s="84"/>
      <c r="B109" s="98" t="s">
        <v>120</v>
      </c>
      <c r="C109" s="98"/>
      <c r="D109" s="99"/>
      <c r="E109" s="99"/>
      <c r="F109" s="99"/>
      <c r="G109" s="99"/>
      <c r="H109" s="72">
        <f>SUM(H5,H59,H66,H74,H101)</f>
        <v>161224</v>
      </c>
      <c r="I109" s="73">
        <f>SUM(I5,I59,I66,I74,I101)</f>
        <v>0</v>
      </c>
      <c r="J109" s="73">
        <f>SUM(J5,J59,J66,J74,J101)</f>
        <v>5333211.5111111104</v>
      </c>
    </row>
    <row r="110" spans="1:10" ht="21.75" customHeight="1" x14ac:dyDescent="0.2"/>
    <row r="111" spans="1:10" ht="21.75" customHeight="1" x14ac:dyDescent="0.2">
      <c r="J111" s="86"/>
    </row>
    <row r="112" spans="1:10" ht="21.75" customHeight="1" x14ac:dyDescent="0.2">
      <c r="J112" s="86"/>
    </row>
    <row r="113" spans="8:10" ht="24.75" customHeight="1" x14ac:dyDescent="0.2">
      <c r="J113" s="86"/>
    </row>
    <row r="114" spans="8:10" x14ac:dyDescent="0.2">
      <c r="J114" s="86"/>
    </row>
    <row r="115" spans="8:10" x14ac:dyDescent="0.2">
      <c r="J115" s="86"/>
    </row>
    <row r="116" spans="8:10" x14ac:dyDescent="0.2">
      <c r="H116" s="80"/>
      <c r="I116" s="80"/>
      <c r="J116" s="80"/>
    </row>
    <row r="117" spans="8:10" x14ac:dyDescent="0.2">
      <c r="H117" s="80"/>
      <c r="I117" s="80"/>
      <c r="J117" s="80"/>
    </row>
    <row r="118" spans="8:10" x14ac:dyDescent="0.2">
      <c r="H118" s="80"/>
      <c r="I118" s="80"/>
      <c r="J118" s="80"/>
    </row>
    <row r="119" spans="8:10" x14ac:dyDescent="0.2">
      <c r="H119" s="80"/>
      <c r="I119" s="80"/>
      <c r="J119" s="80"/>
    </row>
    <row r="120" spans="8:10" x14ac:dyDescent="0.2">
      <c r="H120" s="80"/>
      <c r="I120" s="80"/>
      <c r="J120" s="80"/>
    </row>
    <row r="121" spans="8:10" x14ac:dyDescent="0.2">
      <c r="H121" s="80"/>
      <c r="I121" s="80"/>
      <c r="J121" s="80"/>
    </row>
    <row r="122" spans="8:10" x14ac:dyDescent="0.2">
      <c r="H122" s="80"/>
      <c r="I122" s="80"/>
      <c r="J122" s="80"/>
    </row>
    <row r="123" spans="8:10" x14ac:dyDescent="0.2">
      <c r="H123" s="80"/>
      <c r="I123" s="80"/>
      <c r="J123" s="80"/>
    </row>
    <row r="124" spans="8:10" x14ac:dyDescent="0.2">
      <c r="H124" s="80"/>
      <c r="I124" s="80"/>
      <c r="J124" s="80"/>
    </row>
  </sheetData>
  <mergeCells count="8">
    <mergeCell ref="H2:J2"/>
    <mergeCell ref="H3:J3"/>
    <mergeCell ref="B2:B4"/>
    <mergeCell ref="C2:C4"/>
    <mergeCell ref="D2:D4"/>
    <mergeCell ref="E2:E4"/>
    <mergeCell ref="F2:F4"/>
    <mergeCell ref="G2:G4"/>
  </mergeCells>
  <pageMargins left="0.7" right="0.7" top="0.75" bottom="0.75" header="0.3" footer="0.3"/>
  <pageSetup paperSize="8" scale="41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J124"/>
  <sheetViews>
    <sheetView topLeftCell="A82" zoomScale="70" zoomScaleNormal="70" workbookViewId="0">
      <selection activeCell="H3" sqref="H3:J109"/>
    </sheetView>
  </sheetViews>
  <sheetFormatPr defaultColWidth="10.42578125" defaultRowHeight="12.75" outlineLevelRow="1" outlineLevelCol="1" x14ac:dyDescent="0.2"/>
  <cols>
    <col min="1" max="1" width="10.42578125" style="74"/>
    <col min="2" max="2" width="63.140625" style="75" customWidth="1"/>
    <col min="3" max="3" width="10.42578125" style="75"/>
    <col min="4" max="6" width="10.42578125" style="76" outlineLevel="1"/>
    <col min="7" max="7" width="10.42578125" style="77"/>
    <col min="8" max="8" width="17.5703125" style="78" customWidth="1"/>
    <col min="9" max="9" width="10.42578125" style="78"/>
    <col min="10" max="10" width="20" style="78" customWidth="1"/>
    <col min="11" max="16384" width="10.42578125" style="79"/>
  </cols>
  <sheetData>
    <row r="2" spans="1:10" ht="26.25" customHeight="1" x14ac:dyDescent="0.2">
      <c r="B2" s="325" t="s">
        <v>0</v>
      </c>
      <c r="C2" s="325" t="s">
        <v>1</v>
      </c>
      <c r="D2" s="325" t="s">
        <v>2</v>
      </c>
      <c r="E2" s="325" t="s">
        <v>3</v>
      </c>
      <c r="F2" s="325" t="s">
        <v>4</v>
      </c>
      <c r="G2" s="325" t="s">
        <v>5</v>
      </c>
      <c r="H2" s="323" t="s">
        <v>208</v>
      </c>
      <c r="I2" s="323"/>
      <c r="J2" s="323"/>
    </row>
    <row r="3" spans="1:10" ht="27" customHeight="1" x14ac:dyDescent="0.2">
      <c r="B3" s="325"/>
      <c r="C3" s="325"/>
      <c r="D3" s="325"/>
      <c r="E3" s="325"/>
      <c r="F3" s="325"/>
      <c r="G3" s="325"/>
      <c r="H3" s="324" t="s">
        <v>126</v>
      </c>
      <c r="I3" s="324"/>
      <c r="J3" s="324"/>
    </row>
    <row r="4" spans="1:10" ht="26.25" customHeight="1" x14ac:dyDescent="0.2">
      <c r="B4" s="325"/>
      <c r="C4" s="325"/>
      <c r="D4" s="325"/>
      <c r="E4" s="325"/>
      <c r="F4" s="325"/>
      <c r="G4" s="325"/>
      <c r="H4" s="87" t="s">
        <v>12</v>
      </c>
      <c r="I4" s="87" t="s">
        <v>13</v>
      </c>
      <c r="J4" s="87" t="s">
        <v>14</v>
      </c>
    </row>
    <row r="5" spans="1:10" s="81" customFormat="1" ht="22.5" customHeight="1" x14ac:dyDescent="0.25">
      <c r="B5" s="88" t="s">
        <v>15</v>
      </c>
      <c r="C5" s="88"/>
      <c r="D5" s="88"/>
      <c r="E5" s="88"/>
      <c r="F5" s="88"/>
      <c r="G5" s="88"/>
      <c r="H5" s="3">
        <f>SUM(H6,H20,H31,H55)</f>
        <v>54850</v>
      </c>
      <c r="I5" s="4"/>
      <c r="J5" s="4">
        <f>SUM(J6,J20,J31,J55)</f>
        <v>2564227</v>
      </c>
    </row>
    <row r="6" spans="1:10" ht="22.5" customHeight="1" outlineLevel="1" x14ac:dyDescent="0.2">
      <c r="B6" s="6" t="s">
        <v>16</v>
      </c>
      <c r="C6" s="6"/>
      <c r="D6" s="7"/>
      <c r="E6" s="7"/>
      <c r="F6" s="7"/>
      <c r="G6" s="7"/>
      <c r="H6" s="8">
        <f>H7+H13</f>
        <v>48600</v>
      </c>
      <c r="I6" s="9"/>
      <c r="J6" s="9">
        <f>J7+J13</f>
        <v>1682931</v>
      </c>
    </row>
    <row r="7" spans="1:10" ht="22.5" customHeight="1" outlineLevel="1" x14ac:dyDescent="0.2">
      <c r="B7" s="10" t="s">
        <v>17</v>
      </c>
      <c r="C7" s="10"/>
      <c r="D7" s="11"/>
      <c r="E7" s="11"/>
      <c r="F7" s="11"/>
      <c r="G7" s="11"/>
      <c r="H7" s="12">
        <f>SUM(H8:H12)</f>
        <v>38000</v>
      </c>
      <c r="I7" s="13"/>
      <c r="J7" s="13">
        <f>SUM(J8:J12)</f>
        <v>1143940</v>
      </c>
    </row>
    <row r="8" spans="1:10" s="82" customFormat="1" ht="27.75" customHeight="1" outlineLevel="1" x14ac:dyDescent="0.2">
      <c r="A8" s="74"/>
      <c r="B8" s="14" t="s">
        <v>18</v>
      </c>
      <c r="C8" s="14" t="s">
        <v>19</v>
      </c>
      <c r="D8" s="15">
        <v>25.41</v>
      </c>
      <c r="E8" s="16">
        <v>1</v>
      </c>
      <c r="F8" s="15">
        <f>D8/E8</f>
        <v>25.41</v>
      </c>
      <c r="G8" s="15">
        <v>14.3</v>
      </c>
      <c r="H8" s="17">
        <v>11000</v>
      </c>
      <c r="I8" s="18">
        <v>33</v>
      </c>
      <c r="J8" s="19">
        <f>H8*I8</f>
        <v>363000</v>
      </c>
    </row>
    <row r="9" spans="1:10" s="82" customFormat="1" ht="27.75" customHeight="1" outlineLevel="1" x14ac:dyDescent="0.2">
      <c r="A9" s="74"/>
      <c r="B9" s="14" t="s">
        <v>20</v>
      </c>
      <c r="C9" s="14" t="s">
        <v>21</v>
      </c>
      <c r="D9" s="15">
        <v>23.54</v>
      </c>
      <c r="E9" s="16">
        <v>0.9</v>
      </c>
      <c r="F9" s="15">
        <f>D9/E9</f>
        <v>26.155555555555555</v>
      </c>
      <c r="G9" s="15">
        <v>14.9</v>
      </c>
      <c r="H9" s="17"/>
      <c r="I9" s="18">
        <v>33</v>
      </c>
      <c r="J9" s="19">
        <f>H9*I9</f>
        <v>0</v>
      </c>
    </row>
    <row r="10" spans="1:10" s="82" customFormat="1" ht="27.75" customHeight="1" outlineLevel="1" x14ac:dyDescent="0.2">
      <c r="A10" s="74"/>
      <c r="B10" s="14" t="s">
        <v>22</v>
      </c>
      <c r="C10" s="14" t="s">
        <v>19</v>
      </c>
      <c r="D10" s="15">
        <v>25.41</v>
      </c>
      <c r="E10" s="16">
        <v>1</v>
      </c>
      <c r="F10" s="15">
        <f>D10/E10</f>
        <v>25.41</v>
      </c>
      <c r="G10" s="15">
        <v>14.3</v>
      </c>
      <c r="H10" s="17">
        <v>26000</v>
      </c>
      <c r="I10" s="18">
        <v>29</v>
      </c>
      <c r="J10" s="19">
        <f>H10*I10</f>
        <v>754000</v>
      </c>
    </row>
    <row r="11" spans="1:10" s="82" customFormat="1" ht="27.75" customHeight="1" outlineLevel="1" x14ac:dyDescent="0.2">
      <c r="A11" s="74"/>
      <c r="B11" s="14" t="s">
        <v>23</v>
      </c>
      <c r="C11" s="14" t="s">
        <v>21</v>
      </c>
      <c r="D11" s="15">
        <v>23.94</v>
      </c>
      <c r="E11" s="16">
        <v>0.9</v>
      </c>
      <c r="F11" s="15">
        <f>D11/E11</f>
        <v>26.6</v>
      </c>
      <c r="G11" s="15">
        <v>15.22</v>
      </c>
      <c r="H11" s="17"/>
      <c r="I11" s="18">
        <v>26.6</v>
      </c>
      <c r="J11" s="19">
        <f>H11*I11</f>
        <v>0</v>
      </c>
    </row>
    <row r="12" spans="1:10" s="82" customFormat="1" ht="27.75" customHeight="1" outlineLevel="1" x14ac:dyDescent="0.2">
      <c r="A12" s="74"/>
      <c r="B12" s="14" t="s">
        <v>24</v>
      </c>
      <c r="C12" s="14" t="s">
        <v>19</v>
      </c>
      <c r="D12" s="15">
        <v>26.94</v>
      </c>
      <c r="E12" s="16">
        <v>1</v>
      </c>
      <c r="F12" s="15">
        <f>D12/E12</f>
        <v>26.94</v>
      </c>
      <c r="G12" s="15">
        <v>15.31</v>
      </c>
      <c r="H12" s="17">
        <v>1000</v>
      </c>
      <c r="I12" s="18">
        <v>26.94</v>
      </c>
      <c r="J12" s="19">
        <f>H12*I12</f>
        <v>26940</v>
      </c>
    </row>
    <row r="13" spans="1:10" ht="22.5" customHeight="1" outlineLevel="1" x14ac:dyDescent="0.2">
      <c r="B13" s="10" t="s">
        <v>25</v>
      </c>
      <c r="C13" s="10"/>
      <c r="D13" s="11"/>
      <c r="E13" s="11"/>
      <c r="F13" s="11"/>
      <c r="G13" s="11"/>
      <c r="H13" s="12">
        <f>SUM(H14:H19)</f>
        <v>10600</v>
      </c>
      <c r="I13" s="13"/>
      <c r="J13" s="13">
        <f>SUM(J14:J19)</f>
        <v>538991</v>
      </c>
    </row>
    <row r="14" spans="1:10" s="82" customFormat="1" ht="28.5" customHeight="1" outlineLevel="1" x14ac:dyDescent="0.2">
      <c r="A14" s="74"/>
      <c r="B14" s="30" t="s">
        <v>26</v>
      </c>
      <c r="C14" s="14" t="s">
        <v>21</v>
      </c>
      <c r="D14" s="21">
        <v>14.59</v>
      </c>
      <c r="E14" s="16">
        <v>0.5</v>
      </c>
      <c r="F14" s="15">
        <f t="shared" ref="F14:F19" si="0">D14/E14</f>
        <v>29.18</v>
      </c>
      <c r="G14" s="15">
        <v>16.88</v>
      </c>
      <c r="H14" s="17">
        <v>3000</v>
      </c>
      <c r="I14" s="18">
        <v>70</v>
      </c>
      <c r="J14" s="19">
        <f t="shared" ref="J14:J19" si="1">H14*I14</f>
        <v>210000</v>
      </c>
    </row>
    <row r="15" spans="1:10" s="82" customFormat="1" ht="22.5" customHeight="1" outlineLevel="1" x14ac:dyDescent="0.2">
      <c r="A15" s="74"/>
      <c r="B15" s="30" t="s">
        <v>27</v>
      </c>
      <c r="C15" s="14" t="s">
        <v>21</v>
      </c>
      <c r="D15" s="21">
        <v>15.83</v>
      </c>
      <c r="E15" s="16">
        <v>0.5</v>
      </c>
      <c r="F15" s="15">
        <f t="shared" si="0"/>
        <v>31.66</v>
      </c>
      <c r="G15" s="15">
        <v>18.48</v>
      </c>
      <c r="H15" s="17"/>
      <c r="I15" s="18">
        <v>31.66</v>
      </c>
      <c r="J15" s="19">
        <f t="shared" si="1"/>
        <v>0</v>
      </c>
    </row>
    <row r="16" spans="1:10" s="82" customFormat="1" ht="27" customHeight="1" outlineLevel="1" x14ac:dyDescent="0.2">
      <c r="A16" s="74"/>
      <c r="B16" s="30" t="s">
        <v>28</v>
      </c>
      <c r="C16" s="14" t="s">
        <v>21</v>
      </c>
      <c r="D16" s="21">
        <v>16.71</v>
      </c>
      <c r="E16" s="16">
        <v>0.5</v>
      </c>
      <c r="F16" s="15">
        <f t="shared" si="0"/>
        <v>33.42</v>
      </c>
      <c r="G16" s="15">
        <v>18.829999999999998</v>
      </c>
      <c r="H16" s="17">
        <v>3300</v>
      </c>
      <c r="I16" s="18">
        <v>43.27</v>
      </c>
      <c r="J16" s="19">
        <f t="shared" si="1"/>
        <v>142791</v>
      </c>
    </row>
    <row r="17" spans="1:10" s="82" customFormat="1" ht="27" customHeight="1" outlineLevel="1" x14ac:dyDescent="0.2">
      <c r="A17" s="74"/>
      <c r="B17" s="30" t="s">
        <v>29</v>
      </c>
      <c r="C17" s="14" t="s">
        <v>21</v>
      </c>
      <c r="D17" s="21">
        <v>16.54</v>
      </c>
      <c r="E17" s="16">
        <v>0.5</v>
      </c>
      <c r="F17" s="15">
        <f t="shared" si="0"/>
        <v>33.08</v>
      </c>
      <c r="G17" s="15">
        <v>18.559999999999999</v>
      </c>
      <c r="H17" s="17">
        <v>3600</v>
      </c>
      <c r="I17" s="18">
        <v>42</v>
      </c>
      <c r="J17" s="19">
        <f t="shared" si="1"/>
        <v>151200</v>
      </c>
    </row>
    <row r="18" spans="1:10" s="82" customFormat="1" ht="25.5" customHeight="1" outlineLevel="1" x14ac:dyDescent="0.2">
      <c r="A18" s="74"/>
      <c r="B18" s="30" t="s">
        <v>30</v>
      </c>
      <c r="C18" s="14" t="s">
        <v>21</v>
      </c>
      <c r="D18" s="21">
        <v>16.73</v>
      </c>
      <c r="E18" s="16">
        <v>0.5</v>
      </c>
      <c r="F18" s="15">
        <f t="shared" si="0"/>
        <v>33.46</v>
      </c>
      <c r="G18" s="15">
        <v>18.78</v>
      </c>
      <c r="H18" s="17">
        <v>700</v>
      </c>
      <c r="I18" s="18">
        <v>50</v>
      </c>
      <c r="J18" s="19">
        <f t="shared" si="1"/>
        <v>35000</v>
      </c>
    </row>
    <row r="19" spans="1:10" s="82" customFormat="1" ht="22.5" customHeight="1" outlineLevel="1" x14ac:dyDescent="0.2">
      <c r="A19" s="74"/>
      <c r="B19" s="30" t="s">
        <v>31</v>
      </c>
      <c r="C19" s="14" t="s">
        <v>21</v>
      </c>
      <c r="D19" s="21">
        <v>9.74</v>
      </c>
      <c r="E19" s="16">
        <v>0.2</v>
      </c>
      <c r="F19" s="15">
        <f t="shared" si="0"/>
        <v>48.699999999999996</v>
      </c>
      <c r="G19" s="15">
        <v>26.93</v>
      </c>
      <c r="H19" s="17"/>
      <c r="I19" s="18">
        <v>48.699999999999996</v>
      </c>
      <c r="J19" s="19">
        <f t="shared" si="1"/>
        <v>0</v>
      </c>
    </row>
    <row r="20" spans="1:10" ht="22.5" customHeight="1" outlineLevel="1" x14ac:dyDescent="0.2">
      <c r="B20" s="6" t="s">
        <v>32</v>
      </c>
      <c r="C20" s="6"/>
      <c r="D20" s="7"/>
      <c r="E20" s="7"/>
      <c r="F20" s="7"/>
      <c r="G20" s="7"/>
      <c r="H20" s="8">
        <f>SUM(H21)</f>
        <v>1550</v>
      </c>
      <c r="I20" s="9"/>
      <c r="J20" s="9">
        <f>SUM(J21)</f>
        <v>125796</v>
      </c>
    </row>
    <row r="21" spans="1:10" ht="22.5" customHeight="1" outlineLevel="1" x14ac:dyDescent="0.2">
      <c r="B21" s="23" t="s">
        <v>33</v>
      </c>
      <c r="C21" s="23"/>
      <c r="D21" s="24"/>
      <c r="E21" s="24"/>
      <c r="F21" s="24"/>
      <c r="G21" s="24"/>
      <c r="H21" s="12">
        <f>SUM(H22:H30)</f>
        <v>1550</v>
      </c>
      <c r="I21" s="13"/>
      <c r="J21" s="13">
        <f>SUM(J22:J30)</f>
        <v>125796</v>
      </c>
    </row>
    <row r="22" spans="1:10" s="82" customFormat="1" ht="22.5" customHeight="1" outlineLevel="1" x14ac:dyDescent="0.2">
      <c r="A22" s="74"/>
      <c r="B22" s="30" t="s">
        <v>34</v>
      </c>
      <c r="C22" s="14" t="s">
        <v>19</v>
      </c>
      <c r="D22" s="21">
        <v>12</v>
      </c>
      <c r="E22" s="16">
        <v>0.2</v>
      </c>
      <c r="F22" s="15">
        <f t="shared" ref="F22:F30" si="2">D22/E22</f>
        <v>60</v>
      </c>
      <c r="G22" s="15">
        <v>37.380000000000003</v>
      </c>
      <c r="H22" s="17">
        <v>200</v>
      </c>
      <c r="I22" s="18">
        <v>139.4</v>
      </c>
      <c r="J22" s="19">
        <f t="shared" ref="J22:J30" si="3">H22*I22</f>
        <v>27880</v>
      </c>
    </row>
    <row r="23" spans="1:10" s="82" customFormat="1" ht="22.5" customHeight="1" outlineLevel="1" x14ac:dyDescent="0.2">
      <c r="A23" s="74"/>
      <c r="B23" s="30" t="s">
        <v>209</v>
      </c>
      <c r="C23" s="14" t="s">
        <v>19</v>
      </c>
      <c r="D23" s="21">
        <v>19.059999999999999</v>
      </c>
      <c r="E23" s="16">
        <v>0.4</v>
      </c>
      <c r="F23" s="15">
        <f t="shared" si="2"/>
        <v>47.649999999999991</v>
      </c>
      <c r="G23" s="15">
        <v>27.8</v>
      </c>
      <c r="H23" s="17">
        <v>100</v>
      </c>
      <c r="I23" s="18">
        <v>47.649999999999991</v>
      </c>
      <c r="J23" s="19">
        <f t="shared" si="3"/>
        <v>4764.9999999999991</v>
      </c>
    </row>
    <row r="24" spans="1:10" s="82" customFormat="1" ht="22.5" customHeight="1" outlineLevel="1" x14ac:dyDescent="0.2">
      <c r="A24" s="74"/>
      <c r="B24" s="30" t="s">
        <v>35</v>
      </c>
      <c r="C24" s="14" t="s">
        <v>19</v>
      </c>
      <c r="D24" s="21">
        <v>50.88</v>
      </c>
      <c r="E24" s="16">
        <v>0.9</v>
      </c>
      <c r="F24" s="15">
        <f t="shared" si="2"/>
        <v>56.533333333333331</v>
      </c>
      <c r="G24" s="15">
        <v>34.520000000000003</v>
      </c>
      <c r="H24" s="17">
        <v>500</v>
      </c>
      <c r="I24" s="18">
        <v>84</v>
      </c>
      <c r="J24" s="19">
        <f t="shared" si="3"/>
        <v>42000</v>
      </c>
    </row>
    <row r="25" spans="1:10" s="82" customFormat="1" ht="22.5" customHeight="1" outlineLevel="1" x14ac:dyDescent="0.2">
      <c r="A25" s="74"/>
      <c r="B25" s="30" t="s">
        <v>36</v>
      </c>
      <c r="C25" s="14" t="s">
        <v>19</v>
      </c>
      <c r="D25" s="21">
        <v>152.86000000000001</v>
      </c>
      <c r="E25" s="16">
        <v>3</v>
      </c>
      <c r="F25" s="15">
        <f t="shared" si="2"/>
        <v>50.95333333333334</v>
      </c>
      <c r="G25" s="15">
        <v>31.9</v>
      </c>
      <c r="H25" s="17">
        <v>50</v>
      </c>
      <c r="I25" s="18">
        <v>87</v>
      </c>
      <c r="J25" s="19">
        <f t="shared" si="3"/>
        <v>4350</v>
      </c>
    </row>
    <row r="26" spans="1:10" s="82" customFormat="1" ht="22.5" customHeight="1" outlineLevel="1" x14ac:dyDescent="0.2">
      <c r="A26" s="74"/>
      <c r="B26" s="30" t="s">
        <v>37</v>
      </c>
      <c r="C26" s="14" t="s">
        <v>19</v>
      </c>
      <c r="D26" s="21">
        <v>243.88</v>
      </c>
      <c r="E26" s="16">
        <v>5</v>
      </c>
      <c r="F26" s="15">
        <f t="shared" si="2"/>
        <v>48.775999999999996</v>
      </c>
      <c r="G26" s="15">
        <v>30.47</v>
      </c>
      <c r="H26" s="17">
        <v>250</v>
      </c>
      <c r="I26" s="18">
        <v>85</v>
      </c>
      <c r="J26" s="19">
        <f t="shared" si="3"/>
        <v>21250</v>
      </c>
    </row>
    <row r="27" spans="1:10" s="82" customFormat="1" ht="22.5" customHeight="1" outlineLevel="1" x14ac:dyDescent="0.2">
      <c r="A27" s="74"/>
      <c r="B27" s="30" t="s">
        <v>38</v>
      </c>
      <c r="C27" s="14" t="s">
        <v>19</v>
      </c>
      <c r="D27" s="21">
        <v>13.52</v>
      </c>
      <c r="E27" s="16">
        <v>0.2</v>
      </c>
      <c r="F27" s="15">
        <f t="shared" si="2"/>
        <v>67.599999999999994</v>
      </c>
      <c r="G27" s="15">
        <v>41.83</v>
      </c>
      <c r="H27" s="17"/>
      <c r="I27" s="18">
        <v>67.599999999999994</v>
      </c>
      <c r="J27" s="19">
        <f t="shared" si="3"/>
        <v>0</v>
      </c>
    </row>
    <row r="28" spans="1:10" s="82" customFormat="1" ht="22.5" customHeight="1" outlineLevel="1" x14ac:dyDescent="0.2">
      <c r="A28" s="74"/>
      <c r="B28" s="30" t="s">
        <v>39</v>
      </c>
      <c r="C28" s="14" t="s">
        <v>19</v>
      </c>
      <c r="D28" s="21">
        <v>58.07</v>
      </c>
      <c r="E28" s="16">
        <v>0.9</v>
      </c>
      <c r="F28" s="15">
        <f t="shared" si="2"/>
        <v>64.522222222222226</v>
      </c>
      <c r="G28" s="15">
        <v>39.58</v>
      </c>
      <c r="H28" s="17"/>
      <c r="I28" s="18">
        <v>64.522222222222226</v>
      </c>
      <c r="J28" s="19">
        <f t="shared" si="3"/>
        <v>0</v>
      </c>
    </row>
    <row r="29" spans="1:10" s="82" customFormat="1" ht="29.25" customHeight="1" outlineLevel="1" x14ac:dyDescent="0.2">
      <c r="A29" s="74"/>
      <c r="B29" s="30" t="s">
        <v>40</v>
      </c>
      <c r="C29" s="14" t="s">
        <v>19</v>
      </c>
      <c r="D29" s="21">
        <v>174.54</v>
      </c>
      <c r="E29" s="16">
        <v>3</v>
      </c>
      <c r="F29" s="15">
        <f t="shared" si="2"/>
        <v>58.18</v>
      </c>
      <c r="G29" s="15">
        <v>36.53</v>
      </c>
      <c r="H29" s="17">
        <v>200</v>
      </c>
      <c r="I29" s="18">
        <v>58.18</v>
      </c>
      <c r="J29" s="19">
        <f t="shared" si="3"/>
        <v>11636</v>
      </c>
    </row>
    <row r="30" spans="1:10" s="82" customFormat="1" ht="30" customHeight="1" outlineLevel="1" x14ac:dyDescent="0.2">
      <c r="A30" s="74"/>
      <c r="B30" s="30" t="s">
        <v>41</v>
      </c>
      <c r="C30" s="14" t="s">
        <v>19</v>
      </c>
      <c r="D30" s="21">
        <v>278.3</v>
      </c>
      <c r="E30" s="16">
        <v>5</v>
      </c>
      <c r="F30" s="15">
        <f t="shared" si="2"/>
        <v>55.660000000000004</v>
      </c>
      <c r="G30" s="15">
        <v>35.03</v>
      </c>
      <c r="H30" s="17">
        <v>250</v>
      </c>
      <c r="I30" s="18">
        <v>55.660000000000004</v>
      </c>
      <c r="J30" s="19">
        <f t="shared" si="3"/>
        <v>13915.000000000002</v>
      </c>
    </row>
    <row r="31" spans="1:10" ht="22.5" customHeight="1" outlineLevel="1" x14ac:dyDescent="0.2">
      <c r="B31" s="6" t="s">
        <v>42</v>
      </c>
      <c r="C31" s="6"/>
      <c r="D31" s="7"/>
      <c r="E31" s="7"/>
      <c r="F31" s="7"/>
      <c r="G31" s="7"/>
      <c r="H31" s="25">
        <f>H32+H50</f>
        <v>3700</v>
      </c>
      <c r="I31" s="105"/>
      <c r="J31" s="105">
        <f>J32+J50</f>
        <v>375825</v>
      </c>
    </row>
    <row r="32" spans="1:10" ht="22.5" customHeight="1" outlineLevel="1" x14ac:dyDescent="0.2">
      <c r="B32" s="23" t="s">
        <v>43</v>
      </c>
      <c r="C32" s="23"/>
      <c r="D32" s="24"/>
      <c r="E32" s="24"/>
      <c r="F32" s="24"/>
      <c r="G32" s="24"/>
      <c r="H32" s="12">
        <f>SUM(H33:H49)</f>
        <v>3700</v>
      </c>
      <c r="I32" s="13"/>
      <c r="J32" s="13">
        <f>SUM(J33:J49)</f>
        <v>375825</v>
      </c>
    </row>
    <row r="33" spans="1:10" s="82" customFormat="1" ht="30" customHeight="1" outlineLevel="1" x14ac:dyDescent="0.2">
      <c r="A33" s="74"/>
      <c r="B33" s="30" t="s">
        <v>44</v>
      </c>
      <c r="C33" s="14" t="s">
        <v>19</v>
      </c>
      <c r="D33" s="21">
        <v>720.6</v>
      </c>
      <c r="E33" s="16">
        <v>10</v>
      </c>
      <c r="F33" s="15">
        <f t="shared" ref="F33:F49" si="4">D33/E33</f>
        <v>72.06</v>
      </c>
      <c r="G33" s="15">
        <v>44.59</v>
      </c>
      <c r="H33" s="17">
        <v>300</v>
      </c>
      <c r="I33" s="18">
        <v>98.5</v>
      </c>
      <c r="J33" s="19">
        <f t="shared" ref="J33:J49" si="5">H33*I33</f>
        <v>29550</v>
      </c>
    </row>
    <row r="34" spans="1:10" s="82" customFormat="1" ht="22.5" customHeight="1" outlineLevel="1" x14ac:dyDescent="0.2">
      <c r="A34" s="74"/>
      <c r="B34" s="30" t="s">
        <v>45</v>
      </c>
      <c r="C34" s="14" t="s">
        <v>19</v>
      </c>
      <c r="D34" s="21">
        <v>252.29</v>
      </c>
      <c r="E34" s="16">
        <v>3</v>
      </c>
      <c r="F34" s="15">
        <f t="shared" si="4"/>
        <v>84.096666666666664</v>
      </c>
      <c r="G34" s="15">
        <v>51.23</v>
      </c>
      <c r="H34" s="17"/>
      <c r="I34" s="18">
        <v>84.096666666666664</v>
      </c>
      <c r="J34" s="19">
        <f t="shared" si="5"/>
        <v>0</v>
      </c>
    </row>
    <row r="35" spans="1:10" s="82" customFormat="1" ht="22.5" customHeight="1" outlineLevel="1" x14ac:dyDescent="0.2">
      <c r="A35" s="74"/>
      <c r="B35" s="30" t="s">
        <v>46</v>
      </c>
      <c r="C35" s="14" t="s">
        <v>19</v>
      </c>
      <c r="D35" s="21">
        <v>409.03</v>
      </c>
      <c r="E35" s="16">
        <v>5</v>
      </c>
      <c r="F35" s="15">
        <f t="shared" si="4"/>
        <v>81.805999999999997</v>
      </c>
      <c r="G35" s="15">
        <v>49.73</v>
      </c>
      <c r="H35" s="17"/>
      <c r="I35" s="18">
        <v>81.805999999999997</v>
      </c>
      <c r="J35" s="19">
        <f t="shared" si="5"/>
        <v>0</v>
      </c>
    </row>
    <row r="36" spans="1:10" s="82" customFormat="1" ht="22.5" customHeight="1" outlineLevel="1" x14ac:dyDescent="0.2">
      <c r="A36" s="74"/>
      <c r="B36" s="30" t="s">
        <v>47</v>
      </c>
      <c r="C36" s="14" t="s">
        <v>19</v>
      </c>
      <c r="D36" s="21">
        <v>252.29</v>
      </c>
      <c r="E36" s="16">
        <v>3</v>
      </c>
      <c r="F36" s="15">
        <f t="shared" si="4"/>
        <v>84.096666666666664</v>
      </c>
      <c r="G36" s="15">
        <v>51.22</v>
      </c>
      <c r="H36" s="17"/>
      <c r="I36" s="18">
        <v>84.096666666666664</v>
      </c>
      <c r="J36" s="19">
        <f t="shared" si="5"/>
        <v>0</v>
      </c>
    </row>
    <row r="37" spans="1:10" s="82" customFormat="1" ht="22.5" customHeight="1" outlineLevel="1" x14ac:dyDescent="0.2">
      <c r="A37" s="74"/>
      <c r="B37" s="30" t="s">
        <v>48</v>
      </c>
      <c r="C37" s="14" t="s">
        <v>19</v>
      </c>
      <c r="D37" s="21">
        <v>409.03</v>
      </c>
      <c r="E37" s="16">
        <v>5</v>
      </c>
      <c r="F37" s="15">
        <f t="shared" si="4"/>
        <v>81.805999999999997</v>
      </c>
      <c r="G37" s="15">
        <v>49.72</v>
      </c>
      <c r="H37" s="17">
        <v>150</v>
      </c>
      <c r="I37" s="18">
        <v>95</v>
      </c>
      <c r="J37" s="19">
        <f t="shared" si="5"/>
        <v>14250</v>
      </c>
    </row>
    <row r="38" spans="1:10" s="82" customFormat="1" ht="22.5" customHeight="1" outlineLevel="1" x14ac:dyDescent="0.2">
      <c r="A38" s="74"/>
      <c r="B38" s="30" t="s">
        <v>49</v>
      </c>
      <c r="C38" s="14" t="s">
        <v>19</v>
      </c>
      <c r="D38" s="21">
        <v>78.27</v>
      </c>
      <c r="E38" s="16">
        <v>0.9</v>
      </c>
      <c r="F38" s="15">
        <f t="shared" si="4"/>
        <v>86.966666666666654</v>
      </c>
      <c r="G38" s="15">
        <v>54.24</v>
      </c>
      <c r="H38" s="17"/>
      <c r="I38" s="18">
        <v>86.966666666666654</v>
      </c>
      <c r="J38" s="19">
        <f t="shared" si="5"/>
        <v>0</v>
      </c>
    </row>
    <row r="39" spans="1:10" s="82" customFormat="1" ht="22.5" customHeight="1" outlineLevel="1" x14ac:dyDescent="0.2">
      <c r="A39" s="74"/>
      <c r="B39" s="30" t="s">
        <v>50</v>
      </c>
      <c r="C39" s="14" t="s">
        <v>19</v>
      </c>
      <c r="D39" s="21">
        <v>19.41</v>
      </c>
      <c r="E39" s="16">
        <v>0.2</v>
      </c>
      <c r="F39" s="15">
        <f t="shared" si="4"/>
        <v>97.05</v>
      </c>
      <c r="G39" s="15">
        <v>63.99</v>
      </c>
      <c r="H39" s="17">
        <v>250</v>
      </c>
      <c r="I39" s="18">
        <v>161.30000000000001</v>
      </c>
      <c r="J39" s="19">
        <f t="shared" si="5"/>
        <v>40325</v>
      </c>
    </row>
    <row r="40" spans="1:10" s="82" customFormat="1" ht="22.5" customHeight="1" outlineLevel="1" x14ac:dyDescent="0.2">
      <c r="A40" s="74"/>
      <c r="B40" s="30" t="s">
        <v>51</v>
      </c>
      <c r="C40" s="14" t="s">
        <v>19</v>
      </c>
      <c r="D40" s="21">
        <v>720.6</v>
      </c>
      <c r="E40" s="16">
        <v>10</v>
      </c>
      <c r="F40" s="15">
        <f t="shared" si="4"/>
        <v>72.06</v>
      </c>
      <c r="G40" s="15">
        <v>45.14</v>
      </c>
      <c r="H40" s="17"/>
      <c r="I40" s="18">
        <v>72.06</v>
      </c>
      <c r="J40" s="19">
        <f t="shared" si="5"/>
        <v>0</v>
      </c>
    </row>
    <row r="41" spans="1:10" s="82" customFormat="1" ht="22.5" customHeight="1" outlineLevel="1" x14ac:dyDescent="0.2">
      <c r="A41" s="74"/>
      <c r="B41" s="30" t="s">
        <v>52</v>
      </c>
      <c r="C41" s="14" t="s">
        <v>19</v>
      </c>
      <c r="D41" s="21">
        <v>252.29</v>
      </c>
      <c r="E41" s="16">
        <v>3</v>
      </c>
      <c r="F41" s="15">
        <f t="shared" si="4"/>
        <v>84.096666666666664</v>
      </c>
      <c r="G41" s="15">
        <v>51.05</v>
      </c>
      <c r="H41" s="17">
        <v>1300</v>
      </c>
      <c r="I41" s="18">
        <v>89.2</v>
      </c>
      <c r="J41" s="19">
        <f t="shared" si="5"/>
        <v>115960</v>
      </c>
    </row>
    <row r="42" spans="1:10" s="82" customFormat="1" ht="30.75" customHeight="1" outlineLevel="1" x14ac:dyDescent="0.2">
      <c r="A42" s="74"/>
      <c r="B42" s="30" t="s">
        <v>53</v>
      </c>
      <c r="C42" s="14" t="s">
        <v>19</v>
      </c>
      <c r="D42" s="21">
        <v>409.03</v>
      </c>
      <c r="E42" s="16">
        <v>5</v>
      </c>
      <c r="F42" s="15">
        <f t="shared" si="4"/>
        <v>81.805999999999997</v>
      </c>
      <c r="G42" s="15">
        <v>49.62</v>
      </c>
      <c r="H42" s="17">
        <v>1200</v>
      </c>
      <c r="I42" s="18">
        <v>99</v>
      </c>
      <c r="J42" s="19">
        <f t="shared" si="5"/>
        <v>118800</v>
      </c>
    </row>
    <row r="43" spans="1:10" s="82" customFormat="1" ht="22.5" customHeight="1" outlineLevel="1" x14ac:dyDescent="0.2">
      <c r="A43" s="74"/>
      <c r="B43" s="30" t="s">
        <v>54</v>
      </c>
      <c r="C43" s="14" t="s">
        <v>19</v>
      </c>
      <c r="D43" s="21">
        <v>78.27</v>
      </c>
      <c r="E43" s="16">
        <v>0.9</v>
      </c>
      <c r="F43" s="15">
        <f t="shared" si="4"/>
        <v>86.966666666666654</v>
      </c>
      <c r="G43" s="15">
        <v>53.67</v>
      </c>
      <c r="H43" s="17">
        <v>200</v>
      </c>
      <c r="I43" s="18">
        <v>109.3</v>
      </c>
      <c r="J43" s="19">
        <f t="shared" si="5"/>
        <v>21860</v>
      </c>
    </row>
    <row r="44" spans="1:10" s="82" customFormat="1" ht="22.5" customHeight="1" outlineLevel="1" x14ac:dyDescent="0.2">
      <c r="A44" s="74"/>
      <c r="B44" s="30" t="s">
        <v>55</v>
      </c>
      <c r="C44" s="14" t="s">
        <v>19</v>
      </c>
      <c r="D44" s="21">
        <v>32.79</v>
      </c>
      <c r="E44" s="16">
        <v>0.3</v>
      </c>
      <c r="F44" s="15">
        <f t="shared" si="4"/>
        <v>109.3</v>
      </c>
      <c r="G44" s="15">
        <v>69.66</v>
      </c>
      <c r="H44" s="17"/>
      <c r="I44" s="18">
        <v>109.3</v>
      </c>
      <c r="J44" s="19">
        <f t="shared" si="5"/>
        <v>0</v>
      </c>
    </row>
    <row r="45" spans="1:10" s="82" customFormat="1" ht="27.75" customHeight="1" outlineLevel="1" x14ac:dyDescent="0.2">
      <c r="A45" s="74"/>
      <c r="B45" s="30" t="s">
        <v>56</v>
      </c>
      <c r="C45" s="14" t="s">
        <v>19</v>
      </c>
      <c r="D45" s="21">
        <v>19.41</v>
      </c>
      <c r="E45" s="16">
        <v>0.2</v>
      </c>
      <c r="F45" s="15">
        <f t="shared" si="4"/>
        <v>97.05</v>
      </c>
      <c r="G45" s="15">
        <v>63.99</v>
      </c>
      <c r="H45" s="17">
        <v>200</v>
      </c>
      <c r="I45" s="18">
        <v>132.9</v>
      </c>
      <c r="J45" s="19">
        <f t="shared" si="5"/>
        <v>26580</v>
      </c>
    </row>
    <row r="46" spans="1:10" s="82" customFormat="1" ht="22.5" customHeight="1" outlineLevel="1" x14ac:dyDescent="0.2">
      <c r="A46" s="74"/>
      <c r="B46" s="30" t="s">
        <v>57</v>
      </c>
      <c r="C46" s="14" t="s">
        <v>19</v>
      </c>
      <c r="D46" s="21">
        <v>252.29</v>
      </c>
      <c r="E46" s="16">
        <v>3</v>
      </c>
      <c r="F46" s="15">
        <f t="shared" si="4"/>
        <v>84.096666666666664</v>
      </c>
      <c r="G46" s="15">
        <v>51.31</v>
      </c>
      <c r="H46" s="17"/>
      <c r="I46" s="18">
        <v>84.096666666666664</v>
      </c>
      <c r="J46" s="19">
        <f t="shared" si="5"/>
        <v>0</v>
      </c>
    </row>
    <row r="47" spans="1:10" s="82" customFormat="1" ht="22.5" customHeight="1" outlineLevel="1" x14ac:dyDescent="0.2">
      <c r="A47" s="74"/>
      <c r="B47" s="30" t="s">
        <v>58</v>
      </c>
      <c r="C47" s="14" t="s">
        <v>19</v>
      </c>
      <c r="D47" s="21">
        <v>409.03</v>
      </c>
      <c r="E47" s="16">
        <v>5</v>
      </c>
      <c r="F47" s="15">
        <f t="shared" si="4"/>
        <v>81.805999999999997</v>
      </c>
      <c r="G47" s="15">
        <v>49.77</v>
      </c>
      <c r="H47" s="17">
        <v>100</v>
      </c>
      <c r="I47" s="18">
        <v>85</v>
      </c>
      <c r="J47" s="19">
        <f t="shared" si="5"/>
        <v>8500</v>
      </c>
    </row>
    <row r="48" spans="1:10" s="82" customFormat="1" ht="22.5" customHeight="1" outlineLevel="1" x14ac:dyDescent="0.2">
      <c r="A48" s="74"/>
      <c r="B48" s="30" t="s">
        <v>59</v>
      </c>
      <c r="C48" s="14" t="s">
        <v>19</v>
      </c>
      <c r="D48" s="21">
        <v>19.41</v>
      </c>
      <c r="E48" s="16">
        <v>0.9</v>
      </c>
      <c r="F48" s="15">
        <f t="shared" si="4"/>
        <v>21.566666666666666</v>
      </c>
      <c r="G48" s="15">
        <v>54.51</v>
      </c>
      <c r="H48" s="17"/>
      <c r="I48" s="18">
        <v>21.566666666666666</v>
      </c>
      <c r="J48" s="19">
        <f t="shared" si="5"/>
        <v>0</v>
      </c>
    </row>
    <row r="49" spans="1:10" s="82" customFormat="1" ht="22.5" customHeight="1" outlineLevel="1" x14ac:dyDescent="0.2">
      <c r="A49" s="74"/>
      <c r="B49" s="30" t="s">
        <v>60</v>
      </c>
      <c r="C49" s="14" t="s">
        <v>19</v>
      </c>
      <c r="D49" s="21">
        <v>19.41</v>
      </c>
      <c r="E49" s="16">
        <v>0.2</v>
      </c>
      <c r="F49" s="15">
        <f t="shared" si="4"/>
        <v>97.05</v>
      </c>
      <c r="G49" s="15">
        <v>59.73</v>
      </c>
      <c r="H49" s="17"/>
      <c r="I49" s="18">
        <v>97.05</v>
      </c>
      <c r="J49" s="19">
        <f t="shared" si="5"/>
        <v>0</v>
      </c>
    </row>
    <row r="50" spans="1:10" ht="22.5" customHeight="1" outlineLevel="1" x14ac:dyDescent="0.2">
      <c r="B50" s="23" t="s">
        <v>61</v>
      </c>
      <c r="C50" s="23"/>
      <c r="D50" s="24"/>
      <c r="E50" s="24"/>
      <c r="F50" s="24"/>
      <c r="G50" s="24"/>
      <c r="H50" s="12">
        <f>SUM(H51:H54)</f>
        <v>0</v>
      </c>
      <c r="I50" s="13"/>
      <c r="J50" s="13">
        <f>SUM(J51:J54)</f>
        <v>0</v>
      </c>
    </row>
    <row r="51" spans="1:10" s="82" customFormat="1" ht="22.5" customHeight="1" outlineLevel="1" x14ac:dyDescent="0.2">
      <c r="A51" s="74"/>
      <c r="B51" s="30" t="s">
        <v>62</v>
      </c>
      <c r="C51" s="14" t="s">
        <v>19</v>
      </c>
      <c r="D51" s="21">
        <v>21.22</v>
      </c>
      <c r="E51" s="16">
        <v>0.2</v>
      </c>
      <c r="F51" s="15">
        <f>D51/E51</f>
        <v>106.1</v>
      </c>
      <c r="G51" s="15">
        <v>70.489999999999995</v>
      </c>
      <c r="H51" s="17"/>
      <c r="I51" s="18">
        <v>106.1</v>
      </c>
      <c r="J51" s="18">
        <f>H51*I51</f>
        <v>0</v>
      </c>
    </row>
    <row r="52" spans="1:10" s="82" customFormat="1" ht="22.5" customHeight="1" outlineLevel="1" x14ac:dyDescent="0.2">
      <c r="A52" s="74"/>
      <c r="B52" s="30" t="s">
        <v>63</v>
      </c>
      <c r="C52" s="14" t="s">
        <v>19</v>
      </c>
      <c r="D52" s="21">
        <v>85.56</v>
      </c>
      <c r="E52" s="16">
        <v>0.9</v>
      </c>
      <c r="F52" s="15">
        <f>D52/E52</f>
        <v>95.066666666666663</v>
      </c>
      <c r="G52" s="15">
        <v>62.02</v>
      </c>
      <c r="H52" s="17"/>
      <c r="I52" s="18">
        <v>95.066666666666663</v>
      </c>
      <c r="J52" s="18">
        <f>H52*I52</f>
        <v>0</v>
      </c>
    </row>
    <row r="53" spans="1:10" s="82" customFormat="1" ht="22.5" customHeight="1" outlineLevel="1" x14ac:dyDescent="0.2">
      <c r="A53" s="74"/>
      <c r="B53" s="30" t="s">
        <v>64</v>
      </c>
      <c r="C53" s="14" t="s">
        <v>19</v>
      </c>
      <c r="D53" s="21">
        <v>278.55</v>
      </c>
      <c r="E53" s="16">
        <v>3</v>
      </c>
      <c r="F53" s="15">
        <f>D53/E53</f>
        <v>92.850000000000009</v>
      </c>
      <c r="G53" s="15">
        <v>57.81</v>
      </c>
      <c r="H53" s="17"/>
      <c r="I53" s="18">
        <v>92.850000000000009</v>
      </c>
      <c r="J53" s="18">
        <f>H53*I53</f>
        <v>0</v>
      </c>
    </row>
    <row r="54" spans="1:10" s="82" customFormat="1" ht="22.5" customHeight="1" outlineLevel="1" x14ac:dyDescent="0.2">
      <c r="A54" s="74"/>
      <c r="B54" s="30" t="s">
        <v>65</v>
      </c>
      <c r="C54" s="14" t="s">
        <v>19</v>
      </c>
      <c r="D54" s="21">
        <v>21.54</v>
      </c>
      <c r="E54" s="16">
        <v>0.2</v>
      </c>
      <c r="F54" s="15">
        <f>D54/E54</f>
        <v>107.69999999999999</v>
      </c>
      <c r="G54" s="15">
        <v>71.53</v>
      </c>
      <c r="H54" s="17"/>
      <c r="I54" s="18">
        <v>107.69999999999999</v>
      </c>
      <c r="J54" s="18">
        <f>H54*I54</f>
        <v>0</v>
      </c>
    </row>
    <row r="55" spans="1:10" ht="22.5" customHeight="1" outlineLevel="1" x14ac:dyDescent="0.2">
      <c r="B55" s="26" t="s">
        <v>66</v>
      </c>
      <c r="C55" s="26"/>
      <c r="D55" s="27"/>
      <c r="E55" s="27"/>
      <c r="F55" s="27"/>
      <c r="G55" s="27"/>
      <c r="H55" s="28">
        <f>SUM(H56:H58)</f>
        <v>1000</v>
      </c>
      <c r="I55" s="29"/>
      <c r="J55" s="29">
        <f>SUM(J56:J58)</f>
        <v>379675</v>
      </c>
    </row>
    <row r="56" spans="1:10" s="82" customFormat="1" ht="26.25" customHeight="1" outlineLevel="1" x14ac:dyDescent="0.2">
      <c r="A56" s="74"/>
      <c r="B56" s="30" t="s">
        <v>67</v>
      </c>
      <c r="C56" s="30" t="s">
        <v>68</v>
      </c>
      <c r="D56" s="21">
        <v>38.049999999999997</v>
      </c>
      <c r="E56" s="16">
        <v>0.18</v>
      </c>
      <c r="F56" s="15">
        <f>D56/E56</f>
        <v>211.38888888888889</v>
      </c>
      <c r="G56" s="15">
        <v>151.06</v>
      </c>
      <c r="H56" s="17">
        <v>800</v>
      </c>
      <c r="I56" s="18">
        <v>420</v>
      </c>
      <c r="J56" s="19">
        <f>H56*I56</f>
        <v>336000</v>
      </c>
    </row>
    <row r="57" spans="1:10" s="82" customFormat="1" ht="22.5" customHeight="1" outlineLevel="1" x14ac:dyDescent="0.2">
      <c r="A57" s="74"/>
      <c r="B57" s="30" t="s">
        <v>69</v>
      </c>
      <c r="C57" s="30" t="s">
        <v>70</v>
      </c>
      <c r="D57" s="21">
        <v>87.35</v>
      </c>
      <c r="E57" s="16">
        <v>0.4</v>
      </c>
      <c r="F57" s="15">
        <f>D57/E57</f>
        <v>218.37499999999997</v>
      </c>
      <c r="G57" s="15">
        <v>156.32</v>
      </c>
      <c r="H57" s="17">
        <v>200</v>
      </c>
      <c r="I57" s="18">
        <v>218.37499999999997</v>
      </c>
      <c r="J57" s="18">
        <f>H57*I57</f>
        <v>43674.999999999993</v>
      </c>
    </row>
    <row r="58" spans="1:10" s="82" customFormat="1" ht="22.5" customHeight="1" outlineLevel="1" thickBot="1" x14ac:dyDescent="0.25">
      <c r="A58" s="74"/>
      <c r="B58" s="30" t="s">
        <v>71</v>
      </c>
      <c r="C58" s="30" t="s">
        <v>70</v>
      </c>
      <c r="D58" s="21">
        <v>16</v>
      </c>
      <c r="E58" s="16">
        <v>0.18</v>
      </c>
      <c r="F58" s="15">
        <f>D58/E58</f>
        <v>88.888888888888886</v>
      </c>
      <c r="G58" s="15">
        <v>53.04</v>
      </c>
      <c r="H58" s="31"/>
      <c r="I58" s="32">
        <v>88.888888888888886</v>
      </c>
      <c r="J58" s="32">
        <f>H58*I58</f>
        <v>0</v>
      </c>
    </row>
    <row r="59" spans="1:10" s="81" customFormat="1" ht="22.5" customHeight="1" x14ac:dyDescent="0.25">
      <c r="B59" s="88" t="s">
        <v>72</v>
      </c>
      <c r="C59" s="88"/>
      <c r="D59" s="88"/>
      <c r="E59" s="88"/>
      <c r="F59" s="88"/>
      <c r="G59" s="88"/>
      <c r="H59" s="34">
        <f>SUM(H60,H62,H64)</f>
        <v>100</v>
      </c>
      <c r="I59" s="35"/>
      <c r="J59" s="35">
        <f>SUM(J60,J62,J64)</f>
        <v>22000</v>
      </c>
    </row>
    <row r="60" spans="1:10" s="82" customFormat="1" ht="22.5" customHeight="1" outlineLevel="1" x14ac:dyDescent="0.2">
      <c r="A60" s="74"/>
      <c r="B60" s="26" t="s">
        <v>73</v>
      </c>
      <c r="C60" s="27"/>
      <c r="D60" s="27"/>
      <c r="E60" s="27"/>
      <c r="F60" s="27"/>
      <c r="G60" s="27"/>
      <c r="H60" s="36">
        <f>SUM(H61)</f>
        <v>100</v>
      </c>
      <c r="I60" s="37"/>
      <c r="J60" s="37">
        <f>SUM(J61)</f>
        <v>22000</v>
      </c>
    </row>
    <row r="61" spans="1:10" s="82" customFormat="1" ht="29.25" customHeight="1" outlineLevel="1" x14ac:dyDescent="0.2">
      <c r="A61" s="74"/>
      <c r="B61" s="30" t="s">
        <v>74</v>
      </c>
      <c r="C61" s="30" t="s">
        <v>19</v>
      </c>
      <c r="D61" s="21">
        <v>73</v>
      </c>
      <c r="E61" s="16">
        <v>1</v>
      </c>
      <c r="F61" s="15">
        <f>D61/E61</f>
        <v>73</v>
      </c>
      <c r="G61" s="15">
        <v>45.54</v>
      </c>
      <c r="H61" s="17">
        <v>100</v>
      </c>
      <c r="I61" s="18">
        <v>220</v>
      </c>
      <c r="J61" s="19">
        <f>H61*I61</f>
        <v>22000</v>
      </c>
    </row>
    <row r="62" spans="1:10" s="82" customFormat="1" ht="22.5" customHeight="1" outlineLevel="1" x14ac:dyDescent="0.2">
      <c r="A62" s="74"/>
      <c r="B62" s="26" t="s">
        <v>75</v>
      </c>
      <c r="C62" s="38"/>
      <c r="D62" s="39"/>
      <c r="E62" s="40"/>
      <c r="F62" s="7"/>
      <c r="G62" s="7"/>
      <c r="H62" s="41">
        <f>SUM(H63)</f>
        <v>0</v>
      </c>
      <c r="I62" s="42">
        <f>SUM(I63)</f>
        <v>112</v>
      </c>
      <c r="J62" s="9">
        <f>SUM(J63)</f>
        <v>0</v>
      </c>
    </row>
    <row r="63" spans="1:10" s="82" customFormat="1" ht="22.5" customHeight="1" outlineLevel="1" x14ac:dyDescent="0.2">
      <c r="A63" s="74"/>
      <c r="B63" s="30" t="s">
        <v>76</v>
      </c>
      <c r="C63" s="30" t="s">
        <v>19</v>
      </c>
      <c r="D63" s="21">
        <v>112</v>
      </c>
      <c r="E63" s="21">
        <v>1</v>
      </c>
      <c r="F63" s="15">
        <f>D63/E63</f>
        <v>112</v>
      </c>
      <c r="G63" s="15">
        <v>65.66</v>
      </c>
      <c r="H63" s="17"/>
      <c r="I63" s="18">
        <v>112</v>
      </c>
      <c r="J63" s="18">
        <f>H63*I63</f>
        <v>0</v>
      </c>
    </row>
    <row r="64" spans="1:10" s="82" customFormat="1" ht="22.5" customHeight="1" outlineLevel="1" x14ac:dyDescent="0.2">
      <c r="A64" s="74"/>
      <c r="B64" s="26" t="s">
        <v>77</v>
      </c>
      <c r="C64" s="38"/>
      <c r="D64" s="39"/>
      <c r="E64" s="39"/>
      <c r="F64" s="7"/>
      <c r="G64" s="7"/>
      <c r="H64" s="41">
        <f>SUM(H65)</f>
        <v>0</v>
      </c>
      <c r="I64" s="42">
        <f>SUM(I65)</f>
        <v>185</v>
      </c>
      <c r="J64" s="42">
        <f>SUM(J65)</f>
        <v>0</v>
      </c>
    </row>
    <row r="65" spans="1:10" s="82" customFormat="1" ht="29.25" customHeight="1" outlineLevel="1" thickBot="1" x14ac:dyDescent="0.25">
      <c r="A65" s="74"/>
      <c r="B65" s="30" t="s">
        <v>78</v>
      </c>
      <c r="C65" s="30" t="s">
        <v>70</v>
      </c>
      <c r="D65" s="21">
        <v>185</v>
      </c>
      <c r="E65" s="21">
        <v>1</v>
      </c>
      <c r="F65" s="15">
        <f>D65/E65</f>
        <v>185</v>
      </c>
      <c r="G65" s="15">
        <v>89.71</v>
      </c>
      <c r="H65" s="31"/>
      <c r="I65" s="32">
        <v>185</v>
      </c>
      <c r="J65" s="32">
        <f>H65*I65</f>
        <v>0</v>
      </c>
    </row>
    <row r="66" spans="1:10" s="83" customFormat="1" ht="22.5" customHeight="1" x14ac:dyDescent="0.25">
      <c r="B66" s="90" t="s">
        <v>79</v>
      </c>
      <c r="C66" s="91"/>
      <c r="D66" s="90"/>
      <c r="E66" s="90"/>
      <c r="F66" s="90"/>
      <c r="G66" s="90"/>
      <c r="H66" s="46">
        <f>SUM(H67)</f>
        <v>32500</v>
      </c>
      <c r="I66" s="47"/>
      <c r="J66" s="47">
        <f>SUM(J67)</f>
        <v>996200</v>
      </c>
    </row>
    <row r="67" spans="1:10" ht="22.5" customHeight="1" outlineLevel="1" x14ac:dyDescent="0.2">
      <c r="B67" s="6" t="s">
        <v>80</v>
      </c>
      <c r="C67" s="6"/>
      <c r="D67" s="7"/>
      <c r="E67" s="7"/>
      <c r="F67" s="7"/>
      <c r="G67" s="7"/>
      <c r="H67" s="8">
        <f>SUM(H68:H73)</f>
        <v>32500</v>
      </c>
      <c r="I67" s="9"/>
      <c r="J67" s="9">
        <f>SUM(J68:J73)</f>
        <v>996200</v>
      </c>
    </row>
    <row r="68" spans="1:10" s="82" customFormat="1" ht="22.5" customHeight="1" outlineLevel="1" x14ac:dyDescent="0.2">
      <c r="A68" s="74"/>
      <c r="B68" s="14" t="s">
        <v>81</v>
      </c>
      <c r="C68" s="14" t="s">
        <v>21</v>
      </c>
      <c r="D68" s="15">
        <v>27</v>
      </c>
      <c r="E68" s="16">
        <v>1</v>
      </c>
      <c r="F68" s="15">
        <f t="shared" ref="F68:F73" si="6">D68/E68</f>
        <v>27</v>
      </c>
      <c r="G68" s="15">
        <v>18.690000000000001</v>
      </c>
      <c r="H68" s="50"/>
      <c r="I68" s="51">
        <v>27</v>
      </c>
      <c r="J68" s="51">
        <f t="shared" ref="J68:J73" si="7">H68*I68</f>
        <v>0</v>
      </c>
    </row>
    <row r="69" spans="1:10" s="82" customFormat="1" ht="22.5" customHeight="1" outlineLevel="1" x14ac:dyDescent="0.2">
      <c r="A69" s="74"/>
      <c r="B69" s="14" t="s">
        <v>82</v>
      </c>
      <c r="C69" s="14" t="s">
        <v>21</v>
      </c>
      <c r="D69" s="15">
        <v>28</v>
      </c>
      <c r="E69" s="16">
        <v>1</v>
      </c>
      <c r="F69" s="15">
        <f t="shared" si="6"/>
        <v>28</v>
      </c>
      <c r="G69" s="15">
        <v>18.989999999999998</v>
      </c>
      <c r="H69" s="49"/>
      <c r="I69" s="19">
        <v>28</v>
      </c>
      <c r="J69" s="51">
        <f t="shared" si="7"/>
        <v>0</v>
      </c>
    </row>
    <row r="70" spans="1:10" s="82" customFormat="1" ht="22.5" customHeight="1" outlineLevel="1" x14ac:dyDescent="0.2">
      <c r="A70" s="74"/>
      <c r="B70" s="14" t="s">
        <v>83</v>
      </c>
      <c r="C70" s="14" t="s">
        <v>19</v>
      </c>
      <c r="D70" s="15">
        <v>25</v>
      </c>
      <c r="E70" s="16">
        <v>1</v>
      </c>
      <c r="F70" s="15">
        <f t="shared" si="6"/>
        <v>25</v>
      </c>
      <c r="G70" s="15">
        <v>18.12</v>
      </c>
      <c r="H70" s="49">
        <v>30000</v>
      </c>
      <c r="I70" s="19">
        <v>30.5</v>
      </c>
      <c r="J70" s="19">
        <f t="shared" si="7"/>
        <v>915000</v>
      </c>
    </row>
    <row r="71" spans="1:10" s="82" customFormat="1" ht="22.5" customHeight="1" outlineLevel="1" x14ac:dyDescent="0.2">
      <c r="A71" s="74"/>
      <c r="B71" s="14" t="s">
        <v>84</v>
      </c>
      <c r="C71" s="14" t="s">
        <v>19</v>
      </c>
      <c r="D71" s="15">
        <v>26</v>
      </c>
      <c r="E71" s="16">
        <v>1</v>
      </c>
      <c r="F71" s="15">
        <f t="shared" si="6"/>
        <v>26</v>
      </c>
      <c r="G71" s="15">
        <v>18.47</v>
      </c>
      <c r="H71" s="49">
        <v>2000</v>
      </c>
      <c r="I71" s="19">
        <v>31</v>
      </c>
      <c r="J71" s="19">
        <f t="shared" si="7"/>
        <v>62000</v>
      </c>
    </row>
    <row r="72" spans="1:10" s="82" customFormat="1" ht="22.5" customHeight="1" outlineLevel="1" x14ac:dyDescent="0.2">
      <c r="A72" s="74"/>
      <c r="B72" s="14" t="s">
        <v>85</v>
      </c>
      <c r="C72" s="14" t="s">
        <v>19</v>
      </c>
      <c r="D72" s="15">
        <v>7.59</v>
      </c>
      <c r="E72" s="16">
        <v>0.2</v>
      </c>
      <c r="F72" s="15">
        <f t="shared" si="6"/>
        <v>37.949999999999996</v>
      </c>
      <c r="G72" s="15">
        <v>24.73</v>
      </c>
      <c r="H72" s="49"/>
      <c r="I72" s="19">
        <v>37.949999999999996</v>
      </c>
      <c r="J72" s="51">
        <f t="shared" si="7"/>
        <v>0</v>
      </c>
    </row>
    <row r="73" spans="1:10" s="82" customFormat="1" ht="22.5" customHeight="1" outlineLevel="1" thickBot="1" x14ac:dyDescent="0.25">
      <c r="A73" s="74"/>
      <c r="B73" s="14" t="s">
        <v>86</v>
      </c>
      <c r="C73" s="14" t="s">
        <v>19</v>
      </c>
      <c r="D73" s="15">
        <v>7.68</v>
      </c>
      <c r="E73" s="16">
        <v>0.2</v>
      </c>
      <c r="F73" s="15">
        <f t="shared" si="6"/>
        <v>38.4</v>
      </c>
      <c r="G73" s="15">
        <v>25.07</v>
      </c>
      <c r="H73" s="43">
        <v>500</v>
      </c>
      <c r="I73" s="33">
        <v>38.4</v>
      </c>
      <c r="J73" s="33">
        <f t="shared" si="7"/>
        <v>19200</v>
      </c>
    </row>
    <row r="74" spans="1:10" s="81" customFormat="1" ht="22.5" customHeight="1" x14ac:dyDescent="0.25">
      <c r="B74" s="88" t="s">
        <v>87</v>
      </c>
      <c r="C74" s="93"/>
      <c r="D74" s="88"/>
      <c r="E74" s="94"/>
      <c r="F74" s="88"/>
      <c r="G74" s="88"/>
      <c r="H74" s="34">
        <f>SUM(H75,H82,H99)</f>
        <v>1800</v>
      </c>
      <c r="I74" s="35"/>
      <c r="J74" s="35">
        <f>SUM(J75,J82,J99)</f>
        <v>68364.333333333343</v>
      </c>
    </row>
    <row r="75" spans="1:10" ht="22.5" customHeight="1" outlineLevel="1" x14ac:dyDescent="0.2">
      <c r="B75" s="10" t="s">
        <v>88</v>
      </c>
      <c r="C75" s="10"/>
      <c r="D75" s="11"/>
      <c r="E75" s="11"/>
      <c r="F75" s="11"/>
      <c r="G75" s="11"/>
      <c r="H75" s="12">
        <f>SUM(H76:H81)</f>
        <v>700</v>
      </c>
      <c r="I75" s="13"/>
      <c r="J75" s="13">
        <f>SUM(J76:J81)</f>
        <v>21156.666666666664</v>
      </c>
    </row>
    <row r="76" spans="1:10" s="82" customFormat="1" ht="22.5" customHeight="1" outlineLevel="1" x14ac:dyDescent="0.2">
      <c r="A76" s="74"/>
      <c r="B76" s="14" t="s">
        <v>89</v>
      </c>
      <c r="C76" s="14" t="s">
        <v>21</v>
      </c>
      <c r="D76" s="15">
        <v>27.94</v>
      </c>
      <c r="E76" s="16">
        <v>0.9</v>
      </c>
      <c r="F76" s="15">
        <f t="shared" ref="F76:F81" si="8">D76/E76</f>
        <v>31.044444444444444</v>
      </c>
      <c r="G76" s="15">
        <v>16.95</v>
      </c>
      <c r="H76" s="17"/>
      <c r="I76" s="18">
        <v>31.044444444444444</v>
      </c>
      <c r="J76" s="18">
        <f t="shared" ref="J76:J81" si="9">H76*I76</f>
        <v>0</v>
      </c>
    </row>
    <row r="77" spans="1:10" s="82" customFormat="1" ht="22.5" customHeight="1" outlineLevel="1" x14ac:dyDescent="0.2">
      <c r="A77" s="74"/>
      <c r="B77" s="14" t="s">
        <v>90</v>
      </c>
      <c r="C77" s="14" t="s">
        <v>21</v>
      </c>
      <c r="D77" s="15">
        <v>28.54</v>
      </c>
      <c r="E77" s="16">
        <v>0.9</v>
      </c>
      <c r="F77" s="15">
        <f t="shared" si="8"/>
        <v>31.711111111111109</v>
      </c>
      <c r="G77" s="15">
        <v>17.239999999999998</v>
      </c>
      <c r="H77" s="17"/>
      <c r="I77" s="18">
        <v>31.711111111111109</v>
      </c>
      <c r="J77" s="18">
        <f t="shared" si="9"/>
        <v>0</v>
      </c>
    </row>
    <row r="78" spans="1:10" s="82" customFormat="1" ht="22.5" customHeight="1" outlineLevel="1" x14ac:dyDescent="0.2">
      <c r="A78" s="74"/>
      <c r="B78" s="14" t="s">
        <v>91</v>
      </c>
      <c r="C78" s="14" t="s">
        <v>19</v>
      </c>
      <c r="D78" s="15">
        <v>26.23</v>
      </c>
      <c r="E78" s="16">
        <v>0.9</v>
      </c>
      <c r="F78" s="15">
        <f t="shared" si="8"/>
        <v>29.144444444444446</v>
      </c>
      <c r="G78" s="15">
        <v>16.61</v>
      </c>
      <c r="H78" s="17">
        <v>200</v>
      </c>
      <c r="I78" s="18">
        <v>29.144444444444446</v>
      </c>
      <c r="J78" s="18">
        <f t="shared" si="9"/>
        <v>5828.8888888888887</v>
      </c>
    </row>
    <row r="79" spans="1:10" s="82" customFormat="1" ht="22.5" customHeight="1" outlineLevel="1" x14ac:dyDescent="0.2">
      <c r="A79" s="74"/>
      <c r="B79" s="14" t="s">
        <v>92</v>
      </c>
      <c r="C79" s="14" t="s">
        <v>19</v>
      </c>
      <c r="D79" s="15">
        <v>27.59</v>
      </c>
      <c r="E79" s="16">
        <v>0.9</v>
      </c>
      <c r="F79" s="15">
        <f t="shared" si="8"/>
        <v>30.655555555555555</v>
      </c>
      <c r="G79" s="15">
        <v>17.600000000000001</v>
      </c>
      <c r="H79" s="17">
        <v>500</v>
      </c>
      <c r="I79" s="18">
        <v>30.655555555555555</v>
      </c>
      <c r="J79" s="18">
        <f t="shared" si="9"/>
        <v>15327.777777777777</v>
      </c>
    </row>
    <row r="80" spans="1:10" s="82" customFormat="1" ht="22.5" customHeight="1" outlineLevel="1" x14ac:dyDescent="0.2">
      <c r="A80" s="74"/>
      <c r="B80" s="14" t="s">
        <v>93</v>
      </c>
      <c r="C80" s="14" t="s">
        <v>19</v>
      </c>
      <c r="D80" s="15">
        <v>8.77</v>
      </c>
      <c r="E80" s="16">
        <v>0.2</v>
      </c>
      <c r="F80" s="15">
        <f t="shared" si="8"/>
        <v>43.849999999999994</v>
      </c>
      <c r="G80" s="15">
        <v>26.03</v>
      </c>
      <c r="H80" s="17"/>
      <c r="I80" s="18">
        <v>43.849999999999994</v>
      </c>
      <c r="J80" s="18">
        <f t="shared" si="9"/>
        <v>0</v>
      </c>
    </row>
    <row r="81" spans="1:10" s="82" customFormat="1" ht="22.5" customHeight="1" outlineLevel="1" x14ac:dyDescent="0.2">
      <c r="A81" s="74"/>
      <c r="B81" s="14" t="s">
        <v>94</v>
      </c>
      <c r="C81" s="14" t="s">
        <v>19</v>
      </c>
      <c r="D81" s="15">
        <v>8.86</v>
      </c>
      <c r="E81" s="16">
        <v>0.2</v>
      </c>
      <c r="F81" s="15">
        <f t="shared" si="8"/>
        <v>44.3</v>
      </c>
      <c r="G81" s="15">
        <v>27.03</v>
      </c>
      <c r="H81" s="17"/>
      <c r="I81" s="18">
        <v>44.3</v>
      </c>
      <c r="J81" s="18">
        <f t="shared" si="9"/>
        <v>0</v>
      </c>
    </row>
    <row r="82" spans="1:10" ht="22.5" customHeight="1" outlineLevel="1" x14ac:dyDescent="0.2">
      <c r="B82" s="10" t="s">
        <v>95</v>
      </c>
      <c r="C82" s="10"/>
      <c r="D82" s="11"/>
      <c r="E82" s="11"/>
      <c r="F82" s="11"/>
      <c r="G82" s="11"/>
      <c r="H82" s="12">
        <f>SUM(H83:H98)</f>
        <v>1000</v>
      </c>
      <c r="I82" s="13"/>
      <c r="J82" s="13">
        <f>SUM(J83:J98)</f>
        <v>42107.666666666672</v>
      </c>
    </row>
    <row r="83" spans="1:10" s="82" customFormat="1" ht="22.5" customHeight="1" outlineLevel="1" x14ac:dyDescent="0.2">
      <c r="A83" s="74"/>
      <c r="B83" s="30" t="s">
        <v>96</v>
      </c>
      <c r="C83" s="14" t="s">
        <v>97</v>
      </c>
      <c r="D83" s="21">
        <v>33.299999999999997</v>
      </c>
      <c r="E83" s="16">
        <v>0.9</v>
      </c>
      <c r="F83" s="15">
        <f t="shared" ref="F83:F98" si="10">D83/E83</f>
        <v>36.999999999999993</v>
      </c>
      <c r="G83" s="15">
        <v>23.64</v>
      </c>
      <c r="H83" s="17"/>
      <c r="I83" s="18">
        <v>36.999999999999993</v>
      </c>
      <c r="J83" s="18">
        <f t="shared" ref="J83:J98" si="11">H83*I83</f>
        <v>0</v>
      </c>
    </row>
    <row r="84" spans="1:10" s="82" customFormat="1" ht="22.5" customHeight="1" outlineLevel="1" x14ac:dyDescent="0.2">
      <c r="A84" s="74"/>
      <c r="B84" s="30" t="s">
        <v>98</v>
      </c>
      <c r="C84" s="14" t="s">
        <v>97</v>
      </c>
      <c r="D84" s="21">
        <v>13.06</v>
      </c>
      <c r="E84" s="16">
        <v>0.25</v>
      </c>
      <c r="F84" s="15">
        <f t="shared" si="10"/>
        <v>52.24</v>
      </c>
      <c r="G84" s="15">
        <v>33.56</v>
      </c>
      <c r="H84" s="17"/>
      <c r="I84" s="18">
        <v>52.24</v>
      </c>
      <c r="J84" s="18">
        <f t="shared" si="11"/>
        <v>0</v>
      </c>
    </row>
    <row r="85" spans="1:10" s="82" customFormat="1" ht="22.5" customHeight="1" outlineLevel="1" x14ac:dyDescent="0.2">
      <c r="A85" s="74"/>
      <c r="B85" s="30" t="s">
        <v>99</v>
      </c>
      <c r="C85" s="14" t="s">
        <v>21</v>
      </c>
      <c r="D85" s="21">
        <v>32</v>
      </c>
      <c r="E85" s="16">
        <v>0.9</v>
      </c>
      <c r="F85" s="15">
        <f t="shared" si="10"/>
        <v>35.555555555555557</v>
      </c>
      <c r="G85" s="15">
        <v>18.11</v>
      </c>
      <c r="H85" s="17">
        <v>300</v>
      </c>
      <c r="I85" s="18">
        <v>35.555555555555557</v>
      </c>
      <c r="J85" s="18">
        <f t="shared" si="11"/>
        <v>10666.666666666668</v>
      </c>
    </row>
    <row r="86" spans="1:10" s="82" customFormat="1" ht="28.5" customHeight="1" outlineLevel="1" x14ac:dyDescent="0.2">
      <c r="A86" s="74"/>
      <c r="B86" s="30" t="s">
        <v>100</v>
      </c>
      <c r="C86" s="14" t="s">
        <v>21</v>
      </c>
      <c r="D86" s="21">
        <v>12</v>
      </c>
      <c r="E86" s="16">
        <v>0.25</v>
      </c>
      <c r="F86" s="15">
        <f t="shared" si="10"/>
        <v>48</v>
      </c>
      <c r="G86" s="15">
        <v>26.48</v>
      </c>
      <c r="H86" s="17"/>
      <c r="I86" s="18">
        <v>43</v>
      </c>
      <c r="J86" s="19">
        <f t="shared" si="11"/>
        <v>0</v>
      </c>
    </row>
    <row r="87" spans="1:10" s="82" customFormat="1" ht="22.5" customHeight="1" outlineLevel="1" x14ac:dyDescent="0.2">
      <c r="A87" s="74"/>
      <c r="B87" s="30" t="s">
        <v>101</v>
      </c>
      <c r="C87" s="14" t="s">
        <v>97</v>
      </c>
      <c r="D87" s="21">
        <v>34.299999999999997</v>
      </c>
      <c r="E87" s="16">
        <v>0.9</v>
      </c>
      <c r="F87" s="15">
        <f t="shared" si="10"/>
        <v>38.111111111111107</v>
      </c>
      <c r="G87" s="15">
        <v>25.59</v>
      </c>
      <c r="H87" s="17"/>
      <c r="I87" s="18">
        <v>38.111111111111107</v>
      </c>
      <c r="J87" s="19">
        <f t="shared" si="11"/>
        <v>0</v>
      </c>
    </row>
    <row r="88" spans="1:10" s="82" customFormat="1" ht="22.5" customHeight="1" outlineLevel="1" x14ac:dyDescent="0.2">
      <c r="A88" s="74"/>
      <c r="B88" s="30" t="s">
        <v>102</v>
      </c>
      <c r="C88" s="14" t="s">
        <v>97</v>
      </c>
      <c r="D88" s="21">
        <v>13.36</v>
      </c>
      <c r="E88" s="16">
        <v>0.25</v>
      </c>
      <c r="F88" s="15">
        <f t="shared" si="10"/>
        <v>53.44</v>
      </c>
      <c r="G88" s="15">
        <v>32.36</v>
      </c>
      <c r="H88" s="17"/>
      <c r="I88" s="18">
        <v>53.44</v>
      </c>
      <c r="J88" s="19">
        <f t="shared" si="11"/>
        <v>0</v>
      </c>
    </row>
    <row r="89" spans="1:10" s="82" customFormat="1" ht="22.5" customHeight="1" outlineLevel="1" x14ac:dyDescent="0.2">
      <c r="A89" s="74"/>
      <c r="B89" s="30" t="s">
        <v>103</v>
      </c>
      <c r="C89" s="14" t="s">
        <v>21</v>
      </c>
      <c r="D89" s="21">
        <v>33</v>
      </c>
      <c r="E89" s="16">
        <v>0.9</v>
      </c>
      <c r="F89" s="15">
        <f t="shared" si="10"/>
        <v>36.666666666666664</v>
      </c>
      <c r="G89" s="15">
        <v>20.059999999999999</v>
      </c>
      <c r="H89" s="17">
        <v>400</v>
      </c>
      <c r="I89" s="18">
        <v>44.44</v>
      </c>
      <c r="J89" s="19">
        <f t="shared" si="11"/>
        <v>17776</v>
      </c>
    </row>
    <row r="90" spans="1:10" s="82" customFormat="1" ht="22.5" customHeight="1" outlineLevel="1" x14ac:dyDescent="0.2">
      <c r="A90" s="74"/>
      <c r="B90" s="30" t="s">
        <v>104</v>
      </c>
      <c r="C90" s="14" t="s">
        <v>21</v>
      </c>
      <c r="D90" s="21">
        <v>12.5</v>
      </c>
      <c r="E90" s="16">
        <v>0.25</v>
      </c>
      <c r="F90" s="15">
        <f t="shared" si="10"/>
        <v>50</v>
      </c>
      <c r="G90" s="15">
        <v>26.83</v>
      </c>
      <c r="H90" s="17"/>
      <c r="I90" s="18">
        <v>50</v>
      </c>
      <c r="J90" s="19">
        <f t="shared" si="11"/>
        <v>0</v>
      </c>
    </row>
    <row r="91" spans="1:10" s="82" customFormat="1" ht="22.5" customHeight="1" outlineLevel="1" x14ac:dyDescent="0.2">
      <c r="A91" s="74"/>
      <c r="B91" s="30" t="s">
        <v>105</v>
      </c>
      <c r="C91" s="14" t="s">
        <v>97</v>
      </c>
      <c r="D91" s="21">
        <v>35.299999999999997</v>
      </c>
      <c r="E91" s="16">
        <v>0.9</v>
      </c>
      <c r="F91" s="15">
        <f t="shared" si="10"/>
        <v>39.222222222222221</v>
      </c>
      <c r="G91" s="15">
        <v>25.28</v>
      </c>
      <c r="H91" s="17"/>
      <c r="I91" s="18">
        <v>39.222222222222221</v>
      </c>
      <c r="J91" s="19">
        <f t="shared" si="11"/>
        <v>0</v>
      </c>
    </row>
    <row r="92" spans="1:10" s="82" customFormat="1" ht="22.5" customHeight="1" outlineLevel="1" x14ac:dyDescent="0.2">
      <c r="A92" s="74"/>
      <c r="B92" s="30" t="s">
        <v>106</v>
      </c>
      <c r="C92" s="14" t="s">
        <v>97</v>
      </c>
      <c r="D92" s="21">
        <v>13.7</v>
      </c>
      <c r="E92" s="16">
        <v>0.25</v>
      </c>
      <c r="F92" s="15">
        <f t="shared" si="10"/>
        <v>54.8</v>
      </c>
      <c r="G92" s="15">
        <v>33.979999999999997</v>
      </c>
      <c r="H92" s="17"/>
      <c r="I92" s="18">
        <v>54.8</v>
      </c>
      <c r="J92" s="19">
        <f t="shared" si="11"/>
        <v>0</v>
      </c>
    </row>
    <row r="93" spans="1:10" s="82" customFormat="1" ht="22.5" customHeight="1" outlineLevel="1" x14ac:dyDescent="0.2">
      <c r="A93" s="74"/>
      <c r="B93" s="30" t="s">
        <v>107</v>
      </c>
      <c r="C93" s="14" t="s">
        <v>21</v>
      </c>
      <c r="D93" s="21">
        <v>34.200000000000003</v>
      </c>
      <c r="E93" s="16">
        <v>0.9</v>
      </c>
      <c r="F93" s="15">
        <f t="shared" si="10"/>
        <v>38</v>
      </c>
      <c r="G93" s="15">
        <v>19.79</v>
      </c>
      <c r="H93" s="17">
        <v>300</v>
      </c>
      <c r="I93" s="18">
        <v>45.55</v>
      </c>
      <c r="J93" s="19">
        <f t="shared" si="11"/>
        <v>13665</v>
      </c>
    </row>
    <row r="94" spans="1:10" s="82" customFormat="1" ht="22.5" customHeight="1" outlineLevel="1" x14ac:dyDescent="0.2">
      <c r="A94" s="74"/>
      <c r="B94" s="30" t="s">
        <v>108</v>
      </c>
      <c r="C94" s="14" t="s">
        <v>21</v>
      </c>
      <c r="D94" s="21">
        <v>12.8</v>
      </c>
      <c r="E94" s="16">
        <v>0.25</v>
      </c>
      <c r="F94" s="15">
        <f t="shared" si="10"/>
        <v>51.2</v>
      </c>
      <c r="G94" s="15">
        <v>26.9</v>
      </c>
      <c r="H94" s="17"/>
      <c r="I94" s="18">
        <v>51.2</v>
      </c>
      <c r="J94" s="19">
        <f t="shared" si="11"/>
        <v>0</v>
      </c>
    </row>
    <row r="95" spans="1:10" s="82" customFormat="1" ht="22.5" customHeight="1" outlineLevel="1" x14ac:dyDescent="0.2">
      <c r="A95" s="74"/>
      <c r="B95" s="30" t="s">
        <v>109</v>
      </c>
      <c r="C95" s="14" t="s">
        <v>21</v>
      </c>
      <c r="D95" s="21">
        <v>35.5</v>
      </c>
      <c r="E95" s="16">
        <v>0.9</v>
      </c>
      <c r="F95" s="15">
        <f t="shared" si="10"/>
        <v>39.444444444444443</v>
      </c>
      <c r="G95" s="15">
        <v>25.5</v>
      </c>
      <c r="H95" s="17"/>
      <c r="I95" s="18">
        <v>39.444444444444443</v>
      </c>
      <c r="J95" s="18">
        <f t="shared" si="11"/>
        <v>0</v>
      </c>
    </row>
    <row r="96" spans="1:10" s="82" customFormat="1" ht="22.5" customHeight="1" outlineLevel="1" x14ac:dyDescent="0.2">
      <c r="A96" s="74"/>
      <c r="B96" s="30" t="s">
        <v>110</v>
      </c>
      <c r="C96" s="14" t="s">
        <v>21</v>
      </c>
      <c r="D96" s="21">
        <v>14</v>
      </c>
      <c r="E96" s="16">
        <v>0.25</v>
      </c>
      <c r="F96" s="15">
        <f t="shared" si="10"/>
        <v>56</v>
      </c>
      <c r="G96" s="15">
        <v>32.270000000000003</v>
      </c>
      <c r="H96" s="17"/>
      <c r="I96" s="18">
        <v>56</v>
      </c>
      <c r="J96" s="18">
        <f t="shared" si="11"/>
        <v>0</v>
      </c>
    </row>
    <row r="97" spans="1:10" s="82" customFormat="1" ht="22.5" customHeight="1" outlineLevel="1" x14ac:dyDescent="0.2">
      <c r="A97" s="74"/>
      <c r="B97" s="30" t="s">
        <v>111</v>
      </c>
      <c r="C97" s="14" t="s">
        <v>21</v>
      </c>
      <c r="D97" s="21">
        <v>34.5</v>
      </c>
      <c r="E97" s="16">
        <v>0.9</v>
      </c>
      <c r="F97" s="15">
        <f t="shared" si="10"/>
        <v>38.333333333333336</v>
      </c>
      <c r="G97" s="15">
        <v>20</v>
      </c>
      <c r="H97" s="17"/>
      <c r="I97" s="18">
        <v>38.333333333333336</v>
      </c>
      <c r="J97" s="18">
        <f t="shared" si="11"/>
        <v>0</v>
      </c>
    </row>
    <row r="98" spans="1:10" s="82" customFormat="1" ht="22.5" customHeight="1" outlineLevel="1" x14ac:dyDescent="0.2">
      <c r="A98" s="74"/>
      <c r="B98" s="30" t="s">
        <v>112</v>
      </c>
      <c r="C98" s="14" t="s">
        <v>21</v>
      </c>
      <c r="D98" s="21">
        <v>13</v>
      </c>
      <c r="E98" s="16">
        <v>0.25</v>
      </c>
      <c r="F98" s="15">
        <f t="shared" si="10"/>
        <v>52</v>
      </c>
      <c r="G98" s="15">
        <v>26.78</v>
      </c>
      <c r="H98" s="17"/>
      <c r="I98" s="18">
        <v>52</v>
      </c>
      <c r="J98" s="18">
        <f t="shared" si="11"/>
        <v>0</v>
      </c>
    </row>
    <row r="99" spans="1:10" s="82" customFormat="1" ht="22.5" customHeight="1" outlineLevel="1" x14ac:dyDescent="0.2">
      <c r="A99" s="74"/>
      <c r="B99" s="10" t="s">
        <v>113</v>
      </c>
      <c r="C99" s="10"/>
      <c r="D99" s="11"/>
      <c r="E99" s="11"/>
      <c r="F99" s="11"/>
      <c r="G99" s="11"/>
      <c r="H99" s="56">
        <f>H100</f>
        <v>100</v>
      </c>
      <c r="I99" s="107"/>
      <c r="J99" s="107">
        <f>J100</f>
        <v>5100</v>
      </c>
    </row>
    <row r="100" spans="1:10" s="82" customFormat="1" ht="22.5" customHeight="1" outlineLevel="1" thickBot="1" x14ac:dyDescent="0.25">
      <c r="A100" s="74"/>
      <c r="B100" s="30" t="s">
        <v>114</v>
      </c>
      <c r="C100" s="30" t="s">
        <v>70</v>
      </c>
      <c r="D100" s="21">
        <v>51</v>
      </c>
      <c r="E100" s="16">
        <v>1</v>
      </c>
      <c r="F100" s="15">
        <f>D100/E100</f>
        <v>51</v>
      </c>
      <c r="G100" s="15">
        <v>33.950000000000003</v>
      </c>
      <c r="H100" s="31">
        <v>100</v>
      </c>
      <c r="I100" s="32">
        <v>51</v>
      </c>
      <c r="J100" s="32">
        <f>H100*I100</f>
        <v>5100</v>
      </c>
    </row>
    <row r="101" spans="1:10" s="81" customFormat="1" ht="22.5" customHeight="1" x14ac:dyDescent="0.25">
      <c r="B101" s="88" t="s">
        <v>115</v>
      </c>
      <c r="C101" s="93"/>
      <c r="D101" s="95"/>
      <c r="E101" s="94"/>
      <c r="F101" s="88"/>
      <c r="G101" s="88"/>
      <c r="H101" s="59">
        <f>SUM(H102,H107)</f>
        <v>0</v>
      </c>
      <c r="I101" s="60"/>
      <c r="J101" s="60">
        <f>SUM(J102,J107)</f>
        <v>0</v>
      </c>
    </row>
    <row r="102" spans="1:10" ht="22.5" customHeight="1" outlineLevel="1" x14ac:dyDescent="0.2">
      <c r="B102" s="6" t="s">
        <v>116</v>
      </c>
      <c r="C102" s="6"/>
      <c r="D102" s="7"/>
      <c r="E102" s="7"/>
      <c r="F102" s="7"/>
      <c r="G102" s="7"/>
      <c r="H102" s="25">
        <f>SUM(H103,H105)</f>
        <v>0</v>
      </c>
      <c r="I102" s="105"/>
      <c r="J102" s="105">
        <f>SUM(J103,J105)</f>
        <v>0</v>
      </c>
    </row>
    <row r="103" spans="1:10" ht="22.5" customHeight="1" outlineLevel="1" x14ac:dyDescent="0.2">
      <c r="B103" s="23" t="s">
        <v>73</v>
      </c>
      <c r="C103" s="23"/>
      <c r="D103" s="24"/>
      <c r="E103" s="24"/>
      <c r="F103" s="24"/>
      <c r="G103" s="24"/>
      <c r="H103" s="12">
        <f>SUM(H104:H104)</f>
        <v>0</v>
      </c>
      <c r="I103" s="13"/>
      <c r="J103" s="13">
        <f>SUM(J104:J104)</f>
        <v>0</v>
      </c>
    </row>
    <row r="104" spans="1:10" ht="27" customHeight="1" outlineLevel="1" x14ac:dyDescent="0.2">
      <c r="B104" s="61" t="s">
        <v>117</v>
      </c>
      <c r="C104" s="61" t="s">
        <v>97</v>
      </c>
      <c r="D104" s="62">
        <v>360</v>
      </c>
      <c r="E104" s="63">
        <v>1</v>
      </c>
      <c r="F104" s="64">
        <f>D104/E104</f>
        <v>360</v>
      </c>
      <c r="G104" s="97">
        <v>253.25</v>
      </c>
      <c r="H104" s="67"/>
      <c r="I104" s="66">
        <v>360</v>
      </c>
      <c r="J104" s="66">
        <f>H104*I104</f>
        <v>0</v>
      </c>
    </row>
    <row r="105" spans="1:10" ht="22.5" customHeight="1" outlineLevel="1" x14ac:dyDescent="0.2">
      <c r="B105" s="23" t="s">
        <v>75</v>
      </c>
      <c r="C105" s="23"/>
      <c r="D105" s="24"/>
      <c r="E105" s="24"/>
      <c r="F105" s="24"/>
      <c r="G105" s="24"/>
      <c r="H105" s="12">
        <f>H106</f>
        <v>0</v>
      </c>
      <c r="I105" s="13"/>
      <c r="J105" s="13">
        <f>J106</f>
        <v>0</v>
      </c>
    </row>
    <row r="106" spans="1:10" ht="22.5" customHeight="1" outlineLevel="1" x14ac:dyDescent="0.2">
      <c r="B106" s="61" t="s">
        <v>118</v>
      </c>
      <c r="C106" s="61" t="s">
        <v>97</v>
      </c>
      <c r="D106" s="62">
        <v>400</v>
      </c>
      <c r="E106" s="62">
        <v>1</v>
      </c>
      <c r="F106" s="64">
        <f>D106/E106</f>
        <v>400</v>
      </c>
      <c r="G106" s="97">
        <v>254.88</v>
      </c>
      <c r="H106" s="67"/>
      <c r="I106" s="66">
        <v>400</v>
      </c>
      <c r="J106" s="66">
        <f>H106*I106</f>
        <v>0</v>
      </c>
    </row>
    <row r="107" spans="1:10" ht="22.5" customHeight="1" outlineLevel="1" x14ac:dyDescent="0.2">
      <c r="B107" s="6" t="s">
        <v>77</v>
      </c>
      <c r="C107" s="6"/>
      <c r="D107" s="7"/>
      <c r="E107" s="7"/>
      <c r="F107" s="7"/>
      <c r="G107" s="7"/>
      <c r="H107" s="25">
        <f>SUM(H108)</f>
        <v>0</v>
      </c>
      <c r="I107" s="105"/>
      <c r="J107" s="105">
        <f>SUM(J108)</f>
        <v>0</v>
      </c>
    </row>
    <row r="108" spans="1:10" ht="22.5" customHeight="1" outlineLevel="1" thickBot="1" x14ac:dyDescent="0.25">
      <c r="B108" s="61" t="s">
        <v>119</v>
      </c>
      <c r="C108" s="61" t="s">
        <v>70</v>
      </c>
      <c r="D108" s="62">
        <v>220</v>
      </c>
      <c r="E108" s="63">
        <v>1</v>
      </c>
      <c r="F108" s="64">
        <f>D108/E108</f>
        <v>220</v>
      </c>
      <c r="G108" s="97">
        <v>202</v>
      </c>
      <c r="H108" s="71"/>
      <c r="I108" s="70">
        <v>220</v>
      </c>
      <c r="J108" s="70">
        <f>H108*I108</f>
        <v>0</v>
      </c>
    </row>
    <row r="109" spans="1:10" s="85" customFormat="1" ht="22.5" customHeight="1" x14ac:dyDescent="0.25">
      <c r="A109" s="84"/>
      <c r="B109" s="98" t="s">
        <v>120</v>
      </c>
      <c r="C109" s="98"/>
      <c r="D109" s="99"/>
      <c r="E109" s="99"/>
      <c r="F109" s="99"/>
      <c r="G109" s="99"/>
      <c r="H109" s="72">
        <f>SUM(H5,H59,H66,H74,H101)</f>
        <v>89250</v>
      </c>
      <c r="I109" s="73">
        <f>SUM(I5,I59,I66,I74,I101)</f>
        <v>0</v>
      </c>
      <c r="J109" s="73">
        <f>SUM(J5,J59,J66,J74,J101)</f>
        <v>3650791.3333333335</v>
      </c>
    </row>
    <row r="110" spans="1:10" ht="21.75" customHeight="1" x14ac:dyDescent="0.2"/>
    <row r="111" spans="1:10" ht="21.75" customHeight="1" x14ac:dyDescent="0.2">
      <c r="J111" s="86"/>
    </row>
    <row r="112" spans="1:10" ht="21.75" customHeight="1" x14ac:dyDescent="0.2">
      <c r="J112" s="86"/>
    </row>
    <row r="113" spans="8:10" ht="24.75" customHeight="1" x14ac:dyDescent="0.2">
      <c r="J113" s="86"/>
    </row>
    <row r="114" spans="8:10" x14ac:dyDescent="0.2">
      <c r="J114" s="86"/>
    </row>
    <row r="115" spans="8:10" x14ac:dyDescent="0.2">
      <c r="J115" s="86"/>
    </row>
    <row r="116" spans="8:10" x14ac:dyDescent="0.2">
      <c r="H116" s="80"/>
      <c r="I116" s="80"/>
      <c r="J116" s="80"/>
    </row>
    <row r="117" spans="8:10" x14ac:dyDescent="0.2">
      <c r="H117" s="80"/>
      <c r="I117" s="80"/>
      <c r="J117" s="80"/>
    </row>
    <row r="118" spans="8:10" x14ac:dyDescent="0.2">
      <c r="H118" s="80"/>
      <c r="I118" s="80"/>
      <c r="J118" s="80"/>
    </row>
    <row r="119" spans="8:10" x14ac:dyDescent="0.2">
      <c r="H119" s="80"/>
      <c r="I119" s="80"/>
      <c r="J119" s="80"/>
    </row>
    <row r="120" spans="8:10" x14ac:dyDescent="0.2">
      <c r="H120" s="80"/>
      <c r="I120" s="80"/>
      <c r="J120" s="80"/>
    </row>
    <row r="121" spans="8:10" x14ac:dyDescent="0.2">
      <c r="H121" s="80"/>
      <c r="I121" s="80"/>
      <c r="J121" s="80"/>
    </row>
    <row r="122" spans="8:10" x14ac:dyDescent="0.2">
      <c r="H122" s="80"/>
      <c r="I122" s="80"/>
      <c r="J122" s="80"/>
    </row>
    <row r="123" spans="8:10" x14ac:dyDescent="0.2">
      <c r="H123" s="80"/>
      <c r="I123" s="80"/>
      <c r="J123" s="80"/>
    </row>
    <row r="124" spans="8:10" x14ac:dyDescent="0.2">
      <c r="H124" s="80"/>
      <c r="I124" s="80"/>
      <c r="J124" s="80"/>
    </row>
  </sheetData>
  <mergeCells count="8">
    <mergeCell ref="H2:J2"/>
    <mergeCell ref="H3:J3"/>
    <mergeCell ref="B2:B4"/>
    <mergeCell ref="C2:C4"/>
    <mergeCell ref="D2:D4"/>
    <mergeCell ref="E2:E4"/>
    <mergeCell ref="F2:F4"/>
    <mergeCell ref="G2:G4"/>
  </mergeCells>
  <pageMargins left="0.7" right="0.7" top="0.75" bottom="0.75" header="0.3" footer="0.3"/>
  <pageSetup paperSize="8" scale="43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2:O124"/>
  <sheetViews>
    <sheetView topLeftCell="A91" zoomScale="77" zoomScaleNormal="77" workbookViewId="0">
      <selection activeCell="H109" sqref="H109"/>
    </sheetView>
  </sheetViews>
  <sheetFormatPr defaultColWidth="10.42578125" defaultRowHeight="12.75" outlineLevelRow="1" outlineLevelCol="1" x14ac:dyDescent="0.2"/>
  <cols>
    <col min="1" max="1" width="10.42578125" style="74"/>
    <col min="2" max="2" width="63.140625" style="75" customWidth="1"/>
    <col min="3" max="3" width="10.42578125" style="75"/>
    <col min="4" max="6" width="10.42578125" style="76" outlineLevel="1"/>
    <col min="7" max="7" width="10.42578125" style="77"/>
    <col min="8" max="8" width="17.5703125" style="78" customWidth="1"/>
    <col min="9" max="9" width="10.42578125" style="78"/>
    <col min="10" max="10" width="24.140625" style="78" customWidth="1"/>
    <col min="11" max="11" width="70.28515625" style="79" customWidth="1"/>
    <col min="12" max="16384" width="10.42578125" style="79"/>
  </cols>
  <sheetData>
    <row r="2" spans="1:15" ht="26.25" customHeight="1" x14ac:dyDescent="0.2">
      <c r="B2" s="325" t="s">
        <v>207</v>
      </c>
      <c r="C2" s="325" t="s">
        <v>1</v>
      </c>
      <c r="D2" s="325" t="s">
        <v>2</v>
      </c>
      <c r="E2" s="325" t="s">
        <v>3</v>
      </c>
      <c r="F2" s="325" t="s">
        <v>4</v>
      </c>
      <c r="G2" s="325" t="s">
        <v>5</v>
      </c>
      <c r="H2" s="323" t="s">
        <v>208</v>
      </c>
      <c r="I2" s="323"/>
      <c r="J2" s="323"/>
      <c r="K2" s="325" t="s">
        <v>130</v>
      </c>
    </row>
    <row r="3" spans="1:15" ht="27" customHeight="1" x14ac:dyDescent="0.2">
      <c r="B3" s="325"/>
      <c r="C3" s="325"/>
      <c r="D3" s="325"/>
      <c r="E3" s="325"/>
      <c r="F3" s="325"/>
      <c r="G3" s="325"/>
      <c r="H3" s="324" t="s">
        <v>127</v>
      </c>
      <c r="I3" s="324"/>
      <c r="J3" s="324"/>
      <c r="K3" s="325"/>
    </row>
    <row r="4" spans="1:15" ht="26.25" customHeight="1" x14ac:dyDescent="0.2">
      <c r="B4" s="325"/>
      <c r="C4" s="325"/>
      <c r="D4" s="325"/>
      <c r="E4" s="325"/>
      <c r="F4" s="325"/>
      <c r="G4" s="325"/>
      <c r="H4" s="87" t="s">
        <v>12</v>
      </c>
      <c r="I4" s="87" t="s">
        <v>13</v>
      </c>
      <c r="J4" s="87" t="s">
        <v>14</v>
      </c>
      <c r="K4" s="325"/>
    </row>
    <row r="5" spans="1:15" s="81" customFormat="1" ht="22.5" customHeight="1" x14ac:dyDescent="0.25">
      <c r="B5" s="88" t="s">
        <v>15</v>
      </c>
      <c r="C5" s="88"/>
      <c r="D5" s="88"/>
      <c r="E5" s="88"/>
      <c r="F5" s="88"/>
      <c r="G5" s="88"/>
      <c r="H5" s="3">
        <f>SUM(H6,H20,H31,H55)</f>
        <v>170839</v>
      </c>
      <c r="I5" s="4"/>
      <c r="J5" s="4">
        <f>SUM(J6,J20,J31,J55)</f>
        <v>13249637.333333332</v>
      </c>
      <c r="K5" s="88" t="s">
        <v>15</v>
      </c>
    </row>
    <row r="6" spans="1:15" ht="22.5" customHeight="1" outlineLevel="1" x14ac:dyDescent="0.2">
      <c r="B6" s="6" t="s">
        <v>16</v>
      </c>
      <c r="C6" s="6"/>
      <c r="D6" s="7"/>
      <c r="E6" s="7"/>
      <c r="F6" s="7"/>
      <c r="G6" s="7"/>
      <c r="H6" s="8">
        <f>H7+H13</f>
        <v>75730</v>
      </c>
      <c r="I6" s="9"/>
      <c r="J6" s="9">
        <f>J7+J13</f>
        <v>2690314.7555555552</v>
      </c>
      <c r="K6" s="6" t="s">
        <v>16</v>
      </c>
    </row>
    <row r="7" spans="1:15" ht="22.5" customHeight="1" outlineLevel="1" x14ac:dyDescent="0.2">
      <c r="B7" s="10" t="s">
        <v>17</v>
      </c>
      <c r="C7" s="10"/>
      <c r="D7" s="11"/>
      <c r="E7" s="11"/>
      <c r="F7" s="11"/>
      <c r="G7" s="11"/>
      <c r="H7" s="12">
        <f>SUM(H8:H12)</f>
        <v>49070</v>
      </c>
      <c r="I7" s="13"/>
      <c r="J7" s="13">
        <f>SUM(J8:J12)</f>
        <v>1493078.5555555555</v>
      </c>
      <c r="K7" s="10" t="s">
        <v>17</v>
      </c>
    </row>
    <row r="8" spans="1:15" s="82" customFormat="1" ht="33" customHeight="1" outlineLevel="1" x14ac:dyDescent="0.2">
      <c r="A8" s="74"/>
      <c r="B8" s="14" t="s">
        <v>18</v>
      </c>
      <c r="C8" s="14" t="s">
        <v>19</v>
      </c>
      <c r="D8" s="15">
        <v>25.41</v>
      </c>
      <c r="E8" s="16">
        <v>1</v>
      </c>
      <c r="F8" s="15">
        <f>D8/E8</f>
        <v>25.41</v>
      </c>
      <c r="G8" s="15">
        <v>14.3</v>
      </c>
      <c r="H8" s="17">
        <f>Армия!H8+Самара!H8+Москва!H8+ФТС!H8+Сети!H8+Регионы!H8+'Бюджет+ОПТ'!H8</f>
        <v>20000</v>
      </c>
      <c r="I8" s="18"/>
      <c r="J8" s="19">
        <f>Армия!J8+Самара!J8+Москва!J8+ФТС!J8+Сети!J8+Регионы!J8+'Бюджет+ОПТ'!J8</f>
        <v>655950</v>
      </c>
      <c r="K8" s="110" t="s">
        <v>131</v>
      </c>
    </row>
    <row r="9" spans="1:15" s="82" customFormat="1" ht="27" customHeight="1" outlineLevel="1" x14ac:dyDescent="0.2">
      <c r="A9" s="74"/>
      <c r="B9" s="14" t="s">
        <v>20</v>
      </c>
      <c r="C9" s="14" t="s">
        <v>21</v>
      </c>
      <c r="D9" s="15">
        <v>23.54</v>
      </c>
      <c r="E9" s="16">
        <v>0.9</v>
      </c>
      <c r="F9" s="15">
        <f>D9/E9</f>
        <v>26.155555555555555</v>
      </c>
      <c r="G9" s="15">
        <v>14.9</v>
      </c>
      <c r="H9" s="17">
        <f>Армия!H9+Самара!H9+Москва!H9+ФТС!H9+Сети!H9+Регионы!H9+'Бюджет+ОПТ'!H9</f>
        <v>200</v>
      </c>
      <c r="I9" s="18"/>
      <c r="J9" s="19">
        <f>Армия!J9+Самара!J9+Москва!J9+ФТС!J9+Сети!J9+Регионы!J9+'Бюджет+ОПТ'!J9</f>
        <v>7055.2222222222226</v>
      </c>
      <c r="K9" s="110" t="s">
        <v>132</v>
      </c>
    </row>
    <row r="10" spans="1:15" s="82" customFormat="1" ht="27" customHeight="1" outlineLevel="1" x14ac:dyDescent="0.2">
      <c r="A10" s="74"/>
      <c r="B10" s="14" t="s">
        <v>22</v>
      </c>
      <c r="C10" s="14" t="s">
        <v>19</v>
      </c>
      <c r="D10" s="15">
        <v>25.41</v>
      </c>
      <c r="E10" s="16">
        <v>1</v>
      </c>
      <c r="F10" s="15">
        <f>D10/E10</f>
        <v>25.41</v>
      </c>
      <c r="G10" s="15">
        <v>14.3</v>
      </c>
      <c r="H10" s="17">
        <f>Армия!H10+Самара!H10+Москва!H10+ФТС!H10+Сети!H10+Регионы!H10+'Бюджет+ОПТ'!H10</f>
        <v>26770</v>
      </c>
      <c r="I10" s="18"/>
      <c r="J10" s="19">
        <f>Армия!J10+Самара!J10+Москва!J10+ФТС!J10+Сети!J10+Регионы!J10+'Бюджет+ОПТ'!J10</f>
        <v>777700</v>
      </c>
      <c r="K10" s="110" t="s">
        <v>133</v>
      </c>
    </row>
    <row r="11" spans="1:15" s="82" customFormat="1" ht="22.5" customHeight="1" outlineLevel="1" x14ac:dyDescent="0.2">
      <c r="A11" s="74"/>
      <c r="B11" s="14" t="s">
        <v>23</v>
      </c>
      <c r="C11" s="14" t="s">
        <v>21</v>
      </c>
      <c r="D11" s="15">
        <v>23.94</v>
      </c>
      <c r="E11" s="16">
        <v>0.9</v>
      </c>
      <c r="F11" s="15">
        <f>D11/E11</f>
        <v>26.6</v>
      </c>
      <c r="G11" s="15">
        <v>15.22</v>
      </c>
      <c r="H11" s="17">
        <f>Армия!H11+Самара!H11+Москва!H11+ФТС!H11+Сети!H11+Регионы!H11+'Бюджет+ОПТ'!H11</f>
        <v>100</v>
      </c>
      <c r="I11" s="18"/>
      <c r="J11" s="19">
        <f>Армия!J11+Самара!J11+Москва!J11+ФТС!J11+Сети!J11+Регионы!J11+'Бюджет+ОПТ'!J11</f>
        <v>3333.3333333333335</v>
      </c>
      <c r="K11" s="110" t="s">
        <v>134</v>
      </c>
    </row>
    <row r="12" spans="1:15" s="82" customFormat="1" ht="28.5" customHeight="1" outlineLevel="1" x14ac:dyDescent="0.2">
      <c r="A12" s="74"/>
      <c r="B12" s="14" t="s">
        <v>24</v>
      </c>
      <c r="C12" s="14" t="s">
        <v>19</v>
      </c>
      <c r="D12" s="15">
        <v>26.94</v>
      </c>
      <c r="E12" s="16">
        <v>1</v>
      </c>
      <c r="F12" s="15">
        <f>D12/E12</f>
        <v>26.94</v>
      </c>
      <c r="G12" s="15">
        <v>15.31</v>
      </c>
      <c r="H12" s="17">
        <f>Армия!H12+Самара!H12+Москва!H12+ФТС!H12+Сети!H12+Регионы!H12+'Бюджет+ОПТ'!H12</f>
        <v>2000</v>
      </c>
      <c r="I12" s="18"/>
      <c r="J12" s="19">
        <f>Армия!J12+Самара!J12+Москва!J12+ФТС!J12+Сети!J12+Регионы!J12+'Бюджет+ОПТ'!J12</f>
        <v>49040</v>
      </c>
      <c r="K12" s="110" t="s">
        <v>135</v>
      </c>
    </row>
    <row r="13" spans="1:15" ht="22.5" customHeight="1" outlineLevel="1" x14ac:dyDescent="0.2">
      <c r="B13" s="10" t="s">
        <v>25</v>
      </c>
      <c r="C13" s="10"/>
      <c r="D13" s="11"/>
      <c r="E13" s="11"/>
      <c r="F13" s="11"/>
      <c r="G13" s="11"/>
      <c r="H13" s="12">
        <f>SUM(H14:H19)</f>
        <v>26660</v>
      </c>
      <c r="I13" s="13"/>
      <c r="J13" s="13">
        <f>SUM(J14:J19)</f>
        <v>1197236.2</v>
      </c>
      <c r="K13" s="10" t="s">
        <v>25</v>
      </c>
    </row>
    <row r="14" spans="1:15" s="82" customFormat="1" ht="29.25" customHeight="1" outlineLevel="1" x14ac:dyDescent="0.2">
      <c r="A14" s="74"/>
      <c r="B14" s="30" t="s">
        <v>26</v>
      </c>
      <c r="C14" s="14" t="s">
        <v>21</v>
      </c>
      <c r="D14" s="21">
        <v>14.59</v>
      </c>
      <c r="E14" s="16">
        <v>0.5</v>
      </c>
      <c r="F14" s="15">
        <f t="shared" ref="F14:F19" si="0">D14/E14</f>
        <v>29.18</v>
      </c>
      <c r="G14" s="15">
        <v>16.88</v>
      </c>
      <c r="H14" s="17">
        <f>Армия!H14+Самара!H14+Москва!H14+ФТС!H14+Сети!H14+Регионы!H14+'Бюджет+ОПТ'!H14</f>
        <v>8800</v>
      </c>
      <c r="I14" s="18"/>
      <c r="J14" s="19">
        <f>Армия!J14+Самара!J14+Москва!J14+ФТС!J14+Сети!J14+Регионы!J14+'Бюджет+ОПТ'!J14</f>
        <v>448246</v>
      </c>
      <c r="K14" s="30" t="s">
        <v>136</v>
      </c>
    </row>
    <row r="15" spans="1:15" s="82" customFormat="1" ht="22.5" customHeight="1" outlineLevel="1" x14ac:dyDescent="0.2">
      <c r="A15" s="74"/>
      <c r="B15" s="30" t="s">
        <v>27</v>
      </c>
      <c r="C15" s="14" t="s">
        <v>21</v>
      </c>
      <c r="D15" s="21">
        <v>15.83</v>
      </c>
      <c r="E15" s="16">
        <v>0.5</v>
      </c>
      <c r="F15" s="15">
        <f t="shared" si="0"/>
        <v>31.66</v>
      </c>
      <c r="G15" s="15">
        <v>18.48</v>
      </c>
      <c r="H15" s="17">
        <f>Армия!H15+Самара!H15+Москва!H15+ФТС!H15+Сети!H15+Регионы!H15+'Бюджет+ОПТ'!H15</f>
        <v>3810</v>
      </c>
      <c r="I15" s="18"/>
      <c r="J15" s="19">
        <f>Армия!J15+Самара!J15+Москва!J15+ФТС!J15+Сети!J15+Регионы!J15+'Бюджет+ОПТ'!J15</f>
        <v>127647</v>
      </c>
      <c r="K15" s="30" t="s">
        <v>137</v>
      </c>
    </row>
    <row r="16" spans="1:15" s="82" customFormat="1" ht="27.75" customHeight="1" outlineLevel="1" x14ac:dyDescent="0.2">
      <c r="A16" s="74"/>
      <c r="B16" s="30" t="s">
        <v>28</v>
      </c>
      <c r="C16" s="14" t="s">
        <v>21</v>
      </c>
      <c r="D16" s="21">
        <v>16.71</v>
      </c>
      <c r="E16" s="16">
        <v>0.5</v>
      </c>
      <c r="F16" s="15">
        <f t="shared" si="0"/>
        <v>33.42</v>
      </c>
      <c r="G16" s="15">
        <v>18.829999999999998</v>
      </c>
      <c r="H16" s="17">
        <f>Армия!H16+Самара!H16+Москва!H16+ФТС!H16+Сети!H16+Регионы!H16+'Бюджет+ОПТ'!H16</f>
        <v>4380</v>
      </c>
      <c r="I16" s="18"/>
      <c r="J16" s="19">
        <f>Армия!J16+Самара!J16+Москва!J16+ФТС!J16+Сети!J16+Регионы!J16+'Бюджет+ОПТ'!J16</f>
        <v>196893.6</v>
      </c>
      <c r="K16" s="30" t="s">
        <v>138</v>
      </c>
      <c r="O16" s="19"/>
    </row>
    <row r="17" spans="1:11" s="82" customFormat="1" ht="27.75" customHeight="1" outlineLevel="1" x14ac:dyDescent="0.2">
      <c r="A17" s="74"/>
      <c r="B17" s="30" t="s">
        <v>29</v>
      </c>
      <c r="C17" s="14" t="s">
        <v>21</v>
      </c>
      <c r="D17" s="21">
        <v>16.54</v>
      </c>
      <c r="E17" s="16">
        <v>0.5</v>
      </c>
      <c r="F17" s="15">
        <f t="shared" si="0"/>
        <v>33.08</v>
      </c>
      <c r="G17" s="15">
        <v>18.559999999999999</v>
      </c>
      <c r="H17" s="17">
        <f>Армия!H17+Самара!H17+Москва!H17+ФТС!H17+Сети!H17+Регионы!H17+'Бюджет+ОПТ'!H17</f>
        <v>5920</v>
      </c>
      <c r="I17" s="18"/>
      <c r="J17" s="19">
        <f>Армия!J17+Самара!J17+Москва!J17+ФТС!J17+Сети!J17+Регионы!J17+'Бюджет+ОПТ'!J17</f>
        <v>237669.6</v>
      </c>
      <c r="K17" s="30" t="s">
        <v>139</v>
      </c>
    </row>
    <row r="18" spans="1:11" s="82" customFormat="1" ht="22.5" customHeight="1" outlineLevel="1" x14ac:dyDescent="0.2">
      <c r="A18" s="74"/>
      <c r="B18" s="30" t="s">
        <v>30</v>
      </c>
      <c r="C18" s="14" t="s">
        <v>21</v>
      </c>
      <c r="D18" s="21">
        <v>16.73</v>
      </c>
      <c r="E18" s="16">
        <v>0.5</v>
      </c>
      <c r="F18" s="15">
        <f t="shared" si="0"/>
        <v>33.46</v>
      </c>
      <c r="G18" s="15">
        <v>18.78</v>
      </c>
      <c r="H18" s="17">
        <f>Армия!H18+Самара!H18+Москва!H18+ФТС!H18+Сети!H18+Регионы!H18+'Бюджет+ОПТ'!H18</f>
        <v>3750</v>
      </c>
      <c r="I18" s="18"/>
      <c r="J18" s="19">
        <f>Армия!J18+Самара!J18+Москва!J18+ФТС!J18+Сети!J18+Регионы!J18+'Бюджет+ОПТ'!J18</f>
        <v>186780</v>
      </c>
      <c r="K18" s="30" t="s">
        <v>140</v>
      </c>
    </row>
    <row r="19" spans="1:11" s="82" customFormat="1" ht="22.5" customHeight="1" outlineLevel="1" x14ac:dyDescent="0.2">
      <c r="A19" s="74"/>
      <c r="B19" s="30" t="s">
        <v>31</v>
      </c>
      <c r="C19" s="14" t="s">
        <v>21</v>
      </c>
      <c r="D19" s="21">
        <v>9.74</v>
      </c>
      <c r="E19" s="16">
        <v>0.2</v>
      </c>
      <c r="F19" s="15">
        <f t="shared" si="0"/>
        <v>48.699999999999996</v>
      </c>
      <c r="G19" s="15">
        <v>26.93</v>
      </c>
      <c r="H19" s="17">
        <f>Армия!H19+Самара!H19+Москва!H19+ФТС!H19+Сети!H19+Регионы!H19+'Бюджет+ОПТ'!H19</f>
        <v>0</v>
      </c>
      <c r="I19" s="18"/>
      <c r="J19" s="19">
        <f>Армия!J19+Самара!J19+Москва!J19+ФТС!J19+Сети!J19+Регионы!J19+'Бюджет+ОПТ'!J19</f>
        <v>0</v>
      </c>
      <c r="K19" s="30" t="s">
        <v>141</v>
      </c>
    </row>
    <row r="20" spans="1:11" ht="22.5" customHeight="1" outlineLevel="1" x14ac:dyDescent="0.2">
      <c r="B20" s="6" t="s">
        <v>32</v>
      </c>
      <c r="C20" s="6"/>
      <c r="D20" s="7"/>
      <c r="E20" s="7"/>
      <c r="F20" s="7"/>
      <c r="G20" s="7"/>
      <c r="H20" s="8">
        <f>SUM(H21)</f>
        <v>43649</v>
      </c>
      <c r="I20" s="9"/>
      <c r="J20" s="9">
        <f>SUM(J21)</f>
        <v>4048388.8</v>
      </c>
      <c r="K20" s="6" t="s">
        <v>32</v>
      </c>
    </row>
    <row r="21" spans="1:11" ht="22.5" customHeight="1" outlineLevel="1" x14ac:dyDescent="0.2">
      <c r="B21" s="23" t="s">
        <v>33</v>
      </c>
      <c r="C21" s="23"/>
      <c r="D21" s="24"/>
      <c r="E21" s="24"/>
      <c r="F21" s="24"/>
      <c r="G21" s="24"/>
      <c r="H21" s="12">
        <f>SUM(H22:H30)</f>
        <v>43649</v>
      </c>
      <c r="I21" s="13"/>
      <c r="J21" s="13">
        <f>SUM(J22:J30)</f>
        <v>4048388.8</v>
      </c>
      <c r="K21" s="23" t="s">
        <v>33</v>
      </c>
    </row>
    <row r="22" spans="1:11" s="82" customFormat="1" ht="22.5" customHeight="1" outlineLevel="1" x14ac:dyDescent="0.2">
      <c r="A22" s="74"/>
      <c r="B22" s="30" t="s">
        <v>34</v>
      </c>
      <c r="C22" s="14" t="s">
        <v>19</v>
      </c>
      <c r="D22" s="21">
        <v>12</v>
      </c>
      <c r="E22" s="16">
        <v>0.2</v>
      </c>
      <c r="F22" s="15">
        <f t="shared" ref="F22:F30" si="1">D22/E22</f>
        <v>60</v>
      </c>
      <c r="G22" s="15">
        <v>37.380000000000003</v>
      </c>
      <c r="H22" s="17">
        <f>Армия!H22+Самара!H22+Москва!H22+ФТС!H22+Сети!H22+Регионы!H22+'Бюджет+ОПТ'!H22</f>
        <v>2174</v>
      </c>
      <c r="I22" s="18"/>
      <c r="J22" s="19">
        <f>Армия!J22+Самара!J22+Москва!J22+ФТС!J22+Сети!J22+Регионы!J22+'Бюджет+ОПТ'!J22</f>
        <v>292150</v>
      </c>
      <c r="K22" s="30" t="s">
        <v>142</v>
      </c>
    </row>
    <row r="23" spans="1:11" s="82" customFormat="1" ht="22.5" customHeight="1" outlineLevel="1" x14ac:dyDescent="0.2">
      <c r="A23" s="74"/>
      <c r="B23" s="30" t="s">
        <v>209</v>
      </c>
      <c r="C23" s="14" t="s">
        <v>19</v>
      </c>
      <c r="D23" s="21">
        <v>19.059999999999999</v>
      </c>
      <c r="E23" s="16">
        <v>0.4</v>
      </c>
      <c r="F23" s="15">
        <f t="shared" si="1"/>
        <v>47.649999999999991</v>
      </c>
      <c r="G23" s="15">
        <v>27.8</v>
      </c>
      <c r="H23" s="17">
        <f>Армия!H23+Самара!H23+Москва!H23+ФТС!H23+Сети!H23+Регионы!H23+'Бюджет+ОПТ'!H23</f>
        <v>4405</v>
      </c>
      <c r="I23" s="18"/>
      <c r="J23" s="19">
        <f>Армия!J23+Самара!J23+Москва!J23+ФТС!J23+Сети!J23+Регионы!J23+'Бюджет+ОПТ'!J23</f>
        <v>439532.5</v>
      </c>
      <c r="K23" s="30" t="s">
        <v>143</v>
      </c>
    </row>
    <row r="24" spans="1:11" s="82" customFormat="1" ht="22.5" customHeight="1" outlineLevel="1" x14ac:dyDescent="0.2">
      <c r="A24" s="74"/>
      <c r="B24" s="30" t="s">
        <v>35</v>
      </c>
      <c r="C24" s="14" t="s">
        <v>19</v>
      </c>
      <c r="D24" s="21">
        <v>50.88</v>
      </c>
      <c r="E24" s="16">
        <v>0.9</v>
      </c>
      <c r="F24" s="15">
        <f t="shared" si="1"/>
        <v>56.533333333333331</v>
      </c>
      <c r="G24" s="15">
        <v>34.520000000000003</v>
      </c>
      <c r="H24" s="17">
        <f>Армия!H24+Самара!H24+Москва!H24+ФТС!H24+Сети!H24+Регионы!H24+'Бюджет+ОПТ'!H24</f>
        <v>26670</v>
      </c>
      <c r="I24" s="18"/>
      <c r="J24" s="19">
        <f>Армия!J24+Самара!J24+Москва!J24+ФТС!J24+Сети!J24+Регионы!J24+'Бюджет+ОПТ'!J24</f>
        <v>2594526.6666666665</v>
      </c>
      <c r="K24" s="30" t="s">
        <v>144</v>
      </c>
    </row>
    <row r="25" spans="1:11" s="82" customFormat="1" ht="30" customHeight="1" outlineLevel="1" x14ac:dyDescent="0.2">
      <c r="A25" s="74"/>
      <c r="B25" s="30" t="s">
        <v>36</v>
      </c>
      <c r="C25" s="14" t="s">
        <v>19</v>
      </c>
      <c r="D25" s="21">
        <v>152.86000000000001</v>
      </c>
      <c r="E25" s="16">
        <v>3</v>
      </c>
      <c r="F25" s="15">
        <f t="shared" si="1"/>
        <v>50.95333333333334</v>
      </c>
      <c r="G25" s="15">
        <v>31.9</v>
      </c>
      <c r="H25" s="17">
        <f>Армия!H25+Самара!H25+Москва!H25+ФТС!H25+Сети!H25+Регионы!H25+'Бюджет+ОПТ'!H25</f>
        <v>2300</v>
      </c>
      <c r="I25" s="18"/>
      <c r="J25" s="19">
        <f>Армия!J25+Самара!J25+Москва!J25+ФТС!J25+Сети!J25+Регионы!J25+'Бюджет+ОПТ'!J25</f>
        <v>148140.83333333334</v>
      </c>
      <c r="K25" s="30" t="s">
        <v>145</v>
      </c>
    </row>
    <row r="26" spans="1:11" s="82" customFormat="1" ht="30" customHeight="1" outlineLevel="1" x14ac:dyDescent="0.2">
      <c r="A26" s="74"/>
      <c r="B26" s="30" t="s">
        <v>37</v>
      </c>
      <c r="C26" s="14" t="s">
        <v>19</v>
      </c>
      <c r="D26" s="21">
        <v>243.88</v>
      </c>
      <c r="E26" s="16">
        <v>5</v>
      </c>
      <c r="F26" s="15">
        <f t="shared" si="1"/>
        <v>48.775999999999996</v>
      </c>
      <c r="G26" s="15">
        <v>30.47</v>
      </c>
      <c r="H26" s="17">
        <f>Армия!H26+Самара!H26+Москва!H26+ФТС!H26+Сети!H26+Регионы!H26+'Бюджет+ОПТ'!H26</f>
        <v>800</v>
      </c>
      <c r="I26" s="18"/>
      <c r="J26" s="19">
        <f>Армия!J26+Самара!J26+Москва!J26+ФТС!J26+Сети!J26+Регионы!J26+'Бюджет+ОПТ'!J26</f>
        <v>55688.800000000003</v>
      </c>
      <c r="K26" s="30" t="s">
        <v>146</v>
      </c>
    </row>
    <row r="27" spans="1:11" s="82" customFormat="1" ht="22.5" customHeight="1" outlineLevel="1" x14ac:dyDescent="0.2">
      <c r="A27" s="74"/>
      <c r="B27" s="30" t="s">
        <v>38</v>
      </c>
      <c r="C27" s="14" t="s">
        <v>19</v>
      </c>
      <c r="D27" s="21">
        <v>13.52</v>
      </c>
      <c r="E27" s="16">
        <v>0.2</v>
      </c>
      <c r="F27" s="15">
        <f t="shared" si="1"/>
        <v>67.599999999999994</v>
      </c>
      <c r="G27" s="15">
        <v>41.83</v>
      </c>
      <c r="H27" s="17">
        <f>Армия!H27+Самара!H27+Москва!H27+ФТС!H27+Сети!H27+Регионы!H27+'Бюджет+ОПТ'!H27</f>
        <v>750</v>
      </c>
      <c r="I27" s="18"/>
      <c r="J27" s="19">
        <f>Армия!J27+Самара!J27+Москва!J27+ФТС!J27+Сети!J27+Регионы!J27+'Бюджет+ОПТ'!J27</f>
        <v>118174.99999999999</v>
      </c>
      <c r="K27" s="30" t="s">
        <v>147</v>
      </c>
    </row>
    <row r="28" spans="1:11" s="82" customFormat="1" ht="22.5" customHeight="1" outlineLevel="1" x14ac:dyDescent="0.2">
      <c r="A28" s="74"/>
      <c r="B28" s="30" t="s">
        <v>39</v>
      </c>
      <c r="C28" s="14" t="s">
        <v>19</v>
      </c>
      <c r="D28" s="21">
        <v>58.07</v>
      </c>
      <c r="E28" s="16">
        <v>0.9</v>
      </c>
      <c r="F28" s="15">
        <f t="shared" si="1"/>
        <v>64.522222222222226</v>
      </c>
      <c r="G28" s="15">
        <v>39.58</v>
      </c>
      <c r="H28" s="17">
        <f>Армия!H28+Самара!H28+Москва!H28+ФТС!H28+Сети!H28+Регионы!H28+'Бюджет+ОПТ'!H28</f>
        <v>2250</v>
      </c>
      <c r="I28" s="18"/>
      <c r="J28" s="19">
        <f>Армия!J28+Самара!J28+Москва!J28+ФТС!J28+Сети!J28+Регионы!J28+'Бюджет+ОПТ'!J28</f>
        <v>150995</v>
      </c>
      <c r="K28" s="30" t="s">
        <v>148</v>
      </c>
    </row>
    <row r="29" spans="1:11" s="82" customFormat="1" ht="27.75" customHeight="1" outlineLevel="1" x14ac:dyDescent="0.2">
      <c r="A29" s="74"/>
      <c r="B29" s="30" t="s">
        <v>40</v>
      </c>
      <c r="C29" s="14" t="s">
        <v>19</v>
      </c>
      <c r="D29" s="21">
        <v>174.54</v>
      </c>
      <c r="E29" s="16">
        <v>3</v>
      </c>
      <c r="F29" s="15">
        <f t="shared" si="1"/>
        <v>58.18</v>
      </c>
      <c r="G29" s="15">
        <v>36.53</v>
      </c>
      <c r="H29" s="17">
        <f>Армия!H29+Самара!H29+Москва!H29+ФТС!H29+Сети!H29+Регионы!H29+'Бюджет+ОПТ'!H29</f>
        <v>2050</v>
      </c>
      <c r="I29" s="18"/>
      <c r="J29" s="19">
        <f>Армия!J29+Самара!J29+Москва!J29+ФТС!J29+Сети!J29+Регионы!J29+'Бюджет+ОПТ'!J29</f>
        <v>120907</v>
      </c>
      <c r="K29" s="30" t="s">
        <v>149</v>
      </c>
    </row>
    <row r="30" spans="1:11" s="82" customFormat="1" ht="27.75" customHeight="1" outlineLevel="1" x14ac:dyDescent="0.2">
      <c r="A30" s="74"/>
      <c r="B30" s="30" t="s">
        <v>41</v>
      </c>
      <c r="C30" s="14" t="s">
        <v>19</v>
      </c>
      <c r="D30" s="21">
        <v>278.3</v>
      </c>
      <c r="E30" s="16">
        <v>5</v>
      </c>
      <c r="F30" s="15">
        <f t="shared" si="1"/>
        <v>55.660000000000004</v>
      </c>
      <c r="G30" s="15">
        <v>35.03</v>
      </c>
      <c r="H30" s="17">
        <f>Армия!H30+Самара!H30+Москва!H30+ФТС!H30+Сети!H30+Регионы!H30+'Бюджет+ОПТ'!H30</f>
        <v>2250</v>
      </c>
      <c r="I30" s="18"/>
      <c r="J30" s="19">
        <f>Армия!J30+Самара!J30+Москва!J30+ФТС!J30+Сети!J30+Регионы!J30+'Бюджет+ОПТ'!J30</f>
        <v>128273</v>
      </c>
      <c r="K30" s="30" t="s">
        <v>150</v>
      </c>
    </row>
    <row r="31" spans="1:11" ht="22.5" customHeight="1" outlineLevel="1" x14ac:dyDescent="0.2">
      <c r="B31" s="6" t="s">
        <v>42</v>
      </c>
      <c r="C31" s="6"/>
      <c r="D31" s="7"/>
      <c r="E31" s="7"/>
      <c r="F31" s="7"/>
      <c r="G31" s="7"/>
      <c r="H31" s="8">
        <f>H32+H50</f>
        <v>45410</v>
      </c>
      <c r="I31" s="9"/>
      <c r="J31" s="9">
        <f>J32+J50</f>
        <v>4508183.666666667</v>
      </c>
      <c r="K31" s="6" t="s">
        <v>42</v>
      </c>
    </row>
    <row r="32" spans="1:11" ht="22.5" customHeight="1" outlineLevel="1" x14ac:dyDescent="0.2">
      <c r="B32" s="23" t="s">
        <v>43</v>
      </c>
      <c r="C32" s="23"/>
      <c r="D32" s="24"/>
      <c r="E32" s="24"/>
      <c r="F32" s="24"/>
      <c r="G32" s="24"/>
      <c r="H32" s="12">
        <f>SUM(H33:H49)</f>
        <v>44415</v>
      </c>
      <c r="I32" s="13"/>
      <c r="J32" s="13">
        <f>SUM(J33:J49)</f>
        <v>4373617</v>
      </c>
      <c r="K32" s="23" t="s">
        <v>43</v>
      </c>
    </row>
    <row r="33" spans="1:11" s="82" customFormat="1" ht="25.5" customHeight="1" outlineLevel="1" x14ac:dyDescent="0.2">
      <c r="A33" s="74"/>
      <c r="B33" s="30" t="s">
        <v>44</v>
      </c>
      <c r="C33" s="14" t="s">
        <v>19</v>
      </c>
      <c r="D33" s="21">
        <v>720.6</v>
      </c>
      <c r="E33" s="16">
        <v>10</v>
      </c>
      <c r="F33" s="15">
        <f t="shared" ref="F33:F49" si="2">D33/E33</f>
        <v>72.06</v>
      </c>
      <c r="G33" s="15">
        <v>44.59</v>
      </c>
      <c r="H33" s="17">
        <f>Армия!H33+Самара!H33+Москва!H33+ФТС!H33+Сети!H33+Регионы!H33+'Бюджет+ОПТ'!H33</f>
        <v>550</v>
      </c>
      <c r="I33" s="18"/>
      <c r="J33" s="19">
        <f>Армия!J33+Самара!J33+Москва!J33+ФТС!J33+Сети!J33+Регионы!J33+'Бюджет+ОПТ'!J33</f>
        <v>100300</v>
      </c>
      <c r="K33" s="30" t="s">
        <v>151</v>
      </c>
    </row>
    <row r="34" spans="1:11" s="82" customFormat="1" ht="25.5" customHeight="1" outlineLevel="1" x14ac:dyDescent="0.2">
      <c r="A34" s="74"/>
      <c r="B34" s="30" t="s">
        <v>45</v>
      </c>
      <c r="C34" s="14" t="s">
        <v>19</v>
      </c>
      <c r="D34" s="21">
        <v>252.29</v>
      </c>
      <c r="E34" s="16">
        <v>3</v>
      </c>
      <c r="F34" s="15">
        <f t="shared" si="2"/>
        <v>84.096666666666664</v>
      </c>
      <c r="G34" s="15">
        <v>51.23</v>
      </c>
      <c r="H34" s="17">
        <f>Армия!H34+Самара!H34+Москва!H34+ФТС!H34+Сети!H34+Регионы!H34+'Бюджет+ОПТ'!H34</f>
        <v>2900</v>
      </c>
      <c r="I34" s="18"/>
      <c r="J34" s="19">
        <f>Армия!J34+Самара!J34+Москва!J34+ФТС!J34+Сети!J34+Регионы!J34+'Бюджет+ОПТ'!J34</f>
        <v>246500</v>
      </c>
      <c r="K34" s="30" t="s">
        <v>152</v>
      </c>
    </row>
    <row r="35" spans="1:11" s="82" customFormat="1" ht="22.5" customHeight="1" outlineLevel="1" x14ac:dyDescent="0.2">
      <c r="A35" s="74"/>
      <c r="B35" s="30" t="s">
        <v>46</v>
      </c>
      <c r="C35" s="14" t="s">
        <v>19</v>
      </c>
      <c r="D35" s="21">
        <v>409.03</v>
      </c>
      <c r="E35" s="16">
        <v>5</v>
      </c>
      <c r="F35" s="15">
        <f t="shared" si="2"/>
        <v>81.805999999999997</v>
      </c>
      <c r="G35" s="15">
        <v>49.73</v>
      </c>
      <c r="H35" s="17">
        <f>Армия!H35+Самара!H35+Москва!H35+ФТС!H35+Сети!H35+Регионы!H35+'Бюджет+ОПТ'!H35</f>
        <v>0</v>
      </c>
      <c r="I35" s="18"/>
      <c r="J35" s="19">
        <f>Армия!J35+Самара!J35+Москва!J35+ФТС!J35+Сети!J35+Регионы!J35+'Бюджет+ОПТ'!J35</f>
        <v>0</v>
      </c>
      <c r="K35" s="30" t="s">
        <v>153</v>
      </c>
    </row>
    <row r="36" spans="1:11" s="82" customFormat="1" ht="30" customHeight="1" outlineLevel="1" x14ac:dyDescent="0.2">
      <c r="A36" s="74"/>
      <c r="B36" s="30" t="s">
        <v>47</v>
      </c>
      <c r="C36" s="14" t="s">
        <v>19</v>
      </c>
      <c r="D36" s="21">
        <v>252.29</v>
      </c>
      <c r="E36" s="16">
        <v>3</v>
      </c>
      <c r="F36" s="15">
        <f t="shared" si="2"/>
        <v>84.096666666666664</v>
      </c>
      <c r="G36" s="15">
        <v>51.22</v>
      </c>
      <c r="H36" s="17">
        <f>Армия!H36+Самара!H36+Москва!H36+ФТС!H36+Сети!H36+Регионы!H36+'Бюджет+ОПТ'!H36</f>
        <v>750</v>
      </c>
      <c r="I36" s="18"/>
      <c r="J36" s="19">
        <f>Армия!J36+Самара!J36+Москва!J36+ФТС!J36+Сети!J36+Регионы!J36+'Бюджет+ОПТ'!J36</f>
        <v>64500</v>
      </c>
      <c r="K36" s="30" t="s">
        <v>154</v>
      </c>
    </row>
    <row r="37" spans="1:11" s="82" customFormat="1" ht="33.75" customHeight="1" outlineLevel="1" x14ac:dyDescent="0.2">
      <c r="A37" s="74"/>
      <c r="B37" s="30" t="s">
        <v>48</v>
      </c>
      <c r="C37" s="14" t="s">
        <v>19</v>
      </c>
      <c r="D37" s="21">
        <v>409.03</v>
      </c>
      <c r="E37" s="16">
        <v>5</v>
      </c>
      <c r="F37" s="15">
        <f t="shared" si="2"/>
        <v>81.805999999999997</v>
      </c>
      <c r="G37" s="15">
        <v>49.72</v>
      </c>
      <c r="H37" s="17">
        <f>Армия!H37+Самара!H37+Москва!H37+ФТС!H37+Сети!H37+Регионы!H37+'Бюджет+ОПТ'!H37</f>
        <v>1900</v>
      </c>
      <c r="I37" s="18"/>
      <c r="J37" s="19">
        <f>Армия!J37+Самара!J37+Москва!J37+ФТС!J37+Сети!J37+Регионы!J37+'Бюджет+ОПТ'!J37</f>
        <v>163000</v>
      </c>
      <c r="K37" s="30" t="s">
        <v>155</v>
      </c>
    </row>
    <row r="38" spans="1:11" s="82" customFormat="1" ht="37.5" customHeight="1" outlineLevel="1" x14ac:dyDescent="0.2">
      <c r="A38" s="74"/>
      <c r="B38" s="30" t="s">
        <v>49</v>
      </c>
      <c r="C38" s="14" t="s">
        <v>19</v>
      </c>
      <c r="D38" s="21">
        <v>78.27</v>
      </c>
      <c r="E38" s="16">
        <v>0.9</v>
      </c>
      <c r="F38" s="15">
        <f t="shared" si="2"/>
        <v>86.966666666666654</v>
      </c>
      <c r="G38" s="15">
        <v>54.24</v>
      </c>
      <c r="H38" s="17">
        <f>Армия!H38+Самара!H38+Москва!H38+ФТС!H38+Сети!H38+Регионы!H38+'Бюджет+ОПТ'!H38</f>
        <v>450</v>
      </c>
      <c r="I38" s="18"/>
      <c r="J38" s="19">
        <f>Армия!J38+Самара!J38+Москва!J38+ФТС!J38+Сети!J38+Регионы!J38+'Бюджет+ОПТ'!J38</f>
        <v>30500</v>
      </c>
      <c r="K38" s="30" t="s">
        <v>156</v>
      </c>
    </row>
    <row r="39" spans="1:11" s="82" customFormat="1" ht="26.25" customHeight="1" outlineLevel="1" x14ac:dyDescent="0.2">
      <c r="A39" s="74"/>
      <c r="B39" s="30" t="s">
        <v>50</v>
      </c>
      <c r="C39" s="14" t="s">
        <v>19</v>
      </c>
      <c r="D39" s="21">
        <v>19.41</v>
      </c>
      <c r="E39" s="16">
        <v>0.2</v>
      </c>
      <c r="F39" s="15">
        <f t="shared" si="2"/>
        <v>97.05</v>
      </c>
      <c r="G39" s="15">
        <v>63.99</v>
      </c>
      <c r="H39" s="17">
        <f>Армия!H39+Самара!H39+Москва!H39+ФТС!H39+Сети!H39+Регионы!H39+'Бюджет+ОПТ'!H39</f>
        <v>1410</v>
      </c>
      <c r="I39" s="18"/>
      <c r="J39" s="19">
        <f>Армия!J39+Самара!J39+Москва!J39+ФТС!J39+Сети!J39+Регионы!J39+'Бюджет+ОПТ'!J39</f>
        <v>192507.5</v>
      </c>
      <c r="K39" s="30" t="s">
        <v>157</v>
      </c>
    </row>
    <row r="40" spans="1:11" s="82" customFormat="1" ht="30" customHeight="1" outlineLevel="1" x14ac:dyDescent="0.2">
      <c r="A40" s="74"/>
      <c r="B40" s="30" t="s">
        <v>51</v>
      </c>
      <c r="C40" s="14" t="s">
        <v>19</v>
      </c>
      <c r="D40" s="21">
        <v>720.6</v>
      </c>
      <c r="E40" s="16">
        <v>10</v>
      </c>
      <c r="F40" s="15">
        <f t="shared" si="2"/>
        <v>72.06</v>
      </c>
      <c r="G40" s="15">
        <v>45.14</v>
      </c>
      <c r="H40" s="17">
        <f>Армия!H40+Самара!H40+Москва!H40+ФТС!H40+Сети!H40+Регионы!H40+'Бюджет+ОПТ'!H40</f>
        <v>1500</v>
      </c>
      <c r="I40" s="18"/>
      <c r="J40" s="19">
        <f>Армия!J40+Самара!J40+Москва!J40+ФТС!J40+Сети!J40+Регионы!J40+'Бюджет+ОПТ'!J40</f>
        <v>127500</v>
      </c>
      <c r="K40" s="30" t="s">
        <v>158</v>
      </c>
    </row>
    <row r="41" spans="1:11" s="82" customFormat="1" ht="33.75" customHeight="1" outlineLevel="1" x14ac:dyDescent="0.2">
      <c r="A41" s="74"/>
      <c r="B41" s="30" t="s">
        <v>52</v>
      </c>
      <c r="C41" s="14" t="s">
        <v>19</v>
      </c>
      <c r="D41" s="21">
        <v>252.29</v>
      </c>
      <c r="E41" s="16">
        <v>3</v>
      </c>
      <c r="F41" s="15">
        <f t="shared" si="2"/>
        <v>84.096666666666664</v>
      </c>
      <c r="G41" s="15">
        <v>51.05</v>
      </c>
      <c r="H41" s="17">
        <f>Армия!H41+Самара!H41+Москва!H41+ФТС!H41+Сети!H41+Регионы!H41+'Бюджет+ОПТ'!H41</f>
        <v>5400</v>
      </c>
      <c r="I41" s="18"/>
      <c r="J41" s="19">
        <f>Армия!J41+Самара!J41+Москва!J41+ФТС!J41+Сети!J41+Регионы!J41+'Бюджет+ОПТ'!J41</f>
        <v>464369.66666666669</v>
      </c>
      <c r="K41" s="30" t="s">
        <v>159</v>
      </c>
    </row>
    <row r="42" spans="1:11" s="82" customFormat="1" ht="30" customHeight="1" outlineLevel="1" x14ac:dyDescent="0.2">
      <c r="A42" s="74"/>
      <c r="B42" s="30" t="s">
        <v>53</v>
      </c>
      <c r="C42" s="14" t="s">
        <v>19</v>
      </c>
      <c r="D42" s="21">
        <v>409.03</v>
      </c>
      <c r="E42" s="16">
        <v>5</v>
      </c>
      <c r="F42" s="15">
        <f t="shared" si="2"/>
        <v>81.805999999999997</v>
      </c>
      <c r="G42" s="15">
        <v>49.62</v>
      </c>
      <c r="H42" s="17">
        <f>Армия!H42+Самара!H42+Москва!H42+ФТС!H42+Сети!H42+Регионы!H42+'Бюджет+ОПТ'!H42</f>
        <v>7350</v>
      </c>
      <c r="I42" s="18"/>
      <c r="J42" s="19">
        <f>Армия!J42+Самара!J42+Москва!J42+ФТС!J42+Сети!J42+Регионы!J42+'Бюджет+ОПТ'!J42</f>
        <v>661815</v>
      </c>
      <c r="K42" s="30" t="s">
        <v>160</v>
      </c>
    </row>
    <row r="43" spans="1:11" s="82" customFormat="1" ht="33" customHeight="1" outlineLevel="1" x14ac:dyDescent="0.2">
      <c r="A43" s="74"/>
      <c r="B43" s="30" t="s">
        <v>54</v>
      </c>
      <c r="C43" s="14" t="s">
        <v>19</v>
      </c>
      <c r="D43" s="21">
        <v>78.27</v>
      </c>
      <c r="E43" s="16">
        <v>0.9</v>
      </c>
      <c r="F43" s="15">
        <f t="shared" si="2"/>
        <v>86.966666666666654</v>
      </c>
      <c r="G43" s="15">
        <v>53.67</v>
      </c>
      <c r="H43" s="17">
        <f>Армия!H43+Самара!H43+Москва!H43+ФТС!H43+Сети!H43+Регионы!H43+'Бюджет+ОПТ'!H43</f>
        <v>16560</v>
      </c>
      <c r="I43" s="18"/>
      <c r="J43" s="19">
        <f>Армия!J43+Самара!J43+Москва!J43+ФТС!J43+Сети!J43+Регионы!J43+'Бюджет+ОПТ'!J43</f>
        <v>1618688</v>
      </c>
      <c r="K43" s="30" t="s">
        <v>161</v>
      </c>
    </row>
    <row r="44" spans="1:11" s="82" customFormat="1" ht="22.5" customHeight="1" outlineLevel="1" x14ac:dyDescent="0.2">
      <c r="A44" s="74"/>
      <c r="B44" s="30" t="s">
        <v>55</v>
      </c>
      <c r="C44" s="14" t="s">
        <v>19</v>
      </c>
      <c r="D44" s="21">
        <v>32.79</v>
      </c>
      <c r="E44" s="16">
        <v>0.3</v>
      </c>
      <c r="F44" s="15">
        <f t="shared" si="2"/>
        <v>109.3</v>
      </c>
      <c r="G44" s="15">
        <v>69.66</v>
      </c>
      <c r="H44" s="17">
        <f>Армия!H44+Самара!H44+Москва!H44+ФТС!H44+Сети!H44+Регионы!H44+'Бюджет+ОПТ'!H44</f>
        <v>900</v>
      </c>
      <c r="I44" s="18"/>
      <c r="J44" s="19">
        <f>Армия!J44+Самара!J44+Москва!J44+ФТС!J44+Сети!J44+Регионы!J44+'Бюджет+ОПТ'!J44</f>
        <v>178200</v>
      </c>
      <c r="K44" s="30" t="s">
        <v>162</v>
      </c>
    </row>
    <row r="45" spans="1:11" s="82" customFormat="1" ht="22.5" customHeight="1" outlineLevel="1" x14ac:dyDescent="0.2">
      <c r="A45" s="74"/>
      <c r="B45" s="30" t="s">
        <v>56</v>
      </c>
      <c r="C45" s="14" t="s">
        <v>19</v>
      </c>
      <c r="D45" s="21">
        <v>19.41</v>
      </c>
      <c r="E45" s="16">
        <v>0.2</v>
      </c>
      <c r="F45" s="15">
        <f t="shared" si="2"/>
        <v>97.05</v>
      </c>
      <c r="G45" s="15">
        <v>63.99</v>
      </c>
      <c r="H45" s="17">
        <f>Армия!H45+Самара!H45+Москва!H45+ФТС!H45+Сети!H45+Регионы!H45+'Бюджет+ОПТ'!H45</f>
        <v>1385</v>
      </c>
      <c r="I45" s="18"/>
      <c r="J45" s="19">
        <f>Армия!J45+Самара!J45+Москва!J45+ФТС!J45+Сети!J45+Регионы!J45+'Бюджет+ОПТ'!J45</f>
        <v>168225</v>
      </c>
      <c r="K45" s="30" t="s">
        <v>163</v>
      </c>
    </row>
    <row r="46" spans="1:11" s="82" customFormat="1" ht="22.5" customHeight="1" outlineLevel="1" x14ac:dyDescent="0.2">
      <c r="A46" s="74"/>
      <c r="B46" s="30" t="s">
        <v>57</v>
      </c>
      <c r="C46" s="14" t="s">
        <v>19</v>
      </c>
      <c r="D46" s="21">
        <v>252.29</v>
      </c>
      <c r="E46" s="16">
        <v>3</v>
      </c>
      <c r="F46" s="15">
        <f t="shared" si="2"/>
        <v>84.096666666666664</v>
      </c>
      <c r="G46" s="15">
        <v>51.31</v>
      </c>
      <c r="H46" s="17">
        <f>Армия!H46+Самара!H46+Москва!H46+ФТС!H46+Сети!H46+Регионы!H46+'Бюджет+ОПТ'!H46</f>
        <v>200</v>
      </c>
      <c r="I46" s="18"/>
      <c r="J46" s="19">
        <f>Армия!J46+Самара!J46+Москва!J46+ФТС!J46+Сети!J46+Регионы!J46+'Бюджет+ОПТ'!J46</f>
        <v>16819.333333333332</v>
      </c>
      <c r="K46" s="30" t="s">
        <v>164</v>
      </c>
    </row>
    <row r="47" spans="1:11" s="82" customFormat="1" ht="29.25" customHeight="1" outlineLevel="1" x14ac:dyDescent="0.2">
      <c r="A47" s="74"/>
      <c r="B47" s="30" t="s">
        <v>58</v>
      </c>
      <c r="C47" s="14" t="s">
        <v>19</v>
      </c>
      <c r="D47" s="21">
        <v>409.03</v>
      </c>
      <c r="E47" s="16">
        <v>5</v>
      </c>
      <c r="F47" s="15">
        <f t="shared" si="2"/>
        <v>81.805999999999997</v>
      </c>
      <c r="G47" s="15">
        <v>49.77</v>
      </c>
      <c r="H47" s="17">
        <f>Армия!H47+Самара!H47+Москва!H47+ФТС!H47+Сети!H47+Регионы!H47+'Бюджет+ОПТ'!H47</f>
        <v>1300</v>
      </c>
      <c r="I47" s="18"/>
      <c r="J47" s="19">
        <f>Армия!J47+Самара!J47+Москва!J47+ФТС!J47+Сети!J47+Регионы!J47+'Бюджет+ОПТ'!J47</f>
        <v>110500</v>
      </c>
      <c r="K47" s="30" t="s">
        <v>165</v>
      </c>
    </row>
    <row r="48" spans="1:11" s="82" customFormat="1" ht="30" customHeight="1" outlineLevel="1" x14ac:dyDescent="0.2">
      <c r="A48" s="74"/>
      <c r="B48" s="30" t="s">
        <v>59</v>
      </c>
      <c r="C48" s="14" t="s">
        <v>19</v>
      </c>
      <c r="D48" s="21">
        <v>19.41</v>
      </c>
      <c r="E48" s="16">
        <v>0.9</v>
      </c>
      <c r="F48" s="15">
        <f t="shared" si="2"/>
        <v>21.566666666666666</v>
      </c>
      <c r="G48" s="15">
        <v>54.51</v>
      </c>
      <c r="H48" s="17">
        <f>Армия!H48+Самара!H48+Москва!H48+ФТС!H48+Сети!H48+Регионы!H48+'Бюджет+ОПТ'!H48</f>
        <v>300</v>
      </c>
      <c r="I48" s="18"/>
      <c r="J48" s="19">
        <f>Армия!J48+Самара!J48+Москва!J48+ФТС!J48+Сети!J48+Регионы!J48+'Бюджет+ОПТ'!J48</f>
        <v>28800</v>
      </c>
      <c r="K48" s="30" t="s">
        <v>166</v>
      </c>
    </row>
    <row r="49" spans="1:11" s="82" customFormat="1" ht="22.5" customHeight="1" outlineLevel="1" x14ac:dyDescent="0.2">
      <c r="A49" s="74"/>
      <c r="B49" s="30" t="s">
        <v>60</v>
      </c>
      <c r="C49" s="14" t="s">
        <v>19</v>
      </c>
      <c r="D49" s="21">
        <v>19.41</v>
      </c>
      <c r="E49" s="16">
        <v>0.2</v>
      </c>
      <c r="F49" s="15">
        <f t="shared" si="2"/>
        <v>97.05</v>
      </c>
      <c r="G49" s="15">
        <v>59.73</v>
      </c>
      <c r="H49" s="17">
        <f>Армия!H49+Самара!H49+Москва!H49+ФТС!H49+Сети!H49+Регионы!H49+'Бюджет+ОПТ'!H49</f>
        <v>1560</v>
      </c>
      <c r="I49" s="18"/>
      <c r="J49" s="19">
        <f>Армия!J49+Самара!J49+Москва!J49+ФТС!J49+Сети!J49+Регионы!J49+'Бюджет+ОПТ'!J49</f>
        <v>201392.5</v>
      </c>
      <c r="K49" s="30" t="s">
        <v>167</v>
      </c>
    </row>
    <row r="50" spans="1:11" ht="22.5" customHeight="1" outlineLevel="1" x14ac:dyDescent="0.2">
      <c r="B50" s="23" t="s">
        <v>61</v>
      </c>
      <c r="C50" s="23"/>
      <c r="D50" s="24"/>
      <c r="E50" s="24"/>
      <c r="F50" s="24"/>
      <c r="G50" s="24"/>
      <c r="H50" s="12">
        <f>SUM(H51:H54)</f>
        <v>995</v>
      </c>
      <c r="I50" s="13"/>
      <c r="J50" s="13">
        <f>SUM(J51:J54)</f>
        <v>134566.66666666666</v>
      </c>
      <c r="K50" s="23" t="s">
        <v>61</v>
      </c>
    </row>
    <row r="51" spans="1:11" s="82" customFormat="1" ht="22.5" customHeight="1" outlineLevel="1" x14ac:dyDescent="0.2">
      <c r="A51" s="74"/>
      <c r="B51" s="30" t="s">
        <v>62</v>
      </c>
      <c r="C51" s="14" t="s">
        <v>19</v>
      </c>
      <c r="D51" s="21">
        <v>21.22</v>
      </c>
      <c r="E51" s="16">
        <v>0.2</v>
      </c>
      <c r="F51" s="15">
        <f>D51/E51</f>
        <v>106.1</v>
      </c>
      <c r="G51" s="15">
        <v>70.489999999999995</v>
      </c>
      <c r="H51" s="17">
        <f>Армия!H51+Самара!H51+Москва!H51+ФТС!H51+Сети!H51+Регионы!H51+'Бюджет+ОПТ'!H51</f>
        <v>370</v>
      </c>
      <c r="I51" s="18"/>
      <c r="J51" s="19">
        <f>Армия!J51+Самара!J51+Москва!J51+ФТС!J51+Сети!J51+Регионы!J51+'Бюджет+ОПТ'!J51</f>
        <v>55000</v>
      </c>
      <c r="K51" s="30" t="s">
        <v>168</v>
      </c>
    </row>
    <row r="52" spans="1:11" s="82" customFormat="1" ht="22.5" customHeight="1" outlineLevel="1" x14ac:dyDescent="0.2">
      <c r="A52" s="74"/>
      <c r="B52" s="30" t="s">
        <v>63</v>
      </c>
      <c r="C52" s="14" t="s">
        <v>19</v>
      </c>
      <c r="D52" s="21">
        <v>85.56</v>
      </c>
      <c r="E52" s="16">
        <v>0.9</v>
      </c>
      <c r="F52" s="15">
        <f>D52/E52</f>
        <v>95.066666666666663</v>
      </c>
      <c r="G52" s="15">
        <v>62.02</v>
      </c>
      <c r="H52" s="17">
        <f>Армия!H52+Самара!H52+Москва!H52+ФТС!H52+Сети!H52+Регионы!H52+'Бюджет+ОПТ'!H52</f>
        <v>305</v>
      </c>
      <c r="I52" s="18"/>
      <c r="J52" s="19">
        <f>Армия!J52+Самара!J52+Москва!J52+ФТС!J52+Сети!J52+Регионы!J52+'Бюджет+ОПТ'!J52</f>
        <v>39066.666666666664</v>
      </c>
      <c r="K52" s="30" t="s">
        <v>169</v>
      </c>
    </row>
    <row r="53" spans="1:11" s="82" customFormat="1" ht="22.5" customHeight="1" outlineLevel="1" x14ac:dyDescent="0.2">
      <c r="A53" s="74"/>
      <c r="B53" s="30" t="s">
        <v>64</v>
      </c>
      <c r="C53" s="14" t="s">
        <v>19</v>
      </c>
      <c r="D53" s="21">
        <v>278.55</v>
      </c>
      <c r="E53" s="16">
        <v>3</v>
      </c>
      <c r="F53" s="15">
        <f>D53/E53</f>
        <v>92.850000000000009</v>
      </c>
      <c r="G53" s="15">
        <v>57.81</v>
      </c>
      <c r="H53" s="17">
        <f>Армия!H53+Самара!H53+Москва!H53+ФТС!H53+Сети!H53+Регионы!H53+'Бюджет+ОПТ'!H53</f>
        <v>150</v>
      </c>
      <c r="I53" s="18"/>
      <c r="J53" s="19">
        <f>Армия!J53+Самара!J53+Москва!J53+ФТС!J53+Сети!J53+Регионы!J53+'Бюджет+ОПТ'!J53</f>
        <v>17250</v>
      </c>
      <c r="K53" s="30" t="s">
        <v>170</v>
      </c>
    </row>
    <row r="54" spans="1:11" s="82" customFormat="1" ht="30.75" customHeight="1" outlineLevel="1" x14ac:dyDescent="0.2">
      <c r="A54" s="74"/>
      <c r="B54" s="30" t="s">
        <v>65</v>
      </c>
      <c r="C54" s="14" t="s">
        <v>19</v>
      </c>
      <c r="D54" s="21">
        <v>21.54</v>
      </c>
      <c r="E54" s="16">
        <v>0.2</v>
      </c>
      <c r="F54" s="15">
        <f>D54/E54</f>
        <v>107.69999999999999</v>
      </c>
      <c r="G54" s="15">
        <v>71.53</v>
      </c>
      <c r="H54" s="17">
        <f>Армия!H54+Самара!H54+Москва!H54+ФТС!H54+Сети!H54+Регионы!H54+'Бюджет+ОПТ'!H54</f>
        <v>170</v>
      </c>
      <c r="I54" s="18"/>
      <c r="J54" s="19">
        <f>Армия!J54+Самара!J54+Москва!J54+ФТС!J54+Сети!J54+Регионы!J54+'Бюджет+ОПТ'!J54</f>
        <v>23250</v>
      </c>
      <c r="K54" s="30" t="s">
        <v>171</v>
      </c>
    </row>
    <row r="55" spans="1:11" ht="22.5" customHeight="1" outlineLevel="1" x14ac:dyDescent="0.2">
      <c r="B55" s="26" t="s">
        <v>66</v>
      </c>
      <c r="C55" s="26"/>
      <c r="D55" s="27"/>
      <c r="E55" s="27"/>
      <c r="F55" s="27"/>
      <c r="G55" s="27"/>
      <c r="H55" s="28">
        <f>SUM(H56:H58)</f>
        <v>6050</v>
      </c>
      <c r="I55" s="29"/>
      <c r="J55" s="29">
        <f>SUM(J56:J58)</f>
        <v>2002750.111111111</v>
      </c>
      <c r="K55" s="26" t="s">
        <v>66</v>
      </c>
    </row>
    <row r="56" spans="1:11" s="82" customFormat="1" ht="22.5" customHeight="1" outlineLevel="1" x14ac:dyDescent="0.2">
      <c r="A56" s="74"/>
      <c r="B56" s="30" t="s">
        <v>67</v>
      </c>
      <c r="C56" s="30" t="s">
        <v>68</v>
      </c>
      <c r="D56" s="21">
        <v>38.049999999999997</v>
      </c>
      <c r="E56" s="16">
        <v>0.18</v>
      </c>
      <c r="F56" s="15">
        <f>D56/E56</f>
        <v>211.38888888888889</v>
      </c>
      <c r="G56" s="15">
        <v>151.06</v>
      </c>
      <c r="H56" s="17">
        <f>Армия!H56+Самара!H56+Москва!H56+ФТС!H56+Сети!H56+Регионы!H56+'Бюджет+ОПТ'!H56</f>
        <v>4150</v>
      </c>
      <c r="I56" s="18"/>
      <c r="J56" s="19">
        <f>Армия!J56+Самара!J56+Москва!J56+ФТС!J56+Сети!J56+Регионы!J56+'Бюджет+ОПТ'!J56</f>
        <v>1324661.111111111</v>
      </c>
      <c r="K56" s="30" t="s">
        <v>172</v>
      </c>
    </row>
    <row r="57" spans="1:11" s="82" customFormat="1" ht="22.5" customHeight="1" outlineLevel="1" x14ac:dyDescent="0.2">
      <c r="A57" s="74"/>
      <c r="B57" s="30" t="s">
        <v>69</v>
      </c>
      <c r="C57" s="30" t="s">
        <v>70</v>
      </c>
      <c r="D57" s="21">
        <v>87.35</v>
      </c>
      <c r="E57" s="16">
        <v>0.4</v>
      </c>
      <c r="F57" s="15">
        <f>D57/E57</f>
        <v>218.37499999999997</v>
      </c>
      <c r="G57" s="15">
        <v>156.32</v>
      </c>
      <c r="H57" s="17">
        <f>Армия!H57+Самара!H57+Москва!H57+ФТС!H57+Сети!H57+Регионы!H57+'Бюджет+ОПТ'!H57</f>
        <v>1890</v>
      </c>
      <c r="I57" s="18"/>
      <c r="J57" s="19">
        <f>Армия!J57+Самара!J57+Москва!J57+ФТС!J57+Сети!J57+Регионы!J57+'Бюджет+ОПТ'!J57</f>
        <v>678089</v>
      </c>
      <c r="K57" s="30" t="s">
        <v>173</v>
      </c>
    </row>
    <row r="58" spans="1:11" s="82" customFormat="1" ht="22.5" customHeight="1" outlineLevel="1" thickBot="1" x14ac:dyDescent="0.25">
      <c r="A58" s="74"/>
      <c r="B58" s="30" t="s">
        <v>71</v>
      </c>
      <c r="C58" s="30" t="s">
        <v>70</v>
      </c>
      <c r="D58" s="21">
        <v>16</v>
      </c>
      <c r="E58" s="16">
        <v>0.18</v>
      </c>
      <c r="F58" s="15">
        <f>D58/E58</f>
        <v>88.888888888888886</v>
      </c>
      <c r="G58" s="15">
        <v>53.04</v>
      </c>
      <c r="H58" s="17">
        <f>Армия!H58+Самара!H58+Москва!H58+ФТС!H58+Сети!H58+Регионы!H58+'Бюджет+ОПТ'!H58</f>
        <v>10</v>
      </c>
      <c r="I58" s="32"/>
      <c r="J58" s="19">
        <f>Армия!J58+Самара!J58+Москва!J58+ФТС!J58+Сети!J58+Регионы!J58+'Бюджет+ОПТ'!J58</f>
        <v>0</v>
      </c>
      <c r="K58" s="30" t="s">
        <v>174</v>
      </c>
    </row>
    <row r="59" spans="1:11" s="81" customFormat="1" ht="22.5" customHeight="1" x14ac:dyDescent="0.25">
      <c r="B59" s="88" t="s">
        <v>72</v>
      </c>
      <c r="C59" s="88"/>
      <c r="D59" s="88"/>
      <c r="E59" s="88"/>
      <c r="F59" s="88"/>
      <c r="G59" s="88"/>
      <c r="H59" s="34">
        <f>SUM(H60,H62,H64)</f>
        <v>449500</v>
      </c>
      <c r="I59" s="35"/>
      <c r="J59" s="35">
        <f>SUM(J60,J62,J64)</f>
        <v>53365250</v>
      </c>
      <c r="K59" s="88" t="s">
        <v>72</v>
      </c>
    </row>
    <row r="60" spans="1:11" s="82" customFormat="1" ht="22.5" customHeight="1" outlineLevel="1" x14ac:dyDescent="0.2">
      <c r="A60" s="74"/>
      <c r="B60" s="26" t="s">
        <v>73</v>
      </c>
      <c r="C60" s="27"/>
      <c r="D60" s="27"/>
      <c r="E60" s="27"/>
      <c r="F60" s="27"/>
      <c r="G60" s="27"/>
      <c r="H60" s="28">
        <f>SUM(H61)</f>
        <v>222500</v>
      </c>
      <c r="I60" s="29"/>
      <c r="J60" s="29">
        <f>SUM(J61)</f>
        <v>21800250</v>
      </c>
      <c r="K60" s="26" t="s">
        <v>73</v>
      </c>
    </row>
    <row r="61" spans="1:11" s="82" customFormat="1" ht="29.25" customHeight="1" outlineLevel="1" x14ac:dyDescent="0.2">
      <c r="A61" s="74"/>
      <c r="B61" s="30" t="s">
        <v>74</v>
      </c>
      <c r="C61" s="30" t="s">
        <v>19</v>
      </c>
      <c r="D61" s="21">
        <v>73</v>
      </c>
      <c r="E61" s="16">
        <v>1</v>
      </c>
      <c r="F61" s="15">
        <f>D61/E61</f>
        <v>73</v>
      </c>
      <c r="G61" s="15">
        <v>45.54</v>
      </c>
      <c r="H61" s="17">
        <f>Армия!H61+Самара!H61+Москва!H61+ФТС!H61+Сети!H61+Регионы!H61+'Бюджет+ОПТ'!H61</f>
        <v>222500</v>
      </c>
      <c r="I61" s="18"/>
      <c r="J61" s="19">
        <f>Армия!J61+Самара!J61+Москва!J61+ФТС!J61+Сети!J61+Регионы!J61+'Бюджет+ОПТ'!J61</f>
        <v>21800250</v>
      </c>
      <c r="K61" s="30" t="s">
        <v>175</v>
      </c>
    </row>
    <row r="62" spans="1:11" s="82" customFormat="1" ht="22.5" customHeight="1" outlineLevel="1" x14ac:dyDescent="0.2">
      <c r="A62" s="74"/>
      <c r="B62" s="26" t="s">
        <v>75</v>
      </c>
      <c r="C62" s="38"/>
      <c r="D62" s="39"/>
      <c r="E62" s="40"/>
      <c r="F62" s="7"/>
      <c r="G62" s="7"/>
      <c r="H62" s="41">
        <f>SUM(H63)</f>
        <v>227000</v>
      </c>
      <c r="I62" s="42">
        <f>SUM(I63)</f>
        <v>0</v>
      </c>
      <c r="J62" s="9">
        <f>SUM(J63)</f>
        <v>31565000</v>
      </c>
      <c r="K62" s="26" t="s">
        <v>75</v>
      </c>
    </row>
    <row r="63" spans="1:11" s="82" customFormat="1" ht="22.5" customHeight="1" outlineLevel="1" x14ac:dyDescent="0.2">
      <c r="A63" s="74"/>
      <c r="B63" s="30" t="s">
        <v>76</v>
      </c>
      <c r="C63" s="30" t="s">
        <v>19</v>
      </c>
      <c r="D63" s="21">
        <v>112</v>
      </c>
      <c r="E63" s="21">
        <v>1</v>
      </c>
      <c r="F63" s="15">
        <f>D63/E63</f>
        <v>112</v>
      </c>
      <c r="G63" s="15">
        <v>65.66</v>
      </c>
      <c r="H63" s="17">
        <f>Армия!H63+Самара!H63+Москва!H63+ФТС!H63+Сети!H63+Регионы!H63+'Бюджет+ОПТ'!H63</f>
        <v>227000</v>
      </c>
      <c r="I63" s="18"/>
      <c r="J63" s="19">
        <f>Армия!J63+Самара!J63+Москва!J63+ФТС!J63+Сети!J63+Регионы!J63+'Бюджет+ОПТ'!J63</f>
        <v>31565000</v>
      </c>
      <c r="K63" s="30" t="s">
        <v>176</v>
      </c>
    </row>
    <row r="64" spans="1:11" s="82" customFormat="1" ht="22.5" customHeight="1" outlineLevel="1" x14ac:dyDescent="0.2">
      <c r="A64" s="74"/>
      <c r="B64" s="26" t="s">
        <v>77</v>
      </c>
      <c r="C64" s="38"/>
      <c r="D64" s="39"/>
      <c r="E64" s="39"/>
      <c r="F64" s="7"/>
      <c r="G64" s="7"/>
      <c r="H64" s="41">
        <f>SUM(H65)</f>
        <v>0</v>
      </c>
      <c r="I64" s="42">
        <f>SUM(I65)</f>
        <v>0</v>
      </c>
      <c r="J64" s="42">
        <f>SUM(J65)</f>
        <v>0</v>
      </c>
      <c r="K64" s="26" t="s">
        <v>77</v>
      </c>
    </row>
    <row r="65" spans="1:11" s="82" customFormat="1" ht="29.25" customHeight="1" outlineLevel="1" thickBot="1" x14ac:dyDescent="0.25">
      <c r="A65" s="74"/>
      <c r="B65" s="30" t="s">
        <v>78</v>
      </c>
      <c r="C65" s="30" t="s">
        <v>70</v>
      </c>
      <c r="D65" s="21">
        <v>185</v>
      </c>
      <c r="E65" s="21">
        <v>1</v>
      </c>
      <c r="F65" s="15">
        <f>D65/E65</f>
        <v>185</v>
      </c>
      <c r="G65" s="15">
        <v>89.71</v>
      </c>
      <c r="H65" s="17">
        <f>Армия!H65+Самара!H65+Москва!H65+ФТС!H65+Сети!H65+Регионы!H65+'Бюджет+ОПТ'!H65</f>
        <v>0</v>
      </c>
      <c r="I65" s="32"/>
      <c r="J65" s="19">
        <f>Армия!J65+Самара!J65+Москва!J65+ФТС!J65+Сети!J65+Регионы!J65+'Бюджет+ОПТ'!J65</f>
        <v>0</v>
      </c>
      <c r="K65" s="30" t="s">
        <v>177</v>
      </c>
    </row>
    <row r="66" spans="1:11" s="83" customFormat="1" ht="22.5" customHeight="1" x14ac:dyDescent="0.25">
      <c r="B66" s="90" t="s">
        <v>79</v>
      </c>
      <c r="C66" s="91"/>
      <c r="D66" s="90"/>
      <c r="E66" s="90"/>
      <c r="F66" s="90"/>
      <c r="G66" s="90"/>
      <c r="H66" s="46">
        <f>SUM(H67)</f>
        <v>520320</v>
      </c>
      <c r="I66" s="47"/>
      <c r="J66" s="47">
        <f>SUM(J67)</f>
        <v>16106150</v>
      </c>
      <c r="K66" s="90" t="s">
        <v>79</v>
      </c>
    </row>
    <row r="67" spans="1:11" ht="22.5" customHeight="1" outlineLevel="1" x14ac:dyDescent="0.2">
      <c r="B67" s="6" t="s">
        <v>80</v>
      </c>
      <c r="C67" s="6"/>
      <c r="D67" s="7"/>
      <c r="E67" s="7"/>
      <c r="F67" s="7"/>
      <c r="G67" s="7"/>
      <c r="H67" s="8">
        <f>SUM(H68:H73)</f>
        <v>520320</v>
      </c>
      <c r="I67" s="9"/>
      <c r="J67" s="9">
        <f>SUM(J68:J73)</f>
        <v>16106150</v>
      </c>
      <c r="K67" s="6" t="s">
        <v>80</v>
      </c>
    </row>
    <row r="68" spans="1:11" s="82" customFormat="1" ht="22.5" customHeight="1" outlineLevel="1" x14ac:dyDescent="0.2">
      <c r="A68" s="74"/>
      <c r="B68" s="14" t="s">
        <v>81</v>
      </c>
      <c r="C68" s="14" t="s">
        <v>21</v>
      </c>
      <c r="D68" s="15">
        <v>27</v>
      </c>
      <c r="E68" s="16">
        <v>1</v>
      </c>
      <c r="F68" s="15">
        <f t="shared" ref="F68:F73" si="3">D68/E68</f>
        <v>27</v>
      </c>
      <c r="G68" s="15">
        <v>18.690000000000001</v>
      </c>
      <c r="H68" s="17">
        <f>Армия!H68+Самара!H68+Москва!H68+ФТС!H68+Сети!H68+Регионы!H68+'Бюджет+ОПТ'!H68</f>
        <v>37850</v>
      </c>
      <c r="I68" s="51"/>
      <c r="J68" s="19">
        <f>Армия!J68+Самара!J68+Москва!J68+ФТС!J68+Сети!J68+Регионы!J68+'Бюджет+ОПТ'!J68</f>
        <v>1022400</v>
      </c>
      <c r="K68" s="110" t="s">
        <v>178</v>
      </c>
    </row>
    <row r="69" spans="1:11" s="82" customFormat="1" ht="22.5" customHeight="1" outlineLevel="1" x14ac:dyDescent="0.2">
      <c r="A69" s="74"/>
      <c r="B69" s="14" t="s">
        <v>82</v>
      </c>
      <c r="C69" s="14" t="s">
        <v>21</v>
      </c>
      <c r="D69" s="15">
        <v>28</v>
      </c>
      <c r="E69" s="16">
        <v>1</v>
      </c>
      <c r="F69" s="15">
        <f t="shared" si="3"/>
        <v>28</v>
      </c>
      <c r="G69" s="15">
        <v>18.989999999999998</v>
      </c>
      <c r="H69" s="17">
        <f>Армия!H69+Самара!H69+Москва!H69+ФТС!H69+Сети!H69+Регионы!H69+'Бюджет+ОПТ'!H69</f>
        <v>68250</v>
      </c>
      <c r="I69" s="19"/>
      <c r="J69" s="19">
        <f>Армия!J69+Самара!J69+Москва!J69+ФТС!J69+Сети!J69+Регионы!J69+'Бюджет+ОПТ'!J69</f>
        <v>1911450</v>
      </c>
      <c r="K69" s="110" t="s">
        <v>179</v>
      </c>
    </row>
    <row r="70" spans="1:11" s="82" customFormat="1" ht="30.75" customHeight="1" outlineLevel="1" x14ac:dyDescent="0.2">
      <c r="A70" s="74"/>
      <c r="B70" s="14" t="s">
        <v>83</v>
      </c>
      <c r="C70" s="14" t="s">
        <v>19</v>
      </c>
      <c r="D70" s="15">
        <v>25</v>
      </c>
      <c r="E70" s="16">
        <v>1</v>
      </c>
      <c r="F70" s="15">
        <f t="shared" si="3"/>
        <v>25</v>
      </c>
      <c r="G70" s="15">
        <v>18.12</v>
      </c>
      <c r="H70" s="17">
        <f>Армия!H70+Самара!H70+Москва!H70+ФТС!H70+Сети!H70+Регионы!H70+'Бюджет+ОПТ'!H70</f>
        <v>40550</v>
      </c>
      <c r="I70" s="19"/>
      <c r="J70" s="19">
        <f>Армия!J70+Самара!J70+Москва!J70+ФТС!J70+Сети!J70+Регионы!J70+'Бюджет+ОПТ'!J70</f>
        <v>1201200</v>
      </c>
      <c r="K70" s="110" t="s">
        <v>180</v>
      </c>
    </row>
    <row r="71" spans="1:11" s="82" customFormat="1" ht="30.75" customHeight="1" outlineLevel="1" x14ac:dyDescent="0.2">
      <c r="A71" s="74"/>
      <c r="B71" s="14" t="s">
        <v>84</v>
      </c>
      <c r="C71" s="14" t="s">
        <v>19</v>
      </c>
      <c r="D71" s="15">
        <v>26</v>
      </c>
      <c r="E71" s="16">
        <v>1</v>
      </c>
      <c r="F71" s="15">
        <f t="shared" si="3"/>
        <v>26</v>
      </c>
      <c r="G71" s="15">
        <v>18.47</v>
      </c>
      <c r="H71" s="17">
        <f>Армия!H71+Самара!H71+Москва!H71+ФТС!H71+Сети!H71+Регионы!H71+'Бюджет+ОПТ'!H71</f>
        <v>223140</v>
      </c>
      <c r="I71" s="19"/>
      <c r="J71" s="19">
        <f>Армия!J71+Самара!J71+Москва!J71+ФТС!J71+Сети!J71+Регионы!J71+'Бюджет+ОПТ'!J71</f>
        <v>6056900</v>
      </c>
      <c r="K71" s="110" t="s">
        <v>181</v>
      </c>
    </row>
    <row r="72" spans="1:11" s="82" customFormat="1" ht="22.5" customHeight="1" outlineLevel="1" x14ac:dyDescent="0.2">
      <c r="A72" s="74"/>
      <c r="B72" s="14" t="s">
        <v>85</v>
      </c>
      <c r="C72" s="14" t="s">
        <v>19</v>
      </c>
      <c r="D72" s="15">
        <v>7.59</v>
      </c>
      <c r="E72" s="16">
        <v>0.2</v>
      </c>
      <c r="F72" s="15">
        <f t="shared" si="3"/>
        <v>37.949999999999996</v>
      </c>
      <c r="G72" s="15">
        <v>24.73</v>
      </c>
      <c r="H72" s="17">
        <f>Армия!H72+Самара!H72+Москва!H72+ФТС!H72+Сети!H72+Регионы!H72+'Бюджет+ОПТ'!H72</f>
        <v>0</v>
      </c>
      <c r="I72" s="19"/>
      <c r="J72" s="19">
        <f>Армия!J72+Самара!J72+Москва!J72+ФТС!J72+Сети!J72+Регионы!J72+'Бюджет+ОПТ'!J72</f>
        <v>0</v>
      </c>
      <c r="K72" s="110" t="s">
        <v>182</v>
      </c>
    </row>
    <row r="73" spans="1:11" s="82" customFormat="1" ht="22.5" customHeight="1" outlineLevel="1" thickBot="1" x14ac:dyDescent="0.25">
      <c r="A73" s="74"/>
      <c r="B73" s="14" t="s">
        <v>86</v>
      </c>
      <c r="C73" s="14" t="s">
        <v>19</v>
      </c>
      <c r="D73" s="15">
        <v>7.68</v>
      </c>
      <c r="E73" s="16">
        <v>0.2</v>
      </c>
      <c r="F73" s="15">
        <f t="shared" si="3"/>
        <v>38.4</v>
      </c>
      <c r="G73" s="15">
        <v>25.07</v>
      </c>
      <c r="H73" s="17">
        <f>Армия!H73+Самара!H73+Москва!H73+ФТС!H73+Сети!H73+Регионы!H73+'Бюджет+ОПТ'!H73</f>
        <v>150530</v>
      </c>
      <c r="I73" s="33"/>
      <c r="J73" s="19">
        <f>Армия!J73+Самара!J73+Москва!J73+ФТС!J73+Сети!J73+Регионы!J73+'Бюджет+ОПТ'!J73</f>
        <v>5914200</v>
      </c>
      <c r="K73" s="110" t="s">
        <v>183</v>
      </c>
    </row>
    <row r="74" spans="1:11" s="81" customFormat="1" ht="22.5" customHeight="1" x14ac:dyDescent="0.25">
      <c r="B74" s="88" t="s">
        <v>87</v>
      </c>
      <c r="C74" s="93"/>
      <c r="D74" s="88"/>
      <c r="E74" s="94"/>
      <c r="F74" s="88"/>
      <c r="G74" s="88"/>
      <c r="H74" s="34">
        <f>SUM(H75,H82,H99)</f>
        <v>145659</v>
      </c>
      <c r="I74" s="35"/>
      <c r="J74" s="35">
        <f>SUM(J75,J82,J99)</f>
        <v>6659140</v>
      </c>
      <c r="K74" s="88" t="s">
        <v>87</v>
      </c>
    </row>
    <row r="75" spans="1:11" ht="22.5" customHeight="1" outlineLevel="1" x14ac:dyDescent="0.2">
      <c r="B75" s="10" t="s">
        <v>88</v>
      </c>
      <c r="C75" s="10"/>
      <c r="D75" s="11"/>
      <c r="E75" s="11"/>
      <c r="F75" s="11"/>
      <c r="G75" s="11"/>
      <c r="H75" s="12">
        <f>SUM(H76:H81)</f>
        <v>59705</v>
      </c>
      <c r="I75" s="13"/>
      <c r="J75" s="13">
        <f>SUM(J76:J81)</f>
        <v>1940773.5555555555</v>
      </c>
      <c r="K75" s="10" t="s">
        <v>88</v>
      </c>
    </row>
    <row r="76" spans="1:11" s="82" customFormat="1" ht="22.5" customHeight="1" outlineLevel="1" x14ac:dyDescent="0.2">
      <c r="A76" s="74"/>
      <c r="B76" s="14" t="s">
        <v>89</v>
      </c>
      <c r="C76" s="14" t="s">
        <v>21</v>
      </c>
      <c r="D76" s="15">
        <v>27.94</v>
      </c>
      <c r="E76" s="16">
        <v>0.9</v>
      </c>
      <c r="F76" s="15">
        <f t="shared" ref="F76:F81" si="4">D76/E76</f>
        <v>31.044444444444444</v>
      </c>
      <c r="G76" s="15">
        <v>16.95</v>
      </c>
      <c r="H76" s="17">
        <f>Армия!H76+Самара!H76+Москва!H76+ФТС!H76+Сети!H76+Регионы!H76+'Бюджет+ОПТ'!H76</f>
        <v>1200</v>
      </c>
      <c r="I76" s="18"/>
      <c r="J76" s="19">
        <f>Армия!J76+Самара!J76+Москва!J76+ФТС!J76+Сети!J76+Регионы!J76+'Бюджет+ОПТ'!J76</f>
        <v>38044.444444444445</v>
      </c>
      <c r="K76" s="111" t="s">
        <v>184</v>
      </c>
    </row>
    <row r="77" spans="1:11" s="82" customFormat="1" ht="22.5" customHeight="1" outlineLevel="1" x14ac:dyDescent="0.2">
      <c r="A77" s="74"/>
      <c r="B77" s="14" t="s">
        <v>90</v>
      </c>
      <c r="C77" s="14" t="s">
        <v>21</v>
      </c>
      <c r="D77" s="15">
        <v>28.54</v>
      </c>
      <c r="E77" s="16">
        <v>0.9</v>
      </c>
      <c r="F77" s="15">
        <f t="shared" si="4"/>
        <v>31.711111111111109</v>
      </c>
      <c r="G77" s="15">
        <v>17.239999999999998</v>
      </c>
      <c r="H77" s="17">
        <f>Армия!H77+Самара!H77+Москва!H77+ФТС!H77+Сети!H77+Регионы!H77+'Бюджет+ОПТ'!H77</f>
        <v>1100</v>
      </c>
      <c r="I77" s="18"/>
      <c r="J77" s="19">
        <f>Армия!J77+Самара!J77+Москва!J77+ФТС!J77+Сети!J77+Регионы!J77+'Бюджет+ОПТ'!J77</f>
        <v>37211.111111111109</v>
      </c>
      <c r="K77" s="111" t="s">
        <v>185</v>
      </c>
    </row>
    <row r="78" spans="1:11" s="82" customFormat="1" ht="22.5" customHeight="1" outlineLevel="1" x14ac:dyDescent="0.2">
      <c r="A78" s="74"/>
      <c r="B78" s="14" t="s">
        <v>91</v>
      </c>
      <c r="C78" s="14" t="s">
        <v>19</v>
      </c>
      <c r="D78" s="15">
        <v>26.23</v>
      </c>
      <c r="E78" s="16">
        <v>0.9</v>
      </c>
      <c r="F78" s="15">
        <f t="shared" si="4"/>
        <v>29.144444444444446</v>
      </c>
      <c r="G78" s="15">
        <v>16.61</v>
      </c>
      <c r="H78" s="17">
        <f>Армия!H78+Самара!H78+Москва!H78+ФТС!H78+Сети!H78+Регионы!H78+'Бюджет+ОПТ'!H78</f>
        <v>10240</v>
      </c>
      <c r="I78" s="18"/>
      <c r="J78" s="19">
        <f>Армия!J78+Самара!J78+Москва!J78+ФТС!J78+Сети!J78+Регионы!J78+'Бюджет+ОПТ'!J78</f>
        <v>298695.55555555556</v>
      </c>
      <c r="K78" s="111" t="s">
        <v>186</v>
      </c>
    </row>
    <row r="79" spans="1:11" s="82" customFormat="1" ht="22.5" customHeight="1" outlineLevel="1" x14ac:dyDescent="0.2">
      <c r="A79" s="74"/>
      <c r="B79" s="14" t="s">
        <v>92</v>
      </c>
      <c r="C79" s="14" t="s">
        <v>19</v>
      </c>
      <c r="D79" s="15">
        <v>27.59</v>
      </c>
      <c r="E79" s="16">
        <v>0.9</v>
      </c>
      <c r="F79" s="15">
        <f t="shared" si="4"/>
        <v>30.655555555555555</v>
      </c>
      <c r="G79" s="15">
        <v>17.600000000000001</v>
      </c>
      <c r="H79" s="17">
        <f>Армия!H79+Самара!H79+Москва!H79+ФТС!H79+Сети!H79+Регионы!H79+'Бюджет+ОПТ'!H79</f>
        <v>46660</v>
      </c>
      <c r="I79" s="18"/>
      <c r="J79" s="19">
        <f>Армия!J79+Самара!J79+Москва!J79+ФТС!J79+Сети!J79+Регионы!J79+'Бюджет+ОПТ'!J79</f>
        <v>1542522.4444444443</v>
      </c>
      <c r="K79" s="111" t="s">
        <v>187</v>
      </c>
    </row>
    <row r="80" spans="1:11" s="82" customFormat="1" ht="22.5" customHeight="1" outlineLevel="1" x14ac:dyDescent="0.2">
      <c r="A80" s="74"/>
      <c r="B80" s="14" t="s">
        <v>93</v>
      </c>
      <c r="C80" s="14" t="s">
        <v>19</v>
      </c>
      <c r="D80" s="15">
        <v>8.77</v>
      </c>
      <c r="E80" s="16">
        <v>0.2</v>
      </c>
      <c r="F80" s="15">
        <f t="shared" si="4"/>
        <v>43.849999999999994</v>
      </c>
      <c r="G80" s="15">
        <v>26.03</v>
      </c>
      <c r="H80" s="17">
        <f>Армия!H80+Самара!H80+Москва!H80+ФТС!H80+Сети!H80+Регионы!H80+'Бюджет+ОПТ'!H80</f>
        <v>0</v>
      </c>
      <c r="I80" s="18"/>
      <c r="J80" s="19">
        <f>Армия!J80+Самара!J80+Москва!J80+ФТС!J80+Сети!J80+Регионы!J80+'Бюджет+ОПТ'!J80</f>
        <v>0</v>
      </c>
      <c r="K80" s="111" t="s">
        <v>188</v>
      </c>
    </row>
    <row r="81" spans="1:11" s="82" customFormat="1" ht="22.5" customHeight="1" outlineLevel="1" x14ac:dyDescent="0.2">
      <c r="A81" s="74"/>
      <c r="B81" s="14" t="s">
        <v>94</v>
      </c>
      <c r="C81" s="14" t="s">
        <v>19</v>
      </c>
      <c r="D81" s="15">
        <v>8.86</v>
      </c>
      <c r="E81" s="16">
        <v>0.2</v>
      </c>
      <c r="F81" s="15">
        <f t="shared" si="4"/>
        <v>44.3</v>
      </c>
      <c r="G81" s="15">
        <v>27.03</v>
      </c>
      <c r="H81" s="17">
        <f>Армия!H81+Самара!H81+Москва!H81+ФТС!H81+Сети!H81+Регионы!H81+'Бюджет+ОПТ'!H81</f>
        <v>505</v>
      </c>
      <c r="I81" s="18"/>
      <c r="J81" s="19">
        <f>Армия!J81+Самара!J81+Москва!J81+ФТС!J81+Сети!J81+Регионы!J81+'Бюджет+ОПТ'!J81</f>
        <v>24300</v>
      </c>
      <c r="K81" s="111" t="s">
        <v>189</v>
      </c>
    </row>
    <row r="82" spans="1:11" ht="22.5" customHeight="1" outlineLevel="1" x14ac:dyDescent="0.2">
      <c r="B82" s="10" t="s">
        <v>95</v>
      </c>
      <c r="C82" s="10"/>
      <c r="D82" s="11"/>
      <c r="E82" s="11"/>
      <c r="F82" s="11"/>
      <c r="G82" s="11"/>
      <c r="H82" s="12">
        <f>SUM(H83:H98)</f>
        <v>70854</v>
      </c>
      <c r="I82" s="13"/>
      <c r="J82" s="13">
        <f>SUM(J83:J98)</f>
        <v>3948266.4444444445</v>
      </c>
      <c r="K82" s="10" t="s">
        <v>95</v>
      </c>
    </row>
    <row r="83" spans="1:11" s="82" customFormat="1" ht="22.5" customHeight="1" outlineLevel="1" x14ac:dyDescent="0.2">
      <c r="A83" s="74"/>
      <c r="B83" s="30" t="s">
        <v>96</v>
      </c>
      <c r="C83" s="14" t="s">
        <v>97</v>
      </c>
      <c r="D83" s="21">
        <v>33.299999999999997</v>
      </c>
      <c r="E83" s="16">
        <v>0.9</v>
      </c>
      <c r="F83" s="15">
        <f t="shared" ref="F83:F98" si="5">D83/E83</f>
        <v>36.999999999999993</v>
      </c>
      <c r="G83" s="15">
        <v>23.64</v>
      </c>
      <c r="H83" s="17">
        <f>Армия!H83+Самара!H83+Москва!H83+ФТС!H83+Сети!H83+Регионы!H83+'Бюджет+ОПТ'!H83</f>
        <v>0</v>
      </c>
      <c r="I83" s="18"/>
      <c r="J83" s="19">
        <f>Армия!J83+Самара!J83+Москва!J83+ФТС!J83+Сети!J83+Регионы!J83+'Бюджет+ОПТ'!J83</f>
        <v>0</v>
      </c>
      <c r="K83" s="111" t="s">
        <v>190</v>
      </c>
    </row>
    <row r="84" spans="1:11" s="82" customFormat="1" ht="22.5" customHeight="1" outlineLevel="1" x14ac:dyDescent="0.2">
      <c r="A84" s="74"/>
      <c r="B84" s="30" t="s">
        <v>98</v>
      </c>
      <c r="C84" s="14" t="s">
        <v>97</v>
      </c>
      <c r="D84" s="21">
        <v>13.06</v>
      </c>
      <c r="E84" s="16">
        <v>0.25</v>
      </c>
      <c r="F84" s="15">
        <f t="shared" si="5"/>
        <v>52.24</v>
      </c>
      <c r="G84" s="15">
        <v>33.56</v>
      </c>
      <c r="H84" s="17">
        <f>Армия!H84+Самара!H84+Москва!H84+ФТС!H84+Сети!H84+Регионы!H84+'Бюджет+ОПТ'!H84</f>
        <v>0</v>
      </c>
      <c r="I84" s="18"/>
      <c r="J84" s="19">
        <f>Армия!J84+Самара!J84+Москва!J84+ФТС!J84+Сети!J84+Регионы!J84+'Бюджет+ОПТ'!J84</f>
        <v>0</v>
      </c>
      <c r="K84" s="111" t="s">
        <v>191</v>
      </c>
    </row>
    <row r="85" spans="1:11" s="82" customFormat="1" ht="22.5" customHeight="1" outlineLevel="1" x14ac:dyDescent="0.2">
      <c r="A85" s="74"/>
      <c r="B85" s="30" t="s">
        <v>99</v>
      </c>
      <c r="C85" s="14" t="s">
        <v>21</v>
      </c>
      <c r="D85" s="21">
        <v>32</v>
      </c>
      <c r="E85" s="16">
        <v>0.9</v>
      </c>
      <c r="F85" s="15">
        <f t="shared" si="5"/>
        <v>35.555555555555557</v>
      </c>
      <c r="G85" s="15">
        <v>18.11</v>
      </c>
      <c r="H85" s="17">
        <f>Армия!H85+Самара!H85+Москва!H85+ФТС!H85+Сети!H85+Регионы!H85+'Бюджет+ОПТ'!H85</f>
        <v>10500</v>
      </c>
      <c r="I85" s="18"/>
      <c r="J85" s="19">
        <f>Армия!J85+Самара!J85+Москва!J85+ФТС!J85+Сети!J85+Регионы!J85+'Бюджет+ОПТ'!J85</f>
        <v>374888.88888888893</v>
      </c>
      <c r="K85" s="111" t="s">
        <v>192</v>
      </c>
    </row>
    <row r="86" spans="1:11" s="82" customFormat="1" ht="22.5" customHeight="1" outlineLevel="1" x14ac:dyDescent="0.2">
      <c r="A86" s="74"/>
      <c r="B86" s="30" t="s">
        <v>100</v>
      </c>
      <c r="C86" s="14" t="s">
        <v>21</v>
      </c>
      <c r="D86" s="21">
        <v>12</v>
      </c>
      <c r="E86" s="16">
        <v>0.25</v>
      </c>
      <c r="F86" s="15">
        <f t="shared" si="5"/>
        <v>48</v>
      </c>
      <c r="G86" s="15">
        <v>26.48</v>
      </c>
      <c r="H86" s="17">
        <f>Армия!H86+Самара!H86+Москва!H86+ФТС!H86+Сети!H86+Регионы!H86+'Бюджет+ОПТ'!H86</f>
        <v>46080</v>
      </c>
      <c r="I86" s="18"/>
      <c r="J86" s="19">
        <f>Армия!J86+Самара!J86+Москва!J86+ФТС!J86+Сети!J86+Регионы!J86+'Бюджет+ОПТ'!J86</f>
        <v>2724945</v>
      </c>
      <c r="K86" s="111" t="s">
        <v>193</v>
      </c>
    </row>
    <row r="87" spans="1:11" s="82" customFormat="1" ht="22.5" customHeight="1" outlineLevel="1" x14ac:dyDescent="0.2">
      <c r="A87" s="74"/>
      <c r="B87" s="30" t="s">
        <v>101</v>
      </c>
      <c r="C87" s="14" t="s">
        <v>97</v>
      </c>
      <c r="D87" s="21">
        <v>34.299999999999997</v>
      </c>
      <c r="E87" s="16">
        <v>0.9</v>
      </c>
      <c r="F87" s="15">
        <f t="shared" si="5"/>
        <v>38.111111111111107</v>
      </c>
      <c r="G87" s="15">
        <v>25.59</v>
      </c>
      <c r="H87" s="17">
        <f>Армия!H87+Самара!H87+Москва!H87+ФТС!H87+Сети!H87+Регионы!H87+'Бюджет+ОПТ'!H87</f>
        <v>0</v>
      </c>
      <c r="I87" s="18"/>
      <c r="J87" s="19">
        <f>Армия!J87+Самара!J87+Москва!J87+ФТС!J87+Сети!J87+Регионы!J87+'Бюджет+ОПТ'!J87</f>
        <v>0</v>
      </c>
      <c r="K87" s="111" t="s">
        <v>194</v>
      </c>
    </row>
    <row r="88" spans="1:11" s="82" customFormat="1" ht="22.5" customHeight="1" outlineLevel="1" x14ac:dyDescent="0.2">
      <c r="A88" s="74"/>
      <c r="B88" s="30" t="s">
        <v>102</v>
      </c>
      <c r="C88" s="14" t="s">
        <v>97</v>
      </c>
      <c r="D88" s="21">
        <v>13.36</v>
      </c>
      <c r="E88" s="16">
        <v>0.25</v>
      </c>
      <c r="F88" s="15">
        <f t="shared" si="5"/>
        <v>53.44</v>
      </c>
      <c r="G88" s="15">
        <v>32.36</v>
      </c>
      <c r="H88" s="17">
        <f>Армия!H88+Самара!H88+Москва!H88+ФТС!H88+Сети!H88+Регионы!H88+'Бюджет+ОПТ'!H88</f>
        <v>0</v>
      </c>
      <c r="I88" s="18"/>
      <c r="J88" s="19">
        <f>Армия!J88+Самара!J88+Москва!J88+ФТС!J88+Сети!J88+Регионы!J88+'Бюджет+ОПТ'!J88</f>
        <v>0</v>
      </c>
      <c r="K88" s="111" t="s">
        <v>195</v>
      </c>
    </row>
    <row r="89" spans="1:11" s="82" customFormat="1" ht="22.5" customHeight="1" outlineLevel="1" x14ac:dyDescent="0.2">
      <c r="A89" s="74"/>
      <c r="B89" s="30" t="s">
        <v>103</v>
      </c>
      <c r="C89" s="14" t="s">
        <v>21</v>
      </c>
      <c r="D89" s="21">
        <v>33</v>
      </c>
      <c r="E89" s="16">
        <v>0.9</v>
      </c>
      <c r="F89" s="15">
        <f t="shared" si="5"/>
        <v>36.666666666666664</v>
      </c>
      <c r="G89" s="15">
        <v>20.059999999999999</v>
      </c>
      <c r="H89" s="17">
        <f>Армия!H89+Самара!H89+Москва!H89+ФТС!H89+Сети!H89+Регионы!H89+'Бюджет+ОПТ'!H89</f>
        <v>750</v>
      </c>
      <c r="I89" s="18"/>
      <c r="J89" s="19">
        <f>Армия!J89+Самара!J89+Москва!J89+ФТС!J89+Сети!J89+Регионы!J89+'Бюджет+ОПТ'!J89</f>
        <v>31387.111111111109</v>
      </c>
      <c r="K89" s="111" t="s">
        <v>196</v>
      </c>
    </row>
    <row r="90" spans="1:11" s="82" customFormat="1" ht="25.5" customHeight="1" outlineLevel="1" x14ac:dyDescent="0.2">
      <c r="A90" s="74"/>
      <c r="B90" s="30" t="s">
        <v>104</v>
      </c>
      <c r="C90" s="14" t="s">
        <v>21</v>
      </c>
      <c r="D90" s="21">
        <v>12.5</v>
      </c>
      <c r="E90" s="16">
        <v>0.25</v>
      </c>
      <c r="F90" s="15">
        <f t="shared" si="5"/>
        <v>50</v>
      </c>
      <c r="G90" s="15">
        <v>26.83</v>
      </c>
      <c r="H90" s="17">
        <f>Армия!H90+Самара!H90+Москва!H90+ФТС!H90+Сети!H90+Регионы!H90+'Бюджет+ОПТ'!H90</f>
        <v>130</v>
      </c>
      <c r="I90" s="18"/>
      <c r="J90" s="19">
        <f>Армия!J90+Самара!J90+Москва!J90+ФТС!J90+Сети!J90+Регионы!J90+'Бюджет+ОПТ'!J90</f>
        <v>6800</v>
      </c>
      <c r="K90" s="111" t="s">
        <v>197</v>
      </c>
    </row>
    <row r="91" spans="1:11" s="82" customFormat="1" ht="22.5" customHeight="1" outlineLevel="1" x14ac:dyDescent="0.2">
      <c r="A91" s="74"/>
      <c r="B91" s="30" t="s">
        <v>105</v>
      </c>
      <c r="C91" s="14" t="s">
        <v>97</v>
      </c>
      <c r="D91" s="21">
        <v>35.299999999999997</v>
      </c>
      <c r="E91" s="16">
        <v>0.9</v>
      </c>
      <c r="F91" s="15">
        <f t="shared" si="5"/>
        <v>39.222222222222221</v>
      </c>
      <c r="G91" s="15">
        <v>25.28</v>
      </c>
      <c r="H91" s="17">
        <f>Армия!H91+Самара!H91+Москва!H91+ФТС!H91+Сети!H91+Регионы!H91+'Бюджет+ОПТ'!H91</f>
        <v>0</v>
      </c>
      <c r="I91" s="18"/>
      <c r="J91" s="19">
        <f>Армия!J91+Самара!J91+Москва!J91+ФТС!J91+Сети!J91+Регионы!J91+'Бюджет+ОПТ'!J91</f>
        <v>0</v>
      </c>
      <c r="K91" s="111" t="s">
        <v>198</v>
      </c>
    </row>
    <row r="92" spans="1:11" s="82" customFormat="1" ht="22.5" customHeight="1" outlineLevel="1" x14ac:dyDescent="0.2">
      <c r="A92" s="74"/>
      <c r="B92" s="30" t="s">
        <v>106</v>
      </c>
      <c r="C92" s="14" t="s">
        <v>97</v>
      </c>
      <c r="D92" s="21">
        <v>13.7</v>
      </c>
      <c r="E92" s="16">
        <v>0.25</v>
      </c>
      <c r="F92" s="15">
        <f t="shared" si="5"/>
        <v>54.8</v>
      </c>
      <c r="G92" s="15">
        <v>33.979999999999997</v>
      </c>
      <c r="H92" s="17">
        <f>Армия!H92+Самара!H92+Москва!H92+ФТС!H92+Сети!H92+Регионы!H92+'Бюджет+ОПТ'!H92</f>
        <v>0</v>
      </c>
      <c r="I92" s="18"/>
      <c r="J92" s="19">
        <f>Армия!J92+Самара!J92+Москва!J92+ФТС!J92+Сети!J92+Регионы!J92+'Бюджет+ОПТ'!J92</f>
        <v>0</v>
      </c>
      <c r="K92" s="111" t="s">
        <v>199</v>
      </c>
    </row>
    <row r="93" spans="1:11" s="82" customFormat="1" ht="22.5" customHeight="1" outlineLevel="1" x14ac:dyDescent="0.2">
      <c r="A93" s="74"/>
      <c r="B93" s="30" t="s">
        <v>107</v>
      </c>
      <c r="C93" s="14" t="s">
        <v>21</v>
      </c>
      <c r="D93" s="21">
        <v>34.200000000000003</v>
      </c>
      <c r="E93" s="16">
        <v>0.9</v>
      </c>
      <c r="F93" s="15">
        <f t="shared" si="5"/>
        <v>38</v>
      </c>
      <c r="G93" s="15">
        <v>19.79</v>
      </c>
      <c r="H93" s="17">
        <f>Армия!H93+Самара!H93+Москва!H93+ФТС!H93+Сети!H93+Регионы!H93+'Бюджет+ОПТ'!H93</f>
        <v>530</v>
      </c>
      <c r="I93" s="18"/>
      <c r="J93" s="19">
        <f>Армия!J93+Самара!J93+Москва!J93+ФТС!J93+Сети!J93+Регионы!J93+'Бюджет+ОПТ'!J93</f>
        <v>23916.111111111109</v>
      </c>
      <c r="K93" s="111" t="s">
        <v>200</v>
      </c>
    </row>
    <row r="94" spans="1:11" s="82" customFormat="1" ht="22.5" customHeight="1" outlineLevel="1" x14ac:dyDescent="0.2">
      <c r="A94" s="74"/>
      <c r="B94" s="30" t="s">
        <v>108</v>
      </c>
      <c r="C94" s="14" t="s">
        <v>21</v>
      </c>
      <c r="D94" s="21">
        <v>12.8</v>
      </c>
      <c r="E94" s="16">
        <v>0.25</v>
      </c>
      <c r="F94" s="15">
        <f t="shared" si="5"/>
        <v>51.2</v>
      </c>
      <c r="G94" s="15">
        <v>26.9</v>
      </c>
      <c r="H94" s="17">
        <f>Армия!H94+Самара!H94+Москва!H94+ФТС!H94+Сети!H94+Регионы!H94+'Бюджет+ОПТ'!H94</f>
        <v>12310</v>
      </c>
      <c r="I94" s="18"/>
      <c r="J94" s="19">
        <f>Армия!J94+Самара!J94+Москва!J94+ФТС!J94+Сети!J94+Регионы!J94+'Бюджет+ОПТ'!J94</f>
        <v>762656</v>
      </c>
      <c r="K94" s="111" t="s">
        <v>201</v>
      </c>
    </row>
    <row r="95" spans="1:11" s="82" customFormat="1" ht="22.5" customHeight="1" outlineLevel="1" x14ac:dyDescent="0.2">
      <c r="A95" s="74"/>
      <c r="B95" s="30" t="s">
        <v>109</v>
      </c>
      <c r="C95" s="14" t="s">
        <v>21</v>
      </c>
      <c r="D95" s="21">
        <v>35.5</v>
      </c>
      <c r="E95" s="16">
        <v>0.9</v>
      </c>
      <c r="F95" s="15">
        <f t="shared" si="5"/>
        <v>39.444444444444443</v>
      </c>
      <c r="G95" s="15">
        <v>25.5</v>
      </c>
      <c r="H95" s="17">
        <f>Армия!H95+Самара!H95+Москва!H95+ФТС!H95+Сети!H95+Регионы!H95+'Бюджет+ОПТ'!H95</f>
        <v>0</v>
      </c>
      <c r="I95" s="18"/>
      <c r="J95" s="19">
        <f>Армия!J95+Самара!J95+Москва!J95+ФТС!J95+Сети!J95+Регионы!J95+'Бюджет+ОПТ'!J95</f>
        <v>0</v>
      </c>
      <c r="K95" s="111" t="s">
        <v>202</v>
      </c>
    </row>
    <row r="96" spans="1:11" s="82" customFormat="1" ht="22.5" customHeight="1" outlineLevel="1" x14ac:dyDescent="0.2">
      <c r="A96" s="74"/>
      <c r="B96" s="30" t="s">
        <v>110</v>
      </c>
      <c r="C96" s="14" t="s">
        <v>21</v>
      </c>
      <c r="D96" s="21">
        <v>14</v>
      </c>
      <c r="E96" s="16">
        <v>0.25</v>
      </c>
      <c r="F96" s="15">
        <f t="shared" si="5"/>
        <v>56</v>
      </c>
      <c r="G96" s="15">
        <v>32.270000000000003</v>
      </c>
      <c r="H96" s="17">
        <f>Армия!H96+Самара!H96+Москва!H96+ФТС!H96+Сети!H96+Регионы!H96+'Бюджет+ОПТ'!H96</f>
        <v>0</v>
      </c>
      <c r="I96" s="18"/>
      <c r="J96" s="19">
        <f>Армия!J96+Самара!J96+Москва!J96+ФТС!J96+Сети!J96+Регионы!J96+'Бюджет+ОПТ'!J96</f>
        <v>0</v>
      </c>
      <c r="K96" s="111" t="s">
        <v>203</v>
      </c>
    </row>
    <row r="97" spans="1:11" s="82" customFormat="1" ht="22.5" customHeight="1" outlineLevel="1" x14ac:dyDescent="0.2">
      <c r="A97" s="74"/>
      <c r="B97" s="30" t="s">
        <v>111</v>
      </c>
      <c r="C97" s="14" t="s">
        <v>21</v>
      </c>
      <c r="D97" s="21">
        <v>34.5</v>
      </c>
      <c r="E97" s="16">
        <v>0.9</v>
      </c>
      <c r="F97" s="15">
        <f t="shared" si="5"/>
        <v>38.333333333333336</v>
      </c>
      <c r="G97" s="15">
        <v>20</v>
      </c>
      <c r="H97" s="17">
        <f>Армия!H97+Самара!H97+Москва!H97+ФТС!H97+Сети!H97+Регионы!H97+'Бюджет+ОПТ'!H97</f>
        <v>524</v>
      </c>
      <c r="I97" s="18"/>
      <c r="J97" s="19">
        <f>Армия!J97+Самара!J97+Москва!J97+ФТС!J97+Сети!J97+Регионы!J97+'Бюджет+ОПТ'!J97</f>
        <v>21753.333333333332</v>
      </c>
      <c r="K97" s="111" t="s">
        <v>204</v>
      </c>
    </row>
    <row r="98" spans="1:11" s="82" customFormat="1" ht="30.75" customHeight="1" outlineLevel="1" x14ac:dyDescent="0.2">
      <c r="A98" s="74"/>
      <c r="B98" s="30" t="s">
        <v>112</v>
      </c>
      <c r="C98" s="14" t="s">
        <v>21</v>
      </c>
      <c r="D98" s="21">
        <v>13</v>
      </c>
      <c r="E98" s="16">
        <v>0.25</v>
      </c>
      <c r="F98" s="15">
        <f t="shared" si="5"/>
        <v>52</v>
      </c>
      <c r="G98" s="15">
        <v>26.78</v>
      </c>
      <c r="H98" s="17">
        <f>Армия!H98+Самара!H98+Москва!H98+ФТС!H98+Сети!H98+Регионы!H98+'Бюджет+ОПТ'!H98</f>
        <v>30</v>
      </c>
      <c r="I98" s="18"/>
      <c r="J98" s="19">
        <f>Армия!J98+Самара!J98+Москва!J98+ФТС!J98+Сети!J98+Регионы!J98+'Бюджет+ОПТ'!J98</f>
        <v>1920</v>
      </c>
      <c r="K98" s="111" t="s">
        <v>205</v>
      </c>
    </row>
    <row r="99" spans="1:11" s="82" customFormat="1" ht="22.5" customHeight="1" outlineLevel="1" x14ac:dyDescent="0.2">
      <c r="A99" s="74"/>
      <c r="B99" s="10" t="s">
        <v>113</v>
      </c>
      <c r="C99" s="10"/>
      <c r="D99" s="11"/>
      <c r="E99" s="11"/>
      <c r="F99" s="11"/>
      <c r="G99" s="11"/>
      <c r="H99" s="102">
        <f>H100</f>
        <v>15100</v>
      </c>
      <c r="I99" s="103"/>
      <c r="J99" s="103">
        <f>J100</f>
        <v>770100</v>
      </c>
      <c r="K99" s="10" t="s">
        <v>113</v>
      </c>
    </row>
    <row r="100" spans="1:11" s="82" customFormat="1" ht="22.5" customHeight="1" outlineLevel="1" thickBot="1" x14ac:dyDescent="0.25">
      <c r="A100" s="74"/>
      <c r="B100" s="30" t="s">
        <v>114</v>
      </c>
      <c r="C100" s="30" t="s">
        <v>70</v>
      </c>
      <c r="D100" s="21">
        <v>51</v>
      </c>
      <c r="E100" s="16">
        <v>1</v>
      </c>
      <c r="F100" s="15">
        <f>D100/E100</f>
        <v>51</v>
      </c>
      <c r="G100" s="15">
        <v>33.950000000000003</v>
      </c>
      <c r="H100" s="17">
        <f>Армия!H100+Самара!H100+Москва!H100+ФТС!H100+Сети!H100+Регионы!H100+'Бюджет+ОПТ'!H100</f>
        <v>15100</v>
      </c>
      <c r="I100" s="32"/>
      <c r="J100" s="19">
        <f>Армия!J100+Самара!J100+Москва!J100+ФТС!J100+Сети!J100+Регионы!J100+'Бюджет+ОПТ'!J100</f>
        <v>770100</v>
      </c>
      <c r="K100" s="111" t="s">
        <v>206</v>
      </c>
    </row>
    <row r="101" spans="1:11" s="81" customFormat="1" ht="22.5" customHeight="1" x14ac:dyDescent="0.25">
      <c r="B101" s="88" t="s">
        <v>115</v>
      </c>
      <c r="C101" s="93"/>
      <c r="D101" s="95"/>
      <c r="E101" s="94"/>
      <c r="F101" s="88"/>
      <c r="G101" s="88"/>
      <c r="H101" s="59">
        <f>SUM(H102,H107)</f>
        <v>145220</v>
      </c>
      <c r="I101" s="60"/>
      <c r="J101" s="60">
        <f>SUM(J102,J107)</f>
        <v>37084200</v>
      </c>
      <c r="K101" s="88" t="s">
        <v>115</v>
      </c>
    </row>
    <row r="102" spans="1:11" ht="22.5" customHeight="1" outlineLevel="1" x14ac:dyDescent="0.2">
      <c r="B102" s="6" t="s">
        <v>116</v>
      </c>
      <c r="C102" s="6"/>
      <c r="D102" s="7"/>
      <c r="E102" s="7"/>
      <c r="F102" s="7"/>
      <c r="G102" s="7"/>
      <c r="H102" s="8">
        <f>SUM(H103,H105)</f>
        <v>15220</v>
      </c>
      <c r="I102" s="9"/>
      <c r="J102" s="9">
        <f>SUM(J103,J105)</f>
        <v>5854200</v>
      </c>
      <c r="K102" s="6" t="s">
        <v>116</v>
      </c>
    </row>
    <row r="103" spans="1:11" ht="22.5" customHeight="1" outlineLevel="1" x14ac:dyDescent="0.2">
      <c r="B103" s="23" t="s">
        <v>73</v>
      </c>
      <c r="C103" s="23"/>
      <c r="D103" s="24"/>
      <c r="E103" s="24"/>
      <c r="F103" s="24"/>
      <c r="G103" s="24"/>
      <c r="H103" s="12">
        <f>SUM(H104:H104)</f>
        <v>10220</v>
      </c>
      <c r="I103" s="13"/>
      <c r="J103" s="13">
        <f>SUM(J104:J104)</f>
        <v>3829200</v>
      </c>
      <c r="K103" s="23" t="s">
        <v>73</v>
      </c>
    </row>
    <row r="104" spans="1:11" ht="27" customHeight="1" outlineLevel="1" x14ac:dyDescent="0.2">
      <c r="B104" s="61" t="s">
        <v>117</v>
      </c>
      <c r="C104" s="61" t="s">
        <v>97</v>
      </c>
      <c r="D104" s="62">
        <v>360</v>
      </c>
      <c r="E104" s="63">
        <v>1</v>
      </c>
      <c r="F104" s="64">
        <f>D104/E104</f>
        <v>360</v>
      </c>
      <c r="G104" s="97">
        <v>253.25</v>
      </c>
      <c r="H104" s="17">
        <f>Армия!H104+Самара!H104+Москва!H104+ФТС!H104+Сети!H104+Регионы!H104+'Бюджет+ОПТ'!H104</f>
        <v>10220</v>
      </c>
      <c r="I104" s="66"/>
      <c r="J104" s="19">
        <f>Армия!J104+Самара!J104+Москва!J104+ФТС!J104+Сети!J104+Регионы!J104+'Бюджет+ОПТ'!J104</f>
        <v>3829200</v>
      </c>
      <c r="K104" s="61" t="s">
        <v>117</v>
      </c>
    </row>
    <row r="105" spans="1:11" ht="22.5" customHeight="1" outlineLevel="1" x14ac:dyDescent="0.2">
      <c r="B105" s="23" t="s">
        <v>75</v>
      </c>
      <c r="C105" s="23"/>
      <c r="D105" s="24"/>
      <c r="E105" s="24"/>
      <c r="F105" s="24"/>
      <c r="G105" s="24"/>
      <c r="H105" s="12">
        <f>H106</f>
        <v>5000</v>
      </c>
      <c r="I105" s="13"/>
      <c r="J105" s="13">
        <f>J106</f>
        <v>2025000</v>
      </c>
      <c r="K105" s="23" t="s">
        <v>75</v>
      </c>
    </row>
    <row r="106" spans="1:11" ht="22.5" customHeight="1" outlineLevel="1" x14ac:dyDescent="0.2">
      <c r="B106" s="61" t="s">
        <v>118</v>
      </c>
      <c r="C106" s="61" t="s">
        <v>97</v>
      </c>
      <c r="D106" s="62">
        <v>400</v>
      </c>
      <c r="E106" s="62">
        <v>1</v>
      </c>
      <c r="F106" s="64">
        <f>D106/E106</f>
        <v>400</v>
      </c>
      <c r="G106" s="97">
        <v>254.88</v>
      </c>
      <c r="H106" s="17">
        <f>Армия!H106+Самара!H106+Москва!H106+ФТС!H106+Сети!H106+Регионы!H106+'Бюджет+ОПТ'!H106</f>
        <v>5000</v>
      </c>
      <c r="I106" s="66"/>
      <c r="J106" s="19">
        <f>Армия!J106+Самара!J106+Москва!J106+ФТС!J106+Сети!J106+Регионы!J106+'Бюджет+ОПТ'!J106</f>
        <v>2025000</v>
      </c>
      <c r="K106" s="61" t="s">
        <v>118</v>
      </c>
    </row>
    <row r="107" spans="1:11" ht="22.5" customHeight="1" outlineLevel="1" x14ac:dyDescent="0.2">
      <c r="B107" s="6" t="s">
        <v>77</v>
      </c>
      <c r="C107" s="6"/>
      <c r="D107" s="7"/>
      <c r="E107" s="7"/>
      <c r="F107" s="7"/>
      <c r="G107" s="7"/>
      <c r="H107" s="8">
        <f>SUM(H108)</f>
        <v>130000</v>
      </c>
      <c r="I107" s="9"/>
      <c r="J107" s="9">
        <f>SUM(J108)</f>
        <v>31230000</v>
      </c>
      <c r="K107" s="6" t="s">
        <v>77</v>
      </c>
    </row>
    <row r="108" spans="1:11" ht="22.5" customHeight="1" outlineLevel="1" thickBot="1" x14ac:dyDescent="0.25">
      <c r="B108" s="61" t="s">
        <v>119</v>
      </c>
      <c r="C108" s="61" t="s">
        <v>70</v>
      </c>
      <c r="D108" s="62">
        <v>220</v>
      </c>
      <c r="E108" s="63">
        <v>1</v>
      </c>
      <c r="F108" s="64">
        <f>D108/E108</f>
        <v>220</v>
      </c>
      <c r="G108" s="97">
        <v>202</v>
      </c>
      <c r="H108" s="17">
        <f>Армия!H108+Самара!H108+Москва!H108+ФТС!H108+Сети!H108+Регионы!H108+'Бюджет+ОПТ'!H108</f>
        <v>130000</v>
      </c>
      <c r="I108" s="70"/>
      <c r="J108" s="19">
        <f>Армия!J108+Самара!J108+Москва!J108+ФТС!J108+Сети!J108+Регионы!J108+'Бюджет+ОПТ'!J108</f>
        <v>31230000</v>
      </c>
      <c r="K108" s="61" t="s">
        <v>119</v>
      </c>
    </row>
    <row r="109" spans="1:11" s="85" customFormat="1" ht="22.5" customHeight="1" x14ac:dyDescent="0.25">
      <c r="A109" s="84"/>
      <c r="B109" s="98" t="s">
        <v>120</v>
      </c>
      <c r="C109" s="98"/>
      <c r="D109" s="99"/>
      <c r="E109" s="99"/>
      <c r="F109" s="99"/>
      <c r="G109" s="99"/>
      <c r="H109" s="72">
        <f>SUM(H5,H59,H66,H74,H101)</f>
        <v>1431538</v>
      </c>
      <c r="I109" s="73">
        <f>SUM(I5,I59,I66,I74,I101)</f>
        <v>0</v>
      </c>
      <c r="J109" s="73">
        <f>SUM(J5,J59,J66,J74,J101)</f>
        <v>126464377.33333333</v>
      </c>
      <c r="K109" s="98" t="s">
        <v>120</v>
      </c>
    </row>
    <row r="110" spans="1:11" ht="21.75" customHeight="1" x14ac:dyDescent="0.2"/>
    <row r="111" spans="1:11" ht="21.75" customHeight="1" x14ac:dyDescent="0.2">
      <c r="J111" s="86"/>
    </row>
    <row r="112" spans="1:11" ht="21.75" customHeight="1" x14ac:dyDescent="0.2">
      <c r="J112" s="86"/>
    </row>
    <row r="113" spans="8:10" ht="24.75" customHeight="1" x14ac:dyDescent="0.2">
      <c r="J113" s="86"/>
    </row>
    <row r="114" spans="8:10" x14ac:dyDescent="0.2">
      <c r="J114" s="86"/>
    </row>
    <row r="115" spans="8:10" x14ac:dyDescent="0.2">
      <c r="J115" s="86"/>
    </row>
    <row r="116" spans="8:10" x14ac:dyDescent="0.2">
      <c r="H116" s="80"/>
      <c r="I116" s="80"/>
      <c r="J116" s="80"/>
    </row>
    <row r="117" spans="8:10" x14ac:dyDescent="0.2">
      <c r="H117" s="80"/>
      <c r="I117" s="80"/>
      <c r="J117" s="80"/>
    </row>
    <row r="118" spans="8:10" x14ac:dyDescent="0.2">
      <c r="H118" s="80"/>
      <c r="I118" s="80"/>
      <c r="J118" s="80"/>
    </row>
    <row r="119" spans="8:10" x14ac:dyDescent="0.2">
      <c r="H119" s="80"/>
      <c r="I119" s="80"/>
      <c r="J119" s="80"/>
    </row>
    <row r="120" spans="8:10" x14ac:dyDescent="0.2">
      <c r="H120" s="80"/>
      <c r="I120" s="80"/>
      <c r="J120" s="80"/>
    </row>
    <row r="121" spans="8:10" x14ac:dyDescent="0.2">
      <c r="H121" s="80"/>
      <c r="I121" s="80"/>
      <c r="J121" s="80"/>
    </row>
    <row r="122" spans="8:10" x14ac:dyDescent="0.2">
      <c r="H122" s="80"/>
      <c r="I122" s="80"/>
      <c r="J122" s="80"/>
    </row>
    <row r="123" spans="8:10" x14ac:dyDescent="0.2">
      <c r="H123" s="80"/>
      <c r="I123" s="80"/>
      <c r="J123" s="80"/>
    </row>
    <row r="124" spans="8:10" x14ac:dyDescent="0.2">
      <c r="H124" s="80"/>
      <c r="I124" s="80"/>
      <c r="J124" s="80"/>
    </row>
  </sheetData>
  <mergeCells count="9">
    <mergeCell ref="K2:K4"/>
    <mergeCell ref="H2:J2"/>
    <mergeCell ref="H3:J3"/>
    <mergeCell ref="B2:B4"/>
    <mergeCell ref="C2:C4"/>
    <mergeCell ref="D2:D4"/>
    <mergeCell ref="E2:E4"/>
    <mergeCell ref="F2:F4"/>
    <mergeCell ref="G2:G4"/>
  </mergeCells>
  <pageMargins left="0.7" right="0.7" top="0.75" bottom="0.75" header="0.3" footer="0.3"/>
  <pageSetup paperSize="8" scale="41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ZC233"/>
  <sheetViews>
    <sheetView tabSelected="1" view="pageBreakPreview" topLeftCell="A127" zoomScale="87" zoomScaleNormal="87" zoomScaleSheetLayoutView="87" workbookViewId="0">
      <pane xSplit="5" topLeftCell="F1" activePane="topRight" state="frozen"/>
      <selection pane="topRight" activeCell="E166" sqref="E166"/>
    </sheetView>
  </sheetViews>
  <sheetFormatPr defaultColWidth="8.7109375" defaultRowHeight="15.75" outlineLevelRow="1" outlineLevelCol="1" x14ac:dyDescent="0.25"/>
  <cols>
    <col min="1" max="1" width="1.28515625" style="120" customWidth="1"/>
    <col min="2" max="2" width="25.140625" style="120" hidden="1" customWidth="1"/>
    <col min="3" max="3" width="69" style="289" customWidth="1"/>
    <col min="4" max="4" width="17.28515625" style="154" hidden="1" customWidth="1"/>
    <col min="5" max="5" width="19.140625" style="216" customWidth="1"/>
    <col min="6" max="6" width="15.42578125" style="216" customWidth="1"/>
    <col min="7" max="7" width="15.85546875" style="288" customWidth="1"/>
    <col min="8" max="8" width="8.85546875" style="289" customWidth="1"/>
    <col min="9" max="9" width="18.28515625" style="289" customWidth="1"/>
    <col min="10" max="10" width="15.42578125" style="216" hidden="1" customWidth="1"/>
    <col min="11" max="11" width="15.85546875" style="288" hidden="1" customWidth="1"/>
    <col min="12" max="12" width="8.85546875" style="289" hidden="1" customWidth="1"/>
    <col min="13" max="13" width="18.28515625" style="289" hidden="1" customWidth="1"/>
    <col min="14" max="14" width="15.42578125" style="216" hidden="1" customWidth="1"/>
    <col min="15" max="15" width="15.85546875" style="288" hidden="1" customWidth="1"/>
    <col min="16" max="16" width="8.85546875" style="289" hidden="1" customWidth="1"/>
    <col min="17" max="17" width="18.28515625" style="289" hidden="1" customWidth="1"/>
    <col min="18" max="18" width="18.5703125" style="216" hidden="1" customWidth="1"/>
    <col min="19" max="19" width="15.85546875" style="288" hidden="1" customWidth="1"/>
    <col min="20" max="20" width="8.85546875" style="289" hidden="1" customWidth="1"/>
    <col min="21" max="21" width="18.28515625" style="289" hidden="1" customWidth="1"/>
    <col min="22" max="22" width="14.85546875" style="216" hidden="1" customWidth="1"/>
    <col min="23" max="23" width="15.85546875" style="288" hidden="1" customWidth="1"/>
    <col min="24" max="24" width="8.85546875" style="289" hidden="1" customWidth="1"/>
    <col min="25" max="25" width="18.28515625" style="289" hidden="1" customWidth="1"/>
    <col min="26" max="26" width="14.85546875" style="216" hidden="1" customWidth="1"/>
    <col min="27" max="27" width="15.85546875" style="288" hidden="1" customWidth="1"/>
    <col min="28" max="28" width="8.85546875" style="289" hidden="1" customWidth="1"/>
    <col min="29" max="29" width="18.28515625" style="289" hidden="1" customWidth="1"/>
    <col min="30" max="30" width="14.85546875" style="216" hidden="1" customWidth="1"/>
    <col min="31" max="31" width="15.85546875" style="288" hidden="1" customWidth="1"/>
    <col min="32" max="32" width="8.85546875" style="289" hidden="1" customWidth="1"/>
    <col min="33" max="33" width="18.28515625" style="289" hidden="1" customWidth="1"/>
    <col min="34" max="34" width="14.85546875" style="216" hidden="1" customWidth="1"/>
    <col min="35" max="35" width="15.85546875" style="288" hidden="1" customWidth="1"/>
    <col min="36" max="36" width="8.85546875" style="289" hidden="1" customWidth="1"/>
    <col min="37" max="37" width="18.28515625" style="289" hidden="1" customWidth="1"/>
    <col min="38" max="38" width="14.85546875" style="216" hidden="1" customWidth="1"/>
    <col min="39" max="39" width="15.85546875" style="288" hidden="1" customWidth="1"/>
    <col min="40" max="40" width="8.85546875" style="289" hidden="1" customWidth="1"/>
    <col min="41" max="41" width="18.28515625" style="289" hidden="1" customWidth="1"/>
    <col min="42" max="42" width="14.85546875" style="216" hidden="1" customWidth="1"/>
    <col min="43" max="43" width="15.85546875" style="288" hidden="1" customWidth="1"/>
    <col min="44" max="44" width="8.85546875" style="289" hidden="1" customWidth="1"/>
    <col min="45" max="45" width="18.28515625" style="289" hidden="1" customWidth="1"/>
    <col min="46" max="46" width="14.85546875" style="216" hidden="1" customWidth="1"/>
    <col min="47" max="47" width="15.85546875" style="288" hidden="1" customWidth="1"/>
    <col min="48" max="48" width="8.85546875" style="289" hidden="1" customWidth="1"/>
    <col min="49" max="49" width="18.28515625" style="289" hidden="1" customWidth="1"/>
    <col min="50" max="50" width="15.28515625" style="216" hidden="1" customWidth="1"/>
    <col min="51" max="51" width="13.42578125" style="288" hidden="1" customWidth="1"/>
    <col min="52" max="52" width="10.5703125" style="289" hidden="1" customWidth="1"/>
    <col min="53" max="53" width="18.28515625" style="289" hidden="1" customWidth="1"/>
    <col min="54" max="54" width="15.28515625" style="216" hidden="1" customWidth="1"/>
    <col min="55" max="55" width="13.42578125" style="288" hidden="1" customWidth="1"/>
    <col min="56" max="56" width="8.85546875" style="289" hidden="1" customWidth="1"/>
    <col min="57" max="57" width="18.28515625" style="289" hidden="1" customWidth="1"/>
    <col min="58" max="58" width="15.28515625" style="216" hidden="1" customWidth="1"/>
    <col min="59" max="59" width="13.42578125" style="288" hidden="1" customWidth="1"/>
    <col min="60" max="60" width="8.85546875" style="289" hidden="1" customWidth="1"/>
    <col min="61" max="61" width="18.28515625" style="289" hidden="1" customWidth="1"/>
    <col min="62" max="62" width="15.28515625" style="216" hidden="1" customWidth="1"/>
    <col min="63" max="63" width="13.42578125" style="288" hidden="1" customWidth="1"/>
    <col min="64" max="64" width="8.85546875" style="289" hidden="1" customWidth="1"/>
    <col min="65" max="65" width="18.28515625" style="289" hidden="1" customWidth="1"/>
    <col min="66" max="66" width="15.28515625" style="216" hidden="1" customWidth="1"/>
    <col min="67" max="67" width="13.42578125" style="289" hidden="1" customWidth="1"/>
    <col min="68" max="68" width="8.85546875" style="289" hidden="1" customWidth="1"/>
    <col min="69" max="69" width="18.28515625" style="289" hidden="1" customWidth="1"/>
    <col min="70" max="70" width="16" style="216" hidden="1" customWidth="1"/>
    <col min="71" max="71" width="13.42578125" style="289" hidden="1" customWidth="1"/>
    <col min="72" max="72" width="10" style="289" hidden="1" customWidth="1"/>
    <col min="73" max="73" width="18.28515625" style="289" hidden="1" customWidth="1"/>
    <col min="74" max="74" width="17.140625" style="216" hidden="1" customWidth="1"/>
    <col min="75" max="75" width="13.42578125" style="289" hidden="1" customWidth="1"/>
    <col min="76" max="76" width="10" style="289" hidden="1" customWidth="1"/>
    <col min="77" max="77" width="18.28515625" style="289" hidden="1" customWidth="1"/>
    <col min="78" max="78" width="17.140625" style="216" hidden="1" customWidth="1"/>
    <col min="79" max="79" width="13.85546875" style="289" hidden="1" customWidth="1"/>
    <col min="80" max="80" width="10" style="289" hidden="1" customWidth="1"/>
    <col min="81" max="81" width="18.28515625" style="289" hidden="1" customWidth="1"/>
    <col min="82" max="82" width="13.85546875" style="289" hidden="1" customWidth="1"/>
    <col min="83" max="83" width="10" style="289" hidden="1" customWidth="1"/>
    <col min="84" max="84" width="18.28515625" style="289" hidden="1" customWidth="1"/>
    <col min="85" max="85" width="13.85546875" style="285" hidden="1" customWidth="1" outlineLevel="1"/>
    <col min="86" max="86" width="10" style="285" hidden="1" customWidth="1" outlineLevel="1"/>
    <col min="87" max="87" width="16.85546875" style="285" hidden="1" customWidth="1" outlineLevel="1"/>
    <col min="88" max="88" width="13.85546875" style="285" hidden="1" customWidth="1" outlineLevel="1"/>
    <col min="89" max="89" width="10" style="285" hidden="1" customWidth="1" outlineLevel="1"/>
    <col min="90" max="90" width="16.42578125" style="285" hidden="1" customWidth="1" outlineLevel="1"/>
    <col min="91" max="91" width="14.42578125" style="285" customWidth="1" outlineLevel="1"/>
    <col min="92" max="92" width="18.28515625" style="285" customWidth="1" outlineLevel="1"/>
    <col min="93" max="93" width="14.42578125" style="285" customWidth="1" outlineLevel="1"/>
    <col min="94" max="94" width="18.28515625" style="285" customWidth="1" outlineLevel="1"/>
    <col min="95" max="95" width="14.42578125" style="285" customWidth="1" outlineLevel="1"/>
    <col min="96" max="96" width="18.28515625" style="285" customWidth="1" outlineLevel="1"/>
    <col min="97" max="97" width="14.42578125" style="285" hidden="1" customWidth="1" outlineLevel="1"/>
    <col min="98" max="98" width="18.28515625" style="285" hidden="1" customWidth="1" outlineLevel="1"/>
    <col min="99" max="99" width="14.42578125" style="285" hidden="1" customWidth="1" outlineLevel="1"/>
    <col min="100" max="100" width="18.28515625" style="285" hidden="1" customWidth="1" outlineLevel="1"/>
    <col min="101" max="101" width="14.42578125" style="285" hidden="1" customWidth="1" outlineLevel="1"/>
    <col min="102" max="102" width="18.28515625" style="285" hidden="1" customWidth="1" outlineLevel="1"/>
    <col min="103" max="103" width="14.42578125" style="285" hidden="1" customWidth="1" outlineLevel="1"/>
    <col min="104" max="104" width="18.28515625" style="285" hidden="1" customWidth="1" outlineLevel="1"/>
    <col min="105" max="105" width="14.42578125" style="285" hidden="1" customWidth="1" outlineLevel="1"/>
    <col min="106" max="106" width="18.28515625" style="285" hidden="1" customWidth="1" outlineLevel="1"/>
    <col min="107" max="107" width="14.42578125" style="285" hidden="1" customWidth="1" outlineLevel="1"/>
    <col min="108" max="108" width="18.28515625" style="285" hidden="1" customWidth="1" outlineLevel="1"/>
    <col min="109" max="109" width="14.42578125" style="285" hidden="1" customWidth="1" outlineLevel="1"/>
    <col min="110" max="110" width="18.28515625" style="285" hidden="1" customWidth="1" outlineLevel="1"/>
    <col min="111" max="111" width="14.42578125" style="285" hidden="1" customWidth="1" outlineLevel="1"/>
    <col min="112" max="112" width="18.28515625" style="285" hidden="1" customWidth="1" outlineLevel="1"/>
    <col min="113" max="113" width="14.42578125" style="285" hidden="1" customWidth="1" outlineLevel="1"/>
    <col min="114" max="114" width="18.28515625" style="285" hidden="1" customWidth="1" outlineLevel="1"/>
    <col min="115" max="115" width="14.42578125" style="285" hidden="1" customWidth="1" outlineLevel="1"/>
    <col min="116" max="116" width="18.28515625" style="285" hidden="1" customWidth="1" outlineLevel="1"/>
    <col min="117" max="117" width="14.42578125" style="285" hidden="1" customWidth="1" outlineLevel="1"/>
    <col min="118" max="118" width="18.28515625" style="285" hidden="1" customWidth="1" outlineLevel="1"/>
    <col min="119" max="119" width="14.42578125" style="285" hidden="1" customWidth="1" outlineLevel="1"/>
    <col min="120" max="120" width="18.28515625" style="285" hidden="1" customWidth="1" outlineLevel="1"/>
    <col min="121" max="121" width="14.42578125" style="285" hidden="1" customWidth="1" outlineLevel="1"/>
    <col min="122" max="122" width="18.28515625" style="285" hidden="1" customWidth="1" outlineLevel="1"/>
    <col min="123" max="123" width="14.42578125" style="285" hidden="1" customWidth="1" outlineLevel="1"/>
    <col min="124" max="124" width="18.28515625" style="285" hidden="1" customWidth="1" outlineLevel="1"/>
    <col min="125" max="125" width="14.42578125" style="285" hidden="1" customWidth="1" outlineLevel="1"/>
    <col min="126" max="126" width="17.85546875" style="285" hidden="1" customWidth="1" outlineLevel="1"/>
    <col min="127" max="127" width="18.28515625" style="285" hidden="1" customWidth="1" outlineLevel="1"/>
    <col min="128" max="128" width="13.85546875" style="285" hidden="1" customWidth="1" outlineLevel="1"/>
    <col min="129" max="129" width="21.28515625" style="285" hidden="1" customWidth="1" outlineLevel="1"/>
    <col min="130" max="130" width="18.28515625" style="285" hidden="1" customWidth="1" outlineLevel="1"/>
    <col min="131" max="131" width="13.85546875" style="285" hidden="1" customWidth="1" outlineLevel="1"/>
    <col min="132" max="132" width="16.85546875" style="285" hidden="1" customWidth="1" outlineLevel="1"/>
    <col min="133" max="133" width="16.42578125" style="285" hidden="1" customWidth="1" outlineLevel="1"/>
    <col min="134" max="134" width="13.85546875" style="285" hidden="1" customWidth="1" outlineLevel="1"/>
    <col min="135" max="136" width="16.42578125" style="285" hidden="1" customWidth="1" outlineLevel="1"/>
    <col min="137" max="137" width="14.85546875" style="285" customWidth="1" outlineLevel="1"/>
    <col min="138" max="138" width="13.42578125" style="223" customWidth="1" outlineLevel="1"/>
    <col min="139" max="139" width="10" style="223" customWidth="1" outlineLevel="1"/>
    <col min="140" max="140" width="16.42578125" style="223" customWidth="1" outlineLevel="1"/>
    <col min="141" max="141" width="14.85546875" style="285" hidden="1" customWidth="1" outlineLevel="1"/>
    <col min="142" max="142" width="13.42578125" style="223" hidden="1" customWidth="1" outlineLevel="1"/>
    <col min="143" max="143" width="10" style="223" hidden="1" customWidth="1" outlineLevel="1"/>
    <col min="144" max="144" width="16.42578125" style="223" hidden="1" customWidth="1" outlineLevel="1"/>
    <col min="145" max="145" width="14.85546875" style="285" hidden="1" customWidth="1" outlineLevel="1"/>
    <col min="146" max="146" width="13.42578125" style="223" hidden="1" customWidth="1" outlineLevel="1"/>
    <col min="147" max="147" width="10" style="223" hidden="1" customWidth="1" outlineLevel="1"/>
    <col min="148" max="148" width="16.42578125" style="223" hidden="1" customWidth="1" outlineLevel="1"/>
    <col min="149" max="149" width="14.85546875" style="285" hidden="1" customWidth="1" outlineLevel="1"/>
    <col min="150" max="150" width="13.42578125" style="223" hidden="1" customWidth="1" outlineLevel="1"/>
    <col min="151" max="151" width="10" style="223" hidden="1" customWidth="1" outlineLevel="1"/>
    <col min="152" max="152" width="16.42578125" style="223" hidden="1" customWidth="1" outlineLevel="1"/>
    <col min="153" max="153" width="14.85546875" style="285" hidden="1" customWidth="1" outlineLevel="1"/>
    <col min="154" max="154" width="13.42578125" style="223" hidden="1" customWidth="1" outlineLevel="1"/>
    <col min="155" max="155" width="10" style="223" hidden="1" customWidth="1" outlineLevel="1"/>
    <col min="156" max="156" width="16.42578125" style="223" hidden="1" customWidth="1" outlineLevel="1"/>
    <col min="157" max="157" width="14.85546875" style="285" hidden="1" customWidth="1" outlineLevel="1"/>
    <col min="158" max="158" width="13.42578125" style="223" hidden="1" customWidth="1" outlineLevel="1"/>
    <col min="159" max="159" width="10" style="223" hidden="1" customWidth="1" outlineLevel="1"/>
    <col min="160" max="160" width="16.42578125" style="223" hidden="1" customWidth="1" outlineLevel="1"/>
    <col min="161" max="161" width="14.85546875" style="285" hidden="1" customWidth="1" outlineLevel="1"/>
    <col min="162" max="162" width="13.42578125" style="223" hidden="1" customWidth="1" outlineLevel="1"/>
    <col min="163" max="163" width="10" style="223" hidden="1" customWidth="1" outlineLevel="1"/>
    <col min="164" max="164" width="16.42578125" style="223" hidden="1" customWidth="1" outlineLevel="1"/>
    <col min="165" max="165" width="14.85546875" style="285" hidden="1" customWidth="1" outlineLevel="1"/>
    <col min="166" max="166" width="13.42578125" style="223" hidden="1" customWidth="1" outlineLevel="1"/>
    <col min="167" max="167" width="10" style="223" hidden="1" customWidth="1" outlineLevel="1"/>
    <col min="168" max="168" width="16.42578125" style="223" hidden="1" customWidth="1" outlineLevel="1"/>
    <col min="169" max="169" width="14.85546875" style="285" hidden="1" customWidth="1" outlineLevel="1"/>
    <col min="170" max="170" width="13.42578125" style="223" hidden="1" customWidth="1" outlineLevel="1"/>
    <col min="171" max="171" width="10" style="223" hidden="1" customWidth="1" outlineLevel="1"/>
    <col min="172" max="172" width="16.42578125" style="223" hidden="1" customWidth="1" outlineLevel="1"/>
    <col min="173" max="173" width="14.85546875" style="285" hidden="1" customWidth="1" outlineLevel="1"/>
    <col min="174" max="174" width="13.42578125" style="223" hidden="1" customWidth="1" outlineLevel="1"/>
    <col min="175" max="175" width="10" style="223" hidden="1" customWidth="1" outlineLevel="1"/>
    <col min="176" max="176" width="16.42578125" style="223" hidden="1" customWidth="1" outlineLevel="1"/>
    <col min="177" max="177" width="14.85546875" style="285" hidden="1" customWidth="1" outlineLevel="1"/>
    <col min="178" max="178" width="13.42578125" style="223" hidden="1" customWidth="1" outlineLevel="1"/>
    <col min="179" max="179" width="10" style="223" hidden="1" customWidth="1" outlineLevel="1"/>
    <col min="180" max="180" width="16.42578125" style="223" hidden="1" customWidth="1" outlineLevel="1"/>
    <col min="181" max="181" width="14.85546875" style="285" hidden="1" customWidth="1" outlineLevel="1"/>
    <col min="182" max="182" width="13.42578125" style="223" hidden="1" customWidth="1" outlineLevel="1"/>
    <col min="183" max="183" width="10" style="223" hidden="1" customWidth="1" outlineLevel="1"/>
    <col min="184" max="184" width="16.42578125" style="223" hidden="1" customWidth="1" outlineLevel="1"/>
    <col min="185" max="185" width="14.85546875" style="285" hidden="1" customWidth="1" outlineLevel="1"/>
    <col min="186" max="186" width="13.42578125" style="223" hidden="1" customWidth="1" outlineLevel="1"/>
    <col min="187" max="187" width="10" style="223" hidden="1" customWidth="1" outlineLevel="1"/>
    <col min="188" max="188" width="16.42578125" style="223" hidden="1" customWidth="1" outlineLevel="1"/>
    <col min="189" max="189" width="14.85546875" style="285" hidden="1" customWidth="1" outlineLevel="1"/>
    <col min="190" max="190" width="13.42578125" style="223" hidden="1" customWidth="1" outlineLevel="1"/>
    <col min="191" max="191" width="10" style="223" hidden="1" customWidth="1" outlineLevel="1"/>
    <col min="192" max="192" width="16.42578125" style="223" hidden="1" customWidth="1" outlineLevel="1"/>
    <col min="193" max="193" width="14.85546875" style="285" hidden="1" customWidth="1" outlineLevel="1"/>
    <col min="194" max="194" width="13.42578125" style="223" hidden="1" customWidth="1" outlineLevel="1"/>
    <col min="195" max="195" width="10" style="223" hidden="1" customWidth="1" outlineLevel="1"/>
    <col min="196" max="196" width="16.42578125" style="223" hidden="1" customWidth="1" outlineLevel="1"/>
    <col min="197" max="197" width="14.85546875" style="285" hidden="1" customWidth="1" outlineLevel="1"/>
    <col min="198" max="198" width="13.42578125" style="223" hidden="1" customWidth="1" outlineLevel="1"/>
    <col min="199" max="199" width="10" style="223" hidden="1" customWidth="1" outlineLevel="1"/>
    <col min="200" max="200" width="16.42578125" style="223" hidden="1" customWidth="1" outlineLevel="1"/>
    <col min="201" max="201" width="14.85546875" style="285" hidden="1" customWidth="1" outlineLevel="1"/>
    <col min="202" max="202" width="13.42578125" style="223" hidden="1" customWidth="1" outlineLevel="1"/>
    <col min="203" max="203" width="10" style="223" hidden="1" customWidth="1" outlineLevel="1"/>
    <col min="204" max="204" width="16.42578125" style="223" hidden="1" customWidth="1" outlineLevel="1"/>
    <col min="205" max="205" width="16.42578125" style="285" hidden="1" customWidth="1" outlineLevel="1"/>
    <col min="206" max="206" width="13.42578125" style="223" hidden="1" customWidth="1" outlineLevel="1"/>
    <col min="207" max="207" width="10" style="223" hidden="1" customWidth="1" outlineLevel="1"/>
    <col min="208" max="208" width="16.42578125" style="223" hidden="1" customWidth="1" outlineLevel="1"/>
    <col min="209" max="209" width="16.42578125" style="285" hidden="1" customWidth="1" outlineLevel="1"/>
    <col min="210" max="210" width="13.85546875" style="223" hidden="1" customWidth="1" outlineLevel="1"/>
    <col min="211" max="211" width="10" style="223" hidden="1" customWidth="1" outlineLevel="1"/>
    <col min="212" max="212" width="16.42578125" style="223" hidden="1" customWidth="1" outlineLevel="1"/>
    <col min="213" max="213" width="13.85546875" style="223" hidden="1" customWidth="1" outlineLevel="1"/>
    <col min="214" max="214" width="10" style="223" hidden="1" customWidth="1" outlineLevel="1"/>
    <col min="215" max="215" width="16.42578125" style="223" hidden="1" customWidth="1" outlineLevel="1"/>
    <col min="216" max="216" width="13.85546875" style="285" hidden="1" customWidth="1" outlineLevel="1"/>
    <col min="217" max="217" width="10" style="285" hidden="1" customWidth="1" outlineLevel="1"/>
    <col min="218" max="218" width="16.42578125" style="285" hidden="1" customWidth="1" outlineLevel="1"/>
    <col min="219" max="219" width="13.85546875" style="285" hidden="1" customWidth="1" outlineLevel="1"/>
    <col min="220" max="220" width="10" style="285" hidden="1" customWidth="1" outlineLevel="1"/>
    <col min="221" max="221" width="16.42578125" style="285" hidden="1" customWidth="1" outlineLevel="1"/>
    <col min="222" max="222" width="14.42578125" style="285" customWidth="1" outlineLevel="1"/>
    <col min="223" max="223" width="18.28515625" style="285" customWidth="1" outlineLevel="1"/>
    <col min="224" max="224" width="14.42578125" style="285" customWidth="1" outlineLevel="1"/>
    <col min="225" max="225" width="18.28515625" style="285" customWidth="1" outlineLevel="1"/>
    <col min="226" max="226" width="14.42578125" style="285" customWidth="1" outlineLevel="1"/>
    <col min="227" max="227" width="18.28515625" style="285" customWidth="1" outlineLevel="1"/>
    <col min="228" max="228" width="14.42578125" style="285" hidden="1" customWidth="1" outlineLevel="1"/>
    <col min="229" max="229" width="18.28515625" style="285" hidden="1" customWidth="1" outlineLevel="1"/>
    <col min="230" max="230" width="14.42578125" style="285" hidden="1" customWidth="1" outlineLevel="1"/>
    <col min="231" max="231" width="18.28515625" style="285" hidden="1" customWidth="1" outlineLevel="1"/>
    <col min="232" max="232" width="14.42578125" style="285" hidden="1" customWidth="1" outlineLevel="1"/>
    <col min="233" max="233" width="18.28515625" style="285" hidden="1" customWidth="1" outlineLevel="1"/>
    <col min="234" max="234" width="14.42578125" style="285" hidden="1" customWidth="1" outlineLevel="1"/>
    <col min="235" max="235" width="18.28515625" style="285" hidden="1" customWidth="1" outlineLevel="1"/>
    <col min="236" max="236" width="14.42578125" style="285" hidden="1" customWidth="1" outlineLevel="1"/>
    <col min="237" max="237" width="18.28515625" style="285" hidden="1" customWidth="1" outlineLevel="1"/>
    <col min="238" max="238" width="14.42578125" style="285" hidden="1" customWidth="1" outlineLevel="1"/>
    <col min="239" max="239" width="18.28515625" style="285" hidden="1" customWidth="1" outlineLevel="1"/>
    <col min="240" max="240" width="14.42578125" style="285" hidden="1" customWidth="1" outlineLevel="1"/>
    <col min="241" max="241" width="18.28515625" style="285" hidden="1" customWidth="1" outlineLevel="1"/>
    <col min="242" max="242" width="14.42578125" style="285" hidden="1" customWidth="1" outlineLevel="1"/>
    <col min="243" max="243" width="18.28515625" style="285" hidden="1" customWidth="1" outlineLevel="1"/>
    <col min="244" max="244" width="14.42578125" style="285" hidden="1" customWidth="1" outlineLevel="1"/>
    <col min="245" max="245" width="18.28515625" style="285" hidden="1" customWidth="1" outlineLevel="1"/>
    <col min="246" max="246" width="14.42578125" style="285" hidden="1" customWidth="1" outlineLevel="1"/>
    <col min="247" max="247" width="18.28515625" style="285" hidden="1" customWidth="1" outlineLevel="1"/>
    <col min="248" max="248" width="14.42578125" style="285" hidden="1" customWidth="1" outlineLevel="1"/>
    <col min="249" max="249" width="18.28515625" style="285" hidden="1" customWidth="1" outlineLevel="1"/>
    <col min="250" max="250" width="14.42578125" style="285" hidden="1" customWidth="1" outlineLevel="1"/>
    <col min="251" max="251" width="18.28515625" style="285" hidden="1" customWidth="1" outlineLevel="1"/>
    <col min="252" max="252" width="15.7109375" style="223" hidden="1" customWidth="1" outlineLevel="1"/>
    <col min="253" max="253" width="16.140625" style="223" hidden="1" customWidth="1" outlineLevel="1"/>
    <col min="254" max="254" width="15.7109375" style="223" hidden="1" customWidth="1" outlineLevel="1"/>
    <col min="255" max="255" width="17.140625" style="223" hidden="1" customWidth="1" outlineLevel="1"/>
    <col min="256" max="256" width="14.42578125" style="223" hidden="1" customWidth="1" outlineLevel="1"/>
    <col min="257" max="257" width="18.28515625" style="223" hidden="1" customWidth="1" outlineLevel="1"/>
    <col min="258" max="258" width="15.7109375" style="223" hidden="1" customWidth="1" outlineLevel="1"/>
    <col min="259" max="259" width="17.7109375" style="223" hidden="1" customWidth="1" outlineLevel="1"/>
    <col min="260" max="263" width="15.7109375" style="223" hidden="1" customWidth="1" outlineLevel="1"/>
    <col min="264" max="264" width="13.85546875" style="223" customWidth="1" outlineLevel="1"/>
    <col min="265" max="265" width="13.42578125" style="223" customWidth="1" outlineLevel="1"/>
    <col min="266" max="266" width="9.140625" style="223" customWidth="1" outlineLevel="1"/>
    <col min="267" max="267" width="14.85546875" style="223" customWidth="1" outlineLevel="1"/>
    <col min="268" max="268" width="13.85546875" style="223" hidden="1" customWidth="1" outlineLevel="1"/>
    <col min="269" max="269" width="13.42578125" style="223" hidden="1" customWidth="1" outlineLevel="1"/>
    <col min="270" max="270" width="9.140625" style="223" hidden="1" customWidth="1" outlineLevel="1"/>
    <col min="271" max="271" width="14.85546875" style="223" hidden="1" customWidth="1" outlineLevel="1"/>
    <col min="272" max="272" width="13.85546875" style="223" hidden="1" customWidth="1" outlineLevel="1"/>
    <col min="273" max="273" width="13.42578125" style="223" hidden="1" customWidth="1" outlineLevel="1"/>
    <col min="274" max="274" width="9.140625" style="223" hidden="1" customWidth="1" outlineLevel="1"/>
    <col min="275" max="275" width="15.85546875" style="223" hidden="1" customWidth="1" outlineLevel="1"/>
    <col min="276" max="276" width="13.85546875" style="223" hidden="1" customWidth="1" outlineLevel="1"/>
    <col min="277" max="277" width="13.42578125" style="223" hidden="1" customWidth="1" outlineLevel="1"/>
    <col min="278" max="278" width="9.140625" style="223" hidden="1" customWidth="1" outlineLevel="1"/>
    <col min="279" max="279" width="15.85546875" style="223" hidden="1" customWidth="1" outlineLevel="1"/>
    <col min="280" max="280" width="13.85546875" style="223" hidden="1" customWidth="1" outlineLevel="1"/>
    <col min="281" max="281" width="13.42578125" style="223" hidden="1" customWidth="1" outlineLevel="1"/>
    <col min="282" max="282" width="9.140625" style="223" hidden="1" customWidth="1" outlineLevel="1"/>
    <col min="283" max="283" width="15.85546875" style="223" hidden="1" customWidth="1" outlineLevel="1"/>
    <col min="284" max="284" width="13.85546875" style="223" hidden="1" customWidth="1" outlineLevel="1"/>
    <col min="285" max="285" width="13.42578125" style="223" hidden="1" customWidth="1" outlineLevel="1"/>
    <col min="286" max="286" width="9.140625" style="223" hidden="1" customWidth="1" outlineLevel="1"/>
    <col min="287" max="287" width="15.85546875" style="223" hidden="1" customWidth="1" outlineLevel="1"/>
    <col min="288" max="288" width="13.85546875" style="223" hidden="1" customWidth="1" outlineLevel="1"/>
    <col min="289" max="289" width="13.42578125" style="223" hidden="1" customWidth="1" outlineLevel="1"/>
    <col min="290" max="290" width="9.140625" style="223" hidden="1" customWidth="1" outlineLevel="1"/>
    <col min="291" max="291" width="15.85546875" style="223" hidden="1" customWidth="1" outlineLevel="1"/>
    <col min="292" max="292" width="13.85546875" style="223" hidden="1" customWidth="1" outlineLevel="1"/>
    <col min="293" max="293" width="13.42578125" style="223" hidden="1" customWidth="1" outlineLevel="1"/>
    <col min="294" max="294" width="9.140625" style="223" hidden="1" customWidth="1" outlineLevel="1"/>
    <col min="295" max="295" width="15.85546875" style="223" hidden="1" customWidth="1" outlineLevel="1"/>
    <col min="296" max="296" width="13.85546875" style="223" hidden="1" customWidth="1" outlineLevel="1"/>
    <col min="297" max="297" width="13.42578125" style="223" hidden="1" customWidth="1" outlineLevel="1"/>
    <col min="298" max="298" width="9.140625" style="223" hidden="1" customWidth="1" outlineLevel="1"/>
    <col min="299" max="299" width="15.85546875" style="223" hidden="1" customWidth="1" outlineLevel="1"/>
    <col min="300" max="300" width="13.85546875" style="223" hidden="1" customWidth="1" outlineLevel="1"/>
    <col min="301" max="301" width="13.42578125" style="223" hidden="1" customWidth="1" outlineLevel="1"/>
    <col min="302" max="302" width="9.140625" style="223" hidden="1" customWidth="1" outlineLevel="1"/>
    <col min="303" max="303" width="15.85546875" style="223" hidden="1" customWidth="1" outlineLevel="1"/>
    <col min="304" max="304" width="13.85546875" style="223" hidden="1" customWidth="1" outlineLevel="1"/>
    <col min="305" max="305" width="13.42578125" style="223" hidden="1" customWidth="1" outlineLevel="1"/>
    <col min="306" max="306" width="9.140625" style="223" hidden="1" customWidth="1" outlineLevel="1"/>
    <col min="307" max="307" width="15.85546875" style="223" hidden="1" customWidth="1" outlineLevel="1"/>
    <col min="308" max="308" width="13.85546875" style="223" hidden="1" customWidth="1" outlineLevel="1"/>
    <col min="309" max="309" width="13.42578125" style="223" hidden="1" customWidth="1" outlineLevel="1"/>
    <col min="310" max="310" width="9.140625" style="223" hidden="1" customWidth="1" outlineLevel="1"/>
    <col min="311" max="311" width="15.85546875" style="223" hidden="1" customWidth="1" outlineLevel="1"/>
    <col min="312" max="312" width="13.85546875" style="223" hidden="1" customWidth="1" outlineLevel="1"/>
    <col min="313" max="313" width="13.42578125" style="223" hidden="1" customWidth="1" outlineLevel="1"/>
    <col min="314" max="314" width="9.140625" style="223" hidden="1" customWidth="1" outlineLevel="1"/>
    <col min="315" max="315" width="15.85546875" style="223" hidden="1" customWidth="1" outlineLevel="1"/>
    <col min="316" max="316" width="13.85546875" style="223" hidden="1" customWidth="1" outlineLevel="1"/>
    <col min="317" max="317" width="13.42578125" style="223" hidden="1" customWidth="1" outlineLevel="1"/>
    <col min="318" max="318" width="9.140625" style="223" hidden="1" customWidth="1" outlineLevel="1"/>
    <col min="319" max="319" width="15.85546875" style="223" hidden="1" customWidth="1" outlineLevel="1"/>
    <col min="320" max="320" width="13.85546875" style="223" hidden="1" customWidth="1" outlineLevel="1"/>
    <col min="321" max="321" width="13.42578125" style="223" hidden="1" customWidth="1" outlineLevel="1"/>
    <col min="322" max="322" width="9.140625" style="223" hidden="1" customWidth="1" outlineLevel="1"/>
    <col min="323" max="323" width="15.85546875" style="223" hidden="1" customWidth="1" outlineLevel="1"/>
    <col min="324" max="324" width="13.85546875" style="223" hidden="1" customWidth="1" outlineLevel="1"/>
    <col min="325" max="325" width="13.42578125" style="223" hidden="1" customWidth="1" outlineLevel="1"/>
    <col min="326" max="326" width="9.140625" style="223" hidden="1" customWidth="1" outlineLevel="1"/>
    <col min="327" max="327" width="15.85546875" style="223" hidden="1" customWidth="1" outlineLevel="1"/>
    <col min="328" max="328" width="13.5703125" style="223" hidden="1" customWidth="1" outlineLevel="1"/>
    <col min="329" max="329" width="13.42578125" style="223" hidden="1" customWidth="1" outlineLevel="1"/>
    <col min="330" max="330" width="9.140625" style="223" hidden="1" customWidth="1" outlineLevel="1"/>
    <col min="331" max="331" width="16.42578125" style="223" hidden="1" customWidth="1" outlineLevel="1"/>
    <col min="332" max="332" width="15.7109375" style="223" hidden="1" customWidth="1" outlineLevel="1"/>
    <col min="333" max="333" width="13.42578125" style="223" hidden="1" customWidth="1" outlineLevel="1"/>
    <col min="334" max="334" width="9.140625" style="223" hidden="1" customWidth="1" outlineLevel="1"/>
    <col min="335" max="335" width="16.42578125" style="223" hidden="1" customWidth="1" outlineLevel="1"/>
    <col min="336" max="336" width="15.7109375" style="223" hidden="1" customWidth="1" outlineLevel="1"/>
    <col min="337" max="337" width="13.85546875" style="223" hidden="1" customWidth="1" outlineLevel="1"/>
    <col min="338" max="338" width="8.85546875" style="223" hidden="1" customWidth="1" outlineLevel="1"/>
    <col min="339" max="339" width="16.42578125" style="223" hidden="1" customWidth="1" outlineLevel="1"/>
    <col min="340" max="340" width="13.85546875" style="223" hidden="1" customWidth="1" outlineLevel="1"/>
    <col min="341" max="341" width="8.85546875" style="223" hidden="1" customWidth="1" outlineLevel="1"/>
    <col min="342" max="342" width="16.42578125" style="223" hidden="1" customWidth="1" outlineLevel="1"/>
    <col min="343" max="343" width="13.85546875" style="223" hidden="1" customWidth="1" outlineLevel="1"/>
    <col min="344" max="344" width="8.85546875" style="223" hidden="1" customWidth="1" outlineLevel="1"/>
    <col min="345" max="345" width="16.42578125" style="223" hidden="1" customWidth="1" outlineLevel="1"/>
    <col min="346" max="346" width="13.85546875" style="223" hidden="1" customWidth="1" outlineLevel="1"/>
    <col min="347" max="347" width="8.85546875" style="223" hidden="1" customWidth="1" outlineLevel="1"/>
    <col min="348" max="348" width="16.42578125" style="223" hidden="1" customWidth="1" outlineLevel="1"/>
    <col min="349" max="349" width="14.42578125" style="285" customWidth="1" outlineLevel="1"/>
    <col min="350" max="350" width="18.28515625" style="285" customWidth="1" outlineLevel="1"/>
    <col min="351" max="351" width="14.42578125" style="285" customWidth="1" outlineLevel="1"/>
    <col min="352" max="352" width="18.28515625" style="285" customWidth="1" outlineLevel="1"/>
    <col min="353" max="353" width="14.42578125" style="285" customWidth="1" outlineLevel="1"/>
    <col min="354" max="354" width="18.28515625" style="285" customWidth="1" outlineLevel="1"/>
    <col min="355" max="355" width="14.42578125" style="285" hidden="1" customWidth="1" outlineLevel="1"/>
    <col min="356" max="356" width="18.28515625" style="285" hidden="1" customWidth="1" outlineLevel="1"/>
    <col min="357" max="357" width="14.42578125" style="285" hidden="1" customWidth="1" outlineLevel="1"/>
    <col min="358" max="358" width="18.28515625" style="285" hidden="1" customWidth="1" outlineLevel="1"/>
    <col min="359" max="359" width="14.42578125" style="285" hidden="1" customWidth="1" outlineLevel="1"/>
    <col min="360" max="360" width="18.28515625" style="285" hidden="1" customWidth="1" outlineLevel="1"/>
    <col min="361" max="361" width="14.42578125" style="285" hidden="1" customWidth="1" outlineLevel="1"/>
    <col min="362" max="362" width="18.28515625" style="285" hidden="1" customWidth="1" outlineLevel="1"/>
    <col min="363" max="363" width="14.42578125" style="285" hidden="1" customWidth="1" outlineLevel="1"/>
    <col min="364" max="364" width="18.28515625" style="285" hidden="1" customWidth="1" outlineLevel="1"/>
    <col min="365" max="365" width="14.42578125" style="285" hidden="1" customWidth="1" outlineLevel="1"/>
    <col min="366" max="366" width="18.28515625" style="285" hidden="1" customWidth="1" outlineLevel="1"/>
    <col min="367" max="367" width="14.42578125" style="285" hidden="1" customWidth="1" outlineLevel="1"/>
    <col min="368" max="368" width="18.28515625" style="285" hidden="1" customWidth="1" outlineLevel="1"/>
    <col min="369" max="369" width="14.42578125" style="285" hidden="1" customWidth="1" outlineLevel="1"/>
    <col min="370" max="370" width="18.28515625" style="285" hidden="1" customWidth="1" outlineLevel="1"/>
    <col min="371" max="371" width="14.42578125" style="285" hidden="1" customWidth="1" outlineLevel="1"/>
    <col min="372" max="372" width="18.28515625" style="285" hidden="1" customWidth="1" outlineLevel="1"/>
    <col min="373" max="373" width="14.42578125" style="285" hidden="1" customWidth="1" outlineLevel="1"/>
    <col min="374" max="374" width="18.28515625" style="285" hidden="1" customWidth="1" outlineLevel="1"/>
    <col min="375" max="375" width="14.42578125" style="285" hidden="1" customWidth="1" outlineLevel="1"/>
    <col min="376" max="376" width="18.28515625" style="285" hidden="1" customWidth="1" outlineLevel="1"/>
    <col min="377" max="377" width="14.42578125" style="285" hidden="1" customWidth="1" outlineLevel="1"/>
    <col min="378" max="378" width="18.28515625" style="285" hidden="1" customWidth="1" outlineLevel="1"/>
    <col min="379" max="379" width="13.42578125" style="223" hidden="1" customWidth="1" outlineLevel="1"/>
    <col min="380" max="380" width="16.42578125" style="223" hidden="1" customWidth="1" outlineLevel="1"/>
    <col min="381" max="381" width="13.42578125" style="223" hidden="1" customWidth="1" outlineLevel="1"/>
    <col min="382" max="382" width="16.42578125" style="223" hidden="1" customWidth="1" outlineLevel="1"/>
    <col min="383" max="383" width="13.42578125" style="223" hidden="1" customWidth="1" outlineLevel="1"/>
    <col min="384" max="384" width="16.42578125" style="223" hidden="1" customWidth="1" outlineLevel="1"/>
    <col min="385" max="385" width="13.85546875" style="223" hidden="1" customWidth="1" outlineLevel="1"/>
    <col min="386" max="386" width="16.42578125" style="223" hidden="1" customWidth="1" outlineLevel="1"/>
    <col min="387" max="387" width="13.85546875" style="223" hidden="1" customWidth="1" outlineLevel="1"/>
    <col min="388" max="388" width="16.42578125" style="223" hidden="1" customWidth="1" outlineLevel="1"/>
    <col min="389" max="389" width="13.85546875" style="223" hidden="1" customWidth="1" outlineLevel="1"/>
    <col min="390" max="390" width="16.42578125" style="223" hidden="1" customWidth="1" outlineLevel="1"/>
    <col min="391" max="392" width="13.42578125" style="223" customWidth="1" outlineLevel="1"/>
    <col min="393" max="393" width="10" style="223" customWidth="1" outlineLevel="1"/>
    <col min="394" max="394" width="16.42578125" style="223" customWidth="1" outlineLevel="1"/>
    <col min="395" max="396" width="13.42578125" style="223" hidden="1" customWidth="1" outlineLevel="1"/>
    <col min="397" max="397" width="10" style="223" hidden="1" customWidth="1" outlineLevel="1"/>
    <col min="398" max="398" width="16.42578125" style="223" hidden="1" customWidth="1" outlineLevel="1"/>
    <col min="399" max="400" width="13.42578125" style="223" hidden="1" customWidth="1" outlineLevel="1"/>
    <col min="401" max="401" width="10" style="223" hidden="1" customWidth="1" outlineLevel="1"/>
    <col min="402" max="402" width="16.42578125" style="223" hidden="1" customWidth="1" outlineLevel="1"/>
    <col min="403" max="404" width="13.42578125" style="223" hidden="1" customWidth="1" outlineLevel="1"/>
    <col min="405" max="405" width="10" style="223" hidden="1" customWidth="1" outlineLevel="1"/>
    <col min="406" max="406" width="16.42578125" style="223" hidden="1" customWidth="1" outlineLevel="1"/>
    <col min="407" max="408" width="13.42578125" style="223" hidden="1" customWidth="1" outlineLevel="1"/>
    <col min="409" max="409" width="10" style="223" hidden="1" customWidth="1" outlineLevel="1"/>
    <col min="410" max="410" width="16.42578125" style="223" hidden="1" customWidth="1" outlineLevel="1"/>
    <col min="411" max="412" width="13.42578125" style="223" hidden="1" customWidth="1" outlineLevel="1"/>
    <col min="413" max="413" width="10" style="223" hidden="1" customWidth="1" outlineLevel="1"/>
    <col min="414" max="414" width="16.42578125" style="223" hidden="1" customWidth="1" outlineLevel="1"/>
    <col min="415" max="416" width="13.42578125" style="223" hidden="1" customWidth="1" outlineLevel="1"/>
    <col min="417" max="417" width="10" style="223" hidden="1" customWidth="1" outlineLevel="1"/>
    <col min="418" max="418" width="16.42578125" style="223" hidden="1" customWidth="1" outlineLevel="1"/>
    <col min="419" max="420" width="13.42578125" style="223" hidden="1" customWidth="1" outlineLevel="1"/>
    <col min="421" max="421" width="10" style="223" hidden="1" customWidth="1" outlineLevel="1"/>
    <col min="422" max="422" width="16.42578125" style="223" hidden="1" customWidth="1" outlineLevel="1"/>
    <col min="423" max="424" width="13.42578125" style="223" hidden="1" customWidth="1" outlineLevel="1"/>
    <col min="425" max="425" width="10" style="223" hidden="1" customWidth="1" outlineLevel="1"/>
    <col min="426" max="426" width="16.42578125" style="223" hidden="1" customWidth="1" outlineLevel="1"/>
    <col min="427" max="428" width="13.42578125" style="223" hidden="1" customWidth="1" outlineLevel="1"/>
    <col min="429" max="429" width="10" style="223" hidden="1" customWidth="1" outlineLevel="1"/>
    <col min="430" max="430" width="16.42578125" style="223" hidden="1" customWidth="1" outlineLevel="1"/>
    <col min="431" max="432" width="13.42578125" style="223" hidden="1" customWidth="1" outlineLevel="1"/>
    <col min="433" max="433" width="10" style="223" hidden="1" customWidth="1" outlineLevel="1"/>
    <col min="434" max="434" width="16.42578125" style="223" hidden="1" customWidth="1" outlineLevel="1"/>
    <col min="435" max="436" width="13.42578125" style="223" hidden="1" customWidth="1" outlineLevel="1"/>
    <col min="437" max="437" width="10" style="223" hidden="1" customWidth="1" outlineLevel="1"/>
    <col min="438" max="438" width="16.42578125" style="223" hidden="1" customWidth="1" outlineLevel="1"/>
    <col min="439" max="440" width="13.42578125" style="223" hidden="1" customWidth="1" outlineLevel="1"/>
    <col min="441" max="441" width="10" style="223" hidden="1" customWidth="1" outlineLevel="1"/>
    <col min="442" max="442" width="16.42578125" style="223" hidden="1" customWidth="1" outlineLevel="1"/>
    <col min="443" max="444" width="13.42578125" style="223" hidden="1" customWidth="1" outlineLevel="1"/>
    <col min="445" max="445" width="10" style="223" hidden="1" customWidth="1" outlineLevel="1"/>
    <col min="446" max="446" width="16.42578125" style="223" hidden="1" customWidth="1" outlineLevel="1"/>
    <col min="447" max="448" width="13.42578125" style="223" hidden="1" customWidth="1" outlineLevel="1"/>
    <col min="449" max="449" width="10" style="223" hidden="1" customWidth="1" outlineLevel="1"/>
    <col min="450" max="450" width="16.42578125" style="223" hidden="1" customWidth="1" outlineLevel="1"/>
    <col min="451" max="452" width="13.42578125" style="223" hidden="1" customWidth="1" outlineLevel="1"/>
    <col min="453" max="453" width="10" style="223" hidden="1" customWidth="1" outlineLevel="1"/>
    <col min="454" max="454" width="16.42578125" style="223" hidden="1" customWidth="1" outlineLevel="1"/>
    <col min="455" max="455" width="11.7109375" style="223" hidden="1" customWidth="1" outlineLevel="1"/>
    <col min="456" max="456" width="13.42578125" style="223" hidden="1" customWidth="1" outlineLevel="1"/>
    <col min="457" max="457" width="10" style="223" hidden="1" customWidth="1" outlineLevel="1"/>
    <col min="458" max="459" width="16.42578125" style="223" hidden="1" customWidth="1" outlineLevel="1"/>
    <col min="460" max="460" width="13.42578125" style="223" hidden="1" customWidth="1" outlineLevel="1"/>
    <col min="461" max="461" width="10" style="223" hidden="1" customWidth="1" outlineLevel="1"/>
    <col min="462" max="463" width="16.42578125" style="223" hidden="1" customWidth="1" outlineLevel="1"/>
    <col min="464" max="464" width="13.85546875" style="223" hidden="1" customWidth="1" outlineLevel="1"/>
    <col min="465" max="465" width="10" style="223" hidden="1" customWidth="1" outlineLevel="1"/>
    <col min="466" max="466" width="16.42578125" style="223" hidden="1" customWidth="1" outlineLevel="1"/>
    <col min="467" max="467" width="13.85546875" style="223" hidden="1" customWidth="1" outlineLevel="1"/>
    <col min="468" max="468" width="10" style="223" hidden="1" customWidth="1" outlineLevel="1"/>
    <col min="469" max="469" width="16.42578125" style="223" hidden="1" customWidth="1" outlineLevel="1"/>
    <col min="470" max="470" width="13.85546875" style="285" hidden="1" customWidth="1" outlineLevel="1"/>
    <col min="471" max="471" width="10" style="285" hidden="1" customWidth="1" outlineLevel="1"/>
    <col min="472" max="472" width="16.42578125" style="285" hidden="1" customWidth="1" outlineLevel="1"/>
    <col min="473" max="473" width="13.85546875" style="285" hidden="1" customWidth="1" outlineLevel="1"/>
    <col min="474" max="474" width="10" style="285" hidden="1" customWidth="1" outlineLevel="1"/>
    <col min="475" max="475" width="16.42578125" style="285" hidden="1" customWidth="1" outlineLevel="1"/>
    <col min="476" max="476" width="14.42578125" style="285" customWidth="1" outlineLevel="1"/>
    <col min="477" max="477" width="18.28515625" style="285" customWidth="1" outlineLevel="1"/>
    <col min="478" max="478" width="14.42578125" style="285" customWidth="1" outlineLevel="1"/>
    <col min="479" max="479" width="18.28515625" style="285" customWidth="1" outlineLevel="1"/>
    <col min="480" max="480" width="14.42578125" style="285" customWidth="1" outlineLevel="1"/>
    <col min="481" max="481" width="18.28515625" style="285" customWidth="1" outlineLevel="1"/>
    <col min="482" max="482" width="14.42578125" style="285" hidden="1" customWidth="1" outlineLevel="1"/>
    <col min="483" max="483" width="18.28515625" style="285" hidden="1" customWidth="1" outlineLevel="1"/>
    <col min="484" max="484" width="14.42578125" style="285" hidden="1" customWidth="1" outlineLevel="1"/>
    <col min="485" max="485" width="18.28515625" style="285" hidden="1" customWidth="1" outlineLevel="1"/>
    <col min="486" max="486" width="14.42578125" style="285" hidden="1" customWidth="1" outlineLevel="1"/>
    <col min="487" max="487" width="18.28515625" style="285" hidden="1" customWidth="1" outlineLevel="1"/>
    <col min="488" max="488" width="14.42578125" style="285" hidden="1" customWidth="1" outlineLevel="1"/>
    <col min="489" max="489" width="18.28515625" style="285" hidden="1" customWidth="1" outlineLevel="1"/>
    <col min="490" max="490" width="14.42578125" style="285" hidden="1" customWidth="1" outlineLevel="1"/>
    <col min="491" max="491" width="18.28515625" style="285" hidden="1" customWidth="1" outlineLevel="1"/>
    <col min="492" max="492" width="14.42578125" style="285" hidden="1" customWidth="1" outlineLevel="1"/>
    <col min="493" max="493" width="18.28515625" style="285" hidden="1" customWidth="1" outlineLevel="1"/>
    <col min="494" max="494" width="14.42578125" style="285" hidden="1" customWidth="1" outlineLevel="1"/>
    <col min="495" max="495" width="18.28515625" style="285" hidden="1" customWidth="1" outlineLevel="1"/>
    <col min="496" max="496" width="14.42578125" style="285" hidden="1" customWidth="1" outlineLevel="1"/>
    <col min="497" max="497" width="18.28515625" style="285" hidden="1" customWidth="1" outlineLevel="1"/>
    <col min="498" max="498" width="14.42578125" style="285" hidden="1" customWidth="1" outlineLevel="1"/>
    <col min="499" max="499" width="18.28515625" style="285" hidden="1" customWidth="1" outlineLevel="1"/>
    <col min="500" max="500" width="14.42578125" style="285" hidden="1" customWidth="1" outlineLevel="1"/>
    <col min="501" max="501" width="18.28515625" style="285" hidden="1" customWidth="1" outlineLevel="1"/>
    <col min="502" max="502" width="14.42578125" style="285" hidden="1" customWidth="1" outlineLevel="1"/>
    <col min="503" max="503" width="18.28515625" style="285" hidden="1" customWidth="1" outlineLevel="1"/>
    <col min="504" max="504" width="14.42578125" style="285" hidden="1" customWidth="1" outlineLevel="1"/>
    <col min="505" max="505" width="18.28515625" style="285" hidden="1" customWidth="1" outlineLevel="1"/>
    <col min="506" max="506" width="13.42578125" style="223" hidden="1" customWidth="1" outlineLevel="1"/>
    <col min="507" max="507" width="16.42578125" style="223" hidden="1" customWidth="1" outlineLevel="1"/>
    <col min="508" max="508" width="13.42578125" style="223" hidden="1" customWidth="1" outlineLevel="1"/>
    <col min="509" max="509" width="16.42578125" style="223" hidden="1" customWidth="1" outlineLevel="1"/>
    <col min="510" max="510" width="13.85546875" style="223" hidden="1" customWidth="1" outlineLevel="1"/>
    <col min="511" max="511" width="16.42578125" style="223" hidden="1" customWidth="1" outlineLevel="1"/>
    <col min="512" max="512" width="13.85546875" style="223" hidden="1" customWidth="1" outlineLevel="1"/>
    <col min="513" max="513" width="16.42578125" style="223" hidden="1" customWidth="1" outlineLevel="1"/>
    <col min="514" max="514" width="13.85546875" style="223" hidden="1" customWidth="1" outlineLevel="1"/>
    <col min="515" max="515" width="16.42578125" style="223" hidden="1" customWidth="1" outlineLevel="1"/>
    <col min="516" max="516" width="13.85546875" style="223" hidden="1" customWidth="1" outlineLevel="1"/>
    <col min="517" max="517" width="16.42578125" style="223" hidden="1" customWidth="1" outlineLevel="1"/>
    <col min="518" max="518" width="14.85546875" style="223" customWidth="1" outlineLevel="1"/>
    <col min="519" max="519" width="13.85546875" style="223" customWidth="1" outlineLevel="1"/>
    <col min="520" max="520" width="10" style="223" customWidth="1" outlineLevel="1"/>
    <col min="521" max="521" width="16.42578125" style="223" customWidth="1" outlineLevel="1"/>
    <col min="522" max="522" width="14.85546875" style="223" hidden="1" customWidth="1" outlineLevel="1"/>
    <col min="523" max="523" width="13.85546875" style="223" hidden="1" customWidth="1" outlineLevel="1"/>
    <col min="524" max="524" width="10" style="223" hidden="1" customWidth="1" outlineLevel="1"/>
    <col min="525" max="525" width="16.42578125" style="223" hidden="1" customWidth="1" outlineLevel="1"/>
    <col min="526" max="526" width="14.85546875" style="223" hidden="1" customWidth="1" outlineLevel="1"/>
    <col min="527" max="527" width="13.85546875" style="223" hidden="1" customWidth="1" outlineLevel="1"/>
    <col min="528" max="528" width="10" style="223" hidden="1" customWidth="1" outlineLevel="1"/>
    <col min="529" max="529" width="16.42578125" style="223" hidden="1" customWidth="1" outlineLevel="1"/>
    <col min="530" max="530" width="14.85546875" style="223" hidden="1" customWidth="1" outlineLevel="1"/>
    <col min="531" max="531" width="13.85546875" style="223" hidden="1" customWidth="1" outlineLevel="1"/>
    <col min="532" max="532" width="10" style="223" hidden="1" customWidth="1" outlineLevel="1"/>
    <col min="533" max="533" width="16.42578125" style="223" hidden="1" customWidth="1" outlineLevel="1"/>
    <col min="534" max="534" width="14.85546875" style="223" hidden="1" customWidth="1" outlineLevel="1"/>
    <col min="535" max="535" width="13.85546875" style="223" hidden="1" customWidth="1" outlineLevel="1"/>
    <col min="536" max="536" width="10" style="223" hidden="1" customWidth="1" outlineLevel="1"/>
    <col min="537" max="537" width="16.42578125" style="223" hidden="1" customWidth="1" outlineLevel="1"/>
    <col min="538" max="538" width="14.85546875" style="223" hidden="1" customWidth="1" outlineLevel="1"/>
    <col min="539" max="539" width="13.85546875" style="223" hidden="1" customWidth="1" outlineLevel="1"/>
    <col min="540" max="540" width="10" style="223" hidden="1" customWidth="1" outlineLevel="1"/>
    <col min="541" max="541" width="16.42578125" style="223" hidden="1" customWidth="1" outlineLevel="1"/>
    <col min="542" max="542" width="14.85546875" style="223" hidden="1" customWidth="1" outlineLevel="1"/>
    <col min="543" max="543" width="13.85546875" style="223" hidden="1" customWidth="1" outlineLevel="1"/>
    <col min="544" max="544" width="10" style="223" hidden="1" customWidth="1" outlineLevel="1"/>
    <col min="545" max="545" width="16.42578125" style="223" hidden="1" customWidth="1" outlineLevel="1"/>
    <col min="546" max="546" width="14.85546875" style="223" hidden="1" customWidth="1" outlineLevel="1"/>
    <col min="547" max="547" width="13.85546875" style="223" hidden="1" customWidth="1" outlineLevel="1"/>
    <col min="548" max="548" width="10" style="223" hidden="1" customWidth="1" outlineLevel="1"/>
    <col min="549" max="549" width="16.42578125" style="223" hidden="1" customWidth="1" outlineLevel="1"/>
    <col min="550" max="550" width="14.85546875" style="223" hidden="1" customWidth="1" outlineLevel="1"/>
    <col min="551" max="551" width="13.85546875" style="223" hidden="1" customWidth="1" outlineLevel="1"/>
    <col min="552" max="552" width="10" style="223" hidden="1" customWidth="1" outlineLevel="1"/>
    <col min="553" max="553" width="16.42578125" style="223" hidden="1" customWidth="1" outlineLevel="1"/>
    <col min="554" max="554" width="14.85546875" style="223" hidden="1" customWidth="1" outlineLevel="1"/>
    <col min="555" max="555" width="13.85546875" style="223" hidden="1" customWidth="1" outlineLevel="1"/>
    <col min="556" max="556" width="10" style="223" hidden="1" customWidth="1" outlineLevel="1"/>
    <col min="557" max="557" width="16.42578125" style="223" hidden="1" customWidth="1" outlineLevel="1"/>
    <col min="558" max="558" width="14.85546875" style="223" hidden="1" customWidth="1" outlineLevel="1"/>
    <col min="559" max="559" width="13.85546875" style="223" hidden="1" customWidth="1" outlineLevel="1"/>
    <col min="560" max="560" width="10" style="223" hidden="1" customWidth="1" outlineLevel="1"/>
    <col min="561" max="561" width="16.42578125" style="223" hidden="1" customWidth="1" outlineLevel="1"/>
    <col min="562" max="562" width="14.85546875" style="223" hidden="1" customWidth="1" outlineLevel="1"/>
    <col min="563" max="563" width="13.85546875" style="223" hidden="1" customWidth="1" outlineLevel="1"/>
    <col min="564" max="564" width="10" style="223" hidden="1" customWidth="1" outlineLevel="1"/>
    <col min="565" max="565" width="16.42578125" style="223" hidden="1" customWidth="1" outlineLevel="1"/>
    <col min="566" max="566" width="14.85546875" style="223" hidden="1" customWidth="1" outlineLevel="1"/>
    <col min="567" max="567" width="13.85546875" style="223" hidden="1" customWidth="1" outlineLevel="1"/>
    <col min="568" max="568" width="10" style="223" hidden="1" customWidth="1" outlineLevel="1"/>
    <col min="569" max="569" width="16.42578125" style="223" hidden="1" customWidth="1" outlineLevel="1"/>
    <col min="570" max="570" width="14.85546875" style="223" hidden="1" customWidth="1" outlineLevel="1"/>
    <col min="571" max="571" width="13.85546875" style="223" hidden="1" customWidth="1" outlineLevel="1"/>
    <col min="572" max="572" width="10" style="223" hidden="1" customWidth="1" outlineLevel="1"/>
    <col min="573" max="573" width="16.42578125" style="223" hidden="1" customWidth="1" outlineLevel="1"/>
    <col min="574" max="574" width="14.85546875" style="223" hidden="1" customWidth="1" outlineLevel="1"/>
    <col min="575" max="575" width="13.85546875" style="223" hidden="1" customWidth="1" outlineLevel="1"/>
    <col min="576" max="576" width="10" style="223" hidden="1" customWidth="1" outlineLevel="1"/>
    <col min="577" max="577" width="16.42578125" style="223" hidden="1" customWidth="1" outlineLevel="1"/>
    <col min="578" max="578" width="14.85546875" style="223" hidden="1" customWidth="1" outlineLevel="1"/>
    <col min="579" max="579" width="13.85546875" style="223" hidden="1" customWidth="1" outlineLevel="1"/>
    <col min="580" max="580" width="10" style="223" hidden="1" customWidth="1" outlineLevel="1"/>
    <col min="581" max="581" width="16.42578125" style="223" hidden="1" customWidth="1" outlineLevel="1"/>
    <col min="582" max="582" width="12.140625" style="223" hidden="1" customWidth="1" outlineLevel="1"/>
    <col min="583" max="583" width="13.85546875" style="223" hidden="1" customWidth="1" outlineLevel="1"/>
    <col min="584" max="584" width="10" style="223" hidden="1" customWidth="1" outlineLevel="1"/>
    <col min="585" max="586" width="16.42578125" style="223" hidden="1" customWidth="1" outlineLevel="1"/>
    <col min="587" max="587" width="13.85546875" style="223" hidden="1" customWidth="1" outlineLevel="1"/>
    <col min="588" max="588" width="10" style="223" hidden="1" customWidth="1" outlineLevel="1"/>
    <col min="589" max="590" width="16.42578125" style="223" hidden="1" customWidth="1" outlineLevel="1"/>
    <col min="591" max="591" width="13.85546875" style="223" hidden="1" customWidth="1" outlineLevel="1"/>
    <col min="592" max="592" width="10.140625" style="223" hidden="1" customWidth="1" outlineLevel="1"/>
    <col min="593" max="593" width="16.42578125" style="223" hidden="1" customWidth="1" outlineLevel="1"/>
    <col min="594" max="594" width="13.85546875" style="223" hidden="1" customWidth="1" outlineLevel="1"/>
    <col min="595" max="595" width="10.140625" style="223" hidden="1" customWidth="1" outlineLevel="1"/>
    <col min="596" max="596" width="16.42578125" style="223" hidden="1" customWidth="1" outlineLevel="1"/>
    <col min="597" max="597" width="13.85546875" style="285" hidden="1" customWidth="1" outlineLevel="1"/>
    <col min="598" max="598" width="10.140625" style="290" hidden="1" customWidth="1" outlineLevel="1"/>
    <col min="599" max="599" width="16.42578125" style="285" hidden="1" customWidth="1" outlineLevel="1"/>
    <col min="600" max="600" width="13.85546875" style="285" hidden="1" customWidth="1" outlineLevel="1"/>
    <col min="601" max="601" width="10.140625" style="285" hidden="1" customWidth="1" outlineLevel="1"/>
    <col min="602" max="602" width="16.42578125" style="285" hidden="1" customWidth="1" outlineLevel="1"/>
    <col min="603" max="603" width="14.42578125" style="285" customWidth="1" outlineLevel="1"/>
    <col min="604" max="604" width="18.28515625" style="285" customWidth="1" outlineLevel="1"/>
    <col min="605" max="605" width="14.42578125" style="285" customWidth="1" outlineLevel="1"/>
    <col min="606" max="606" width="18.28515625" style="285" customWidth="1" outlineLevel="1"/>
    <col min="607" max="607" width="14.42578125" style="285" customWidth="1" outlineLevel="1"/>
    <col min="608" max="608" width="18.28515625" style="285" customWidth="1" outlineLevel="1"/>
    <col min="609" max="609" width="14.42578125" style="285" hidden="1" customWidth="1" outlineLevel="1"/>
    <col min="610" max="610" width="18.28515625" style="285" hidden="1" customWidth="1" outlineLevel="1"/>
    <col min="611" max="611" width="14.42578125" style="285" hidden="1" customWidth="1" outlineLevel="1"/>
    <col min="612" max="612" width="18.28515625" style="285" hidden="1" customWidth="1" outlineLevel="1"/>
    <col min="613" max="613" width="14.42578125" style="285" hidden="1" customWidth="1" outlineLevel="1"/>
    <col min="614" max="614" width="18.28515625" style="285" hidden="1" customWidth="1" outlineLevel="1"/>
    <col min="615" max="615" width="14.42578125" style="285" hidden="1" customWidth="1" outlineLevel="1"/>
    <col min="616" max="616" width="18.28515625" style="285" hidden="1" customWidth="1" outlineLevel="1"/>
    <col min="617" max="617" width="14.42578125" style="285" hidden="1" customWidth="1" outlineLevel="1"/>
    <col min="618" max="618" width="18.28515625" style="285" hidden="1" customWidth="1" outlineLevel="1"/>
    <col min="619" max="619" width="14.42578125" style="285" hidden="1" customWidth="1" outlineLevel="1"/>
    <col min="620" max="620" width="18.28515625" style="285" hidden="1" customWidth="1" outlineLevel="1"/>
    <col min="621" max="621" width="14.42578125" style="285" hidden="1" customWidth="1" outlineLevel="1"/>
    <col min="622" max="622" width="18.28515625" style="285" hidden="1" customWidth="1" outlineLevel="1"/>
    <col min="623" max="623" width="14.42578125" style="285" hidden="1" customWidth="1" outlineLevel="1"/>
    <col min="624" max="624" width="18.28515625" style="285" hidden="1" customWidth="1" outlineLevel="1"/>
    <col min="625" max="625" width="14.42578125" style="285" hidden="1" customWidth="1" outlineLevel="1"/>
    <col min="626" max="626" width="18.28515625" style="285" hidden="1" customWidth="1" outlineLevel="1"/>
    <col min="627" max="627" width="14.42578125" style="285" hidden="1" customWidth="1" outlineLevel="1"/>
    <col min="628" max="628" width="18.28515625" style="285" hidden="1" customWidth="1" outlineLevel="1"/>
    <col min="629" max="629" width="14.42578125" style="285" hidden="1" customWidth="1" outlineLevel="1"/>
    <col min="630" max="630" width="18.28515625" style="285" hidden="1" customWidth="1" outlineLevel="1"/>
    <col min="631" max="631" width="14.42578125" style="285" hidden="1" customWidth="1" outlineLevel="1"/>
    <col min="632" max="632" width="18.28515625" style="285" hidden="1" customWidth="1" outlineLevel="1"/>
    <col min="633" max="633" width="13.85546875" style="223" hidden="1" customWidth="1" outlineLevel="1"/>
    <col min="634" max="634" width="16.42578125" style="223" hidden="1" customWidth="1" outlineLevel="1"/>
    <col min="635" max="635" width="13.85546875" style="223" hidden="1" customWidth="1" outlineLevel="1"/>
    <col min="636" max="636" width="16.42578125" style="223" hidden="1" customWidth="1" outlineLevel="1"/>
    <col min="637" max="637" width="13.85546875" style="223" hidden="1" customWidth="1" outlineLevel="1"/>
    <col min="638" max="638" width="16.42578125" style="223" hidden="1" customWidth="1" outlineLevel="1"/>
    <col min="639" max="639" width="13.85546875" style="223" hidden="1" customWidth="1" outlineLevel="1"/>
    <col min="640" max="640" width="16.42578125" style="223" hidden="1" customWidth="1" outlineLevel="1"/>
    <col min="641" max="641" width="13.85546875" style="223" hidden="1" customWidth="1" outlineLevel="1"/>
    <col min="642" max="642" width="16.42578125" style="223" hidden="1" customWidth="1" outlineLevel="1"/>
    <col min="643" max="643" width="13.85546875" style="223" hidden="1" customWidth="1" outlineLevel="1"/>
    <col min="644" max="644" width="16.42578125" style="223" hidden="1" customWidth="1" outlineLevel="1"/>
    <col min="645" max="645" width="14.42578125" style="223" customWidth="1" outlineLevel="1"/>
    <col min="646" max="646" width="16.5703125" style="223" customWidth="1" outlineLevel="1"/>
    <col min="647" max="647" width="10" style="223" customWidth="1" outlineLevel="1"/>
    <col min="648" max="648" width="22.7109375" style="223" customWidth="1" outlineLevel="1"/>
    <col min="649" max="649" width="14.42578125" style="223" hidden="1" customWidth="1" outlineLevel="1"/>
    <col min="650" max="650" width="16.5703125" style="223" hidden="1" customWidth="1" outlineLevel="1"/>
    <col min="651" max="651" width="10" style="223" hidden="1" customWidth="1" outlineLevel="1"/>
    <col min="652" max="652" width="22.7109375" style="223" hidden="1" customWidth="1" outlineLevel="1"/>
    <col min="653" max="653" width="14.42578125" style="223" hidden="1" customWidth="1" outlineLevel="1"/>
    <col min="654" max="654" width="16.5703125" style="223" hidden="1" customWidth="1" outlineLevel="1"/>
    <col min="655" max="655" width="10" style="223" hidden="1" customWidth="1" outlineLevel="1"/>
    <col min="656" max="656" width="22.7109375" style="223" hidden="1" customWidth="1" outlineLevel="1"/>
    <col min="657" max="657" width="14.42578125" style="223" hidden="1" customWidth="1" outlineLevel="1"/>
    <col min="658" max="658" width="16.5703125" style="223" hidden="1" customWidth="1" outlineLevel="1"/>
    <col min="659" max="659" width="10" style="223" hidden="1" customWidth="1" outlineLevel="1"/>
    <col min="660" max="660" width="22.7109375" style="223" hidden="1" customWidth="1" outlineLevel="1"/>
    <col min="661" max="661" width="14.42578125" style="223" hidden="1" customWidth="1" outlineLevel="1"/>
    <col min="662" max="662" width="16.5703125" style="223" hidden="1" customWidth="1" outlineLevel="1"/>
    <col min="663" max="663" width="10" style="223" hidden="1" customWidth="1" outlineLevel="1"/>
    <col min="664" max="664" width="22.7109375" style="223" hidden="1" customWidth="1" outlineLevel="1"/>
    <col min="665" max="665" width="14.42578125" style="223" hidden="1" customWidth="1" outlineLevel="1"/>
    <col min="666" max="666" width="16.5703125" style="223" hidden="1" customWidth="1" outlineLevel="1"/>
    <col min="667" max="667" width="10" style="223" hidden="1" customWidth="1" outlineLevel="1"/>
    <col min="668" max="668" width="22.7109375" style="223" hidden="1" customWidth="1" outlineLevel="1"/>
    <col min="669" max="669" width="14.42578125" style="223" hidden="1" customWidth="1" outlineLevel="1"/>
    <col min="670" max="670" width="16.5703125" style="223" hidden="1" customWidth="1" outlineLevel="1"/>
    <col min="671" max="671" width="10" style="223" hidden="1" customWidth="1" outlineLevel="1"/>
    <col min="672" max="672" width="22.7109375" style="223" hidden="1" customWidth="1" outlineLevel="1"/>
    <col min="673" max="673" width="14.42578125" style="223" hidden="1" customWidth="1" outlineLevel="1"/>
    <col min="674" max="674" width="16.5703125" style="223" hidden="1" customWidth="1" outlineLevel="1"/>
    <col min="675" max="675" width="10" style="223" hidden="1" customWidth="1" outlineLevel="1"/>
    <col min="676" max="676" width="22.7109375" style="223" hidden="1" customWidth="1" outlineLevel="1"/>
    <col min="677" max="677" width="14.42578125" style="223" hidden="1" customWidth="1" outlineLevel="1"/>
    <col min="678" max="678" width="16.5703125" style="223" hidden="1" customWidth="1" outlineLevel="1"/>
    <col min="679" max="679" width="10" style="223" hidden="1" customWidth="1" outlineLevel="1"/>
    <col min="680" max="680" width="22.7109375" style="223" hidden="1" customWidth="1" outlineLevel="1"/>
    <col min="681" max="681" width="14.42578125" style="223" hidden="1" customWidth="1" outlineLevel="1"/>
    <col min="682" max="682" width="16.5703125" style="223" hidden="1" customWidth="1" outlineLevel="1"/>
    <col min="683" max="683" width="10" style="223" hidden="1" customWidth="1" outlineLevel="1"/>
    <col min="684" max="684" width="16.28515625" style="223" hidden="1" customWidth="1" outlineLevel="1"/>
    <col min="685" max="685" width="14.42578125" style="223" hidden="1" customWidth="1" outlineLevel="1"/>
    <col min="686" max="686" width="16.5703125" style="223" hidden="1" customWidth="1" outlineLevel="1"/>
    <col min="687" max="687" width="10" style="223" hidden="1" customWidth="1" outlineLevel="1"/>
    <col min="688" max="688" width="16.28515625" style="223" hidden="1" customWidth="1" outlineLevel="1"/>
    <col min="689" max="689" width="14.42578125" style="223" hidden="1" customWidth="1" outlineLevel="1"/>
    <col min="690" max="690" width="16.5703125" style="223" hidden="1" customWidth="1" outlineLevel="1"/>
    <col min="691" max="691" width="10" style="223" hidden="1" customWidth="1" outlineLevel="1"/>
    <col min="692" max="692" width="16.28515625" style="223" hidden="1" customWidth="1" outlineLevel="1"/>
    <col min="693" max="693" width="14.42578125" style="223" hidden="1" customWidth="1" outlineLevel="1"/>
    <col min="694" max="694" width="16.5703125" style="223" hidden="1" customWidth="1" outlineLevel="1"/>
    <col min="695" max="695" width="10" style="223" hidden="1" customWidth="1" outlineLevel="1"/>
    <col min="696" max="696" width="16.28515625" style="223" hidden="1" customWidth="1" outlineLevel="1"/>
    <col min="697" max="697" width="14.42578125" style="223" hidden="1" customWidth="1" outlineLevel="1"/>
    <col min="698" max="698" width="16.5703125" style="223" hidden="1" customWidth="1" outlineLevel="1"/>
    <col min="699" max="699" width="10" style="223" hidden="1" customWidth="1" outlineLevel="1"/>
    <col min="700" max="700" width="16.28515625" style="223" hidden="1" customWidth="1" outlineLevel="1"/>
    <col min="701" max="701" width="14.42578125" style="223" hidden="1" customWidth="1" outlineLevel="1"/>
    <col min="702" max="702" width="16.5703125" style="223" hidden="1" customWidth="1" outlineLevel="1"/>
    <col min="703" max="703" width="10" style="223" hidden="1" customWidth="1" outlineLevel="1"/>
    <col min="704" max="704" width="16.28515625" style="223" hidden="1" customWidth="1" outlineLevel="1"/>
    <col min="705" max="705" width="14.42578125" style="223" hidden="1" customWidth="1" outlineLevel="1"/>
    <col min="706" max="706" width="13.85546875" style="223" hidden="1" customWidth="1" outlineLevel="1"/>
    <col min="707" max="707" width="10" style="223" hidden="1" customWidth="1" outlineLevel="1"/>
    <col min="708" max="709" width="16.42578125" style="223" hidden="1" customWidth="1" outlineLevel="1"/>
    <col min="710" max="710" width="13.85546875" style="223" hidden="1" customWidth="1" outlineLevel="1"/>
    <col min="711" max="711" width="10" style="223" hidden="1" customWidth="1" outlineLevel="1"/>
    <col min="712" max="713" width="16.42578125" style="223" hidden="1" customWidth="1" outlineLevel="1"/>
    <col min="714" max="714" width="13.85546875" style="223" hidden="1" customWidth="1" outlineLevel="1"/>
    <col min="715" max="715" width="10.140625" style="223" hidden="1" customWidth="1" outlineLevel="1"/>
    <col min="716" max="717" width="16.42578125" style="223" hidden="1" customWidth="1" outlineLevel="1"/>
    <col min="718" max="718" width="13.85546875" style="223" hidden="1" customWidth="1" outlineLevel="1"/>
    <col min="719" max="719" width="10.140625" style="223" hidden="1" customWidth="1" outlineLevel="1"/>
    <col min="720" max="720" width="16.42578125" style="223" hidden="1" customWidth="1" outlineLevel="1"/>
    <col min="721" max="721" width="13.85546875" style="223" hidden="1" customWidth="1" outlineLevel="1"/>
    <col min="722" max="722" width="10.140625" style="223" hidden="1" customWidth="1" outlineLevel="1"/>
    <col min="723" max="723" width="16.42578125" style="223" hidden="1" customWidth="1" outlineLevel="1"/>
    <col min="724" max="724" width="13.85546875" style="285" hidden="1" customWidth="1" outlineLevel="1"/>
    <col min="725" max="725" width="10.140625" style="285" hidden="1" customWidth="1" outlineLevel="1"/>
    <col min="726" max="726" width="16.42578125" style="285" hidden="1" customWidth="1" outlineLevel="1"/>
    <col min="727" max="727" width="13.85546875" style="285" hidden="1" customWidth="1" outlineLevel="1"/>
    <col min="728" max="728" width="10" style="285" hidden="1" customWidth="1" outlineLevel="1"/>
    <col min="729" max="729" width="15.7109375" style="285" hidden="1" customWidth="1" outlineLevel="1"/>
    <col min="730" max="730" width="14.42578125" style="285" customWidth="1" outlineLevel="1"/>
    <col min="731" max="731" width="18.28515625" style="285" customWidth="1" outlineLevel="1"/>
    <col min="732" max="732" width="14.42578125" style="285" customWidth="1" outlineLevel="1"/>
    <col min="733" max="733" width="18.28515625" style="285" customWidth="1" outlineLevel="1"/>
    <col min="734" max="734" width="14.42578125" style="285" customWidth="1" outlineLevel="1"/>
    <col min="735" max="735" width="18.28515625" style="285" customWidth="1" outlineLevel="1"/>
    <col min="736" max="736" width="14.42578125" style="285" hidden="1" customWidth="1" outlineLevel="1"/>
    <col min="737" max="737" width="18.28515625" style="285" hidden="1" customWidth="1" outlineLevel="1"/>
    <col min="738" max="738" width="14.42578125" style="285" hidden="1" customWidth="1" outlineLevel="1"/>
    <col min="739" max="739" width="18.28515625" style="285" hidden="1" customWidth="1" outlineLevel="1"/>
    <col min="740" max="740" width="14.42578125" style="285" hidden="1" customWidth="1" outlineLevel="1"/>
    <col min="741" max="741" width="18.28515625" style="285" hidden="1" customWidth="1" outlineLevel="1"/>
    <col min="742" max="742" width="14.42578125" style="285" hidden="1" customWidth="1" outlineLevel="1"/>
    <col min="743" max="743" width="18.28515625" style="285" hidden="1" customWidth="1" outlineLevel="1"/>
    <col min="744" max="744" width="14.42578125" style="285" hidden="1" customWidth="1" outlineLevel="1"/>
    <col min="745" max="745" width="18.28515625" style="285" hidden="1" customWidth="1" outlineLevel="1"/>
    <col min="746" max="746" width="14.42578125" style="285" hidden="1" customWidth="1" outlineLevel="1"/>
    <col min="747" max="747" width="18.28515625" style="285" hidden="1" customWidth="1" outlineLevel="1"/>
    <col min="748" max="748" width="14.42578125" style="285" hidden="1" customWidth="1" outlineLevel="1"/>
    <col min="749" max="749" width="18.28515625" style="285" hidden="1" customWidth="1" outlineLevel="1"/>
    <col min="750" max="750" width="14.42578125" style="285" hidden="1" customWidth="1" outlineLevel="1"/>
    <col min="751" max="751" width="18.28515625" style="285" hidden="1" customWidth="1" outlineLevel="1"/>
    <col min="752" max="752" width="14.42578125" style="285" hidden="1" customWidth="1" outlineLevel="1"/>
    <col min="753" max="753" width="18.28515625" style="285" hidden="1" customWidth="1" outlineLevel="1"/>
    <col min="754" max="754" width="14.42578125" style="285" hidden="1" customWidth="1" outlineLevel="1"/>
    <col min="755" max="755" width="18.28515625" style="285" hidden="1" customWidth="1" outlineLevel="1"/>
    <col min="756" max="756" width="14.42578125" style="285" hidden="1" customWidth="1" outlineLevel="1"/>
    <col min="757" max="757" width="18.28515625" style="285" hidden="1" customWidth="1" outlineLevel="1"/>
    <col min="758" max="758" width="14.42578125" style="285" hidden="1" customWidth="1" outlineLevel="1"/>
    <col min="759" max="759" width="18.28515625" style="285" hidden="1" customWidth="1" outlineLevel="1"/>
    <col min="760" max="760" width="15.7109375" style="223" hidden="1" customWidth="1" outlineLevel="1"/>
    <col min="761" max="761" width="16.42578125" style="223" hidden="1" customWidth="1" outlineLevel="1"/>
    <col min="762" max="762" width="15.7109375" style="223" hidden="1" customWidth="1" outlineLevel="1"/>
    <col min="763" max="763" width="16.42578125" style="223" hidden="1" customWidth="1" outlineLevel="1"/>
    <col min="764" max="764" width="15.7109375" style="223" hidden="1" customWidth="1" outlineLevel="1"/>
    <col min="765" max="765" width="16.42578125" style="223" hidden="1" customWidth="1" outlineLevel="1"/>
    <col min="766" max="766" width="13.85546875" style="223" hidden="1" customWidth="1" outlineLevel="1"/>
    <col min="767" max="767" width="16.42578125" style="223" hidden="1" customWidth="1" outlineLevel="1"/>
    <col min="768" max="768" width="13.85546875" style="223" hidden="1" customWidth="1" outlineLevel="1"/>
    <col min="769" max="769" width="16.42578125" style="223" hidden="1" customWidth="1" outlineLevel="1"/>
    <col min="770" max="770" width="13.85546875" style="223" hidden="1" customWidth="1" outlineLevel="1"/>
    <col min="771" max="771" width="16.42578125" style="223" hidden="1" customWidth="1" outlineLevel="1"/>
    <col min="772" max="772" width="16.42578125" style="223" customWidth="1" outlineLevel="1"/>
    <col min="773" max="773" width="14.7109375" style="223" customWidth="1" outlineLevel="1"/>
    <col min="774" max="774" width="10" style="223" customWidth="1" outlineLevel="1"/>
    <col min="775" max="775" width="17" style="223" customWidth="1" outlineLevel="1"/>
    <col min="776" max="776" width="16.42578125" style="223" hidden="1" customWidth="1" outlineLevel="1"/>
    <col min="777" max="777" width="14.7109375" style="223" hidden="1" customWidth="1" outlineLevel="1"/>
    <col min="778" max="778" width="10" style="223" hidden="1" customWidth="1" outlineLevel="1"/>
    <col min="779" max="779" width="17" style="223" hidden="1" customWidth="1" outlineLevel="1"/>
    <col min="780" max="780" width="16.42578125" style="223" hidden="1" customWidth="1" outlineLevel="1"/>
    <col min="781" max="781" width="14.7109375" style="223" hidden="1" customWidth="1" outlineLevel="1"/>
    <col min="782" max="782" width="10" style="223" hidden="1" customWidth="1" outlineLevel="1"/>
    <col min="783" max="783" width="17" style="223" hidden="1" customWidth="1" outlineLevel="1"/>
    <col min="784" max="784" width="16.42578125" style="223" hidden="1" customWidth="1" outlineLevel="1"/>
    <col min="785" max="785" width="14.7109375" style="223" hidden="1" customWidth="1" outlineLevel="1"/>
    <col min="786" max="786" width="10" style="223" hidden="1" customWidth="1" outlineLevel="1"/>
    <col min="787" max="787" width="17" style="223" hidden="1" customWidth="1" outlineLevel="1"/>
    <col min="788" max="788" width="16.42578125" style="223" hidden="1" customWidth="1" outlineLevel="1"/>
    <col min="789" max="789" width="14.42578125" style="223" hidden="1" customWidth="1" outlineLevel="1"/>
    <col min="790" max="790" width="10" style="223" hidden="1" customWidth="1" outlineLevel="1"/>
    <col min="791" max="791" width="15.7109375" style="223" hidden="1" customWidth="1" outlineLevel="1"/>
    <col min="792" max="792" width="16.42578125" style="223" hidden="1" customWidth="1" outlineLevel="1"/>
    <col min="793" max="793" width="14.42578125" style="223" hidden="1" customWidth="1" outlineLevel="1"/>
    <col min="794" max="794" width="10" style="223" hidden="1" customWidth="1" outlineLevel="1"/>
    <col min="795" max="795" width="15.7109375" style="223" hidden="1" customWidth="1" outlineLevel="1"/>
    <col min="796" max="796" width="16.42578125" style="223" hidden="1" customWidth="1" outlineLevel="1"/>
    <col min="797" max="797" width="14.42578125" style="223" hidden="1" customWidth="1" outlineLevel="1"/>
    <col min="798" max="798" width="10" style="223" hidden="1" customWidth="1" outlineLevel="1"/>
    <col min="799" max="799" width="15.7109375" style="223" hidden="1" customWidth="1" outlineLevel="1"/>
    <col min="800" max="800" width="16.42578125" style="223" hidden="1" customWidth="1" outlineLevel="1"/>
    <col min="801" max="801" width="14.42578125" style="223" hidden="1" customWidth="1" outlineLevel="1"/>
    <col min="802" max="802" width="10" style="223" hidden="1" customWidth="1" outlineLevel="1"/>
    <col min="803" max="803" width="15.7109375" style="223" hidden="1" customWidth="1" outlineLevel="1"/>
    <col min="804" max="804" width="16.42578125" style="223" hidden="1" customWidth="1" outlineLevel="1"/>
    <col min="805" max="805" width="14.42578125" style="223" hidden="1" customWidth="1" outlineLevel="1"/>
    <col min="806" max="806" width="10" style="223" hidden="1" customWidth="1" outlineLevel="1"/>
    <col min="807" max="807" width="15.7109375" style="223" hidden="1" customWidth="1" outlineLevel="1"/>
    <col min="808" max="808" width="16.42578125" style="223" hidden="1" customWidth="1" outlineLevel="1"/>
    <col min="809" max="809" width="14.42578125" style="223" hidden="1" customWidth="1" outlineLevel="1"/>
    <col min="810" max="810" width="10" style="223" hidden="1" customWidth="1" outlineLevel="1"/>
    <col min="811" max="811" width="15.7109375" style="223" hidden="1" customWidth="1" outlineLevel="1"/>
    <col min="812" max="812" width="16.42578125" style="223" hidden="1" customWidth="1" outlineLevel="1"/>
    <col min="813" max="813" width="14.42578125" style="223" hidden="1" customWidth="1" outlineLevel="1"/>
    <col min="814" max="814" width="10" style="223" hidden="1" customWidth="1" outlineLevel="1"/>
    <col min="815" max="815" width="15.7109375" style="223" hidden="1" customWidth="1" outlineLevel="1"/>
    <col min="816" max="816" width="16.42578125" style="223" hidden="1" customWidth="1" outlineLevel="1"/>
    <col min="817" max="817" width="13.42578125" style="223" hidden="1" customWidth="1" outlineLevel="1"/>
    <col min="818" max="818" width="10" style="223" hidden="1" customWidth="1" outlineLevel="1"/>
    <col min="819" max="819" width="15.7109375" style="223" hidden="1" customWidth="1" outlineLevel="1"/>
    <col min="820" max="820" width="16.42578125" style="223" hidden="1" customWidth="1" outlineLevel="1"/>
    <col min="821" max="821" width="13.42578125" style="223" hidden="1" customWidth="1" outlineLevel="1"/>
    <col min="822" max="822" width="10" style="223" hidden="1" customWidth="1" outlineLevel="1"/>
    <col min="823" max="823" width="15.7109375" style="223" hidden="1" customWidth="1" outlineLevel="1"/>
    <col min="824" max="824" width="16.42578125" style="223" hidden="1" customWidth="1" outlineLevel="1"/>
    <col min="825" max="825" width="13.42578125" style="223" hidden="1" customWidth="1" outlineLevel="1"/>
    <col min="826" max="826" width="10" style="223" hidden="1" customWidth="1" outlineLevel="1"/>
    <col min="827" max="827" width="15.7109375" style="223" hidden="1" customWidth="1" outlineLevel="1"/>
    <col min="828" max="828" width="16.42578125" style="223" hidden="1" customWidth="1" outlineLevel="1"/>
    <col min="829" max="829" width="13.42578125" style="223" hidden="1" customWidth="1" outlineLevel="1"/>
    <col min="830" max="830" width="10" style="223" hidden="1" customWidth="1" outlineLevel="1"/>
    <col min="831" max="831" width="15.7109375" style="223" hidden="1" customWidth="1" outlineLevel="1"/>
    <col min="832" max="832" width="16.42578125" style="223" hidden="1" customWidth="1" outlineLevel="1"/>
    <col min="833" max="833" width="13.42578125" style="223" hidden="1" customWidth="1" outlineLevel="1"/>
    <col min="834" max="834" width="10" style="223" hidden="1" customWidth="1" outlineLevel="1"/>
    <col min="835" max="835" width="15.7109375" style="223" hidden="1" customWidth="1" outlineLevel="1"/>
    <col min="836" max="836" width="16.42578125" style="223" hidden="1" customWidth="1" outlineLevel="1"/>
    <col min="837" max="837" width="13.42578125" style="223" hidden="1" customWidth="1" outlineLevel="1"/>
    <col min="838" max="838" width="10" style="223" hidden="1" customWidth="1" outlineLevel="1"/>
    <col min="839" max="839" width="15.7109375" style="223" hidden="1" customWidth="1" outlineLevel="1"/>
    <col min="840" max="840" width="16.42578125" style="223" hidden="1" customWidth="1" outlineLevel="1"/>
    <col min="841" max="841" width="13.42578125" style="223" hidden="1" customWidth="1" outlineLevel="1"/>
    <col min="842" max="842" width="10" style="223" hidden="1" customWidth="1" outlineLevel="1"/>
    <col min="843" max="843" width="15.7109375" style="223" hidden="1" customWidth="1" outlineLevel="1"/>
    <col min="844" max="844" width="16.42578125" style="223" hidden="1" customWidth="1" outlineLevel="1"/>
    <col min="845" max="845" width="15.7109375" style="223" hidden="1" customWidth="1" outlineLevel="1"/>
    <col min="846" max="846" width="10" style="223" hidden="1" customWidth="1" outlineLevel="1"/>
    <col min="847" max="848" width="15.7109375" style="223" hidden="1" customWidth="1" outlineLevel="1"/>
    <col min="849" max="849" width="10" style="223" hidden="1" customWidth="1" outlineLevel="1"/>
    <col min="850" max="850" width="15.7109375" style="223" hidden="1" customWidth="1" outlineLevel="1"/>
    <col min="851" max="851" width="15.7109375" style="285" hidden="1" customWidth="1" outlineLevel="1"/>
    <col min="852" max="852" width="10" style="285" hidden="1" customWidth="1" outlineLevel="1"/>
    <col min="853" max="854" width="15.7109375" style="285" hidden="1" customWidth="1" outlineLevel="1"/>
    <col min="855" max="855" width="10" style="285" hidden="1" customWidth="1" outlineLevel="1"/>
    <col min="856" max="856" width="15.7109375" style="285" hidden="1" customWidth="1" outlineLevel="1"/>
    <col min="857" max="857" width="16" style="285" customWidth="1" outlineLevel="1"/>
    <col min="858" max="858" width="18.28515625" style="285" customWidth="1" outlineLevel="1"/>
    <col min="859" max="859" width="16" style="285" customWidth="1" outlineLevel="1"/>
    <col min="860" max="860" width="18.28515625" style="285" customWidth="1" outlineLevel="1"/>
    <col min="861" max="861" width="16" style="285" customWidth="1" outlineLevel="1"/>
    <col min="862" max="862" width="18.28515625" style="285" customWidth="1" outlineLevel="1"/>
    <col min="863" max="863" width="16" style="285" hidden="1" customWidth="1" outlineLevel="1"/>
    <col min="864" max="864" width="18.28515625" style="285" hidden="1" customWidth="1" outlineLevel="1"/>
    <col min="865" max="865" width="15.28515625" style="285" hidden="1" customWidth="1" outlineLevel="1"/>
    <col min="866" max="866" width="18.28515625" style="285" hidden="1" customWidth="1" outlineLevel="1"/>
    <col min="867" max="867" width="14.42578125" style="285" hidden="1" customWidth="1" outlineLevel="1"/>
    <col min="868" max="868" width="18.28515625" style="285" hidden="1" customWidth="1" outlineLevel="1"/>
    <col min="869" max="869" width="14.42578125" style="285" hidden="1" customWidth="1" outlineLevel="1"/>
    <col min="870" max="870" width="18.28515625" style="285" hidden="1" customWidth="1" outlineLevel="1"/>
    <col min="871" max="871" width="14.42578125" style="285" hidden="1" customWidth="1" outlineLevel="1"/>
    <col min="872" max="872" width="18.28515625" style="285" hidden="1" customWidth="1" outlineLevel="1"/>
    <col min="873" max="873" width="14.42578125" style="285" hidden="1" customWidth="1" outlineLevel="1"/>
    <col min="874" max="874" width="18.28515625" style="285" hidden="1" customWidth="1" outlineLevel="1"/>
    <col min="875" max="875" width="14.42578125" style="285" hidden="1" customWidth="1" outlineLevel="1"/>
    <col min="876" max="876" width="18.28515625" style="285" hidden="1" customWidth="1" outlineLevel="1"/>
    <col min="877" max="877" width="14.42578125" style="285" hidden="1" customWidth="1" outlineLevel="1"/>
    <col min="878" max="878" width="18.28515625" style="285" hidden="1" customWidth="1" outlineLevel="1"/>
    <col min="879" max="879" width="14.42578125" style="285" hidden="1" customWidth="1" outlineLevel="1"/>
    <col min="880" max="880" width="18.28515625" style="285" hidden="1" customWidth="1" outlineLevel="1"/>
    <col min="881" max="881" width="14.42578125" style="285" hidden="1" customWidth="1" outlineLevel="1"/>
    <col min="882" max="882" width="18.28515625" style="285" hidden="1" customWidth="1" outlineLevel="1"/>
    <col min="883" max="883" width="14.42578125" style="285" hidden="1" customWidth="1" outlineLevel="1"/>
    <col min="884" max="884" width="18.28515625" style="285" hidden="1" customWidth="1" outlineLevel="1"/>
    <col min="885" max="885" width="14.42578125" style="285" hidden="1" customWidth="1" outlineLevel="1"/>
    <col min="886" max="886" width="18.28515625" style="285" hidden="1" customWidth="1" outlineLevel="1"/>
    <col min="887" max="887" width="13.42578125" style="223" hidden="1" customWidth="1" outlineLevel="1"/>
    <col min="888" max="888" width="16.42578125" style="223" hidden="1" customWidth="1" outlineLevel="1"/>
    <col min="889" max="889" width="13.42578125" style="223" hidden="1" customWidth="1" outlineLevel="1"/>
    <col min="890" max="890" width="16.42578125" style="223" hidden="1" customWidth="1" outlineLevel="1"/>
    <col min="891" max="891" width="13.42578125" style="223" hidden="1" customWidth="1" outlineLevel="1"/>
    <col min="892" max="892" width="16.42578125" style="223" hidden="1" customWidth="1" outlineLevel="1"/>
    <col min="893" max="893" width="13.85546875" style="223" hidden="1" customWidth="1" outlineLevel="1"/>
    <col min="894" max="894" width="16.42578125" style="223" hidden="1" customWidth="1" outlineLevel="1"/>
    <col min="895" max="895" width="13.85546875" style="223" hidden="1" customWidth="1" outlineLevel="1"/>
    <col min="896" max="896" width="16.42578125" style="223" hidden="1" customWidth="1" outlineLevel="1"/>
    <col min="897" max="897" width="13.85546875" style="223" hidden="1" customWidth="1" outlineLevel="1"/>
    <col min="898" max="898" width="16.42578125" style="223" hidden="1" customWidth="1" outlineLevel="1"/>
    <col min="899" max="899" width="14.7109375" style="223" customWidth="1" outlineLevel="1"/>
    <col min="900" max="900" width="16.5703125" style="318" customWidth="1" outlineLevel="1"/>
    <col min="901" max="901" width="21.42578125" style="223" customWidth="1" outlineLevel="1"/>
    <col min="902" max="902" width="14.7109375" style="223" hidden="1" customWidth="1" outlineLevel="1"/>
    <col min="903" max="903" width="16.5703125" style="318" hidden="1" customWidth="1" outlineLevel="1"/>
    <col min="904" max="904" width="21.42578125" style="223" hidden="1" customWidth="1" outlineLevel="1"/>
    <col min="905" max="905" width="14.7109375" style="223" hidden="1" customWidth="1" outlineLevel="1"/>
    <col min="906" max="906" width="16.5703125" style="223" hidden="1" customWidth="1" outlineLevel="1"/>
    <col min="907" max="907" width="21.42578125" style="223" hidden="1" customWidth="1" outlineLevel="1"/>
    <col min="908" max="908" width="14.7109375" style="223" hidden="1" customWidth="1" outlineLevel="1"/>
    <col min="909" max="909" width="16.5703125" style="223" hidden="1" customWidth="1" outlineLevel="1"/>
    <col min="910" max="910" width="21.42578125" style="223" hidden="1" customWidth="1" outlineLevel="1"/>
    <col min="911" max="911" width="14.7109375" style="223" hidden="1" customWidth="1" outlineLevel="1"/>
    <col min="912" max="912" width="14.42578125" style="223" hidden="1" customWidth="1" outlineLevel="1"/>
    <col min="913" max="913" width="21.42578125" style="223" hidden="1" customWidth="1" outlineLevel="1"/>
    <col min="914" max="914" width="14.7109375" style="223" hidden="1" customWidth="1" outlineLevel="1"/>
    <col min="915" max="915" width="14.42578125" style="223" hidden="1" customWidth="1" outlineLevel="1"/>
    <col min="916" max="916" width="21.42578125" style="223" hidden="1" customWidth="1" outlineLevel="1"/>
    <col min="917" max="917" width="14.7109375" style="223" hidden="1" customWidth="1" outlineLevel="1"/>
    <col min="918" max="918" width="14.42578125" style="223" hidden="1" customWidth="1" outlineLevel="1"/>
    <col min="919" max="919" width="21.42578125" style="223" hidden="1" customWidth="1" outlineLevel="1"/>
    <col min="920" max="920" width="14.7109375" style="223" hidden="1" customWidth="1" outlineLevel="1"/>
    <col min="921" max="921" width="14.42578125" style="223" hidden="1" customWidth="1" outlineLevel="1"/>
    <col min="922" max="922" width="21.42578125" style="223" hidden="1" customWidth="1" outlineLevel="1"/>
    <col min="923" max="923" width="14.7109375" style="223" hidden="1" customWidth="1" outlineLevel="1"/>
    <col min="924" max="924" width="14.42578125" style="223" hidden="1" customWidth="1" outlineLevel="1"/>
    <col min="925" max="925" width="21.42578125" style="223" hidden="1" customWidth="1" outlineLevel="1"/>
    <col min="926" max="926" width="14.7109375" style="223" hidden="1" customWidth="1" outlineLevel="1"/>
    <col min="927" max="927" width="14.42578125" style="223" hidden="1" customWidth="1" outlineLevel="1"/>
    <col min="928" max="928" width="18.140625" style="223" hidden="1" customWidth="1" outlineLevel="1"/>
    <col min="929" max="929" width="14.7109375" style="223" hidden="1" customWidth="1" outlineLevel="1"/>
    <col min="930" max="930" width="15.7109375" style="223" hidden="1" customWidth="1" outlineLevel="1"/>
    <col min="931" max="931" width="18.140625" style="223" hidden="1" customWidth="1" outlineLevel="1"/>
    <col min="932" max="932" width="14.7109375" style="223" hidden="1" customWidth="1" outlineLevel="1"/>
    <col min="933" max="933" width="15.7109375" style="223" hidden="1" customWidth="1" outlineLevel="1"/>
    <col min="934" max="934" width="18.140625" style="223" hidden="1" customWidth="1" outlineLevel="1"/>
    <col min="935" max="935" width="14.7109375" style="223" hidden="1" customWidth="1" outlineLevel="1"/>
    <col min="936" max="936" width="15.7109375" style="223" hidden="1" customWidth="1" outlineLevel="1"/>
    <col min="937" max="937" width="18.140625" style="223" hidden="1" customWidth="1" outlineLevel="1"/>
    <col min="938" max="938" width="14.7109375" style="223" hidden="1" customWidth="1" outlineLevel="1"/>
    <col min="939" max="939" width="15.7109375" style="223" hidden="1" customWidth="1" outlineLevel="1"/>
    <col min="940" max="940" width="18.140625" style="223" hidden="1" customWidth="1" outlineLevel="1"/>
    <col min="941" max="941" width="14.7109375" style="223" hidden="1" customWidth="1" outlineLevel="1"/>
    <col min="942" max="942" width="15.7109375" style="223" hidden="1" customWidth="1" outlineLevel="1"/>
    <col min="943" max="943" width="18.140625" style="223" hidden="1" customWidth="1" outlineLevel="1"/>
    <col min="944" max="944" width="14.7109375" style="223" hidden="1" customWidth="1" outlineLevel="1"/>
    <col min="945" max="945" width="15.7109375" style="223" hidden="1" customWidth="1" outlineLevel="1"/>
    <col min="946" max="946" width="18.140625" style="223" hidden="1" customWidth="1" outlineLevel="1"/>
    <col min="947" max="947" width="14.5703125" style="223" hidden="1" customWidth="1" outlineLevel="1"/>
    <col min="948" max="948" width="15.7109375" style="223" hidden="1" customWidth="1" outlineLevel="1"/>
    <col min="949" max="949" width="16.85546875" style="223" hidden="1" customWidth="1" outlineLevel="1"/>
    <col min="950" max="950" width="15.42578125" style="223" hidden="1" customWidth="1" outlineLevel="1"/>
    <col min="951" max="951" width="15.7109375" style="223" hidden="1" customWidth="1" outlineLevel="1"/>
    <col min="952" max="952" width="16.85546875" style="223" hidden="1" customWidth="1" outlineLevel="1"/>
    <col min="953" max="953" width="16.42578125" style="223" hidden="1" customWidth="1" outlineLevel="1"/>
    <col min="954" max="954" width="15.7109375" style="223" hidden="1" customWidth="1" outlineLevel="1"/>
    <col min="955" max="955" width="16.85546875" style="223" hidden="1" customWidth="1" outlineLevel="1"/>
    <col min="956" max="956" width="15.7109375" style="223" hidden="1" customWidth="1" outlineLevel="1"/>
    <col min="957" max="957" width="16.85546875" style="223" hidden="1" customWidth="1" outlineLevel="1"/>
    <col min="958" max="958" width="15.7109375" style="285" hidden="1" customWidth="1"/>
    <col min="959" max="959" width="16.85546875" style="285" hidden="1" customWidth="1"/>
    <col min="960" max="960" width="15.7109375" style="285" hidden="1" customWidth="1"/>
    <col min="961" max="961" width="18.42578125" style="285" hidden="1" customWidth="1"/>
    <col min="962" max="962" width="17.7109375" style="286" customWidth="1"/>
    <col min="963" max="963" width="17.85546875" style="286" customWidth="1"/>
    <col min="964" max="964" width="17.7109375" style="286" customWidth="1"/>
    <col min="965" max="965" width="17.85546875" style="286" customWidth="1"/>
    <col min="966" max="966" width="17.7109375" style="286" customWidth="1"/>
    <col min="967" max="967" width="17.85546875" style="286" customWidth="1"/>
    <col min="968" max="968" width="17.7109375" style="286" hidden="1" customWidth="1"/>
    <col min="969" max="969" width="17.85546875" style="286" hidden="1" customWidth="1"/>
    <col min="970" max="970" width="17.7109375" style="114" hidden="1" customWidth="1"/>
    <col min="971" max="971" width="17.85546875" style="114" hidden="1" customWidth="1"/>
    <col min="972" max="972" width="17.7109375" style="114" hidden="1" customWidth="1"/>
    <col min="973" max="973" width="17.85546875" style="114" hidden="1" customWidth="1"/>
    <col min="974" max="974" width="17.7109375" style="114" hidden="1" customWidth="1"/>
    <col min="975" max="975" width="17.85546875" style="114" hidden="1" customWidth="1"/>
    <col min="976" max="976" width="17.7109375" style="114" hidden="1" customWidth="1"/>
    <col min="977" max="977" width="17.85546875" style="114" hidden="1" customWidth="1"/>
    <col min="978" max="978" width="16.140625" style="114" hidden="1" customWidth="1"/>
    <col min="979" max="979" width="16.85546875" style="114" hidden="1" customWidth="1"/>
    <col min="980" max="980" width="16.140625" style="114" hidden="1" customWidth="1"/>
    <col min="981" max="981" width="16.85546875" style="114" hidden="1" customWidth="1"/>
    <col min="982" max="982" width="16.140625" style="114" hidden="1" customWidth="1"/>
    <col min="983" max="983" width="18.5703125" style="114" hidden="1" customWidth="1"/>
    <col min="984" max="984" width="16.140625" style="114" hidden="1" customWidth="1"/>
    <col min="985" max="985" width="17.140625" style="114" hidden="1" customWidth="1"/>
    <col min="986" max="986" width="16.140625" style="114" hidden="1" customWidth="1"/>
    <col min="987" max="987" width="17.140625" style="114" hidden="1" customWidth="1"/>
    <col min="988" max="988" width="16.140625" style="114" hidden="1" customWidth="1"/>
    <col min="989" max="989" width="17.140625" style="114" hidden="1" customWidth="1"/>
    <col min="990" max="990" width="16.140625" style="114" hidden="1" customWidth="1"/>
    <col min="991" max="991" width="17.140625" style="114" hidden="1" customWidth="1"/>
    <col min="992" max="992" width="16.140625" style="114" hidden="1" customWidth="1"/>
    <col min="993" max="993" width="17.140625" style="114" hidden="1" customWidth="1"/>
    <col min="994" max="994" width="15.5703125" style="114" hidden="1" customWidth="1"/>
    <col min="995" max="995" width="19" style="114" hidden="1" customWidth="1"/>
    <col min="996" max="996" width="14.42578125" style="114" hidden="1" customWidth="1"/>
    <col min="997" max="997" width="16.85546875" style="114" hidden="1" customWidth="1"/>
    <col min="998" max="998" width="14.42578125" style="114" hidden="1" customWidth="1"/>
    <col min="999" max="999" width="17.28515625" style="114" hidden="1" customWidth="1"/>
    <col min="1000" max="1000" width="16.85546875" style="114" hidden="1" customWidth="1"/>
    <col min="1001" max="1001" width="14.42578125" style="114" hidden="1" customWidth="1"/>
    <col min="1002" max="1002" width="17.28515625" style="114" hidden="1" customWidth="1"/>
    <col min="1003" max="1003" width="16.85546875" style="114" hidden="1" customWidth="1"/>
    <col min="1004" max="1004" width="14.42578125" style="114" hidden="1" customWidth="1"/>
    <col min="1005" max="1005" width="17.28515625" style="114" hidden="1" customWidth="1"/>
    <col min="1006" max="1006" width="16.85546875" style="114" hidden="1" customWidth="1"/>
    <col min="1007" max="1009" width="8.7109375" style="114" customWidth="1"/>
    <col min="1010" max="1010" width="20.42578125" style="114" customWidth="1"/>
    <col min="1011" max="1011" width="27.42578125" style="114" customWidth="1"/>
    <col min="1012" max="1012" width="16" style="114" bestFit="1" customWidth="1"/>
    <col min="1013" max="16384" width="8.7109375" style="114"/>
  </cols>
  <sheetData>
    <row r="1" spans="1:1006" ht="15.75" customHeight="1" x14ac:dyDescent="0.25">
      <c r="C1" s="291"/>
      <c r="D1" s="139"/>
      <c r="E1" s="203" t="s">
        <v>211</v>
      </c>
      <c r="F1" s="203"/>
      <c r="G1" s="245"/>
      <c r="H1" s="246"/>
      <c r="I1" s="246"/>
      <c r="J1" s="203"/>
      <c r="K1" s="245"/>
      <c r="L1" s="246"/>
      <c r="M1" s="246"/>
      <c r="N1" s="203"/>
      <c r="O1" s="245"/>
      <c r="P1" s="246"/>
      <c r="Q1" s="246"/>
      <c r="R1" s="203"/>
      <c r="S1" s="245"/>
      <c r="T1" s="246"/>
      <c r="U1" s="246"/>
      <c r="V1" s="203"/>
      <c r="W1" s="245"/>
      <c r="X1" s="246"/>
      <c r="Y1" s="246"/>
      <c r="Z1" s="203"/>
      <c r="AA1" s="245"/>
      <c r="AB1" s="246"/>
      <c r="AC1" s="246"/>
      <c r="AD1" s="203" t="s">
        <v>211</v>
      </c>
      <c r="AE1" s="245"/>
      <c r="AF1" s="246"/>
      <c r="AG1" s="246"/>
      <c r="AH1" s="203"/>
      <c r="AI1" s="245"/>
      <c r="AJ1" s="246"/>
      <c r="AK1" s="246"/>
      <c r="AL1" s="203"/>
      <c r="AM1" s="245"/>
      <c r="AN1" s="246"/>
      <c r="AO1" s="246"/>
      <c r="AP1" s="203"/>
      <c r="AQ1" s="245"/>
      <c r="AR1" s="246"/>
      <c r="AS1" s="246"/>
      <c r="AT1" s="203"/>
      <c r="AU1" s="245"/>
      <c r="AV1" s="246"/>
      <c r="AW1" s="246"/>
      <c r="AX1" s="203"/>
      <c r="AY1" s="245"/>
      <c r="AZ1" s="246"/>
      <c r="BA1" s="246"/>
      <c r="BB1" s="203"/>
      <c r="BC1" s="245"/>
      <c r="BD1" s="246"/>
      <c r="BE1" s="246"/>
      <c r="BF1" s="203"/>
      <c r="BG1" s="245"/>
      <c r="BH1" s="246"/>
      <c r="BI1" s="246"/>
      <c r="BJ1" s="203"/>
      <c r="BK1" s="245"/>
      <c r="BL1" s="246"/>
      <c r="BM1" s="246"/>
      <c r="BN1" s="203"/>
      <c r="BO1" s="246"/>
      <c r="BP1" s="246"/>
      <c r="BQ1" s="246"/>
      <c r="BR1" s="203"/>
      <c r="BS1" s="246"/>
      <c r="BT1" s="246"/>
      <c r="BU1" s="246"/>
      <c r="BV1" s="203"/>
      <c r="BW1" s="246"/>
      <c r="BX1" s="246"/>
      <c r="BY1" s="246"/>
      <c r="BZ1" s="203"/>
      <c r="CA1" s="246"/>
      <c r="CB1" s="246"/>
      <c r="CC1" s="246"/>
      <c r="CD1" s="246"/>
      <c r="CE1" s="246"/>
      <c r="CF1" s="246"/>
      <c r="CG1" s="247"/>
      <c r="CH1" s="217"/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  <c r="CV1" s="217"/>
      <c r="CW1" s="217"/>
      <c r="CX1" s="217"/>
      <c r="CY1" s="217"/>
      <c r="CZ1" s="217"/>
      <c r="DA1" s="217"/>
      <c r="DB1" s="217"/>
      <c r="DC1" s="217"/>
      <c r="DD1" s="217"/>
      <c r="DE1" s="217"/>
      <c r="DF1" s="217"/>
      <c r="DG1" s="217"/>
      <c r="DH1" s="217"/>
      <c r="DI1" s="217"/>
      <c r="DJ1" s="217"/>
      <c r="DK1" s="217"/>
      <c r="DL1" s="217"/>
      <c r="DM1" s="217"/>
      <c r="DN1" s="217"/>
      <c r="DO1" s="217"/>
      <c r="DP1" s="217"/>
      <c r="DQ1" s="217"/>
      <c r="DR1" s="217"/>
      <c r="DS1" s="217"/>
      <c r="DT1" s="217"/>
      <c r="DU1" s="217"/>
      <c r="DV1" s="217"/>
      <c r="DW1" s="217"/>
      <c r="DX1" s="217"/>
      <c r="DY1" s="217"/>
      <c r="DZ1" s="217"/>
      <c r="EA1" s="217"/>
      <c r="EB1" s="217"/>
      <c r="EC1" s="217"/>
      <c r="ED1" s="217"/>
      <c r="EE1" s="217"/>
      <c r="EF1" s="217"/>
      <c r="EG1" s="217"/>
      <c r="EH1" s="217"/>
      <c r="EI1" s="217"/>
      <c r="EJ1" s="217"/>
      <c r="EK1" s="217"/>
      <c r="EL1" s="217"/>
      <c r="EM1" s="217"/>
      <c r="EN1" s="217"/>
      <c r="EO1" s="217"/>
      <c r="EP1" s="217"/>
      <c r="EQ1" s="217"/>
      <c r="ER1" s="217"/>
      <c r="ES1" s="217"/>
      <c r="ET1" s="217"/>
      <c r="EU1" s="217"/>
      <c r="EV1" s="217"/>
      <c r="EW1" s="217"/>
      <c r="EX1" s="217"/>
      <c r="EY1" s="217"/>
      <c r="EZ1" s="217"/>
      <c r="FA1" s="217"/>
      <c r="FB1" s="217"/>
      <c r="FC1" s="217"/>
      <c r="FD1" s="217"/>
      <c r="FE1" s="217"/>
      <c r="FF1" s="217"/>
      <c r="FG1" s="217"/>
      <c r="FH1" s="217"/>
      <c r="FI1" s="217"/>
      <c r="FJ1" s="217"/>
      <c r="FK1" s="217"/>
      <c r="FL1" s="217"/>
      <c r="FM1" s="217"/>
      <c r="FN1" s="217"/>
      <c r="FO1" s="217"/>
      <c r="FP1" s="217"/>
      <c r="FQ1" s="217"/>
      <c r="FR1" s="217"/>
      <c r="FS1" s="217"/>
      <c r="FT1" s="217"/>
      <c r="FU1" s="217"/>
      <c r="FV1" s="217"/>
      <c r="FW1" s="217"/>
      <c r="FX1" s="217"/>
      <c r="FY1" s="217"/>
      <c r="FZ1" s="217"/>
      <c r="GA1" s="217"/>
      <c r="GB1" s="217"/>
      <c r="GC1" s="217"/>
      <c r="GD1" s="217"/>
      <c r="GE1" s="217"/>
      <c r="GF1" s="217"/>
      <c r="GG1" s="217"/>
      <c r="GH1" s="217"/>
      <c r="GI1" s="217"/>
      <c r="GJ1" s="217"/>
      <c r="GK1" s="217"/>
      <c r="GL1" s="217"/>
      <c r="GM1" s="217"/>
      <c r="GN1" s="217"/>
      <c r="GO1" s="217"/>
      <c r="GP1" s="217"/>
      <c r="GQ1" s="217"/>
      <c r="GR1" s="217"/>
      <c r="GS1" s="217"/>
      <c r="GT1" s="217"/>
      <c r="GU1" s="217"/>
      <c r="GV1" s="217"/>
      <c r="GW1" s="217"/>
      <c r="GX1" s="217"/>
      <c r="GY1" s="217"/>
      <c r="GZ1" s="217"/>
      <c r="HA1" s="217"/>
      <c r="HB1" s="217"/>
      <c r="HC1" s="217"/>
      <c r="HD1" s="217"/>
      <c r="HE1" s="217"/>
      <c r="HF1" s="217"/>
      <c r="HG1" s="217"/>
      <c r="HH1" s="217"/>
      <c r="HI1" s="217"/>
      <c r="HJ1" s="217"/>
      <c r="HK1" s="217"/>
      <c r="HL1" s="217"/>
      <c r="HM1" s="217"/>
      <c r="HN1" s="217"/>
      <c r="HO1" s="217"/>
      <c r="HP1" s="217"/>
      <c r="HQ1" s="217"/>
      <c r="HR1" s="217"/>
      <c r="HS1" s="217"/>
      <c r="HT1" s="217"/>
      <c r="HU1" s="217"/>
      <c r="HV1" s="217"/>
      <c r="HW1" s="217"/>
      <c r="HX1" s="217"/>
      <c r="HY1" s="217"/>
      <c r="HZ1" s="217"/>
      <c r="IA1" s="217"/>
      <c r="IB1" s="217"/>
      <c r="IC1" s="217"/>
      <c r="ID1" s="217"/>
      <c r="IE1" s="217"/>
      <c r="IF1" s="217"/>
      <c r="IG1" s="217"/>
      <c r="IH1" s="217"/>
      <c r="II1" s="217"/>
      <c r="IJ1" s="217"/>
      <c r="IK1" s="217"/>
      <c r="IL1" s="217"/>
      <c r="IM1" s="217"/>
      <c r="IN1" s="217"/>
      <c r="IO1" s="217"/>
      <c r="IP1" s="217"/>
      <c r="IQ1" s="217"/>
      <c r="IR1" s="217"/>
      <c r="IS1" s="217"/>
      <c r="IT1" s="217"/>
      <c r="IU1" s="217"/>
      <c r="IV1" s="217"/>
      <c r="IW1" s="217"/>
      <c r="IX1" s="217"/>
      <c r="IY1" s="217"/>
      <c r="IZ1" s="217"/>
      <c r="JA1" s="217"/>
      <c r="JB1" s="217"/>
      <c r="JC1" s="217"/>
      <c r="JD1" s="217"/>
      <c r="JE1" s="217"/>
      <c r="JF1" s="217"/>
      <c r="JG1" s="217"/>
      <c r="JH1" s="217"/>
      <c r="JI1" s="217"/>
      <c r="JJ1" s="217"/>
      <c r="JK1" s="217"/>
      <c r="JL1" s="217"/>
      <c r="JM1" s="217"/>
      <c r="JN1" s="217"/>
      <c r="JO1" s="217"/>
      <c r="JP1" s="217"/>
      <c r="JQ1" s="217"/>
      <c r="JR1" s="217"/>
      <c r="JS1" s="217"/>
      <c r="JT1" s="217"/>
      <c r="JU1" s="217"/>
      <c r="JV1" s="217"/>
      <c r="JW1" s="217"/>
      <c r="JX1" s="217"/>
      <c r="JY1" s="217"/>
      <c r="JZ1" s="217"/>
      <c r="KA1" s="217"/>
      <c r="KB1" s="217"/>
      <c r="KC1" s="217"/>
      <c r="KD1" s="217"/>
      <c r="KE1" s="217"/>
      <c r="KF1" s="217"/>
      <c r="KG1" s="217"/>
      <c r="KH1" s="217"/>
      <c r="KI1" s="217"/>
      <c r="KJ1" s="217"/>
      <c r="KK1" s="217"/>
      <c r="KL1" s="217"/>
      <c r="KM1" s="217"/>
      <c r="KN1" s="217"/>
      <c r="KO1" s="217"/>
      <c r="KP1" s="217"/>
      <c r="KQ1" s="217"/>
      <c r="KR1" s="217"/>
      <c r="KS1" s="217"/>
      <c r="KT1" s="217"/>
      <c r="KU1" s="217"/>
      <c r="KV1" s="217"/>
      <c r="KW1" s="217"/>
      <c r="KX1" s="217"/>
      <c r="KY1" s="217"/>
      <c r="KZ1" s="217"/>
      <c r="LA1" s="217"/>
      <c r="LB1" s="217"/>
      <c r="LC1" s="217"/>
      <c r="LD1" s="217"/>
      <c r="LE1" s="217"/>
      <c r="LF1" s="217"/>
      <c r="LG1" s="217"/>
      <c r="LH1" s="217"/>
      <c r="LI1" s="217"/>
      <c r="LJ1" s="217"/>
      <c r="LK1" s="217"/>
      <c r="LL1" s="217"/>
      <c r="LM1" s="217"/>
      <c r="LN1" s="217"/>
      <c r="LO1" s="217"/>
      <c r="LP1" s="217"/>
      <c r="LQ1" s="217"/>
      <c r="LR1" s="217"/>
      <c r="LS1" s="217"/>
      <c r="LT1" s="217"/>
      <c r="LU1" s="217"/>
      <c r="LV1" s="217"/>
      <c r="LW1" s="217"/>
      <c r="LX1" s="217"/>
      <c r="LY1" s="217"/>
      <c r="LZ1" s="217"/>
      <c r="MA1" s="217"/>
      <c r="MB1" s="217"/>
      <c r="MC1" s="217"/>
      <c r="MD1" s="217"/>
      <c r="ME1" s="217"/>
      <c r="MF1" s="217"/>
      <c r="MG1" s="217"/>
      <c r="MH1" s="217"/>
      <c r="MI1" s="217"/>
      <c r="MJ1" s="217"/>
      <c r="MK1" s="217"/>
      <c r="ML1" s="217"/>
      <c r="MM1" s="217" t="e">
        <f>+D:ANP:MY</f>
        <v>#NAME?</v>
      </c>
      <c r="MN1" s="217"/>
      <c r="MO1" s="217"/>
      <c r="MP1" s="217"/>
      <c r="MQ1" s="217"/>
      <c r="MR1" s="217"/>
      <c r="MS1" s="217"/>
      <c r="MT1" s="217"/>
      <c r="MU1" s="217"/>
      <c r="MV1" s="217"/>
      <c r="MW1" s="217"/>
      <c r="MX1" s="217"/>
      <c r="MY1" s="217"/>
      <c r="MZ1" s="217"/>
      <c r="NA1" s="217"/>
      <c r="NB1" s="217"/>
      <c r="NC1" s="217"/>
      <c r="ND1" s="217"/>
      <c r="NE1" s="217"/>
      <c r="NF1" s="217"/>
      <c r="NG1" s="217"/>
      <c r="NH1" s="217"/>
      <c r="NI1" s="217"/>
      <c r="NJ1" s="217"/>
      <c r="NK1" s="217"/>
      <c r="NL1" s="217"/>
      <c r="NM1" s="217"/>
      <c r="NN1" s="217"/>
      <c r="NO1" s="217"/>
      <c r="NP1" s="217"/>
      <c r="NQ1" s="217"/>
      <c r="NR1" s="217"/>
      <c r="NS1" s="217"/>
      <c r="NT1" s="217"/>
      <c r="NU1" s="217"/>
      <c r="NV1" s="217"/>
      <c r="NW1" s="217"/>
      <c r="NX1" s="217"/>
      <c r="NY1" s="217"/>
      <c r="NZ1" s="217"/>
      <c r="OA1" s="217"/>
      <c r="OB1" s="217"/>
      <c r="OC1" s="217"/>
      <c r="OD1" s="217"/>
      <c r="OE1" s="217"/>
      <c r="OF1" s="217"/>
      <c r="OG1" s="217"/>
      <c r="OH1" s="217"/>
      <c r="OI1" s="217"/>
      <c r="OJ1" s="217"/>
      <c r="OK1" s="217"/>
      <c r="OL1" s="217"/>
      <c r="OM1" s="217"/>
      <c r="ON1" s="217"/>
      <c r="OO1" s="217"/>
      <c r="OP1" s="217"/>
      <c r="OQ1" s="217"/>
      <c r="OR1" s="217"/>
      <c r="OS1" s="217"/>
      <c r="OT1" s="217"/>
      <c r="OU1" s="217"/>
      <c r="OV1" s="217"/>
      <c r="OW1" s="217"/>
      <c r="OX1" s="217"/>
      <c r="OY1" s="217"/>
      <c r="OZ1" s="217"/>
      <c r="PA1" s="217"/>
      <c r="PB1" s="217"/>
      <c r="PC1" s="217"/>
      <c r="PD1" s="217"/>
      <c r="PE1" s="217"/>
      <c r="PF1" s="217"/>
      <c r="PG1" s="217"/>
      <c r="PH1" s="217"/>
      <c r="PI1" s="217"/>
      <c r="PJ1" s="217"/>
      <c r="PK1" s="217"/>
      <c r="PL1" s="217"/>
      <c r="PM1" s="217"/>
      <c r="PN1" s="217"/>
      <c r="PO1" s="217"/>
      <c r="PP1" s="217"/>
      <c r="PQ1" s="217"/>
      <c r="PR1" s="217"/>
      <c r="PS1" s="217"/>
      <c r="PT1" s="217"/>
      <c r="PU1" s="217"/>
      <c r="PV1" s="217"/>
      <c r="PW1" s="217"/>
      <c r="PX1" s="217"/>
      <c r="PY1" s="217"/>
      <c r="PZ1" s="217"/>
      <c r="QA1" s="217"/>
      <c r="QB1" s="217"/>
      <c r="QC1" s="217"/>
      <c r="QD1" s="217"/>
      <c r="QE1" s="217"/>
      <c r="QF1" s="217"/>
      <c r="QG1" s="217"/>
      <c r="QH1" s="217"/>
      <c r="QI1" s="217"/>
      <c r="QJ1" s="217"/>
      <c r="QK1" s="217"/>
      <c r="QL1" s="217"/>
      <c r="QM1" s="217"/>
      <c r="QN1" s="217"/>
      <c r="QO1" s="217"/>
      <c r="QP1" s="217"/>
      <c r="QQ1" s="217"/>
      <c r="QR1" s="217"/>
      <c r="QS1" s="217"/>
      <c r="QT1" s="217"/>
      <c r="QU1" s="217"/>
      <c r="QV1" s="217"/>
      <c r="QW1" s="217"/>
      <c r="QX1" s="217"/>
      <c r="QY1" s="217"/>
      <c r="QZ1" s="217"/>
      <c r="RA1" s="217"/>
      <c r="RB1" s="217"/>
      <c r="RC1" s="217"/>
      <c r="RD1" s="217"/>
      <c r="RE1" s="217"/>
      <c r="RF1" s="217"/>
      <c r="RG1" s="217"/>
      <c r="RH1" s="217"/>
      <c r="RI1" s="217"/>
      <c r="RJ1" s="217"/>
      <c r="RK1" s="217"/>
      <c r="RL1" s="217"/>
      <c r="RM1" s="217"/>
      <c r="RN1" s="217"/>
      <c r="RO1" s="217"/>
      <c r="RP1" s="217"/>
      <c r="RQ1" s="217"/>
      <c r="RR1" s="217"/>
      <c r="RS1" s="217"/>
      <c r="RT1" s="217"/>
      <c r="RU1" s="217"/>
      <c r="RV1" s="217"/>
      <c r="RW1" s="217"/>
      <c r="RX1" s="217"/>
      <c r="RY1" s="217"/>
      <c r="RZ1" s="217"/>
      <c r="SA1" s="217"/>
      <c r="SB1" s="217"/>
      <c r="SC1" s="217"/>
      <c r="SD1" s="217"/>
      <c r="SE1" s="217"/>
      <c r="SF1" s="217"/>
      <c r="SG1" s="217"/>
      <c r="SH1" s="217"/>
      <c r="SI1" s="217"/>
      <c r="SJ1" s="217"/>
      <c r="SK1" s="217"/>
      <c r="SL1" s="217"/>
      <c r="SM1" s="217"/>
      <c r="SN1" s="217"/>
      <c r="SO1" s="217"/>
      <c r="SP1" s="217"/>
      <c r="SQ1" s="217"/>
      <c r="SR1" s="217"/>
      <c r="SS1" s="217"/>
      <c r="ST1" s="217"/>
      <c r="SU1" s="217"/>
      <c r="SV1" s="217"/>
      <c r="SW1" s="217"/>
      <c r="SX1" s="217"/>
      <c r="SY1" s="217"/>
      <c r="SZ1" s="217"/>
      <c r="TA1" s="217"/>
      <c r="TB1" s="217"/>
      <c r="TC1" s="217"/>
      <c r="TD1" s="217"/>
      <c r="TE1" s="217"/>
      <c r="TF1" s="217"/>
      <c r="TG1" s="217"/>
      <c r="TH1" s="217"/>
      <c r="TI1" s="217"/>
      <c r="TJ1" s="217"/>
      <c r="TK1" s="217"/>
      <c r="TL1" s="217"/>
      <c r="TM1" s="217"/>
      <c r="TN1" s="217"/>
      <c r="TO1" s="217"/>
      <c r="TP1" s="217"/>
      <c r="TQ1" s="217"/>
      <c r="TR1" s="217"/>
      <c r="TS1" s="217"/>
      <c r="TT1" s="217"/>
      <c r="TU1" s="217"/>
      <c r="TV1" s="217"/>
      <c r="TW1" s="217"/>
      <c r="TX1" s="217"/>
      <c r="TY1" s="217"/>
      <c r="TZ1" s="217"/>
      <c r="UA1" s="217"/>
      <c r="UB1" s="217"/>
      <c r="UC1" s="217"/>
      <c r="UD1" s="217"/>
      <c r="UE1" s="217"/>
      <c r="UF1" s="217"/>
      <c r="UG1" s="217"/>
      <c r="UH1" s="217"/>
      <c r="UI1" s="217"/>
      <c r="UJ1" s="217"/>
      <c r="UK1" s="217"/>
      <c r="UL1" s="217"/>
      <c r="UM1" s="217"/>
      <c r="UN1" s="217"/>
      <c r="UO1" s="217"/>
      <c r="UP1" s="217"/>
      <c r="UQ1" s="217"/>
      <c r="UR1" s="217"/>
      <c r="US1" s="217"/>
      <c r="UT1" s="217"/>
      <c r="UU1" s="217"/>
      <c r="UV1" s="217"/>
      <c r="UW1" s="217"/>
      <c r="UX1" s="217"/>
      <c r="UY1" s="217"/>
      <c r="UZ1" s="217"/>
      <c r="VA1" s="217"/>
      <c r="VB1" s="217"/>
      <c r="VC1" s="217"/>
      <c r="VD1" s="217"/>
      <c r="VE1" s="217"/>
      <c r="VF1" s="217"/>
      <c r="VG1" s="217"/>
      <c r="VH1" s="217"/>
      <c r="VI1" s="217"/>
      <c r="VJ1" s="217"/>
      <c r="VK1" s="217"/>
      <c r="VL1" s="217"/>
      <c r="VM1" s="217"/>
      <c r="VN1" s="217"/>
      <c r="VO1" s="217"/>
      <c r="VP1" s="217"/>
      <c r="VQ1" s="217"/>
      <c r="VR1" s="217"/>
      <c r="VS1" s="217"/>
      <c r="VT1" s="217"/>
      <c r="VU1" s="217"/>
      <c r="VV1" s="217"/>
      <c r="VW1" s="217"/>
      <c r="VX1" s="217"/>
      <c r="VY1" s="217"/>
      <c r="VZ1" s="217"/>
      <c r="WA1" s="217"/>
      <c r="WB1" s="217"/>
      <c r="WC1" s="217"/>
      <c r="WD1" s="217"/>
      <c r="WE1" s="217"/>
      <c r="WF1" s="217"/>
      <c r="WG1" s="217"/>
      <c r="WH1" s="217"/>
      <c r="WI1" s="217"/>
      <c r="WJ1" s="217"/>
      <c r="WK1" s="217"/>
      <c r="WL1" s="217"/>
      <c r="WM1" s="217"/>
      <c r="WN1" s="217"/>
      <c r="WO1" s="217"/>
      <c r="WP1" s="217"/>
      <c r="WQ1" s="217"/>
      <c r="WR1" s="217"/>
      <c r="WS1" s="217"/>
      <c r="WT1" s="217"/>
      <c r="WU1" s="217"/>
      <c r="WV1" s="217"/>
      <c r="WW1" s="217"/>
      <c r="WX1" s="217"/>
      <c r="WY1" s="217"/>
      <c r="WZ1" s="217"/>
      <c r="XA1" s="217"/>
      <c r="XB1" s="217"/>
      <c r="XC1" s="217"/>
      <c r="XD1" s="217"/>
      <c r="XE1" s="217"/>
      <c r="XF1" s="217"/>
      <c r="XG1" s="217"/>
      <c r="XH1" s="217"/>
      <c r="XI1" s="217"/>
      <c r="XJ1" s="217"/>
      <c r="XK1" s="217"/>
      <c r="XL1" s="217"/>
      <c r="XM1" s="217"/>
      <c r="XN1" s="217"/>
      <c r="XO1" s="217"/>
      <c r="XP1" s="217"/>
      <c r="XQ1" s="217"/>
      <c r="XR1" s="217"/>
      <c r="XS1" s="217"/>
      <c r="XT1" s="217"/>
      <c r="XU1" s="217"/>
      <c r="XV1" s="217"/>
      <c r="XW1" s="217"/>
      <c r="XX1" s="217"/>
      <c r="XY1" s="217"/>
      <c r="XZ1" s="217"/>
      <c r="YA1" s="217"/>
      <c r="YB1" s="217"/>
      <c r="YC1" s="217"/>
      <c r="YD1" s="217"/>
      <c r="YE1" s="217"/>
      <c r="YF1" s="217"/>
      <c r="YG1" s="217"/>
      <c r="YH1" s="217"/>
      <c r="YI1" s="217"/>
      <c r="YJ1" s="217"/>
      <c r="YK1" s="217"/>
      <c r="YL1" s="217"/>
      <c r="YM1" s="217"/>
      <c r="YN1" s="217"/>
      <c r="YO1" s="217"/>
      <c r="YP1" s="217"/>
      <c r="YQ1" s="217"/>
      <c r="YR1" s="217"/>
      <c r="YS1" s="217"/>
      <c r="YT1" s="217"/>
      <c r="YU1" s="217"/>
      <c r="YV1" s="217"/>
      <c r="YW1" s="217"/>
      <c r="YX1" s="217"/>
      <c r="YY1" s="217"/>
      <c r="YZ1" s="217"/>
      <c r="ZA1" s="217"/>
      <c r="ZB1" s="217"/>
      <c r="ZC1" s="217"/>
      <c r="ZD1" s="217"/>
      <c r="ZE1" s="217"/>
      <c r="ZF1" s="217"/>
      <c r="ZG1" s="217"/>
      <c r="ZH1" s="217"/>
      <c r="ZI1" s="217"/>
      <c r="ZJ1" s="217"/>
      <c r="ZK1" s="217"/>
      <c r="ZL1" s="217"/>
      <c r="ZM1" s="217"/>
      <c r="ZN1" s="217"/>
      <c r="ZO1" s="217"/>
      <c r="ZP1" s="217"/>
      <c r="ZQ1" s="217"/>
      <c r="ZR1" s="217"/>
      <c r="ZS1" s="217"/>
      <c r="ZT1" s="217"/>
      <c r="ZU1" s="217"/>
      <c r="ZV1" s="217"/>
      <c r="ZW1" s="217"/>
      <c r="ZX1" s="217"/>
      <c r="ZY1" s="217"/>
      <c r="ZZ1" s="217"/>
      <c r="AAA1" s="217"/>
      <c r="AAB1" s="217"/>
      <c r="AAC1" s="217"/>
      <c r="AAD1" s="217"/>
      <c r="AAE1" s="217"/>
      <c r="AAF1" s="217"/>
      <c r="AAG1" s="217"/>
      <c r="AAH1" s="217"/>
      <c r="AAI1" s="217"/>
      <c r="AAJ1" s="217"/>
      <c r="AAK1" s="217"/>
      <c r="AAL1" s="217"/>
      <c r="AAM1" s="217"/>
      <c r="AAN1" s="217"/>
      <c r="AAO1" s="217"/>
      <c r="AAP1" s="217"/>
      <c r="AAQ1" s="217"/>
      <c r="AAR1" s="217"/>
      <c r="AAS1" s="217"/>
      <c r="AAT1" s="217"/>
      <c r="AAU1" s="217"/>
      <c r="AAV1" s="217"/>
      <c r="AAW1" s="217"/>
      <c r="AAX1" s="217"/>
      <c r="AAY1" s="217"/>
      <c r="AAZ1" s="217"/>
      <c r="ABA1" s="217"/>
      <c r="ABB1" s="217"/>
      <c r="ABC1" s="217"/>
      <c r="ABD1" s="217"/>
      <c r="ABE1" s="217"/>
      <c r="ABF1" s="217"/>
      <c r="ABG1" s="217"/>
      <c r="ABH1" s="217"/>
      <c r="ABI1" s="217"/>
      <c r="ABJ1" s="217"/>
      <c r="ABK1" s="217"/>
      <c r="ABL1" s="217"/>
      <c r="ABM1" s="217"/>
      <c r="ABN1" s="217"/>
      <c r="ABO1" s="217"/>
      <c r="ABP1" s="217"/>
      <c r="ABQ1" s="217"/>
      <c r="ABR1" s="217"/>
      <c r="ABS1" s="217"/>
      <c r="ABT1" s="217"/>
      <c r="ABU1" s="217"/>
      <c r="ABV1" s="217"/>
      <c r="ABW1" s="217"/>
      <c r="ABX1" s="217"/>
      <c r="ABY1" s="217"/>
      <c r="ABZ1" s="217"/>
      <c r="ACA1" s="217"/>
      <c r="ACB1" s="217"/>
      <c r="ACC1" s="217"/>
      <c r="ACD1" s="217"/>
      <c r="ACE1" s="217"/>
      <c r="ACF1" s="217"/>
      <c r="ACG1" s="217"/>
      <c r="ACH1" s="217"/>
      <c r="ACI1" s="217"/>
      <c r="ACJ1" s="217"/>
      <c r="ACK1" s="217"/>
      <c r="ACL1" s="217"/>
      <c r="ACM1" s="217"/>
      <c r="ACN1" s="217"/>
      <c r="ACO1" s="217"/>
      <c r="ACP1" s="217"/>
      <c r="ACQ1" s="217"/>
      <c r="ACR1" s="217"/>
      <c r="ACS1" s="217"/>
      <c r="ACT1" s="217"/>
      <c r="ACU1" s="217"/>
      <c r="ACV1" s="217"/>
      <c r="ACW1" s="217"/>
      <c r="ACX1" s="217"/>
      <c r="ACY1" s="217"/>
      <c r="ACZ1" s="217"/>
      <c r="ADA1" s="217"/>
      <c r="ADB1" s="217"/>
      <c r="ADC1" s="217"/>
      <c r="ADD1" s="217"/>
      <c r="ADE1" s="217"/>
      <c r="ADF1" s="217"/>
      <c r="ADG1" s="217"/>
      <c r="ADH1" s="217"/>
      <c r="ADI1" s="217"/>
      <c r="ADJ1" s="217"/>
      <c r="ADK1" s="217"/>
      <c r="ADL1" s="217"/>
      <c r="ADM1" s="217"/>
      <c r="ADN1" s="217"/>
      <c r="ADO1" s="217"/>
      <c r="ADP1" s="217"/>
      <c r="ADQ1" s="217"/>
      <c r="ADR1" s="217"/>
      <c r="ADS1" s="217"/>
      <c r="ADT1" s="217"/>
      <c r="ADU1" s="217"/>
      <c r="ADV1" s="217"/>
      <c r="ADW1" s="217"/>
      <c r="ADX1" s="217"/>
      <c r="ADY1" s="217"/>
      <c r="ADZ1" s="217"/>
      <c r="AEA1" s="217"/>
      <c r="AEB1" s="217"/>
      <c r="AEC1" s="217"/>
      <c r="AED1" s="217"/>
      <c r="AEE1" s="217"/>
      <c r="AEF1" s="217"/>
      <c r="AEG1" s="217"/>
      <c r="AEH1" s="217"/>
      <c r="AEI1" s="217"/>
      <c r="AEJ1" s="217"/>
      <c r="AEK1" s="217"/>
      <c r="AEL1" s="217"/>
      <c r="AEM1" s="217"/>
      <c r="AEN1" s="217"/>
      <c r="AEO1" s="217"/>
      <c r="AEP1" s="217"/>
      <c r="AEQ1" s="217"/>
      <c r="AER1" s="217"/>
      <c r="AES1" s="217"/>
      <c r="AET1" s="217"/>
      <c r="AEU1" s="217"/>
      <c r="AEV1" s="217"/>
      <c r="AEW1" s="217"/>
      <c r="AEX1" s="217"/>
      <c r="AEY1" s="217"/>
      <c r="AEZ1" s="217"/>
      <c r="AFA1" s="217"/>
      <c r="AFB1" s="217"/>
      <c r="AFC1" s="217"/>
      <c r="AFD1" s="217"/>
      <c r="AFE1" s="217"/>
      <c r="AFF1" s="217"/>
      <c r="AFG1" s="217"/>
      <c r="AFH1" s="217"/>
      <c r="AFI1" s="217"/>
      <c r="AFJ1" s="217"/>
      <c r="AFK1" s="217"/>
      <c r="AFL1" s="217"/>
      <c r="AFM1" s="217"/>
      <c r="AFN1" s="217"/>
      <c r="AFO1" s="217"/>
      <c r="AFP1" s="217"/>
      <c r="AFQ1" s="217"/>
      <c r="AFR1" s="217"/>
      <c r="AFS1" s="217"/>
      <c r="AFT1" s="217"/>
      <c r="AFU1" s="217"/>
      <c r="AFV1" s="217"/>
      <c r="AFW1" s="217"/>
      <c r="AFX1" s="217"/>
      <c r="AFY1" s="217"/>
      <c r="AFZ1" s="217"/>
      <c r="AGA1" s="217" t="e">
        <f>+D:AAGA:AGL</f>
        <v>#NAME?</v>
      </c>
      <c r="AGB1" s="217"/>
      <c r="AGC1" s="217"/>
      <c r="AGD1" s="217"/>
      <c r="AGE1" s="217"/>
      <c r="AGF1" s="217"/>
      <c r="AGG1" s="217"/>
      <c r="AGH1" s="217"/>
      <c r="AGI1" s="217"/>
      <c r="AGJ1" s="217"/>
      <c r="AGK1" s="217"/>
      <c r="AGL1" s="217"/>
      <c r="AGM1" s="217"/>
      <c r="AGN1" s="217"/>
      <c r="AGO1" s="217"/>
      <c r="AGP1" s="217"/>
      <c r="AGQ1" s="217"/>
      <c r="AGR1" s="217"/>
      <c r="AGS1" s="217"/>
      <c r="AGT1" s="217"/>
      <c r="AGU1" s="217"/>
      <c r="AGV1" s="217"/>
      <c r="AGW1" s="217"/>
      <c r="AGX1" s="217"/>
      <c r="AGY1" s="217"/>
      <c r="AGZ1" s="217"/>
      <c r="AHA1" s="217"/>
      <c r="AHB1" s="217"/>
      <c r="AHC1" s="217"/>
      <c r="AHD1" s="217"/>
      <c r="AHE1" s="217"/>
      <c r="AHF1" s="217"/>
      <c r="AHG1" s="217"/>
      <c r="AHH1" s="217"/>
      <c r="AHI1" s="217"/>
      <c r="AHJ1" s="217"/>
      <c r="AHK1" s="217"/>
      <c r="AHL1" s="217"/>
      <c r="AHM1" s="217"/>
      <c r="AHN1" s="217"/>
      <c r="AHO1" s="217"/>
      <c r="AHP1" s="316"/>
      <c r="AHQ1" s="217"/>
      <c r="AHR1" s="217"/>
      <c r="AHS1" s="316"/>
      <c r="AHT1" s="217"/>
      <c r="AHU1" s="217"/>
      <c r="AHV1" s="217"/>
      <c r="AHW1" s="217"/>
      <c r="AHX1" s="217"/>
      <c r="AHY1" s="217"/>
      <c r="AHZ1" s="217"/>
      <c r="AIA1" s="217"/>
      <c r="AIB1" s="217"/>
      <c r="AIC1" s="217"/>
      <c r="AID1" s="217"/>
      <c r="AIE1" s="217"/>
      <c r="AIF1" s="217"/>
      <c r="AIG1" s="217"/>
      <c r="AIH1" s="217"/>
      <c r="AII1" s="217"/>
      <c r="AIJ1" s="217"/>
      <c r="AIK1" s="217"/>
      <c r="AIL1" s="217"/>
      <c r="AIM1" s="217"/>
      <c r="AIN1" s="217"/>
      <c r="AIO1" s="217"/>
      <c r="AIP1" s="217"/>
      <c r="AIQ1" s="217"/>
      <c r="AIR1" s="217"/>
      <c r="AIS1" s="217"/>
      <c r="AIT1" s="217"/>
      <c r="AIU1" s="217"/>
      <c r="AIV1" s="217"/>
      <c r="AIW1" s="217"/>
      <c r="AIX1" s="217"/>
      <c r="AIY1" s="217"/>
      <c r="AIZ1" s="217"/>
      <c r="AJA1" s="217"/>
      <c r="AJB1" s="217"/>
      <c r="AJC1" s="217"/>
      <c r="AJD1" s="217"/>
      <c r="AJE1" s="217"/>
      <c r="AJF1" s="217"/>
      <c r="AJG1" s="217"/>
      <c r="AJH1" s="217"/>
      <c r="AJI1" s="217"/>
      <c r="AJJ1" s="217"/>
      <c r="AJK1" s="217"/>
      <c r="AJL1" s="217"/>
      <c r="AJM1" s="217"/>
      <c r="AJN1" s="217"/>
      <c r="AJO1" s="217"/>
      <c r="AJP1" s="217"/>
      <c r="AJQ1" s="217"/>
      <c r="AJR1" s="217"/>
      <c r="AJS1" s="217"/>
      <c r="AJT1" s="217"/>
      <c r="AJU1" s="217"/>
      <c r="AJV1" s="217"/>
      <c r="AJW1" s="217"/>
      <c r="AJX1" s="217"/>
      <c r="AJY1" s="217"/>
      <c r="AJZ1" s="248"/>
      <c r="AKA1" s="217"/>
      <c r="AKB1" s="248"/>
      <c r="AKC1" s="217"/>
      <c r="AKD1" s="248"/>
      <c r="AKE1" s="217"/>
      <c r="AKF1" s="248"/>
      <c r="AKG1" s="217"/>
      <c r="AKH1" s="144"/>
      <c r="AKI1" s="143"/>
      <c r="AKJ1" s="144"/>
      <c r="AKK1" s="143"/>
      <c r="AKL1" s="144"/>
      <c r="AKM1" s="143"/>
      <c r="AKN1" s="144"/>
      <c r="AKO1" s="143"/>
      <c r="AKP1" s="144"/>
      <c r="AKQ1" s="143"/>
      <c r="AKR1" s="144"/>
      <c r="AKS1" s="143"/>
      <c r="AKT1" s="144"/>
      <c r="AKU1" s="143"/>
      <c r="AKV1" s="144"/>
      <c r="AKW1" s="143"/>
      <c r="AKX1" s="144"/>
      <c r="AKY1" s="143"/>
      <c r="AKZ1" s="144"/>
      <c r="ALA1" s="143"/>
      <c r="ALB1" s="144"/>
      <c r="ALC1" s="143"/>
      <c r="ALD1" s="144"/>
      <c r="ALE1" s="143"/>
      <c r="ALF1" s="144"/>
      <c r="ALG1" s="143"/>
      <c r="ALH1" s="144"/>
      <c r="ALI1" s="143"/>
      <c r="ALJ1" s="144"/>
      <c r="ALK1" s="143"/>
      <c r="ALL1" s="143"/>
      <c r="ALM1" s="144"/>
      <c r="ALN1" s="143"/>
      <c r="ALO1" s="143"/>
      <c r="ALP1" s="144"/>
      <c r="ALQ1" s="143"/>
      <c r="ALR1" s="143"/>
    </row>
    <row r="2" spans="1:1006" ht="48" customHeight="1" x14ac:dyDescent="0.2">
      <c r="B2" s="197"/>
      <c r="C2" s="292"/>
      <c r="D2" s="368" t="s">
        <v>529</v>
      </c>
      <c r="E2" s="368"/>
      <c r="F2" s="368"/>
      <c r="G2" s="368"/>
      <c r="H2" s="368"/>
      <c r="I2" s="368"/>
      <c r="J2" s="368"/>
      <c r="K2" s="368"/>
      <c r="L2" s="368"/>
      <c r="M2" s="368"/>
      <c r="N2" s="368"/>
      <c r="O2" s="368"/>
      <c r="P2" s="368"/>
      <c r="Q2" s="368"/>
      <c r="R2" s="368"/>
      <c r="S2" s="368"/>
      <c r="T2" s="368"/>
      <c r="U2" s="368"/>
      <c r="V2" s="368"/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368"/>
      <c r="AH2" s="368"/>
      <c r="AI2" s="368"/>
      <c r="AJ2" s="368"/>
      <c r="AK2" s="368"/>
      <c r="AL2" s="368"/>
      <c r="AM2" s="368"/>
      <c r="AN2" s="368"/>
      <c r="AO2" s="368"/>
      <c r="AP2" s="368"/>
      <c r="AQ2" s="368"/>
      <c r="AR2" s="368"/>
      <c r="AS2" s="368"/>
      <c r="AT2" s="368"/>
      <c r="AU2" s="368"/>
      <c r="AV2" s="368"/>
      <c r="AW2" s="368"/>
      <c r="AX2" s="368"/>
      <c r="AY2" s="368"/>
      <c r="AZ2" s="368"/>
      <c r="BA2" s="368"/>
      <c r="BB2" s="368"/>
      <c r="BC2" s="368"/>
      <c r="BD2" s="368"/>
      <c r="BE2" s="368"/>
      <c r="BF2" s="368"/>
      <c r="BG2" s="368"/>
      <c r="BH2" s="368"/>
      <c r="BI2" s="368"/>
      <c r="BJ2" s="368"/>
      <c r="BK2" s="368"/>
      <c r="BL2" s="368"/>
      <c r="BM2" s="368"/>
      <c r="BN2" s="368"/>
      <c r="BO2" s="368"/>
      <c r="BP2" s="368"/>
      <c r="BQ2" s="368"/>
      <c r="BR2" s="368"/>
      <c r="BS2" s="368"/>
      <c r="BT2" s="368"/>
      <c r="BU2" s="368"/>
      <c r="BV2" s="368"/>
      <c r="BW2" s="368"/>
      <c r="BX2" s="368"/>
      <c r="BY2" s="368"/>
      <c r="BZ2" s="368"/>
      <c r="CA2" s="368"/>
      <c r="CB2" s="368"/>
      <c r="CC2" s="368"/>
      <c r="CD2" s="368"/>
      <c r="CE2" s="368"/>
      <c r="CF2" s="368"/>
      <c r="CG2" s="368"/>
      <c r="CH2" s="368"/>
      <c r="CI2" s="368"/>
      <c r="CJ2" s="368"/>
      <c r="CK2" s="368"/>
      <c r="CL2" s="368"/>
      <c r="CM2" s="368"/>
      <c r="CN2" s="368"/>
      <c r="CO2" s="368"/>
      <c r="CP2" s="368"/>
      <c r="CQ2" s="368"/>
      <c r="CR2" s="368"/>
      <c r="CS2" s="368"/>
      <c r="CT2" s="368"/>
      <c r="CU2" s="368"/>
      <c r="CV2" s="368"/>
      <c r="CW2" s="368"/>
      <c r="CX2" s="368"/>
      <c r="CY2" s="368"/>
      <c r="CZ2" s="368"/>
      <c r="DA2" s="368"/>
      <c r="DB2" s="368"/>
      <c r="DC2" s="368"/>
      <c r="DD2" s="368"/>
      <c r="DE2" s="368"/>
      <c r="DF2" s="368"/>
      <c r="DG2" s="368"/>
      <c r="DH2" s="368"/>
      <c r="DI2" s="368"/>
      <c r="DJ2" s="368"/>
      <c r="DK2" s="368"/>
      <c r="DL2" s="368"/>
      <c r="DM2" s="368"/>
      <c r="DN2" s="368"/>
      <c r="DO2" s="368"/>
      <c r="DP2" s="368"/>
      <c r="DQ2" s="368"/>
      <c r="DR2" s="368"/>
      <c r="DS2" s="368"/>
      <c r="DT2" s="368"/>
      <c r="DU2" s="368"/>
      <c r="DV2" s="368"/>
      <c r="DW2" s="368"/>
      <c r="DX2" s="368"/>
      <c r="DY2" s="368"/>
      <c r="DZ2" s="368"/>
      <c r="EA2" s="368"/>
      <c r="EB2" s="368"/>
      <c r="EC2" s="368"/>
      <c r="ED2" s="368"/>
      <c r="EE2" s="368"/>
      <c r="EF2" s="368"/>
      <c r="EG2" s="368"/>
      <c r="EH2" s="368"/>
      <c r="EI2" s="368"/>
      <c r="EJ2" s="368"/>
      <c r="EK2" s="368"/>
      <c r="EL2" s="368"/>
      <c r="EM2" s="368"/>
      <c r="EN2" s="368"/>
      <c r="EO2" s="368"/>
      <c r="EP2" s="368"/>
      <c r="EQ2" s="368"/>
      <c r="ER2" s="368"/>
      <c r="ES2" s="368"/>
      <c r="ET2" s="368"/>
      <c r="EU2" s="368"/>
      <c r="EV2" s="368"/>
      <c r="EW2" s="368"/>
      <c r="EX2" s="368"/>
      <c r="EY2" s="368"/>
      <c r="EZ2" s="368"/>
      <c r="FA2" s="368"/>
      <c r="FB2" s="368"/>
      <c r="FC2" s="368"/>
      <c r="FD2" s="368"/>
      <c r="FE2" s="368"/>
      <c r="FF2" s="368"/>
      <c r="FG2" s="368"/>
      <c r="FH2" s="368"/>
      <c r="FI2" s="368"/>
      <c r="FJ2" s="368"/>
      <c r="FK2" s="368"/>
      <c r="FL2" s="368"/>
      <c r="FM2" s="368"/>
      <c r="FN2" s="368"/>
      <c r="FO2" s="368"/>
      <c r="FP2" s="368"/>
      <c r="FQ2" s="368"/>
      <c r="FR2" s="368"/>
      <c r="FS2" s="368"/>
      <c r="FT2" s="368"/>
      <c r="FU2" s="368"/>
      <c r="FV2" s="368"/>
      <c r="FW2" s="368"/>
      <c r="FX2" s="368"/>
      <c r="FY2" s="368"/>
      <c r="FZ2" s="368"/>
      <c r="GA2" s="368"/>
      <c r="GB2" s="368"/>
      <c r="GC2" s="368"/>
      <c r="GD2" s="368"/>
      <c r="GE2" s="368"/>
      <c r="GF2" s="368"/>
      <c r="GG2" s="368"/>
      <c r="GH2" s="368"/>
      <c r="GI2" s="368"/>
      <c r="GJ2" s="368"/>
      <c r="GK2" s="368"/>
      <c r="GL2" s="368"/>
      <c r="GM2" s="368"/>
      <c r="GN2" s="368"/>
      <c r="GO2" s="368"/>
      <c r="GP2" s="368"/>
      <c r="GQ2" s="368"/>
      <c r="GR2" s="368"/>
      <c r="GS2" s="368"/>
      <c r="GT2" s="368"/>
      <c r="GU2" s="368"/>
      <c r="GV2" s="368"/>
      <c r="GW2" s="368"/>
      <c r="GX2" s="368"/>
      <c r="GY2" s="368"/>
      <c r="GZ2" s="368"/>
      <c r="HA2" s="368"/>
      <c r="HB2" s="368"/>
      <c r="HC2" s="368"/>
      <c r="HD2" s="368"/>
      <c r="HE2" s="368"/>
      <c r="HF2" s="368"/>
      <c r="HG2" s="368"/>
      <c r="HH2" s="368"/>
      <c r="HI2" s="368"/>
      <c r="HJ2" s="368"/>
      <c r="HK2" s="368"/>
      <c r="HL2" s="368"/>
      <c r="HM2" s="368"/>
      <c r="HN2" s="368"/>
      <c r="HO2" s="368"/>
      <c r="HP2" s="368"/>
      <c r="HQ2" s="368"/>
      <c r="HR2" s="368"/>
      <c r="HS2" s="368"/>
      <c r="HT2" s="368"/>
      <c r="HU2" s="368"/>
      <c r="HV2" s="368"/>
      <c r="HW2" s="368"/>
      <c r="HX2" s="368"/>
      <c r="HY2" s="368"/>
      <c r="HZ2" s="368"/>
      <c r="IA2" s="368"/>
      <c r="IB2" s="368"/>
      <c r="IC2" s="368"/>
      <c r="ID2" s="368"/>
      <c r="IE2" s="368"/>
      <c r="IF2" s="368"/>
      <c r="IG2" s="368"/>
      <c r="IH2" s="368"/>
      <c r="II2" s="368"/>
      <c r="IJ2" s="368"/>
      <c r="IK2" s="368"/>
      <c r="IL2" s="368"/>
      <c r="IM2" s="368"/>
      <c r="IN2" s="368"/>
      <c r="IO2" s="368"/>
      <c r="IP2" s="368"/>
      <c r="IQ2" s="368"/>
      <c r="IR2" s="368"/>
      <c r="IS2" s="368"/>
      <c r="IT2" s="368"/>
      <c r="IU2" s="368"/>
      <c r="IV2" s="368"/>
      <c r="IW2" s="368"/>
      <c r="IX2" s="368"/>
      <c r="IY2" s="368"/>
      <c r="IZ2" s="368"/>
      <c r="JA2" s="368"/>
      <c r="JB2" s="368"/>
      <c r="JC2" s="368"/>
      <c r="JD2" s="368"/>
      <c r="JE2" s="368"/>
      <c r="JF2" s="368"/>
      <c r="JG2" s="368"/>
      <c r="JH2" s="368"/>
      <c r="JI2" s="368"/>
      <c r="JJ2" s="368"/>
      <c r="JK2" s="368"/>
      <c r="JL2" s="368"/>
      <c r="JM2" s="368"/>
      <c r="JN2" s="368"/>
      <c r="JO2" s="368"/>
      <c r="JP2" s="368"/>
      <c r="JQ2" s="368"/>
      <c r="JR2" s="368"/>
      <c r="JS2" s="368"/>
      <c r="JT2" s="368"/>
      <c r="JU2" s="368"/>
      <c r="JV2" s="368"/>
      <c r="JW2" s="368"/>
      <c r="JX2" s="368"/>
      <c r="JY2" s="368"/>
      <c r="JZ2" s="368"/>
      <c r="KA2" s="368"/>
      <c r="KB2" s="368"/>
      <c r="KC2" s="368"/>
      <c r="KD2" s="368"/>
      <c r="KE2" s="368"/>
      <c r="KF2" s="368"/>
      <c r="KG2" s="368"/>
      <c r="KH2" s="368"/>
      <c r="KI2" s="368"/>
      <c r="KJ2" s="368"/>
      <c r="KK2" s="368"/>
      <c r="KL2" s="368"/>
      <c r="KM2" s="368"/>
      <c r="KN2" s="368"/>
      <c r="KO2" s="368"/>
      <c r="KP2" s="368"/>
      <c r="KQ2" s="368"/>
      <c r="KR2" s="368"/>
      <c r="KS2" s="368"/>
      <c r="KT2" s="368"/>
      <c r="KU2" s="368"/>
      <c r="KV2" s="368"/>
      <c r="KW2" s="368"/>
      <c r="KX2" s="368"/>
      <c r="KY2" s="368"/>
      <c r="KZ2" s="368"/>
      <c r="LA2" s="368"/>
      <c r="LB2" s="368"/>
      <c r="LC2" s="368"/>
      <c r="LD2" s="368"/>
      <c r="LE2" s="368"/>
      <c r="LF2" s="368"/>
      <c r="LG2" s="368"/>
      <c r="LH2" s="368"/>
      <c r="LI2" s="368"/>
      <c r="LJ2" s="368"/>
      <c r="LK2" s="368"/>
      <c r="LL2" s="368"/>
      <c r="LM2" s="368"/>
      <c r="LN2" s="368"/>
      <c r="LO2" s="368"/>
      <c r="LP2" s="368"/>
      <c r="LQ2" s="368"/>
      <c r="LR2" s="368"/>
      <c r="LS2" s="368"/>
      <c r="LT2" s="368"/>
      <c r="LU2" s="368"/>
      <c r="LV2" s="368"/>
      <c r="LW2" s="368"/>
      <c r="LX2" s="368"/>
      <c r="LY2" s="368"/>
      <c r="LZ2" s="368"/>
      <c r="MA2" s="368"/>
      <c r="MB2" s="368"/>
      <c r="MC2" s="368"/>
      <c r="MD2" s="368"/>
      <c r="ME2" s="368"/>
      <c r="MF2" s="368"/>
      <c r="MG2" s="368"/>
      <c r="MH2" s="368"/>
      <c r="MI2" s="368"/>
      <c r="MJ2" s="368"/>
      <c r="MK2" s="368"/>
      <c r="ML2" s="368"/>
      <c r="MM2" s="368"/>
      <c r="MN2" s="368"/>
      <c r="MO2" s="368"/>
      <c r="MP2" s="368"/>
      <c r="MQ2" s="368"/>
      <c r="MR2" s="368"/>
      <c r="MS2" s="368"/>
      <c r="MT2" s="368"/>
      <c r="MU2" s="368"/>
      <c r="MV2" s="368"/>
      <c r="MW2" s="368"/>
      <c r="MX2" s="368"/>
      <c r="MY2" s="368"/>
      <c r="MZ2" s="368"/>
      <c r="NA2" s="368"/>
      <c r="NB2" s="368"/>
      <c r="NC2" s="368"/>
      <c r="ND2" s="368"/>
      <c r="NE2" s="368"/>
      <c r="NF2" s="368"/>
      <c r="NG2" s="368"/>
      <c r="NH2" s="368"/>
      <c r="NI2" s="368"/>
      <c r="NJ2" s="368"/>
      <c r="NK2" s="368"/>
      <c r="NL2" s="368"/>
      <c r="NM2" s="368"/>
      <c r="NN2" s="368"/>
      <c r="NO2" s="368"/>
      <c r="NP2" s="368"/>
      <c r="NQ2" s="368"/>
      <c r="NR2" s="368"/>
      <c r="NS2" s="368"/>
      <c r="NT2" s="368"/>
      <c r="NU2" s="368"/>
      <c r="NV2" s="368"/>
      <c r="NW2" s="368"/>
      <c r="NX2" s="368"/>
      <c r="NY2" s="368"/>
      <c r="NZ2" s="368"/>
      <c r="OA2" s="368"/>
      <c r="OB2" s="368"/>
      <c r="OC2" s="368"/>
      <c r="OD2" s="368"/>
      <c r="OE2" s="368"/>
      <c r="OF2" s="368"/>
      <c r="OG2" s="368"/>
      <c r="OH2" s="368"/>
      <c r="OI2" s="368"/>
      <c r="OJ2" s="368"/>
      <c r="OK2" s="368"/>
      <c r="OL2" s="368"/>
      <c r="OM2" s="368"/>
      <c r="ON2" s="368"/>
      <c r="OO2" s="368"/>
      <c r="OP2" s="368"/>
      <c r="OQ2" s="368"/>
      <c r="OR2" s="368"/>
      <c r="OS2" s="368"/>
      <c r="OT2" s="368"/>
      <c r="OU2" s="368"/>
      <c r="OV2" s="368"/>
      <c r="OW2" s="368"/>
      <c r="OX2" s="368"/>
      <c r="OY2" s="368"/>
      <c r="OZ2" s="368"/>
      <c r="PA2" s="368"/>
      <c r="PB2" s="368"/>
      <c r="PC2" s="368"/>
      <c r="PD2" s="368"/>
      <c r="PE2" s="368"/>
      <c r="PF2" s="368"/>
      <c r="PG2" s="368"/>
      <c r="PH2" s="368"/>
      <c r="PI2" s="368"/>
      <c r="PJ2" s="368"/>
      <c r="PK2" s="368"/>
      <c r="PL2" s="368"/>
      <c r="PM2" s="368"/>
      <c r="PN2" s="368"/>
      <c r="PO2" s="368"/>
      <c r="PP2" s="368"/>
      <c r="PQ2" s="368"/>
      <c r="PR2" s="368"/>
      <c r="PS2" s="368"/>
      <c r="PT2" s="368"/>
      <c r="PU2" s="368"/>
      <c r="PV2" s="368"/>
      <c r="PW2" s="368"/>
      <c r="PX2" s="368"/>
      <c r="PY2" s="368"/>
      <c r="PZ2" s="368"/>
      <c r="QA2" s="368"/>
      <c r="QB2" s="368"/>
      <c r="QC2" s="368"/>
      <c r="QD2" s="368"/>
      <c r="QE2" s="368"/>
      <c r="QF2" s="368"/>
      <c r="QG2" s="368"/>
      <c r="QH2" s="368"/>
      <c r="QI2" s="368"/>
      <c r="QJ2" s="368"/>
      <c r="QK2" s="368"/>
      <c r="QL2" s="368"/>
      <c r="QM2" s="368"/>
      <c r="QN2" s="368"/>
      <c r="QO2" s="368"/>
      <c r="QP2" s="368"/>
      <c r="QQ2" s="368"/>
      <c r="QR2" s="368"/>
      <c r="QS2" s="368"/>
      <c r="QT2" s="368"/>
      <c r="QU2" s="368"/>
      <c r="QV2" s="368"/>
      <c r="QW2" s="368"/>
      <c r="QX2" s="368"/>
      <c r="QY2" s="368"/>
      <c r="QZ2" s="368"/>
      <c r="RA2" s="368"/>
      <c r="RB2" s="368"/>
      <c r="RC2" s="368"/>
      <c r="RD2" s="368"/>
      <c r="RE2" s="368"/>
      <c r="RF2" s="368"/>
      <c r="RG2" s="368"/>
      <c r="RH2" s="368"/>
      <c r="RI2" s="368"/>
      <c r="RJ2" s="368"/>
      <c r="RK2" s="368"/>
      <c r="RL2" s="368"/>
      <c r="RM2" s="368"/>
      <c r="RN2" s="368"/>
      <c r="RO2" s="368"/>
      <c r="RP2" s="368"/>
      <c r="RQ2" s="368"/>
      <c r="RR2" s="368"/>
      <c r="RS2" s="368"/>
      <c r="RT2" s="368"/>
      <c r="RU2" s="368"/>
      <c r="RV2" s="368"/>
      <c r="RW2" s="368"/>
      <c r="RX2" s="368"/>
      <c r="RY2" s="368"/>
      <c r="RZ2" s="368"/>
      <c r="SA2" s="368"/>
      <c r="SB2" s="368"/>
      <c r="SC2" s="368"/>
      <c r="SD2" s="368"/>
      <c r="SE2" s="368"/>
      <c r="SF2" s="368"/>
      <c r="SG2" s="368"/>
      <c r="SH2" s="368"/>
      <c r="SI2" s="368"/>
      <c r="SJ2" s="368"/>
      <c r="SK2" s="368"/>
      <c r="SL2" s="368"/>
      <c r="SM2" s="368"/>
      <c r="SN2" s="368"/>
      <c r="SO2" s="368"/>
      <c r="SP2" s="368"/>
      <c r="SQ2" s="368"/>
      <c r="SR2" s="368"/>
      <c r="SS2" s="368"/>
      <c r="ST2" s="368"/>
      <c r="SU2" s="368"/>
      <c r="SV2" s="368"/>
      <c r="SW2" s="368"/>
      <c r="SX2" s="368"/>
      <c r="SY2" s="368"/>
      <c r="SZ2" s="368"/>
      <c r="TA2" s="368"/>
      <c r="TB2" s="368"/>
      <c r="TC2" s="368"/>
      <c r="TD2" s="368"/>
      <c r="TE2" s="368"/>
      <c r="TF2" s="368"/>
      <c r="TG2" s="368"/>
      <c r="TH2" s="368"/>
      <c r="TI2" s="368"/>
      <c r="TJ2" s="368"/>
      <c r="TK2" s="368"/>
      <c r="TL2" s="368"/>
      <c r="TM2" s="368"/>
      <c r="TN2" s="368"/>
      <c r="TO2" s="368"/>
      <c r="TP2" s="368"/>
      <c r="TQ2" s="368"/>
      <c r="TR2" s="368"/>
      <c r="TS2" s="368"/>
      <c r="TT2" s="368"/>
      <c r="TU2" s="368"/>
      <c r="TV2" s="368"/>
      <c r="TW2" s="368"/>
      <c r="TX2" s="368"/>
      <c r="TY2" s="368"/>
      <c r="TZ2" s="368"/>
      <c r="UA2" s="368"/>
      <c r="UB2" s="368"/>
      <c r="UC2" s="368"/>
      <c r="UD2" s="368"/>
      <c r="UE2" s="368"/>
      <c r="UF2" s="368"/>
      <c r="UG2" s="368"/>
      <c r="UH2" s="368"/>
      <c r="UI2" s="368"/>
      <c r="UJ2" s="368"/>
      <c r="UK2" s="368"/>
      <c r="UL2" s="368"/>
      <c r="UM2" s="368"/>
      <c r="UN2" s="368"/>
      <c r="UO2" s="368"/>
      <c r="UP2" s="368"/>
      <c r="UQ2" s="368"/>
      <c r="UR2" s="368"/>
      <c r="US2" s="368"/>
      <c r="UT2" s="368"/>
      <c r="UU2" s="368"/>
      <c r="UV2" s="368"/>
      <c r="UW2" s="368"/>
      <c r="UX2" s="368"/>
      <c r="UY2" s="368"/>
      <c r="UZ2" s="368"/>
      <c r="VA2" s="368"/>
      <c r="VB2" s="368"/>
      <c r="VC2" s="368"/>
      <c r="VD2" s="368"/>
      <c r="VE2" s="368"/>
      <c r="VF2" s="368"/>
      <c r="VG2" s="368"/>
      <c r="VH2" s="368"/>
      <c r="VI2" s="368"/>
      <c r="VJ2" s="368"/>
      <c r="VK2" s="368"/>
      <c r="VL2" s="368"/>
      <c r="VM2" s="368"/>
      <c r="VN2" s="368"/>
      <c r="VO2" s="368"/>
      <c r="VP2" s="368"/>
      <c r="VQ2" s="368"/>
      <c r="VR2" s="368"/>
      <c r="VS2" s="368"/>
      <c r="VT2" s="368"/>
      <c r="VU2" s="368"/>
      <c r="VV2" s="368"/>
      <c r="VW2" s="368"/>
      <c r="VX2" s="368"/>
      <c r="VY2" s="368"/>
      <c r="VZ2" s="368"/>
      <c r="WA2" s="368"/>
      <c r="WB2" s="368"/>
      <c r="WC2" s="368"/>
      <c r="WD2" s="368"/>
      <c r="WE2" s="368"/>
      <c r="WF2" s="368"/>
      <c r="WG2" s="368"/>
      <c r="WH2" s="368"/>
      <c r="WI2" s="368"/>
      <c r="WJ2" s="368"/>
      <c r="WK2" s="368"/>
      <c r="WL2" s="368"/>
      <c r="WM2" s="368"/>
      <c r="WN2" s="368"/>
      <c r="WO2" s="368"/>
      <c r="WP2" s="368"/>
      <c r="WQ2" s="368"/>
      <c r="WR2" s="368"/>
      <c r="WS2" s="368"/>
      <c r="WT2" s="368"/>
      <c r="WU2" s="368"/>
      <c r="WV2" s="368"/>
      <c r="WW2" s="368"/>
      <c r="WX2" s="368"/>
      <c r="WY2" s="368"/>
      <c r="WZ2" s="368"/>
      <c r="XA2" s="368"/>
      <c r="XB2" s="368"/>
      <c r="XC2" s="368"/>
      <c r="XD2" s="368"/>
      <c r="XE2" s="368"/>
      <c r="XF2" s="368"/>
      <c r="XG2" s="368"/>
      <c r="XH2" s="368"/>
      <c r="XI2" s="368"/>
      <c r="XJ2" s="368"/>
      <c r="XK2" s="368"/>
      <c r="XL2" s="368"/>
      <c r="XM2" s="368"/>
      <c r="XN2" s="368"/>
      <c r="XO2" s="368"/>
      <c r="XP2" s="368"/>
      <c r="XQ2" s="368"/>
      <c r="XR2" s="368"/>
      <c r="XS2" s="368"/>
      <c r="XT2" s="368"/>
      <c r="XU2" s="368"/>
      <c r="XV2" s="368"/>
      <c r="XW2" s="368"/>
      <c r="XX2" s="368"/>
      <c r="XY2" s="368"/>
      <c r="XZ2" s="368"/>
      <c r="YA2" s="368"/>
      <c r="YB2" s="368"/>
      <c r="YC2" s="368"/>
      <c r="YD2" s="368"/>
      <c r="YE2" s="368"/>
      <c r="YF2" s="368"/>
      <c r="YG2" s="368"/>
      <c r="YH2" s="368"/>
      <c r="YI2" s="368"/>
      <c r="YJ2" s="368"/>
      <c r="YK2" s="368"/>
      <c r="YL2" s="368"/>
      <c r="YM2" s="368"/>
      <c r="YN2" s="368"/>
      <c r="YO2" s="368"/>
      <c r="YP2" s="368"/>
      <c r="YQ2" s="368"/>
      <c r="YR2" s="368"/>
      <c r="YS2" s="368"/>
      <c r="YT2" s="368"/>
      <c r="YU2" s="368"/>
      <c r="YV2" s="368"/>
      <c r="YW2" s="368"/>
      <c r="YX2" s="368"/>
      <c r="YY2" s="368"/>
      <c r="YZ2" s="368"/>
      <c r="ZA2" s="368"/>
      <c r="ZB2" s="368"/>
      <c r="ZC2" s="368"/>
      <c r="ZD2" s="368"/>
      <c r="ZE2" s="368"/>
      <c r="ZF2" s="368"/>
      <c r="ZG2" s="368"/>
      <c r="ZH2" s="368"/>
      <c r="ZI2" s="368"/>
      <c r="ZJ2" s="368"/>
      <c r="ZK2" s="368"/>
      <c r="ZL2" s="368"/>
      <c r="ZM2" s="368"/>
      <c r="ZN2" s="368"/>
      <c r="ZO2" s="368"/>
      <c r="ZP2" s="368"/>
      <c r="ZQ2" s="368"/>
      <c r="ZR2" s="368"/>
      <c r="ZS2" s="368"/>
      <c r="ZT2" s="368"/>
      <c r="ZU2" s="368"/>
      <c r="ZV2" s="368"/>
      <c r="ZW2" s="368"/>
      <c r="ZX2" s="368"/>
      <c r="ZY2" s="368"/>
      <c r="ZZ2" s="368"/>
      <c r="AAA2" s="368"/>
      <c r="AAB2" s="368"/>
      <c r="AAC2" s="368"/>
      <c r="AAD2" s="368"/>
      <c r="AAE2" s="368"/>
      <c r="AAF2" s="368"/>
      <c r="AAG2" s="368"/>
      <c r="AAH2" s="368"/>
      <c r="AAI2" s="368"/>
      <c r="AAJ2" s="368"/>
      <c r="AAK2" s="368"/>
      <c r="AAL2" s="368"/>
      <c r="AAM2" s="368"/>
      <c r="AAN2" s="368"/>
      <c r="AAO2" s="368"/>
      <c r="AAP2" s="368"/>
      <c r="AAQ2" s="368"/>
      <c r="AAR2" s="368"/>
      <c r="AAS2" s="368"/>
      <c r="AAT2" s="368"/>
      <c r="AAU2" s="368"/>
      <c r="AAV2" s="368"/>
      <c r="AAW2" s="368"/>
      <c r="AAX2" s="368"/>
      <c r="AAY2" s="368"/>
      <c r="AAZ2" s="368"/>
      <c r="ABA2" s="368"/>
      <c r="ABB2" s="368"/>
      <c r="ABC2" s="368"/>
      <c r="ABD2" s="368"/>
      <c r="ABE2" s="368"/>
      <c r="ABF2" s="368"/>
      <c r="ABG2" s="368"/>
      <c r="ABH2" s="368"/>
      <c r="ABI2" s="368"/>
      <c r="ABJ2" s="368"/>
      <c r="ABK2" s="368"/>
      <c r="ABL2" s="368"/>
      <c r="ABM2" s="368"/>
      <c r="ABN2" s="368"/>
      <c r="ABO2" s="368"/>
      <c r="ABP2" s="368"/>
      <c r="ABQ2" s="368"/>
      <c r="ABR2" s="368"/>
      <c r="ABS2" s="368"/>
      <c r="ABT2" s="368"/>
      <c r="ABU2" s="368"/>
      <c r="ABV2" s="368"/>
      <c r="ABW2" s="368"/>
      <c r="ABX2" s="368"/>
      <c r="ABY2" s="368"/>
      <c r="ABZ2" s="368"/>
      <c r="ACA2" s="368"/>
      <c r="ACB2" s="368"/>
      <c r="ACC2" s="368"/>
      <c r="ACD2" s="368"/>
      <c r="ACE2" s="368"/>
      <c r="ACF2" s="368"/>
      <c r="ACG2" s="368"/>
      <c r="ACH2" s="368"/>
      <c r="ACI2" s="368"/>
      <c r="ACJ2" s="368"/>
      <c r="ACK2" s="368"/>
      <c r="ACL2" s="368"/>
      <c r="ACM2" s="368"/>
      <c r="ACN2" s="368"/>
      <c r="ACO2" s="368"/>
      <c r="ACP2" s="368"/>
      <c r="ACQ2" s="368"/>
      <c r="ACR2" s="368"/>
      <c r="ACS2" s="368"/>
      <c r="ACT2" s="368"/>
      <c r="ACU2" s="368"/>
      <c r="ACV2" s="368"/>
      <c r="ACW2" s="368"/>
      <c r="ACX2" s="368"/>
      <c r="ACY2" s="368"/>
      <c r="ACZ2" s="368"/>
      <c r="ADA2" s="368"/>
      <c r="ADB2" s="368"/>
      <c r="ADC2" s="368"/>
      <c r="ADD2" s="368"/>
      <c r="ADE2" s="368"/>
      <c r="ADF2" s="368"/>
      <c r="ADG2" s="368"/>
      <c r="ADH2" s="368"/>
      <c r="ADI2" s="368"/>
      <c r="ADJ2" s="368"/>
      <c r="ADK2" s="368"/>
      <c r="ADL2" s="368"/>
      <c r="ADM2" s="368"/>
      <c r="ADN2" s="368"/>
      <c r="ADO2" s="368"/>
      <c r="ADP2" s="368"/>
      <c r="ADQ2" s="368"/>
      <c r="ADR2" s="368"/>
      <c r="ADS2" s="368"/>
      <c r="ADT2" s="368"/>
      <c r="ADU2" s="368"/>
      <c r="ADV2" s="368"/>
      <c r="ADW2" s="368"/>
      <c r="ADX2" s="368"/>
      <c r="ADY2" s="368"/>
      <c r="ADZ2" s="368"/>
      <c r="AEA2" s="368"/>
      <c r="AEB2" s="368"/>
      <c r="AEC2" s="368"/>
      <c r="AED2" s="368"/>
      <c r="AEE2" s="368"/>
      <c r="AEF2" s="368"/>
      <c r="AEG2" s="368"/>
      <c r="AEH2" s="368"/>
      <c r="AEI2" s="368"/>
      <c r="AEJ2" s="368"/>
      <c r="AEK2" s="368"/>
      <c r="AEL2" s="368"/>
      <c r="AEM2" s="368"/>
      <c r="AEN2" s="368"/>
      <c r="AEO2" s="368"/>
      <c r="AEP2" s="368"/>
      <c r="AEQ2" s="368"/>
      <c r="AER2" s="368"/>
      <c r="AES2" s="368"/>
      <c r="AET2" s="368"/>
      <c r="AEU2" s="368"/>
      <c r="AEV2" s="368"/>
      <c r="AEW2" s="368"/>
      <c r="AEX2" s="368"/>
      <c r="AEY2" s="368"/>
      <c r="AEZ2" s="368"/>
      <c r="AFA2" s="368"/>
      <c r="AFB2" s="368"/>
      <c r="AFC2" s="368"/>
      <c r="AFD2" s="368"/>
      <c r="AFE2" s="368"/>
      <c r="AFF2" s="368"/>
      <c r="AFG2" s="368"/>
      <c r="AFH2" s="368"/>
      <c r="AFI2" s="368"/>
      <c r="AFJ2" s="368"/>
      <c r="AFK2" s="368"/>
      <c r="AFL2" s="368"/>
      <c r="AFM2" s="368"/>
      <c r="AFN2" s="368"/>
      <c r="AFO2" s="368"/>
      <c r="AFP2" s="368"/>
      <c r="AFQ2" s="368"/>
      <c r="AFR2" s="368"/>
      <c r="AFS2" s="368"/>
      <c r="AFT2" s="368"/>
      <c r="AFU2" s="368"/>
      <c r="AFV2" s="368"/>
      <c r="AFW2" s="368"/>
      <c r="AFX2" s="368"/>
      <c r="AFY2" s="368"/>
      <c r="AFZ2" s="368"/>
      <c r="AGA2" s="368"/>
      <c r="AGB2" s="368"/>
      <c r="AGC2" s="368"/>
      <c r="AGD2" s="368"/>
      <c r="AGE2" s="368"/>
      <c r="AGF2" s="368"/>
      <c r="AGG2" s="368"/>
      <c r="AGH2" s="368"/>
      <c r="AGI2" s="368"/>
      <c r="AGJ2" s="368"/>
      <c r="AGK2" s="368"/>
      <c r="AGL2" s="368"/>
      <c r="AGM2" s="368"/>
      <c r="AGN2" s="368"/>
      <c r="AGO2" s="368"/>
      <c r="AGP2" s="368"/>
      <c r="AGQ2" s="368"/>
      <c r="AGR2" s="368"/>
      <c r="AGS2" s="368"/>
      <c r="AGT2" s="368"/>
      <c r="AGU2" s="368"/>
      <c r="AGV2" s="368"/>
      <c r="AGW2" s="368"/>
      <c r="AGX2" s="368"/>
      <c r="AGY2" s="368"/>
      <c r="AGZ2" s="368"/>
      <c r="AHA2" s="368"/>
      <c r="AHB2" s="368"/>
      <c r="AHC2" s="368"/>
      <c r="AHD2" s="368"/>
      <c r="AHE2" s="368"/>
      <c r="AHF2" s="368"/>
      <c r="AHG2" s="368"/>
      <c r="AHH2" s="368"/>
      <c r="AHI2" s="368"/>
      <c r="AHJ2" s="368"/>
      <c r="AHK2" s="368"/>
      <c r="AHL2" s="368"/>
      <c r="AHM2" s="368"/>
      <c r="AHN2" s="368"/>
      <c r="AHO2" s="368"/>
      <c r="AHP2" s="368"/>
      <c r="AHQ2" s="368"/>
      <c r="AHR2" s="368"/>
      <c r="AHS2" s="368"/>
      <c r="AHT2" s="368"/>
      <c r="AHU2" s="368"/>
      <c r="AHV2" s="368"/>
      <c r="AHW2" s="368"/>
      <c r="AHX2" s="368"/>
      <c r="AHY2" s="368"/>
      <c r="AHZ2" s="368"/>
      <c r="AIA2" s="368"/>
      <c r="AIB2" s="368"/>
      <c r="AIC2" s="368"/>
      <c r="AID2" s="368"/>
      <c r="AIE2" s="368"/>
      <c r="AIF2" s="368"/>
      <c r="AIG2" s="368"/>
      <c r="AIH2" s="368"/>
      <c r="AII2" s="368"/>
      <c r="AIJ2" s="368"/>
      <c r="AIK2" s="368"/>
      <c r="AIL2" s="368"/>
      <c r="AIM2" s="368"/>
      <c r="AIN2" s="368"/>
      <c r="AIO2" s="368"/>
      <c r="AIP2" s="368"/>
      <c r="AIQ2" s="368"/>
      <c r="AIR2" s="368"/>
      <c r="AIS2" s="368"/>
      <c r="AIT2" s="368"/>
      <c r="AIU2" s="368"/>
      <c r="AIV2" s="368"/>
      <c r="AIW2" s="368"/>
      <c r="AIX2" s="368"/>
      <c r="AIY2" s="368"/>
      <c r="AIZ2" s="368"/>
      <c r="AJA2" s="368"/>
      <c r="AJB2" s="368"/>
      <c r="AJC2" s="368"/>
      <c r="AJD2" s="368"/>
      <c r="AJE2" s="368"/>
      <c r="AJF2" s="368"/>
      <c r="AJG2" s="368"/>
      <c r="AJH2" s="368"/>
      <c r="AJI2" s="368"/>
      <c r="AJJ2" s="368"/>
      <c r="AJK2" s="368"/>
      <c r="AJL2" s="368"/>
      <c r="AJM2" s="368"/>
      <c r="AJN2" s="368"/>
      <c r="AJO2" s="368"/>
      <c r="AJP2" s="368"/>
      <c r="AJQ2" s="368"/>
      <c r="AJR2" s="368"/>
      <c r="AJS2" s="368"/>
      <c r="AJT2" s="368"/>
      <c r="AJU2" s="368"/>
      <c r="AJV2" s="368"/>
      <c r="AJW2" s="368"/>
      <c r="AJX2" s="368"/>
      <c r="AJY2" s="368"/>
      <c r="AJZ2" s="368"/>
      <c r="AKA2" s="368"/>
      <c r="AKB2" s="368"/>
      <c r="AKC2" s="368"/>
      <c r="AKD2" s="368"/>
      <c r="AKE2" s="368"/>
      <c r="AKF2" s="368"/>
      <c r="AKG2" s="368"/>
      <c r="AKH2" s="368"/>
      <c r="AKI2" s="368"/>
      <c r="AKJ2" s="368"/>
      <c r="AKK2" s="368"/>
      <c r="AKL2" s="368"/>
      <c r="AKM2" s="368"/>
      <c r="AKN2" s="368"/>
      <c r="AKO2" s="368"/>
      <c r="AKP2" s="368"/>
      <c r="AKQ2" s="368"/>
      <c r="AKR2" s="368"/>
      <c r="AKS2" s="368"/>
      <c r="AKT2" s="368"/>
      <c r="AKU2" s="368"/>
      <c r="AKV2" s="368"/>
      <c r="AKW2" s="368"/>
      <c r="AKX2" s="368"/>
      <c r="AKY2" s="368"/>
      <c r="AKZ2" s="368"/>
      <c r="ALA2" s="368"/>
      <c r="ALB2" s="368"/>
      <c r="ALC2" s="368"/>
      <c r="ALD2" s="368"/>
      <c r="ALE2" s="368"/>
      <c r="ALF2" s="368"/>
      <c r="ALG2" s="368"/>
      <c r="ALH2" s="368"/>
      <c r="ALI2" s="368"/>
      <c r="ALJ2" s="368"/>
      <c r="ALK2" s="368"/>
      <c r="ALL2" s="368"/>
      <c r="ALM2" s="368"/>
      <c r="ALN2" s="368"/>
      <c r="ALO2" s="368"/>
      <c r="ALP2" s="368"/>
      <c r="ALQ2" s="368"/>
      <c r="ALR2" s="368"/>
    </row>
    <row r="3" spans="1:1006" s="150" customFormat="1" ht="48" customHeight="1" x14ac:dyDescent="0.3">
      <c r="A3" s="149"/>
      <c r="B3" s="149"/>
      <c r="C3" s="361" t="s">
        <v>0</v>
      </c>
      <c r="D3" s="161"/>
      <c r="E3" s="204"/>
      <c r="F3" s="349" t="s">
        <v>368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  <c r="AE3" s="349"/>
      <c r="AF3" s="349"/>
      <c r="AG3" s="349"/>
      <c r="AH3" s="349"/>
      <c r="AI3" s="349"/>
      <c r="AJ3" s="349"/>
      <c r="AK3" s="349"/>
      <c r="AL3" s="349"/>
      <c r="AM3" s="349"/>
      <c r="AN3" s="349"/>
      <c r="AO3" s="349"/>
      <c r="AP3" s="349"/>
      <c r="AQ3" s="349"/>
      <c r="AR3" s="349"/>
      <c r="AS3" s="349"/>
      <c r="AT3" s="349"/>
      <c r="AU3" s="349"/>
      <c r="AV3" s="349"/>
      <c r="AW3" s="349"/>
      <c r="AX3" s="349"/>
      <c r="AY3" s="349"/>
      <c r="AZ3" s="349"/>
      <c r="BA3" s="349"/>
      <c r="BB3" s="349"/>
      <c r="BC3" s="349"/>
      <c r="BD3" s="349"/>
      <c r="BE3" s="349"/>
      <c r="BF3" s="349"/>
      <c r="BG3" s="349"/>
      <c r="BH3" s="349"/>
      <c r="BI3" s="349"/>
      <c r="BJ3" s="349"/>
      <c r="BK3" s="349"/>
      <c r="BL3" s="349"/>
      <c r="BM3" s="349"/>
      <c r="BN3" s="349"/>
      <c r="BO3" s="349"/>
      <c r="BP3" s="349"/>
      <c r="BQ3" s="349"/>
      <c r="BR3" s="349"/>
      <c r="BS3" s="349"/>
      <c r="BT3" s="349"/>
      <c r="BU3" s="349"/>
      <c r="BV3" s="349"/>
      <c r="BW3" s="349"/>
      <c r="BX3" s="349"/>
      <c r="BY3" s="349"/>
      <c r="BZ3" s="349"/>
      <c r="CA3" s="349"/>
      <c r="CB3" s="349"/>
      <c r="CC3" s="349"/>
      <c r="CD3" s="349"/>
      <c r="CE3" s="349"/>
      <c r="CF3" s="349"/>
      <c r="CG3" s="349"/>
      <c r="CH3" s="349"/>
      <c r="CI3" s="349"/>
      <c r="CJ3" s="349"/>
      <c r="CK3" s="349"/>
      <c r="CL3" s="349"/>
      <c r="CM3" s="349"/>
      <c r="CN3" s="349"/>
      <c r="CO3" s="349"/>
      <c r="CP3" s="349"/>
      <c r="CQ3" s="349"/>
      <c r="CR3" s="349"/>
      <c r="CS3" s="349"/>
      <c r="CT3" s="349"/>
      <c r="CU3" s="349"/>
      <c r="CV3" s="349"/>
      <c r="CW3" s="349"/>
      <c r="CX3" s="349"/>
      <c r="CY3" s="349"/>
      <c r="CZ3" s="349"/>
      <c r="DA3" s="349"/>
      <c r="DB3" s="349"/>
      <c r="DC3" s="349"/>
      <c r="DD3" s="349"/>
      <c r="DE3" s="349"/>
      <c r="DF3" s="349"/>
      <c r="DG3" s="349"/>
      <c r="DH3" s="349"/>
      <c r="DI3" s="349"/>
      <c r="DJ3" s="349"/>
      <c r="DK3" s="349"/>
      <c r="DL3" s="349"/>
      <c r="DM3" s="349"/>
      <c r="DN3" s="349"/>
      <c r="DO3" s="349"/>
      <c r="DP3" s="349"/>
      <c r="DQ3" s="349"/>
      <c r="DR3" s="349"/>
      <c r="DS3" s="349"/>
      <c r="DT3" s="349"/>
      <c r="DU3" s="349"/>
      <c r="DV3" s="349"/>
      <c r="DW3" s="349"/>
      <c r="DX3" s="349"/>
      <c r="DY3" s="349"/>
      <c r="DZ3" s="349"/>
      <c r="EA3" s="349"/>
      <c r="EB3" s="349"/>
      <c r="EC3" s="349"/>
      <c r="ED3" s="349"/>
      <c r="EE3" s="349"/>
      <c r="EF3" s="350"/>
      <c r="EG3" s="340" t="s">
        <v>226</v>
      </c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2"/>
      <c r="JD3" s="340" t="s">
        <v>318</v>
      </c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2"/>
      <c r="OA3" s="340" t="s">
        <v>227</v>
      </c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2"/>
      <c r="SX3" s="340" t="s">
        <v>9</v>
      </c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2"/>
      <c r="XU3" s="340" t="s">
        <v>334</v>
      </c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2"/>
      <c r="ACR3" s="340" t="s">
        <v>341</v>
      </c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2"/>
      <c r="AHO3" s="334" t="s">
        <v>271</v>
      </c>
      <c r="AHP3" s="335"/>
      <c r="AHQ3" s="335"/>
      <c r="AHR3" s="335"/>
      <c r="AHS3" s="335"/>
      <c r="AHT3" s="335"/>
      <c r="AHU3" s="335"/>
      <c r="AHV3" s="335"/>
      <c r="AHW3" s="335"/>
      <c r="AHX3" s="335"/>
      <c r="AHY3" s="335"/>
      <c r="AHZ3" s="335"/>
      <c r="AIA3" s="335"/>
      <c r="AIB3" s="335"/>
      <c r="AIC3" s="335"/>
      <c r="AID3" s="335"/>
      <c r="AIE3" s="335"/>
      <c r="AIF3" s="335"/>
      <c r="AIG3" s="335"/>
      <c r="AIH3" s="335"/>
      <c r="AII3" s="335"/>
      <c r="AIJ3" s="335"/>
      <c r="AIK3" s="335"/>
      <c r="AIL3" s="335"/>
      <c r="AIM3" s="335"/>
      <c r="AIN3" s="335"/>
      <c r="AIO3" s="335"/>
      <c r="AIP3" s="335"/>
      <c r="AIQ3" s="335"/>
      <c r="AIR3" s="335"/>
      <c r="AIS3" s="335"/>
      <c r="AIT3" s="335"/>
      <c r="AIU3" s="335"/>
      <c r="AIV3" s="335"/>
      <c r="AIW3" s="335"/>
      <c r="AIX3" s="335"/>
      <c r="AIY3" s="335"/>
      <c r="AIZ3" s="335"/>
      <c r="AJA3" s="335"/>
      <c r="AJB3" s="335"/>
      <c r="AJC3" s="335"/>
      <c r="AJD3" s="335"/>
      <c r="AJE3" s="335"/>
      <c r="AJF3" s="335"/>
      <c r="AJG3" s="335"/>
      <c r="AJH3" s="335"/>
      <c r="AJI3" s="335"/>
      <c r="AJJ3" s="335"/>
      <c r="AJK3" s="335"/>
      <c r="AJL3" s="335"/>
      <c r="AJM3" s="335"/>
      <c r="AJN3" s="335"/>
      <c r="AJO3" s="335"/>
      <c r="AJP3" s="335"/>
      <c r="AJQ3" s="335"/>
      <c r="AJR3" s="335"/>
      <c r="AJS3" s="335"/>
      <c r="AJT3" s="335"/>
      <c r="AJU3" s="335"/>
      <c r="AJV3" s="335"/>
      <c r="AJW3" s="335"/>
      <c r="AJX3" s="335"/>
      <c r="AJY3" s="335"/>
      <c r="AJZ3" s="335"/>
      <c r="AKA3" s="335"/>
      <c r="AKB3" s="335"/>
      <c r="AKC3" s="335"/>
      <c r="AKD3" s="335"/>
      <c r="AKE3" s="335"/>
      <c r="AKF3" s="335"/>
      <c r="AKG3" s="335"/>
      <c r="AKH3" s="335"/>
      <c r="AKI3" s="335"/>
      <c r="AKJ3" s="335"/>
      <c r="AKK3" s="335"/>
      <c r="AKL3" s="335"/>
      <c r="AKM3" s="335"/>
      <c r="AKN3" s="335"/>
      <c r="AKO3" s="335"/>
      <c r="AKP3" s="335"/>
      <c r="AKQ3" s="335"/>
      <c r="AKR3" s="335"/>
      <c r="AKS3" s="335"/>
      <c r="AKT3" s="335"/>
      <c r="AKU3" s="335"/>
      <c r="AKV3" s="335"/>
      <c r="AKW3" s="335"/>
      <c r="AKX3" s="335"/>
      <c r="AKY3" s="335"/>
      <c r="AKZ3" s="335"/>
      <c r="ALA3" s="335"/>
      <c r="ALB3" s="335"/>
      <c r="ALC3" s="335"/>
      <c r="ALD3" s="335"/>
      <c r="ALE3" s="335"/>
      <c r="ALF3" s="335"/>
      <c r="ALG3" s="335"/>
      <c r="ALH3" s="335"/>
      <c r="ALI3" s="335"/>
      <c r="ALJ3" s="335"/>
      <c r="ALK3" s="335"/>
      <c r="ALL3" s="335"/>
      <c r="ALM3" s="335"/>
      <c r="ALN3" s="335"/>
      <c r="ALO3" s="335"/>
      <c r="ALP3" s="335"/>
      <c r="ALQ3" s="335"/>
      <c r="ALR3" s="336"/>
    </row>
    <row r="4" spans="1:1006" ht="30.75" customHeight="1" x14ac:dyDescent="0.25">
      <c r="C4" s="361"/>
      <c r="D4" s="363" t="s">
        <v>361</v>
      </c>
      <c r="E4" s="361" t="s">
        <v>304</v>
      </c>
      <c r="F4" s="249" t="s">
        <v>528</v>
      </c>
      <c r="G4" s="343" t="s">
        <v>363</v>
      </c>
      <c r="H4" s="344"/>
      <c r="I4" s="345"/>
      <c r="J4" s="249" t="s">
        <v>527</v>
      </c>
      <c r="K4" s="343" t="s">
        <v>353</v>
      </c>
      <c r="L4" s="344"/>
      <c r="M4" s="345"/>
      <c r="N4" s="249" t="s">
        <v>524</v>
      </c>
      <c r="O4" s="343" t="s">
        <v>346</v>
      </c>
      <c r="P4" s="344"/>
      <c r="Q4" s="345"/>
      <c r="R4" s="249" t="s">
        <v>523</v>
      </c>
      <c r="S4" s="343" t="s">
        <v>337</v>
      </c>
      <c r="T4" s="344"/>
      <c r="U4" s="345"/>
      <c r="V4" s="249" t="s">
        <v>446</v>
      </c>
      <c r="W4" s="343" t="s">
        <v>329</v>
      </c>
      <c r="X4" s="344"/>
      <c r="Y4" s="345"/>
      <c r="Z4" s="249" t="s">
        <v>445</v>
      </c>
      <c r="AA4" s="343" t="s">
        <v>323</v>
      </c>
      <c r="AB4" s="344"/>
      <c r="AC4" s="345"/>
      <c r="AD4" s="249" t="s">
        <v>444</v>
      </c>
      <c r="AE4" s="343" t="s">
        <v>320</v>
      </c>
      <c r="AF4" s="344"/>
      <c r="AG4" s="345"/>
      <c r="AH4" s="249" t="s">
        <v>441</v>
      </c>
      <c r="AI4" s="343" t="s">
        <v>442</v>
      </c>
      <c r="AJ4" s="344"/>
      <c r="AK4" s="345"/>
      <c r="AL4" s="249" t="s">
        <v>437</v>
      </c>
      <c r="AM4" s="343" t="s">
        <v>438</v>
      </c>
      <c r="AN4" s="344"/>
      <c r="AO4" s="345"/>
      <c r="AP4" s="249" t="s">
        <v>430</v>
      </c>
      <c r="AQ4" s="343" t="s">
        <v>431</v>
      </c>
      <c r="AR4" s="344"/>
      <c r="AS4" s="345"/>
      <c r="AT4" s="249" t="s">
        <v>401</v>
      </c>
      <c r="AU4" s="343" t="s">
        <v>402</v>
      </c>
      <c r="AV4" s="344"/>
      <c r="AW4" s="345"/>
      <c r="AX4" s="249" t="s">
        <v>370</v>
      </c>
      <c r="AY4" s="343" t="s">
        <v>371</v>
      </c>
      <c r="AZ4" s="344"/>
      <c r="BA4" s="345"/>
      <c r="BB4" s="249" t="s">
        <v>362</v>
      </c>
      <c r="BC4" s="343" t="s">
        <v>363</v>
      </c>
      <c r="BD4" s="344"/>
      <c r="BE4" s="345"/>
      <c r="BF4" s="249" t="s">
        <v>352</v>
      </c>
      <c r="BG4" s="343" t="s">
        <v>353</v>
      </c>
      <c r="BH4" s="344"/>
      <c r="BI4" s="345"/>
      <c r="BJ4" s="249" t="s">
        <v>345</v>
      </c>
      <c r="BK4" s="343" t="s">
        <v>346</v>
      </c>
      <c r="BL4" s="344"/>
      <c r="BM4" s="345"/>
      <c r="BN4" s="249" t="s">
        <v>340</v>
      </c>
      <c r="BO4" s="343" t="s">
        <v>337</v>
      </c>
      <c r="BP4" s="344"/>
      <c r="BQ4" s="345"/>
      <c r="BR4" s="249" t="s">
        <v>332</v>
      </c>
      <c r="BS4" s="343" t="s">
        <v>329</v>
      </c>
      <c r="BT4" s="344"/>
      <c r="BU4" s="345"/>
      <c r="BV4" s="249" t="s">
        <v>326</v>
      </c>
      <c r="BW4" s="343" t="s">
        <v>323</v>
      </c>
      <c r="BX4" s="344"/>
      <c r="BY4" s="345"/>
      <c r="BZ4" s="249" t="s">
        <v>322</v>
      </c>
      <c r="CA4" s="343" t="s">
        <v>320</v>
      </c>
      <c r="CB4" s="344"/>
      <c r="CC4" s="345"/>
      <c r="CD4" s="343" t="s">
        <v>303</v>
      </c>
      <c r="CE4" s="344"/>
      <c r="CF4" s="345"/>
      <c r="CG4" s="351" t="s">
        <v>315</v>
      </c>
      <c r="CH4" s="352"/>
      <c r="CI4" s="353"/>
      <c r="CJ4" s="351" t="s">
        <v>316</v>
      </c>
      <c r="CK4" s="352"/>
      <c r="CL4" s="353"/>
      <c r="CM4" s="346" t="s">
        <v>360</v>
      </c>
      <c r="CN4" s="347"/>
      <c r="CO4" s="346" t="s">
        <v>351</v>
      </c>
      <c r="CP4" s="347"/>
      <c r="CQ4" s="346" t="s">
        <v>342</v>
      </c>
      <c r="CR4" s="347"/>
      <c r="CS4" s="346" t="s">
        <v>336</v>
      </c>
      <c r="CT4" s="347"/>
      <c r="CU4" s="346" t="s">
        <v>327</v>
      </c>
      <c r="CV4" s="347"/>
      <c r="CW4" s="346" t="s">
        <v>310</v>
      </c>
      <c r="CX4" s="347"/>
      <c r="CY4" s="346" t="s">
        <v>311</v>
      </c>
      <c r="CZ4" s="347"/>
      <c r="DA4" s="346" t="s">
        <v>312</v>
      </c>
      <c r="DB4" s="347"/>
      <c r="DC4" s="346" t="s">
        <v>313</v>
      </c>
      <c r="DD4" s="347"/>
      <c r="DE4" s="346" t="s">
        <v>422</v>
      </c>
      <c r="DF4" s="347"/>
      <c r="DG4" s="346" t="s">
        <v>405</v>
      </c>
      <c r="DH4" s="347"/>
      <c r="DI4" s="346" t="s">
        <v>369</v>
      </c>
      <c r="DJ4" s="347"/>
      <c r="DK4" s="346" t="s">
        <v>360</v>
      </c>
      <c r="DL4" s="347"/>
      <c r="DM4" s="346" t="s">
        <v>351</v>
      </c>
      <c r="DN4" s="347"/>
      <c r="DO4" s="346" t="s">
        <v>342</v>
      </c>
      <c r="DP4" s="347"/>
      <c r="DQ4" s="346" t="s">
        <v>336</v>
      </c>
      <c r="DR4" s="347"/>
      <c r="DS4" s="346" t="s">
        <v>327</v>
      </c>
      <c r="DT4" s="347"/>
      <c r="DU4" s="346" t="s">
        <v>310</v>
      </c>
      <c r="DV4" s="348"/>
      <c r="DW4" s="347"/>
      <c r="DX4" s="362" t="s">
        <v>311</v>
      </c>
      <c r="DY4" s="362"/>
      <c r="DZ4" s="362"/>
      <c r="EA4" s="346" t="s">
        <v>312</v>
      </c>
      <c r="EB4" s="348"/>
      <c r="EC4" s="348"/>
      <c r="ED4" s="362" t="s">
        <v>313</v>
      </c>
      <c r="EE4" s="362"/>
      <c r="EF4" s="362"/>
      <c r="EG4" s="249" t="s">
        <v>528</v>
      </c>
      <c r="EH4" s="343" t="s">
        <v>363</v>
      </c>
      <c r="EI4" s="344"/>
      <c r="EJ4" s="345"/>
      <c r="EK4" s="249" t="s">
        <v>527</v>
      </c>
      <c r="EL4" s="343" t="s">
        <v>353</v>
      </c>
      <c r="EM4" s="344"/>
      <c r="EN4" s="345"/>
      <c r="EO4" s="249" t="s">
        <v>524</v>
      </c>
      <c r="EP4" s="343" t="s">
        <v>346</v>
      </c>
      <c r="EQ4" s="344"/>
      <c r="ER4" s="345"/>
      <c r="ES4" s="249" t="s">
        <v>523</v>
      </c>
      <c r="ET4" s="343" t="s">
        <v>337</v>
      </c>
      <c r="EU4" s="344"/>
      <c r="EV4" s="345"/>
      <c r="EW4" s="249" t="s">
        <v>446</v>
      </c>
      <c r="EX4" s="343" t="s">
        <v>329</v>
      </c>
      <c r="EY4" s="344"/>
      <c r="EZ4" s="345"/>
      <c r="FA4" s="249" t="s">
        <v>445</v>
      </c>
      <c r="FB4" s="343" t="s">
        <v>323</v>
      </c>
      <c r="FC4" s="344"/>
      <c r="FD4" s="345"/>
      <c r="FE4" s="249" t="s">
        <v>444</v>
      </c>
      <c r="FF4" s="343" t="s">
        <v>320</v>
      </c>
      <c r="FG4" s="344"/>
      <c r="FH4" s="345"/>
      <c r="FI4" s="249" t="s">
        <v>441</v>
      </c>
      <c r="FJ4" s="343" t="s">
        <v>442</v>
      </c>
      <c r="FK4" s="344"/>
      <c r="FL4" s="345"/>
      <c r="FM4" s="249" t="s">
        <v>437</v>
      </c>
      <c r="FN4" s="343" t="s">
        <v>438</v>
      </c>
      <c r="FO4" s="344"/>
      <c r="FP4" s="345"/>
      <c r="FQ4" s="249" t="s">
        <v>430</v>
      </c>
      <c r="FR4" s="343" t="s">
        <v>431</v>
      </c>
      <c r="FS4" s="344"/>
      <c r="FT4" s="345"/>
      <c r="FU4" s="249" t="s">
        <v>401</v>
      </c>
      <c r="FV4" s="343" t="s">
        <v>403</v>
      </c>
      <c r="FW4" s="344"/>
      <c r="FX4" s="345"/>
      <c r="FY4" s="249" t="s">
        <v>370</v>
      </c>
      <c r="FZ4" s="343" t="s">
        <v>372</v>
      </c>
      <c r="GA4" s="344"/>
      <c r="GB4" s="345"/>
      <c r="GC4" s="249" t="s">
        <v>362</v>
      </c>
      <c r="GD4" s="343" t="s">
        <v>364</v>
      </c>
      <c r="GE4" s="344"/>
      <c r="GF4" s="345"/>
      <c r="GG4" s="249" t="s">
        <v>352</v>
      </c>
      <c r="GH4" s="343" t="s">
        <v>354</v>
      </c>
      <c r="GI4" s="344"/>
      <c r="GJ4" s="345"/>
      <c r="GK4" s="249" t="s">
        <v>345</v>
      </c>
      <c r="GL4" s="343" t="s">
        <v>347</v>
      </c>
      <c r="GM4" s="344"/>
      <c r="GN4" s="345"/>
      <c r="GO4" s="249" t="s">
        <v>340</v>
      </c>
      <c r="GP4" s="343" t="s">
        <v>338</v>
      </c>
      <c r="GQ4" s="344"/>
      <c r="GR4" s="345"/>
      <c r="GS4" s="249" t="s">
        <v>332</v>
      </c>
      <c r="GT4" s="343" t="s">
        <v>330</v>
      </c>
      <c r="GU4" s="344"/>
      <c r="GV4" s="345"/>
      <c r="GW4" s="249" t="s">
        <v>326</v>
      </c>
      <c r="GX4" s="343" t="s">
        <v>324</v>
      </c>
      <c r="GY4" s="344"/>
      <c r="GZ4" s="345"/>
      <c r="HA4" s="249" t="s">
        <v>322</v>
      </c>
      <c r="HB4" s="343" t="s">
        <v>309</v>
      </c>
      <c r="HC4" s="344"/>
      <c r="HD4" s="345"/>
      <c r="HE4" s="343" t="s">
        <v>303</v>
      </c>
      <c r="HF4" s="344"/>
      <c r="HG4" s="345"/>
      <c r="HH4" s="351" t="s">
        <v>278</v>
      </c>
      <c r="HI4" s="352"/>
      <c r="HJ4" s="353"/>
      <c r="HK4" s="351" t="s">
        <v>279</v>
      </c>
      <c r="HL4" s="352"/>
      <c r="HM4" s="353"/>
      <c r="HN4" s="346" t="s">
        <v>360</v>
      </c>
      <c r="HO4" s="347"/>
      <c r="HP4" s="346" t="s">
        <v>351</v>
      </c>
      <c r="HQ4" s="347"/>
      <c r="HR4" s="346" t="s">
        <v>342</v>
      </c>
      <c r="HS4" s="347"/>
      <c r="HT4" s="346" t="s">
        <v>336</v>
      </c>
      <c r="HU4" s="347"/>
      <c r="HV4" s="346" t="s">
        <v>327</v>
      </c>
      <c r="HW4" s="347"/>
      <c r="HX4" s="346" t="s">
        <v>310</v>
      </c>
      <c r="HY4" s="347"/>
      <c r="HZ4" s="346" t="s">
        <v>311</v>
      </c>
      <c r="IA4" s="347"/>
      <c r="IB4" s="346" t="s">
        <v>312</v>
      </c>
      <c r="IC4" s="347"/>
      <c r="ID4" s="346" t="s">
        <v>313</v>
      </c>
      <c r="IE4" s="347"/>
      <c r="IF4" s="346" t="s">
        <v>422</v>
      </c>
      <c r="IG4" s="347"/>
      <c r="IH4" s="346" t="s">
        <v>405</v>
      </c>
      <c r="II4" s="347"/>
      <c r="IJ4" s="346" t="s">
        <v>369</v>
      </c>
      <c r="IK4" s="347"/>
      <c r="IL4" s="346" t="s">
        <v>360</v>
      </c>
      <c r="IM4" s="347"/>
      <c r="IN4" s="346" t="s">
        <v>351</v>
      </c>
      <c r="IO4" s="347"/>
      <c r="IP4" s="346" t="s">
        <v>342</v>
      </c>
      <c r="IQ4" s="347"/>
      <c r="IR4" s="346" t="s">
        <v>336</v>
      </c>
      <c r="IS4" s="347"/>
      <c r="IT4" s="346" t="s">
        <v>327</v>
      </c>
      <c r="IU4" s="347"/>
      <c r="IV4" s="346" t="s">
        <v>310</v>
      </c>
      <c r="IW4" s="347"/>
      <c r="IX4" s="346" t="s">
        <v>311</v>
      </c>
      <c r="IY4" s="347"/>
      <c r="IZ4" s="346" t="s">
        <v>312</v>
      </c>
      <c r="JA4" s="347"/>
      <c r="JB4" s="346" t="s">
        <v>313</v>
      </c>
      <c r="JC4" s="347"/>
      <c r="JD4" s="249" t="s">
        <v>528</v>
      </c>
      <c r="JE4" s="343" t="s">
        <v>363</v>
      </c>
      <c r="JF4" s="344"/>
      <c r="JG4" s="345"/>
      <c r="JH4" s="249" t="s">
        <v>527</v>
      </c>
      <c r="JI4" s="343" t="s">
        <v>353</v>
      </c>
      <c r="JJ4" s="344"/>
      <c r="JK4" s="345"/>
      <c r="JL4" s="249" t="s">
        <v>524</v>
      </c>
      <c r="JM4" s="343" t="s">
        <v>346</v>
      </c>
      <c r="JN4" s="344"/>
      <c r="JO4" s="345"/>
      <c r="JP4" s="249" t="s">
        <v>523</v>
      </c>
      <c r="JQ4" s="343" t="s">
        <v>337</v>
      </c>
      <c r="JR4" s="344"/>
      <c r="JS4" s="345"/>
      <c r="JT4" s="249" t="s">
        <v>446</v>
      </c>
      <c r="JU4" s="343" t="s">
        <v>329</v>
      </c>
      <c r="JV4" s="344"/>
      <c r="JW4" s="345"/>
      <c r="JX4" s="249" t="s">
        <v>445</v>
      </c>
      <c r="JY4" s="343" t="s">
        <v>323</v>
      </c>
      <c r="JZ4" s="344"/>
      <c r="KA4" s="345"/>
      <c r="KB4" s="249" t="s">
        <v>444</v>
      </c>
      <c r="KC4" s="343" t="s">
        <v>320</v>
      </c>
      <c r="KD4" s="344"/>
      <c r="KE4" s="345"/>
      <c r="KF4" s="249" t="s">
        <v>441</v>
      </c>
      <c r="KG4" s="343" t="s">
        <v>442</v>
      </c>
      <c r="KH4" s="344"/>
      <c r="KI4" s="345"/>
      <c r="KJ4" s="249" t="s">
        <v>437</v>
      </c>
      <c r="KK4" s="343" t="s">
        <v>438</v>
      </c>
      <c r="KL4" s="344"/>
      <c r="KM4" s="345"/>
      <c r="KN4" s="249" t="s">
        <v>430</v>
      </c>
      <c r="KO4" s="343" t="s">
        <v>431</v>
      </c>
      <c r="KP4" s="344"/>
      <c r="KQ4" s="345"/>
      <c r="KR4" s="249" t="s">
        <v>401</v>
      </c>
      <c r="KS4" s="343" t="s">
        <v>403</v>
      </c>
      <c r="KT4" s="344"/>
      <c r="KU4" s="345"/>
      <c r="KV4" s="249" t="s">
        <v>370</v>
      </c>
      <c r="KW4" s="343" t="s">
        <v>372</v>
      </c>
      <c r="KX4" s="344"/>
      <c r="KY4" s="345"/>
      <c r="KZ4" s="249" t="s">
        <v>362</v>
      </c>
      <c r="LA4" s="343" t="s">
        <v>364</v>
      </c>
      <c r="LB4" s="344"/>
      <c r="LC4" s="345"/>
      <c r="LD4" s="249" t="s">
        <v>352</v>
      </c>
      <c r="LE4" s="343" t="s">
        <v>354</v>
      </c>
      <c r="LF4" s="344"/>
      <c r="LG4" s="345"/>
      <c r="LH4" s="249" t="s">
        <v>345</v>
      </c>
      <c r="LI4" s="343" t="s">
        <v>347</v>
      </c>
      <c r="LJ4" s="344"/>
      <c r="LK4" s="345"/>
      <c r="LL4" s="249" t="s">
        <v>340</v>
      </c>
      <c r="LM4" s="343" t="s">
        <v>338</v>
      </c>
      <c r="LN4" s="344"/>
      <c r="LO4" s="345"/>
      <c r="LP4" s="249" t="s">
        <v>332</v>
      </c>
      <c r="LQ4" s="343" t="s">
        <v>330</v>
      </c>
      <c r="LR4" s="344"/>
      <c r="LS4" s="345"/>
      <c r="LT4" s="249" t="s">
        <v>326</v>
      </c>
      <c r="LU4" s="343" t="s">
        <v>324</v>
      </c>
      <c r="LV4" s="344"/>
      <c r="LW4" s="345"/>
      <c r="LX4" s="249" t="s">
        <v>322</v>
      </c>
      <c r="LY4" s="343" t="s">
        <v>309</v>
      </c>
      <c r="LZ4" s="344"/>
      <c r="MA4" s="345"/>
      <c r="MB4" s="343" t="s">
        <v>303</v>
      </c>
      <c r="MC4" s="344"/>
      <c r="MD4" s="345"/>
      <c r="ME4" s="351" t="s">
        <v>278</v>
      </c>
      <c r="MF4" s="352"/>
      <c r="MG4" s="353"/>
      <c r="MH4" s="351" t="s">
        <v>279</v>
      </c>
      <c r="MI4" s="352"/>
      <c r="MJ4" s="353"/>
      <c r="MK4" s="346" t="s">
        <v>360</v>
      </c>
      <c r="ML4" s="347"/>
      <c r="MM4" s="346" t="s">
        <v>351</v>
      </c>
      <c r="MN4" s="347"/>
      <c r="MO4" s="346" t="s">
        <v>342</v>
      </c>
      <c r="MP4" s="347"/>
      <c r="MQ4" s="346" t="s">
        <v>336</v>
      </c>
      <c r="MR4" s="347"/>
      <c r="MS4" s="346" t="s">
        <v>327</v>
      </c>
      <c r="MT4" s="347"/>
      <c r="MU4" s="346" t="s">
        <v>310</v>
      </c>
      <c r="MV4" s="347"/>
      <c r="MW4" s="346" t="s">
        <v>311</v>
      </c>
      <c r="MX4" s="347"/>
      <c r="MY4" s="346" t="s">
        <v>312</v>
      </c>
      <c r="MZ4" s="347"/>
      <c r="NA4" s="346" t="s">
        <v>313</v>
      </c>
      <c r="NB4" s="347"/>
      <c r="NC4" s="346" t="s">
        <v>422</v>
      </c>
      <c r="ND4" s="347"/>
      <c r="NE4" s="346" t="s">
        <v>405</v>
      </c>
      <c r="NF4" s="347"/>
      <c r="NG4" s="346" t="s">
        <v>369</v>
      </c>
      <c r="NH4" s="347"/>
      <c r="NI4" s="346" t="s">
        <v>360</v>
      </c>
      <c r="NJ4" s="347"/>
      <c r="NK4" s="346" t="s">
        <v>351</v>
      </c>
      <c r="NL4" s="347"/>
      <c r="NM4" s="346" t="s">
        <v>342</v>
      </c>
      <c r="NN4" s="347"/>
      <c r="NO4" s="346" t="s">
        <v>336</v>
      </c>
      <c r="NP4" s="348"/>
      <c r="NQ4" s="346" t="s">
        <v>327</v>
      </c>
      <c r="NR4" s="348"/>
      <c r="NS4" s="346" t="s">
        <v>310</v>
      </c>
      <c r="NT4" s="348"/>
      <c r="NU4" s="346" t="s">
        <v>311</v>
      </c>
      <c r="NV4" s="347"/>
      <c r="NW4" s="348" t="s">
        <v>312</v>
      </c>
      <c r="NX4" s="347"/>
      <c r="NY4" s="346" t="s">
        <v>313</v>
      </c>
      <c r="NZ4" s="348"/>
      <c r="OA4" s="249" t="s">
        <v>528</v>
      </c>
      <c r="OB4" s="343" t="s">
        <v>363</v>
      </c>
      <c r="OC4" s="344"/>
      <c r="OD4" s="345"/>
      <c r="OE4" s="249" t="s">
        <v>527</v>
      </c>
      <c r="OF4" s="343" t="s">
        <v>353</v>
      </c>
      <c r="OG4" s="344"/>
      <c r="OH4" s="345"/>
      <c r="OI4" s="249" t="s">
        <v>524</v>
      </c>
      <c r="OJ4" s="343" t="s">
        <v>346</v>
      </c>
      <c r="OK4" s="344"/>
      <c r="OL4" s="345"/>
      <c r="OM4" s="249" t="s">
        <v>523</v>
      </c>
      <c r="ON4" s="343" t="s">
        <v>337</v>
      </c>
      <c r="OO4" s="344"/>
      <c r="OP4" s="345"/>
      <c r="OQ4" s="249" t="s">
        <v>446</v>
      </c>
      <c r="OR4" s="343" t="s">
        <v>329</v>
      </c>
      <c r="OS4" s="344"/>
      <c r="OT4" s="345"/>
      <c r="OU4" s="249" t="s">
        <v>445</v>
      </c>
      <c r="OV4" s="343" t="s">
        <v>323</v>
      </c>
      <c r="OW4" s="344"/>
      <c r="OX4" s="345"/>
      <c r="OY4" s="249" t="s">
        <v>444</v>
      </c>
      <c r="OZ4" s="343" t="s">
        <v>320</v>
      </c>
      <c r="PA4" s="344"/>
      <c r="PB4" s="345"/>
      <c r="PC4" s="249" t="s">
        <v>441</v>
      </c>
      <c r="PD4" s="343" t="s">
        <v>442</v>
      </c>
      <c r="PE4" s="344"/>
      <c r="PF4" s="345"/>
      <c r="PG4" s="249" t="s">
        <v>437</v>
      </c>
      <c r="PH4" s="343" t="s">
        <v>438</v>
      </c>
      <c r="PI4" s="344"/>
      <c r="PJ4" s="345"/>
      <c r="PK4" s="249" t="s">
        <v>430</v>
      </c>
      <c r="PL4" s="343" t="s">
        <v>431</v>
      </c>
      <c r="PM4" s="344"/>
      <c r="PN4" s="345"/>
      <c r="PO4" s="249" t="s">
        <v>401</v>
      </c>
      <c r="PP4" s="351" t="s">
        <v>403</v>
      </c>
      <c r="PQ4" s="352"/>
      <c r="PR4" s="353"/>
      <c r="PS4" s="249" t="s">
        <v>370</v>
      </c>
      <c r="PT4" s="351" t="s">
        <v>372</v>
      </c>
      <c r="PU4" s="352"/>
      <c r="PV4" s="353"/>
      <c r="PW4" s="249" t="s">
        <v>362</v>
      </c>
      <c r="PX4" s="351" t="s">
        <v>364</v>
      </c>
      <c r="PY4" s="352"/>
      <c r="PZ4" s="353"/>
      <c r="QA4" s="249" t="s">
        <v>352</v>
      </c>
      <c r="QB4" s="351" t="s">
        <v>354</v>
      </c>
      <c r="QC4" s="352"/>
      <c r="QD4" s="353"/>
      <c r="QE4" s="249" t="s">
        <v>345</v>
      </c>
      <c r="QF4" s="351" t="s">
        <v>347</v>
      </c>
      <c r="QG4" s="352"/>
      <c r="QH4" s="353"/>
      <c r="QI4" s="249" t="s">
        <v>340</v>
      </c>
      <c r="QJ4" s="351" t="s">
        <v>338</v>
      </c>
      <c r="QK4" s="352"/>
      <c r="QL4" s="353"/>
      <c r="QM4" s="249" t="s">
        <v>332</v>
      </c>
      <c r="QN4" s="351" t="s">
        <v>330</v>
      </c>
      <c r="QO4" s="352"/>
      <c r="QP4" s="353"/>
      <c r="QQ4" s="249" t="s">
        <v>326</v>
      </c>
      <c r="QR4" s="351" t="s">
        <v>324</v>
      </c>
      <c r="QS4" s="352"/>
      <c r="QT4" s="353"/>
      <c r="QU4" s="249" t="s">
        <v>322</v>
      </c>
      <c r="QV4" s="351" t="s">
        <v>309</v>
      </c>
      <c r="QW4" s="352"/>
      <c r="QX4" s="353"/>
      <c r="QY4" s="351" t="s">
        <v>303</v>
      </c>
      <c r="QZ4" s="352"/>
      <c r="RA4" s="353"/>
      <c r="RB4" s="351" t="s">
        <v>278</v>
      </c>
      <c r="RC4" s="352"/>
      <c r="RD4" s="353"/>
      <c r="RE4" s="351" t="s">
        <v>279</v>
      </c>
      <c r="RF4" s="352"/>
      <c r="RG4" s="353"/>
      <c r="RH4" s="346" t="s">
        <v>360</v>
      </c>
      <c r="RI4" s="347"/>
      <c r="RJ4" s="346" t="s">
        <v>351</v>
      </c>
      <c r="RK4" s="347"/>
      <c r="RL4" s="346" t="s">
        <v>342</v>
      </c>
      <c r="RM4" s="347"/>
      <c r="RN4" s="346" t="s">
        <v>336</v>
      </c>
      <c r="RO4" s="347"/>
      <c r="RP4" s="346" t="s">
        <v>327</v>
      </c>
      <c r="RQ4" s="347"/>
      <c r="RR4" s="346" t="s">
        <v>310</v>
      </c>
      <c r="RS4" s="347"/>
      <c r="RT4" s="346" t="s">
        <v>311</v>
      </c>
      <c r="RU4" s="347"/>
      <c r="RV4" s="346" t="s">
        <v>312</v>
      </c>
      <c r="RW4" s="347"/>
      <c r="RX4" s="346" t="s">
        <v>313</v>
      </c>
      <c r="RY4" s="347"/>
      <c r="RZ4" s="346" t="s">
        <v>422</v>
      </c>
      <c r="SA4" s="347"/>
      <c r="SB4" s="346" t="s">
        <v>405</v>
      </c>
      <c r="SC4" s="347"/>
      <c r="SD4" s="346" t="s">
        <v>369</v>
      </c>
      <c r="SE4" s="347"/>
      <c r="SF4" s="346" t="s">
        <v>360</v>
      </c>
      <c r="SG4" s="347"/>
      <c r="SH4" s="346" t="s">
        <v>351</v>
      </c>
      <c r="SI4" s="347"/>
      <c r="SJ4" s="346" t="s">
        <v>342</v>
      </c>
      <c r="SK4" s="347"/>
      <c r="SL4" s="346" t="s">
        <v>336</v>
      </c>
      <c r="SM4" s="347"/>
      <c r="SN4" s="346" t="s">
        <v>327</v>
      </c>
      <c r="SO4" s="347"/>
      <c r="SP4" s="346" t="s">
        <v>310</v>
      </c>
      <c r="SQ4" s="347"/>
      <c r="SR4" s="346" t="s">
        <v>311</v>
      </c>
      <c r="SS4" s="348"/>
      <c r="ST4" s="346" t="s">
        <v>312</v>
      </c>
      <c r="SU4" s="347"/>
      <c r="SV4" s="348" t="s">
        <v>313</v>
      </c>
      <c r="SW4" s="347"/>
      <c r="SX4" s="249" t="s">
        <v>528</v>
      </c>
      <c r="SY4" s="343" t="s">
        <v>363</v>
      </c>
      <c r="SZ4" s="344"/>
      <c r="TA4" s="345"/>
      <c r="TB4" s="249" t="s">
        <v>527</v>
      </c>
      <c r="TC4" s="343" t="s">
        <v>353</v>
      </c>
      <c r="TD4" s="344"/>
      <c r="TE4" s="345"/>
      <c r="TF4" s="249" t="s">
        <v>524</v>
      </c>
      <c r="TG4" s="343" t="s">
        <v>346</v>
      </c>
      <c r="TH4" s="344"/>
      <c r="TI4" s="345"/>
      <c r="TJ4" s="249" t="s">
        <v>523</v>
      </c>
      <c r="TK4" s="343" t="s">
        <v>337</v>
      </c>
      <c r="TL4" s="344"/>
      <c r="TM4" s="345"/>
      <c r="TN4" s="249" t="s">
        <v>446</v>
      </c>
      <c r="TO4" s="343" t="s">
        <v>329</v>
      </c>
      <c r="TP4" s="344"/>
      <c r="TQ4" s="345"/>
      <c r="TR4" s="249" t="s">
        <v>445</v>
      </c>
      <c r="TS4" s="343" t="s">
        <v>323</v>
      </c>
      <c r="TT4" s="344"/>
      <c r="TU4" s="345"/>
      <c r="TV4" s="249" t="s">
        <v>444</v>
      </c>
      <c r="TW4" s="343" t="s">
        <v>320</v>
      </c>
      <c r="TX4" s="344"/>
      <c r="TY4" s="345"/>
      <c r="TZ4" s="249" t="s">
        <v>441</v>
      </c>
      <c r="UA4" s="343" t="s">
        <v>442</v>
      </c>
      <c r="UB4" s="344"/>
      <c r="UC4" s="345"/>
      <c r="UD4" s="249" t="s">
        <v>437</v>
      </c>
      <c r="UE4" s="343" t="s">
        <v>438</v>
      </c>
      <c r="UF4" s="344"/>
      <c r="UG4" s="345"/>
      <c r="UH4" s="249" t="s">
        <v>430</v>
      </c>
      <c r="UI4" s="343" t="s">
        <v>431</v>
      </c>
      <c r="UJ4" s="344"/>
      <c r="UK4" s="345"/>
      <c r="UL4" s="249" t="s">
        <v>401</v>
      </c>
      <c r="UM4" s="343" t="s">
        <v>404</v>
      </c>
      <c r="UN4" s="344"/>
      <c r="UO4" s="345"/>
      <c r="UP4" s="249" t="s">
        <v>370</v>
      </c>
      <c r="UQ4" s="343" t="s">
        <v>373</v>
      </c>
      <c r="UR4" s="344"/>
      <c r="US4" s="345"/>
      <c r="UT4" s="249" t="s">
        <v>362</v>
      </c>
      <c r="UU4" s="343" t="s">
        <v>365</v>
      </c>
      <c r="UV4" s="344"/>
      <c r="UW4" s="345"/>
      <c r="UX4" s="249" t="s">
        <v>352</v>
      </c>
      <c r="UY4" s="343" t="s">
        <v>355</v>
      </c>
      <c r="UZ4" s="344"/>
      <c r="VA4" s="345"/>
      <c r="VB4" s="249" t="s">
        <v>345</v>
      </c>
      <c r="VC4" s="343" t="s">
        <v>348</v>
      </c>
      <c r="VD4" s="344"/>
      <c r="VE4" s="345"/>
      <c r="VF4" s="249" t="s">
        <v>340</v>
      </c>
      <c r="VG4" s="343" t="s">
        <v>339</v>
      </c>
      <c r="VH4" s="344"/>
      <c r="VI4" s="345"/>
      <c r="VJ4" s="249" t="s">
        <v>332</v>
      </c>
      <c r="VK4" s="343" t="s">
        <v>331</v>
      </c>
      <c r="VL4" s="344"/>
      <c r="VM4" s="345"/>
      <c r="VN4" s="249" t="s">
        <v>326</v>
      </c>
      <c r="VO4" s="343" t="s">
        <v>325</v>
      </c>
      <c r="VP4" s="344"/>
      <c r="VQ4" s="345"/>
      <c r="VR4" s="249" t="s">
        <v>322</v>
      </c>
      <c r="VS4" s="343" t="s">
        <v>319</v>
      </c>
      <c r="VT4" s="344"/>
      <c r="VU4" s="345"/>
      <c r="VV4" s="337" t="s">
        <v>317</v>
      </c>
      <c r="VW4" s="337"/>
      <c r="VX4" s="337"/>
      <c r="VY4" s="351" t="s">
        <v>315</v>
      </c>
      <c r="VZ4" s="352"/>
      <c r="WA4" s="353"/>
      <c r="WB4" s="351" t="s">
        <v>279</v>
      </c>
      <c r="WC4" s="352"/>
      <c r="WD4" s="353"/>
      <c r="WE4" s="346" t="s">
        <v>360</v>
      </c>
      <c r="WF4" s="347"/>
      <c r="WG4" s="346" t="s">
        <v>351</v>
      </c>
      <c r="WH4" s="347"/>
      <c r="WI4" s="346" t="s">
        <v>342</v>
      </c>
      <c r="WJ4" s="347"/>
      <c r="WK4" s="346" t="s">
        <v>336</v>
      </c>
      <c r="WL4" s="347"/>
      <c r="WM4" s="346" t="s">
        <v>327</v>
      </c>
      <c r="WN4" s="347"/>
      <c r="WO4" s="346" t="s">
        <v>310</v>
      </c>
      <c r="WP4" s="347"/>
      <c r="WQ4" s="346" t="s">
        <v>311</v>
      </c>
      <c r="WR4" s="347"/>
      <c r="WS4" s="346" t="s">
        <v>312</v>
      </c>
      <c r="WT4" s="347"/>
      <c r="WU4" s="346" t="s">
        <v>313</v>
      </c>
      <c r="WV4" s="347"/>
      <c r="WW4" s="346" t="s">
        <v>422</v>
      </c>
      <c r="WX4" s="347"/>
      <c r="WY4" s="346" t="s">
        <v>405</v>
      </c>
      <c r="WZ4" s="347"/>
      <c r="XA4" s="346" t="s">
        <v>369</v>
      </c>
      <c r="XB4" s="347"/>
      <c r="XC4" s="346" t="s">
        <v>360</v>
      </c>
      <c r="XD4" s="347"/>
      <c r="XE4" s="346" t="s">
        <v>351</v>
      </c>
      <c r="XF4" s="347"/>
      <c r="XG4" s="346" t="s">
        <v>342</v>
      </c>
      <c r="XH4" s="347"/>
      <c r="XI4" s="346" t="s">
        <v>336</v>
      </c>
      <c r="XJ4" s="348"/>
      <c r="XK4" s="346" t="s">
        <v>327</v>
      </c>
      <c r="XL4" s="348"/>
      <c r="XM4" s="346" t="s">
        <v>310</v>
      </c>
      <c r="XN4" s="348"/>
      <c r="XO4" s="346" t="s">
        <v>311</v>
      </c>
      <c r="XP4" s="347"/>
      <c r="XQ4" s="346" t="s">
        <v>312</v>
      </c>
      <c r="XR4" s="347"/>
      <c r="XS4" s="348" t="s">
        <v>313</v>
      </c>
      <c r="XT4" s="348"/>
      <c r="XU4" s="249" t="s">
        <v>528</v>
      </c>
      <c r="XV4" s="343" t="s">
        <v>363</v>
      </c>
      <c r="XW4" s="344"/>
      <c r="XX4" s="345"/>
      <c r="XY4" s="249" t="s">
        <v>527</v>
      </c>
      <c r="XZ4" s="343" t="s">
        <v>353</v>
      </c>
      <c r="YA4" s="344"/>
      <c r="YB4" s="345"/>
      <c r="YC4" s="249" t="s">
        <v>524</v>
      </c>
      <c r="YD4" s="343" t="s">
        <v>346</v>
      </c>
      <c r="YE4" s="344"/>
      <c r="YF4" s="345"/>
      <c r="YG4" s="249" t="s">
        <v>523</v>
      </c>
      <c r="YH4" s="343" t="s">
        <v>337</v>
      </c>
      <c r="YI4" s="344"/>
      <c r="YJ4" s="345"/>
      <c r="YK4" s="249" t="s">
        <v>446</v>
      </c>
      <c r="YL4" s="343" t="s">
        <v>329</v>
      </c>
      <c r="YM4" s="344"/>
      <c r="YN4" s="345"/>
      <c r="YO4" s="249" t="s">
        <v>445</v>
      </c>
      <c r="YP4" s="343" t="s">
        <v>323</v>
      </c>
      <c r="YQ4" s="344"/>
      <c r="YR4" s="345"/>
      <c r="YS4" s="249" t="s">
        <v>444</v>
      </c>
      <c r="YT4" s="343" t="s">
        <v>320</v>
      </c>
      <c r="YU4" s="344"/>
      <c r="YV4" s="345"/>
      <c r="YW4" s="249" t="s">
        <v>441</v>
      </c>
      <c r="YX4" s="343" t="s">
        <v>442</v>
      </c>
      <c r="YY4" s="344"/>
      <c r="YZ4" s="345"/>
      <c r="ZA4" s="249" t="s">
        <v>437</v>
      </c>
      <c r="ZB4" s="343" t="s">
        <v>438</v>
      </c>
      <c r="ZC4" s="344"/>
      <c r="ZD4" s="345"/>
      <c r="ZE4" s="249" t="s">
        <v>430</v>
      </c>
      <c r="ZF4" s="343" t="s">
        <v>431</v>
      </c>
      <c r="ZG4" s="344"/>
      <c r="ZH4" s="345"/>
      <c r="ZI4" s="249" t="s">
        <v>401</v>
      </c>
      <c r="ZJ4" s="354" t="s">
        <v>403</v>
      </c>
      <c r="ZK4" s="355"/>
      <c r="ZL4" s="356"/>
      <c r="ZM4" s="249" t="s">
        <v>370</v>
      </c>
      <c r="ZN4" s="354" t="s">
        <v>372</v>
      </c>
      <c r="ZO4" s="355"/>
      <c r="ZP4" s="356"/>
      <c r="ZQ4" s="249" t="s">
        <v>362</v>
      </c>
      <c r="ZR4" s="354" t="s">
        <v>364</v>
      </c>
      <c r="ZS4" s="355"/>
      <c r="ZT4" s="356"/>
      <c r="ZU4" s="249" t="s">
        <v>352</v>
      </c>
      <c r="ZV4" s="354" t="s">
        <v>354</v>
      </c>
      <c r="ZW4" s="355"/>
      <c r="ZX4" s="356"/>
      <c r="ZY4" s="249" t="s">
        <v>345</v>
      </c>
      <c r="ZZ4" s="354" t="s">
        <v>347</v>
      </c>
      <c r="AAA4" s="355"/>
      <c r="AAB4" s="356"/>
      <c r="AAC4" s="249" t="s">
        <v>340</v>
      </c>
      <c r="AAD4" s="354" t="s">
        <v>338</v>
      </c>
      <c r="AAE4" s="355"/>
      <c r="AAF4" s="356"/>
      <c r="AAG4" s="249" t="s">
        <v>332</v>
      </c>
      <c r="AAH4" s="354" t="s">
        <v>330</v>
      </c>
      <c r="AAI4" s="355"/>
      <c r="AAJ4" s="356"/>
      <c r="AAK4" s="249" t="s">
        <v>326</v>
      </c>
      <c r="AAL4" s="354" t="s">
        <v>324</v>
      </c>
      <c r="AAM4" s="355"/>
      <c r="AAN4" s="356"/>
      <c r="AAO4" s="249" t="s">
        <v>322</v>
      </c>
      <c r="AAP4" s="354" t="s">
        <v>309</v>
      </c>
      <c r="AAQ4" s="355"/>
      <c r="AAR4" s="356"/>
      <c r="AAS4" s="351" t="s">
        <v>303</v>
      </c>
      <c r="AAT4" s="352"/>
      <c r="AAU4" s="353"/>
      <c r="AAV4" s="351" t="s">
        <v>278</v>
      </c>
      <c r="AAW4" s="352"/>
      <c r="AAX4" s="353"/>
      <c r="AAY4" s="351" t="s">
        <v>279</v>
      </c>
      <c r="AAZ4" s="352"/>
      <c r="ABA4" s="353"/>
      <c r="ABB4" s="346" t="s">
        <v>360</v>
      </c>
      <c r="ABC4" s="347"/>
      <c r="ABD4" s="346" t="s">
        <v>351</v>
      </c>
      <c r="ABE4" s="347"/>
      <c r="ABF4" s="346" t="s">
        <v>342</v>
      </c>
      <c r="ABG4" s="347"/>
      <c r="ABH4" s="346" t="s">
        <v>336</v>
      </c>
      <c r="ABI4" s="347"/>
      <c r="ABJ4" s="346" t="s">
        <v>327</v>
      </c>
      <c r="ABK4" s="347"/>
      <c r="ABL4" s="346" t="s">
        <v>310</v>
      </c>
      <c r="ABM4" s="347"/>
      <c r="ABN4" s="346" t="s">
        <v>311</v>
      </c>
      <c r="ABO4" s="347"/>
      <c r="ABP4" s="346" t="s">
        <v>312</v>
      </c>
      <c r="ABQ4" s="347"/>
      <c r="ABR4" s="346" t="s">
        <v>313</v>
      </c>
      <c r="ABS4" s="347"/>
      <c r="ABT4" s="346" t="s">
        <v>422</v>
      </c>
      <c r="ABU4" s="347"/>
      <c r="ABV4" s="346" t="s">
        <v>405</v>
      </c>
      <c r="ABW4" s="347"/>
      <c r="ABX4" s="346" t="s">
        <v>369</v>
      </c>
      <c r="ABY4" s="347"/>
      <c r="ABZ4" s="346" t="s">
        <v>360</v>
      </c>
      <c r="ACA4" s="347"/>
      <c r="ACB4" s="346" t="s">
        <v>351</v>
      </c>
      <c r="ACC4" s="347"/>
      <c r="ACD4" s="346" t="s">
        <v>342</v>
      </c>
      <c r="ACE4" s="347"/>
      <c r="ACF4" s="346" t="s">
        <v>336</v>
      </c>
      <c r="ACG4" s="347"/>
      <c r="ACH4" s="346" t="s">
        <v>327</v>
      </c>
      <c r="ACI4" s="347"/>
      <c r="ACJ4" s="346" t="s">
        <v>310</v>
      </c>
      <c r="ACK4" s="347"/>
      <c r="ACL4" s="346" t="s">
        <v>311</v>
      </c>
      <c r="ACM4" s="347"/>
      <c r="ACN4" s="346" t="s">
        <v>312</v>
      </c>
      <c r="ACO4" s="347"/>
      <c r="ACP4" s="348" t="s">
        <v>313</v>
      </c>
      <c r="ACQ4" s="348"/>
      <c r="ACR4" s="249" t="s">
        <v>528</v>
      </c>
      <c r="ACS4" s="343" t="s">
        <v>363</v>
      </c>
      <c r="ACT4" s="344"/>
      <c r="ACU4" s="345"/>
      <c r="ACV4" s="249" t="s">
        <v>527</v>
      </c>
      <c r="ACW4" s="343" t="s">
        <v>353</v>
      </c>
      <c r="ACX4" s="344"/>
      <c r="ACY4" s="345"/>
      <c r="ACZ4" s="249" t="s">
        <v>524</v>
      </c>
      <c r="ADA4" s="343" t="s">
        <v>346</v>
      </c>
      <c r="ADB4" s="344"/>
      <c r="ADC4" s="345"/>
      <c r="ADD4" s="249" t="s">
        <v>523</v>
      </c>
      <c r="ADE4" s="343" t="s">
        <v>337</v>
      </c>
      <c r="ADF4" s="344"/>
      <c r="ADG4" s="345"/>
      <c r="ADH4" s="249" t="s">
        <v>446</v>
      </c>
      <c r="ADI4" s="343" t="s">
        <v>329</v>
      </c>
      <c r="ADJ4" s="344"/>
      <c r="ADK4" s="345"/>
      <c r="ADL4" s="249" t="s">
        <v>445</v>
      </c>
      <c r="ADM4" s="343" t="s">
        <v>323</v>
      </c>
      <c r="ADN4" s="344"/>
      <c r="ADO4" s="345"/>
      <c r="ADP4" s="249" t="s">
        <v>444</v>
      </c>
      <c r="ADQ4" s="343" t="s">
        <v>320</v>
      </c>
      <c r="ADR4" s="344"/>
      <c r="ADS4" s="345"/>
      <c r="ADT4" s="249" t="s">
        <v>441</v>
      </c>
      <c r="ADU4" s="343" t="s">
        <v>442</v>
      </c>
      <c r="ADV4" s="344"/>
      <c r="ADW4" s="345"/>
      <c r="ADX4" s="249" t="s">
        <v>437</v>
      </c>
      <c r="ADY4" s="343" t="s">
        <v>438</v>
      </c>
      <c r="ADZ4" s="344"/>
      <c r="AEA4" s="345"/>
      <c r="AEB4" s="249" t="s">
        <v>430</v>
      </c>
      <c r="AEC4" s="343" t="s">
        <v>431</v>
      </c>
      <c r="AED4" s="344"/>
      <c r="AEE4" s="345"/>
      <c r="AEF4" s="249" t="s">
        <v>401</v>
      </c>
      <c r="AEG4" s="354" t="s">
        <v>403</v>
      </c>
      <c r="AEH4" s="355"/>
      <c r="AEI4" s="356"/>
      <c r="AEJ4" s="249" t="s">
        <v>370</v>
      </c>
      <c r="AEK4" s="354" t="s">
        <v>372</v>
      </c>
      <c r="AEL4" s="355"/>
      <c r="AEM4" s="356"/>
      <c r="AEN4" s="249" t="s">
        <v>362</v>
      </c>
      <c r="AEO4" s="354" t="s">
        <v>364</v>
      </c>
      <c r="AEP4" s="355"/>
      <c r="AEQ4" s="356"/>
      <c r="AER4" s="249" t="s">
        <v>352</v>
      </c>
      <c r="AES4" s="354" t="s">
        <v>354</v>
      </c>
      <c r="AET4" s="355"/>
      <c r="AEU4" s="356"/>
      <c r="AEV4" s="249" t="s">
        <v>345</v>
      </c>
      <c r="AEW4" s="354" t="s">
        <v>347</v>
      </c>
      <c r="AEX4" s="355"/>
      <c r="AEY4" s="356"/>
      <c r="AEZ4" s="249" t="s">
        <v>340</v>
      </c>
      <c r="AFA4" s="354" t="s">
        <v>338</v>
      </c>
      <c r="AFB4" s="355"/>
      <c r="AFC4" s="356"/>
      <c r="AFD4" s="249" t="s">
        <v>332</v>
      </c>
      <c r="AFE4" s="354" t="s">
        <v>330</v>
      </c>
      <c r="AFF4" s="355"/>
      <c r="AFG4" s="356"/>
      <c r="AFH4" s="249" t="s">
        <v>326</v>
      </c>
      <c r="AFI4" s="354" t="s">
        <v>324</v>
      </c>
      <c r="AFJ4" s="355"/>
      <c r="AFK4" s="356"/>
      <c r="AFL4" s="249" t="s">
        <v>322</v>
      </c>
      <c r="AFM4" s="354" t="s">
        <v>309</v>
      </c>
      <c r="AFN4" s="355"/>
      <c r="AFO4" s="356"/>
      <c r="AFP4" s="351" t="s">
        <v>303</v>
      </c>
      <c r="AFQ4" s="352"/>
      <c r="AFR4" s="353"/>
      <c r="AFS4" s="351" t="s">
        <v>278</v>
      </c>
      <c r="AFT4" s="352"/>
      <c r="AFU4" s="353"/>
      <c r="AFV4" s="351" t="s">
        <v>279</v>
      </c>
      <c r="AFW4" s="352"/>
      <c r="AFX4" s="353"/>
      <c r="AFY4" s="346" t="s">
        <v>360</v>
      </c>
      <c r="AFZ4" s="347"/>
      <c r="AGA4" s="346" t="s">
        <v>351</v>
      </c>
      <c r="AGB4" s="347"/>
      <c r="AGC4" s="346" t="s">
        <v>342</v>
      </c>
      <c r="AGD4" s="347"/>
      <c r="AGE4" s="346" t="s">
        <v>336</v>
      </c>
      <c r="AGF4" s="347"/>
      <c r="AGG4" s="346" t="s">
        <v>327</v>
      </c>
      <c r="AGH4" s="347"/>
      <c r="AGI4" s="346" t="s">
        <v>310</v>
      </c>
      <c r="AGJ4" s="347"/>
      <c r="AGK4" s="346" t="s">
        <v>311</v>
      </c>
      <c r="AGL4" s="347"/>
      <c r="AGM4" s="346" t="s">
        <v>312</v>
      </c>
      <c r="AGN4" s="347"/>
      <c r="AGO4" s="346" t="s">
        <v>313</v>
      </c>
      <c r="AGP4" s="347"/>
      <c r="AGQ4" s="346" t="s">
        <v>422</v>
      </c>
      <c r="AGR4" s="347"/>
      <c r="AGS4" s="346" t="s">
        <v>405</v>
      </c>
      <c r="AGT4" s="347"/>
      <c r="AGU4" s="346" t="s">
        <v>369</v>
      </c>
      <c r="AGV4" s="347"/>
      <c r="AGW4" s="346" t="s">
        <v>360</v>
      </c>
      <c r="AGX4" s="347"/>
      <c r="AGY4" s="346" t="s">
        <v>351</v>
      </c>
      <c r="AGZ4" s="347"/>
      <c r="AHA4" s="346" t="s">
        <v>342</v>
      </c>
      <c r="AHB4" s="347"/>
      <c r="AHC4" s="346" t="s">
        <v>336</v>
      </c>
      <c r="AHD4" s="348"/>
      <c r="AHE4" s="346" t="s">
        <v>327</v>
      </c>
      <c r="AHF4" s="348"/>
      <c r="AHG4" s="346" t="s">
        <v>310</v>
      </c>
      <c r="AHH4" s="348"/>
      <c r="AHI4" s="346" t="s">
        <v>311</v>
      </c>
      <c r="AHJ4" s="347"/>
      <c r="AHK4" s="346" t="s">
        <v>312</v>
      </c>
      <c r="AHL4" s="347"/>
      <c r="AHM4" s="348" t="s">
        <v>321</v>
      </c>
      <c r="AHN4" s="348"/>
      <c r="AHO4" s="249" t="s">
        <v>528</v>
      </c>
      <c r="AHP4" s="337" t="s">
        <v>364</v>
      </c>
      <c r="AHQ4" s="337"/>
      <c r="AHR4" s="249" t="s">
        <v>527</v>
      </c>
      <c r="AHS4" s="337" t="s">
        <v>354</v>
      </c>
      <c r="AHT4" s="337"/>
      <c r="AHU4" s="249" t="s">
        <v>524</v>
      </c>
      <c r="AHV4" s="337" t="s">
        <v>347</v>
      </c>
      <c r="AHW4" s="337"/>
      <c r="AHX4" s="249" t="s">
        <v>523</v>
      </c>
      <c r="AHY4" s="337" t="s">
        <v>338</v>
      </c>
      <c r="AHZ4" s="337"/>
      <c r="AIA4" s="249" t="s">
        <v>446</v>
      </c>
      <c r="AIB4" s="337" t="s">
        <v>330</v>
      </c>
      <c r="AIC4" s="337"/>
      <c r="AID4" s="249" t="s">
        <v>445</v>
      </c>
      <c r="AIE4" s="337" t="s">
        <v>324</v>
      </c>
      <c r="AIF4" s="337"/>
      <c r="AIG4" s="249" t="s">
        <v>322</v>
      </c>
      <c r="AIH4" s="337" t="s">
        <v>309</v>
      </c>
      <c r="AII4" s="337"/>
      <c r="AIJ4" s="249" t="s">
        <v>443</v>
      </c>
      <c r="AIK4" s="337" t="s">
        <v>303</v>
      </c>
      <c r="AIL4" s="337"/>
      <c r="AIM4" s="249" t="s">
        <v>439</v>
      </c>
      <c r="AIN4" s="337" t="s">
        <v>278</v>
      </c>
      <c r="AIO4" s="337"/>
      <c r="AIP4" s="249" t="s">
        <v>430</v>
      </c>
      <c r="AIQ4" s="337" t="s">
        <v>279</v>
      </c>
      <c r="AIR4" s="337"/>
      <c r="AIS4" s="249" t="s">
        <v>401</v>
      </c>
      <c r="AIT4" s="337" t="s">
        <v>403</v>
      </c>
      <c r="AIU4" s="337"/>
      <c r="AIV4" s="249" t="s">
        <v>370</v>
      </c>
      <c r="AIW4" s="337" t="s">
        <v>372</v>
      </c>
      <c r="AIX4" s="337"/>
      <c r="AIY4" s="249" t="s">
        <v>362</v>
      </c>
      <c r="AIZ4" s="337" t="s">
        <v>364</v>
      </c>
      <c r="AJA4" s="337"/>
      <c r="AJB4" s="249" t="s">
        <v>352</v>
      </c>
      <c r="AJC4" s="337" t="s">
        <v>354</v>
      </c>
      <c r="AJD4" s="337"/>
      <c r="AJE4" s="249" t="s">
        <v>345</v>
      </c>
      <c r="AJF4" s="337" t="s">
        <v>347</v>
      </c>
      <c r="AJG4" s="337"/>
      <c r="AJH4" s="249" t="s">
        <v>340</v>
      </c>
      <c r="AJI4" s="337" t="s">
        <v>338</v>
      </c>
      <c r="AJJ4" s="337"/>
      <c r="AJK4" s="249" t="s">
        <v>332</v>
      </c>
      <c r="AJL4" s="337" t="s">
        <v>330</v>
      </c>
      <c r="AJM4" s="337"/>
      <c r="AJN4" s="249" t="s">
        <v>326</v>
      </c>
      <c r="AJO4" s="337" t="s">
        <v>324</v>
      </c>
      <c r="AJP4" s="337"/>
      <c r="AJQ4" s="249" t="s">
        <v>322</v>
      </c>
      <c r="AJR4" s="337" t="s">
        <v>309</v>
      </c>
      <c r="AJS4" s="337"/>
      <c r="AJT4" s="337" t="s">
        <v>303</v>
      </c>
      <c r="AJU4" s="337"/>
      <c r="AJV4" s="337" t="s">
        <v>278</v>
      </c>
      <c r="AJW4" s="337"/>
      <c r="AJX4" s="351" t="s">
        <v>279</v>
      </c>
      <c r="AJY4" s="353"/>
      <c r="AJZ4" s="338" t="s">
        <v>360</v>
      </c>
      <c r="AKA4" s="339"/>
      <c r="AKB4" s="338" t="s">
        <v>351</v>
      </c>
      <c r="AKC4" s="339"/>
      <c r="AKD4" s="338" t="s">
        <v>342</v>
      </c>
      <c r="AKE4" s="339"/>
      <c r="AKF4" s="338" t="s">
        <v>336</v>
      </c>
      <c r="AKG4" s="370"/>
      <c r="AKH4" s="357" t="s">
        <v>327</v>
      </c>
      <c r="AKI4" s="358"/>
      <c r="AKJ4" s="357" t="s">
        <v>310</v>
      </c>
      <c r="AKK4" s="358"/>
      <c r="AKL4" s="357" t="s">
        <v>311</v>
      </c>
      <c r="AKM4" s="358"/>
      <c r="AKN4" s="357" t="s">
        <v>312</v>
      </c>
      <c r="AKO4" s="358"/>
      <c r="AKP4" s="359" t="s">
        <v>313</v>
      </c>
      <c r="AKQ4" s="360"/>
      <c r="AKR4" s="359" t="s">
        <v>422</v>
      </c>
      <c r="AKS4" s="360"/>
      <c r="AKT4" s="357" t="s">
        <v>405</v>
      </c>
      <c r="AKU4" s="358"/>
      <c r="AKV4" s="359" t="s">
        <v>369</v>
      </c>
      <c r="AKW4" s="360"/>
      <c r="AKX4" s="359" t="s">
        <v>360</v>
      </c>
      <c r="AKY4" s="360"/>
      <c r="AKZ4" s="359" t="s">
        <v>351</v>
      </c>
      <c r="ALA4" s="360"/>
      <c r="ALB4" s="359" t="s">
        <v>342</v>
      </c>
      <c r="ALC4" s="360"/>
      <c r="ALD4" s="359" t="s">
        <v>336</v>
      </c>
      <c r="ALE4" s="360"/>
      <c r="ALF4" s="359" t="s">
        <v>327</v>
      </c>
      <c r="ALG4" s="360"/>
      <c r="ALH4" s="359" t="s">
        <v>310</v>
      </c>
      <c r="ALI4" s="360"/>
      <c r="ALJ4" s="359" t="s">
        <v>311</v>
      </c>
      <c r="ALK4" s="360"/>
      <c r="ALL4" s="360"/>
      <c r="ALM4" s="369" t="s">
        <v>312</v>
      </c>
      <c r="ALN4" s="369"/>
      <c r="ALO4" s="369"/>
      <c r="ALP4" s="360" t="s">
        <v>313</v>
      </c>
      <c r="ALQ4" s="360"/>
      <c r="ALR4" s="360"/>
    </row>
    <row r="5" spans="1:1006" s="138" customFormat="1" ht="33" customHeight="1" x14ac:dyDescent="0.2">
      <c r="A5" s="137"/>
      <c r="B5" s="137"/>
      <c r="C5" s="361"/>
      <c r="D5" s="364"/>
      <c r="E5" s="361"/>
      <c r="F5" s="250" t="s">
        <v>12</v>
      </c>
      <c r="G5" s="218" t="s">
        <v>12</v>
      </c>
      <c r="H5" s="218" t="s">
        <v>13</v>
      </c>
      <c r="I5" s="218" t="s">
        <v>14</v>
      </c>
      <c r="J5" s="250" t="s">
        <v>12</v>
      </c>
      <c r="K5" s="218" t="s">
        <v>12</v>
      </c>
      <c r="L5" s="218" t="s">
        <v>13</v>
      </c>
      <c r="M5" s="218" t="s">
        <v>14</v>
      </c>
      <c r="N5" s="250" t="s">
        <v>12</v>
      </c>
      <c r="O5" s="218" t="s">
        <v>12</v>
      </c>
      <c r="P5" s="218" t="s">
        <v>13</v>
      </c>
      <c r="Q5" s="218" t="s">
        <v>14</v>
      </c>
      <c r="R5" s="250" t="s">
        <v>12</v>
      </c>
      <c r="S5" s="218" t="s">
        <v>12</v>
      </c>
      <c r="T5" s="218" t="s">
        <v>13</v>
      </c>
      <c r="U5" s="218" t="s">
        <v>14</v>
      </c>
      <c r="V5" s="250" t="s">
        <v>12</v>
      </c>
      <c r="W5" s="218" t="s">
        <v>12</v>
      </c>
      <c r="X5" s="218" t="s">
        <v>13</v>
      </c>
      <c r="Y5" s="218" t="s">
        <v>14</v>
      </c>
      <c r="Z5" s="250" t="s">
        <v>12</v>
      </c>
      <c r="AA5" s="218" t="s">
        <v>12</v>
      </c>
      <c r="AB5" s="218" t="s">
        <v>13</v>
      </c>
      <c r="AC5" s="218" t="s">
        <v>14</v>
      </c>
      <c r="AD5" s="250" t="s">
        <v>12</v>
      </c>
      <c r="AE5" s="218" t="s">
        <v>12</v>
      </c>
      <c r="AF5" s="218" t="s">
        <v>13</v>
      </c>
      <c r="AG5" s="218" t="s">
        <v>14</v>
      </c>
      <c r="AH5" s="250" t="s">
        <v>12</v>
      </c>
      <c r="AI5" s="218" t="s">
        <v>12</v>
      </c>
      <c r="AJ5" s="218" t="s">
        <v>13</v>
      </c>
      <c r="AK5" s="218" t="s">
        <v>14</v>
      </c>
      <c r="AL5" s="250" t="s">
        <v>12</v>
      </c>
      <c r="AM5" s="218" t="s">
        <v>12</v>
      </c>
      <c r="AN5" s="218" t="s">
        <v>13</v>
      </c>
      <c r="AO5" s="218" t="s">
        <v>14</v>
      </c>
      <c r="AP5" s="250" t="s">
        <v>12</v>
      </c>
      <c r="AQ5" s="218" t="s">
        <v>12</v>
      </c>
      <c r="AR5" s="218" t="s">
        <v>13</v>
      </c>
      <c r="AS5" s="218" t="s">
        <v>14</v>
      </c>
      <c r="AT5" s="250" t="s">
        <v>12</v>
      </c>
      <c r="AU5" s="218" t="s">
        <v>12</v>
      </c>
      <c r="AV5" s="218" t="s">
        <v>13</v>
      </c>
      <c r="AW5" s="218" t="s">
        <v>14</v>
      </c>
      <c r="AX5" s="250" t="s">
        <v>12</v>
      </c>
      <c r="AY5" s="218" t="s">
        <v>12</v>
      </c>
      <c r="AZ5" s="218" t="s">
        <v>13</v>
      </c>
      <c r="BA5" s="218" t="s">
        <v>14</v>
      </c>
      <c r="BB5" s="250" t="s">
        <v>12</v>
      </c>
      <c r="BC5" s="218" t="s">
        <v>12</v>
      </c>
      <c r="BD5" s="218" t="s">
        <v>13</v>
      </c>
      <c r="BE5" s="218" t="s">
        <v>14</v>
      </c>
      <c r="BF5" s="250" t="s">
        <v>12</v>
      </c>
      <c r="BG5" s="218" t="s">
        <v>12</v>
      </c>
      <c r="BH5" s="218" t="s">
        <v>13</v>
      </c>
      <c r="BI5" s="218" t="s">
        <v>14</v>
      </c>
      <c r="BJ5" s="250" t="s">
        <v>12</v>
      </c>
      <c r="BK5" s="218" t="s">
        <v>12</v>
      </c>
      <c r="BL5" s="218" t="s">
        <v>13</v>
      </c>
      <c r="BM5" s="218" t="s">
        <v>14</v>
      </c>
      <c r="BN5" s="250" t="s">
        <v>12</v>
      </c>
      <c r="BO5" s="218" t="s">
        <v>12</v>
      </c>
      <c r="BP5" s="218" t="s">
        <v>13</v>
      </c>
      <c r="BQ5" s="218" t="s">
        <v>14</v>
      </c>
      <c r="BR5" s="250" t="s">
        <v>12</v>
      </c>
      <c r="BS5" s="218" t="s">
        <v>12</v>
      </c>
      <c r="BT5" s="218" t="s">
        <v>13</v>
      </c>
      <c r="BU5" s="218" t="s">
        <v>14</v>
      </c>
      <c r="BV5" s="250" t="s">
        <v>12</v>
      </c>
      <c r="BW5" s="218" t="s">
        <v>12</v>
      </c>
      <c r="BX5" s="218" t="s">
        <v>13</v>
      </c>
      <c r="BY5" s="218" t="s">
        <v>14</v>
      </c>
      <c r="BZ5" s="250" t="s">
        <v>12</v>
      </c>
      <c r="CA5" s="218" t="s">
        <v>12</v>
      </c>
      <c r="CB5" s="218" t="s">
        <v>13</v>
      </c>
      <c r="CC5" s="218" t="s">
        <v>14</v>
      </c>
      <c r="CD5" s="218" t="s">
        <v>12</v>
      </c>
      <c r="CE5" s="218" t="s">
        <v>13</v>
      </c>
      <c r="CF5" s="218" t="s">
        <v>14</v>
      </c>
      <c r="CG5" s="218" t="s">
        <v>12</v>
      </c>
      <c r="CH5" s="218" t="s">
        <v>13</v>
      </c>
      <c r="CI5" s="218" t="s">
        <v>14</v>
      </c>
      <c r="CJ5" s="218" t="s">
        <v>12</v>
      </c>
      <c r="CK5" s="218" t="s">
        <v>13</v>
      </c>
      <c r="CL5" s="218" t="s">
        <v>14</v>
      </c>
      <c r="CM5" s="251" t="s">
        <v>314</v>
      </c>
      <c r="CN5" s="251" t="s">
        <v>14</v>
      </c>
      <c r="CO5" s="251" t="s">
        <v>314</v>
      </c>
      <c r="CP5" s="251" t="s">
        <v>14</v>
      </c>
      <c r="CQ5" s="251" t="s">
        <v>314</v>
      </c>
      <c r="CR5" s="251" t="s">
        <v>14</v>
      </c>
      <c r="CS5" s="251" t="s">
        <v>314</v>
      </c>
      <c r="CT5" s="251" t="s">
        <v>14</v>
      </c>
      <c r="CU5" s="251" t="s">
        <v>314</v>
      </c>
      <c r="CV5" s="251" t="s">
        <v>14</v>
      </c>
      <c r="CW5" s="251" t="s">
        <v>314</v>
      </c>
      <c r="CX5" s="251" t="s">
        <v>14</v>
      </c>
      <c r="CY5" s="251" t="s">
        <v>314</v>
      </c>
      <c r="CZ5" s="251" t="s">
        <v>14</v>
      </c>
      <c r="DA5" s="251" t="s">
        <v>314</v>
      </c>
      <c r="DB5" s="251" t="s">
        <v>14</v>
      </c>
      <c r="DC5" s="251" t="s">
        <v>314</v>
      </c>
      <c r="DD5" s="251" t="s">
        <v>14</v>
      </c>
      <c r="DE5" s="251" t="s">
        <v>314</v>
      </c>
      <c r="DF5" s="251" t="s">
        <v>14</v>
      </c>
      <c r="DG5" s="251" t="s">
        <v>314</v>
      </c>
      <c r="DH5" s="251" t="s">
        <v>14</v>
      </c>
      <c r="DI5" s="251" t="s">
        <v>314</v>
      </c>
      <c r="DJ5" s="251" t="s">
        <v>14</v>
      </c>
      <c r="DK5" s="251" t="s">
        <v>314</v>
      </c>
      <c r="DL5" s="251" t="s">
        <v>14</v>
      </c>
      <c r="DM5" s="251" t="s">
        <v>314</v>
      </c>
      <c r="DN5" s="251" t="s">
        <v>14</v>
      </c>
      <c r="DO5" s="251" t="s">
        <v>314</v>
      </c>
      <c r="DP5" s="251" t="s">
        <v>14</v>
      </c>
      <c r="DQ5" s="251" t="s">
        <v>314</v>
      </c>
      <c r="DR5" s="251" t="s">
        <v>14</v>
      </c>
      <c r="DS5" s="251" t="s">
        <v>314</v>
      </c>
      <c r="DT5" s="251" t="s">
        <v>14</v>
      </c>
      <c r="DU5" s="251" t="s">
        <v>314</v>
      </c>
      <c r="DV5" s="251" t="s">
        <v>274</v>
      </c>
      <c r="DW5" s="251" t="s">
        <v>14</v>
      </c>
      <c r="DX5" s="251" t="s">
        <v>314</v>
      </c>
      <c r="DY5" s="251" t="s">
        <v>274</v>
      </c>
      <c r="DZ5" s="251" t="s">
        <v>14</v>
      </c>
      <c r="EA5" s="251" t="s">
        <v>314</v>
      </c>
      <c r="EB5" s="251" t="s">
        <v>274</v>
      </c>
      <c r="EC5" s="251" t="s">
        <v>14</v>
      </c>
      <c r="ED5" s="251" t="s">
        <v>314</v>
      </c>
      <c r="EE5" s="251" t="s">
        <v>274</v>
      </c>
      <c r="EF5" s="251" t="s">
        <v>14</v>
      </c>
      <c r="EG5" s="250" t="s">
        <v>12</v>
      </c>
      <c r="EH5" s="218" t="s">
        <v>12</v>
      </c>
      <c r="EI5" s="218" t="s">
        <v>13</v>
      </c>
      <c r="EJ5" s="218" t="s">
        <v>14</v>
      </c>
      <c r="EK5" s="250" t="s">
        <v>12</v>
      </c>
      <c r="EL5" s="218" t="s">
        <v>12</v>
      </c>
      <c r="EM5" s="218" t="s">
        <v>13</v>
      </c>
      <c r="EN5" s="218" t="s">
        <v>14</v>
      </c>
      <c r="EO5" s="250" t="s">
        <v>12</v>
      </c>
      <c r="EP5" s="218" t="s">
        <v>12</v>
      </c>
      <c r="EQ5" s="218" t="s">
        <v>13</v>
      </c>
      <c r="ER5" s="218" t="s">
        <v>14</v>
      </c>
      <c r="ES5" s="250" t="s">
        <v>12</v>
      </c>
      <c r="ET5" s="218" t="s">
        <v>12</v>
      </c>
      <c r="EU5" s="218" t="s">
        <v>13</v>
      </c>
      <c r="EV5" s="218" t="s">
        <v>14</v>
      </c>
      <c r="EW5" s="250" t="s">
        <v>12</v>
      </c>
      <c r="EX5" s="218" t="s">
        <v>12</v>
      </c>
      <c r="EY5" s="218" t="s">
        <v>13</v>
      </c>
      <c r="EZ5" s="218" t="s">
        <v>14</v>
      </c>
      <c r="FA5" s="250" t="s">
        <v>12</v>
      </c>
      <c r="FB5" s="218" t="s">
        <v>12</v>
      </c>
      <c r="FC5" s="218" t="s">
        <v>13</v>
      </c>
      <c r="FD5" s="218" t="s">
        <v>14</v>
      </c>
      <c r="FE5" s="250" t="s">
        <v>12</v>
      </c>
      <c r="FF5" s="218" t="s">
        <v>12</v>
      </c>
      <c r="FG5" s="218" t="s">
        <v>13</v>
      </c>
      <c r="FH5" s="218" t="s">
        <v>14</v>
      </c>
      <c r="FI5" s="250" t="s">
        <v>12</v>
      </c>
      <c r="FJ5" s="218" t="s">
        <v>12</v>
      </c>
      <c r="FK5" s="218" t="s">
        <v>13</v>
      </c>
      <c r="FL5" s="218" t="s">
        <v>14</v>
      </c>
      <c r="FM5" s="250" t="s">
        <v>12</v>
      </c>
      <c r="FN5" s="218" t="s">
        <v>12</v>
      </c>
      <c r="FO5" s="218" t="s">
        <v>13</v>
      </c>
      <c r="FP5" s="218" t="s">
        <v>14</v>
      </c>
      <c r="FQ5" s="250" t="s">
        <v>12</v>
      </c>
      <c r="FR5" s="218" t="s">
        <v>12</v>
      </c>
      <c r="FS5" s="218" t="s">
        <v>13</v>
      </c>
      <c r="FT5" s="218" t="s">
        <v>14</v>
      </c>
      <c r="FU5" s="250" t="s">
        <v>12</v>
      </c>
      <c r="FV5" s="218" t="s">
        <v>12</v>
      </c>
      <c r="FW5" s="218" t="s">
        <v>13</v>
      </c>
      <c r="FX5" s="218" t="s">
        <v>14</v>
      </c>
      <c r="FY5" s="250" t="s">
        <v>12</v>
      </c>
      <c r="FZ5" s="218" t="s">
        <v>12</v>
      </c>
      <c r="GA5" s="218" t="s">
        <v>13</v>
      </c>
      <c r="GB5" s="218" t="s">
        <v>14</v>
      </c>
      <c r="GC5" s="250" t="s">
        <v>12</v>
      </c>
      <c r="GD5" s="218" t="s">
        <v>12</v>
      </c>
      <c r="GE5" s="218" t="s">
        <v>13</v>
      </c>
      <c r="GF5" s="218" t="s">
        <v>14</v>
      </c>
      <c r="GG5" s="250" t="s">
        <v>12</v>
      </c>
      <c r="GH5" s="218" t="s">
        <v>12</v>
      </c>
      <c r="GI5" s="218" t="s">
        <v>13</v>
      </c>
      <c r="GJ5" s="218" t="s">
        <v>14</v>
      </c>
      <c r="GK5" s="250" t="s">
        <v>12</v>
      </c>
      <c r="GL5" s="218" t="s">
        <v>12</v>
      </c>
      <c r="GM5" s="218" t="s">
        <v>13</v>
      </c>
      <c r="GN5" s="218" t="s">
        <v>14</v>
      </c>
      <c r="GO5" s="250" t="s">
        <v>12</v>
      </c>
      <c r="GP5" s="218" t="s">
        <v>12</v>
      </c>
      <c r="GQ5" s="218" t="s">
        <v>13</v>
      </c>
      <c r="GR5" s="218" t="s">
        <v>14</v>
      </c>
      <c r="GS5" s="250" t="s">
        <v>12</v>
      </c>
      <c r="GT5" s="218" t="s">
        <v>12</v>
      </c>
      <c r="GU5" s="218" t="s">
        <v>13</v>
      </c>
      <c r="GV5" s="218" t="s">
        <v>14</v>
      </c>
      <c r="GW5" s="250" t="s">
        <v>12</v>
      </c>
      <c r="GX5" s="218" t="s">
        <v>12</v>
      </c>
      <c r="GY5" s="218" t="s">
        <v>13</v>
      </c>
      <c r="GZ5" s="218" t="s">
        <v>14</v>
      </c>
      <c r="HA5" s="250" t="s">
        <v>12</v>
      </c>
      <c r="HB5" s="218" t="s">
        <v>12</v>
      </c>
      <c r="HC5" s="218" t="s">
        <v>13</v>
      </c>
      <c r="HD5" s="218" t="s">
        <v>14</v>
      </c>
      <c r="HE5" s="218" t="s">
        <v>12</v>
      </c>
      <c r="HF5" s="218" t="s">
        <v>13</v>
      </c>
      <c r="HG5" s="218" t="s">
        <v>14</v>
      </c>
      <c r="HH5" s="218" t="s">
        <v>12</v>
      </c>
      <c r="HI5" s="218" t="s">
        <v>13</v>
      </c>
      <c r="HJ5" s="218" t="s">
        <v>14</v>
      </c>
      <c r="HK5" s="218" t="s">
        <v>12</v>
      </c>
      <c r="HL5" s="218" t="s">
        <v>13</v>
      </c>
      <c r="HM5" s="218" t="s">
        <v>14</v>
      </c>
      <c r="HN5" s="251" t="s">
        <v>314</v>
      </c>
      <c r="HO5" s="251" t="s">
        <v>14</v>
      </c>
      <c r="HP5" s="251" t="s">
        <v>314</v>
      </c>
      <c r="HQ5" s="251" t="s">
        <v>14</v>
      </c>
      <c r="HR5" s="251" t="s">
        <v>314</v>
      </c>
      <c r="HS5" s="251" t="s">
        <v>14</v>
      </c>
      <c r="HT5" s="251" t="s">
        <v>314</v>
      </c>
      <c r="HU5" s="251" t="s">
        <v>14</v>
      </c>
      <c r="HV5" s="251" t="s">
        <v>314</v>
      </c>
      <c r="HW5" s="251" t="s">
        <v>14</v>
      </c>
      <c r="HX5" s="251" t="s">
        <v>314</v>
      </c>
      <c r="HY5" s="251" t="s">
        <v>14</v>
      </c>
      <c r="HZ5" s="251" t="s">
        <v>314</v>
      </c>
      <c r="IA5" s="251" t="s">
        <v>14</v>
      </c>
      <c r="IB5" s="251" t="s">
        <v>314</v>
      </c>
      <c r="IC5" s="251" t="s">
        <v>14</v>
      </c>
      <c r="ID5" s="251" t="s">
        <v>314</v>
      </c>
      <c r="IE5" s="251" t="s">
        <v>14</v>
      </c>
      <c r="IF5" s="251" t="s">
        <v>314</v>
      </c>
      <c r="IG5" s="251" t="s">
        <v>14</v>
      </c>
      <c r="IH5" s="251" t="s">
        <v>314</v>
      </c>
      <c r="II5" s="251" t="s">
        <v>14</v>
      </c>
      <c r="IJ5" s="251" t="s">
        <v>314</v>
      </c>
      <c r="IK5" s="251" t="s">
        <v>14</v>
      </c>
      <c r="IL5" s="251" t="s">
        <v>314</v>
      </c>
      <c r="IM5" s="251" t="s">
        <v>14</v>
      </c>
      <c r="IN5" s="251" t="s">
        <v>314</v>
      </c>
      <c r="IO5" s="251" t="s">
        <v>14</v>
      </c>
      <c r="IP5" s="251" t="s">
        <v>314</v>
      </c>
      <c r="IQ5" s="251" t="s">
        <v>14</v>
      </c>
      <c r="IR5" s="251" t="s">
        <v>12</v>
      </c>
      <c r="IS5" s="251" t="s">
        <v>14</v>
      </c>
      <c r="IT5" s="251" t="s">
        <v>12</v>
      </c>
      <c r="IU5" s="251" t="s">
        <v>14</v>
      </c>
      <c r="IV5" s="251" t="s">
        <v>12</v>
      </c>
      <c r="IW5" s="251" t="s">
        <v>14</v>
      </c>
      <c r="IX5" s="251" t="s">
        <v>12</v>
      </c>
      <c r="IY5" s="251" t="s">
        <v>14</v>
      </c>
      <c r="IZ5" s="251" t="s">
        <v>12</v>
      </c>
      <c r="JA5" s="251" t="s">
        <v>14</v>
      </c>
      <c r="JB5" s="251" t="s">
        <v>12</v>
      </c>
      <c r="JC5" s="251" t="s">
        <v>14</v>
      </c>
      <c r="JD5" s="250" t="s">
        <v>12</v>
      </c>
      <c r="JE5" s="218" t="s">
        <v>12</v>
      </c>
      <c r="JF5" s="218" t="s">
        <v>13</v>
      </c>
      <c r="JG5" s="218" t="s">
        <v>14</v>
      </c>
      <c r="JH5" s="250" t="s">
        <v>12</v>
      </c>
      <c r="JI5" s="218" t="s">
        <v>12</v>
      </c>
      <c r="JJ5" s="218" t="s">
        <v>13</v>
      </c>
      <c r="JK5" s="218" t="s">
        <v>14</v>
      </c>
      <c r="JL5" s="250" t="s">
        <v>12</v>
      </c>
      <c r="JM5" s="218" t="s">
        <v>12</v>
      </c>
      <c r="JN5" s="218" t="s">
        <v>13</v>
      </c>
      <c r="JO5" s="218" t="s">
        <v>14</v>
      </c>
      <c r="JP5" s="250" t="s">
        <v>12</v>
      </c>
      <c r="JQ5" s="218" t="s">
        <v>12</v>
      </c>
      <c r="JR5" s="218" t="s">
        <v>13</v>
      </c>
      <c r="JS5" s="218" t="s">
        <v>14</v>
      </c>
      <c r="JT5" s="250" t="s">
        <v>12</v>
      </c>
      <c r="JU5" s="218" t="s">
        <v>12</v>
      </c>
      <c r="JV5" s="218" t="s">
        <v>13</v>
      </c>
      <c r="JW5" s="218" t="s">
        <v>14</v>
      </c>
      <c r="JX5" s="250" t="s">
        <v>12</v>
      </c>
      <c r="JY5" s="218" t="s">
        <v>12</v>
      </c>
      <c r="JZ5" s="218" t="s">
        <v>13</v>
      </c>
      <c r="KA5" s="218" t="s">
        <v>14</v>
      </c>
      <c r="KB5" s="250" t="s">
        <v>12</v>
      </c>
      <c r="KC5" s="218" t="s">
        <v>12</v>
      </c>
      <c r="KD5" s="218" t="s">
        <v>13</v>
      </c>
      <c r="KE5" s="218" t="s">
        <v>14</v>
      </c>
      <c r="KF5" s="250" t="s">
        <v>12</v>
      </c>
      <c r="KG5" s="218" t="s">
        <v>12</v>
      </c>
      <c r="KH5" s="218" t="s">
        <v>13</v>
      </c>
      <c r="KI5" s="218" t="s">
        <v>14</v>
      </c>
      <c r="KJ5" s="250" t="s">
        <v>12</v>
      </c>
      <c r="KK5" s="218" t="s">
        <v>12</v>
      </c>
      <c r="KL5" s="218" t="s">
        <v>13</v>
      </c>
      <c r="KM5" s="218" t="s">
        <v>14</v>
      </c>
      <c r="KN5" s="250" t="s">
        <v>12</v>
      </c>
      <c r="KO5" s="218" t="s">
        <v>12</v>
      </c>
      <c r="KP5" s="218" t="s">
        <v>13</v>
      </c>
      <c r="KQ5" s="218" t="s">
        <v>14</v>
      </c>
      <c r="KR5" s="250" t="s">
        <v>12</v>
      </c>
      <c r="KS5" s="218" t="s">
        <v>12</v>
      </c>
      <c r="KT5" s="218" t="s">
        <v>13</v>
      </c>
      <c r="KU5" s="218" t="s">
        <v>14</v>
      </c>
      <c r="KV5" s="250" t="s">
        <v>12</v>
      </c>
      <c r="KW5" s="218" t="s">
        <v>12</v>
      </c>
      <c r="KX5" s="218" t="s">
        <v>13</v>
      </c>
      <c r="KY5" s="218" t="s">
        <v>14</v>
      </c>
      <c r="KZ5" s="250" t="s">
        <v>12</v>
      </c>
      <c r="LA5" s="218" t="s">
        <v>12</v>
      </c>
      <c r="LB5" s="218" t="s">
        <v>13</v>
      </c>
      <c r="LC5" s="218" t="s">
        <v>14</v>
      </c>
      <c r="LD5" s="250" t="s">
        <v>12</v>
      </c>
      <c r="LE5" s="218" t="s">
        <v>12</v>
      </c>
      <c r="LF5" s="218" t="s">
        <v>13</v>
      </c>
      <c r="LG5" s="218" t="s">
        <v>14</v>
      </c>
      <c r="LH5" s="250" t="s">
        <v>12</v>
      </c>
      <c r="LI5" s="218" t="s">
        <v>12</v>
      </c>
      <c r="LJ5" s="218" t="s">
        <v>13</v>
      </c>
      <c r="LK5" s="218" t="s">
        <v>14</v>
      </c>
      <c r="LL5" s="250" t="s">
        <v>12</v>
      </c>
      <c r="LM5" s="218" t="s">
        <v>12</v>
      </c>
      <c r="LN5" s="218" t="s">
        <v>13</v>
      </c>
      <c r="LO5" s="218" t="s">
        <v>14</v>
      </c>
      <c r="LP5" s="250" t="s">
        <v>12</v>
      </c>
      <c r="LQ5" s="218" t="s">
        <v>12</v>
      </c>
      <c r="LR5" s="218" t="s">
        <v>13</v>
      </c>
      <c r="LS5" s="218" t="s">
        <v>14</v>
      </c>
      <c r="LT5" s="250" t="s">
        <v>12</v>
      </c>
      <c r="LU5" s="218" t="s">
        <v>12</v>
      </c>
      <c r="LV5" s="218" t="s">
        <v>13</v>
      </c>
      <c r="LW5" s="218" t="s">
        <v>14</v>
      </c>
      <c r="LX5" s="250" t="s">
        <v>12</v>
      </c>
      <c r="LY5" s="218" t="s">
        <v>12</v>
      </c>
      <c r="LZ5" s="218" t="s">
        <v>13</v>
      </c>
      <c r="MA5" s="218" t="s">
        <v>14</v>
      </c>
      <c r="MB5" s="218" t="s">
        <v>12</v>
      </c>
      <c r="MC5" s="218" t="s">
        <v>13</v>
      </c>
      <c r="MD5" s="218" t="s">
        <v>14</v>
      </c>
      <c r="ME5" s="218" t="s">
        <v>12</v>
      </c>
      <c r="MF5" s="218" t="s">
        <v>13</v>
      </c>
      <c r="MG5" s="218" t="s">
        <v>14</v>
      </c>
      <c r="MH5" s="218" t="s">
        <v>12</v>
      </c>
      <c r="MI5" s="218" t="s">
        <v>13</v>
      </c>
      <c r="MJ5" s="218" t="s">
        <v>14</v>
      </c>
      <c r="MK5" s="251" t="s">
        <v>314</v>
      </c>
      <c r="ML5" s="251" t="s">
        <v>14</v>
      </c>
      <c r="MM5" s="251" t="s">
        <v>314</v>
      </c>
      <c r="MN5" s="251" t="s">
        <v>14</v>
      </c>
      <c r="MO5" s="251" t="s">
        <v>314</v>
      </c>
      <c r="MP5" s="251" t="s">
        <v>14</v>
      </c>
      <c r="MQ5" s="251" t="s">
        <v>314</v>
      </c>
      <c r="MR5" s="251" t="s">
        <v>14</v>
      </c>
      <c r="MS5" s="251" t="s">
        <v>314</v>
      </c>
      <c r="MT5" s="251" t="s">
        <v>14</v>
      </c>
      <c r="MU5" s="251" t="s">
        <v>314</v>
      </c>
      <c r="MV5" s="251" t="s">
        <v>14</v>
      </c>
      <c r="MW5" s="251" t="s">
        <v>314</v>
      </c>
      <c r="MX5" s="251" t="s">
        <v>14</v>
      </c>
      <c r="MY5" s="251" t="s">
        <v>314</v>
      </c>
      <c r="MZ5" s="251" t="s">
        <v>14</v>
      </c>
      <c r="NA5" s="251" t="s">
        <v>314</v>
      </c>
      <c r="NB5" s="251" t="s">
        <v>14</v>
      </c>
      <c r="NC5" s="251" t="s">
        <v>314</v>
      </c>
      <c r="ND5" s="251" t="s">
        <v>14</v>
      </c>
      <c r="NE5" s="251" t="s">
        <v>314</v>
      </c>
      <c r="NF5" s="251" t="s">
        <v>14</v>
      </c>
      <c r="NG5" s="251" t="s">
        <v>314</v>
      </c>
      <c r="NH5" s="251" t="s">
        <v>14</v>
      </c>
      <c r="NI5" s="251" t="s">
        <v>314</v>
      </c>
      <c r="NJ5" s="251" t="s">
        <v>14</v>
      </c>
      <c r="NK5" s="251" t="s">
        <v>314</v>
      </c>
      <c r="NL5" s="251" t="s">
        <v>14</v>
      </c>
      <c r="NM5" s="251" t="s">
        <v>314</v>
      </c>
      <c r="NN5" s="251" t="s">
        <v>14</v>
      </c>
      <c r="NO5" s="251" t="s">
        <v>12</v>
      </c>
      <c r="NP5" s="251" t="s">
        <v>14</v>
      </c>
      <c r="NQ5" s="251" t="s">
        <v>12</v>
      </c>
      <c r="NR5" s="251" t="s">
        <v>14</v>
      </c>
      <c r="NS5" s="251" t="s">
        <v>12</v>
      </c>
      <c r="NT5" s="251" t="s">
        <v>14</v>
      </c>
      <c r="NU5" s="251" t="s">
        <v>12</v>
      </c>
      <c r="NV5" s="251" t="s">
        <v>14</v>
      </c>
      <c r="NW5" s="251" t="s">
        <v>12</v>
      </c>
      <c r="NX5" s="251" t="s">
        <v>14</v>
      </c>
      <c r="NY5" s="251" t="s">
        <v>12</v>
      </c>
      <c r="NZ5" s="251" t="s">
        <v>14</v>
      </c>
      <c r="OA5" s="250" t="s">
        <v>12</v>
      </c>
      <c r="OB5" s="218" t="s">
        <v>12</v>
      </c>
      <c r="OC5" s="218" t="s">
        <v>13</v>
      </c>
      <c r="OD5" s="218" t="s">
        <v>14</v>
      </c>
      <c r="OE5" s="250" t="s">
        <v>12</v>
      </c>
      <c r="OF5" s="218" t="s">
        <v>12</v>
      </c>
      <c r="OG5" s="218" t="s">
        <v>13</v>
      </c>
      <c r="OH5" s="218" t="s">
        <v>14</v>
      </c>
      <c r="OI5" s="250" t="s">
        <v>12</v>
      </c>
      <c r="OJ5" s="218" t="s">
        <v>12</v>
      </c>
      <c r="OK5" s="218" t="s">
        <v>13</v>
      </c>
      <c r="OL5" s="218" t="s">
        <v>14</v>
      </c>
      <c r="OM5" s="250" t="s">
        <v>12</v>
      </c>
      <c r="ON5" s="218" t="s">
        <v>12</v>
      </c>
      <c r="OO5" s="218" t="s">
        <v>13</v>
      </c>
      <c r="OP5" s="218" t="s">
        <v>14</v>
      </c>
      <c r="OQ5" s="250" t="s">
        <v>12</v>
      </c>
      <c r="OR5" s="218" t="s">
        <v>12</v>
      </c>
      <c r="OS5" s="218" t="s">
        <v>13</v>
      </c>
      <c r="OT5" s="218" t="s">
        <v>14</v>
      </c>
      <c r="OU5" s="250" t="s">
        <v>12</v>
      </c>
      <c r="OV5" s="218" t="s">
        <v>12</v>
      </c>
      <c r="OW5" s="218" t="s">
        <v>13</v>
      </c>
      <c r="OX5" s="218" t="s">
        <v>14</v>
      </c>
      <c r="OY5" s="250" t="s">
        <v>12</v>
      </c>
      <c r="OZ5" s="218" t="s">
        <v>12</v>
      </c>
      <c r="PA5" s="218" t="s">
        <v>13</v>
      </c>
      <c r="PB5" s="218" t="s">
        <v>14</v>
      </c>
      <c r="PC5" s="250" t="s">
        <v>12</v>
      </c>
      <c r="PD5" s="218" t="s">
        <v>12</v>
      </c>
      <c r="PE5" s="218" t="s">
        <v>13</v>
      </c>
      <c r="PF5" s="218" t="s">
        <v>14</v>
      </c>
      <c r="PG5" s="250" t="s">
        <v>12</v>
      </c>
      <c r="PH5" s="218" t="s">
        <v>12</v>
      </c>
      <c r="PI5" s="218" t="s">
        <v>13</v>
      </c>
      <c r="PJ5" s="218" t="s">
        <v>14</v>
      </c>
      <c r="PK5" s="250" t="s">
        <v>12</v>
      </c>
      <c r="PL5" s="218" t="s">
        <v>12</v>
      </c>
      <c r="PM5" s="218" t="s">
        <v>13</v>
      </c>
      <c r="PN5" s="218" t="s">
        <v>14</v>
      </c>
      <c r="PO5" s="250" t="s">
        <v>12</v>
      </c>
      <c r="PP5" s="218" t="s">
        <v>12</v>
      </c>
      <c r="PQ5" s="218" t="s">
        <v>13</v>
      </c>
      <c r="PR5" s="218" t="s">
        <v>14</v>
      </c>
      <c r="PS5" s="250" t="s">
        <v>12</v>
      </c>
      <c r="PT5" s="218" t="s">
        <v>12</v>
      </c>
      <c r="PU5" s="218" t="s">
        <v>13</v>
      </c>
      <c r="PV5" s="218" t="s">
        <v>14</v>
      </c>
      <c r="PW5" s="250" t="s">
        <v>12</v>
      </c>
      <c r="PX5" s="218" t="s">
        <v>12</v>
      </c>
      <c r="PY5" s="218" t="s">
        <v>13</v>
      </c>
      <c r="PZ5" s="218" t="s">
        <v>14</v>
      </c>
      <c r="QA5" s="250" t="s">
        <v>12</v>
      </c>
      <c r="QB5" s="218" t="s">
        <v>12</v>
      </c>
      <c r="QC5" s="218" t="s">
        <v>13</v>
      </c>
      <c r="QD5" s="218" t="s">
        <v>14</v>
      </c>
      <c r="QE5" s="250" t="s">
        <v>12</v>
      </c>
      <c r="QF5" s="218" t="s">
        <v>12</v>
      </c>
      <c r="QG5" s="218" t="s">
        <v>13</v>
      </c>
      <c r="QH5" s="218" t="s">
        <v>14</v>
      </c>
      <c r="QI5" s="250" t="s">
        <v>12</v>
      </c>
      <c r="QJ5" s="218" t="s">
        <v>12</v>
      </c>
      <c r="QK5" s="218" t="s">
        <v>13</v>
      </c>
      <c r="QL5" s="218" t="s">
        <v>14</v>
      </c>
      <c r="QM5" s="250" t="s">
        <v>12</v>
      </c>
      <c r="QN5" s="218" t="s">
        <v>12</v>
      </c>
      <c r="QO5" s="218" t="s">
        <v>13</v>
      </c>
      <c r="QP5" s="218" t="s">
        <v>14</v>
      </c>
      <c r="QQ5" s="250" t="s">
        <v>12</v>
      </c>
      <c r="QR5" s="218" t="s">
        <v>12</v>
      </c>
      <c r="QS5" s="218" t="s">
        <v>13</v>
      </c>
      <c r="QT5" s="218" t="s">
        <v>14</v>
      </c>
      <c r="QU5" s="250" t="s">
        <v>12</v>
      </c>
      <c r="QV5" s="218" t="s">
        <v>12</v>
      </c>
      <c r="QW5" s="218" t="s">
        <v>13</v>
      </c>
      <c r="QX5" s="218" t="s">
        <v>14</v>
      </c>
      <c r="QY5" s="218" t="s">
        <v>12</v>
      </c>
      <c r="QZ5" s="218" t="s">
        <v>13</v>
      </c>
      <c r="RA5" s="218" t="s">
        <v>14</v>
      </c>
      <c r="RB5" s="218" t="s">
        <v>12</v>
      </c>
      <c r="RC5" s="218" t="s">
        <v>13</v>
      </c>
      <c r="RD5" s="218" t="s">
        <v>14</v>
      </c>
      <c r="RE5" s="218" t="s">
        <v>12</v>
      </c>
      <c r="RF5" s="218" t="s">
        <v>13</v>
      </c>
      <c r="RG5" s="218" t="s">
        <v>14</v>
      </c>
      <c r="RH5" s="251" t="s">
        <v>314</v>
      </c>
      <c r="RI5" s="251" t="s">
        <v>14</v>
      </c>
      <c r="RJ5" s="251" t="s">
        <v>314</v>
      </c>
      <c r="RK5" s="251" t="s">
        <v>14</v>
      </c>
      <c r="RL5" s="251" t="s">
        <v>314</v>
      </c>
      <c r="RM5" s="251" t="s">
        <v>14</v>
      </c>
      <c r="RN5" s="251" t="s">
        <v>314</v>
      </c>
      <c r="RO5" s="251" t="s">
        <v>14</v>
      </c>
      <c r="RP5" s="251" t="s">
        <v>314</v>
      </c>
      <c r="RQ5" s="251" t="s">
        <v>14</v>
      </c>
      <c r="RR5" s="251" t="s">
        <v>314</v>
      </c>
      <c r="RS5" s="251" t="s">
        <v>14</v>
      </c>
      <c r="RT5" s="251" t="s">
        <v>314</v>
      </c>
      <c r="RU5" s="251" t="s">
        <v>14</v>
      </c>
      <c r="RV5" s="251" t="s">
        <v>314</v>
      </c>
      <c r="RW5" s="251" t="s">
        <v>14</v>
      </c>
      <c r="RX5" s="251" t="s">
        <v>314</v>
      </c>
      <c r="RY5" s="251" t="s">
        <v>14</v>
      </c>
      <c r="RZ5" s="251" t="s">
        <v>314</v>
      </c>
      <c r="SA5" s="251" t="s">
        <v>14</v>
      </c>
      <c r="SB5" s="251" t="s">
        <v>314</v>
      </c>
      <c r="SC5" s="251" t="s">
        <v>14</v>
      </c>
      <c r="SD5" s="251" t="s">
        <v>314</v>
      </c>
      <c r="SE5" s="251" t="s">
        <v>14</v>
      </c>
      <c r="SF5" s="251" t="s">
        <v>314</v>
      </c>
      <c r="SG5" s="251" t="s">
        <v>14</v>
      </c>
      <c r="SH5" s="251" t="s">
        <v>314</v>
      </c>
      <c r="SI5" s="251" t="s">
        <v>14</v>
      </c>
      <c r="SJ5" s="251" t="s">
        <v>314</v>
      </c>
      <c r="SK5" s="251" t="s">
        <v>14</v>
      </c>
      <c r="SL5" s="251" t="s">
        <v>12</v>
      </c>
      <c r="SM5" s="251" t="s">
        <v>14</v>
      </c>
      <c r="SN5" s="251" t="s">
        <v>12</v>
      </c>
      <c r="SO5" s="251" t="s">
        <v>14</v>
      </c>
      <c r="SP5" s="251" t="s">
        <v>12</v>
      </c>
      <c r="SQ5" s="251" t="s">
        <v>14</v>
      </c>
      <c r="SR5" s="251" t="s">
        <v>12</v>
      </c>
      <c r="SS5" s="251" t="s">
        <v>14</v>
      </c>
      <c r="ST5" s="251" t="s">
        <v>12</v>
      </c>
      <c r="SU5" s="251" t="s">
        <v>14</v>
      </c>
      <c r="SV5" s="251" t="s">
        <v>12</v>
      </c>
      <c r="SW5" s="251" t="s">
        <v>14</v>
      </c>
      <c r="SX5" s="250" t="s">
        <v>12</v>
      </c>
      <c r="SY5" s="218" t="s">
        <v>12</v>
      </c>
      <c r="SZ5" s="218" t="s">
        <v>13</v>
      </c>
      <c r="TA5" s="218" t="s">
        <v>14</v>
      </c>
      <c r="TB5" s="250" t="s">
        <v>12</v>
      </c>
      <c r="TC5" s="218" t="s">
        <v>12</v>
      </c>
      <c r="TD5" s="218" t="s">
        <v>13</v>
      </c>
      <c r="TE5" s="218" t="s">
        <v>14</v>
      </c>
      <c r="TF5" s="250" t="s">
        <v>12</v>
      </c>
      <c r="TG5" s="218" t="s">
        <v>12</v>
      </c>
      <c r="TH5" s="218" t="s">
        <v>13</v>
      </c>
      <c r="TI5" s="218" t="s">
        <v>14</v>
      </c>
      <c r="TJ5" s="250" t="s">
        <v>12</v>
      </c>
      <c r="TK5" s="218" t="s">
        <v>12</v>
      </c>
      <c r="TL5" s="218" t="s">
        <v>13</v>
      </c>
      <c r="TM5" s="218" t="s">
        <v>14</v>
      </c>
      <c r="TN5" s="250" t="s">
        <v>12</v>
      </c>
      <c r="TO5" s="218" t="s">
        <v>12</v>
      </c>
      <c r="TP5" s="218" t="s">
        <v>13</v>
      </c>
      <c r="TQ5" s="218" t="s">
        <v>14</v>
      </c>
      <c r="TR5" s="250" t="s">
        <v>12</v>
      </c>
      <c r="TS5" s="218" t="s">
        <v>12</v>
      </c>
      <c r="TT5" s="218" t="s">
        <v>13</v>
      </c>
      <c r="TU5" s="218" t="s">
        <v>14</v>
      </c>
      <c r="TV5" s="250" t="s">
        <v>12</v>
      </c>
      <c r="TW5" s="218" t="s">
        <v>12</v>
      </c>
      <c r="TX5" s="218" t="s">
        <v>13</v>
      </c>
      <c r="TY5" s="218" t="s">
        <v>14</v>
      </c>
      <c r="TZ5" s="250" t="s">
        <v>12</v>
      </c>
      <c r="UA5" s="218" t="s">
        <v>12</v>
      </c>
      <c r="UB5" s="218" t="s">
        <v>13</v>
      </c>
      <c r="UC5" s="218" t="s">
        <v>14</v>
      </c>
      <c r="UD5" s="250" t="s">
        <v>12</v>
      </c>
      <c r="UE5" s="218" t="s">
        <v>12</v>
      </c>
      <c r="UF5" s="218" t="s">
        <v>13</v>
      </c>
      <c r="UG5" s="218" t="s">
        <v>14</v>
      </c>
      <c r="UH5" s="250" t="s">
        <v>12</v>
      </c>
      <c r="UI5" s="218" t="s">
        <v>12</v>
      </c>
      <c r="UJ5" s="218" t="s">
        <v>13</v>
      </c>
      <c r="UK5" s="218" t="s">
        <v>14</v>
      </c>
      <c r="UL5" s="250" t="s">
        <v>12</v>
      </c>
      <c r="UM5" s="218" t="s">
        <v>12</v>
      </c>
      <c r="UN5" s="218" t="s">
        <v>13</v>
      </c>
      <c r="UO5" s="218" t="s">
        <v>14</v>
      </c>
      <c r="UP5" s="250" t="s">
        <v>12</v>
      </c>
      <c r="UQ5" s="218" t="s">
        <v>12</v>
      </c>
      <c r="UR5" s="218" t="s">
        <v>13</v>
      </c>
      <c r="US5" s="218" t="s">
        <v>14</v>
      </c>
      <c r="UT5" s="250" t="s">
        <v>12</v>
      </c>
      <c r="UU5" s="218" t="s">
        <v>12</v>
      </c>
      <c r="UV5" s="218" t="s">
        <v>13</v>
      </c>
      <c r="UW5" s="218" t="s">
        <v>14</v>
      </c>
      <c r="UX5" s="250" t="s">
        <v>12</v>
      </c>
      <c r="UY5" s="218" t="s">
        <v>12</v>
      </c>
      <c r="UZ5" s="218" t="s">
        <v>13</v>
      </c>
      <c r="VA5" s="218" t="s">
        <v>14</v>
      </c>
      <c r="VB5" s="250" t="s">
        <v>12</v>
      </c>
      <c r="VC5" s="218" t="s">
        <v>12</v>
      </c>
      <c r="VD5" s="218" t="s">
        <v>13</v>
      </c>
      <c r="VE5" s="218" t="s">
        <v>14</v>
      </c>
      <c r="VF5" s="250" t="s">
        <v>12</v>
      </c>
      <c r="VG5" s="218" t="s">
        <v>12</v>
      </c>
      <c r="VH5" s="218" t="s">
        <v>13</v>
      </c>
      <c r="VI5" s="218" t="s">
        <v>14</v>
      </c>
      <c r="VJ5" s="250" t="s">
        <v>12</v>
      </c>
      <c r="VK5" s="218" t="s">
        <v>12</v>
      </c>
      <c r="VL5" s="218" t="s">
        <v>13</v>
      </c>
      <c r="VM5" s="218" t="s">
        <v>14</v>
      </c>
      <c r="VN5" s="250" t="s">
        <v>12</v>
      </c>
      <c r="VO5" s="218" t="s">
        <v>12</v>
      </c>
      <c r="VP5" s="218" t="s">
        <v>13</v>
      </c>
      <c r="VQ5" s="218" t="s">
        <v>14</v>
      </c>
      <c r="VR5" s="250" t="s">
        <v>12</v>
      </c>
      <c r="VS5" s="218" t="s">
        <v>12</v>
      </c>
      <c r="VT5" s="218" t="s">
        <v>13</v>
      </c>
      <c r="VU5" s="218" t="s">
        <v>14</v>
      </c>
      <c r="VV5" s="218" t="s">
        <v>12</v>
      </c>
      <c r="VW5" s="218" t="s">
        <v>13</v>
      </c>
      <c r="VX5" s="218" t="s">
        <v>14</v>
      </c>
      <c r="VY5" s="218" t="s">
        <v>12</v>
      </c>
      <c r="VZ5" s="218" t="s">
        <v>13</v>
      </c>
      <c r="WA5" s="218" t="s">
        <v>14</v>
      </c>
      <c r="WB5" s="218" t="s">
        <v>12</v>
      </c>
      <c r="WC5" s="218" t="s">
        <v>13</v>
      </c>
      <c r="WD5" s="218" t="s">
        <v>14</v>
      </c>
      <c r="WE5" s="251" t="s">
        <v>314</v>
      </c>
      <c r="WF5" s="251" t="s">
        <v>14</v>
      </c>
      <c r="WG5" s="251" t="s">
        <v>314</v>
      </c>
      <c r="WH5" s="251" t="s">
        <v>14</v>
      </c>
      <c r="WI5" s="251" t="s">
        <v>314</v>
      </c>
      <c r="WJ5" s="251" t="s">
        <v>14</v>
      </c>
      <c r="WK5" s="251" t="s">
        <v>314</v>
      </c>
      <c r="WL5" s="251" t="s">
        <v>14</v>
      </c>
      <c r="WM5" s="251" t="s">
        <v>314</v>
      </c>
      <c r="WN5" s="251" t="s">
        <v>14</v>
      </c>
      <c r="WO5" s="251" t="s">
        <v>314</v>
      </c>
      <c r="WP5" s="251" t="s">
        <v>14</v>
      </c>
      <c r="WQ5" s="251" t="s">
        <v>314</v>
      </c>
      <c r="WR5" s="251" t="s">
        <v>14</v>
      </c>
      <c r="WS5" s="251" t="s">
        <v>314</v>
      </c>
      <c r="WT5" s="251" t="s">
        <v>14</v>
      </c>
      <c r="WU5" s="251" t="s">
        <v>314</v>
      </c>
      <c r="WV5" s="251" t="s">
        <v>14</v>
      </c>
      <c r="WW5" s="251" t="s">
        <v>314</v>
      </c>
      <c r="WX5" s="251" t="s">
        <v>14</v>
      </c>
      <c r="WY5" s="251" t="s">
        <v>314</v>
      </c>
      <c r="WZ5" s="251" t="s">
        <v>14</v>
      </c>
      <c r="XA5" s="251" t="s">
        <v>314</v>
      </c>
      <c r="XB5" s="251" t="s">
        <v>14</v>
      </c>
      <c r="XC5" s="251" t="s">
        <v>314</v>
      </c>
      <c r="XD5" s="251" t="s">
        <v>14</v>
      </c>
      <c r="XE5" s="251" t="s">
        <v>314</v>
      </c>
      <c r="XF5" s="251" t="s">
        <v>14</v>
      </c>
      <c r="XG5" s="251" t="s">
        <v>314</v>
      </c>
      <c r="XH5" s="251" t="s">
        <v>14</v>
      </c>
      <c r="XI5" s="251" t="s">
        <v>12</v>
      </c>
      <c r="XJ5" s="251" t="s">
        <v>14</v>
      </c>
      <c r="XK5" s="251" t="s">
        <v>12</v>
      </c>
      <c r="XL5" s="251" t="s">
        <v>14</v>
      </c>
      <c r="XM5" s="251" t="s">
        <v>12</v>
      </c>
      <c r="XN5" s="251" t="s">
        <v>14</v>
      </c>
      <c r="XO5" s="251" t="s">
        <v>12</v>
      </c>
      <c r="XP5" s="251" t="s">
        <v>14</v>
      </c>
      <c r="XQ5" s="251" t="s">
        <v>12</v>
      </c>
      <c r="XR5" s="251" t="s">
        <v>14</v>
      </c>
      <c r="XS5" s="251" t="s">
        <v>12</v>
      </c>
      <c r="XT5" s="251" t="s">
        <v>14</v>
      </c>
      <c r="XU5" s="250" t="s">
        <v>12</v>
      </c>
      <c r="XV5" s="218" t="s">
        <v>12</v>
      </c>
      <c r="XW5" s="218" t="s">
        <v>13</v>
      </c>
      <c r="XX5" s="218" t="s">
        <v>14</v>
      </c>
      <c r="XY5" s="250" t="s">
        <v>12</v>
      </c>
      <c r="XZ5" s="218" t="s">
        <v>12</v>
      </c>
      <c r="YA5" s="218" t="s">
        <v>13</v>
      </c>
      <c r="YB5" s="218" t="s">
        <v>14</v>
      </c>
      <c r="YC5" s="250" t="s">
        <v>12</v>
      </c>
      <c r="YD5" s="218" t="s">
        <v>12</v>
      </c>
      <c r="YE5" s="218" t="s">
        <v>13</v>
      </c>
      <c r="YF5" s="218" t="s">
        <v>14</v>
      </c>
      <c r="YG5" s="250" t="s">
        <v>12</v>
      </c>
      <c r="YH5" s="218" t="s">
        <v>12</v>
      </c>
      <c r="YI5" s="218" t="s">
        <v>13</v>
      </c>
      <c r="YJ5" s="218" t="s">
        <v>14</v>
      </c>
      <c r="YK5" s="250" t="s">
        <v>12</v>
      </c>
      <c r="YL5" s="218" t="s">
        <v>12</v>
      </c>
      <c r="YM5" s="218" t="s">
        <v>13</v>
      </c>
      <c r="YN5" s="218" t="s">
        <v>14</v>
      </c>
      <c r="YO5" s="250" t="s">
        <v>12</v>
      </c>
      <c r="YP5" s="218" t="s">
        <v>12</v>
      </c>
      <c r="YQ5" s="218" t="s">
        <v>13</v>
      </c>
      <c r="YR5" s="218" t="s">
        <v>14</v>
      </c>
      <c r="YS5" s="250" t="s">
        <v>12</v>
      </c>
      <c r="YT5" s="218" t="s">
        <v>12</v>
      </c>
      <c r="YU5" s="218" t="s">
        <v>13</v>
      </c>
      <c r="YV5" s="218" t="s">
        <v>14</v>
      </c>
      <c r="YW5" s="250" t="s">
        <v>12</v>
      </c>
      <c r="YX5" s="218" t="s">
        <v>12</v>
      </c>
      <c r="YY5" s="218" t="s">
        <v>13</v>
      </c>
      <c r="YZ5" s="218" t="s">
        <v>14</v>
      </c>
      <c r="ZA5" s="250" t="s">
        <v>12</v>
      </c>
      <c r="ZB5" s="218" t="s">
        <v>12</v>
      </c>
      <c r="ZC5" s="218" t="s">
        <v>13</v>
      </c>
      <c r="ZD5" s="218" t="s">
        <v>14</v>
      </c>
      <c r="ZE5" s="250" t="s">
        <v>12</v>
      </c>
      <c r="ZF5" s="218" t="s">
        <v>12</v>
      </c>
      <c r="ZG5" s="218" t="s">
        <v>13</v>
      </c>
      <c r="ZH5" s="218" t="s">
        <v>14</v>
      </c>
      <c r="ZI5" s="250" t="s">
        <v>12</v>
      </c>
      <c r="ZJ5" s="218" t="s">
        <v>12</v>
      </c>
      <c r="ZK5" s="218" t="s">
        <v>13</v>
      </c>
      <c r="ZL5" s="218" t="s">
        <v>14</v>
      </c>
      <c r="ZM5" s="250" t="s">
        <v>12</v>
      </c>
      <c r="ZN5" s="218" t="s">
        <v>12</v>
      </c>
      <c r="ZO5" s="218" t="s">
        <v>13</v>
      </c>
      <c r="ZP5" s="218" t="s">
        <v>14</v>
      </c>
      <c r="ZQ5" s="250" t="s">
        <v>12</v>
      </c>
      <c r="ZR5" s="218" t="s">
        <v>12</v>
      </c>
      <c r="ZS5" s="218" t="s">
        <v>13</v>
      </c>
      <c r="ZT5" s="218" t="s">
        <v>14</v>
      </c>
      <c r="ZU5" s="250" t="s">
        <v>12</v>
      </c>
      <c r="ZV5" s="218" t="s">
        <v>12</v>
      </c>
      <c r="ZW5" s="218" t="s">
        <v>13</v>
      </c>
      <c r="ZX5" s="218" t="s">
        <v>14</v>
      </c>
      <c r="ZY5" s="250" t="s">
        <v>12</v>
      </c>
      <c r="ZZ5" s="218" t="s">
        <v>12</v>
      </c>
      <c r="AAA5" s="218" t="s">
        <v>13</v>
      </c>
      <c r="AAB5" s="218" t="s">
        <v>14</v>
      </c>
      <c r="AAC5" s="250" t="s">
        <v>12</v>
      </c>
      <c r="AAD5" s="218" t="s">
        <v>12</v>
      </c>
      <c r="AAE5" s="218" t="s">
        <v>13</v>
      </c>
      <c r="AAF5" s="218" t="s">
        <v>14</v>
      </c>
      <c r="AAG5" s="250" t="s">
        <v>12</v>
      </c>
      <c r="AAH5" s="218" t="s">
        <v>12</v>
      </c>
      <c r="AAI5" s="218" t="s">
        <v>13</v>
      </c>
      <c r="AAJ5" s="218" t="s">
        <v>14</v>
      </c>
      <c r="AAK5" s="250" t="s">
        <v>12</v>
      </c>
      <c r="AAL5" s="218" t="s">
        <v>12</v>
      </c>
      <c r="AAM5" s="218" t="s">
        <v>13</v>
      </c>
      <c r="AAN5" s="218" t="s">
        <v>14</v>
      </c>
      <c r="AAO5" s="250" t="s">
        <v>12</v>
      </c>
      <c r="AAP5" s="218" t="s">
        <v>12</v>
      </c>
      <c r="AAQ5" s="218" t="s">
        <v>13</v>
      </c>
      <c r="AAR5" s="218" t="s">
        <v>14</v>
      </c>
      <c r="AAS5" s="218" t="s">
        <v>12</v>
      </c>
      <c r="AAT5" s="218" t="s">
        <v>13</v>
      </c>
      <c r="AAU5" s="218" t="s">
        <v>14</v>
      </c>
      <c r="AAV5" s="218" t="s">
        <v>12</v>
      </c>
      <c r="AAW5" s="218" t="s">
        <v>13</v>
      </c>
      <c r="AAX5" s="218" t="s">
        <v>14</v>
      </c>
      <c r="AAY5" s="218" t="s">
        <v>12</v>
      </c>
      <c r="AAZ5" s="218" t="s">
        <v>13</v>
      </c>
      <c r="ABA5" s="218" t="s">
        <v>14</v>
      </c>
      <c r="ABB5" s="251" t="s">
        <v>314</v>
      </c>
      <c r="ABC5" s="251" t="s">
        <v>14</v>
      </c>
      <c r="ABD5" s="251" t="s">
        <v>314</v>
      </c>
      <c r="ABE5" s="251" t="s">
        <v>14</v>
      </c>
      <c r="ABF5" s="251" t="s">
        <v>314</v>
      </c>
      <c r="ABG5" s="251" t="s">
        <v>14</v>
      </c>
      <c r="ABH5" s="251" t="s">
        <v>314</v>
      </c>
      <c r="ABI5" s="251" t="s">
        <v>14</v>
      </c>
      <c r="ABJ5" s="251" t="s">
        <v>314</v>
      </c>
      <c r="ABK5" s="251" t="s">
        <v>14</v>
      </c>
      <c r="ABL5" s="251" t="s">
        <v>314</v>
      </c>
      <c r="ABM5" s="251" t="s">
        <v>14</v>
      </c>
      <c r="ABN5" s="251" t="s">
        <v>314</v>
      </c>
      <c r="ABO5" s="251" t="s">
        <v>14</v>
      </c>
      <c r="ABP5" s="251" t="s">
        <v>314</v>
      </c>
      <c r="ABQ5" s="251" t="s">
        <v>14</v>
      </c>
      <c r="ABR5" s="251" t="s">
        <v>314</v>
      </c>
      <c r="ABS5" s="251" t="s">
        <v>14</v>
      </c>
      <c r="ABT5" s="251" t="s">
        <v>314</v>
      </c>
      <c r="ABU5" s="251" t="s">
        <v>14</v>
      </c>
      <c r="ABV5" s="251" t="s">
        <v>314</v>
      </c>
      <c r="ABW5" s="251" t="s">
        <v>14</v>
      </c>
      <c r="ABX5" s="251" t="s">
        <v>314</v>
      </c>
      <c r="ABY5" s="251" t="s">
        <v>14</v>
      </c>
      <c r="ABZ5" s="251" t="s">
        <v>314</v>
      </c>
      <c r="ACA5" s="251" t="s">
        <v>14</v>
      </c>
      <c r="ACB5" s="251" t="s">
        <v>314</v>
      </c>
      <c r="ACC5" s="251" t="s">
        <v>14</v>
      </c>
      <c r="ACD5" s="251" t="s">
        <v>314</v>
      </c>
      <c r="ACE5" s="251" t="s">
        <v>14</v>
      </c>
      <c r="ACF5" s="251" t="s">
        <v>12</v>
      </c>
      <c r="ACG5" s="251" t="s">
        <v>14</v>
      </c>
      <c r="ACH5" s="251" t="s">
        <v>12</v>
      </c>
      <c r="ACI5" s="251" t="s">
        <v>14</v>
      </c>
      <c r="ACJ5" s="251" t="s">
        <v>12</v>
      </c>
      <c r="ACK5" s="251" t="s">
        <v>14</v>
      </c>
      <c r="ACL5" s="251" t="s">
        <v>12</v>
      </c>
      <c r="ACM5" s="251" t="s">
        <v>14</v>
      </c>
      <c r="ACN5" s="251" t="s">
        <v>12</v>
      </c>
      <c r="ACO5" s="251" t="s">
        <v>14</v>
      </c>
      <c r="ACP5" s="251" t="s">
        <v>12</v>
      </c>
      <c r="ACQ5" s="251" t="s">
        <v>14</v>
      </c>
      <c r="ACR5" s="250" t="s">
        <v>12</v>
      </c>
      <c r="ACS5" s="218" t="s">
        <v>12</v>
      </c>
      <c r="ACT5" s="218" t="s">
        <v>13</v>
      </c>
      <c r="ACU5" s="218" t="s">
        <v>14</v>
      </c>
      <c r="ACV5" s="250" t="s">
        <v>12</v>
      </c>
      <c r="ACW5" s="218" t="s">
        <v>12</v>
      </c>
      <c r="ACX5" s="218" t="s">
        <v>13</v>
      </c>
      <c r="ACY5" s="218" t="s">
        <v>14</v>
      </c>
      <c r="ACZ5" s="250" t="s">
        <v>12</v>
      </c>
      <c r="ADA5" s="218" t="s">
        <v>12</v>
      </c>
      <c r="ADB5" s="218" t="s">
        <v>13</v>
      </c>
      <c r="ADC5" s="218" t="s">
        <v>14</v>
      </c>
      <c r="ADD5" s="250" t="s">
        <v>12</v>
      </c>
      <c r="ADE5" s="218" t="s">
        <v>12</v>
      </c>
      <c r="ADF5" s="218" t="s">
        <v>13</v>
      </c>
      <c r="ADG5" s="218" t="s">
        <v>14</v>
      </c>
      <c r="ADH5" s="250" t="s">
        <v>12</v>
      </c>
      <c r="ADI5" s="218" t="s">
        <v>12</v>
      </c>
      <c r="ADJ5" s="218" t="s">
        <v>13</v>
      </c>
      <c r="ADK5" s="218" t="s">
        <v>14</v>
      </c>
      <c r="ADL5" s="250" t="s">
        <v>12</v>
      </c>
      <c r="ADM5" s="218" t="s">
        <v>12</v>
      </c>
      <c r="ADN5" s="218" t="s">
        <v>13</v>
      </c>
      <c r="ADO5" s="218" t="s">
        <v>14</v>
      </c>
      <c r="ADP5" s="250" t="s">
        <v>12</v>
      </c>
      <c r="ADQ5" s="218" t="s">
        <v>12</v>
      </c>
      <c r="ADR5" s="218" t="s">
        <v>13</v>
      </c>
      <c r="ADS5" s="218" t="s">
        <v>14</v>
      </c>
      <c r="ADT5" s="250" t="s">
        <v>12</v>
      </c>
      <c r="ADU5" s="218" t="s">
        <v>12</v>
      </c>
      <c r="ADV5" s="218" t="s">
        <v>13</v>
      </c>
      <c r="ADW5" s="218" t="s">
        <v>14</v>
      </c>
      <c r="ADX5" s="250" t="s">
        <v>12</v>
      </c>
      <c r="ADY5" s="218" t="s">
        <v>12</v>
      </c>
      <c r="ADZ5" s="218" t="s">
        <v>13</v>
      </c>
      <c r="AEA5" s="218" t="s">
        <v>14</v>
      </c>
      <c r="AEB5" s="250" t="s">
        <v>12</v>
      </c>
      <c r="AEC5" s="218" t="s">
        <v>12</v>
      </c>
      <c r="AED5" s="218" t="s">
        <v>13</v>
      </c>
      <c r="AEE5" s="218" t="s">
        <v>14</v>
      </c>
      <c r="AEF5" s="250" t="s">
        <v>12</v>
      </c>
      <c r="AEG5" s="218" t="s">
        <v>12</v>
      </c>
      <c r="AEH5" s="218" t="s">
        <v>13</v>
      </c>
      <c r="AEI5" s="218" t="s">
        <v>14</v>
      </c>
      <c r="AEJ5" s="250" t="s">
        <v>12</v>
      </c>
      <c r="AEK5" s="218" t="s">
        <v>12</v>
      </c>
      <c r="AEL5" s="218" t="s">
        <v>13</v>
      </c>
      <c r="AEM5" s="218" t="s">
        <v>14</v>
      </c>
      <c r="AEN5" s="250" t="s">
        <v>12</v>
      </c>
      <c r="AEO5" s="218" t="s">
        <v>12</v>
      </c>
      <c r="AEP5" s="218" t="s">
        <v>13</v>
      </c>
      <c r="AEQ5" s="218" t="s">
        <v>14</v>
      </c>
      <c r="AER5" s="250" t="s">
        <v>12</v>
      </c>
      <c r="AES5" s="218" t="s">
        <v>12</v>
      </c>
      <c r="AET5" s="218" t="s">
        <v>13</v>
      </c>
      <c r="AEU5" s="218" t="s">
        <v>14</v>
      </c>
      <c r="AEV5" s="250" t="s">
        <v>12</v>
      </c>
      <c r="AEW5" s="218" t="s">
        <v>12</v>
      </c>
      <c r="AEX5" s="218" t="s">
        <v>13</v>
      </c>
      <c r="AEY5" s="218" t="s">
        <v>14</v>
      </c>
      <c r="AEZ5" s="250" t="s">
        <v>12</v>
      </c>
      <c r="AFA5" s="218" t="s">
        <v>12</v>
      </c>
      <c r="AFB5" s="218" t="s">
        <v>13</v>
      </c>
      <c r="AFC5" s="218" t="s">
        <v>14</v>
      </c>
      <c r="AFD5" s="250" t="s">
        <v>12</v>
      </c>
      <c r="AFE5" s="218" t="s">
        <v>12</v>
      </c>
      <c r="AFF5" s="218" t="s">
        <v>13</v>
      </c>
      <c r="AFG5" s="218" t="s">
        <v>14</v>
      </c>
      <c r="AFH5" s="250" t="s">
        <v>12</v>
      </c>
      <c r="AFI5" s="218" t="s">
        <v>12</v>
      </c>
      <c r="AFJ5" s="218" t="s">
        <v>13</v>
      </c>
      <c r="AFK5" s="218" t="s">
        <v>14</v>
      </c>
      <c r="AFL5" s="250" t="s">
        <v>12</v>
      </c>
      <c r="AFM5" s="218" t="s">
        <v>12</v>
      </c>
      <c r="AFN5" s="218" t="s">
        <v>13</v>
      </c>
      <c r="AFO5" s="218" t="s">
        <v>14</v>
      </c>
      <c r="AFP5" s="218" t="s">
        <v>12</v>
      </c>
      <c r="AFQ5" s="218" t="s">
        <v>13</v>
      </c>
      <c r="AFR5" s="218" t="s">
        <v>14</v>
      </c>
      <c r="AFS5" s="218" t="s">
        <v>12</v>
      </c>
      <c r="AFT5" s="218" t="s">
        <v>13</v>
      </c>
      <c r="AFU5" s="218" t="s">
        <v>14</v>
      </c>
      <c r="AFV5" s="218" t="s">
        <v>12</v>
      </c>
      <c r="AFW5" s="218" t="s">
        <v>13</v>
      </c>
      <c r="AFX5" s="218" t="s">
        <v>14</v>
      </c>
      <c r="AFY5" s="251" t="s">
        <v>314</v>
      </c>
      <c r="AFZ5" s="251" t="s">
        <v>14</v>
      </c>
      <c r="AGA5" s="251" t="s">
        <v>314</v>
      </c>
      <c r="AGB5" s="251" t="s">
        <v>14</v>
      </c>
      <c r="AGC5" s="251" t="s">
        <v>314</v>
      </c>
      <c r="AGD5" s="251" t="s">
        <v>14</v>
      </c>
      <c r="AGE5" s="251" t="s">
        <v>314</v>
      </c>
      <c r="AGF5" s="251" t="s">
        <v>14</v>
      </c>
      <c r="AGG5" s="251" t="s">
        <v>314</v>
      </c>
      <c r="AGH5" s="251" t="s">
        <v>14</v>
      </c>
      <c r="AGI5" s="251" t="s">
        <v>314</v>
      </c>
      <c r="AGJ5" s="251" t="s">
        <v>14</v>
      </c>
      <c r="AGK5" s="251" t="s">
        <v>314</v>
      </c>
      <c r="AGL5" s="251" t="s">
        <v>14</v>
      </c>
      <c r="AGM5" s="251" t="s">
        <v>314</v>
      </c>
      <c r="AGN5" s="251" t="s">
        <v>14</v>
      </c>
      <c r="AGO5" s="251" t="s">
        <v>314</v>
      </c>
      <c r="AGP5" s="251" t="s">
        <v>14</v>
      </c>
      <c r="AGQ5" s="251" t="s">
        <v>314</v>
      </c>
      <c r="AGR5" s="251" t="s">
        <v>14</v>
      </c>
      <c r="AGS5" s="251" t="s">
        <v>314</v>
      </c>
      <c r="AGT5" s="251" t="s">
        <v>14</v>
      </c>
      <c r="AGU5" s="251" t="s">
        <v>314</v>
      </c>
      <c r="AGV5" s="251" t="s">
        <v>14</v>
      </c>
      <c r="AGW5" s="251" t="s">
        <v>314</v>
      </c>
      <c r="AGX5" s="251" t="s">
        <v>14</v>
      </c>
      <c r="AGY5" s="251" t="s">
        <v>314</v>
      </c>
      <c r="AGZ5" s="251" t="s">
        <v>14</v>
      </c>
      <c r="AHA5" s="251" t="s">
        <v>314</v>
      </c>
      <c r="AHB5" s="251" t="s">
        <v>14</v>
      </c>
      <c r="AHC5" s="251" t="s">
        <v>12</v>
      </c>
      <c r="AHD5" s="251" t="s">
        <v>14</v>
      </c>
      <c r="AHE5" s="251" t="s">
        <v>12</v>
      </c>
      <c r="AHF5" s="251" t="s">
        <v>14</v>
      </c>
      <c r="AHG5" s="251" t="s">
        <v>12</v>
      </c>
      <c r="AHH5" s="251" t="s">
        <v>14</v>
      </c>
      <c r="AHI5" s="251" t="s">
        <v>12</v>
      </c>
      <c r="AHJ5" s="251" t="s">
        <v>14</v>
      </c>
      <c r="AHK5" s="251" t="s">
        <v>12</v>
      </c>
      <c r="AHL5" s="251" t="s">
        <v>14</v>
      </c>
      <c r="AHM5" s="251" t="s">
        <v>12</v>
      </c>
      <c r="AHN5" s="251" t="s">
        <v>14</v>
      </c>
      <c r="AHO5" s="250" t="s">
        <v>12</v>
      </c>
      <c r="AHP5" s="317" t="s">
        <v>12</v>
      </c>
      <c r="AHQ5" s="218" t="s">
        <v>14</v>
      </c>
      <c r="AHR5" s="250" t="s">
        <v>12</v>
      </c>
      <c r="AHS5" s="317" t="s">
        <v>12</v>
      </c>
      <c r="AHT5" s="218" t="s">
        <v>14</v>
      </c>
      <c r="AHU5" s="250" t="s">
        <v>12</v>
      </c>
      <c r="AHV5" s="218" t="s">
        <v>12</v>
      </c>
      <c r="AHW5" s="218" t="s">
        <v>14</v>
      </c>
      <c r="AHX5" s="250" t="s">
        <v>12</v>
      </c>
      <c r="AHY5" s="218" t="s">
        <v>12</v>
      </c>
      <c r="AHZ5" s="218" t="s">
        <v>14</v>
      </c>
      <c r="AIA5" s="250" t="s">
        <v>12</v>
      </c>
      <c r="AIB5" s="218" t="s">
        <v>12</v>
      </c>
      <c r="AIC5" s="218" t="s">
        <v>14</v>
      </c>
      <c r="AID5" s="250" t="s">
        <v>12</v>
      </c>
      <c r="AIE5" s="218" t="s">
        <v>12</v>
      </c>
      <c r="AIF5" s="218" t="s">
        <v>14</v>
      </c>
      <c r="AIG5" s="250" t="s">
        <v>12</v>
      </c>
      <c r="AIH5" s="218" t="s">
        <v>12</v>
      </c>
      <c r="AII5" s="218" t="s">
        <v>14</v>
      </c>
      <c r="AIJ5" s="250" t="s">
        <v>12</v>
      </c>
      <c r="AIK5" s="218" t="s">
        <v>12</v>
      </c>
      <c r="AIL5" s="218" t="s">
        <v>14</v>
      </c>
      <c r="AIM5" s="250" t="s">
        <v>12</v>
      </c>
      <c r="AIN5" s="218" t="s">
        <v>12</v>
      </c>
      <c r="AIO5" s="218" t="s">
        <v>14</v>
      </c>
      <c r="AIP5" s="250" t="s">
        <v>12</v>
      </c>
      <c r="AIQ5" s="218" t="s">
        <v>12</v>
      </c>
      <c r="AIR5" s="218" t="s">
        <v>14</v>
      </c>
      <c r="AIS5" s="250" t="s">
        <v>12</v>
      </c>
      <c r="AIT5" s="218" t="s">
        <v>12</v>
      </c>
      <c r="AIU5" s="218" t="s">
        <v>14</v>
      </c>
      <c r="AIV5" s="250" t="s">
        <v>12</v>
      </c>
      <c r="AIW5" s="218" t="s">
        <v>12</v>
      </c>
      <c r="AIX5" s="218" t="s">
        <v>14</v>
      </c>
      <c r="AIY5" s="250" t="s">
        <v>12</v>
      </c>
      <c r="AIZ5" s="218" t="s">
        <v>12</v>
      </c>
      <c r="AJA5" s="218" t="s">
        <v>14</v>
      </c>
      <c r="AJB5" s="250" t="s">
        <v>12</v>
      </c>
      <c r="AJC5" s="218" t="s">
        <v>12</v>
      </c>
      <c r="AJD5" s="218" t="s">
        <v>14</v>
      </c>
      <c r="AJE5" s="250" t="s">
        <v>12</v>
      </c>
      <c r="AJF5" s="218" t="s">
        <v>12</v>
      </c>
      <c r="AJG5" s="218" t="s">
        <v>14</v>
      </c>
      <c r="AJH5" s="250" t="s">
        <v>12</v>
      </c>
      <c r="AJI5" s="218" t="s">
        <v>12</v>
      </c>
      <c r="AJJ5" s="218" t="s">
        <v>14</v>
      </c>
      <c r="AJK5" s="250" t="s">
        <v>12</v>
      </c>
      <c r="AJL5" s="218" t="s">
        <v>12</v>
      </c>
      <c r="AJM5" s="218" t="s">
        <v>14</v>
      </c>
      <c r="AJN5" s="250" t="s">
        <v>12</v>
      </c>
      <c r="AJO5" s="218" t="s">
        <v>12</v>
      </c>
      <c r="AJP5" s="218" t="s">
        <v>14</v>
      </c>
      <c r="AJQ5" s="250" t="s">
        <v>12</v>
      </c>
      <c r="AJR5" s="218" t="s">
        <v>12</v>
      </c>
      <c r="AJS5" s="218" t="s">
        <v>14</v>
      </c>
      <c r="AJT5" s="218" t="s">
        <v>12</v>
      </c>
      <c r="AJU5" s="218" t="s">
        <v>14</v>
      </c>
      <c r="AJV5" s="218" t="s">
        <v>12</v>
      </c>
      <c r="AJW5" s="218" t="s">
        <v>14</v>
      </c>
      <c r="AJX5" s="218" t="s">
        <v>12</v>
      </c>
      <c r="AJY5" s="218" t="s">
        <v>14</v>
      </c>
      <c r="AJZ5" s="251" t="s">
        <v>12</v>
      </c>
      <c r="AKA5" s="251" t="s">
        <v>14</v>
      </c>
      <c r="AKB5" s="251" t="s">
        <v>12</v>
      </c>
      <c r="AKC5" s="251" t="s">
        <v>14</v>
      </c>
      <c r="AKD5" s="251" t="s">
        <v>12</v>
      </c>
      <c r="AKE5" s="251" t="s">
        <v>14</v>
      </c>
      <c r="AKF5" s="251" t="s">
        <v>12</v>
      </c>
      <c r="AKG5" s="251" t="s">
        <v>14</v>
      </c>
      <c r="AKH5" s="116" t="s">
        <v>12</v>
      </c>
      <c r="AKI5" s="116" t="s">
        <v>14</v>
      </c>
      <c r="AKJ5" s="116" t="s">
        <v>12</v>
      </c>
      <c r="AKK5" s="116" t="s">
        <v>14</v>
      </c>
      <c r="AKL5" s="116" t="s">
        <v>12</v>
      </c>
      <c r="AKM5" s="116" t="s">
        <v>14</v>
      </c>
      <c r="AKN5" s="116" t="s">
        <v>12</v>
      </c>
      <c r="AKO5" s="116" t="s">
        <v>14</v>
      </c>
      <c r="AKP5" s="116" t="s">
        <v>12</v>
      </c>
      <c r="AKQ5" s="116" t="s">
        <v>14</v>
      </c>
      <c r="AKR5" s="116" t="s">
        <v>12</v>
      </c>
      <c r="AKS5" s="116" t="s">
        <v>14</v>
      </c>
      <c r="AKT5" s="116" t="s">
        <v>12</v>
      </c>
      <c r="AKU5" s="116" t="s">
        <v>14</v>
      </c>
      <c r="AKV5" s="116" t="s">
        <v>12</v>
      </c>
      <c r="AKW5" s="116" t="s">
        <v>14</v>
      </c>
      <c r="AKX5" s="116" t="s">
        <v>12</v>
      </c>
      <c r="AKY5" s="116" t="s">
        <v>14</v>
      </c>
      <c r="AKZ5" s="116" t="s">
        <v>12</v>
      </c>
      <c r="ALA5" s="116" t="s">
        <v>14</v>
      </c>
      <c r="ALB5" s="116" t="s">
        <v>12</v>
      </c>
      <c r="ALC5" s="116" t="s">
        <v>14</v>
      </c>
      <c r="ALD5" s="116" t="s">
        <v>12</v>
      </c>
      <c r="ALE5" s="116" t="s">
        <v>14</v>
      </c>
      <c r="ALF5" s="116" t="s">
        <v>12</v>
      </c>
      <c r="ALG5" s="116" t="s">
        <v>14</v>
      </c>
      <c r="ALH5" s="116" t="s">
        <v>12</v>
      </c>
      <c r="ALI5" s="116" t="s">
        <v>14</v>
      </c>
      <c r="ALJ5" s="116" t="s">
        <v>12</v>
      </c>
      <c r="ALK5" s="116" t="s">
        <v>275</v>
      </c>
      <c r="ALL5" s="116" t="s">
        <v>14</v>
      </c>
      <c r="ALM5" s="116" t="s">
        <v>12</v>
      </c>
      <c r="ALN5" s="116" t="s">
        <v>275</v>
      </c>
      <c r="ALO5" s="116" t="s">
        <v>14</v>
      </c>
      <c r="ALP5" s="116" t="s">
        <v>12</v>
      </c>
      <c r="ALQ5" s="116" t="s">
        <v>275</v>
      </c>
      <c r="ALR5" s="116" t="s">
        <v>14</v>
      </c>
    </row>
    <row r="6" spans="1:1006" s="5" customFormat="1" ht="18" customHeight="1" x14ac:dyDescent="0.25">
      <c r="C6" s="293" t="s">
        <v>406</v>
      </c>
      <c r="D6" s="181">
        <f>D7+D83+D107+D166</f>
        <v>363000</v>
      </c>
      <c r="E6" s="233">
        <f>SUM(E7,E63,E80,E83,E107)</f>
        <v>428950</v>
      </c>
      <c r="F6" s="233">
        <v>93041.294999999998</v>
      </c>
      <c r="G6" s="233">
        <f>SUM(G7,G63,G80,G83,G107,G138)</f>
        <v>67400</v>
      </c>
      <c r="H6" s="233"/>
      <c r="I6" s="233">
        <f>SUM(I7,I63,I80,I83,I107,I138)</f>
        <v>6299744</v>
      </c>
      <c r="J6" s="233">
        <v>63949.778999999995</v>
      </c>
      <c r="K6" s="233">
        <f>SUM(K7,K63,K80,K83,K107,K138)</f>
        <v>74300</v>
      </c>
      <c r="L6" s="233"/>
      <c r="M6" s="233">
        <f>SUM(M7,M63,M80,M83,M107,M138)</f>
        <v>6831260</v>
      </c>
      <c r="N6" s="233">
        <v>63949.778999999995</v>
      </c>
      <c r="O6" s="233">
        <f>SUM(O7,O63,O80,O83,O107,O138)</f>
        <v>91450</v>
      </c>
      <c r="P6" s="233"/>
      <c r="Q6" s="233">
        <f>SUM(Q7,Q63,Q80,Q83,Q107,Q138)</f>
        <v>8173878.5</v>
      </c>
      <c r="R6" s="233">
        <v>85032.304000000004</v>
      </c>
      <c r="S6" s="233">
        <f>SUM(S7,S63,S80,S83,S107,S138)</f>
        <v>83400</v>
      </c>
      <c r="T6" s="233"/>
      <c r="U6" s="233">
        <f>SUM(U7,U63,U80,U83,U107,U138)</f>
        <v>7295825</v>
      </c>
      <c r="V6" s="233">
        <v>128557.09999999999</v>
      </c>
      <c r="W6" s="233">
        <f>SUM(W7,W63,W80,W83,W107,W138)</f>
        <v>82500</v>
      </c>
      <c r="X6" s="233"/>
      <c r="Y6" s="233">
        <f>SUM(Y7,Y63,Y80,Y83,Y107,Y138)</f>
        <v>7121530</v>
      </c>
      <c r="Z6" s="233">
        <v>112106.60400000001</v>
      </c>
      <c r="AA6" s="233">
        <f>SUM(AA7,AA63,AA80,AA83,AA107,AA138)</f>
        <v>86300</v>
      </c>
      <c r="AB6" s="233"/>
      <c r="AC6" s="233">
        <f>SUM(AC7,AC63,AC80,AC83,AC107,AC138)</f>
        <v>7340878</v>
      </c>
      <c r="AD6" s="233">
        <v>97917.542000000001</v>
      </c>
      <c r="AE6" s="233">
        <f>SUM(AE7,AE63,AE80,AE83,AE107,AE138)</f>
        <v>91450</v>
      </c>
      <c r="AF6" s="233"/>
      <c r="AG6" s="233">
        <f>SUM(AG7,AG63,AG80,AG83,AG107,AG138)</f>
        <v>7922732</v>
      </c>
      <c r="AH6" s="233">
        <v>94108.247999999992</v>
      </c>
      <c r="AI6" s="233">
        <f>SUM(AI7,AI63,AI80,AI83,AI107,AI138)</f>
        <v>87750</v>
      </c>
      <c r="AJ6" s="233"/>
      <c r="AK6" s="233">
        <f>SUM(AK7,AK63,AK80,AK83,AK107,AK138)</f>
        <v>7543775</v>
      </c>
      <c r="AL6" s="233">
        <v>176114.36899999998</v>
      </c>
      <c r="AM6" s="233">
        <f>SUM(AM7,AM63,AM80,AM83,AM107,AM138)</f>
        <v>90600</v>
      </c>
      <c r="AN6" s="233"/>
      <c r="AO6" s="233">
        <f>SUM(AO7,AO63,AO80,AO83,AO107,AO138)</f>
        <v>7517718</v>
      </c>
      <c r="AP6" s="233">
        <v>90183.212</v>
      </c>
      <c r="AQ6" s="233">
        <f>SUM(AQ7,AQ63,AQ80,AQ83,AQ107,AQ138)</f>
        <v>97550</v>
      </c>
      <c r="AR6" s="233"/>
      <c r="AS6" s="233">
        <f>SUM(AS7,AS63,AS80,AS83,AS107,AS138)</f>
        <v>8381525</v>
      </c>
      <c r="AT6" s="233">
        <f>SUM(AT7,AT63,AT80,AT83,AT107,AT138)</f>
        <v>100350.901</v>
      </c>
      <c r="AU6" s="233">
        <f>SUM(AU7,AU63,AU80,AU83,AU107,AU138)</f>
        <v>91550</v>
      </c>
      <c r="AV6" s="233"/>
      <c r="AW6" s="233">
        <f>SUM(AW7,AW63,AW80,AW83,AW107,AW138)</f>
        <v>7778608</v>
      </c>
      <c r="AX6" s="233">
        <f>SUM(AX7,AX63,AX80,AX83,AX107,AX138)</f>
        <v>70516.945000000007</v>
      </c>
      <c r="AY6" s="233">
        <f>SUM(AY7,AY63,AY80,AY83,AY107,AY138)</f>
        <v>73400</v>
      </c>
      <c r="AZ6" s="233"/>
      <c r="BA6" s="233">
        <f>SUM(BA7,BA63,BA80,BA83,BA107,BA138)</f>
        <v>6112630</v>
      </c>
      <c r="BB6" s="233">
        <f>SUM(BB7,BB63,BB80,BB83,BB107,BB138)</f>
        <v>70316.107000000004</v>
      </c>
      <c r="BC6" s="233">
        <f>SUM(BC7,BC63,BC80,BC83,BC107,BC138)</f>
        <v>77300</v>
      </c>
      <c r="BD6" s="233"/>
      <c r="BE6" s="233">
        <f>SUM(BE7,BE63,BE80,BE83,BE107,BE138)</f>
        <v>6405906</v>
      </c>
      <c r="BF6" s="233">
        <f>SUM(BF7,BF63,BF80,BF83,BF107,BF138)</f>
        <v>141207.36000000002</v>
      </c>
      <c r="BG6" s="233">
        <f>SUM(BG7,BG63,BG80,BG83,BG107,BG138)</f>
        <v>64650</v>
      </c>
      <c r="BH6" s="233"/>
      <c r="BI6" s="233">
        <f>SUM(BI7,BI63,BI80,BI83,BI107,BI138)</f>
        <v>5005451</v>
      </c>
      <c r="BJ6" s="233">
        <f>SUM(BJ7,BJ63,BJ80,BJ83,BJ107,BJ138)</f>
        <v>148261.38700000002</v>
      </c>
      <c r="BK6" s="233">
        <f>SUM(BK7,BK63,BK80,BK83,BK107,BK138)</f>
        <v>115820</v>
      </c>
      <c r="BL6" s="233"/>
      <c r="BM6" s="233">
        <f>SUM(BM7,BM63,BM80,BM83,BM107,BM138)</f>
        <v>9632519.5</v>
      </c>
      <c r="BN6" s="233">
        <f>SUM(BN7,BN63,BN80,BN83,BN107,BN138)</f>
        <v>117896.93999999999</v>
      </c>
      <c r="BO6" s="233">
        <f>SUM(BO7,BO63,BO80,BO83,BO107,BO138)</f>
        <v>128000</v>
      </c>
      <c r="BP6" s="233"/>
      <c r="BQ6" s="233">
        <f>SUM(BQ7,BQ63,BQ80,BQ83,BQ107,BQ138)</f>
        <v>10563998.769636193</v>
      </c>
      <c r="BR6" s="233">
        <f>SUM(BR7,BR63,BR80,BR83,BR107,BR138)</f>
        <v>126390.25499999999</v>
      </c>
      <c r="BS6" s="233">
        <f>SUM(BS7,BS63,BS80,BS83,BS107,BS138)</f>
        <v>94400</v>
      </c>
      <c r="BT6" s="233"/>
      <c r="BU6" s="233">
        <f>SUM(BU7,BU63,BU80,BU83,BU107,BU138)</f>
        <v>7686533.7696361933</v>
      </c>
      <c r="BV6" s="233">
        <f>SUM(BV7,BV63,BV80,BV83,BV107,BV138)</f>
        <v>101375.06</v>
      </c>
      <c r="BW6" s="233">
        <f>SUM(BW7,BW63,BW80,BW83,BW107,BW138)</f>
        <v>71700</v>
      </c>
      <c r="BX6" s="233"/>
      <c r="BY6" s="233">
        <f>SUM(BY7,BY63,BY80,BY83,BY107,BY138)</f>
        <v>5887391.6343293292</v>
      </c>
      <c r="BZ6" s="233">
        <f>SUM(BZ7,BZ63,BZ80,BZ83,BZ107,BZ138)</f>
        <v>69604.377000000008</v>
      </c>
      <c r="CA6" s="233">
        <f>SUM(CA7,CA63,CA80,CA83,CA107,CA138)</f>
        <v>63200</v>
      </c>
      <c r="CB6" s="233"/>
      <c r="CC6" s="233">
        <f>SUM(CC7,CC63,CC80,CC83,CC107,CC138)</f>
        <v>5076441.8301041108</v>
      </c>
      <c r="CD6" s="233">
        <f>SUM(CD7,CD63,CD80,CD83,CD107,CD138)</f>
        <v>85250</v>
      </c>
      <c r="CE6" s="233"/>
      <c r="CF6" s="233">
        <f>SUM(CF7,CF63,CF80,CF83,CF107,CF138)</f>
        <v>6924683.6605951861</v>
      </c>
      <c r="CG6" s="233">
        <f>SUM(CG7,CG63,CG80,CG83,CG107,CG138)</f>
        <v>155500</v>
      </c>
      <c r="CH6" s="233"/>
      <c r="CI6" s="233">
        <f>SUM(CI7,CI63,CI80,CI83,CI107,CI138)</f>
        <v>13265651.816033268</v>
      </c>
      <c r="CJ6" s="233">
        <f>SUM(CJ7,CJ63,CJ80,CJ83,CJ107,CJ138)</f>
        <v>94250</v>
      </c>
      <c r="CK6" s="233"/>
      <c r="CL6" s="233">
        <f>SUM(CL7,CL63,CL80,CL83,CL107,CL138)</f>
        <v>7389405.1220658291</v>
      </c>
      <c r="CM6" s="233">
        <v>86205.017999999996</v>
      </c>
      <c r="CN6" s="233">
        <v>7887028.1899999995</v>
      </c>
      <c r="CO6" s="233">
        <v>98265.975000000006</v>
      </c>
      <c r="CP6" s="233">
        <v>9332308.8300000001</v>
      </c>
      <c r="CQ6" s="233">
        <v>70018.345000000001</v>
      </c>
      <c r="CR6" s="233">
        <v>6194060.5499999998</v>
      </c>
      <c r="CS6" s="233">
        <v>73454.343999999997</v>
      </c>
      <c r="CT6" s="233">
        <v>6378840.3600000003</v>
      </c>
      <c r="CU6" s="233">
        <v>77292.329999999987</v>
      </c>
      <c r="CV6" s="233">
        <v>6753026.0200000005</v>
      </c>
      <c r="CW6" s="233">
        <v>81961.914000000004</v>
      </c>
      <c r="CX6" s="233">
        <v>7056473.2100000009</v>
      </c>
      <c r="CY6" s="233">
        <v>106499.51299999999</v>
      </c>
      <c r="CZ6" s="233">
        <v>8848950.4299999997</v>
      </c>
      <c r="DA6" s="233">
        <v>99454.337999999989</v>
      </c>
      <c r="DB6" s="233">
        <v>8216946.0499999989</v>
      </c>
      <c r="DC6" s="233">
        <v>92160.910999999993</v>
      </c>
      <c r="DD6" s="233">
        <v>8016257.8999999994</v>
      </c>
      <c r="DE6" s="233">
        <v>111829.62300000001</v>
      </c>
      <c r="DF6" s="233">
        <v>10064705.850000001</v>
      </c>
      <c r="DG6" s="233">
        <f t="shared" ref="DG6:EF6" si="0">SUM(DG7,DG63,DG80,DG83,DG107,DG138)</f>
        <v>93041.294999999998</v>
      </c>
      <c r="DH6" s="233">
        <f t="shared" si="0"/>
        <v>7930477.6300000008</v>
      </c>
      <c r="DI6" s="233">
        <f t="shared" si="0"/>
        <v>82765.198999999993</v>
      </c>
      <c r="DJ6" s="233">
        <f t="shared" si="0"/>
        <v>7133300.7799999993</v>
      </c>
      <c r="DK6" s="233">
        <f t="shared" si="0"/>
        <v>63949.778999999995</v>
      </c>
      <c r="DL6" s="233">
        <f t="shared" si="0"/>
        <v>5086493.459999999</v>
      </c>
      <c r="DM6" s="233">
        <f t="shared" si="0"/>
        <v>85032.304000000004</v>
      </c>
      <c r="DN6" s="233">
        <f t="shared" si="0"/>
        <v>6745129.9699999997</v>
      </c>
      <c r="DO6" s="233">
        <f t="shared" si="0"/>
        <v>128557.09999999999</v>
      </c>
      <c r="DP6" s="233">
        <f t="shared" si="0"/>
        <v>10426964.02</v>
      </c>
      <c r="DQ6" s="233">
        <f t="shared" si="0"/>
        <v>112106.60400000001</v>
      </c>
      <c r="DR6" s="233">
        <f t="shared" si="0"/>
        <v>9145147.0299999993</v>
      </c>
      <c r="DS6" s="233">
        <f t="shared" si="0"/>
        <v>97917.542000000001</v>
      </c>
      <c r="DT6" s="233">
        <f t="shared" si="0"/>
        <v>8135610.1699999999</v>
      </c>
      <c r="DU6" s="233">
        <f t="shared" si="0"/>
        <v>94108.247999999992</v>
      </c>
      <c r="DV6" s="233">
        <f t="shared" si="0"/>
        <v>7864479.1900000004</v>
      </c>
      <c r="DW6" s="233">
        <f t="shared" si="0"/>
        <v>7864479.1900000004</v>
      </c>
      <c r="DX6" s="233">
        <f t="shared" si="0"/>
        <v>176114.36899999998</v>
      </c>
      <c r="DY6" s="233">
        <f t="shared" si="0"/>
        <v>15151415.580000002</v>
      </c>
      <c r="DZ6" s="233">
        <f t="shared" si="0"/>
        <v>15151415.580000002</v>
      </c>
      <c r="EA6" s="233">
        <f t="shared" si="0"/>
        <v>90183.212</v>
      </c>
      <c r="EB6" s="233">
        <f t="shared" si="0"/>
        <v>7380086.0899999999</v>
      </c>
      <c r="EC6" s="233">
        <f t="shared" si="0"/>
        <v>7380086.0899999999</v>
      </c>
      <c r="ED6" s="233">
        <f t="shared" si="0"/>
        <v>100350.901</v>
      </c>
      <c r="EE6" s="233">
        <f t="shared" si="0"/>
        <v>8129854.6999999993</v>
      </c>
      <c r="EF6" s="233">
        <f t="shared" si="0"/>
        <v>8129854.6999999993</v>
      </c>
      <c r="EG6" s="233">
        <v>43630.635000000002</v>
      </c>
      <c r="EH6" s="233">
        <f>SUM(EH7,EH63,EH80,EH83,EH107,EH138)</f>
        <v>73480</v>
      </c>
      <c r="EI6" s="233"/>
      <c r="EJ6" s="233">
        <f>SUM(EJ7,EJ63,EJ80,EJ83,EJ107,EJ138)</f>
        <v>5459554.7999999998</v>
      </c>
      <c r="EK6" s="233">
        <v>47843.24</v>
      </c>
      <c r="EL6" s="233">
        <f>SUM(EL7,EL63,EL80,EL83,EL107,EL138)</f>
        <v>77900</v>
      </c>
      <c r="EM6" s="233"/>
      <c r="EN6" s="233">
        <f>SUM(EN7,EN63,EN80,EN83,EN107,EN138)</f>
        <v>5493230.5</v>
      </c>
      <c r="EO6" s="233">
        <v>47843.24</v>
      </c>
      <c r="EP6" s="233">
        <f>SUM(EP7,EP63,EP80,EP83,EP107,EP138)</f>
        <v>102450</v>
      </c>
      <c r="EQ6" s="233"/>
      <c r="ER6" s="233">
        <f>SUM(ER7,ER63,ER80,ER83,ER107,ER138)</f>
        <v>7400844</v>
      </c>
      <c r="ES6" s="233">
        <v>42397.011999999995</v>
      </c>
      <c r="ET6" s="233">
        <f>SUM(ET7,ET63,ET80,ET83,ET107,ET138)</f>
        <v>88800</v>
      </c>
      <c r="EU6" s="233"/>
      <c r="EV6" s="233">
        <f>SUM(EV7,EV63,EV80,EV83,EV107,EV138)</f>
        <v>6348584</v>
      </c>
      <c r="EW6" s="233">
        <v>35185.729999999996</v>
      </c>
      <c r="EX6" s="233">
        <f>SUM(EX7,EX63,EX80,EX83,EX107,EX138)</f>
        <v>85240</v>
      </c>
      <c r="EY6" s="233"/>
      <c r="EZ6" s="233">
        <f>SUM(EZ7,EZ63,EZ80,EZ83,EZ107,EZ138)</f>
        <v>6076720.2999999998</v>
      </c>
      <c r="FA6" s="233">
        <v>45055.684000000001</v>
      </c>
      <c r="FB6" s="233">
        <f>SUM(FB7,FB63,FB80,FB83,FB107,FB138)</f>
        <v>71700</v>
      </c>
      <c r="FC6" s="233"/>
      <c r="FD6" s="233">
        <f>SUM(FD7,FD63,FD80,FD83,FD107,FD138)</f>
        <v>5149891</v>
      </c>
      <c r="FE6" s="233">
        <v>23313.146000000001</v>
      </c>
      <c r="FF6" s="233">
        <f>SUM(FF7,FF63,FF80,FF83,FF107,FF138)</f>
        <v>56750</v>
      </c>
      <c r="FG6" s="233"/>
      <c r="FH6" s="233">
        <f>SUM(FH7,FH63,FH80,FH83,FH107,FH138)</f>
        <v>4044924</v>
      </c>
      <c r="FI6" s="233">
        <v>28311.73</v>
      </c>
      <c r="FJ6" s="233">
        <f>SUM(FJ7,FJ63,FJ80,FJ83,FJ107,FJ138)</f>
        <v>75300</v>
      </c>
      <c r="FK6" s="233"/>
      <c r="FL6" s="233">
        <f>SUM(FL7,FL63,FL80,FL83,FL107,FL138)</f>
        <v>5344412</v>
      </c>
      <c r="FM6" s="233">
        <v>21097.809000000001</v>
      </c>
      <c r="FN6" s="233">
        <f>SUM(FN7,FN63,FN80,FN83,FN107,FN138)</f>
        <v>57250</v>
      </c>
      <c r="FO6" s="233"/>
      <c r="FP6" s="233">
        <f>SUM(FP7,FP63,FP80,FP83,FP107,FP138)</f>
        <v>3866973</v>
      </c>
      <c r="FQ6" s="233">
        <v>28277.22</v>
      </c>
      <c r="FR6" s="233">
        <f>SUM(FR7,FR63,FR80,FR83,FR107,FR138)</f>
        <v>44000</v>
      </c>
      <c r="FS6" s="233"/>
      <c r="FT6" s="233">
        <f>SUM(FT7,FT63,FT80,FT83,FT107,FT138)</f>
        <v>3186641</v>
      </c>
      <c r="FU6" s="233">
        <f>SUM(FU7,FU63,FU80,FU83,FU107,FU138)</f>
        <v>21282.616999999998</v>
      </c>
      <c r="FV6" s="233">
        <f>SUM(FV7,FV63,FV80,FV83,FV107,FV138)</f>
        <v>44250</v>
      </c>
      <c r="FW6" s="233"/>
      <c r="FX6" s="233">
        <f>SUM(FX7,FX63,FX80,FX83,FX107,FX138)</f>
        <v>3249027</v>
      </c>
      <c r="FY6" s="233">
        <f>SUM(FY7,FY63,FY80,FY83,FY107,FY138)</f>
        <v>25135.270999999997</v>
      </c>
      <c r="FZ6" s="233">
        <f>SUM(FZ7,FZ63,FZ80,FZ83,FZ107,FZ138)</f>
        <v>50800</v>
      </c>
      <c r="GA6" s="233"/>
      <c r="GB6" s="233">
        <f>SUM(GB7,GB63,GB80,GB83,GB107,GB138)</f>
        <v>3798194</v>
      </c>
      <c r="GC6" s="233">
        <f>SUM(GC7,GC63,GC80,GC83,GC107,GC138)</f>
        <v>34227.525999999998</v>
      </c>
      <c r="GD6" s="233">
        <f>SUM(GD7,GD63,GD80,GD83,GD107,GD138)</f>
        <v>59550</v>
      </c>
      <c r="GE6" s="233"/>
      <c r="GF6" s="233">
        <f>SUM(GF7,GF63,GF80,GF83,GF107,GF138)</f>
        <v>4418238.9000000004</v>
      </c>
      <c r="GG6" s="233">
        <f>SUM(GG7,GG63,GG80,GG83,GG107,GG138)</f>
        <v>32949.316999999995</v>
      </c>
      <c r="GH6" s="233">
        <f>SUM(GH7,GH63,GH80,GH83,GH107,GH138)</f>
        <v>33700</v>
      </c>
      <c r="GI6" s="233"/>
      <c r="GJ6" s="233">
        <f>SUM(GJ7,GJ63,GJ80,GJ83,GJ107,GJ138)</f>
        <v>2688210</v>
      </c>
      <c r="GK6" s="233">
        <f>SUM(GK7,GK63,GK80,GK83,GK107,GK138)</f>
        <v>39300.222000000002</v>
      </c>
      <c r="GL6" s="233">
        <f>SUM(GL7,GL63,GL80,GL83,GL107,GL138)</f>
        <v>42500</v>
      </c>
      <c r="GM6" s="233"/>
      <c r="GN6" s="233">
        <f>SUM(GN7,GN63,GN80,GN83,GN107,GN138)</f>
        <v>3101005.5</v>
      </c>
      <c r="GO6" s="233">
        <f>SUM(GO7,GO63,GO80,GO83,GO107,GO138)</f>
        <v>51010.920000000006</v>
      </c>
      <c r="GP6" s="233">
        <f>SUM(GP7,GP63,GP80,GP83,GP107,GP138)</f>
        <v>33700</v>
      </c>
      <c r="GQ6" s="233"/>
      <c r="GR6" s="233">
        <f>SUM(GR7,GR63,GR80,GR83,GR107,GR138)</f>
        <v>2417850</v>
      </c>
      <c r="GS6" s="233">
        <f>SUM(GS7,GS63,GS80,GS83,GS107,GS138)</f>
        <v>46561.398999999998</v>
      </c>
      <c r="GT6" s="233">
        <f>SUM(GT7,GT63,GT80,GT83,GT107,GT138)</f>
        <v>31650</v>
      </c>
      <c r="GU6" s="233"/>
      <c r="GV6" s="233">
        <f>SUM(GV7,GV63,GV80,GV83,GV107,GV138)</f>
        <v>2265925</v>
      </c>
      <c r="GW6" s="233">
        <f>SUM(GW7,GW63,GW80,GW83,GW107,GW138)</f>
        <v>35593.955999999998</v>
      </c>
      <c r="GX6" s="233">
        <f>SUM(GX7,GX63,GX80,GX83,GX107,GX138)</f>
        <v>29850</v>
      </c>
      <c r="GY6" s="233"/>
      <c r="GZ6" s="233">
        <f>SUM(GZ7,GZ63,GZ80,GZ83,GZ107,GZ138)</f>
        <v>2154831.9856245294</v>
      </c>
      <c r="HA6" s="233">
        <f>SUM(HA7,HA63,HA80,HA83,HA107,HA138)</f>
        <v>24623.332000000002</v>
      </c>
      <c r="HB6" s="233">
        <f>SUM(HB7,HB63,HB80,HB83,HB107,HB138)</f>
        <v>27700</v>
      </c>
      <c r="HC6" s="233"/>
      <c r="HD6" s="233">
        <f>SUM(HD7,HD63,HD80,HD83,HD107,HD138)</f>
        <v>2004914.105487342</v>
      </c>
      <c r="HE6" s="233">
        <f>SUM(HE7,HE63,HE80,HE83,HE107,HE138)</f>
        <v>27950</v>
      </c>
      <c r="HF6" s="233"/>
      <c r="HG6" s="233">
        <f>SUM(HG7,HG63,HG80,HG83,HG107,HG138)</f>
        <v>2069058.0124629382</v>
      </c>
      <c r="HH6" s="233">
        <f>SUM(HH7,HH63,HH80,HH83,HH107,HH138)</f>
        <v>13950</v>
      </c>
      <c r="HI6" s="233"/>
      <c r="HJ6" s="233">
        <f>SUM(HJ7,HJ63,HJ80,HJ83,HJ107,HJ138)</f>
        <v>988818.58162227774</v>
      </c>
      <c r="HK6" s="233">
        <f>SUM(HK7,HK63,HK80,HK83,HK107,HK138)</f>
        <v>18955</v>
      </c>
      <c r="HL6" s="233"/>
      <c r="HM6" s="233">
        <f>SUM(HM7,HM63,HM80,HM83,HM107,HM138)</f>
        <v>1324990.7478588012</v>
      </c>
      <c r="HN6" s="233">
        <v>104874.88100000001</v>
      </c>
      <c r="HO6" s="233">
        <v>7189907.7300000004</v>
      </c>
      <c r="HP6" s="233">
        <v>77295.934000000008</v>
      </c>
      <c r="HQ6" s="233">
        <v>5540950.29</v>
      </c>
      <c r="HR6" s="233">
        <v>103709.317</v>
      </c>
      <c r="HS6" s="233">
        <v>7487397.29</v>
      </c>
      <c r="HT6" s="233">
        <v>74145.204999999987</v>
      </c>
      <c r="HU6" s="233">
        <v>5136097.7799999993</v>
      </c>
      <c r="HV6" s="233">
        <v>70785.350000000006</v>
      </c>
      <c r="HW6" s="233">
        <v>5010317.2200000007</v>
      </c>
      <c r="HX6" s="233">
        <v>70950.203999999998</v>
      </c>
      <c r="HY6" s="233">
        <v>4913214.67</v>
      </c>
      <c r="HZ6" s="233">
        <v>80896.995999999999</v>
      </c>
      <c r="IA6" s="233">
        <v>5717530.2799999993</v>
      </c>
      <c r="IB6" s="233">
        <v>57354.44</v>
      </c>
      <c r="IC6" s="233">
        <v>3879031.8000000007</v>
      </c>
      <c r="ID6" s="233">
        <v>40482.185999999994</v>
      </c>
      <c r="IE6" s="233">
        <v>3015029.86</v>
      </c>
      <c r="IF6" s="233">
        <v>45339.378999999994</v>
      </c>
      <c r="IG6" s="233">
        <v>3339599.7299999995</v>
      </c>
      <c r="IH6" s="233">
        <f t="shared" ref="IH6:JC6" si="1">SUM(IH7,IH63,IH80,IH83,IH107,IH138)</f>
        <v>43630.635000000002</v>
      </c>
      <c r="II6" s="233">
        <f t="shared" si="1"/>
        <v>3221586.5</v>
      </c>
      <c r="IJ6" s="233">
        <f t="shared" si="1"/>
        <v>51250.884000000005</v>
      </c>
      <c r="IK6" s="233">
        <f t="shared" si="1"/>
        <v>3795828.9800000004</v>
      </c>
      <c r="IL6" s="233">
        <f t="shared" si="1"/>
        <v>47843.24</v>
      </c>
      <c r="IM6" s="233">
        <f t="shared" si="1"/>
        <v>3554722.3199999994</v>
      </c>
      <c r="IN6" s="233">
        <f t="shared" si="1"/>
        <v>42397.011999999995</v>
      </c>
      <c r="IO6" s="233">
        <f t="shared" si="1"/>
        <v>3104427.2199999997</v>
      </c>
      <c r="IP6" s="233">
        <f t="shared" si="1"/>
        <v>35185.729999999996</v>
      </c>
      <c r="IQ6" s="233">
        <f t="shared" si="1"/>
        <v>2394564.38</v>
      </c>
      <c r="IR6" s="233">
        <f t="shared" si="1"/>
        <v>45055.684000000001</v>
      </c>
      <c r="IS6" s="233">
        <f t="shared" si="1"/>
        <v>3159553.8600000003</v>
      </c>
      <c r="IT6" s="233">
        <f t="shared" si="1"/>
        <v>23313.146000000001</v>
      </c>
      <c r="IU6" s="233">
        <f t="shared" si="1"/>
        <v>1703085.5699999998</v>
      </c>
      <c r="IV6" s="233">
        <f t="shared" si="1"/>
        <v>28311.73</v>
      </c>
      <c r="IW6" s="233">
        <f t="shared" si="1"/>
        <v>2090083.31</v>
      </c>
      <c r="IX6" s="233">
        <f t="shared" si="1"/>
        <v>21097.809000000001</v>
      </c>
      <c r="IY6" s="233">
        <f t="shared" si="1"/>
        <v>1511826.64</v>
      </c>
      <c r="IZ6" s="233">
        <f t="shared" si="1"/>
        <v>28277.22</v>
      </c>
      <c r="JA6" s="233">
        <f t="shared" si="1"/>
        <v>2110403.27</v>
      </c>
      <c r="JB6" s="233">
        <f t="shared" si="1"/>
        <v>21282.616999999998</v>
      </c>
      <c r="JC6" s="233">
        <f t="shared" si="1"/>
        <v>1498971.02</v>
      </c>
      <c r="JD6" s="233">
        <v>59145.919000000002</v>
      </c>
      <c r="JE6" s="233">
        <f>SUM(JE7,JE63,JE80,JE83,JE107,JE138)</f>
        <v>68680</v>
      </c>
      <c r="JF6" s="233"/>
      <c r="JG6" s="233">
        <f>SUM(JG7,JG63,JG80,JG83,JG107,JG138)</f>
        <v>4305675</v>
      </c>
      <c r="JH6" s="233">
        <v>57027.063999999998</v>
      </c>
      <c r="JI6" s="233">
        <f>SUM(JI7,JI63,JI80,JI83,JI107,JI138)</f>
        <v>71230</v>
      </c>
      <c r="JJ6" s="233"/>
      <c r="JK6" s="233">
        <f>SUM(JK7,JK63,JK80,JK83,JK107,JK138)</f>
        <v>4201143.5</v>
      </c>
      <c r="JL6" s="233">
        <v>57027.063999999998</v>
      </c>
      <c r="JM6" s="233">
        <f>SUM(JM7,JM63,JM80,JM83,JM107,JM138)</f>
        <v>91100</v>
      </c>
      <c r="JN6" s="233"/>
      <c r="JO6" s="233">
        <f>SUM(JO7,JO63,JO80,JO83,JO107,JO138)</f>
        <v>5411156</v>
      </c>
      <c r="JP6" s="233">
        <v>40441.757000000005</v>
      </c>
      <c r="JQ6" s="233">
        <f>SUM(JQ7,JQ63,JQ80,JQ83,JQ107,JQ138)</f>
        <v>99000</v>
      </c>
      <c r="JR6" s="233"/>
      <c r="JS6" s="233">
        <f>SUM(JS7,JS63,JS80,JS83,JS107,JS138)</f>
        <v>5972170</v>
      </c>
      <c r="JT6" s="233">
        <v>42846.031999999999</v>
      </c>
      <c r="JU6" s="233">
        <f>SUM(JU7,JU63,JU80,JU83,JU107,JU138)</f>
        <v>96130</v>
      </c>
      <c r="JV6" s="233"/>
      <c r="JW6" s="233">
        <f>SUM(JW7,JW63,JW80,JW83,JW107,JW138)</f>
        <v>5737582.5</v>
      </c>
      <c r="JX6" s="233">
        <v>39676.241999999998</v>
      </c>
      <c r="JY6" s="233">
        <f>SUM(JY7,JY63,JY80,JY83,JY107,JY138)</f>
        <v>70500</v>
      </c>
      <c r="JZ6" s="233"/>
      <c r="KA6" s="233">
        <f>SUM(KA7,KA63,KA80,KA83,KA107,KA138)</f>
        <v>4168292</v>
      </c>
      <c r="KB6" s="233">
        <v>14482.428000000002</v>
      </c>
      <c r="KC6" s="233">
        <f>SUM(KC7,KC63,KC80,KC83,KC107,KC138)</f>
        <v>57670</v>
      </c>
      <c r="KD6" s="233"/>
      <c r="KE6" s="233">
        <f>SUM(KE7,KE63,KE80,KE83,KE107,KE138)</f>
        <v>3371381.5</v>
      </c>
      <c r="KF6" s="233">
        <v>25550.22</v>
      </c>
      <c r="KG6" s="233">
        <f>SUM(KG7,KG63,KG80,KG83,KG107,KG138)</f>
        <v>69700</v>
      </c>
      <c r="KH6" s="233"/>
      <c r="KI6" s="233">
        <f>SUM(KI7,KI63,KI80,KI83,KI107,KI138)</f>
        <v>4175042</v>
      </c>
      <c r="KJ6" s="233">
        <v>14353.065000000001</v>
      </c>
      <c r="KK6" s="233">
        <f>SUM(KK7,KK63,KK80,KK83,KK107,KK138)</f>
        <v>57645</v>
      </c>
      <c r="KL6" s="233"/>
      <c r="KM6" s="233">
        <f>SUM(KM7,KM63,KM80,KM83,KM107,KM138)</f>
        <v>3330134</v>
      </c>
      <c r="KN6" s="233">
        <v>19918.569</v>
      </c>
      <c r="KO6" s="233">
        <f>SUM(KO7,KO63,KO80,KO83,KO107,KO138)</f>
        <v>64500</v>
      </c>
      <c r="KP6" s="233"/>
      <c r="KQ6" s="233">
        <f>SUM(KQ7,KQ63,KQ80,KQ83,KQ107,KQ138)</f>
        <v>3669003</v>
      </c>
      <c r="KR6" s="233">
        <f>SUM(KR7,KR63,KR80,KR83,KR107,KR138)</f>
        <v>13682.084999999999</v>
      </c>
      <c r="KS6" s="233">
        <f>SUM(KS7,KS63,KS80,KS83,KS107,KS138)</f>
        <v>60320</v>
      </c>
      <c r="KT6" s="233"/>
      <c r="KU6" s="233">
        <f>SUM(KU7,KU63,KU80,KU83,KU107,KU138)</f>
        <v>3482918</v>
      </c>
      <c r="KV6" s="233">
        <f>SUM(KV7,KV63,KV80,KV83,KV107,KV138)</f>
        <v>11968.683000000001</v>
      </c>
      <c r="KW6" s="233">
        <f>SUM(KW7,KW63,KW80,KW83,KW107,KW138)</f>
        <v>60750</v>
      </c>
      <c r="KX6" s="233"/>
      <c r="KY6" s="233">
        <f>SUM(KY7,KY63,KY80,KY83,KY107,KY138)</f>
        <v>3559415</v>
      </c>
      <c r="KZ6" s="233">
        <f>SUM(KZ7,KZ63,KZ80,KZ83,KZ107,KZ138)</f>
        <v>12541.882</v>
      </c>
      <c r="LA6" s="233">
        <f>SUM(LA7,LA63,LA80,LA83,LA107,LA138)</f>
        <v>60100</v>
      </c>
      <c r="LB6" s="233"/>
      <c r="LC6" s="233">
        <f>SUM(LC7,LC63,LC80,LC83,LC107,LC138)</f>
        <v>3651875</v>
      </c>
      <c r="LD6" s="233">
        <f>SUM(LD7,LD63,LD80,LD83,LD107,LD138)</f>
        <v>2399.9</v>
      </c>
      <c r="LE6" s="233">
        <f>SUM(LE7,LE63,LE80,LE83,LE107,LE138)</f>
        <v>42600</v>
      </c>
      <c r="LF6" s="233"/>
      <c r="LG6" s="233">
        <f>SUM(LG7,LG63,LG80,LG83,LG107,LG138)</f>
        <v>2595388</v>
      </c>
      <c r="LH6" s="233">
        <f>SUM(LH7,LH63,LH80,LH83,LH107,LH138)</f>
        <v>5671.241</v>
      </c>
      <c r="LI6" s="233">
        <f>SUM(LI7,LI63,LI80,LI83,LI107,LI138)</f>
        <v>44050</v>
      </c>
      <c r="LJ6" s="233"/>
      <c r="LK6" s="233">
        <f>SUM(LK7,LK63,LK80,LK83,LK107,LK138)</f>
        <v>2487800</v>
      </c>
      <c r="LL6" s="233">
        <f>SUM(LL7,LL63,LL80,LL83,LL107,LL138)</f>
        <v>0</v>
      </c>
      <c r="LM6" s="233">
        <f>SUM(LM7,LM63,LM80,LM83,LM107,LM138)</f>
        <v>31100</v>
      </c>
      <c r="LN6" s="233"/>
      <c r="LO6" s="233">
        <f>SUM(LO7,LO63,LO80,LO83,LO107,LO138)</f>
        <v>1671875</v>
      </c>
      <c r="LP6" s="233">
        <f>SUM(LP7,LP63,LP80,LP83,LP107,LP138)</f>
        <v>0</v>
      </c>
      <c r="LQ6" s="233">
        <f>SUM(LQ7,LQ63,LQ80,LQ83,LQ107,LQ138)</f>
        <v>30000</v>
      </c>
      <c r="LR6" s="233"/>
      <c r="LS6" s="233">
        <f>SUM(LS7,LS63,LS80,LS83,LS107,LS138)</f>
        <v>1720500</v>
      </c>
      <c r="LT6" s="233">
        <f>SUM(LT7,LT63,LT80,LT83,LT107,LT138)</f>
        <v>0</v>
      </c>
      <c r="LU6" s="233">
        <f>SUM(LU7,LU63,LU80,LU83,LU107,LU138)</f>
        <v>17000</v>
      </c>
      <c r="LV6" s="233"/>
      <c r="LW6" s="233">
        <f>SUM(LW7,LW63,LW80,LW83,LW107,LW138)</f>
        <v>971850</v>
      </c>
      <c r="LX6" s="233">
        <f>SUM(LX7,LX63,LX80,LX83,LX107,LX138)</f>
        <v>0</v>
      </c>
      <c r="LY6" s="233">
        <f>SUM(LY7,LY63,LY80,LY83,LY107,LY138)</f>
        <v>16300</v>
      </c>
      <c r="LZ6" s="233"/>
      <c r="MA6" s="233">
        <f>SUM(MA7,MA63,MA80,MA83,MA107,MA138)</f>
        <v>835325</v>
      </c>
      <c r="MB6" s="233">
        <f>SUM(MB7,MB63,MB80,MB83,MB107,MB138)</f>
        <v>23150</v>
      </c>
      <c r="MC6" s="233"/>
      <c r="MD6" s="233">
        <f>SUM(MD7,MD63,MD80,MD83,MD107,MD138)</f>
        <v>1445886</v>
      </c>
      <c r="ME6" s="233">
        <f>SUM(ME7,ME63,ME80,ME83,ME107,ME138)</f>
        <v>11930</v>
      </c>
      <c r="MF6" s="233"/>
      <c r="MG6" s="233">
        <f>SUM(MG7,MG63,MG80,MG83,MG107,MG138)</f>
        <v>681132.60000000009</v>
      </c>
      <c r="MH6" s="233">
        <f>SUM(MH7,MH63,MH80,MH83,MH107,MH138)</f>
        <v>13280</v>
      </c>
      <c r="MI6" s="233"/>
      <c r="MJ6" s="233">
        <f>SUM(MJ7,MJ63,MJ80,MJ83,MJ107,MJ138)</f>
        <v>803196.4</v>
      </c>
      <c r="MK6" s="233">
        <v>112319.402</v>
      </c>
      <c r="ML6" s="233">
        <v>6882745.9199999999</v>
      </c>
      <c r="MM6" s="233">
        <v>87464.6</v>
      </c>
      <c r="MN6" s="233">
        <v>5372009.7000000002</v>
      </c>
      <c r="MO6" s="233">
        <v>111034.799</v>
      </c>
      <c r="MP6" s="233">
        <v>6730788.0800000001</v>
      </c>
      <c r="MQ6" s="233">
        <v>90841.612999999998</v>
      </c>
      <c r="MR6" s="233">
        <v>5372249.0699999994</v>
      </c>
      <c r="MS6" s="233">
        <v>70664.680999999997</v>
      </c>
      <c r="MT6" s="233">
        <v>4250378.43</v>
      </c>
      <c r="MU6" s="233">
        <v>79803.52399999999</v>
      </c>
      <c r="MV6" s="233">
        <v>4657990.5599999996</v>
      </c>
      <c r="MW6" s="233">
        <v>77153.857999999993</v>
      </c>
      <c r="MX6" s="233">
        <v>4396056.5999999996</v>
      </c>
      <c r="MY6" s="233">
        <v>60888.930999999997</v>
      </c>
      <c r="MZ6" s="233">
        <v>3509382.27</v>
      </c>
      <c r="NA6" s="233">
        <v>48780.635999999999</v>
      </c>
      <c r="NB6" s="233">
        <v>2793305.71</v>
      </c>
      <c r="NC6" s="233">
        <v>67505.794999999998</v>
      </c>
      <c r="ND6" s="233">
        <v>3917823.58</v>
      </c>
      <c r="NE6" s="233">
        <f t="shared" ref="NE6:NZ6" si="2">SUM(NE7,NE63,NE80,NE83,NE107,NE138)</f>
        <v>59145.919000000002</v>
      </c>
      <c r="NF6" s="233">
        <f t="shared" si="2"/>
        <v>3484365.0200000005</v>
      </c>
      <c r="NG6" s="233">
        <f t="shared" si="2"/>
        <v>59890.564999999995</v>
      </c>
      <c r="NH6" s="233">
        <f t="shared" si="2"/>
        <v>3513769.87</v>
      </c>
      <c r="NI6" s="233">
        <f t="shared" si="2"/>
        <v>57027.063999999998</v>
      </c>
      <c r="NJ6" s="233">
        <f t="shared" si="2"/>
        <v>3428458.67</v>
      </c>
      <c r="NK6" s="233">
        <f t="shared" si="2"/>
        <v>40441.757000000005</v>
      </c>
      <c r="NL6" s="233">
        <f t="shared" si="2"/>
        <v>2370537.2000000002</v>
      </c>
      <c r="NM6" s="233">
        <f t="shared" si="2"/>
        <v>42846.031999999999</v>
      </c>
      <c r="NN6" s="233">
        <f t="shared" si="2"/>
        <v>2365788.27</v>
      </c>
      <c r="NO6" s="233">
        <f t="shared" si="2"/>
        <v>39676.241999999998</v>
      </c>
      <c r="NP6" s="233">
        <f t="shared" si="2"/>
        <v>2216237.2000000002</v>
      </c>
      <c r="NQ6" s="233">
        <f t="shared" si="2"/>
        <v>14482.428000000002</v>
      </c>
      <c r="NR6" s="233">
        <f t="shared" si="2"/>
        <v>847493.17999999993</v>
      </c>
      <c r="NS6" s="233">
        <f t="shared" si="2"/>
        <v>25550.22</v>
      </c>
      <c r="NT6" s="233">
        <f t="shared" si="2"/>
        <v>1538372.5299999998</v>
      </c>
      <c r="NU6" s="233">
        <f t="shared" si="2"/>
        <v>14353.065000000001</v>
      </c>
      <c r="NV6" s="233">
        <f t="shared" si="2"/>
        <v>947520.24</v>
      </c>
      <c r="NW6" s="233">
        <f t="shared" si="2"/>
        <v>19918.569</v>
      </c>
      <c r="NX6" s="233">
        <f t="shared" si="2"/>
        <v>1250608.24</v>
      </c>
      <c r="NY6" s="233">
        <f t="shared" si="2"/>
        <v>13682.084999999999</v>
      </c>
      <c r="NZ6" s="233">
        <f t="shared" si="2"/>
        <v>843577.63</v>
      </c>
      <c r="OA6" s="233">
        <v>27113.005000000001</v>
      </c>
      <c r="OB6" s="233">
        <f>SUM(OB7,OB63,OB80,OB83,OB107,OB138)</f>
        <v>3200</v>
      </c>
      <c r="OC6" s="233"/>
      <c r="OD6" s="233">
        <f>SUM(OD7,OD63,OD80,OD83,OD107,OD138)</f>
        <v>352000</v>
      </c>
      <c r="OE6" s="233">
        <v>39833.131999999998</v>
      </c>
      <c r="OF6" s="233">
        <f>SUM(OF7,OF63,OF80,OF83,OF107,OF138)</f>
        <v>8888</v>
      </c>
      <c r="OG6" s="233"/>
      <c r="OH6" s="233">
        <f>SUM(OH7,OH63,OH80,OH83,OH107,OH138)</f>
        <v>791045</v>
      </c>
      <c r="OI6" s="233">
        <v>39833.131999999998</v>
      </c>
      <c r="OJ6" s="233">
        <f>SUM(OJ7,OJ63,OJ80,OJ83,OJ107,OJ138)</f>
        <v>25600</v>
      </c>
      <c r="OK6" s="233"/>
      <c r="OL6" s="233">
        <f>SUM(OL7,OL63,OL80,OL83,OL107,OL138)</f>
        <v>2156900</v>
      </c>
      <c r="OM6" s="233">
        <v>33304.862000000001</v>
      </c>
      <c r="ON6" s="233">
        <f>SUM(ON7,ON63,ON80,ON83,ON107,ON138)</f>
        <v>26100</v>
      </c>
      <c r="OO6" s="233"/>
      <c r="OP6" s="233">
        <f>SUM(OP7,OP63,OP80,OP83,OP107,OP138)</f>
        <v>2163100</v>
      </c>
      <c r="OQ6" s="233">
        <v>46852.769</v>
      </c>
      <c r="OR6" s="233">
        <f>SUM(OR7,OR63,OR80,OR83,OR107,OR138)</f>
        <v>28620</v>
      </c>
      <c r="OS6" s="233"/>
      <c r="OT6" s="233">
        <f>SUM(OT7,OT63,OT80,OT83,OT107,OT138)</f>
        <v>2355600</v>
      </c>
      <c r="OU6" s="233">
        <v>51813.270999999993</v>
      </c>
      <c r="OV6" s="233">
        <f>SUM(OV7,OV63,OV80,OV83,OV107,OV138)</f>
        <v>42620</v>
      </c>
      <c r="OW6" s="233"/>
      <c r="OX6" s="233">
        <f>SUM(OX7,OX63,OX80,OX83,OX107,OX138)</f>
        <v>2787740</v>
      </c>
      <c r="OY6" s="233">
        <v>45518.031000000003</v>
      </c>
      <c r="OZ6" s="233">
        <f>SUM(OZ7,OZ63,OZ80,OZ83,OZ107,OZ138)</f>
        <v>50350</v>
      </c>
      <c r="PA6" s="233"/>
      <c r="PB6" s="233">
        <f>SUM(PB7,PB63,PB80,PB83,PB107,PB138)</f>
        <v>3239850</v>
      </c>
      <c r="PC6" s="233">
        <v>40134.35</v>
      </c>
      <c r="PD6" s="233">
        <f>SUM(PD7,PD63,PD80,PD83,PD107,PD138)</f>
        <v>37100</v>
      </c>
      <c r="PE6" s="233"/>
      <c r="PF6" s="233">
        <f>SUM(PF7,PF63,PF80,PF83,PF107,PF138)</f>
        <v>2384250</v>
      </c>
      <c r="PG6" s="233">
        <v>50507.016000000003</v>
      </c>
      <c r="PH6" s="233">
        <f>SUM(PH7,PH63,PH80,PH83,PH107,PH138)</f>
        <v>44420</v>
      </c>
      <c r="PI6" s="233"/>
      <c r="PJ6" s="233">
        <f>SUM(PJ7,PJ63,PJ80,PJ83,PJ107,PJ138)</f>
        <v>2857400</v>
      </c>
      <c r="PK6" s="233">
        <v>53513.479999999996</v>
      </c>
      <c r="PL6" s="233">
        <f>SUM(PL7,PL63,PL80,PL83,PL107,PL138)</f>
        <v>39900</v>
      </c>
      <c r="PM6" s="233"/>
      <c r="PN6" s="233">
        <f>SUM(PN7,PN63,PN80,PN83,PN107,PN138)</f>
        <v>2476640</v>
      </c>
      <c r="PO6" s="233">
        <f>SUM(PO7,PO63,PO80,PO83,PO107,PO138)</f>
        <v>47066.736000000004</v>
      </c>
      <c r="PP6" s="233">
        <f>SUM(PP7,PP63,PP80,PP83,PP107,PP138)</f>
        <v>31450</v>
      </c>
      <c r="PQ6" s="233"/>
      <c r="PR6" s="233">
        <f>SUM(PR7,PR63,PR80,PR83,PR107,PR138)</f>
        <v>2006028</v>
      </c>
      <c r="PS6" s="233">
        <f>SUM(PS7,PS63,PS80,PS83,PS107,PS138)</f>
        <v>50454.216999999997</v>
      </c>
      <c r="PT6" s="233">
        <f>SUM(PT7,PT63,PT80,PT83,PT107,PT138)</f>
        <v>29800</v>
      </c>
      <c r="PU6" s="233"/>
      <c r="PV6" s="233">
        <f>SUM(PV7,PV63,PV80,PV83,PV107,PV138)</f>
        <v>1891466</v>
      </c>
      <c r="PW6" s="233">
        <f>SUM(PW7,PW63,PW80,PW83,PW107,PW138)</f>
        <v>25963.482</v>
      </c>
      <c r="PX6" s="233">
        <f>SUM(PX7,PX63,PX80,PX83,PX107,PX138)</f>
        <v>30300</v>
      </c>
      <c r="PY6" s="233"/>
      <c r="PZ6" s="233">
        <f>SUM(PZ7,PZ63,PZ80,PZ83,PZ107,PZ138)</f>
        <v>1951668</v>
      </c>
      <c r="QA6" s="233">
        <f>SUM(QA7,QA63,QA80,QA83,QA107,QA138)</f>
        <v>31839.894</v>
      </c>
      <c r="QB6" s="233">
        <f>SUM(QB7,QB63,QB80,QB83,QB107,QB138)</f>
        <v>28295</v>
      </c>
      <c r="QC6" s="233"/>
      <c r="QD6" s="233">
        <f>SUM(QD7,QD63,QD80,QD83,QD107,QD138)</f>
        <v>1843535.04</v>
      </c>
      <c r="QE6" s="233">
        <f>SUM(QE7,QE63,QE80,QE83,QE107,QE138)</f>
        <v>19559.276000000002</v>
      </c>
      <c r="QF6" s="233">
        <f>SUM(QF7,QF63,QF80,QF83,QF107,QF138)</f>
        <v>37308</v>
      </c>
      <c r="QG6" s="233"/>
      <c r="QH6" s="233">
        <f>SUM(QH7,QH63,QH80,QH83,QH107,QH138)</f>
        <v>2440791.3600000003</v>
      </c>
      <c r="QI6" s="233">
        <f>SUM(QI7,QI63,QI80,QI83,QI107,QI138)</f>
        <v>14952.512000000001</v>
      </c>
      <c r="QJ6" s="233">
        <f>SUM(QJ7,QJ63,QJ80,QJ83,QJ107,QJ138)</f>
        <v>45480</v>
      </c>
      <c r="QK6" s="233"/>
      <c r="QL6" s="233">
        <f>SUM(QL7,QL63,QL80,QL83,QL107,QL138)</f>
        <v>2845884</v>
      </c>
      <c r="QM6" s="233">
        <f>SUM(QM7,QM63,QM80,QM83,QM107,QM138)</f>
        <v>16290.814</v>
      </c>
      <c r="QN6" s="233">
        <f>SUM(QN7,QN63,QN80,QN83,QN107,QN138)</f>
        <v>49420</v>
      </c>
      <c r="QO6" s="233"/>
      <c r="QP6" s="233">
        <f>SUM(QP7,QP63,QP80,QP83,QP107,QP138)</f>
        <v>3079920</v>
      </c>
      <c r="QQ6" s="233">
        <f>SUM(QQ7,QQ63,QQ80,QQ83,QQ107,QQ138)</f>
        <v>6716.4340000000002</v>
      </c>
      <c r="QR6" s="233">
        <f>SUM(QR7,QR63,QR80,QR83,QR107,QR138)</f>
        <v>49370</v>
      </c>
      <c r="QS6" s="233"/>
      <c r="QT6" s="233">
        <f>SUM(QT7,QT63,QT80,QT83,QT107,QT138)</f>
        <v>3070825</v>
      </c>
      <c r="QU6" s="233">
        <f>SUM(QU7,QU63,QU80,QU83,QU107,QU138)</f>
        <v>35661.06</v>
      </c>
      <c r="QV6" s="233">
        <f>SUM(QV7,QV63,QV80,QV83,QV107,QV138)</f>
        <v>42190</v>
      </c>
      <c r="QW6" s="233"/>
      <c r="QX6" s="233">
        <f>SUM(QX7,QX63,QX80,QX83,QX107,QX138)</f>
        <v>2623290</v>
      </c>
      <c r="QY6" s="233">
        <f>SUM(QY7,QY63,QY80,QY83,QY107,QY138)</f>
        <v>54236</v>
      </c>
      <c r="QZ6" s="233"/>
      <c r="RA6" s="233">
        <f>SUM(RA7,RA63,RA80,RA83,RA107,RA138)</f>
        <v>3722762.6707939142</v>
      </c>
      <c r="RB6" s="233">
        <f>SUM(RB7,RB63,RB80,RB83,RB107,RB138)</f>
        <v>50700</v>
      </c>
      <c r="RC6" s="233"/>
      <c r="RD6" s="233">
        <f>SUM(RD7,RD63,RD80,RD83,RD107,RD138)</f>
        <v>3534430</v>
      </c>
      <c r="RE6" s="233">
        <f>SUM(RE7,RE63,RE80,RE83,RE107,RE138)</f>
        <v>49950</v>
      </c>
      <c r="RF6" s="233"/>
      <c r="RG6" s="233">
        <f>SUM(RG7,RG63,RG80,RG83,RG107,RG138)</f>
        <v>3492041.4386192281</v>
      </c>
      <c r="RH6" s="233">
        <v>27869.098999999998</v>
      </c>
      <c r="RI6" s="233">
        <v>2331967.4</v>
      </c>
      <c r="RJ6" s="233">
        <v>19155.402000000002</v>
      </c>
      <c r="RK6" s="233">
        <v>1679987.3</v>
      </c>
      <c r="RL6" s="233">
        <v>27697.79</v>
      </c>
      <c r="RM6" s="233">
        <v>2340602.7000000002</v>
      </c>
      <c r="RN6" s="233">
        <v>26622.426999999996</v>
      </c>
      <c r="RO6" s="233">
        <v>2204448.2999999998</v>
      </c>
      <c r="RP6" s="233">
        <v>36765.221999999994</v>
      </c>
      <c r="RQ6" s="233">
        <v>3350402.5</v>
      </c>
      <c r="RR6" s="233">
        <v>39805.472000000002</v>
      </c>
      <c r="RS6" s="233">
        <v>2609076.2000000002</v>
      </c>
      <c r="RT6" s="233">
        <v>47627.987999999998</v>
      </c>
      <c r="RU6" s="233">
        <v>3065983.4</v>
      </c>
      <c r="RV6" s="233">
        <v>54420.579999999994</v>
      </c>
      <c r="RW6" s="233">
        <v>3352076</v>
      </c>
      <c r="RX6" s="233">
        <v>42827.24</v>
      </c>
      <c r="RY6" s="233">
        <v>2646599</v>
      </c>
      <c r="RZ6" s="233">
        <v>44512.684000000001</v>
      </c>
      <c r="SA6" s="233">
        <v>2757756.3</v>
      </c>
      <c r="SB6" s="233">
        <f t="shared" ref="SB6:SW6" si="3">SUM(SB7,SB63,SB80,SB83,SB107,SB138)</f>
        <v>27113.005000000001</v>
      </c>
      <c r="SC6" s="233">
        <f t="shared" si="3"/>
        <v>1710399.6</v>
      </c>
      <c r="SD6" s="233">
        <f t="shared" si="3"/>
        <v>21418.761999999999</v>
      </c>
      <c r="SE6" s="233">
        <f t="shared" si="3"/>
        <v>1335253.5</v>
      </c>
      <c r="SF6" s="233">
        <f t="shared" si="3"/>
        <v>39833.131999999998</v>
      </c>
      <c r="SG6" s="233">
        <f t="shared" si="3"/>
        <v>2627576.5</v>
      </c>
      <c r="SH6" s="233">
        <f t="shared" si="3"/>
        <v>33304.862000000001</v>
      </c>
      <c r="SI6" s="233">
        <f t="shared" si="3"/>
        <v>2178782.4</v>
      </c>
      <c r="SJ6" s="233">
        <f t="shared" si="3"/>
        <v>46852.769</v>
      </c>
      <c r="SK6" s="233">
        <f t="shared" si="3"/>
        <v>3021795.79</v>
      </c>
      <c r="SL6" s="233">
        <f t="shared" si="3"/>
        <v>51813.270999999993</v>
      </c>
      <c r="SM6" s="233">
        <f t="shared" si="3"/>
        <v>3227572.87</v>
      </c>
      <c r="SN6" s="233">
        <f t="shared" si="3"/>
        <v>45518.031000000003</v>
      </c>
      <c r="SO6" s="233">
        <f t="shared" si="3"/>
        <v>2872317.41</v>
      </c>
      <c r="SP6" s="233">
        <f t="shared" si="3"/>
        <v>40134.35</v>
      </c>
      <c r="SQ6" s="233">
        <f t="shared" si="3"/>
        <v>2685409</v>
      </c>
      <c r="SR6" s="233">
        <f t="shared" si="3"/>
        <v>50507.016000000003</v>
      </c>
      <c r="SS6" s="233">
        <f t="shared" si="3"/>
        <v>3603263.1099999994</v>
      </c>
      <c r="ST6" s="233">
        <f t="shared" si="3"/>
        <v>53513.479999999996</v>
      </c>
      <c r="SU6" s="233">
        <f t="shared" si="3"/>
        <v>3687303.3</v>
      </c>
      <c r="SV6" s="233">
        <f t="shared" si="3"/>
        <v>47066.736000000004</v>
      </c>
      <c r="SW6" s="233">
        <f t="shared" si="3"/>
        <v>3236113.79</v>
      </c>
      <c r="SX6" s="233">
        <v>13628.831</v>
      </c>
      <c r="SY6" s="233">
        <f>SUM(SY7,SY63,SY80,SY83,SY107,SY138)</f>
        <v>16110</v>
      </c>
      <c r="SZ6" s="233"/>
      <c r="TA6" s="233">
        <f>SUM(TA7,TA63,TA80,TA83,TA107,TA138)</f>
        <v>1019299.7000000001</v>
      </c>
      <c r="TB6" s="233">
        <v>11925.942999999999</v>
      </c>
      <c r="TC6" s="233">
        <f>SUM(TC7,TC63,TC80,TC83,TC107,TC138)</f>
        <v>15850</v>
      </c>
      <c r="TD6" s="233"/>
      <c r="TE6" s="233">
        <f>SUM(TE7,TE63,TE80,TE83,TE107,TE138)</f>
        <v>954339</v>
      </c>
      <c r="TF6" s="233">
        <v>11925.942999999999</v>
      </c>
      <c r="TG6" s="233">
        <f>SUM(TG7,TG63,TG80,TG83,TG107,TG138)</f>
        <v>17090</v>
      </c>
      <c r="TH6" s="233"/>
      <c r="TI6" s="233">
        <f>SUM(TI7,TI63,TI80,TI83,TI107,TI138)</f>
        <v>999502</v>
      </c>
      <c r="TJ6" s="233">
        <v>8066.6720000000014</v>
      </c>
      <c r="TK6" s="233">
        <f>SUM(TK7,TK63,TK80,TK83,TK107,TK138)</f>
        <v>18300</v>
      </c>
      <c r="TL6" s="233"/>
      <c r="TM6" s="233">
        <f>SUM(TM7,TM63,TM80,TM83,TM107,TM138)</f>
        <v>1038227.8</v>
      </c>
      <c r="TN6" s="233">
        <v>9658.8480000000018</v>
      </c>
      <c r="TO6" s="233">
        <f>SUM(TO7,TO63,TO80,TO83,TO107,TO138)</f>
        <v>16710</v>
      </c>
      <c r="TP6" s="233"/>
      <c r="TQ6" s="233">
        <f>SUM(TQ7,TQ63,TQ80,TQ83,TQ107,TQ138)</f>
        <v>976863.8</v>
      </c>
      <c r="TR6" s="233">
        <v>8552.2820000000011</v>
      </c>
      <c r="TS6" s="233">
        <f>SUM(TS7,TS63,TS80,TS83,TS107,TS138)</f>
        <v>15270</v>
      </c>
      <c r="TT6" s="233"/>
      <c r="TU6" s="233">
        <f>SUM(TU7,TU63,TU80,TU83,TU107,TU138)</f>
        <v>859160.5</v>
      </c>
      <c r="TV6" s="233">
        <v>5746.3380000000006</v>
      </c>
      <c r="TW6" s="233">
        <f>SUM(TW7,TW63,TW80,TW83,TW107,TW138)</f>
        <v>15300</v>
      </c>
      <c r="TX6" s="233"/>
      <c r="TY6" s="233">
        <f>SUM(TY7,TY63,TY80,TY83,TY107,TY138)</f>
        <v>840830.74</v>
      </c>
      <c r="TZ6" s="233">
        <v>5318.1410000000005</v>
      </c>
      <c r="UA6" s="233">
        <f>SUM(UA7,UA63,UA80,UA83,UA107,UA138)</f>
        <v>16760</v>
      </c>
      <c r="UB6" s="233"/>
      <c r="UC6" s="233">
        <f>SUM(UC7,UC63,UC80,UC83,UC107,UC138)</f>
        <v>830942.10770599055</v>
      </c>
      <c r="UD6" s="233">
        <v>5031.076</v>
      </c>
      <c r="UE6" s="233">
        <f>SUM(UE7,UE63,UE80,UE83,UE107,UE138)</f>
        <v>14980</v>
      </c>
      <c r="UF6" s="233"/>
      <c r="UG6" s="233">
        <f>SUM(UG7,UG63,UG80,UG83,UG107,UG138)</f>
        <v>759569.50770599046</v>
      </c>
      <c r="UH6" s="233">
        <v>4591.7699999999995</v>
      </c>
      <c r="UI6" s="233">
        <f>SUM(UI7,UI63,UI80,UI83,UI107,UI138)</f>
        <v>13850</v>
      </c>
      <c r="UJ6" s="233"/>
      <c r="UK6" s="233">
        <f>SUM(UK7,UK63,UK80,UK83,UK107,UK138)</f>
        <v>660421.67420811881</v>
      </c>
      <c r="UL6" s="233">
        <f>SUM(UL7,UL63,UL80,UL83,UL107,UL138)</f>
        <v>2301.3070000000002</v>
      </c>
      <c r="UM6" s="233">
        <f>SUM(UM7,UM63,UM80,UM83,UM107,UM138)</f>
        <v>13399.6</v>
      </c>
      <c r="UN6" s="233"/>
      <c r="UO6" s="233">
        <f>SUM(UO7,UO63,UO80,UO83,UO107,UO138)</f>
        <v>644763.69020811876</v>
      </c>
      <c r="UP6" s="233">
        <f>SUM(UP7,UP63,UP80,UP83,UP107,UP138)</f>
        <v>2578.4249999999997</v>
      </c>
      <c r="UQ6" s="233">
        <f>SUM(UQ7,UQ63,UQ80,UQ83,UQ107,UQ138)</f>
        <v>15000</v>
      </c>
      <c r="UR6" s="233"/>
      <c r="US6" s="233">
        <f>SUM(US7,US63,US80,US83,US107,US138)</f>
        <v>742299.87772587489</v>
      </c>
      <c r="UT6" s="233">
        <f>SUM(UT7,UT63,UT80,UT83,UT107,UT138)</f>
        <v>3526.5640000000003</v>
      </c>
      <c r="UU6" s="233">
        <f>SUM(UU7,UU63,UU80,UU83,UU107,UU138)</f>
        <v>15477</v>
      </c>
      <c r="UV6" s="233"/>
      <c r="UW6" s="233">
        <f>SUM(UW7,UW63,UW80,UW83,UW107,UW138)</f>
        <v>779951.26700672624</v>
      </c>
      <c r="UX6" s="233">
        <f>SUM(UX7,UX63,UX80,UX83,UX107,UX138)</f>
        <v>2846.3789999999999</v>
      </c>
      <c r="UY6" s="233">
        <f>SUM(UY7,UY63,UY80,UY83,UY107,UY138)</f>
        <v>13817</v>
      </c>
      <c r="UZ6" s="233"/>
      <c r="VA6" s="233">
        <f>SUM(VA7,VA63,VA80,VA83,VA107,VA138)</f>
        <v>691996.70598897012</v>
      </c>
      <c r="VB6" s="233">
        <f>SUM(VB7,VB63,VB80,VB83,VB107,VB138)</f>
        <v>2901.8580000000002</v>
      </c>
      <c r="VC6" s="233">
        <f>SUM(VC7,VC63,VC80,VC83,VC107,VC138)</f>
        <v>11137</v>
      </c>
      <c r="VD6" s="233"/>
      <c r="VE6" s="233">
        <f>SUM(VE7,VE63,VE80,VE83,VE107,VE138)</f>
        <v>558969.94391483848</v>
      </c>
      <c r="VF6" s="233">
        <f>SUM(VF7,VF63,VF80,VF83,VF107,VF138)</f>
        <v>3473.6590000000006</v>
      </c>
      <c r="VG6" s="233">
        <f>SUM(VG7,VG63,VG80,VG83,VG107,VG138)</f>
        <v>10987</v>
      </c>
      <c r="VH6" s="233"/>
      <c r="VI6" s="233">
        <f>SUM(VI7,VI63,VI80,VI83,VI107,VI138)</f>
        <v>551774.94391483848</v>
      </c>
      <c r="VJ6" s="233">
        <f>SUM(VJ7,VJ63,VJ80,VJ83,VJ107,VJ138)</f>
        <v>2246.1470000000004</v>
      </c>
      <c r="VK6" s="233">
        <f>SUM(VK7,VK63,VK80,VK83,VK107,VK138)</f>
        <v>7250</v>
      </c>
      <c r="VL6" s="233"/>
      <c r="VM6" s="233">
        <f>SUM(VM7,VM63,VM80,VM83,VM107,VM138)</f>
        <v>374411.02467830933</v>
      </c>
      <c r="VN6" s="233">
        <f>SUM(VN7,VN63,VN80,VN83,VN107,VN138)</f>
        <v>1827.838</v>
      </c>
      <c r="VO6" s="233">
        <f>SUM(VO7,VO63,VO80,VO83,VO107,VO138)</f>
        <v>5415</v>
      </c>
      <c r="VP6" s="233"/>
      <c r="VQ6" s="233">
        <f>SUM(VQ7,VQ63,VQ80,VQ83,VQ107,VQ138)</f>
        <v>259861.93944728389</v>
      </c>
      <c r="VR6" s="233">
        <f>SUM(VR7,VR63,VR80,VR83,VR107,VR138)</f>
        <v>2389.1970000000001</v>
      </c>
      <c r="VS6" s="233">
        <f>SUM(VS7,VS63,VS80,VS83,VS107,VS138)</f>
        <v>3900</v>
      </c>
      <c r="VT6" s="233"/>
      <c r="VU6" s="233">
        <f>SUM(VU7,VU63,VU80,VU83,VU107,VU138)</f>
        <v>187229.34148005297</v>
      </c>
      <c r="VV6" s="233">
        <f>SUM(VV7,VV63,VV80,VV83,VV107,VV138)</f>
        <v>4561</v>
      </c>
      <c r="VW6" s="233"/>
      <c r="VX6" s="233">
        <f>SUM(VX7,VX63,VX80,VX83,VX107,VX138)</f>
        <v>339542.80567969865</v>
      </c>
      <c r="VY6" s="233">
        <f>SUM(VY7,VY63,VY80,VY83,VY107,VY138)</f>
        <v>4646</v>
      </c>
      <c r="VZ6" s="233"/>
      <c r="WA6" s="233">
        <f>SUM(WA7,WA63,WA80,WA83,WA107,WA138)</f>
        <v>219186.02840236161</v>
      </c>
      <c r="WB6" s="233">
        <f>SUM(WB7,WB63,WB80,WB83,WB107,WB138)</f>
        <v>2968</v>
      </c>
      <c r="WC6" s="233"/>
      <c r="WD6" s="233">
        <f>SUM(WD7,WD63,WD80,WD83,WD107,WD138)</f>
        <v>152313.00000000003</v>
      </c>
      <c r="WE6" s="233">
        <v>15008.030999999999</v>
      </c>
      <c r="WF6" s="233">
        <v>853161.22</v>
      </c>
      <c r="WG6" s="233">
        <v>17414.560000000001</v>
      </c>
      <c r="WH6" s="233">
        <v>1011550.22</v>
      </c>
      <c r="WI6" s="233">
        <v>18798.775000000001</v>
      </c>
      <c r="WJ6" s="233">
        <v>1085979.28</v>
      </c>
      <c r="WK6" s="233">
        <v>16655.151000000002</v>
      </c>
      <c r="WL6" s="233">
        <v>983791.13</v>
      </c>
      <c r="WM6" s="233">
        <v>14391.929</v>
      </c>
      <c r="WN6" s="233">
        <v>814865.05999999994</v>
      </c>
      <c r="WO6" s="233">
        <v>15406.831000000002</v>
      </c>
      <c r="WP6" s="233">
        <v>879431.73</v>
      </c>
      <c r="WQ6" s="233">
        <v>15539.799000000001</v>
      </c>
      <c r="WR6" s="233">
        <v>822336.52</v>
      </c>
      <c r="WS6" s="233">
        <v>15691.896000000001</v>
      </c>
      <c r="WT6" s="233">
        <v>768743.66</v>
      </c>
      <c r="WU6" s="233">
        <v>12959.832999999999</v>
      </c>
      <c r="WV6" s="233">
        <v>653791.8600000001</v>
      </c>
      <c r="WW6" s="233">
        <v>12595.991000000002</v>
      </c>
      <c r="WX6" s="233">
        <v>614277.43000000005</v>
      </c>
      <c r="WY6" s="233">
        <f t="shared" ref="WY6:XT6" si="4">SUM(WY7,WY63,WY80,WY83,WY107,WY138)</f>
        <v>13628.831</v>
      </c>
      <c r="WZ6" s="233">
        <f t="shared" si="4"/>
        <v>669396.99</v>
      </c>
      <c r="XA6" s="233">
        <f t="shared" si="4"/>
        <v>14063.467999999999</v>
      </c>
      <c r="XB6" s="233">
        <f t="shared" si="4"/>
        <v>699748.8</v>
      </c>
      <c r="XC6" s="233">
        <f t="shared" si="4"/>
        <v>11925.942999999999</v>
      </c>
      <c r="XD6" s="233">
        <f t="shared" si="4"/>
        <v>620172.16</v>
      </c>
      <c r="XE6" s="233">
        <f t="shared" si="4"/>
        <v>8066.6720000000014</v>
      </c>
      <c r="XF6" s="233">
        <f t="shared" si="4"/>
        <v>404228.57</v>
      </c>
      <c r="XG6" s="233">
        <f t="shared" si="4"/>
        <v>9658.8480000000018</v>
      </c>
      <c r="XH6" s="233">
        <f t="shared" si="4"/>
        <v>481136.85000000003</v>
      </c>
      <c r="XI6" s="233">
        <f t="shared" si="4"/>
        <v>8552.2820000000011</v>
      </c>
      <c r="XJ6" s="233">
        <f t="shared" si="4"/>
        <v>449608.64000000007</v>
      </c>
      <c r="XK6" s="233">
        <f t="shared" si="4"/>
        <v>5746.3380000000006</v>
      </c>
      <c r="XL6" s="233">
        <f t="shared" si="4"/>
        <v>283130.06</v>
      </c>
      <c r="XM6" s="233">
        <f t="shared" si="4"/>
        <v>5318.1410000000005</v>
      </c>
      <c r="XN6" s="233">
        <f t="shared" si="4"/>
        <v>267766.61</v>
      </c>
      <c r="XO6" s="233">
        <f t="shared" si="4"/>
        <v>5031.076</v>
      </c>
      <c r="XP6" s="233">
        <f t="shared" si="4"/>
        <v>240516.68</v>
      </c>
      <c r="XQ6" s="233">
        <f t="shared" si="4"/>
        <v>4591.7699999999995</v>
      </c>
      <c r="XR6" s="233">
        <f t="shared" si="4"/>
        <v>222741.84999999998</v>
      </c>
      <c r="XS6" s="233">
        <f t="shared" si="4"/>
        <v>2301.3070000000002</v>
      </c>
      <c r="XT6" s="233">
        <f t="shared" si="4"/>
        <v>122220.82999999999</v>
      </c>
      <c r="XU6" s="233">
        <v>89686.14499999999</v>
      </c>
      <c r="XV6" s="233">
        <f>SUM(XV7,XV63,XV80,XV83,XV107,XV138)</f>
        <v>123200</v>
      </c>
      <c r="XW6" s="233"/>
      <c r="XX6" s="233">
        <f>SUM(XX7,XX63,XX80,XX83,XX107,XX138)</f>
        <v>8374093</v>
      </c>
      <c r="XY6" s="233">
        <v>83571.877000000008</v>
      </c>
      <c r="XZ6" s="233">
        <f>SUM(XZ7,XZ63,XZ80,XZ83,XZ107,XZ138)</f>
        <v>88520</v>
      </c>
      <c r="YA6" s="233"/>
      <c r="YB6" s="233">
        <f>SUM(YB7,YB63,YB80,YB83,YB107,YB138)</f>
        <v>5837420.5</v>
      </c>
      <c r="YC6" s="233">
        <v>83571.877000000008</v>
      </c>
      <c r="YD6" s="233">
        <f>SUM(YD7,YD63,YD80,YD83,YD107,YD138)</f>
        <v>95650</v>
      </c>
      <c r="YE6" s="233"/>
      <c r="YF6" s="233">
        <f>SUM(YF7,YF63,YF80,YF83,YF107,YF138)</f>
        <v>6363882</v>
      </c>
      <c r="YG6" s="233">
        <v>77528.130999999994</v>
      </c>
      <c r="YH6" s="233">
        <f>SUM(YH7,YH63,YH80,YH83,YH107,YH138)</f>
        <v>96000</v>
      </c>
      <c r="YI6" s="233"/>
      <c r="YJ6" s="233">
        <f>SUM(YJ7,YJ63,YJ80,YJ83,YJ107,YJ138)</f>
        <v>6309767</v>
      </c>
      <c r="YK6" s="233">
        <v>69280.398000000001</v>
      </c>
      <c r="YL6" s="233">
        <f>SUM(YL7,YL63,YL80,YL83,YL107,YL138)</f>
        <v>92950</v>
      </c>
      <c r="YM6" s="233"/>
      <c r="YN6" s="233">
        <f>SUM(YN7,YN63,YN80,YN83,YN107,YN138)</f>
        <v>6053869</v>
      </c>
      <c r="YO6" s="233">
        <v>74780.007999999987</v>
      </c>
      <c r="YP6" s="233">
        <f>SUM(YP7,YP63,YP80,YP83,YP107,YP138)</f>
        <v>75300</v>
      </c>
      <c r="YQ6" s="233"/>
      <c r="YR6" s="233">
        <f>SUM(YR7,YR63,YR80,YR83,YR107,YR138)</f>
        <v>4795365</v>
      </c>
      <c r="YS6" s="233">
        <v>59774.332999999999</v>
      </c>
      <c r="YT6" s="233">
        <f>SUM(YT7,YT63,YT80,YT83,YT107,YT138)</f>
        <v>69370</v>
      </c>
      <c r="YU6" s="233"/>
      <c r="YV6" s="233">
        <f>SUM(YV7,YV63,YV80,YV83,YV107,YV138)</f>
        <v>4461806</v>
      </c>
      <c r="YW6" s="233">
        <v>56953.531000000003</v>
      </c>
      <c r="YX6" s="233">
        <f>SUM(YX7,YX63,YX80,YX83,YX107,YX138)</f>
        <v>78150</v>
      </c>
      <c r="YY6" s="233"/>
      <c r="YZ6" s="233">
        <f>SUM(YZ7,YZ63,YZ80,YZ83,YZ107,YZ138)</f>
        <v>4961573.5</v>
      </c>
      <c r="ZA6" s="233">
        <v>57912.163</v>
      </c>
      <c r="ZB6" s="233">
        <f>SUM(ZB7,ZB63,ZB80,ZB83,ZB107,ZB138)</f>
        <v>75900</v>
      </c>
      <c r="ZC6" s="233"/>
      <c r="ZD6" s="233">
        <f>SUM(ZD7,ZD63,ZD80,ZD83,ZD107,ZD138)</f>
        <v>4773933.5</v>
      </c>
      <c r="ZE6" s="233">
        <v>69024.380999999994</v>
      </c>
      <c r="ZF6" s="233">
        <f>SUM(ZF7,ZF63,ZF80,ZF83,ZF107,ZF138)</f>
        <v>75650</v>
      </c>
      <c r="ZG6" s="233"/>
      <c r="ZH6" s="233">
        <f>SUM(ZH7,ZH63,ZH80,ZH83,ZH107,ZH138)</f>
        <v>4729159.5</v>
      </c>
      <c r="ZI6" s="233">
        <f>SUM(ZI7,ZI63,ZI80,ZI83,ZI107,ZI138)</f>
        <v>56705.89</v>
      </c>
      <c r="ZJ6" s="233">
        <f>SUM(ZJ7,ZJ63,ZJ80,ZJ83,ZJ107,ZJ138)</f>
        <v>84250</v>
      </c>
      <c r="ZK6" s="233"/>
      <c r="ZL6" s="233">
        <f>SUM(ZL7,ZL63,ZL80,ZL83,ZL107,ZL138)</f>
        <v>5458843</v>
      </c>
      <c r="ZM6" s="233">
        <f>SUM(ZM7,ZM63,ZM80,ZM83,ZM107,ZM138)</f>
        <v>52418.716</v>
      </c>
      <c r="ZN6" s="233">
        <f>SUM(ZN7,ZN63,ZN80,ZN83,ZN107,ZN138)</f>
        <v>91700</v>
      </c>
      <c r="ZO6" s="233"/>
      <c r="ZP6" s="233">
        <f>SUM(ZP7,ZP63,ZP80,ZP83,ZP107,ZP138)</f>
        <v>5900480.75</v>
      </c>
      <c r="ZQ6" s="233">
        <f>SUM(ZQ7,ZQ63,ZQ80,ZQ83,ZQ107,ZQ138)</f>
        <v>48203.114000000001</v>
      </c>
      <c r="ZR6" s="233">
        <f>SUM(ZR7,ZR63,ZR80,ZR83,ZR107,ZR138)</f>
        <v>87300</v>
      </c>
      <c r="ZS6" s="233"/>
      <c r="ZT6" s="233">
        <f>SUM(ZT7,ZT63,ZT80,ZT83,ZT107,ZT138)</f>
        <v>5721140</v>
      </c>
      <c r="ZU6" s="233">
        <f>SUM(ZU7,ZU63,ZU80,ZU83,ZU107,ZU138)</f>
        <v>48113.409999999996</v>
      </c>
      <c r="ZV6" s="233">
        <f>SUM(ZV7,ZV63,ZV80,ZV83,ZV107,ZV138)</f>
        <v>82800</v>
      </c>
      <c r="ZW6" s="233"/>
      <c r="ZX6" s="233">
        <f>SUM(ZX7,ZX63,ZX80,ZX83,ZX107,ZX138)</f>
        <v>5580428.777777778</v>
      </c>
      <c r="ZY6" s="233">
        <f>SUM(ZY7,ZY63,ZY80,ZY83,ZY107,ZY138)</f>
        <v>30216.537</v>
      </c>
      <c r="ZZ6" s="233">
        <f>SUM(ZZ7,ZZ63,ZZ80,ZZ83,ZZ107,ZZ138)</f>
        <v>81350</v>
      </c>
      <c r="AAA6" s="233"/>
      <c r="AAB6" s="233">
        <f>SUM(AAB7,AAB63,AAB80,AAB83,AAB107,AAB138)</f>
        <v>5382921.874305848</v>
      </c>
      <c r="AAC6" s="233">
        <f>SUM(AAC7,AAC63,AAC80,AAC83,AAC107,AAC138)</f>
        <v>20335.701000000001</v>
      </c>
      <c r="AAD6" s="233">
        <f>SUM(AAD7,AAD63,AAD80,AAD83,AAD107,AAD138)</f>
        <v>68100</v>
      </c>
      <c r="AAE6" s="233"/>
      <c r="AAF6" s="233">
        <f>SUM(AAF7,AAF63,AAF80,AAF83,AAF107,AAF138)</f>
        <v>4429182.3027209314</v>
      </c>
      <c r="AAG6" s="233">
        <f>SUM(AAG7,AAG63,AAG80,AAG83,AAG107,AAG138)</f>
        <v>23396.288999999997</v>
      </c>
      <c r="AAH6" s="233">
        <f>SUM(AAH7,AAH63,AAH80,AAH83,AAH107,AAH138)</f>
        <v>61850</v>
      </c>
      <c r="AAI6" s="233"/>
      <c r="AAJ6" s="233">
        <f>SUM(AAJ7,AAJ63,AAJ80,AAJ83,AAJ107,AAJ138)</f>
        <v>3913297.763194737</v>
      </c>
      <c r="AAK6" s="233">
        <f>SUM(AAK7,AAK63,AAK80,AAK83,AAK107,AAK138)</f>
        <v>17825.451000000001</v>
      </c>
      <c r="AAL6" s="233">
        <f>SUM(AAL7,AAL63,AAL80,AAL83,AAL107,AAL138)</f>
        <v>62300</v>
      </c>
      <c r="AAM6" s="233"/>
      <c r="AAN6" s="233">
        <f>SUM(AAN7,AAN63,AAN80,AAN83,AAN107,AAN138)</f>
        <v>3801072.3808913985</v>
      </c>
      <c r="AAO6" s="233">
        <f>SUM(AAO7,AAO63,AAO80,AAO83,AAO107,AAO138)</f>
        <v>21545.835000000003</v>
      </c>
      <c r="AAP6" s="233">
        <f>SUM(AAP7,AAP63,AAP80,AAP83,AAP107,AAP138)</f>
        <v>57500</v>
      </c>
      <c r="AAQ6" s="233"/>
      <c r="AAR6" s="233">
        <f>SUM(AAR7,AAR63,AAR80,AAR83,AAR107,AAR138)</f>
        <v>3344043.9085607645</v>
      </c>
      <c r="AAS6" s="233">
        <f>SUM(AAS7,AAS63,AAS80,AAS83,AAS107,AAS138)</f>
        <v>50300</v>
      </c>
      <c r="AAT6" s="233"/>
      <c r="AAU6" s="233">
        <f>SUM(AAU7,AAU63,AAU80,AAU83,AAU107,AAU138)</f>
        <v>3195487</v>
      </c>
      <c r="AAV6" s="233">
        <f>SUM(AAV7,AAV63,AAV80,AAV83,AAV107,AAV138)</f>
        <v>39250</v>
      </c>
      <c r="AAW6" s="233"/>
      <c r="AAX6" s="233">
        <f>SUM(AAX7,AAX63,AAX80,AAX83,AAX107,AAX138)</f>
        <v>2034576.2909603291</v>
      </c>
      <c r="AAY6" s="233">
        <f>SUM(AAY7,AAY63,AAY80,AAY83,AAY107,AAY138)</f>
        <v>79250</v>
      </c>
      <c r="AAZ6" s="233"/>
      <c r="ABA6" s="233">
        <f>SUM(ABA7,ABA63,ABA80,ABA83,ABA107,ABA138)</f>
        <v>4294616.1921448465</v>
      </c>
      <c r="ABB6" s="233">
        <v>91939.078000000009</v>
      </c>
      <c r="ABC6" s="233">
        <v>6085447.4299999997</v>
      </c>
      <c r="ABD6" s="233">
        <v>110817.671</v>
      </c>
      <c r="ABE6" s="233">
        <v>7592288.2800000012</v>
      </c>
      <c r="ABF6" s="233">
        <v>102120.71500000001</v>
      </c>
      <c r="ABG6" s="233">
        <v>6779608.6500000004</v>
      </c>
      <c r="ABH6" s="233">
        <v>102323.06299999999</v>
      </c>
      <c r="ABI6" s="233">
        <v>6742550.7400000002</v>
      </c>
      <c r="ABJ6" s="233">
        <v>74969.861000000004</v>
      </c>
      <c r="ABK6" s="233">
        <v>4663174</v>
      </c>
      <c r="ABL6" s="233">
        <v>91429.693999999989</v>
      </c>
      <c r="ABM6" s="233">
        <v>5877038.6600000001</v>
      </c>
      <c r="ABN6" s="233">
        <v>80026.290999999997</v>
      </c>
      <c r="ABO6" s="233">
        <v>5156812.5299999993</v>
      </c>
      <c r="ABP6" s="233">
        <v>78496.691999999995</v>
      </c>
      <c r="ABQ6" s="233">
        <v>4812175.91</v>
      </c>
      <c r="ABR6" s="233">
        <v>73239.149000000005</v>
      </c>
      <c r="ABS6" s="233">
        <v>4615795.68</v>
      </c>
      <c r="ABT6" s="233">
        <v>68964.044999999998</v>
      </c>
      <c r="ABU6" s="233">
        <v>4316500.5199999996</v>
      </c>
      <c r="ABV6" s="233">
        <f t="shared" ref="ABV6:ACQ6" si="5">SUM(ABV7,ABV63,ABV80,ABV83,ABV107,ABV138)</f>
        <v>89686.14499999999</v>
      </c>
      <c r="ABW6" s="233">
        <f t="shared" si="5"/>
        <v>5793145.7599999998</v>
      </c>
      <c r="ABX6" s="233">
        <f t="shared" si="5"/>
        <v>91061.733999999997</v>
      </c>
      <c r="ABY6" s="233">
        <f t="shared" si="5"/>
        <v>5987671.1400000006</v>
      </c>
      <c r="ABZ6" s="233">
        <f t="shared" si="5"/>
        <v>83571.877000000008</v>
      </c>
      <c r="ACA6" s="233">
        <f t="shared" si="5"/>
        <v>5642682.7000000011</v>
      </c>
      <c r="ACB6" s="233">
        <f t="shared" si="5"/>
        <v>77528.130999999994</v>
      </c>
      <c r="ACC6" s="233">
        <f t="shared" si="5"/>
        <v>5197421.6400000006</v>
      </c>
      <c r="ACD6" s="233">
        <f t="shared" si="5"/>
        <v>69280.398000000001</v>
      </c>
      <c r="ACE6" s="233">
        <f t="shared" si="5"/>
        <v>4529973.3599999994</v>
      </c>
      <c r="ACF6" s="233">
        <f t="shared" si="5"/>
        <v>74780.007999999987</v>
      </c>
      <c r="ACG6" s="233">
        <f t="shared" si="5"/>
        <v>4782785.9399999995</v>
      </c>
      <c r="ACH6" s="233">
        <f t="shared" si="5"/>
        <v>59774.332999999999</v>
      </c>
      <c r="ACI6" s="233">
        <f t="shared" si="5"/>
        <v>3598192.66</v>
      </c>
      <c r="ACJ6" s="233">
        <f t="shared" si="5"/>
        <v>56953.531000000003</v>
      </c>
      <c r="ACK6" s="233">
        <f t="shared" si="5"/>
        <v>3541813.1</v>
      </c>
      <c r="ACL6" s="233">
        <f t="shared" si="5"/>
        <v>57912.163</v>
      </c>
      <c r="ACM6" s="233">
        <f t="shared" si="5"/>
        <v>3483617.02</v>
      </c>
      <c r="ACN6" s="233">
        <f t="shared" si="5"/>
        <v>69024.380999999994</v>
      </c>
      <c r="ACO6" s="233">
        <f t="shared" si="5"/>
        <v>3924151.76</v>
      </c>
      <c r="ACP6" s="233">
        <f t="shared" si="5"/>
        <v>56705.89</v>
      </c>
      <c r="ACQ6" s="233">
        <f t="shared" si="5"/>
        <v>2998847.02</v>
      </c>
      <c r="ACR6" s="233">
        <v>15583.636</v>
      </c>
      <c r="ACS6" s="233">
        <f t="shared" ref="ACS6" si="6">SUM(ACS7,ACS63,ACS80,ACS83,ACS107,ACS138)</f>
        <v>32050</v>
      </c>
      <c r="ACT6" s="233"/>
      <c r="ACU6" s="233">
        <f>SUM(ACU7,ACU63,ACU80,ACU83,ACU107,ACU138)</f>
        <v>2050435.5</v>
      </c>
      <c r="ACV6" s="233">
        <v>7525.4570000000003</v>
      </c>
      <c r="ACW6" s="233">
        <f t="shared" ref="ACW6" si="7">SUM(ACW7,ACW63,ACW80,ACW83,ACW107,ACW138)</f>
        <v>35500</v>
      </c>
      <c r="ACX6" s="233"/>
      <c r="ACY6" s="233">
        <f>SUM(ACY7,ACY63,ACY80,ACY83,ACY107,ACY138)</f>
        <v>2100298</v>
      </c>
      <c r="ACZ6" s="233">
        <v>7525.4570000000003</v>
      </c>
      <c r="ADA6" s="233">
        <f t="shared" ref="ADA6" si="8">SUM(ADA7,ADA63,ADA80,ADA83,ADA107,ADA138)</f>
        <v>32500</v>
      </c>
      <c r="ADB6" s="233"/>
      <c r="ADC6" s="233">
        <f>SUM(ADC7,ADC63,ADC80,ADC83,ADC107,ADC138)</f>
        <v>1859296.5</v>
      </c>
      <c r="ADD6" s="233">
        <v>7491.0960000000014</v>
      </c>
      <c r="ADE6" s="233">
        <f t="shared" ref="ADE6" si="9">SUM(ADE7,ADE63,ADE80,ADE83,ADE107,ADE138)</f>
        <v>43400</v>
      </c>
      <c r="ADF6" s="233"/>
      <c r="ADG6" s="233">
        <f>SUM(ADG7,ADG63,ADG80,ADG83,ADG107,ADG138)</f>
        <v>2306324.5</v>
      </c>
      <c r="ADH6" s="233">
        <v>20252.347000000002</v>
      </c>
      <c r="ADI6" s="233">
        <f>SUM(ADI7,ADI63,ADI80,ADI83,ADI107,ADI138)</f>
        <v>42020</v>
      </c>
      <c r="ADJ6" s="233"/>
      <c r="ADK6" s="233">
        <f>SUM(ADK7,ADK63,ADK80,ADK83,ADK107,ADK138)</f>
        <v>2264463</v>
      </c>
      <c r="ADL6" s="233">
        <v>18521.195</v>
      </c>
      <c r="ADM6" s="233">
        <f>SUM(ADM7,ADM63,ADM80,ADM83,ADM107,ADM138)</f>
        <v>35900</v>
      </c>
      <c r="ADN6" s="233"/>
      <c r="ADO6" s="233">
        <f>SUM(ADO7,ADO63,ADO80,ADO83,ADO107,ADO138)</f>
        <v>1824404.5</v>
      </c>
      <c r="ADP6" s="233">
        <v>18216.151000000002</v>
      </c>
      <c r="ADQ6" s="233">
        <f>SUM(ADQ7,ADQ63,ADQ80,ADQ83,ADQ107,ADQ138)</f>
        <v>28400</v>
      </c>
      <c r="ADR6" s="233"/>
      <c r="ADS6" s="233">
        <f>SUM(ADS7,ADS63,ADS80,ADS83,ADS107,ADS138)</f>
        <v>1514895</v>
      </c>
      <c r="ADT6" s="233">
        <v>20492.400000000001</v>
      </c>
      <c r="ADU6" s="233">
        <f>SUM(ADU7,ADU63,ADU80,ADU83,ADU107,ADU138)</f>
        <v>25300</v>
      </c>
      <c r="ADV6" s="233"/>
      <c r="ADW6" s="233">
        <f>SUM(ADW7,ADW63,ADW80,ADW83,ADW107,ADW138)</f>
        <v>1371156</v>
      </c>
      <c r="ADX6" s="233">
        <v>23598.452000000001</v>
      </c>
      <c r="ADY6" s="233">
        <f>SUM(ADY7,ADY63,ADY80,ADY83,ADY107,ADY138)</f>
        <v>27360</v>
      </c>
      <c r="ADZ6" s="233"/>
      <c r="AEA6" s="233">
        <f>SUM(AEA7,AEA63,AEA80,AEA83,AEA107,AEA138)</f>
        <v>1379917</v>
      </c>
      <c r="AEB6" s="233">
        <v>30216.259000000002</v>
      </c>
      <c r="AEC6" s="233">
        <f>SUM(AEC7,AEC63,AEC80,AEC83,AEC107,AEC138)</f>
        <v>23150</v>
      </c>
      <c r="AED6" s="233"/>
      <c r="AEE6" s="233">
        <f>SUM(AEE7,AEE63,AEE80,AEE83,AEE107,AEE138)</f>
        <v>1133763.8999999999</v>
      </c>
      <c r="AEF6" s="233">
        <f>SUM(AEF7,AEF63,AEF80,AEF83,AEF107,AEF138)</f>
        <v>32211.960999999999</v>
      </c>
      <c r="AEG6" s="233">
        <f>SUM(AEG7,AEG63,AEG80,AEG83,AEG107,AEG138)</f>
        <v>16350</v>
      </c>
      <c r="AEH6" s="233"/>
      <c r="AEI6" s="233">
        <f>SUM(AEI7,AEI63,AEI80,AEI83,AEI107,AEI138)</f>
        <v>870031.9</v>
      </c>
      <c r="AEJ6" s="233">
        <f>SUM(AEJ7,AEJ63,AEJ80,AEJ83,AEJ107,AEJ138)</f>
        <v>26699.882000000001</v>
      </c>
      <c r="AEK6" s="233">
        <f>SUM(AEK7,AEK63,AEK80,AEK83,AEK107,AEK138)</f>
        <v>10130</v>
      </c>
      <c r="AEL6" s="233"/>
      <c r="AEM6" s="233">
        <f>SUM(AEM7,AEM63,AEM80,AEM83,AEM107,AEM138)</f>
        <v>575111.5</v>
      </c>
      <c r="AEN6" s="233">
        <f>SUM(AEN7,AEN63,AEN80,AEN83,AEN107,AEN138)</f>
        <v>24062.167000000001</v>
      </c>
      <c r="AEO6" s="233">
        <f>SUM(AEO7,AEO63,AEO80,AEO83,AEO107,AEO138)</f>
        <v>20930</v>
      </c>
      <c r="AEP6" s="233"/>
      <c r="AEQ6" s="233">
        <f>SUM(AEQ7,AEQ63,AEQ80,AEQ83,AEQ107,AEQ138)</f>
        <v>1087397.2702702703</v>
      </c>
      <c r="AER6" s="233">
        <f>SUM(AER7,AER63,AER80,AER83,AER107,AER138)</f>
        <v>29725.312000000002</v>
      </c>
      <c r="AES6" s="233">
        <f>SUM(AES7,AES63,AES80,AES83,AES107,AES138)</f>
        <v>6240</v>
      </c>
      <c r="AET6" s="233"/>
      <c r="AEU6" s="233">
        <f>SUM(AEU7,AEU63,AEU80,AEU83,AEU107,AEU138)</f>
        <v>390083.68862384011</v>
      </c>
      <c r="AEV6" s="233">
        <f>SUM(AEV7,AEV63,AEV80,AEV83,AEV107,AEV138)</f>
        <v>33663.502999999997</v>
      </c>
      <c r="AEW6" s="233">
        <f>SUM(AEW7,AEW63,AEW80,AEW83,AEW107,AEW138)</f>
        <v>4610</v>
      </c>
      <c r="AEX6" s="233"/>
      <c r="AEY6" s="233">
        <f t="shared" ref="AEY6:AFE6" si="10">SUM(AEY7,AEY63,AEY80,AEY83,AEY107,AEY138)</f>
        <v>290005.81028092891</v>
      </c>
      <c r="AEZ6" s="233">
        <f t="shared" si="10"/>
        <v>59746.597999999998</v>
      </c>
      <c r="AFA6" s="233">
        <f t="shared" si="10"/>
        <v>17200</v>
      </c>
      <c r="AFB6" s="233">
        <f t="shared" si="10"/>
        <v>0</v>
      </c>
      <c r="AFC6" s="233">
        <f t="shared" si="10"/>
        <v>817450.49422799423</v>
      </c>
      <c r="AFD6" s="233">
        <f t="shared" si="10"/>
        <v>63254.491999999998</v>
      </c>
      <c r="AFE6" s="233">
        <f t="shared" si="10"/>
        <v>20920</v>
      </c>
      <c r="AFF6" s="233"/>
      <c r="AFG6" s="233">
        <f>SUM(AFG7,AFG63,AFG80,AFG83,AFG107,AFG138)</f>
        <v>1006863.719003219</v>
      </c>
      <c r="AFH6" s="233">
        <f>SUM(AFH7,AFH63,AFH80,AFH83,AFH107,AFH138)</f>
        <v>59377.764000000003</v>
      </c>
      <c r="AFI6" s="233">
        <f>SUM(AFI7,AFI63,AFI80,AFI83,AFI107,AFI138)</f>
        <v>20970</v>
      </c>
      <c r="AFJ6" s="233"/>
      <c r="AFK6" s="233">
        <f>SUM(AFK7,AFK63,AFK80,AFK83,AFK107,AFK138)</f>
        <v>999606.78583222325</v>
      </c>
      <c r="AFL6" s="233">
        <f>SUM(AFL7,AFL63,AFL80,AFL83,AFL107,AFL138)</f>
        <v>62133.642</v>
      </c>
      <c r="AFM6" s="233">
        <f>SUM(AFM7,AFM63,AFM80,AFM83,AFM107,AFM138)</f>
        <v>12350</v>
      </c>
      <c r="AFN6" s="233"/>
      <c r="AFO6" s="233">
        <f>SUM(AFO7,AFO63,AFO80,AFO83,AFO107,AFO138)</f>
        <v>574350.06111943605</v>
      </c>
      <c r="AFP6" s="233">
        <f>SUM(AFP7,AFP63,AFP80,AFP83,AFP107,AFP138)</f>
        <v>19450</v>
      </c>
      <c r="AFQ6" s="233"/>
      <c r="AFR6" s="233">
        <f>SUM(AFR7,AFR63,AFR80,AFR83,AFR107,AFR138)</f>
        <v>820388</v>
      </c>
      <c r="AFS6" s="233">
        <f>SUM(AFS7,AFS63,AFS80,AFS83,AFS107,AFS138)</f>
        <v>14460</v>
      </c>
      <c r="AFT6" s="233"/>
      <c r="AFU6" s="233">
        <f>SUM(AFU7,AFU63,AFU80,AFU83,AFU107,AFU138)</f>
        <v>641016.17420256545</v>
      </c>
      <c r="AFV6" s="233">
        <f>SUM(AFV7,AFV63,AFV80,AFV83,AFV107,AFV138)</f>
        <v>26700</v>
      </c>
      <c r="AFW6" s="233"/>
      <c r="AFX6" s="233">
        <f>SUM(AFX7,AFX63,AFX80,AFX83,AFX107,AFX138)</f>
        <v>1348865.7744537839</v>
      </c>
      <c r="AFY6" s="233">
        <v>38585.133999999998</v>
      </c>
      <c r="AFZ6" s="233">
        <v>2227854.61</v>
      </c>
      <c r="AGA6" s="233">
        <v>41007.410000000003</v>
      </c>
      <c r="AGB6" s="233">
        <v>2409608.46</v>
      </c>
      <c r="AGC6" s="233">
        <v>51548.692999999999</v>
      </c>
      <c r="AGD6" s="233">
        <v>2758209.86</v>
      </c>
      <c r="AGE6" s="233">
        <v>40922.065999999992</v>
      </c>
      <c r="AGF6" s="233">
        <v>2215622.63</v>
      </c>
      <c r="AGG6" s="233">
        <v>36203.72</v>
      </c>
      <c r="AGH6" s="233">
        <v>1899924.8400000003</v>
      </c>
      <c r="AGI6" s="233">
        <v>39234.025999999998</v>
      </c>
      <c r="AGJ6" s="233">
        <v>2040740.09</v>
      </c>
      <c r="AGK6" s="233">
        <v>31669.467000000004</v>
      </c>
      <c r="AGL6" s="233">
        <v>1708736.5599999998</v>
      </c>
      <c r="AGM6" s="233">
        <v>26434.596999999998</v>
      </c>
      <c r="AGN6" s="233">
        <v>1292120.5</v>
      </c>
      <c r="AGO6" s="233">
        <v>25633.788000000004</v>
      </c>
      <c r="AGP6" s="233">
        <v>1283359.05</v>
      </c>
      <c r="AGQ6" s="233">
        <v>16306.418</v>
      </c>
      <c r="AGR6" s="233">
        <v>843339.7699999999</v>
      </c>
      <c r="AGS6" s="233">
        <f t="shared" ref="AGS6:AHN6" si="11">SUM(AGS7,AGS63,AGS80,AGS83,AGS107,AGS138)</f>
        <v>15583.636</v>
      </c>
      <c r="AGT6" s="233">
        <f t="shared" si="11"/>
        <v>836779.03999999992</v>
      </c>
      <c r="AGU6" s="233">
        <f t="shared" si="11"/>
        <v>16598.087000000003</v>
      </c>
      <c r="AGV6" s="233">
        <f t="shared" si="11"/>
        <v>888920.62</v>
      </c>
      <c r="AGW6" s="233">
        <f t="shared" si="11"/>
        <v>7525.4570000000003</v>
      </c>
      <c r="AGX6" s="233">
        <f t="shared" si="11"/>
        <v>465236.13999999996</v>
      </c>
      <c r="AGY6" s="233">
        <f t="shared" si="11"/>
        <v>7491.0960000000014</v>
      </c>
      <c r="AGZ6" s="233">
        <f t="shared" si="11"/>
        <v>432777.07</v>
      </c>
      <c r="AHA6" s="233">
        <f t="shared" si="11"/>
        <v>20252.347000000002</v>
      </c>
      <c r="AHB6" s="233">
        <f t="shared" si="11"/>
        <v>989617.7</v>
      </c>
      <c r="AHC6" s="233">
        <f t="shared" si="11"/>
        <v>18521.195</v>
      </c>
      <c r="AHD6" s="233">
        <f t="shared" si="11"/>
        <v>913857.37999999989</v>
      </c>
      <c r="AHE6" s="233">
        <f t="shared" si="11"/>
        <v>18216.151000000002</v>
      </c>
      <c r="AHF6" s="233">
        <f t="shared" si="11"/>
        <v>869637.97</v>
      </c>
      <c r="AHG6" s="233">
        <f t="shared" si="11"/>
        <v>20492.400000000001</v>
      </c>
      <c r="AHH6" s="233">
        <f t="shared" si="11"/>
        <v>998075.58000000007</v>
      </c>
      <c r="AHI6" s="233">
        <f t="shared" si="11"/>
        <v>23598.452000000001</v>
      </c>
      <c r="AHJ6" s="233">
        <f t="shared" si="11"/>
        <v>1199402.28</v>
      </c>
      <c r="AHK6" s="233">
        <f t="shared" si="11"/>
        <v>30216.259000000002</v>
      </c>
      <c r="AHL6" s="233">
        <f t="shared" si="11"/>
        <v>1475828.97</v>
      </c>
      <c r="AHM6" s="233">
        <f t="shared" si="11"/>
        <v>32211.960999999999</v>
      </c>
      <c r="AHN6" s="233">
        <f t="shared" si="11"/>
        <v>1538696.95</v>
      </c>
      <c r="AHO6" s="233">
        <f t="shared" ref="AHO6:AHO69" si="12">F6+EG6+JD6+OA6+SX6+XU6+ACR6</f>
        <v>341829.46599999996</v>
      </c>
      <c r="AHP6" s="233">
        <f t="shared" ref="AHP6:AHP69" si="13">G6+EH6+JE6+OB6+SY6+XV6+ACS6</f>
        <v>384120</v>
      </c>
      <c r="AHQ6" s="233">
        <f t="shared" ref="AHQ6:AHQ69" si="14">I6+EJ6+JG6+OD6+TA6+XX6+ACU6</f>
        <v>27860802</v>
      </c>
      <c r="AHR6" s="233">
        <f t="shared" ref="AHR6:AHR69" si="15">J6+EK6+JH6+OE6+TB6+XY6+ACV6</f>
        <v>311676.49199999997</v>
      </c>
      <c r="AHS6" s="233">
        <f t="shared" ref="AHS6:AHS69" si="16">K6+EL6+JI6+OF6+TC6+XZ6+ACW6</f>
        <v>372188</v>
      </c>
      <c r="AHT6" s="233">
        <f t="shared" ref="AHT6:AHT37" si="17">M6+EN6+JK6+OH6+TE6+YB6+ACY6</f>
        <v>26208736.5</v>
      </c>
      <c r="AHU6" s="233">
        <f t="shared" ref="AHU6:AHU37" si="18">N6+EO6+JL6+OI6+TF6+YC6+ACZ6</f>
        <v>311676.49199999997</v>
      </c>
      <c r="AHV6" s="233">
        <f t="shared" ref="AHV6:AHV37" si="19">O6+EP6+JM6+OJ6+TG6+YD6+ADA6</f>
        <v>455840</v>
      </c>
      <c r="AHW6" s="233">
        <f t="shared" ref="AHW6:AHW37" si="20">Q6+ER6+JO6+OL6+TI6+YF6+ADC6</f>
        <v>32365459</v>
      </c>
      <c r="AHX6" s="233">
        <v>294262.51</v>
      </c>
      <c r="AHY6" s="233">
        <f t="shared" ref="AHY6:AHY37" si="21">S6+ET6+JQ6+ON6+TK6+YH6+ADE6</f>
        <v>455000</v>
      </c>
      <c r="AHZ6" s="233">
        <f t="shared" ref="AHZ6:AHZ28" si="22">U6+EV6+JS6+OP6+TM6+YJ6+ADG6</f>
        <v>31433998.300000001</v>
      </c>
      <c r="AIA6" s="233">
        <f t="shared" ref="AIA6:AIA28" si="23">V6+EW6+JT6+OQ6+TN6+YK6+ADH6</f>
        <v>352633.22399999999</v>
      </c>
      <c r="AIB6" s="233">
        <f t="shared" ref="AIB6:AIB28" si="24">W6+EX6+JU6+OR6+TO6+YL6+ADI6</f>
        <v>444170</v>
      </c>
      <c r="AIC6" s="233">
        <f t="shared" ref="AIC6:AIC28" si="25">Y6+EZ6+JW6+OT6+TQ6+YN6+ADK6</f>
        <v>30586628.600000001</v>
      </c>
      <c r="AID6" s="233">
        <f t="shared" ref="AID6:AID28" si="26">Z6+FA6+JX6+OU6+TR6+YO6+ADL6</f>
        <v>350505.28599999996</v>
      </c>
      <c r="AIE6" s="233">
        <f t="shared" ref="AIE6:AIE28" si="27">AA6+FB6+JY6+OV6+TS6+YP6+ADM6</f>
        <v>397590</v>
      </c>
      <c r="AIF6" s="233">
        <f t="shared" ref="AIF6:AIF28" si="28">AC6+FD6+KA6+OX6+TU6+YR6+ADO6</f>
        <v>26925731</v>
      </c>
      <c r="AIG6" s="233">
        <f t="shared" ref="AIG6:AIG28" si="29">AD6+FE6+KB6+OY6+TV6+YS6+ADP6</f>
        <v>264967.96899999998</v>
      </c>
      <c r="AIH6" s="233">
        <f t="shared" ref="AIH6:AIH28" si="30">SUM(AE6,FF6,KC6,OZ6,TW6,YT6,ADQ6)</f>
        <v>369290</v>
      </c>
      <c r="AII6" s="233">
        <f t="shared" ref="AII6:AII28" si="31">SUM(AG6,FH6,KE6,PB6,TY6,YV6,ADS6)</f>
        <v>25396419.239999998</v>
      </c>
      <c r="AIJ6" s="233">
        <f t="shared" ref="AIJ6:AIJ28" si="32">SUM(AH6,FI6,KF6,PC6,TZ6,YW6,ADT6)</f>
        <v>270868.62</v>
      </c>
      <c r="AIK6" s="233">
        <f t="shared" ref="AIK6:AIK28" si="33">SUM(AI6,FJ6,KG6,PD6,UA6,YX6,ADU6)</f>
        <v>390060</v>
      </c>
      <c r="AIL6" s="233">
        <f t="shared" ref="AIL6:AIL28" si="34">SUM(AK6,FL6,KI6,PF6,UC6,YZ6,ADW6)</f>
        <v>26611150.607705992</v>
      </c>
      <c r="AIM6" s="233">
        <f t="shared" ref="AIM6:AIM28" si="35">SUM(AL6,FM6,KJ6,PG6,UD6,ZA6,ADX6)</f>
        <v>348613.94999999995</v>
      </c>
      <c r="AIN6" s="233">
        <f t="shared" ref="AIN6:AIN28" si="36">SUM(AM6,FN6,KK6,PH6,UE6,ZB6,ADY6)</f>
        <v>368155</v>
      </c>
      <c r="AIO6" s="233">
        <f t="shared" ref="AIO6:AIO28" si="37">SUM(AO6,FP6,KM6,PJ6,UG6,ZD6,AEA6)</f>
        <v>24485645.00770599</v>
      </c>
      <c r="AIP6" s="233">
        <f t="shared" ref="AIP6:AIP24" si="38">AP6+FQ6+KN6+PK6+UH6+ZE6+AEB6</f>
        <v>295724.891</v>
      </c>
      <c r="AIQ6" s="233">
        <f t="shared" ref="AIQ6:AIQ24" si="39">AQ6+FR6+KO6+PL6+UI6+ZF6+AEC6</f>
        <v>358600</v>
      </c>
      <c r="AIR6" s="233">
        <f t="shared" ref="AIR6:AIR24" si="40">AS6+FT6+KQ6+PN6+UK6+ZH6+AEE6</f>
        <v>24237154.074208118</v>
      </c>
      <c r="AIS6" s="233">
        <f t="shared" ref="AIS6:AJY6" si="41">SUM(AIS7,AIS63,AIS80,AIS83,AIS107,AIS138)</f>
        <v>273601.49700000003</v>
      </c>
      <c r="AIT6" s="233">
        <f t="shared" si="41"/>
        <v>341569.6</v>
      </c>
      <c r="AIU6" s="233">
        <f t="shared" si="41"/>
        <v>23490219.590208117</v>
      </c>
      <c r="AIV6" s="233">
        <f t="shared" si="41"/>
        <v>239772.139</v>
      </c>
      <c r="AIW6" s="233">
        <f t="shared" si="41"/>
        <v>331580</v>
      </c>
      <c r="AIX6" s="233">
        <f t="shared" si="41"/>
        <v>22579597.127725877</v>
      </c>
      <c r="AIY6" s="233">
        <f t="shared" si="41"/>
        <v>218840.842</v>
      </c>
      <c r="AIZ6" s="233">
        <f t="shared" si="41"/>
        <v>350957</v>
      </c>
      <c r="AJA6" s="233">
        <f t="shared" si="41"/>
        <v>24016176.437276997</v>
      </c>
      <c r="AJB6" s="233">
        <f t="shared" si="41"/>
        <v>289081.57199999999</v>
      </c>
      <c r="AJC6" s="233">
        <f t="shared" si="41"/>
        <v>272102</v>
      </c>
      <c r="AJD6" s="233">
        <f t="shared" si="41"/>
        <v>18795093.212390587</v>
      </c>
      <c r="AJE6" s="233">
        <f t="shared" si="41"/>
        <v>279574.02400000003</v>
      </c>
      <c r="AJF6" s="233">
        <f t="shared" si="41"/>
        <v>336775</v>
      </c>
      <c r="AJG6" s="233">
        <f t="shared" si="41"/>
        <v>23894013.988501616</v>
      </c>
      <c r="AJH6" s="233">
        <f t="shared" si="41"/>
        <v>267416.32999999996</v>
      </c>
      <c r="AJI6" s="233">
        <f t="shared" si="41"/>
        <v>334567</v>
      </c>
      <c r="AJJ6" s="233">
        <f t="shared" si="41"/>
        <v>23298015.510499958</v>
      </c>
      <c r="AJK6" s="233">
        <f t="shared" si="41"/>
        <v>278139.39600000001</v>
      </c>
      <c r="AJL6" s="233">
        <f t="shared" si="41"/>
        <v>295490</v>
      </c>
      <c r="AJM6" s="233">
        <f t="shared" si="41"/>
        <v>20047451.276512459</v>
      </c>
      <c r="AJN6" s="233">
        <f t="shared" si="41"/>
        <v>222716.50299999997</v>
      </c>
      <c r="AJO6" s="233">
        <f t="shared" si="41"/>
        <v>256605</v>
      </c>
      <c r="AJP6" s="233">
        <f t="shared" si="41"/>
        <v>17145439.726124763</v>
      </c>
      <c r="AJQ6" s="233">
        <f t="shared" si="41"/>
        <v>215957.443</v>
      </c>
      <c r="AJR6" s="233">
        <f t="shared" si="41"/>
        <v>223140</v>
      </c>
      <c r="AJS6" s="233">
        <f t="shared" si="41"/>
        <v>14645594.246751707</v>
      </c>
      <c r="AJT6" s="233">
        <f t="shared" si="41"/>
        <v>264897</v>
      </c>
      <c r="AJU6" s="233">
        <f t="shared" si="41"/>
        <v>18517808.149531737</v>
      </c>
      <c r="AJV6" s="233">
        <f t="shared" si="41"/>
        <v>290436</v>
      </c>
      <c r="AJW6" s="233">
        <f t="shared" si="41"/>
        <v>21364811.491220802</v>
      </c>
      <c r="AJX6" s="233">
        <f t="shared" si="41"/>
        <v>285353</v>
      </c>
      <c r="AJY6" s="233">
        <f t="shared" si="41"/>
        <v>18805428.675142489</v>
      </c>
      <c r="AJZ6" s="233">
        <f t="shared" ref="AJZ6:AJZ69" si="42">CM6+HN6+MK6+RH6+WE6+ABB6+AFY6</f>
        <v>476800.64299999998</v>
      </c>
      <c r="AKA6" s="233">
        <f t="shared" ref="AKA6:AKA69" si="43">CN6+HO6+ML6+RI6+WF6+ABC6+AFZ6</f>
        <v>33458112.499999996</v>
      </c>
      <c r="AKB6" s="233">
        <v>451421.55200000003</v>
      </c>
      <c r="AKC6" s="233">
        <v>32966325.715000004</v>
      </c>
      <c r="AKD6" s="233">
        <v>484928.43400000001</v>
      </c>
      <c r="AKE6" s="233">
        <v>33376646.410000004</v>
      </c>
      <c r="AKF6" s="233">
        <f t="shared" ref="AKF6:AKF37" si="44">CS6+HT6+MQ6+RN6+WK6+ABH6+AGE6</f>
        <v>424963.86900000006</v>
      </c>
      <c r="AKG6" s="233">
        <f t="shared" ref="AKG6:AKG37" si="45">CT6+HU6+MR6+RO6+WL6+ABI6+AGF6</f>
        <v>29033600.010000002</v>
      </c>
      <c r="AKH6" s="181">
        <f t="shared" ref="AKH6:AKH37" si="46">CU6+HV6+MS6+RP6+WM6+ABJ6+AGG6</f>
        <v>381073.09299999999</v>
      </c>
      <c r="AKI6" s="181">
        <v>26789314.600000001</v>
      </c>
      <c r="AKJ6" s="181">
        <v>418591.66499999998</v>
      </c>
      <c r="AKK6" s="181">
        <v>28072691.879999999</v>
      </c>
      <c r="AKL6" s="181">
        <f>AKL7+AKL63+AKL80+AKL83+AKL107</f>
        <v>439417.51899999997</v>
      </c>
      <c r="AKM6" s="181">
        <f t="shared" ref="AKM6:AKM28" si="47">CZ6+IA6+MX6+RU6+WR6+ABO6+AGL6</f>
        <v>29716406.319999997</v>
      </c>
      <c r="AKN6" s="181">
        <f>SUM(AKN7,AKN63,AKN80,AKN83,AKN107,AKN138)</f>
        <v>392779.87400000001</v>
      </c>
      <c r="AKO6" s="181">
        <v>25876055.140000001</v>
      </c>
      <c r="AKP6" s="181">
        <f t="shared" ref="AKP6:AKP28" si="48">SUM(DC6,ID6,NA6,RX6,WU6,ABR6,AGO6)</f>
        <v>336083.74299999996</v>
      </c>
      <c r="AKQ6" s="181">
        <f t="shared" ref="AKQ6:AKQ28" si="49">SUM(DD6,IE6,NB6,RY6,WV6,ABS6,AGP6)</f>
        <v>23024139.059999999</v>
      </c>
      <c r="AKR6" s="181">
        <f t="shared" ref="AKR6:AKR28" si="50">DE6+IF6+NC6+RZ6+WW6+ABT6+AGQ6</f>
        <v>367053.935</v>
      </c>
      <c r="AKS6" s="181">
        <f t="shared" ref="AKS6:AKS28" si="51">DF6+IG6+ND6+SA6+WX6+ABU6+AGR6</f>
        <v>25854003.180000003</v>
      </c>
      <c r="AKT6" s="181">
        <f t="shared" ref="AKT6:ALR6" si="52">SUM(AKT7,AKT63,AKT80,AKT83,AKT107,AKT138)</f>
        <v>341829.46599999996</v>
      </c>
      <c r="AKU6" s="181">
        <f t="shared" si="52"/>
        <v>23646150.540000003</v>
      </c>
      <c r="AKV6" s="181">
        <f t="shared" si="52"/>
        <v>337048.69900000002</v>
      </c>
      <c r="AKW6" s="181">
        <f t="shared" si="52"/>
        <v>23354493.690000005</v>
      </c>
      <c r="AKX6" s="181">
        <f t="shared" si="52"/>
        <v>311676.49199999997</v>
      </c>
      <c r="AKY6" s="181">
        <f t="shared" si="52"/>
        <v>21425341.949999999</v>
      </c>
      <c r="AKZ6" s="181">
        <f t="shared" si="52"/>
        <v>294262.51</v>
      </c>
      <c r="ALA6" s="181">
        <f t="shared" si="52"/>
        <v>20433304.07</v>
      </c>
      <c r="ALB6" s="181">
        <f t="shared" si="52"/>
        <v>352633.22399999999</v>
      </c>
      <c r="ALC6" s="181">
        <f t="shared" si="52"/>
        <v>24209840.370000001</v>
      </c>
      <c r="ALD6" s="181">
        <f t="shared" si="52"/>
        <v>350505.28599999996</v>
      </c>
      <c r="ALE6" s="181">
        <f t="shared" si="52"/>
        <v>23894762.920000002</v>
      </c>
      <c r="ALF6" s="181">
        <f t="shared" si="52"/>
        <v>264967.96899999998</v>
      </c>
      <c r="ALG6" s="181">
        <f t="shared" si="52"/>
        <v>18309467.02</v>
      </c>
      <c r="ALH6" s="181">
        <f t="shared" si="52"/>
        <v>270868.62</v>
      </c>
      <c r="ALI6" s="181">
        <f t="shared" si="52"/>
        <v>18985999.319999997</v>
      </c>
      <c r="ALJ6" s="181">
        <f t="shared" si="52"/>
        <v>348613.94999999995</v>
      </c>
      <c r="ALK6" s="181">
        <f t="shared" si="52"/>
        <v>26137561.550000001</v>
      </c>
      <c r="ALL6" s="181">
        <f t="shared" si="52"/>
        <v>26137561.550000001</v>
      </c>
      <c r="ALM6" s="181">
        <f t="shared" si="52"/>
        <v>295724.891</v>
      </c>
      <c r="ALN6" s="181">
        <f t="shared" si="52"/>
        <v>20051123.479999997</v>
      </c>
      <c r="ALO6" s="181">
        <f t="shared" si="52"/>
        <v>20051123.479999997</v>
      </c>
      <c r="ALP6" s="181">
        <f t="shared" si="52"/>
        <v>273601.49700000003</v>
      </c>
      <c r="ALQ6" s="181">
        <f t="shared" si="52"/>
        <v>18368281.940000001</v>
      </c>
      <c r="ALR6" s="181">
        <f t="shared" si="52"/>
        <v>18368281.940000001</v>
      </c>
    </row>
    <row r="7" spans="1:1006" s="193" customFormat="1" ht="18" customHeight="1" outlineLevel="1" x14ac:dyDescent="0.25">
      <c r="A7" s="192"/>
      <c r="B7" s="192"/>
      <c r="C7" s="294" t="s">
        <v>416</v>
      </c>
      <c r="D7" s="180">
        <f>SUM(D64+D8)</f>
        <v>143000</v>
      </c>
      <c r="E7" s="232">
        <f>E8+E25+E46</f>
        <v>158550</v>
      </c>
      <c r="F7" s="232">
        <v>31678.597999999998</v>
      </c>
      <c r="G7" s="232">
        <f>SUM(G8,G25,G46)</f>
        <v>27100</v>
      </c>
      <c r="H7" s="232"/>
      <c r="I7" s="232">
        <f>SUM(I8,I25,I46)</f>
        <v>2121120</v>
      </c>
      <c r="J7" s="232">
        <v>39169.4</v>
      </c>
      <c r="K7" s="232">
        <f>SUM(K8,K25,K46)</f>
        <v>33000</v>
      </c>
      <c r="L7" s="232"/>
      <c r="M7" s="232">
        <f>SUM(M8,M25,M46)</f>
        <v>2577560</v>
      </c>
      <c r="N7" s="232">
        <v>39169.4</v>
      </c>
      <c r="O7" s="232">
        <f>SUM(O8,O25,O46)</f>
        <v>40550</v>
      </c>
      <c r="P7" s="232"/>
      <c r="Q7" s="232">
        <f>SUM(Q8,Q25,Q46)</f>
        <v>3134884</v>
      </c>
      <c r="R7" s="232">
        <v>57170.113000000005</v>
      </c>
      <c r="S7" s="232">
        <f>SUM(S8,S25,S46)</f>
        <v>37700</v>
      </c>
      <c r="T7" s="232"/>
      <c r="U7" s="232">
        <f>SUM(U8,U25,U46)</f>
        <v>2865900</v>
      </c>
      <c r="V7" s="232">
        <v>70229.411000000007</v>
      </c>
      <c r="W7" s="232">
        <f>SUM(W8,W25,W46)</f>
        <v>40300</v>
      </c>
      <c r="X7" s="232"/>
      <c r="Y7" s="232">
        <f>SUM(Y8,Y25,Y46)</f>
        <v>3071500</v>
      </c>
      <c r="Z7" s="232">
        <v>63201.052000000003</v>
      </c>
      <c r="AA7" s="232">
        <f>SUM(AA8,AA25,AA46)</f>
        <v>45800</v>
      </c>
      <c r="AB7" s="232"/>
      <c r="AC7" s="232">
        <f>SUM(AC8,AC25,AC46)</f>
        <v>3480200</v>
      </c>
      <c r="AD7" s="232">
        <v>49355.462</v>
      </c>
      <c r="AE7" s="232">
        <f>SUM(AE8,AE25,AE46)</f>
        <v>45550</v>
      </c>
      <c r="AF7" s="232"/>
      <c r="AG7" s="232">
        <f>SUM(AG8,AG25,AG46)</f>
        <v>3471700</v>
      </c>
      <c r="AH7" s="232">
        <v>43278.261999999995</v>
      </c>
      <c r="AI7" s="232">
        <f>SUM(AI8,AI25,AI46)</f>
        <v>48700</v>
      </c>
      <c r="AJ7" s="232"/>
      <c r="AK7" s="232">
        <f>SUM(AK8,AK25,AK46)</f>
        <v>3686200</v>
      </c>
      <c r="AL7" s="232">
        <v>55616.938999999998</v>
      </c>
      <c r="AM7" s="232">
        <f>SUM(AM8,AM25,AM46)</f>
        <v>52600</v>
      </c>
      <c r="AN7" s="232"/>
      <c r="AO7" s="232">
        <f>SUM(AO8,AO25,AO46)</f>
        <v>3917481</v>
      </c>
      <c r="AP7" s="232">
        <v>43897.544999999998</v>
      </c>
      <c r="AQ7" s="232">
        <f>SUM(AQ8,AQ25,AQ46)</f>
        <v>42350</v>
      </c>
      <c r="AR7" s="232"/>
      <c r="AS7" s="232">
        <f>SUM(AS8,AS25,AS46)</f>
        <v>3129925</v>
      </c>
      <c r="AT7" s="232">
        <f>SUM(AT8,AT25,AT46)</f>
        <v>51239.202000000005</v>
      </c>
      <c r="AU7" s="232">
        <f>SUM(AU8,AU25,AU46)</f>
        <v>41700</v>
      </c>
      <c r="AV7" s="232"/>
      <c r="AW7" s="232">
        <f>SUM(AW8,AW25,AW46)</f>
        <v>3096550</v>
      </c>
      <c r="AX7" s="232">
        <f>SUM(AX8,AX25,AX46)</f>
        <v>40106</v>
      </c>
      <c r="AY7" s="232">
        <f>SUM(AY8,AY25,AY46)</f>
        <v>39900</v>
      </c>
      <c r="AZ7" s="232"/>
      <c r="BA7" s="232">
        <f>SUM(BA8,BA25,BA46)</f>
        <v>2978100</v>
      </c>
      <c r="BB7" s="232">
        <f>SUM(BB8,BB25,BB46)</f>
        <v>34080</v>
      </c>
      <c r="BC7" s="232">
        <f>SUM(BC8,BC25,BC46)</f>
        <v>33600</v>
      </c>
      <c r="BD7" s="232"/>
      <c r="BE7" s="232">
        <f>SUM(BE8,BE25,BE46)</f>
        <v>2446116</v>
      </c>
      <c r="BF7" s="232">
        <f>SUM(BF8,BF25,BF46)</f>
        <v>40128.9</v>
      </c>
      <c r="BG7" s="232">
        <f>SUM(BG8,BG25,BG46)</f>
        <v>39250</v>
      </c>
      <c r="BH7" s="232"/>
      <c r="BI7" s="232">
        <f>SUM(BI8,BI25,BI46)</f>
        <v>2849748</v>
      </c>
      <c r="BJ7" s="232">
        <f>SUM(BJ8,BJ25,BJ46)</f>
        <v>37717.94</v>
      </c>
      <c r="BK7" s="232">
        <f>SUM(BK8,BK25,BK46)</f>
        <v>52450</v>
      </c>
      <c r="BL7" s="232"/>
      <c r="BM7" s="232">
        <f>SUM(BM8,BM25,BM46)</f>
        <v>3817238</v>
      </c>
      <c r="BN7" s="232">
        <f>SUM(BN8,BN25,BN46)</f>
        <v>44076.5</v>
      </c>
      <c r="BO7" s="232">
        <f>SUM(BO8,BO25,BO46)</f>
        <v>61850</v>
      </c>
      <c r="BP7" s="232"/>
      <c r="BQ7" s="232">
        <f>SUM(BQ8,BQ25,BQ46)</f>
        <v>4482759.5</v>
      </c>
      <c r="BR7" s="232">
        <f>SUM(BR8,BR25,BR46)</f>
        <v>46858.400000000001</v>
      </c>
      <c r="BS7" s="232">
        <f>SUM(BS8,BS25,BS46)</f>
        <v>49850</v>
      </c>
      <c r="BT7" s="232"/>
      <c r="BU7" s="232">
        <f>SUM(BU8,BU25,BU46)</f>
        <v>3611559.5</v>
      </c>
      <c r="BV7" s="232">
        <f>SUM(BV8,BV25,BV46)</f>
        <v>42319.4</v>
      </c>
      <c r="BW7" s="232">
        <f>SUM(BW8,BW25,BW46)</f>
        <v>38050</v>
      </c>
      <c r="BX7" s="232"/>
      <c r="BY7" s="232">
        <f>SUM(BY8,BY25,BY46)</f>
        <v>2794659.5</v>
      </c>
      <c r="BZ7" s="232">
        <f>SUM(BZ8,BZ25,BZ46)</f>
        <v>24254.400000000001</v>
      </c>
      <c r="CA7" s="232">
        <f>SUM(CA8,CA25,CA46)</f>
        <v>33300</v>
      </c>
      <c r="CB7" s="232"/>
      <c r="CC7" s="232">
        <f>SUM(CC8,CC25,CC46)</f>
        <v>2432700.5</v>
      </c>
      <c r="CD7" s="232">
        <f>SUM(CD8,CD25,CD46)</f>
        <v>44600</v>
      </c>
      <c r="CE7" s="232"/>
      <c r="CF7" s="232">
        <f>SUM(CF8,CF25,CF46)</f>
        <v>3258574</v>
      </c>
      <c r="CG7" s="232">
        <f>SUM(CG8,CG25,CG46)</f>
        <v>49900</v>
      </c>
      <c r="CH7" s="232"/>
      <c r="CI7" s="232">
        <f>SUM(CI8,CI25,CI46)</f>
        <v>3641674</v>
      </c>
      <c r="CJ7" s="232">
        <f>SUM(CJ8,CJ25,CJ46)</f>
        <v>43750</v>
      </c>
      <c r="CK7" s="232"/>
      <c r="CL7" s="232">
        <f>SUM(CL8,CL25,CL46)</f>
        <v>3201087.0870672385</v>
      </c>
      <c r="CM7" s="232">
        <v>36612.502999999997</v>
      </c>
      <c r="CN7" s="232">
        <v>2867339.64</v>
      </c>
      <c r="CO7" s="232">
        <v>33140.813000000002</v>
      </c>
      <c r="CP7" s="232">
        <v>2574417.33</v>
      </c>
      <c r="CQ7" s="232">
        <v>37713.237000000001</v>
      </c>
      <c r="CR7" s="232">
        <v>2893059.6</v>
      </c>
      <c r="CS7" s="232">
        <v>37871.424999999996</v>
      </c>
      <c r="CT7" s="232">
        <v>2871093.0500000003</v>
      </c>
      <c r="CU7" s="232">
        <v>34684.909999999996</v>
      </c>
      <c r="CV7" s="232">
        <v>2640809.85</v>
      </c>
      <c r="CW7" s="232">
        <v>37954.866999999998</v>
      </c>
      <c r="CX7" s="232">
        <v>2897823.6500000004</v>
      </c>
      <c r="CY7" s="232">
        <v>55789.953999999998</v>
      </c>
      <c r="CZ7" s="232">
        <v>4147869.55</v>
      </c>
      <c r="DA7" s="232">
        <v>54186.993000000002</v>
      </c>
      <c r="DB7" s="232">
        <v>4042786.65</v>
      </c>
      <c r="DC7" s="232">
        <v>39397.859000000004</v>
      </c>
      <c r="DD7" s="232">
        <v>2929901.9499999997</v>
      </c>
      <c r="DE7" s="232">
        <v>42230.127</v>
      </c>
      <c r="DF7" s="232">
        <v>3169573.75</v>
      </c>
      <c r="DG7" s="232">
        <f t="shared" ref="DG7:EF7" si="53">SUM(DG8,DG25,DG46)</f>
        <v>31678.597999999998</v>
      </c>
      <c r="DH7" s="232">
        <f t="shared" si="53"/>
        <v>2371312.6</v>
      </c>
      <c r="DI7" s="232">
        <f t="shared" si="53"/>
        <v>33960.090999999993</v>
      </c>
      <c r="DJ7" s="232">
        <f t="shared" si="53"/>
        <v>2542598.5499999998</v>
      </c>
      <c r="DK7" s="232">
        <f t="shared" si="53"/>
        <v>39169.4</v>
      </c>
      <c r="DL7" s="232">
        <f t="shared" si="53"/>
        <v>2875569.95</v>
      </c>
      <c r="DM7" s="232">
        <f t="shared" si="53"/>
        <v>57170.113000000005</v>
      </c>
      <c r="DN7" s="232">
        <f t="shared" si="53"/>
        <v>4155171.39</v>
      </c>
      <c r="DO7" s="232">
        <f t="shared" si="53"/>
        <v>70229.411000000007</v>
      </c>
      <c r="DP7" s="232">
        <f t="shared" si="53"/>
        <v>5109108.5599999996</v>
      </c>
      <c r="DQ7" s="232">
        <f t="shared" si="53"/>
        <v>63201.052000000003</v>
      </c>
      <c r="DR7" s="232">
        <f t="shared" si="53"/>
        <v>4637904.41</v>
      </c>
      <c r="DS7" s="232">
        <f t="shared" si="53"/>
        <v>49355.462</v>
      </c>
      <c r="DT7" s="232">
        <f t="shared" si="53"/>
        <v>3600172.12</v>
      </c>
      <c r="DU7" s="232">
        <f t="shared" si="53"/>
        <v>43278.261999999995</v>
      </c>
      <c r="DV7" s="232">
        <f t="shared" si="53"/>
        <v>3174331.46</v>
      </c>
      <c r="DW7" s="232">
        <f t="shared" si="53"/>
        <v>3174331.46</v>
      </c>
      <c r="DX7" s="232">
        <f t="shared" si="53"/>
        <v>55616.938999999998</v>
      </c>
      <c r="DY7" s="232">
        <f t="shared" si="53"/>
        <v>4116534.79</v>
      </c>
      <c r="DZ7" s="232">
        <f t="shared" si="53"/>
        <v>4116534.79</v>
      </c>
      <c r="EA7" s="232">
        <f t="shared" si="53"/>
        <v>43897.544999999998</v>
      </c>
      <c r="EB7" s="232">
        <f t="shared" si="53"/>
        <v>3203582.3899999997</v>
      </c>
      <c r="EC7" s="232">
        <f t="shared" si="53"/>
        <v>3203582.3899999997</v>
      </c>
      <c r="ED7" s="232">
        <f t="shared" si="53"/>
        <v>51239.202000000005</v>
      </c>
      <c r="EE7" s="232">
        <f t="shared" si="53"/>
        <v>3716816.35</v>
      </c>
      <c r="EF7" s="232">
        <f t="shared" si="53"/>
        <v>3716816.35</v>
      </c>
      <c r="EG7" s="232">
        <v>3337.2849999999999</v>
      </c>
      <c r="EH7" s="232">
        <f>SUM(EH8,EH25,EH46)</f>
        <v>33000</v>
      </c>
      <c r="EI7" s="232"/>
      <c r="EJ7" s="232">
        <f>SUM(EJ8,EJ25,EJ46)</f>
        <v>1619796</v>
      </c>
      <c r="EK7" s="232">
        <v>3394.3290000000002</v>
      </c>
      <c r="EL7" s="232">
        <f>SUM(EL8,EL25,EL46)</f>
        <v>29000</v>
      </c>
      <c r="EM7" s="232"/>
      <c r="EN7" s="232">
        <f>SUM(EN8,EN25,EN46)</f>
        <v>1380658</v>
      </c>
      <c r="EO7" s="232">
        <v>3394.3290000000002</v>
      </c>
      <c r="EP7" s="232">
        <f>SUM(EP8,EP25,EP46)</f>
        <v>28250</v>
      </c>
      <c r="EQ7" s="232"/>
      <c r="ER7" s="232">
        <f>SUM(ER8,ER25,ER46)</f>
        <v>1348144.5</v>
      </c>
      <c r="ES7" s="232">
        <v>4976.5739999999996</v>
      </c>
      <c r="ET7" s="232">
        <f>SUM(ET8,ET25,ET46)</f>
        <v>25000</v>
      </c>
      <c r="EU7" s="232"/>
      <c r="EV7" s="232">
        <f>SUM(EV8,EV25,EV46)</f>
        <v>1226817</v>
      </c>
      <c r="EW7" s="232">
        <v>4670.4089999999997</v>
      </c>
      <c r="EX7" s="232">
        <f>SUM(EX8,EX25,EX46)</f>
        <v>24660</v>
      </c>
      <c r="EY7" s="232"/>
      <c r="EZ7" s="232">
        <f>SUM(EZ8,EZ25,EZ46)</f>
        <v>1210449</v>
      </c>
      <c r="FA7" s="232">
        <v>2770.4340000000002</v>
      </c>
      <c r="FB7" s="232">
        <f>SUM(FB8,FB25,FB46)</f>
        <v>18800</v>
      </c>
      <c r="FC7" s="232"/>
      <c r="FD7" s="232">
        <f>SUM(FD8,FD25,FD46)</f>
        <v>813750</v>
      </c>
      <c r="FE7" s="232">
        <v>2005.6569999999999</v>
      </c>
      <c r="FF7" s="232">
        <f>SUM(FF8,FF25,FF46)</f>
        <v>15800</v>
      </c>
      <c r="FG7" s="232"/>
      <c r="FH7" s="232">
        <f>SUM(FH8,FH25,FH46)</f>
        <v>671050</v>
      </c>
      <c r="FI7" s="232">
        <v>1719.366</v>
      </c>
      <c r="FJ7" s="232">
        <f>SUM(FJ8,FJ25,FJ46)</f>
        <v>20900</v>
      </c>
      <c r="FK7" s="232"/>
      <c r="FL7" s="232">
        <f>SUM(FL8,FL25,FL46)</f>
        <v>901664</v>
      </c>
      <c r="FM7" s="232">
        <v>1492.4469999999999</v>
      </c>
      <c r="FN7" s="232">
        <f>SUM(FN8,FN25,FN46)</f>
        <v>14200</v>
      </c>
      <c r="FO7" s="232"/>
      <c r="FP7" s="232">
        <f>SUM(FP8,FP25,FP46)</f>
        <v>620144</v>
      </c>
      <c r="FQ7" s="232">
        <v>1548.25</v>
      </c>
      <c r="FR7" s="232">
        <f>SUM(FR8,FR25,FR46)</f>
        <v>2200</v>
      </c>
      <c r="FS7" s="232"/>
      <c r="FT7" s="232">
        <f>SUM(FT8,FT25,FT46)</f>
        <v>85220</v>
      </c>
      <c r="FU7" s="232">
        <f>SUM(FU8,FU25,FU46)</f>
        <v>1836.7830000000001</v>
      </c>
      <c r="FV7" s="232">
        <f>SUM(FV8,FV25,FV46)</f>
        <v>2950</v>
      </c>
      <c r="FW7" s="232"/>
      <c r="FX7" s="232">
        <f>SUM(FX8,FX25,FX46)</f>
        <v>121121</v>
      </c>
      <c r="FY7" s="232">
        <f>SUM(FY8,FY25,FY46)</f>
        <v>1375.335</v>
      </c>
      <c r="FZ7" s="232">
        <f>SUM(FZ8,FZ25,FZ46)</f>
        <v>2400</v>
      </c>
      <c r="GA7" s="232"/>
      <c r="GB7" s="232">
        <f>SUM(GB8,GB25,GB46)</f>
        <v>99904</v>
      </c>
      <c r="GC7" s="232">
        <f>SUM(GC8,GC25,GC46)</f>
        <v>2100.8040000000001</v>
      </c>
      <c r="GD7" s="232">
        <f>SUM(GD8,GD25,GD46)</f>
        <v>3700</v>
      </c>
      <c r="GE7" s="232"/>
      <c r="GF7" s="232">
        <f>SUM(GF8,GF25,GF46)</f>
        <v>147439</v>
      </c>
      <c r="GG7" s="232">
        <f>SUM(GG8,GG25,GG46)</f>
        <v>3525.02</v>
      </c>
      <c r="GH7" s="232">
        <f>SUM(GH8,GH25,GH46)</f>
        <v>1200</v>
      </c>
      <c r="GI7" s="232"/>
      <c r="GJ7" s="232">
        <f>SUM(GJ8,GJ25,GJ46)</f>
        <v>47472</v>
      </c>
      <c r="GK7" s="232">
        <f>SUM(GK8,GK25,GK46)</f>
        <v>4064.7150000000001</v>
      </c>
      <c r="GL7" s="232">
        <f>SUM(GL8,GL25,GL46)</f>
        <v>3900</v>
      </c>
      <c r="GM7" s="232"/>
      <c r="GN7" s="232">
        <f>SUM(GN8,GN25,GN46)</f>
        <v>158796</v>
      </c>
      <c r="GO7" s="232">
        <f>SUM(GO8,GO25,GO46)</f>
        <v>5907.5550000000003</v>
      </c>
      <c r="GP7" s="232">
        <f>SUM(GP8,GP25,GP46)</f>
        <v>100</v>
      </c>
      <c r="GQ7" s="232"/>
      <c r="GR7" s="232">
        <f>SUM(GR8,GR25,GR46)</f>
        <v>3814</v>
      </c>
      <c r="GS7" s="232">
        <f>SUM(GS8,GS25,GS46)</f>
        <v>7639.924</v>
      </c>
      <c r="GT7" s="232">
        <f>SUM(GT8,GT25,GT46)</f>
        <v>2200</v>
      </c>
      <c r="GU7" s="232"/>
      <c r="GV7" s="232">
        <f>SUM(GV8,GV25,GV46)</f>
        <v>91298</v>
      </c>
      <c r="GW7" s="232">
        <f>SUM(GW8,GW25,GW46)</f>
        <v>6950.6280000000006</v>
      </c>
      <c r="GX7" s="232">
        <f>SUM(GX8,GX25,GX46)</f>
        <v>1800</v>
      </c>
      <c r="GY7" s="232"/>
      <c r="GZ7" s="232">
        <f>SUM(GZ8,GZ25,GZ46)</f>
        <v>75432</v>
      </c>
      <c r="HA7" s="232">
        <f>SUM(HA8,HA25,HA46)</f>
        <v>4952.2110000000002</v>
      </c>
      <c r="HB7" s="232">
        <f>SUM(HB8,HB25,HB46)</f>
        <v>1400</v>
      </c>
      <c r="HC7" s="232"/>
      <c r="HD7" s="232">
        <f>SUM(HD8,HD25,HD46)</f>
        <v>58611</v>
      </c>
      <c r="HE7" s="232">
        <f>SUM(HE8,HE25,HE46)</f>
        <v>1300</v>
      </c>
      <c r="HF7" s="232"/>
      <c r="HG7" s="232">
        <f>SUM(HG8,HG25,HG46)</f>
        <v>54362</v>
      </c>
      <c r="HH7" s="232">
        <f>SUM(HH8,HH25,HH46)</f>
        <v>1300</v>
      </c>
      <c r="HI7" s="232"/>
      <c r="HJ7" s="232">
        <f>SUM(HJ8,HJ25,HJ46)</f>
        <v>54362</v>
      </c>
      <c r="HK7" s="232">
        <f>SUM(HK8,HK25,HK46)</f>
        <v>1350</v>
      </c>
      <c r="HL7" s="232"/>
      <c r="HM7" s="232">
        <f>SUM(HM8,HM25,HM46)</f>
        <v>54570.743894271101</v>
      </c>
      <c r="HN7" s="232">
        <v>35482.237000000001</v>
      </c>
      <c r="HO7" s="232">
        <v>1730153.16</v>
      </c>
      <c r="HP7" s="232">
        <v>22809.17</v>
      </c>
      <c r="HQ7" s="232">
        <v>1045777.42</v>
      </c>
      <c r="HR7" s="232">
        <v>26260.477000000003</v>
      </c>
      <c r="HS7" s="232">
        <v>1273143.48</v>
      </c>
      <c r="HT7" s="232">
        <v>23702.724000000002</v>
      </c>
      <c r="HU7" s="232">
        <v>1111765.3499999999</v>
      </c>
      <c r="HV7" s="232">
        <v>17025.596000000001</v>
      </c>
      <c r="HW7" s="232">
        <v>721713.8</v>
      </c>
      <c r="HX7" s="232">
        <v>19113.486000000001</v>
      </c>
      <c r="HY7" s="232">
        <v>812637.47000000009</v>
      </c>
      <c r="HZ7" s="232">
        <v>21288.703999999998</v>
      </c>
      <c r="IA7" s="232">
        <v>903495</v>
      </c>
      <c r="IB7" s="232">
        <v>13596.306999999999</v>
      </c>
      <c r="IC7" s="232">
        <v>576686.04</v>
      </c>
      <c r="ID7" s="232">
        <v>2142.54</v>
      </c>
      <c r="IE7" s="232">
        <v>85198.62</v>
      </c>
      <c r="IF7" s="232">
        <v>1984.3610000000001</v>
      </c>
      <c r="IG7" s="232">
        <v>81423.66</v>
      </c>
      <c r="IH7" s="232">
        <f t="shared" ref="IH7:JC7" si="54">SUM(IH8,IH25,IH46)</f>
        <v>3337.2849999999999</v>
      </c>
      <c r="II7" s="232">
        <f t="shared" si="54"/>
        <v>142129.98000000001</v>
      </c>
      <c r="IJ7" s="232">
        <f t="shared" si="54"/>
        <v>3035.3419999999996</v>
      </c>
      <c r="IK7" s="232">
        <f t="shared" si="54"/>
        <v>125663.65000000001</v>
      </c>
      <c r="IL7" s="232">
        <f t="shared" si="54"/>
        <v>3394.3290000000002</v>
      </c>
      <c r="IM7" s="232">
        <f t="shared" si="54"/>
        <v>136114.33000000002</v>
      </c>
      <c r="IN7" s="232">
        <f t="shared" si="54"/>
        <v>4976.5739999999996</v>
      </c>
      <c r="IO7" s="232">
        <f t="shared" si="54"/>
        <v>198340.72</v>
      </c>
      <c r="IP7" s="232">
        <f t="shared" si="54"/>
        <v>4670.4089999999997</v>
      </c>
      <c r="IQ7" s="232">
        <f t="shared" si="54"/>
        <v>186484.23</v>
      </c>
      <c r="IR7" s="232">
        <f t="shared" si="54"/>
        <v>2770.4340000000002</v>
      </c>
      <c r="IS7" s="232">
        <f t="shared" si="54"/>
        <v>115903.66</v>
      </c>
      <c r="IT7" s="232">
        <f t="shared" si="54"/>
        <v>2005.6569999999999</v>
      </c>
      <c r="IU7" s="232">
        <f t="shared" si="54"/>
        <v>83798</v>
      </c>
      <c r="IV7" s="232">
        <f t="shared" si="54"/>
        <v>1719.366</v>
      </c>
      <c r="IW7" s="232">
        <f t="shared" si="54"/>
        <v>72025.740000000005</v>
      </c>
      <c r="IX7" s="232">
        <f t="shared" si="54"/>
        <v>1492.4469999999999</v>
      </c>
      <c r="IY7" s="232">
        <f t="shared" si="54"/>
        <v>62517.56</v>
      </c>
      <c r="IZ7" s="232">
        <f t="shared" si="54"/>
        <v>1548.25</v>
      </c>
      <c r="JA7" s="232">
        <f t="shared" si="54"/>
        <v>65029.21</v>
      </c>
      <c r="JB7" s="232">
        <f t="shared" si="54"/>
        <v>1836.7830000000001</v>
      </c>
      <c r="JC7" s="232">
        <f t="shared" si="54"/>
        <v>76889.88</v>
      </c>
      <c r="JD7" s="232">
        <v>27197.119000000002</v>
      </c>
      <c r="JE7" s="232">
        <f>SUM(JE8,JE25,JE46)</f>
        <v>40500</v>
      </c>
      <c r="JF7" s="232"/>
      <c r="JG7" s="232">
        <f>SUM(JG8,JG25,JG46)</f>
        <v>1898325</v>
      </c>
      <c r="JH7" s="232">
        <v>29691.863999999998</v>
      </c>
      <c r="JI7" s="232">
        <f>SUM(JI8,JI25,JI46)</f>
        <v>39100</v>
      </c>
      <c r="JJ7" s="232"/>
      <c r="JK7" s="232">
        <f>SUM(JK8,JK25,JK46)</f>
        <v>1747375</v>
      </c>
      <c r="JL7" s="232">
        <v>29691.863999999998</v>
      </c>
      <c r="JM7" s="232">
        <f>SUM(JM8,JM25,JM46)</f>
        <v>38000</v>
      </c>
      <c r="JN7" s="232"/>
      <c r="JO7" s="232">
        <f>SUM(JO8,JO25,JO46)</f>
        <v>1708681</v>
      </c>
      <c r="JP7" s="232">
        <v>18275.427</v>
      </c>
      <c r="JQ7" s="232">
        <f>SUM(JQ8,JQ25,JQ46)</f>
        <v>43800</v>
      </c>
      <c r="JR7" s="232"/>
      <c r="JS7" s="232">
        <f>SUM(JS8,JS25,JS46)</f>
        <v>2003470</v>
      </c>
      <c r="JT7" s="232">
        <v>22131.413</v>
      </c>
      <c r="JU7" s="232">
        <f>SUM(JU8,JU25,JU46)</f>
        <v>41000</v>
      </c>
      <c r="JV7" s="232"/>
      <c r="JW7" s="232">
        <f>SUM(JW8,JW25,JW46)</f>
        <v>1818554</v>
      </c>
      <c r="JX7" s="232">
        <v>20036.004000000001</v>
      </c>
      <c r="JY7" s="232">
        <f>SUM(JY8,JY25,JY46)</f>
        <v>31700</v>
      </c>
      <c r="JZ7" s="232"/>
      <c r="KA7" s="232">
        <f>SUM(KA8,KA25,KA46)</f>
        <v>1450858</v>
      </c>
      <c r="KB7" s="232">
        <v>6804.68</v>
      </c>
      <c r="KC7" s="232">
        <f>SUM(KC8,KC25,KC46)</f>
        <v>27200</v>
      </c>
      <c r="KD7" s="232"/>
      <c r="KE7" s="232">
        <f>SUM(KE8,KE25,KE46)</f>
        <v>1238682</v>
      </c>
      <c r="KF7" s="232">
        <v>11724.572</v>
      </c>
      <c r="KG7" s="232">
        <f>SUM(KG8,KG25,KG46)</f>
        <v>31000</v>
      </c>
      <c r="KH7" s="232"/>
      <c r="KI7" s="232">
        <f>SUM(KI8,KI25,KI46)</f>
        <v>1426680</v>
      </c>
      <c r="KJ7" s="232">
        <v>6804.68</v>
      </c>
      <c r="KK7" s="232">
        <f>SUM(KK8,KK25,KK46)</f>
        <v>25400</v>
      </c>
      <c r="KL7" s="232"/>
      <c r="KM7" s="232">
        <f>SUM(KM8,KM25,KM46)</f>
        <v>1162002</v>
      </c>
      <c r="KN7" s="232">
        <v>8165.6170000000002</v>
      </c>
      <c r="KO7" s="232">
        <f>SUM(KO8,KO25,KO46)</f>
        <v>28400</v>
      </c>
      <c r="KP7" s="232"/>
      <c r="KQ7" s="232">
        <f>SUM(KQ8,KQ25,KQ46)</f>
        <v>1250800</v>
      </c>
      <c r="KR7" s="232">
        <f>SUM(KR8,KR25,KR46)</f>
        <v>5098.1099999999997</v>
      </c>
      <c r="KS7" s="232">
        <f>SUM(KS8,KS25,KS46)</f>
        <v>28200</v>
      </c>
      <c r="KT7" s="232"/>
      <c r="KU7" s="232">
        <f>SUM(KU8,KU25,KU46)</f>
        <v>1243830</v>
      </c>
      <c r="KV7" s="232">
        <f>SUM(KV8,KV25,KV46)</f>
        <v>4644.4639999999999</v>
      </c>
      <c r="KW7" s="232">
        <f>SUM(KW8,KW25,KW46)</f>
        <v>26250</v>
      </c>
      <c r="KX7" s="232"/>
      <c r="KY7" s="232">
        <f>SUM(KY8,KY25,KY46)</f>
        <v>1132880</v>
      </c>
      <c r="KZ7" s="232">
        <f>SUM(KZ8,KZ25,KZ46)</f>
        <v>5831.3789999999999</v>
      </c>
      <c r="LA7" s="232">
        <f>SUM(LA8,LA25,LA46)</f>
        <v>25100</v>
      </c>
      <c r="LB7" s="232"/>
      <c r="LC7" s="232">
        <f>SUM(LC8,LC25,LC46)</f>
        <v>1062695</v>
      </c>
      <c r="LD7" s="232">
        <f>SUM(LD8,LD25,LD46)</f>
        <v>800</v>
      </c>
      <c r="LE7" s="232">
        <f>SUM(LE8,LE25,LE46)</f>
        <v>20400</v>
      </c>
      <c r="LF7" s="232"/>
      <c r="LG7" s="232">
        <f>SUM(LG8,LG25,LG46)</f>
        <v>880760</v>
      </c>
      <c r="LH7" s="232">
        <f>SUM(LH8,LH25,LH46)</f>
        <v>1926.5</v>
      </c>
      <c r="LI7" s="232">
        <f>SUM(LI8,LI25,LI46)</f>
        <v>26000</v>
      </c>
      <c r="LJ7" s="232"/>
      <c r="LK7" s="232">
        <f>SUM(LK8,LK25,LK46)</f>
        <v>1149400</v>
      </c>
      <c r="LL7" s="232">
        <f>SUM(LL8,LL25,LL46)</f>
        <v>0</v>
      </c>
      <c r="LM7" s="232">
        <f>SUM(LM8,LM25,LM46)</f>
        <v>16500</v>
      </c>
      <c r="LN7" s="232"/>
      <c r="LO7" s="232">
        <f>SUM(LO8,LO25,LO46)</f>
        <v>671550</v>
      </c>
      <c r="LP7" s="232">
        <f>SUM(LP8,LP25,LP46)</f>
        <v>0</v>
      </c>
      <c r="LQ7" s="232">
        <f>SUM(LQ8,LQ25,LQ46)</f>
        <v>15000</v>
      </c>
      <c r="LR7" s="232"/>
      <c r="LS7" s="232">
        <f>SUM(LS8,LS25,LS46)</f>
        <v>610500</v>
      </c>
      <c r="LT7" s="232">
        <f>SUM(LT8,LT25,LT46)</f>
        <v>0</v>
      </c>
      <c r="LU7" s="232">
        <f>SUM(LU8,LU25,LU46)</f>
        <v>8000</v>
      </c>
      <c r="LV7" s="232"/>
      <c r="LW7" s="232">
        <f>SUM(LW8,LW25,LW46)</f>
        <v>325600</v>
      </c>
      <c r="LX7" s="232">
        <f>SUM(LX8,LX25,LX46)</f>
        <v>0</v>
      </c>
      <c r="LY7" s="232">
        <f>SUM(LY8,LY25,LY46)</f>
        <v>10000</v>
      </c>
      <c r="LZ7" s="232"/>
      <c r="MA7" s="232">
        <f>SUM(MA8,MA25,MA46)</f>
        <v>407700.00000000006</v>
      </c>
      <c r="MB7" s="232">
        <f>SUM(MB8,MB25,MB46)</f>
        <v>10000</v>
      </c>
      <c r="MC7" s="232"/>
      <c r="MD7" s="232">
        <f>SUM(MD8,MD25,MD46)</f>
        <v>424300</v>
      </c>
      <c r="ME7" s="232">
        <f>SUM(ME8,ME25,ME46)</f>
        <v>6300</v>
      </c>
      <c r="MF7" s="232"/>
      <c r="MG7" s="232">
        <f>SUM(MG8,MG25,MG46)</f>
        <v>254142.00000000003</v>
      </c>
      <c r="MH7" s="232">
        <f>SUM(MH8,MH25,MH46)</f>
        <v>5000</v>
      </c>
      <c r="MI7" s="232"/>
      <c r="MJ7" s="232">
        <f>SUM(MJ8,MJ25,MJ46)</f>
        <v>201700.00000000003</v>
      </c>
      <c r="MK7" s="232">
        <v>46202.201999999997</v>
      </c>
      <c r="ML7" s="232">
        <v>2099140.84</v>
      </c>
      <c r="MM7" s="232">
        <v>42009</v>
      </c>
      <c r="MN7" s="232">
        <v>1920820.74</v>
      </c>
      <c r="MO7" s="232">
        <v>45578.143000000004</v>
      </c>
      <c r="MP7" s="232">
        <v>2071475.6800000002</v>
      </c>
      <c r="MQ7" s="232">
        <v>39694.239999999998</v>
      </c>
      <c r="MR7" s="232">
        <v>1807555.96</v>
      </c>
      <c r="MS7" s="232">
        <v>29321.632999999998</v>
      </c>
      <c r="MT7" s="232">
        <v>1349670.59</v>
      </c>
      <c r="MU7" s="232">
        <v>35233.124000000003</v>
      </c>
      <c r="MV7" s="232">
        <v>1620073.2599999998</v>
      </c>
      <c r="MW7" s="232">
        <v>35571.858</v>
      </c>
      <c r="MX7" s="232">
        <v>1588345.19</v>
      </c>
      <c r="MY7" s="232">
        <v>25932.931</v>
      </c>
      <c r="MZ7" s="232">
        <v>1145487.75</v>
      </c>
      <c r="NA7" s="232">
        <v>22370.835999999999</v>
      </c>
      <c r="NB7" s="232">
        <v>1007101.0199999999</v>
      </c>
      <c r="NC7" s="232">
        <v>30385.239000000001</v>
      </c>
      <c r="ND7" s="232">
        <v>1400960.6</v>
      </c>
      <c r="NE7" s="232">
        <f t="shared" ref="NE7:NZ7" si="55">SUM(NE8,NE25,NE46)</f>
        <v>27197.119000000002</v>
      </c>
      <c r="NF7" s="232">
        <f t="shared" si="55"/>
        <v>1244689.1400000001</v>
      </c>
      <c r="NG7" s="232">
        <f t="shared" si="55"/>
        <v>26170.165000000001</v>
      </c>
      <c r="NH7" s="232">
        <f t="shared" si="55"/>
        <v>1153211.98</v>
      </c>
      <c r="NI7" s="232">
        <f t="shared" si="55"/>
        <v>29691.863999999998</v>
      </c>
      <c r="NJ7" s="232">
        <f t="shared" si="55"/>
        <v>1383388.17</v>
      </c>
      <c r="NK7" s="232">
        <f t="shared" si="55"/>
        <v>18275.427</v>
      </c>
      <c r="NL7" s="232">
        <f t="shared" si="55"/>
        <v>745296.54</v>
      </c>
      <c r="NM7" s="232">
        <f t="shared" si="55"/>
        <v>22131.413</v>
      </c>
      <c r="NN7" s="232">
        <f t="shared" si="55"/>
        <v>902379.6</v>
      </c>
      <c r="NO7" s="232">
        <f t="shared" si="55"/>
        <v>20036.004000000001</v>
      </c>
      <c r="NP7" s="232">
        <f t="shared" si="55"/>
        <v>816942</v>
      </c>
      <c r="NQ7" s="232">
        <f t="shared" si="55"/>
        <v>6804.68</v>
      </c>
      <c r="NR7" s="232">
        <f t="shared" si="55"/>
        <v>277452</v>
      </c>
      <c r="NS7" s="232">
        <f t="shared" si="55"/>
        <v>11724.572</v>
      </c>
      <c r="NT7" s="232">
        <f t="shared" si="55"/>
        <v>497462.94</v>
      </c>
      <c r="NU7" s="232">
        <f t="shared" si="55"/>
        <v>6804.68</v>
      </c>
      <c r="NV7" s="232">
        <f t="shared" si="55"/>
        <v>288716.40000000002</v>
      </c>
      <c r="NW7" s="232">
        <f t="shared" si="55"/>
        <v>8165.6170000000002</v>
      </c>
      <c r="NX7" s="232">
        <f t="shared" si="55"/>
        <v>346459.68</v>
      </c>
      <c r="NY7" s="232">
        <f t="shared" si="55"/>
        <v>5098.1099999999997</v>
      </c>
      <c r="NZ7" s="232">
        <f t="shared" si="55"/>
        <v>216308.16</v>
      </c>
      <c r="OA7" s="232">
        <v>10107.1</v>
      </c>
      <c r="OB7" s="232">
        <f>SUM(OB8,OB25,OB46)</f>
        <v>0</v>
      </c>
      <c r="OC7" s="232"/>
      <c r="OD7" s="232">
        <f>SUM(OD8,OD25,OD46)</f>
        <v>0</v>
      </c>
      <c r="OE7" s="232">
        <v>12031.900000000001</v>
      </c>
      <c r="OF7" s="232">
        <f>SUM(OF8,OF25,OF46)</f>
        <v>3182</v>
      </c>
      <c r="OG7" s="232"/>
      <c r="OH7" s="232">
        <f>SUM(OH8,OH25,OH46)</f>
        <v>208535</v>
      </c>
      <c r="OI7" s="232">
        <v>12031.900000000001</v>
      </c>
      <c r="OJ7" s="232">
        <f>SUM(OJ8,OJ25,OJ46)</f>
        <v>9300</v>
      </c>
      <c r="OK7" s="232"/>
      <c r="OL7" s="232">
        <f>SUM(OL8,OL25,OL46)</f>
        <v>626500</v>
      </c>
      <c r="OM7" s="232">
        <v>13169.6</v>
      </c>
      <c r="ON7" s="232">
        <f>SUM(ON8,ON25,ON46)</f>
        <v>10200</v>
      </c>
      <c r="OO7" s="232"/>
      <c r="OP7" s="232">
        <f>SUM(OP8,OP25,OP46)</f>
        <v>687500</v>
      </c>
      <c r="OQ7" s="232">
        <v>20880.199999999997</v>
      </c>
      <c r="OR7" s="232">
        <f>SUM(OR8,OR25,OR46)</f>
        <v>13920</v>
      </c>
      <c r="OS7" s="232"/>
      <c r="OT7" s="232">
        <f>SUM(OT8,OT25,OT46)</f>
        <v>938600</v>
      </c>
      <c r="OU7" s="232">
        <v>22655.199999999997</v>
      </c>
      <c r="OV7" s="232">
        <f>SUM(OV8,OV25,OV46)</f>
        <v>14620</v>
      </c>
      <c r="OW7" s="232"/>
      <c r="OX7" s="232">
        <f>SUM(OX8,OX25,OX46)</f>
        <v>782340</v>
      </c>
      <c r="OY7" s="232">
        <v>21997.800000000003</v>
      </c>
      <c r="OZ7" s="232">
        <f>SUM(OZ8,OZ25,OZ46)</f>
        <v>18100</v>
      </c>
      <c r="PA7" s="232"/>
      <c r="PB7" s="232">
        <f>SUM(PB8,PB25,PB46)</f>
        <v>919600</v>
      </c>
      <c r="PC7" s="232">
        <v>18406.900000000001</v>
      </c>
      <c r="PD7" s="232">
        <f>SUM(PD8,PD25,PD46)</f>
        <v>13000</v>
      </c>
      <c r="PE7" s="232"/>
      <c r="PF7" s="232">
        <f>SUM(PF8,PF25,PF46)</f>
        <v>649750</v>
      </c>
      <c r="PG7" s="232">
        <v>23093.5</v>
      </c>
      <c r="PH7" s="232">
        <f>SUM(PH8,PH25,PH46)</f>
        <v>19200</v>
      </c>
      <c r="PI7" s="232"/>
      <c r="PJ7" s="232">
        <f>SUM(PJ8,PJ25,PJ46)</f>
        <v>967200</v>
      </c>
      <c r="PK7" s="232">
        <v>20681.2</v>
      </c>
      <c r="PL7" s="232">
        <f>SUM(PL8,PL25,PL46)</f>
        <v>17000</v>
      </c>
      <c r="PM7" s="232"/>
      <c r="PN7" s="232">
        <f>SUM(PN8,PN25,PN46)</f>
        <v>847140</v>
      </c>
      <c r="PO7" s="232">
        <f>SUM(PO8,PO25,PO46)</f>
        <v>20478.5</v>
      </c>
      <c r="PP7" s="232">
        <f>SUM(PP8,PP25,PP46)</f>
        <v>10750</v>
      </c>
      <c r="PQ7" s="232"/>
      <c r="PR7" s="232">
        <f>SUM(PR8,PR25,PR46)</f>
        <v>527828</v>
      </c>
      <c r="PS7" s="232">
        <f>SUM(PS8,PS25,PS46)</f>
        <v>19692.099999999999</v>
      </c>
      <c r="PT7" s="232">
        <f>SUM(PT8,PT25,PT46)</f>
        <v>10300</v>
      </c>
      <c r="PU7" s="232"/>
      <c r="PV7" s="232">
        <f>SUM(PV8,PV25,PV46)</f>
        <v>507016</v>
      </c>
      <c r="PW7" s="232">
        <f>SUM(PW8,PW25,PW46)</f>
        <v>10368</v>
      </c>
      <c r="PX7" s="232">
        <f>SUM(PX8,PX25,PX46)</f>
        <v>11600</v>
      </c>
      <c r="PY7" s="232"/>
      <c r="PZ7" s="232">
        <f>SUM(PZ8,PZ25,PZ46)</f>
        <v>607068</v>
      </c>
      <c r="QA7" s="232">
        <f>SUM(QA8,QA25,QA46)</f>
        <v>10192.400000000001</v>
      </c>
      <c r="QB7" s="232">
        <f>SUM(QB8,QB25,QB46)</f>
        <v>10970</v>
      </c>
      <c r="QC7" s="232"/>
      <c r="QD7" s="232">
        <f>SUM(QD8,QD25,QD46)</f>
        <v>584933.04</v>
      </c>
      <c r="QE7" s="232">
        <f>SUM(QE8,QE25,QE46)</f>
        <v>3684</v>
      </c>
      <c r="QF7" s="232">
        <f>SUM(QF8,QF25,QF46)</f>
        <v>14356</v>
      </c>
      <c r="QG7" s="232"/>
      <c r="QH7" s="232">
        <f>SUM(QH8,QH25,QH46)</f>
        <v>771987.3600000001</v>
      </c>
      <c r="QI7" s="232">
        <f>SUM(QI8,QI25,QI46)</f>
        <v>1118.8800000000001</v>
      </c>
      <c r="QJ7" s="232">
        <f>SUM(QJ8,QJ25,QJ46)</f>
        <v>20800</v>
      </c>
      <c r="QK7" s="232"/>
      <c r="QL7" s="232">
        <f>SUM(QL8,QL25,QL46)</f>
        <v>1052984</v>
      </c>
      <c r="QM7" s="232">
        <f>SUM(QM8,QM25,QM46)</f>
        <v>369.6</v>
      </c>
      <c r="QN7" s="232">
        <f>SUM(QN8,QN25,QN46)</f>
        <v>22800</v>
      </c>
      <c r="QO7" s="232"/>
      <c r="QP7" s="232">
        <f>SUM(QP8,QP25,QP46)</f>
        <v>1159620</v>
      </c>
      <c r="QQ7" s="232">
        <f>SUM(QQ8,QQ25,QQ46)</f>
        <v>0</v>
      </c>
      <c r="QR7" s="232">
        <f>SUM(QR8,QR25,QR46)</f>
        <v>22800</v>
      </c>
      <c r="QS7" s="232"/>
      <c r="QT7" s="232">
        <f>SUM(QT8,QT25,QT46)</f>
        <v>1159620</v>
      </c>
      <c r="QU7" s="232">
        <f>SUM(QU8,QU25,QU46)</f>
        <v>7160</v>
      </c>
      <c r="QV7" s="232">
        <f>SUM(QV8,QV25,QV46)</f>
        <v>18780</v>
      </c>
      <c r="QW7" s="232"/>
      <c r="QX7" s="232">
        <f>SUM(QX8,QX25,QX46)</f>
        <v>925740</v>
      </c>
      <c r="QY7" s="232">
        <f>SUM(QY8,QY25,QY46)</f>
        <v>21820</v>
      </c>
      <c r="QZ7" s="232"/>
      <c r="RA7" s="232">
        <f>SUM(RA8,RA25,RA46)</f>
        <v>1163926.1257548844</v>
      </c>
      <c r="RB7" s="232">
        <f>SUM(RB8,RB25,RB46)</f>
        <v>18000</v>
      </c>
      <c r="RC7" s="232"/>
      <c r="RD7" s="232">
        <f>SUM(RD8,RD25,RD46)</f>
        <v>978000</v>
      </c>
      <c r="RE7" s="232">
        <f>SUM(RE8,RE25,RE46)</f>
        <v>20000</v>
      </c>
      <c r="RF7" s="232"/>
      <c r="RG7" s="232">
        <f>SUM(RG8,RG25,RG46)</f>
        <v>1137538.5435168738</v>
      </c>
      <c r="RH7" s="232">
        <v>12313</v>
      </c>
      <c r="RI7" s="232">
        <v>811099</v>
      </c>
      <c r="RJ7" s="232">
        <v>5447.9</v>
      </c>
      <c r="RK7" s="232">
        <v>368394.5</v>
      </c>
      <c r="RL7" s="232">
        <v>9127.7000000000007</v>
      </c>
      <c r="RM7" s="232">
        <v>615735.5</v>
      </c>
      <c r="RN7" s="232">
        <v>12118.099999999999</v>
      </c>
      <c r="RO7" s="232">
        <v>816567.5</v>
      </c>
      <c r="RP7" s="232">
        <v>13445.9</v>
      </c>
      <c r="RQ7" s="232">
        <v>907428.5</v>
      </c>
      <c r="RR7" s="232">
        <v>13033.3</v>
      </c>
      <c r="RS7" s="232">
        <v>666295.30000000005</v>
      </c>
      <c r="RT7" s="232">
        <v>17347.599999999999</v>
      </c>
      <c r="RU7" s="232">
        <v>879944.8</v>
      </c>
      <c r="RV7" s="232">
        <v>24213.199999999997</v>
      </c>
      <c r="RW7" s="232">
        <v>1180342.6000000001</v>
      </c>
      <c r="RX7" s="232">
        <v>19879.599999999999</v>
      </c>
      <c r="RY7" s="232">
        <v>1000047.5</v>
      </c>
      <c r="RZ7" s="232">
        <v>18695.8</v>
      </c>
      <c r="SA7" s="232">
        <v>914423</v>
      </c>
      <c r="SB7" s="232">
        <f t="shared" ref="SB7:SW7" si="56">SUM(SB8,SB25,SB46)</f>
        <v>10107.1</v>
      </c>
      <c r="SC7" s="232">
        <f t="shared" si="56"/>
        <v>499802.4</v>
      </c>
      <c r="SD7" s="232">
        <f t="shared" si="56"/>
        <v>8341.9</v>
      </c>
      <c r="SE7" s="232">
        <f t="shared" si="56"/>
        <v>426103.5</v>
      </c>
      <c r="SF7" s="232">
        <f t="shared" si="56"/>
        <v>12031.900000000001</v>
      </c>
      <c r="SG7" s="232">
        <f t="shared" si="56"/>
        <v>630129.69999999995</v>
      </c>
      <c r="SH7" s="232">
        <f t="shared" si="56"/>
        <v>13169.6</v>
      </c>
      <c r="SI7" s="232">
        <f t="shared" si="56"/>
        <v>683316</v>
      </c>
      <c r="SJ7" s="232">
        <f t="shared" si="56"/>
        <v>20880.199999999997</v>
      </c>
      <c r="SK7" s="232">
        <f t="shared" si="56"/>
        <v>1053485.3500000001</v>
      </c>
      <c r="SL7" s="232">
        <f t="shared" si="56"/>
        <v>22655.199999999997</v>
      </c>
      <c r="SM7" s="232">
        <f t="shared" si="56"/>
        <v>1143442.6299999999</v>
      </c>
      <c r="SN7" s="232">
        <f t="shared" si="56"/>
        <v>21997.800000000003</v>
      </c>
      <c r="SO7" s="232">
        <f t="shared" si="56"/>
        <v>1113041.53</v>
      </c>
      <c r="SP7" s="232">
        <f t="shared" si="56"/>
        <v>18406.900000000001</v>
      </c>
      <c r="SQ7" s="232">
        <f t="shared" si="56"/>
        <v>1017528.92</v>
      </c>
      <c r="SR7" s="232">
        <f t="shared" si="56"/>
        <v>23093.5</v>
      </c>
      <c r="SS7" s="232">
        <f t="shared" si="56"/>
        <v>1447050.3199999998</v>
      </c>
      <c r="ST7" s="232">
        <f t="shared" si="56"/>
        <v>20681.2</v>
      </c>
      <c r="SU7" s="232">
        <f t="shared" si="56"/>
        <v>1113294.94</v>
      </c>
      <c r="SV7" s="232">
        <f t="shared" si="56"/>
        <v>20478.5</v>
      </c>
      <c r="SW7" s="232">
        <f t="shared" si="56"/>
        <v>1137883.55</v>
      </c>
      <c r="SX7" s="232">
        <v>5016.76</v>
      </c>
      <c r="SY7" s="232">
        <f>SUM(SY8,SY25,SY46)</f>
        <v>6380</v>
      </c>
      <c r="SZ7" s="232"/>
      <c r="TA7" s="232">
        <f>SUM(TA8,TA25,TA46)</f>
        <v>306981.90000000002</v>
      </c>
      <c r="TB7" s="232">
        <v>3813.5879999999997</v>
      </c>
      <c r="TC7" s="232">
        <f>SUM(TC8,TC25,TC46)</f>
        <v>5500</v>
      </c>
      <c r="TD7" s="232"/>
      <c r="TE7" s="232">
        <f>SUM(TE8,TE25,TE46)</f>
        <v>255930</v>
      </c>
      <c r="TF7" s="232">
        <v>3813.5879999999997</v>
      </c>
      <c r="TG7" s="232">
        <f>SUM(TG8,TG25,TG46)</f>
        <v>5900</v>
      </c>
      <c r="TH7" s="232"/>
      <c r="TI7" s="232">
        <f>SUM(TI8,TI25,TI46)</f>
        <v>273654</v>
      </c>
      <c r="TJ7" s="232">
        <v>2266.2919999999999</v>
      </c>
      <c r="TK7" s="232">
        <f>SUM(TK8,TK25,TK46)</f>
        <v>6300</v>
      </c>
      <c r="TL7" s="232"/>
      <c r="TM7" s="232">
        <f>SUM(TM8,TM25,TM46)</f>
        <v>291856.5</v>
      </c>
      <c r="TN7" s="232">
        <v>2657.9490000000001</v>
      </c>
      <c r="TO7" s="232">
        <f>SUM(TO8,TO25,TO46)</f>
        <v>5980</v>
      </c>
      <c r="TP7" s="232"/>
      <c r="TQ7" s="232">
        <f>SUM(TQ8,TQ25,TQ46)</f>
        <v>278788</v>
      </c>
      <c r="TR7" s="232">
        <v>2292.846</v>
      </c>
      <c r="TS7" s="232">
        <f>SUM(TS8,TS25,TS46)</f>
        <v>5470</v>
      </c>
      <c r="TT7" s="232"/>
      <c r="TU7" s="232">
        <f>SUM(TU8,TU25,TU46)</f>
        <v>255106</v>
      </c>
      <c r="TV7" s="232">
        <v>1696.4299999999998</v>
      </c>
      <c r="TW7" s="232">
        <f>SUM(TW8,TW25,TW46)</f>
        <v>5610</v>
      </c>
      <c r="TX7" s="232"/>
      <c r="TY7" s="232">
        <f>SUM(TY8,TY25,TY46)</f>
        <v>256266.1</v>
      </c>
      <c r="TZ7" s="232">
        <v>1577.7660000000001</v>
      </c>
      <c r="UA7" s="232">
        <f>SUM(UA8,UA25,UA46)</f>
        <v>6400</v>
      </c>
      <c r="UB7" s="232"/>
      <c r="UC7" s="232">
        <f>SUM(UC8,UC25,UC46)</f>
        <v>267105</v>
      </c>
      <c r="UD7" s="232">
        <v>1759.3969999999999</v>
      </c>
      <c r="UE7" s="232">
        <f>SUM(UE8,UE25,UE46)</f>
        <v>5000</v>
      </c>
      <c r="UF7" s="232"/>
      <c r="UG7" s="232">
        <f>SUM(UG8,UG25,UG46)</f>
        <v>215580</v>
      </c>
      <c r="UH7" s="232">
        <v>1516.1259999999997</v>
      </c>
      <c r="UI7" s="232">
        <f>SUM(UI8,UI25,UI46)</f>
        <v>4800</v>
      </c>
      <c r="UJ7" s="232"/>
      <c r="UK7" s="232">
        <f>SUM(UK8,UK25,UK46)</f>
        <v>191441.5</v>
      </c>
      <c r="UL7" s="232">
        <f>SUM(UL8,UL25,UL46)</f>
        <v>678.68600000000004</v>
      </c>
      <c r="UM7" s="232">
        <f>SUM(UM8,UM25,UM46)</f>
        <v>4550</v>
      </c>
      <c r="UN7" s="232"/>
      <c r="UO7" s="232">
        <f>SUM(UO8,UO25,UO46)</f>
        <v>183663.5</v>
      </c>
      <c r="UP7" s="232">
        <f>SUM(UP8,UP25,UP46)</f>
        <v>721.08400000000006</v>
      </c>
      <c r="UQ7" s="232">
        <f>SUM(UQ8,UQ25,UQ46)</f>
        <v>5550</v>
      </c>
      <c r="UR7" s="232"/>
      <c r="US7" s="232">
        <f>SUM(US8,US25,US46)</f>
        <v>224371.6</v>
      </c>
      <c r="UT7" s="232">
        <f>SUM(UT8,UT25,UT46)</f>
        <v>1160.22</v>
      </c>
      <c r="UU7" s="232">
        <f>SUM(UU8,UU25,UU46)</f>
        <v>4647</v>
      </c>
      <c r="UV7" s="232"/>
      <c r="UW7" s="232">
        <f>SUM(UW8,UW25,UW46)</f>
        <v>186501.49091549296</v>
      </c>
      <c r="UX7" s="232">
        <f>SUM(UX8,UX25,UX46)</f>
        <v>870.39299999999992</v>
      </c>
      <c r="UY7" s="232">
        <f>SUM(UY8,UY25,UY46)</f>
        <v>4097</v>
      </c>
      <c r="UZ7" s="232"/>
      <c r="VA7" s="232">
        <f>SUM(VA8,VA25,VA46)</f>
        <v>164800.69091549295</v>
      </c>
      <c r="VB7" s="232">
        <f>SUM(VB8,VB25,VB46)</f>
        <v>970.904</v>
      </c>
      <c r="VC7" s="232">
        <f>SUM(VC8,VC25,VC46)</f>
        <v>2922</v>
      </c>
      <c r="VD7" s="232"/>
      <c r="VE7" s="232">
        <f>SUM(VE8,VE25,VE46)</f>
        <v>116734.59091549297</v>
      </c>
      <c r="VF7" s="232">
        <f>SUM(VF8,VF25,VF46)</f>
        <v>886.48299999999995</v>
      </c>
      <c r="VG7" s="232">
        <f>SUM(VG8,VG25,VG46)</f>
        <v>2722</v>
      </c>
      <c r="VH7" s="232"/>
      <c r="VI7" s="232">
        <f>SUM(VI8,VI25,VI46)</f>
        <v>104631.59091549297</v>
      </c>
      <c r="VJ7" s="232">
        <f>SUM(VJ8,VJ25,VJ46)</f>
        <v>543.673</v>
      </c>
      <c r="VK7" s="232">
        <f>SUM(VK8,VK25,VK46)</f>
        <v>2150</v>
      </c>
      <c r="VL7" s="232"/>
      <c r="VM7" s="232">
        <f>SUM(VM8,VM25,VM46)</f>
        <v>83909.161971830981</v>
      </c>
      <c r="VN7" s="232">
        <f>SUM(VN8,VN25,VN46)</f>
        <v>449.68100000000004</v>
      </c>
      <c r="VO7" s="232">
        <f>SUM(VO8,VO25,VO46)</f>
        <v>1630</v>
      </c>
      <c r="VP7" s="232"/>
      <c r="VQ7" s="232">
        <f>SUM(VQ8,VQ25,VQ46)</f>
        <v>64697.361971830978</v>
      </c>
      <c r="VR7" s="232">
        <f>SUM(VR8,VR25,VR46)</f>
        <v>603.14100000000008</v>
      </c>
      <c r="VS7" s="232">
        <f>SUM(VS8,VS25,VS46)</f>
        <v>1100</v>
      </c>
      <c r="VT7" s="232"/>
      <c r="VU7" s="232">
        <f>SUM(VU8,VU25,VU46)</f>
        <v>43561.080985915491</v>
      </c>
      <c r="VV7" s="232">
        <f>SUM(VV8,VV25,VV46)</f>
        <v>1620</v>
      </c>
      <c r="VW7" s="232"/>
      <c r="VX7" s="232">
        <f>SUM(VX8,VX25,VX46)</f>
        <v>73050.742957746479</v>
      </c>
      <c r="VY7" s="232">
        <f>SUM(VY8,VY25,VY46)</f>
        <v>1600</v>
      </c>
      <c r="VZ7" s="232"/>
      <c r="WA7" s="232">
        <f>SUM(WA8,WA25,WA46)</f>
        <v>63661.803763338285</v>
      </c>
      <c r="WB7" s="232">
        <f>SUM(WB8,WB25,WB46)</f>
        <v>805</v>
      </c>
      <c r="WC7" s="232"/>
      <c r="WD7" s="232">
        <f>SUM(WD8,WD25,WD46)</f>
        <v>31276.65</v>
      </c>
      <c r="WE7" s="232">
        <v>5909.875</v>
      </c>
      <c r="WF7" s="232">
        <v>270687.86</v>
      </c>
      <c r="WG7" s="232">
        <v>6367.8250000000007</v>
      </c>
      <c r="WH7" s="232">
        <v>295139.70999999996</v>
      </c>
      <c r="WI7" s="232">
        <v>6815.6100000000006</v>
      </c>
      <c r="WJ7" s="232">
        <v>315851.17000000004</v>
      </c>
      <c r="WK7" s="232">
        <v>5481.9670000000006</v>
      </c>
      <c r="WL7" s="232">
        <v>252610.83999999997</v>
      </c>
      <c r="WM7" s="232">
        <v>4850.9040000000005</v>
      </c>
      <c r="WN7" s="232">
        <v>220914.38</v>
      </c>
      <c r="WO7" s="232">
        <v>5083.509</v>
      </c>
      <c r="WP7" s="232">
        <v>232268.5</v>
      </c>
      <c r="WQ7" s="232">
        <v>5387.5069999999996</v>
      </c>
      <c r="WR7" s="232">
        <v>231052.43</v>
      </c>
      <c r="WS7" s="232">
        <v>5555.7790000000005</v>
      </c>
      <c r="WT7" s="232">
        <v>220646.87</v>
      </c>
      <c r="WU7" s="232">
        <v>4368.6270000000004</v>
      </c>
      <c r="WV7" s="232">
        <v>185065.47</v>
      </c>
      <c r="WW7" s="232">
        <v>4034.4359999999997</v>
      </c>
      <c r="WX7" s="232">
        <v>165859.46</v>
      </c>
      <c r="WY7" s="232">
        <f t="shared" ref="WY7:XT7" si="57">SUM(WY8,WY25,WY46)</f>
        <v>5016.76</v>
      </c>
      <c r="WZ7" s="232">
        <f t="shared" si="57"/>
        <v>207394.64</v>
      </c>
      <c r="XA7" s="232">
        <f t="shared" si="57"/>
        <v>4806.4979999999996</v>
      </c>
      <c r="XB7" s="232">
        <f t="shared" si="57"/>
        <v>197497.84999999998</v>
      </c>
      <c r="XC7" s="232">
        <f t="shared" si="57"/>
        <v>3813.5879999999997</v>
      </c>
      <c r="XD7" s="232">
        <f t="shared" si="57"/>
        <v>158867.24</v>
      </c>
      <c r="XE7" s="232">
        <f t="shared" si="57"/>
        <v>2266.2919999999999</v>
      </c>
      <c r="XF7" s="232">
        <f t="shared" si="57"/>
        <v>87872.560000000012</v>
      </c>
      <c r="XG7" s="232">
        <f t="shared" si="57"/>
        <v>2657.9490000000001</v>
      </c>
      <c r="XH7" s="232">
        <f t="shared" si="57"/>
        <v>103941.41</v>
      </c>
      <c r="XI7" s="232">
        <f t="shared" si="57"/>
        <v>2292.846</v>
      </c>
      <c r="XJ7" s="232">
        <f t="shared" si="57"/>
        <v>89708.97</v>
      </c>
      <c r="XK7" s="232">
        <f t="shared" si="57"/>
        <v>1696.4299999999998</v>
      </c>
      <c r="XL7" s="232">
        <f t="shared" si="57"/>
        <v>66634.73</v>
      </c>
      <c r="XM7" s="232">
        <f t="shared" si="57"/>
        <v>1577.7660000000001</v>
      </c>
      <c r="XN7" s="232">
        <f t="shared" si="57"/>
        <v>63983.9</v>
      </c>
      <c r="XO7" s="232">
        <f t="shared" si="57"/>
        <v>1759.3969999999999</v>
      </c>
      <c r="XP7" s="232">
        <f t="shared" si="57"/>
        <v>69862.53</v>
      </c>
      <c r="XQ7" s="232">
        <f t="shared" si="57"/>
        <v>1516.1259999999997</v>
      </c>
      <c r="XR7" s="232">
        <f t="shared" si="57"/>
        <v>60192.47</v>
      </c>
      <c r="XS7" s="232">
        <f t="shared" si="57"/>
        <v>678.68600000000004</v>
      </c>
      <c r="XT7" s="232">
        <f t="shared" si="57"/>
        <v>30520.150000000005</v>
      </c>
      <c r="XU7" s="232">
        <v>30450.691999999999</v>
      </c>
      <c r="XV7" s="232">
        <f>SUM(XV8,XV25,XV46)</f>
        <v>37200</v>
      </c>
      <c r="XW7" s="232"/>
      <c r="XX7" s="232">
        <f>SUM(XX8,XX25,XX46)</f>
        <v>1857235</v>
      </c>
      <c r="XY7" s="232">
        <v>28111.766</v>
      </c>
      <c r="XZ7" s="232">
        <f>SUM(XZ8,XZ25,XZ46)</f>
        <v>35870</v>
      </c>
      <c r="YA7" s="232"/>
      <c r="YB7" s="232">
        <f>SUM(YB8,YB25,YB46)</f>
        <v>1749765.5</v>
      </c>
      <c r="YC7" s="232">
        <v>28111.766</v>
      </c>
      <c r="YD7" s="232">
        <f>SUM(YD8,YD25,YD46)</f>
        <v>29750</v>
      </c>
      <c r="YE7" s="232"/>
      <c r="YF7" s="232">
        <f>SUM(YF8,YF25,YF46)</f>
        <v>1437280</v>
      </c>
      <c r="YG7" s="232">
        <v>27359.538</v>
      </c>
      <c r="YH7" s="232">
        <f>SUM(YH8,YH25,YH46)</f>
        <v>29400</v>
      </c>
      <c r="YI7" s="232"/>
      <c r="YJ7" s="232">
        <f>SUM(YJ8,YJ25,YJ46)</f>
        <v>1425835</v>
      </c>
      <c r="YK7" s="232">
        <v>24632.63</v>
      </c>
      <c r="YL7" s="232">
        <f>SUM(YL8,YL25,YL46)</f>
        <v>28700</v>
      </c>
      <c r="YM7" s="232"/>
      <c r="YN7" s="232">
        <f>SUM(YN8,YN25,YN46)</f>
        <v>1375253</v>
      </c>
      <c r="YO7" s="232">
        <v>29935.15</v>
      </c>
      <c r="YP7" s="232">
        <f>SUM(YP8,YP25,YP46)</f>
        <v>24700</v>
      </c>
      <c r="YQ7" s="232"/>
      <c r="YR7" s="232">
        <f>SUM(YR8,YR25,YR46)</f>
        <v>1205640</v>
      </c>
      <c r="YS7" s="232">
        <v>28307.853999999999</v>
      </c>
      <c r="YT7" s="232">
        <f>SUM(YT8,YT25,YT46)</f>
        <v>22270</v>
      </c>
      <c r="YU7" s="232"/>
      <c r="YV7" s="232">
        <f>SUM(YV8,YV25,YV46)</f>
        <v>1091756</v>
      </c>
      <c r="YW7" s="232">
        <v>26082.769</v>
      </c>
      <c r="YX7" s="232">
        <f>SUM(YX8,YX25,YX46)</f>
        <v>26100</v>
      </c>
      <c r="YY7" s="232"/>
      <c r="YZ7" s="232">
        <f>SUM(YZ8,YZ25,YZ46)</f>
        <v>1259796</v>
      </c>
      <c r="ZA7" s="232">
        <v>24437.57</v>
      </c>
      <c r="ZB7" s="232">
        <f>SUM(ZB8,ZB25,ZB46)</f>
        <v>26000</v>
      </c>
      <c r="ZC7" s="232"/>
      <c r="ZD7" s="232">
        <f>SUM(ZD8,ZD25,ZD46)</f>
        <v>1246228</v>
      </c>
      <c r="ZE7" s="232">
        <v>25607.673999999999</v>
      </c>
      <c r="ZF7" s="232">
        <f>SUM(ZF8,ZF25,ZF46)</f>
        <v>26350</v>
      </c>
      <c r="ZG7" s="232"/>
      <c r="ZH7" s="232">
        <f>SUM(ZH8,ZH25,ZH46)</f>
        <v>1254761.5</v>
      </c>
      <c r="ZI7" s="232">
        <f>SUM(ZI8,ZI25,ZI46)</f>
        <v>18811.73</v>
      </c>
      <c r="ZJ7" s="232">
        <f>SUM(ZJ8,ZJ25,ZJ46)</f>
        <v>27550</v>
      </c>
      <c r="ZK7" s="232"/>
      <c r="ZL7" s="232">
        <f>SUM(ZL8,ZL25,ZL46)</f>
        <v>1319574.5</v>
      </c>
      <c r="ZM7" s="232">
        <f>SUM(ZM8,ZM25,ZM46)</f>
        <v>18658.561000000002</v>
      </c>
      <c r="ZN7" s="232">
        <f>SUM(ZN8,ZN25,ZN46)</f>
        <v>29000</v>
      </c>
      <c r="ZO7" s="232"/>
      <c r="ZP7" s="232">
        <f>SUM(ZP8,ZP25,ZP46)</f>
        <v>1376597</v>
      </c>
      <c r="ZQ7" s="232">
        <f>SUM(ZQ8,ZQ25,ZQ46)</f>
        <v>19899.165000000001</v>
      </c>
      <c r="ZR7" s="232">
        <f>SUM(ZR8,ZR25,ZR46)</f>
        <v>29900</v>
      </c>
      <c r="ZS7" s="232"/>
      <c r="ZT7" s="232">
        <f>SUM(ZT8,ZT25,ZT46)</f>
        <v>1419457</v>
      </c>
      <c r="ZU7" s="232">
        <f>SUM(ZU8,ZU25,ZU46)</f>
        <v>22285.513999999999</v>
      </c>
      <c r="ZV7" s="232">
        <f>SUM(ZV8,ZV25,ZV46)</f>
        <v>30100</v>
      </c>
      <c r="ZW7" s="232"/>
      <c r="ZX7" s="232">
        <f>SUM(ZX8,ZX25,ZX46)</f>
        <v>1484953.7777777778</v>
      </c>
      <c r="ZY7" s="232">
        <f>SUM(ZY8,ZY25,ZY46)</f>
        <v>15300.386999999999</v>
      </c>
      <c r="ZZ7" s="232">
        <f>SUM(ZZ8,ZZ25,ZZ46)</f>
        <v>32600</v>
      </c>
      <c r="AAA7" s="232"/>
      <c r="AAB7" s="232">
        <f>SUM(AAB8,AAB25,AAB46)</f>
        <v>1607348.7777777778</v>
      </c>
      <c r="AAC7" s="232">
        <f>SUM(AAC8,AAC25,AAC46)</f>
        <v>11948.5</v>
      </c>
      <c r="AAD7" s="232">
        <f>SUM(AAD8,AAD25,AAD46)</f>
        <v>25600</v>
      </c>
      <c r="AAE7" s="232"/>
      <c r="AAF7" s="232">
        <f>SUM(AAF8,AAF25,AAF46)</f>
        <v>1188265.7777777778</v>
      </c>
      <c r="AAG7" s="232">
        <f>SUM(AAG8,AAG25,AAG46)</f>
        <v>13787.5</v>
      </c>
      <c r="AAH7" s="232">
        <f>SUM(AAH8,AAH25,AAH46)</f>
        <v>27500</v>
      </c>
      <c r="AAI7" s="232"/>
      <c r="AAJ7" s="232">
        <f>SUM(AAJ8,AAJ25,AAJ46)</f>
        <v>1279159.6666666665</v>
      </c>
      <c r="AAK7" s="232">
        <f>SUM(AAK8,AAK25,AAK46)</f>
        <v>10472.5</v>
      </c>
      <c r="AAL7" s="232">
        <f>SUM(AAL8,AAL25,AAL46)</f>
        <v>25650</v>
      </c>
      <c r="AAM7" s="232"/>
      <c r="AAN7" s="232">
        <f>SUM(AAN8,AAN25,AAN46)</f>
        <v>1186734.3333333335</v>
      </c>
      <c r="AAO7" s="232">
        <f>SUM(AAO8,AAO25,AAO46)</f>
        <v>12281.5</v>
      </c>
      <c r="AAP7" s="232">
        <f>SUM(AAP8,AAP25,AAP46)</f>
        <v>24850</v>
      </c>
      <c r="AAQ7" s="232"/>
      <c r="AAR7" s="232">
        <f>SUM(AAR8,AAR25,AAR46)</f>
        <v>1147313.3333333333</v>
      </c>
      <c r="AAS7" s="232">
        <f>SUM(AAS8,AAS25,AAS46)</f>
        <v>22750</v>
      </c>
      <c r="AAT7" s="232"/>
      <c r="AAU7" s="232">
        <f>SUM(AAU8,AAU25,AAU46)</f>
        <v>1086778</v>
      </c>
      <c r="AAV7" s="232">
        <f>SUM(AAV8,AAV25,AAV46)</f>
        <v>19700</v>
      </c>
      <c r="AAW7" s="232"/>
      <c r="AAX7" s="232">
        <f>SUM(AAX8,AAX25,AAX46)</f>
        <v>894103.36929195968</v>
      </c>
      <c r="AAY7" s="232">
        <f>SUM(AAY8,AAY25,AAY46)</f>
        <v>29100</v>
      </c>
      <c r="AAZ7" s="232"/>
      <c r="ABA7" s="232">
        <f>SUM(ABA8,ABA25,ABA46)</f>
        <v>1306568.1324611143</v>
      </c>
      <c r="ABB7" s="232">
        <v>30887.013999999999</v>
      </c>
      <c r="ABC7" s="232">
        <v>1513888.79</v>
      </c>
      <c r="ABD7" s="232">
        <v>37221.932999999997</v>
      </c>
      <c r="ABE7" s="232">
        <v>1842260.2999999998</v>
      </c>
      <c r="ABF7" s="232">
        <v>32988.459000000003</v>
      </c>
      <c r="ABG7" s="232">
        <v>1633951.13</v>
      </c>
      <c r="ABH7" s="232">
        <v>31585.151999999998</v>
      </c>
      <c r="ABI7" s="232">
        <v>1545189.4100000001</v>
      </c>
      <c r="ABJ7" s="232">
        <v>25043.142</v>
      </c>
      <c r="ABK7" s="232">
        <v>1218974.1499999999</v>
      </c>
      <c r="ABL7" s="232">
        <v>28591.338</v>
      </c>
      <c r="ABM7" s="232">
        <v>1397721.3499999999</v>
      </c>
      <c r="ABN7" s="232">
        <v>25091.661</v>
      </c>
      <c r="ABO7" s="232">
        <v>1218906.8699999999</v>
      </c>
      <c r="ABP7" s="232">
        <v>25929.882000000001</v>
      </c>
      <c r="ABQ7" s="232">
        <v>1133976.8599999999</v>
      </c>
      <c r="ABR7" s="232">
        <v>23668.29</v>
      </c>
      <c r="ABS7" s="232">
        <v>1116887.04</v>
      </c>
      <c r="ABT7" s="232">
        <v>22385.934999999998</v>
      </c>
      <c r="ABU7" s="232">
        <v>1077089.19</v>
      </c>
      <c r="ABV7" s="232">
        <f t="shared" ref="ABV7:ACQ7" si="58">SUM(ABV8,ABV25,ABV46)</f>
        <v>30450.691999999999</v>
      </c>
      <c r="ABW7" s="232">
        <f t="shared" si="58"/>
        <v>1449832.9100000001</v>
      </c>
      <c r="ABX7" s="232">
        <f t="shared" si="58"/>
        <v>27751.656999999999</v>
      </c>
      <c r="ABY7" s="232">
        <f t="shared" si="58"/>
        <v>1341253.42</v>
      </c>
      <c r="ABZ7" s="232">
        <f t="shared" si="58"/>
        <v>28111.766</v>
      </c>
      <c r="ACA7" s="232">
        <f t="shared" si="58"/>
        <v>1372919.78</v>
      </c>
      <c r="ACB7" s="232">
        <f t="shared" si="58"/>
        <v>27359.538</v>
      </c>
      <c r="ACC7" s="232">
        <f t="shared" si="58"/>
        <v>1231780.06</v>
      </c>
      <c r="ACD7" s="232">
        <f t="shared" si="58"/>
        <v>24632.63</v>
      </c>
      <c r="ACE7" s="232">
        <f t="shared" si="58"/>
        <v>1143378.8399999999</v>
      </c>
      <c r="ACF7" s="232">
        <f t="shared" si="58"/>
        <v>29935.15</v>
      </c>
      <c r="ACG7" s="232">
        <f t="shared" si="58"/>
        <v>1413798.37</v>
      </c>
      <c r="ACH7" s="232">
        <f t="shared" si="58"/>
        <v>28307.853999999999</v>
      </c>
      <c r="ACI7" s="232">
        <f t="shared" si="58"/>
        <v>1322161.6199999999</v>
      </c>
      <c r="ACJ7" s="232">
        <f t="shared" si="58"/>
        <v>26082.769</v>
      </c>
      <c r="ACK7" s="232">
        <f t="shared" si="58"/>
        <v>1231573.5</v>
      </c>
      <c r="ACL7" s="232">
        <f t="shared" si="58"/>
        <v>24437.57</v>
      </c>
      <c r="ACM7" s="232">
        <f t="shared" si="58"/>
        <v>1116426.79</v>
      </c>
      <c r="ACN7" s="232">
        <f t="shared" si="58"/>
        <v>25607.673999999999</v>
      </c>
      <c r="ACO7" s="232">
        <f t="shared" si="58"/>
        <v>1157487.8500000001</v>
      </c>
      <c r="ACP7" s="232">
        <f t="shared" si="58"/>
        <v>18811.73</v>
      </c>
      <c r="ACQ7" s="232">
        <f t="shared" si="58"/>
        <v>840802.28999999992</v>
      </c>
      <c r="ACR7" s="232">
        <v>6771.2360000000008</v>
      </c>
      <c r="ACS7" s="232">
        <f t="shared" ref="ACS7" si="59">SUM(ACS8,ACS25,ACS46)</f>
        <v>13200</v>
      </c>
      <c r="ACT7" s="232"/>
      <c r="ACU7" s="232">
        <f>SUM(ACU8,ACU25,ACU46)</f>
        <v>661106</v>
      </c>
      <c r="ACV7" s="232">
        <v>3439.17</v>
      </c>
      <c r="ACW7" s="232">
        <f t="shared" ref="ACW7" si="60">SUM(ACW8,ACW25,ACW46)</f>
        <v>12950</v>
      </c>
      <c r="ACX7" s="232"/>
      <c r="ACY7" s="232">
        <f>SUM(ACY8,ACY25,ACY46)</f>
        <v>649861</v>
      </c>
      <c r="ACZ7" s="232">
        <v>3439.17</v>
      </c>
      <c r="ADA7" s="232">
        <f t="shared" ref="ADA7" si="61">SUM(ADA8,ADA25,ADA46)</f>
        <v>13550</v>
      </c>
      <c r="ADB7" s="232"/>
      <c r="ADC7" s="232">
        <f>SUM(ADC8,ADC25,ADC46)</f>
        <v>637931.5</v>
      </c>
      <c r="ADD7" s="232">
        <v>3174.6440000000002</v>
      </c>
      <c r="ADE7" s="232">
        <f t="shared" ref="ADE7" si="62">SUM(ADE8,ADE25,ADE46)</f>
        <v>13950</v>
      </c>
      <c r="ADF7" s="232"/>
      <c r="ADG7" s="232">
        <f>SUM(ADG8,ADG25,ADG46)</f>
        <v>649904.5</v>
      </c>
      <c r="ADH7" s="232">
        <v>4671.5219999999999</v>
      </c>
      <c r="ADI7" s="232">
        <f>SUM(ADI8,ADI25,ADI46)</f>
        <v>14670</v>
      </c>
      <c r="ADJ7" s="232"/>
      <c r="ADK7" s="232">
        <f>SUM(ADK8,ADK25,ADK46)</f>
        <v>687695</v>
      </c>
      <c r="ADL7" s="232">
        <v>3438.087</v>
      </c>
      <c r="ADM7" s="232">
        <f>SUM(ADM8,ADM25,ADM46)</f>
        <v>9300</v>
      </c>
      <c r="ADN7" s="232"/>
      <c r="ADO7" s="232">
        <f>SUM(ADO8,ADO25,ADO46)</f>
        <v>445847.5</v>
      </c>
      <c r="ADP7" s="232">
        <v>3487.42</v>
      </c>
      <c r="ADQ7" s="232">
        <f>SUM(ADQ8,ADQ25,ADQ46)</f>
        <v>6550</v>
      </c>
      <c r="ADR7" s="232"/>
      <c r="ADS7" s="232">
        <f>SUM(ADS8,ADS25,ADS46)</f>
        <v>316220</v>
      </c>
      <c r="ADT7" s="232">
        <v>2818.701</v>
      </c>
      <c r="ADU7" s="232">
        <f>SUM(ADU8,ADU25,ADU46)</f>
        <v>7900</v>
      </c>
      <c r="ADV7" s="232"/>
      <c r="ADW7" s="232">
        <f>SUM(ADW8,ADW25,ADW46)</f>
        <v>383637</v>
      </c>
      <c r="ADX7" s="232">
        <v>4158.5</v>
      </c>
      <c r="ADY7" s="232">
        <f>SUM(ADY8,ADY25,ADY46)</f>
        <v>8560</v>
      </c>
      <c r="ADZ7" s="232"/>
      <c r="AEA7" s="232">
        <f>SUM(AEA8,AEA25,AEA46)</f>
        <v>417983</v>
      </c>
      <c r="AEB7" s="232">
        <v>6174.4129999999996</v>
      </c>
      <c r="AEC7" s="232">
        <f>SUM(AEC8,AEC25,AEC46)</f>
        <v>7050</v>
      </c>
      <c r="AED7" s="232"/>
      <c r="AEE7" s="232">
        <f>SUM(AEE8,AEE25,AEE46)</f>
        <v>330953.5</v>
      </c>
      <c r="AEF7" s="232">
        <f>SUM(AEF8,AEF25,AEF46)</f>
        <v>6236.3990000000003</v>
      </c>
      <c r="AEG7" s="232">
        <f>SUM(AEG8,AEG25,AEG46)</f>
        <v>5850</v>
      </c>
      <c r="AEH7" s="232"/>
      <c r="AEI7" s="232">
        <f>SUM(AEI8,AEI25,AEI46)</f>
        <v>280591.5</v>
      </c>
      <c r="AEJ7" s="232">
        <f>SUM(AEJ8,AEJ25,AEJ46)</f>
        <v>6122.6849999999995</v>
      </c>
      <c r="AEK7" s="232">
        <f>SUM(AEK8,AEK25,AEK46)</f>
        <v>4550</v>
      </c>
      <c r="AEL7" s="232"/>
      <c r="AEM7" s="232">
        <f>SUM(AEM8,AEM25,AEM46)</f>
        <v>211063</v>
      </c>
      <c r="AEN7" s="232">
        <f>SUM(AEN8,AEN25,AEN46)</f>
        <v>7090.0879999999997</v>
      </c>
      <c r="AEO7" s="232">
        <f>SUM(AEO8,AEO25,AEO46)</f>
        <v>15670</v>
      </c>
      <c r="AEP7" s="232"/>
      <c r="AEQ7" s="232">
        <f>SUM(AEQ8,AEQ25,AEQ46)</f>
        <v>724832.2702702703</v>
      </c>
      <c r="AER7" s="232">
        <f>SUM(AER8,AER25,AER46)</f>
        <v>7300.4259999999995</v>
      </c>
      <c r="AES7" s="232">
        <f>SUM(AES8,AES25,AES46)</f>
        <v>2890</v>
      </c>
      <c r="AET7" s="232"/>
      <c r="AEU7" s="232">
        <f>SUM(AEU8,AEU25,AEU46)</f>
        <v>123896.58862384016</v>
      </c>
      <c r="AEV7" s="232">
        <f>SUM(AEV8,AEV25,AEV46)</f>
        <v>5692.5159999999996</v>
      </c>
      <c r="AEW7" s="232">
        <f>SUM(AEW8,AEW25,AEW46)</f>
        <v>1710</v>
      </c>
      <c r="AEX7" s="232"/>
      <c r="AEY7" s="232">
        <f>SUM(AEY8,AEY25,AEY46)</f>
        <v>70984.362288175471</v>
      </c>
      <c r="AEZ7" s="232">
        <f>SUM(AEZ8,AEZ25,AEZ46)</f>
        <v>12025.414000000001</v>
      </c>
      <c r="AFA7" s="232">
        <f>SUM(AFA8,AFA25,AFA46)</f>
        <v>2300</v>
      </c>
      <c r="AFB7" s="232"/>
      <c r="AFC7" s="232">
        <f>SUM(AFC8,AFC25,AFC46)</f>
        <v>120177.48917748917</v>
      </c>
      <c r="AFD7" s="232">
        <f>SUM(AFD8,AFD25,AFD46)</f>
        <v>16679.291000000001</v>
      </c>
      <c r="AFE7" s="232">
        <f>SUM(AFE8,AFE25,AFE46)</f>
        <v>2400</v>
      </c>
      <c r="AFF7" s="232"/>
      <c r="AFG7" s="232">
        <f>SUM(AFG8,AFG25,AFG46)</f>
        <v>125402.5974025974</v>
      </c>
      <c r="AFH7" s="232">
        <f>SUM(AFH8,AFH25,AFH46)</f>
        <v>14558.681</v>
      </c>
      <c r="AFI7" s="232">
        <f>SUM(AFI8,AFI25,AFI46)</f>
        <v>2800</v>
      </c>
      <c r="AFJ7" s="232"/>
      <c r="AFK7" s="232">
        <f>SUM(AFK8,AFK25,AFK46)</f>
        <v>146303.0303030303</v>
      </c>
      <c r="AFL7" s="232">
        <f>SUM(AFL8,AFL25,AFL46)</f>
        <v>14962.053</v>
      </c>
      <c r="AFM7" s="232">
        <f>SUM(AFM8,AFM25,AFM46)</f>
        <v>1300</v>
      </c>
      <c r="AFN7" s="232"/>
      <c r="AFO7" s="232">
        <f>SUM(AFO8,AFO25,AFO46)</f>
        <v>68442.190476190473</v>
      </c>
      <c r="AFP7" s="232">
        <f>SUM(AFP8,AFP25,AFP46)</f>
        <v>2200</v>
      </c>
      <c r="AFQ7" s="232"/>
      <c r="AFR7" s="232">
        <f>SUM(AFR8,AFR25,AFR46)</f>
        <v>114400</v>
      </c>
      <c r="AFS7" s="232">
        <f>SUM(AFS8,AFS25,AFS46)</f>
        <v>4850</v>
      </c>
      <c r="AFT7" s="232"/>
      <c r="AFU7" s="232">
        <f>SUM(AFU8,AFU25,AFU46)</f>
        <v>208917.09205097242</v>
      </c>
      <c r="AFV7" s="232">
        <f>SUM(AFV8,AFV25,AFV46)</f>
        <v>4950</v>
      </c>
      <c r="AFW7" s="232"/>
      <c r="AFX7" s="232">
        <f>SUM(AFX8,AFX25,AFX46)</f>
        <v>227529.27216716332</v>
      </c>
      <c r="AFY7" s="232">
        <v>16563.030999999999</v>
      </c>
      <c r="AFZ7" s="232">
        <v>786238.41</v>
      </c>
      <c r="AGA7" s="232">
        <v>13878.857</v>
      </c>
      <c r="AGB7" s="232">
        <v>667026.9</v>
      </c>
      <c r="AGC7" s="232">
        <v>15641.59</v>
      </c>
      <c r="AGD7" s="232">
        <v>741675.27999999991</v>
      </c>
      <c r="AGE7" s="232">
        <v>13870.548999999999</v>
      </c>
      <c r="AGF7" s="232">
        <v>651699.95000000007</v>
      </c>
      <c r="AGG7" s="232">
        <v>11401.821</v>
      </c>
      <c r="AGH7" s="232">
        <v>526821.70000000007</v>
      </c>
      <c r="AGI7" s="232">
        <v>11660.79</v>
      </c>
      <c r="AGJ7" s="232">
        <v>552374.6</v>
      </c>
      <c r="AGK7" s="232">
        <v>9198.402</v>
      </c>
      <c r="AGL7" s="232">
        <v>438867.98</v>
      </c>
      <c r="AGM7" s="232">
        <v>7539.085</v>
      </c>
      <c r="AGN7" s="232">
        <v>339161.45999999996</v>
      </c>
      <c r="AGO7" s="232">
        <v>7764.8600000000006</v>
      </c>
      <c r="AGP7" s="232">
        <v>376032.74</v>
      </c>
      <c r="AGQ7" s="232">
        <v>4950.6310000000003</v>
      </c>
      <c r="AGR7" s="232">
        <v>233196.19</v>
      </c>
      <c r="AGS7" s="232">
        <f t="shared" ref="AGS7:AHN7" si="63">SUM(AGS8,AGS25,AGS46)</f>
        <v>6771.2360000000008</v>
      </c>
      <c r="AGT7" s="232">
        <f t="shared" si="63"/>
        <v>313308.37</v>
      </c>
      <c r="AGU7" s="232">
        <f t="shared" si="63"/>
        <v>10456.315000000001</v>
      </c>
      <c r="AGV7" s="232">
        <f t="shared" si="63"/>
        <v>485760.41000000003</v>
      </c>
      <c r="AGW7" s="232">
        <f t="shared" si="63"/>
        <v>3439.17</v>
      </c>
      <c r="AGX7" s="232">
        <f t="shared" si="63"/>
        <v>152461.47999999998</v>
      </c>
      <c r="AGY7" s="232">
        <f t="shared" si="63"/>
        <v>3174.6440000000002</v>
      </c>
      <c r="AGZ7" s="232">
        <f t="shared" si="63"/>
        <v>138917.13</v>
      </c>
      <c r="AHA7" s="232">
        <f t="shared" si="63"/>
        <v>4671.5219999999999</v>
      </c>
      <c r="AHB7" s="232">
        <f t="shared" si="63"/>
        <v>232583.1</v>
      </c>
      <c r="AHC7" s="232">
        <f t="shared" si="63"/>
        <v>3438.087</v>
      </c>
      <c r="AHD7" s="232">
        <f t="shared" si="63"/>
        <v>175850.23999999999</v>
      </c>
      <c r="AHE7" s="232">
        <f t="shared" si="63"/>
        <v>3487.42</v>
      </c>
      <c r="AHF7" s="232">
        <f t="shared" si="63"/>
        <v>175089.25</v>
      </c>
      <c r="AHG7" s="232">
        <f t="shared" si="63"/>
        <v>2818.701</v>
      </c>
      <c r="AHH7" s="232">
        <f t="shared" si="63"/>
        <v>149101.9</v>
      </c>
      <c r="AHI7" s="232">
        <f t="shared" si="63"/>
        <v>4158.5</v>
      </c>
      <c r="AHJ7" s="232">
        <f t="shared" si="63"/>
        <v>201146.48999999996</v>
      </c>
      <c r="AHK7" s="232">
        <f t="shared" si="63"/>
        <v>6174.4129999999996</v>
      </c>
      <c r="AHL7" s="232">
        <f t="shared" si="63"/>
        <v>271546.79000000004</v>
      </c>
      <c r="AHM7" s="232">
        <f t="shared" si="63"/>
        <v>6236.3990000000003</v>
      </c>
      <c r="AHN7" s="232">
        <f t="shared" si="63"/>
        <v>279240.09999999998</v>
      </c>
      <c r="AHO7" s="232">
        <f t="shared" si="12"/>
        <v>114558.79000000001</v>
      </c>
      <c r="AHP7" s="232">
        <f t="shared" si="13"/>
        <v>157380</v>
      </c>
      <c r="AHQ7" s="232">
        <f t="shared" si="14"/>
        <v>8464563.9000000004</v>
      </c>
      <c r="AHR7" s="232">
        <f t="shared" si="15"/>
        <v>119652.01699999999</v>
      </c>
      <c r="AHS7" s="232">
        <f t="shared" si="16"/>
        <v>158602</v>
      </c>
      <c r="AHT7" s="232">
        <f t="shared" si="17"/>
        <v>8569684.5</v>
      </c>
      <c r="AHU7" s="232">
        <f t="shared" si="18"/>
        <v>119652.01699999999</v>
      </c>
      <c r="AHV7" s="232">
        <f t="shared" si="19"/>
        <v>165300</v>
      </c>
      <c r="AHW7" s="232">
        <f t="shared" si="20"/>
        <v>9167075</v>
      </c>
      <c r="AHX7" s="232">
        <v>126392.18799999999</v>
      </c>
      <c r="AHY7" s="232">
        <f t="shared" si="21"/>
        <v>166350</v>
      </c>
      <c r="AHZ7" s="232">
        <f t="shared" si="22"/>
        <v>9151283</v>
      </c>
      <c r="AIA7" s="232">
        <f t="shared" si="23"/>
        <v>149873.53399999999</v>
      </c>
      <c r="AIB7" s="232">
        <f t="shared" si="24"/>
        <v>169230</v>
      </c>
      <c r="AIC7" s="232">
        <f t="shared" si="25"/>
        <v>9380839</v>
      </c>
      <c r="AID7" s="232">
        <f t="shared" si="26"/>
        <v>144328.77300000002</v>
      </c>
      <c r="AIE7" s="232">
        <f t="shared" si="27"/>
        <v>150390</v>
      </c>
      <c r="AIF7" s="232">
        <f t="shared" si="28"/>
        <v>8433741.5</v>
      </c>
      <c r="AIG7" s="232">
        <f t="shared" si="29"/>
        <v>113655.303</v>
      </c>
      <c r="AIH7" s="232">
        <f t="shared" si="30"/>
        <v>141080</v>
      </c>
      <c r="AII7" s="232">
        <f t="shared" si="31"/>
        <v>7965274.0999999996</v>
      </c>
      <c r="AIJ7" s="232">
        <f t="shared" si="32"/>
        <v>105608.33600000001</v>
      </c>
      <c r="AIK7" s="232">
        <f t="shared" si="33"/>
        <v>154000</v>
      </c>
      <c r="AIL7" s="232">
        <f t="shared" si="34"/>
        <v>8574832</v>
      </c>
      <c r="AIM7" s="232">
        <f t="shared" si="35"/>
        <v>117363.033</v>
      </c>
      <c r="AIN7" s="232">
        <f t="shared" si="36"/>
        <v>150960</v>
      </c>
      <c r="AIO7" s="232">
        <f t="shared" si="37"/>
        <v>8546618</v>
      </c>
      <c r="AIP7" s="232">
        <f t="shared" si="38"/>
        <v>107590.825</v>
      </c>
      <c r="AIQ7" s="232">
        <f t="shared" si="39"/>
        <v>128150</v>
      </c>
      <c r="AIR7" s="232">
        <f t="shared" si="40"/>
        <v>7090241.5</v>
      </c>
      <c r="AIS7" s="232">
        <f t="shared" ref="AIS7:AJY7" si="64">SUM(AIS8,AIS25,AIS46)</f>
        <v>104379.41</v>
      </c>
      <c r="AIT7" s="232">
        <f t="shared" si="64"/>
        <v>121550</v>
      </c>
      <c r="AIU7" s="232">
        <f t="shared" si="64"/>
        <v>6773158.5</v>
      </c>
      <c r="AIV7" s="232">
        <f t="shared" si="64"/>
        <v>91320.228999999992</v>
      </c>
      <c r="AIW7" s="232">
        <f t="shared" si="64"/>
        <v>117950</v>
      </c>
      <c r="AIX7" s="232">
        <f t="shared" si="64"/>
        <v>6529931.5999999996</v>
      </c>
      <c r="AIY7" s="232">
        <f t="shared" si="64"/>
        <v>80529.655999999988</v>
      </c>
      <c r="AIZ7" s="232">
        <f t="shared" si="64"/>
        <v>124217</v>
      </c>
      <c r="AJA7" s="232">
        <f t="shared" si="64"/>
        <v>6594108.7611857634</v>
      </c>
      <c r="AJB7" s="232">
        <f t="shared" si="64"/>
        <v>85102.653000000006</v>
      </c>
      <c r="AJC7" s="232">
        <f t="shared" si="64"/>
        <v>108907</v>
      </c>
      <c r="AJD7" s="232">
        <f t="shared" si="64"/>
        <v>6136564.0973171107</v>
      </c>
      <c r="AJE7" s="232">
        <f t="shared" si="64"/>
        <v>69356.962</v>
      </c>
      <c r="AJF7" s="232">
        <f t="shared" si="64"/>
        <v>133938</v>
      </c>
      <c r="AJG7" s="232">
        <f t="shared" si="64"/>
        <v>7692489.0909814462</v>
      </c>
      <c r="AJH7" s="232">
        <f t="shared" si="64"/>
        <v>75963.332000000009</v>
      </c>
      <c r="AJI7" s="232">
        <f t="shared" si="64"/>
        <v>129872</v>
      </c>
      <c r="AJJ7" s="232">
        <f t="shared" si="64"/>
        <v>7624182.3578707594</v>
      </c>
      <c r="AJK7" s="232">
        <f t="shared" si="64"/>
        <v>85878.387999999992</v>
      </c>
      <c r="AJL7" s="232">
        <f t="shared" si="64"/>
        <v>121900</v>
      </c>
      <c r="AJM7" s="232">
        <f t="shared" si="64"/>
        <v>6961448.9260410955</v>
      </c>
      <c r="AJN7" s="232">
        <f t="shared" si="64"/>
        <v>74750.89</v>
      </c>
      <c r="AJO7" s="232">
        <f t="shared" si="64"/>
        <v>100730</v>
      </c>
      <c r="AJP7" s="232">
        <f t="shared" si="64"/>
        <v>5753046.2256081942</v>
      </c>
      <c r="AJQ7" s="232">
        <f t="shared" si="64"/>
        <v>64213.305000000008</v>
      </c>
      <c r="AJR7" s="232">
        <f t="shared" si="64"/>
        <v>90730</v>
      </c>
      <c r="AJS7" s="232">
        <f t="shared" si="64"/>
        <v>5084068.1047954392</v>
      </c>
      <c r="AJT7" s="232">
        <f t="shared" si="64"/>
        <v>104290</v>
      </c>
      <c r="AJU7" s="232">
        <f t="shared" si="64"/>
        <v>6175390.8687126311</v>
      </c>
      <c r="AJV7" s="232">
        <f t="shared" si="64"/>
        <v>101650</v>
      </c>
      <c r="AJW7" s="232">
        <f t="shared" si="64"/>
        <v>6094860.2651062701</v>
      </c>
      <c r="AJX7" s="232">
        <f t="shared" si="64"/>
        <v>104955</v>
      </c>
      <c r="AJY7" s="232">
        <f t="shared" si="64"/>
        <v>6160270.4291066611</v>
      </c>
      <c r="AJZ7" s="232">
        <f t="shared" si="42"/>
        <v>183969.86199999996</v>
      </c>
      <c r="AKA7" s="232">
        <f t="shared" si="43"/>
        <v>10078547.699999999</v>
      </c>
      <c r="AKB7" s="232">
        <v>160875.49799999999</v>
      </c>
      <c r="AKC7" s="232">
        <v>8713836.9000000004</v>
      </c>
      <c r="AKD7" s="232">
        <v>174125.21600000001</v>
      </c>
      <c r="AKE7" s="232">
        <v>9544891.839999998</v>
      </c>
      <c r="AKF7" s="232">
        <f t="shared" si="44"/>
        <v>164324.15700000001</v>
      </c>
      <c r="AKG7" s="232">
        <f t="shared" si="45"/>
        <v>9056482.0599999987</v>
      </c>
      <c r="AKH7" s="180">
        <f t="shared" si="46"/>
        <v>135773.90599999999</v>
      </c>
      <c r="AKI7" s="180">
        <v>7594309.8099999996</v>
      </c>
      <c r="AKJ7" s="180">
        <v>150670.41400000002</v>
      </c>
      <c r="AKK7" s="180">
        <v>8179194.1299999999</v>
      </c>
      <c r="AKL7" s="180">
        <f>AKL8+AKL25+AKL46</f>
        <v>169677.69</v>
      </c>
      <c r="AKM7" s="180">
        <f t="shared" si="47"/>
        <v>9408481.8200000003</v>
      </c>
      <c r="AKN7" s="180">
        <f>SUM(AKN8,AKN25,AKN46)</f>
        <v>156954.177</v>
      </c>
      <c r="AKO7" s="180">
        <f>SUM(AKO8,AKO25,AKO46)</f>
        <v>8639088.2300000004</v>
      </c>
      <c r="AKP7" s="180">
        <f t="shared" si="48"/>
        <v>119592.61200000001</v>
      </c>
      <c r="AKQ7" s="180">
        <f t="shared" si="49"/>
        <v>6700234.3399999999</v>
      </c>
      <c r="AKR7" s="180">
        <f t="shared" si="50"/>
        <v>124666.52899999999</v>
      </c>
      <c r="AKS7" s="180">
        <f t="shared" si="51"/>
        <v>7042525.8500000006</v>
      </c>
      <c r="AKT7" s="180">
        <f t="shared" ref="AKT7:ALR7" si="65">SUM(AKT8,AKT25,AKT46)</f>
        <v>114558.79</v>
      </c>
      <c r="AKU7" s="180">
        <f t="shared" si="65"/>
        <v>6228470.04</v>
      </c>
      <c r="AKV7" s="180">
        <f t="shared" si="65"/>
        <v>114521.96799999999</v>
      </c>
      <c r="AKW7" s="180">
        <f t="shared" si="65"/>
        <v>6272089.3599999994</v>
      </c>
      <c r="AKX7" s="180">
        <f t="shared" si="65"/>
        <v>119652.01699999999</v>
      </c>
      <c r="AKY7" s="180">
        <f t="shared" si="65"/>
        <v>6709450.6500000004</v>
      </c>
      <c r="AKZ7" s="180">
        <f t="shared" si="65"/>
        <v>126392.18799999999</v>
      </c>
      <c r="ALA7" s="180">
        <f t="shared" si="65"/>
        <v>7240694.3999999994</v>
      </c>
      <c r="ALB7" s="180">
        <f t="shared" si="65"/>
        <v>149873.53399999999</v>
      </c>
      <c r="ALC7" s="180">
        <f t="shared" si="65"/>
        <v>8731361.0899999999</v>
      </c>
      <c r="ALD7" s="180">
        <f t="shared" si="65"/>
        <v>144328.77299999999</v>
      </c>
      <c r="ALE7" s="180">
        <f t="shared" si="65"/>
        <v>8393550.2799999993</v>
      </c>
      <c r="ALF7" s="180">
        <f t="shared" si="65"/>
        <v>113655.303</v>
      </c>
      <c r="ALG7" s="180">
        <f t="shared" si="65"/>
        <v>6638349.25</v>
      </c>
      <c r="ALH7" s="180">
        <f t="shared" si="65"/>
        <v>105608.33600000001</v>
      </c>
      <c r="ALI7" s="180">
        <f t="shared" si="65"/>
        <v>6206008.3600000003</v>
      </c>
      <c r="ALJ7" s="180">
        <f t="shared" si="65"/>
        <v>117363.03300000001</v>
      </c>
      <c r="ALK7" s="180">
        <f t="shared" si="65"/>
        <v>7302254.8799999999</v>
      </c>
      <c r="ALL7" s="180">
        <f t="shared" si="65"/>
        <v>7302254.8799999999</v>
      </c>
      <c r="ALM7" s="180">
        <f t="shared" si="65"/>
        <v>107590.82499999998</v>
      </c>
      <c r="ALN7" s="180">
        <f t="shared" si="65"/>
        <v>6217593.3299999991</v>
      </c>
      <c r="ALO7" s="180">
        <f t="shared" si="65"/>
        <v>6217593.3299999991</v>
      </c>
      <c r="ALP7" s="180">
        <f t="shared" si="65"/>
        <v>104379.41</v>
      </c>
      <c r="ALQ7" s="180">
        <f t="shared" si="65"/>
        <v>6298460.4800000004</v>
      </c>
      <c r="ALR7" s="180">
        <f t="shared" si="65"/>
        <v>6298460.4800000004</v>
      </c>
    </row>
    <row r="8" spans="1:1006" s="118" customFormat="1" ht="18" customHeight="1" outlineLevel="1" x14ac:dyDescent="0.25">
      <c r="A8" s="121"/>
      <c r="B8" s="121"/>
      <c r="C8" s="295" t="s">
        <v>25</v>
      </c>
      <c r="D8" s="184">
        <v>60000</v>
      </c>
      <c r="E8" s="235">
        <f>SUM(E10:E22)</f>
        <v>17600</v>
      </c>
      <c r="F8" s="235">
        <v>632</v>
      </c>
      <c r="G8" s="235">
        <f t="shared" ref="G8" si="66">SUM(G9:G24)</f>
        <v>1100</v>
      </c>
      <c r="H8" s="235"/>
      <c r="I8" s="235">
        <f t="shared" ref="I8" si="67">SUM(I9:I24)</f>
        <v>65300</v>
      </c>
      <c r="J8" s="235">
        <v>346</v>
      </c>
      <c r="K8" s="235">
        <f t="shared" ref="K8" si="68">SUM(K9:K24)</f>
        <v>1100</v>
      </c>
      <c r="L8" s="235"/>
      <c r="M8" s="235">
        <f t="shared" ref="M8" si="69">SUM(M9:M24)</f>
        <v>65300</v>
      </c>
      <c r="N8" s="235">
        <v>346</v>
      </c>
      <c r="O8" s="235">
        <f t="shared" ref="O8" si="70">SUM(O9:O24)</f>
        <v>1250</v>
      </c>
      <c r="P8" s="235"/>
      <c r="Q8" s="235">
        <f t="shared" ref="Q8" si="71">SUM(Q9:Q24)</f>
        <v>74250</v>
      </c>
      <c r="R8" s="235">
        <v>751.5</v>
      </c>
      <c r="S8" s="235">
        <f t="shared" ref="S8" si="72">SUM(S9:S24)</f>
        <v>1300</v>
      </c>
      <c r="T8" s="235"/>
      <c r="U8" s="235">
        <f t="shared" ref="U8" si="73">SUM(U9:U24)</f>
        <v>74700</v>
      </c>
      <c r="V8" s="235">
        <v>1034</v>
      </c>
      <c r="W8" s="235">
        <f t="shared" ref="W8:Y8" si="74">SUM(W9:W24)</f>
        <v>1100</v>
      </c>
      <c r="X8" s="235"/>
      <c r="Y8" s="235">
        <f t="shared" si="74"/>
        <v>63900</v>
      </c>
      <c r="Z8" s="235">
        <v>1062</v>
      </c>
      <c r="AA8" s="235">
        <f t="shared" ref="AA8" si="75">SUM(AA9:AA24)</f>
        <v>800</v>
      </c>
      <c r="AB8" s="235"/>
      <c r="AC8" s="235">
        <f t="shared" ref="AC8" si="76">SUM(AC9:AC24)</f>
        <v>47700</v>
      </c>
      <c r="AD8" s="235">
        <v>807.5</v>
      </c>
      <c r="AE8" s="235">
        <f t="shared" ref="AE8" si="77">SUM(AE9:AE24)</f>
        <v>550</v>
      </c>
      <c r="AF8" s="235"/>
      <c r="AG8" s="235">
        <f t="shared" ref="AG8" si="78">SUM(AG9:AG24)</f>
        <v>32700</v>
      </c>
      <c r="AH8" s="235">
        <v>650</v>
      </c>
      <c r="AI8" s="235">
        <f t="shared" ref="AI8" si="79">SUM(AI9:AI24)</f>
        <v>600</v>
      </c>
      <c r="AJ8" s="235"/>
      <c r="AK8" s="235">
        <f t="shared" ref="AK8" si="80">SUM(AK9:AK24)</f>
        <v>35400</v>
      </c>
      <c r="AL8" s="235">
        <v>1022.5</v>
      </c>
      <c r="AM8" s="235">
        <f t="shared" ref="AM8" si="81">SUM(AM9:AM24)</f>
        <v>1000</v>
      </c>
      <c r="AN8" s="235"/>
      <c r="AO8" s="235">
        <f t="shared" ref="AO8" si="82">SUM(AO9:AO24)</f>
        <v>60750</v>
      </c>
      <c r="AP8" s="235">
        <v>755.5</v>
      </c>
      <c r="AQ8" s="235">
        <f t="shared" ref="AQ8" si="83">SUM(AQ9:AQ24)</f>
        <v>950</v>
      </c>
      <c r="AR8" s="235"/>
      <c r="AS8" s="235">
        <f t="shared" ref="AS8" si="84">SUM(AS9:AS24)</f>
        <v>56925</v>
      </c>
      <c r="AT8" s="235">
        <f>SUM(AT9:AT24)</f>
        <v>1049.5</v>
      </c>
      <c r="AU8" s="235">
        <f t="shared" ref="AU8:DZ8" si="85">SUM(AU9:AU24)</f>
        <v>700</v>
      </c>
      <c r="AV8" s="235"/>
      <c r="AW8" s="235">
        <f t="shared" si="85"/>
        <v>41550</v>
      </c>
      <c r="AX8" s="235">
        <f t="shared" si="85"/>
        <v>758</v>
      </c>
      <c r="AY8" s="235">
        <f t="shared" si="85"/>
        <v>900</v>
      </c>
      <c r="AZ8" s="235"/>
      <c r="BA8" s="235">
        <f t="shared" si="85"/>
        <v>53100</v>
      </c>
      <c r="BB8" s="235">
        <f t="shared" si="85"/>
        <v>545</v>
      </c>
      <c r="BC8" s="235">
        <f t="shared" si="85"/>
        <v>600</v>
      </c>
      <c r="BD8" s="235"/>
      <c r="BE8" s="235">
        <f t="shared" si="85"/>
        <v>34116</v>
      </c>
      <c r="BF8" s="235">
        <f t="shared" si="85"/>
        <v>919.5</v>
      </c>
      <c r="BG8" s="235">
        <f t="shared" si="85"/>
        <v>250</v>
      </c>
      <c r="BH8" s="235"/>
      <c r="BI8" s="235">
        <f t="shared" si="85"/>
        <v>13548</v>
      </c>
      <c r="BJ8" s="235">
        <f t="shared" si="85"/>
        <v>699.5</v>
      </c>
      <c r="BK8" s="235">
        <f t="shared" si="85"/>
        <v>250</v>
      </c>
      <c r="BL8" s="235"/>
      <c r="BM8" s="235">
        <f t="shared" si="85"/>
        <v>14558</v>
      </c>
      <c r="BN8" s="235">
        <f t="shared" si="85"/>
        <v>1578.5</v>
      </c>
      <c r="BO8" s="235">
        <f t="shared" si="85"/>
        <v>850</v>
      </c>
      <c r="BP8" s="235"/>
      <c r="BQ8" s="235">
        <f t="shared" si="85"/>
        <v>49159.5</v>
      </c>
      <c r="BR8" s="235">
        <f t="shared" si="85"/>
        <v>1897</v>
      </c>
      <c r="BS8" s="235">
        <f t="shared" si="85"/>
        <v>850</v>
      </c>
      <c r="BT8" s="235"/>
      <c r="BU8" s="235">
        <f t="shared" si="85"/>
        <v>49159.5</v>
      </c>
      <c r="BV8" s="235">
        <f t="shared" si="85"/>
        <v>1533.5</v>
      </c>
      <c r="BW8" s="235">
        <f t="shared" si="85"/>
        <v>850</v>
      </c>
      <c r="BX8" s="235"/>
      <c r="BY8" s="235">
        <f t="shared" si="85"/>
        <v>49159.5</v>
      </c>
      <c r="BZ8" s="235">
        <f t="shared" si="85"/>
        <v>1589</v>
      </c>
      <c r="CA8" s="235">
        <f t="shared" si="85"/>
        <v>700</v>
      </c>
      <c r="CB8" s="235"/>
      <c r="CC8" s="235">
        <f t="shared" si="85"/>
        <v>40480.5</v>
      </c>
      <c r="CD8" s="235">
        <f t="shared" si="85"/>
        <v>900</v>
      </c>
      <c r="CE8" s="235"/>
      <c r="CF8" s="235">
        <f t="shared" si="85"/>
        <v>52074</v>
      </c>
      <c r="CG8" s="235">
        <f t="shared" si="85"/>
        <v>900</v>
      </c>
      <c r="CH8" s="235"/>
      <c r="CI8" s="235">
        <f t="shared" si="85"/>
        <v>52074</v>
      </c>
      <c r="CJ8" s="235">
        <f t="shared" si="85"/>
        <v>750</v>
      </c>
      <c r="CK8" s="235"/>
      <c r="CL8" s="235">
        <f t="shared" si="85"/>
        <v>41185.154975530182</v>
      </c>
      <c r="CM8" s="235">
        <v>966</v>
      </c>
      <c r="CN8" s="235">
        <v>56858</v>
      </c>
      <c r="CO8" s="235">
        <v>977.5</v>
      </c>
      <c r="CP8" s="235">
        <v>57982.5</v>
      </c>
      <c r="CQ8" s="235">
        <v>1278</v>
      </c>
      <c r="CR8" s="235">
        <v>75609</v>
      </c>
      <c r="CS8" s="235">
        <v>1099</v>
      </c>
      <c r="CT8" s="235">
        <v>64176</v>
      </c>
      <c r="CU8" s="235">
        <v>924</v>
      </c>
      <c r="CV8" s="235">
        <v>54201</v>
      </c>
      <c r="CW8" s="235">
        <v>741.5</v>
      </c>
      <c r="CX8" s="235">
        <v>44477.25</v>
      </c>
      <c r="CY8" s="235">
        <v>607.5</v>
      </c>
      <c r="CZ8" s="235">
        <v>35898.75</v>
      </c>
      <c r="DA8" s="235">
        <v>1094.5</v>
      </c>
      <c r="DB8" s="235">
        <v>56277.75</v>
      </c>
      <c r="DC8" s="235">
        <v>736.5</v>
      </c>
      <c r="DD8" s="235">
        <v>44372.25</v>
      </c>
      <c r="DE8" s="235">
        <v>789.5</v>
      </c>
      <c r="DF8" s="235">
        <v>46789.25</v>
      </c>
      <c r="DG8" s="235">
        <f t="shared" si="85"/>
        <v>632</v>
      </c>
      <c r="DH8" s="235">
        <f t="shared" si="85"/>
        <v>37443</v>
      </c>
      <c r="DI8" s="235">
        <f t="shared" si="85"/>
        <v>648.5</v>
      </c>
      <c r="DJ8" s="235">
        <f t="shared" si="85"/>
        <v>38607.75</v>
      </c>
      <c r="DK8" s="235">
        <f t="shared" si="85"/>
        <v>346</v>
      </c>
      <c r="DL8" s="235">
        <f t="shared" si="85"/>
        <v>20826.75</v>
      </c>
      <c r="DM8" s="235">
        <f t="shared" si="85"/>
        <v>751.5</v>
      </c>
      <c r="DN8" s="235">
        <f t="shared" si="85"/>
        <v>43091.25</v>
      </c>
      <c r="DO8" s="235">
        <f t="shared" si="85"/>
        <v>1034</v>
      </c>
      <c r="DP8" s="235">
        <f t="shared" si="85"/>
        <v>60564</v>
      </c>
      <c r="DQ8" s="235">
        <f t="shared" si="85"/>
        <v>1062</v>
      </c>
      <c r="DR8" s="235">
        <f t="shared" si="85"/>
        <v>61762.25</v>
      </c>
      <c r="DS8" s="235">
        <f t="shared" si="85"/>
        <v>807.5</v>
      </c>
      <c r="DT8" s="235">
        <f t="shared" si="85"/>
        <v>46570</v>
      </c>
      <c r="DU8" s="235">
        <f t="shared" si="85"/>
        <v>650</v>
      </c>
      <c r="DV8" s="235">
        <f t="shared" si="85"/>
        <v>37567.5</v>
      </c>
      <c r="DW8" s="235">
        <f t="shared" si="85"/>
        <v>37567.5</v>
      </c>
      <c r="DX8" s="235">
        <f t="shared" si="85"/>
        <v>1022.5</v>
      </c>
      <c r="DY8" s="235">
        <f t="shared" si="85"/>
        <v>58483.75</v>
      </c>
      <c r="DZ8" s="235">
        <f t="shared" si="85"/>
        <v>58483.75</v>
      </c>
      <c r="EA8" s="235">
        <f t="shared" ref="EA8:IT8" si="86">SUM(EA9:EA24)</f>
        <v>755.5</v>
      </c>
      <c r="EB8" s="235">
        <f t="shared" si="86"/>
        <v>43713.25</v>
      </c>
      <c r="EC8" s="235">
        <f t="shared" si="86"/>
        <v>43713.25</v>
      </c>
      <c r="ED8" s="235">
        <f t="shared" si="86"/>
        <v>1049.5</v>
      </c>
      <c r="EE8" s="235">
        <f t="shared" si="86"/>
        <v>60869.25</v>
      </c>
      <c r="EF8" s="235">
        <f t="shared" si="86"/>
        <v>60869.25</v>
      </c>
      <c r="EG8" s="235">
        <v>475</v>
      </c>
      <c r="EH8" s="235">
        <f t="shared" ref="EH8" si="87">SUM(EH9:EH24)</f>
        <v>100</v>
      </c>
      <c r="EI8" s="235"/>
      <c r="EJ8" s="235">
        <f t="shared" ref="EJ8" si="88">SUM(EJ9:EJ24)</f>
        <v>4534</v>
      </c>
      <c r="EK8" s="235">
        <v>1053.5</v>
      </c>
      <c r="EL8" s="235">
        <f t="shared" ref="EL8" si="89">SUM(EL9:EL24)</f>
        <v>100</v>
      </c>
      <c r="EM8" s="235"/>
      <c r="EN8" s="235">
        <f t="shared" ref="EN8" si="90">SUM(EN9:EN24)</f>
        <v>4500</v>
      </c>
      <c r="EO8" s="235">
        <v>1053.5</v>
      </c>
      <c r="EP8" s="235">
        <f t="shared" ref="EP8" si="91">SUM(EP9:EP24)</f>
        <v>400</v>
      </c>
      <c r="EQ8" s="235"/>
      <c r="ER8" s="235">
        <f t="shared" ref="ER8" si="92">SUM(ER9:ER24)</f>
        <v>18000</v>
      </c>
      <c r="ES8" s="235">
        <v>3225</v>
      </c>
      <c r="ET8" s="235">
        <f t="shared" ref="ET8" si="93">SUM(ET9:ET24)</f>
        <v>100</v>
      </c>
      <c r="EU8" s="235"/>
      <c r="EV8" s="235">
        <f t="shared" ref="EV8" si="94">SUM(EV9:EV24)</f>
        <v>4500</v>
      </c>
      <c r="EW8" s="235">
        <v>2575</v>
      </c>
      <c r="EX8" s="235">
        <f t="shared" ref="EX8" si="95">SUM(EX9:EX24)</f>
        <v>60</v>
      </c>
      <c r="EY8" s="235"/>
      <c r="EZ8" s="235">
        <f t="shared" ref="EZ8" si="96">SUM(EZ9:EZ24)</f>
        <v>2700</v>
      </c>
      <c r="FA8" s="235">
        <v>432</v>
      </c>
      <c r="FB8" s="235">
        <f t="shared" ref="FB8" si="97">SUM(FB9:FB24)</f>
        <v>200</v>
      </c>
      <c r="FC8" s="235"/>
      <c r="FD8" s="235">
        <f t="shared" ref="FD8" si="98">SUM(FD9:FD24)</f>
        <v>9000</v>
      </c>
      <c r="FE8" s="235">
        <v>439.5</v>
      </c>
      <c r="FF8" s="235">
        <f t="shared" ref="FF8" si="99">SUM(FF9:FF24)</f>
        <v>0</v>
      </c>
      <c r="FG8" s="235"/>
      <c r="FH8" s="235">
        <f t="shared" ref="FH8" si="100">SUM(FH9:FH24)</f>
        <v>0</v>
      </c>
      <c r="FI8" s="235">
        <v>56</v>
      </c>
      <c r="FJ8" s="235">
        <f t="shared" ref="FJ8" si="101">SUM(FJ9:FJ24)</f>
        <v>300</v>
      </c>
      <c r="FK8" s="235"/>
      <c r="FL8" s="235">
        <f t="shared" ref="FL8" si="102">SUM(FL9:FL24)</f>
        <v>12750</v>
      </c>
      <c r="FM8" s="235">
        <v>25</v>
      </c>
      <c r="FN8" s="235">
        <f t="shared" ref="FN8" si="103">SUM(FN9:FN24)</f>
        <v>400</v>
      </c>
      <c r="FO8" s="235"/>
      <c r="FP8" s="235">
        <f t="shared" ref="FP8" si="104">SUM(FP9:FP24)</f>
        <v>15344</v>
      </c>
      <c r="FQ8" s="235">
        <v>25</v>
      </c>
      <c r="FR8" s="235">
        <f t="shared" ref="FR8" si="105">SUM(FR9:FR24)</f>
        <v>0</v>
      </c>
      <c r="FS8" s="235"/>
      <c r="FT8" s="235">
        <f t="shared" ref="FT8" si="106">SUM(FT9:FT24)</f>
        <v>0</v>
      </c>
      <c r="FU8" s="235">
        <f t="shared" si="86"/>
        <v>0</v>
      </c>
      <c r="FV8" s="235">
        <f t="shared" si="86"/>
        <v>450</v>
      </c>
      <c r="FW8" s="235"/>
      <c r="FX8" s="235">
        <f t="shared" si="86"/>
        <v>17262</v>
      </c>
      <c r="FY8" s="235">
        <f t="shared" si="86"/>
        <v>0</v>
      </c>
      <c r="FZ8" s="235">
        <f t="shared" si="86"/>
        <v>0</v>
      </c>
      <c r="GA8" s="235"/>
      <c r="GB8" s="235">
        <f t="shared" si="86"/>
        <v>0</v>
      </c>
      <c r="GC8" s="235">
        <f t="shared" si="86"/>
        <v>37.5</v>
      </c>
      <c r="GD8" s="235">
        <f t="shared" si="86"/>
        <v>1500</v>
      </c>
      <c r="GE8" s="235"/>
      <c r="GF8" s="235">
        <f t="shared" si="86"/>
        <v>59085</v>
      </c>
      <c r="GG8" s="235">
        <f t="shared" si="86"/>
        <v>1225</v>
      </c>
      <c r="GH8" s="235">
        <f t="shared" si="86"/>
        <v>1200</v>
      </c>
      <c r="GI8" s="235"/>
      <c r="GJ8" s="235">
        <f t="shared" si="86"/>
        <v>47472</v>
      </c>
      <c r="GK8" s="235">
        <f t="shared" si="86"/>
        <v>1883.5</v>
      </c>
      <c r="GL8" s="235">
        <f t="shared" si="86"/>
        <v>1900</v>
      </c>
      <c r="GM8" s="235"/>
      <c r="GN8" s="235">
        <f t="shared" si="86"/>
        <v>75306</v>
      </c>
      <c r="GO8" s="235">
        <f t="shared" si="86"/>
        <v>3223.5</v>
      </c>
      <c r="GP8" s="235">
        <f t="shared" si="86"/>
        <v>100</v>
      </c>
      <c r="GQ8" s="235"/>
      <c r="GR8" s="235">
        <f t="shared" si="86"/>
        <v>3814</v>
      </c>
      <c r="GS8" s="235">
        <f t="shared" si="86"/>
        <v>106.25</v>
      </c>
      <c r="GT8" s="235">
        <f t="shared" si="86"/>
        <v>400</v>
      </c>
      <c r="GU8" s="235"/>
      <c r="GV8" s="235">
        <f t="shared" si="86"/>
        <v>15824</v>
      </c>
      <c r="GW8" s="235">
        <f t="shared" si="86"/>
        <v>275</v>
      </c>
      <c r="GX8" s="235">
        <f t="shared" si="86"/>
        <v>0</v>
      </c>
      <c r="GY8" s="235"/>
      <c r="GZ8" s="235">
        <f t="shared" si="86"/>
        <v>0</v>
      </c>
      <c r="HA8" s="235">
        <f t="shared" si="86"/>
        <v>412.5</v>
      </c>
      <c r="HB8" s="235">
        <f t="shared" si="86"/>
        <v>0</v>
      </c>
      <c r="HC8" s="235"/>
      <c r="HD8" s="235">
        <f t="shared" si="86"/>
        <v>0</v>
      </c>
      <c r="HE8" s="235">
        <f t="shared" si="86"/>
        <v>0</v>
      </c>
      <c r="HF8" s="235"/>
      <c r="HG8" s="235">
        <f t="shared" si="86"/>
        <v>0</v>
      </c>
      <c r="HH8" s="235">
        <f t="shared" si="86"/>
        <v>0</v>
      </c>
      <c r="HI8" s="235"/>
      <c r="HJ8" s="235">
        <f t="shared" si="86"/>
        <v>0</v>
      </c>
      <c r="HK8" s="235">
        <f t="shared" si="86"/>
        <v>0</v>
      </c>
      <c r="HL8" s="235"/>
      <c r="HM8" s="235">
        <f t="shared" si="86"/>
        <v>0</v>
      </c>
      <c r="HN8" s="235">
        <v>0</v>
      </c>
      <c r="HO8" s="235">
        <v>0</v>
      </c>
      <c r="HP8" s="235">
        <v>100</v>
      </c>
      <c r="HQ8" s="235">
        <v>4534</v>
      </c>
      <c r="HR8" s="235">
        <v>412.5</v>
      </c>
      <c r="HS8" s="235">
        <v>18831</v>
      </c>
      <c r="HT8" s="235">
        <v>125</v>
      </c>
      <c r="HU8" s="235">
        <v>5810</v>
      </c>
      <c r="HV8" s="235">
        <v>62.5</v>
      </c>
      <c r="HW8" s="235">
        <v>2905</v>
      </c>
      <c r="HX8" s="235">
        <v>250</v>
      </c>
      <c r="HY8" s="235">
        <v>11305.25</v>
      </c>
      <c r="HZ8" s="235">
        <v>250</v>
      </c>
      <c r="IA8" s="235">
        <v>9819</v>
      </c>
      <c r="IB8" s="235">
        <v>500</v>
      </c>
      <c r="IC8" s="235">
        <v>19284</v>
      </c>
      <c r="ID8" s="235">
        <v>425</v>
      </c>
      <c r="IE8" s="235">
        <v>16245</v>
      </c>
      <c r="IF8" s="235">
        <v>375</v>
      </c>
      <c r="IG8" s="235">
        <v>14302.5</v>
      </c>
      <c r="IH8" s="235">
        <f t="shared" si="86"/>
        <v>475</v>
      </c>
      <c r="II8" s="235">
        <f t="shared" si="86"/>
        <v>18187.5</v>
      </c>
      <c r="IJ8" s="235">
        <f t="shared" si="86"/>
        <v>556.5</v>
      </c>
      <c r="IK8" s="235">
        <f t="shared" si="86"/>
        <v>22490.53</v>
      </c>
      <c r="IL8" s="235">
        <f t="shared" si="86"/>
        <v>1053.5</v>
      </c>
      <c r="IM8" s="235">
        <f t="shared" si="86"/>
        <v>41393.490000000005</v>
      </c>
      <c r="IN8" s="235">
        <f t="shared" si="86"/>
        <v>3225</v>
      </c>
      <c r="IO8" s="235">
        <f t="shared" si="86"/>
        <v>128548.5</v>
      </c>
      <c r="IP8" s="235">
        <f t="shared" si="86"/>
        <v>2575</v>
      </c>
      <c r="IQ8" s="235">
        <f t="shared" si="86"/>
        <v>103055.91</v>
      </c>
      <c r="IR8" s="235">
        <f t="shared" si="86"/>
        <v>432</v>
      </c>
      <c r="IS8" s="235">
        <f t="shared" si="86"/>
        <v>18415.84</v>
      </c>
      <c r="IT8" s="235">
        <f t="shared" si="86"/>
        <v>439.5</v>
      </c>
      <c r="IU8" s="235">
        <f t="shared" ref="IU8:NN8" si="107">SUM(IU9:IU24)</f>
        <v>18605.059999999998</v>
      </c>
      <c r="IV8" s="235">
        <f t="shared" si="107"/>
        <v>56</v>
      </c>
      <c r="IW8" s="235">
        <f t="shared" si="107"/>
        <v>2264.64</v>
      </c>
      <c r="IX8" s="235">
        <f t="shared" si="107"/>
        <v>25</v>
      </c>
      <c r="IY8" s="235">
        <f t="shared" si="107"/>
        <v>989.75</v>
      </c>
      <c r="IZ8" s="235">
        <f t="shared" si="107"/>
        <v>25</v>
      </c>
      <c r="JA8" s="235">
        <f t="shared" si="107"/>
        <v>989.75</v>
      </c>
      <c r="JB8" s="235">
        <f t="shared" si="107"/>
        <v>0</v>
      </c>
      <c r="JC8" s="235">
        <f t="shared" si="107"/>
        <v>0</v>
      </c>
      <c r="JD8" s="235">
        <v>0</v>
      </c>
      <c r="JE8" s="235">
        <f t="shared" ref="JE8" si="108">SUM(JE9:JE24)</f>
        <v>0</v>
      </c>
      <c r="JF8" s="235"/>
      <c r="JG8" s="235">
        <f t="shared" ref="JG8" si="109">SUM(JG9:JG24)</f>
        <v>0</v>
      </c>
      <c r="JH8" s="235">
        <v>0</v>
      </c>
      <c r="JI8" s="235">
        <f t="shared" ref="JI8" si="110">SUM(JI9:JI24)</f>
        <v>0</v>
      </c>
      <c r="JJ8" s="235"/>
      <c r="JK8" s="235">
        <f t="shared" ref="JK8" si="111">SUM(JK9:JK24)</f>
        <v>0</v>
      </c>
      <c r="JL8" s="235">
        <v>0</v>
      </c>
      <c r="JM8" s="235">
        <f t="shared" ref="JM8" si="112">SUM(JM9:JM24)</f>
        <v>0</v>
      </c>
      <c r="JN8" s="235"/>
      <c r="JO8" s="235">
        <f t="shared" ref="JO8" si="113">SUM(JO9:JO24)</f>
        <v>0</v>
      </c>
      <c r="JP8" s="235">
        <v>0</v>
      </c>
      <c r="JQ8" s="235">
        <f t="shared" ref="JQ8" si="114">SUM(JQ9:JQ24)</f>
        <v>0</v>
      </c>
      <c r="JR8" s="235"/>
      <c r="JS8" s="235">
        <f t="shared" ref="JS8" si="115">SUM(JS9:JS24)</f>
        <v>0</v>
      </c>
      <c r="JT8" s="235">
        <v>0</v>
      </c>
      <c r="JU8" s="235">
        <f t="shared" ref="JU8" si="116">SUM(JU9:JU24)</f>
        <v>0</v>
      </c>
      <c r="JV8" s="235"/>
      <c r="JW8" s="235">
        <f t="shared" ref="JW8" si="117">SUM(JW9:JW24)</f>
        <v>0</v>
      </c>
      <c r="JX8" s="235">
        <v>0</v>
      </c>
      <c r="JY8" s="235">
        <f t="shared" ref="JY8" si="118">SUM(JY9:JY24)</f>
        <v>0</v>
      </c>
      <c r="JZ8" s="235"/>
      <c r="KA8" s="235">
        <f t="shared" ref="KA8" si="119">SUM(KA9:KA24)</f>
        <v>0</v>
      </c>
      <c r="KB8" s="235">
        <v>0</v>
      </c>
      <c r="KC8" s="235">
        <f t="shared" ref="KC8" si="120">SUM(KC9:KC24)</f>
        <v>0</v>
      </c>
      <c r="KD8" s="235"/>
      <c r="KE8" s="235">
        <f t="shared" ref="KE8" si="121">SUM(KE9:KE24)</f>
        <v>0</v>
      </c>
      <c r="KF8" s="235">
        <v>0</v>
      </c>
      <c r="KG8" s="235">
        <f t="shared" ref="KG8" si="122">SUM(KG9:KG24)</f>
        <v>0</v>
      </c>
      <c r="KH8" s="235"/>
      <c r="KI8" s="235">
        <f t="shared" ref="KI8" si="123">SUM(KI9:KI24)</f>
        <v>0</v>
      </c>
      <c r="KJ8" s="235">
        <v>0</v>
      </c>
      <c r="KK8" s="235">
        <f t="shared" ref="KK8" si="124">SUM(KK9:KK24)</f>
        <v>0</v>
      </c>
      <c r="KL8" s="235"/>
      <c r="KM8" s="235">
        <f t="shared" ref="KM8" si="125">SUM(KM9:KM24)</f>
        <v>0</v>
      </c>
      <c r="KN8" s="235">
        <v>0</v>
      </c>
      <c r="KO8" s="235">
        <f t="shared" ref="KO8" si="126">SUM(KO9:KO24)</f>
        <v>0</v>
      </c>
      <c r="KP8" s="235"/>
      <c r="KQ8" s="235">
        <f t="shared" ref="KQ8" si="127">SUM(KQ9:KQ24)</f>
        <v>0</v>
      </c>
      <c r="KR8" s="235">
        <f t="shared" si="107"/>
        <v>0</v>
      </c>
      <c r="KS8" s="235">
        <f t="shared" si="107"/>
        <v>0</v>
      </c>
      <c r="KT8" s="235"/>
      <c r="KU8" s="235">
        <f t="shared" si="107"/>
        <v>0</v>
      </c>
      <c r="KV8" s="235">
        <f t="shared" si="107"/>
        <v>0</v>
      </c>
      <c r="KW8" s="235">
        <f t="shared" si="107"/>
        <v>0</v>
      </c>
      <c r="KX8" s="235"/>
      <c r="KY8" s="235">
        <f t="shared" si="107"/>
        <v>0</v>
      </c>
      <c r="KZ8" s="235">
        <f t="shared" si="107"/>
        <v>37.5</v>
      </c>
      <c r="LA8" s="235">
        <f t="shared" si="107"/>
        <v>0</v>
      </c>
      <c r="LB8" s="235"/>
      <c r="LC8" s="235">
        <f t="shared" si="107"/>
        <v>0</v>
      </c>
      <c r="LD8" s="235">
        <f t="shared" si="107"/>
        <v>800</v>
      </c>
      <c r="LE8" s="235">
        <f t="shared" si="107"/>
        <v>0</v>
      </c>
      <c r="LF8" s="235"/>
      <c r="LG8" s="235">
        <f t="shared" si="107"/>
        <v>0</v>
      </c>
      <c r="LH8" s="235">
        <f t="shared" si="107"/>
        <v>1883.5</v>
      </c>
      <c r="LI8" s="235">
        <f t="shared" si="107"/>
        <v>0</v>
      </c>
      <c r="LJ8" s="235"/>
      <c r="LK8" s="235">
        <f t="shared" si="107"/>
        <v>0</v>
      </c>
      <c r="LL8" s="235">
        <f t="shared" si="107"/>
        <v>0</v>
      </c>
      <c r="LM8" s="235">
        <f t="shared" si="107"/>
        <v>0</v>
      </c>
      <c r="LN8" s="235"/>
      <c r="LO8" s="235">
        <f t="shared" si="107"/>
        <v>0</v>
      </c>
      <c r="LP8" s="235">
        <f t="shared" si="107"/>
        <v>0</v>
      </c>
      <c r="LQ8" s="235">
        <f t="shared" si="107"/>
        <v>0</v>
      </c>
      <c r="LR8" s="235"/>
      <c r="LS8" s="235">
        <f t="shared" si="107"/>
        <v>0</v>
      </c>
      <c r="LT8" s="235">
        <f t="shared" si="107"/>
        <v>0</v>
      </c>
      <c r="LU8" s="235">
        <f t="shared" si="107"/>
        <v>0</v>
      </c>
      <c r="LV8" s="235"/>
      <c r="LW8" s="235">
        <f t="shared" si="107"/>
        <v>0</v>
      </c>
      <c r="LX8" s="235">
        <f t="shared" si="107"/>
        <v>0</v>
      </c>
      <c r="LY8" s="235">
        <f t="shared" si="107"/>
        <v>0</v>
      </c>
      <c r="LZ8" s="235"/>
      <c r="MA8" s="235">
        <f t="shared" si="107"/>
        <v>0</v>
      </c>
      <c r="MB8" s="235">
        <f t="shared" si="107"/>
        <v>0</v>
      </c>
      <c r="MC8" s="235"/>
      <c r="MD8" s="235">
        <f t="shared" si="107"/>
        <v>0</v>
      </c>
      <c r="ME8" s="235">
        <f t="shared" si="107"/>
        <v>0</v>
      </c>
      <c r="MF8" s="235"/>
      <c r="MG8" s="235">
        <f t="shared" si="107"/>
        <v>0</v>
      </c>
      <c r="MH8" s="235">
        <f t="shared" si="107"/>
        <v>0</v>
      </c>
      <c r="MI8" s="235"/>
      <c r="MJ8" s="235">
        <f t="shared" si="107"/>
        <v>0</v>
      </c>
      <c r="MK8" s="235">
        <v>0</v>
      </c>
      <c r="ML8" s="235">
        <v>0</v>
      </c>
      <c r="MM8" s="235">
        <v>0</v>
      </c>
      <c r="MN8" s="235">
        <v>0</v>
      </c>
      <c r="MO8" s="235">
        <v>0</v>
      </c>
      <c r="MP8" s="235">
        <v>0</v>
      </c>
      <c r="MQ8" s="235">
        <v>0</v>
      </c>
      <c r="MR8" s="235">
        <v>0</v>
      </c>
      <c r="MS8" s="235">
        <v>0</v>
      </c>
      <c r="MT8" s="235">
        <v>0</v>
      </c>
      <c r="MU8" s="235">
        <v>0</v>
      </c>
      <c r="MV8" s="235">
        <v>0</v>
      </c>
      <c r="MW8" s="235">
        <v>0</v>
      </c>
      <c r="MX8" s="235">
        <v>0</v>
      </c>
      <c r="MY8" s="235">
        <v>0</v>
      </c>
      <c r="MZ8" s="235">
        <v>0</v>
      </c>
      <c r="NA8" s="235">
        <v>0</v>
      </c>
      <c r="NB8" s="235">
        <v>0</v>
      </c>
      <c r="NC8" s="235">
        <v>0</v>
      </c>
      <c r="ND8" s="235">
        <v>0</v>
      </c>
      <c r="NE8" s="235">
        <f t="shared" si="107"/>
        <v>0</v>
      </c>
      <c r="NF8" s="235">
        <f t="shared" si="107"/>
        <v>0</v>
      </c>
      <c r="NG8" s="235">
        <f t="shared" si="107"/>
        <v>0</v>
      </c>
      <c r="NH8" s="235">
        <f t="shared" si="107"/>
        <v>0</v>
      </c>
      <c r="NI8" s="235">
        <f t="shared" si="107"/>
        <v>0</v>
      </c>
      <c r="NJ8" s="235">
        <f t="shared" si="107"/>
        <v>0</v>
      </c>
      <c r="NK8" s="235">
        <f t="shared" si="107"/>
        <v>0</v>
      </c>
      <c r="NL8" s="235">
        <f t="shared" si="107"/>
        <v>0</v>
      </c>
      <c r="NM8" s="235">
        <f t="shared" si="107"/>
        <v>0</v>
      </c>
      <c r="NN8" s="235">
        <f t="shared" si="107"/>
        <v>0</v>
      </c>
      <c r="NO8" s="235">
        <f t="shared" ref="NO8:SH8" si="128">SUM(NO9:NO24)</f>
        <v>0</v>
      </c>
      <c r="NP8" s="235">
        <f t="shared" si="128"/>
        <v>0</v>
      </c>
      <c r="NQ8" s="235">
        <f t="shared" si="128"/>
        <v>0</v>
      </c>
      <c r="NR8" s="235">
        <f t="shared" si="128"/>
        <v>0</v>
      </c>
      <c r="NS8" s="235">
        <f t="shared" si="128"/>
        <v>0</v>
      </c>
      <c r="NT8" s="235">
        <f t="shared" si="128"/>
        <v>0</v>
      </c>
      <c r="NU8" s="235">
        <f t="shared" si="128"/>
        <v>0</v>
      </c>
      <c r="NV8" s="235">
        <f t="shared" si="128"/>
        <v>0</v>
      </c>
      <c r="NW8" s="235">
        <f t="shared" si="128"/>
        <v>0</v>
      </c>
      <c r="NX8" s="235">
        <f t="shared" si="128"/>
        <v>0</v>
      </c>
      <c r="NY8" s="235">
        <f t="shared" si="128"/>
        <v>0</v>
      </c>
      <c r="NZ8" s="235">
        <f t="shared" si="128"/>
        <v>0</v>
      </c>
      <c r="OA8" s="235">
        <v>2655.5</v>
      </c>
      <c r="OB8" s="235">
        <f t="shared" ref="OB8" si="129">SUM(OB9:OB24)</f>
        <v>0</v>
      </c>
      <c r="OC8" s="235"/>
      <c r="OD8" s="235">
        <f t="shared" ref="OD8" si="130">SUM(OD9:OD24)</f>
        <v>0</v>
      </c>
      <c r="OE8" s="235">
        <v>1077.5</v>
      </c>
      <c r="OF8" s="235">
        <f t="shared" ref="OF8" si="131">SUM(OF9:OF24)</f>
        <v>80</v>
      </c>
      <c r="OG8" s="235"/>
      <c r="OH8" s="235">
        <f t="shared" ref="OH8" si="132">SUM(OH9:OH24)</f>
        <v>4400</v>
      </c>
      <c r="OI8" s="235">
        <v>1077.5</v>
      </c>
      <c r="OJ8" s="235">
        <f t="shared" ref="OJ8" si="133">SUM(OJ9:OJ24)</f>
        <v>300</v>
      </c>
      <c r="OK8" s="235"/>
      <c r="OL8" s="235">
        <f t="shared" ref="OL8" si="134">SUM(OL9:OL24)</f>
        <v>16500</v>
      </c>
      <c r="OM8" s="235">
        <v>1860</v>
      </c>
      <c r="ON8" s="235">
        <f t="shared" ref="ON8" si="135">SUM(ON9:ON24)</f>
        <v>300</v>
      </c>
      <c r="OO8" s="235"/>
      <c r="OP8" s="235">
        <f t="shared" ref="OP8" si="136">SUM(OP9:OP24)</f>
        <v>16500</v>
      </c>
      <c r="OQ8" s="235">
        <v>4212</v>
      </c>
      <c r="OR8" s="235">
        <f t="shared" ref="OR8" si="137">SUM(OR9:OR24)</f>
        <v>320</v>
      </c>
      <c r="OS8" s="235"/>
      <c r="OT8" s="235">
        <f t="shared" ref="OT8" si="138">SUM(OT9:OT24)</f>
        <v>17600</v>
      </c>
      <c r="OU8" s="235">
        <v>4468</v>
      </c>
      <c r="OV8" s="235">
        <f t="shared" ref="OV8" si="139">SUM(OV9:OV24)</f>
        <v>320</v>
      </c>
      <c r="OW8" s="235"/>
      <c r="OX8" s="235">
        <f t="shared" ref="OX8" si="140">SUM(OX9:OX24)</f>
        <v>11840</v>
      </c>
      <c r="OY8" s="235">
        <v>4147</v>
      </c>
      <c r="OZ8" s="235">
        <f t="shared" ref="OZ8" si="141">SUM(OZ9:OZ24)</f>
        <v>3300</v>
      </c>
      <c r="PA8" s="235"/>
      <c r="PB8" s="235">
        <f t="shared" ref="PB8" si="142">SUM(PB9:PB24)</f>
        <v>122100</v>
      </c>
      <c r="PC8" s="235">
        <v>2972.5</v>
      </c>
      <c r="PD8" s="235">
        <f t="shared" ref="PD8" si="143">SUM(PD9:PD24)</f>
        <v>3000</v>
      </c>
      <c r="PE8" s="235"/>
      <c r="PF8" s="235">
        <f t="shared" ref="PF8" si="144">SUM(PF9:PF24)</f>
        <v>111000</v>
      </c>
      <c r="PG8" s="235">
        <v>5984.5</v>
      </c>
      <c r="PH8" s="235">
        <f t="shared" ref="PH8" si="145">SUM(PH9:PH24)</f>
        <v>4000</v>
      </c>
      <c r="PI8" s="235"/>
      <c r="PJ8" s="235">
        <f t="shared" ref="PJ8" si="146">SUM(PJ9:PJ24)</f>
        <v>148000</v>
      </c>
      <c r="PK8" s="235">
        <v>4978</v>
      </c>
      <c r="PL8" s="235">
        <f t="shared" ref="PL8" si="147">SUM(PL9:PL24)</f>
        <v>4000</v>
      </c>
      <c r="PM8" s="235"/>
      <c r="PN8" s="235">
        <f t="shared" ref="PN8" si="148">SUM(PN9:PN24)</f>
        <v>148000</v>
      </c>
      <c r="PO8" s="235">
        <f t="shared" si="128"/>
        <v>3771.5</v>
      </c>
      <c r="PP8" s="235">
        <f t="shared" si="128"/>
        <v>3000</v>
      </c>
      <c r="PQ8" s="235"/>
      <c r="PR8" s="235">
        <f t="shared" si="128"/>
        <v>111000</v>
      </c>
      <c r="PS8" s="235">
        <f t="shared" si="128"/>
        <v>1842.5</v>
      </c>
      <c r="PT8" s="235">
        <f t="shared" si="128"/>
        <v>2800</v>
      </c>
      <c r="PU8" s="235"/>
      <c r="PV8" s="235">
        <f t="shared" si="128"/>
        <v>103600</v>
      </c>
      <c r="PW8" s="235">
        <f t="shared" si="128"/>
        <v>0</v>
      </c>
      <c r="PX8" s="235">
        <f t="shared" si="128"/>
        <v>1000</v>
      </c>
      <c r="PY8" s="235"/>
      <c r="PZ8" s="235">
        <f t="shared" si="128"/>
        <v>37000</v>
      </c>
      <c r="QA8" s="235">
        <f t="shared" si="128"/>
        <v>0</v>
      </c>
      <c r="QB8" s="235">
        <f t="shared" si="128"/>
        <v>300</v>
      </c>
      <c r="QC8" s="235"/>
      <c r="QD8" s="235">
        <f t="shared" si="128"/>
        <v>11100</v>
      </c>
      <c r="QE8" s="235">
        <f t="shared" si="128"/>
        <v>0</v>
      </c>
      <c r="QF8" s="235">
        <f t="shared" si="128"/>
        <v>0</v>
      </c>
      <c r="QG8" s="235"/>
      <c r="QH8" s="235">
        <f t="shared" si="128"/>
        <v>0</v>
      </c>
      <c r="QI8" s="235">
        <f t="shared" si="128"/>
        <v>0</v>
      </c>
      <c r="QJ8" s="235">
        <f t="shared" si="128"/>
        <v>3900</v>
      </c>
      <c r="QK8" s="235"/>
      <c r="QL8" s="235">
        <f t="shared" si="128"/>
        <v>144300</v>
      </c>
      <c r="QM8" s="235">
        <f t="shared" si="128"/>
        <v>0</v>
      </c>
      <c r="QN8" s="235">
        <f t="shared" si="128"/>
        <v>3900</v>
      </c>
      <c r="QO8" s="235"/>
      <c r="QP8" s="235">
        <f t="shared" si="128"/>
        <v>144300</v>
      </c>
      <c r="QQ8" s="235">
        <f t="shared" si="128"/>
        <v>0</v>
      </c>
      <c r="QR8" s="235">
        <f t="shared" si="128"/>
        <v>3900</v>
      </c>
      <c r="QS8" s="235"/>
      <c r="QT8" s="235">
        <f t="shared" si="128"/>
        <v>144300</v>
      </c>
      <c r="QU8" s="235">
        <f t="shared" si="128"/>
        <v>3092</v>
      </c>
      <c r="QV8" s="235">
        <f t="shared" si="128"/>
        <v>4980</v>
      </c>
      <c r="QW8" s="235"/>
      <c r="QX8" s="235">
        <f t="shared" si="128"/>
        <v>184500</v>
      </c>
      <c r="QY8" s="235">
        <f t="shared" si="128"/>
        <v>5525</v>
      </c>
      <c r="QZ8" s="235"/>
      <c r="RA8" s="235">
        <f t="shared" si="128"/>
        <v>190814.2</v>
      </c>
      <c r="RB8" s="235">
        <f t="shared" si="128"/>
        <v>4000</v>
      </c>
      <c r="RC8" s="235"/>
      <c r="RD8" s="235">
        <f t="shared" si="128"/>
        <v>152000</v>
      </c>
      <c r="RE8" s="235">
        <f t="shared" si="128"/>
        <v>2500</v>
      </c>
      <c r="RF8" s="235"/>
      <c r="RG8" s="235">
        <f t="shared" si="128"/>
        <v>87500</v>
      </c>
      <c r="RH8" s="235">
        <v>553</v>
      </c>
      <c r="RI8" s="235">
        <v>30415</v>
      </c>
      <c r="RJ8" s="235">
        <v>165.5</v>
      </c>
      <c r="RK8" s="235">
        <v>9102.5</v>
      </c>
      <c r="RL8" s="235">
        <v>312.5</v>
      </c>
      <c r="RM8" s="235">
        <v>17187.5</v>
      </c>
      <c r="RN8" s="235">
        <v>312.5</v>
      </c>
      <c r="RO8" s="235">
        <v>17187.5</v>
      </c>
      <c r="RP8" s="235">
        <v>207.5</v>
      </c>
      <c r="RQ8" s="235">
        <v>11412.5</v>
      </c>
      <c r="RR8" s="235">
        <v>2132.5</v>
      </c>
      <c r="RS8" s="235">
        <v>78902.5</v>
      </c>
      <c r="RT8" s="235">
        <v>3250</v>
      </c>
      <c r="RU8" s="235">
        <v>120250</v>
      </c>
      <c r="RV8" s="235">
        <v>5510</v>
      </c>
      <c r="RW8" s="235">
        <v>172420</v>
      </c>
      <c r="RX8" s="235">
        <v>4214</v>
      </c>
      <c r="RY8" s="235">
        <v>155918</v>
      </c>
      <c r="RZ8" s="235">
        <v>5500</v>
      </c>
      <c r="SA8" s="235">
        <v>203500</v>
      </c>
      <c r="SB8" s="235">
        <f t="shared" si="128"/>
        <v>2655.5</v>
      </c>
      <c r="SC8" s="235">
        <f t="shared" si="128"/>
        <v>98253.5</v>
      </c>
      <c r="SD8" s="235">
        <f t="shared" si="128"/>
        <v>1383.5</v>
      </c>
      <c r="SE8" s="235">
        <f t="shared" si="128"/>
        <v>51189.5</v>
      </c>
      <c r="SF8" s="235">
        <f t="shared" si="128"/>
        <v>1077.5</v>
      </c>
      <c r="SG8" s="235">
        <f t="shared" si="128"/>
        <v>39867.5</v>
      </c>
      <c r="SH8" s="235">
        <f t="shared" si="128"/>
        <v>1860</v>
      </c>
      <c r="SI8" s="235">
        <f t="shared" ref="SI8:XB8" si="149">SUM(SI9:SI24)</f>
        <v>73800</v>
      </c>
      <c r="SJ8" s="235">
        <f t="shared" si="149"/>
        <v>4212</v>
      </c>
      <c r="SK8" s="235">
        <f t="shared" si="149"/>
        <v>155844</v>
      </c>
      <c r="SL8" s="235">
        <f t="shared" si="149"/>
        <v>4468</v>
      </c>
      <c r="SM8" s="235">
        <f t="shared" si="149"/>
        <v>165316</v>
      </c>
      <c r="SN8" s="235">
        <f t="shared" si="149"/>
        <v>4147</v>
      </c>
      <c r="SO8" s="235">
        <f t="shared" si="149"/>
        <v>153439</v>
      </c>
      <c r="SP8" s="235">
        <f t="shared" si="149"/>
        <v>2972.5</v>
      </c>
      <c r="SQ8" s="235">
        <f t="shared" si="149"/>
        <v>112955</v>
      </c>
      <c r="SR8" s="235">
        <f t="shared" si="149"/>
        <v>5984.5</v>
      </c>
      <c r="SS8" s="235">
        <f t="shared" si="149"/>
        <v>227971</v>
      </c>
      <c r="ST8" s="235">
        <f t="shared" si="149"/>
        <v>4978</v>
      </c>
      <c r="SU8" s="235">
        <f t="shared" si="149"/>
        <v>192485.5</v>
      </c>
      <c r="SV8" s="235">
        <f t="shared" si="149"/>
        <v>3771.5</v>
      </c>
      <c r="SW8" s="235">
        <f t="shared" si="149"/>
        <v>144157</v>
      </c>
      <c r="SX8" s="235">
        <v>2619.759</v>
      </c>
      <c r="SY8" s="235">
        <f t="shared" ref="SY8" si="150">SUM(SY9:SY24)</f>
        <v>2870</v>
      </c>
      <c r="SZ8" s="235"/>
      <c r="TA8" s="235">
        <f t="shared" ref="TA8" si="151">SUM(TA9:TA24)</f>
        <v>126508</v>
      </c>
      <c r="TB8" s="235">
        <v>1776.5</v>
      </c>
      <c r="TC8" s="235">
        <f t="shared" ref="TC8" si="152">SUM(TC9:TC24)</f>
        <v>2550</v>
      </c>
      <c r="TD8" s="235"/>
      <c r="TE8" s="235">
        <f t="shared" ref="TE8" si="153">SUM(TE9:TE24)</f>
        <v>113461</v>
      </c>
      <c r="TF8" s="235">
        <v>1776.5</v>
      </c>
      <c r="TG8" s="235">
        <f t="shared" ref="TG8" si="154">SUM(TG9:TG24)</f>
        <v>2900</v>
      </c>
      <c r="TH8" s="235"/>
      <c r="TI8" s="235">
        <f t="shared" ref="TI8" si="155">SUM(TI9:TI24)</f>
        <v>129019.5</v>
      </c>
      <c r="TJ8" s="235">
        <v>1291.903</v>
      </c>
      <c r="TK8" s="235">
        <f t="shared" ref="TK8" si="156">SUM(TK9:TK24)</f>
        <v>2950</v>
      </c>
      <c r="TL8" s="235"/>
      <c r="TM8" s="235">
        <f t="shared" ref="TM8" si="157">SUM(TM9:TM24)</f>
        <v>131334</v>
      </c>
      <c r="TN8" s="235">
        <v>1521</v>
      </c>
      <c r="TO8" s="235">
        <f t="shared" ref="TO8" si="158">SUM(TO9:TO24)</f>
        <v>2870</v>
      </c>
      <c r="TP8" s="235"/>
      <c r="TQ8" s="235">
        <f t="shared" ref="TQ8" si="159">SUM(TQ9:TQ24)</f>
        <v>127777</v>
      </c>
      <c r="TR8" s="235">
        <v>1203</v>
      </c>
      <c r="TS8" s="235">
        <f t="shared" ref="TS8" si="160">SUM(TS9:TS24)</f>
        <v>2650</v>
      </c>
      <c r="TT8" s="235"/>
      <c r="TU8" s="235">
        <f t="shared" ref="TU8" si="161">SUM(TU9:TU24)</f>
        <v>118187</v>
      </c>
      <c r="TV8" s="235">
        <v>802</v>
      </c>
      <c r="TW8" s="235">
        <f t="shared" ref="TW8" si="162">SUM(TW9:TW24)</f>
        <v>2920</v>
      </c>
      <c r="TX8" s="235"/>
      <c r="TY8" s="235">
        <f t="shared" ref="TY8" si="163">SUM(TY9:TY24)</f>
        <v>130769.8</v>
      </c>
      <c r="TZ8" s="235">
        <v>751.5</v>
      </c>
      <c r="UA8" s="235">
        <f t="shared" ref="UA8" si="164">SUM(UA9:UA24)</f>
        <v>3600</v>
      </c>
      <c r="UB8" s="235"/>
      <c r="UC8" s="235">
        <f t="shared" ref="UC8" si="165">SUM(UC9:UC24)</f>
        <v>133742</v>
      </c>
      <c r="UD8" s="235">
        <v>652.5</v>
      </c>
      <c r="UE8" s="235">
        <f t="shared" ref="UE8" si="166">SUM(UE9:UE24)</f>
        <v>2400</v>
      </c>
      <c r="UF8" s="235"/>
      <c r="UG8" s="235">
        <f t="shared" ref="UG8" si="167">SUM(UG9:UG24)</f>
        <v>89257</v>
      </c>
      <c r="UH8" s="235">
        <v>608.79999999999995</v>
      </c>
      <c r="UI8" s="235">
        <f t="shared" ref="UI8" si="168">SUM(UI9:UI24)</f>
        <v>2600</v>
      </c>
      <c r="UJ8" s="235"/>
      <c r="UK8" s="235">
        <f t="shared" ref="UK8" si="169">SUM(UK9:UK24)</f>
        <v>96175</v>
      </c>
      <c r="UL8" s="235">
        <f t="shared" si="149"/>
        <v>256.101</v>
      </c>
      <c r="UM8" s="235">
        <f t="shared" si="149"/>
        <v>2450</v>
      </c>
      <c r="UN8" s="235"/>
      <c r="UO8" s="235">
        <f t="shared" si="149"/>
        <v>90497</v>
      </c>
      <c r="UP8" s="235">
        <f t="shared" si="149"/>
        <v>349.30200000000002</v>
      </c>
      <c r="UQ8" s="235">
        <f t="shared" si="149"/>
        <v>3050</v>
      </c>
      <c r="UR8" s="235"/>
      <c r="US8" s="235">
        <f t="shared" si="149"/>
        <v>112663</v>
      </c>
      <c r="UT8" s="235">
        <f t="shared" si="149"/>
        <v>447.005</v>
      </c>
      <c r="UU8" s="235">
        <f t="shared" si="149"/>
        <v>2597</v>
      </c>
      <c r="UV8" s="235"/>
      <c r="UW8" s="235">
        <f t="shared" si="149"/>
        <v>97870.290915492966</v>
      </c>
      <c r="UX8" s="235">
        <f t="shared" si="149"/>
        <v>401.5</v>
      </c>
      <c r="UY8" s="235">
        <f t="shared" si="149"/>
        <v>2047</v>
      </c>
      <c r="UZ8" s="235"/>
      <c r="VA8" s="235">
        <f t="shared" si="149"/>
        <v>76169.490915492963</v>
      </c>
      <c r="VB8" s="235">
        <f t="shared" si="149"/>
        <v>371.50299999999999</v>
      </c>
      <c r="VC8" s="235">
        <f t="shared" si="149"/>
        <v>1732</v>
      </c>
      <c r="VD8" s="235"/>
      <c r="VE8" s="235">
        <f t="shared" si="149"/>
        <v>64377.390915492957</v>
      </c>
      <c r="VF8" s="235">
        <f t="shared" si="149"/>
        <v>442.00400000000002</v>
      </c>
      <c r="VG8" s="235">
        <f t="shared" si="149"/>
        <v>1732</v>
      </c>
      <c r="VH8" s="235"/>
      <c r="VI8" s="235">
        <f t="shared" si="149"/>
        <v>64377.390915492957</v>
      </c>
      <c r="VJ8" s="235">
        <f t="shared" si="149"/>
        <v>267.40199999999999</v>
      </c>
      <c r="VK8" s="235">
        <f t="shared" si="149"/>
        <v>1000</v>
      </c>
      <c r="VL8" s="235"/>
      <c r="VM8" s="235">
        <f t="shared" si="149"/>
        <v>37300.161971830981</v>
      </c>
      <c r="VN8" s="235">
        <f t="shared" si="149"/>
        <v>214.101</v>
      </c>
      <c r="VO8" s="235">
        <f t="shared" si="149"/>
        <v>740</v>
      </c>
      <c r="VP8" s="235"/>
      <c r="VQ8" s="235">
        <f t="shared" si="149"/>
        <v>27431.561971830983</v>
      </c>
      <c r="VR8" s="235">
        <f t="shared" si="149"/>
        <v>290.10000000000002</v>
      </c>
      <c r="VS8" s="235">
        <f t="shared" si="149"/>
        <v>400</v>
      </c>
      <c r="VT8" s="235"/>
      <c r="VU8" s="235">
        <f t="shared" si="149"/>
        <v>14909.580985915492</v>
      </c>
      <c r="VV8" s="235">
        <f t="shared" si="149"/>
        <v>720</v>
      </c>
      <c r="VW8" s="235"/>
      <c r="VX8" s="235">
        <f t="shared" si="149"/>
        <v>28826.742957746479</v>
      </c>
      <c r="VY8" s="235">
        <f t="shared" si="149"/>
        <v>670</v>
      </c>
      <c r="VZ8" s="235"/>
      <c r="WA8" s="235">
        <f t="shared" si="149"/>
        <v>25050.431846635365</v>
      </c>
      <c r="WB8" s="235">
        <f t="shared" si="149"/>
        <v>400</v>
      </c>
      <c r="WC8" s="235"/>
      <c r="WD8" s="235">
        <f t="shared" si="149"/>
        <v>14696.2</v>
      </c>
      <c r="WE8" s="235">
        <v>2700.9790000000003</v>
      </c>
      <c r="WF8" s="235">
        <v>119684</v>
      </c>
      <c r="WG8" s="235">
        <v>3092.2829999999999</v>
      </c>
      <c r="WH8" s="235">
        <v>137649</v>
      </c>
      <c r="WI8" s="235">
        <v>3279.19</v>
      </c>
      <c r="WJ8" s="235">
        <v>145777.45000000001</v>
      </c>
      <c r="WK8" s="235">
        <v>2635.864</v>
      </c>
      <c r="WL8" s="235">
        <v>116874.04999999999</v>
      </c>
      <c r="WM8" s="235">
        <v>2155.0540000000001</v>
      </c>
      <c r="WN8" s="235">
        <v>95658.6</v>
      </c>
      <c r="WO8" s="235">
        <v>2508.864</v>
      </c>
      <c r="WP8" s="235">
        <v>111621.35</v>
      </c>
      <c r="WQ8" s="235">
        <v>2743.759</v>
      </c>
      <c r="WR8" s="235">
        <v>110103.75</v>
      </c>
      <c r="WS8" s="235">
        <v>2935.652</v>
      </c>
      <c r="WT8" s="235">
        <v>99340.49</v>
      </c>
      <c r="WU8" s="235">
        <v>2257.741</v>
      </c>
      <c r="WV8" s="235">
        <v>84211.61</v>
      </c>
      <c r="WW8" s="235">
        <v>2222.5329999999999</v>
      </c>
      <c r="WX8" s="235">
        <v>82989.53</v>
      </c>
      <c r="WY8" s="235">
        <f t="shared" si="149"/>
        <v>2619.759</v>
      </c>
      <c r="WZ8" s="235">
        <f t="shared" si="149"/>
        <v>97095.209999999992</v>
      </c>
      <c r="XA8" s="235">
        <f t="shared" si="149"/>
        <v>2294.4359999999997</v>
      </c>
      <c r="XB8" s="235">
        <f t="shared" si="149"/>
        <v>85415.219999999987</v>
      </c>
      <c r="XC8" s="235">
        <f t="shared" ref="XC8:ABV8" si="170">SUM(XC9:XC24)</f>
        <v>1776.5</v>
      </c>
      <c r="XD8" s="235">
        <f t="shared" si="170"/>
        <v>66932.41</v>
      </c>
      <c r="XE8" s="235">
        <f t="shared" si="170"/>
        <v>1291.903</v>
      </c>
      <c r="XF8" s="235">
        <f t="shared" si="170"/>
        <v>48413.090000000011</v>
      </c>
      <c r="XG8" s="235">
        <f t="shared" si="170"/>
        <v>1521</v>
      </c>
      <c r="XH8" s="235">
        <f t="shared" si="170"/>
        <v>57286.41</v>
      </c>
      <c r="XI8" s="235">
        <f t="shared" si="170"/>
        <v>1203</v>
      </c>
      <c r="XJ8" s="235">
        <f t="shared" si="170"/>
        <v>45230.659999999996</v>
      </c>
      <c r="XK8" s="235">
        <f t="shared" si="170"/>
        <v>802</v>
      </c>
      <c r="XL8" s="235">
        <f t="shared" si="170"/>
        <v>30156.11</v>
      </c>
      <c r="XM8" s="235">
        <f t="shared" si="170"/>
        <v>751.5</v>
      </c>
      <c r="XN8" s="235">
        <f t="shared" si="170"/>
        <v>28736.53</v>
      </c>
      <c r="XO8" s="235">
        <f t="shared" si="170"/>
        <v>652.5</v>
      </c>
      <c r="XP8" s="235">
        <f t="shared" si="170"/>
        <v>24412.13</v>
      </c>
      <c r="XQ8" s="235">
        <f t="shared" si="170"/>
        <v>608.79999999999995</v>
      </c>
      <c r="XR8" s="235">
        <f t="shared" si="170"/>
        <v>22768.22</v>
      </c>
      <c r="XS8" s="235">
        <f t="shared" si="170"/>
        <v>256.101</v>
      </c>
      <c r="XT8" s="235">
        <f t="shared" si="170"/>
        <v>10660.070000000002</v>
      </c>
      <c r="XU8" s="235">
        <v>10638.638999999999</v>
      </c>
      <c r="XV8" s="235">
        <f>SUM(XV9:XV24)</f>
        <v>10600</v>
      </c>
      <c r="XW8" s="235"/>
      <c r="XX8" s="235">
        <f t="shared" ref="XX8" si="171">SUM(XX9:XX24)</f>
        <v>503839</v>
      </c>
      <c r="XY8" s="235">
        <v>10083.5</v>
      </c>
      <c r="XZ8" s="235">
        <f>SUM(XZ9:XZ24)</f>
        <v>9900</v>
      </c>
      <c r="YA8" s="235"/>
      <c r="YB8" s="235">
        <f t="shared" ref="YB8" si="172">SUM(YB9:YB24)</f>
        <v>465403</v>
      </c>
      <c r="YC8" s="235">
        <v>10083.5</v>
      </c>
      <c r="YD8" s="235">
        <f>SUM(YD9:YD24)</f>
        <v>9800</v>
      </c>
      <c r="YE8" s="235"/>
      <c r="YF8" s="235">
        <f t="shared" ref="YF8" si="173">SUM(YF9:YF24)</f>
        <v>436548</v>
      </c>
      <c r="YG8" s="235">
        <v>11705</v>
      </c>
      <c r="YH8" s="235">
        <f>SUM(YH9:YH24)</f>
        <v>9800</v>
      </c>
      <c r="YI8" s="235"/>
      <c r="YJ8" s="235">
        <f t="shared" ref="YJ8" si="174">SUM(YJ9:YJ24)</f>
        <v>436548</v>
      </c>
      <c r="YK8" s="235">
        <v>10521.5</v>
      </c>
      <c r="YL8" s="235">
        <f>SUM(YL9:YL24)</f>
        <v>9300</v>
      </c>
      <c r="YM8" s="235"/>
      <c r="YN8" s="235">
        <f t="shared" ref="YN8" si="175">SUM(YN9:YN24)</f>
        <v>415048</v>
      </c>
      <c r="YO8" s="235">
        <v>15115</v>
      </c>
      <c r="YP8" s="235">
        <f>SUM(YP9:YP24)</f>
        <v>8700</v>
      </c>
      <c r="YQ8" s="235"/>
      <c r="YR8" s="235">
        <f t="shared" ref="YR8" si="176">SUM(YR9:YR24)</f>
        <v>388720</v>
      </c>
      <c r="YS8" s="235">
        <v>14697.5</v>
      </c>
      <c r="YT8" s="235">
        <f>SUM(YT9:YT24)</f>
        <v>7720</v>
      </c>
      <c r="YU8" s="235"/>
      <c r="YV8" s="235">
        <f t="shared" ref="YV8" si="177">SUM(YV9:YV24)</f>
        <v>345066</v>
      </c>
      <c r="YW8" s="235">
        <v>13355.5</v>
      </c>
      <c r="YX8" s="235">
        <f>SUM(YX9:YX24)</f>
        <v>8900</v>
      </c>
      <c r="YY8" s="235">
        <f t="shared" ref="YY8" si="178">SUM(YY9:YY24)</f>
        <v>356.95782460528631</v>
      </c>
      <c r="YZ8" s="235">
        <f t="shared" ref="YZ8" si="179">SUM(YZ9:YZ24)</f>
        <v>387176</v>
      </c>
      <c r="ZA8" s="235">
        <v>11591</v>
      </c>
      <c r="ZB8" s="235">
        <f>SUM(ZB9:ZB24)</f>
        <v>9100</v>
      </c>
      <c r="ZC8" s="235">
        <f t="shared" ref="ZC8" si="180">SUM(ZC9:ZC24)</f>
        <v>354.7178246052863</v>
      </c>
      <c r="ZD8" s="235">
        <f t="shared" ref="ZD8" si="181">SUM(ZD9:ZD24)</f>
        <v>392980</v>
      </c>
      <c r="ZE8" s="235">
        <v>10169</v>
      </c>
      <c r="ZF8" s="235">
        <f t="shared" ref="ZF8:ZH8" si="182">SUM(ZF9:ZF24)</f>
        <v>9900</v>
      </c>
      <c r="ZG8" s="235">
        <f t="shared" si="182"/>
        <v>365.90782460528624</v>
      </c>
      <c r="ZH8" s="235">
        <f t="shared" si="182"/>
        <v>439639</v>
      </c>
      <c r="ZI8" s="235">
        <f t="shared" si="170"/>
        <v>8127.5</v>
      </c>
      <c r="ZJ8" s="235">
        <f t="shared" si="170"/>
        <v>10500</v>
      </c>
      <c r="ZK8" s="235"/>
      <c r="ZL8" s="235">
        <f t="shared" si="170"/>
        <v>473135</v>
      </c>
      <c r="ZM8" s="235">
        <f t="shared" si="170"/>
        <v>9353</v>
      </c>
      <c r="ZN8" s="235">
        <f t="shared" si="170"/>
        <v>11400</v>
      </c>
      <c r="ZO8" s="235"/>
      <c r="ZP8" s="235">
        <f t="shared" si="170"/>
        <v>514812</v>
      </c>
      <c r="ZQ8" s="235">
        <f t="shared" si="170"/>
        <v>10551</v>
      </c>
      <c r="ZR8" s="235">
        <f t="shared" si="170"/>
        <v>11500</v>
      </c>
      <c r="ZS8" s="235"/>
      <c r="ZT8" s="235">
        <f t="shared" si="170"/>
        <v>499044</v>
      </c>
      <c r="ZU8" s="235">
        <f t="shared" si="170"/>
        <v>12648.5</v>
      </c>
      <c r="ZV8" s="235">
        <f t="shared" si="170"/>
        <v>12000</v>
      </c>
      <c r="ZW8" s="235"/>
      <c r="ZX8" s="235">
        <f t="shared" si="170"/>
        <v>560855</v>
      </c>
      <c r="ZY8" s="235">
        <f t="shared" si="170"/>
        <v>11904</v>
      </c>
      <c r="ZZ8" s="235">
        <f t="shared" si="170"/>
        <v>14000</v>
      </c>
      <c r="AAA8" s="235"/>
      <c r="AAB8" s="235">
        <f t="shared" si="170"/>
        <v>661045</v>
      </c>
      <c r="AAC8" s="235">
        <f t="shared" si="170"/>
        <v>11948.5</v>
      </c>
      <c r="AAD8" s="235">
        <f t="shared" si="170"/>
        <v>11500</v>
      </c>
      <c r="AAE8" s="235"/>
      <c r="AAF8" s="235">
        <f t="shared" si="170"/>
        <v>543017</v>
      </c>
      <c r="AAG8" s="235">
        <f t="shared" si="170"/>
        <v>13787.5</v>
      </c>
      <c r="AAH8" s="235">
        <f t="shared" si="170"/>
        <v>14500</v>
      </c>
      <c r="AAI8" s="235"/>
      <c r="AAJ8" s="235">
        <f t="shared" si="170"/>
        <v>683505</v>
      </c>
      <c r="AAK8" s="235">
        <f t="shared" si="170"/>
        <v>10472.5</v>
      </c>
      <c r="AAL8" s="235">
        <f t="shared" si="170"/>
        <v>12500</v>
      </c>
      <c r="AAM8" s="235"/>
      <c r="AAN8" s="235">
        <f t="shared" si="170"/>
        <v>618633</v>
      </c>
      <c r="AAO8" s="235">
        <f t="shared" si="170"/>
        <v>12281.5</v>
      </c>
      <c r="AAP8" s="235">
        <f t="shared" si="170"/>
        <v>11200</v>
      </c>
      <c r="AAQ8" s="235"/>
      <c r="AAR8" s="235">
        <f t="shared" si="170"/>
        <v>553988</v>
      </c>
      <c r="AAS8" s="235">
        <f t="shared" si="170"/>
        <v>11200</v>
      </c>
      <c r="AAT8" s="235"/>
      <c r="AAU8" s="235">
        <f t="shared" si="170"/>
        <v>556360</v>
      </c>
      <c r="AAV8" s="235">
        <f t="shared" si="170"/>
        <v>8300</v>
      </c>
      <c r="AAW8" s="235"/>
      <c r="AAX8" s="235">
        <f t="shared" si="170"/>
        <v>367166.05992195883</v>
      </c>
      <c r="AAY8" s="235">
        <f t="shared" si="170"/>
        <v>13600</v>
      </c>
      <c r="AAZ8" s="235"/>
      <c r="ABA8" s="235">
        <f t="shared" si="170"/>
        <v>607831.03442825493</v>
      </c>
      <c r="ABB8" s="235">
        <v>11133.569</v>
      </c>
      <c r="ABC8" s="235">
        <v>511570.39999999997</v>
      </c>
      <c r="ABD8" s="235">
        <v>11016.842000000001</v>
      </c>
      <c r="ABE8" s="235">
        <v>508180.43000000005</v>
      </c>
      <c r="ABF8" s="235">
        <v>11106.743</v>
      </c>
      <c r="ABG8" s="235">
        <v>507853.75</v>
      </c>
      <c r="ABH8" s="235">
        <v>9691.3109999999997</v>
      </c>
      <c r="ABI8" s="235">
        <v>441679.01</v>
      </c>
      <c r="ABJ8" s="235">
        <v>9448.2010000000009</v>
      </c>
      <c r="ABK8" s="235">
        <v>428610.77</v>
      </c>
      <c r="ABL8" s="235">
        <v>9253.8780000000006</v>
      </c>
      <c r="ABM8" s="235">
        <v>413306.31</v>
      </c>
      <c r="ABN8" s="235">
        <v>8899.9700000000012</v>
      </c>
      <c r="ABO8" s="235">
        <v>395237.20999999996</v>
      </c>
      <c r="ABP8" s="235">
        <v>9931.7690000000002</v>
      </c>
      <c r="ABQ8" s="235">
        <v>383809.64999999997</v>
      </c>
      <c r="ABR8" s="235">
        <v>8869.0329999999994</v>
      </c>
      <c r="ABS8" s="235">
        <v>392379.96</v>
      </c>
      <c r="ABT8" s="235">
        <v>8626.5879999999997</v>
      </c>
      <c r="ABU8" s="235">
        <v>375932.53</v>
      </c>
      <c r="ABV8" s="235">
        <f t="shared" si="170"/>
        <v>10638.638999999999</v>
      </c>
      <c r="ABW8" s="235">
        <f t="shared" ref="ABW8:AFV8" si="183">SUM(ABW9:ABW24)</f>
        <v>470055.69</v>
      </c>
      <c r="ABX8" s="235">
        <f t="shared" si="183"/>
        <v>10292.098</v>
      </c>
      <c r="ABY8" s="235">
        <f t="shared" si="183"/>
        <v>473146.95</v>
      </c>
      <c r="ABZ8" s="235">
        <f t="shared" si="183"/>
        <v>10083.5</v>
      </c>
      <c r="ACA8" s="235">
        <f t="shared" si="183"/>
        <v>450262.23</v>
      </c>
      <c r="ACB8" s="235">
        <f t="shared" si="183"/>
        <v>11705</v>
      </c>
      <c r="ACC8" s="235">
        <f t="shared" si="183"/>
        <v>513166.28</v>
      </c>
      <c r="ACD8" s="235">
        <f t="shared" si="183"/>
        <v>10521.5</v>
      </c>
      <c r="ACE8" s="235">
        <f t="shared" si="183"/>
        <v>492395.23</v>
      </c>
      <c r="ACF8" s="235">
        <f t="shared" si="183"/>
        <v>15115</v>
      </c>
      <c r="ACG8" s="235">
        <f t="shared" si="183"/>
        <v>733807.20000000007</v>
      </c>
      <c r="ACH8" s="235">
        <f t="shared" si="183"/>
        <v>14697.5</v>
      </c>
      <c r="ACI8" s="235">
        <f t="shared" si="183"/>
        <v>693768.27</v>
      </c>
      <c r="ACJ8" s="235">
        <f t="shared" si="183"/>
        <v>13355.5</v>
      </c>
      <c r="ACK8" s="235">
        <f t="shared" si="183"/>
        <v>639039.66</v>
      </c>
      <c r="ACL8" s="235">
        <f t="shared" si="183"/>
        <v>11591</v>
      </c>
      <c r="ACM8" s="235">
        <f t="shared" si="183"/>
        <v>519523.67</v>
      </c>
      <c r="ACN8" s="235">
        <f t="shared" si="183"/>
        <v>10169</v>
      </c>
      <c r="ACO8" s="235">
        <f t="shared" si="183"/>
        <v>449076.14</v>
      </c>
      <c r="ACP8" s="235">
        <f t="shared" si="183"/>
        <v>8127.5</v>
      </c>
      <c r="ACQ8" s="235">
        <f t="shared" si="183"/>
        <v>347965.91</v>
      </c>
      <c r="ACR8" s="235">
        <v>1447.511</v>
      </c>
      <c r="ACS8" s="235">
        <f t="shared" ref="ACS8" si="184">SUM(ACS9:ACS24)</f>
        <v>2700</v>
      </c>
      <c r="ACT8" s="235"/>
      <c r="ACU8" s="235">
        <f t="shared" ref="ACU8" si="185">SUM(ACU9:ACU24)</f>
        <v>140053</v>
      </c>
      <c r="ACV8" s="235">
        <v>658.5</v>
      </c>
      <c r="ACW8" s="235">
        <f t="shared" ref="ACW8" si="186">SUM(ACW9:ACW24)</f>
        <v>2600</v>
      </c>
      <c r="ACX8" s="235"/>
      <c r="ACY8" s="235">
        <f t="shared" ref="ACY8" si="187">SUM(ACY9:ACY24)</f>
        <v>133213</v>
      </c>
      <c r="ACZ8" s="235">
        <v>658.5</v>
      </c>
      <c r="ADA8" s="235">
        <f t="shared" ref="ADA8" si="188">SUM(ADA9:ADA24)</f>
        <v>2650</v>
      </c>
      <c r="ADB8" s="235"/>
      <c r="ADC8" s="235">
        <f t="shared" ref="ADC8" si="189">SUM(ADC9:ADC24)</f>
        <v>134953</v>
      </c>
      <c r="ADD8" s="235">
        <v>655</v>
      </c>
      <c r="ADE8" s="235">
        <f t="shared" ref="ADE8:ADG8" si="190">SUM(ADE9:ADE24)</f>
        <v>2800</v>
      </c>
      <c r="ADF8" s="235"/>
      <c r="ADG8" s="235">
        <f t="shared" si="190"/>
        <v>141726</v>
      </c>
      <c r="ADH8" s="235">
        <v>3102</v>
      </c>
      <c r="ADI8" s="235">
        <f t="shared" ref="ADI8" si="191">SUM(ADI9:ADI24)</f>
        <v>2970</v>
      </c>
      <c r="ADJ8" s="235"/>
      <c r="ADK8" s="235">
        <f t="shared" ref="ADK8" si="192">SUM(ADK9:ADK24)</f>
        <v>150184</v>
      </c>
      <c r="ADL8" s="235">
        <v>2515.5</v>
      </c>
      <c r="ADM8" s="235">
        <f t="shared" ref="ADM8" si="193">SUM(ADM9:ADM24)</f>
        <v>2950</v>
      </c>
      <c r="ADN8" s="235"/>
      <c r="ADO8" s="235">
        <f t="shared" ref="ADO8" si="194">SUM(ADO9:ADO24)</f>
        <v>148400</v>
      </c>
      <c r="ADP8" s="235">
        <v>2262</v>
      </c>
      <c r="ADQ8" s="235">
        <f t="shared" ref="ADQ8" si="195">SUM(ADQ9:ADQ24)</f>
        <v>1850</v>
      </c>
      <c r="ADR8" s="235"/>
      <c r="ADS8" s="235">
        <f t="shared" ref="ADS8" si="196">SUM(ADS9:ADS24)</f>
        <v>92517</v>
      </c>
      <c r="ADT8" s="235">
        <v>2807</v>
      </c>
      <c r="ADU8" s="235">
        <f t="shared" ref="ADU8" si="197">SUM(ADU9:ADU24)</f>
        <v>3400</v>
      </c>
      <c r="ADV8" s="235"/>
      <c r="ADW8" s="235">
        <f t="shared" ref="ADW8" si="198">SUM(ADW9:ADW24)</f>
        <v>170368</v>
      </c>
      <c r="ADX8" s="235">
        <v>3170.0050000000001</v>
      </c>
      <c r="ADY8" s="235">
        <f t="shared" ref="ADY8" si="199">SUM(ADY9:ADY24)</f>
        <v>3550</v>
      </c>
      <c r="ADZ8" s="235"/>
      <c r="AEA8" s="235">
        <f t="shared" ref="AEA8" si="200">SUM(AEA9:AEA24)</f>
        <v>176240</v>
      </c>
      <c r="AEB8" s="235">
        <v>3567.0149999999999</v>
      </c>
      <c r="AEC8" s="235">
        <f t="shared" ref="AEC8" si="201">SUM(AEC9:AEC24)</f>
        <v>2500</v>
      </c>
      <c r="AED8" s="235"/>
      <c r="AEE8" s="235">
        <f t="shared" ref="AEE8" si="202">SUM(AEE9:AEE24)</f>
        <v>123095</v>
      </c>
      <c r="AEF8" s="235">
        <f t="shared" si="183"/>
        <v>3000.01</v>
      </c>
      <c r="AEG8" s="235">
        <f t="shared" si="183"/>
        <v>2200</v>
      </c>
      <c r="AEH8" s="235"/>
      <c r="AEI8" s="235">
        <f t="shared" si="183"/>
        <v>106811</v>
      </c>
      <c r="AEJ8" s="235">
        <f t="shared" si="183"/>
        <v>3264.011</v>
      </c>
      <c r="AEK8" s="235">
        <f t="shared" si="183"/>
        <v>900</v>
      </c>
      <c r="AEL8" s="235"/>
      <c r="AEM8" s="235">
        <f t="shared" si="183"/>
        <v>43173.5</v>
      </c>
      <c r="AEN8" s="235">
        <f t="shared" si="183"/>
        <v>4154.0140000000001</v>
      </c>
      <c r="AEO8" s="235">
        <f t="shared" si="183"/>
        <v>670</v>
      </c>
      <c r="AEP8" s="235"/>
      <c r="AEQ8" s="235">
        <f t="shared" si="183"/>
        <v>31247</v>
      </c>
      <c r="AER8" s="235">
        <f t="shared" si="183"/>
        <v>5130.616</v>
      </c>
      <c r="AES8" s="235">
        <f t="shared" si="183"/>
        <v>590</v>
      </c>
      <c r="AET8" s="235"/>
      <c r="AEU8" s="235">
        <f t="shared" si="183"/>
        <v>25448.2</v>
      </c>
      <c r="AEV8" s="235">
        <f t="shared" si="183"/>
        <v>3635.0129999999999</v>
      </c>
      <c r="AEW8" s="235">
        <f t="shared" si="183"/>
        <v>0</v>
      </c>
      <c r="AEX8" s="235"/>
      <c r="AEY8" s="235">
        <f t="shared" si="183"/>
        <v>0</v>
      </c>
      <c r="AEZ8" s="235">
        <f t="shared" si="183"/>
        <v>4218.0439999999999</v>
      </c>
      <c r="AFA8" s="235">
        <f t="shared" si="183"/>
        <v>2300</v>
      </c>
      <c r="AFB8" s="235"/>
      <c r="AFC8" s="235">
        <f t="shared" si="183"/>
        <v>120177.48917748917</v>
      </c>
      <c r="AFD8" s="235">
        <f t="shared" si="183"/>
        <v>4668.8440000000001</v>
      </c>
      <c r="AFE8" s="235">
        <f t="shared" si="183"/>
        <v>2400</v>
      </c>
      <c r="AFF8" s="235"/>
      <c r="AFG8" s="235">
        <f t="shared" si="183"/>
        <v>125402.5974025974</v>
      </c>
      <c r="AFH8" s="235">
        <f t="shared" si="183"/>
        <v>4237.558</v>
      </c>
      <c r="AFI8" s="235">
        <f t="shared" si="183"/>
        <v>2800</v>
      </c>
      <c r="AFJ8" s="235"/>
      <c r="AFK8" s="235">
        <f t="shared" si="183"/>
        <v>146303.0303030303</v>
      </c>
      <c r="AFL8" s="235">
        <f t="shared" si="183"/>
        <v>4734.7460000000001</v>
      </c>
      <c r="AFM8" s="235">
        <f t="shared" si="183"/>
        <v>1300</v>
      </c>
      <c r="AFN8" s="235"/>
      <c r="AFO8" s="235">
        <f t="shared" si="183"/>
        <v>68442.190476190473</v>
      </c>
      <c r="AFP8" s="235">
        <f t="shared" si="183"/>
        <v>2200</v>
      </c>
      <c r="AFQ8" s="235"/>
      <c r="AFR8" s="235">
        <f t="shared" si="183"/>
        <v>114400</v>
      </c>
      <c r="AFS8" s="235">
        <f t="shared" si="183"/>
        <v>2450</v>
      </c>
      <c r="AFT8" s="235"/>
      <c r="AFU8" s="235">
        <f t="shared" si="183"/>
        <v>111177.32129320664</v>
      </c>
      <c r="AFV8" s="235">
        <f t="shared" si="183"/>
        <v>3100</v>
      </c>
      <c r="AFW8" s="235"/>
      <c r="AFX8" s="235">
        <f t="shared" ref="AFX8:AKZ8" si="203">SUM(AFX9:AFX24)</f>
        <v>155726.43663619354</v>
      </c>
      <c r="AFY8" s="235">
        <v>3395</v>
      </c>
      <c r="AFZ8" s="235">
        <v>172792.22</v>
      </c>
      <c r="AGA8" s="235">
        <v>3845.5</v>
      </c>
      <c r="AGB8" s="235">
        <v>199992.25</v>
      </c>
      <c r="AGC8" s="235">
        <v>3874</v>
      </c>
      <c r="AGD8" s="235">
        <v>198863.34</v>
      </c>
      <c r="AGE8" s="235">
        <v>2768.5</v>
      </c>
      <c r="AGF8" s="235">
        <v>141181.75</v>
      </c>
      <c r="AGG8" s="235">
        <v>3002.5</v>
      </c>
      <c r="AGH8" s="235">
        <v>149467.68</v>
      </c>
      <c r="AGI8" s="235">
        <v>3358.5</v>
      </c>
      <c r="AGJ8" s="235">
        <v>169511.5</v>
      </c>
      <c r="AGK8" s="235">
        <v>3076</v>
      </c>
      <c r="AGL8" s="235">
        <v>151870.43</v>
      </c>
      <c r="AGM8" s="235">
        <v>3483</v>
      </c>
      <c r="AGN8" s="235">
        <v>154123.44</v>
      </c>
      <c r="AGO8" s="235">
        <v>3251.5140000000001</v>
      </c>
      <c r="AGP8" s="235">
        <v>162252.14000000001</v>
      </c>
      <c r="AGQ8" s="235">
        <v>1944.5360000000001</v>
      </c>
      <c r="AGR8" s="235">
        <v>92692.75</v>
      </c>
      <c r="AGS8" s="235">
        <f t="shared" si="203"/>
        <v>1447.511</v>
      </c>
      <c r="AGT8" s="235">
        <f t="shared" si="203"/>
        <v>67245.55</v>
      </c>
      <c r="AGU8" s="235">
        <f t="shared" si="203"/>
        <v>790.50700000000006</v>
      </c>
      <c r="AGV8" s="235">
        <f t="shared" si="203"/>
        <v>37486.44</v>
      </c>
      <c r="AGW8" s="235">
        <f t="shared" si="203"/>
        <v>658.5</v>
      </c>
      <c r="AGX8" s="235">
        <f t="shared" si="203"/>
        <v>30679.279999999999</v>
      </c>
      <c r="AGY8" s="235">
        <f t="shared" si="203"/>
        <v>655</v>
      </c>
      <c r="AGZ8" s="235">
        <f t="shared" si="203"/>
        <v>28880.85</v>
      </c>
      <c r="AHA8" s="235">
        <f t="shared" si="203"/>
        <v>3102</v>
      </c>
      <c r="AHB8" s="235">
        <f t="shared" si="203"/>
        <v>162864.75</v>
      </c>
      <c r="AHC8" s="235">
        <f t="shared" si="203"/>
        <v>2515.5</v>
      </c>
      <c r="AHD8" s="235">
        <f t="shared" si="203"/>
        <v>132955.5</v>
      </c>
      <c r="AHE8" s="235">
        <f t="shared" si="203"/>
        <v>2262</v>
      </c>
      <c r="AHF8" s="235">
        <f t="shared" si="203"/>
        <v>118788</v>
      </c>
      <c r="AHG8" s="235">
        <f t="shared" si="203"/>
        <v>2807</v>
      </c>
      <c r="AHH8" s="235">
        <f t="shared" si="203"/>
        <v>148435</v>
      </c>
      <c r="AHI8" s="235">
        <f t="shared" si="203"/>
        <v>3170.0050000000001</v>
      </c>
      <c r="AHJ8" s="235">
        <f t="shared" si="203"/>
        <v>161498.94999999998</v>
      </c>
      <c r="AHK8" s="235">
        <f t="shared" si="203"/>
        <v>3567.0149999999999</v>
      </c>
      <c r="AHL8" s="235">
        <f t="shared" si="203"/>
        <v>163251.20000000001</v>
      </c>
      <c r="AHM8" s="235">
        <f t="shared" si="203"/>
        <v>3000.01</v>
      </c>
      <c r="AHN8" s="235">
        <f t="shared" si="203"/>
        <v>138832</v>
      </c>
      <c r="AHO8" s="235">
        <f t="shared" si="12"/>
        <v>18468.409</v>
      </c>
      <c r="AHP8" s="235">
        <f t="shared" si="13"/>
        <v>17370</v>
      </c>
      <c r="AHQ8" s="235">
        <f t="shared" si="14"/>
        <v>840234</v>
      </c>
      <c r="AHR8" s="235">
        <f t="shared" si="15"/>
        <v>14995.5</v>
      </c>
      <c r="AHS8" s="235">
        <f t="shared" si="16"/>
        <v>16330</v>
      </c>
      <c r="AHT8" s="235">
        <f t="shared" si="17"/>
        <v>786277</v>
      </c>
      <c r="AHU8" s="235">
        <f t="shared" si="18"/>
        <v>14995.5</v>
      </c>
      <c r="AHV8" s="235">
        <f t="shared" si="19"/>
        <v>17300</v>
      </c>
      <c r="AHW8" s="235">
        <f t="shared" si="20"/>
        <v>809270.5</v>
      </c>
      <c r="AHX8" s="235">
        <v>19488.402999999998</v>
      </c>
      <c r="AHY8" s="235">
        <f t="shared" si="21"/>
        <v>17250</v>
      </c>
      <c r="AHZ8" s="235">
        <f t="shared" si="22"/>
        <v>805308</v>
      </c>
      <c r="AIA8" s="235">
        <f t="shared" si="23"/>
        <v>22965.5</v>
      </c>
      <c r="AIB8" s="235">
        <f t="shared" si="24"/>
        <v>16620</v>
      </c>
      <c r="AIC8" s="235">
        <f t="shared" si="25"/>
        <v>777209</v>
      </c>
      <c r="AID8" s="235">
        <f t="shared" si="26"/>
        <v>24795.5</v>
      </c>
      <c r="AIE8" s="235">
        <f t="shared" si="27"/>
        <v>15620</v>
      </c>
      <c r="AIF8" s="235">
        <f t="shared" si="28"/>
        <v>723847</v>
      </c>
      <c r="AIG8" s="235">
        <f t="shared" si="29"/>
        <v>23155.5</v>
      </c>
      <c r="AIH8" s="235">
        <f t="shared" si="30"/>
        <v>16340</v>
      </c>
      <c r="AII8" s="235">
        <f t="shared" si="31"/>
        <v>723152.8</v>
      </c>
      <c r="AIJ8" s="235">
        <f t="shared" si="32"/>
        <v>20592.5</v>
      </c>
      <c r="AIK8" s="235">
        <f t="shared" si="33"/>
        <v>19800</v>
      </c>
      <c r="AIL8" s="235">
        <f t="shared" si="34"/>
        <v>850436</v>
      </c>
      <c r="AIM8" s="235">
        <f t="shared" si="35"/>
        <v>22445.505000000001</v>
      </c>
      <c r="AIN8" s="235">
        <f t="shared" si="36"/>
        <v>20450</v>
      </c>
      <c r="AIO8" s="235">
        <f t="shared" si="37"/>
        <v>882571</v>
      </c>
      <c r="AIP8" s="235">
        <f t="shared" si="38"/>
        <v>20103.314999999999</v>
      </c>
      <c r="AIQ8" s="235">
        <f t="shared" si="39"/>
        <v>19950</v>
      </c>
      <c r="AIR8" s="235">
        <f t="shared" si="40"/>
        <v>863834</v>
      </c>
      <c r="AIS8" s="235">
        <f t="shared" si="203"/>
        <v>16204.611000000001</v>
      </c>
      <c r="AIT8" s="235">
        <f t="shared" si="203"/>
        <v>19300</v>
      </c>
      <c r="AIU8" s="235">
        <f t="shared" si="203"/>
        <v>840255</v>
      </c>
      <c r="AIV8" s="235">
        <f t="shared" si="203"/>
        <v>15566.813</v>
      </c>
      <c r="AIW8" s="235">
        <f t="shared" si="203"/>
        <v>19050</v>
      </c>
      <c r="AIX8" s="235">
        <f t="shared" si="203"/>
        <v>827348.5</v>
      </c>
      <c r="AIY8" s="235">
        <f t="shared" si="203"/>
        <v>15772.019</v>
      </c>
      <c r="AIZ8" s="235">
        <f t="shared" si="203"/>
        <v>17867</v>
      </c>
      <c r="AJA8" s="235">
        <f t="shared" si="203"/>
        <v>758362.29091549304</v>
      </c>
      <c r="AJB8" s="235">
        <f t="shared" si="203"/>
        <v>21125.116000000002</v>
      </c>
      <c r="AJC8" s="235">
        <f t="shared" si="203"/>
        <v>16387</v>
      </c>
      <c r="AJD8" s="235">
        <f t="shared" si="203"/>
        <v>734592.69091549295</v>
      </c>
      <c r="AJE8" s="235">
        <f t="shared" si="203"/>
        <v>20377.016</v>
      </c>
      <c r="AJF8" s="235">
        <f t="shared" si="203"/>
        <v>17882</v>
      </c>
      <c r="AJG8" s="235">
        <f t="shared" si="203"/>
        <v>815286.3909154929</v>
      </c>
      <c r="AJH8" s="235">
        <f t="shared" si="203"/>
        <v>21410.547999999999</v>
      </c>
      <c r="AJI8" s="235">
        <f t="shared" si="203"/>
        <v>20382</v>
      </c>
      <c r="AJJ8" s="235">
        <f t="shared" si="203"/>
        <v>924845.38009298209</v>
      </c>
      <c r="AJK8" s="235">
        <f t="shared" si="203"/>
        <v>20726.995999999999</v>
      </c>
      <c r="AJL8" s="235">
        <f t="shared" si="203"/>
        <v>23050</v>
      </c>
      <c r="AJM8" s="235">
        <f t="shared" si="203"/>
        <v>1055491.2593744285</v>
      </c>
      <c r="AJN8" s="235">
        <f t="shared" si="203"/>
        <v>16732.659</v>
      </c>
      <c r="AJO8" s="235">
        <f t="shared" si="203"/>
        <v>20790</v>
      </c>
      <c r="AJP8" s="235">
        <f t="shared" si="203"/>
        <v>985827.09227486129</v>
      </c>
      <c r="AJQ8" s="235">
        <f t="shared" si="203"/>
        <v>22399.845999999998</v>
      </c>
      <c r="AJR8" s="235">
        <f t="shared" si="203"/>
        <v>18580</v>
      </c>
      <c r="AJS8" s="235">
        <f t="shared" si="203"/>
        <v>862320.27146210603</v>
      </c>
      <c r="AJT8" s="235">
        <f t="shared" si="203"/>
        <v>20545</v>
      </c>
      <c r="AJU8" s="235">
        <f t="shared" si="203"/>
        <v>942474.94295774645</v>
      </c>
      <c r="AJV8" s="235">
        <f t="shared" si="203"/>
        <v>16320</v>
      </c>
      <c r="AJW8" s="235">
        <f t="shared" si="203"/>
        <v>707467.8130618009</v>
      </c>
      <c r="AJX8" s="235">
        <f t="shared" si="203"/>
        <v>20350</v>
      </c>
      <c r="AJY8" s="235">
        <f t="shared" si="203"/>
        <v>906938.82603997865</v>
      </c>
      <c r="AJZ8" s="235">
        <f t="shared" si="42"/>
        <v>18748.547999999999</v>
      </c>
      <c r="AKA8" s="235">
        <f t="shared" si="43"/>
        <v>891319.61999999988</v>
      </c>
      <c r="AKB8" s="235">
        <v>19197.625</v>
      </c>
      <c r="AKC8" s="235">
        <v>917440.68</v>
      </c>
      <c r="AKD8" s="235">
        <v>20262.933000000001</v>
      </c>
      <c r="AKE8" s="235">
        <v>964122.03999999992</v>
      </c>
      <c r="AKF8" s="235">
        <f t="shared" si="44"/>
        <v>16632.174999999999</v>
      </c>
      <c r="AKG8" s="235">
        <f t="shared" si="45"/>
        <v>786908.31</v>
      </c>
      <c r="AKH8" s="184">
        <f t="shared" si="46"/>
        <v>15799.755000000001</v>
      </c>
      <c r="AKI8" s="184">
        <f t="shared" ref="AKI8:AKI24" si="204">CV8+HW8+MT8+RQ8+WN8+ABK8+AGH8</f>
        <v>742255.55</v>
      </c>
      <c r="AKJ8" s="184">
        <v>18245.241999999998</v>
      </c>
      <c r="AKK8" s="184">
        <v>829124.16</v>
      </c>
      <c r="AKL8" s="184">
        <v>18827.23</v>
      </c>
      <c r="AKM8" s="184">
        <f t="shared" si="47"/>
        <v>823179.1399999999</v>
      </c>
      <c r="AKN8" s="184">
        <f t="shared" si="203"/>
        <v>23454.921000000002</v>
      </c>
      <c r="AKO8" s="184">
        <f t="shared" si="203"/>
        <v>885255.33</v>
      </c>
      <c r="AKP8" s="184">
        <f t="shared" si="48"/>
        <v>19753.787999999997</v>
      </c>
      <c r="AKQ8" s="184">
        <f t="shared" si="49"/>
        <v>855378.96000000008</v>
      </c>
      <c r="AKR8" s="184">
        <f t="shared" si="50"/>
        <v>19458.156999999999</v>
      </c>
      <c r="AKS8" s="184">
        <f t="shared" si="51"/>
        <v>816206.56</v>
      </c>
      <c r="AKT8" s="184">
        <f t="shared" si="203"/>
        <v>18468.409</v>
      </c>
      <c r="AKU8" s="184">
        <f t="shared" si="203"/>
        <v>788280.45</v>
      </c>
      <c r="AKV8" s="184">
        <f t="shared" si="203"/>
        <v>15965.540999999999</v>
      </c>
      <c r="AKW8" s="184">
        <f t="shared" si="203"/>
        <v>708336.3899999999</v>
      </c>
      <c r="AKX8" s="184">
        <f t="shared" si="203"/>
        <v>14995.5</v>
      </c>
      <c r="AKY8" s="184">
        <f t="shared" si="203"/>
        <v>649961.66</v>
      </c>
      <c r="AKZ8" s="184">
        <f t="shared" si="203"/>
        <v>19488.402999999998</v>
      </c>
      <c r="ALA8" s="184">
        <f t="shared" ref="ALA8:ALR8" si="205">SUM(ALA9:ALA24)</f>
        <v>835899.97</v>
      </c>
      <c r="ALB8" s="184">
        <f t="shared" si="205"/>
        <v>22965.5</v>
      </c>
      <c r="ALC8" s="184">
        <f t="shared" si="205"/>
        <v>1032010.2999999998</v>
      </c>
      <c r="ALD8" s="184">
        <f t="shared" si="205"/>
        <v>24795.5</v>
      </c>
      <c r="ALE8" s="184">
        <f t="shared" si="205"/>
        <v>1157487.4499999997</v>
      </c>
      <c r="ALF8" s="184">
        <f t="shared" si="205"/>
        <v>23155.5</v>
      </c>
      <c r="ALG8" s="184">
        <f t="shared" si="205"/>
        <v>1061326.4400000002</v>
      </c>
      <c r="ALH8" s="184">
        <f t="shared" si="205"/>
        <v>20592.5</v>
      </c>
      <c r="ALI8" s="184">
        <f t="shared" si="205"/>
        <v>968998.33</v>
      </c>
      <c r="ALJ8" s="184">
        <f t="shared" si="205"/>
        <v>22445.505000000001</v>
      </c>
      <c r="ALK8" s="184">
        <f t="shared" si="205"/>
        <v>992879.25</v>
      </c>
      <c r="ALL8" s="184">
        <f t="shared" si="205"/>
        <v>992879.25</v>
      </c>
      <c r="ALM8" s="184">
        <f t="shared" si="205"/>
        <v>20103.314999999999</v>
      </c>
      <c r="ALN8" s="184">
        <f t="shared" si="205"/>
        <v>872284.05999999994</v>
      </c>
      <c r="ALO8" s="184">
        <f t="shared" si="205"/>
        <v>872284.05999999994</v>
      </c>
      <c r="ALP8" s="184">
        <f t="shared" si="205"/>
        <v>16204.611000000001</v>
      </c>
      <c r="ALQ8" s="184">
        <f t="shared" si="205"/>
        <v>702484.23</v>
      </c>
      <c r="ALR8" s="184">
        <f t="shared" si="205"/>
        <v>702484.23</v>
      </c>
    </row>
    <row r="9" spans="1:1006" s="115" customFormat="1" ht="18" customHeight="1" outlineLevel="1" x14ac:dyDescent="0.25">
      <c r="A9" s="120"/>
      <c r="B9" s="120"/>
      <c r="C9" s="296" t="s">
        <v>231</v>
      </c>
      <c r="D9" s="177"/>
      <c r="E9" s="205">
        <v>0</v>
      </c>
      <c r="F9" s="205">
        <v>0</v>
      </c>
      <c r="G9" s="225"/>
      <c r="H9" s="225">
        <v>29.18</v>
      </c>
      <c r="I9" s="208">
        <f>G9*H9</f>
        <v>0</v>
      </c>
      <c r="J9" s="205">
        <v>0</v>
      </c>
      <c r="K9" s="225"/>
      <c r="L9" s="225">
        <v>29.18</v>
      </c>
      <c r="M9" s="208">
        <f>K9*L9</f>
        <v>0</v>
      </c>
      <c r="N9" s="205">
        <v>0</v>
      </c>
      <c r="O9" s="225"/>
      <c r="P9" s="225">
        <v>29.18</v>
      </c>
      <c r="Q9" s="208">
        <f>O9*P9</f>
        <v>0</v>
      </c>
      <c r="R9" s="205">
        <v>0</v>
      </c>
      <c r="S9" s="225"/>
      <c r="T9" s="225">
        <v>29.18</v>
      </c>
      <c r="U9" s="208">
        <f>S9*T9</f>
        <v>0</v>
      </c>
      <c r="V9" s="207">
        <v>0</v>
      </c>
      <c r="W9" s="225"/>
      <c r="X9" s="225">
        <v>29.18</v>
      </c>
      <c r="Y9" s="208">
        <f>W9*X9</f>
        <v>0</v>
      </c>
      <c r="Z9" s="207">
        <v>0</v>
      </c>
      <c r="AA9" s="225"/>
      <c r="AB9" s="225">
        <v>29.18</v>
      </c>
      <c r="AC9" s="208">
        <f>AA9*AB9</f>
        <v>0</v>
      </c>
      <c r="AD9" s="207">
        <v>0</v>
      </c>
      <c r="AE9" s="225"/>
      <c r="AF9" s="225">
        <v>29.18</v>
      </c>
      <c r="AG9" s="208">
        <f>AE9*AF9</f>
        <v>0</v>
      </c>
      <c r="AH9" s="207">
        <v>0</v>
      </c>
      <c r="AI9" s="225"/>
      <c r="AJ9" s="225">
        <v>29.18</v>
      </c>
      <c r="AK9" s="208">
        <f>AI9*AJ9</f>
        <v>0</v>
      </c>
      <c r="AL9" s="207">
        <v>0</v>
      </c>
      <c r="AM9" s="225"/>
      <c r="AN9" s="225">
        <v>29.18</v>
      </c>
      <c r="AO9" s="208">
        <f>AM9*AN9</f>
        <v>0</v>
      </c>
      <c r="AP9" s="207">
        <v>0</v>
      </c>
      <c r="AQ9" s="225"/>
      <c r="AR9" s="225">
        <v>29.18</v>
      </c>
      <c r="AS9" s="208">
        <f>AQ9*AR9</f>
        <v>0</v>
      </c>
      <c r="AT9" s="207">
        <v>0</v>
      </c>
      <c r="AU9" s="225"/>
      <c r="AV9" s="225">
        <v>29.18</v>
      </c>
      <c r="AW9" s="208">
        <f>AU9*AV9</f>
        <v>0</v>
      </c>
      <c r="AX9" s="207">
        <v>0</v>
      </c>
      <c r="AY9" s="225"/>
      <c r="AZ9" s="225">
        <v>29.18</v>
      </c>
      <c r="BA9" s="208">
        <f>AY9*AZ9</f>
        <v>0</v>
      </c>
      <c r="BB9" s="207">
        <v>0</v>
      </c>
      <c r="BC9" s="225"/>
      <c r="BD9" s="225">
        <v>29.18</v>
      </c>
      <c r="BE9" s="208">
        <f>BC9*BD9</f>
        <v>0</v>
      </c>
      <c r="BF9" s="207">
        <v>0</v>
      </c>
      <c r="BG9" s="225"/>
      <c r="BH9" s="225">
        <v>29.18</v>
      </c>
      <c r="BI9" s="208">
        <f>BG9*BH9</f>
        <v>0</v>
      </c>
      <c r="BJ9" s="207">
        <v>0</v>
      </c>
      <c r="BK9" s="225"/>
      <c r="BL9" s="225">
        <v>29.18</v>
      </c>
      <c r="BM9" s="208">
        <f>BK9*BL9</f>
        <v>0</v>
      </c>
      <c r="BN9" s="207">
        <v>0</v>
      </c>
      <c r="BO9" s="225"/>
      <c r="BP9" s="225">
        <v>29.18</v>
      </c>
      <c r="BQ9" s="208">
        <f>BO9*BP9</f>
        <v>0</v>
      </c>
      <c r="BR9" s="207">
        <v>0</v>
      </c>
      <c r="BS9" s="225"/>
      <c r="BT9" s="225">
        <v>29.18</v>
      </c>
      <c r="BU9" s="208">
        <f>BS9*BT9</f>
        <v>0</v>
      </c>
      <c r="BV9" s="207">
        <v>0</v>
      </c>
      <c r="BW9" s="225"/>
      <c r="BX9" s="225">
        <v>29.18</v>
      </c>
      <c r="BY9" s="208">
        <f>BW9*BX9</f>
        <v>0</v>
      </c>
      <c r="BZ9" s="207"/>
      <c r="CA9" s="225"/>
      <c r="CB9" s="225">
        <v>29.18</v>
      </c>
      <c r="CC9" s="208">
        <f>CA9*CB9</f>
        <v>0</v>
      </c>
      <c r="CD9" s="225"/>
      <c r="CE9" s="225">
        <v>29.18</v>
      </c>
      <c r="CF9" s="208">
        <f>CD9*CE9</f>
        <v>0</v>
      </c>
      <c r="CG9" s="225"/>
      <c r="CH9" s="225">
        <v>29.18</v>
      </c>
      <c r="CI9" s="226">
        <f>CG9*CH9</f>
        <v>0</v>
      </c>
      <c r="CJ9" s="226"/>
      <c r="CK9" s="226">
        <v>29.18</v>
      </c>
      <c r="CL9" s="226">
        <v>0</v>
      </c>
      <c r="CM9" s="252">
        <v>0</v>
      </c>
      <c r="CN9" s="253">
        <v>0</v>
      </c>
      <c r="CO9" s="252">
        <v>0</v>
      </c>
      <c r="CP9" s="253">
        <v>0</v>
      </c>
      <c r="CQ9" s="252">
        <v>0</v>
      </c>
      <c r="CR9" s="253">
        <v>0</v>
      </c>
      <c r="CS9" s="252">
        <v>0</v>
      </c>
      <c r="CT9" s="253">
        <v>0</v>
      </c>
      <c r="CU9" s="252">
        <v>0</v>
      </c>
      <c r="CV9" s="253">
        <v>0</v>
      </c>
      <c r="CW9" s="252">
        <v>0</v>
      </c>
      <c r="CX9" s="253">
        <v>0</v>
      </c>
      <c r="CY9" s="252">
        <v>0</v>
      </c>
      <c r="CZ9" s="253">
        <v>0</v>
      </c>
      <c r="DA9" s="252">
        <v>0</v>
      </c>
      <c r="DB9" s="253">
        <v>0</v>
      </c>
      <c r="DC9" s="252">
        <v>0</v>
      </c>
      <c r="DD9" s="253">
        <v>0</v>
      </c>
      <c r="DE9" s="252">
        <v>0</v>
      </c>
      <c r="DF9" s="253">
        <v>0</v>
      </c>
      <c r="DG9" s="252">
        <v>0</v>
      </c>
      <c r="DH9" s="253">
        <v>0</v>
      </c>
      <c r="DI9" s="253">
        <v>0</v>
      </c>
      <c r="DJ9" s="253">
        <v>0</v>
      </c>
      <c r="DK9" s="253">
        <v>0</v>
      </c>
      <c r="DL9" s="253">
        <v>0</v>
      </c>
      <c r="DM9" s="253">
        <v>0</v>
      </c>
      <c r="DN9" s="253">
        <v>0</v>
      </c>
      <c r="DO9" s="253">
        <v>0</v>
      </c>
      <c r="DP9" s="253">
        <v>0</v>
      </c>
      <c r="DQ9" s="253">
        <v>0</v>
      </c>
      <c r="DR9" s="253">
        <v>0</v>
      </c>
      <c r="DS9" s="253">
        <v>0</v>
      </c>
      <c r="DT9" s="253">
        <v>0</v>
      </c>
      <c r="DU9" s="253">
        <v>0</v>
      </c>
      <c r="DV9" s="253">
        <v>0</v>
      </c>
      <c r="DW9" s="253">
        <v>0</v>
      </c>
      <c r="DX9" s="253">
        <v>0</v>
      </c>
      <c r="DY9" s="253">
        <v>0</v>
      </c>
      <c r="DZ9" s="253">
        <v>0</v>
      </c>
      <c r="EA9" s="126">
        <v>0</v>
      </c>
      <c r="EB9" s="126">
        <v>0</v>
      </c>
      <c r="EC9" s="126">
        <v>0</v>
      </c>
      <c r="ED9" s="126">
        <v>0</v>
      </c>
      <c r="EE9" s="126">
        <v>0</v>
      </c>
      <c r="EF9" s="126">
        <v>0</v>
      </c>
      <c r="EG9" s="131">
        <v>0</v>
      </c>
      <c r="EH9" s="225"/>
      <c r="EI9" s="225"/>
      <c r="EJ9" s="226">
        <f>EH9*EI9</f>
        <v>0</v>
      </c>
      <c r="EK9" s="131">
        <v>12.5</v>
      </c>
      <c r="EL9" s="225"/>
      <c r="EM9" s="225"/>
      <c r="EN9" s="226">
        <f>EL9*EM9</f>
        <v>0</v>
      </c>
      <c r="EO9" s="131">
        <v>12.5</v>
      </c>
      <c r="EP9" s="225"/>
      <c r="EQ9" s="225"/>
      <c r="ER9" s="226">
        <f>EP9*EQ9</f>
        <v>0</v>
      </c>
      <c r="ES9" s="131">
        <v>25</v>
      </c>
      <c r="ET9" s="225"/>
      <c r="EU9" s="225"/>
      <c r="EV9" s="226">
        <f>ET9*EU9</f>
        <v>0</v>
      </c>
      <c r="EW9" s="131">
        <v>62</v>
      </c>
      <c r="EX9" s="225"/>
      <c r="EY9" s="225"/>
      <c r="EZ9" s="226">
        <f>EX9*EY9</f>
        <v>0</v>
      </c>
      <c r="FA9" s="131">
        <v>125</v>
      </c>
      <c r="FB9" s="225"/>
      <c r="FC9" s="225"/>
      <c r="FD9" s="226">
        <f>FB9*FC9</f>
        <v>0</v>
      </c>
      <c r="FE9" s="131">
        <v>176</v>
      </c>
      <c r="FF9" s="225"/>
      <c r="FG9" s="225"/>
      <c r="FH9" s="226">
        <f>FF9*FG9</f>
        <v>0</v>
      </c>
      <c r="FI9" s="131">
        <v>56</v>
      </c>
      <c r="FJ9" s="225"/>
      <c r="FK9" s="225">
        <v>38.14</v>
      </c>
      <c r="FL9" s="226">
        <f>FJ9*FK9</f>
        <v>0</v>
      </c>
      <c r="FM9" s="131">
        <v>12.5</v>
      </c>
      <c r="FN9" s="225"/>
      <c r="FO9" s="225">
        <v>38.14</v>
      </c>
      <c r="FP9" s="226">
        <f>FN9*FO9</f>
        <v>0</v>
      </c>
      <c r="FQ9" s="131">
        <v>12.5</v>
      </c>
      <c r="FR9" s="225"/>
      <c r="FS9" s="225">
        <v>38.14</v>
      </c>
      <c r="FT9" s="226">
        <f>FR9*FS9</f>
        <v>0</v>
      </c>
      <c r="FU9" s="131">
        <v>0</v>
      </c>
      <c r="FV9" s="225"/>
      <c r="FW9" s="225">
        <v>38.14</v>
      </c>
      <c r="FX9" s="226">
        <f>FV9*FW9</f>
        <v>0</v>
      </c>
      <c r="FY9" s="131">
        <v>0</v>
      </c>
      <c r="FZ9" s="225"/>
      <c r="GA9" s="225">
        <v>38.14</v>
      </c>
      <c r="GB9" s="226">
        <f>FZ9*GA9</f>
        <v>0</v>
      </c>
      <c r="GC9" s="131">
        <v>12.5</v>
      </c>
      <c r="GD9" s="225"/>
      <c r="GE9" s="225">
        <v>38.14</v>
      </c>
      <c r="GF9" s="226">
        <f>GD9*GE9</f>
        <v>0</v>
      </c>
      <c r="GG9" s="131">
        <v>12.5</v>
      </c>
      <c r="GH9" s="225"/>
      <c r="GI9" s="225">
        <v>38.14</v>
      </c>
      <c r="GJ9" s="226">
        <f>GH9*GI9</f>
        <v>0</v>
      </c>
      <c r="GK9" s="131">
        <v>0</v>
      </c>
      <c r="GL9" s="225"/>
      <c r="GM9" s="225">
        <v>38.14</v>
      </c>
      <c r="GN9" s="226">
        <f t="shared" ref="GN9:GN24" si="206">GL9*GM9</f>
        <v>0</v>
      </c>
      <c r="GO9" s="131">
        <v>62.5</v>
      </c>
      <c r="GP9" s="225">
        <v>100</v>
      </c>
      <c r="GQ9" s="225">
        <v>38.14</v>
      </c>
      <c r="GR9" s="226">
        <f>GP9*GQ9</f>
        <v>3814</v>
      </c>
      <c r="GS9" s="131">
        <v>62.5</v>
      </c>
      <c r="GT9" s="225">
        <v>200</v>
      </c>
      <c r="GU9" s="225">
        <v>38.14</v>
      </c>
      <c r="GV9" s="226">
        <f>GT9*GU9</f>
        <v>7628</v>
      </c>
      <c r="GW9" s="131">
        <v>112.5</v>
      </c>
      <c r="GX9" s="225"/>
      <c r="GY9" s="225">
        <v>37.799999999999997</v>
      </c>
      <c r="GZ9" s="226">
        <f>GX9*GY9</f>
        <v>0</v>
      </c>
      <c r="HA9" s="131">
        <v>187.5</v>
      </c>
      <c r="HB9" s="225"/>
      <c r="HC9" s="225">
        <v>37.799999999999997</v>
      </c>
      <c r="HD9" s="226">
        <f>HB9*HC9</f>
        <v>0</v>
      </c>
      <c r="HE9" s="225"/>
      <c r="HF9" s="225">
        <v>37.799999999999997</v>
      </c>
      <c r="HG9" s="226">
        <f>HE9*HF9</f>
        <v>0</v>
      </c>
      <c r="HH9" s="225"/>
      <c r="HI9" s="225">
        <v>37.799999999999997</v>
      </c>
      <c r="HJ9" s="226">
        <f>HH9*HI9</f>
        <v>0</v>
      </c>
      <c r="HK9" s="226"/>
      <c r="HL9" s="226">
        <v>35.68</v>
      </c>
      <c r="HM9" s="226">
        <v>0</v>
      </c>
      <c r="HN9" s="253">
        <v>0</v>
      </c>
      <c r="HO9" s="253">
        <v>0</v>
      </c>
      <c r="HP9" s="253">
        <v>0</v>
      </c>
      <c r="HQ9" s="253">
        <v>0</v>
      </c>
      <c r="HR9" s="253">
        <v>0</v>
      </c>
      <c r="HS9" s="253">
        <v>0</v>
      </c>
      <c r="HT9" s="253">
        <v>0</v>
      </c>
      <c r="HU9" s="253">
        <v>0</v>
      </c>
      <c r="HV9" s="253">
        <v>0</v>
      </c>
      <c r="HW9" s="253">
        <v>0</v>
      </c>
      <c r="HX9" s="253">
        <v>0</v>
      </c>
      <c r="HY9" s="253">
        <v>0</v>
      </c>
      <c r="HZ9" s="253">
        <v>0</v>
      </c>
      <c r="IA9" s="253">
        <v>0</v>
      </c>
      <c r="IB9" s="253">
        <v>0</v>
      </c>
      <c r="IC9" s="253">
        <v>0</v>
      </c>
      <c r="ID9" s="253">
        <v>0</v>
      </c>
      <c r="IE9" s="253">
        <v>0</v>
      </c>
      <c r="IF9" s="253">
        <v>0</v>
      </c>
      <c r="IG9" s="253">
        <v>0</v>
      </c>
      <c r="IH9" s="253">
        <v>0</v>
      </c>
      <c r="II9" s="253">
        <v>0</v>
      </c>
      <c r="IJ9" s="253">
        <v>0</v>
      </c>
      <c r="IK9" s="253">
        <v>0</v>
      </c>
      <c r="IL9" s="253">
        <v>12.5</v>
      </c>
      <c r="IM9" s="253">
        <v>454</v>
      </c>
      <c r="IN9" s="253">
        <v>25</v>
      </c>
      <c r="IO9" s="253">
        <v>908</v>
      </c>
      <c r="IP9" s="253">
        <v>62</v>
      </c>
      <c r="IQ9" s="253">
        <v>2251.84</v>
      </c>
      <c r="IR9" s="254">
        <v>125</v>
      </c>
      <c r="IS9" s="254">
        <v>5055</v>
      </c>
      <c r="IT9" s="254">
        <v>176</v>
      </c>
      <c r="IU9" s="254">
        <v>7117.44</v>
      </c>
      <c r="IV9" s="254">
        <v>56</v>
      </c>
      <c r="IW9" s="254">
        <v>2264.64</v>
      </c>
      <c r="IX9" s="254">
        <v>12.5</v>
      </c>
      <c r="IY9" s="254">
        <v>473.5</v>
      </c>
      <c r="IZ9" s="125">
        <v>12.5</v>
      </c>
      <c r="JA9" s="125">
        <v>473.5</v>
      </c>
      <c r="JB9" s="125">
        <v>0</v>
      </c>
      <c r="JC9" s="125">
        <v>0</v>
      </c>
      <c r="JD9" s="228"/>
      <c r="JE9" s="225"/>
      <c r="JF9" s="228"/>
      <c r="JG9" s="228">
        <f t="shared" ref="JG9:JG24" si="207">JE9*JF9</f>
        <v>0</v>
      </c>
      <c r="JH9" s="228"/>
      <c r="JI9" s="225"/>
      <c r="JJ9" s="228"/>
      <c r="JK9" s="228">
        <f t="shared" ref="JK9:JK24" si="208">JI9*JJ9</f>
        <v>0</v>
      </c>
      <c r="JL9" s="228"/>
      <c r="JM9" s="225"/>
      <c r="JN9" s="228"/>
      <c r="JO9" s="228">
        <f t="shared" ref="JO9:JO24" si="209">JM9*JN9</f>
        <v>0</v>
      </c>
      <c r="JP9" s="228"/>
      <c r="JQ9" s="225"/>
      <c r="JR9" s="228"/>
      <c r="JS9" s="228">
        <f t="shared" ref="JS9:JS24" si="210">JQ9*JR9</f>
        <v>0</v>
      </c>
      <c r="JT9" s="228"/>
      <c r="JU9" s="225"/>
      <c r="JV9" s="228"/>
      <c r="JW9" s="228">
        <f t="shared" ref="JW9:JW24" si="211">JU9*JV9</f>
        <v>0</v>
      </c>
      <c r="JX9" s="228"/>
      <c r="JY9" s="225"/>
      <c r="JZ9" s="228"/>
      <c r="KA9" s="228">
        <f t="shared" ref="KA9:KA24" si="212">JY9*JZ9</f>
        <v>0</v>
      </c>
      <c r="KB9" s="228"/>
      <c r="KC9" s="228"/>
      <c r="KD9" s="228"/>
      <c r="KE9" s="228">
        <f t="shared" ref="KE9:KE24" si="213">KC9*KD9</f>
        <v>0</v>
      </c>
      <c r="KF9" s="228"/>
      <c r="KG9" s="228"/>
      <c r="KH9" s="228"/>
      <c r="KI9" s="228">
        <f t="shared" ref="KI9:KI24" si="214">KG9*KH9</f>
        <v>0</v>
      </c>
      <c r="KJ9" s="228"/>
      <c r="KK9" s="228"/>
      <c r="KL9" s="228"/>
      <c r="KM9" s="228">
        <f t="shared" ref="KM9:KM24" si="215">KK9*KL9</f>
        <v>0</v>
      </c>
      <c r="KN9" s="228"/>
      <c r="KO9" s="228"/>
      <c r="KP9" s="228"/>
      <c r="KQ9" s="228">
        <f t="shared" ref="KQ9:KQ24" si="216">KO9*KP9</f>
        <v>0</v>
      </c>
      <c r="KR9" s="228"/>
      <c r="KS9" s="228"/>
      <c r="KT9" s="228"/>
      <c r="KU9" s="228">
        <f t="shared" ref="KU9:KU24" si="217">KS9*KT9</f>
        <v>0</v>
      </c>
      <c r="KV9" s="228"/>
      <c r="KW9" s="228"/>
      <c r="KX9" s="228"/>
      <c r="KY9" s="228">
        <f t="shared" ref="KY9:KY24" si="218">KW9*KX9</f>
        <v>0</v>
      </c>
      <c r="KZ9" s="228">
        <v>25</v>
      </c>
      <c r="LA9" s="228"/>
      <c r="LB9" s="228"/>
      <c r="LC9" s="228">
        <f t="shared" ref="LC9:LC24" si="219">LA9*LB9</f>
        <v>0</v>
      </c>
      <c r="LD9" s="228"/>
      <c r="LE9" s="228"/>
      <c r="LF9" s="228"/>
      <c r="LG9" s="228">
        <f t="shared" ref="LG9:LG24" si="220">LE9*LF9</f>
        <v>0</v>
      </c>
      <c r="LH9" s="228">
        <v>1883.5</v>
      </c>
      <c r="LI9" s="228"/>
      <c r="LJ9" s="228"/>
      <c r="LK9" s="228">
        <f t="shared" ref="LK9:LK24" si="221">LI9*LJ9</f>
        <v>0</v>
      </c>
      <c r="LL9" s="228"/>
      <c r="LM9" s="228"/>
      <c r="LN9" s="228"/>
      <c r="LO9" s="228">
        <f t="shared" ref="LO9:LO24" si="222">LM9*LN9</f>
        <v>0</v>
      </c>
      <c r="LP9" s="228"/>
      <c r="LQ9" s="228"/>
      <c r="LR9" s="228"/>
      <c r="LS9" s="228">
        <f t="shared" ref="LS9:LS24" si="223">LQ9*LR9</f>
        <v>0</v>
      </c>
      <c r="LT9" s="228"/>
      <c r="LU9" s="228"/>
      <c r="LV9" s="228"/>
      <c r="LW9" s="228">
        <f t="shared" ref="LW9:LW24" si="224">LU9*LV9</f>
        <v>0</v>
      </c>
      <c r="LX9" s="228"/>
      <c r="LY9" s="228"/>
      <c r="LZ9" s="228"/>
      <c r="MA9" s="228">
        <f t="shared" ref="MA9:MA24" si="225">LY9*LZ9</f>
        <v>0</v>
      </c>
      <c r="MB9" s="228"/>
      <c r="MC9" s="228"/>
      <c r="MD9" s="228">
        <f t="shared" ref="MD9:MD24" si="226">MB9*MC9</f>
        <v>0</v>
      </c>
      <c r="ME9" s="228"/>
      <c r="MF9" s="228">
        <v>35.68</v>
      </c>
      <c r="MG9" s="228">
        <f>ME9*MF9</f>
        <v>0</v>
      </c>
      <c r="MH9" s="228"/>
      <c r="MI9" s="228">
        <v>35.68</v>
      </c>
      <c r="MJ9" s="228">
        <v>0</v>
      </c>
      <c r="MK9" s="253"/>
      <c r="ML9" s="253"/>
      <c r="MM9" s="253"/>
      <c r="MN9" s="253"/>
      <c r="MO9" s="253"/>
      <c r="MP9" s="253"/>
      <c r="MQ9" s="253"/>
      <c r="MR9" s="253"/>
      <c r="MS9" s="253"/>
      <c r="MT9" s="253"/>
      <c r="MU9" s="253"/>
      <c r="MV9" s="253"/>
      <c r="MW9" s="253"/>
      <c r="MX9" s="253"/>
      <c r="MY9" s="253"/>
      <c r="MZ9" s="253"/>
      <c r="NA9" s="253"/>
      <c r="NB9" s="253"/>
      <c r="NC9" s="253"/>
      <c r="ND9" s="253"/>
      <c r="NE9" s="253"/>
      <c r="NF9" s="253"/>
      <c r="NG9" s="253"/>
      <c r="NH9" s="253"/>
      <c r="NI9" s="253"/>
      <c r="NJ9" s="253"/>
      <c r="NK9" s="253"/>
      <c r="NL9" s="253"/>
      <c r="NM9" s="253"/>
      <c r="NN9" s="253"/>
      <c r="NO9" s="125"/>
      <c r="NP9" s="125"/>
      <c r="NQ9" s="125"/>
      <c r="NR9" s="125"/>
      <c r="NS9" s="125"/>
      <c r="NT9" s="125"/>
      <c r="NU9" s="125"/>
      <c r="NV9" s="125"/>
      <c r="NW9" s="125"/>
      <c r="NX9" s="125"/>
      <c r="NY9" s="125"/>
      <c r="NZ9" s="125"/>
      <c r="OA9" s="228"/>
      <c r="OB9" s="225"/>
      <c r="OC9" s="225">
        <v>0</v>
      </c>
      <c r="OD9" s="225">
        <f t="shared" ref="OD9:OD24" si="227">OB9*OC9</f>
        <v>0</v>
      </c>
      <c r="OE9" s="228"/>
      <c r="OF9" s="225"/>
      <c r="OG9" s="225">
        <v>0</v>
      </c>
      <c r="OH9" s="225">
        <f t="shared" ref="OH9:OH24" si="228">OF9*OG9</f>
        <v>0</v>
      </c>
      <c r="OI9" s="228"/>
      <c r="OJ9" s="225"/>
      <c r="OK9" s="225">
        <v>0</v>
      </c>
      <c r="OL9" s="225">
        <f t="shared" ref="OL9:OL24" si="229">OJ9*OK9</f>
        <v>0</v>
      </c>
      <c r="OM9" s="228"/>
      <c r="ON9" s="225"/>
      <c r="OO9" s="225">
        <v>0</v>
      </c>
      <c r="OP9" s="225">
        <f t="shared" ref="OP9:OP24" si="230">ON9*OO9</f>
        <v>0</v>
      </c>
      <c r="OQ9" s="228"/>
      <c r="OR9" s="225"/>
      <c r="OS9" s="225">
        <v>0</v>
      </c>
      <c r="OT9" s="225">
        <f t="shared" ref="OT9:OT24" si="231">OR9*OS9</f>
        <v>0</v>
      </c>
      <c r="OU9" s="228"/>
      <c r="OV9" s="225"/>
      <c r="OW9" s="225">
        <v>0</v>
      </c>
      <c r="OX9" s="225">
        <f t="shared" ref="OX9:OX24" si="232">OV9*OW9</f>
        <v>0</v>
      </c>
      <c r="OY9" s="228"/>
      <c r="OZ9" s="225"/>
      <c r="PA9" s="225">
        <v>0</v>
      </c>
      <c r="PB9" s="225">
        <f t="shared" ref="PB9:PB24" si="233">OZ9*PA9</f>
        <v>0</v>
      </c>
      <c r="PC9" s="228"/>
      <c r="PD9" s="225"/>
      <c r="PE9" s="225">
        <v>0</v>
      </c>
      <c r="PF9" s="225">
        <f t="shared" ref="PF9:PF24" si="234">PD9*PE9</f>
        <v>0</v>
      </c>
      <c r="PG9" s="228"/>
      <c r="PH9" s="225"/>
      <c r="PI9" s="225">
        <v>0</v>
      </c>
      <c r="PJ9" s="225">
        <f t="shared" ref="PJ9:PJ24" si="235">PH9*PI9</f>
        <v>0</v>
      </c>
      <c r="PK9" s="228"/>
      <c r="PL9" s="225"/>
      <c r="PM9" s="225">
        <v>0</v>
      </c>
      <c r="PN9" s="225">
        <f t="shared" ref="PN9:PN24" si="236">PL9*PM9</f>
        <v>0</v>
      </c>
      <c r="PO9" s="228"/>
      <c r="PP9" s="225"/>
      <c r="PQ9" s="225">
        <v>0</v>
      </c>
      <c r="PR9" s="225">
        <f t="shared" ref="PR9:PR24" si="237">PP9*PQ9</f>
        <v>0</v>
      </c>
      <c r="PS9" s="228"/>
      <c r="PT9" s="225"/>
      <c r="PU9" s="225">
        <v>0</v>
      </c>
      <c r="PV9" s="225">
        <f t="shared" ref="PV9:PV24" si="238">PT9*PU9</f>
        <v>0</v>
      </c>
      <c r="PW9" s="228"/>
      <c r="PX9" s="225"/>
      <c r="PY9" s="225">
        <v>0</v>
      </c>
      <c r="PZ9" s="225">
        <f t="shared" ref="PZ9:PZ24" si="239">PX9*PY9</f>
        <v>0</v>
      </c>
      <c r="QA9" s="228"/>
      <c r="QB9" s="225"/>
      <c r="QC9" s="225">
        <v>0</v>
      </c>
      <c r="QD9" s="225">
        <f t="shared" ref="QD9:QD24" si="240">QB9*QC9</f>
        <v>0</v>
      </c>
      <c r="QE9" s="228"/>
      <c r="QF9" s="225"/>
      <c r="QG9" s="225">
        <v>0</v>
      </c>
      <c r="QH9" s="225">
        <f t="shared" ref="QH9:QH18" si="241">QF9*QG9</f>
        <v>0</v>
      </c>
      <c r="QI9" s="228"/>
      <c r="QJ9" s="225"/>
      <c r="QK9" s="225">
        <v>0</v>
      </c>
      <c r="QL9" s="225">
        <f t="shared" ref="QL9:QL24" si="242">QJ9*QK9</f>
        <v>0</v>
      </c>
      <c r="QM9" s="228"/>
      <c r="QN9" s="225"/>
      <c r="QO9" s="225">
        <v>0</v>
      </c>
      <c r="QP9" s="225">
        <f t="shared" ref="QP9:QP24" si="243">QN9*QO9</f>
        <v>0</v>
      </c>
      <c r="QQ9" s="228"/>
      <c r="QR9" s="225"/>
      <c r="QS9" s="225">
        <v>0</v>
      </c>
      <c r="QT9" s="225">
        <f t="shared" ref="QT9:QT24" si="244">QR9*QS9</f>
        <v>0</v>
      </c>
      <c r="QU9" s="228"/>
      <c r="QV9" s="225"/>
      <c r="QW9" s="225">
        <v>0</v>
      </c>
      <c r="QX9" s="225">
        <f t="shared" ref="QX9:QX24" si="245">QV9*QW9</f>
        <v>0</v>
      </c>
      <c r="QY9" s="225"/>
      <c r="QZ9" s="225">
        <v>0</v>
      </c>
      <c r="RA9" s="225">
        <f t="shared" ref="RA9:RA24" si="246">QY9*QZ9</f>
        <v>0</v>
      </c>
      <c r="RB9" s="225"/>
      <c r="RC9" s="225">
        <v>0</v>
      </c>
      <c r="RD9" s="225">
        <f t="shared" ref="RD9:RD24" si="247">RB9*RC9</f>
        <v>0</v>
      </c>
      <c r="RE9" s="225"/>
      <c r="RF9" s="225">
        <v>0</v>
      </c>
      <c r="RG9" s="225">
        <v>0</v>
      </c>
      <c r="RH9" s="253"/>
      <c r="RI9" s="253"/>
      <c r="RJ9" s="253"/>
      <c r="RK9" s="253"/>
      <c r="RL9" s="253"/>
      <c r="RM9" s="253"/>
      <c r="RN9" s="253"/>
      <c r="RO9" s="253"/>
      <c r="RP9" s="253"/>
      <c r="RQ9" s="253"/>
      <c r="RR9" s="253"/>
      <c r="RS9" s="253"/>
      <c r="RT9" s="253"/>
      <c r="RU9" s="253"/>
      <c r="RV9" s="253"/>
      <c r="RW9" s="253"/>
      <c r="RX9" s="253"/>
      <c r="RY9" s="253"/>
      <c r="RZ9" s="253"/>
      <c r="SA9" s="253"/>
      <c r="SB9" s="253"/>
      <c r="SC9" s="253"/>
      <c r="SD9" s="253"/>
      <c r="SE9" s="253"/>
      <c r="SF9" s="253"/>
      <c r="SG9" s="253"/>
      <c r="SH9" s="253"/>
      <c r="SI9" s="253"/>
      <c r="SJ9" s="253"/>
      <c r="SK9" s="253"/>
      <c r="SL9" s="125"/>
      <c r="SM9" s="125"/>
      <c r="SN9" s="125"/>
      <c r="SO9" s="125"/>
      <c r="SP9" s="125"/>
      <c r="SQ9" s="125"/>
      <c r="SR9" s="125"/>
      <c r="SS9" s="125"/>
      <c r="ST9" s="125"/>
      <c r="SU9" s="125"/>
      <c r="SV9" s="125"/>
      <c r="SW9" s="125"/>
      <c r="SX9" s="228"/>
      <c r="SY9" s="219">
        <v>0</v>
      </c>
      <c r="SZ9" s="124"/>
      <c r="TA9" s="226">
        <f t="shared" ref="TA9:TA24" si="248">SY9*SZ9</f>
        <v>0</v>
      </c>
      <c r="TB9" s="228"/>
      <c r="TC9" s="219">
        <v>0</v>
      </c>
      <c r="TD9" s="124"/>
      <c r="TE9" s="226">
        <f t="shared" ref="TE9:TE24" si="249">TC9*TD9</f>
        <v>0</v>
      </c>
      <c r="TF9" s="228"/>
      <c r="TG9" s="219">
        <v>0</v>
      </c>
      <c r="TH9" s="124"/>
      <c r="TI9" s="226">
        <f t="shared" ref="TI9:TI24" si="250">TG9*TH9</f>
        <v>0</v>
      </c>
      <c r="TJ9" s="228"/>
      <c r="TK9" s="219">
        <v>0</v>
      </c>
      <c r="TL9" s="124"/>
      <c r="TM9" s="226">
        <f t="shared" ref="TM9:TM24" si="251">TK9*TL9</f>
        <v>0</v>
      </c>
      <c r="TN9" s="228">
        <v>15</v>
      </c>
      <c r="TO9" s="219">
        <v>0</v>
      </c>
      <c r="TP9" s="124"/>
      <c r="TQ9" s="226">
        <f t="shared" ref="TQ9:TQ24" si="252">TO9*TP9</f>
        <v>0</v>
      </c>
      <c r="TR9" s="228">
        <v>428.5</v>
      </c>
      <c r="TS9" s="219">
        <v>0</v>
      </c>
      <c r="TT9" s="124"/>
      <c r="TU9" s="226">
        <f t="shared" ref="TU9:TU24" si="253">TS9*TT9</f>
        <v>0</v>
      </c>
      <c r="TV9" s="228">
        <v>195.5</v>
      </c>
      <c r="TW9" s="219">
        <v>0</v>
      </c>
      <c r="TX9" s="124"/>
      <c r="TY9" s="226">
        <f t="shared" ref="TY9:TY24" si="254">TW9*TX9</f>
        <v>0</v>
      </c>
      <c r="TZ9" s="228">
        <v>14.5</v>
      </c>
      <c r="UA9" s="219">
        <v>0</v>
      </c>
      <c r="UB9" s="124"/>
      <c r="UC9" s="226">
        <f t="shared" ref="UC9:UC24" si="255">UA9*UB9</f>
        <v>0</v>
      </c>
      <c r="UD9" s="228">
        <v>167</v>
      </c>
      <c r="UE9" s="219">
        <v>0</v>
      </c>
      <c r="UF9" s="124"/>
      <c r="UG9" s="226">
        <f t="shared" ref="UG9:UG24" si="256">UE9*UF9</f>
        <v>0</v>
      </c>
      <c r="UH9" s="228">
        <v>101.5</v>
      </c>
      <c r="UI9" s="219">
        <v>0</v>
      </c>
      <c r="UJ9" s="124"/>
      <c r="UK9" s="226">
        <f t="shared" ref="UK9:UK24" si="257">UI9*UJ9</f>
        <v>0</v>
      </c>
      <c r="UL9" s="228">
        <v>43.5</v>
      </c>
      <c r="UM9" s="219">
        <v>0</v>
      </c>
      <c r="UN9" s="124"/>
      <c r="UO9" s="226">
        <f t="shared" ref="UO9:UO24" si="258">UM9*UN9</f>
        <v>0</v>
      </c>
      <c r="UP9" s="228">
        <v>67</v>
      </c>
      <c r="UQ9" s="207"/>
      <c r="UR9" s="124"/>
      <c r="US9" s="226">
        <f t="shared" ref="US9:US24" si="259">UQ9*UR9</f>
        <v>0</v>
      </c>
      <c r="UT9" s="228">
        <v>109.5</v>
      </c>
      <c r="UU9" s="207"/>
      <c r="UV9" s="124"/>
      <c r="UW9" s="226">
        <f t="shared" ref="UW9:UW24" si="260">UU9*UV9</f>
        <v>0</v>
      </c>
      <c r="UX9" s="228">
        <v>122</v>
      </c>
      <c r="UY9" s="207"/>
      <c r="UZ9" s="124"/>
      <c r="VA9" s="226">
        <f t="shared" ref="VA9:VA24" si="261">UY9*UZ9</f>
        <v>0</v>
      </c>
      <c r="VB9" s="228">
        <v>105</v>
      </c>
      <c r="VC9" s="207"/>
      <c r="VD9" s="124"/>
      <c r="VE9" s="226">
        <f t="shared" ref="VE9:VE10" si="262">VC9*VD9</f>
        <v>0</v>
      </c>
      <c r="VF9" s="228">
        <v>112.5</v>
      </c>
      <c r="VG9" s="207">
        <v>650</v>
      </c>
      <c r="VH9" s="124">
        <v>35.26</v>
      </c>
      <c r="VI9" s="226">
        <f t="shared" ref="VI9:VI24" si="263">VG9*VH9</f>
        <v>22919</v>
      </c>
      <c r="VJ9" s="228">
        <v>57.5</v>
      </c>
      <c r="VK9" s="206">
        <v>250</v>
      </c>
      <c r="VL9" s="124">
        <v>35.26</v>
      </c>
      <c r="VM9" s="226">
        <f t="shared" ref="VM9:VM24" si="264">VK9*VL9</f>
        <v>8815</v>
      </c>
      <c r="VN9" s="228">
        <v>42</v>
      </c>
      <c r="VO9" s="206">
        <v>180</v>
      </c>
      <c r="VP9" s="124">
        <v>35.26</v>
      </c>
      <c r="VQ9" s="226">
        <f t="shared" ref="VQ9:VQ24" si="265">VO9*VP9</f>
        <v>6346.7999999999993</v>
      </c>
      <c r="VR9" s="228">
        <v>71.5</v>
      </c>
      <c r="VS9" s="206">
        <v>100</v>
      </c>
      <c r="VT9" s="124">
        <v>35.26</v>
      </c>
      <c r="VU9" s="226">
        <f t="shared" ref="VU9:VU24" si="266">VS9*VT9</f>
        <v>3526</v>
      </c>
      <c r="VV9" s="225"/>
      <c r="VW9" s="124">
        <v>35.26</v>
      </c>
      <c r="VX9" s="226">
        <f t="shared" ref="VX9:VX24" si="267">VV9*VW9</f>
        <v>0</v>
      </c>
      <c r="VY9" s="225">
        <v>100</v>
      </c>
      <c r="VZ9" s="124">
        <v>35.26</v>
      </c>
      <c r="WA9" s="226">
        <f t="shared" ref="WA9:WA24" si="268">VY9*VZ9</f>
        <v>3526</v>
      </c>
      <c r="WB9" s="226">
        <v>80</v>
      </c>
      <c r="WC9" s="226">
        <v>35.25</v>
      </c>
      <c r="WD9" s="226">
        <v>2820</v>
      </c>
      <c r="WE9" s="253"/>
      <c r="WF9" s="253"/>
      <c r="WG9" s="253"/>
      <c r="WH9" s="253"/>
      <c r="WI9" s="253"/>
      <c r="WJ9" s="253"/>
      <c r="WK9" s="253"/>
      <c r="WL9" s="253"/>
      <c r="WM9" s="253"/>
      <c r="WN9" s="253"/>
      <c r="WO9" s="253"/>
      <c r="WP9" s="253"/>
      <c r="WQ9" s="253"/>
      <c r="WR9" s="253"/>
      <c r="WS9" s="253"/>
      <c r="WT9" s="253"/>
      <c r="WU9" s="253"/>
      <c r="WV9" s="253"/>
      <c r="WW9" s="253"/>
      <c r="WX9" s="253"/>
      <c r="WY9" s="253"/>
      <c r="WZ9" s="253"/>
      <c r="XA9" s="253"/>
      <c r="XB9" s="253"/>
      <c r="XC9" s="253"/>
      <c r="XD9" s="253"/>
      <c r="XE9" s="253"/>
      <c r="XF9" s="253"/>
      <c r="XG9" s="253">
        <v>15</v>
      </c>
      <c r="XH9" s="253">
        <v>528.9</v>
      </c>
      <c r="XI9" s="125">
        <v>428.5</v>
      </c>
      <c r="XJ9" s="125">
        <v>15108.91</v>
      </c>
      <c r="XK9" s="125">
        <v>195.5</v>
      </c>
      <c r="XL9" s="125">
        <v>6893.33</v>
      </c>
      <c r="XM9" s="125">
        <v>14.5</v>
      </c>
      <c r="XN9" s="125">
        <v>511.27</v>
      </c>
      <c r="XO9" s="125">
        <v>167</v>
      </c>
      <c r="XP9" s="125">
        <v>5888.42</v>
      </c>
      <c r="XQ9" s="125">
        <v>101.5</v>
      </c>
      <c r="XR9" s="125">
        <v>3578.89</v>
      </c>
      <c r="XS9" s="125">
        <v>43.5</v>
      </c>
      <c r="XT9" s="125">
        <v>1715.64</v>
      </c>
      <c r="XU9" s="228"/>
      <c r="XV9" s="226">
        <v>0</v>
      </c>
      <c r="XW9" s="226">
        <v>41.59592917530707</v>
      </c>
      <c r="XX9" s="208">
        <f t="shared" ref="XX9:XX24" si="269">XV9*XW9</f>
        <v>0</v>
      </c>
      <c r="XY9" s="228"/>
      <c r="XZ9" s="226">
        <v>0</v>
      </c>
      <c r="YA9" s="226">
        <v>41.59592917530707</v>
      </c>
      <c r="YB9" s="208">
        <f t="shared" ref="YB9:YB24" si="270">XZ9*YA9</f>
        <v>0</v>
      </c>
      <c r="YC9" s="228"/>
      <c r="YD9" s="226">
        <v>0</v>
      </c>
      <c r="YE9" s="226">
        <v>41.59592917530707</v>
      </c>
      <c r="YF9" s="208">
        <f t="shared" ref="YF9:YF24" si="271">YD9*YE9</f>
        <v>0</v>
      </c>
      <c r="YG9" s="228"/>
      <c r="YH9" s="226">
        <v>0</v>
      </c>
      <c r="YI9" s="226">
        <v>41.59592917530707</v>
      </c>
      <c r="YJ9" s="208">
        <f t="shared" ref="YJ9:YJ24" si="272">YH9*YI9</f>
        <v>0</v>
      </c>
      <c r="YK9" s="228"/>
      <c r="YL9" s="226">
        <v>0</v>
      </c>
      <c r="YM9" s="226">
        <v>41.59592917530707</v>
      </c>
      <c r="YN9" s="208">
        <f t="shared" ref="YN9:YN24" si="273">YL9*YM9</f>
        <v>0</v>
      </c>
      <c r="YO9" s="228">
        <v>9251.5</v>
      </c>
      <c r="YP9" s="226">
        <v>0</v>
      </c>
      <c r="YQ9" s="226">
        <v>41.59592917530707</v>
      </c>
      <c r="YR9" s="208">
        <f t="shared" ref="YR9:YR24" si="274">YP9*YQ9</f>
        <v>0</v>
      </c>
      <c r="YS9" s="228">
        <v>7587</v>
      </c>
      <c r="YT9" s="226">
        <v>0</v>
      </c>
      <c r="YU9" s="226">
        <v>41.59592917530707</v>
      </c>
      <c r="YV9" s="208">
        <f t="shared" ref="YV9:YV24" si="275">YT9*YU9</f>
        <v>0</v>
      </c>
      <c r="YW9" s="228">
        <v>1819.5</v>
      </c>
      <c r="YX9" s="226">
        <v>0</v>
      </c>
      <c r="YY9" s="226">
        <v>41.59592917530707</v>
      </c>
      <c r="YZ9" s="208">
        <f t="shared" ref="YZ9:YZ24" si="276">YX9*YY9</f>
        <v>0</v>
      </c>
      <c r="ZA9" s="228">
        <v>5002.5</v>
      </c>
      <c r="ZB9" s="226">
        <v>0</v>
      </c>
      <c r="ZC9" s="226">
        <v>41.59592917530707</v>
      </c>
      <c r="ZD9" s="208">
        <f t="shared" ref="ZD9:ZD24" si="277">ZB9*ZC9</f>
        <v>0</v>
      </c>
      <c r="ZE9" s="228">
        <v>5302.5</v>
      </c>
      <c r="ZF9" s="226">
        <v>0</v>
      </c>
      <c r="ZG9" s="226">
        <v>41.59592917530707</v>
      </c>
      <c r="ZH9" s="208">
        <f t="shared" ref="ZH9:ZH24" si="278">ZF9*ZG9</f>
        <v>0</v>
      </c>
      <c r="ZI9" s="228">
        <v>4045.5</v>
      </c>
      <c r="ZJ9" s="225"/>
      <c r="ZK9" s="225">
        <v>46.34</v>
      </c>
      <c r="ZL9" s="208">
        <f t="shared" ref="ZL9:ZL24" si="279">ZJ9*ZK9</f>
        <v>0</v>
      </c>
      <c r="ZM9" s="228">
        <v>4499.5</v>
      </c>
      <c r="ZN9" s="225"/>
      <c r="ZO9" s="225">
        <v>46.34</v>
      </c>
      <c r="ZP9" s="208">
        <f t="shared" ref="ZP9:ZP24" si="280">ZN9*ZO9</f>
        <v>0</v>
      </c>
      <c r="ZQ9" s="228">
        <v>4991.5</v>
      </c>
      <c r="ZR9" s="225"/>
      <c r="ZS9" s="225">
        <v>46.34</v>
      </c>
      <c r="ZT9" s="208">
        <f t="shared" ref="ZT9:ZT24" si="281">ZR9*ZS9</f>
        <v>0</v>
      </c>
      <c r="ZU9" s="228">
        <v>6269</v>
      </c>
      <c r="ZV9" s="225"/>
      <c r="ZW9" s="225">
        <v>46.34</v>
      </c>
      <c r="ZX9" s="208">
        <f t="shared" ref="ZX9:ZX24" si="282">ZV9*ZW9</f>
        <v>0</v>
      </c>
      <c r="ZY9" s="228">
        <v>5834</v>
      </c>
      <c r="ZZ9" s="225"/>
      <c r="AAA9" s="225">
        <v>46.34</v>
      </c>
      <c r="AAB9" s="208">
        <f t="shared" ref="AAB9:AAB24" si="283">ZZ9*AAA9</f>
        <v>0</v>
      </c>
      <c r="AAC9" s="228">
        <v>5755.5</v>
      </c>
      <c r="AAD9" s="225">
        <v>6000</v>
      </c>
      <c r="AAE9" s="225">
        <v>46.34</v>
      </c>
      <c r="AAF9" s="208">
        <f t="shared" ref="AAF9:AAF24" si="284">AAD9*AAE9</f>
        <v>278040</v>
      </c>
      <c r="AAG9" s="228">
        <v>6931.5</v>
      </c>
      <c r="AAH9" s="225">
        <v>8000</v>
      </c>
      <c r="AAI9" s="225">
        <v>46.34</v>
      </c>
      <c r="AAJ9" s="208">
        <f t="shared" ref="AAJ9:AAJ24" si="285">AAH9*AAI9</f>
        <v>370720</v>
      </c>
      <c r="AAK9" s="228">
        <v>5794.5</v>
      </c>
      <c r="AAL9" s="225">
        <v>6000</v>
      </c>
      <c r="AAM9" s="225">
        <v>48.52</v>
      </c>
      <c r="AAN9" s="208">
        <f t="shared" ref="AAN9:AAN24" si="286">AAL9*AAM9</f>
        <v>291120</v>
      </c>
      <c r="AAO9" s="228">
        <v>6262</v>
      </c>
      <c r="AAP9" s="225">
        <v>5500</v>
      </c>
      <c r="AAQ9" s="225">
        <v>48.52</v>
      </c>
      <c r="AAR9" s="208">
        <f t="shared" ref="AAR9:AAR24" si="287">AAP9*AAQ9</f>
        <v>266860</v>
      </c>
      <c r="AAS9" s="225"/>
      <c r="AAT9" s="225">
        <v>48.52</v>
      </c>
      <c r="AAU9" s="208">
        <f t="shared" ref="AAU9:AAU24" si="288">AAS9*AAT9</f>
        <v>0</v>
      </c>
      <c r="AAV9" s="225">
        <v>4000</v>
      </c>
      <c r="AAW9" s="225">
        <v>42.669306930693068</v>
      </c>
      <c r="AAX9" s="226">
        <f t="shared" ref="AAX9:AAX24" si="289">AAV9*AAW9</f>
        <v>170677.22772277228</v>
      </c>
      <c r="AAY9" s="226">
        <v>6500</v>
      </c>
      <c r="AAZ9" s="226">
        <v>41.59592917530707</v>
      </c>
      <c r="ABA9" s="226">
        <v>270373.53963949595</v>
      </c>
      <c r="ABB9" s="253"/>
      <c r="ABC9" s="253"/>
      <c r="ABD9" s="253"/>
      <c r="ABE9" s="253"/>
      <c r="ABF9" s="253"/>
      <c r="ABG9" s="253"/>
      <c r="ABH9" s="253"/>
      <c r="ABI9" s="253"/>
      <c r="ABJ9" s="253"/>
      <c r="ABK9" s="253"/>
      <c r="ABL9" s="253"/>
      <c r="ABM9" s="253"/>
      <c r="ABN9" s="253"/>
      <c r="ABO9" s="253"/>
      <c r="ABP9" s="253"/>
      <c r="ABQ9" s="253"/>
      <c r="ABR9" s="253"/>
      <c r="ABS9" s="253"/>
      <c r="ABT9" s="253"/>
      <c r="ABU9" s="253"/>
      <c r="ABV9" s="253"/>
      <c r="ABW9" s="253"/>
      <c r="ABX9" s="253"/>
      <c r="ABY9" s="253"/>
      <c r="ABZ9" s="253"/>
      <c r="ACA9" s="253"/>
      <c r="ACB9" s="253"/>
      <c r="ACC9" s="253"/>
      <c r="ACD9" s="253"/>
      <c r="ACE9" s="253"/>
      <c r="ACF9" s="126">
        <v>9251.5</v>
      </c>
      <c r="ACG9" s="126">
        <v>444632.16</v>
      </c>
      <c r="ACH9" s="126">
        <v>7587</v>
      </c>
      <c r="ACI9" s="126">
        <v>351565.56</v>
      </c>
      <c r="ACJ9" s="126">
        <v>1819.5</v>
      </c>
      <c r="ACK9" s="126">
        <v>84413.56</v>
      </c>
      <c r="ACL9" s="126">
        <v>5002.5</v>
      </c>
      <c r="ACM9" s="126">
        <v>211993.75</v>
      </c>
      <c r="ACN9" s="126">
        <v>5302.5</v>
      </c>
      <c r="ACO9" s="126">
        <v>226254</v>
      </c>
      <c r="ACP9" s="126">
        <v>4045.5</v>
      </c>
      <c r="ACQ9" s="126">
        <v>166859.76999999999</v>
      </c>
      <c r="ACR9" s="131">
        <v>0</v>
      </c>
      <c r="ACS9" s="227"/>
      <c r="ACT9" s="225"/>
      <c r="ACU9" s="226">
        <f t="shared" ref="ACU9:ACU24" si="290">ACS9*ACT9</f>
        <v>0</v>
      </c>
      <c r="ACV9" s="131">
        <v>0</v>
      </c>
      <c r="ACW9" s="227"/>
      <c r="ACX9" s="225"/>
      <c r="ACY9" s="226">
        <f t="shared" ref="ACY9:ACY24" si="291">ACW9*ACX9</f>
        <v>0</v>
      </c>
      <c r="ACZ9" s="131">
        <v>0</v>
      </c>
      <c r="ADA9" s="227"/>
      <c r="ADB9" s="225"/>
      <c r="ADC9" s="226">
        <f t="shared" ref="ADC9:ADC24" si="292">ADA9*ADB9</f>
        <v>0</v>
      </c>
      <c r="ADD9" s="131">
        <v>0</v>
      </c>
      <c r="ADE9" s="227"/>
      <c r="ADF9" s="225"/>
      <c r="ADG9" s="226">
        <f t="shared" ref="ADG9:ADG24" si="293">ADE9*ADF9</f>
        <v>0</v>
      </c>
      <c r="ADH9" s="131">
        <v>0</v>
      </c>
      <c r="ADI9" s="227"/>
      <c r="ADJ9" s="225"/>
      <c r="ADK9" s="226">
        <f t="shared" ref="ADK9:ADK24" si="294">ADI9*ADJ9</f>
        <v>0</v>
      </c>
      <c r="ADL9" s="131">
        <v>13</v>
      </c>
      <c r="ADM9" s="227"/>
      <c r="ADN9" s="225"/>
      <c r="ADO9" s="226">
        <f t="shared" ref="ADO9:ADO24" si="295">ADM9*ADN9</f>
        <v>0</v>
      </c>
      <c r="ADP9" s="131">
        <v>11</v>
      </c>
      <c r="ADQ9" s="227"/>
      <c r="ADR9" s="225"/>
      <c r="ADS9" s="226">
        <f t="shared" ref="ADS9:ADS24" si="296">ADQ9*ADR9</f>
        <v>0</v>
      </c>
      <c r="ADT9" s="131">
        <v>4.5</v>
      </c>
      <c r="ADU9" s="227"/>
      <c r="ADV9" s="225"/>
      <c r="ADW9" s="226">
        <f t="shared" ref="ADW9:ADW24" si="297">ADU9*ADV9</f>
        <v>0</v>
      </c>
      <c r="ADX9" s="131">
        <v>36.5</v>
      </c>
      <c r="ADY9" s="227"/>
      <c r="ADZ9" s="225"/>
      <c r="AEA9" s="226">
        <f t="shared" ref="AEA9:AEA24" si="298">ADY9*ADZ9</f>
        <v>0</v>
      </c>
      <c r="AEB9" s="131">
        <v>137</v>
      </c>
      <c r="AEC9" s="227"/>
      <c r="AED9" s="225"/>
      <c r="AEE9" s="226">
        <f t="shared" ref="AEE9:AEE24" si="299">AEC9*AED9</f>
        <v>0</v>
      </c>
      <c r="AEF9" s="131">
        <v>92</v>
      </c>
      <c r="AEG9" s="227"/>
      <c r="AEH9" s="225"/>
      <c r="AEI9" s="226">
        <f t="shared" ref="AEI9:AEI24" si="300">AEG9*AEH9</f>
        <v>0</v>
      </c>
      <c r="AEJ9" s="131">
        <v>128</v>
      </c>
      <c r="AEK9" s="227"/>
      <c r="AEL9" s="225"/>
      <c r="AEM9" s="226">
        <f t="shared" ref="AEM9:AEM24" si="301">AEK9*AEL9</f>
        <v>0</v>
      </c>
      <c r="AEN9" s="131">
        <v>191.5</v>
      </c>
      <c r="AEO9" s="227"/>
      <c r="AEP9" s="225"/>
      <c r="AEQ9" s="226">
        <f t="shared" ref="AEQ9:AEQ24" si="302">AEO9*AEP9</f>
        <v>0</v>
      </c>
      <c r="AER9" s="131">
        <v>226.5</v>
      </c>
      <c r="AES9" s="227"/>
      <c r="AET9" s="225"/>
      <c r="AEU9" s="226">
        <f t="shared" ref="AEU9:AEU24" si="303">AES9*AET9</f>
        <v>0</v>
      </c>
      <c r="AEV9" s="131">
        <v>50</v>
      </c>
      <c r="AEW9" s="227"/>
      <c r="AEX9" s="225"/>
      <c r="AEY9" s="226">
        <f t="shared" ref="AEY9:AEY23" si="304">AEW9*AEX9</f>
        <v>0</v>
      </c>
      <c r="AEZ9" s="131">
        <v>217</v>
      </c>
      <c r="AFA9" s="227"/>
      <c r="AFB9" s="225"/>
      <c r="AFC9" s="226">
        <f t="shared" ref="AFC9:AFC24" si="305">AFA9*AFB9</f>
        <v>0</v>
      </c>
      <c r="AFD9" s="131">
        <v>677.5</v>
      </c>
      <c r="AFE9" s="227"/>
      <c r="AFF9" s="225"/>
      <c r="AFG9" s="226">
        <f t="shared" ref="AFG9:AFG24" si="306">AFE9*AFF9</f>
        <v>0</v>
      </c>
      <c r="AFH9" s="131">
        <v>601.5</v>
      </c>
      <c r="AFI9" s="227"/>
      <c r="AFJ9" s="225"/>
      <c r="AFK9" s="226">
        <f t="shared" ref="AFK9:AFK24" si="307">AFI9*AFJ9</f>
        <v>0</v>
      </c>
      <c r="AFL9" s="131">
        <v>517</v>
      </c>
      <c r="AFM9" s="227"/>
      <c r="AFN9" s="225"/>
      <c r="AFO9" s="226">
        <f t="shared" ref="AFO9:AFO24" si="308">AFM9*AFN9</f>
        <v>0</v>
      </c>
      <c r="AFP9" s="227"/>
      <c r="AFQ9" s="225">
        <v>50</v>
      </c>
      <c r="AFR9" s="226">
        <f t="shared" ref="AFR9:AFR24" si="309">AFP9*AFQ9</f>
        <v>0</v>
      </c>
      <c r="AFS9" s="227">
        <v>100</v>
      </c>
      <c r="AFT9" s="225">
        <v>37.839416058394164</v>
      </c>
      <c r="AFU9" s="226">
        <f t="shared" ref="AFU9:AFU24" si="310">AFS9*AFT9</f>
        <v>3783.9416058394163</v>
      </c>
      <c r="AFV9" s="226">
        <v>200</v>
      </c>
      <c r="AFW9" s="226">
        <v>43.037527593818986</v>
      </c>
      <c r="AFX9" s="226">
        <v>8607.5055187637972</v>
      </c>
      <c r="AFY9" s="253">
        <v>0</v>
      </c>
      <c r="AFZ9" s="253">
        <v>0</v>
      </c>
      <c r="AGA9" s="253">
        <v>0</v>
      </c>
      <c r="AGB9" s="253">
        <v>0</v>
      </c>
      <c r="AGC9" s="253">
        <v>0</v>
      </c>
      <c r="AGD9" s="253">
        <v>0</v>
      </c>
      <c r="AGE9" s="253">
        <v>0</v>
      </c>
      <c r="AGF9" s="253">
        <v>0</v>
      </c>
      <c r="AGG9" s="253">
        <v>0</v>
      </c>
      <c r="AGH9" s="253">
        <v>0</v>
      </c>
      <c r="AGI9" s="253">
        <v>0</v>
      </c>
      <c r="AGJ9" s="253">
        <v>0</v>
      </c>
      <c r="AGK9" s="253">
        <v>0</v>
      </c>
      <c r="AGL9" s="253">
        <v>0</v>
      </c>
      <c r="AGM9" s="253">
        <v>0</v>
      </c>
      <c r="AGN9" s="253">
        <v>0</v>
      </c>
      <c r="AGO9" s="253">
        <v>0</v>
      </c>
      <c r="AGP9" s="253">
        <v>0</v>
      </c>
      <c r="AGQ9" s="253">
        <v>0</v>
      </c>
      <c r="AGR9" s="253">
        <v>0</v>
      </c>
      <c r="AGS9" s="253">
        <v>0</v>
      </c>
      <c r="AGT9" s="253">
        <v>0</v>
      </c>
      <c r="AGU9" s="253">
        <v>0</v>
      </c>
      <c r="AGV9" s="253">
        <v>0</v>
      </c>
      <c r="AGW9" s="253">
        <v>0</v>
      </c>
      <c r="AGX9" s="253">
        <v>0</v>
      </c>
      <c r="AGY9" s="253">
        <v>0</v>
      </c>
      <c r="AGZ9" s="253">
        <v>0</v>
      </c>
      <c r="AHA9" s="253">
        <v>0</v>
      </c>
      <c r="AHB9" s="253">
        <v>0</v>
      </c>
      <c r="AHC9" s="126">
        <v>13</v>
      </c>
      <c r="AHD9" s="126">
        <v>672</v>
      </c>
      <c r="AHE9" s="126">
        <v>11</v>
      </c>
      <c r="AHF9" s="126">
        <v>579</v>
      </c>
      <c r="AHG9" s="126">
        <v>4.5</v>
      </c>
      <c r="AHH9" s="126">
        <v>222</v>
      </c>
      <c r="AHI9" s="126">
        <v>36.5</v>
      </c>
      <c r="AHJ9" s="126">
        <v>1462</v>
      </c>
      <c r="AHK9" s="126">
        <v>137</v>
      </c>
      <c r="AHL9" s="126">
        <v>5184</v>
      </c>
      <c r="AHM9" s="126">
        <v>92</v>
      </c>
      <c r="AHN9" s="126">
        <v>3546</v>
      </c>
      <c r="AHO9" s="131">
        <f t="shared" si="12"/>
        <v>0</v>
      </c>
      <c r="AHP9" s="127">
        <f t="shared" si="13"/>
        <v>0</v>
      </c>
      <c r="AHQ9" s="127">
        <f t="shared" si="14"/>
        <v>0</v>
      </c>
      <c r="AHR9" s="131">
        <f t="shared" si="15"/>
        <v>12.5</v>
      </c>
      <c r="AHS9" s="127">
        <f t="shared" si="16"/>
        <v>0</v>
      </c>
      <c r="AHT9" s="127">
        <f t="shared" si="17"/>
        <v>0</v>
      </c>
      <c r="AHU9" s="131">
        <f t="shared" si="18"/>
        <v>12.5</v>
      </c>
      <c r="AHV9" s="127">
        <f t="shared" si="19"/>
        <v>0</v>
      </c>
      <c r="AHW9" s="127">
        <f t="shared" si="20"/>
        <v>0</v>
      </c>
      <c r="AHX9" s="131">
        <v>25</v>
      </c>
      <c r="AHY9" s="127">
        <f t="shared" si="21"/>
        <v>0</v>
      </c>
      <c r="AHZ9" s="127">
        <f t="shared" si="22"/>
        <v>0</v>
      </c>
      <c r="AIA9" s="131">
        <f t="shared" si="23"/>
        <v>77</v>
      </c>
      <c r="AIB9" s="127">
        <f t="shared" si="24"/>
        <v>0</v>
      </c>
      <c r="AIC9" s="127">
        <f t="shared" si="25"/>
        <v>0</v>
      </c>
      <c r="AID9" s="131">
        <f t="shared" si="26"/>
        <v>9818</v>
      </c>
      <c r="AIE9" s="127">
        <f t="shared" si="27"/>
        <v>0</v>
      </c>
      <c r="AIF9" s="127">
        <f t="shared" si="28"/>
        <v>0</v>
      </c>
      <c r="AIG9" s="131">
        <f t="shared" si="29"/>
        <v>7969.5</v>
      </c>
      <c r="AIH9" s="127">
        <f t="shared" si="30"/>
        <v>0</v>
      </c>
      <c r="AII9" s="127">
        <f t="shared" si="31"/>
        <v>0</v>
      </c>
      <c r="AIJ9" s="131">
        <f t="shared" si="32"/>
        <v>1894.5</v>
      </c>
      <c r="AIK9" s="127">
        <f t="shared" si="33"/>
        <v>0</v>
      </c>
      <c r="AIL9" s="127">
        <f t="shared" si="34"/>
        <v>0</v>
      </c>
      <c r="AIM9" s="131">
        <f t="shared" si="35"/>
        <v>5218.5</v>
      </c>
      <c r="AIN9" s="127">
        <f t="shared" si="36"/>
        <v>0</v>
      </c>
      <c r="AIO9" s="127">
        <f t="shared" si="37"/>
        <v>0</v>
      </c>
      <c r="AIP9" s="131">
        <f t="shared" si="38"/>
        <v>5553.5</v>
      </c>
      <c r="AIQ9" s="127">
        <f t="shared" si="39"/>
        <v>0</v>
      </c>
      <c r="AIR9" s="127">
        <f t="shared" si="40"/>
        <v>0</v>
      </c>
      <c r="AIS9" s="131">
        <f t="shared" ref="AIS9:AIS24" si="311">AT9+FU9+KR9+PO9+UL9+ZI9+AEF9</f>
        <v>4181</v>
      </c>
      <c r="AIT9" s="127">
        <f t="shared" ref="AIT9:AIT24" si="312">AU9+FV9+KS9+PP9+UM9+ZJ9+AEG9</f>
        <v>0</v>
      </c>
      <c r="AIU9" s="127">
        <f t="shared" ref="AIU9:AIU24" si="313">AW9+FX9+KU9+PR9+UO9+ZL9+AEI9</f>
        <v>0</v>
      </c>
      <c r="AIV9" s="131">
        <f t="shared" ref="AIV9:AIV24" si="314">AX9+FY9+KV9+PS9+UP9+ZM9+AEJ9</f>
        <v>4694.5</v>
      </c>
      <c r="AIW9" s="127">
        <f t="shared" ref="AIW9:AIW24" si="315">AY9+FZ9+KW9+PT9+UQ9+ZN9+AEK9</f>
        <v>0</v>
      </c>
      <c r="AIX9" s="127">
        <f t="shared" ref="AIX9:AIX24" si="316">BA9+GB9+KY9+PV9+US9+ZP9+AEM9</f>
        <v>0</v>
      </c>
      <c r="AIY9" s="131">
        <f t="shared" ref="AIY9:AIY24" si="317">BB9+GC9+KZ9+PW9+UT9+ZQ9+AEN9</f>
        <v>5330</v>
      </c>
      <c r="AIZ9" s="127">
        <f t="shared" ref="AIZ9:AIZ24" si="318">BC9+GD9+LA9+PX9+UU9+ZR9+AEO9</f>
        <v>0</v>
      </c>
      <c r="AJA9" s="127">
        <f t="shared" ref="AJA9:AJA24" si="319">BE9+GF9+LC9+PZ9+UW9+ZT9+AEQ9</f>
        <v>0</v>
      </c>
      <c r="AJB9" s="131">
        <f t="shared" ref="AJB9:AJB24" si="320">BF9+GG9+LD9+QA9+UX9+ZU9+AER9</f>
        <v>6630</v>
      </c>
      <c r="AJC9" s="127">
        <f t="shared" ref="AJC9:AJC24" si="321">BG9+GH9+LE9+QB9+UY9+ZV9+AES9</f>
        <v>0</v>
      </c>
      <c r="AJD9" s="127">
        <f t="shared" ref="AJD9:AJD24" si="322">BI9+GJ9+LG9+QD9+VA9+ZX9+AEU9</f>
        <v>0</v>
      </c>
      <c r="AJE9" s="131">
        <f t="shared" ref="AJE9:AJE24" si="323">BJ9+GK9+LH9+QE9+VB9+ZY9+AEV9</f>
        <v>7872.5</v>
      </c>
      <c r="AJF9" s="127">
        <f t="shared" ref="AJF9:AJF24" si="324">BK9+GL9+LI9+QF9+VC9+ZZ9+AEW9</f>
        <v>0</v>
      </c>
      <c r="AJG9" s="127">
        <f>BM9+GN9+LK9+QH9+VE9+AAB9+AEY9</f>
        <v>0</v>
      </c>
      <c r="AJH9" s="131">
        <f>BN9+GO9+LL9+QI9+VF9+AAC9+AEZ9</f>
        <v>6147.5</v>
      </c>
      <c r="AJI9" s="127">
        <f>BO9+GP9+LM9+QJ9+VG9+AAD9+AFA9</f>
        <v>6750</v>
      </c>
      <c r="AJJ9" s="127">
        <f>BQ9+GR9+LO9+QL9+VI9+AAF9+AFC9</f>
        <v>304773</v>
      </c>
      <c r="AJK9" s="131">
        <f>BR9+GS9+LP9+QM9+VJ9+AAG9+AFD9</f>
        <v>7729</v>
      </c>
      <c r="AJL9" s="127">
        <f>BS9+GT9+LQ9+QN9+VK9+AAH9+AFE9</f>
        <v>8450</v>
      </c>
      <c r="AJM9" s="127">
        <f>BU9+GV9+LS9+QP9+VM9+AAJ9+AFG9</f>
        <v>387163</v>
      </c>
      <c r="AJN9" s="131">
        <f>BV9+GW9+LT9+QQ9+VN9+AAK9+AFH9</f>
        <v>6550.5</v>
      </c>
      <c r="AJO9" s="127">
        <f>BW9+GX9+LU9+QR9+VO9+AAL9+AFI9</f>
        <v>6180</v>
      </c>
      <c r="AJP9" s="127">
        <f>BY9+GZ9+LW9+QT9+VQ9+AAN9+AFK9</f>
        <v>297466.8</v>
      </c>
      <c r="AJQ9" s="131">
        <f>BZ9+HA9+LX9+QU9+VR9+AAO9+AFL9</f>
        <v>7038</v>
      </c>
      <c r="AJR9" s="127">
        <f>CA9+HB9+LY9+QV9+VS9+AAP9+AFM9</f>
        <v>5600</v>
      </c>
      <c r="AJS9" s="127">
        <f>CC9+HD9+MA9+QX9+VU9+AAR9+AFO9</f>
        <v>270386</v>
      </c>
      <c r="AJT9" s="127">
        <f>CD9+HE9+MB9+QY9+VV9+AAS9+AFP9</f>
        <v>0</v>
      </c>
      <c r="AJU9" s="127">
        <f>CF9+HG9+MD9+RA9+VX9+AAU9+AFR9</f>
        <v>0</v>
      </c>
      <c r="AJV9" s="127">
        <f>CG9+HH9+ME9+RB9+VY9+AAV9+AFS9</f>
        <v>4200</v>
      </c>
      <c r="AJW9" s="127">
        <f>CI9+HJ9+MG9+RD9+WA9+AAX9+AFU9</f>
        <v>177987.16932861169</v>
      </c>
      <c r="AJX9" s="127">
        <v>6780</v>
      </c>
      <c r="AJY9" s="127">
        <v>281801.04515825975</v>
      </c>
      <c r="AJZ9" s="128">
        <f t="shared" si="42"/>
        <v>0</v>
      </c>
      <c r="AKA9" s="128">
        <f t="shared" si="43"/>
        <v>0</v>
      </c>
      <c r="AKB9" s="128">
        <v>0</v>
      </c>
      <c r="AKC9" s="128">
        <v>0</v>
      </c>
      <c r="AKD9" s="128">
        <v>0</v>
      </c>
      <c r="AKE9" s="128">
        <v>0</v>
      </c>
      <c r="AKF9" s="128">
        <f t="shared" si="44"/>
        <v>0</v>
      </c>
      <c r="AKG9" s="128">
        <f t="shared" si="45"/>
        <v>0</v>
      </c>
      <c r="AKH9" s="128">
        <f t="shared" si="46"/>
        <v>0</v>
      </c>
      <c r="AKI9" s="128">
        <f t="shared" si="204"/>
        <v>0</v>
      </c>
      <c r="AKJ9" s="128">
        <v>0</v>
      </c>
      <c r="AKK9" s="128">
        <v>0</v>
      </c>
      <c r="AKL9" s="128">
        <f t="shared" ref="AKL9:AKL24" si="325">CY9+HZ9+MW9+RT9+WQ9+ABN9+AGK9</f>
        <v>0</v>
      </c>
      <c r="AKM9" s="128">
        <f t="shared" si="47"/>
        <v>0</v>
      </c>
      <c r="AKN9" s="128">
        <f t="shared" ref="AKN9:AKN28" si="326">SUM(DA9,IB9,MY9,RV9,WS9,ABP9,AGM9)</f>
        <v>0</v>
      </c>
      <c r="AKO9" s="128">
        <f t="shared" ref="AKO9:AKO28" si="327">SUM(DB9,IC9,MZ9,RW9,WT9,ABQ9,AGN9)</f>
        <v>0</v>
      </c>
      <c r="AKP9" s="128">
        <f t="shared" si="48"/>
        <v>0</v>
      </c>
      <c r="AKQ9" s="128">
        <f t="shared" si="49"/>
        <v>0</v>
      </c>
      <c r="AKR9" s="128">
        <f t="shared" si="50"/>
        <v>0</v>
      </c>
      <c r="AKS9" s="128">
        <f t="shared" si="51"/>
        <v>0</v>
      </c>
      <c r="AKT9" s="128">
        <f t="shared" ref="AKT9:ALH9" si="328">DG9+IH9+NE9+SB9+WY9+ABV9+AGS9</f>
        <v>0</v>
      </c>
      <c r="AKU9" s="128">
        <f t="shared" si="328"/>
        <v>0</v>
      </c>
      <c r="AKV9" s="128">
        <f t="shared" si="328"/>
        <v>0</v>
      </c>
      <c r="AKW9" s="128">
        <f t="shared" si="328"/>
        <v>0</v>
      </c>
      <c r="AKX9" s="128">
        <f t="shared" si="328"/>
        <v>12.5</v>
      </c>
      <c r="AKY9" s="128">
        <f t="shared" si="328"/>
        <v>454</v>
      </c>
      <c r="AKZ9" s="128">
        <f t="shared" si="328"/>
        <v>25</v>
      </c>
      <c r="ALA9" s="128">
        <f t="shared" si="328"/>
        <v>908</v>
      </c>
      <c r="ALB9" s="128">
        <f t="shared" si="328"/>
        <v>77</v>
      </c>
      <c r="ALC9" s="128">
        <f t="shared" si="328"/>
        <v>2780.7400000000002</v>
      </c>
      <c r="ALD9" s="128">
        <f t="shared" si="328"/>
        <v>9818</v>
      </c>
      <c r="ALE9" s="128">
        <f t="shared" si="328"/>
        <v>465468.06999999995</v>
      </c>
      <c r="ALF9" s="128">
        <f t="shared" si="328"/>
        <v>7969.5</v>
      </c>
      <c r="ALG9" s="128">
        <f t="shared" si="328"/>
        <v>366155.33</v>
      </c>
      <c r="ALH9" s="128">
        <f t="shared" si="328"/>
        <v>1894.5</v>
      </c>
      <c r="ALI9" s="128">
        <f>DW9+IW9+NT9+SQ9+XN9+ACK9+AHH9</f>
        <v>87411.47</v>
      </c>
      <c r="ALJ9" s="128">
        <f>DX9+IX9+NU9+SR9+XO9+ACL9+AHI9</f>
        <v>5218.5</v>
      </c>
      <c r="ALK9" s="128">
        <f>DY9+IY9+NV9+SS9+XP9+ACM9+AHJ9</f>
        <v>219817.67</v>
      </c>
      <c r="ALL9" s="128">
        <f>DZ9+IY9+NV9+SS9+XP9+ACM9+AHJ9</f>
        <v>219817.67</v>
      </c>
      <c r="ALM9" s="128">
        <v>5553.5</v>
      </c>
      <c r="ALN9" s="128">
        <v>235490.39</v>
      </c>
      <c r="ALO9" s="128">
        <v>235490.39</v>
      </c>
      <c r="ALP9" s="128">
        <v>4181</v>
      </c>
      <c r="ALQ9" s="128">
        <v>172121.41</v>
      </c>
      <c r="ALR9" s="128">
        <v>172121.41</v>
      </c>
    </row>
    <row r="10" spans="1:1006" s="115" customFormat="1" ht="18" customHeight="1" outlineLevel="1" x14ac:dyDescent="0.25">
      <c r="A10" s="120"/>
      <c r="B10" s="120"/>
      <c r="C10" s="296" t="s">
        <v>457</v>
      </c>
      <c r="D10" s="177"/>
      <c r="E10" s="205">
        <v>6400</v>
      </c>
      <c r="F10" s="205">
        <v>190</v>
      </c>
      <c r="G10" s="227">
        <v>500</v>
      </c>
      <c r="H10" s="225">
        <v>55</v>
      </c>
      <c r="I10" s="208">
        <f t="shared" ref="I10:I24" si="329">G10*H10</f>
        <v>27500</v>
      </c>
      <c r="J10" s="205">
        <v>60</v>
      </c>
      <c r="K10" s="227">
        <v>500</v>
      </c>
      <c r="L10" s="225">
        <v>55</v>
      </c>
      <c r="M10" s="208">
        <f t="shared" ref="M10:M24" si="330">K10*L10</f>
        <v>27500</v>
      </c>
      <c r="N10" s="205">
        <v>60</v>
      </c>
      <c r="O10" s="225">
        <v>500</v>
      </c>
      <c r="P10" s="225">
        <v>54</v>
      </c>
      <c r="Q10" s="208">
        <f t="shared" ref="Q10:Q24" si="331">O10*P10</f>
        <v>27000</v>
      </c>
      <c r="R10" s="205">
        <v>0</v>
      </c>
      <c r="S10" s="225">
        <v>700</v>
      </c>
      <c r="T10" s="225">
        <v>54</v>
      </c>
      <c r="U10" s="208">
        <f t="shared" ref="U10:U24" si="332">S10*T10</f>
        <v>37800</v>
      </c>
      <c r="V10" s="207">
        <v>0</v>
      </c>
      <c r="W10" s="225">
        <v>500</v>
      </c>
      <c r="X10" s="225">
        <v>54</v>
      </c>
      <c r="Y10" s="208">
        <f t="shared" ref="Y10:Y24" si="333">W10*X10</f>
        <v>27000</v>
      </c>
      <c r="Z10" s="207"/>
      <c r="AA10" s="225">
        <v>200</v>
      </c>
      <c r="AB10" s="225">
        <v>54</v>
      </c>
      <c r="AC10" s="208">
        <f t="shared" ref="AC10:AC24" si="334">AA10*AB10</f>
        <v>10800</v>
      </c>
      <c r="AD10" s="207"/>
      <c r="AE10" s="225">
        <v>150</v>
      </c>
      <c r="AF10" s="225">
        <v>54</v>
      </c>
      <c r="AG10" s="208">
        <f t="shared" ref="AG10:AG24" si="335">AE10*AF10</f>
        <v>8100</v>
      </c>
      <c r="AH10" s="207"/>
      <c r="AI10" s="225">
        <v>200</v>
      </c>
      <c r="AJ10" s="225">
        <v>54</v>
      </c>
      <c r="AK10" s="208">
        <f t="shared" ref="AK10:AK24" si="336">AI10*AJ10</f>
        <v>10800</v>
      </c>
      <c r="AL10" s="207"/>
      <c r="AM10" s="225">
        <v>100</v>
      </c>
      <c r="AN10" s="225">
        <v>54</v>
      </c>
      <c r="AO10" s="208">
        <f t="shared" ref="AO10:AO24" si="337">AM10*AN10</f>
        <v>5400</v>
      </c>
      <c r="AP10" s="207"/>
      <c r="AQ10" s="225">
        <v>200</v>
      </c>
      <c r="AR10" s="225">
        <v>54</v>
      </c>
      <c r="AS10" s="208">
        <f t="shared" ref="AS10:AS24" si="338">AQ10*AR10</f>
        <v>10800</v>
      </c>
      <c r="AT10" s="207"/>
      <c r="AU10" s="225">
        <v>200</v>
      </c>
      <c r="AV10" s="225">
        <v>54</v>
      </c>
      <c r="AW10" s="208">
        <f t="shared" ref="AW10:AW24" si="339">AU10*AV10</f>
        <v>10800</v>
      </c>
      <c r="AX10" s="207"/>
      <c r="AY10" s="225">
        <v>300</v>
      </c>
      <c r="AZ10" s="225">
        <v>54</v>
      </c>
      <c r="BA10" s="208">
        <f t="shared" ref="BA10:BA24" si="340">AY10*AZ10</f>
        <v>16200</v>
      </c>
      <c r="BB10" s="207"/>
      <c r="BC10" s="225">
        <v>200</v>
      </c>
      <c r="BD10" s="225">
        <v>54</v>
      </c>
      <c r="BE10" s="208">
        <f t="shared" ref="BE10:BE24" si="341">BC10*BD10</f>
        <v>10800</v>
      </c>
      <c r="BF10" s="207"/>
      <c r="BG10" s="225">
        <v>50</v>
      </c>
      <c r="BH10" s="225">
        <v>37.799999999999997</v>
      </c>
      <c r="BI10" s="208">
        <f t="shared" ref="BI10:BI24" si="342">BG10*BH10</f>
        <v>1889.9999999999998</v>
      </c>
      <c r="BJ10" s="207"/>
      <c r="BK10" s="225"/>
      <c r="BL10" s="225"/>
      <c r="BM10" s="208">
        <f t="shared" ref="BM10:BM24" si="343">BK10*BL10</f>
        <v>0</v>
      </c>
      <c r="BN10" s="207"/>
      <c r="BO10" s="225"/>
      <c r="BP10" s="225"/>
      <c r="BQ10" s="208"/>
      <c r="BR10" s="207"/>
      <c r="BS10" s="225"/>
      <c r="BT10" s="225"/>
      <c r="BU10" s="208"/>
      <c r="BV10" s="207"/>
      <c r="BW10" s="225"/>
      <c r="BX10" s="225"/>
      <c r="BY10" s="208"/>
      <c r="BZ10" s="207"/>
      <c r="CA10" s="225"/>
      <c r="CB10" s="225"/>
      <c r="CC10" s="208"/>
      <c r="CD10" s="225"/>
      <c r="CE10" s="225"/>
      <c r="CF10" s="208"/>
      <c r="CG10" s="225"/>
      <c r="CH10" s="225"/>
      <c r="CI10" s="226"/>
      <c r="CJ10" s="226"/>
      <c r="CK10" s="226"/>
      <c r="CL10" s="226"/>
      <c r="CM10" s="253">
        <v>500</v>
      </c>
      <c r="CN10" s="253">
        <v>27500</v>
      </c>
      <c r="CO10" s="253">
        <v>400</v>
      </c>
      <c r="CP10" s="253">
        <v>21600</v>
      </c>
      <c r="CQ10" s="253">
        <v>545</v>
      </c>
      <c r="CR10" s="253">
        <v>29430</v>
      </c>
      <c r="CS10" s="253">
        <v>455</v>
      </c>
      <c r="CT10" s="253">
        <v>24570</v>
      </c>
      <c r="CU10" s="253">
        <v>350</v>
      </c>
      <c r="CV10" s="253">
        <v>18900</v>
      </c>
      <c r="CW10" s="253">
        <v>150</v>
      </c>
      <c r="CX10" s="253">
        <v>8100</v>
      </c>
      <c r="CY10" s="253">
        <v>195</v>
      </c>
      <c r="CZ10" s="253">
        <v>10530</v>
      </c>
      <c r="DA10" s="253">
        <v>110</v>
      </c>
      <c r="DB10" s="253">
        <v>5940</v>
      </c>
      <c r="DC10" s="253">
        <v>123</v>
      </c>
      <c r="DD10" s="253">
        <v>6642</v>
      </c>
      <c r="DE10" s="253">
        <v>140</v>
      </c>
      <c r="DF10" s="253">
        <v>7560</v>
      </c>
      <c r="DG10" s="253">
        <v>190</v>
      </c>
      <c r="DH10" s="253">
        <v>10260</v>
      </c>
      <c r="DI10" s="253">
        <v>170</v>
      </c>
      <c r="DJ10" s="253">
        <v>9180</v>
      </c>
      <c r="DK10" s="253">
        <v>60</v>
      </c>
      <c r="DL10" s="253">
        <v>3240</v>
      </c>
      <c r="DM10" s="253">
        <v>0</v>
      </c>
      <c r="DN10" s="253">
        <v>0</v>
      </c>
      <c r="DO10" s="253">
        <v>0</v>
      </c>
      <c r="DP10" s="253">
        <v>0</v>
      </c>
      <c r="DQ10" s="253"/>
      <c r="DR10" s="253"/>
      <c r="DS10" s="253"/>
      <c r="DT10" s="253"/>
      <c r="DU10" s="253"/>
      <c r="DV10" s="253"/>
      <c r="DW10" s="253"/>
      <c r="DX10" s="253"/>
      <c r="DY10" s="253"/>
      <c r="DZ10" s="253"/>
      <c r="EA10" s="126"/>
      <c r="EB10" s="126"/>
      <c r="EC10" s="126"/>
      <c r="ED10" s="126"/>
      <c r="EE10" s="126"/>
      <c r="EF10" s="126"/>
      <c r="EG10" s="131">
        <v>450</v>
      </c>
      <c r="EH10" s="225">
        <v>100</v>
      </c>
      <c r="EI10" s="227">
        <v>45.34</v>
      </c>
      <c r="EJ10" s="226">
        <f t="shared" ref="EJ10:EJ24" si="344">EH10*EI10</f>
        <v>4534</v>
      </c>
      <c r="EK10" s="131">
        <v>791</v>
      </c>
      <c r="EL10" s="225">
        <v>100</v>
      </c>
      <c r="EM10" s="227">
        <v>45</v>
      </c>
      <c r="EN10" s="226">
        <f t="shared" ref="EN10:EN24" si="345">EL10*EM10</f>
        <v>4500</v>
      </c>
      <c r="EO10" s="131">
        <v>791</v>
      </c>
      <c r="EP10" s="225">
        <v>300</v>
      </c>
      <c r="EQ10" s="227">
        <v>45</v>
      </c>
      <c r="ER10" s="226">
        <f t="shared" ref="ER10:ER24" si="346">EP10*EQ10</f>
        <v>13500</v>
      </c>
      <c r="ES10" s="131">
        <v>1587.5</v>
      </c>
      <c r="ET10" s="225"/>
      <c r="EU10" s="227">
        <v>45</v>
      </c>
      <c r="EV10" s="226">
        <f t="shared" ref="EV10:EV24" si="347">ET10*EU10</f>
        <v>0</v>
      </c>
      <c r="EW10" s="131">
        <v>1150.5</v>
      </c>
      <c r="EX10" s="225"/>
      <c r="EY10" s="227">
        <v>45</v>
      </c>
      <c r="EZ10" s="226">
        <f t="shared" ref="EZ10:EZ24" si="348">EX10*EY10</f>
        <v>0</v>
      </c>
      <c r="FA10" s="131"/>
      <c r="FB10" s="225">
        <v>100</v>
      </c>
      <c r="FC10" s="227">
        <v>45</v>
      </c>
      <c r="FD10" s="226">
        <f t="shared" ref="FD10:FD24" si="349">FB10*FC10</f>
        <v>4500</v>
      </c>
      <c r="FE10" s="131"/>
      <c r="FF10" s="225"/>
      <c r="FG10" s="227">
        <v>45</v>
      </c>
      <c r="FH10" s="226">
        <f t="shared" ref="FH10:FH24" si="350">FF10*FG10</f>
        <v>0</v>
      </c>
      <c r="FI10" s="131"/>
      <c r="FJ10" s="225">
        <v>300</v>
      </c>
      <c r="FK10" s="225">
        <v>42.5</v>
      </c>
      <c r="FL10" s="226">
        <f t="shared" ref="FL10:FL24" si="351">FJ10*FK10</f>
        <v>12750</v>
      </c>
      <c r="FM10" s="131"/>
      <c r="FN10" s="225">
        <v>400</v>
      </c>
      <c r="FO10" s="225">
        <v>38.36</v>
      </c>
      <c r="FP10" s="226">
        <f t="shared" ref="FP10:FP24" si="352">FN10*FO10</f>
        <v>15344</v>
      </c>
      <c r="FQ10" s="131"/>
      <c r="FR10" s="225"/>
      <c r="FS10" s="225">
        <v>38.36</v>
      </c>
      <c r="FT10" s="226">
        <f t="shared" ref="FT10:FT24" si="353">FR10*FS10</f>
        <v>0</v>
      </c>
      <c r="FU10" s="131"/>
      <c r="FV10" s="225">
        <v>450</v>
      </c>
      <c r="FW10" s="225">
        <v>38.36</v>
      </c>
      <c r="FX10" s="226">
        <f t="shared" ref="FX10:FX24" si="354">FV10*FW10</f>
        <v>17262</v>
      </c>
      <c r="FY10" s="131"/>
      <c r="FZ10" s="225"/>
      <c r="GA10" s="225">
        <v>38.36</v>
      </c>
      <c r="GB10" s="226">
        <f t="shared" ref="GB10:GB24" si="355">FZ10*GA10</f>
        <v>0</v>
      </c>
      <c r="GC10" s="131"/>
      <c r="GD10" s="225">
        <v>1000</v>
      </c>
      <c r="GE10" s="225">
        <v>38.36</v>
      </c>
      <c r="GF10" s="226">
        <f t="shared" ref="GF10:GF24" si="356">GD10*GE10</f>
        <v>38360</v>
      </c>
      <c r="GG10" s="131"/>
      <c r="GH10" s="225">
        <v>600</v>
      </c>
      <c r="GI10" s="225">
        <v>38.14</v>
      </c>
      <c r="GJ10" s="226">
        <f t="shared" ref="GJ10:GJ24" si="357">GH10*GI10</f>
        <v>22884</v>
      </c>
      <c r="GK10" s="131"/>
      <c r="GL10" s="225">
        <v>900</v>
      </c>
      <c r="GM10" s="225">
        <v>38.14</v>
      </c>
      <c r="GN10" s="226">
        <f t="shared" si="206"/>
        <v>34326</v>
      </c>
      <c r="GO10" s="131"/>
      <c r="GP10" s="225"/>
      <c r="GQ10" s="225"/>
      <c r="GR10" s="226"/>
      <c r="GS10" s="131"/>
      <c r="GT10" s="225"/>
      <c r="GU10" s="225"/>
      <c r="GV10" s="226"/>
      <c r="GW10" s="131"/>
      <c r="GX10" s="225"/>
      <c r="GY10" s="225"/>
      <c r="GZ10" s="226"/>
      <c r="HA10" s="131"/>
      <c r="HB10" s="225"/>
      <c r="HC10" s="225"/>
      <c r="HD10" s="226"/>
      <c r="HE10" s="225"/>
      <c r="HF10" s="225"/>
      <c r="HG10" s="226"/>
      <c r="HH10" s="225"/>
      <c r="HI10" s="225"/>
      <c r="HJ10" s="226"/>
      <c r="HK10" s="226"/>
      <c r="HL10" s="226"/>
      <c r="HM10" s="226"/>
      <c r="HN10" s="253">
        <v>0</v>
      </c>
      <c r="HO10" s="253">
        <v>0</v>
      </c>
      <c r="HP10" s="253">
        <v>100</v>
      </c>
      <c r="HQ10" s="253">
        <v>4534</v>
      </c>
      <c r="HR10" s="253">
        <v>300</v>
      </c>
      <c r="HS10" s="253">
        <v>13602</v>
      </c>
      <c r="HT10" s="253">
        <v>0</v>
      </c>
      <c r="HU10" s="253">
        <v>0</v>
      </c>
      <c r="HV10" s="253">
        <v>0</v>
      </c>
      <c r="HW10" s="253">
        <v>0</v>
      </c>
      <c r="HX10" s="253">
        <v>112.5</v>
      </c>
      <c r="HY10" s="253">
        <v>5100.75</v>
      </c>
      <c r="HZ10" s="253">
        <v>175</v>
      </c>
      <c r="IA10" s="253">
        <v>6892.5</v>
      </c>
      <c r="IB10" s="253">
        <v>312.5</v>
      </c>
      <c r="IC10" s="253">
        <v>11918.75</v>
      </c>
      <c r="ID10" s="253">
        <v>412.5</v>
      </c>
      <c r="IE10" s="253">
        <v>15732.75</v>
      </c>
      <c r="IF10" s="253">
        <v>375</v>
      </c>
      <c r="IG10" s="253">
        <v>14302.5</v>
      </c>
      <c r="IH10" s="253">
        <v>450</v>
      </c>
      <c r="II10" s="253">
        <v>17163</v>
      </c>
      <c r="IJ10" s="253">
        <v>375</v>
      </c>
      <c r="IK10" s="253">
        <v>14561.25</v>
      </c>
      <c r="IL10" s="253">
        <v>791</v>
      </c>
      <c r="IM10" s="253">
        <v>30341.24</v>
      </c>
      <c r="IN10" s="253">
        <v>1587.5</v>
      </c>
      <c r="IO10" s="253">
        <v>60863.5</v>
      </c>
      <c r="IP10" s="253">
        <v>1150.5</v>
      </c>
      <c r="IQ10" s="253">
        <v>44311.32</v>
      </c>
      <c r="IR10" s="254"/>
      <c r="IS10" s="254"/>
      <c r="IT10" s="254"/>
      <c r="IU10" s="254"/>
      <c r="IV10" s="254"/>
      <c r="IW10" s="254"/>
      <c r="IX10" s="254"/>
      <c r="IY10" s="254"/>
      <c r="IZ10" s="125"/>
      <c r="JA10" s="125"/>
      <c r="JB10" s="125"/>
      <c r="JC10" s="125"/>
      <c r="JD10" s="228"/>
      <c r="JE10" s="225"/>
      <c r="JF10" s="228"/>
      <c r="JG10" s="228">
        <f t="shared" si="207"/>
        <v>0</v>
      </c>
      <c r="JH10" s="228"/>
      <c r="JI10" s="225"/>
      <c r="JJ10" s="228"/>
      <c r="JK10" s="228">
        <f t="shared" si="208"/>
        <v>0</v>
      </c>
      <c r="JL10" s="228"/>
      <c r="JM10" s="225"/>
      <c r="JN10" s="228"/>
      <c r="JO10" s="228">
        <f t="shared" si="209"/>
        <v>0</v>
      </c>
      <c r="JP10" s="228"/>
      <c r="JQ10" s="225"/>
      <c r="JR10" s="228"/>
      <c r="JS10" s="228">
        <f t="shared" si="210"/>
        <v>0</v>
      </c>
      <c r="JT10" s="228"/>
      <c r="JU10" s="225"/>
      <c r="JV10" s="228"/>
      <c r="JW10" s="228">
        <f t="shared" si="211"/>
        <v>0</v>
      </c>
      <c r="JX10" s="228"/>
      <c r="JY10" s="225"/>
      <c r="JZ10" s="228"/>
      <c r="KA10" s="228">
        <f t="shared" si="212"/>
        <v>0</v>
      </c>
      <c r="KB10" s="228"/>
      <c r="KC10" s="228"/>
      <c r="KD10" s="228"/>
      <c r="KE10" s="228">
        <f t="shared" si="213"/>
        <v>0</v>
      </c>
      <c r="KF10" s="228"/>
      <c r="KG10" s="228"/>
      <c r="KH10" s="228"/>
      <c r="KI10" s="228">
        <f t="shared" si="214"/>
        <v>0</v>
      </c>
      <c r="KJ10" s="228"/>
      <c r="KK10" s="228"/>
      <c r="KL10" s="228"/>
      <c r="KM10" s="228">
        <f t="shared" si="215"/>
        <v>0</v>
      </c>
      <c r="KN10" s="228"/>
      <c r="KO10" s="228"/>
      <c r="KP10" s="228"/>
      <c r="KQ10" s="228">
        <f t="shared" si="216"/>
        <v>0</v>
      </c>
      <c r="KR10" s="228"/>
      <c r="KS10" s="228"/>
      <c r="KT10" s="228"/>
      <c r="KU10" s="228">
        <f t="shared" si="217"/>
        <v>0</v>
      </c>
      <c r="KV10" s="228"/>
      <c r="KW10" s="228"/>
      <c r="KX10" s="228"/>
      <c r="KY10" s="228">
        <f t="shared" si="218"/>
        <v>0</v>
      </c>
      <c r="KZ10" s="228"/>
      <c r="LA10" s="228"/>
      <c r="LB10" s="228"/>
      <c r="LC10" s="228">
        <f t="shared" si="219"/>
        <v>0</v>
      </c>
      <c r="LD10" s="228"/>
      <c r="LE10" s="228"/>
      <c r="LF10" s="228"/>
      <c r="LG10" s="228">
        <f t="shared" si="220"/>
        <v>0</v>
      </c>
      <c r="LH10" s="228"/>
      <c r="LI10" s="228"/>
      <c r="LJ10" s="228"/>
      <c r="LK10" s="228">
        <f t="shared" si="221"/>
        <v>0</v>
      </c>
      <c r="LL10" s="228"/>
      <c r="LM10" s="228"/>
      <c r="LN10" s="228"/>
      <c r="LO10" s="228"/>
      <c r="LP10" s="228"/>
      <c r="LQ10" s="228"/>
      <c r="LR10" s="228"/>
      <c r="LS10" s="228"/>
      <c r="LT10" s="228"/>
      <c r="LU10" s="228"/>
      <c r="LV10" s="228"/>
      <c r="LW10" s="228"/>
      <c r="LX10" s="228"/>
      <c r="LY10" s="228"/>
      <c r="LZ10" s="228"/>
      <c r="MA10" s="228"/>
      <c r="MB10" s="228"/>
      <c r="MC10" s="228"/>
      <c r="MD10" s="228"/>
      <c r="ME10" s="228"/>
      <c r="MF10" s="228"/>
      <c r="MG10" s="228"/>
      <c r="MH10" s="228"/>
      <c r="MI10" s="228"/>
      <c r="MJ10" s="228"/>
      <c r="MK10" s="253"/>
      <c r="ML10" s="253"/>
      <c r="MM10" s="253"/>
      <c r="MN10" s="253"/>
      <c r="MO10" s="253"/>
      <c r="MP10" s="253"/>
      <c r="MQ10" s="253"/>
      <c r="MR10" s="253"/>
      <c r="MS10" s="253"/>
      <c r="MT10" s="253"/>
      <c r="MU10" s="253"/>
      <c r="MV10" s="253"/>
      <c r="MW10" s="253"/>
      <c r="MX10" s="253"/>
      <c r="MY10" s="253"/>
      <c r="MZ10" s="253"/>
      <c r="NA10" s="253"/>
      <c r="NB10" s="253"/>
      <c r="NC10" s="253"/>
      <c r="ND10" s="253"/>
      <c r="NE10" s="253"/>
      <c r="NF10" s="253"/>
      <c r="NG10" s="253"/>
      <c r="NH10" s="253"/>
      <c r="NI10" s="253"/>
      <c r="NJ10" s="253"/>
      <c r="NK10" s="253"/>
      <c r="NL10" s="253"/>
      <c r="NM10" s="253"/>
      <c r="NN10" s="253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228"/>
      <c r="OB10" s="225"/>
      <c r="OC10" s="225"/>
      <c r="OD10" s="225">
        <f t="shared" si="227"/>
        <v>0</v>
      </c>
      <c r="OE10" s="228"/>
      <c r="OF10" s="225"/>
      <c r="OG10" s="225"/>
      <c r="OH10" s="225">
        <f t="shared" si="228"/>
        <v>0</v>
      </c>
      <c r="OI10" s="228"/>
      <c r="OJ10" s="225"/>
      <c r="OK10" s="225"/>
      <c r="OL10" s="225">
        <f t="shared" si="229"/>
        <v>0</v>
      </c>
      <c r="OM10" s="228"/>
      <c r="ON10" s="225"/>
      <c r="OO10" s="225"/>
      <c r="OP10" s="225">
        <f t="shared" si="230"/>
        <v>0</v>
      </c>
      <c r="OQ10" s="228"/>
      <c r="OR10" s="225"/>
      <c r="OS10" s="225"/>
      <c r="OT10" s="225">
        <f t="shared" si="231"/>
        <v>0</v>
      </c>
      <c r="OU10" s="228"/>
      <c r="OV10" s="225"/>
      <c r="OW10" s="225"/>
      <c r="OX10" s="225">
        <f t="shared" si="232"/>
        <v>0</v>
      </c>
      <c r="OY10" s="228"/>
      <c r="OZ10" s="225"/>
      <c r="PA10" s="225"/>
      <c r="PB10" s="225">
        <f t="shared" si="233"/>
        <v>0</v>
      </c>
      <c r="PC10" s="228"/>
      <c r="PD10" s="225"/>
      <c r="PE10" s="225"/>
      <c r="PF10" s="225">
        <f t="shared" si="234"/>
        <v>0</v>
      </c>
      <c r="PG10" s="228"/>
      <c r="PH10" s="225"/>
      <c r="PI10" s="225"/>
      <c r="PJ10" s="225">
        <f t="shared" si="235"/>
        <v>0</v>
      </c>
      <c r="PK10" s="228"/>
      <c r="PL10" s="225"/>
      <c r="PM10" s="225"/>
      <c r="PN10" s="225">
        <f t="shared" si="236"/>
        <v>0</v>
      </c>
      <c r="PO10" s="228"/>
      <c r="PP10" s="225"/>
      <c r="PQ10" s="225"/>
      <c r="PR10" s="225">
        <f t="shared" si="237"/>
        <v>0</v>
      </c>
      <c r="PS10" s="228"/>
      <c r="PT10" s="225"/>
      <c r="PU10" s="225"/>
      <c r="PV10" s="225">
        <f t="shared" si="238"/>
        <v>0</v>
      </c>
      <c r="PW10" s="228"/>
      <c r="PX10" s="225"/>
      <c r="PY10" s="225"/>
      <c r="PZ10" s="225">
        <f t="shared" si="239"/>
        <v>0</v>
      </c>
      <c r="QA10" s="228"/>
      <c r="QB10" s="225"/>
      <c r="QC10" s="225"/>
      <c r="QD10" s="225">
        <f t="shared" si="240"/>
        <v>0</v>
      </c>
      <c r="QE10" s="228"/>
      <c r="QF10" s="225"/>
      <c r="QG10" s="225"/>
      <c r="QH10" s="225">
        <f t="shared" si="241"/>
        <v>0</v>
      </c>
      <c r="QI10" s="228"/>
      <c r="QJ10" s="225"/>
      <c r="QK10" s="225"/>
      <c r="QL10" s="225"/>
      <c r="QM10" s="228"/>
      <c r="QN10" s="225"/>
      <c r="QO10" s="225"/>
      <c r="QP10" s="225"/>
      <c r="QQ10" s="228"/>
      <c r="QR10" s="225"/>
      <c r="QS10" s="225"/>
      <c r="QT10" s="225"/>
      <c r="QU10" s="228"/>
      <c r="QV10" s="225"/>
      <c r="QW10" s="225"/>
      <c r="QX10" s="225"/>
      <c r="QY10" s="225"/>
      <c r="QZ10" s="225"/>
      <c r="RA10" s="225"/>
      <c r="RB10" s="225"/>
      <c r="RC10" s="225"/>
      <c r="RD10" s="225"/>
      <c r="RE10" s="225"/>
      <c r="RF10" s="225"/>
      <c r="RG10" s="225"/>
      <c r="RH10" s="253"/>
      <c r="RI10" s="253"/>
      <c r="RJ10" s="253"/>
      <c r="RK10" s="253"/>
      <c r="RL10" s="253"/>
      <c r="RM10" s="253"/>
      <c r="RN10" s="253"/>
      <c r="RO10" s="253"/>
      <c r="RP10" s="253"/>
      <c r="RQ10" s="253"/>
      <c r="RR10" s="253"/>
      <c r="RS10" s="253"/>
      <c r="RT10" s="253"/>
      <c r="RU10" s="253"/>
      <c r="RV10" s="253"/>
      <c r="RW10" s="253"/>
      <c r="RX10" s="253"/>
      <c r="RY10" s="253"/>
      <c r="RZ10" s="253"/>
      <c r="SA10" s="253"/>
      <c r="SB10" s="253"/>
      <c r="SC10" s="253"/>
      <c r="SD10" s="253"/>
      <c r="SE10" s="253"/>
      <c r="SF10" s="253"/>
      <c r="SG10" s="253"/>
      <c r="SH10" s="253"/>
      <c r="SI10" s="253"/>
      <c r="SJ10" s="253"/>
      <c r="SK10" s="253"/>
      <c r="SL10" s="125"/>
      <c r="SM10" s="125"/>
      <c r="SN10" s="125"/>
      <c r="SO10" s="125"/>
      <c r="SP10" s="125"/>
      <c r="SQ10" s="125"/>
      <c r="SR10" s="125"/>
      <c r="SS10" s="125"/>
      <c r="ST10" s="125"/>
      <c r="SU10" s="125"/>
      <c r="SV10" s="125"/>
      <c r="SW10" s="125"/>
      <c r="SX10" s="228">
        <v>838</v>
      </c>
      <c r="SY10" s="240">
        <v>650</v>
      </c>
      <c r="SZ10" s="124">
        <v>42.5</v>
      </c>
      <c r="TA10" s="226">
        <f t="shared" si="248"/>
        <v>27625</v>
      </c>
      <c r="TB10" s="228">
        <v>772</v>
      </c>
      <c r="TC10" s="240">
        <v>600</v>
      </c>
      <c r="TD10" s="124">
        <v>42.5</v>
      </c>
      <c r="TE10" s="226">
        <f t="shared" si="249"/>
        <v>25500</v>
      </c>
      <c r="TF10" s="228">
        <v>772</v>
      </c>
      <c r="TG10" s="240">
        <v>650</v>
      </c>
      <c r="TH10" s="124">
        <v>42.5</v>
      </c>
      <c r="TI10" s="226">
        <f t="shared" si="250"/>
        <v>27625</v>
      </c>
      <c r="TJ10" s="228">
        <v>444.5</v>
      </c>
      <c r="TK10" s="240">
        <v>700</v>
      </c>
      <c r="TL10" s="124">
        <v>42.5</v>
      </c>
      <c r="TM10" s="226">
        <f t="shared" si="251"/>
        <v>29750</v>
      </c>
      <c r="TN10" s="228">
        <v>559.5</v>
      </c>
      <c r="TO10" s="240">
        <v>770</v>
      </c>
      <c r="TP10" s="124">
        <v>42.5</v>
      </c>
      <c r="TQ10" s="226">
        <f t="shared" si="252"/>
        <v>32725</v>
      </c>
      <c r="TR10" s="228"/>
      <c r="TS10" s="240">
        <v>700</v>
      </c>
      <c r="TT10" s="124">
        <v>42.5</v>
      </c>
      <c r="TU10" s="226">
        <f t="shared" si="253"/>
        <v>29750</v>
      </c>
      <c r="TV10" s="228"/>
      <c r="TW10" s="240">
        <v>700</v>
      </c>
      <c r="TX10" s="124">
        <v>42.5</v>
      </c>
      <c r="TY10" s="226">
        <f t="shared" si="254"/>
        <v>29750</v>
      </c>
      <c r="TZ10" s="228"/>
      <c r="UA10" s="219">
        <v>900</v>
      </c>
      <c r="UB10" s="124">
        <v>36.159999999999997</v>
      </c>
      <c r="UC10" s="226">
        <f t="shared" si="255"/>
        <v>32543.999999999996</v>
      </c>
      <c r="UD10" s="228"/>
      <c r="UE10" s="219">
        <v>700</v>
      </c>
      <c r="UF10" s="124">
        <v>36.159999999999997</v>
      </c>
      <c r="UG10" s="226">
        <f t="shared" si="256"/>
        <v>25311.999999999996</v>
      </c>
      <c r="UH10" s="228"/>
      <c r="UI10" s="219">
        <v>900</v>
      </c>
      <c r="UJ10" s="124">
        <v>36</v>
      </c>
      <c r="UK10" s="226">
        <f t="shared" si="257"/>
        <v>32400</v>
      </c>
      <c r="UL10" s="228"/>
      <c r="UM10" s="219">
        <v>850</v>
      </c>
      <c r="UN10" s="124">
        <v>36</v>
      </c>
      <c r="UO10" s="226">
        <f t="shared" si="258"/>
        <v>30600</v>
      </c>
      <c r="UP10" s="228"/>
      <c r="UQ10" s="207">
        <v>950</v>
      </c>
      <c r="UR10" s="124">
        <v>36</v>
      </c>
      <c r="US10" s="226">
        <f t="shared" si="259"/>
        <v>34200</v>
      </c>
      <c r="UT10" s="228"/>
      <c r="UU10" s="207">
        <v>800</v>
      </c>
      <c r="UV10" s="124">
        <v>36</v>
      </c>
      <c r="UW10" s="226">
        <f t="shared" si="260"/>
        <v>28800</v>
      </c>
      <c r="UX10" s="228"/>
      <c r="UY10" s="207">
        <v>750</v>
      </c>
      <c r="UZ10" s="124">
        <v>35.26</v>
      </c>
      <c r="VA10" s="226">
        <f t="shared" si="261"/>
        <v>26445</v>
      </c>
      <c r="VB10" s="228"/>
      <c r="VC10" s="207">
        <v>650</v>
      </c>
      <c r="VD10" s="124">
        <v>35.26</v>
      </c>
      <c r="VE10" s="226">
        <f t="shared" si="262"/>
        <v>22919</v>
      </c>
      <c r="VF10" s="228"/>
      <c r="VG10" s="207"/>
      <c r="VH10" s="124"/>
      <c r="VI10" s="226"/>
      <c r="VJ10" s="228"/>
      <c r="VK10" s="206"/>
      <c r="VL10" s="124"/>
      <c r="VM10" s="226"/>
      <c r="VN10" s="228"/>
      <c r="VO10" s="206"/>
      <c r="VP10" s="124"/>
      <c r="VQ10" s="226"/>
      <c r="VR10" s="228"/>
      <c r="VS10" s="206"/>
      <c r="VT10" s="124"/>
      <c r="VU10" s="226"/>
      <c r="VV10" s="225"/>
      <c r="VW10" s="124"/>
      <c r="VX10" s="226"/>
      <c r="VY10" s="225"/>
      <c r="VZ10" s="124"/>
      <c r="WA10" s="226"/>
      <c r="WB10" s="226"/>
      <c r="WC10" s="226"/>
      <c r="WD10" s="226"/>
      <c r="WE10" s="253">
        <v>691.5</v>
      </c>
      <c r="WF10" s="253">
        <v>29388.75</v>
      </c>
      <c r="WG10" s="253">
        <v>709</v>
      </c>
      <c r="WH10" s="253">
        <v>30132.5</v>
      </c>
      <c r="WI10" s="253">
        <v>749.5</v>
      </c>
      <c r="WJ10" s="253">
        <v>31853.75</v>
      </c>
      <c r="WK10" s="253">
        <v>670.5</v>
      </c>
      <c r="WL10" s="253">
        <v>28496.25</v>
      </c>
      <c r="WM10" s="253">
        <v>571.5</v>
      </c>
      <c r="WN10" s="253">
        <v>24288.75</v>
      </c>
      <c r="WO10" s="253">
        <v>641.5</v>
      </c>
      <c r="WP10" s="253">
        <v>27263.75</v>
      </c>
      <c r="WQ10" s="253">
        <v>697.5</v>
      </c>
      <c r="WR10" s="253">
        <v>27228.21</v>
      </c>
      <c r="WS10" s="253">
        <v>788</v>
      </c>
      <c r="WT10" s="253">
        <v>28515.68</v>
      </c>
      <c r="WU10" s="253">
        <v>576.5</v>
      </c>
      <c r="WV10" s="253">
        <v>20846.240000000002</v>
      </c>
      <c r="WW10" s="253">
        <v>768</v>
      </c>
      <c r="WX10" s="253">
        <v>27769.279999999999</v>
      </c>
      <c r="WY10" s="253">
        <v>838</v>
      </c>
      <c r="WZ10" s="253">
        <v>30302.080000000002</v>
      </c>
      <c r="XA10" s="253">
        <v>851</v>
      </c>
      <c r="XB10" s="253">
        <v>30772.16</v>
      </c>
      <c r="XC10" s="253">
        <v>772</v>
      </c>
      <c r="XD10" s="253">
        <v>27915.52</v>
      </c>
      <c r="XE10" s="253">
        <v>444.5</v>
      </c>
      <c r="XF10" s="253">
        <v>16073.12</v>
      </c>
      <c r="XG10" s="253">
        <v>559.5</v>
      </c>
      <c r="XH10" s="253">
        <v>20214.87</v>
      </c>
      <c r="XI10" s="125"/>
      <c r="XJ10" s="125"/>
      <c r="XK10" s="125"/>
      <c r="XL10" s="125"/>
      <c r="XM10" s="125"/>
      <c r="XN10" s="125"/>
      <c r="XO10" s="125"/>
      <c r="XP10" s="125"/>
      <c r="XQ10" s="125"/>
      <c r="XR10" s="125"/>
      <c r="XS10" s="125"/>
      <c r="XT10" s="125"/>
      <c r="XU10" s="228">
        <v>4563</v>
      </c>
      <c r="XV10" s="226">
        <v>4600</v>
      </c>
      <c r="XW10" s="226">
        <v>48.29</v>
      </c>
      <c r="XX10" s="208">
        <f t="shared" si="269"/>
        <v>222134</v>
      </c>
      <c r="XY10" s="228">
        <v>5884</v>
      </c>
      <c r="XZ10" s="226">
        <v>4000</v>
      </c>
      <c r="YA10" s="226">
        <v>47.18</v>
      </c>
      <c r="YB10" s="208">
        <f t="shared" si="270"/>
        <v>188720</v>
      </c>
      <c r="YC10" s="228">
        <v>5884</v>
      </c>
      <c r="YD10" s="226">
        <v>3800</v>
      </c>
      <c r="YE10" s="226">
        <v>44.45</v>
      </c>
      <c r="YF10" s="208">
        <f t="shared" si="271"/>
        <v>168910</v>
      </c>
      <c r="YG10" s="228">
        <v>7027</v>
      </c>
      <c r="YH10" s="226">
        <v>3800</v>
      </c>
      <c r="YI10" s="226">
        <v>44.45</v>
      </c>
      <c r="YJ10" s="208">
        <f t="shared" si="272"/>
        <v>168910</v>
      </c>
      <c r="YK10" s="228">
        <v>6349</v>
      </c>
      <c r="YL10" s="226">
        <v>3800</v>
      </c>
      <c r="YM10" s="226">
        <v>44.45</v>
      </c>
      <c r="YN10" s="208">
        <f t="shared" si="273"/>
        <v>168910</v>
      </c>
      <c r="YO10" s="228"/>
      <c r="YP10" s="226">
        <v>3600</v>
      </c>
      <c r="YQ10" s="226">
        <v>44.45</v>
      </c>
      <c r="YR10" s="208">
        <f t="shared" si="274"/>
        <v>160020</v>
      </c>
      <c r="YS10" s="228"/>
      <c r="YT10" s="226">
        <v>3400</v>
      </c>
      <c r="YU10" s="226">
        <v>44.45</v>
      </c>
      <c r="YV10" s="208">
        <f t="shared" si="275"/>
        <v>151130</v>
      </c>
      <c r="YW10" s="228"/>
      <c r="YX10" s="226">
        <v>4000</v>
      </c>
      <c r="YY10" s="226">
        <v>46.04</v>
      </c>
      <c r="YZ10" s="208">
        <f t="shared" si="276"/>
        <v>184160</v>
      </c>
      <c r="ZA10" s="228"/>
      <c r="ZB10" s="226">
        <v>4500</v>
      </c>
      <c r="ZC10" s="226">
        <v>46.04</v>
      </c>
      <c r="ZD10" s="208">
        <f t="shared" si="277"/>
        <v>207180</v>
      </c>
      <c r="ZE10" s="228"/>
      <c r="ZF10" s="226">
        <v>4500</v>
      </c>
      <c r="ZG10" s="226">
        <v>45</v>
      </c>
      <c r="ZH10" s="208">
        <f t="shared" si="278"/>
        <v>202500</v>
      </c>
      <c r="ZI10" s="228"/>
      <c r="ZJ10" s="225">
        <v>5000</v>
      </c>
      <c r="ZK10" s="225">
        <v>45</v>
      </c>
      <c r="ZL10" s="208">
        <f t="shared" si="279"/>
        <v>225000</v>
      </c>
      <c r="ZM10" s="228"/>
      <c r="ZN10" s="225">
        <v>5500</v>
      </c>
      <c r="ZO10" s="225">
        <v>45</v>
      </c>
      <c r="ZP10" s="208">
        <f t="shared" si="280"/>
        <v>247500</v>
      </c>
      <c r="ZQ10" s="228"/>
      <c r="ZR10" s="225">
        <v>5500</v>
      </c>
      <c r="ZS10" s="225">
        <v>44</v>
      </c>
      <c r="ZT10" s="208">
        <f t="shared" si="281"/>
        <v>242000</v>
      </c>
      <c r="ZU10" s="228"/>
      <c r="ZV10" s="225">
        <v>6500</v>
      </c>
      <c r="ZW10" s="225">
        <v>46.34</v>
      </c>
      <c r="ZX10" s="208">
        <f t="shared" si="282"/>
        <v>301210</v>
      </c>
      <c r="ZY10" s="228"/>
      <c r="ZZ10" s="225">
        <v>6500</v>
      </c>
      <c r="AAA10" s="225">
        <v>46.34</v>
      </c>
      <c r="AAB10" s="208">
        <f t="shared" si="283"/>
        <v>301210</v>
      </c>
      <c r="AAC10" s="228"/>
      <c r="AAD10" s="225"/>
      <c r="AAE10" s="225"/>
      <c r="AAF10" s="208"/>
      <c r="AAG10" s="228"/>
      <c r="AAH10" s="225"/>
      <c r="AAI10" s="225"/>
      <c r="AAJ10" s="208"/>
      <c r="AAK10" s="228"/>
      <c r="AAL10" s="225"/>
      <c r="AAM10" s="225"/>
      <c r="AAN10" s="208"/>
      <c r="AAO10" s="228"/>
      <c r="AAP10" s="225"/>
      <c r="AAQ10" s="225"/>
      <c r="AAR10" s="208"/>
      <c r="AAS10" s="225"/>
      <c r="AAT10" s="225"/>
      <c r="AAU10" s="208"/>
      <c r="AAV10" s="225"/>
      <c r="AAW10" s="225"/>
      <c r="AAX10" s="226"/>
      <c r="AAY10" s="226"/>
      <c r="AAZ10" s="226"/>
      <c r="ABA10" s="226"/>
      <c r="ABB10" s="253">
        <v>4636.5</v>
      </c>
      <c r="ABC10" s="253">
        <v>216769.71</v>
      </c>
      <c r="ABD10" s="253">
        <v>4601</v>
      </c>
      <c r="ABE10" s="253">
        <v>217068.79</v>
      </c>
      <c r="ABF10" s="253">
        <v>4716.5</v>
      </c>
      <c r="ABG10" s="253">
        <v>215367.06</v>
      </c>
      <c r="ABH10" s="253">
        <v>3774.5</v>
      </c>
      <c r="ABI10" s="253">
        <v>178370.3</v>
      </c>
      <c r="ABJ10" s="253">
        <v>3754</v>
      </c>
      <c r="ABK10" s="253">
        <v>172036.33</v>
      </c>
      <c r="ABL10" s="253">
        <v>3800</v>
      </c>
      <c r="ABM10" s="253">
        <v>169311.15</v>
      </c>
      <c r="ABN10" s="253">
        <v>3788</v>
      </c>
      <c r="ABO10" s="253">
        <v>169649.22</v>
      </c>
      <c r="ABP10" s="253">
        <v>3562.5</v>
      </c>
      <c r="ABQ10" s="253">
        <v>164510.29999999999</v>
      </c>
      <c r="ABR10" s="253">
        <v>4307</v>
      </c>
      <c r="ABS10" s="253">
        <v>198287.5</v>
      </c>
      <c r="ABT10" s="253">
        <v>3759.5</v>
      </c>
      <c r="ABU10" s="253">
        <v>170058.53999999998</v>
      </c>
      <c r="ABV10" s="253">
        <v>4563</v>
      </c>
      <c r="ABW10" s="253">
        <v>209783.73</v>
      </c>
      <c r="ABX10" s="253">
        <v>5567</v>
      </c>
      <c r="ABY10" s="253">
        <v>253818.55</v>
      </c>
      <c r="ABZ10" s="253">
        <v>5884</v>
      </c>
      <c r="ACA10" s="253">
        <v>255716.97</v>
      </c>
      <c r="ACB10" s="253">
        <v>7027</v>
      </c>
      <c r="ACC10" s="253">
        <v>299977.40000000002</v>
      </c>
      <c r="ACD10" s="253">
        <v>6349</v>
      </c>
      <c r="ACE10" s="253">
        <v>293953.34000000003</v>
      </c>
      <c r="ACF10" s="126"/>
      <c r="ACG10" s="126"/>
      <c r="ACH10" s="126"/>
      <c r="ACI10" s="126"/>
      <c r="ACJ10" s="126"/>
      <c r="ACK10" s="126"/>
      <c r="ACL10" s="126"/>
      <c r="ACM10" s="126"/>
      <c r="ACN10" s="126"/>
      <c r="ACO10" s="126"/>
      <c r="ACP10" s="126"/>
      <c r="ACQ10" s="126"/>
      <c r="ACR10" s="131">
        <v>352.5</v>
      </c>
      <c r="ACS10" s="227">
        <v>500</v>
      </c>
      <c r="ACT10" s="227">
        <v>45.93</v>
      </c>
      <c r="ACU10" s="226">
        <f t="shared" si="290"/>
        <v>22965</v>
      </c>
      <c r="ACV10" s="131">
        <v>236</v>
      </c>
      <c r="ACW10" s="227">
        <v>300</v>
      </c>
      <c r="ACX10" s="227">
        <v>42.62</v>
      </c>
      <c r="ACY10" s="226">
        <f t="shared" si="291"/>
        <v>12786</v>
      </c>
      <c r="ACZ10" s="131">
        <v>236</v>
      </c>
      <c r="ADA10" s="227">
        <v>350</v>
      </c>
      <c r="ADB10" s="227">
        <v>42.62</v>
      </c>
      <c r="ADC10" s="226">
        <f t="shared" si="292"/>
        <v>14917</v>
      </c>
      <c r="ADD10" s="131">
        <v>235.5</v>
      </c>
      <c r="ADE10" s="227">
        <v>300</v>
      </c>
      <c r="ADF10" s="227">
        <v>42.62</v>
      </c>
      <c r="ADG10" s="226">
        <f t="shared" si="293"/>
        <v>12786</v>
      </c>
      <c r="ADH10" s="131">
        <v>78.5</v>
      </c>
      <c r="ADI10" s="227">
        <v>400</v>
      </c>
      <c r="ADJ10" s="227">
        <v>42.62</v>
      </c>
      <c r="ADK10" s="226">
        <f t="shared" si="294"/>
        <v>17048</v>
      </c>
      <c r="ADL10" s="131"/>
      <c r="ADM10" s="227">
        <v>500</v>
      </c>
      <c r="ADN10" s="227">
        <v>42.62</v>
      </c>
      <c r="ADO10" s="226">
        <f t="shared" si="295"/>
        <v>21310</v>
      </c>
      <c r="ADP10" s="131"/>
      <c r="ADQ10" s="227">
        <v>350</v>
      </c>
      <c r="ADR10" s="227">
        <v>42.62</v>
      </c>
      <c r="ADS10" s="226">
        <f t="shared" si="296"/>
        <v>14917</v>
      </c>
      <c r="ADT10" s="131"/>
      <c r="ADU10" s="227">
        <v>500</v>
      </c>
      <c r="ADV10" s="225">
        <v>40.11</v>
      </c>
      <c r="ADW10" s="226">
        <f t="shared" si="297"/>
        <v>20055</v>
      </c>
      <c r="ADX10" s="131"/>
      <c r="ADY10" s="227">
        <v>300</v>
      </c>
      <c r="ADZ10" s="225">
        <v>38.39</v>
      </c>
      <c r="AEA10" s="226">
        <f t="shared" si="298"/>
        <v>11517</v>
      </c>
      <c r="AEB10" s="131"/>
      <c r="AEC10" s="227">
        <v>500</v>
      </c>
      <c r="AED10" s="225">
        <v>41.05</v>
      </c>
      <c r="AEE10" s="226">
        <f t="shared" si="299"/>
        <v>20525</v>
      </c>
      <c r="AEF10" s="131"/>
      <c r="AEG10" s="227">
        <v>500</v>
      </c>
      <c r="AEH10" s="225">
        <v>41.05</v>
      </c>
      <c r="AEI10" s="226">
        <f t="shared" si="300"/>
        <v>20525</v>
      </c>
      <c r="AEJ10" s="131"/>
      <c r="AEK10" s="227">
        <v>230</v>
      </c>
      <c r="AEL10" s="225">
        <v>41.05</v>
      </c>
      <c r="AEM10" s="226">
        <f t="shared" si="301"/>
        <v>9441.5</v>
      </c>
      <c r="AEN10" s="131"/>
      <c r="AEO10" s="227">
        <v>200</v>
      </c>
      <c r="AEP10" s="225">
        <v>40.78</v>
      </c>
      <c r="AEQ10" s="226">
        <f t="shared" si="302"/>
        <v>8156</v>
      </c>
      <c r="AER10" s="131">
        <v>0</v>
      </c>
      <c r="AES10" s="227">
        <v>240</v>
      </c>
      <c r="AET10" s="225">
        <v>40.78</v>
      </c>
      <c r="AEU10" s="226">
        <f t="shared" si="303"/>
        <v>9787.2000000000007</v>
      </c>
      <c r="AEV10" s="131">
        <v>0</v>
      </c>
      <c r="AEW10" s="227"/>
      <c r="AEX10" s="225"/>
      <c r="AEY10" s="226">
        <f t="shared" si="304"/>
        <v>0</v>
      </c>
      <c r="AEZ10" s="131"/>
      <c r="AFA10" s="227"/>
      <c r="AFB10" s="225"/>
      <c r="AFC10" s="226"/>
      <c r="AFD10" s="131"/>
      <c r="AFE10" s="227"/>
      <c r="AFF10" s="225"/>
      <c r="AFG10" s="226"/>
      <c r="AFH10" s="131"/>
      <c r="AFI10" s="227"/>
      <c r="AFJ10" s="225"/>
      <c r="AFK10" s="226"/>
      <c r="AFL10" s="131"/>
      <c r="AFM10" s="227"/>
      <c r="AFN10" s="225"/>
      <c r="AFO10" s="226"/>
      <c r="AFP10" s="227"/>
      <c r="AFQ10" s="225"/>
      <c r="AFR10" s="226"/>
      <c r="AFS10" s="227"/>
      <c r="AFT10" s="225"/>
      <c r="AFU10" s="226"/>
      <c r="AFV10" s="226"/>
      <c r="AFW10" s="226"/>
      <c r="AFX10" s="226"/>
      <c r="AFY10" s="253">
        <v>456.5</v>
      </c>
      <c r="AFZ10" s="253">
        <v>19450</v>
      </c>
      <c r="AGA10" s="253">
        <v>306.5</v>
      </c>
      <c r="AGB10" s="253">
        <v>13075</v>
      </c>
      <c r="AGC10" s="253">
        <v>316</v>
      </c>
      <c r="AGD10" s="253">
        <v>13456.25</v>
      </c>
      <c r="AGE10" s="253">
        <v>278</v>
      </c>
      <c r="AGF10" s="253">
        <v>11837.5</v>
      </c>
      <c r="AGG10" s="253">
        <v>545.5</v>
      </c>
      <c r="AGH10" s="253">
        <v>23243.75</v>
      </c>
      <c r="AGI10" s="253">
        <v>522</v>
      </c>
      <c r="AGJ10" s="253">
        <v>22256.25</v>
      </c>
      <c r="AGK10" s="253">
        <v>549</v>
      </c>
      <c r="AGL10" s="253">
        <v>22018.75</v>
      </c>
      <c r="AGM10" s="253">
        <v>431.5</v>
      </c>
      <c r="AGN10" s="253">
        <v>16509</v>
      </c>
      <c r="AGO10" s="253">
        <v>244</v>
      </c>
      <c r="AGP10" s="253">
        <v>9366</v>
      </c>
      <c r="AGQ10" s="253">
        <v>210.5</v>
      </c>
      <c r="AGR10" s="253">
        <v>8182.5</v>
      </c>
      <c r="AGS10" s="253">
        <v>352.5</v>
      </c>
      <c r="AGT10" s="253">
        <v>13703.45</v>
      </c>
      <c r="AGU10" s="253">
        <v>149</v>
      </c>
      <c r="AGV10" s="253">
        <v>6116.28</v>
      </c>
      <c r="AGW10" s="253">
        <v>236</v>
      </c>
      <c r="AGX10" s="253">
        <v>9630.7800000000007</v>
      </c>
      <c r="AGY10" s="253">
        <v>235.5</v>
      </c>
      <c r="AGZ10" s="253">
        <v>9603</v>
      </c>
      <c r="AHA10" s="253">
        <v>78.5</v>
      </c>
      <c r="AHB10" s="253">
        <v>3295.5</v>
      </c>
      <c r="AHC10" s="126"/>
      <c r="AHD10" s="126"/>
      <c r="AHE10" s="126"/>
      <c r="AHF10" s="126"/>
      <c r="AHG10" s="126"/>
      <c r="AHH10" s="126"/>
      <c r="AHI10" s="126"/>
      <c r="AHJ10" s="126"/>
      <c r="AHK10" s="126"/>
      <c r="AHL10" s="126"/>
      <c r="AHM10" s="126"/>
      <c r="AHN10" s="126"/>
      <c r="AHO10" s="131">
        <f t="shared" si="12"/>
        <v>6393.5</v>
      </c>
      <c r="AHP10" s="127">
        <f t="shared" si="13"/>
        <v>6350</v>
      </c>
      <c r="AHQ10" s="127">
        <f t="shared" si="14"/>
        <v>304758</v>
      </c>
      <c r="AHR10" s="131">
        <f t="shared" si="15"/>
        <v>7743</v>
      </c>
      <c r="AHS10" s="127">
        <f t="shared" si="16"/>
        <v>5500</v>
      </c>
      <c r="AHT10" s="127">
        <f t="shared" si="17"/>
        <v>259006</v>
      </c>
      <c r="AHU10" s="131">
        <f t="shared" si="18"/>
        <v>7743</v>
      </c>
      <c r="AHV10" s="127">
        <f t="shared" si="19"/>
        <v>5600</v>
      </c>
      <c r="AHW10" s="127">
        <f t="shared" si="20"/>
        <v>251952</v>
      </c>
      <c r="AHX10" s="131">
        <v>9294.5</v>
      </c>
      <c r="AHY10" s="127">
        <f t="shared" si="21"/>
        <v>5500</v>
      </c>
      <c r="AHZ10" s="127">
        <f t="shared" si="22"/>
        <v>249246</v>
      </c>
      <c r="AIA10" s="131">
        <f t="shared" si="23"/>
        <v>8137.5</v>
      </c>
      <c r="AIB10" s="127">
        <f t="shared" si="24"/>
        <v>5470</v>
      </c>
      <c r="AIC10" s="127">
        <f t="shared" si="25"/>
        <v>245683</v>
      </c>
      <c r="AID10" s="131">
        <f t="shared" si="26"/>
        <v>0</v>
      </c>
      <c r="AIE10" s="127">
        <f t="shared" si="27"/>
        <v>5100</v>
      </c>
      <c r="AIF10" s="127">
        <f t="shared" si="28"/>
        <v>226380</v>
      </c>
      <c r="AIG10" s="131">
        <f t="shared" si="29"/>
        <v>0</v>
      </c>
      <c r="AIH10" s="127">
        <f t="shared" si="30"/>
        <v>4600</v>
      </c>
      <c r="AII10" s="127">
        <f t="shared" si="31"/>
        <v>203897</v>
      </c>
      <c r="AIJ10" s="131">
        <f t="shared" si="32"/>
        <v>0</v>
      </c>
      <c r="AIK10" s="127">
        <f t="shared" si="33"/>
        <v>5900</v>
      </c>
      <c r="AIL10" s="127">
        <f t="shared" si="34"/>
        <v>260309</v>
      </c>
      <c r="AIM10" s="131">
        <f t="shared" si="35"/>
        <v>0</v>
      </c>
      <c r="AIN10" s="127">
        <f t="shared" si="36"/>
        <v>6000</v>
      </c>
      <c r="AIO10" s="127">
        <f t="shared" si="37"/>
        <v>264753</v>
      </c>
      <c r="AIP10" s="131">
        <f t="shared" si="38"/>
        <v>0</v>
      </c>
      <c r="AIQ10" s="127">
        <f t="shared" si="39"/>
        <v>6100</v>
      </c>
      <c r="AIR10" s="127">
        <f t="shared" si="40"/>
        <v>266225</v>
      </c>
      <c r="AIS10" s="131">
        <f t="shared" si="311"/>
        <v>0</v>
      </c>
      <c r="AIT10" s="127">
        <f t="shared" si="312"/>
        <v>7000</v>
      </c>
      <c r="AIU10" s="127">
        <f t="shared" si="313"/>
        <v>304187</v>
      </c>
      <c r="AIV10" s="131">
        <f t="shared" si="314"/>
        <v>0</v>
      </c>
      <c r="AIW10" s="127">
        <f t="shared" si="315"/>
        <v>6980</v>
      </c>
      <c r="AIX10" s="127">
        <f t="shared" si="316"/>
        <v>307341.5</v>
      </c>
      <c r="AIY10" s="131">
        <f t="shared" si="317"/>
        <v>0</v>
      </c>
      <c r="AIZ10" s="151">
        <f t="shared" si="318"/>
        <v>7700</v>
      </c>
      <c r="AJA10" s="127">
        <f t="shared" si="319"/>
        <v>328116</v>
      </c>
      <c r="AJB10" s="131">
        <f t="shared" si="320"/>
        <v>0</v>
      </c>
      <c r="AJC10" s="127">
        <f t="shared" si="321"/>
        <v>8140</v>
      </c>
      <c r="AJD10" s="127">
        <f t="shared" si="322"/>
        <v>362216.2</v>
      </c>
      <c r="AJE10" s="131">
        <f t="shared" si="323"/>
        <v>0</v>
      </c>
      <c r="AJF10" s="127">
        <f t="shared" si="324"/>
        <v>8050</v>
      </c>
      <c r="AJG10" s="127">
        <f t="shared" ref="AJG10:AJG24" si="358">BM10+GN10+LK10+QH10+VE10+AAB10+AEY10</f>
        <v>358455</v>
      </c>
      <c r="AJH10" s="131"/>
      <c r="AJI10" s="127"/>
      <c r="AJJ10" s="127"/>
      <c r="AJK10" s="131"/>
      <c r="AJL10" s="127"/>
      <c r="AJM10" s="127"/>
      <c r="AJN10" s="131"/>
      <c r="AJO10" s="127"/>
      <c r="AJP10" s="127"/>
      <c r="AJQ10" s="131"/>
      <c r="AJR10" s="127"/>
      <c r="AJS10" s="127"/>
      <c r="AJT10" s="127"/>
      <c r="AJU10" s="127"/>
      <c r="AJV10" s="127"/>
      <c r="AJW10" s="127"/>
      <c r="AJX10" s="127"/>
      <c r="AJY10" s="127"/>
      <c r="AJZ10" s="128">
        <f t="shared" si="42"/>
        <v>6284.5</v>
      </c>
      <c r="AKA10" s="128">
        <f t="shared" si="43"/>
        <v>293108.45999999996</v>
      </c>
      <c r="AKB10" s="128">
        <v>6116.5</v>
      </c>
      <c r="AKC10" s="128">
        <v>286410.29000000004</v>
      </c>
      <c r="AKD10" s="128">
        <v>6627</v>
      </c>
      <c r="AKE10" s="128">
        <v>303709.06</v>
      </c>
      <c r="AKF10" s="128">
        <f t="shared" si="44"/>
        <v>5178</v>
      </c>
      <c r="AKG10" s="128">
        <f t="shared" si="45"/>
        <v>243274.05</v>
      </c>
      <c r="AKH10" s="128">
        <f t="shared" si="46"/>
        <v>5221</v>
      </c>
      <c r="AKI10" s="128">
        <f t="shared" si="204"/>
        <v>238468.83</v>
      </c>
      <c r="AKJ10" s="128">
        <v>5226</v>
      </c>
      <c r="AKK10" s="128">
        <v>232031.9</v>
      </c>
      <c r="AKL10" s="128">
        <f t="shared" si="325"/>
        <v>5404.5</v>
      </c>
      <c r="AKM10" s="128">
        <f t="shared" si="47"/>
        <v>236318.68</v>
      </c>
      <c r="AKN10" s="128">
        <f t="shared" si="326"/>
        <v>5204.5</v>
      </c>
      <c r="AKO10" s="128">
        <f t="shared" si="327"/>
        <v>227393.72999999998</v>
      </c>
      <c r="AKP10" s="128">
        <f t="shared" si="48"/>
        <v>5663</v>
      </c>
      <c r="AKQ10" s="128">
        <f t="shared" si="49"/>
        <v>250874.49</v>
      </c>
      <c r="AKR10" s="128">
        <f t="shared" si="50"/>
        <v>5253</v>
      </c>
      <c r="AKS10" s="128">
        <f t="shared" si="51"/>
        <v>227872.81999999998</v>
      </c>
      <c r="AKT10" s="128">
        <f t="shared" ref="AKT10:AKT24" si="359">DG10+IH10+NE10+SB10+WY10+ABV10+AGS10</f>
        <v>6393.5</v>
      </c>
      <c r="AKU10" s="128">
        <f t="shared" ref="AKU10:AKU24" si="360">DH10+II10+NF10+SC10+WZ10+ABW10+AGT10</f>
        <v>281212.26</v>
      </c>
      <c r="AKV10" s="128">
        <f t="shared" ref="AKV10:AKV24" si="361">DI10+IJ10+NG10+SD10+XA10+ABX10+AGU10</f>
        <v>7112</v>
      </c>
      <c r="AKW10" s="128">
        <f t="shared" ref="AKW10:AKW24" si="362">DJ10+IK10+NH10+SE10+XB10+ABY10+AGV10</f>
        <v>314448.24</v>
      </c>
      <c r="AKX10" s="128">
        <f t="shared" ref="AKX10:AKX24" si="363">DK10+IL10+NI10+SF10+XC10+ABZ10+AGW10</f>
        <v>7743</v>
      </c>
      <c r="AKY10" s="128">
        <f t="shared" ref="AKY10:AKY24" si="364">DL10+IM10+NJ10+SG10+XD10+ACA10+AGX10</f>
        <v>326844.51</v>
      </c>
      <c r="AKZ10" s="128">
        <f t="shared" ref="AKZ10:AKZ24" si="365">DM10+IN10+NK10+SH10+XE10+ACB10+AGY10</f>
        <v>9294.5</v>
      </c>
      <c r="ALA10" s="128">
        <f t="shared" ref="ALA10:ALA24" si="366">DN10+IO10+NL10+SI10+XF10+ACC10+AGZ10</f>
        <v>386517.02</v>
      </c>
      <c r="ALB10" s="128">
        <f t="shared" ref="ALB10:ALB24" si="367">DO10+IP10+NM10+SJ10+XG10+ACD10+AHA10</f>
        <v>8137.5</v>
      </c>
      <c r="ALC10" s="128">
        <f t="shared" ref="ALC10:ALC24" si="368">DP10+IQ10+NN10+SK10+XH10+ACE10+AHB10</f>
        <v>361775.03</v>
      </c>
      <c r="ALD10" s="128"/>
      <c r="ALE10" s="128"/>
      <c r="ALF10" s="128"/>
      <c r="ALG10" s="128"/>
      <c r="ALH10" s="128"/>
      <c r="ALI10" s="128"/>
      <c r="ALJ10" s="128"/>
      <c r="ALK10" s="128"/>
      <c r="ALL10" s="128"/>
      <c r="ALM10" s="128"/>
      <c r="ALN10" s="128"/>
      <c r="ALO10" s="128"/>
      <c r="ALP10" s="128"/>
      <c r="ALQ10" s="128"/>
      <c r="ALR10" s="128"/>
    </row>
    <row r="11" spans="1:1006" s="115" customFormat="1" ht="18" customHeight="1" outlineLevel="1" x14ac:dyDescent="0.25">
      <c r="A11" s="120"/>
      <c r="B11" s="120"/>
      <c r="C11" s="296" t="s">
        <v>281</v>
      </c>
      <c r="D11" s="177"/>
      <c r="E11" s="205"/>
      <c r="F11" s="205">
        <v>0</v>
      </c>
      <c r="G11" s="227"/>
      <c r="H11" s="225"/>
      <c r="I11" s="208">
        <f t="shared" si="329"/>
        <v>0</v>
      </c>
      <c r="J11" s="205">
        <v>0</v>
      </c>
      <c r="K11" s="227"/>
      <c r="L11" s="225"/>
      <c r="M11" s="208">
        <f t="shared" si="330"/>
        <v>0</v>
      </c>
      <c r="N11" s="205">
        <v>0</v>
      </c>
      <c r="O11" s="225"/>
      <c r="P11" s="225"/>
      <c r="Q11" s="208">
        <f t="shared" si="331"/>
        <v>0</v>
      </c>
      <c r="R11" s="205">
        <v>0</v>
      </c>
      <c r="S11" s="225"/>
      <c r="T11" s="225"/>
      <c r="U11" s="208">
        <f t="shared" si="332"/>
        <v>0</v>
      </c>
      <c r="V11" s="207">
        <v>0</v>
      </c>
      <c r="W11" s="225"/>
      <c r="X11" s="225"/>
      <c r="Y11" s="208">
        <f t="shared" si="333"/>
        <v>0</v>
      </c>
      <c r="Z11" s="207">
        <v>0</v>
      </c>
      <c r="AA11" s="225"/>
      <c r="AB11" s="225"/>
      <c r="AC11" s="208">
        <f t="shared" si="334"/>
        <v>0</v>
      </c>
      <c r="AD11" s="207">
        <v>0</v>
      </c>
      <c r="AE11" s="225"/>
      <c r="AF11" s="225"/>
      <c r="AG11" s="208">
        <f t="shared" si="335"/>
        <v>0</v>
      </c>
      <c r="AH11" s="207">
        <v>0</v>
      </c>
      <c r="AI11" s="225"/>
      <c r="AJ11" s="225"/>
      <c r="AK11" s="208">
        <f t="shared" si="336"/>
        <v>0</v>
      </c>
      <c r="AL11" s="207">
        <v>0</v>
      </c>
      <c r="AM11" s="225"/>
      <c r="AN11" s="225"/>
      <c r="AO11" s="208">
        <f t="shared" si="337"/>
        <v>0</v>
      </c>
      <c r="AP11" s="207"/>
      <c r="AQ11" s="225"/>
      <c r="AR11" s="225"/>
      <c r="AS11" s="208">
        <f t="shared" si="338"/>
        <v>0</v>
      </c>
      <c r="AT11" s="207"/>
      <c r="AU11" s="225"/>
      <c r="AV11" s="225"/>
      <c r="AW11" s="208">
        <f t="shared" si="339"/>
        <v>0</v>
      </c>
      <c r="AX11" s="207"/>
      <c r="AY11" s="225"/>
      <c r="AZ11" s="225"/>
      <c r="BA11" s="208">
        <f t="shared" si="340"/>
        <v>0</v>
      </c>
      <c r="BB11" s="207"/>
      <c r="BC11" s="225"/>
      <c r="BD11" s="225"/>
      <c r="BE11" s="208">
        <f t="shared" si="341"/>
        <v>0</v>
      </c>
      <c r="BF11" s="207"/>
      <c r="BG11" s="225"/>
      <c r="BH11" s="225"/>
      <c r="BI11" s="208">
        <f t="shared" si="342"/>
        <v>0</v>
      </c>
      <c r="BJ11" s="207"/>
      <c r="BK11" s="225"/>
      <c r="BL11" s="225"/>
      <c r="BM11" s="208">
        <f t="shared" si="343"/>
        <v>0</v>
      </c>
      <c r="BN11" s="207"/>
      <c r="BO11" s="225"/>
      <c r="BP11" s="225"/>
      <c r="BQ11" s="208">
        <f t="shared" ref="BQ11:BQ24" si="369">BO11*BP11</f>
        <v>0</v>
      </c>
      <c r="BR11" s="207"/>
      <c r="BS11" s="225"/>
      <c r="BT11" s="225"/>
      <c r="BU11" s="208">
        <f t="shared" ref="BU11:BU24" si="370">BS11*BT11</f>
        <v>0</v>
      </c>
      <c r="BV11" s="207"/>
      <c r="BW11" s="225"/>
      <c r="BX11" s="225"/>
      <c r="BY11" s="208">
        <f t="shared" ref="BY11:BY24" si="371">BW11*BX11</f>
        <v>0</v>
      </c>
      <c r="BZ11" s="207"/>
      <c r="CA11" s="225"/>
      <c r="CB11" s="225"/>
      <c r="CC11" s="208">
        <f t="shared" ref="CC11:CC24" si="372">CA11*CB11</f>
        <v>0</v>
      </c>
      <c r="CD11" s="225"/>
      <c r="CE11" s="225"/>
      <c r="CF11" s="208">
        <f t="shared" ref="CF11:CF24" si="373">CD11*CE11</f>
        <v>0</v>
      </c>
      <c r="CG11" s="225"/>
      <c r="CH11" s="225"/>
      <c r="CI11" s="226"/>
      <c r="CJ11" s="226"/>
      <c r="CK11" s="226"/>
      <c r="CL11" s="226"/>
      <c r="CM11" s="253">
        <v>0</v>
      </c>
      <c r="CN11" s="253">
        <v>0</v>
      </c>
      <c r="CO11" s="253">
        <v>0</v>
      </c>
      <c r="CP11" s="253">
        <v>0</v>
      </c>
      <c r="CQ11" s="253">
        <v>0</v>
      </c>
      <c r="CR11" s="253">
        <v>0</v>
      </c>
      <c r="CS11" s="253">
        <v>0</v>
      </c>
      <c r="CT11" s="253">
        <v>0</v>
      </c>
      <c r="CU11" s="253">
        <v>0</v>
      </c>
      <c r="CV11" s="253">
        <v>0</v>
      </c>
      <c r="CW11" s="253">
        <v>0</v>
      </c>
      <c r="CX11" s="253">
        <v>0</v>
      </c>
      <c r="CY11" s="253">
        <v>0</v>
      </c>
      <c r="CZ11" s="253">
        <v>0</v>
      </c>
      <c r="DA11" s="253">
        <v>0</v>
      </c>
      <c r="DB11" s="253">
        <v>0</v>
      </c>
      <c r="DC11" s="253">
        <v>0</v>
      </c>
      <c r="DD11" s="253">
        <v>0</v>
      </c>
      <c r="DE11" s="253">
        <v>0</v>
      </c>
      <c r="DF11" s="253">
        <v>0</v>
      </c>
      <c r="DG11" s="253">
        <v>0</v>
      </c>
      <c r="DH11" s="253">
        <v>0</v>
      </c>
      <c r="DI11" s="253">
        <v>0</v>
      </c>
      <c r="DJ11" s="253">
        <v>0</v>
      </c>
      <c r="DK11" s="253">
        <v>0</v>
      </c>
      <c r="DL11" s="253">
        <v>0</v>
      </c>
      <c r="DM11" s="253">
        <v>0</v>
      </c>
      <c r="DN11" s="253">
        <v>0</v>
      </c>
      <c r="DO11" s="253">
        <v>0</v>
      </c>
      <c r="DP11" s="253">
        <v>0</v>
      </c>
      <c r="DQ11" s="253">
        <v>0</v>
      </c>
      <c r="DR11" s="253">
        <v>0</v>
      </c>
      <c r="DS11" s="253">
        <v>0</v>
      </c>
      <c r="DT11" s="253">
        <v>0</v>
      </c>
      <c r="DU11" s="253">
        <v>0</v>
      </c>
      <c r="DV11" s="253">
        <v>0</v>
      </c>
      <c r="DW11" s="253">
        <v>0</v>
      </c>
      <c r="DX11" s="253">
        <v>0</v>
      </c>
      <c r="DY11" s="253">
        <v>0</v>
      </c>
      <c r="DZ11" s="253">
        <v>0</v>
      </c>
      <c r="EA11" s="126"/>
      <c r="EB11" s="126"/>
      <c r="EC11" s="126"/>
      <c r="ED11" s="126"/>
      <c r="EE11" s="126"/>
      <c r="EF11" s="126"/>
      <c r="EG11" s="131">
        <v>0</v>
      </c>
      <c r="EH11" s="225"/>
      <c r="EI11" s="227">
        <v>54</v>
      </c>
      <c r="EJ11" s="226">
        <f t="shared" si="344"/>
        <v>0</v>
      </c>
      <c r="EK11" s="131">
        <v>0</v>
      </c>
      <c r="EL11" s="225"/>
      <c r="EM11" s="227">
        <v>54</v>
      </c>
      <c r="EN11" s="226">
        <f t="shared" si="345"/>
        <v>0</v>
      </c>
      <c r="EO11" s="131">
        <v>0</v>
      </c>
      <c r="EP11" s="225"/>
      <c r="EQ11" s="227">
        <v>54</v>
      </c>
      <c r="ER11" s="226">
        <f t="shared" si="346"/>
        <v>0</v>
      </c>
      <c r="ES11" s="131">
        <v>0</v>
      </c>
      <c r="ET11" s="225"/>
      <c r="EU11" s="227">
        <v>54</v>
      </c>
      <c r="EV11" s="226">
        <f t="shared" si="347"/>
        <v>0</v>
      </c>
      <c r="EW11" s="131">
        <v>0</v>
      </c>
      <c r="EX11" s="225"/>
      <c r="EY11" s="227">
        <v>54</v>
      </c>
      <c r="EZ11" s="226">
        <f t="shared" si="348"/>
        <v>0</v>
      </c>
      <c r="FA11" s="131">
        <v>50</v>
      </c>
      <c r="FB11" s="225"/>
      <c r="FC11" s="227">
        <v>54</v>
      </c>
      <c r="FD11" s="226">
        <f t="shared" si="349"/>
        <v>0</v>
      </c>
      <c r="FE11" s="131">
        <v>37.5</v>
      </c>
      <c r="FF11" s="225"/>
      <c r="FG11" s="227">
        <v>54</v>
      </c>
      <c r="FH11" s="226">
        <f t="shared" si="350"/>
        <v>0</v>
      </c>
      <c r="FI11" s="131">
        <v>0</v>
      </c>
      <c r="FJ11" s="225"/>
      <c r="FK11" s="225">
        <v>42.93</v>
      </c>
      <c r="FL11" s="226">
        <f t="shared" si="351"/>
        <v>0</v>
      </c>
      <c r="FM11" s="131">
        <v>0</v>
      </c>
      <c r="FN11" s="225"/>
      <c r="FO11" s="225">
        <v>42.93</v>
      </c>
      <c r="FP11" s="226">
        <f t="shared" si="352"/>
        <v>0</v>
      </c>
      <c r="FQ11" s="131"/>
      <c r="FR11" s="225"/>
      <c r="FS11" s="225">
        <v>42.93</v>
      </c>
      <c r="FT11" s="226">
        <f t="shared" si="353"/>
        <v>0</v>
      </c>
      <c r="FU11" s="131"/>
      <c r="FV11" s="225"/>
      <c r="FW11" s="225">
        <v>42.93</v>
      </c>
      <c r="FX11" s="226">
        <f t="shared" si="354"/>
        <v>0</v>
      </c>
      <c r="FY11" s="131"/>
      <c r="FZ11" s="225"/>
      <c r="GA11" s="225">
        <v>42.93</v>
      </c>
      <c r="GB11" s="226">
        <f t="shared" si="355"/>
        <v>0</v>
      </c>
      <c r="GC11" s="131"/>
      <c r="GD11" s="225"/>
      <c r="GE11" s="225">
        <v>42.93</v>
      </c>
      <c r="GF11" s="226">
        <f t="shared" si="356"/>
        <v>0</v>
      </c>
      <c r="GG11" s="131"/>
      <c r="GH11" s="225"/>
      <c r="GI11" s="225">
        <v>42.93</v>
      </c>
      <c r="GJ11" s="226">
        <f t="shared" si="357"/>
        <v>0</v>
      </c>
      <c r="GK11" s="131"/>
      <c r="GL11" s="225"/>
      <c r="GM11" s="225">
        <v>42.93</v>
      </c>
      <c r="GN11" s="226">
        <f t="shared" si="206"/>
        <v>0</v>
      </c>
      <c r="GO11" s="131"/>
      <c r="GP11" s="225"/>
      <c r="GQ11" s="225">
        <v>42.93</v>
      </c>
      <c r="GR11" s="226">
        <f t="shared" ref="GR11:GR24" si="374">GP11*GQ11</f>
        <v>0</v>
      </c>
      <c r="GS11" s="131"/>
      <c r="GT11" s="225"/>
      <c r="GU11" s="225">
        <v>42.93</v>
      </c>
      <c r="GV11" s="226">
        <f t="shared" ref="GV11:GV24" si="375">GT11*GU11</f>
        <v>0</v>
      </c>
      <c r="GW11" s="131"/>
      <c r="GX11" s="225"/>
      <c r="GY11" s="225">
        <v>42.93</v>
      </c>
      <c r="GZ11" s="226">
        <f t="shared" ref="GZ11:GZ24" si="376">GX11*GY11</f>
        <v>0</v>
      </c>
      <c r="HA11" s="131"/>
      <c r="HB11" s="225"/>
      <c r="HC11" s="225">
        <v>42.93</v>
      </c>
      <c r="HD11" s="226">
        <f t="shared" ref="HD11:HD24" si="377">HB11*HC11</f>
        <v>0</v>
      </c>
      <c r="HE11" s="225"/>
      <c r="HF11" s="225">
        <v>42.93</v>
      </c>
      <c r="HG11" s="226">
        <f t="shared" ref="HG11:HG24" si="378">HE11*HF11</f>
        <v>0</v>
      </c>
      <c r="HH11" s="225"/>
      <c r="HI11" s="225"/>
      <c r="HJ11" s="226"/>
      <c r="HK11" s="226"/>
      <c r="HL11" s="226"/>
      <c r="HM11" s="226"/>
      <c r="HN11" s="253">
        <v>0</v>
      </c>
      <c r="HO11" s="253">
        <v>0</v>
      </c>
      <c r="HP11" s="253">
        <v>0</v>
      </c>
      <c r="HQ11" s="253">
        <v>0</v>
      </c>
      <c r="HR11" s="253">
        <v>0</v>
      </c>
      <c r="HS11" s="253">
        <v>0</v>
      </c>
      <c r="HT11" s="253">
        <v>0</v>
      </c>
      <c r="HU11" s="253">
        <v>0</v>
      </c>
      <c r="HV11" s="253">
        <v>0</v>
      </c>
      <c r="HW11" s="253">
        <v>0</v>
      </c>
      <c r="HX11" s="253">
        <v>0</v>
      </c>
      <c r="HY11" s="253">
        <v>0</v>
      </c>
      <c r="HZ11" s="253">
        <v>0</v>
      </c>
      <c r="IA11" s="253">
        <v>0</v>
      </c>
      <c r="IB11" s="253">
        <v>0</v>
      </c>
      <c r="IC11" s="253">
        <v>0</v>
      </c>
      <c r="ID11" s="253">
        <v>0</v>
      </c>
      <c r="IE11" s="253">
        <v>0</v>
      </c>
      <c r="IF11" s="253">
        <v>0</v>
      </c>
      <c r="IG11" s="253">
        <v>0</v>
      </c>
      <c r="IH11" s="253">
        <v>0</v>
      </c>
      <c r="II11" s="253">
        <v>0</v>
      </c>
      <c r="IJ11" s="253">
        <v>0</v>
      </c>
      <c r="IK11" s="253">
        <v>0</v>
      </c>
      <c r="IL11" s="253">
        <v>0</v>
      </c>
      <c r="IM11" s="253">
        <v>0</v>
      </c>
      <c r="IN11" s="253">
        <v>0</v>
      </c>
      <c r="IO11" s="253">
        <v>0</v>
      </c>
      <c r="IP11" s="253">
        <v>0</v>
      </c>
      <c r="IQ11" s="253">
        <v>0</v>
      </c>
      <c r="IR11" s="254">
        <v>50</v>
      </c>
      <c r="IS11" s="254">
        <v>2022</v>
      </c>
      <c r="IT11" s="254">
        <v>37.5</v>
      </c>
      <c r="IU11" s="254">
        <v>1516.5</v>
      </c>
      <c r="IV11" s="254">
        <v>0</v>
      </c>
      <c r="IW11" s="254">
        <v>0</v>
      </c>
      <c r="IX11" s="254">
        <v>0</v>
      </c>
      <c r="IY11" s="254">
        <v>0</v>
      </c>
      <c r="IZ11" s="125"/>
      <c r="JA11" s="125"/>
      <c r="JB11" s="125"/>
      <c r="JC11" s="125"/>
      <c r="JD11" s="228"/>
      <c r="JE11" s="225"/>
      <c r="JF11" s="228"/>
      <c r="JG11" s="228">
        <f t="shared" si="207"/>
        <v>0</v>
      </c>
      <c r="JH11" s="228"/>
      <c r="JI11" s="225"/>
      <c r="JJ11" s="228"/>
      <c r="JK11" s="228">
        <f t="shared" si="208"/>
        <v>0</v>
      </c>
      <c r="JL11" s="228"/>
      <c r="JM11" s="225"/>
      <c r="JN11" s="228"/>
      <c r="JO11" s="228">
        <f t="shared" si="209"/>
        <v>0</v>
      </c>
      <c r="JP11" s="228"/>
      <c r="JQ11" s="225"/>
      <c r="JR11" s="228"/>
      <c r="JS11" s="228">
        <f t="shared" si="210"/>
        <v>0</v>
      </c>
      <c r="JT11" s="228"/>
      <c r="JU11" s="225"/>
      <c r="JV11" s="228"/>
      <c r="JW11" s="228">
        <f t="shared" si="211"/>
        <v>0</v>
      </c>
      <c r="JX11" s="228"/>
      <c r="JY11" s="225"/>
      <c r="JZ11" s="228"/>
      <c r="KA11" s="228">
        <f t="shared" si="212"/>
        <v>0</v>
      </c>
      <c r="KB11" s="228"/>
      <c r="KC11" s="228"/>
      <c r="KD11" s="228"/>
      <c r="KE11" s="228">
        <f t="shared" si="213"/>
        <v>0</v>
      </c>
      <c r="KF11" s="228"/>
      <c r="KG11" s="228"/>
      <c r="KH11" s="228"/>
      <c r="KI11" s="228">
        <f t="shared" si="214"/>
        <v>0</v>
      </c>
      <c r="KJ11" s="228"/>
      <c r="KK11" s="228"/>
      <c r="KL11" s="228"/>
      <c r="KM11" s="228">
        <f t="shared" si="215"/>
        <v>0</v>
      </c>
      <c r="KN11" s="228"/>
      <c r="KO11" s="228"/>
      <c r="KP11" s="228"/>
      <c r="KQ11" s="228">
        <f t="shared" si="216"/>
        <v>0</v>
      </c>
      <c r="KR11" s="228"/>
      <c r="KS11" s="228"/>
      <c r="KT11" s="228"/>
      <c r="KU11" s="228">
        <f t="shared" si="217"/>
        <v>0</v>
      </c>
      <c r="KV11" s="228"/>
      <c r="KW11" s="228"/>
      <c r="KX11" s="228"/>
      <c r="KY11" s="228">
        <f t="shared" si="218"/>
        <v>0</v>
      </c>
      <c r="KZ11" s="228"/>
      <c r="LA11" s="228"/>
      <c r="LB11" s="228"/>
      <c r="LC11" s="228">
        <f t="shared" si="219"/>
        <v>0</v>
      </c>
      <c r="LD11" s="228"/>
      <c r="LE11" s="228"/>
      <c r="LF11" s="228"/>
      <c r="LG11" s="228">
        <f t="shared" si="220"/>
        <v>0</v>
      </c>
      <c r="LH11" s="228"/>
      <c r="LI11" s="228"/>
      <c r="LJ11" s="228"/>
      <c r="LK11" s="228">
        <f t="shared" si="221"/>
        <v>0</v>
      </c>
      <c r="LL11" s="228"/>
      <c r="LM11" s="228"/>
      <c r="LN11" s="228"/>
      <c r="LO11" s="228">
        <f t="shared" si="222"/>
        <v>0</v>
      </c>
      <c r="LP11" s="228"/>
      <c r="LQ11" s="228"/>
      <c r="LR11" s="228"/>
      <c r="LS11" s="228">
        <f t="shared" si="223"/>
        <v>0</v>
      </c>
      <c r="LT11" s="228"/>
      <c r="LU11" s="228"/>
      <c r="LV11" s="228"/>
      <c r="LW11" s="228">
        <f t="shared" si="224"/>
        <v>0</v>
      </c>
      <c r="LX11" s="228"/>
      <c r="LY11" s="228"/>
      <c r="LZ11" s="228"/>
      <c r="MA11" s="228">
        <f t="shared" si="225"/>
        <v>0</v>
      </c>
      <c r="MB11" s="228"/>
      <c r="MC11" s="228"/>
      <c r="MD11" s="228">
        <f t="shared" si="226"/>
        <v>0</v>
      </c>
      <c r="ME11" s="228"/>
      <c r="MF11" s="228"/>
      <c r="MG11" s="228"/>
      <c r="MH11" s="228"/>
      <c r="MI11" s="228"/>
      <c r="MJ11" s="228"/>
      <c r="MK11" s="253"/>
      <c r="ML11" s="253"/>
      <c r="MM11" s="253"/>
      <c r="MN11" s="253"/>
      <c r="MO11" s="253"/>
      <c r="MP11" s="253"/>
      <c r="MQ11" s="253"/>
      <c r="MR11" s="253"/>
      <c r="MS11" s="253"/>
      <c r="MT11" s="253"/>
      <c r="MU11" s="253"/>
      <c r="MV11" s="253"/>
      <c r="MW11" s="253"/>
      <c r="MX11" s="253"/>
      <c r="MY11" s="253"/>
      <c r="MZ11" s="253"/>
      <c r="NA11" s="253"/>
      <c r="NB11" s="253"/>
      <c r="NC11" s="253"/>
      <c r="ND11" s="253"/>
      <c r="NE11" s="253"/>
      <c r="NF11" s="253"/>
      <c r="NG11" s="253"/>
      <c r="NH11" s="253"/>
      <c r="NI11" s="253"/>
      <c r="NJ11" s="253"/>
      <c r="NK11" s="253"/>
      <c r="NL11" s="253"/>
      <c r="NM11" s="253"/>
      <c r="NN11" s="253"/>
      <c r="NO11" s="125"/>
      <c r="NP11" s="125"/>
      <c r="NQ11" s="125"/>
      <c r="NR11" s="125"/>
      <c r="NS11" s="125"/>
      <c r="NT11" s="125"/>
      <c r="NU11" s="125"/>
      <c r="NV11" s="125"/>
      <c r="NW11" s="125"/>
      <c r="NX11" s="125"/>
      <c r="NY11" s="125"/>
      <c r="NZ11" s="125"/>
      <c r="OA11" s="228"/>
      <c r="OB11" s="225"/>
      <c r="OC11" s="225"/>
      <c r="OD11" s="225">
        <f t="shared" si="227"/>
        <v>0</v>
      </c>
      <c r="OE11" s="228"/>
      <c r="OF11" s="225"/>
      <c r="OG11" s="225"/>
      <c r="OH11" s="225">
        <f t="shared" si="228"/>
        <v>0</v>
      </c>
      <c r="OI11" s="228"/>
      <c r="OJ11" s="225"/>
      <c r="OK11" s="225"/>
      <c r="OL11" s="225">
        <f t="shared" si="229"/>
        <v>0</v>
      </c>
      <c r="OM11" s="228"/>
      <c r="ON11" s="225"/>
      <c r="OO11" s="225"/>
      <c r="OP11" s="225">
        <f t="shared" si="230"/>
        <v>0</v>
      </c>
      <c r="OQ11" s="228"/>
      <c r="OR11" s="225"/>
      <c r="OS11" s="225"/>
      <c r="OT11" s="225">
        <f t="shared" si="231"/>
        <v>0</v>
      </c>
      <c r="OU11" s="228"/>
      <c r="OV11" s="225"/>
      <c r="OW11" s="225"/>
      <c r="OX11" s="225">
        <f t="shared" si="232"/>
        <v>0</v>
      </c>
      <c r="OY11" s="228"/>
      <c r="OZ11" s="225"/>
      <c r="PA11" s="225"/>
      <c r="PB11" s="225">
        <f t="shared" si="233"/>
        <v>0</v>
      </c>
      <c r="PC11" s="228"/>
      <c r="PD11" s="225"/>
      <c r="PE11" s="225"/>
      <c r="PF11" s="225">
        <f t="shared" si="234"/>
        <v>0</v>
      </c>
      <c r="PG11" s="228"/>
      <c r="PH11" s="225"/>
      <c r="PI11" s="225"/>
      <c r="PJ11" s="225">
        <f t="shared" si="235"/>
        <v>0</v>
      </c>
      <c r="PK11" s="228"/>
      <c r="PL11" s="225"/>
      <c r="PM11" s="225"/>
      <c r="PN11" s="225">
        <f t="shared" si="236"/>
        <v>0</v>
      </c>
      <c r="PO11" s="228"/>
      <c r="PP11" s="225"/>
      <c r="PQ11" s="225"/>
      <c r="PR11" s="225">
        <f t="shared" si="237"/>
        <v>0</v>
      </c>
      <c r="PS11" s="228"/>
      <c r="PT11" s="225"/>
      <c r="PU11" s="225"/>
      <c r="PV11" s="225">
        <f t="shared" si="238"/>
        <v>0</v>
      </c>
      <c r="PW11" s="228"/>
      <c r="PX11" s="225"/>
      <c r="PY11" s="225"/>
      <c r="PZ11" s="225">
        <f t="shared" si="239"/>
        <v>0</v>
      </c>
      <c r="QA11" s="228"/>
      <c r="QB11" s="225"/>
      <c r="QC11" s="225"/>
      <c r="QD11" s="225">
        <f t="shared" si="240"/>
        <v>0</v>
      </c>
      <c r="QE11" s="228"/>
      <c r="QF11" s="225"/>
      <c r="QG11" s="225"/>
      <c r="QH11" s="225">
        <f t="shared" si="241"/>
        <v>0</v>
      </c>
      <c r="QI11" s="228"/>
      <c r="QJ11" s="225"/>
      <c r="QK11" s="225"/>
      <c r="QL11" s="225">
        <f t="shared" si="242"/>
        <v>0</v>
      </c>
      <c r="QM11" s="228"/>
      <c r="QN11" s="225"/>
      <c r="QO11" s="225"/>
      <c r="QP11" s="225">
        <f t="shared" si="243"/>
        <v>0</v>
      </c>
      <c r="QQ11" s="228"/>
      <c r="QR11" s="225"/>
      <c r="QS11" s="225"/>
      <c r="QT11" s="225">
        <f t="shared" si="244"/>
        <v>0</v>
      </c>
      <c r="QU11" s="228"/>
      <c r="QV11" s="225"/>
      <c r="QW11" s="225"/>
      <c r="QX11" s="225">
        <f t="shared" si="245"/>
        <v>0</v>
      </c>
      <c r="QY11" s="225"/>
      <c r="QZ11" s="225"/>
      <c r="RA11" s="225">
        <f t="shared" si="246"/>
        <v>0</v>
      </c>
      <c r="RB11" s="225"/>
      <c r="RC11" s="225"/>
      <c r="RD11" s="225"/>
      <c r="RE11" s="225"/>
      <c r="RF11" s="225"/>
      <c r="RG11" s="225"/>
      <c r="RH11" s="253"/>
      <c r="RI11" s="253"/>
      <c r="RJ11" s="253"/>
      <c r="RK11" s="253"/>
      <c r="RL11" s="253"/>
      <c r="RM11" s="253"/>
      <c r="RN11" s="253"/>
      <c r="RO11" s="253"/>
      <c r="RP11" s="253"/>
      <c r="RQ11" s="253"/>
      <c r="RR11" s="253"/>
      <c r="RS11" s="253"/>
      <c r="RT11" s="253"/>
      <c r="RU11" s="253"/>
      <c r="RV11" s="253"/>
      <c r="RW11" s="253"/>
      <c r="RX11" s="253"/>
      <c r="RY11" s="253"/>
      <c r="RZ11" s="253"/>
      <c r="SA11" s="253"/>
      <c r="SB11" s="253"/>
      <c r="SC11" s="253"/>
      <c r="SD11" s="253"/>
      <c r="SE11" s="253"/>
      <c r="SF11" s="253"/>
      <c r="SG11" s="253"/>
      <c r="SH11" s="253"/>
      <c r="SI11" s="253"/>
      <c r="SJ11" s="253"/>
      <c r="SK11" s="253"/>
      <c r="SL11" s="125"/>
      <c r="SM11" s="125"/>
      <c r="SN11" s="125"/>
      <c r="SO11" s="125"/>
      <c r="SP11" s="125"/>
      <c r="SQ11" s="125"/>
      <c r="SR11" s="125"/>
      <c r="SS11" s="125"/>
      <c r="ST11" s="125"/>
      <c r="SU11" s="125"/>
      <c r="SV11" s="125"/>
      <c r="SW11" s="125"/>
      <c r="SX11" s="228"/>
      <c r="SY11" s="240">
        <v>0</v>
      </c>
      <c r="SZ11" s="124">
        <v>0</v>
      </c>
      <c r="TA11" s="226">
        <f t="shared" si="248"/>
        <v>0</v>
      </c>
      <c r="TB11" s="228"/>
      <c r="TC11" s="240">
        <v>0</v>
      </c>
      <c r="TD11" s="124">
        <v>0</v>
      </c>
      <c r="TE11" s="226">
        <f t="shared" si="249"/>
        <v>0</v>
      </c>
      <c r="TF11" s="228"/>
      <c r="TG11" s="240">
        <v>0</v>
      </c>
      <c r="TH11" s="124">
        <v>0</v>
      </c>
      <c r="TI11" s="226">
        <f t="shared" si="250"/>
        <v>0</v>
      </c>
      <c r="TJ11" s="228"/>
      <c r="TK11" s="240">
        <v>0</v>
      </c>
      <c r="TL11" s="124">
        <v>0</v>
      </c>
      <c r="TM11" s="226">
        <f t="shared" si="251"/>
        <v>0</v>
      </c>
      <c r="TN11" s="228"/>
      <c r="TO11" s="240">
        <v>0</v>
      </c>
      <c r="TP11" s="124">
        <v>0</v>
      </c>
      <c r="TQ11" s="226">
        <f t="shared" si="252"/>
        <v>0</v>
      </c>
      <c r="TR11" s="228">
        <v>23.5</v>
      </c>
      <c r="TS11" s="240">
        <v>0</v>
      </c>
      <c r="TT11" s="124">
        <v>0</v>
      </c>
      <c r="TU11" s="226">
        <f t="shared" si="253"/>
        <v>0</v>
      </c>
      <c r="TV11" s="228">
        <v>16</v>
      </c>
      <c r="TW11" s="240">
        <v>0</v>
      </c>
      <c r="TX11" s="124">
        <v>0</v>
      </c>
      <c r="TY11" s="226">
        <f t="shared" si="254"/>
        <v>0</v>
      </c>
      <c r="TZ11" s="228">
        <v>110.5</v>
      </c>
      <c r="UA11" s="219">
        <v>0</v>
      </c>
      <c r="UB11" s="124">
        <v>0</v>
      </c>
      <c r="UC11" s="226">
        <f t="shared" si="255"/>
        <v>0</v>
      </c>
      <c r="UD11" s="228">
        <v>38</v>
      </c>
      <c r="UE11" s="219">
        <v>0</v>
      </c>
      <c r="UF11" s="124">
        <v>0</v>
      </c>
      <c r="UG11" s="226">
        <f t="shared" si="256"/>
        <v>0</v>
      </c>
      <c r="UH11" s="228"/>
      <c r="UI11" s="219">
        <v>0</v>
      </c>
      <c r="UJ11" s="124">
        <v>0</v>
      </c>
      <c r="UK11" s="226">
        <f t="shared" si="257"/>
        <v>0</v>
      </c>
      <c r="UL11" s="228"/>
      <c r="UM11" s="219">
        <v>0</v>
      </c>
      <c r="UN11" s="124">
        <v>0</v>
      </c>
      <c r="UO11" s="226">
        <f t="shared" si="258"/>
        <v>0</v>
      </c>
      <c r="UP11" s="228"/>
      <c r="UQ11" s="207"/>
      <c r="UR11" s="124">
        <v>0</v>
      </c>
      <c r="US11" s="226">
        <f t="shared" si="259"/>
        <v>0</v>
      </c>
      <c r="UT11" s="228"/>
      <c r="UU11" s="207"/>
      <c r="UV11" s="124">
        <v>0</v>
      </c>
      <c r="UW11" s="226">
        <f t="shared" si="260"/>
        <v>0</v>
      </c>
      <c r="UX11" s="228"/>
      <c r="UY11" s="207"/>
      <c r="UZ11" s="124">
        <v>0</v>
      </c>
      <c r="VA11" s="226">
        <f t="shared" si="261"/>
        <v>0</v>
      </c>
      <c r="VB11" s="228"/>
      <c r="VC11" s="207"/>
      <c r="VD11" s="124">
        <v>0</v>
      </c>
      <c r="VE11" s="226">
        <f t="shared" ref="VE11:VE15" si="379">VC11*VD11</f>
        <v>0</v>
      </c>
      <c r="VF11" s="228"/>
      <c r="VG11" s="207"/>
      <c r="VH11" s="124">
        <v>0</v>
      </c>
      <c r="VI11" s="226">
        <f t="shared" si="263"/>
        <v>0</v>
      </c>
      <c r="VJ11" s="228"/>
      <c r="VK11" s="206"/>
      <c r="VL11" s="124">
        <v>0</v>
      </c>
      <c r="VM11" s="226">
        <f t="shared" si="264"/>
        <v>0</v>
      </c>
      <c r="VN11" s="228"/>
      <c r="VO11" s="206"/>
      <c r="VP11" s="124">
        <v>0</v>
      </c>
      <c r="VQ11" s="226">
        <f t="shared" si="265"/>
        <v>0</v>
      </c>
      <c r="VR11" s="228"/>
      <c r="VS11" s="206"/>
      <c r="VT11" s="124">
        <v>0</v>
      </c>
      <c r="VU11" s="226">
        <f t="shared" si="266"/>
        <v>0</v>
      </c>
      <c r="VV11" s="225">
        <v>110</v>
      </c>
      <c r="VW11" s="124">
        <v>41.2</v>
      </c>
      <c r="VX11" s="226">
        <f t="shared" si="267"/>
        <v>4532</v>
      </c>
      <c r="VY11" s="225"/>
      <c r="VZ11" s="124"/>
      <c r="WA11" s="226"/>
      <c r="WB11" s="226"/>
      <c r="WC11" s="226"/>
      <c r="WD11" s="226"/>
      <c r="WE11" s="253"/>
      <c r="WF11" s="253"/>
      <c r="WG11" s="253"/>
      <c r="WH11" s="253"/>
      <c r="WI11" s="253"/>
      <c r="WJ11" s="253"/>
      <c r="WK11" s="253"/>
      <c r="WL11" s="253"/>
      <c r="WM11" s="253"/>
      <c r="WN11" s="253"/>
      <c r="WO11" s="253"/>
      <c r="WP11" s="253"/>
      <c r="WQ11" s="253"/>
      <c r="WR11" s="253"/>
      <c r="WS11" s="253"/>
      <c r="WT11" s="253"/>
      <c r="WU11" s="253"/>
      <c r="WV11" s="253"/>
      <c r="WW11" s="253"/>
      <c r="WX11" s="253"/>
      <c r="WY11" s="253"/>
      <c r="WZ11" s="253"/>
      <c r="XA11" s="253"/>
      <c r="XB11" s="253"/>
      <c r="XC11" s="253"/>
      <c r="XD11" s="253"/>
      <c r="XE11" s="253"/>
      <c r="XF11" s="253"/>
      <c r="XG11" s="253"/>
      <c r="XH11" s="253"/>
      <c r="XI11" s="125">
        <v>23.5</v>
      </c>
      <c r="XJ11" s="125">
        <v>909.34</v>
      </c>
      <c r="XK11" s="125">
        <v>16</v>
      </c>
      <c r="XL11" s="125">
        <v>659.84</v>
      </c>
      <c r="XM11" s="125">
        <v>110.5</v>
      </c>
      <c r="XN11" s="125">
        <v>4204.2</v>
      </c>
      <c r="XO11" s="125">
        <v>38</v>
      </c>
      <c r="XP11" s="125">
        <v>1339.88</v>
      </c>
      <c r="XQ11" s="125"/>
      <c r="XR11" s="125"/>
      <c r="XS11" s="125"/>
      <c r="XT11" s="125"/>
      <c r="XU11" s="228"/>
      <c r="XV11" s="226"/>
      <c r="XW11" s="226"/>
      <c r="XX11" s="208">
        <f t="shared" si="269"/>
        <v>0</v>
      </c>
      <c r="XY11" s="228"/>
      <c r="XZ11" s="226"/>
      <c r="YA11" s="226"/>
      <c r="YB11" s="208">
        <f t="shared" si="270"/>
        <v>0</v>
      </c>
      <c r="YC11" s="228"/>
      <c r="YD11" s="226"/>
      <c r="YE11" s="226"/>
      <c r="YF11" s="208">
        <f t="shared" si="271"/>
        <v>0</v>
      </c>
      <c r="YG11" s="228"/>
      <c r="YH11" s="226"/>
      <c r="YI11" s="226"/>
      <c r="YJ11" s="208">
        <f t="shared" si="272"/>
        <v>0</v>
      </c>
      <c r="YK11" s="228">
        <v>4</v>
      </c>
      <c r="YL11" s="226"/>
      <c r="YM11" s="226"/>
      <c r="YN11" s="208">
        <f t="shared" si="273"/>
        <v>0</v>
      </c>
      <c r="YO11" s="228">
        <v>217.5</v>
      </c>
      <c r="YP11" s="226"/>
      <c r="YQ11" s="226"/>
      <c r="YR11" s="208">
        <f t="shared" si="274"/>
        <v>0</v>
      </c>
      <c r="YS11" s="228">
        <v>367.5</v>
      </c>
      <c r="YT11" s="226"/>
      <c r="YU11" s="226"/>
      <c r="YV11" s="208">
        <f t="shared" si="275"/>
        <v>0</v>
      </c>
      <c r="YW11" s="228">
        <v>4774.5</v>
      </c>
      <c r="YX11" s="226"/>
      <c r="YY11" s="226"/>
      <c r="YZ11" s="208">
        <f t="shared" si="276"/>
        <v>0</v>
      </c>
      <c r="ZA11" s="228">
        <v>864</v>
      </c>
      <c r="ZB11" s="226"/>
      <c r="ZC11" s="226"/>
      <c r="ZD11" s="208">
        <f t="shared" si="277"/>
        <v>0</v>
      </c>
      <c r="ZE11" s="228"/>
      <c r="ZF11" s="226"/>
      <c r="ZG11" s="226"/>
      <c r="ZH11" s="208">
        <f t="shared" si="278"/>
        <v>0</v>
      </c>
      <c r="ZI11" s="228"/>
      <c r="ZJ11" s="225">
        <v>0</v>
      </c>
      <c r="ZK11" s="225">
        <v>0</v>
      </c>
      <c r="ZL11" s="208">
        <f t="shared" si="279"/>
        <v>0</v>
      </c>
      <c r="ZM11" s="228"/>
      <c r="ZN11" s="225">
        <v>0</v>
      </c>
      <c r="ZO11" s="225">
        <v>0</v>
      </c>
      <c r="ZP11" s="208">
        <f t="shared" si="280"/>
        <v>0</v>
      </c>
      <c r="ZQ11" s="228"/>
      <c r="ZR11" s="225">
        <v>0</v>
      </c>
      <c r="ZS11" s="225">
        <v>0</v>
      </c>
      <c r="ZT11" s="208">
        <f t="shared" si="281"/>
        <v>0</v>
      </c>
      <c r="ZU11" s="228"/>
      <c r="ZV11" s="225">
        <v>0</v>
      </c>
      <c r="ZW11" s="225">
        <v>0</v>
      </c>
      <c r="ZX11" s="208">
        <f t="shared" si="282"/>
        <v>0</v>
      </c>
      <c r="ZY11" s="228"/>
      <c r="ZZ11" s="225">
        <v>0</v>
      </c>
      <c r="AAA11" s="225">
        <v>0</v>
      </c>
      <c r="AAB11" s="208">
        <f t="shared" si="283"/>
        <v>0</v>
      </c>
      <c r="AAC11" s="228"/>
      <c r="AAD11" s="225">
        <v>0</v>
      </c>
      <c r="AAE11" s="225">
        <v>0</v>
      </c>
      <c r="AAF11" s="208">
        <f t="shared" si="284"/>
        <v>0</v>
      </c>
      <c r="AAG11" s="228"/>
      <c r="AAH11" s="225">
        <v>0</v>
      </c>
      <c r="AAI11" s="225">
        <v>0</v>
      </c>
      <c r="AAJ11" s="208">
        <f t="shared" si="285"/>
        <v>0</v>
      </c>
      <c r="AAK11" s="228"/>
      <c r="AAL11" s="225">
        <v>0</v>
      </c>
      <c r="AAM11" s="225">
        <v>0</v>
      </c>
      <c r="AAN11" s="208">
        <f t="shared" si="286"/>
        <v>0</v>
      </c>
      <c r="AAO11" s="228"/>
      <c r="AAP11" s="225">
        <v>0</v>
      </c>
      <c r="AAQ11" s="225">
        <v>0</v>
      </c>
      <c r="AAR11" s="208">
        <f t="shared" si="287"/>
        <v>0</v>
      </c>
      <c r="AAS11" s="225">
        <v>5500</v>
      </c>
      <c r="AAT11" s="225">
        <v>48.52</v>
      </c>
      <c r="AAU11" s="208">
        <f t="shared" si="288"/>
        <v>266860</v>
      </c>
      <c r="AAV11" s="225"/>
      <c r="AAW11" s="225"/>
      <c r="AAX11" s="226"/>
      <c r="AAY11" s="226"/>
      <c r="AAZ11" s="226"/>
      <c r="ABA11" s="226"/>
      <c r="ABB11" s="253"/>
      <c r="ABC11" s="253"/>
      <c r="ABD11" s="253"/>
      <c r="ABE11" s="253"/>
      <c r="ABF11" s="253"/>
      <c r="ABG11" s="253"/>
      <c r="ABH11" s="253"/>
      <c r="ABI11" s="253"/>
      <c r="ABJ11" s="253"/>
      <c r="ABK11" s="253"/>
      <c r="ABL11" s="253"/>
      <c r="ABM11" s="253"/>
      <c r="ABN11" s="253"/>
      <c r="ABO11" s="253"/>
      <c r="ABP11" s="253"/>
      <c r="ABQ11" s="253"/>
      <c r="ABR11" s="253"/>
      <c r="ABS11" s="253"/>
      <c r="ABT11" s="253"/>
      <c r="ABU11" s="253"/>
      <c r="ABV11" s="253"/>
      <c r="ABW11" s="253"/>
      <c r="ABX11" s="253"/>
      <c r="ABY11" s="253"/>
      <c r="ABZ11" s="253"/>
      <c r="ACA11" s="253"/>
      <c r="ACB11" s="253"/>
      <c r="ACC11" s="253"/>
      <c r="ACD11" s="253">
        <v>4</v>
      </c>
      <c r="ACE11" s="253">
        <v>194.08</v>
      </c>
      <c r="ACF11" s="126">
        <v>217.5</v>
      </c>
      <c r="ACG11" s="126">
        <v>10655.4</v>
      </c>
      <c r="ACH11" s="126">
        <v>367.5</v>
      </c>
      <c r="ACI11" s="126">
        <v>17281.349999999999</v>
      </c>
      <c r="ACJ11" s="126">
        <v>4774.5</v>
      </c>
      <c r="ACK11" s="126">
        <v>221081.59</v>
      </c>
      <c r="ACL11" s="126">
        <v>864</v>
      </c>
      <c r="ACM11" s="126">
        <v>38921.620000000003</v>
      </c>
      <c r="ACN11" s="126"/>
      <c r="ACO11" s="126"/>
      <c r="ACP11" s="126"/>
      <c r="ACQ11" s="126"/>
      <c r="ACR11" s="131">
        <v>0</v>
      </c>
      <c r="ACS11" s="227">
        <v>0</v>
      </c>
      <c r="ACT11" s="227">
        <v>54</v>
      </c>
      <c r="ACU11" s="226">
        <f t="shared" si="290"/>
        <v>0</v>
      </c>
      <c r="ACV11" s="131">
        <v>0</v>
      </c>
      <c r="ACW11" s="227">
        <v>0</v>
      </c>
      <c r="ACX11" s="227">
        <v>54</v>
      </c>
      <c r="ACY11" s="226">
        <f t="shared" si="291"/>
        <v>0</v>
      </c>
      <c r="ACZ11" s="131">
        <v>0</v>
      </c>
      <c r="ADA11" s="227">
        <v>0</v>
      </c>
      <c r="ADB11" s="227">
        <v>54</v>
      </c>
      <c r="ADC11" s="226">
        <f t="shared" si="292"/>
        <v>0</v>
      </c>
      <c r="ADD11" s="131">
        <v>0</v>
      </c>
      <c r="ADE11" s="227">
        <v>0</v>
      </c>
      <c r="ADF11" s="227">
        <v>54</v>
      </c>
      <c r="ADG11" s="226">
        <f t="shared" si="293"/>
        <v>0</v>
      </c>
      <c r="ADH11" s="131">
        <v>0</v>
      </c>
      <c r="ADI11" s="227">
        <v>0</v>
      </c>
      <c r="ADJ11" s="227">
        <v>54</v>
      </c>
      <c r="ADK11" s="226">
        <f t="shared" si="294"/>
        <v>0</v>
      </c>
      <c r="ADL11" s="131">
        <v>0</v>
      </c>
      <c r="ADM11" s="227">
        <v>0</v>
      </c>
      <c r="ADN11" s="227">
        <v>54</v>
      </c>
      <c r="ADO11" s="226">
        <f t="shared" si="295"/>
        <v>0</v>
      </c>
      <c r="ADP11" s="131">
        <v>0</v>
      </c>
      <c r="ADQ11" s="227">
        <v>0</v>
      </c>
      <c r="ADR11" s="227">
        <v>54</v>
      </c>
      <c r="ADS11" s="226">
        <f t="shared" si="296"/>
        <v>0</v>
      </c>
      <c r="ADT11" s="131">
        <v>9.5</v>
      </c>
      <c r="ADU11" s="227">
        <v>0</v>
      </c>
      <c r="ADV11" s="225">
        <v>54</v>
      </c>
      <c r="ADW11" s="226">
        <f t="shared" si="297"/>
        <v>0</v>
      </c>
      <c r="ADX11" s="131">
        <v>0</v>
      </c>
      <c r="ADY11" s="227">
        <v>0</v>
      </c>
      <c r="ADZ11" s="225">
        <v>54</v>
      </c>
      <c r="AEA11" s="226">
        <f t="shared" si="298"/>
        <v>0</v>
      </c>
      <c r="AEB11" s="131"/>
      <c r="AEC11" s="227">
        <v>0</v>
      </c>
      <c r="AED11" s="225">
        <v>54</v>
      </c>
      <c r="AEE11" s="226">
        <f t="shared" si="299"/>
        <v>0</v>
      </c>
      <c r="AEF11" s="131"/>
      <c r="AEG11" s="227">
        <v>0</v>
      </c>
      <c r="AEH11" s="225">
        <v>54</v>
      </c>
      <c r="AEI11" s="226">
        <f t="shared" si="300"/>
        <v>0</v>
      </c>
      <c r="AEJ11" s="131"/>
      <c r="AEK11" s="227">
        <v>0</v>
      </c>
      <c r="AEL11" s="225">
        <v>54</v>
      </c>
      <c r="AEM11" s="226">
        <f t="shared" si="301"/>
        <v>0</v>
      </c>
      <c r="AEN11" s="131"/>
      <c r="AEO11" s="227">
        <v>0</v>
      </c>
      <c r="AEP11" s="225">
        <v>54</v>
      </c>
      <c r="AEQ11" s="226">
        <f t="shared" si="302"/>
        <v>0</v>
      </c>
      <c r="AER11" s="131">
        <v>0</v>
      </c>
      <c r="AES11" s="227">
        <v>0</v>
      </c>
      <c r="AET11" s="225">
        <v>54</v>
      </c>
      <c r="AEU11" s="226">
        <f t="shared" si="303"/>
        <v>0</v>
      </c>
      <c r="AEV11" s="131">
        <v>0</v>
      </c>
      <c r="AEW11" s="227">
        <v>0</v>
      </c>
      <c r="AEX11" s="225">
        <v>54</v>
      </c>
      <c r="AEY11" s="226">
        <f t="shared" si="304"/>
        <v>0</v>
      </c>
      <c r="AEZ11" s="131">
        <v>0</v>
      </c>
      <c r="AFA11" s="227">
        <v>0</v>
      </c>
      <c r="AFB11" s="225">
        <v>54</v>
      </c>
      <c r="AFC11" s="226">
        <f t="shared" si="305"/>
        <v>0</v>
      </c>
      <c r="AFD11" s="131">
        <v>0</v>
      </c>
      <c r="AFE11" s="227">
        <v>0</v>
      </c>
      <c r="AFF11" s="225">
        <v>54</v>
      </c>
      <c r="AFG11" s="226">
        <f t="shared" si="306"/>
        <v>0</v>
      </c>
      <c r="AFH11" s="131">
        <v>0</v>
      </c>
      <c r="AFI11" s="227">
        <v>0</v>
      </c>
      <c r="AFJ11" s="225">
        <v>54</v>
      </c>
      <c r="AFK11" s="226">
        <f t="shared" si="307"/>
        <v>0</v>
      </c>
      <c r="AFL11" s="131"/>
      <c r="AFM11" s="227">
        <v>0</v>
      </c>
      <c r="AFN11" s="225">
        <v>54</v>
      </c>
      <c r="AFO11" s="226">
        <f t="shared" si="308"/>
        <v>0</v>
      </c>
      <c r="AFP11" s="227">
        <v>0</v>
      </c>
      <c r="AFQ11" s="225">
        <v>50</v>
      </c>
      <c r="AFR11" s="226">
        <f t="shared" si="309"/>
        <v>0</v>
      </c>
      <c r="AFS11" s="227"/>
      <c r="AFT11" s="225"/>
      <c r="AFU11" s="226"/>
      <c r="AFV11" s="226"/>
      <c r="AFW11" s="226"/>
      <c r="AFX11" s="226"/>
      <c r="AFY11" s="253">
        <v>0</v>
      </c>
      <c r="AFZ11" s="253">
        <v>0</v>
      </c>
      <c r="AGA11" s="253">
        <v>0</v>
      </c>
      <c r="AGB11" s="253">
        <v>0</v>
      </c>
      <c r="AGC11" s="253">
        <v>0</v>
      </c>
      <c r="AGD11" s="253">
        <v>0</v>
      </c>
      <c r="AGE11" s="253">
        <v>0</v>
      </c>
      <c r="AGF11" s="253">
        <v>0</v>
      </c>
      <c r="AGG11" s="253">
        <v>0</v>
      </c>
      <c r="AGH11" s="253">
        <v>0</v>
      </c>
      <c r="AGI11" s="253">
        <v>0</v>
      </c>
      <c r="AGJ11" s="253">
        <v>0</v>
      </c>
      <c r="AGK11" s="253">
        <v>0</v>
      </c>
      <c r="AGL11" s="253">
        <v>0</v>
      </c>
      <c r="AGM11" s="253">
        <v>0</v>
      </c>
      <c r="AGN11" s="253">
        <v>0</v>
      </c>
      <c r="AGO11" s="253">
        <v>0</v>
      </c>
      <c r="AGP11" s="253">
        <v>0</v>
      </c>
      <c r="AGQ11" s="253">
        <v>0</v>
      </c>
      <c r="AGR11" s="253">
        <v>0</v>
      </c>
      <c r="AGS11" s="253">
        <v>0</v>
      </c>
      <c r="AGT11" s="253">
        <v>0</v>
      </c>
      <c r="AGU11" s="253">
        <v>0</v>
      </c>
      <c r="AGV11" s="253">
        <v>0</v>
      </c>
      <c r="AGW11" s="253">
        <v>0</v>
      </c>
      <c r="AGX11" s="253">
        <v>0</v>
      </c>
      <c r="AGY11" s="253">
        <v>0</v>
      </c>
      <c r="AGZ11" s="253">
        <v>0</v>
      </c>
      <c r="AHA11" s="253">
        <v>0</v>
      </c>
      <c r="AHB11" s="253">
        <v>0</v>
      </c>
      <c r="AHC11" s="126">
        <v>0</v>
      </c>
      <c r="AHD11" s="126">
        <v>0</v>
      </c>
      <c r="AHE11" s="126">
        <v>0</v>
      </c>
      <c r="AHF11" s="126">
        <v>0</v>
      </c>
      <c r="AHG11" s="126">
        <v>9.5</v>
      </c>
      <c r="AHH11" s="126">
        <v>520.5</v>
      </c>
      <c r="AHI11" s="126">
        <v>0</v>
      </c>
      <c r="AHJ11" s="126">
        <v>0</v>
      </c>
      <c r="AHK11" s="126"/>
      <c r="AHL11" s="126"/>
      <c r="AHM11" s="126"/>
      <c r="AHN11" s="126"/>
      <c r="AHO11" s="131">
        <f t="shared" si="12"/>
        <v>0</v>
      </c>
      <c r="AHP11" s="127">
        <f t="shared" si="13"/>
        <v>0</v>
      </c>
      <c r="AHQ11" s="127">
        <f t="shared" si="14"/>
        <v>0</v>
      </c>
      <c r="AHR11" s="131">
        <f t="shared" si="15"/>
        <v>0</v>
      </c>
      <c r="AHS11" s="127">
        <f t="shared" si="16"/>
        <v>0</v>
      </c>
      <c r="AHT11" s="127">
        <f t="shared" si="17"/>
        <v>0</v>
      </c>
      <c r="AHU11" s="131">
        <f t="shared" si="18"/>
        <v>0</v>
      </c>
      <c r="AHV11" s="127">
        <f t="shared" si="19"/>
        <v>0</v>
      </c>
      <c r="AHW11" s="127">
        <f t="shared" si="20"/>
        <v>0</v>
      </c>
      <c r="AHX11" s="131">
        <v>0</v>
      </c>
      <c r="AHY11" s="127">
        <f t="shared" si="21"/>
        <v>0</v>
      </c>
      <c r="AHZ11" s="127">
        <f t="shared" si="22"/>
        <v>0</v>
      </c>
      <c r="AIA11" s="131">
        <f t="shared" si="23"/>
        <v>4</v>
      </c>
      <c r="AIB11" s="127">
        <f t="shared" si="24"/>
        <v>0</v>
      </c>
      <c r="AIC11" s="127">
        <f t="shared" si="25"/>
        <v>0</v>
      </c>
      <c r="AID11" s="131">
        <f t="shared" si="26"/>
        <v>291</v>
      </c>
      <c r="AIE11" s="127">
        <f t="shared" si="27"/>
        <v>0</v>
      </c>
      <c r="AIF11" s="127">
        <f t="shared" si="28"/>
        <v>0</v>
      </c>
      <c r="AIG11" s="131">
        <f t="shared" si="29"/>
        <v>421</v>
      </c>
      <c r="AIH11" s="127">
        <f t="shared" si="30"/>
        <v>0</v>
      </c>
      <c r="AII11" s="127">
        <f t="shared" si="31"/>
        <v>0</v>
      </c>
      <c r="AIJ11" s="131">
        <f t="shared" si="32"/>
        <v>4894.5</v>
      </c>
      <c r="AIK11" s="127">
        <f t="shared" si="33"/>
        <v>0</v>
      </c>
      <c r="AIL11" s="127">
        <f t="shared" si="34"/>
        <v>0</v>
      </c>
      <c r="AIM11" s="131">
        <f t="shared" si="35"/>
        <v>902</v>
      </c>
      <c r="AIN11" s="127">
        <f t="shared" si="36"/>
        <v>0</v>
      </c>
      <c r="AIO11" s="127">
        <f t="shared" si="37"/>
        <v>0</v>
      </c>
      <c r="AIP11" s="131">
        <f t="shared" si="38"/>
        <v>0</v>
      </c>
      <c r="AIQ11" s="127">
        <f t="shared" si="39"/>
        <v>0</v>
      </c>
      <c r="AIR11" s="127">
        <f t="shared" si="40"/>
        <v>0</v>
      </c>
      <c r="AIS11" s="131">
        <f t="shared" si="311"/>
        <v>0</v>
      </c>
      <c r="AIT11" s="127">
        <f t="shared" si="312"/>
        <v>0</v>
      </c>
      <c r="AIU11" s="127">
        <f t="shared" si="313"/>
        <v>0</v>
      </c>
      <c r="AIV11" s="131">
        <f t="shared" si="314"/>
        <v>0</v>
      </c>
      <c r="AIW11" s="127">
        <f t="shared" si="315"/>
        <v>0</v>
      </c>
      <c r="AIX11" s="127">
        <f t="shared" si="316"/>
        <v>0</v>
      </c>
      <c r="AIY11" s="131">
        <f t="shared" si="317"/>
        <v>0</v>
      </c>
      <c r="AIZ11" s="151">
        <f t="shared" si="318"/>
        <v>0</v>
      </c>
      <c r="AJA11" s="127">
        <f t="shared" si="319"/>
        <v>0</v>
      </c>
      <c r="AJB11" s="131">
        <f t="shared" si="320"/>
        <v>0</v>
      </c>
      <c r="AJC11" s="127">
        <f t="shared" si="321"/>
        <v>0</v>
      </c>
      <c r="AJD11" s="127">
        <f t="shared" si="322"/>
        <v>0</v>
      </c>
      <c r="AJE11" s="131">
        <f t="shared" si="323"/>
        <v>0</v>
      </c>
      <c r="AJF11" s="127">
        <f t="shared" si="324"/>
        <v>0</v>
      </c>
      <c r="AJG11" s="127">
        <f t="shared" si="358"/>
        <v>0</v>
      </c>
      <c r="AJH11" s="131">
        <f t="shared" ref="AJH11:AJI14" si="380">BN11+GO11+LL11+QI11+VF11+AAC11+AEZ11</f>
        <v>0</v>
      </c>
      <c r="AJI11" s="127">
        <f t="shared" si="380"/>
        <v>0</v>
      </c>
      <c r="AJJ11" s="127">
        <f t="shared" ref="AJJ11:AJL14" si="381">BQ11+GR11+LO11+QL11+VI11+AAF11+AFC11</f>
        <v>0</v>
      </c>
      <c r="AJK11" s="131">
        <f t="shared" si="381"/>
        <v>0</v>
      </c>
      <c r="AJL11" s="127">
        <f t="shared" si="381"/>
        <v>0</v>
      </c>
      <c r="AJM11" s="127">
        <f t="shared" ref="AJM11:AJO14" si="382">BU11+GV11+LS11+QP11+VM11+AAJ11+AFG11</f>
        <v>0</v>
      </c>
      <c r="AJN11" s="131">
        <f t="shared" si="382"/>
        <v>0</v>
      </c>
      <c r="AJO11" s="127">
        <f t="shared" si="382"/>
        <v>0</v>
      </c>
      <c r="AJP11" s="127">
        <f t="shared" ref="AJP11:AJR14" si="383">BY11+GZ11+LW11+QT11+VQ11+AAN11+AFK11</f>
        <v>0</v>
      </c>
      <c r="AJQ11" s="131">
        <f t="shared" si="383"/>
        <v>0</v>
      </c>
      <c r="AJR11" s="127">
        <f t="shared" si="383"/>
        <v>0</v>
      </c>
      <c r="AJS11" s="127">
        <f t="shared" ref="AJS11:AJT14" si="384">CC11+HD11+MA11+QX11+VU11+AAR11+AFO11</f>
        <v>0</v>
      </c>
      <c r="AJT11" s="127">
        <f t="shared" si="384"/>
        <v>5610</v>
      </c>
      <c r="AJU11" s="127">
        <f>CF11+HG11+MD11+RA11+VX11+AAU11+AFR11</f>
        <v>271392</v>
      </c>
      <c r="AJV11" s="127"/>
      <c r="AJW11" s="127"/>
      <c r="AJX11" s="127"/>
      <c r="AJY11" s="127"/>
      <c r="AJZ11" s="128">
        <f t="shared" si="42"/>
        <v>0</v>
      </c>
      <c r="AKA11" s="128">
        <f t="shared" si="43"/>
        <v>0</v>
      </c>
      <c r="AKB11" s="128">
        <v>0</v>
      </c>
      <c r="AKC11" s="128">
        <v>0</v>
      </c>
      <c r="AKD11" s="128">
        <v>0</v>
      </c>
      <c r="AKE11" s="128">
        <v>0</v>
      </c>
      <c r="AKF11" s="128">
        <f t="shared" si="44"/>
        <v>0</v>
      </c>
      <c r="AKG11" s="128">
        <f t="shared" si="45"/>
        <v>0</v>
      </c>
      <c r="AKH11" s="128">
        <f t="shared" si="46"/>
        <v>0</v>
      </c>
      <c r="AKI11" s="128">
        <f t="shared" si="204"/>
        <v>0</v>
      </c>
      <c r="AKJ11" s="128">
        <v>0</v>
      </c>
      <c r="AKK11" s="128">
        <v>0</v>
      </c>
      <c r="AKL11" s="128">
        <f t="shared" si="325"/>
        <v>0</v>
      </c>
      <c r="AKM11" s="128">
        <f t="shared" si="47"/>
        <v>0</v>
      </c>
      <c r="AKN11" s="128">
        <f t="shared" si="326"/>
        <v>0</v>
      </c>
      <c r="AKO11" s="128">
        <f t="shared" si="327"/>
        <v>0</v>
      </c>
      <c r="AKP11" s="128">
        <f t="shared" si="48"/>
        <v>0</v>
      </c>
      <c r="AKQ11" s="128">
        <f t="shared" si="49"/>
        <v>0</v>
      </c>
      <c r="AKR11" s="128">
        <f t="shared" si="50"/>
        <v>0</v>
      </c>
      <c r="AKS11" s="128">
        <f t="shared" si="51"/>
        <v>0</v>
      </c>
      <c r="AKT11" s="128">
        <f t="shared" si="359"/>
        <v>0</v>
      </c>
      <c r="AKU11" s="128">
        <f t="shared" si="360"/>
        <v>0</v>
      </c>
      <c r="AKV11" s="128">
        <f t="shared" si="361"/>
        <v>0</v>
      </c>
      <c r="AKW11" s="128">
        <f t="shared" si="362"/>
        <v>0</v>
      </c>
      <c r="AKX11" s="128">
        <f t="shared" si="363"/>
        <v>0</v>
      </c>
      <c r="AKY11" s="128">
        <f t="shared" si="364"/>
        <v>0</v>
      </c>
      <c r="AKZ11" s="128">
        <f t="shared" si="365"/>
        <v>0</v>
      </c>
      <c r="ALA11" s="128">
        <f t="shared" si="366"/>
        <v>0</v>
      </c>
      <c r="ALB11" s="128">
        <f t="shared" si="367"/>
        <v>4</v>
      </c>
      <c r="ALC11" s="128">
        <f t="shared" si="368"/>
        <v>194.08</v>
      </c>
      <c r="ALD11" s="128">
        <f t="shared" ref="ALD11:ALH14" si="385">DQ11+IR11+NO11+SL11+XI11+ACF11+AHC11</f>
        <v>291</v>
      </c>
      <c r="ALE11" s="128">
        <f t="shared" si="385"/>
        <v>13586.74</v>
      </c>
      <c r="ALF11" s="128">
        <f t="shared" si="385"/>
        <v>421</v>
      </c>
      <c r="ALG11" s="128">
        <f t="shared" si="385"/>
        <v>19457.689999999999</v>
      </c>
      <c r="ALH11" s="128">
        <f t="shared" si="385"/>
        <v>4894.5</v>
      </c>
      <c r="ALI11" s="128">
        <f t="shared" ref="ALI11:ALK14" si="386">DW11+IW11+NT11+SQ11+XN11+ACK11+AHH11</f>
        <v>225806.29</v>
      </c>
      <c r="ALJ11" s="128">
        <f t="shared" si="386"/>
        <v>902</v>
      </c>
      <c r="ALK11" s="128">
        <f t="shared" si="386"/>
        <v>40261.5</v>
      </c>
      <c r="ALL11" s="128">
        <f>DZ11+IY11+NV11+SS11+XP11+ACM11+AHJ11</f>
        <v>40261.5</v>
      </c>
      <c r="ALM11" s="128"/>
      <c r="ALN11" s="128"/>
      <c r="ALO11" s="128"/>
      <c r="ALP11" s="128"/>
      <c r="ALQ11" s="128"/>
      <c r="ALR11" s="128"/>
    </row>
    <row r="12" spans="1:1006" s="115" customFormat="1" ht="18" customHeight="1" outlineLevel="1" x14ac:dyDescent="0.25">
      <c r="A12" s="120"/>
      <c r="B12" s="120"/>
      <c r="C12" s="296" t="s">
        <v>458</v>
      </c>
      <c r="D12" s="177"/>
      <c r="E12" s="205">
        <v>3100</v>
      </c>
      <c r="F12" s="205">
        <v>0</v>
      </c>
      <c r="G12" s="227"/>
      <c r="H12" s="225"/>
      <c r="I12" s="208">
        <f t="shared" si="329"/>
        <v>0</v>
      </c>
      <c r="J12" s="205">
        <v>0</v>
      </c>
      <c r="K12" s="227"/>
      <c r="L12" s="225"/>
      <c r="M12" s="208">
        <f t="shared" si="330"/>
        <v>0</v>
      </c>
      <c r="N12" s="205">
        <v>0</v>
      </c>
      <c r="O12" s="225"/>
      <c r="P12" s="225"/>
      <c r="Q12" s="208">
        <f t="shared" si="331"/>
        <v>0</v>
      </c>
      <c r="R12" s="205">
        <v>0</v>
      </c>
      <c r="S12" s="225"/>
      <c r="T12" s="225"/>
      <c r="U12" s="208">
        <f t="shared" si="332"/>
        <v>0</v>
      </c>
      <c r="V12" s="207">
        <v>0</v>
      </c>
      <c r="W12" s="225"/>
      <c r="X12" s="225"/>
      <c r="Y12" s="208">
        <f t="shared" si="333"/>
        <v>0</v>
      </c>
      <c r="Z12" s="207">
        <v>0</v>
      </c>
      <c r="AA12" s="225"/>
      <c r="AB12" s="225"/>
      <c r="AC12" s="208">
        <f t="shared" si="334"/>
        <v>0</v>
      </c>
      <c r="AD12" s="207">
        <v>0</v>
      </c>
      <c r="AE12" s="225"/>
      <c r="AF12" s="225"/>
      <c r="AG12" s="208">
        <f t="shared" si="335"/>
        <v>0</v>
      </c>
      <c r="AH12" s="207">
        <v>0</v>
      </c>
      <c r="AI12" s="225"/>
      <c r="AJ12" s="225"/>
      <c r="AK12" s="208">
        <f t="shared" si="336"/>
        <v>0</v>
      </c>
      <c r="AL12" s="207">
        <v>0</v>
      </c>
      <c r="AM12" s="225"/>
      <c r="AN12" s="225"/>
      <c r="AO12" s="208">
        <f t="shared" si="337"/>
        <v>0</v>
      </c>
      <c r="AP12" s="207">
        <v>0</v>
      </c>
      <c r="AQ12" s="225"/>
      <c r="AR12" s="225"/>
      <c r="AS12" s="208">
        <f t="shared" si="338"/>
        <v>0</v>
      </c>
      <c r="AT12" s="207">
        <v>0</v>
      </c>
      <c r="AU12" s="225"/>
      <c r="AV12" s="225"/>
      <c r="AW12" s="208">
        <f t="shared" si="339"/>
        <v>0</v>
      </c>
      <c r="AX12" s="207">
        <v>0</v>
      </c>
      <c r="AY12" s="225"/>
      <c r="AZ12" s="225"/>
      <c r="BA12" s="208">
        <f t="shared" si="340"/>
        <v>0</v>
      </c>
      <c r="BB12" s="207">
        <v>0</v>
      </c>
      <c r="BC12" s="225"/>
      <c r="BD12" s="225"/>
      <c r="BE12" s="208">
        <f t="shared" si="341"/>
        <v>0</v>
      </c>
      <c r="BF12" s="207">
        <v>0</v>
      </c>
      <c r="BG12" s="225"/>
      <c r="BH12" s="225"/>
      <c r="BI12" s="208">
        <f t="shared" si="342"/>
        <v>0</v>
      </c>
      <c r="BJ12" s="207">
        <v>0</v>
      </c>
      <c r="BK12" s="225"/>
      <c r="BL12" s="225"/>
      <c r="BM12" s="208">
        <f t="shared" si="343"/>
        <v>0</v>
      </c>
      <c r="BN12" s="207">
        <v>0</v>
      </c>
      <c r="BO12" s="225"/>
      <c r="BP12" s="225"/>
      <c r="BQ12" s="208">
        <f t="shared" si="369"/>
        <v>0</v>
      </c>
      <c r="BR12" s="207">
        <v>0</v>
      </c>
      <c r="BS12" s="225"/>
      <c r="BT12" s="225"/>
      <c r="BU12" s="208">
        <f t="shared" si="370"/>
        <v>0</v>
      </c>
      <c r="BV12" s="207">
        <v>0</v>
      </c>
      <c r="BW12" s="225"/>
      <c r="BX12" s="225"/>
      <c r="BY12" s="208">
        <f t="shared" si="371"/>
        <v>0</v>
      </c>
      <c r="BZ12" s="207"/>
      <c r="CA12" s="225"/>
      <c r="CB12" s="225"/>
      <c r="CC12" s="208">
        <f t="shared" si="372"/>
        <v>0</v>
      </c>
      <c r="CD12" s="225"/>
      <c r="CE12" s="225"/>
      <c r="CF12" s="208">
        <f t="shared" si="373"/>
        <v>0</v>
      </c>
      <c r="CG12" s="225"/>
      <c r="CH12" s="225"/>
      <c r="CI12" s="226">
        <f t="shared" ref="CI12:CI24" si="387">CG12*CH12</f>
        <v>0</v>
      </c>
      <c r="CJ12" s="226"/>
      <c r="CK12" s="226"/>
      <c r="CL12" s="226"/>
      <c r="CM12" s="253">
        <v>0</v>
      </c>
      <c r="CN12" s="253">
        <v>0</v>
      </c>
      <c r="CO12" s="253">
        <v>0</v>
      </c>
      <c r="CP12" s="253">
        <v>0</v>
      </c>
      <c r="CQ12" s="253">
        <v>0</v>
      </c>
      <c r="CR12" s="253">
        <v>0</v>
      </c>
      <c r="CS12" s="253">
        <v>0</v>
      </c>
      <c r="CT12" s="253">
        <v>0</v>
      </c>
      <c r="CU12" s="253">
        <v>0</v>
      </c>
      <c r="CV12" s="253">
        <v>0</v>
      </c>
      <c r="CW12" s="253">
        <v>0</v>
      </c>
      <c r="CX12" s="253">
        <v>0</v>
      </c>
      <c r="CY12" s="253">
        <v>0</v>
      </c>
      <c r="CZ12" s="253">
        <v>0</v>
      </c>
      <c r="DA12" s="253">
        <v>0</v>
      </c>
      <c r="DB12" s="253">
        <v>0</v>
      </c>
      <c r="DC12" s="253">
        <v>0</v>
      </c>
      <c r="DD12" s="253">
        <v>0</v>
      </c>
      <c r="DE12" s="253">
        <v>0</v>
      </c>
      <c r="DF12" s="253">
        <v>0</v>
      </c>
      <c r="DG12" s="253">
        <v>0</v>
      </c>
      <c r="DH12" s="253">
        <v>0</v>
      </c>
      <c r="DI12" s="253">
        <v>0</v>
      </c>
      <c r="DJ12" s="253">
        <v>0</v>
      </c>
      <c r="DK12" s="253">
        <v>0</v>
      </c>
      <c r="DL12" s="253">
        <v>0</v>
      </c>
      <c r="DM12" s="253">
        <v>0</v>
      </c>
      <c r="DN12" s="253">
        <v>0</v>
      </c>
      <c r="DO12" s="253">
        <v>0</v>
      </c>
      <c r="DP12" s="253">
        <v>0</v>
      </c>
      <c r="DQ12" s="253">
        <v>0</v>
      </c>
      <c r="DR12" s="253">
        <v>0</v>
      </c>
      <c r="DS12" s="253">
        <v>0</v>
      </c>
      <c r="DT12" s="253">
        <v>0</v>
      </c>
      <c r="DU12" s="253">
        <v>0</v>
      </c>
      <c r="DV12" s="253">
        <v>0</v>
      </c>
      <c r="DW12" s="253">
        <v>0</v>
      </c>
      <c r="DX12" s="253">
        <v>0</v>
      </c>
      <c r="DY12" s="253">
        <v>0</v>
      </c>
      <c r="DZ12" s="253">
        <v>0</v>
      </c>
      <c r="EA12" s="126">
        <v>0</v>
      </c>
      <c r="EB12" s="126">
        <v>0</v>
      </c>
      <c r="EC12" s="126">
        <v>0</v>
      </c>
      <c r="ED12" s="126">
        <v>0</v>
      </c>
      <c r="EE12" s="126">
        <v>0</v>
      </c>
      <c r="EF12" s="126">
        <v>0</v>
      </c>
      <c r="EG12" s="131">
        <v>0</v>
      </c>
      <c r="EH12" s="225"/>
      <c r="EI12" s="227">
        <v>39</v>
      </c>
      <c r="EJ12" s="226">
        <f t="shared" si="344"/>
        <v>0</v>
      </c>
      <c r="EK12" s="131">
        <v>0</v>
      </c>
      <c r="EL12" s="225"/>
      <c r="EM12" s="227">
        <v>39</v>
      </c>
      <c r="EN12" s="226">
        <f t="shared" si="345"/>
        <v>0</v>
      </c>
      <c r="EO12" s="131">
        <v>0</v>
      </c>
      <c r="EP12" s="225"/>
      <c r="EQ12" s="227">
        <v>39</v>
      </c>
      <c r="ER12" s="226">
        <f t="shared" si="346"/>
        <v>0</v>
      </c>
      <c r="ES12" s="131">
        <v>0</v>
      </c>
      <c r="ET12" s="225"/>
      <c r="EU12" s="227">
        <v>39</v>
      </c>
      <c r="EV12" s="226">
        <f t="shared" si="347"/>
        <v>0</v>
      </c>
      <c r="EW12" s="131">
        <v>0</v>
      </c>
      <c r="EX12" s="225"/>
      <c r="EY12" s="227">
        <v>39</v>
      </c>
      <c r="EZ12" s="226">
        <f t="shared" si="348"/>
        <v>0</v>
      </c>
      <c r="FA12" s="131">
        <v>0</v>
      </c>
      <c r="FB12" s="225"/>
      <c r="FC12" s="227">
        <v>39</v>
      </c>
      <c r="FD12" s="226">
        <f t="shared" si="349"/>
        <v>0</v>
      </c>
      <c r="FE12" s="131">
        <v>0</v>
      </c>
      <c r="FF12" s="225"/>
      <c r="FG12" s="227">
        <v>39</v>
      </c>
      <c r="FH12" s="226">
        <f t="shared" si="350"/>
        <v>0</v>
      </c>
      <c r="FI12" s="131">
        <v>0</v>
      </c>
      <c r="FJ12" s="225"/>
      <c r="FK12" s="225"/>
      <c r="FL12" s="226">
        <f t="shared" si="351"/>
        <v>0</v>
      </c>
      <c r="FM12" s="131">
        <v>0</v>
      </c>
      <c r="FN12" s="225"/>
      <c r="FO12" s="225"/>
      <c r="FP12" s="226">
        <f t="shared" si="352"/>
        <v>0</v>
      </c>
      <c r="FQ12" s="131">
        <v>0</v>
      </c>
      <c r="FR12" s="225"/>
      <c r="FS12" s="225"/>
      <c r="FT12" s="226">
        <f t="shared" si="353"/>
        <v>0</v>
      </c>
      <c r="FU12" s="131">
        <v>0</v>
      </c>
      <c r="FV12" s="225"/>
      <c r="FW12" s="225"/>
      <c r="FX12" s="226">
        <f t="shared" si="354"/>
        <v>0</v>
      </c>
      <c r="FY12" s="131">
        <v>0</v>
      </c>
      <c r="FZ12" s="225"/>
      <c r="GA12" s="225"/>
      <c r="GB12" s="226">
        <f t="shared" si="355"/>
        <v>0</v>
      </c>
      <c r="GC12" s="131">
        <v>0</v>
      </c>
      <c r="GD12" s="225"/>
      <c r="GE12" s="225"/>
      <c r="GF12" s="226">
        <f t="shared" si="356"/>
        <v>0</v>
      </c>
      <c r="GG12" s="131">
        <v>0</v>
      </c>
      <c r="GH12" s="225"/>
      <c r="GI12" s="225"/>
      <c r="GJ12" s="226">
        <f t="shared" si="357"/>
        <v>0</v>
      </c>
      <c r="GK12" s="131">
        <v>0</v>
      </c>
      <c r="GL12" s="225"/>
      <c r="GM12" s="225"/>
      <c r="GN12" s="226">
        <f t="shared" si="206"/>
        <v>0</v>
      </c>
      <c r="GO12" s="131">
        <v>12.5</v>
      </c>
      <c r="GP12" s="225"/>
      <c r="GQ12" s="225"/>
      <c r="GR12" s="226">
        <f t="shared" si="374"/>
        <v>0</v>
      </c>
      <c r="GS12" s="131">
        <v>0</v>
      </c>
      <c r="GT12" s="225"/>
      <c r="GU12" s="225"/>
      <c r="GV12" s="226">
        <f t="shared" si="375"/>
        <v>0</v>
      </c>
      <c r="GW12" s="131">
        <v>0</v>
      </c>
      <c r="GX12" s="225"/>
      <c r="GY12" s="225"/>
      <c r="GZ12" s="226">
        <f t="shared" si="376"/>
        <v>0</v>
      </c>
      <c r="HA12" s="131"/>
      <c r="HB12" s="225"/>
      <c r="HC12" s="225"/>
      <c r="HD12" s="226">
        <f t="shared" si="377"/>
        <v>0</v>
      </c>
      <c r="HE12" s="225"/>
      <c r="HF12" s="225"/>
      <c r="HG12" s="226">
        <f t="shared" si="378"/>
        <v>0</v>
      </c>
      <c r="HH12" s="225"/>
      <c r="HI12" s="225"/>
      <c r="HJ12" s="226">
        <f t="shared" ref="HJ12:HJ24" si="388">HH12*HI12</f>
        <v>0</v>
      </c>
      <c r="HK12" s="226"/>
      <c r="HL12" s="226"/>
      <c r="HM12" s="226"/>
      <c r="HN12" s="253">
        <v>0</v>
      </c>
      <c r="HO12" s="253">
        <v>0</v>
      </c>
      <c r="HP12" s="253">
        <v>0</v>
      </c>
      <c r="HQ12" s="253">
        <v>0</v>
      </c>
      <c r="HR12" s="253">
        <v>0</v>
      </c>
      <c r="HS12" s="253">
        <v>0</v>
      </c>
      <c r="HT12" s="253">
        <v>0</v>
      </c>
      <c r="HU12" s="253">
        <v>0</v>
      </c>
      <c r="HV12" s="253">
        <v>0</v>
      </c>
      <c r="HW12" s="253">
        <v>0</v>
      </c>
      <c r="HX12" s="253">
        <v>0</v>
      </c>
      <c r="HY12" s="253">
        <v>0</v>
      </c>
      <c r="HZ12" s="253">
        <v>0</v>
      </c>
      <c r="IA12" s="253">
        <v>0</v>
      </c>
      <c r="IB12" s="253">
        <v>0</v>
      </c>
      <c r="IC12" s="253">
        <v>0</v>
      </c>
      <c r="ID12" s="253">
        <v>0</v>
      </c>
      <c r="IE12" s="253">
        <v>0</v>
      </c>
      <c r="IF12" s="253">
        <v>0</v>
      </c>
      <c r="IG12" s="253">
        <v>0</v>
      </c>
      <c r="IH12" s="253">
        <v>0</v>
      </c>
      <c r="II12" s="253">
        <v>0</v>
      </c>
      <c r="IJ12" s="253">
        <v>0</v>
      </c>
      <c r="IK12" s="253">
        <v>0</v>
      </c>
      <c r="IL12" s="253">
        <v>0</v>
      </c>
      <c r="IM12" s="253">
        <v>0</v>
      </c>
      <c r="IN12" s="253">
        <v>0</v>
      </c>
      <c r="IO12" s="253">
        <v>0</v>
      </c>
      <c r="IP12" s="253">
        <v>0</v>
      </c>
      <c r="IQ12" s="253">
        <v>0</v>
      </c>
      <c r="IR12" s="254">
        <v>0</v>
      </c>
      <c r="IS12" s="254">
        <v>0</v>
      </c>
      <c r="IT12" s="254">
        <v>0</v>
      </c>
      <c r="IU12" s="254">
        <v>0</v>
      </c>
      <c r="IV12" s="254">
        <v>0</v>
      </c>
      <c r="IW12" s="254">
        <v>0</v>
      </c>
      <c r="IX12" s="254">
        <v>0</v>
      </c>
      <c r="IY12" s="254">
        <v>0</v>
      </c>
      <c r="IZ12" s="125">
        <v>0</v>
      </c>
      <c r="JA12" s="125">
        <v>0</v>
      </c>
      <c r="JB12" s="125">
        <v>0</v>
      </c>
      <c r="JC12" s="125">
        <v>0</v>
      </c>
      <c r="JD12" s="228"/>
      <c r="JE12" s="225"/>
      <c r="JF12" s="228"/>
      <c r="JG12" s="228">
        <f t="shared" si="207"/>
        <v>0</v>
      </c>
      <c r="JH12" s="228"/>
      <c r="JI12" s="225"/>
      <c r="JJ12" s="228"/>
      <c r="JK12" s="228">
        <f t="shared" si="208"/>
        <v>0</v>
      </c>
      <c r="JL12" s="228"/>
      <c r="JM12" s="225"/>
      <c r="JN12" s="228"/>
      <c r="JO12" s="228">
        <f t="shared" si="209"/>
        <v>0</v>
      </c>
      <c r="JP12" s="228"/>
      <c r="JQ12" s="225"/>
      <c r="JR12" s="228"/>
      <c r="JS12" s="228">
        <f t="shared" si="210"/>
        <v>0</v>
      </c>
      <c r="JT12" s="228"/>
      <c r="JU12" s="225"/>
      <c r="JV12" s="228"/>
      <c r="JW12" s="228">
        <f t="shared" si="211"/>
        <v>0</v>
      </c>
      <c r="JX12" s="228"/>
      <c r="JY12" s="225"/>
      <c r="JZ12" s="228"/>
      <c r="KA12" s="228">
        <f t="shared" si="212"/>
        <v>0</v>
      </c>
      <c r="KB12" s="228"/>
      <c r="KC12" s="228"/>
      <c r="KD12" s="228"/>
      <c r="KE12" s="228">
        <f t="shared" si="213"/>
        <v>0</v>
      </c>
      <c r="KF12" s="228"/>
      <c r="KG12" s="228"/>
      <c r="KH12" s="228"/>
      <c r="KI12" s="228">
        <f t="shared" si="214"/>
        <v>0</v>
      </c>
      <c r="KJ12" s="228"/>
      <c r="KK12" s="228"/>
      <c r="KL12" s="228"/>
      <c r="KM12" s="228">
        <f t="shared" si="215"/>
        <v>0</v>
      </c>
      <c r="KN12" s="228"/>
      <c r="KO12" s="228"/>
      <c r="KP12" s="228"/>
      <c r="KQ12" s="228">
        <f t="shared" si="216"/>
        <v>0</v>
      </c>
      <c r="KR12" s="228"/>
      <c r="KS12" s="228"/>
      <c r="KT12" s="228"/>
      <c r="KU12" s="228">
        <f t="shared" si="217"/>
        <v>0</v>
      </c>
      <c r="KV12" s="228"/>
      <c r="KW12" s="228"/>
      <c r="KX12" s="228"/>
      <c r="KY12" s="228">
        <f t="shared" si="218"/>
        <v>0</v>
      </c>
      <c r="KZ12" s="228">
        <v>0</v>
      </c>
      <c r="LA12" s="228"/>
      <c r="LB12" s="228"/>
      <c r="LC12" s="228">
        <f t="shared" si="219"/>
        <v>0</v>
      </c>
      <c r="LD12" s="228"/>
      <c r="LE12" s="228"/>
      <c r="LF12" s="228"/>
      <c r="LG12" s="228">
        <f t="shared" si="220"/>
        <v>0</v>
      </c>
      <c r="LH12" s="228"/>
      <c r="LI12" s="228"/>
      <c r="LJ12" s="228"/>
      <c r="LK12" s="228">
        <f t="shared" si="221"/>
        <v>0</v>
      </c>
      <c r="LL12" s="228"/>
      <c r="LM12" s="228"/>
      <c r="LN12" s="228"/>
      <c r="LO12" s="228">
        <f t="shared" si="222"/>
        <v>0</v>
      </c>
      <c r="LP12" s="228"/>
      <c r="LQ12" s="228"/>
      <c r="LR12" s="228"/>
      <c r="LS12" s="228">
        <f t="shared" si="223"/>
        <v>0</v>
      </c>
      <c r="LT12" s="228"/>
      <c r="LU12" s="228"/>
      <c r="LV12" s="228"/>
      <c r="LW12" s="228">
        <f t="shared" si="224"/>
        <v>0</v>
      </c>
      <c r="LX12" s="228"/>
      <c r="LY12" s="228"/>
      <c r="LZ12" s="228"/>
      <c r="MA12" s="228">
        <f t="shared" si="225"/>
        <v>0</v>
      </c>
      <c r="MB12" s="228"/>
      <c r="MC12" s="228"/>
      <c r="MD12" s="228">
        <f t="shared" si="226"/>
        <v>0</v>
      </c>
      <c r="ME12" s="228"/>
      <c r="MF12" s="228"/>
      <c r="MG12" s="228">
        <f t="shared" ref="MG12:MG24" si="389">ME12*MF12</f>
        <v>0</v>
      </c>
      <c r="MH12" s="228"/>
      <c r="MI12" s="228"/>
      <c r="MJ12" s="228">
        <v>0</v>
      </c>
      <c r="MK12" s="253"/>
      <c r="ML12" s="253"/>
      <c r="MM12" s="253"/>
      <c r="MN12" s="253"/>
      <c r="MO12" s="253"/>
      <c r="MP12" s="253"/>
      <c r="MQ12" s="253"/>
      <c r="MR12" s="253"/>
      <c r="MS12" s="253"/>
      <c r="MT12" s="253"/>
      <c r="MU12" s="253"/>
      <c r="MV12" s="253"/>
      <c r="MW12" s="253"/>
      <c r="MX12" s="253"/>
      <c r="MY12" s="253"/>
      <c r="MZ12" s="253"/>
      <c r="NA12" s="253"/>
      <c r="NB12" s="253"/>
      <c r="NC12" s="253"/>
      <c r="ND12" s="253"/>
      <c r="NE12" s="253"/>
      <c r="NF12" s="253"/>
      <c r="NG12" s="253"/>
      <c r="NH12" s="253"/>
      <c r="NI12" s="253"/>
      <c r="NJ12" s="253"/>
      <c r="NK12" s="253"/>
      <c r="NL12" s="253"/>
      <c r="NM12" s="253"/>
      <c r="NN12" s="253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228"/>
      <c r="OB12" s="225"/>
      <c r="OC12" s="225"/>
      <c r="OD12" s="225">
        <f t="shared" si="227"/>
        <v>0</v>
      </c>
      <c r="OE12" s="228"/>
      <c r="OF12" s="225"/>
      <c r="OG12" s="225"/>
      <c r="OH12" s="225">
        <f t="shared" si="228"/>
        <v>0</v>
      </c>
      <c r="OI12" s="228"/>
      <c r="OJ12" s="225"/>
      <c r="OK12" s="225"/>
      <c r="OL12" s="225">
        <f t="shared" si="229"/>
        <v>0</v>
      </c>
      <c r="OM12" s="228"/>
      <c r="ON12" s="225"/>
      <c r="OO12" s="225"/>
      <c r="OP12" s="225">
        <f t="shared" si="230"/>
        <v>0</v>
      </c>
      <c r="OQ12" s="228"/>
      <c r="OR12" s="225"/>
      <c r="OS12" s="225"/>
      <c r="OT12" s="225">
        <f t="shared" si="231"/>
        <v>0</v>
      </c>
      <c r="OU12" s="228"/>
      <c r="OV12" s="225"/>
      <c r="OW12" s="225"/>
      <c r="OX12" s="225">
        <f t="shared" si="232"/>
        <v>0</v>
      </c>
      <c r="OY12" s="228"/>
      <c r="OZ12" s="225"/>
      <c r="PA12" s="225"/>
      <c r="PB12" s="225">
        <f t="shared" si="233"/>
        <v>0</v>
      </c>
      <c r="PC12" s="228"/>
      <c r="PD12" s="225"/>
      <c r="PE12" s="225"/>
      <c r="PF12" s="225">
        <f t="shared" si="234"/>
        <v>0</v>
      </c>
      <c r="PG12" s="228"/>
      <c r="PH12" s="225"/>
      <c r="PI12" s="225"/>
      <c r="PJ12" s="225">
        <f t="shared" si="235"/>
        <v>0</v>
      </c>
      <c r="PK12" s="228"/>
      <c r="PL12" s="225"/>
      <c r="PM12" s="225"/>
      <c r="PN12" s="225">
        <f t="shared" si="236"/>
        <v>0</v>
      </c>
      <c r="PO12" s="228"/>
      <c r="PP12" s="225"/>
      <c r="PQ12" s="225"/>
      <c r="PR12" s="225">
        <f t="shared" si="237"/>
        <v>0</v>
      </c>
      <c r="PS12" s="228"/>
      <c r="PT12" s="225"/>
      <c r="PU12" s="225"/>
      <c r="PV12" s="225">
        <f t="shared" si="238"/>
        <v>0</v>
      </c>
      <c r="PW12" s="228"/>
      <c r="PX12" s="225"/>
      <c r="PY12" s="225"/>
      <c r="PZ12" s="225">
        <f t="shared" si="239"/>
        <v>0</v>
      </c>
      <c r="QA12" s="228"/>
      <c r="QB12" s="225"/>
      <c r="QC12" s="225"/>
      <c r="QD12" s="225">
        <f t="shared" si="240"/>
        <v>0</v>
      </c>
      <c r="QE12" s="228"/>
      <c r="QF12" s="225"/>
      <c r="QG12" s="225"/>
      <c r="QH12" s="225">
        <f t="shared" si="241"/>
        <v>0</v>
      </c>
      <c r="QI12" s="228"/>
      <c r="QJ12" s="225"/>
      <c r="QK12" s="225"/>
      <c r="QL12" s="225">
        <f t="shared" si="242"/>
        <v>0</v>
      </c>
      <c r="QM12" s="228"/>
      <c r="QN12" s="225"/>
      <c r="QO12" s="225"/>
      <c r="QP12" s="225">
        <f t="shared" si="243"/>
        <v>0</v>
      </c>
      <c r="QQ12" s="228"/>
      <c r="QR12" s="225"/>
      <c r="QS12" s="225"/>
      <c r="QT12" s="225">
        <f t="shared" si="244"/>
        <v>0</v>
      </c>
      <c r="QU12" s="228"/>
      <c r="QV12" s="225"/>
      <c r="QW12" s="225"/>
      <c r="QX12" s="225">
        <f t="shared" si="245"/>
        <v>0</v>
      </c>
      <c r="QY12" s="225"/>
      <c r="QZ12" s="225"/>
      <c r="RA12" s="225">
        <f t="shared" si="246"/>
        <v>0</v>
      </c>
      <c r="RB12" s="225"/>
      <c r="RC12" s="225"/>
      <c r="RD12" s="225">
        <f t="shared" si="247"/>
        <v>0</v>
      </c>
      <c r="RE12" s="225"/>
      <c r="RF12" s="225"/>
      <c r="RG12" s="225"/>
      <c r="RH12" s="253"/>
      <c r="RI12" s="253"/>
      <c r="RJ12" s="253"/>
      <c r="RK12" s="253"/>
      <c r="RL12" s="253"/>
      <c r="RM12" s="253"/>
      <c r="RN12" s="253"/>
      <c r="RO12" s="253"/>
      <c r="RP12" s="253"/>
      <c r="RQ12" s="253"/>
      <c r="RR12" s="253"/>
      <c r="RS12" s="253"/>
      <c r="RT12" s="253"/>
      <c r="RU12" s="253"/>
      <c r="RV12" s="253"/>
      <c r="RW12" s="253"/>
      <c r="RX12" s="253"/>
      <c r="RY12" s="253"/>
      <c r="RZ12" s="253"/>
      <c r="SA12" s="253"/>
      <c r="SB12" s="253"/>
      <c r="SC12" s="253"/>
      <c r="SD12" s="253"/>
      <c r="SE12" s="253"/>
      <c r="SF12" s="253"/>
      <c r="SG12" s="253"/>
      <c r="SH12" s="253"/>
      <c r="SI12" s="253"/>
      <c r="SJ12" s="253"/>
      <c r="SK12" s="253"/>
      <c r="SL12" s="125"/>
      <c r="SM12" s="125"/>
      <c r="SN12" s="125"/>
      <c r="SO12" s="125"/>
      <c r="SP12" s="125"/>
      <c r="SQ12" s="125"/>
      <c r="SR12" s="125"/>
      <c r="SS12" s="125"/>
      <c r="ST12" s="125"/>
      <c r="SU12" s="125"/>
      <c r="SV12" s="125"/>
      <c r="SW12" s="125"/>
      <c r="SX12" s="228">
        <v>587.75900000000001</v>
      </c>
      <c r="SY12" s="240">
        <v>900</v>
      </c>
      <c r="SZ12" s="124">
        <v>41.89</v>
      </c>
      <c r="TA12" s="226">
        <f t="shared" si="248"/>
        <v>37701</v>
      </c>
      <c r="TB12" s="228"/>
      <c r="TC12" s="240">
        <v>700</v>
      </c>
      <c r="TD12" s="124">
        <v>41.88</v>
      </c>
      <c r="TE12" s="226">
        <f t="shared" si="249"/>
        <v>29316</v>
      </c>
      <c r="TF12" s="228"/>
      <c r="TG12" s="240">
        <v>750</v>
      </c>
      <c r="TH12" s="124">
        <v>41.88</v>
      </c>
      <c r="TI12" s="226">
        <f t="shared" si="250"/>
        <v>31410.000000000004</v>
      </c>
      <c r="TJ12" s="228">
        <v>32.402999999999999</v>
      </c>
      <c r="TK12" s="240">
        <v>750</v>
      </c>
      <c r="TL12" s="124">
        <v>41.88</v>
      </c>
      <c r="TM12" s="226">
        <f t="shared" si="251"/>
        <v>31410.000000000004</v>
      </c>
      <c r="TN12" s="228"/>
      <c r="TO12" s="240">
        <v>600</v>
      </c>
      <c r="TP12" s="124">
        <v>41.88</v>
      </c>
      <c r="TQ12" s="226">
        <f t="shared" si="252"/>
        <v>25128</v>
      </c>
      <c r="TR12" s="228"/>
      <c r="TS12" s="240">
        <v>600</v>
      </c>
      <c r="TT12" s="124">
        <v>41.88</v>
      </c>
      <c r="TU12" s="226">
        <f t="shared" si="253"/>
        <v>25128</v>
      </c>
      <c r="TV12" s="228"/>
      <c r="TW12" s="240">
        <v>560</v>
      </c>
      <c r="TX12" s="124">
        <v>41.88</v>
      </c>
      <c r="TY12" s="226">
        <f t="shared" si="254"/>
        <v>23452.800000000003</v>
      </c>
      <c r="TZ12" s="228"/>
      <c r="UA12" s="219">
        <v>800</v>
      </c>
      <c r="UB12" s="124">
        <v>34.79</v>
      </c>
      <c r="UC12" s="226">
        <f t="shared" si="255"/>
        <v>27832</v>
      </c>
      <c r="UD12" s="228"/>
      <c r="UE12" s="219">
        <v>500</v>
      </c>
      <c r="UF12" s="124">
        <v>34.79</v>
      </c>
      <c r="UG12" s="226">
        <f t="shared" si="256"/>
        <v>17395</v>
      </c>
      <c r="UH12" s="228">
        <v>1.8</v>
      </c>
      <c r="UI12" s="219">
        <v>500</v>
      </c>
      <c r="UJ12" s="124">
        <v>34.79</v>
      </c>
      <c r="UK12" s="226">
        <f t="shared" si="257"/>
        <v>17395</v>
      </c>
      <c r="UL12" s="228">
        <v>12.601000000000001</v>
      </c>
      <c r="UM12" s="219">
        <v>500</v>
      </c>
      <c r="UN12" s="124">
        <v>34.79</v>
      </c>
      <c r="UO12" s="226">
        <f t="shared" si="258"/>
        <v>17395</v>
      </c>
      <c r="UP12" s="228">
        <v>24.302</v>
      </c>
      <c r="UQ12" s="207">
        <v>700</v>
      </c>
      <c r="UR12" s="124">
        <v>34.79</v>
      </c>
      <c r="US12" s="226">
        <f t="shared" si="259"/>
        <v>24353</v>
      </c>
      <c r="UT12" s="228">
        <v>49.505000000000003</v>
      </c>
      <c r="UU12" s="207">
        <v>0</v>
      </c>
      <c r="UV12" s="124">
        <v>0</v>
      </c>
      <c r="UW12" s="226">
        <f t="shared" si="260"/>
        <v>0</v>
      </c>
      <c r="UX12" s="228"/>
      <c r="UY12" s="207">
        <v>0</v>
      </c>
      <c r="UZ12" s="124">
        <v>0</v>
      </c>
      <c r="VA12" s="226">
        <f t="shared" si="261"/>
        <v>0</v>
      </c>
      <c r="VB12" s="228">
        <v>27.003</v>
      </c>
      <c r="VC12" s="207">
        <v>0</v>
      </c>
      <c r="VD12" s="124">
        <v>0</v>
      </c>
      <c r="VE12" s="226">
        <f t="shared" si="379"/>
        <v>0</v>
      </c>
      <c r="VF12" s="228">
        <v>40.503999999999998</v>
      </c>
      <c r="VG12" s="207">
        <v>0</v>
      </c>
      <c r="VH12" s="124">
        <v>0</v>
      </c>
      <c r="VI12" s="226">
        <f t="shared" si="263"/>
        <v>0</v>
      </c>
      <c r="VJ12" s="228">
        <v>18.902000000000001</v>
      </c>
      <c r="VK12" s="206">
        <v>0</v>
      </c>
      <c r="VL12" s="124">
        <v>0</v>
      </c>
      <c r="VM12" s="226">
        <f t="shared" si="264"/>
        <v>0</v>
      </c>
      <c r="VN12" s="228">
        <v>8.1010000000000009</v>
      </c>
      <c r="VO12" s="206">
        <v>0</v>
      </c>
      <c r="VP12" s="124">
        <v>0</v>
      </c>
      <c r="VQ12" s="226">
        <f t="shared" si="265"/>
        <v>0</v>
      </c>
      <c r="VR12" s="228">
        <v>3.6</v>
      </c>
      <c r="VS12" s="206">
        <v>0</v>
      </c>
      <c r="VT12" s="124">
        <v>0</v>
      </c>
      <c r="VU12" s="226">
        <f t="shared" si="266"/>
        <v>0</v>
      </c>
      <c r="VV12" s="225"/>
      <c r="VW12" s="124">
        <v>34.788888888888884</v>
      </c>
      <c r="VX12" s="226">
        <f t="shared" si="267"/>
        <v>0</v>
      </c>
      <c r="VY12" s="225">
        <v>10</v>
      </c>
      <c r="VZ12" s="124">
        <v>34.788888888888884</v>
      </c>
      <c r="WA12" s="226">
        <f t="shared" si="268"/>
        <v>347.88888888888886</v>
      </c>
      <c r="WB12" s="226">
        <v>30</v>
      </c>
      <c r="WC12" s="226">
        <v>34.78</v>
      </c>
      <c r="WD12" s="226">
        <v>1043.4000000000001</v>
      </c>
      <c r="WE12" s="253">
        <v>792.97900000000004</v>
      </c>
      <c r="WF12" s="253">
        <v>33213.699999999997</v>
      </c>
      <c r="WG12" s="253">
        <v>826.28300000000002</v>
      </c>
      <c r="WH12" s="253">
        <v>34608.6</v>
      </c>
      <c r="WI12" s="253">
        <v>903.69</v>
      </c>
      <c r="WJ12" s="253">
        <v>37850.800000000003</v>
      </c>
      <c r="WK12" s="253">
        <v>636.36400000000003</v>
      </c>
      <c r="WL12" s="253">
        <v>26653.9</v>
      </c>
      <c r="WM12" s="253">
        <v>535.55399999999997</v>
      </c>
      <c r="WN12" s="253">
        <v>22267</v>
      </c>
      <c r="WO12" s="253">
        <v>640.86400000000003</v>
      </c>
      <c r="WP12" s="253">
        <v>26842.400000000001</v>
      </c>
      <c r="WQ12" s="253">
        <v>592.25900000000001</v>
      </c>
      <c r="WR12" s="253">
        <v>22237.82</v>
      </c>
      <c r="WS12" s="253">
        <v>521.15200000000004</v>
      </c>
      <c r="WT12" s="253">
        <v>18128.490000000002</v>
      </c>
      <c r="WU12" s="253">
        <v>412.24099999999999</v>
      </c>
      <c r="WV12" s="253">
        <v>14339.98</v>
      </c>
      <c r="WW12" s="253">
        <v>333.03300000000002</v>
      </c>
      <c r="WX12" s="253">
        <v>11584.7</v>
      </c>
      <c r="WY12" s="253">
        <v>587.75900000000001</v>
      </c>
      <c r="WZ12" s="253">
        <v>20445.43</v>
      </c>
      <c r="XA12" s="253">
        <v>360.93599999999998</v>
      </c>
      <c r="XB12" s="253">
        <v>12555.31</v>
      </c>
      <c r="XC12" s="253"/>
      <c r="XD12" s="253"/>
      <c r="XE12" s="253">
        <v>32.402999999999999</v>
      </c>
      <c r="XF12" s="253">
        <v>1127.1600000000001</v>
      </c>
      <c r="XG12" s="253"/>
      <c r="XH12" s="253"/>
      <c r="XI12" s="125"/>
      <c r="XJ12" s="125"/>
      <c r="XK12" s="125"/>
      <c r="XL12" s="125"/>
      <c r="XM12" s="125"/>
      <c r="XN12" s="125"/>
      <c r="XO12" s="125"/>
      <c r="XP12" s="125"/>
      <c r="XQ12" s="125">
        <v>1.8</v>
      </c>
      <c r="XR12" s="125">
        <v>62.62</v>
      </c>
      <c r="XS12" s="125">
        <v>12.601000000000001</v>
      </c>
      <c r="XT12" s="125">
        <v>483</v>
      </c>
      <c r="XU12" s="228">
        <v>2386.1390000000001</v>
      </c>
      <c r="XV12" s="226">
        <v>2200</v>
      </c>
      <c r="XW12" s="226">
        <v>44</v>
      </c>
      <c r="XX12" s="208">
        <f t="shared" si="269"/>
        <v>96800</v>
      </c>
      <c r="XY12" s="228"/>
      <c r="XZ12" s="226">
        <v>2200</v>
      </c>
      <c r="YA12" s="226">
        <v>44</v>
      </c>
      <c r="YB12" s="208">
        <f t="shared" si="270"/>
        <v>96800</v>
      </c>
      <c r="YC12" s="228"/>
      <c r="YD12" s="226">
        <v>2100</v>
      </c>
      <c r="YE12" s="226">
        <v>40</v>
      </c>
      <c r="YF12" s="208">
        <f t="shared" si="271"/>
        <v>84000</v>
      </c>
      <c r="YG12" s="228"/>
      <c r="YH12" s="226">
        <v>2100</v>
      </c>
      <c r="YI12" s="226">
        <v>40</v>
      </c>
      <c r="YJ12" s="208">
        <f t="shared" si="272"/>
        <v>84000</v>
      </c>
      <c r="YK12" s="228"/>
      <c r="YL12" s="226">
        <v>1800</v>
      </c>
      <c r="YM12" s="226">
        <v>40</v>
      </c>
      <c r="YN12" s="208">
        <f t="shared" si="273"/>
        <v>72000</v>
      </c>
      <c r="YO12" s="228"/>
      <c r="YP12" s="226">
        <v>1600</v>
      </c>
      <c r="YQ12" s="226">
        <v>40</v>
      </c>
      <c r="YR12" s="208">
        <f t="shared" si="274"/>
        <v>64000</v>
      </c>
      <c r="YS12" s="228"/>
      <c r="YT12" s="226">
        <v>1320</v>
      </c>
      <c r="YU12" s="226">
        <v>40</v>
      </c>
      <c r="YV12" s="208">
        <f t="shared" si="275"/>
        <v>52800</v>
      </c>
      <c r="YW12" s="228"/>
      <c r="YX12" s="226">
        <v>1500</v>
      </c>
      <c r="YY12" s="226">
        <v>40</v>
      </c>
      <c r="YZ12" s="208">
        <f t="shared" si="276"/>
        <v>60000</v>
      </c>
      <c r="ZA12" s="228"/>
      <c r="ZB12" s="226">
        <v>1400</v>
      </c>
      <c r="ZC12" s="226">
        <v>40</v>
      </c>
      <c r="ZD12" s="208">
        <f t="shared" si="277"/>
        <v>56000</v>
      </c>
      <c r="ZE12" s="228"/>
      <c r="ZF12" s="226">
        <v>2000</v>
      </c>
      <c r="ZG12" s="226">
        <v>37</v>
      </c>
      <c r="ZH12" s="208">
        <f t="shared" si="278"/>
        <v>74000</v>
      </c>
      <c r="ZI12" s="228"/>
      <c r="ZJ12" s="225">
        <v>2000</v>
      </c>
      <c r="ZK12" s="225">
        <v>40</v>
      </c>
      <c r="ZL12" s="208">
        <f t="shared" si="279"/>
        <v>80000</v>
      </c>
      <c r="ZM12" s="228"/>
      <c r="ZN12" s="225">
        <v>2000</v>
      </c>
      <c r="ZO12" s="225">
        <v>40</v>
      </c>
      <c r="ZP12" s="208">
        <f t="shared" si="280"/>
        <v>80000</v>
      </c>
      <c r="ZQ12" s="228"/>
      <c r="ZR12" s="225">
        <v>2000</v>
      </c>
      <c r="ZS12" s="225">
        <v>36</v>
      </c>
      <c r="ZT12" s="208">
        <f t="shared" si="281"/>
        <v>72000</v>
      </c>
      <c r="ZU12" s="228"/>
      <c r="ZV12" s="225">
        <v>1000</v>
      </c>
      <c r="ZW12" s="225">
        <v>42.7</v>
      </c>
      <c r="ZX12" s="208">
        <f t="shared" si="282"/>
        <v>42700</v>
      </c>
      <c r="ZY12" s="228"/>
      <c r="ZZ12" s="225">
        <v>1000</v>
      </c>
      <c r="AAA12" s="225">
        <v>42.7</v>
      </c>
      <c r="AAB12" s="208">
        <f t="shared" si="283"/>
        <v>42700</v>
      </c>
      <c r="AAC12" s="228"/>
      <c r="AAD12" s="225"/>
      <c r="AAE12" s="225"/>
      <c r="AAF12" s="208">
        <f t="shared" si="284"/>
        <v>0</v>
      </c>
      <c r="AAG12" s="228"/>
      <c r="AAH12" s="225"/>
      <c r="AAI12" s="225"/>
      <c r="AAJ12" s="208">
        <f t="shared" si="285"/>
        <v>0</v>
      </c>
      <c r="AAK12" s="228"/>
      <c r="AAL12" s="225"/>
      <c r="AAM12" s="225"/>
      <c r="AAN12" s="208">
        <f t="shared" si="286"/>
        <v>0</v>
      </c>
      <c r="AAO12" s="228"/>
      <c r="AAP12" s="225"/>
      <c r="AAQ12" s="225"/>
      <c r="AAR12" s="208">
        <f t="shared" si="287"/>
        <v>0</v>
      </c>
      <c r="AAS12" s="225"/>
      <c r="AAT12" s="225"/>
      <c r="AAU12" s="208">
        <f t="shared" si="288"/>
        <v>0</v>
      </c>
      <c r="AAV12" s="225"/>
      <c r="AAW12" s="225"/>
      <c r="AAX12" s="226">
        <f t="shared" si="289"/>
        <v>0</v>
      </c>
      <c r="AAY12" s="226"/>
      <c r="AAZ12" s="226"/>
      <c r="ABA12" s="226"/>
      <c r="ABB12" s="253">
        <v>2693.069</v>
      </c>
      <c r="ABC12" s="253">
        <v>107712</v>
      </c>
      <c r="ABD12" s="253">
        <v>2424.8420000000001</v>
      </c>
      <c r="ABE12" s="253">
        <v>96984</v>
      </c>
      <c r="ABF12" s="253">
        <v>2430.2429999999999</v>
      </c>
      <c r="ABG12" s="253">
        <v>97200</v>
      </c>
      <c r="ABH12" s="253">
        <v>2109.8110000000001</v>
      </c>
      <c r="ABI12" s="253">
        <v>84384</v>
      </c>
      <c r="ABJ12" s="253">
        <v>2011.701</v>
      </c>
      <c r="ABK12" s="253">
        <v>80460</v>
      </c>
      <c r="ABL12" s="253">
        <v>1775.8779999999999</v>
      </c>
      <c r="ABM12" s="253">
        <v>71028</v>
      </c>
      <c r="ABN12" s="253">
        <v>1702.97</v>
      </c>
      <c r="ABO12" s="253">
        <v>68112</v>
      </c>
      <c r="ABP12" s="253">
        <v>1691.269</v>
      </c>
      <c r="ABQ12" s="253">
        <v>67644</v>
      </c>
      <c r="ABR12" s="253">
        <v>1333.0329999999999</v>
      </c>
      <c r="ABS12" s="253">
        <v>53316</v>
      </c>
      <c r="ABT12" s="253">
        <v>1882.088</v>
      </c>
      <c r="ABU12" s="253">
        <v>69525.75</v>
      </c>
      <c r="ABV12" s="253">
        <v>2386.1390000000001</v>
      </c>
      <c r="ABW12" s="253">
        <v>88145.75</v>
      </c>
      <c r="ABX12" s="253">
        <v>981.09799999999996</v>
      </c>
      <c r="ABY12" s="253">
        <v>39240</v>
      </c>
      <c r="ABZ12" s="253"/>
      <c r="ACA12" s="253"/>
      <c r="ACB12" s="253"/>
      <c r="ACC12" s="253"/>
      <c r="ACD12" s="253"/>
      <c r="ACE12" s="253"/>
      <c r="ACF12" s="126"/>
      <c r="ACG12" s="126"/>
      <c r="ACH12" s="126"/>
      <c r="ACI12" s="126"/>
      <c r="ACJ12" s="126"/>
      <c r="ACK12" s="126"/>
      <c r="ACL12" s="126"/>
      <c r="ACM12" s="126"/>
      <c r="ACN12" s="126"/>
      <c r="ACO12" s="126"/>
      <c r="ACP12" s="126"/>
      <c r="ACQ12" s="126"/>
      <c r="ACR12" s="131">
        <v>108.011</v>
      </c>
      <c r="ACS12" s="227">
        <v>0</v>
      </c>
      <c r="ACT12" s="227">
        <v>39</v>
      </c>
      <c r="ACU12" s="226">
        <f t="shared" si="290"/>
        <v>0</v>
      </c>
      <c r="ACV12" s="131">
        <v>0</v>
      </c>
      <c r="ACW12" s="227">
        <v>0</v>
      </c>
      <c r="ACX12" s="227">
        <v>39</v>
      </c>
      <c r="ACY12" s="226">
        <f t="shared" si="291"/>
        <v>0</v>
      </c>
      <c r="ACZ12" s="131">
        <v>0</v>
      </c>
      <c r="ADA12" s="227">
        <v>0</v>
      </c>
      <c r="ADB12" s="227">
        <v>39</v>
      </c>
      <c r="ADC12" s="226">
        <f t="shared" si="292"/>
        <v>0</v>
      </c>
      <c r="ADD12" s="131">
        <v>0</v>
      </c>
      <c r="ADE12" s="227">
        <v>0</v>
      </c>
      <c r="ADF12" s="227">
        <v>39</v>
      </c>
      <c r="ADG12" s="226">
        <f t="shared" si="293"/>
        <v>0</v>
      </c>
      <c r="ADH12" s="131">
        <v>0</v>
      </c>
      <c r="ADI12" s="227">
        <v>0</v>
      </c>
      <c r="ADJ12" s="227">
        <v>39</v>
      </c>
      <c r="ADK12" s="226">
        <f t="shared" si="294"/>
        <v>0</v>
      </c>
      <c r="ADL12" s="131">
        <v>0</v>
      </c>
      <c r="ADM12" s="227">
        <v>0</v>
      </c>
      <c r="ADN12" s="227">
        <v>39</v>
      </c>
      <c r="ADO12" s="226">
        <f t="shared" si="295"/>
        <v>0</v>
      </c>
      <c r="ADP12" s="131">
        <v>0</v>
      </c>
      <c r="ADQ12" s="227">
        <v>0</v>
      </c>
      <c r="ADR12" s="227">
        <v>39</v>
      </c>
      <c r="ADS12" s="226">
        <f t="shared" si="296"/>
        <v>0</v>
      </c>
      <c r="ADT12" s="131">
        <v>0</v>
      </c>
      <c r="ADU12" s="227">
        <v>0</v>
      </c>
      <c r="ADV12" s="225">
        <v>39</v>
      </c>
      <c r="ADW12" s="226">
        <f t="shared" si="297"/>
        <v>0</v>
      </c>
      <c r="ADX12" s="131">
        <v>54.005000000000003</v>
      </c>
      <c r="ADY12" s="227">
        <v>150</v>
      </c>
      <c r="ADZ12" s="225">
        <v>39</v>
      </c>
      <c r="AEA12" s="226">
        <f t="shared" si="298"/>
        <v>5850</v>
      </c>
      <c r="AEB12" s="131">
        <v>153.01499999999999</v>
      </c>
      <c r="AEC12" s="227">
        <v>0</v>
      </c>
      <c r="AED12" s="225"/>
      <c r="AEE12" s="226">
        <f t="shared" si="299"/>
        <v>0</v>
      </c>
      <c r="AEF12" s="131">
        <v>99.01</v>
      </c>
      <c r="AEG12" s="227">
        <v>0</v>
      </c>
      <c r="AEH12" s="225"/>
      <c r="AEI12" s="226">
        <f t="shared" si="300"/>
        <v>0</v>
      </c>
      <c r="AEJ12" s="131">
        <v>108.011</v>
      </c>
      <c r="AEK12" s="227"/>
      <c r="AEL12" s="225"/>
      <c r="AEM12" s="226">
        <f t="shared" si="301"/>
        <v>0</v>
      </c>
      <c r="AEN12" s="131">
        <v>139.51400000000001</v>
      </c>
      <c r="AEO12" s="227"/>
      <c r="AEP12" s="225"/>
      <c r="AEQ12" s="226">
        <f t="shared" si="302"/>
        <v>0</v>
      </c>
      <c r="AER12" s="131">
        <v>161.11600000000001</v>
      </c>
      <c r="AES12" s="227"/>
      <c r="AET12" s="225"/>
      <c r="AEU12" s="226">
        <f t="shared" si="303"/>
        <v>0</v>
      </c>
      <c r="AEV12" s="131">
        <v>126.01300000000001</v>
      </c>
      <c r="AEW12" s="227"/>
      <c r="AEX12" s="225"/>
      <c r="AEY12" s="226">
        <f t="shared" si="304"/>
        <v>0</v>
      </c>
      <c r="AEZ12" s="131">
        <v>441.04399999999998</v>
      </c>
      <c r="AFA12" s="227"/>
      <c r="AFB12" s="225"/>
      <c r="AFC12" s="226">
        <f t="shared" si="305"/>
        <v>0</v>
      </c>
      <c r="AFD12" s="131">
        <v>438.34399999999999</v>
      </c>
      <c r="AFE12" s="227"/>
      <c r="AFF12" s="225"/>
      <c r="AFG12" s="226">
        <f t="shared" si="306"/>
        <v>0</v>
      </c>
      <c r="AFH12" s="131">
        <v>576.05799999999999</v>
      </c>
      <c r="AFI12" s="227"/>
      <c r="AFJ12" s="225"/>
      <c r="AFK12" s="226">
        <f t="shared" si="307"/>
        <v>0</v>
      </c>
      <c r="AFL12" s="131">
        <v>461.74599999999998</v>
      </c>
      <c r="AFM12" s="227"/>
      <c r="AFN12" s="225"/>
      <c r="AFO12" s="226">
        <f t="shared" si="308"/>
        <v>0</v>
      </c>
      <c r="AFP12" s="227"/>
      <c r="AFQ12" s="225">
        <v>35.33</v>
      </c>
      <c r="AFR12" s="226">
        <f t="shared" si="309"/>
        <v>0</v>
      </c>
      <c r="AFS12" s="227">
        <v>150</v>
      </c>
      <c r="AFT12" s="225">
        <v>35.329869620625431</v>
      </c>
      <c r="AFU12" s="226">
        <f t="shared" si="310"/>
        <v>5299.4804430938148</v>
      </c>
      <c r="AFV12" s="226">
        <v>200</v>
      </c>
      <c r="AFW12" s="226">
        <v>35.329824474291811</v>
      </c>
      <c r="AFX12" s="226">
        <v>7065.9648948583626</v>
      </c>
      <c r="AFY12" s="253">
        <v>0</v>
      </c>
      <c r="AFZ12" s="253">
        <v>0</v>
      </c>
      <c r="AGA12" s="253">
        <v>0</v>
      </c>
      <c r="AGB12" s="253">
        <v>0</v>
      </c>
      <c r="AGC12" s="253">
        <v>0</v>
      </c>
      <c r="AGD12" s="253">
        <v>0</v>
      </c>
      <c r="AGE12" s="253">
        <v>0</v>
      </c>
      <c r="AGF12" s="253">
        <v>0</v>
      </c>
      <c r="AGG12" s="253">
        <v>0</v>
      </c>
      <c r="AGH12" s="253">
        <v>0</v>
      </c>
      <c r="AGI12" s="253">
        <v>0</v>
      </c>
      <c r="AGJ12" s="253">
        <v>0</v>
      </c>
      <c r="AGK12" s="253">
        <v>0</v>
      </c>
      <c r="AGL12" s="253">
        <v>0</v>
      </c>
      <c r="AGM12" s="253">
        <v>0</v>
      </c>
      <c r="AGN12" s="253">
        <v>0</v>
      </c>
      <c r="AGO12" s="253">
        <v>135.01400000000001</v>
      </c>
      <c r="AGP12" s="253">
        <v>5397</v>
      </c>
      <c r="AGQ12" s="253">
        <v>360.036</v>
      </c>
      <c r="AGR12" s="253">
        <v>14392</v>
      </c>
      <c r="AGS12" s="253">
        <v>108.011</v>
      </c>
      <c r="AGT12" s="253">
        <v>4317.6000000000004</v>
      </c>
      <c r="AGU12" s="253">
        <v>67.507000000000005</v>
      </c>
      <c r="AGV12" s="253">
        <v>2522.25</v>
      </c>
      <c r="AGW12" s="253">
        <v>0</v>
      </c>
      <c r="AGX12" s="253">
        <v>0</v>
      </c>
      <c r="AGY12" s="253">
        <v>0</v>
      </c>
      <c r="AGZ12" s="253">
        <v>0</v>
      </c>
      <c r="AHA12" s="253">
        <v>0</v>
      </c>
      <c r="AHB12" s="253">
        <v>0</v>
      </c>
      <c r="AHC12" s="126">
        <v>0</v>
      </c>
      <c r="AHD12" s="126">
        <v>0</v>
      </c>
      <c r="AHE12" s="126">
        <v>0</v>
      </c>
      <c r="AHF12" s="126">
        <v>0</v>
      </c>
      <c r="AHG12" s="126">
        <v>0</v>
      </c>
      <c r="AHH12" s="126">
        <v>0</v>
      </c>
      <c r="AHI12" s="126">
        <v>54.005000000000003</v>
      </c>
      <c r="AHJ12" s="126">
        <v>1908</v>
      </c>
      <c r="AHK12" s="126">
        <v>153.01499999999999</v>
      </c>
      <c r="AHL12" s="126">
        <v>5406</v>
      </c>
      <c r="AHM12" s="126">
        <v>99.01</v>
      </c>
      <c r="AHN12" s="126">
        <v>3498</v>
      </c>
      <c r="AHO12" s="131">
        <f t="shared" si="12"/>
        <v>3081.9090000000001</v>
      </c>
      <c r="AHP12" s="127">
        <f t="shared" si="13"/>
        <v>3100</v>
      </c>
      <c r="AHQ12" s="127">
        <f t="shared" si="14"/>
        <v>134501</v>
      </c>
      <c r="AHR12" s="131">
        <f t="shared" si="15"/>
        <v>0</v>
      </c>
      <c r="AHS12" s="127">
        <f t="shared" si="16"/>
        <v>2900</v>
      </c>
      <c r="AHT12" s="127">
        <f t="shared" si="17"/>
        <v>126116</v>
      </c>
      <c r="AHU12" s="131">
        <f t="shared" si="18"/>
        <v>0</v>
      </c>
      <c r="AHV12" s="127">
        <f t="shared" si="19"/>
        <v>2850</v>
      </c>
      <c r="AHW12" s="127">
        <f t="shared" si="20"/>
        <v>115410</v>
      </c>
      <c r="AHX12" s="131">
        <v>32.402999999999999</v>
      </c>
      <c r="AHY12" s="127">
        <f t="shared" si="21"/>
        <v>2850</v>
      </c>
      <c r="AHZ12" s="127">
        <f t="shared" si="22"/>
        <v>115410</v>
      </c>
      <c r="AIA12" s="131">
        <f t="shared" si="23"/>
        <v>0</v>
      </c>
      <c r="AIB12" s="127">
        <f t="shared" si="24"/>
        <v>2400</v>
      </c>
      <c r="AIC12" s="127">
        <f t="shared" si="25"/>
        <v>97128</v>
      </c>
      <c r="AID12" s="131">
        <f t="shared" si="26"/>
        <v>0</v>
      </c>
      <c r="AIE12" s="127">
        <f t="shared" si="27"/>
        <v>2200</v>
      </c>
      <c r="AIF12" s="127">
        <f t="shared" si="28"/>
        <v>89128</v>
      </c>
      <c r="AIG12" s="131">
        <f t="shared" si="29"/>
        <v>0</v>
      </c>
      <c r="AIH12" s="127">
        <f t="shared" si="30"/>
        <v>1880</v>
      </c>
      <c r="AII12" s="127">
        <f t="shared" si="31"/>
        <v>76252.800000000003</v>
      </c>
      <c r="AIJ12" s="131">
        <f t="shared" si="32"/>
        <v>0</v>
      </c>
      <c r="AIK12" s="127">
        <f t="shared" si="33"/>
        <v>2300</v>
      </c>
      <c r="AIL12" s="127">
        <f t="shared" si="34"/>
        <v>87832</v>
      </c>
      <c r="AIM12" s="131">
        <f t="shared" si="35"/>
        <v>54.005000000000003</v>
      </c>
      <c r="AIN12" s="127">
        <f t="shared" si="36"/>
        <v>2050</v>
      </c>
      <c r="AIO12" s="127">
        <f t="shared" si="37"/>
        <v>79245</v>
      </c>
      <c r="AIP12" s="131">
        <f t="shared" si="38"/>
        <v>154.815</v>
      </c>
      <c r="AIQ12" s="127">
        <f t="shared" si="39"/>
        <v>2500</v>
      </c>
      <c r="AIR12" s="127">
        <f t="shared" si="40"/>
        <v>91395</v>
      </c>
      <c r="AIS12" s="131">
        <f t="shared" si="311"/>
        <v>111.611</v>
      </c>
      <c r="AIT12" s="127">
        <f t="shared" si="312"/>
        <v>2500</v>
      </c>
      <c r="AIU12" s="127">
        <f t="shared" si="313"/>
        <v>97395</v>
      </c>
      <c r="AIV12" s="131">
        <f t="shared" si="314"/>
        <v>132.31299999999999</v>
      </c>
      <c r="AIW12" s="127">
        <f t="shared" si="315"/>
        <v>2700</v>
      </c>
      <c r="AIX12" s="127">
        <f t="shared" si="316"/>
        <v>104353</v>
      </c>
      <c r="AIY12" s="131">
        <f t="shared" si="317"/>
        <v>189.01900000000001</v>
      </c>
      <c r="AIZ12" s="151">
        <f t="shared" si="318"/>
        <v>2000</v>
      </c>
      <c r="AJA12" s="127">
        <f t="shared" si="319"/>
        <v>72000</v>
      </c>
      <c r="AJB12" s="131">
        <f t="shared" si="320"/>
        <v>161.11600000000001</v>
      </c>
      <c r="AJC12" s="127">
        <f t="shared" si="321"/>
        <v>1000</v>
      </c>
      <c r="AJD12" s="127">
        <f t="shared" si="322"/>
        <v>42700</v>
      </c>
      <c r="AJE12" s="131">
        <f t="shared" si="323"/>
        <v>153.01600000000002</v>
      </c>
      <c r="AJF12" s="127">
        <f t="shared" si="324"/>
        <v>1000</v>
      </c>
      <c r="AJG12" s="127">
        <f t="shared" si="358"/>
        <v>42700</v>
      </c>
      <c r="AJH12" s="131">
        <f t="shared" si="380"/>
        <v>494.048</v>
      </c>
      <c r="AJI12" s="127">
        <f t="shared" si="380"/>
        <v>0</v>
      </c>
      <c r="AJJ12" s="127">
        <f t="shared" si="381"/>
        <v>0</v>
      </c>
      <c r="AJK12" s="131">
        <f t="shared" si="381"/>
        <v>457.24599999999998</v>
      </c>
      <c r="AJL12" s="127">
        <f t="shared" si="381"/>
        <v>0</v>
      </c>
      <c r="AJM12" s="127">
        <f t="shared" si="382"/>
        <v>0</v>
      </c>
      <c r="AJN12" s="131">
        <f t="shared" si="382"/>
        <v>584.15899999999999</v>
      </c>
      <c r="AJO12" s="127">
        <f t="shared" si="382"/>
        <v>0</v>
      </c>
      <c r="AJP12" s="127">
        <f t="shared" si="383"/>
        <v>0</v>
      </c>
      <c r="AJQ12" s="131">
        <f t="shared" si="383"/>
        <v>465.346</v>
      </c>
      <c r="AJR12" s="127">
        <f t="shared" si="383"/>
        <v>0</v>
      </c>
      <c r="AJS12" s="127">
        <f t="shared" si="384"/>
        <v>0</v>
      </c>
      <c r="AJT12" s="127">
        <f t="shared" si="384"/>
        <v>0</v>
      </c>
      <c r="AJU12" s="127">
        <f>CF12+HG12+MD12+RA12+VX12+AAU12+AFR12</f>
        <v>0</v>
      </c>
      <c r="AJV12" s="127">
        <f>CG12+HH12+ME12+RB12+VY12+AAV12+AFS12</f>
        <v>160</v>
      </c>
      <c r="AJW12" s="127">
        <f>CI12+HJ12+MG12+RD12+WA12+AAX12+AFU12</f>
        <v>5647.3693319827034</v>
      </c>
      <c r="AJX12" s="127">
        <v>230</v>
      </c>
      <c r="AJY12" s="127">
        <v>8109.3648948583632</v>
      </c>
      <c r="AJZ12" s="128">
        <f t="shared" si="42"/>
        <v>3486.0479999999998</v>
      </c>
      <c r="AKA12" s="128">
        <f t="shared" si="43"/>
        <v>140925.70000000001</v>
      </c>
      <c r="AKB12" s="128">
        <v>3251.125</v>
      </c>
      <c r="AKC12" s="128">
        <v>131592.6</v>
      </c>
      <c r="AKD12" s="128">
        <v>3333.933</v>
      </c>
      <c r="AKE12" s="128">
        <v>135050.79999999999</v>
      </c>
      <c r="AKF12" s="128">
        <f t="shared" si="44"/>
        <v>2746.1750000000002</v>
      </c>
      <c r="AKG12" s="128">
        <f t="shared" si="45"/>
        <v>111037.9</v>
      </c>
      <c r="AKH12" s="128">
        <f t="shared" si="46"/>
        <v>2547.2550000000001</v>
      </c>
      <c r="AKI12" s="128">
        <f t="shared" si="204"/>
        <v>102727</v>
      </c>
      <c r="AKJ12" s="128">
        <v>2416.7420000000002</v>
      </c>
      <c r="AKK12" s="128">
        <v>97870.399999999994</v>
      </c>
      <c r="AKL12" s="128">
        <f t="shared" si="325"/>
        <v>2295.2290000000003</v>
      </c>
      <c r="AKM12" s="128">
        <f t="shared" si="47"/>
        <v>90349.82</v>
      </c>
      <c r="AKN12" s="128">
        <f t="shared" si="326"/>
        <v>2212.4210000000003</v>
      </c>
      <c r="AKO12" s="128">
        <f t="shared" si="327"/>
        <v>85772.49</v>
      </c>
      <c r="AKP12" s="128">
        <f t="shared" si="48"/>
        <v>1880.288</v>
      </c>
      <c r="AKQ12" s="128">
        <f t="shared" si="49"/>
        <v>73052.98</v>
      </c>
      <c r="AKR12" s="128">
        <f t="shared" si="50"/>
        <v>2575.1570000000002</v>
      </c>
      <c r="AKS12" s="128">
        <f t="shared" si="51"/>
        <v>95502.45</v>
      </c>
      <c r="AKT12" s="128">
        <f t="shared" si="359"/>
        <v>3081.9090000000001</v>
      </c>
      <c r="AKU12" s="128">
        <f t="shared" si="360"/>
        <v>112908.78</v>
      </c>
      <c r="AKV12" s="128">
        <f t="shared" si="361"/>
        <v>1409.5409999999999</v>
      </c>
      <c r="AKW12" s="128">
        <f t="shared" si="362"/>
        <v>54317.56</v>
      </c>
      <c r="AKX12" s="128">
        <f t="shared" si="363"/>
        <v>0</v>
      </c>
      <c r="AKY12" s="128">
        <f t="shared" si="364"/>
        <v>0</v>
      </c>
      <c r="AKZ12" s="128">
        <f t="shared" si="365"/>
        <v>32.402999999999999</v>
      </c>
      <c r="ALA12" s="128">
        <f t="shared" si="366"/>
        <v>1127.1600000000001</v>
      </c>
      <c r="ALB12" s="128">
        <f t="shared" si="367"/>
        <v>0</v>
      </c>
      <c r="ALC12" s="128">
        <f t="shared" si="368"/>
        <v>0</v>
      </c>
      <c r="ALD12" s="128">
        <f t="shared" si="385"/>
        <v>0</v>
      </c>
      <c r="ALE12" s="128">
        <f t="shared" si="385"/>
        <v>0</v>
      </c>
      <c r="ALF12" s="128">
        <f t="shared" si="385"/>
        <v>0</v>
      </c>
      <c r="ALG12" s="128">
        <f t="shared" si="385"/>
        <v>0</v>
      </c>
      <c r="ALH12" s="128">
        <f t="shared" si="385"/>
        <v>0</v>
      </c>
      <c r="ALI12" s="128">
        <f t="shared" si="386"/>
        <v>0</v>
      </c>
      <c r="ALJ12" s="128">
        <f t="shared" si="386"/>
        <v>54.005000000000003</v>
      </c>
      <c r="ALK12" s="128">
        <f t="shared" si="386"/>
        <v>1908</v>
      </c>
      <c r="ALL12" s="128">
        <f>DZ12+IY12+NV12+SS12+XP12+ACM12+AHJ12</f>
        <v>1908</v>
      </c>
      <c r="ALM12" s="128">
        <v>154.815</v>
      </c>
      <c r="ALN12" s="128">
        <v>5468.62</v>
      </c>
      <c r="ALO12" s="128">
        <v>5468.62</v>
      </c>
      <c r="ALP12" s="128">
        <v>111.611</v>
      </c>
      <c r="ALQ12" s="128">
        <v>3981</v>
      </c>
      <c r="ALR12" s="128">
        <v>3981</v>
      </c>
    </row>
    <row r="13" spans="1:1006" s="115" customFormat="1" ht="18" customHeight="1" outlineLevel="1" x14ac:dyDescent="0.25">
      <c r="A13" s="120"/>
      <c r="B13" s="120"/>
      <c r="C13" s="296" t="s">
        <v>459</v>
      </c>
      <c r="D13" s="177"/>
      <c r="E13" s="205">
        <v>600</v>
      </c>
      <c r="F13" s="205">
        <v>442</v>
      </c>
      <c r="G13" s="227">
        <v>600</v>
      </c>
      <c r="H13" s="225">
        <v>63</v>
      </c>
      <c r="I13" s="208">
        <f t="shared" si="329"/>
        <v>37800</v>
      </c>
      <c r="J13" s="205">
        <v>281.5</v>
      </c>
      <c r="K13" s="227">
        <v>600</v>
      </c>
      <c r="L13" s="225">
        <v>63</v>
      </c>
      <c r="M13" s="208">
        <f t="shared" si="330"/>
        <v>37800</v>
      </c>
      <c r="N13" s="205">
        <v>281.5</v>
      </c>
      <c r="O13" s="225">
        <v>750</v>
      </c>
      <c r="P13" s="225">
        <v>63</v>
      </c>
      <c r="Q13" s="208">
        <f t="shared" si="331"/>
        <v>47250</v>
      </c>
      <c r="R13" s="205">
        <v>447.5</v>
      </c>
      <c r="S13" s="225">
        <v>600</v>
      </c>
      <c r="T13" s="225">
        <v>61.5</v>
      </c>
      <c r="U13" s="208">
        <f t="shared" si="332"/>
        <v>36900</v>
      </c>
      <c r="V13" s="207">
        <v>738</v>
      </c>
      <c r="W13" s="225">
        <v>600</v>
      </c>
      <c r="X13" s="225">
        <v>61.5</v>
      </c>
      <c r="Y13" s="208">
        <f t="shared" si="333"/>
        <v>36900</v>
      </c>
      <c r="Z13" s="207">
        <v>728</v>
      </c>
      <c r="AA13" s="225">
        <v>600</v>
      </c>
      <c r="AB13" s="225">
        <v>61.5</v>
      </c>
      <c r="AC13" s="208">
        <f t="shared" si="334"/>
        <v>36900</v>
      </c>
      <c r="AD13" s="207">
        <v>525</v>
      </c>
      <c r="AE13" s="225">
        <v>400</v>
      </c>
      <c r="AF13" s="225">
        <v>61.5</v>
      </c>
      <c r="AG13" s="208">
        <f t="shared" si="335"/>
        <v>24600</v>
      </c>
      <c r="AH13" s="207">
        <v>453</v>
      </c>
      <c r="AI13" s="225">
        <v>400</v>
      </c>
      <c r="AJ13" s="225">
        <v>61.5</v>
      </c>
      <c r="AK13" s="208">
        <f t="shared" si="336"/>
        <v>24600</v>
      </c>
      <c r="AL13" s="207">
        <v>622.5</v>
      </c>
      <c r="AM13" s="225">
        <v>900</v>
      </c>
      <c r="AN13" s="225">
        <v>61.5</v>
      </c>
      <c r="AO13" s="208">
        <f t="shared" si="337"/>
        <v>55350</v>
      </c>
      <c r="AP13" s="207">
        <v>505.5</v>
      </c>
      <c r="AQ13" s="225">
        <v>750</v>
      </c>
      <c r="AR13" s="225">
        <v>61.5</v>
      </c>
      <c r="AS13" s="208">
        <f t="shared" si="338"/>
        <v>46125</v>
      </c>
      <c r="AT13" s="207">
        <v>709.5</v>
      </c>
      <c r="AU13" s="225">
        <v>500</v>
      </c>
      <c r="AV13" s="225">
        <v>61.5</v>
      </c>
      <c r="AW13" s="208">
        <f t="shared" si="339"/>
        <v>30750</v>
      </c>
      <c r="AX13" s="207">
        <v>658</v>
      </c>
      <c r="AY13" s="225">
        <v>600</v>
      </c>
      <c r="AZ13" s="225">
        <v>61.5</v>
      </c>
      <c r="BA13" s="208">
        <f t="shared" si="340"/>
        <v>36900</v>
      </c>
      <c r="BB13" s="207">
        <v>545</v>
      </c>
      <c r="BC13" s="225">
        <v>400</v>
      </c>
      <c r="BD13" s="225">
        <v>58.29</v>
      </c>
      <c r="BE13" s="208">
        <f t="shared" si="341"/>
        <v>23316</v>
      </c>
      <c r="BF13" s="207">
        <v>919.5</v>
      </c>
      <c r="BG13" s="225">
        <v>200</v>
      </c>
      <c r="BH13" s="225">
        <v>58.29</v>
      </c>
      <c r="BI13" s="208">
        <f t="shared" si="342"/>
        <v>11658</v>
      </c>
      <c r="BJ13" s="207">
        <v>699.5</v>
      </c>
      <c r="BK13" s="225">
        <v>200</v>
      </c>
      <c r="BL13" s="225">
        <v>58.29</v>
      </c>
      <c r="BM13" s="208">
        <f t="shared" si="343"/>
        <v>11658</v>
      </c>
      <c r="BN13" s="207">
        <v>828.5</v>
      </c>
      <c r="BO13" s="227">
        <v>550</v>
      </c>
      <c r="BP13" s="225">
        <v>58.29</v>
      </c>
      <c r="BQ13" s="208">
        <f t="shared" si="369"/>
        <v>32059.5</v>
      </c>
      <c r="BR13" s="207">
        <v>1022</v>
      </c>
      <c r="BS13" s="227">
        <v>550</v>
      </c>
      <c r="BT13" s="225">
        <v>58.29</v>
      </c>
      <c r="BU13" s="208">
        <f t="shared" si="370"/>
        <v>32059.5</v>
      </c>
      <c r="BV13" s="207">
        <v>833.5</v>
      </c>
      <c r="BW13" s="227">
        <v>550</v>
      </c>
      <c r="BX13" s="225">
        <v>58.29</v>
      </c>
      <c r="BY13" s="208">
        <f t="shared" si="371"/>
        <v>32059.5</v>
      </c>
      <c r="BZ13" s="207">
        <v>514</v>
      </c>
      <c r="CA13" s="227">
        <v>450</v>
      </c>
      <c r="CB13" s="225">
        <v>58.29</v>
      </c>
      <c r="CC13" s="208">
        <f t="shared" si="372"/>
        <v>26230.5</v>
      </c>
      <c r="CD13" s="227">
        <v>600</v>
      </c>
      <c r="CE13" s="225">
        <v>58.29</v>
      </c>
      <c r="CF13" s="208">
        <f t="shared" si="373"/>
        <v>34974</v>
      </c>
      <c r="CG13" s="227">
        <v>600</v>
      </c>
      <c r="CH13" s="225">
        <v>58.29</v>
      </c>
      <c r="CI13" s="226">
        <f t="shared" si="387"/>
        <v>34974</v>
      </c>
      <c r="CJ13" s="226">
        <v>750</v>
      </c>
      <c r="CK13" s="226">
        <v>54.913539967373573</v>
      </c>
      <c r="CL13" s="226">
        <v>41185.154975530182</v>
      </c>
      <c r="CM13" s="253">
        <v>466</v>
      </c>
      <c r="CN13" s="253">
        <v>29358</v>
      </c>
      <c r="CO13" s="253">
        <v>577.5</v>
      </c>
      <c r="CP13" s="253">
        <v>36382.5</v>
      </c>
      <c r="CQ13" s="253">
        <v>733</v>
      </c>
      <c r="CR13" s="253">
        <v>46179</v>
      </c>
      <c r="CS13" s="253">
        <v>644</v>
      </c>
      <c r="CT13" s="253">
        <v>39606</v>
      </c>
      <c r="CU13" s="253">
        <v>574</v>
      </c>
      <c r="CV13" s="253">
        <v>35301</v>
      </c>
      <c r="CW13" s="253">
        <v>591.5</v>
      </c>
      <c r="CX13" s="253">
        <v>36377.25</v>
      </c>
      <c r="CY13" s="253">
        <v>412.5</v>
      </c>
      <c r="CZ13" s="253">
        <v>25368.75</v>
      </c>
      <c r="DA13" s="253">
        <v>984.5</v>
      </c>
      <c r="DB13" s="253">
        <v>50337.75</v>
      </c>
      <c r="DC13" s="253">
        <v>613.5</v>
      </c>
      <c r="DD13" s="253">
        <v>37730.25</v>
      </c>
      <c r="DE13" s="253">
        <v>649.5</v>
      </c>
      <c r="DF13" s="253">
        <v>39229.25</v>
      </c>
      <c r="DG13" s="253">
        <v>442</v>
      </c>
      <c r="DH13" s="253">
        <v>27183</v>
      </c>
      <c r="DI13" s="253">
        <v>478.5</v>
      </c>
      <c r="DJ13" s="253">
        <v>29427.75</v>
      </c>
      <c r="DK13" s="253">
        <v>281.5</v>
      </c>
      <c r="DL13" s="253">
        <v>17312.25</v>
      </c>
      <c r="DM13" s="253">
        <v>447.5</v>
      </c>
      <c r="DN13" s="253">
        <v>25571.25</v>
      </c>
      <c r="DO13" s="253">
        <v>738</v>
      </c>
      <c r="DP13" s="253">
        <v>43372</v>
      </c>
      <c r="DQ13" s="253">
        <v>728</v>
      </c>
      <c r="DR13" s="253">
        <v>42708.25</v>
      </c>
      <c r="DS13" s="253">
        <v>525</v>
      </c>
      <c r="DT13" s="253">
        <v>30467.5</v>
      </c>
      <c r="DU13" s="253">
        <v>453</v>
      </c>
      <c r="DV13" s="253">
        <v>26338.5</v>
      </c>
      <c r="DW13" s="253">
        <v>26338.5</v>
      </c>
      <c r="DX13" s="253">
        <v>622.5</v>
      </c>
      <c r="DY13" s="253">
        <v>35683.75</v>
      </c>
      <c r="DZ13" s="253">
        <v>35683.75</v>
      </c>
      <c r="EA13" s="126">
        <v>505.5</v>
      </c>
      <c r="EB13" s="126">
        <v>29463.25</v>
      </c>
      <c r="EC13" s="126">
        <v>29463.25</v>
      </c>
      <c r="ED13" s="126">
        <v>709.5</v>
      </c>
      <c r="EE13" s="126">
        <v>41489.25</v>
      </c>
      <c r="EF13" s="126">
        <v>41489.25</v>
      </c>
      <c r="EG13" s="131">
        <v>0</v>
      </c>
      <c r="EH13" s="225"/>
      <c r="EI13" s="227"/>
      <c r="EJ13" s="226">
        <f t="shared" si="344"/>
        <v>0</v>
      </c>
      <c r="EK13" s="131">
        <v>0</v>
      </c>
      <c r="EL13" s="225"/>
      <c r="EM13" s="227"/>
      <c r="EN13" s="226">
        <f t="shared" si="345"/>
        <v>0</v>
      </c>
      <c r="EO13" s="131">
        <v>0</v>
      </c>
      <c r="EP13" s="225"/>
      <c r="EQ13" s="227"/>
      <c r="ER13" s="226">
        <f t="shared" si="346"/>
        <v>0</v>
      </c>
      <c r="ES13" s="131">
        <v>0</v>
      </c>
      <c r="ET13" s="225"/>
      <c r="EU13" s="227"/>
      <c r="EV13" s="226">
        <f t="shared" si="347"/>
        <v>0</v>
      </c>
      <c r="EW13" s="131">
        <v>0</v>
      </c>
      <c r="EX13" s="225"/>
      <c r="EY13" s="227"/>
      <c r="EZ13" s="226">
        <f t="shared" si="348"/>
        <v>0</v>
      </c>
      <c r="FA13" s="131">
        <v>0</v>
      </c>
      <c r="FB13" s="225"/>
      <c r="FC13" s="227"/>
      <c r="FD13" s="226">
        <f t="shared" si="349"/>
        <v>0</v>
      </c>
      <c r="FE13" s="131">
        <v>0</v>
      </c>
      <c r="FF13" s="225"/>
      <c r="FG13" s="227"/>
      <c r="FH13" s="226">
        <f t="shared" si="350"/>
        <v>0</v>
      </c>
      <c r="FI13" s="131">
        <v>0</v>
      </c>
      <c r="FJ13" s="225"/>
      <c r="FK13" s="225">
        <v>40.98</v>
      </c>
      <c r="FL13" s="226">
        <f t="shared" si="351"/>
        <v>0</v>
      </c>
      <c r="FM13" s="131">
        <v>0</v>
      </c>
      <c r="FN13" s="225"/>
      <c r="FO13" s="225">
        <v>40.98</v>
      </c>
      <c r="FP13" s="226">
        <f t="shared" si="352"/>
        <v>0</v>
      </c>
      <c r="FQ13" s="131">
        <v>0</v>
      </c>
      <c r="FR13" s="225"/>
      <c r="FS13" s="225">
        <v>40.98</v>
      </c>
      <c r="FT13" s="226">
        <f t="shared" si="353"/>
        <v>0</v>
      </c>
      <c r="FU13" s="131">
        <v>0</v>
      </c>
      <c r="FV13" s="225"/>
      <c r="FW13" s="225">
        <v>40.98</v>
      </c>
      <c r="FX13" s="226">
        <f t="shared" si="354"/>
        <v>0</v>
      </c>
      <c r="FY13" s="131">
        <v>0</v>
      </c>
      <c r="FZ13" s="225"/>
      <c r="GA13" s="225">
        <v>40.98</v>
      </c>
      <c r="GB13" s="226">
        <f t="shared" si="355"/>
        <v>0</v>
      </c>
      <c r="GC13" s="131">
        <v>12.5</v>
      </c>
      <c r="GD13" s="225"/>
      <c r="GE13" s="225">
        <v>40.98</v>
      </c>
      <c r="GF13" s="226">
        <f t="shared" si="356"/>
        <v>0</v>
      </c>
      <c r="GG13" s="131">
        <v>1200</v>
      </c>
      <c r="GH13" s="225"/>
      <c r="GI13" s="225">
        <v>40.98</v>
      </c>
      <c r="GJ13" s="226">
        <f t="shared" si="357"/>
        <v>0</v>
      </c>
      <c r="GK13" s="131">
        <v>1883.5</v>
      </c>
      <c r="GL13" s="225"/>
      <c r="GM13" s="225">
        <v>40.98</v>
      </c>
      <c r="GN13" s="226">
        <f t="shared" si="206"/>
        <v>0</v>
      </c>
      <c r="GO13" s="131">
        <v>3011</v>
      </c>
      <c r="GP13" s="225"/>
      <c r="GQ13" s="225">
        <v>40.98</v>
      </c>
      <c r="GR13" s="226">
        <f t="shared" si="374"/>
        <v>0</v>
      </c>
      <c r="GS13" s="131">
        <v>0</v>
      </c>
      <c r="GT13" s="225"/>
      <c r="GU13" s="225">
        <v>40.98</v>
      </c>
      <c r="GV13" s="226">
        <f t="shared" si="375"/>
        <v>0</v>
      </c>
      <c r="GW13" s="131">
        <v>0</v>
      </c>
      <c r="GX13" s="225"/>
      <c r="GY13" s="225">
        <v>40.98</v>
      </c>
      <c r="GZ13" s="226">
        <f t="shared" si="376"/>
        <v>0</v>
      </c>
      <c r="HA13" s="131"/>
      <c r="HB13" s="225"/>
      <c r="HC13" s="225">
        <v>40.98</v>
      </c>
      <c r="HD13" s="226">
        <f t="shared" si="377"/>
        <v>0</v>
      </c>
      <c r="HE13" s="225"/>
      <c r="HF13" s="225">
        <v>40.98</v>
      </c>
      <c r="HG13" s="226">
        <f t="shared" si="378"/>
        <v>0</v>
      </c>
      <c r="HH13" s="225"/>
      <c r="HI13" s="225">
        <v>40.98</v>
      </c>
      <c r="HJ13" s="226">
        <f t="shared" si="388"/>
        <v>0</v>
      </c>
      <c r="HK13" s="226"/>
      <c r="HL13" s="226">
        <v>40.98</v>
      </c>
      <c r="HM13" s="226">
        <v>0</v>
      </c>
      <c r="HN13" s="253">
        <v>0</v>
      </c>
      <c r="HO13" s="253">
        <v>0</v>
      </c>
      <c r="HP13" s="253">
        <v>0</v>
      </c>
      <c r="HQ13" s="253">
        <v>0</v>
      </c>
      <c r="HR13" s="253">
        <v>0</v>
      </c>
      <c r="HS13" s="253">
        <v>0</v>
      </c>
      <c r="HT13" s="253">
        <v>0</v>
      </c>
      <c r="HU13" s="253">
        <v>0</v>
      </c>
      <c r="HV13" s="253">
        <v>0</v>
      </c>
      <c r="HW13" s="253">
        <v>0</v>
      </c>
      <c r="HX13" s="253">
        <v>0</v>
      </c>
      <c r="HY13" s="253">
        <v>0</v>
      </c>
      <c r="HZ13" s="253">
        <v>0</v>
      </c>
      <c r="IA13" s="253">
        <v>0</v>
      </c>
      <c r="IB13" s="253">
        <v>0</v>
      </c>
      <c r="IC13" s="253">
        <v>0</v>
      </c>
      <c r="ID13" s="253">
        <v>0</v>
      </c>
      <c r="IE13" s="253">
        <v>0</v>
      </c>
      <c r="IF13" s="253">
        <v>0</v>
      </c>
      <c r="IG13" s="253">
        <v>0</v>
      </c>
      <c r="IH13" s="253">
        <v>0</v>
      </c>
      <c r="II13" s="253">
        <v>0</v>
      </c>
      <c r="IJ13" s="253">
        <v>0</v>
      </c>
      <c r="IK13" s="253">
        <v>0</v>
      </c>
      <c r="IL13" s="253">
        <v>0</v>
      </c>
      <c r="IM13" s="253">
        <v>0</v>
      </c>
      <c r="IN13" s="253">
        <v>0</v>
      </c>
      <c r="IO13" s="253">
        <v>0</v>
      </c>
      <c r="IP13" s="253">
        <v>0</v>
      </c>
      <c r="IQ13" s="253">
        <v>0</v>
      </c>
      <c r="IR13" s="254">
        <v>0</v>
      </c>
      <c r="IS13" s="254">
        <v>0</v>
      </c>
      <c r="IT13" s="254">
        <v>0</v>
      </c>
      <c r="IU13" s="254">
        <v>0</v>
      </c>
      <c r="IV13" s="254">
        <v>0</v>
      </c>
      <c r="IW13" s="254">
        <v>0</v>
      </c>
      <c r="IX13" s="254">
        <v>0</v>
      </c>
      <c r="IY13" s="254">
        <v>0</v>
      </c>
      <c r="IZ13" s="125">
        <v>0</v>
      </c>
      <c r="JA13" s="125">
        <v>0</v>
      </c>
      <c r="JB13" s="125">
        <v>0</v>
      </c>
      <c r="JC13" s="125">
        <v>0</v>
      </c>
      <c r="JD13" s="228"/>
      <c r="JE13" s="225"/>
      <c r="JF13" s="228"/>
      <c r="JG13" s="228">
        <f t="shared" si="207"/>
        <v>0</v>
      </c>
      <c r="JH13" s="228"/>
      <c r="JI13" s="225"/>
      <c r="JJ13" s="228"/>
      <c r="JK13" s="228">
        <f t="shared" si="208"/>
        <v>0</v>
      </c>
      <c r="JL13" s="228"/>
      <c r="JM13" s="225"/>
      <c r="JN13" s="228"/>
      <c r="JO13" s="228">
        <f t="shared" si="209"/>
        <v>0</v>
      </c>
      <c r="JP13" s="228"/>
      <c r="JQ13" s="225"/>
      <c r="JR13" s="228"/>
      <c r="JS13" s="228">
        <f t="shared" si="210"/>
        <v>0</v>
      </c>
      <c r="JT13" s="228"/>
      <c r="JU13" s="225"/>
      <c r="JV13" s="228"/>
      <c r="JW13" s="228">
        <f t="shared" si="211"/>
        <v>0</v>
      </c>
      <c r="JX13" s="228"/>
      <c r="JY13" s="225"/>
      <c r="JZ13" s="228"/>
      <c r="KA13" s="228">
        <f t="shared" si="212"/>
        <v>0</v>
      </c>
      <c r="KB13" s="228"/>
      <c r="KC13" s="228"/>
      <c r="KD13" s="228"/>
      <c r="KE13" s="228">
        <f t="shared" si="213"/>
        <v>0</v>
      </c>
      <c r="KF13" s="228"/>
      <c r="KG13" s="228"/>
      <c r="KH13" s="228"/>
      <c r="KI13" s="228">
        <f t="shared" si="214"/>
        <v>0</v>
      </c>
      <c r="KJ13" s="228"/>
      <c r="KK13" s="228"/>
      <c r="KL13" s="228"/>
      <c r="KM13" s="228">
        <f t="shared" si="215"/>
        <v>0</v>
      </c>
      <c r="KN13" s="228"/>
      <c r="KO13" s="228"/>
      <c r="KP13" s="228"/>
      <c r="KQ13" s="228">
        <f t="shared" si="216"/>
        <v>0</v>
      </c>
      <c r="KR13" s="228"/>
      <c r="KS13" s="228"/>
      <c r="KT13" s="228"/>
      <c r="KU13" s="228">
        <f t="shared" si="217"/>
        <v>0</v>
      </c>
      <c r="KV13" s="228"/>
      <c r="KW13" s="228"/>
      <c r="KX13" s="228"/>
      <c r="KY13" s="228">
        <f t="shared" si="218"/>
        <v>0</v>
      </c>
      <c r="KZ13" s="228">
        <v>0</v>
      </c>
      <c r="LA13" s="228"/>
      <c r="LB13" s="228"/>
      <c r="LC13" s="228">
        <f t="shared" si="219"/>
        <v>0</v>
      </c>
      <c r="LD13" s="228">
        <v>800</v>
      </c>
      <c r="LE13" s="228"/>
      <c r="LF13" s="228"/>
      <c r="LG13" s="228">
        <f t="shared" si="220"/>
        <v>0</v>
      </c>
      <c r="LH13" s="228"/>
      <c r="LI13" s="228"/>
      <c r="LJ13" s="228"/>
      <c r="LK13" s="228">
        <f t="shared" si="221"/>
        <v>0</v>
      </c>
      <c r="LL13" s="228"/>
      <c r="LM13" s="228"/>
      <c r="LN13" s="228"/>
      <c r="LO13" s="228">
        <f t="shared" si="222"/>
        <v>0</v>
      </c>
      <c r="LP13" s="228"/>
      <c r="LQ13" s="228"/>
      <c r="LR13" s="228"/>
      <c r="LS13" s="228">
        <f t="shared" si="223"/>
        <v>0</v>
      </c>
      <c r="LT13" s="228"/>
      <c r="LU13" s="228"/>
      <c r="LV13" s="228"/>
      <c r="LW13" s="228">
        <f t="shared" si="224"/>
        <v>0</v>
      </c>
      <c r="LX13" s="228"/>
      <c r="LY13" s="228"/>
      <c r="LZ13" s="228"/>
      <c r="MA13" s="228">
        <f t="shared" si="225"/>
        <v>0</v>
      </c>
      <c r="MB13" s="228"/>
      <c r="MC13" s="228"/>
      <c r="MD13" s="228">
        <f t="shared" si="226"/>
        <v>0</v>
      </c>
      <c r="ME13" s="228"/>
      <c r="MF13" s="228">
        <v>40.98</v>
      </c>
      <c r="MG13" s="228">
        <f t="shared" si="389"/>
        <v>0</v>
      </c>
      <c r="MH13" s="228"/>
      <c r="MI13" s="228">
        <v>40.98</v>
      </c>
      <c r="MJ13" s="228">
        <v>0</v>
      </c>
      <c r="MK13" s="253"/>
      <c r="ML13" s="253"/>
      <c r="MM13" s="253"/>
      <c r="MN13" s="253"/>
      <c r="MO13" s="253"/>
      <c r="MP13" s="253"/>
      <c r="MQ13" s="253"/>
      <c r="MR13" s="253"/>
      <c r="MS13" s="253"/>
      <c r="MT13" s="253"/>
      <c r="MU13" s="253"/>
      <c r="MV13" s="253"/>
      <c r="MW13" s="253"/>
      <c r="MX13" s="253"/>
      <c r="MY13" s="253"/>
      <c r="MZ13" s="253"/>
      <c r="NA13" s="253"/>
      <c r="NB13" s="253"/>
      <c r="NC13" s="253"/>
      <c r="ND13" s="253"/>
      <c r="NE13" s="253"/>
      <c r="NF13" s="253"/>
      <c r="NG13" s="253"/>
      <c r="NH13" s="253"/>
      <c r="NI13" s="253"/>
      <c r="NJ13" s="253"/>
      <c r="NK13" s="253"/>
      <c r="NL13" s="253"/>
      <c r="NM13" s="253"/>
      <c r="NN13" s="253"/>
      <c r="NO13" s="125"/>
      <c r="NP13" s="125"/>
      <c r="NQ13" s="125"/>
      <c r="NR13" s="125"/>
      <c r="NS13" s="125"/>
      <c r="NT13" s="125"/>
      <c r="NU13" s="125"/>
      <c r="NV13" s="125"/>
      <c r="NW13" s="125"/>
      <c r="NX13" s="125"/>
      <c r="NY13" s="125"/>
      <c r="NZ13" s="125"/>
      <c r="OA13" s="228">
        <v>2655.5</v>
      </c>
      <c r="OB13" s="225"/>
      <c r="OC13" s="225">
        <v>55</v>
      </c>
      <c r="OD13" s="225">
        <f t="shared" si="227"/>
        <v>0</v>
      </c>
      <c r="OE13" s="228">
        <v>1077.5</v>
      </c>
      <c r="OF13" s="321">
        <v>80</v>
      </c>
      <c r="OG13" s="225">
        <v>55</v>
      </c>
      <c r="OH13" s="225">
        <f t="shared" si="228"/>
        <v>4400</v>
      </c>
      <c r="OI13" s="228">
        <v>1077.5</v>
      </c>
      <c r="OJ13" s="225">
        <v>300</v>
      </c>
      <c r="OK13" s="225">
        <v>55</v>
      </c>
      <c r="OL13" s="225">
        <f t="shared" si="229"/>
        <v>16500</v>
      </c>
      <c r="OM13" s="228">
        <v>1860</v>
      </c>
      <c r="ON13" s="225">
        <v>300</v>
      </c>
      <c r="OO13" s="225">
        <v>55</v>
      </c>
      <c r="OP13" s="225">
        <f t="shared" si="230"/>
        <v>16500</v>
      </c>
      <c r="OQ13" s="228">
        <v>4212</v>
      </c>
      <c r="OR13" s="225">
        <v>320</v>
      </c>
      <c r="OS13" s="225">
        <v>55</v>
      </c>
      <c r="OT13" s="225">
        <f t="shared" si="231"/>
        <v>17600</v>
      </c>
      <c r="OU13" s="228">
        <v>4468</v>
      </c>
      <c r="OV13" s="225">
        <v>320</v>
      </c>
      <c r="OW13" s="225">
        <v>37</v>
      </c>
      <c r="OX13" s="225">
        <f t="shared" si="232"/>
        <v>11840</v>
      </c>
      <c r="OY13" s="228">
        <v>4147</v>
      </c>
      <c r="OZ13" s="225">
        <v>3300</v>
      </c>
      <c r="PA13" s="225">
        <v>37</v>
      </c>
      <c r="PB13" s="225">
        <f t="shared" si="233"/>
        <v>122100</v>
      </c>
      <c r="PC13" s="228">
        <v>2972.5</v>
      </c>
      <c r="PD13" s="225">
        <v>3000</v>
      </c>
      <c r="PE13" s="225">
        <v>37</v>
      </c>
      <c r="PF13" s="225">
        <f t="shared" si="234"/>
        <v>111000</v>
      </c>
      <c r="PG13" s="228">
        <v>5904.5</v>
      </c>
      <c r="PH13" s="225">
        <v>4000</v>
      </c>
      <c r="PI13" s="225">
        <v>37</v>
      </c>
      <c r="PJ13" s="225">
        <f t="shared" si="235"/>
        <v>148000</v>
      </c>
      <c r="PK13" s="228">
        <v>4503.5</v>
      </c>
      <c r="PL13" s="225">
        <v>4000</v>
      </c>
      <c r="PM13" s="225">
        <v>37</v>
      </c>
      <c r="PN13" s="225">
        <f t="shared" si="236"/>
        <v>148000</v>
      </c>
      <c r="PO13" s="228">
        <v>3651.5</v>
      </c>
      <c r="PP13" s="225">
        <v>3000</v>
      </c>
      <c r="PQ13" s="225">
        <v>37</v>
      </c>
      <c r="PR13" s="225">
        <f t="shared" si="237"/>
        <v>111000</v>
      </c>
      <c r="PS13" s="228">
        <v>1842.5</v>
      </c>
      <c r="PT13" s="225">
        <v>2800</v>
      </c>
      <c r="PU13" s="225">
        <v>37</v>
      </c>
      <c r="PV13" s="225">
        <f t="shared" si="238"/>
        <v>103600</v>
      </c>
      <c r="PW13" s="228"/>
      <c r="PX13" s="225">
        <v>1000</v>
      </c>
      <c r="PY13" s="225">
        <v>37</v>
      </c>
      <c r="PZ13" s="225">
        <f t="shared" si="239"/>
        <v>37000</v>
      </c>
      <c r="QA13" s="228"/>
      <c r="QB13" s="225">
        <v>300</v>
      </c>
      <c r="QC13" s="225">
        <v>37</v>
      </c>
      <c r="QD13" s="225">
        <f t="shared" si="240"/>
        <v>11100</v>
      </c>
      <c r="QE13" s="228"/>
      <c r="QF13" s="225"/>
      <c r="QG13" s="225">
        <v>37</v>
      </c>
      <c r="QH13" s="225">
        <f t="shared" si="241"/>
        <v>0</v>
      </c>
      <c r="QI13" s="228"/>
      <c r="QJ13" s="225">
        <v>3900</v>
      </c>
      <c r="QK13" s="225">
        <v>37</v>
      </c>
      <c r="QL13" s="225">
        <f t="shared" si="242"/>
        <v>144300</v>
      </c>
      <c r="QM13" s="228"/>
      <c r="QN13" s="225">
        <v>3900</v>
      </c>
      <c r="QO13" s="225">
        <v>37</v>
      </c>
      <c r="QP13" s="225">
        <f t="shared" si="243"/>
        <v>144300</v>
      </c>
      <c r="QQ13" s="228"/>
      <c r="QR13" s="225">
        <v>3900</v>
      </c>
      <c r="QS13" s="225">
        <v>37</v>
      </c>
      <c r="QT13" s="225">
        <f t="shared" si="244"/>
        <v>144300</v>
      </c>
      <c r="QU13" s="228">
        <v>2982</v>
      </c>
      <c r="QV13" s="225">
        <v>4900</v>
      </c>
      <c r="QW13" s="225">
        <v>37</v>
      </c>
      <c r="QX13" s="225">
        <f t="shared" si="245"/>
        <v>181300</v>
      </c>
      <c r="QY13" s="225">
        <v>4943</v>
      </c>
      <c r="QZ13" s="225">
        <v>35</v>
      </c>
      <c r="RA13" s="225">
        <f t="shared" si="246"/>
        <v>173005</v>
      </c>
      <c r="RB13" s="225">
        <v>4000</v>
      </c>
      <c r="RC13" s="225">
        <v>38</v>
      </c>
      <c r="RD13" s="225">
        <f t="shared" si="247"/>
        <v>152000</v>
      </c>
      <c r="RE13" s="225">
        <v>2500</v>
      </c>
      <c r="RF13" s="225">
        <v>35</v>
      </c>
      <c r="RG13" s="225">
        <v>87500</v>
      </c>
      <c r="RH13" s="253">
        <v>553</v>
      </c>
      <c r="RI13" s="253">
        <v>30415</v>
      </c>
      <c r="RJ13" s="253">
        <v>165.5</v>
      </c>
      <c r="RK13" s="253">
        <v>9102.5</v>
      </c>
      <c r="RL13" s="253">
        <v>312.5</v>
      </c>
      <c r="RM13" s="253">
        <v>17187.5</v>
      </c>
      <c r="RN13" s="253">
        <v>312.5</v>
      </c>
      <c r="RO13" s="253">
        <v>17187.5</v>
      </c>
      <c r="RP13" s="253">
        <v>207.5</v>
      </c>
      <c r="RQ13" s="253">
        <v>11412.5</v>
      </c>
      <c r="RR13" s="253">
        <v>2132.5</v>
      </c>
      <c r="RS13" s="253">
        <v>78902.5</v>
      </c>
      <c r="RT13" s="253">
        <v>3250</v>
      </c>
      <c r="RU13" s="253">
        <v>120250</v>
      </c>
      <c r="RV13" s="253">
        <v>5510</v>
      </c>
      <c r="RW13" s="253">
        <v>172420</v>
      </c>
      <c r="RX13" s="253">
        <v>4214</v>
      </c>
      <c r="RY13" s="253">
        <v>155918</v>
      </c>
      <c r="RZ13" s="253">
        <v>5500</v>
      </c>
      <c r="SA13" s="253">
        <v>203500</v>
      </c>
      <c r="SB13" s="253">
        <v>2655.5</v>
      </c>
      <c r="SC13" s="253">
        <v>98253.5</v>
      </c>
      <c r="SD13" s="253">
        <v>1383.5</v>
      </c>
      <c r="SE13" s="253">
        <v>51189.5</v>
      </c>
      <c r="SF13" s="253">
        <v>1077.5</v>
      </c>
      <c r="SG13" s="253">
        <v>39867.5</v>
      </c>
      <c r="SH13" s="253">
        <v>1860</v>
      </c>
      <c r="SI13" s="253">
        <v>73800</v>
      </c>
      <c r="SJ13" s="253">
        <v>4212</v>
      </c>
      <c r="SK13" s="253">
        <v>155844</v>
      </c>
      <c r="SL13" s="125">
        <v>4468</v>
      </c>
      <c r="SM13" s="125">
        <v>165316</v>
      </c>
      <c r="SN13" s="125">
        <v>4147</v>
      </c>
      <c r="SO13" s="125">
        <v>153439</v>
      </c>
      <c r="SP13" s="125">
        <v>2972.5</v>
      </c>
      <c r="SQ13" s="125">
        <v>112955</v>
      </c>
      <c r="SR13" s="125">
        <v>5904.5</v>
      </c>
      <c r="SS13" s="125">
        <v>224371</v>
      </c>
      <c r="ST13" s="125">
        <v>4503.5</v>
      </c>
      <c r="SU13" s="125">
        <v>171133</v>
      </c>
      <c r="SV13" s="125">
        <v>3651.5</v>
      </c>
      <c r="SW13" s="125">
        <v>138757</v>
      </c>
      <c r="SX13" s="228">
        <v>30.5</v>
      </c>
      <c r="SY13" s="240"/>
      <c r="SZ13" s="124">
        <v>44</v>
      </c>
      <c r="TA13" s="226">
        <f t="shared" si="248"/>
        <v>0</v>
      </c>
      <c r="TB13" s="228">
        <v>1.5</v>
      </c>
      <c r="TC13" s="240"/>
      <c r="TD13" s="124">
        <v>42</v>
      </c>
      <c r="TE13" s="226">
        <f t="shared" si="249"/>
        <v>0</v>
      </c>
      <c r="TF13" s="228">
        <v>1.5</v>
      </c>
      <c r="TG13" s="240"/>
      <c r="TH13" s="124">
        <v>42.39</v>
      </c>
      <c r="TI13" s="226">
        <f t="shared" si="250"/>
        <v>0</v>
      </c>
      <c r="TJ13" s="228">
        <v>95.5</v>
      </c>
      <c r="TK13" s="240"/>
      <c r="TL13" s="124">
        <v>42.39</v>
      </c>
      <c r="TM13" s="226">
        <f t="shared" si="251"/>
        <v>0</v>
      </c>
      <c r="TN13" s="228">
        <v>18</v>
      </c>
      <c r="TO13" s="240"/>
      <c r="TP13" s="124">
        <v>42.39</v>
      </c>
      <c r="TQ13" s="226">
        <f t="shared" si="252"/>
        <v>0</v>
      </c>
      <c r="TR13" s="228">
        <v>50.5</v>
      </c>
      <c r="TS13" s="240"/>
      <c r="TT13" s="124">
        <v>42.39</v>
      </c>
      <c r="TU13" s="226">
        <f t="shared" si="253"/>
        <v>0</v>
      </c>
      <c r="TV13" s="228">
        <v>81.5</v>
      </c>
      <c r="TW13" s="240">
        <v>20</v>
      </c>
      <c r="TX13" s="124">
        <v>42</v>
      </c>
      <c r="TY13" s="226">
        <f t="shared" si="254"/>
        <v>840</v>
      </c>
      <c r="TZ13" s="228">
        <v>254.5</v>
      </c>
      <c r="UA13" s="219">
        <v>100</v>
      </c>
      <c r="UB13" s="124">
        <v>36.14</v>
      </c>
      <c r="UC13" s="226">
        <f t="shared" si="255"/>
        <v>3614</v>
      </c>
      <c r="UD13" s="228">
        <v>14.5</v>
      </c>
      <c r="UE13" s="219">
        <v>0</v>
      </c>
      <c r="UF13" s="124">
        <v>36.14</v>
      </c>
      <c r="UG13" s="226">
        <f t="shared" si="256"/>
        <v>0</v>
      </c>
      <c r="UH13" s="228">
        <v>131</v>
      </c>
      <c r="UI13" s="219">
        <v>0</v>
      </c>
      <c r="UJ13" s="124">
        <v>36</v>
      </c>
      <c r="UK13" s="226">
        <f t="shared" si="257"/>
        <v>0</v>
      </c>
      <c r="UL13" s="228">
        <v>39</v>
      </c>
      <c r="UM13" s="219">
        <v>0</v>
      </c>
      <c r="UN13" s="124">
        <v>36</v>
      </c>
      <c r="UO13" s="226">
        <f t="shared" si="258"/>
        <v>0</v>
      </c>
      <c r="UP13" s="228">
        <v>100.5</v>
      </c>
      <c r="UQ13" s="207"/>
      <c r="UR13" s="124">
        <v>36</v>
      </c>
      <c r="US13" s="226">
        <f t="shared" si="259"/>
        <v>0</v>
      </c>
      <c r="UT13" s="228">
        <v>74.5</v>
      </c>
      <c r="UU13" s="207">
        <v>80</v>
      </c>
      <c r="UV13" s="124">
        <v>36</v>
      </c>
      <c r="UW13" s="226">
        <f t="shared" si="260"/>
        <v>2880</v>
      </c>
      <c r="UX13" s="228">
        <v>22.5</v>
      </c>
      <c r="UY13" s="207">
        <v>80</v>
      </c>
      <c r="UZ13" s="124">
        <v>35.739999999999995</v>
      </c>
      <c r="VA13" s="226">
        <f t="shared" si="261"/>
        <v>2859.2</v>
      </c>
      <c r="VB13" s="228">
        <v>36.5</v>
      </c>
      <c r="VC13" s="207">
        <v>65</v>
      </c>
      <c r="VD13" s="124">
        <v>35.739999999999995</v>
      </c>
      <c r="VE13" s="226">
        <f t="shared" si="379"/>
        <v>2323.0999999999995</v>
      </c>
      <c r="VF13" s="228">
        <v>74.5</v>
      </c>
      <c r="VG13" s="207">
        <v>65</v>
      </c>
      <c r="VH13" s="124">
        <v>35.739999999999995</v>
      </c>
      <c r="VI13" s="226">
        <f t="shared" si="263"/>
        <v>2323.0999999999995</v>
      </c>
      <c r="VJ13" s="228">
        <v>42.5</v>
      </c>
      <c r="VK13" s="206">
        <v>100</v>
      </c>
      <c r="VL13" s="124">
        <v>35.739999999999995</v>
      </c>
      <c r="VM13" s="226">
        <f t="shared" si="264"/>
        <v>3573.9999999999995</v>
      </c>
      <c r="VN13" s="228">
        <v>42.5</v>
      </c>
      <c r="VO13" s="206">
        <v>180</v>
      </c>
      <c r="VP13" s="124">
        <v>35.739999999999995</v>
      </c>
      <c r="VQ13" s="226">
        <f t="shared" si="265"/>
        <v>6433.1999999999989</v>
      </c>
      <c r="VR13" s="228">
        <v>52</v>
      </c>
      <c r="VS13" s="206">
        <v>50</v>
      </c>
      <c r="VT13" s="124">
        <v>35.739999999999995</v>
      </c>
      <c r="VU13" s="226">
        <f t="shared" si="266"/>
        <v>1786.9999999999998</v>
      </c>
      <c r="VV13" s="225">
        <v>150</v>
      </c>
      <c r="VW13" s="124">
        <v>35.739999999999995</v>
      </c>
      <c r="VX13" s="226">
        <f t="shared" si="267"/>
        <v>5360.9999999999991</v>
      </c>
      <c r="VY13" s="225">
        <v>150</v>
      </c>
      <c r="VZ13" s="124">
        <v>35.739999999999995</v>
      </c>
      <c r="WA13" s="226">
        <f t="shared" si="268"/>
        <v>5360.9999999999991</v>
      </c>
      <c r="WB13" s="226">
        <v>100</v>
      </c>
      <c r="WC13" s="226">
        <v>35.74</v>
      </c>
      <c r="WD13" s="226">
        <v>3574</v>
      </c>
      <c r="WE13" s="253">
        <v>13.5</v>
      </c>
      <c r="WF13" s="253">
        <v>567</v>
      </c>
      <c r="WG13" s="253">
        <v>44.5</v>
      </c>
      <c r="WH13" s="253">
        <v>1869</v>
      </c>
      <c r="WI13" s="253">
        <v>16.5</v>
      </c>
      <c r="WJ13" s="253">
        <v>693</v>
      </c>
      <c r="WK13" s="253">
        <v>52.5</v>
      </c>
      <c r="WL13" s="253">
        <v>2208</v>
      </c>
      <c r="WM13" s="253">
        <v>14.5</v>
      </c>
      <c r="WN13" s="253">
        <v>613.5</v>
      </c>
      <c r="WO13" s="253">
        <v>25</v>
      </c>
      <c r="WP13" s="253">
        <v>1050</v>
      </c>
      <c r="WQ13" s="253">
        <v>35</v>
      </c>
      <c r="WR13" s="253">
        <v>1370.38</v>
      </c>
      <c r="WS13" s="253">
        <v>29.5</v>
      </c>
      <c r="WT13" s="253">
        <v>740.87</v>
      </c>
      <c r="WU13" s="253">
        <v>63.5</v>
      </c>
      <c r="WV13" s="253">
        <v>2294.89</v>
      </c>
      <c r="WW13" s="253">
        <v>35.5</v>
      </c>
      <c r="WX13" s="253">
        <v>1282.97</v>
      </c>
      <c r="WY13" s="253">
        <v>30.5</v>
      </c>
      <c r="WZ13" s="253">
        <v>1102.27</v>
      </c>
      <c r="XA13" s="253">
        <v>4.5</v>
      </c>
      <c r="XB13" s="253">
        <v>162.63</v>
      </c>
      <c r="XC13" s="253">
        <v>1.5</v>
      </c>
      <c r="XD13" s="253">
        <v>54.21</v>
      </c>
      <c r="XE13" s="253">
        <v>95.5</v>
      </c>
      <c r="XF13" s="253">
        <v>3451.37</v>
      </c>
      <c r="XG13" s="253">
        <v>18</v>
      </c>
      <c r="XH13" s="253">
        <v>650.52</v>
      </c>
      <c r="XI13" s="125">
        <v>50.5</v>
      </c>
      <c r="XJ13" s="125">
        <v>1804.87</v>
      </c>
      <c r="XK13" s="125">
        <v>81.5</v>
      </c>
      <c r="XL13" s="125">
        <v>2912.81</v>
      </c>
      <c r="XM13" s="125">
        <v>254.5</v>
      </c>
      <c r="XN13" s="125">
        <v>9095.83</v>
      </c>
      <c r="XO13" s="125">
        <v>14.5</v>
      </c>
      <c r="XP13" s="125">
        <v>518.23</v>
      </c>
      <c r="XQ13" s="125">
        <v>131</v>
      </c>
      <c r="XR13" s="125">
        <v>4681.9399999999996</v>
      </c>
      <c r="XS13" s="125">
        <v>39</v>
      </c>
      <c r="XT13" s="125">
        <v>1559.22</v>
      </c>
      <c r="XU13" s="228"/>
      <c r="XV13" s="226"/>
      <c r="XW13" s="226"/>
      <c r="XX13" s="208">
        <f t="shared" si="269"/>
        <v>0</v>
      </c>
      <c r="XY13" s="228"/>
      <c r="XZ13" s="226"/>
      <c r="YA13" s="226"/>
      <c r="YB13" s="208">
        <f t="shared" si="270"/>
        <v>0</v>
      </c>
      <c r="YC13" s="228"/>
      <c r="YD13" s="226"/>
      <c r="YE13" s="226"/>
      <c r="YF13" s="208">
        <f t="shared" si="271"/>
        <v>0</v>
      </c>
      <c r="YG13" s="228"/>
      <c r="YH13" s="226"/>
      <c r="YI13" s="226"/>
      <c r="YJ13" s="208">
        <f t="shared" si="272"/>
        <v>0</v>
      </c>
      <c r="YK13" s="228"/>
      <c r="YL13" s="226"/>
      <c r="YM13" s="226"/>
      <c r="YN13" s="208">
        <f t="shared" si="273"/>
        <v>0</v>
      </c>
      <c r="YO13" s="228"/>
      <c r="YP13" s="226"/>
      <c r="YQ13" s="226"/>
      <c r="YR13" s="208">
        <f t="shared" si="274"/>
        <v>0</v>
      </c>
      <c r="YS13" s="228"/>
      <c r="YT13" s="226"/>
      <c r="YU13" s="226"/>
      <c r="YV13" s="208">
        <f t="shared" si="275"/>
        <v>0</v>
      </c>
      <c r="YW13" s="228"/>
      <c r="YX13" s="226"/>
      <c r="YY13" s="226"/>
      <c r="YZ13" s="208">
        <f t="shared" si="276"/>
        <v>0</v>
      </c>
      <c r="ZA13" s="228"/>
      <c r="ZB13" s="226"/>
      <c r="ZC13" s="226"/>
      <c r="ZD13" s="208">
        <f t="shared" si="277"/>
        <v>0</v>
      </c>
      <c r="ZE13" s="228"/>
      <c r="ZF13" s="226"/>
      <c r="ZG13" s="226"/>
      <c r="ZH13" s="208">
        <f t="shared" si="278"/>
        <v>0</v>
      </c>
      <c r="ZI13" s="228"/>
      <c r="ZJ13" s="225"/>
      <c r="ZK13" s="225"/>
      <c r="ZL13" s="208">
        <f t="shared" si="279"/>
        <v>0</v>
      </c>
      <c r="ZM13" s="228"/>
      <c r="ZN13" s="225"/>
      <c r="ZO13" s="225"/>
      <c r="ZP13" s="208">
        <f t="shared" si="280"/>
        <v>0</v>
      </c>
      <c r="ZQ13" s="228"/>
      <c r="ZR13" s="225"/>
      <c r="ZS13" s="225"/>
      <c r="ZT13" s="208">
        <f t="shared" si="281"/>
        <v>0</v>
      </c>
      <c r="ZU13" s="228"/>
      <c r="ZV13" s="225"/>
      <c r="ZW13" s="225"/>
      <c r="ZX13" s="208">
        <f t="shared" si="282"/>
        <v>0</v>
      </c>
      <c r="ZY13" s="228"/>
      <c r="ZZ13" s="225"/>
      <c r="AAA13" s="225"/>
      <c r="AAB13" s="208">
        <f t="shared" si="283"/>
        <v>0</v>
      </c>
      <c r="AAC13" s="228"/>
      <c r="AAD13" s="225"/>
      <c r="AAE13" s="225"/>
      <c r="AAF13" s="208">
        <f t="shared" si="284"/>
        <v>0</v>
      </c>
      <c r="AAG13" s="228"/>
      <c r="AAH13" s="225"/>
      <c r="AAI13" s="225"/>
      <c r="AAJ13" s="208">
        <f t="shared" si="285"/>
        <v>0</v>
      </c>
      <c r="AAK13" s="228"/>
      <c r="AAL13" s="225"/>
      <c r="AAM13" s="225"/>
      <c r="AAN13" s="208">
        <f t="shared" si="286"/>
        <v>0</v>
      </c>
      <c r="AAO13" s="228">
        <v>10</v>
      </c>
      <c r="AAP13" s="225"/>
      <c r="AAQ13" s="225"/>
      <c r="AAR13" s="208">
        <f t="shared" si="287"/>
        <v>0</v>
      </c>
      <c r="AAS13" s="225"/>
      <c r="AAT13" s="225"/>
      <c r="AAU13" s="208">
        <f t="shared" si="288"/>
        <v>0</v>
      </c>
      <c r="AAV13" s="225"/>
      <c r="AAW13" s="225"/>
      <c r="AAX13" s="226">
        <f t="shared" si="289"/>
        <v>0</v>
      </c>
      <c r="AAY13" s="226"/>
      <c r="AAZ13" s="226"/>
      <c r="ABA13" s="226">
        <v>0</v>
      </c>
      <c r="ABB13" s="253"/>
      <c r="ABC13" s="253"/>
      <c r="ABD13" s="253"/>
      <c r="ABE13" s="253"/>
      <c r="ABF13" s="253"/>
      <c r="ABG13" s="253"/>
      <c r="ABH13" s="253"/>
      <c r="ABI13" s="253"/>
      <c r="ABJ13" s="253"/>
      <c r="ABK13" s="253"/>
      <c r="ABL13" s="253"/>
      <c r="ABM13" s="253"/>
      <c r="ABN13" s="253"/>
      <c r="ABO13" s="253"/>
      <c r="ABP13" s="253"/>
      <c r="ABQ13" s="253"/>
      <c r="ABR13" s="253"/>
      <c r="ABS13" s="253"/>
      <c r="ABT13" s="253"/>
      <c r="ABU13" s="253"/>
      <c r="ABV13" s="253"/>
      <c r="ABW13" s="253"/>
      <c r="ABX13" s="253"/>
      <c r="ABY13" s="253"/>
      <c r="ABZ13" s="253"/>
      <c r="ACA13" s="253"/>
      <c r="ACB13" s="253"/>
      <c r="ACC13" s="253"/>
      <c r="ACD13" s="253"/>
      <c r="ACE13" s="253"/>
      <c r="ACF13" s="126"/>
      <c r="ACG13" s="126"/>
      <c r="ACH13" s="126"/>
      <c r="ACI13" s="126"/>
      <c r="ACJ13" s="126"/>
      <c r="ACK13" s="126"/>
      <c r="ACL13" s="126"/>
      <c r="ACM13" s="126"/>
      <c r="ACN13" s="126"/>
      <c r="ACO13" s="126"/>
      <c r="ACP13" s="126"/>
      <c r="ACQ13" s="126"/>
      <c r="ACR13" s="131">
        <v>0</v>
      </c>
      <c r="ACS13" s="227"/>
      <c r="ACT13" s="227"/>
      <c r="ACU13" s="226">
        <f t="shared" si="290"/>
        <v>0</v>
      </c>
      <c r="ACV13" s="131">
        <v>0</v>
      </c>
      <c r="ACW13" s="227"/>
      <c r="ACX13" s="227"/>
      <c r="ACY13" s="226">
        <f t="shared" si="291"/>
        <v>0</v>
      </c>
      <c r="ACZ13" s="131">
        <v>0</v>
      </c>
      <c r="ADA13" s="227"/>
      <c r="ADB13" s="227"/>
      <c r="ADC13" s="226">
        <f t="shared" si="292"/>
        <v>0</v>
      </c>
      <c r="ADD13" s="131">
        <v>0</v>
      </c>
      <c r="ADE13" s="227"/>
      <c r="ADF13" s="227"/>
      <c r="ADG13" s="226">
        <f t="shared" si="293"/>
        <v>0</v>
      </c>
      <c r="ADH13" s="131">
        <v>0</v>
      </c>
      <c r="ADI13" s="227"/>
      <c r="ADJ13" s="227"/>
      <c r="ADK13" s="226">
        <f t="shared" si="294"/>
        <v>0</v>
      </c>
      <c r="ADL13" s="131">
        <v>0</v>
      </c>
      <c r="ADM13" s="227"/>
      <c r="ADN13" s="227"/>
      <c r="ADO13" s="226">
        <f t="shared" si="295"/>
        <v>0</v>
      </c>
      <c r="ADP13" s="131">
        <v>0</v>
      </c>
      <c r="ADQ13" s="227"/>
      <c r="ADR13" s="227"/>
      <c r="ADS13" s="226">
        <f t="shared" si="296"/>
        <v>0</v>
      </c>
      <c r="ADT13" s="131">
        <v>0</v>
      </c>
      <c r="ADU13" s="227"/>
      <c r="ADV13" s="225"/>
      <c r="ADW13" s="226">
        <f t="shared" si="297"/>
        <v>0</v>
      </c>
      <c r="ADX13" s="131">
        <v>0</v>
      </c>
      <c r="ADY13" s="227"/>
      <c r="ADZ13" s="225"/>
      <c r="AEA13" s="226">
        <f t="shared" si="298"/>
        <v>0</v>
      </c>
      <c r="AEB13" s="131">
        <v>0</v>
      </c>
      <c r="AEC13" s="227"/>
      <c r="AED13" s="225"/>
      <c r="AEE13" s="226">
        <f t="shared" si="299"/>
        <v>0</v>
      </c>
      <c r="AEF13" s="131">
        <v>2.5</v>
      </c>
      <c r="AEG13" s="227"/>
      <c r="AEH13" s="225"/>
      <c r="AEI13" s="226">
        <f t="shared" si="300"/>
        <v>0</v>
      </c>
      <c r="AEJ13" s="131">
        <v>0</v>
      </c>
      <c r="AEK13" s="227"/>
      <c r="AEL13" s="225"/>
      <c r="AEM13" s="226">
        <f t="shared" si="301"/>
        <v>0</v>
      </c>
      <c r="AEN13" s="131">
        <v>0</v>
      </c>
      <c r="AEO13" s="227"/>
      <c r="AEP13" s="225"/>
      <c r="AEQ13" s="226">
        <f t="shared" si="302"/>
        <v>0</v>
      </c>
      <c r="AER13" s="131">
        <v>500</v>
      </c>
      <c r="AES13" s="227"/>
      <c r="AET13" s="225"/>
      <c r="AEU13" s="226">
        <f t="shared" si="303"/>
        <v>0</v>
      </c>
      <c r="AEV13" s="131">
        <v>0</v>
      </c>
      <c r="AEW13" s="227"/>
      <c r="AEX13" s="225"/>
      <c r="AEY13" s="226">
        <f t="shared" si="304"/>
        <v>0</v>
      </c>
      <c r="AEZ13" s="131">
        <v>0</v>
      </c>
      <c r="AFA13" s="227"/>
      <c r="AFB13" s="225"/>
      <c r="AFC13" s="226">
        <f t="shared" si="305"/>
        <v>0</v>
      </c>
      <c r="AFD13" s="131">
        <v>5</v>
      </c>
      <c r="AFE13" s="227"/>
      <c r="AFF13" s="225"/>
      <c r="AFG13" s="226">
        <f t="shared" si="306"/>
        <v>0</v>
      </c>
      <c r="AFH13" s="131">
        <v>381.5</v>
      </c>
      <c r="AFI13" s="227"/>
      <c r="AFJ13" s="225"/>
      <c r="AFK13" s="226">
        <f t="shared" si="307"/>
        <v>0</v>
      </c>
      <c r="AFL13" s="131">
        <v>428</v>
      </c>
      <c r="AFM13" s="227"/>
      <c r="AFN13" s="225"/>
      <c r="AFO13" s="226">
        <f t="shared" si="308"/>
        <v>0</v>
      </c>
      <c r="AFP13" s="227"/>
      <c r="AFQ13" s="225"/>
      <c r="AFR13" s="226">
        <f t="shared" si="309"/>
        <v>0</v>
      </c>
      <c r="AFS13" s="227">
        <v>0</v>
      </c>
      <c r="AFT13" s="225"/>
      <c r="AFU13" s="226">
        <f t="shared" si="310"/>
        <v>0</v>
      </c>
      <c r="AFV13" s="226">
        <v>0</v>
      </c>
      <c r="AFW13" s="226"/>
      <c r="AFX13" s="226">
        <v>0</v>
      </c>
      <c r="AFY13" s="253">
        <v>0</v>
      </c>
      <c r="AFZ13" s="253">
        <v>0</v>
      </c>
      <c r="AGA13" s="253">
        <v>0</v>
      </c>
      <c r="AGB13" s="253">
        <v>0</v>
      </c>
      <c r="AGC13" s="253">
        <v>0</v>
      </c>
      <c r="AGD13" s="253">
        <v>0</v>
      </c>
      <c r="AGE13" s="253">
        <v>0</v>
      </c>
      <c r="AGF13" s="253">
        <v>0</v>
      </c>
      <c r="AGG13" s="253">
        <v>0</v>
      </c>
      <c r="AGH13" s="253">
        <v>0</v>
      </c>
      <c r="AGI13" s="253">
        <v>0</v>
      </c>
      <c r="AGJ13" s="253">
        <v>0</v>
      </c>
      <c r="AGK13" s="253">
        <v>0</v>
      </c>
      <c r="AGL13" s="253">
        <v>0</v>
      </c>
      <c r="AGM13" s="253">
        <v>0</v>
      </c>
      <c r="AGN13" s="253">
        <v>0</v>
      </c>
      <c r="AGO13" s="253">
        <v>0</v>
      </c>
      <c r="AGP13" s="253">
        <v>0</v>
      </c>
      <c r="AGQ13" s="253">
        <v>0</v>
      </c>
      <c r="AGR13" s="253">
        <v>0</v>
      </c>
      <c r="AGS13" s="253">
        <v>0</v>
      </c>
      <c r="AGT13" s="253">
        <v>0</v>
      </c>
      <c r="AGU13" s="253">
        <v>0</v>
      </c>
      <c r="AGV13" s="253">
        <v>0</v>
      </c>
      <c r="AGW13" s="253">
        <v>0</v>
      </c>
      <c r="AGX13" s="253">
        <v>0</v>
      </c>
      <c r="AGY13" s="253">
        <v>0</v>
      </c>
      <c r="AGZ13" s="253">
        <v>0</v>
      </c>
      <c r="AHA13" s="253">
        <v>0</v>
      </c>
      <c r="AHB13" s="253">
        <v>0</v>
      </c>
      <c r="AHC13" s="125">
        <v>0</v>
      </c>
      <c r="AHD13" s="125">
        <v>0</v>
      </c>
      <c r="AHE13" s="125">
        <v>0</v>
      </c>
      <c r="AHF13" s="125">
        <v>0</v>
      </c>
      <c r="AHG13" s="125">
        <v>0</v>
      </c>
      <c r="AHH13" s="125">
        <v>0</v>
      </c>
      <c r="AHI13" s="125">
        <v>0</v>
      </c>
      <c r="AHJ13" s="125">
        <v>0</v>
      </c>
      <c r="AHK13" s="125">
        <v>0</v>
      </c>
      <c r="AHL13" s="125">
        <v>0</v>
      </c>
      <c r="AHM13" s="125">
        <v>2.5</v>
      </c>
      <c r="AHN13" s="125">
        <v>125</v>
      </c>
      <c r="AHO13" s="228">
        <f t="shared" si="12"/>
        <v>3128</v>
      </c>
      <c r="AHP13" s="127">
        <f t="shared" si="13"/>
        <v>600</v>
      </c>
      <c r="AHQ13" s="127">
        <f t="shared" si="14"/>
        <v>37800</v>
      </c>
      <c r="AHR13" s="228">
        <f t="shared" si="15"/>
        <v>1360.5</v>
      </c>
      <c r="AHS13" s="127">
        <f t="shared" si="16"/>
        <v>680</v>
      </c>
      <c r="AHT13" s="127">
        <f t="shared" si="17"/>
        <v>42200</v>
      </c>
      <c r="AHU13" s="228">
        <f t="shared" si="18"/>
        <v>1360.5</v>
      </c>
      <c r="AHV13" s="127">
        <f t="shared" si="19"/>
        <v>1050</v>
      </c>
      <c r="AHW13" s="127">
        <f t="shared" si="20"/>
        <v>63750</v>
      </c>
      <c r="AHX13" s="228">
        <v>2403</v>
      </c>
      <c r="AHY13" s="127">
        <f t="shared" si="21"/>
        <v>900</v>
      </c>
      <c r="AHZ13" s="127">
        <f t="shared" si="22"/>
        <v>53400</v>
      </c>
      <c r="AIA13" s="228">
        <f t="shared" si="23"/>
        <v>4968</v>
      </c>
      <c r="AIB13" s="127">
        <f t="shared" si="24"/>
        <v>920</v>
      </c>
      <c r="AIC13" s="127">
        <f t="shared" si="25"/>
        <v>54500</v>
      </c>
      <c r="AID13" s="228">
        <f t="shared" si="26"/>
        <v>5246.5</v>
      </c>
      <c r="AIE13" s="127">
        <f t="shared" si="27"/>
        <v>920</v>
      </c>
      <c r="AIF13" s="127">
        <f t="shared" si="28"/>
        <v>48740</v>
      </c>
      <c r="AIG13" s="228">
        <f t="shared" si="29"/>
        <v>4753.5</v>
      </c>
      <c r="AIH13" s="127">
        <f t="shared" si="30"/>
        <v>3720</v>
      </c>
      <c r="AII13" s="127">
        <f t="shared" si="31"/>
        <v>147540</v>
      </c>
      <c r="AIJ13" s="228">
        <f t="shared" si="32"/>
        <v>3680</v>
      </c>
      <c r="AIK13" s="127">
        <f t="shared" si="33"/>
        <v>3500</v>
      </c>
      <c r="AIL13" s="127">
        <f t="shared" si="34"/>
        <v>139214</v>
      </c>
      <c r="AIM13" s="228">
        <f t="shared" si="35"/>
        <v>6541.5</v>
      </c>
      <c r="AIN13" s="127">
        <f t="shared" si="36"/>
        <v>4900</v>
      </c>
      <c r="AIO13" s="127">
        <f t="shared" si="37"/>
        <v>203350</v>
      </c>
      <c r="AIP13" s="228">
        <f t="shared" si="38"/>
        <v>5140</v>
      </c>
      <c r="AIQ13" s="127">
        <f t="shared" si="39"/>
        <v>4750</v>
      </c>
      <c r="AIR13" s="127">
        <f t="shared" si="40"/>
        <v>194125</v>
      </c>
      <c r="AIS13" s="228">
        <f t="shared" si="311"/>
        <v>4402.5</v>
      </c>
      <c r="AIT13" s="127">
        <f t="shared" si="312"/>
        <v>3500</v>
      </c>
      <c r="AIU13" s="127">
        <f t="shared" si="313"/>
        <v>141750</v>
      </c>
      <c r="AIV13" s="228">
        <f t="shared" si="314"/>
        <v>2601</v>
      </c>
      <c r="AIW13" s="127">
        <f t="shared" si="315"/>
        <v>3400</v>
      </c>
      <c r="AIX13" s="127">
        <f t="shared" si="316"/>
        <v>140500</v>
      </c>
      <c r="AIY13" s="228">
        <f t="shared" si="317"/>
        <v>632</v>
      </c>
      <c r="AIZ13" s="151">
        <f t="shared" si="318"/>
        <v>1480</v>
      </c>
      <c r="AJA13" s="127">
        <f t="shared" si="319"/>
        <v>63196</v>
      </c>
      <c r="AJB13" s="228">
        <f t="shared" si="320"/>
        <v>3442</v>
      </c>
      <c r="AJC13" s="127">
        <f t="shared" si="321"/>
        <v>580</v>
      </c>
      <c r="AJD13" s="127">
        <f t="shared" si="322"/>
        <v>25617.200000000001</v>
      </c>
      <c r="AJE13" s="228">
        <f t="shared" si="323"/>
        <v>2619.5</v>
      </c>
      <c r="AJF13" s="127">
        <f t="shared" si="324"/>
        <v>265</v>
      </c>
      <c r="AJG13" s="127">
        <f t="shared" si="358"/>
        <v>13981.099999999999</v>
      </c>
      <c r="AJH13" s="228">
        <f t="shared" si="380"/>
        <v>3914</v>
      </c>
      <c r="AJI13" s="127">
        <f t="shared" si="380"/>
        <v>4515</v>
      </c>
      <c r="AJJ13" s="127">
        <f t="shared" si="381"/>
        <v>178682.6</v>
      </c>
      <c r="AJK13" s="228">
        <f t="shared" si="381"/>
        <v>1069.5</v>
      </c>
      <c r="AJL13" s="127">
        <f t="shared" si="381"/>
        <v>4550</v>
      </c>
      <c r="AJM13" s="127">
        <f t="shared" si="382"/>
        <v>179933.5</v>
      </c>
      <c r="AJN13" s="228">
        <f t="shared" si="382"/>
        <v>1257.5</v>
      </c>
      <c r="AJO13" s="127">
        <f t="shared" si="382"/>
        <v>4630</v>
      </c>
      <c r="AJP13" s="127">
        <f t="shared" si="383"/>
        <v>182792.7</v>
      </c>
      <c r="AJQ13" s="228">
        <f t="shared" si="383"/>
        <v>3986</v>
      </c>
      <c r="AJR13" s="127">
        <f t="shared" si="383"/>
        <v>5400</v>
      </c>
      <c r="AJS13" s="127">
        <f t="shared" si="384"/>
        <v>209317.5</v>
      </c>
      <c r="AJT13" s="127">
        <f t="shared" si="384"/>
        <v>5693</v>
      </c>
      <c r="AJU13" s="127">
        <f>CF13+HG13+MD13+RA13+VX13+AAU13+AFR13</f>
        <v>213340</v>
      </c>
      <c r="AJV13" s="127">
        <f>CG13+HH13+ME13+RB13+VY13+AAV13+AFS13</f>
        <v>4750</v>
      </c>
      <c r="AJW13" s="127">
        <f>CI13+HJ13+MG13+RD13+WA13+AAX13+AFU13</f>
        <v>192335</v>
      </c>
      <c r="AJX13" s="127">
        <v>3350</v>
      </c>
      <c r="AJY13" s="127">
        <v>132259.15497553017</v>
      </c>
      <c r="AJZ13" s="128">
        <f t="shared" si="42"/>
        <v>1032.5</v>
      </c>
      <c r="AKA13" s="128">
        <f t="shared" si="43"/>
        <v>60340</v>
      </c>
      <c r="AKB13" s="128">
        <v>787.5</v>
      </c>
      <c r="AKC13" s="128">
        <v>47354</v>
      </c>
      <c r="AKD13" s="128">
        <v>1062</v>
      </c>
      <c r="AKE13" s="128">
        <v>64059.5</v>
      </c>
      <c r="AKF13" s="128">
        <f t="shared" si="44"/>
        <v>1009</v>
      </c>
      <c r="AKG13" s="128">
        <f t="shared" si="45"/>
        <v>59001.5</v>
      </c>
      <c r="AKH13" s="128">
        <f t="shared" si="46"/>
        <v>796</v>
      </c>
      <c r="AKI13" s="128">
        <f t="shared" si="204"/>
        <v>47327</v>
      </c>
      <c r="AKJ13" s="128">
        <v>2749</v>
      </c>
      <c r="AKK13" s="128">
        <v>116329.75</v>
      </c>
      <c r="AKL13" s="128">
        <f t="shared" si="325"/>
        <v>3697.5</v>
      </c>
      <c r="AKM13" s="128">
        <f t="shared" si="47"/>
        <v>146989.13</v>
      </c>
      <c r="AKN13" s="128">
        <f t="shared" si="326"/>
        <v>6524</v>
      </c>
      <c r="AKO13" s="128">
        <f t="shared" si="327"/>
        <v>223498.62</v>
      </c>
      <c r="AKP13" s="128">
        <f t="shared" si="48"/>
        <v>4891</v>
      </c>
      <c r="AKQ13" s="128">
        <f t="shared" si="49"/>
        <v>195943.14</v>
      </c>
      <c r="AKR13" s="128">
        <f t="shared" si="50"/>
        <v>6185</v>
      </c>
      <c r="AKS13" s="128">
        <f t="shared" si="51"/>
        <v>244012.22</v>
      </c>
      <c r="AKT13" s="128">
        <f t="shared" si="359"/>
        <v>3128</v>
      </c>
      <c r="AKU13" s="128">
        <f t="shared" si="360"/>
        <v>126538.77</v>
      </c>
      <c r="AKV13" s="128">
        <f t="shared" si="361"/>
        <v>1866.5</v>
      </c>
      <c r="AKW13" s="128">
        <f t="shared" si="362"/>
        <v>80779.88</v>
      </c>
      <c r="AKX13" s="128">
        <f t="shared" si="363"/>
        <v>1360.5</v>
      </c>
      <c r="AKY13" s="128">
        <f t="shared" si="364"/>
        <v>57233.96</v>
      </c>
      <c r="AKZ13" s="128">
        <f t="shared" si="365"/>
        <v>2403</v>
      </c>
      <c r="ALA13" s="128">
        <f t="shared" si="366"/>
        <v>102822.62</v>
      </c>
      <c r="ALB13" s="128">
        <f t="shared" si="367"/>
        <v>4968</v>
      </c>
      <c r="ALC13" s="128">
        <f t="shared" si="368"/>
        <v>199866.52</v>
      </c>
      <c r="ALD13" s="128">
        <f t="shared" si="385"/>
        <v>5246.5</v>
      </c>
      <c r="ALE13" s="128">
        <f t="shared" si="385"/>
        <v>209829.12</v>
      </c>
      <c r="ALF13" s="128">
        <f t="shared" si="385"/>
        <v>4753.5</v>
      </c>
      <c r="ALG13" s="128">
        <f t="shared" si="385"/>
        <v>186819.31</v>
      </c>
      <c r="ALH13" s="128">
        <f t="shared" si="385"/>
        <v>3680</v>
      </c>
      <c r="ALI13" s="128">
        <f t="shared" si="386"/>
        <v>148389.32999999999</v>
      </c>
      <c r="ALJ13" s="128">
        <f t="shared" si="386"/>
        <v>6541.5</v>
      </c>
      <c r="ALK13" s="128">
        <f t="shared" si="386"/>
        <v>260572.98</v>
      </c>
      <c r="ALL13" s="128">
        <f>DZ13+IY13+NV13+SS13+XP13+ACM13+AHJ13</f>
        <v>260572.98</v>
      </c>
      <c r="ALM13" s="128">
        <v>5140</v>
      </c>
      <c r="ALN13" s="128">
        <v>205278.19</v>
      </c>
      <c r="ALO13" s="128">
        <v>205278.19</v>
      </c>
      <c r="ALP13" s="128">
        <v>4402.5</v>
      </c>
      <c r="ALQ13" s="128">
        <v>181930.47</v>
      </c>
      <c r="ALR13" s="128">
        <v>181930.47</v>
      </c>
    </row>
    <row r="14" spans="1:1006" s="115" customFormat="1" ht="18" hidden="1" customHeight="1" outlineLevel="1" x14ac:dyDescent="0.25">
      <c r="A14" s="120"/>
      <c r="B14" s="120"/>
      <c r="C14" s="296" t="s">
        <v>232</v>
      </c>
      <c r="D14" s="177"/>
      <c r="E14" s="205">
        <v>0</v>
      </c>
      <c r="F14" s="205">
        <v>0</v>
      </c>
      <c r="G14" s="227"/>
      <c r="H14" s="225">
        <v>33.42</v>
      </c>
      <c r="I14" s="208">
        <f t="shared" si="329"/>
        <v>0</v>
      </c>
      <c r="J14" s="205">
        <v>0</v>
      </c>
      <c r="K14" s="227"/>
      <c r="L14" s="225">
        <v>33.42</v>
      </c>
      <c r="M14" s="208">
        <f t="shared" si="330"/>
        <v>0</v>
      </c>
      <c r="N14" s="205">
        <v>0</v>
      </c>
      <c r="O14" s="225"/>
      <c r="P14" s="225">
        <v>33.42</v>
      </c>
      <c r="Q14" s="208">
        <f t="shared" si="331"/>
        <v>0</v>
      </c>
      <c r="R14" s="205">
        <v>0</v>
      </c>
      <c r="S14" s="225"/>
      <c r="T14" s="225">
        <v>33.42</v>
      </c>
      <c r="U14" s="208">
        <f t="shared" si="332"/>
        <v>0</v>
      </c>
      <c r="V14" s="207">
        <v>0</v>
      </c>
      <c r="W14" s="225"/>
      <c r="X14" s="225">
        <v>33.42</v>
      </c>
      <c r="Y14" s="208">
        <f t="shared" si="333"/>
        <v>0</v>
      </c>
      <c r="Z14" s="207">
        <v>0</v>
      </c>
      <c r="AA14" s="225"/>
      <c r="AB14" s="225">
        <v>33.42</v>
      </c>
      <c r="AC14" s="208">
        <f t="shared" si="334"/>
        <v>0</v>
      </c>
      <c r="AD14" s="207">
        <v>0</v>
      </c>
      <c r="AE14" s="225"/>
      <c r="AF14" s="225">
        <v>33.42</v>
      </c>
      <c r="AG14" s="208">
        <f t="shared" si="335"/>
        <v>0</v>
      </c>
      <c r="AH14" s="207">
        <v>0</v>
      </c>
      <c r="AI14" s="225"/>
      <c r="AJ14" s="225">
        <v>33.42</v>
      </c>
      <c r="AK14" s="208">
        <f t="shared" si="336"/>
        <v>0</v>
      </c>
      <c r="AL14" s="207">
        <v>0</v>
      </c>
      <c r="AM14" s="225"/>
      <c r="AN14" s="225">
        <v>33.42</v>
      </c>
      <c r="AO14" s="208">
        <f t="shared" si="337"/>
        <v>0</v>
      </c>
      <c r="AP14" s="207">
        <v>0</v>
      </c>
      <c r="AQ14" s="225"/>
      <c r="AR14" s="225">
        <v>33.42</v>
      </c>
      <c r="AS14" s="208">
        <f t="shared" si="338"/>
        <v>0</v>
      </c>
      <c r="AT14" s="207">
        <v>0</v>
      </c>
      <c r="AU14" s="225"/>
      <c r="AV14" s="225">
        <v>33.42</v>
      </c>
      <c r="AW14" s="208">
        <f t="shared" si="339"/>
        <v>0</v>
      </c>
      <c r="AX14" s="207">
        <v>0</v>
      </c>
      <c r="AY14" s="225"/>
      <c r="AZ14" s="225">
        <v>33.42</v>
      </c>
      <c r="BA14" s="208">
        <f t="shared" si="340"/>
        <v>0</v>
      </c>
      <c r="BB14" s="207">
        <v>0</v>
      </c>
      <c r="BC14" s="225"/>
      <c r="BD14" s="225">
        <v>33.42</v>
      </c>
      <c r="BE14" s="208">
        <f t="shared" si="341"/>
        <v>0</v>
      </c>
      <c r="BF14" s="207">
        <v>0</v>
      </c>
      <c r="BG14" s="225"/>
      <c r="BH14" s="225">
        <v>33.42</v>
      </c>
      <c r="BI14" s="208">
        <f t="shared" si="342"/>
        <v>0</v>
      </c>
      <c r="BJ14" s="207">
        <v>0</v>
      </c>
      <c r="BK14" s="225"/>
      <c r="BL14" s="225">
        <v>33.42</v>
      </c>
      <c r="BM14" s="208">
        <f t="shared" si="343"/>
        <v>0</v>
      </c>
      <c r="BN14" s="207">
        <v>0</v>
      </c>
      <c r="BO14" s="225"/>
      <c r="BP14" s="225">
        <v>33.42</v>
      </c>
      <c r="BQ14" s="208">
        <f t="shared" si="369"/>
        <v>0</v>
      </c>
      <c r="BR14" s="207">
        <v>0</v>
      </c>
      <c r="BS14" s="225"/>
      <c r="BT14" s="225">
        <v>33.42</v>
      </c>
      <c r="BU14" s="208">
        <f t="shared" si="370"/>
        <v>0</v>
      </c>
      <c r="BV14" s="207">
        <v>0</v>
      </c>
      <c r="BW14" s="225"/>
      <c r="BX14" s="225">
        <v>33.42</v>
      </c>
      <c r="BY14" s="208">
        <f t="shared" si="371"/>
        <v>0</v>
      </c>
      <c r="BZ14" s="207"/>
      <c r="CA14" s="225"/>
      <c r="CB14" s="225">
        <v>33.42</v>
      </c>
      <c r="CC14" s="208">
        <f t="shared" si="372"/>
        <v>0</v>
      </c>
      <c r="CD14" s="225"/>
      <c r="CE14" s="225">
        <v>33.42</v>
      </c>
      <c r="CF14" s="208">
        <f t="shared" si="373"/>
        <v>0</v>
      </c>
      <c r="CG14" s="225"/>
      <c r="CH14" s="225">
        <v>33.42</v>
      </c>
      <c r="CI14" s="226">
        <f t="shared" si="387"/>
        <v>0</v>
      </c>
      <c r="CJ14" s="226"/>
      <c r="CK14" s="226">
        <v>33.42</v>
      </c>
      <c r="CL14" s="226">
        <v>0</v>
      </c>
      <c r="CM14" s="253">
        <v>0</v>
      </c>
      <c r="CN14" s="253">
        <v>0</v>
      </c>
      <c r="CO14" s="253">
        <v>0</v>
      </c>
      <c r="CP14" s="253">
        <v>0</v>
      </c>
      <c r="CQ14" s="253">
        <v>0</v>
      </c>
      <c r="CR14" s="253">
        <v>0</v>
      </c>
      <c r="CS14" s="253">
        <v>0</v>
      </c>
      <c r="CT14" s="253">
        <v>0</v>
      </c>
      <c r="CU14" s="253">
        <v>0</v>
      </c>
      <c r="CV14" s="253">
        <v>0</v>
      </c>
      <c r="CW14" s="253">
        <v>0</v>
      </c>
      <c r="CX14" s="253">
        <v>0</v>
      </c>
      <c r="CY14" s="253">
        <v>0</v>
      </c>
      <c r="CZ14" s="253">
        <v>0</v>
      </c>
      <c r="DA14" s="253">
        <v>0</v>
      </c>
      <c r="DB14" s="253">
        <v>0</v>
      </c>
      <c r="DC14" s="253">
        <v>0</v>
      </c>
      <c r="DD14" s="253">
        <v>0</v>
      </c>
      <c r="DE14" s="253">
        <v>0</v>
      </c>
      <c r="DF14" s="253">
        <v>0</v>
      </c>
      <c r="DG14" s="253">
        <v>0</v>
      </c>
      <c r="DH14" s="253">
        <v>0</v>
      </c>
      <c r="DI14" s="253">
        <v>0</v>
      </c>
      <c r="DJ14" s="253">
        <v>0</v>
      </c>
      <c r="DK14" s="253">
        <v>0</v>
      </c>
      <c r="DL14" s="253">
        <v>0</v>
      </c>
      <c r="DM14" s="253">
        <v>0</v>
      </c>
      <c r="DN14" s="253">
        <v>0</v>
      </c>
      <c r="DO14" s="253">
        <v>0</v>
      </c>
      <c r="DP14" s="253">
        <v>0</v>
      </c>
      <c r="DQ14" s="253">
        <v>0</v>
      </c>
      <c r="DR14" s="253">
        <v>0</v>
      </c>
      <c r="DS14" s="253">
        <v>0</v>
      </c>
      <c r="DT14" s="253">
        <v>0</v>
      </c>
      <c r="DU14" s="253">
        <v>0</v>
      </c>
      <c r="DV14" s="253">
        <v>0</v>
      </c>
      <c r="DW14" s="253">
        <v>0</v>
      </c>
      <c r="DX14" s="253">
        <v>0</v>
      </c>
      <c r="DY14" s="253">
        <v>0</v>
      </c>
      <c r="DZ14" s="253">
        <v>0</v>
      </c>
      <c r="EA14" s="126">
        <v>0</v>
      </c>
      <c r="EB14" s="126">
        <v>0</v>
      </c>
      <c r="EC14" s="126">
        <v>0</v>
      </c>
      <c r="ED14" s="126">
        <v>0</v>
      </c>
      <c r="EE14" s="126">
        <v>0</v>
      </c>
      <c r="EF14" s="126">
        <v>0</v>
      </c>
      <c r="EG14" s="131">
        <v>0</v>
      </c>
      <c r="EH14" s="225"/>
      <c r="EI14" s="227"/>
      <c r="EJ14" s="226">
        <f t="shared" si="344"/>
        <v>0</v>
      </c>
      <c r="EK14" s="131">
        <v>0</v>
      </c>
      <c r="EL14" s="225"/>
      <c r="EM14" s="227"/>
      <c r="EN14" s="226">
        <f t="shared" si="345"/>
        <v>0</v>
      </c>
      <c r="EO14" s="131">
        <v>0</v>
      </c>
      <c r="EP14" s="225"/>
      <c r="EQ14" s="227"/>
      <c r="ER14" s="226">
        <f t="shared" si="346"/>
        <v>0</v>
      </c>
      <c r="ES14" s="131">
        <v>0</v>
      </c>
      <c r="ET14" s="225"/>
      <c r="EU14" s="227"/>
      <c r="EV14" s="226">
        <f t="shared" si="347"/>
        <v>0</v>
      </c>
      <c r="EW14" s="131">
        <v>0</v>
      </c>
      <c r="EX14" s="225"/>
      <c r="EY14" s="227"/>
      <c r="EZ14" s="226">
        <f t="shared" si="348"/>
        <v>0</v>
      </c>
      <c r="FA14" s="131">
        <v>0</v>
      </c>
      <c r="FB14" s="225"/>
      <c r="FC14" s="227"/>
      <c r="FD14" s="226">
        <f t="shared" si="349"/>
        <v>0</v>
      </c>
      <c r="FE14" s="131">
        <v>0</v>
      </c>
      <c r="FF14" s="225"/>
      <c r="FG14" s="227"/>
      <c r="FH14" s="226">
        <f t="shared" si="350"/>
        <v>0</v>
      </c>
      <c r="FI14" s="131">
        <v>0</v>
      </c>
      <c r="FJ14" s="225"/>
      <c r="FK14" s="225"/>
      <c r="FL14" s="226">
        <f t="shared" si="351"/>
        <v>0</v>
      </c>
      <c r="FM14" s="131">
        <v>0</v>
      </c>
      <c r="FN14" s="225"/>
      <c r="FO14" s="225"/>
      <c r="FP14" s="226">
        <f t="shared" si="352"/>
        <v>0</v>
      </c>
      <c r="FQ14" s="131">
        <v>0</v>
      </c>
      <c r="FR14" s="225"/>
      <c r="FS14" s="225"/>
      <c r="FT14" s="226">
        <f t="shared" si="353"/>
        <v>0</v>
      </c>
      <c r="FU14" s="131">
        <v>0</v>
      </c>
      <c r="FV14" s="225"/>
      <c r="FW14" s="225"/>
      <c r="FX14" s="226">
        <f t="shared" si="354"/>
        <v>0</v>
      </c>
      <c r="FY14" s="131">
        <v>0</v>
      </c>
      <c r="FZ14" s="225"/>
      <c r="GA14" s="225"/>
      <c r="GB14" s="226">
        <f t="shared" si="355"/>
        <v>0</v>
      </c>
      <c r="GC14" s="131">
        <v>0</v>
      </c>
      <c r="GD14" s="225"/>
      <c r="GE14" s="225"/>
      <c r="GF14" s="226">
        <f t="shared" si="356"/>
        <v>0</v>
      </c>
      <c r="GG14" s="131">
        <v>0</v>
      </c>
      <c r="GH14" s="225"/>
      <c r="GI14" s="225"/>
      <c r="GJ14" s="226">
        <f t="shared" si="357"/>
        <v>0</v>
      </c>
      <c r="GK14" s="131">
        <v>0</v>
      </c>
      <c r="GL14" s="225"/>
      <c r="GM14" s="225"/>
      <c r="GN14" s="226">
        <f t="shared" si="206"/>
        <v>0</v>
      </c>
      <c r="GO14" s="131">
        <v>37.5</v>
      </c>
      <c r="GP14" s="225"/>
      <c r="GQ14" s="225"/>
      <c r="GR14" s="226">
        <f t="shared" si="374"/>
        <v>0</v>
      </c>
      <c r="GS14" s="131">
        <v>0</v>
      </c>
      <c r="GT14" s="225"/>
      <c r="GU14" s="225"/>
      <c r="GV14" s="226">
        <f t="shared" si="375"/>
        <v>0</v>
      </c>
      <c r="GW14" s="131">
        <v>12.5</v>
      </c>
      <c r="GX14" s="225"/>
      <c r="GY14" s="225"/>
      <c r="GZ14" s="226">
        <f t="shared" si="376"/>
        <v>0</v>
      </c>
      <c r="HA14" s="131">
        <v>12.5</v>
      </c>
      <c r="HB14" s="225"/>
      <c r="HC14" s="225"/>
      <c r="HD14" s="226">
        <f t="shared" si="377"/>
        <v>0</v>
      </c>
      <c r="HE14" s="225"/>
      <c r="HF14" s="225"/>
      <c r="HG14" s="226">
        <f t="shared" si="378"/>
        <v>0</v>
      </c>
      <c r="HH14" s="225"/>
      <c r="HI14" s="225"/>
      <c r="HJ14" s="226">
        <f t="shared" si="388"/>
        <v>0</v>
      </c>
      <c r="HK14" s="226"/>
      <c r="HL14" s="226"/>
      <c r="HM14" s="226">
        <v>0</v>
      </c>
      <c r="HN14" s="253">
        <v>0</v>
      </c>
      <c r="HO14" s="253">
        <v>0</v>
      </c>
      <c r="HP14" s="253">
        <v>0</v>
      </c>
      <c r="HQ14" s="253">
        <v>0</v>
      </c>
      <c r="HR14" s="253">
        <v>0</v>
      </c>
      <c r="HS14" s="253">
        <v>0</v>
      </c>
      <c r="HT14" s="253">
        <v>0</v>
      </c>
      <c r="HU14" s="253">
        <v>0</v>
      </c>
      <c r="HV14" s="253">
        <v>0</v>
      </c>
      <c r="HW14" s="253">
        <v>0</v>
      </c>
      <c r="HX14" s="253">
        <v>0</v>
      </c>
      <c r="HY14" s="253">
        <v>0</v>
      </c>
      <c r="HZ14" s="253">
        <v>0</v>
      </c>
      <c r="IA14" s="253">
        <v>0</v>
      </c>
      <c r="IB14" s="253">
        <v>0</v>
      </c>
      <c r="IC14" s="253">
        <v>0</v>
      </c>
      <c r="ID14" s="253">
        <v>0</v>
      </c>
      <c r="IE14" s="253">
        <v>0</v>
      </c>
      <c r="IF14" s="253">
        <v>0</v>
      </c>
      <c r="IG14" s="253">
        <v>0</v>
      </c>
      <c r="IH14" s="253">
        <v>0</v>
      </c>
      <c r="II14" s="253">
        <v>0</v>
      </c>
      <c r="IJ14" s="253">
        <v>0</v>
      </c>
      <c r="IK14" s="253">
        <v>0</v>
      </c>
      <c r="IL14" s="253">
        <v>0</v>
      </c>
      <c r="IM14" s="253">
        <v>0</v>
      </c>
      <c r="IN14" s="253">
        <v>0</v>
      </c>
      <c r="IO14" s="253">
        <v>0</v>
      </c>
      <c r="IP14" s="253">
        <v>0</v>
      </c>
      <c r="IQ14" s="253">
        <v>0</v>
      </c>
      <c r="IR14" s="254">
        <v>0</v>
      </c>
      <c r="IS14" s="254">
        <v>0</v>
      </c>
      <c r="IT14" s="254">
        <v>0</v>
      </c>
      <c r="IU14" s="254">
        <v>0</v>
      </c>
      <c r="IV14" s="254">
        <v>0</v>
      </c>
      <c r="IW14" s="254">
        <v>0</v>
      </c>
      <c r="IX14" s="254">
        <v>0</v>
      </c>
      <c r="IY14" s="254">
        <v>0</v>
      </c>
      <c r="IZ14" s="125">
        <v>0</v>
      </c>
      <c r="JA14" s="125">
        <v>0</v>
      </c>
      <c r="JB14" s="125">
        <v>0</v>
      </c>
      <c r="JC14" s="125">
        <v>0</v>
      </c>
      <c r="JD14" s="228"/>
      <c r="JE14" s="225"/>
      <c r="JF14" s="228"/>
      <c r="JG14" s="228">
        <f t="shared" si="207"/>
        <v>0</v>
      </c>
      <c r="JH14" s="228"/>
      <c r="JI14" s="225"/>
      <c r="JJ14" s="228"/>
      <c r="JK14" s="228">
        <f t="shared" si="208"/>
        <v>0</v>
      </c>
      <c r="JL14" s="228"/>
      <c r="JM14" s="225"/>
      <c r="JN14" s="228"/>
      <c r="JO14" s="228">
        <f t="shared" si="209"/>
        <v>0</v>
      </c>
      <c r="JP14" s="228"/>
      <c r="JQ14" s="225"/>
      <c r="JR14" s="228"/>
      <c r="JS14" s="228">
        <f t="shared" si="210"/>
        <v>0</v>
      </c>
      <c r="JT14" s="228"/>
      <c r="JU14" s="225"/>
      <c r="JV14" s="228"/>
      <c r="JW14" s="228">
        <f t="shared" si="211"/>
        <v>0</v>
      </c>
      <c r="JX14" s="228"/>
      <c r="JY14" s="225"/>
      <c r="JZ14" s="228"/>
      <c r="KA14" s="228">
        <f t="shared" si="212"/>
        <v>0</v>
      </c>
      <c r="KB14" s="228"/>
      <c r="KC14" s="228"/>
      <c r="KD14" s="228"/>
      <c r="KE14" s="228">
        <f t="shared" si="213"/>
        <v>0</v>
      </c>
      <c r="KF14" s="228"/>
      <c r="KG14" s="228"/>
      <c r="KH14" s="228"/>
      <c r="KI14" s="228">
        <f t="shared" si="214"/>
        <v>0</v>
      </c>
      <c r="KJ14" s="228"/>
      <c r="KK14" s="228"/>
      <c r="KL14" s="228"/>
      <c r="KM14" s="228">
        <f t="shared" si="215"/>
        <v>0</v>
      </c>
      <c r="KN14" s="228"/>
      <c r="KO14" s="228"/>
      <c r="KP14" s="228"/>
      <c r="KQ14" s="228">
        <f t="shared" si="216"/>
        <v>0</v>
      </c>
      <c r="KR14" s="228"/>
      <c r="KS14" s="228"/>
      <c r="KT14" s="228"/>
      <c r="KU14" s="228">
        <f t="shared" si="217"/>
        <v>0</v>
      </c>
      <c r="KV14" s="228"/>
      <c r="KW14" s="228"/>
      <c r="KX14" s="228"/>
      <c r="KY14" s="228">
        <f t="shared" si="218"/>
        <v>0</v>
      </c>
      <c r="KZ14" s="228">
        <v>0</v>
      </c>
      <c r="LA14" s="228"/>
      <c r="LB14" s="228"/>
      <c r="LC14" s="228">
        <f t="shared" si="219"/>
        <v>0</v>
      </c>
      <c r="LD14" s="228"/>
      <c r="LE14" s="228"/>
      <c r="LF14" s="228"/>
      <c r="LG14" s="228">
        <f t="shared" si="220"/>
        <v>0</v>
      </c>
      <c r="LH14" s="228"/>
      <c r="LI14" s="228"/>
      <c r="LJ14" s="228"/>
      <c r="LK14" s="228">
        <f t="shared" si="221"/>
        <v>0</v>
      </c>
      <c r="LL14" s="228"/>
      <c r="LM14" s="228"/>
      <c r="LN14" s="228"/>
      <c r="LO14" s="228">
        <f t="shared" si="222"/>
        <v>0</v>
      </c>
      <c r="LP14" s="228"/>
      <c r="LQ14" s="228"/>
      <c r="LR14" s="228"/>
      <c r="LS14" s="228">
        <f t="shared" si="223"/>
        <v>0</v>
      </c>
      <c r="LT14" s="228"/>
      <c r="LU14" s="228"/>
      <c r="LV14" s="228"/>
      <c r="LW14" s="228">
        <f t="shared" si="224"/>
        <v>0</v>
      </c>
      <c r="LX14" s="228"/>
      <c r="LY14" s="228"/>
      <c r="LZ14" s="228"/>
      <c r="MA14" s="228">
        <f t="shared" si="225"/>
        <v>0</v>
      </c>
      <c r="MB14" s="228"/>
      <c r="MC14" s="228"/>
      <c r="MD14" s="228">
        <f t="shared" si="226"/>
        <v>0</v>
      </c>
      <c r="ME14" s="228"/>
      <c r="MF14" s="228">
        <v>39</v>
      </c>
      <c r="MG14" s="228">
        <f t="shared" si="389"/>
        <v>0</v>
      </c>
      <c r="MH14" s="228"/>
      <c r="MI14" s="228">
        <v>39</v>
      </c>
      <c r="MJ14" s="228">
        <v>0</v>
      </c>
      <c r="MK14" s="253"/>
      <c r="ML14" s="253"/>
      <c r="MM14" s="253"/>
      <c r="MN14" s="253"/>
      <c r="MO14" s="253"/>
      <c r="MP14" s="253"/>
      <c r="MQ14" s="253"/>
      <c r="MR14" s="253"/>
      <c r="MS14" s="253"/>
      <c r="MT14" s="253"/>
      <c r="MU14" s="253"/>
      <c r="MV14" s="253"/>
      <c r="MW14" s="253"/>
      <c r="MX14" s="253"/>
      <c r="MY14" s="253"/>
      <c r="MZ14" s="253"/>
      <c r="NA14" s="253"/>
      <c r="NB14" s="253"/>
      <c r="NC14" s="253"/>
      <c r="ND14" s="253"/>
      <c r="NE14" s="253"/>
      <c r="NF14" s="253"/>
      <c r="NG14" s="253"/>
      <c r="NH14" s="253"/>
      <c r="NI14" s="253"/>
      <c r="NJ14" s="253"/>
      <c r="NK14" s="253"/>
      <c r="NL14" s="253"/>
      <c r="NM14" s="253"/>
      <c r="NN14" s="253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228"/>
      <c r="OB14" s="225"/>
      <c r="OC14" s="225">
        <v>0</v>
      </c>
      <c r="OD14" s="225">
        <f t="shared" si="227"/>
        <v>0</v>
      </c>
      <c r="OE14" s="228"/>
      <c r="OF14" s="225"/>
      <c r="OG14" s="225">
        <v>0</v>
      </c>
      <c r="OH14" s="225">
        <f t="shared" si="228"/>
        <v>0</v>
      </c>
      <c r="OI14" s="228"/>
      <c r="OJ14" s="225"/>
      <c r="OK14" s="225">
        <v>0</v>
      </c>
      <c r="OL14" s="225">
        <f t="shared" si="229"/>
        <v>0</v>
      </c>
      <c r="OM14" s="228"/>
      <c r="ON14" s="225"/>
      <c r="OO14" s="225">
        <v>0</v>
      </c>
      <c r="OP14" s="225">
        <f t="shared" si="230"/>
        <v>0</v>
      </c>
      <c r="OQ14" s="228"/>
      <c r="OR14" s="225"/>
      <c r="OS14" s="225">
        <v>0</v>
      </c>
      <c r="OT14" s="225">
        <f t="shared" si="231"/>
        <v>0</v>
      </c>
      <c r="OU14" s="228"/>
      <c r="OV14" s="225"/>
      <c r="OW14" s="225">
        <v>0</v>
      </c>
      <c r="OX14" s="225">
        <f t="shared" si="232"/>
        <v>0</v>
      </c>
      <c r="OY14" s="228"/>
      <c r="OZ14" s="225"/>
      <c r="PA14" s="225">
        <v>0</v>
      </c>
      <c r="PB14" s="225">
        <f t="shared" si="233"/>
        <v>0</v>
      </c>
      <c r="PC14" s="228"/>
      <c r="PD14" s="225"/>
      <c r="PE14" s="225">
        <v>0</v>
      </c>
      <c r="PF14" s="225">
        <f t="shared" si="234"/>
        <v>0</v>
      </c>
      <c r="PG14" s="228"/>
      <c r="PH14" s="225"/>
      <c r="PI14" s="225">
        <v>0</v>
      </c>
      <c r="PJ14" s="225">
        <f t="shared" si="235"/>
        <v>0</v>
      </c>
      <c r="PK14" s="228"/>
      <c r="PL14" s="225"/>
      <c r="PM14" s="225">
        <v>0</v>
      </c>
      <c r="PN14" s="225">
        <f t="shared" si="236"/>
        <v>0</v>
      </c>
      <c r="PO14" s="228"/>
      <c r="PP14" s="225"/>
      <c r="PQ14" s="225">
        <v>0</v>
      </c>
      <c r="PR14" s="225">
        <f t="shared" si="237"/>
        <v>0</v>
      </c>
      <c r="PS14" s="228"/>
      <c r="PT14" s="225"/>
      <c r="PU14" s="225">
        <v>0</v>
      </c>
      <c r="PV14" s="225">
        <f t="shared" si="238"/>
        <v>0</v>
      </c>
      <c r="PW14" s="228"/>
      <c r="PX14" s="225"/>
      <c r="PY14" s="225">
        <v>0</v>
      </c>
      <c r="PZ14" s="225">
        <f t="shared" si="239"/>
        <v>0</v>
      </c>
      <c r="QA14" s="228"/>
      <c r="QB14" s="225"/>
      <c r="QC14" s="225">
        <v>0</v>
      </c>
      <c r="QD14" s="225">
        <f t="shared" si="240"/>
        <v>0</v>
      </c>
      <c r="QE14" s="228"/>
      <c r="QF14" s="225"/>
      <c r="QG14" s="225">
        <v>0</v>
      </c>
      <c r="QH14" s="225">
        <f t="shared" si="241"/>
        <v>0</v>
      </c>
      <c r="QI14" s="228"/>
      <c r="QJ14" s="225"/>
      <c r="QK14" s="225">
        <v>0</v>
      </c>
      <c r="QL14" s="225">
        <f t="shared" si="242"/>
        <v>0</v>
      </c>
      <c r="QM14" s="228"/>
      <c r="QN14" s="225"/>
      <c r="QO14" s="225">
        <v>0</v>
      </c>
      <c r="QP14" s="225">
        <f t="shared" si="243"/>
        <v>0</v>
      </c>
      <c r="QQ14" s="228"/>
      <c r="QR14" s="225"/>
      <c r="QS14" s="225">
        <v>0</v>
      </c>
      <c r="QT14" s="225">
        <f t="shared" si="244"/>
        <v>0</v>
      </c>
      <c r="QU14" s="228"/>
      <c r="QV14" s="225"/>
      <c r="QW14" s="225">
        <v>0</v>
      </c>
      <c r="QX14" s="225">
        <f t="shared" si="245"/>
        <v>0</v>
      </c>
      <c r="QY14" s="225"/>
      <c r="QZ14" s="225">
        <v>0</v>
      </c>
      <c r="RA14" s="225">
        <f t="shared" si="246"/>
        <v>0</v>
      </c>
      <c r="RB14" s="225"/>
      <c r="RC14" s="225">
        <v>0</v>
      </c>
      <c r="RD14" s="225">
        <f t="shared" si="247"/>
        <v>0</v>
      </c>
      <c r="RE14" s="225"/>
      <c r="RF14" s="225">
        <v>0</v>
      </c>
      <c r="RG14" s="225">
        <v>0</v>
      </c>
      <c r="RH14" s="253"/>
      <c r="RI14" s="253"/>
      <c r="RJ14" s="253"/>
      <c r="RK14" s="253"/>
      <c r="RL14" s="253"/>
      <c r="RM14" s="253"/>
      <c r="RN14" s="253"/>
      <c r="RO14" s="253"/>
      <c r="RP14" s="253"/>
      <c r="RQ14" s="253"/>
      <c r="RR14" s="253"/>
      <c r="RS14" s="253"/>
      <c r="RT14" s="253"/>
      <c r="RU14" s="253"/>
      <c r="RV14" s="253"/>
      <c r="RW14" s="253"/>
      <c r="RX14" s="253"/>
      <c r="RY14" s="253"/>
      <c r="RZ14" s="253"/>
      <c r="SA14" s="253"/>
      <c r="SB14" s="253"/>
      <c r="SC14" s="253"/>
      <c r="SD14" s="253"/>
      <c r="SE14" s="253"/>
      <c r="SF14" s="253"/>
      <c r="SG14" s="253"/>
      <c r="SH14" s="253"/>
      <c r="SI14" s="253"/>
      <c r="SJ14" s="253"/>
      <c r="SK14" s="253"/>
      <c r="SL14" s="125"/>
      <c r="SM14" s="125"/>
      <c r="SN14" s="125"/>
      <c r="SO14" s="125"/>
      <c r="SP14" s="125"/>
      <c r="SQ14" s="125"/>
      <c r="SR14" s="125"/>
      <c r="SS14" s="125"/>
      <c r="ST14" s="125"/>
      <c r="SU14" s="125"/>
      <c r="SV14" s="125"/>
      <c r="SW14" s="125"/>
      <c r="SX14" s="228"/>
      <c r="SY14" s="240">
        <v>0</v>
      </c>
      <c r="SZ14" s="124"/>
      <c r="TA14" s="226">
        <f t="shared" si="248"/>
        <v>0</v>
      </c>
      <c r="TB14" s="228"/>
      <c r="TC14" s="240">
        <v>0</v>
      </c>
      <c r="TD14" s="124"/>
      <c r="TE14" s="226">
        <f t="shared" si="249"/>
        <v>0</v>
      </c>
      <c r="TF14" s="228"/>
      <c r="TG14" s="240">
        <v>0</v>
      </c>
      <c r="TH14" s="124"/>
      <c r="TI14" s="226">
        <f t="shared" si="250"/>
        <v>0</v>
      </c>
      <c r="TJ14" s="228"/>
      <c r="TK14" s="240">
        <v>0</v>
      </c>
      <c r="TL14" s="124"/>
      <c r="TM14" s="226">
        <f t="shared" si="251"/>
        <v>0</v>
      </c>
      <c r="TN14" s="228">
        <v>18.5</v>
      </c>
      <c r="TO14" s="240">
        <v>0</v>
      </c>
      <c r="TP14" s="124"/>
      <c r="TQ14" s="226">
        <f t="shared" si="252"/>
        <v>0</v>
      </c>
      <c r="TR14" s="228">
        <v>99.5</v>
      </c>
      <c r="TS14" s="240">
        <v>0</v>
      </c>
      <c r="TT14" s="124"/>
      <c r="TU14" s="226">
        <f t="shared" si="253"/>
        <v>0</v>
      </c>
      <c r="TV14" s="228">
        <v>87.5</v>
      </c>
      <c r="TW14" s="240">
        <v>0</v>
      </c>
      <c r="TX14" s="124"/>
      <c r="TY14" s="226">
        <f t="shared" si="254"/>
        <v>0</v>
      </c>
      <c r="TZ14" s="228"/>
      <c r="UA14" s="219">
        <v>0</v>
      </c>
      <c r="UB14" s="124"/>
      <c r="UC14" s="226">
        <f t="shared" si="255"/>
        <v>0</v>
      </c>
      <c r="UD14" s="228">
        <v>34.5</v>
      </c>
      <c r="UE14" s="219">
        <v>0</v>
      </c>
      <c r="UF14" s="124"/>
      <c r="UG14" s="226">
        <f t="shared" si="256"/>
        <v>0</v>
      </c>
      <c r="UH14" s="228">
        <v>49</v>
      </c>
      <c r="UI14" s="219">
        <v>0</v>
      </c>
      <c r="UJ14" s="124"/>
      <c r="UK14" s="226">
        <f t="shared" si="257"/>
        <v>0</v>
      </c>
      <c r="UL14" s="228">
        <v>27.5</v>
      </c>
      <c r="UM14" s="219">
        <v>0</v>
      </c>
      <c r="UN14" s="124"/>
      <c r="UO14" s="226">
        <f t="shared" si="258"/>
        <v>0</v>
      </c>
      <c r="UP14" s="228">
        <v>45</v>
      </c>
      <c r="UQ14" s="207"/>
      <c r="UR14" s="124"/>
      <c r="US14" s="226">
        <f t="shared" si="259"/>
        <v>0</v>
      </c>
      <c r="UT14" s="228">
        <v>51.5</v>
      </c>
      <c r="UU14" s="207"/>
      <c r="UV14" s="124"/>
      <c r="UW14" s="226">
        <f t="shared" si="260"/>
        <v>0</v>
      </c>
      <c r="UX14" s="228">
        <v>39</v>
      </c>
      <c r="UY14" s="207"/>
      <c r="UZ14" s="124"/>
      <c r="VA14" s="226">
        <f t="shared" si="261"/>
        <v>0</v>
      </c>
      <c r="VB14" s="228">
        <v>41.5</v>
      </c>
      <c r="VC14" s="207"/>
      <c r="VD14" s="124"/>
      <c r="VE14" s="226">
        <f t="shared" si="379"/>
        <v>0</v>
      </c>
      <c r="VF14" s="228">
        <v>55</v>
      </c>
      <c r="VG14" s="207">
        <v>130</v>
      </c>
      <c r="VH14" s="124">
        <v>37.06</v>
      </c>
      <c r="VI14" s="226">
        <f t="shared" si="263"/>
        <v>4817.8</v>
      </c>
      <c r="VJ14" s="228">
        <v>27.5</v>
      </c>
      <c r="VK14" s="206">
        <v>150</v>
      </c>
      <c r="VL14" s="124">
        <v>37.06</v>
      </c>
      <c r="VM14" s="226">
        <f t="shared" si="264"/>
        <v>5559</v>
      </c>
      <c r="VN14" s="228">
        <v>24.5</v>
      </c>
      <c r="VO14" s="206">
        <v>50</v>
      </c>
      <c r="VP14" s="124">
        <v>37.06</v>
      </c>
      <c r="VQ14" s="226">
        <f t="shared" si="265"/>
        <v>1853</v>
      </c>
      <c r="VR14" s="228">
        <v>42.5</v>
      </c>
      <c r="VS14" s="206">
        <v>50</v>
      </c>
      <c r="VT14" s="124">
        <v>37.06</v>
      </c>
      <c r="VU14" s="226">
        <f t="shared" si="266"/>
        <v>1853</v>
      </c>
      <c r="VV14" s="225"/>
      <c r="VW14" s="124">
        <v>37.06</v>
      </c>
      <c r="VX14" s="226">
        <f t="shared" si="267"/>
        <v>0</v>
      </c>
      <c r="VY14" s="225">
        <v>50</v>
      </c>
      <c r="VZ14" s="124">
        <v>37.06</v>
      </c>
      <c r="WA14" s="226">
        <f t="shared" si="268"/>
        <v>1853</v>
      </c>
      <c r="WB14" s="226">
        <v>50</v>
      </c>
      <c r="WC14" s="226">
        <v>37.07</v>
      </c>
      <c r="WD14" s="226">
        <v>1853.5</v>
      </c>
      <c r="WE14" s="253"/>
      <c r="WF14" s="253"/>
      <c r="WG14" s="253"/>
      <c r="WH14" s="253"/>
      <c r="WI14" s="253"/>
      <c r="WJ14" s="253"/>
      <c r="WK14" s="253"/>
      <c r="WL14" s="253"/>
      <c r="WM14" s="253"/>
      <c r="WN14" s="253"/>
      <c r="WO14" s="253"/>
      <c r="WP14" s="253"/>
      <c r="WQ14" s="253"/>
      <c r="WR14" s="253"/>
      <c r="WS14" s="253"/>
      <c r="WT14" s="253"/>
      <c r="WU14" s="253"/>
      <c r="WV14" s="253"/>
      <c r="WW14" s="253"/>
      <c r="WX14" s="253"/>
      <c r="WY14" s="253"/>
      <c r="WZ14" s="253"/>
      <c r="XA14" s="253"/>
      <c r="XB14" s="253"/>
      <c r="XC14" s="253"/>
      <c r="XD14" s="253"/>
      <c r="XE14" s="253"/>
      <c r="XF14" s="253"/>
      <c r="XG14" s="253">
        <v>18.5</v>
      </c>
      <c r="XH14" s="253">
        <v>685.61</v>
      </c>
      <c r="XI14" s="125">
        <v>99.5</v>
      </c>
      <c r="XJ14" s="125">
        <v>3687.47</v>
      </c>
      <c r="XK14" s="125">
        <v>87.5</v>
      </c>
      <c r="XL14" s="125">
        <v>3242.75</v>
      </c>
      <c r="XM14" s="125"/>
      <c r="XN14" s="125"/>
      <c r="XO14" s="125">
        <v>34.5</v>
      </c>
      <c r="XP14" s="125">
        <v>1278.57</v>
      </c>
      <c r="XQ14" s="125">
        <v>49</v>
      </c>
      <c r="XR14" s="125">
        <v>1815.94</v>
      </c>
      <c r="XS14" s="125">
        <v>27.5</v>
      </c>
      <c r="XT14" s="125">
        <v>1186.3499999999999</v>
      </c>
      <c r="XU14" s="228"/>
      <c r="XV14" s="226">
        <v>0</v>
      </c>
      <c r="XW14" s="226">
        <v>49.250249999999994</v>
      </c>
      <c r="XX14" s="208">
        <f t="shared" si="269"/>
        <v>0</v>
      </c>
      <c r="XY14" s="228"/>
      <c r="XZ14" s="226">
        <v>0</v>
      </c>
      <c r="YA14" s="226">
        <v>49.250249999999994</v>
      </c>
      <c r="YB14" s="208">
        <f t="shared" si="270"/>
        <v>0</v>
      </c>
      <c r="YC14" s="228"/>
      <c r="YD14" s="226">
        <v>0</v>
      </c>
      <c r="YE14" s="226">
        <v>49.250249999999994</v>
      </c>
      <c r="YF14" s="208">
        <f t="shared" si="271"/>
        <v>0</v>
      </c>
      <c r="YG14" s="228"/>
      <c r="YH14" s="226">
        <v>0</v>
      </c>
      <c r="YI14" s="226">
        <v>49.250249999999994</v>
      </c>
      <c r="YJ14" s="208">
        <f t="shared" si="272"/>
        <v>0</v>
      </c>
      <c r="YK14" s="228">
        <v>13</v>
      </c>
      <c r="YL14" s="226">
        <v>0</v>
      </c>
      <c r="YM14" s="226">
        <v>49.250249999999994</v>
      </c>
      <c r="YN14" s="208">
        <f t="shared" si="273"/>
        <v>0</v>
      </c>
      <c r="YO14" s="228">
        <v>878</v>
      </c>
      <c r="YP14" s="226">
        <v>0</v>
      </c>
      <c r="YQ14" s="226">
        <v>49.250249999999994</v>
      </c>
      <c r="YR14" s="208">
        <f t="shared" si="274"/>
        <v>0</v>
      </c>
      <c r="YS14" s="228">
        <v>773.5</v>
      </c>
      <c r="YT14" s="226">
        <v>0</v>
      </c>
      <c r="YU14" s="226">
        <v>49.250249999999994</v>
      </c>
      <c r="YV14" s="208">
        <f t="shared" si="275"/>
        <v>0</v>
      </c>
      <c r="YW14" s="228"/>
      <c r="YX14" s="226">
        <v>0</v>
      </c>
      <c r="YY14" s="226">
        <v>49.250249999999994</v>
      </c>
      <c r="YZ14" s="208">
        <f t="shared" si="276"/>
        <v>0</v>
      </c>
      <c r="ZA14" s="228">
        <v>129.5</v>
      </c>
      <c r="ZB14" s="226">
        <v>0</v>
      </c>
      <c r="ZC14" s="226">
        <v>49.250249999999994</v>
      </c>
      <c r="ZD14" s="208">
        <f t="shared" si="277"/>
        <v>0</v>
      </c>
      <c r="ZE14" s="228">
        <v>185</v>
      </c>
      <c r="ZF14" s="226">
        <v>0</v>
      </c>
      <c r="ZG14" s="226">
        <v>49.250249999999994</v>
      </c>
      <c r="ZH14" s="208">
        <f t="shared" si="278"/>
        <v>0</v>
      </c>
      <c r="ZI14" s="228">
        <v>169</v>
      </c>
      <c r="ZJ14" s="225"/>
      <c r="ZK14" s="225">
        <v>50.07</v>
      </c>
      <c r="ZL14" s="208">
        <f t="shared" si="279"/>
        <v>0</v>
      </c>
      <c r="ZM14" s="228">
        <v>355.5</v>
      </c>
      <c r="ZN14" s="225"/>
      <c r="ZO14" s="225">
        <v>50.07</v>
      </c>
      <c r="ZP14" s="208">
        <f t="shared" si="280"/>
        <v>0</v>
      </c>
      <c r="ZQ14" s="228">
        <v>484.5</v>
      </c>
      <c r="ZR14" s="225"/>
      <c r="ZS14" s="225">
        <v>50.07</v>
      </c>
      <c r="ZT14" s="208">
        <f t="shared" si="281"/>
        <v>0</v>
      </c>
      <c r="ZU14" s="228">
        <v>680</v>
      </c>
      <c r="ZV14" s="225"/>
      <c r="ZW14" s="225">
        <v>50.07</v>
      </c>
      <c r="ZX14" s="208">
        <f t="shared" si="282"/>
        <v>0</v>
      </c>
      <c r="ZY14" s="228">
        <v>506.5</v>
      </c>
      <c r="ZZ14" s="225"/>
      <c r="AAA14" s="225">
        <v>50.07</v>
      </c>
      <c r="AAB14" s="208">
        <f t="shared" si="283"/>
        <v>0</v>
      </c>
      <c r="AAC14" s="228">
        <v>685.5</v>
      </c>
      <c r="AAD14" s="225">
        <v>800</v>
      </c>
      <c r="AAE14" s="225">
        <v>50.07</v>
      </c>
      <c r="AAF14" s="208">
        <f t="shared" si="284"/>
        <v>40056</v>
      </c>
      <c r="AAG14" s="228">
        <v>861</v>
      </c>
      <c r="AAH14" s="225">
        <v>900</v>
      </c>
      <c r="AAI14" s="225">
        <v>50.07</v>
      </c>
      <c r="AAJ14" s="208">
        <f t="shared" si="285"/>
        <v>45063</v>
      </c>
      <c r="AAK14" s="228">
        <v>377.5</v>
      </c>
      <c r="AAL14" s="225">
        <v>800</v>
      </c>
      <c r="AAM14" s="225">
        <v>51</v>
      </c>
      <c r="AAN14" s="208">
        <f t="shared" si="286"/>
        <v>40800</v>
      </c>
      <c r="AAO14" s="228">
        <v>460</v>
      </c>
      <c r="AAP14" s="225">
        <v>500</v>
      </c>
      <c r="AAQ14" s="225">
        <v>51</v>
      </c>
      <c r="AAR14" s="208">
        <f t="shared" si="287"/>
        <v>25500</v>
      </c>
      <c r="AAS14" s="225"/>
      <c r="AAT14" s="225"/>
      <c r="AAU14" s="208">
        <f t="shared" si="288"/>
        <v>0</v>
      </c>
      <c r="AAV14" s="225">
        <v>200</v>
      </c>
      <c r="AAW14" s="225">
        <v>42.94</v>
      </c>
      <c r="AAX14" s="226">
        <f t="shared" si="289"/>
        <v>8588</v>
      </c>
      <c r="AAY14" s="226">
        <v>400</v>
      </c>
      <c r="AAZ14" s="226">
        <v>49.250249999999994</v>
      </c>
      <c r="ABA14" s="226">
        <v>19700.099999999999</v>
      </c>
      <c r="ABB14" s="253"/>
      <c r="ABC14" s="253"/>
      <c r="ABD14" s="253"/>
      <c r="ABE14" s="253"/>
      <c r="ABF14" s="253"/>
      <c r="ABG14" s="253"/>
      <c r="ABH14" s="253"/>
      <c r="ABI14" s="253"/>
      <c r="ABJ14" s="253"/>
      <c r="ABK14" s="253"/>
      <c r="ABL14" s="253"/>
      <c r="ABM14" s="253"/>
      <c r="ABN14" s="253"/>
      <c r="ABO14" s="253"/>
      <c r="ABP14" s="253"/>
      <c r="ABQ14" s="253"/>
      <c r="ABR14" s="253"/>
      <c r="ABS14" s="253"/>
      <c r="ABT14" s="253"/>
      <c r="ABU14" s="253"/>
      <c r="ABV14" s="253"/>
      <c r="ABW14" s="253"/>
      <c r="ABX14" s="253"/>
      <c r="ABY14" s="253"/>
      <c r="ABZ14" s="253"/>
      <c r="ACA14" s="253"/>
      <c r="ACB14" s="253"/>
      <c r="ACC14" s="253"/>
      <c r="ACD14" s="253">
        <v>13</v>
      </c>
      <c r="ACE14" s="253">
        <v>663</v>
      </c>
      <c r="ACF14" s="126">
        <v>878</v>
      </c>
      <c r="ACG14" s="126">
        <v>44027.5</v>
      </c>
      <c r="ACH14" s="126">
        <v>773.5</v>
      </c>
      <c r="ACI14" s="126">
        <v>38726</v>
      </c>
      <c r="ACJ14" s="126"/>
      <c r="ACK14" s="126"/>
      <c r="ACL14" s="126">
        <v>129.5</v>
      </c>
      <c r="ACM14" s="126">
        <v>5560.73</v>
      </c>
      <c r="ACN14" s="126">
        <v>185</v>
      </c>
      <c r="ACO14" s="126">
        <v>7943.9</v>
      </c>
      <c r="ACP14" s="126">
        <v>169</v>
      </c>
      <c r="ACQ14" s="126">
        <v>7256.86</v>
      </c>
      <c r="ACR14" s="131">
        <v>0</v>
      </c>
      <c r="ACS14" s="227"/>
      <c r="ACT14" s="227"/>
      <c r="ACU14" s="226">
        <f t="shared" si="290"/>
        <v>0</v>
      </c>
      <c r="ACV14" s="131">
        <v>0</v>
      </c>
      <c r="ACW14" s="227"/>
      <c r="ACX14" s="227"/>
      <c r="ACY14" s="226">
        <f t="shared" si="291"/>
        <v>0</v>
      </c>
      <c r="ACZ14" s="131">
        <v>0</v>
      </c>
      <c r="ADA14" s="227"/>
      <c r="ADB14" s="227"/>
      <c r="ADC14" s="226">
        <f t="shared" si="292"/>
        <v>0</v>
      </c>
      <c r="ADD14" s="131">
        <v>0</v>
      </c>
      <c r="ADE14" s="227"/>
      <c r="ADF14" s="227"/>
      <c r="ADG14" s="226">
        <f t="shared" si="293"/>
        <v>0</v>
      </c>
      <c r="ADH14" s="131">
        <v>182.5</v>
      </c>
      <c r="ADI14" s="227"/>
      <c r="ADJ14" s="227"/>
      <c r="ADK14" s="226">
        <f t="shared" si="294"/>
        <v>0</v>
      </c>
      <c r="ADL14" s="131">
        <v>2046</v>
      </c>
      <c r="ADM14" s="227"/>
      <c r="ADN14" s="227"/>
      <c r="ADO14" s="226">
        <f t="shared" si="295"/>
        <v>0</v>
      </c>
      <c r="ADP14" s="131">
        <v>1561</v>
      </c>
      <c r="ADQ14" s="227"/>
      <c r="ADR14" s="227"/>
      <c r="ADS14" s="226">
        <f t="shared" si="296"/>
        <v>0</v>
      </c>
      <c r="ADT14" s="131">
        <v>0</v>
      </c>
      <c r="ADU14" s="227"/>
      <c r="ADV14" s="225"/>
      <c r="ADW14" s="226">
        <f t="shared" si="297"/>
        <v>0</v>
      </c>
      <c r="ADX14" s="131">
        <v>1021</v>
      </c>
      <c r="ADY14" s="227"/>
      <c r="ADZ14" s="225"/>
      <c r="AEA14" s="226">
        <f t="shared" si="298"/>
        <v>0</v>
      </c>
      <c r="AEB14" s="131">
        <v>2386.5</v>
      </c>
      <c r="AEC14" s="227"/>
      <c r="AED14" s="225"/>
      <c r="AEE14" s="226">
        <f t="shared" si="299"/>
        <v>0</v>
      </c>
      <c r="AEF14" s="131">
        <v>2231.5</v>
      </c>
      <c r="AEG14" s="227"/>
      <c r="AEH14" s="225"/>
      <c r="AEI14" s="226">
        <f t="shared" si="300"/>
        <v>0</v>
      </c>
      <c r="AEJ14" s="131">
        <v>2365.5</v>
      </c>
      <c r="AEK14" s="227"/>
      <c r="AEL14" s="225"/>
      <c r="AEM14" s="226">
        <f t="shared" si="301"/>
        <v>0</v>
      </c>
      <c r="AEN14" s="131">
        <v>2742</v>
      </c>
      <c r="AEO14" s="227"/>
      <c r="AEP14" s="225"/>
      <c r="AEQ14" s="226">
        <f t="shared" si="302"/>
        <v>0</v>
      </c>
      <c r="AER14" s="131">
        <v>2259</v>
      </c>
      <c r="AES14" s="227"/>
      <c r="AET14" s="225"/>
      <c r="AEU14" s="226">
        <f t="shared" si="303"/>
        <v>0</v>
      </c>
      <c r="AEV14" s="131">
        <v>2419.5</v>
      </c>
      <c r="AEW14" s="227"/>
      <c r="AEX14" s="225"/>
      <c r="AEY14" s="226">
        <f t="shared" si="304"/>
        <v>0</v>
      </c>
      <c r="AEZ14" s="131">
        <v>2601.5</v>
      </c>
      <c r="AFA14" s="227">
        <v>2300</v>
      </c>
      <c r="AFB14" s="225">
        <v>52.251082251082252</v>
      </c>
      <c r="AFC14" s="226">
        <f t="shared" si="305"/>
        <v>120177.48917748917</v>
      </c>
      <c r="AFD14" s="131">
        <v>2520.5</v>
      </c>
      <c r="AFE14" s="227">
        <v>2400</v>
      </c>
      <c r="AFF14" s="225">
        <v>52.251082251082252</v>
      </c>
      <c r="AFG14" s="226">
        <f t="shared" si="306"/>
        <v>125402.5974025974</v>
      </c>
      <c r="AFH14" s="131">
        <v>2041</v>
      </c>
      <c r="AFI14" s="227">
        <v>2800</v>
      </c>
      <c r="AFJ14" s="225">
        <v>52.251082251082252</v>
      </c>
      <c r="AFK14" s="226">
        <f t="shared" si="307"/>
        <v>146303.0303030303</v>
      </c>
      <c r="AFL14" s="131">
        <v>2074</v>
      </c>
      <c r="AFM14" s="227">
        <v>1100</v>
      </c>
      <c r="AFN14" s="225">
        <v>52.251082251082252</v>
      </c>
      <c r="AFO14" s="226">
        <f t="shared" si="308"/>
        <v>57476.190476190481</v>
      </c>
      <c r="AFP14" s="227"/>
      <c r="AFQ14" s="225"/>
      <c r="AFR14" s="226">
        <f t="shared" si="309"/>
        <v>0</v>
      </c>
      <c r="AFS14" s="227">
        <v>1500</v>
      </c>
      <c r="AFT14" s="225">
        <v>46.35248271527341</v>
      </c>
      <c r="AFU14" s="226">
        <f t="shared" si="310"/>
        <v>69528.724072910118</v>
      </c>
      <c r="AFV14" s="226">
        <v>2000</v>
      </c>
      <c r="AFW14" s="226">
        <v>51.349712262062859</v>
      </c>
      <c r="AFX14" s="226">
        <v>102699.42452412572</v>
      </c>
      <c r="AFY14" s="253">
        <v>0</v>
      </c>
      <c r="AFZ14" s="253">
        <v>0</v>
      </c>
      <c r="AGA14" s="253">
        <v>0</v>
      </c>
      <c r="AGB14" s="253">
        <v>0</v>
      </c>
      <c r="AGC14" s="253">
        <v>0</v>
      </c>
      <c r="AGD14" s="253">
        <v>0</v>
      </c>
      <c r="AGE14" s="253">
        <v>0</v>
      </c>
      <c r="AGF14" s="253">
        <v>0</v>
      </c>
      <c r="AGG14" s="253">
        <v>0</v>
      </c>
      <c r="AGH14" s="253">
        <v>0</v>
      </c>
      <c r="AGI14" s="253">
        <v>0</v>
      </c>
      <c r="AGJ14" s="253">
        <v>0</v>
      </c>
      <c r="AGK14" s="253">
        <v>0</v>
      </c>
      <c r="AGL14" s="253">
        <v>0</v>
      </c>
      <c r="AGM14" s="253">
        <v>0</v>
      </c>
      <c r="AGN14" s="253">
        <v>0</v>
      </c>
      <c r="AGO14" s="253">
        <v>0</v>
      </c>
      <c r="AGP14" s="253">
        <v>0</v>
      </c>
      <c r="AGQ14" s="253">
        <v>0</v>
      </c>
      <c r="AGR14" s="253">
        <v>0</v>
      </c>
      <c r="AGS14" s="253">
        <v>0</v>
      </c>
      <c r="AGT14" s="253">
        <v>0</v>
      </c>
      <c r="AGU14" s="253">
        <v>0</v>
      </c>
      <c r="AGV14" s="253">
        <v>0</v>
      </c>
      <c r="AGW14" s="253">
        <v>0</v>
      </c>
      <c r="AGX14" s="253">
        <v>0</v>
      </c>
      <c r="AGY14" s="253">
        <v>0</v>
      </c>
      <c r="AGZ14" s="253">
        <v>0</v>
      </c>
      <c r="AHA14" s="253">
        <v>182.5</v>
      </c>
      <c r="AHB14" s="253">
        <v>9660</v>
      </c>
      <c r="AHC14" s="126">
        <v>2046</v>
      </c>
      <c r="AHD14" s="126">
        <v>107373.5</v>
      </c>
      <c r="AHE14" s="126">
        <v>1561</v>
      </c>
      <c r="AHF14" s="126">
        <v>81631</v>
      </c>
      <c r="AHG14" s="126">
        <v>0</v>
      </c>
      <c r="AHH14" s="126">
        <v>0</v>
      </c>
      <c r="AHI14" s="126">
        <v>1021</v>
      </c>
      <c r="AHJ14" s="126">
        <v>49134.05</v>
      </c>
      <c r="AHK14" s="126">
        <v>2386.5</v>
      </c>
      <c r="AHL14" s="126">
        <v>110620.2</v>
      </c>
      <c r="AHM14" s="126">
        <v>2231.5</v>
      </c>
      <c r="AHN14" s="126">
        <v>104284.5</v>
      </c>
      <c r="AHO14" s="131">
        <f t="shared" si="12"/>
        <v>0</v>
      </c>
      <c r="AHP14" s="127">
        <f t="shared" si="13"/>
        <v>0</v>
      </c>
      <c r="AHQ14" s="127">
        <f t="shared" si="14"/>
        <v>0</v>
      </c>
      <c r="AHR14" s="131">
        <f t="shared" si="15"/>
        <v>0</v>
      </c>
      <c r="AHS14" s="127">
        <f t="shared" si="16"/>
        <v>0</v>
      </c>
      <c r="AHT14" s="127">
        <f t="shared" si="17"/>
        <v>0</v>
      </c>
      <c r="AHU14" s="131">
        <f t="shared" si="18"/>
        <v>0</v>
      </c>
      <c r="AHV14" s="127">
        <f t="shared" si="19"/>
        <v>0</v>
      </c>
      <c r="AHW14" s="127">
        <f t="shared" si="20"/>
        <v>0</v>
      </c>
      <c r="AHX14" s="131">
        <v>0</v>
      </c>
      <c r="AHY14" s="127">
        <f t="shared" si="21"/>
        <v>0</v>
      </c>
      <c r="AHZ14" s="127">
        <f t="shared" si="22"/>
        <v>0</v>
      </c>
      <c r="AIA14" s="131">
        <f t="shared" si="23"/>
        <v>214</v>
      </c>
      <c r="AIB14" s="127">
        <f t="shared" si="24"/>
        <v>0</v>
      </c>
      <c r="AIC14" s="127">
        <f t="shared" si="25"/>
        <v>0</v>
      </c>
      <c r="AID14" s="131">
        <f t="shared" si="26"/>
        <v>3023.5</v>
      </c>
      <c r="AIE14" s="127">
        <f t="shared" si="27"/>
        <v>0</v>
      </c>
      <c r="AIF14" s="127">
        <f t="shared" si="28"/>
        <v>0</v>
      </c>
      <c r="AIG14" s="131">
        <f t="shared" si="29"/>
        <v>2422</v>
      </c>
      <c r="AIH14" s="127">
        <f t="shared" si="30"/>
        <v>0</v>
      </c>
      <c r="AII14" s="127">
        <f t="shared" si="31"/>
        <v>0</v>
      </c>
      <c r="AIJ14" s="131">
        <f t="shared" si="32"/>
        <v>0</v>
      </c>
      <c r="AIK14" s="127">
        <f t="shared" si="33"/>
        <v>0</v>
      </c>
      <c r="AIL14" s="127">
        <f t="shared" si="34"/>
        <v>0</v>
      </c>
      <c r="AIM14" s="131">
        <f t="shared" si="35"/>
        <v>1185</v>
      </c>
      <c r="AIN14" s="127">
        <f t="shared" si="36"/>
        <v>0</v>
      </c>
      <c r="AIO14" s="127">
        <f t="shared" si="37"/>
        <v>0</v>
      </c>
      <c r="AIP14" s="131">
        <f t="shared" si="38"/>
        <v>2620.5</v>
      </c>
      <c r="AIQ14" s="127">
        <f t="shared" si="39"/>
        <v>0</v>
      </c>
      <c r="AIR14" s="127">
        <f t="shared" si="40"/>
        <v>0</v>
      </c>
      <c r="AIS14" s="131">
        <f t="shared" si="311"/>
        <v>2428</v>
      </c>
      <c r="AIT14" s="127">
        <f t="shared" si="312"/>
        <v>0</v>
      </c>
      <c r="AIU14" s="127">
        <f t="shared" si="313"/>
        <v>0</v>
      </c>
      <c r="AIV14" s="131">
        <f t="shared" si="314"/>
        <v>2766</v>
      </c>
      <c r="AIW14" s="127">
        <f t="shared" si="315"/>
        <v>0</v>
      </c>
      <c r="AIX14" s="127">
        <f t="shared" si="316"/>
        <v>0</v>
      </c>
      <c r="AIY14" s="131">
        <f t="shared" si="317"/>
        <v>3278</v>
      </c>
      <c r="AIZ14" s="151">
        <f t="shared" si="318"/>
        <v>0</v>
      </c>
      <c r="AJA14" s="127">
        <f t="shared" si="319"/>
        <v>0</v>
      </c>
      <c r="AJB14" s="131">
        <f t="shared" si="320"/>
        <v>2978</v>
      </c>
      <c r="AJC14" s="127">
        <f t="shared" si="321"/>
        <v>0</v>
      </c>
      <c r="AJD14" s="127">
        <f t="shared" si="322"/>
        <v>0</v>
      </c>
      <c r="AJE14" s="131">
        <f t="shared" si="323"/>
        <v>2967.5</v>
      </c>
      <c r="AJF14" s="127">
        <f t="shared" si="324"/>
        <v>0</v>
      </c>
      <c r="AJG14" s="127">
        <f t="shared" si="358"/>
        <v>0</v>
      </c>
      <c r="AJH14" s="131">
        <f t="shared" si="380"/>
        <v>3379.5</v>
      </c>
      <c r="AJI14" s="127">
        <f t="shared" si="380"/>
        <v>3230</v>
      </c>
      <c r="AJJ14" s="127">
        <f t="shared" si="381"/>
        <v>165051.28917748918</v>
      </c>
      <c r="AJK14" s="131">
        <f t="shared" si="381"/>
        <v>3409</v>
      </c>
      <c r="AJL14" s="127">
        <f t="shared" si="381"/>
        <v>3450</v>
      </c>
      <c r="AJM14" s="127">
        <f t="shared" si="382"/>
        <v>176024.5974025974</v>
      </c>
      <c r="AJN14" s="131">
        <f t="shared" si="382"/>
        <v>2455.5</v>
      </c>
      <c r="AJO14" s="127">
        <f t="shared" si="382"/>
        <v>3650</v>
      </c>
      <c r="AJP14" s="127">
        <f t="shared" si="383"/>
        <v>188956.0303030303</v>
      </c>
      <c r="AJQ14" s="131">
        <f t="shared" si="383"/>
        <v>2589</v>
      </c>
      <c r="AJR14" s="127">
        <f t="shared" si="383"/>
        <v>1650</v>
      </c>
      <c r="AJS14" s="127">
        <f t="shared" si="384"/>
        <v>84829.190476190473</v>
      </c>
      <c r="AJT14" s="127">
        <f t="shared" si="384"/>
        <v>0</v>
      </c>
      <c r="AJU14" s="127">
        <f>CF14+HG14+MD14+RA14+VX14+AAU14+AFR14</f>
        <v>0</v>
      </c>
      <c r="AJV14" s="127">
        <f>CG14+HH14+ME14+RB14+VY14+AAV14+AFS14</f>
        <v>1750</v>
      </c>
      <c r="AJW14" s="127">
        <f>CI14+HJ14+MG14+RD14+WA14+AAX14+AFU14</f>
        <v>79969.724072910118</v>
      </c>
      <c r="AJX14" s="127">
        <v>2450</v>
      </c>
      <c r="AJY14" s="127">
        <v>124253.02452412571</v>
      </c>
      <c r="AJZ14" s="128">
        <f t="shared" si="42"/>
        <v>0</v>
      </c>
      <c r="AKA14" s="128">
        <f t="shared" si="43"/>
        <v>0</v>
      </c>
      <c r="AKB14" s="128">
        <v>0</v>
      </c>
      <c r="AKC14" s="128">
        <v>0</v>
      </c>
      <c r="AKD14" s="128">
        <v>0</v>
      </c>
      <c r="AKE14" s="128">
        <v>0</v>
      </c>
      <c r="AKF14" s="128">
        <f t="shared" si="44"/>
        <v>0</v>
      </c>
      <c r="AKG14" s="128">
        <f t="shared" si="45"/>
        <v>0</v>
      </c>
      <c r="AKH14" s="128">
        <f t="shared" si="46"/>
        <v>0</v>
      </c>
      <c r="AKI14" s="128">
        <f t="shared" si="204"/>
        <v>0</v>
      </c>
      <c r="AKJ14" s="128">
        <v>0</v>
      </c>
      <c r="AKK14" s="128">
        <v>0</v>
      </c>
      <c r="AKL14" s="128">
        <f t="shared" si="325"/>
        <v>0</v>
      </c>
      <c r="AKM14" s="128">
        <f t="shared" si="47"/>
        <v>0</v>
      </c>
      <c r="AKN14" s="128">
        <f t="shared" si="326"/>
        <v>0</v>
      </c>
      <c r="AKO14" s="128">
        <f t="shared" si="327"/>
        <v>0</v>
      </c>
      <c r="AKP14" s="128">
        <f t="shared" si="48"/>
        <v>0</v>
      </c>
      <c r="AKQ14" s="128">
        <f t="shared" si="49"/>
        <v>0</v>
      </c>
      <c r="AKR14" s="128">
        <f t="shared" si="50"/>
        <v>0</v>
      </c>
      <c r="AKS14" s="128">
        <f t="shared" si="51"/>
        <v>0</v>
      </c>
      <c r="AKT14" s="128">
        <f t="shared" si="359"/>
        <v>0</v>
      </c>
      <c r="AKU14" s="128">
        <f t="shared" si="360"/>
        <v>0</v>
      </c>
      <c r="AKV14" s="128">
        <f t="shared" si="361"/>
        <v>0</v>
      </c>
      <c r="AKW14" s="128">
        <f t="shared" si="362"/>
        <v>0</v>
      </c>
      <c r="AKX14" s="128">
        <f t="shared" si="363"/>
        <v>0</v>
      </c>
      <c r="AKY14" s="128">
        <f t="shared" si="364"/>
        <v>0</v>
      </c>
      <c r="AKZ14" s="128">
        <f t="shared" si="365"/>
        <v>0</v>
      </c>
      <c r="ALA14" s="128">
        <f t="shared" si="366"/>
        <v>0</v>
      </c>
      <c r="ALB14" s="128">
        <f t="shared" si="367"/>
        <v>214</v>
      </c>
      <c r="ALC14" s="128">
        <f t="shared" si="368"/>
        <v>11008.61</v>
      </c>
      <c r="ALD14" s="128">
        <f t="shared" si="385"/>
        <v>3023.5</v>
      </c>
      <c r="ALE14" s="128">
        <f t="shared" si="385"/>
        <v>155088.47</v>
      </c>
      <c r="ALF14" s="128">
        <f t="shared" si="385"/>
        <v>2422</v>
      </c>
      <c r="ALG14" s="128">
        <f t="shared" si="385"/>
        <v>123599.75</v>
      </c>
      <c r="ALH14" s="128">
        <f t="shared" si="385"/>
        <v>0</v>
      </c>
      <c r="ALI14" s="128">
        <f t="shared" si="386"/>
        <v>0</v>
      </c>
      <c r="ALJ14" s="128">
        <f t="shared" si="386"/>
        <v>1185</v>
      </c>
      <c r="ALK14" s="128">
        <f t="shared" si="386"/>
        <v>55973.350000000006</v>
      </c>
      <c r="ALL14" s="128">
        <f>DZ14+IY14+NV14+SS14+XP14+ACM14+AHJ14</f>
        <v>55973.350000000006</v>
      </c>
      <c r="ALM14" s="128">
        <v>2620.5</v>
      </c>
      <c r="ALN14" s="128">
        <v>120380.04</v>
      </c>
      <c r="ALO14" s="128">
        <v>120380.04</v>
      </c>
      <c r="ALP14" s="128">
        <v>2428</v>
      </c>
      <c r="ALQ14" s="128">
        <v>112727.70999999999</v>
      </c>
      <c r="ALR14" s="128">
        <v>112727.70999999999</v>
      </c>
    </row>
    <row r="15" spans="1:1006" s="115" customFormat="1" ht="18" customHeight="1" outlineLevel="1" x14ac:dyDescent="0.25">
      <c r="A15" s="120"/>
      <c r="B15" s="120"/>
      <c r="C15" s="296" t="s">
        <v>460</v>
      </c>
      <c r="D15" s="177"/>
      <c r="E15" s="205">
        <v>1100</v>
      </c>
      <c r="F15" s="205">
        <v>0</v>
      </c>
      <c r="G15" s="227"/>
      <c r="H15" s="225"/>
      <c r="I15" s="208">
        <f t="shared" si="329"/>
        <v>0</v>
      </c>
      <c r="J15" s="205">
        <v>0</v>
      </c>
      <c r="K15" s="227"/>
      <c r="L15" s="225"/>
      <c r="M15" s="208">
        <f t="shared" si="330"/>
        <v>0</v>
      </c>
      <c r="N15" s="205">
        <v>0</v>
      </c>
      <c r="O15" s="225"/>
      <c r="P15" s="225"/>
      <c r="Q15" s="208">
        <f t="shared" si="331"/>
        <v>0</v>
      </c>
      <c r="R15" s="205">
        <v>0</v>
      </c>
      <c r="S15" s="225"/>
      <c r="T15" s="225"/>
      <c r="U15" s="208">
        <f t="shared" si="332"/>
        <v>0</v>
      </c>
      <c r="V15" s="207">
        <v>0</v>
      </c>
      <c r="W15" s="225"/>
      <c r="X15" s="225"/>
      <c r="Y15" s="208">
        <f t="shared" si="333"/>
        <v>0</v>
      </c>
      <c r="Z15" s="207"/>
      <c r="AA15" s="225"/>
      <c r="AB15" s="225"/>
      <c r="AC15" s="208">
        <f t="shared" si="334"/>
        <v>0</v>
      </c>
      <c r="AD15" s="207"/>
      <c r="AE15" s="225"/>
      <c r="AF15" s="225"/>
      <c r="AG15" s="208">
        <f t="shared" si="335"/>
        <v>0</v>
      </c>
      <c r="AH15" s="207"/>
      <c r="AI15" s="225"/>
      <c r="AJ15" s="225"/>
      <c r="AK15" s="208">
        <f t="shared" si="336"/>
        <v>0</v>
      </c>
      <c r="AL15" s="207"/>
      <c r="AM15" s="225"/>
      <c r="AN15" s="225"/>
      <c r="AO15" s="208">
        <f t="shared" si="337"/>
        <v>0</v>
      </c>
      <c r="AP15" s="207"/>
      <c r="AQ15" s="225"/>
      <c r="AR15" s="225"/>
      <c r="AS15" s="208">
        <f t="shared" si="338"/>
        <v>0</v>
      </c>
      <c r="AT15" s="207"/>
      <c r="AU15" s="225"/>
      <c r="AV15" s="225"/>
      <c r="AW15" s="208">
        <f t="shared" si="339"/>
        <v>0</v>
      </c>
      <c r="AX15" s="207"/>
      <c r="AY15" s="225"/>
      <c r="AZ15" s="225"/>
      <c r="BA15" s="208">
        <f t="shared" si="340"/>
        <v>0</v>
      </c>
      <c r="BB15" s="207"/>
      <c r="BC15" s="225"/>
      <c r="BD15" s="225"/>
      <c r="BE15" s="208">
        <f t="shared" si="341"/>
        <v>0</v>
      </c>
      <c r="BF15" s="207"/>
      <c r="BG15" s="225"/>
      <c r="BH15" s="225"/>
      <c r="BI15" s="208">
        <f t="shared" si="342"/>
        <v>0</v>
      </c>
      <c r="BJ15" s="207"/>
      <c r="BK15" s="225"/>
      <c r="BL15" s="225"/>
      <c r="BM15" s="208">
        <f t="shared" si="343"/>
        <v>0</v>
      </c>
      <c r="BN15" s="207"/>
      <c r="BO15" s="225"/>
      <c r="BP15" s="225"/>
      <c r="BQ15" s="208"/>
      <c r="BR15" s="207"/>
      <c r="BS15" s="225"/>
      <c r="BT15" s="225"/>
      <c r="BU15" s="208"/>
      <c r="BV15" s="207"/>
      <c r="BW15" s="225"/>
      <c r="BX15" s="225"/>
      <c r="BY15" s="208"/>
      <c r="BZ15" s="207"/>
      <c r="CA15" s="225"/>
      <c r="CB15" s="225"/>
      <c r="CC15" s="208"/>
      <c r="CD15" s="225"/>
      <c r="CE15" s="225"/>
      <c r="CF15" s="208"/>
      <c r="CG15" s="225"/>
      <c r="CH15" s="225"/>
      <c r="CI15" s="226"/>
      <c r="CJ15" s="226"/>
      <c r="CK15" s="226"/>
      <c r="CL15" s="226"/>
      <c r="CM15" s="253">
        <v>0</v>
      </c>
      <c r="CN15" s="253">
        <v>0</v>
      </c>
      <c r="CO15" s="253">
        <v>0</v>
      </c>
      <c r="CP15" s="253">
        <v>0</v>
      </c>
      <c r="CQ15" s="253">
        <v>0</v>
      </c>
      <c r="CR15" s="253">
        <v>0</v>
      </c>
      <c r="CS15" s="253">
        <v>0</v>
      </c>
      <c r="CT15" s="253">
        <v>0</v>
      </c>
      <c r="CU15" s="253">
        <v>0</v>
      </c>
      <c r="CV15" s="253">
        <v>0</v>
      </c>
      <c r="CW15" s="253">
        <v>0</v>
      </c>
      <c r="CX15" s="253">
        <v>0</v>
      </c>
      <c r="CY15" s="253">
        <v>0</v>
      </c>
      <c r="CZ15" s="253">
        <v>0</v>
      </c>
      <c r="DA15" s="253">
        <v>0</v>
      </c>
      <c r="DB15" s="253">
        <v>0</v>
      </c>
      <c r="DC15" s="253">
        <v>0</v>
      </c>
      <c r="DD15" s="253">
        <v>0</v>
      </c>
      <c r="DE15" s="253">
        <v>0</v>
      </c>
      <c r="DF15" s="253">
        <v>0</v>
      </c>
      <c r="DG15" s="253">
        <v>0</v>
      </c>
      <c r="DH15" s="253">
        <v>0</v>
      </c>
      <c r="DI15" s="253">
        <v>0</v>
      </c>
      <c r="DJ15" s="253">
        <v>0</v>
      </c>
      <c r="DK15" s="253">
        <v>0</v>
      </c>
      <c r="DL15" s="253">
        <v>0</v>
      </c>
      <c r="DM15" s="253">
        <v>0</v>
      </c>
      <c r="DN15" s="253">
        <v>0</v>
      </c>
      <c r="DO15" s="253">
        <v>0</v>
      </c>
      <c r="DP15" s="253">
        <v>0</v>
      </c>
      <c r="DQ15" s="253"/>
      <c r="DR15" s="253"/>
      <c r="DS15" s="253"/>
      <c r="DT15" s="253"/>
      <c r="DU15" s="253"/>
      <c r="DV15" s="253"/>
      <c r="DW15" s="253"/>
      <c r="DX15" s="253"/>
      <c r="DY15" s="253"/>
      <c r="DZ15" s="253"/>
      <c r="EA15" s="126"/>
      <c r="EB15" s="126"/>
      <c r="EC15" s="126"/>
      <c r="ED15" s="126"/>
      <c r="EE15" s="126"/>
      <c r="EF15" s="126"/>
      <c r="EG15" s="131">
        <v>0</v>
      </c>
      <c r="EH15" s="225"/>
      <c r="EI15" s="227">
        <v>52.25</v>
      </c>
      <c r="EJ15" s="226">
        <f t="shared" si="344"/>
        <v>0</v>
      </c>
      <c r="EK15" s="131">
        <v>0</v>
      </c>
      <c r="EL15" s="225"/>
      <c r="EM15" s="227">
        <v>52.25</v>
      </c>
      <c r="EN15" s="226">
        <f t="shared" si="345"/>
        <v>0</v>
      </c>
      <c r="EO15" s="131">
        <v>0</v>
      </c>
      <c r="EP15" s="225"/>
      <c r="EQ15" s="227">
        <v>52.25</v>
      </c>
      <c r="ER15" s="226">
        <f t="shared" si="346"/>
        <v>0</v>
      </c>
      <c r="ES15" s="131">
        <v>0</v>
      </c>
      <c r="ET15" s="225"/>
      <c r="EU15" s="227">
        <v>52.25</v>
      </c>
      <c r="EV15" s="226">
        <f t="shared" si="347"/>
        <v>0</v>
      </c>
      <c r="EW15" s="131">
        <v>0</v>
      </c>
      <c r="EX15" s="225"/>
      <c r="EY15" s="227">
        <v>52.25</v>
      </c>
      <c r="EZ15" s="226">
        <f t="shared" si="348"/>
        <v>0</v>
      </c>
      <c r="FA15" s="131"/>
      <c r="FB15" s="225"/>
      <c r="FC15" s="227">
        <v>52.25</v>
      </c>
      <c r="FD15" s="226">
        <f t="shared" si="349"/>
        <v>0</v>
      </c>
      <c r="FE15" s="131"/>
      <c r="FF15" s="225"/>
      <c r="FG15" s="227">
        <v>52.25</v>
      </c>
      <c r="FH15" s="226">
        <f t="shared" si="350"/>
        <v>0</v>
      </c>
      <c r="FI15" s="131"/>
      <c r="FJ15" s="225"/>
      <c r="FK15" s="225"/>
      <c r="FL15" s="226">
        <f t="shared" si="351"/>
        <v>0</v>
      </c>
      <c r="FM15" s="131"/>
      <c r="FN15" s="225"/>
      <c r="FO15" s="225"/>
      <c r="FP15" s="226">
        <f t="shared" si="352"/>
        <v>0</v>
      </c>
      <c r="FQ15" s="131"/>
      <c r="FR15" s="225"/>
      <c r="FS15" s="225"/>
      <c r="FT15" s="226">
        <f t="shared" si="353"/>
        <v>0</v>
      </c>
      <c r="FU15" s="131"/>
      <c r="FV15" s="225"/>
      <c r="FW15" s="225"/>
      <c r="FX15" s="226">
        <f t="shared" si="354"/>
        <v>0</v>
      </c>
      <c r="FY15" s="131"/>
      <c r="FZ15" s="225"/>
      <c r="GA15" s="225"/>
      <c r="GB15" s="226">
        <f t="shared" si="355"/>
        <v>0</v>
      </c>
      <c r="GC15" s="131"/>
      <c r="GD15" s="225"/>
      <c r="GE15" s="225"/>
      <c r="GF15" s="226">
        <f t="shared" si="356"/>
        <v>0</v>
      </c>
      <c r="GG15" s="131"/>
      <c r="GH15" s="225"/>
      <c r="GI15" s="225"/>
      <c r="GJ15" s="226">
        <f t="shared" si="357"/>
        <v>0</v>
      </c>
      <c r="GK15" s="131"/>
      <c r="GL15" s="225"/>
      <c r="GM15" s="225"/>
      <c r="GN15" s="226">
        <f t="shared" si="206"/>
        <v>0</v>
      </c>
      <c r="GO15" s="131"/>
      <c r="GP15" s="225"/>
      <c r="GQ15" s="225"/>
      <c r="GR15" s="226"/>
      <c r="GS15" s="131"/>
      <c r="GT15" s="225"/>
      <c r="GU15" s="225"/>
      <c r="GV15" s="226"/>
      <c r="GW15" s="131"/>
      <c r="GX15" s="225"/>
      <c r="GY15" s="225"/>
      <c r="GZ15" s="226"/>
      <c r="HA15" s="131"/>
      <c r="HB15" s="225"/>
      <c r="HC15" s="225"/>
      <c r="HD15" s="226"/>
      <c r="HE15" s="225"/>
      <c r="HF15" s="225"/>
      <c r="HG15" s="226"/>
      <c r="HH15" s="225"/>
      <c r="HI15" s="225"/>
      <c r="HJ15" s="226"/>
      <c r="HK15" s="226"/>
      <c r="HL15" s="226"/>
      <c r="HM15" s="226"/>
      <c r="HN15" s="253">
        <v>0</v>
      </c>
      <c r="HO15" s="253">
        <v>0</v>
      </c>
      <c r="HP15" s="253">
        <v>0</v>
      </c>
      <c r="HQ15" s="253">
        <v>0</v>
      </c>
      <c r="HR15" s="253">
        <v>0</v>
      </c>
      <c r="HS15" s="253">
        <v>0</v>
      </c>
      <c r="HT15" s="253">
        <v>0</v>
      </c>
      <c r="HU15" s="253">
        <v>0</v>
      </c>
      <c r="HV15" s="253">
        <v>0</v>
      </c>
      <c r="HW15" s="253">
        <v>0</v>
      </c>
      <c r="HX15" s="253">
        <v>0</v>
      </c>
      <c r="HY15" s="253">
        <v>0</v>
      </c>
      <c r="HZ15" s="253">
        <v>0</v>
      </c>
      <c r="IA15" s="253">
        <v>0</v>
      </c>
      <c r="IB15" s="253">
        <v>0</v>
      </c>
      <c r="IC15" s="253">
        <v>0</v>
      </c>
      <c r="ID15" s="253">
        <v>0</v>
      </c>
      <c r="IE15" s="253">
        <v>0</v>
      </c>
      <c r="IF15" s="253">
        <v>0</v>
      </c>
      <c r="IG15" s="253">
        <v>0</v>
      </c>
      <c r="IH15" s="253">
        <v>0</v>
      </c>
      <c r="II15" s="253">
        <v>0</v>
      </c>
      <c r="IJ15" s="253">
        <v>0</v>
      </c>
      <c r="IK15" s="253">
        <v>0</v>
      </c>
      <c r="IL15" s="253">
        <v>0</v>
      </c>
      <c r="IM15" s="253">
        <v>0</v>
      </c>
      <c r="IN15" s="253">
        <v>0</v>
      </c>
      <c r="IO15" s="253">
        <v>0</v>
      </c>
      <c r="IP15" s="253">
        <v>0</v>
      </c>
      <c r="IQ15" s="253">
        <v>0</v>
      </c>
      <c r="IR15" s="254"/>
      <c r="IS15" s="254"/>
      <c r="IT15" s="254"/>
      <c r="IU15" s="254"/>
      <c r="IV15" s="254"/>
      <c r="IW15" s="254"/>
      <c r="IX15" s="254"/>
      <c r="IY15" s="254"/>
      <c r="IZ15" s="125"/>
      <c r="JA15" s="125"/>
      <c r="JB15" s="125"/>
      <c r="JC15" s="125"/>
      <c r="JD15" s="228"/>
      <c r="JE15" s="225"/>
      <c r="JF15" s="228"/>
      <c r="JG15" s="228">
        <f t="shared" si="207"/>
        <v>0</v>
      </c>
      <c r="JH15" s="228"/>
      <c r="JI15" s="225"/>
      <c r="JJ15" s="228"/>
      <c r="JK15" s="228">
        <f t="shared" si="208"/>
        <v>0</v>
      </c>
      <c r="JL15" s="228"/>
      <c r="JM15" s="225"/>
      <c r="JN15" s="228"/>
      <c r="JO15" s="228">
        <f t="shared" si="209"/>
        <v>0</v>
      </c>
      <c r="JP15" s="228"/>
      <c r="JQ15" s="225"/>
      <c r="JR15" s="228"/>
      <c r="JS15" s="228">
        <f t="shared" si="210"/>
        <v>0</v>
      </c>
      <c r="JT15" s="228"/>
      <c r="JU15" s="225"/>
      <c r="JV15" s="228"/>
      <c r="JW15" s="228">
        <f t="shared" si="211"/>
        <v>0</v>
      </c>
      <c r="JX15" s="228"/>
      <c r="JY15" s="225"/>
      <c r="JZ15" s="228"/>
      <c r="KA15" s="228">
        <f t="shared" si="212"/>
        <v>0</v>
      </c>
      <c r="KB15" s="228"/>
      <c r="KC15" s="228"/>
      <c r="KD15" s="228"/>
      <c r="KE15" s="228">
        <f t="shared" si="213"/>
        <v>0</v>
      </c>
      <c r="KF15" s="228"/>
      <c r="KG15" s="228"/>
      <c r="KH15" s="228"/>
      <c r="KI15" s="228">
        <f t="shared" si="214"/>
        <v>0</v>
      </c>
      <c r="KJ15" s="228"/>
      <c r="KK15" s="228"/>
      <c r="KL15" s="228"/>
      <c r="KM15" s="228">
        <f t="shared" si="215"/>
        <v>0</v>
      </c>
      <c r="KN15" s="228"/>
      <c r="KO15" s="228"/>
      <c r="KP15" s="228"/>
      <c r="KQ15" s="228">
        <f t="shared" si="216"/>
        <v>0</v>
      </c>
      <c r="KR15" s="228"/>
      <c r="KS15" s="228"/>
      <c r="KT15" s="228"/>
      <c r="KU15" s="228">
        <f t="shared" si="217"/>
        <v>0</v>
      </c>
      <c r="KV15" s="228"/>
      <c r="KW15" s="228"/>
      <c r="KX15" s="228"/>
      <c r="KY15" s="228">
        <f t="shared" si="218"/>
        <v>0</v>
      </c>
      <c r="KZ15" s="228"/>
      <c r="LA15" s="228"/>
      <c r="LB15" s="228"/>
      <c r="LC15" s="228">
        <f t="shared" si="219"/>
        <v>0</v>
      </c>
      <c r="LD15" s="228"/>
      <c r="LE15" s="228"/>
      <c r="LF15" s="228"/>
      <c r="LG15" s="228">
        <f t="shared" si="220"/>
        <v>0</v>
      </c>
      <c r="LH15" s="228"/>
      <c r="LI15" s="228"/>
      <c r="LJ15" s="228"/>
      <c r="LK15" s="228">
        <f t="shared" si="221"/>
        <v>0</v>
      </c>
      <c r="LL15" s="228"/>
      <c r="LM15" s="228"/>
      <c r="LN15" s="228"/>
      <c r="LO15" s="228"/>
      <c r="LP15" s="228"/>
      <c r="LQ15" s="228"/>
      <c r="LR15" s="228"/>
      <c r="LS15" s="228"/>
      <c r="LT15" s="228"/>
      <c r="LU15" s="228"/>
      <c r="LV15" s="228"/>
      <c r="LW15" s="228"/>
      <c r="LX15" s="228"/>
      <c r="LY15" s="228"/>
      <c r="LZ15" s="228"/>
      <c r="MA15" s="228"/>
      <c r="MB15" s="228"/>
      <c r="MC15" s="228"/>
      <c r="MD15" s="228"/>
      <c r="ME15" s="228"/>
      <c r="MF15" s="228"/>
      <c r="MG15" s="228"/>
      <c r="MH15" s="228"/>
      <c r="MI15" s="228"/>
      <c r="MJ15" s="228"/>
      <c r="MK15" s="253"/>
      <c r="ML15" s="253"/>
      <c r="MM15" s="253"/>
      <c r="MN15" s="253"/>
      <c r="MO15" s="253"/>
      <c r="MP15" s="253"/>
      <c r="MQ15" s="253"/>
      <c r="MR15" s="253"/>
      <c r="MS15" s="253"/>
      <c r="MT15" s="253"/>
      <c r="MU15" s="253"/>
      <c r="MV15" s="253"/>
      <c r="MW15" s="253"/>
      <c r="MX15" s="253"/>
      <c r="MY15" s="253"/>
      <c r="MZ15" s="253"/>
      <c r="NA15" s="253"/>
      <c r="NB15" s="253"/>
      <c r="NC15" s="253"/>
      <c r="ND15" s="253"/>
      <c r="NE15" s="253"/>
      <c r="NF15" s="253"/>
      <c r="NG15" s="253"/>
      <c r="NH15" s="253"/>
      <c r="NI15" s="253"/>
      <c r="NJ15" s="253"/>
      <c r="NK15" s="253"/>
      <c r="NL15" s="253"/>
      <c r="NM15" s="253"/>
      <c r="NN15" s="253"/>
      <c r="NO15" s="125"/>
      <c r="NP15" s="125"/>
      <c r="NQ15" s="125"/>
      <c r="NR15" s="125"/>
      <c r="NS15" s="125"/>
      <c r="NT15" s="125"/>
      <c r="NU15" s="125"/>
      <c r="NV15" s="125"/>
      <c r="NW15" s="125"/>
      <c r="NX15" s="125"/>
      <c r="NY15" s="125"/>
      <c r="NZ15" s="125"/>
      <c r="OA15" s="228"/>
      <c r="OB15" s="225"/>
      <c r="OC15" s="225"/>
      <c r="OD15" s="225">
        <f t="shared" si="227"/>
        <v>0</v>
      </c>
      <c r="OE15" s="228"/>
      <c r="OF15" s="225"/>
      <c r="OG15" s="225"/>
      <c r="OH15" s="225">
        <f t="shared" si="228"/>
        <v>0</v>
      </c>
      <c r="OI15" s="228"/>
      <c r="OJ15" s="225"/>
      <c r="OK15" s="225"/>
      <c r="OL15" s="225">
        <f t="shared" si="229"/>
        <v>0</v>
      </c>
      <c r="OM15" s="228"/>
      <c r="ON15" s="225"/>
      <c r="OO15" s="225"/>
      <c r="OP15" s="225">
        <f t="shared" si="230"/>
        <v>0</v>
      </c>
      <c r="OQ15" s="228"/>
      <c r="OR15" s="225"/>
      <c r="OS15" s="225"/>
      <c r="OT15" s="225">
        <f t="shared" si="231"/>
        <v>0</v>
      </c>
      <c r="OU15" s="228"/>
      <c r="OV15" s="225"/>
      <c r="OW15" s="225"/>
      <c r="OX15" s="225">
        <f t="shared" si="232"/>
        <v>0</v>
      </c>
      <c r="OY15" s="228"/>
      <c r="OZ15" s="225"/>
      <c r="PA15" s="225"/>
      <c r="PB15" s="225">
        <f t="shared" si="233"/>
        <v>0</v>
      </c>
      <c r="PC15" s="228"/>
      <c r="PD15" s="225"/>
      <c r="PE15" s="225"/>
      <c r="PF15" s="225">
        <f t="shared" si="234"/>
        <v>0</v>
      </c>
      <c r="PG15" s="228"/>
      <c r="PH15" s="225"/>
      <c r="PI15" s="225"/>
      <c r="PJ15" s="225">
        <f t="shared" si="235"/>
        <v>0</v>
      </c>
      <c r="PK15" s="228"/>
      <c r="PL15" s="225"/>
      <c r="PM15" s="225"/>
      <c r="PN15" s="225">
        <f t="shared" si="236"/>
        <v>0</v>
      </c>
      <c r="PO15" s="228"/>
      <c r="PP15" s="225"/>
      <c r="PQ15" s="225"/>
      <c r="PR15" s="225">
        <f t="shared" si="237"/>
        <v>0</v>
      </c>
      <c r="PS15" s="228"/>
      <c r="PT15" s="225"/>
      <c r="PU15" s="225"/>
      <c r="PV15" s="225">
        <f t="shared" si="238"/>
        <v>0</v>
      </c>
      <c r="PW15" s="228"/>
      <c r="PX15" s="225"/>
      <c r="PY15" s="225"/>
      <c r="PZ15" s="225">
        <f t="shared" si="239"/>
        <v>0</v>
      </c>
      <c r="QA15" s="228"/>
      <c r="QB15" s="225"/>
      <c r="QC15" s="225"/>
      <c r="QD15" s="225">
        <f t="shared" si="240"/>
        <v>0</v>
      </c>
      <c r="QE15" s="228"/>
      <c r="QF15" s="225"/>
      <c r="QG15" s="225"/>
      <c r="QH15" s="225">
        <f t="shared" si="241"/>
        <v>0</v>
      </c>
      <c r="QI15" s="228"/>
      <c r="QJ15" s="225"/>
      <c r="QK15" s="225"/>
      <c r="QL15" s="225"/>
      <c r="QM15" s="228"/>
      <c r="QN15" s="225"/>
      <c r="QO15" s="225"/>
      <c r="QP15" s="225"/>
      <c r="QQ15" s="228"/>
      <c r="QR15" s="225"/>
      <c r="QS15" s="225"/>
      <c r="QT15" s="225"/>
      <c r="QU15" s="228"/>
      <c r="QV15" s="225"/>
      <c r="QW15" s="225"/>
      <c r="QX15" s="225"/>
      <c r="QY15" s="225"/>
      <c r="QZ15" s="225"/>
      <c r="RA15" s="225"/>
      <c r="RB15" s="225"/>
      <c r="RC15" s="225"/>
      <c r="RD15" s="225"/>
      <c r="RE15" s="225"/>
      <c r="RF15" s="225"/>
      <c r="RG15" s="225"/>
      <c r="RH15" s="253"/>
      <c r="RI15" s="253"/>
      <c r="RJ15" s="253"/>
      <c r="RK15" s="253"/>
      <c r="RL15" s="253"/>
      <c r="RM15" s="253"/>
      <c r="RN15" s="253"/>
      <c r="RO15" s="253"/>
      <c r="RP15" s="253"/>
      <c r="RQ15" s="253"/>
      <c r="RR15" s="253"/>
      <c r="RS15" s="253"/>
      <c r="RT15" s="253"/>
      <c r="RU15" s="253"/>
      <c r="RV15" s="253"/>
      <c r="RW15" s="253"/>
      <c r="RX15" s="253"/>
      <c r="RY15" s="253"/>
      <c r="RZ15" s="253"/>
      <c r="SA15" s="253"/>
      <c r="SB15" s="253"/>
      <c r="SC15" s="253"/>
      <c r="SD15" s="253"/>
      <c r="SE15" s="253"/>
      <c r="SF15" s="253"/>
      <c r="SG15" s="253"/>
      <c r="SH15" s="253"/>
      <c r="SI15" s="253"/>
      <c r="SJ15" s="253"/>
      <c r="SK15" s="253"/>
      <c r="SL15" s="125"/>
      <c r="SM15" s="125"/>
      <c r="SN15" s="125"/>
      <c r="SO15" s="125"/>
      <c r="SP15" s="125"/>
      <c r="SQ15" s="125"/>
      <c r="SR15" s="125"/>
      <c r="SS15" s="125"/>
      <c r="ST15" s="125"/>
      <c r="SU15" s="125"/>
      <c r="SV15" s="125"/>
      <c r="SW15" s="125"/>
      <c r="SX15" s="228"/>
      <c r="SY15" s="240">
        <v>220</v>
      </c>
      <c r="SZ15" s="124">
        <v>44.1</v>
      </c>
      <c r="TA15" s="226">
        <f t="shared" si="248"/>
        <v>9702</v>
      </c>
      <c r="TB15" s="228">
        <v>44.5</v>
      </c>
      <c r="TC15" s="240">
        <v>100</v>
      </c>
      <c r="TD15" s="124">
        <v>44.1</v>
      </c>
      <c r="TE15" s="226">
        <f t="shared" si="249"/>
        <v>4410</v>
      </c>
      <c r="TF15" s="228">
        <v>44.5</v>
      </c>
      <c r="TG15" s="240">
        <v>250</v>
      </c>
      <c r="TH15" s="124">
        <v>44.1</v>
      </c>
      <c r="TI15" s="226">
        <f t="shared" si="250"/>
        <v>11025</v>
      </c>
      <c r="TJ15" s="228">
        <v>190.5</v>
      </c>
      <c r="TK15" s="240">
        <v>200</v>
      </c>
      <c r="TL15" s="124">
        <v>44.1</v>
      </c>
      <c r="TM15" s="226">
        <f t="shared" si="251"/>
        <v>8820</v>
      </c>
      <c r="TN15" s="228">
        <v>156</v>
      </c>
      <c r="TO15" s="240">
        <v>300</v>
      </c>
      <c r="TP15" s="124">
        <v>44.1</v>
      </c>
      <c r="TQ15" s="226">
        <f t="shared" si="252"/>
        <v>13230</v>
      </c>
      <c r="TR15" s="228"/>
      <c r="TS15" s="240">
        <v>150</v>
      </c>
      <c r="TT15" s="124">
        <v>44.1</v>
      </c>
      <c r="TU15" s="226">
        <f t="shared" si="253"/>
        <v>6615</v>
      </c>
      <c r="TV15" s="228"/>
      <c r="TW15" s="240">
        <v>240</v>
      </c>
      <c r="TX15" s="124">
        <v>44.1</v>
      </c>
      <c r="TY15" s="226">
        <f t="shared" si="254"/>
        <v>10584</v>
      </c>
      <c r="TZ15" s="228"/>
      <c r="UA15" s="219">
        <v>200</v>
      </c>
      <c r="UB15" s="124">
        <v>37.72</v>
      </c>
      <c r="UC15" s="226">
        <f t="shared" si="255"/>
        <v>7544</v>
      </c>
      <c r="UD15" s="228"/>
      <c r="UE15" s="219">
        <v>100</v>
      </c>
      <c r="UF15" s="124">
        <v>37.72</v>
      </c>
      <c r="UG15" s="226">
        <f t="shared" si="256"/>
        <v>3772</v>
      </c>
      <c r="UH15" s="228"/>
      <c r="UI15" s="219">
        <v>0</v>
      </c>
      <c r="UJ15" s="124">
        <v>37.06</v>
      </c>
      <c r="UK15" s="226">
        <f t="shared" si="257"/>
        <v>0</v>
      </c>
      <c r="UL15" s="228"/>
      <c r="UM15" s="219">
        <v>0</v>
      </c>
      <c r="UN15" s="124">
        <v>37.06</v>
      </c>
      <c r="UO15" s="226">
        <f t="shared" si="258"/>
        <v>0</v>
      </c>
      <c r="UP15" s="228"/>
      <c r="UQ15" s="207"/>
      <c r="UR15" s="124">
        <v>37.06</v>
      </c>
      <c r="US15" s="226">
        <f t="shared" si="259"/>
        <v>0</v>
      </c>
      <c r="UT15" s="228"/>
      <c r="UU15" s="207">
        <v>130</v>
      </c>
      <c r="UV15" s="124">
        <v>37.06</v>
      </c>
      <c r="UW15" s="226">
        <f t="shared" si="260"/>
        <v>4817.8</v>
      </c>
      <c r="UX15" s="228"/>
      <c r="UY15" s="207">
        <v>130</v>
      </c>
      <c r="UZ15" s="124">
        <v>37.06</v>
      </c>
      <c r="VA15" s="226">
        <f t="shared" si="261"/>
        <v>4817.8</v>
      </c>
      <c r="VB15" s="228"/>
      <c r="VC15" s="207">
        <v>130</v>
      </c>
      <c r="VD15" s="124">
        <v>37.06</v>
      </c>
      <c r="VE15" s="226">
        <f t="shared" si="379"/>
        <v>4817.8</v>
      </c>
      <c r="VF15" s="228"/>
      <c r="VG15" s="207"/>
      <c r="VH15" s="124"/>
      <c r="VI15" s="226"/>
      <c r="VJ15" s="228"/>
      <c r="VK15" s="206"/>
      <c r="VL15" s="124"/>
      <c r="VM15" s="226"/>
      <c r="VN15" s="228"/>
      <c r="VO15" s="206"/>
      <c r="VP15" s="124"/>
      <c r="VQ15" s="226"/>
      <c r="VR15" s="228"/>
      <c r="VS15" s="206"/>
      <c r="VT15" s="124"/>
      <c r="VU15" s="226"/>
      <c r="VV15" s="225"/>
      <c r="VW15" s="124"/>
      <c r="VX15" s="226"/>
      <c r="VY15" s="225"/>
      <c r="VZ15" s="124"/>
      <c r="WA15" s="226"/>
      <c r="WB15" s="226"/>
      <c r="WC15" s="226"/>
      <c r="WD15" s="226"/>
      <c r="WE15" s="253">
        <v>82</v>
      </c>
      <c r="WF15" s="253">
        <v>3616.2</v>
      </c>
      <c r="WG15" s="253">
        <v>91</v>
      </c>
      <c r="WH15" s="253">
        <v>4013.1</v>
      </c>
      <c r="WI15" s="253">
        <v>164.5</v>
      </c>
      <c r="WJ15" s="253">
        <v>7254.45</v>
      </c>
      <c r="WK15" s="253">
        <v>258</v>
      </c>
      <c r="WL15" s="253">
        <v>11377.8</v>
      </c>
      <c r="WM15" s="253">
        <v>110.5</v>
      </c>
      <c r="WN15" s="253">
        <v>4873.05</v>
      </c>
      <c r="WO15" s="253">
        <v>92.5</v>
      </c>
      <c r="WP15" s="253">
        <v>4079.25</v>
      </c>
      <c r="WQ15" s="253">
        <v>238</v>
      </c>
      <c r="WR15" s="253">
        <v>9187.9</v>
      </c>
      <c r="WS15" s="253">
        <v>131</v>
      </c>
      <c r="WT15" s="253">
        <v>4941.32</v>
      </c>
      <c r="WU15" s="253">
        <v>121.5</v>
      </c>
      <c r="WV15" s="253">
        <v>4582.9799999999996</v>
      </c>
      <c r="WW15" s="253">
        <v>50</v>
      </c>
      <c r="WX15" s="253">
        <v>1886</v>
      </c>
      <c r="WY15" s="253"/>
      <c r="WZ15" s="253"/>
      <c r="XA15" s="253"/>
      <c r="XB15" s="253"/>
      <c r="XC15" s="253">
        <v>44.5</v>
      </c>
      <c r="XD15" s="253">
        <v>1678.54</v>
      </c>
      <c r="XE15" s="253">
        <v>190.5</v>
      </c>
      <c r="XF15" s="253">
        <v>7185.66</v>
      </c>
      <c r="XG15" s="253">
        <v>156</v>
      </c>
      <c r="XH15" s="253">
        <v>5884.32</v>
      </c>
      <c r="XI15" s="125"/>
      <c r="XJ15" s="125"/>
      <c r="XK15" s="125"/>
      <c r="XL15" s="125"/>
      <c r="XM15" s="125"/>
      <c r="XN15" s="125"/>
      <c r="XO15" s="125"/>
      <c r="XP15" s="125"/>
      <c r="XQ15" s="125"/>
      <c r="XR15" s="125"/>
      <c r="XS15" s="125"/>
      <c r="XT15" s="125"/>
      <c r="XU15" s="228"/>
      <c r="XV15" s="226"/>
      <c r="XW15" s="226"/>
      <c r="XX15" s="208">
        <f t="shared" si="269"/>
        <v>0</v>
      </c>
      <c r="XY15" s="228">
        <v>193</v>
      </c>
      <c r="XZ15" s="226"/>
      <c r="YA15" s="226"/>
      <c r="YB15" s="208">
        <f t="shared" si="270"/>
        <v>0</v>
      </c>
      <c r="YC15" s="228">
        <v>193</v>
      </c>
      <c r="YD15" s="226"/>
      <c r="YE15" s="226"/>
      <c r="YF15" s="208">
        <f t="shared" si="271"/>
        <v>0</v>
      </c>
      <c r="YG15" s="228">
        <v>859</v>
      </c>
      <c r="YH15" s="226"/>
      <c r="YI15" s="226"/>
      <c r="YJ15" s="208">
        <f t="shared" si="272"/>
        <v>0</v>
      </c>
      <c r="YK15" s="228">
        <v>787.5</v>
      </c>
      <c r="YL15" s="226"/>
      <c r="YM15" s="226"/>
      <c r="YN15" s="208">
        <f t="shared" si="273"/>
        <v>0</v>
      </c>
      <c r="YO15" s="228"/>
      <c r="YP15" s="226"/>
      <c r="YQ15" s="226"/>
      <c r="YR15" s="208">
        <f t="shared" si="274"/>
        <v>0</v>
      </c>
      <c r="YS15" s="228"/>
      <c r="YT15" s="226"/>
      <c r="YU15" s="226"/>
      <c r="YV15" s="208">
        <f t="shared" si="275"/>
        <v>0</v>
      </c>
      <c r="YW15" s="228"/>
      <c r="YX15" s="226"/>
      <c r="YY15" s="226"/>
      <c r="YZ15" s="208">
        <f t="shared" si="276"/>
        <v>0</v>
      </c>
      <c r="ZA15" s="228"/>
      <c r="ZB15" s="226"/>
      <c r="ZC15" s="226"/>
      <c r="ZD15" s="208">
        <f t="shared" si="277"/>
        <v>0</v>
      </c>
      <c r="ZE15" s="228"/>
      <c r="ZF15" s="226"/>
      <c r="ZG15" s="226"/>
      <c r="ZH15" s="208">
        <f t="shared" si="278"/>
        <v>0</v>
      </c>
      <c r="ZI15" s="228"/>
      <c r="ZJ15" s="225">
        <v>0</v>
      </c>
      <c r="ZK15" s="225">
        <v>50.07</v>
      </c>
      <c r="ZL15" s="208">
        <f t="shared" si="279"/>
        <v>0</v>
      </c>
      <c r="ZM15" s="228"/>
      <c r="ZN15" s="225">
        <v>0</v>
      </c>
      <c r="ZO15" s="225">
        <v>50.07</v>
      </c>
      <c r="ZP15" s="208">
        <f t="shared" si="280"/>
        <v>0</v>
      </c>
      <c r="ZQ15" s="228"/>
      <c r="ZR15" s="225">
        <v>0</v>
      </c>
      <c r="ZS15" s="225">
        <v>50.07</v>
      </c>
      <c r="ZT15" s="208">
        <f t="shared" si="281"/>
        <v>0</v>
      </c>
      <c r="ZU15" s="228"/>
      <c r="ZV15" s="225">
        <v>0</v>
      </c>
      <c r="ZW15" s="225">
        <v>50.07</v>
      </c>
      <c r="ZX15" s="208">
        <f t="shared" si="282"/>
        <v>0</v>
      </c>
      <c r="ZY15" s="228"/>
      <c r="ZZ15" s="225">
        <v>1500</v>
      </c>
      <c r="AAA15" s="225">
        <v>50.07</v>
      </c>
      <c r="AAB15" s="208">
        <f t="shared" si="283"/>
        <v>75105</v>
      </c>
      <c r="AAC15" s="228"/>
      <c r="AAD15" s="225"/>
      <c r="AAE15" s="225"/>
      <c r="AAF15" s="208"/>
      <c r="AAG15" s="228"/>
      <c r="AAH15" s="225"/>
      <c r="AAI15" s="225"/>
      <c r="AAJ15" s="208"/>
      <c r="AAK15" s="228"/>
      <c r="AAL15" s="225"/>
      <c r="AAM15" s="225"/>
      <c r="AAN15" s="208"/>
      <c r="AAO15" s="228"/>
      <c r="AAP15" s="225"/>
      <c r="AAQ15" s="225"/>
      <c r="AAR15" s="208"/>
      <c r="AAS15" s="225"/>
      <c r="AAT15" s="225"/>
      <c r="AAU15" s="208"/>
      <c r="AAV15" s="225"/>
      <c r="AAW15" s="225"/>
      <c r="AAX15" s="226"/>
      <c r="AAY15" s="226"/>
      <c r="AAZ15" s="226"/>
      <c r="ABA15" s="226"/>
      <c r="ABB15" s="253"/>
      <c r="ABC15" s="253"/>
      <c r="ABD15" s="253"/>
      <c r="ABE15" s="253"/>
      <c r="ABF15" s="253"/>
      <c r="ABG15" s="253"/>
      <c r="ABH15" s="253"/>
      <c r="ABI15" s="253"/>
      <c r="ABJ15" s="253"/>
      <c r="ABK15" s="253"/>
      <c r="ABL15" s="253"/>
      <c r="ABM15" s="253"/>
      <c r="ABN15" s="253">
        <v>4</v>
      </c>
      <c r="ABO15" s="253">
        <v>202.88</v>
      </c>
      <c r="ABP15" s="253"/>
      <c r="ABQ15" s="253"/>
      <c r="ABR15" s="253"/>
      <c r="ABS15" s="253"/>
      <c r="ABT15" s="253"/>
      <c r="ABU15" s="253"/>
      <c r="ABV15" s="253"/>
      <c r="ABW15" s="253"/>
      <c r="ABX15" s="253"/>
      <c r="ABY15" s="253"/>
      <c r="ABZ15" s="253">
        <v>193</v>
      </c>
      <c r="ACA15" s="253">
        <v>9360.14</v>
      </c>
      <c r="ACB15" s="253">
        <v>859</v>
      </c>
      <c r="ACC15" s="253">
        <v>39230.959999999999</v>
      </c>
      <c r="ACD15" s="253">
        <v>787.5</v>
      </c>
      <c r="ACE15" s="253">
        <v>37003.85</v>
      </c>
      <c r="ACF15" s="126"/>
      <c r="ACG15" s="126"/>
      <c r="ACH15" s="126"/>
      <c r="ACI15" s="126"/>
      <c r="ACJ15" s="126"/>
      <c r="ACK15" s="126"/>
      <c r="ACL15" s="126"/>
      <c r="ACM15" s="126"/>
      <c r="ACN15" s="126"/>
      <c r="ACO15" s="126"/>
      <c r="ACP15" s="126"/>
      <c r="ACQ15" s="126"/>
      <c r="ACR15" s="131">
        <v>0</v>
      </c>
      <c r="ACS15" s="227">
        <v>800</v>
      </c>
      <c r="ACT15" s="227">
        <v>52.57</v>
      </c>
      <c r="ACU15" s="226">
        <f t="shared" si="290"/>
        <v>42056</v>
      </c>
      <c r="ACV15" s="131">
        <v>5</v>
      </c>
      <c r="ACW15" s="227">
        <v>1000</v>
      </c>
      <c r="ACX15" s="227">
        <v>52</v>
      </c>
      <c r="ACY15" s="226">
        <f t="shared" si="291"/>
        <v>52000</v>
      </c>
      <c r="ACZ15" s="131">
        <v>5</v>
      </c>
      <c r="ADA15" s="227">
        <v>900</v>
      </c>
      <c r="ADB15" s="227">
        <v>52</v>
      </c>
      <c r="ADC15" s="226">
        <f t="shared" si="292"/>
        <v>46800</v>
      </c>
      <c r="ADD15" s="131">
        <v>21.5</v>
      </c>
      <c r="ADE15" s="227">
        <v>1100</v>
      </c>
      <c r="ADF15" s="227">
        <v>52</v>
      </c>
      <c r="ADG15" s="226">
        <f t="shared" si="293"/>
        <v>57200</v>
      </c>
      <c r="ADH15" s="131">
        <v>1735.5</v>
      </c>
      <c r="ADI15" s="227">
        <v>1400</v>
      </c>
      <c r="ADJ15" s="227">
        <v>52</v>
      </c>
      <c r="ADK15" s="226">
        <f t="shared" si="294"/>
        <v>72800</v>
      </c>
      <c r="ADL15" s="131"/>
      <c r="ADM15" s="227">
        <v>1200</v>
      </c>
      <c r="ADN15" s="227">
        <v>52</v>
      </c>
      <c r="ADO15" s="226">
        <f t="shared" si="295"/>
        <v>62400</v>
      </c>
      <c r="ADP15" s="131"/>
      <c r="ADQ15" s="227">
        <v>700</v>
      </c>
      <c r="ADR15" s="227">
        <v>52</v>
      </c>
      <c r="ADS15" s="226">
        <f t="shared" si="296"/>
        <v>36400</v>
      </c>
      <c r="ADT15" s="131"/>
      <c r="ADU15" s="227">
        <v>1400</v>
      </c>
      <c r="ADV15" s="225">
        <v>52.25</v>
      </c>
      <c r="ADW15" s="226">
        <f t="shared" si="297"/>
        <v>73150</v>
      </c>
      <c r="ADX15" s="131"/>
      <c r="ADY15" s="227">
        <v>1500</v>
      </c>
      <c r="ADZ15" s="225">
        <v>52.25</v>
      </c>
      <c r="AEA15" s="226">
        <f t="shared" si="298"/>
        <v>78375</v>
      </c>
      <c r="AEB15" s="131"/>
      <c r="AEC15" s="227">
        <v>0</v>
      </c>
      <c r="AED15" s="225">
        <v>52.25</v>
      </c>
      <c r="AEE15" s="226">
        <f t="shared" si="299"/>
        <v>0</v>
      </c>
      <c r="AEF15" s="131"/>
      <c r="AEG15" s="227">
        <v>0</v>
      </c>
      <c r="AEH15" s="225">
        <v>52.25</v>
      </c>
      <c r="AEI15" s="226">
        <f t="shared" si="300"/>
        <v>0</v>
      </c>
      <c r="AEJ15" s="131"/>
      <c r="AEK15" s="227">
        <v>0</v>
      </c>
      <c r="AEL15" s="225">
        <v>52.25</v>
      </c>
      <c r="AEM15" s="226">
        <f t="shared" si="301"/>
        <v>0</v>
      </c>
      <c r="AEN15" s="131"/>
      <c r="AEO15" s="227">
        <v>0</v>
      </c>
      <c r="AEP15" s="225">
        <v>52.25</v>
      </c>
      <c r="AEQ15" s="226">
        <f t="shared" si="302"/>
        <v>0</v>
      </c>
      <c r="AER15" s="131">
        <v>0</v>
      </c>
      <c r="AES15" s="227">
        <v>0</v>
      </c>
      <c r="AET15" s="225">
        <v>52.25</v>
      </c>
      <c r="AEU15" s="226">
        <f t="shared" si="303"/>
        <v>0</v>
      </c>
      <c r="AEV15" s="131">
        <v>0</v>
      </c>
      <c r="AEW15" s="227">
        <v>0</v>
      </c>
      <c r="AEX15" s="225">
        <v>52.25</v>
      </c>
      <c r="AEY15" s="226">
        <f t="shared" si="304"/>
        <v>0</v>
      </c>
      <c r="AEZ15" s="131"/>
      <c r="AFA15" s="227"/>
      <c r="AFB15" s="225"/>
      <c r="AFC15" s="226"/>
      <c r="AFD15" s="131"/>
      <c r="AFE15" s="227"/>
      <c r="AFF15" s="225"/>
      <c r="AFG15" s="226"/>
      <c r="AFH15" s="131"/>
      <c r="AFI15" s="227"/>
      <c r="AFJ15" s="225"/>
      <c r="AFK15" s="226"/>
      <c r="AFL15" s="131"/>
      <c r="AFM15" s="227"/>
      <c r="AFN15" s="225"/>
      <c r="AFO15" s="226"/>
      <c r="AFP15" s="227"/>
      <c r="AFQ15" s="225"/>
      <c r="AFR15" s="226"/>
      <c r="AFS15" s="227"/>
      <c r="AFT15" s="225"/>
      <c r="AFU15" s="226"/>
      <c r="AFV15" s="226"/>
      <c r="AFW15" s="226"/>
      <c r="AFX15" s="226"/>
      <c r="AFY15" s="253">
        <v>1176</v>
      </c>
      <c r="AFZ15" s="253">
        <v>61152</v>
      </c>
      <c r="AGA15" s="253">
        <v>1469.5</v>
      </c>
      <c r="AGB15" s="253">
        <v>76539</v>
      </c>
      <c r="AGC15" s="253">
        <v>1390</v>
      </c>
      <c r="AGD15" s="253">
        <v>72280</v>
      </c>
      <c r="AGE15" s="253">
        <v>1363.5</v>
      </c>
      <c r="AGF15" s="253">
        <v>70902</v>
      </c>
      <c r="AGG15" s="253">
        <v>1059.5</v>
      </c>
      <c r="AGH15" s="253">
        <v>55094</v>
      </c>
      <c r="AGI15" s="253">
        <v>1530</v>
      </c>
      <c r="AGJ15" s="253">
        <v>79560</v>
      </c>
      <c r="AGK15" s="253">
        <v>1227.5</v>
      </c>
      <c r="AGL15" s="253">
        <v>64273</v>
      </c>
      <c r="AGM15" s="253">
        <v>1467.5</v>
      </c>
      <c r="AGN15" s="253">
        <v>76372.5</v>
      </c>
      <c r="AGO15" s="253">
        <v>1412</v>
      </c>
      <c r="AGP15" s="253">
        <v>73729</v>
      </c>
      <c r="AGQ15" s="253">
        <v>284</v>
      </c>
      <c r="AGR15" s="253">
        <v>14768</v>
      </c>
      <c r="AGS15" s="253">
        <v>0</v>
      </c>
      <c r="AGT15" s="253">
        <v>0</v>
      </c>
      <c r="AGU15" s="253">
        <v>0</v>
      </c>
      <c r="AGV15" s="253">
        <v>0</v>
      </c>
      <c r="AGW15" s="253">
        <v>5</v>
      </c>
      <c r="AGX15" s="253">
        <v>285</v>
      </c>
      <c r="AGY15" s="253">
        <v>21.5</v>
      </c>
      <c r="AGZ15" s="253">
        <v>1187</v>
      </c>
      <c r="AHA15" s="253">
        <v>1735.5</v>
      </c>
      <c r="AHB15" s="253">
        <v>90787.5</v>
      </c>
      <c r="AHC15" s="126"/>
      <c r="AHD15" s="126"/>
      <c r="AHE15" s="126"/>
      <c r="AHF15" s="126"/>
      <c r="AHG15" s="126"/>
      <c r="AHH15" s="126"/>
      <c r="AHI15" s="126"/>
      <c r="AHJ15" s="126"/>
      <c r="AHK15" s="126"/>
      <c r="AHL15" s="126"/>
      <c r="AHM15" s="126"/>
      <c r="AHN15" s="126"/>
      <c r="AHO15" s="131">
        <f t="shared" si="12"/>
        <v>0</v>
      </c>
      <c r="AHP15" s="127">
        <f t="shared" si="13"/>
        <v>1020</v>
      </c>
      <c r="AHQ15" s="127">
        <f t="shared" si="14"/>
        <v>51758</v>
      </c>
      <c r="AHR15" s="131">
        <f t="shared" si="15"/>
        <v>242.5</v>
      </c>
      <c r="AHS15" s="127">
        <f t="shared" si="16"/>
        <v>1100</v>
      </c>
      <c r="AHT15" s="127">
        <f t="shared" si="17"/>
        <v>56410</v>
      </c>
      <c r="AHU15" s="131">
        <f t="shared" si="18"/>
        <v>242.5</v>
      </c>
      <c r="AHV15" s="127">
        <f t="shared" si="19"/>
        <v>1150</v>
      </c>
      <c r="AHW15" s="127">
        <f t="shared" si="20"/>
        <v>57825</v>
      </c>
      <c r="AHX15" s="131">
        <v>1071</v>
      </c>
      <c r="AHY15" s="127">
        <f t="shared" si="21"/>
        <v>1300</v>
      </c>
      <c r="AHZ15" s="127">
        <f t="shared" si="22"/>
        <v>66020</v>
      </c>
      <c r="AIA15" s="131">
        <f t="shared" si="23"/>
        <v>2679</v>
      </c>
      <c r="AIB15" s="127">
        <f t="shared" si="24"/>
        <v>1700</v>
      </c>
      <c r="AIC15" s="127">
        <f t="shared" si="25"/>
        <v>86030</v>
      </c>
      <c r="AID15" s="131">
        <f t="shared" si="26"/>
        <v>0</v>
      </c>
      <c r="AIE15" s="127">
        <f t="shared" si="27"/>
        <v>1350</v>
      </c>
      <c r="AIF15" s="127">
        <f t="shared" si="28"/>
        <v>69015</v>
      </c>
      <c r="AIG15" s="131">
        <f t="shared" si="29"/>
        <v>0</v>
      </c>
      <c r="AIH15" s="127">
        <f t="shared" si="30"/>
        <v>940</v>
      </c>
      <c r="AII15" s="127">
        <f t="shared" si="31"/>
        <v>46984</v>
      </c>
      <c r="AIJ15" s="131">
        <f t="shared" si="32"/>
        <v>0</v>
      </c>
      <c r="AIK15" s="127">
        <f t="shared" si="33"/>
        <v>1600</v>
      </c>
      <c r="AIL15" s="127">
        <f t="shared" si="34"/>
        <v>80694</v>
      </c>
      <c r="AIM15" s="131">
        <f t="shared" si="35"/>
        <v>0</v>
      </c>
      <c r="AIN15" s="127">
        <f t="shared" si="36"/>
        <v>1600</v>
      </c>
      <c r="AIO15" s="127">
        <f t="shared" si="37"/>
        <v>82147</v>
      </c>
      <c r="AIP15" s="131">
        <f t="shared" si="38"/>
        <v>0</v>
      </c>
      <c r="AIQ15" s="127">
        <f t="shared" si="39"/>
        <v>0</v>
      </c>
      <c r="AIR15" s="127">
        <f t="shared" si="40"/>
        <v>0</v>
      </c>
      <c r="AIS15" s="131">
        <f t="shared" si="311"/>
        <v>0</v>
      </c>
      <c r="AIT15" s="127">
        <f t="shared" si="312"/>
        <v>0</v>
      </c>
      <c r="AIU15" s="127">
        <f t="shared" si="313"/>
        <v>0</v>
      </c>
      <c r="AIV15" s="131">
        <f t="shared" si="314"/>
        <v>0</v>
      </c>
      <c r="AIW15" s="127">
        <f t="shared" si="315"/>
        <v>0</v>
      </c>
      <c r="AIX15" s="127">
        <f t="shared" si="316"/>
        <v>0</v>
      </c>
      <c r="AIY15" s="131">
        <f t="shared" si="317"/>
        <v>0</v>
      </c>
      <c r="AIZ15" s="151">
        <f t="shared" si="318"/>
        <v>130</v>
      </c>
      <c r="AJA15" s="127">
        <f t="shared" si="319"/>
        <v>4817.8</v>
      </c>
      <c r="AJB15" s="131">
        <f t="shared" si="320"/>
        <v>0</v>
      </c>
      <c r="AJC15" s="127">
        <f t="shared" si="321"/>
        <v>130</v>
      </c>
      <c r="AJD15" s="127">
        <f t="shared" si="322"/>
        <v>4817.8</v>
      </c>
      <c r="AJE15" s="131">
        <f t="shared" si="323"/>
        <v>0</v>
      </c>
      <c r="AJF15" s="127">
        <f t="shared" si="324"/>
        <v>1630</v>
      </c>
      <c r="AJG15" s="127">
        <f t="shared" si="358"/>
        <v>79922.8</v>
      </c>
      <c r="AJH15" s="131"/>
      <c r="AJI15" s="127"/>
      <c r="AJJ15" s="127"/>
      <c r="AJK15" s="131"/>
      <c r="AJL15" s="127"/>
      <c r="AJM15" s="127"/>
      <c r="AJN15" s="131"/>
      <c r="AJO15" s="127"/>
      <c r="AJP15" s="127"/>
      <c r="AJQ15" s="131"/>
      <c r="AJR15" s="127"/>
      <c r="AJS15" s="127"/>
      <c r="AJT15" s="127"/>
      <c r="AJU15" s="127"/>
      <c r="AJV15" s="127"/>
      <c r="AJW15" s="127"/>
      <c r="AJX15" s="127"/>
      <c r="AJY15" s="127"/>
      <c r="AJZ15" s="128">
        <f t="shared" si="42"/>
        <v>1258</v>
      </c>
      <c r="AKA15" s="128">
        <f t="shared" si="43"/>
        <v>64768.2</v>
      </c>
      <c r="AKB15" s="128">
        <v>1560.5</v>
      </c>
      <c r="AKC15" s="128">
        <v>80552.100000000006</v>
      </c>
      <c r="AKD15" s="128">
        <v>1554.5</v>
      </c>
      <c r="AKE15" s="128">
        <v>79534.45</v>
      </c>
      <c r="AKF15" s="128">
        <f t="shared" si="44"/>
        <v>1621.5</v>
      </c>
      <c r="AKG15" s="128">
        <f t="shared" si="45"/>
        <v>82279.8</v>
      </c>
      <c r="AKH15" s="128">
        <f t="shared" si="46"/>
        <v>1170</v>
      </c>
      <c r="AKI15" s="128">
        <f t="shared" si="204"/>
        <v>59967.05</v>
      </c>
      <c r="AKJ15" s="128">
        <v>1622.5</v>
      </c>
      <c r="AKK15" s="128">
        <v>83639.25</v>
      </c>
      <c r="AKL15" s="128">
        <f t="shared" si="325"/>
        <v>1469.5</v>
      </c>
      <c r="AKM15" s="128">
        <f t="shared" si="47"/>
        <v>73663.78</v>
      </c>
      <c r="AKN15" s="128">
        <f t="shared" si="326"/>
        <v>1598.5</v>
      </c>
      <c r="AKO15" s="128">
        <f t="shared" si="327"/>
        <v>81313.820000000007</v>
      </c>
      <c r="AKP15" s="128">
        <f t="shared" si="48"/>
        <v>1533.5</v>
      </c>
      <c r="AKQ15" s="128">
        <f t="shared" si="49"/>
        <v>78311.98</v>
      </c>
      <c r="AKR15" s="128">
        <f t="shared" si="50"/>
        <v>334</v>
      </c>
      <c r="AKS15" s="128">
        <f t="shared" si="51"/>
        <v>16654</v>
      </c>
      <c r="AKT15" s="128">
        <f t="shared" si="359"/>
        <v>0</v>
      </c>
      <c r="AKU15" s="128">
        <f t="shared" si="360"/>
        <v>0</v>
      </c>
      <c r="AKV15" s="128">
        <f t="shared" si="361"/>
        <v>0</v>
      </c>
      <c r="AKW15" s="128">
        <f t="shared" si="362"/>
        <v>0</v>
      </c>
      <c r="AKX15" s="128">
        <f t="shared" si="363"/>
        <v>242.5</v>
      </c>
      <c r="AKY15" s="128">
        <f t="shared" si="364"/>
        <v>11323.68</v>
      </c>
      <c r="AKZ15" s="128">
        <f t="shared" si="365"/>
        <v>1071</v>
      </c>
      <c r="ALA15" s="128">
        <f t="shared" si="366"/>
        <v>47603.619999999995</v>
      </c>
      <c r="ALB15" s="128">
        <f t="shared" si="367"/>
        <v>2679</v>
      </c>
      <c r="ALC15" s="128">
        <f t="shared" si="368"/>
        <v>133675.66999999998</v>
      </c>
      <c r="ALD15" s="128"/>
      <c r="ALE15" s="128"/>
      <c r="ALF15" s="128"/>
      <c r="ALG15" s="128"/>
      <c r="ALH15" s="128"/>
      <c r="ALI15" s="128"/>
      <c r="ALJ15" s="128"/>
      <c r="ALK15" s="128"/>
      <c r="ALL15" s="128"/>
      <c r="ALM15" s="128"/>
      <c r="ALN15" s="128"/>
      <c r="ALO15" s="128"/>
      <c r="ALP15" s="128"/>
      <c r="ALQ15" s="128"/>
      <c r="ALR15" s="128"/>
    </row>
    <row r="16" spans="1:1006" s="115" customFormat="1" ht="18" hidden="1" customHeight="1" outlineLevel="1" x14ac:dyDescent="0.25">
      <c r="A16" s="120"/>
      <c r="B16" s="120"/>
      <c r="C16" s="296" t="s">
        <v>282</v>
      </c>
      <c r="D16" s="177"/>
      <c r="E16" s="205"/>
      <c r="F16" s="205">
        <v>0</v>
      </c>
      <c r="G16" s="227"/>
      <c r="H16" s="225"/>
      <c r="I16" s="208">
        <f t="shared" si="329"/>
        <v>0</v>
      </c>
      <c r="J16" s="205">
        <v>0</v>
      </c>
      <c r="K16" s="227"/>
      <c r="L16" s="225"/>
      <c r="M16" s="208">
        <f t="shared" si="330"/>
        <v>0</v>
      </c>
      <c r="N16" s="205">
        <v>0</v>
      </c>
      <c r="O16" s="225"/>
      <c r="P16" s="225"/>
      <c r="Q16" s="208">
        <f t="shared" si="331"/>
        <v>0</v>
      </c>
      <c r="R16" s="205">
        <v>0</v>
      </c>
      <c r="S16" s="225"/>
      <c r="T16" s="225"/>
      <c r="U16" s="208">
        <f t="shared" si="332"/>
        <v>0</v>
      </c>
      <c r="V16" s="207">
        <v>0</v>
      </c>
      <c r="W16" s="225"/>
      <c r="X16" s="225"/>
      <c r="Y16" s="208">
        <f t="shared" si="333"/>
        <v>0</v>
      </c>
      <c r="Z16" s="207">
        <v>0</v>
      </c>
      <c r="AA16" s="225"/>
      <c r="AB16" s="225"/>
      <c r="AC16" s="208">
        <f t="shared" si="334"/>
        <v>0</v>
      </c>
      <c r="AD16" s="207">
        <v>0</v>
      </c>
      <c r="AE16" s="225"/>
      <c r="AF16" s="225"/>
      <c r="AG16" s="208">
        <f t="shared" si="335"/>
        <v>0</v>
      </c>
      <c r="AH16" s="207">
        <v>0</v>
      </c>
      <c r="AI16" s="225"/>
      <c r="AJ16" s="225"/>
      <c r="AK16" s="208">
        <f t="shared" si="336"/>
        <v>0</v>
      </c>
      <c r="AL16" s="207">
        <v>0</v>
      </c>
      <c r="AM16" s="225"/>
      <c r="AN16" s="225"/>
      <c r="AO16" s="208">
        <f t="shared" si="337"/>
        <v>0</v>
      </c>
      <c r="AP16" s="207"/>
      <c r="AQ16" s="225"/>
      <c r="AR16" s="225"/>
      <c r="AS16" s="208">
        <f t="shared" si="338"/>
        <v>0</v>
      </c>
      <c r="AT16" s="207"/>
      <c r="AU16" s="225"/>
      <c r="AV16" s="225"/>
      <c r="AW16" s="208">
        <f t="shared" si="339"/>
        <v>0</v>
      </c>
      <c r="AX16" s="207"/>
      <c r="AY16" s="225"/>
      <c r="AZ16" s="225"/>
      <c r="BA16" s="208">
        <f t="shared" si="340"/>
        <v>0</v>
      </c>
      <c r="BB16" s="207"/>
      <c r="BC16" s="225"/>
      <c r="BD16" s="225"/>
      <c r="BE16" s="208">
        <f t="shared" si="341"/>
        <v>0</v>
      </c>
      <c r="BF16" s="207"/>
      <c r="BG16" s="225"/>
      <c r="BH16" s="225"/>
      <c r="BI16" s="208">
        <f t="shared" si="342"/>
        <v>0</v>
      </c>
      <c r="BJ16" s="207"/>
      <c r="BK16" s="225"/>
      <c r="BL16" s="225"/>
      <c r="BM16" s="208">
        <f t="shared" si="343"/>
        <v>0</v>
      </c>
      <c r="BN16" s="207"/>
      <c r="BO16" s="225"/>
      <c r="BP16" s="225"/>
      <c r="BQ16" s="208">
        <f t="shared" si="369"/>
        <v>0</v>
      </c>
      <c r="BR16" s="207"/>
      <c r="BS16" s="225"/>
      <c r="BT16" s="225"/>
      <c r="BU16" s="208">
        <f t="shared" si="370"/>
        <v>0</v>
      </c>
      <c r="BV16" s="207"/>
      <c r="BW16" s="225"/>
      <c r="BX16" s="225"/>
      <c r="BY16" s="208">
        <f t="shared" si="371"/>
        <v>0</v>
      </c>
      <c r="BZ16" s="207"/>
      <c r="CA16" s="225"/>
      <c r="CB16" s="225"/>
      <c r="CC16" s="208">
        <f t="shared" si="372"/>
        <v>0</v>
      </c>
      <c r="CD16" s="225"/>
      <c r="CE16" s="225"/>
      <c r="CF16" s="208">
        <f t="shared" si="373"/>
        <v>0</v>
      </c>
      <c r="CG16" s="225"/>
      <c r="CH16" s="225"/>
      <c r="CI16" s="226"/>
      <c r="CJ16" s="226"/>
      <c r="CK16" s="226"/>
      <c r="CL16" s="226"/>
      <c r="CM16" s="253">
        <v>0</v>
      </c>
      <c r="CN16" s="253">
        <v>0</v>
      </c>
      <c r="CO16" s="253">
        <v>0</v>
      </c>
      <c r="CP16" s="253">
        <v>0</v>
      </c>
      <c r="CQ16" s="253">
        <v>0</v>
      </c>
      <c r="CR16" s="253">
        <v>0</v>
      </c>
      <c r="CS16" s="253">
        <v>0</v>
      </c>
      <c r="CT16" s="253">
        <v>0</v>
      </c>
      <c r="CU16" s="253">
        <v>0</v>
      </c>
      <c r="CV16" s="253">
        <v>0</v>
      </c>
      <c r="CW16" s="253">
        <v>0</v>
      </c>
      <c r="CX16" s="253">
        <v>0</v>
      </c>
      <c r="CY16" s="253">
        <v>0</v>
      </c>
      <c r="CZ16" s="253">
        <v>0</v>
      </c>
      <c r="DA16" s="253">
        <v>0</v>
      </c>
      <c r="DB16" s="253">
        <v>0</v>
      </c>
      <c r="DC16" s="253">
        <v>0</v>
      </c>
      <c r="DD16" s="253">
        <v>0</v>
      </c>
      <c r="DE16" s="253">
        <v>0</v>
      </c>
      <c r="DF16" s="253">
        <v>0</v>
      </c>
      <c r="DG16" s="253">
        <v>0</v>
      </c>
      <c r="DH16" s="253">
        <v>0</v>
      </c>
      <c r="DI16" s="253">
        <v>0</v>
      </c>
      <c r="DJ16" s="253">
        <v>0</v>
      </c>
      <c r="DK16" s="253">
        <v>0</v>
      </c>
      <c r="DL16" s="253">
        <v>0</v>
      </c>
      <c r="DM16" s="253">
        <v>0</v>
      </c>
      <c r="DN16" s="253">
        <v>0</v>
      </c>
      <c r="DO16" s="253">
        <v>0</v>
      </c>
      <c r="DP16" s="253">
        <v>0</v>
      </c>
      <c r="DQ16" s="253">
        <v>0</v>
      </c>
      <c r="DR16" s="253">
        <v>0</v>
      </c>
      <c r="DS16" s="253">
        <v>0</v>
      </c>
      <c r="DT16" s="253">
        <v>0</v>
      </c>
      <c r="DU16" s="253">
        <v>0</v>
      </c>
      <c r="DV16" s="253">
        <v>0</v>
      </c>
      <c r="DW16" s="253">
        <v>0</v>
      </c>
      <c r="DX16" s="253">
        <v>0</v>
      </c>
      <c r="DY16" s="253">
        <v>0</v>
      </c>
      <c r="DZ16" s="253">
        <v>0</v>
      </c>
      <c r="EA16" s="126"/>
      <c r="EB16" s="126"/>
      <c r="EC16" s="126"/>
      <c r="ED16" s="126"/>
      <c r="EE16" s="126"/>
      <c r="EF16" s="126"/>
      <c r="EG16" s="131">
        <v>0</v>
      </c>
      <c r="EH16" s="225"/>
      <c r="EI16" s="227"/>
      <c r="EJ16" s="226">
        <f t="shared" si="344"/>
        <v>0</v>
      </c>
      <c r="EK16" s="131">
        <v>0</v>
      </c>
      <c r="EL16" s="225"/>
      <c r="EM16" s="227"/>
      <c r="EN16" s="226">
        <f t="shared" si="345"/>
        <v>0</v>
      </c>
      <c r="EO16" s="131">
        <v>0</v>
      </c>
      <c r="EP16" s="225"/>
      <c r="EQ16" s="227"/>
      <c r="ER16" s="226">
        <f t="shared" si="346"/>
        <v>0</v>
      </c>
      <c r="ES16" s="131">
        <v>0</v>
      </c>
      <c r="ET16" s="225"/>
      <c r="EU16" s="227"/>
      <c r="EV16" s="226">
        <f t="shared" si="347"/>
        <v>0</v>
      </c>
      <c r="EW16" s="131">
        <v>0</v>
      </c>
      <c r="EX16" s="225"/>
      <c r="EY16" s="227"/>
      <c r="EZ16" s="226">
        <f t="shared" si="348"/>
        <v>0</v>
      </c>
      <c r="FA16" s="131">
        <v>0</v>
      </c>
      <c r="FB16" s="225"/>
      <c r="FC16" s="227"/>
      <c r="FD16" s="226">
        <f t="shared" si="349"/>
        <v>0</v>
      </c>
      <c r="FE16" s="131">
        <v>0</v>
      </c>
      <c r="FF16" s="225"/>
      <c r="FG16" s="227"/>
      <c r="FH16" s="226">
        <f t="shared" si="350"/>
        <v>0</v>
      </c>
      <c r="FI16" s="131">
        <v>0</v>
      </c>
      <c r="FJ16" s="225"/>
      <c r="FK16" s="225">
        <v>42.48</v>
      </c>
      <c r="FL16" s="226">
        <f t="shared" si="351"/>
        <v>0</v>
      </c>
      <c r="FM16" s="131">
        <v>0</v>
      </c>
      <c r="FN16" s="225"/>
      <c r="FO16" s="225">
        <v>42.48</v>
      </c>
      <c r="FP16" s="226">
        <f t="shared" si="352"/>
        <v>0</v>
      </c>
      <c r="FQ16" s="131"/>
      <c r="FR16" s="225"/>
      <c r="FS16" s="225">
        <v>42.48</v>
      </c>
      <c r="FT16" s="226">
        <f t="shared" si="353"/>
        <v>0</v>
      </c>
      <c r="FU16" s="131"/>
      <c r="FV16" s="225"/>
      <c r="FW16" s="225">
        <v>42.48</v>
      </c>
      <c r="FX16" s="226">
        <f t="shared" si="354"/>
        <v>0</v>
      </c>
      <c r="FY16" s="131"/>
      <c r="FZ16" s="225"/>
      <c r="GA16" s="225">
        <v>42.48</v>
      </c>
      <c r="GB16" s="226">
        <f t="shared" si="355"/>
        <v>0</v>
      </c>
      <c r="GC16" s="131"/>
      <c r="GD16" s="225"/>
      <c r="GE16" s="225">
        <v>42.48</v>
      </c>
      <c r="GF16" s="226">
        <f t="shared" si="356"/>
        <v>0</v>
      </c>
      <c r="GG16" s="131"/>
      <c r="GH16" s="225"/>
      <c r="GI16" s="225">
        <v>42.48</v>
      </c>
      <c r="GJ16" s="226">
        <f t="shared" si="357"/>
        <v>0</v>
      </c>
      <c r="GK16" s="131"/>
      <c r="GL16" s="225"/>
      <c r="GM16" s="225">
        <v>42.48</v>
      </c>
      <c r="GN16" s="226">
        <f t="shared" si="206"/>
        <v>0</v>
      </c>
      <c r="GO16" s="131"/>
      <c r="GP16" s="225"/>
      <c r="GQ16" s="225">
        <v>42.48</v>
      </c>
      <c r="GR16" s="226">
        <f t="shared" si="374"/>
        <v>0</v>
      </c>
      <c r="GS16" s="131"/>
      <c r="GT16" s="225"/>
      <c r="GU16" s="225">
        <v>42.48</v>
      </c>
      <c r="GV16" s="226">
        <f t="shared" si="375"/>
        <v>0</v>
      </c>
      <c r="GW16" s="131"/>
      <c r="GX16" s="225"/>
      <c r="GY16" s="225">
        <v>42.48</v>
      </c>
      <c r="GZ16" s="226">
        <f t="shared" si="376"/>
        <v>0</v>
      </c>
      <c r="HA16" s="131"/>
      <c r="HB16" s="225"/>
      <c r="HC16" s="225">
        <v>42.48</v>
      </c>
      <c r="HD16" s="226">
        <f t="shared" si="377"/>
        <v>0</v>
      </c>
      <c r="HE16" s="225"/>
      <c r="HF16" s="225">
        <v>42.48</v>
      </c>
      <c r="HG16" s="226">
        <f t="shared" si="378"/>
        <v>0</v>
      </c>
      <c r="HH16" s="225"/>
      <c r="HI16" s="225"/>
      <c r="HJ16" s="226"/>
      <c r="HK16" s="226"/>
      <c r="HL16" s="226"/>
      <c r="HM16" s="226"/>
      <c r="HN16" s="253">
        <v>0</v>
      </c>
      <c r="HO16" s="253">
        <v>0</v>
      </c>
      <c r="HP16" s="253">
        <v>0</v>
      </c>
      <c r="HQ16" s="253">
        <v>0</v>
      </c>
      <c r="HR16" s="253">
        <v>0</v>
      </c>
      <c r="HS16" s="253">
        <v>0</v>
      </c>
      <c r="HT16" s="253">
        <v>0</v>
      </c>
      <c r="HU16" s="253">
        <v>0</v>
      </c>
      <c r="HV16" s="253">
        <v>0</v>
      </c>
      <c r="HW16" s="253">
        <v>0</v>
      </c>
      <c r="HX16" s="253">
        <v>0</v>
      </c>
      <c r="HY16" s="253">
        <v>0</v>
      </c>
      <c r="HZ16" s="253">
        <v>0</v>
      </c>
      <c r="IA16" s="253">
        <v>0</v>
      </c>
      <c r="IB16" s="253">
        <v>0</v>
      </c>
      <c r="IC16" s="253">
        <v>0</v>
      </c>
      <c r="ID16" s="253">
        <v>0</v>
      </c>
      <c r="IE16" s="253">
        <v>0</v>
      </c>
      <c r="IF16" s="253">
        <v>0</v>
      </c>
      <c r="IG16" s="253">
        <v>0</v>
      </c>
      <c r="IH16" s="253">
        <v>0</v>
      </c>
      <c r="II16" s="253">
        <v>0</v>
      </c>
      <c r="IJ16" s="253">
        <v>0</v>
      </c>
      <c r="IK16" s="253">
        <v>0</v>
      </c>
      <c r="IL16" s="253">
        <v>0</v>
      </c>
      <c r="IM16" s="253">
        <v>0</v>
      </c>
      <c r="IN16" s="253">
        <v>0</v>
      </c>
      <c r="IO16" s="253">
        <v>0</v>
      </c>
      <c r="IP16" s="253">
        <v>0</v>
      </c>
      <c r="IQ16" s="253">
        <v>0</v>
      </c>
      <c r="IR16" s="254">
        <v>0</v>
      </c>
      <c r="IS16" s="254">
        <v>0</v>
      </c>
      <c r="IT16" s="254">
        <v>0</v>
      </c>
      <c r="IU16" s="254">
        <v>0</v>
      </c>
      <c r="IV16" s="254">
        <v>0</v>
      </c>
      <c r="IW16" s="254">
        <v>0</v>
      </c>
      <c r="IX16" s="254">
        <v>0</v>
      </c>
      <c r="IY16" s="254">
        <v>0</v>
      </c>
      <c r="IZ16" s="125"/>
      <c r="JA16" s="125"/>
      <c r="JB16" s="125"/>
      <c r="JC16" s="125"/>
      <c r="JD16" s="228"/>
      <c r="JE16" s="225"/>
      <c r="JF16" s="228"/>
      <c r="JG16" s="228">
        <f t="shared" si="207"/>
        <v>0</v>
      </c>
      <c r="JH16" s="228"/>
      <c r="JI16" s="225"/>
      <c r="JJ16" s="228"/>
      <c r="JK16" s="228">
        <f t="shared" si="208"/>
        <v>0</v>
      </c>
      <c r="JL16" s="228"/>
      <c r="JM16" s="225"/>
      <c r="JN16" s="228"/>
      <c r="JO16" s="228">
        <f t="shared" si="209"/>
        <v>0</v>
      </c>
      <c r="JP16" s="228"/>
      <c r="JQ16" s="225"/>
      <c r="JR16" s="228"/>
      <c r="JS16" s="228">
        <f t="shared" si="210"/>
        <v>0</v>
      </c>
      <c r="JT16" s="228"/>
      <c r="JU16" s="225"/>
      <c r="JV16" s="228"/>
      <c r="JW16" s="228">
        <f t="shared" si="211"/>
        <v>0</v>
      </c>
      <c r="JX16" s="228"/>
      <c r="JY16" s="225"/>
      <c r="JZ16" s="228"/>
      <c r="KA16" s="228">
        <f t="shared" si="212"/>
        <v>0</v>
      </c>
      <c r="KB16" s="228"/>
      <c r="KC16" s="228"/>
      <c r="KD16" s="228"/>
      <c r="KE16" s="228">
        <f t="shared" si="213"/>
        <v>0</v>
      </c>
      <c r="KF16" s="228"/>
      <c r="KG16" s="228"/>
      <c r="KH16" s="228"/>
      <c r="KI16" s="228">
        <f t="shared" si="214"/>
        <v>0</v>
      </c>
      <c r="KJ16" s="228"/>
      <c r="KK16" s="228"/>
      <c r="KL16" s="228"/>
      <c r="KM16" s="228">
        <f t="shared" si="215"/>
        <v>0</v>
      </c>
      <c r="KN16" s="228"/>
      <c r="KO16" s="228"/>
      <c r="KP16" s="228"/>
      <c r="KQ16" s="228">
        <f t="shared" si="216"/>
        <v>0</v>
      </c>
      <c r="KR16" s="228"/>
      <c r="KS16" s="228"/>
      <c r="KT16" s="228"/>
      <c r="KU16" s="228">
        <f t="shared" si="217"/>
        <v>0</v>
      </c>
      <c r="KV16" s="228"/>
      <c r="KW16" s="228"/>
      <c r="KX16" s="228"/>
      <c r="KY16" s="228">
        <f t="shared" si="218"/>
        <v>0</v>
      </c>
      <c r="KZ16" s="228"/>
      <c r="LA16" s="228"/>
      <c r="LB16" s="228"/>
      <c r="LC16" s="228">
        <f t="shared" si="219"/>
        <v>0</v>
      </c>
      <c r="LD16" s="228"/>
      <c r="LE16" s="228"/>
      <c r="LF16" s="228"/>
      <c r="LG16" s="228">
        <f t="shared" si="220"/>
        <v>0</v>
      </c>
      <c r="LH16" s="228"/>
      <c r="LI16" s="228"/>
      <c r="LJ16" s="228"/>
      <c r="LK16" s="228">
        <f t="shared" si="221"/>
        <v>0</v>
      </c>
      <c r="LL16" s="228"/>
      <c r="LM16" s="228"/>
      <c r="LN16" s="228"/>
      <c r="LO16" s="228">
        <f t="shared" si="222"/>
        <v>0</v>
      </c>
      <c r="LP16" s="228"/>
      <c r="LQ16" s="228"/>
      <c r="LR16" s="228"/>
      <c r="LS16" s="228">
        <f t="shared" si="223"/>
        <v>0</v>
      </c>
      <c r="LT16" s="228"/>
      <c r="LU16" s="228"/>
      <c r="LV16" s="228"/>
      <c r="LW16" s="228">
        <f t="shared" si="224"/>
        <v>0</v>
      </c>
      <c r="LX16" s="228"/>
      <c r="LY16" s="228"/>
      <c r="LZ16" s="228"/>
      <c r="MA16" s="228">
        <f t="shared" si="225"/>
        <v>0</v>
      </c>
      <c r="MB16" s="228"/>
      <c r="MC16" s="228"/>
      <c r="MD16" s="228">
        <f t="shared" si="226"/>
        <v>0</v>
      </c>
      <c r="ME16" s="228"/>
      <c r="MF16" s="228"/>
      <c r="MG16" s="228"/>
      <c r="MH16" s="228"/>
      <c r="MI16" s="228"/>
      <c r="MJ16" s="228"/>
      <c r="MK16" s="253"/>
      <c r="ML16" s="253"/>
      <c r="MM16" s="253"/>
      <c r="MN16" s="253"/>
      <c r="MO16" s="253"/>
      <c r="MP16" s="253"/>
      <c r="MQ16" s="253"/>
      <c r="MR16" s="253"/>
      <c r="MS16" s="253"/>
      <c r="MT16" s="253"/>
      <c r="MU16" s="253"/>
      <c r="MV16" s="253"/>
      <c r="MW16" s="253"/>
      <c r="MX16" s="253"/>
      <c r="MY16" s="253"/>
      <c r="MZ16" s="253"/>
      <c r="NA16" s="253"/>
      <c r="NB16" s="253"/>
      <c r="NC16" s="253"/>
      <c r="ND16" s="253"/>
      <c r="NE16" s="253"/>
      <c r="NF16" s="253"/>
      <c r="NG16" s="253"/>
      <c r="NH16" s="253"/>
      <c r="NI16" s="253"/>
      <c r="NJ16" s="253"/>
      <c r="NK16" s="253"/>
      <c r="NL16" s="253"/>
      <c r="NM16" s="253"/>
      <c r="NN16" s="253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228"/>
      <c r="OB16" s="225"/>
      <c r="OC16" s="225"/>
      <c r="OD16" s="225">
        <f t="shared" si="227"/>
        <v>0</v>
      </c>
      <c r="OE16" s="228"/>
      <c r="OF16" s="225"/>
      <c r="OG16" s="225"/>
      <c r="OH16" s="225">
        <f t="shared" si="228"/>
        <v>0</v>
      </c>
      <c r="OI16" s="228"/>
      <c r="OJ16" s="225"/>
      <c r="OK16" s="225"/>
      <c r="OL16" s="225">
        <f t="shared" si="229"/>
        <v>0</v>
      </c>
      <c r="OM16" s="228"/>
      <c r="ON16" s="225"/>
      <c r="OO16" s="225"/>
      <c r="OP16" s="225">
        <f t="shared" si="230"/>
        <v>0</v>
      </c>
      <c r="OQ16" s="228"/>
      <c r="OR16" s="225"/>
      <c r="OS16" s="225"/>
      <c r="OT16" s="225">
        <f t="shared" si="231"/>
        <v>0</v>
      </c>
      <c r="OU16" s="228"/>
      <c r="OV16" s="225"/>
      <c r="OW16" s="225"/>
      <c r="OX16" s="225">
        <f t="shared" si="232"/>
        <v>0</v>
      </c>
      <c r="OY16" s="228"/>
      <c r="OZ16" s="225"/>
      <c r="PA16" s="225"/>
      <c r="PB16" s="225">
        <f t="shared" si="233"/>
        <v>0</v>
      </c>
      <c r="PC16" s="228"/>
      <c r="PD16" s="225"/>
      <c r="PE16" s="225"/>
      <c r="PF16" s="225">
        <f t="shared" si="234"/>
        <v>0</v>
      </c>
      <c r="PG16" s="228"/>
      <c r="PH16" s="225"/>
      <c r="PI16" s="225"/>
      <c r="PJ16" s="225">
        <f t="shared" si="235"/>
        <v>0</v>
      </c>
      <c r="PK16" s="228"/>
      <c r="PL16" s="225"/>
      <c r="PM16" s="225"/>
      <c r="PN16" s="225">
        <f t="shared" si="236"/>
        <v>0</v>
      </c>
      <c r="PO16" s="228"/>
      <c r="PP16" s="225"/>
      <c r="PQ16" s="225"/>
      <c r="PR16" s="225">
        <f t="shared" si="237"/>
        <v>0</v>
      </c>
      <c r="PS16" s="228"/>
      <c r="PT16" s="225"/>
      <c r="PU16" s="225"/>
      <c r="PV16" s="225">
        <f t="shared" si="238"/>
        <v>0</v>
      </c>
      <c r="PW16" s="228"/>
      <c r="PX16" s="225"/>
      <c r="PY16" s="225"/>
      <c r="PZ16" s="225">
        <f t="shared" si="239"/>
        <v>0</v>
      </c>
      <c r="QA16" s="228"/>
      <c r="QB16" s="225"/>
      <c r="QC16" s="225"/>
      <c r="QD16" s="225">
        <f t="shared" si="240"/>
        <v>0</v>
      </c>
      <c r="QE16" s="228"/>
      <c r="QF16" s="225"/>
      <c r="QG16" s="225"/>
      <c r="QH16" s="225">
        <f t="shared" si="241"/>
        <v>0</v>
      </c>
      <c r="QI16" s="228"/>
      <c r="QJ16" s="225"/>
      <c r="QK16" s="225"/>
      <c r="QL16" s="225">
        <f t="shared" si="242"/>
        <v>0</v>
      </c>
      <c r="QM16" s="228"/>
      <c r="QN16" s="225"/>
      <c r="QO16" s="225"/>
      <c r="QP16" s="225">
        <f t="shared" si="243"/>
        <v>0</v>
      </c>
      <c r="QQ16" s="228"/>
      <c r="QR16" s="225"/>
      <c r="QS16" s="225"/>
      <c r="QT16" s="225">
        <f t="shared" si="244"/>
        <v>0</v>
      </c>
      <c r="QU16" s="228"/>
      <c r="QV16" s="225"/>
      <c r="QW16" s="225"/>
      <c r="QX16" s="225">
        <f t="shared" si="245"/>
        <v>0</v>
      </c>
      <c r="QY16" s="225"/>
      <c r="QZ16" s="225"/>
      <c r="RA16" s="225">
        <f t="shared" si="246"/>
        <v>0</v>
      </c>
      <c r="RB16" s="225"/>
      <c r="RC16" s="225"/>
      <c r="RD16" s="225"/>
      <c r="RE16" s="225"/>
      <c r="RF16" s="225"/>
      <c r="RG16" s="225"/>
      <c r="RH16" s="253"/>
      <c r="RI16" s="253"/>
      <c r="RJ16" s="253"/>
      <c r="RK16" s="253"/>
      <c r="RL16" s="253"/>
      <c r="RM16" s="253"/>
      <c r="RN16" s="253"/>
      <c r="RO16" s="253"/>
      <c r="RP16" s="253"/>
      <c r="RQ16" s="253"/>
      <c r="RR16" s="253"/>
      <c r="RS16" s="253"/>
      <c r="RT16" s="253"/>
      <c r="RU16" s="253"/>
      <c r="RV16" s="253"/>
      <c r="RW16" s="253"/>
      <c r="RX16" s="253"/>
      <c r="RY16" s="253"/>
      <c r="RZ16" s="253"/>
      <c r="SA16" s="253"/>
      <c r="SB16" s="253"/>
      <c r="SC16" s="253"/>
      <c r="SD16" s="253"/>
      <c r="SE16" s="253"/>
      <c r="SF16" s="253"/>
      <c r="SG16" s="253"/>
      <c r="SH16" s="253"/>
      <c r="SI16" s="253"/>
      <c r="SJ16" s="253"/>
      <c r="SK16" s="253"/>
      <c r="SL16" s="125"/>
      <c r="SM16" s="125"/>
      <c r="SN16" s="125"/>
      <c r="SO16" s="125"/>
      <c r="SP16" s="125"/>
      <c r="SQ16" s="125"/>
      <c r="SR16" s="125"/>
      <c r="SS16" s="125"/>
      <c r="ST16" s="125"/>
      <c r="SU16" s="125"/>
      <c r="SV16" s="125"/>
      <c r="SW16" s="125"/>
      <c r="SX16" s="228"/>
      <c r="SY16" s="240">
        <v>0</v>
      </c>
      <c r="SZ16" s="124"/>
      <c r="TA16" s="226">
        <f t="shared" si="248"/>
        <v>0</v>
      </c>
      <c r="TB16" s="228"/>
      <c r="TC16" s="240">
        <v>0</v>
      </c>
      <c r="TD16" s="124"/>
      <c r="TE16" s="226">
        <f t="shared" si="249"/>
        <v>0</v>
      </c>
      <c r="TF16" s="228"/>
      <c r="TG16" s="240">
        <v>0</v>
      </c>
      <c r="TH16" s="124"/>
      <c r="TI16" s="226">
        <f t="shared" si="250"/>
        <v>0</v>
      </c>
      <c r="TJ16" s="228"/>
      <c r="TK16" s="240">
        <v>0</v>
      </c>
      <c r="TL16" s="124"/>
      <c r="TM16" s="226">
        <f t="shared" si="251"/>
        <v>0</v>
      </c>
      <c r="TN16" s="228"/>
      <c r="TO16" s="240">
        <v>0</v>
      </c>
      <c r="TP16" s="124"/>
      <c r="TQ16" s="226">
        <f t="shared" si="252"/>
        <v>0</v>
      </c>
      <c r="TR16" s="228">
        <v>6.5</v>
      </c>
      <c r="TS16" s="240">
        <v>0</v>
      </c>
      <c r="TT16" s="124"/>
      <c r="TU16" s="226">
        <f t="shared" si="253"/>
        <v>0</v>
      </c>
      <c r="TV16" s="228">
        <v>12</v>
      </c>
      <c r="TW16" s="240">
        <v>0</v>
      </c>
      <c r="TX16" s="124"/>
      <c r="TY16" s="226">
        <f t="shared" si="254"/>
        <v>0</v>
      </c>
      <c r="TZ16" s="228">
        <v>41</v>
      </c>
      <c r="UA16" s="219">
        <v>0</v>
      </c>
      <c r="UB16" s="124"/>
      <c r="UC16" s="226">
        <f t="shared" si="255"/>
        <v>0</v>
      </c>
      <c r="UD16" s="228">
        <v>50</v>
      </c>
      <c r="UE16" s="219">
        <v>0</v>
      </c>
      <c r="UF16" s="124"/>
      <c r="UG16" s="226">
        <f t="shared" si="256"/>
        <v>0</v>
      </c>
      <c r="UH16" s="228"/>
      <c r="UI16" s="219">
        <v>0</v>
      </c>
      <c r="UJ16" s="124"/>
      <c r="UK16" s="226">
        <f t="shared" si="257"/>
        <v>0</v>
      </c>
      <c r="UL16" s="228"/>
      <c r="UM16" s="219">
        <v>0</v>
      </c>
      <c r="UN16" s="124"/>
      <c r="UO16" s="226">
        <f t="shared" si="258"/>
        <v>0</v>
      </c>
      <c r="UP16" s="228"/>
      <c r="UQ16" s="207">
        <v>0</v>
      </c>
      <c r="UR16" s="124"/>
      <c r="US16" s="226">
        <f t="shared" si="259"/>
        <v>0</v>
      </c>
      <c r="UT16" s="228"/>
      <c r="UU16" s="207">
        <v>0</v>
      </c>
      <c r="UV16" s="124"/>
      <c r="UW16" s="226">
        <f t="shared" si="260"/>
        <v>0</v>
      </c>
      <c r="UX16" s="228"/>
      <c r="UY16" s="207">
        <v>0</v>
      </c>
      <c r="UZ16" s="124"/>
      <c r="VA16" s="226">
        <f t="shared" si="261"/>
        <v>0</v>
      </c>
      <c r="VB16" s="228"/>
      <c r="VC16" s="207">
        <v>0</v>
      </c>
      <c r="VD16" s="124"/>
      <c r="VE16" s="226">
        <f t="shared" ref="VE16:VE18" si="390">VC16*VD16</f>
        <v>0</v>
      </c>
      <c r="VF16" s="228"/>
      <c r="VG16" s="207">
        <v>0</v>
      </c>
      <c r="VH16" s="124"/>
      <c r="VI16" s="226">
        <f t="shared" si="263"/>
        <v>0</v>
      </c>
      <c r="VJ16" s="228"/>
      <c r="VK16" s="206">
        <v>0</v>
      </c>
      <c r="VL16" s="124"/>
      <c r="VM16" s="226">
        <f t="shared" si="264"/>
        <v>0</v>
      </c>
      <c r="VN16" s="228"/>
      <c r="VO16" s="206">
        <v>0</v>
      </c>
      <c r="VP16" s="124"/>
      <c r="VQ16" s="226">
        <f t="shared" si="265"/>
        <v>0</v>
      </c>
      <c r="VR16" s="228"/>
      <c r="VS16" s="206">
        <v>0</v>
      </c>
      <c r="VT16" s="124"/>
      <c r="VU16" s="226">
        <f t="shared" si="266"/>
        <v>0</v>
      </c>
      <c r="VV16" s="225">
        <v>50</v>
      </c>
      <c r="VW16" s="124">
        <v>40.799999999999997</v>
      </c>
      <c r="VX16" s="226">
        <f t="shared" si="267"/>
        <v>2039.9999999999998</v>
      </c>
      <c r="VY16" s="225"/>
      <c r="VZ16" s="124"/>
      <c r="WA16" s="226"/>
      <c r="WB16" s="226"/>
      <c r="WC16" s="226"/>
      <c r="WD16" s="226"/>
      <c r="WE16" s="253"/>
      <c r="WF16" s="253"/>
      <c r="WG16" s="253"/>
      <c r="WH16" s="253"/>
      <c r="WI16" s="253"/>
      <c r="WJ16" s="253"/>
      <c r="WK16" s="253"/>
      <c r="WL16" s="253"/>
      <c r="WM16" s="253"/>
      <c r="WN16" s="253"/>
      <c r="WO16" s="253"/>
      <c r="WP16" s="253"/>
      <c r="WQ16" s="253"/>
      <c r="WR16" s="253"/>
      <c r="WS16" s="253"/>
      <c r="WT16" s="253"/>
      <c r="WU16" s="253"/>
      <c r="WV16" s="253"/>
      <c r="WW16" s="253"/>
      <c r="WX16" s="253"/>
      <c r="WY16" s="253"/>
      <c r="WZ16" s="253"/>
      <c r="XA16" s="253"/>
      <c r="XB16" s="253"/>
      <c r="XC16" s="253"/>
      <c r="XD16" s="253"/>
      <c r="XE16" s="253"/>
      <c r="XF16" s="253"/>
      <c r="XG16" s="253"/>
      <c r="XH16" s="253"/>
      <c r="XI16" s="125">
        <v>6.5</v>
      </c>
      <c r="XJ16" s="125">
        <v>265.07</v>
      </c>
      <c r="XK16" s="125">
        <v>12</v>
      </c>
      <c r="XL16" s="125">
        <v>489.36</v>
      </c>
      <c r="XM16" s="125">
        <v>41</v>
      </c>
      <c r="XN16" s="125">
        <v>1603.16</v>
      </c>
      <c r="XO16" s="125">
        <v>50</v>
      </c>
      <c r="XP16" s="125">
        <v>1853</v>
      </c>
      <c r="XQ16" s="125"/>
      <c r="XR16" s="125"/>
      <c r="XS16" s="125"/>
      <c r="XT16" s="125"/>
      <c r="XU16" s="228"/>
      <c r="XV16" s="226"/>
      <c r="XW16" s="226"/>
      <c r="XX16" s="208">
        <f t="shared" si="269"/>
        <v>0</v>
      </c>
      <c r="XY16" s="228"/>
      <c r="XZ16" s="226"/>
      <c r="YA16" s="226"/>
      <c r="YB16" s="208">
        <f t="shared" si="270"/>
        <v>0</v>
      </c>
      <c r="YC16" s="228"/>
      <c r="YD16" s="226"/>
      <c r="YE16" s="226"/>
      <c r="YF16" s="208">
        <f t="shared" si="271"/>
        <v>0</v>
      </c>
      <c r="YG16" s="228"/>
      <c r="YH16" s="226"/>
      <c r="YI16" s="226"/>
      <c r="YJ16" s="208">
        <f t="shared" si="272"/>
        <v>0</v>
      </c>
      <c r="YK16" s="228"/>
      <c r="YL16" s="226"/>
      <c r="YM16" s="226"/>
      <c r="YN16" s="208">
        <f t="shared" si="273"/>
        <v>0</v>
      </c>
      <c r="YO16" s="228">
        <v>85</v>
      </c>
      <c r="YP16" s="226"/>
      <c r="YQ16" s="226"/>
      <c r="YR16" s="208">
        <f t="shared" si="274"/>
        <v>0</v>
      </c>
      <c r="YS16" s="228">
        <v>145</v>
      </c>
      <c r="YT16" s="226"/>
      <c r="YU16" s="226"/>
      <c r="YV16" s="208">
        <f t="shared" si="275"/>
        <v>0</v>
      </c>
      <c r="YW16" s="228">
        <v>892.5</v>
      </c>
      <c r="YX16" s="226"/>
      <c r="YY16" s="226"/>
      <c r="YZ16" s="208">
        <f t="shared" si="276"/>
        <v>0</v>
      </c>
      <c r="ZA16" s="228">
        <v>268</v>
      </c>
      <c r="ZB16" s="226"/>
      <c r="ZC16" s="226"/>
      <c r="ZD16" s="208">
        <f t="shared" si="277"/>
        <v>0</v>
      </c>
      <c r="ZE16" s="228"/>
      <c r="ZF16" s="226"/>
      <c r="ZG16" s="226"/>
      <c r="ZH16" s="208">
        <f t="shared" si="278"/>
        <v>0</v>
      </c>
      <c r="ZI16" s="228"/>
      <c r="ZJ16" s="225">
        <v>0</v>
      </c>
      <c r="ZK16" s="225">
        <v>50.07</v>
      </c>
      <c r="ZL16" s="208">
        <f t="shared" si="279"/>
        <v>0</v>
      </c>
      <c r="ZM16" s="228"/>
      <c r="ZN16" s="225">
        <v>0</v>
      </c>
      <c r="ZO16" s="225">
        <v>50.07</v>
      </c>
      <c r="ZP16" s="208">
        <f t="shared" si="280"/>
        <v>0</v>
      </c>
      <c r="ZQ16" s="228"/>
      <c r="ZR16" s="225">
        <v>0</v>
      </c>
      <c r="ZS16" s="225">
        <v>50.07</v>
      </c>
      <c r="ZT16" s="208">
        <f t="shared" si="281"/>
        <v>0</v>
      </c>
      <c r="ZU16" s="228"/>
      <c r="ZV16" s="225">
        <v>0</v>
      </c>
      <c r="ZW16" s="225">
        <v>50.07</v>
      </c>
      <c r="ZX16" s="208">
        <f t="shared" si="282"/>
        <v>0</v>
      </c>
      <c r="ZY16" s="228"/>
      <c r="ZZ16" s="225">
        <v>0</v>
      </c>
      <c r="AAA16" s="225">
        <v>50.07</v>
      </c>
      <c r="AAB16" s="208">
        <f t="shared" si="283"/>
        <v>0</v>
      </c>
      <c r="AAC16" s="228"/>
      <c r="AAD16" s="225">
        <v>0</v>
      </c>
      <c r="AAE16" s="225">
        <v>50.07</v>
      </c>
      <c r="AAF16" s="208">
        <f t="shared" si="284"/>
        <v>0</v>
      </c>
      <c r="AAG16" s="228"/>
      <c r="AAH16" s="225">
        <v>0</v>
      </c>
      <c r="AAI16" s="225">
        <v>50.07</v>
      </c>
      <c r="AAJ16" s="208">
        <f t="shared" si="285"/>
        <v>0</v>
      </c>
      <c r="AAK16" s="228"/>
      <c r="AAL16" s="225">
        <v>0</v>
      </c>
      <c r="AAM16" s="225">
        <v>51</v>
      </c>
      <c r="AAN16" s="208">
        <f t="shared" si="286"/>
        <v>0</v>
      </c>
      <c r="AAO16" s="228"/>
      <c r="AAP16" s="225">
        <v>0</v>
      </c>
      <c r="AAQ16" s="225">
        <v>51</v>
      </c>
      <c r="AAR16" s="208">
        <f t="shared" si="287"/>
        <v>0</v>
      </c>
      <c r="AAS16" s="225">
        <v>500</v>
      </c>
      <c r="AAT16" s="225">
        <v>51</v>
      </c>
      <c r="AAU16" s="208">
        <f t="shared" si="288"/>
        <v>25500</v>
      </c>
      <c r="AAV16" s="225"/>
      <c r="AAW16" s="225"/>
      <c r="AAX16" s="226"/>
      <c r="AAY16" s="226"/>
      <c r="AAZ16" s="226"/>
      <c r="ABA16" s="226"/>
      <c r="ABB16" s="253"/>
      <c r="ABC16" s="253"/>
      <c r="ABD16" s="253"/>
      <c r="ABE16" s="253"/>
      <c r="ABF16" s="253"/>
      <c r="ABG16" s="253"/>
      <c r="ABH16" s="253"/>
      <c r="ABI16" s="253"/>
      <c r="ABJ16" s="253"/>
      <c r="ABK16" s="253"/>
      <c r="ABL16" s="253"/>
      <c r="ABM16" s="253"/>
      <c r="ABN16" s="253"/>
      <c r="ABO16" s="253"/>
      <c r="ABP16" s="253"/>
      <c r="ABQ16" s="253"/>
      <c r="ABR16" s="253"/>
      <c r="ABS16" s="253"/>
      <c r="ABT16" s="253"/>
      <c r="ABU16" s="253"/>
      <c r="ABV16" s="253"/>
      <c r="ABW16" s="253"/>
      <c r="ABX16" s="253"/>
      <c r="ABY16" s="253"/>
      <c r="ABZ16" s="253"/>
      <c r="ACA16" s="253"/>
      <c r="ACB16" s="253"/>
      <c r="ACC16" s="253"/>
      <c r="ACD16" s="253"/>
      <c r="ACE16" s="253"/>
      <c r="ACF16" s="126">
        <v>85</v>
      </c>
      <c r="ACG16" s="126">
        <v>4250</v>
      </c>
      <c r="ACH16" s="126">
        <v>145</v>
      </c>
      <c r="ACI16" s="126">
        <v>7260</v>
      </c>
      <c r="ACJ16" s="126">
        <v>892.5</v>
      </c>
      <c r="ACK16" s="126">
        <v>44992.5</v>
      </c>
      <c r="ACL16" s="126">
        <v>268</v>
      </c>
      <c r="ACM16" s="126">
        <v>13668</v>
      </c>
      <c r="ACN16" s="126"/>
      <c r="ACO16" s="126"/>
      <c r="ACP16" s="126"/>
      <c r="ACQ16" s="126"/>
      <c r="ACR16" s="131">
        <v>0</v>
      </c>
      <c r="ACS16" s="227">
        <v>0</v>
      </c>
      <c r="ACT16" s="227"/>
      <c r="ACU16" s="226">
        <f t="shared" si="290"/>
        <v>0</v>
      </c>
      <c r="ACV16" s="131">
        <v>0</v>
      </c>
      <c r="ACW16" s="227">
        <v>0</v>
      </c>
      <c r="ACX16" s="227"/>
      <c r="ACY16" s="226">
        <f t="shared" si="291"/>
        <v>0</v>
      </c>
      <c r="ACZ16" s="131">
        <v>0</v>
      </c>
      <c r="ADA16" s="227">
        <v>0</v>
      </c>
      <c r="ADB16" s="227"/>
      <c r="ADC16" s="226">
        <f t="shared" si="292"/>
        <v>0</v>
      </c>
      <c r="ADD16" s="131">
        <v>0</v>
      </c>
      <c r="ADE16" s="227">
        <v>0</v>
      </c>
      <c r="ADF16" s="227"/>
      <c r="ADG16" s="226">
        <f t="shared" si="293"/>
        <v>0</v>
      </c>
      <c r="ADH16" s="131">
        <v>18.5</v>
      </c>
      <c r="ADI16" s="227">
        <v>0</v>
      </c>
      <c r="ADJ16" s="227"/>
      <c r="ADK16" s="226">
        <f t="shared" si="294"/>
        <v>0</v>
      </c>
      <c r="ADL16" s="131">
        <v>268.5</v>
      </c>
      <c r="ADM16" s="227">
        <v>0</v>
      </c>
      <c r="ADN16" s="227"/>
      <c r="ADO16" s="226">
        <f t="shared" si="295"/>
        <v>0</v>
      </c>
      <c r="ADP16" s="131">
        <v>321</v>
      </c>
      <c r="ADQ16" s="227">
        <v>0</v>
      </c>
      <c r="ADR16" s="227"/>
      <c r="ADS16" s="226">
        <f t="shared" si="296"/>
        <v>0</v>
      </c>
      <c r="ADT16" s="131">
        <v>2294.5</v>
      </c>
      <c r="ADU16" s="227">
        <v>0</v>
      </c>
      <c r="ADV16" s="225"/>
      <c r="ADW16" s="226">
        <f t="shared" si="297"/>
        <v>0</v>
      </c>
      <c r="ADX16" s="131">
        <v>1576</v>
      </c>
      <c r="ADY16" s="227">
        <v>0</v>
      </c>
      <c r="ADZ16" s="225"/>
      <c r="AEA16" s="226">
        <f t="shared" si="298"/>
        <v>0</v>
      </c>
      <c r="AEB16" s="131"/>
      <c r="AEC16" s="227">
        <v>0</v>
      </c>
      <c r="AED16" s="225"/>
      <c r="AEE16" s="226">
        <f t="shared" si="299"/>
        <v>0</v>
      </c>
      <c r="AEF16" s="131"/>
      <c r="AEG16" s="227">
        <v>0</v>
      </c>
      <c r="AEH16" s="225"/>
      <c r="AEI16" s="226">
        <f t="shared" si="300"/>
        <v>0</v>
      </c>
      <c r="AEJ16" s="131"/>
      <c r="AEK16" s="227">
        <v>0</v>
      </c>
      <c r="AEL16" s="225"/>
      <c r="AEM16" s="226">
        <f t="shared" si="301"/>
        <v>0</v>
      </c>
      <c r="AEN16" s="131"/>
      <c r="AEO16" s="227">
        <v>0</v>
      </c>
      <c r="AEP16" s="225"/>
      <c r="AEQ16" s="226">
        <f t="shared" si="302"/>
        <v>0</v>
      </c>
      <c r="AER16" s="131">
        <v>0</v>
      </c>
      <c r="AES16" s="227">
        <v>0</v>
      </c>
      <c r="AET16" s="225"/>
      <c r="AEU16" s="226">
        <f t="shared" si="303"/>
        <v>0</v>
      </c>
      <c r="AEV16" s="131">
        <v>0</v>
      </c>
      <c r="AEW16" s="227">
        <v>0</v>
      </c>
      <c r="AEX16" s="225"/>
      <c r="AEY16" s="226">
        <f t="shared" si="304"/>
        <v>0</v>
      </c>
      <c r="AEZ16" s="131">
        <v>0</v>
      </c>
      <c r="AFA16" s="227">
        <v>0</v>
      </c>
      <c r="AFB16" s="225"/>
      <c r="AFC16" s="226">
        <f t="shared" si="305"/>
        <v>0</v>
      </c>
      <c r="AFD16" s="131">
        <v>0</v>
      </c>
      <c r="AFE16" s="227">
        <v>0</v>
      </c>
      <c r="AFF16" s="225"/>
      <c r="AFG16" s="226">
        <f t="shared" si="306"/>
        <v>0</v>
      </c>
      <c r="AFH16" s="131">
        <v>0</v>
      </c>
      <c r="AFI16" s="227">
        <v>0</v>
      </c>
      <c r="AFJ16" s="225"/>
      <c r="AFK16" s="226">
        <f t="shared" si="307"/>
        <v>0</v>
      </c>
      <c r="AFL16" s="131"/>
      <c r="AFM16" s="227">
        <v>0</v>
      </c>
      <c r="AFN16" s="225"/>
      <c r="AFO16" s="226">
        <f t="shared" si="308"/>
        <v>0</v>
      </c>
      <c r="AFP16" s="227">
        <v>1900</v>
      </c>
      <c r="AFQ16" s="225">
        <v>52</v>
      </c>
      <c r="AFR16" s="226">
        <f t="shared" si="309"/>
        <v>98800</v>
      </c>
      <c r="AFS16" s="227"/>
      <c r="AFT16" s="225"/>
      <c r="AFU16" s="226"/>
      <c r="AFV16" s="226"/>
      <c r="AFW16" s="226"/>
      <c r="AFX16" s="226"/>
      <c r="AFY16" s="253">
        <v>0</v>
      </c>
      <c r="AFZ16" s="253">
        <v>0</v>
      </c>
      <c r="AGA16" s="253">
        <v>0</v>
      </c>
      <c r="AGB16" s="253">
        <v>0</v>
      </c>
      <c r="AGC16" s="253">
        <v>0</v>
      </c>
      <c r="AGD16" s="253">
        <v>0</v>
      </c>
      <c r="AGE16" s="253">
        <v>0</v>
      </c>
      <c r="AGF16" s="253">
        <v>0</v>
      </c>
      <c r="AGG16" s="253">
        <v>0</v>
      </c>
      <c r="AGH16" s="253">
        <v>0</v>
      </c>
      <c r="AGI16" s="253">
        <v>0</v>
      </c>
      <c r="AGJ16" s="253">
        <v>0</v>
      </c>
      <c r="AGK16" s="253">
        <v>0</v>
      </c>
      <c r="AGL16" s="253">
        <v>0</v>
      </c>
      <c r="AGM16" s="253">
        <v>0</v>
      </c>
      <c r="AGN16" s="253">
        <v>0</v>
      </c>
      <c r="AGO16" s="253">
        <v>0</v>
      </c>
      <c r="AGP16" s="253">
        <v>0</v>
      </c>
      <c r="AGQ16" s="253">
        <v>0</v>
      </c>
      <c r="AGR16" s="253">
        <v>0</v>
      </c>
      <c r="AGS16" s="253">
        <v>0</v>
      </c>
      <c r="AGT16" s="253">
        <v>0</v>
      </c>
      <c r="AGU16" s="253">
        <v>0</v>
      </c>
      <c r="AGV16" s="253">
        <v>0</v>
      </c>
      <c r="AGW16" s="253">
        <v>0</v>
      </c>
      <c r="AGX16" s="253">
        <v>0</v>
      </c>
      <c r="AGY16" s="253">
        <v>0</v>
      </c>
      <c r="AGZ16" s="253">
        <v>0</v>
      </c>
      <c r="AHA16" s="253">
        <v>18.5</v>
      </c>
      <c r="AHB16" s="253">
        <v>962</v>
      </c>
      <c r="AHC16" s="126">
        <v>268.5</v>
      </c>
      <c r="AHD16" s="126">
        <v>14212</v>
      </c>
      <c r="AHE16" s="126">
        <v>321</v>
      </c>
      <c r="AHF16" s="126">
        <v>16852</v>
      </c>
      <c r="AHG16" s="126">
        <v>2294.5</v>
      </c>
      <c r="AHH16" s="126">
        <v>120000</v>
      </c>
      <c r="AHI16" s="126">
        <v>1576</v>
      </c>
      <c r="AHJ16" s="126">
        <v>82800.5</v>
      </c>
      <c r="AHK16" s="126"/>
      <c r="AHL16" s="126"/>
      <c r="AHM16" s="126"/>
      <c r="AHN16" s="126"/>
      <c r="AHO16" s="131">
        <f t="shared" si="12"/>
        <v>0</v>
      </c>
      <c r="AHP16" s="127">
        <f t="shared" si="13"/>
        <v>0</v>
      </c>
      <c r="AHQ16" s="127">
        <f t="shared" si="14"/>
        <v>0</v>
      </c>
      <c r="AHR16" s="131">
        <f t="shared" si="15"/>
        <v>0</v>
      </c>
      <c r="AHS16" s="127">
        <f t="shared" si="16"/>
        <v>0</v>
      </c>
      <c r="AHT16" s="127">
        <f t="shared" si="17"/>
        <v>0</v>
      </c>
      <c r="AHU16" s="131">
        <f t="shared" si="18"/>
        <v>0</v>
      </c>
      <c r="AHV16" s="127">
        <f t="shared" si="19"/>
        <v>0</v>
      </c>
      <c r="AHW16" s="127">
        <f t="shared" si="20"/>
        <v>0</v>
      </c>
      <c r="AHX16" s="131">
        <v>0</v>
      </c>
      <c r="AHY16" s="127">
        <f t="shared" si="21"/>
        <v>0</v>
      </c>
      <c r="AHZ16" s="127">
        <f t="shared" si="22"/>
        <v>0</v>
      </c>
      <c r="AIA16" s="131">
        <f t="shared" si="23"/>
        <v>18.5</v>
      </c>
      <c r="AIB16" s="127">
        <f t="shared" si="24"/>
        <v>0</v>
      </c>
      <c r="AIC16" s="127">
        <f t="shared" si="25"/>
        <v>0</v>
      </c>
      <c r="AID16" s="131">
        <f t="shared" si="26"/>
        <v>360</v>
      </c>
      <c r="AIE16" s="127">
        <f t="shared" si="27"/>
        <v>0</v>
      </c>
      <c r="AIF16" s="127">
        <f t="shared" si="28"/>
        <v>0</v>
      </c>
      <c r="AIG16" s="131">
        <f t="shared" si="29"/>
        <v>478</v>
      </c>
      <c r="AIH16" s="127">
        <f t="shared" si="30"/>
        <v>0</v>
      </c>
      <c r="AII16" s="127">
        <f t="shared" si="31"/>
        <v>0</v>
      </c>
      <c r="AIJ16" s="131">
        <f t="shared" si="32"/>
        <v>3228</v>
      </c>
      <c r="AIK16" s="127">
        <f t="shared" si="33"/>
        <v>0</v>
      </c>
      <c r="AIL16" s="127">
        <f t="shared" si="34"/>
        <v>0</v>
      </c>
      <c r="AIM16" s="131">
        <f t="shared" si="35"/>
        <v>1894</v>
      </c>
      <c r="AIN16" s="127">
        <f t="shared" si="36"/>
        <v>0</v>
      </c>
      <c r="AIO16" s="127">
        <f t="shared" si="37"/>
        <v>0</v>
      </c>
      <c r="AIP16" s="131">
        <f t="shared" si="38"/>
        <v>0</v>
      </c>
      <c r="AIQ16" s="127">
        <f t="shared" si="39"/>
        <v>0</v>
      </c>
      <c r="AIR16" s="127">
        <f t="shared" si="40"/>
        <v>0</v>
      </c>
      <c r="AIS16" s="131">
        <f t="shared" si="311"/>
        <v>0</v>
      </c>
      <c r="AIT16" s="127">
        <f t="shared" si="312"/>
        <v>0</v>
      </c>
      <c r="AIU16" s="127">
        <f t="shared" si="313"/>
        <v>0</v>
      </c>
      <c r="AIV16" s="131">
        <f t="shared" si="314"/>
        <v>0</v>
      </c>
      <c r="AIW16" s="127">
        <f t="shared" si="315"/>
        <v>0</v>
      </c>
      <c r="AIX16" s="127">
        <f t="shared" si="316"/>
        <v>0</v>
      </c>
      <c r="AIY16" s="131">
        <f t="shared" si="317"/>
        <v>0</v>
      </c>
      <c r="AIZ16" s="151">
        <f t="shared" si="318"/>
        <v>0</v>
      </c>
      <c r="AJA16" s="127">
        <f t="shared" si="319"/>
        <v>0</v>
      </c>
      <c r="AJB16" s="131">
        <f t="shared" si="320"/>
        <v>0</v>
      </c>
      <c r="AJC16" s="127">
        <f t="shared" si="321"/>
        <v>0</v>
      </c>
      <c r="AJD16" s="127">
        <f t="shared" si="322"/>
        <v>0</v>
      </c>
      <c r="AJE16" s="131">
        <f t="shared" si="323"/>
        <v>0</v>
      </c>
      <c r="AJF16" s="127">
        <f t="shared" si="324"/>
        <v>0</v>
      </c>
      <c r="AJG16" s="127">
        <f t="shared" si="358"/>
        <v>0</v>
      </c>
      <c r="AJH16" s="131">
        <f>BN16+GO16+LL16+QI16+VF16+AAC16+AEZ16</f>
        <v>0</v>
      </c>
      <c r="AJI16" s="127">
        <f>BO16+GP16+LM16+QJ16+VG16+AAD16+AFA16</f>
        <v>0</v>
      </c>
      <c r="AJJ16" s="127">
        <f t="shared" ref="AJJ16:AJL17" si="391">BQ16+GR16+LO16+QL16+VI16+AAF16+AFC16</f>
        <v>0</v>
      </c>
      <c r="AJK16" s="131">
        <f t="shared" si="391"/>
        <v>0</v>
      </c>
      <c r="AJL16" s="127">
        <f t="shared" si="391"/>
        <v>0</v>
      </c>
      <c r="AJM16" s="127">
        <f t="shared" ref="AJM16:AJO17" si="392">BU16+GV16+LS16+QP16+VM16+AAJ16+AFG16</f>
        <v>0</v>
      </c>
      <c r="AJN16" s="131">
        <f t="shared" si="392"/>
        <v>0</v>
      </c>
      <c r="AJO16" s="127">
        <f t="shared" si="392"/>
        <v>0</v>
      </c>
      <c r="AJP16" s="127">
        <f t="shared" ref="AJP16:AJR17" si="393">BY16+GZ16+LW16+QT16+VQ16+AAN16+AFK16</f>
        <v>0</v>
      </c>
      <c r="AJQ16" s="131">
        <f t="shared" si="393"/>
        <v>0</v>
      </c>
      <c r="AJR16" s="127">
        <f t="shared" si="393"/>
        <v>0</v>
      </c>
      <c r="AJS16" s="127">
        <f>CC16+HD16+MA16+QX16+VU16+AAR16+AFO16</f>
        <v>0</v>
      </c>
      <c r="AJT16" s="127">
        <f>CD16+HE16+MB16+QY16+VV16+AAS16+AFP16</f>
        <v>2450</v>
      </c>
      <c r="AJU16" s="127">
        <f>CF16+HG16+MD16+RA16+VX16+AAU16+AFR16</f>
        <v>126340</v>
      </c>
      <c r="AJV16" s="127"/>
      <c r="AJW16" s="127"/>
      <c r="AJX16" s="127"/>
      <c r="AJY16" s="127"/>
      <c r="AJZ16" s="128">
        <f t="shared" si="42"/>
        <v>0</v>
      </c>
      <c r="AKA16" s="128">
        <f t="shared" si="43"/>
        <v>0</v>
      </c>
      <c r="AKB16" s="128">
        <v>0</v>
      </c>
      <c r="AKC16" s="128">
        <v>0</v>
      </c>
      <c r="AKD16" s="128">
        <v>0</v>
      </c>
      <c r="AKE16" s="128">
        <v>0</v>
      </c>
      <c r="AKF16" s="128">
        <f t="shared" si="44"/>
        <v>0</v>
      </c>
      <c r="AKG16" s="128">
        <f t="shared" si="45"/>
        <v>0</v>
      </c>
      <c r="AKH16" s="128">
        <f t="shared" si="46"/>
        <v>0</v>
      </c>
      <c r="AKI16" s="128">
        <f t="shared" si="204"/>
        <v>0</v>
      </c>
      <c r="AKJ16" s="128">
        <v>0</v>
      </c>
      <c r="AKK16" s="128">
        <v>0</v>
      </c>
      <c r="AKL16" s="128">
        <f t="shared" si="325"/>
        <v>0</v>
      </c>
      <c r="AKM16" s="128">
        <f t="shared" si="47"/>
        <v>0</v>
      </c>
      <c r="AKN16" s="128">
        <f t="shared" si="326"/>
        <v>0</v>
      </c>
      <c r="AKO16" s="128">
        <f t="shared" si="327"/>
        <v>0</v>
      </c>
      <c r="AKP16" s="128">
        <f t="shared" si="48"/>
        <v>0</v>
      </c>
      <c r="AKQ16" s="128">
        <f t="shared" si="49"/>
        <v>0</v>
      </c>
      <c r="AKR16" s="128">
        <f t="shared" si="50"/>
        <v>0</v>
      </c>
      <c r="AKS16" s="128">
        <f t="shared" si="51"/>
        <v>0</v>
      </c>
      <c r="AKT16" s="128">
        <f t="shared" si="359"/>
        <v>0</v>
      </c>
      <c r="AKU16" s="128">
        <f t="shared" si="360"/>
        <v>0</v>
      </c>
      <c r="AKV16" s="128">
        <f t="shared" si="361"/>
        <v>0</v>
      </c>
      <c r="AKW16" s="128">
        <f t="shared" si="362"/>
        <v>0</v>
      </c>
      <c r="AKX16" s="128">
        <f t="shared" si="363"/>
        <v>0</v>
      </c>
      <c r="AKY16" s="128">
        <f t="shared" si="364"/>
        <v>0</v>
      </c>
      <c r="AKZ16" s="128">
        <f t="shared" si="365"/>
        <v>0</v>
      </c>
      <c r="ALA16" s="128">
        <f t="shared" si="366"/>
        <v>0</v>
      </c>
      <c r="ALB16" s="128">
        <f t="shared" si="367"/>
        <v>18.5</v>
      </c>
      <c r="ALC16" s="128">
        <f t="shared" si="368"/>
        <v>962</v>
      </c>
      <c r="ALD16" s="128">
        <f t="shared" ref="ALD16:ALH17" si="394">DQ16+IR16+NO16+SL16+XI16+ACF16+AHC16</f>
        <v>360</v>
      </c>
      <c r="ALE16" s="128">
        <f t="shared" si="394"/>
        <v>18727.07</v>
      </c>
      <c r="ALF16" s="128">
        <f t="shared" si="394"/>
        <v>478</v>
      </c>
      <c r="ALG16" s="128">
        <f t="shared" si="394"/>
        <v>24601.360000000001</v>
      </c>
      <c r="ALH16" s="128">
        <f t="shared" si="394"/>
        <v>3228</v>
      </c>
      <c r="ALI16" s="128">
        <f t="shared" ref="ALI16:ALK17" si="395">DW16+IW16+NT16+SQ16+XN16+ACK16+AHH16</f>
        <v>166595.66</v>
      </c>
      <c r="ALJ16" s="128">
        <f t="shared" si="395"/>
        <v>1894</v>
      </c>
      <c r="ALK16" s="128">
        <f t="shared" si="395"/>
        <v>98321.5</v>
      </c>
      <c r="ALL16" s="128">
        <f>DZ16+IY16+NV16+SS16+XP16+ACM16+AHJ16</f>
        <v>98321.5</v>
      </c>
      <c r="ALM16" s="128"/>
      <c r="ALN16" s="128"/>
      <c r="ALO16" s="128"/>
      <c r="ALP16" s="128"/>
      <c r="ALQ16" s="128"/>
      <c r="ALR16" s="128"/>
    </row>
    <row r="17" spans="1:1006" s="115" customFormat="1" ht="18" hidden="1" customHeight="1" outlineLevel="1" x14ac:dyDescent="0.25">
      <c r="A17" s="120"/>
      <c r="B17" s="120"/>
      <c r="C17" s="296" t="s">
        <v>233</v>
      </c>
      <c r="D17" s="177"/>
      <c r="E17" s="205">
        <v>0</v>
      </c>
      <c r="F17" s="205">
        <v>0</v>
      </c>
      <c r="G17" s="227"/>
      <c r="H17" s="225"/>
      <c r="I17" s="208">
        <f t="shared" si="329"/>
        <v>0</v>
      </c>
      <c r="J17" s="205">
        <v>0</v>
      </c>
      <c r="K17" s="227"/>
      <c r="L17" s="225"/>
      <c r="M17" s="208">
        <f t="shared" si="330"/>
        <v>0</v>
      </c>
      <c r="N17" s="205">
        <v>0</v>
      </c>
      <c r="O17" s="225"/>
      <c r="P17" s="225"/>
      <c r="Q17" s="208">
        <f t="shared" si="331"/>
        <v>0</v>
      </c>
      <c r="R17" s="205">
        <v>0</v>
      </c>
      <c r="S17" s="225"/>
      <c r="T17" s="225"/>
      <c r="U17" s="208">
        <f t="shared" si="332"/>
        <v>0</v>
      </c>
      <c r="V17" s="207">
        <v>0</v>
      </c>
      <c r="W17" s="225"/>
      <c r="X17" s="225"/>
      <c r="Y17" s="208">
        <f t="shared" si="333"/>
        <v>0</v>
      </c>
      <c r="Z17" s="207">
        <v>0</v>
      </c>
      <c r="AA17" s="225"/>
      <c r="AB17" s="225"/>
      <c r="AC17" s="208">
        <f t="shared" si="334"/>
        <v>0</v>
      </c>
      <c r="AD17" s="207">
        <v>0</v>
      </c>
      <c r="AE17" s="225"/>
      <c r="AF17" s="225"/>
      <c r="AG17" s="208">
        <f t="shared" si="335"/>
        <v>0</v>
      </c>
      <c r="AH17" s="207">
        <v>0</v>
      </c>
      <c r="AI17" s="225"/>
      <c r="AJ17" s="225"/>
      <c r="AK17" s="208">
        <f t="shared" si="336"/>
        <v>0</v>
      </c>
      <c r="AL17" s="207">
        <v>0</v>
      </c>
      <c r="AM17" s="225"/>
      <c r="AN17" s="225"/>
      <c r="AO17" s="208">
        <f t="shared" si="337"/>
        <v>0</v>
      </c>
      <c r="AP17" s="207">
        <v>0</v>
      </c>
      <c r="AQ17" s="225"/>
      <c r="AR17" s="225"/>
      <c r="AS17" s="208">
        <f t="shared" si="338"/>
        <v>0</v>
      </c>
      <c r="AT17" s="207">
        <v>0</v>
      </c>
      <c r="AU17" s="225"/>
      <c r="AV17" s="225"/>
      <c r="AW17" s="208">
        <f t="shared" si="339"/>
        <v>0</v>
      </c>
      <c r="AX17" s="207">
        <v>0</v>
      </c>
      <c r="AY17" s="225"/>
      <c r="AZ17" s="225"/>
      <c r="BA17" s="208">
        <f t="shared" si="340"/>
        <v>0</v>
      </c>
      <c r="BB17" s="207">
        <v>0</v>
      </c>
      <c r="BC17" s="225"/>
      <c r="BD17" s="225"/>
      <c r="BE17" s="208">
        <f t="shared" si="341"/>
        <v>0</v>
      </c>
      <c r="BF17" s="207">
        <v>0</v>
      </c>
      <c r="BG17" s="225"/>
      <c r="BH17" s="225"/>
      <c r="BI17" s="208">
        <f t="shared" si="342"/>
        <v>0</v>
      </c>
      <c r="BJ17" s="207">
        <v>0</v>
      </c>
      <c r="BK17" s="225"/>
      <c r="BL17" s="225"/>
      <c r="BM17" s="208">
        <f t="shared" si="343"/>
        <v>0</v>
      </c>
      <c r="BN17" s="207">
        <v>0</v>
      </c>
      <c r="BO17" s="225"/>
      <c r="BP17" s="225"/>
      <c r="BQ17" s="208">
        <f t="shared" si="369"/>
        <v>0</v>
      </c>
      <c r="BR17" s="207">
        <v>0</v>
      </c>
      <c r="BS17" s="225"/>
      <c r="BT17" s="225"/>
      <c r="BU17" s="208">
        <f t="shared" si="370"/>
        <v>0</v>
      </c>
      <c r="BV17" s="207">
        <v>0</v>
      </c>
      <c r="BW17" s="225"/>
      <c r="BX17" s="225"/>
      <c r="BY17" s="208">
        <f t="shared" si="371"/>
        <v>0</v>
      </c>
      <c r="BZ17" s="207"/>
      <c r="CA17" s="225"/>
      <c r="CB17" s="225"/>
      <c r="CC17" s="208">
        <f t="shared" si="372"/>
        <v>0</v>
      </c>
      <c r="CD17" s="225"/>
      <c r="CE17" s="225"/>
      <c r="CF17" s="208">
        <f t="shared" si="373"/>
        <v>0</v>
      </c>
      <c r="CG17" s="225"/>
      <c r="CH17" s="225"/>
      <c r="CI17" s="226">
        <f t="shared" si="387"/>
        <v>0</v>
      </c>
      <c r="CJ17" s="226"/>
      <c r="CK17" s="226"/>
      <c r="CL17" s="226"/>
      <c r="CM17" s="253">
        <v>0</v>
      </c>
      <c r="CN17" s="253">
        <v>0</v>
      </c>
      <c r="CO17" s="253">
        <v>0</v>
      </c>
      <c r="CP17" s="253">
        <v>0</v>
      </c>
      <c r="CQ17" s="253">
        <v>0</v>
      </c>
      <c r="CR17" s="253">
        <v>0</v>
      </c>
      <c r="CS17" s="253">
        <v>0</v>
      </c>
      <c r="CT17" s="253">
        <v>0</v>
      </c>
      <c r="CU17" s="253">
        <v>0</v>
      </c>
      <c r="CV17" s="253">
        <v>0</v>
      </c>
      <c r="CW17" s="253">
        <v>0</v>
      </c>
      <c r="CX17" s="253">
        <v>0</v>
      </c>
      <c r="CY17" s="253">
        <v>0</v>
      </c>
      <c r="CZ17" s="253">
        <v>0</v>
      </c>
      <c r="DA17" s="253">
        <v>0</v>
      </c>
      <c r="DB17" s="253">
        <v>0</v>
      </c>
      <c r="DC17" s="253">
        <v>0</v>
      </c>
      <c r="DD17" s="253">
        <v>0</v>
      </c>
      <c r="DE17" s="253">
        <v>0</v>
      </c>
      <c r="DF17" s="253">
        <v>0</v>
      </c>
      <c r="DG17" s="253">
        <v>0</v>
      </c>
      <c r="DH17" s="253">
        <v>0</v>
      </c>
      <c r="DI17" s="253">
        <v>0</v>
      </c>
      <c r="DJ17" s="253">
        <v>0</v>
      </c>
      <c r="DK17" s="253">
        <v>0</v>
      </c>
      <c r="DL17" s="253">
        <v>0</v>
      </c>
      <c r="DM17" s="253">
        <v>0</v>
      </c>
      <c r="DN17" s="253">
        <v>0</v>
      </c>
      <c r="DO17" s="253">
        <v>0</v>
      </c>
      <c r="DP17" s="253">
        <v>0</v>
      </c>
      <c r="DQ17" s="253">
        <v>0</v>
      </c>
      <c r="DR17" s="253">
        <v>0</v>
      </c>
      <c r="DS17" s="253">
        <v>0</v>
      </c>
      <c r="DT17" s="253">
        <v>0</v>
      </c>
      <c r="DU17" s="253">
        <v>0</v>
      </c>
      <c r="DV17" s="253">
        <v>0</v>
      </c>
      <c r="DW17" s="253">
        <v>0</v>
      </c>
      <c r="DX17" s="253">
        <v>0</v>
      </c>
      <c r="DY17" s="253">
        <v>0</v>
      </c>
      <c r="DZ17" s="253">
        <v>0</v>
      </c>
      <c r="EA17" s="126">
        <v>0</v>
      </c>
      <c r="EB17" s="126">
        <v>0</v>
      </c>
      <c r="EC17" s="126">
        <v>0</v>
      </c>
      <c r="ED17" s="126">
        <v>0</v>
      </c>
      <c r="EE17" s="126">
        <v>0</v>
      </c>
      <c r="EF17" s="126">
        <v>0</v>
      </c>
      <c r="EG17" s="131">
        <v>0</v>
      </c>
      <c r="EH17" s="225"/>
      <c r="EI17" s="227"/>
      <c r="EJ17" s="226">
        <f t="shared" si="344"/>
        <v>0</v>
      </c>
      <c r="EK17" s="131">
        <v>0</v>
      </c>
      <c r="EL17" s="225"/>
      <c r="EM17" s="227"/>
      <c r="EN17" s="226">
        <f t="shared" si="345"/>
        <v>0</v>
      </c>
      <c r="EO17" s="131">
        <v>0</v>
      </c>
      <c r="EP17" s="225"/>
      <c r="EQ17" s="227"/>
      <c r="ER17" s="226">
        <f t="shared" si="346"/>
        <v>0</v>
      </c>
      <c r="ES17" s="131">
        <v>25</v>
      </c>
      <c r="ET17" s="225"/>
      <c r="EU17" s="227"/>
      <c r="EV17" s="226">
        <f t="shared" si="347"/>
        <v>0</v>
      </c>
      <c r="EW17" s="131">
        <v>25</v>
      </c>
      <c r="EX17" s="225"/>
      <c r="EY17" s="227"/>
      <c r="EZ17" s="226">
        <f t="shared" si="348"/>
        <v>0</v>
      </c>
      <c r="FA17" s="131">
        <v>146</v>
      </c>
      <c r="FB17" s="225"/>
      <c r="FC17" s="227"/>
      <c r="FD17" s="226">
        <f t="shared" si="349"/>
        <v>0</v>
      </c>
      <c r="FE17" s="131">
        <v>226</v>
      </c>
      <c r="FF17" s="225"/>
      <c r="FG17" s="227"/>
      <c r="FH17" s="226">
        <f t="shared" si="350"/>
        <v>0</v>
      </c>
      <c r="FI17" s="131">
        <v>0</v>
      </c>
      <c r="FJ17" s="225"/>
      <c r="FK17" s="225">
        <v>40.98</v>
      </c>
      <c r="FL17" s="226">
        <f t="shared" si="351"/>
        <v>0</v>
      </c>
      <c r="FM17" s="131">
        <v>12.5</v>
      </c>
      <c r="FN17" s="225"/>
      <c r="FO17" s="225">
        <v>40.98</v>
      </c>
      <c r="FP17" s="226">
        <f t="shared" si="352"/>
        <v>0</v>
      </c>
      <c r="FQ17" s="131">
        <v>12.5</v>
      </c>
      <c r="FR17" s="225"/>
      <c r="FS17" s="225">
        <v>40.98</v>
      </c>
      <c r="FT17" s="226">
        <f t="shared" si="353"/>
        <v>0</v>
      </c>
      <c r="FU17" s="131">
        <v>0</v>
      </c>
      <c r="FV17" s="225"/>
      <c r="FW17" s="225">
        <v>40.98</v>
      </c>
      <c r="FX17" s="226">
        <f t="shared" si="354"/>
        <v>0</v>
      </c>
      <c r="FY17" s="131">
        <v>0</v>
      </c>
      <c r="FZ17" s="225"/>
      <c r="GA17" s="225">
        <v>40.98</v>
      </c>
      <c r="GB17" s="226">
        <f t="shared" si="355"/>
        <v>0</v>
      </c>
      <c r="GC17" s="131">
        <v>12.5</v>
      </c>
      <c r="GD17" s="225"/>
      <c r="GE17" s="225">
        <v>40.98</v>
      </c>
      <c r="GF17" s="226">
        <f t="shared" si="356"/>
        <v>0</v>
      </c>
      <c r="GG17" s="131">
        <v>12.5</v>
      </c>
      <c r="GH17" s="225"/>
      <c r="GI17" s="225">
        <v>40.98</v>
      </c>
      <c r="GJ17" s="226">
        <f t="shared" si="357"/>
        <v>0</v>
      </c>
      <c r="GK17" s="131">
        <v>0</v>
      </c>
      <c r="GL17" s="225"/>
      <c r="GM17" s="225">
        <v>40.98</v>
      </c>
      <c r="GN17" s="226">
        <f t="shared" si="206"/>
        <v>0</v>
      </c>
      <c r="GO17" s="131">
        <v>62.5</v>
      </c>
      <c r="GP17" s="225"/>
      <c r="GQ17" s="225">
        <v>40.98</v>
      </c>
      <c r="GR17" s="226">
        <f t="shared" si="374"/>
        <v>0</v>
      </c>
      <c r="GS17" s="131">
        <v>31.25</v>
      </c>
      <c r="GT17" s="225">
        <v>200</v>
      </c>
      <c r="GU17" s="225">
        <v>40.98</v>
      </c>
      <c r="GV17" s="226">
        <f t="shared" si="375"/>
        <v>8196</v>
      </c>
      <c r="GW17" s="131">
        <v>75</v>
      </c>
      <c r="GX17" s="225"/>
      <c r="GY17" s="225">
        <v>41.3</v>
      </c>
      <c r="GZ17" s="226">
        <f t="shared" si="376"/>
        <v>0</v>
      </c>
      <c r="HA17" s="131">
        <v>150</v>
      </c>
      <c r="HB17" s="225"/>
      <c r="HC17" s="225">
        <v>41.3</v>
      </c>
      <c r="HD17" s="226">
        <f t="shared" si="377"/>
        <v>0</v>
      </c>
      <c r="HE17" s="225"/>
      <c r="HF17" s="225">
        <v>41.3</v>
      </c>
      <c r="HG17" s="226">
        <f t="shared" si="378"/>
        <v>0</v>
      </c>
      <c r="HH17" s="225"/>
      <c r="HI17" s="225">
        <v>41.3</v>
      </c>
      <c r="HJ17" s="226">
        <f t="shared" si="388"/>
        <v>0</v>
      </c>
      <c r="HK17" s="226"/>
      <c r="HL17" s="226">
        <v>39.020000000000003</v>
      </c>
      <c r="HM17" s="226"/>
      <c r="HN17" s="253">
        <v>0</v>
      </c>
      <c r="HO17" s="253">
        <v>0</v>
      </c>
      <c r="HP17" s="253">
        <v>0</v>
      </c>
      <c r="HQ17" s="253">
        <v>0</v>
      </c>
      <c r="HR17" s="253">
        <v>0</v>
      </c>
      <c r="HS17" s="253">
        <v>0</v>
      </c>
      <c r="HT17" s="253">
        <v>0</v>
      </c>
      <c r="HU17" s="253">
        <v>0</v>
      </c>
      <c r="HV17" s="253">
        <v>0</v>
      </c>
      <c r="HW17" s="253">
        <v>0</v>
      </c>
      <c r="HX17" s="253">
        <v>0</v>
      </c>
      <c r="HY17" s="253">
        <v>0</v>
      </c>
      <c r="HZ17" s="253">
        <v>0</v>
      </c>
      <c r="IA17" s="253">
        <v>0</v>
      </c>
      <c r="IB17" s="253">
        <v>0</v>
      </c>
      <c r="IC17" s="253">
        <v>0</v>
      </c>
      <c r="ID17" s="253">
        <v>0</v>
      </c>
      <c r="IE17" s="253">
        <v>0</v>
      </c>
      <c r="IF17" s="253">
        <v>0</v>
      </c>
      <c r="IG17" s="253">
        <v>0</v>
      </c>
      <c r="IH17" s="253">
        <v>0</v>
      </c>
      <c r="II17" s="253">
        <v>0</v>
      </c>
      <c r="IJ17" s="253">
        <v>0</v>
      </c>
      <c r="IK17" s="253">
        <v>0</v>
      </c>
      <c r="IL17" s="253">
        <v>0</v>
      </c>
      <c r="IM17" s="253">
        <v>0</v>
      </c>
      <c r="IN17" s="253">
        <v>25</v>
      </c>
      <c r="IO17" s="253">
        <v>975.5</v>
      </c>
      <c r="IP17" s="253">
        <v>25</v>
      </c>
      <c r="IQ17" s="253">
        <v>975.5</v>
      </c>
      <c r="IR17" s="254">
        <v>146</v>
      </c>
      <c r="IS17" s="254">
        <v>6441.52</v>
      </c>
      <c r="IT17" s="254">
        <v>226</v>
      </c>
      <c r="IU17" s="254">
        <v>9971.1200000000008</v>
      </c>
      <c r="IV17" s="254">
        <v>0</v>
      </c>
      <c r="IW17" s="254">
        <v>0</v>
      </c>
      <c r="IX17" s="254">
        <v>12.5</v>
      </c>
      <c r="IY17" s="254">
        <v>516.25</v>
      </c>
      <c r="IZ17" s="125">
        <v>12.5</v>
      </c>
      <c r="JA17" s="125">
        <v>516.25</v>
      </c>
      <c r="JB17" s="125">
        <v>0</v>
      </c>
      <c r="JC17" s="125">
        <v>0</v>
      </c>
      <c r="JD17" s="228"/>
      <c r="JE17" s="225"/>
      <c r="JF17" s="228"/>
      <c r="JG17" s="228">
        <f t="shared" si="207"/>
        <v>0</v>
      </c>
      <c r="JH17" s="228"/>
      <c r="JI17" s="225"/>
      <c r="JJ17" s="228"/>
      <c r="JK17" s="228">
        <f t="shared" si="208"/>
        <v>0</v>
      </c>
      <c r="JL17" s="228"/>
      <c r="JM17" s="225"/>
      <c r="JN17" s="228"/>
      <c r="JO17" s="228">
        <f t="shared" si="209"/>
        <v>0</v>
      </c>
      <c r="JP17" s="228"/>
      <c r="JQ17" s="225"/>
      <c r="JR17" s="228"/>
      <c r="JS17" s="228">
        <f t="shared" si="210"/>
        <v>0</v>
      </c>
      <c r="JT17" s="228"/>
      <c r="JU17" s="225"/>
      <c r="JV17" s="228"/>
      <c r="JW17" s="228">
        <f t="shared" si="211"/>
        <v>0</v>
      </c>
      <c r="JX17" s="228"/>
      <c r="JY17" s="225"/>
      <c r="JZ17" s="228"/>
      <c r="KA17" s="228">
        <f t="shared" si="212"/>
        <v>0</v>
      </c>
      <c r="KB17" s="228"/>
      <c r="KC17" s="228"/>
      <c r="KD17" s="228"/>
      <c r="KE17" s="228">
        <f t="shared" si="213"/>
        <v>0</v>
      </c>
      <c r="KF17" s="228"/>
      <c r="KG17" s="228"/>
      <c r="KH17" s="228"/>
      <c r="KI17" s="228">
        <f t="shared" si="214"/>
        <v>0</v>
      </c>
      <c r="KJ17" s="228"/>
      <c r="KK17" s="228"/>
      <c r="KL17" s="228"/>
      <c r="KM17" s="228">
        <f t="shared" si="215"/>
        <v>0</v>
      </c>
      <c r="KN17" s="228"/>
      <c r="KO17" s="228"/>
      <c r="KP17" s="228"/>
      <c r="KQ17" s="228">
        <f t="shared" si="216"/>
        <v>0</v>
      </c>
      <c r="KR17" s="228"/>
      <c r="KS17" s="228"/>
      <c r="KT17" s="228"/>
      <c r="KU17" s="228">
        <f t="shared" si="217"/>
        <v>0</v>
      </c>
      <c r="KV17" s="228"/>
      <c r="KW17" s="228"/>
      <c r="KX17" s="228"/>
      <c r="KY17" s="228">
        <f t="shared" si="218"/>
        <v>0</v>
      </c>
      <c r="KZ17" s="228">
        <v>12.5</v>
      </c>
      <c r="LA17" s="228"/>
      <c r="LB17" s="228"/>
      <c r="LC17" s="228">
        <f t="shared" si="219"/>
        <v>0</v>
      </c>
      <c r="LD17" s="228"/>
      <c r="LE17" s="228"/>
      <c r="LF17" s="228"/>
      <c r="LG17" s="228">
        <f t="shared" si="220"/>
        <v>0</v>
      </c>
      <c r="LH17" s="228"/>
      <c r="LI17" s="228"/>
      <c r="LJ17" s="228"/>
      <c r="LK17" s="228">
        <f t="shared" si="221"/>
        <v>0</v>
      </c>
      <c r="LL17" s="228"/>
      <c r="LM17" s="228"/>
      <c r="LN17" s="228"/>
      <c r="LO17" s="228">
        <f t="shared" si="222"/>
        <v>0</v>
      </c>
      <c r="LP17" s="228"/>
      <c r="LQ17" s="228"/>
      <c r="LR17" s="228"/>
      <c r="LS17" s="228">
        <f t="shared" si="223"/>
        <v>0</v>
      </c>
      <c r="LT17" s="228"/>
      <c r="LU17" s="228"/>
      <c r="LV17" s="228"/>
      <c r="LW17" s="228">
        <f t="shared" si="224"/>
        <v>0</v>
      </c>
      <c r="LX17" s="228"/>
      <c r="LY17" s="228"/>
      <c r="LZ17" s="228"/>
      <c r="MA17" s="228">
        <f t="shared" si="225"/>
        <v>0</v>
      </c>
      <c r="MB17" s="228"/>
      <c r="MC17" s="228"/>
      <c r="MD17" s="228">
        <f t="shared" si="226"/>
        <v>0</v>
      </c>
      <c r="ME17" s="228"/>
      <c r="MF17" s="228">
        <v>39.020000000000003</v>
      </c>
      <c r="MG17" s="228">
        <f t="shared" si="389"/>
        <v>0</v>
      </c>
      <c r="MH17" s="228"/>
      <c r="MI17" s="228">
        <v>39.020000000000003</v>
      </c>
      <c r="MJ17" s="228">
        <v>0</v>
      </c>
      <c r="MK17" s="253"/>
      <c r="ML17" s="253"/>
      <c r="MM17" s="253"/>
      <c r="MN17" s="253"/>
      <c r="MO17" s="253"/>
      <c r="MP17" s="253"/>
      <c r="MQ17" s="253"/>
      <c r="MR17" s="253"/>
      <c r="MS17" s="253"/>
      <c r="MT17" s="253"/>
      <c r="MU17" s="253"/>
      <c r="MV17" s="253"/>
      <c r="MW17" s="253"/>
      <c r="MX17" s="253"/>
      <c r="MY17" s="253"/>
      <c r="MZ17" s="253"/>
      <c r="NA17" s="253"/>
      <c r="NB17" s="253"/>
      <c r="NC17" s="253"/>
      <c r="ND17" s="253"/>
      <c r="NE17" s="253"/>
      <c r="NF17" s="253"/>
      <c r="NG17" s="253"/>
      <c r="NH17" s="253"/>
      <c r="NI17" s="253"/>
      <c r="NJ17" s="253"/>
      <c r="NK17" s="253"/>
      <c r="NL17" s="253"/>
      <c r="NM17" s="253"/>
      <c r="NN17" s="253"/>
      <c r="NO17" s="125"/>
      <c r="NP17" s="125"/>
      <c r="NQ17" s="125"/>
      <c r="NR17" s="125"/>
      <c r="NS17" s="125"/>
      <c r="NT17" s="125"/>
      <c r="NU17" s="125"/>
      <c r="NV17" s="125"/>
      <c r="NW17" s="125"/>
      <c r="NX17" s="125"/>
      <c r="NY17" s="125"/>
      <c r="NZ17" s="125"/>
      <c r="OA17" s="228"/>
      <c r="OB17" s="225"/>
      <c r="OC17" s="225"/>
      <c r="OD17" s="225">
        <f t="shared" si="227"/>
        <v>0</v>
      </c>
      <c r="OE17" s="228"/>
      <c r="OF17" s="225"/>
      <c r="OG17" s="225"/>
      <c r="OH17" s="225">
        <f t="shared" si="228"/>
        <v>0</v>
      </c>
      <c r="OI17" s="228"/>
      <c r="OJ17" s="225"/>
      <c r="OK17" s="225"/>
      <c r="OL17" s="225">
        <f t="shared" si="229"/>
        <v>0</v>
      </c>
      <c r="OM17" s="228"/>
      <c r="ON17" s="225"/>
      <c r="OO17" s="225"/>
      <c r="OP17" s="225">
        <f t="shared" si="230"/>
        <v>0</v>
      </c>
      <c r="OQ17" s="228"/>
      <c r="OR17" s="225"/>
      <c r="OS17" s="225"/>
      <c r="OT17" s="225">
        <f t="shared" si="231"/>
        <v>0</v>
      </c>
      <c r="OU17" s="228"/>
      <c r="OV17" s="225"/>
      <c r="OW17" s="225"/>
      <c r="OX17" s="225">
        <f t="shared" si="232"/>
        <v>0</v>
      </c>
      <c r="OY17" s="228"/>
      <c r="OZ17" s="225"/>
      <c r="PA17" s="225"/>
      <c r="PB17" s="225">
        <f t="shared" si="233"/>
        <v>0</v>
      </c>
      <c r="PC17" s="228"/>
      <c r="PD17" s="225"/>
      <c r="PE17" s="225"/>
      <c r="PF17" s="225">
        <f t="shared" si="234"/>
        <v>0</v>
      </c>
      <c r="PG17" s="228"/>
      <c r="PH17" s="225"/>
      <c r="PI17" s="225"/>
      <c r="PJ17" s="225">
        <f t="shared" si="235"/>
        <v>0</v>
      </c>
      <c r="PK17" s="228"/>
      <c r="PL17" s="225"/>
      <c r="PM17" s="225"/>
      <c r="PN17" s="225">
        <f t="shared" si="236"/>
        <v>0</v>
      </c>
      <c r="PO17" s="228"/>
      <c r="PP17" s="225"/>
      <c r="PQ17" s="225"/>
      <c r="PR17" s="225">
        <f t="shared" si="237"/>
        <v>0</v>
      </c>
      <c r="PS17" s="228"/>
      <c r="PT17" s="225"/>
      <c r="PU17" s="225"/>
      <c r="PV17" s="225">
        <f t="shared" si="238"/>
        <v>0</v>
      </c>
      <c r="PW17" s="228"/>
      <c r="PX17" s="225"/>
      <c r="PY17" s="225"/>
      <c r="PZ17" s="225">
        <f t="shared" si="239"/>
        <v>0</v>
      </c>
      <c r="QA17" s="228"/>
      <c r="QB17" s="225"/>
      <c r="QC17" s="225"/>
      <c r="QD17" s="225">
        <f t="shared" si="240"/>
        <v>0</v>
      </c>
      <c r="QE17" s="228"/>
      <c r="QF17" s="225"/>
      <c r="QG17" s="225"/>
      <c r="QH17" s="225">
        <f t="shared" si="241"/>
        <v>0</v>
      </c>
      <c r="QI17" s="228"/>
      <c r="QJ17" s="225"/>
      <c r="QK17" s="225"/>
      <c r="QL17" s="225">
        <f t="shared" si="242"/>
        <v>0</v>
      </c>
      <c r="QM17" s="228"/>
      <c r="QN17" s="225"/>
      <c r="QO17" s="225"/>
      <c r="QP17" s="225">
        <f t="shared" si="243"/>
        <v>0</v>
      </c>
      <c r="QQ17" s="228"/>
      <c r="QR17" s="225"/>
      <c r="QS17" s="225"/>
      <c r="QT17" s="225">
        <f t="shared" si="244"/>
        <v>0</v>
      </c>
      <c r="QU17" s="228"/>
      <c r="QV17" s="225"/>
      <c r="QW17" s="225"/>
      <c r="QX17" s="225">
        <f t="shared" si="245"/>
        <v>0</v>
      </c>
      <c r="QY17" s="225"/>
      <c r="QZ17" s="225"/>
      <c r="RA17" s="225">
        <f t="shared" si="246"/>
        <v>0</v>
      </c>
      <c r="RB17" s="225"/>
      <c r="RC17" s="225"/>
      <c r="RD17" s="225">
        <f t="shared" si="247"/>
        <v>0</v>
      </c>
      <c r="RE17" s="225"/>
      <c r="RF17" s="225"/>
      <c r="RG17" s="225"/>
      <c r="RH17" s="253"/>
      <c r="RI17" s="253"/>
      <c r="RJ17" s="253"/>
      <c r="RK17" s="253"/>
      <c r="RL17" s="253"/>
      <c r="RM17" s="253"/>
      <c r="RN17" s="253"/>
      <c r="RO17" s="253"/>
      <c r="RP17" s="253"/>
      <c r="RQ17" s="253"/>
      <c r="RR17" s="253"/>
      <c r="RS17" s="253"/>
      <c r="RT17" s="253"/>
      <c r="RU17" s="253"/>
      <c r="RV17" s="253"/>
      <c r="RW17" s="253"/>
      <c r="RX17" s="253"/>
      <c r="RY17" s="253"/>
      <c r="RZ17" s="253"/>
      <c r="SA17" s="253"/>
      <c r="SB17" s="253"/>
      <c r="SC17" s="253"/>
      <c r="SD17" s="253"/>
      <c r="SE17" s="253"/>
      <c r="SF17" s="253"/>
      <c r="SG17" s="253"/>
      <c r="SH17" s="253"/>
      <c r="SI17" s="253"/>
      <c r="SJ17" s="253"/>
      <c r="SK17" s="253"/>
      <c r="SL17" s="125"/>
      <c r="SM17" s="125"/>
      <c r="SN17" s="125"/>
      <c r="SO17" s="125"/>
      <c r="SP17" s="125"/>
      <c r="SQ17" s="125"/>
      <c r="SR17" s="125"/>
      <c r="SS17" s="125"/>
      <c r="ST17" s="125"/>
      <c r="SU17" s="125"/>
      <c r="SV17" s="125"/>
      <c r="SW17" s="125"/>
      <c r="SX17" s="228"/>
      <c r="SY17" s="240">
        <v>0</v>
      </c>
      <c r="SZ17" s="124"/>
      <c r="TA17" s="226">
        <f t="shared" si="248"/>
        <v>0</v>
      </c>
      <c r="TB17" s="228"/>
      <c r="TC17" s="240">
        <v>0</v>
      </c>
      <c r="TD17" s="124"/>
      <c r="TE17" s="226">
        <f t="shared" si="249"/>
        <v>0</v>
      </c>
      <c r="TF17" s="228"/>
      <c r="TG17" s="240">
        <v>0</v>
      </c>
      <c r="TH17" s="124"/>
      <c r="TI17" s="226">
        <f t="shared" si="250"/>
        <v>0</v>
      </c>
      <c r="TJ17" s="228"/>
      <c r="TK17" s="240">
        <v>0</v>
      </c>
      <c r="TL17" s="124"/>
      <c r="TM17" s="226">
        <f t="shared" si="251"/>
        <v>0</v>
      </c>
      <c r="TN17" s="228"/>
      <c r="TO17" s="240">
        <v>0</v>
      </c>
      <c r="TP17" s="124"/>
      <c r="TQ17" s="226">
        <f t="shared" si="252"/>
        <v>0</v>
      </c>
      <c r="TR17" s="228">
        <v>146</v>
      </c>
      <c r="TS17" s="240">
        <v>0</v>
      </c>
      <c r="TT17" s="124"/>
      <c r="TU17" s="226">
        <f t="shared" si="253"/>
        <v>0</v>
      </c>
      <c r="TV17" s="228">
        <v>194</v>
      </c>
      <c r="TW17" s="240">
        <v>0</v>
      </c>
      <c r="TX17" s="124"/>
      <c r="TY17" s="226">
        <f t="shared" si="254"/>
        <v>0</v>
      </c>
      <c r="TZ17" s="228">
        <v>16.5</v>
      </c>
      <c r="UA17" s="219">
        <v>0</v>
      </c>
      <c r="UB17" s="124"/>
      <c r="UC17" s="226">
        <f t="shared" si="255"/>
        <v>0</v>
      </c>
      <c r="UD17" s="228">
        <v>78.5</v>
      </c>
      <c r="UE17" s="219">
        <v>0</v>
      </c>
      <c r="UF17" s="124"/>
      <c r="UG17" s="226">
        <f t="shared" si="256"/>
        <v>0</v>
      </c>
      <c r="UH17" s="228">
        <v>125.5</v>
      </c>
      <c r="UI17" s="219">
        <v>0</v>
      </c>
      <c r="UJ17" s="124"/>
      <c r="UK17" s="226">
        <f t="shared" si="257"/>
        <v>0</v>
      </c>
      <c r="UL17" s="228">
        <v>48</v>
      </c>
      <c r="UM17" s="219">
        <v>0</v>
      </c>
      <c r="UN17" s="124"/>
      <c r="UO17" s="226">
        <f t="shared" si="258"/>
        <v>0</v>
      </c>
      <c r="UP17" s="228">
        <v>84</v>
      </c>
      <c r="UQ17" s="207"/>
      <c r="UR17" s="124"/>
      <c r="US17" s="226">
        <f t="shared" si="259"/>
        <v>0</v>
      </c>
      <c r="UT17" s="228">
        <v>103</v>
      </c>
      <c r="UU17" s="207"/>
      <c r="UV17" s="124"/>
      <c r="UW17" s="226">
        <f t="shared" si="260"/>
        <v>0</v>
      </c>
      <c r="UX17" s="228">
        <v>99</v>
      </c>
      <c r="UY17" s="207"/>
      <c r="UZ17" s="124"/>
      <c r="VA17" s="226">
        <f t="shared" si="261"/>
        <v>0</v>
      </c>
      <c r="VB17" s="228">
        <v>75</v>
      </c>
      <c r="VC17" s="207"/>
      <c r="VD17" s="124"/>
      <c r="VE17" s="226">
        <f t="shared" si="390"/>
        <v>0</v>
      </c>
      <c r="VF17" s="228">
        <v>95</v>
      </c>
      <c r="VG17" s="207">
        <v>400</v>
      </c>
      <c r="VH17" s="124">
        <v>38.520000000000003</v>
      </c>
      <c r="VI17" s="226">
        <f t="shared" si="263"/>
        <v>15408.000000000002</v>
      </c>
      <c r="VJ17" s="228">
        <v>62</v>
      </c>
      <c r="VK17" s="206">
        <v>250</v>
      </c>
      <c r="VL17" s="124">
        <v>38.520000000000003</v>
      </c>
      <c r="VM17" s="226">
        <f t="shared" si="264"/>
        <v>9630</v>
      </c>
      <c r="VN17" s="228">
        <v>31.5</v>
      </c>
      <c r="VO17" s="206">
        <v>100</v>
      </c>
      <c r="VP17" s="124">
        <v>38.520000000000003</v>
      </c>
      <c r="VQ17" s="226">
        <f t="shared" si="265"/>
        <v>3852.0000000000005</v>
      </c>
      <c r="VR17" s="228">
        <v>46</v>
      </c>
      <c r="VS17" s="206">
        <v>100</v>
      </c>
      <c r="VT17" s="124">
        <v>38.520000000000003</v>
      </c>
      <c r="VU17" s="226">
        <f t="shared" si="266"/>
        <v>3852.0000000000005</v>
      </c>
      <c r="VV17" s="225"/>
      <c r="VW17" s="124">
        <v>38.520000000000003</v>
      </c>
      <c r="VX17" s="226">
        <f t="shared" si="267"/>
        <v>0</v>
      </c>
      <c r="VY17" s="225">
        <v>150</v>
      </c>
      <c r="VZ17" s="124">
        <v>38.520000000000003</v>
      </c>
      <c r="WA17" s="226">
        <f t="shared" si="268"/>
        <v>5778.0000000000009</v>
      </c>
      <c r="WB17" s="226">
        <v>90</v>
      </c>
      <c r="WC17" s="226">
        <v>38.520000000000003</v>
      </c>
      <c r="WD17" s="226">
        <v>3466.8</v>
      </c>
      <c r="WE17" s="253"/>
      <c r="WF17" s="253"/>
      <c r="WG17" s="253"/>
      <c r="WH17" s="253"/>
      <c r="WI17" s="253"/>
      <c r="WJ17" s="253"/>
      <c r="WK17" s="253"/>
      <c r="WL17" s="253"/>
      <c r="WM17" s="253"/>
      <c r="WN17" s="253"/>
      <c r="WO17" s="253"/>
      <c r="WP17" s="253"/>
      <c r="WQ17" s="253"/>
      <c r="WR17" s="253"/>
      <c r="WS17" s="253"/>
      <c r="WT17" s="253"/>
      <c r="WU17" s="253"/>
      <c r="WV17" s="253"/>
      <c r="WW17" s="253"/>
      <c r="WX17" s="253"/>
      <c r="WY17" s="253"/>
      <c r="WZ17" s="253"/>
      <c r="XA17" s="253"/>
      <c r="XB17" s="253"/>
      <c r="XC17" s="253"/>
      <c r="XD17" s="253"/>
      <c r="XE17" s="253"/>
      <c r="XF17" s="253"/>
      <c r="XG17" s="253"/>
      <c r="XH17" s="253"/>
      <c r="XI17" s="125">
        <v>146</v>
      </c>
      <c r="XJ17" s="125">
        <v>5623.92</v>
      </c>
      <c r="XK17" s="125">
        <v>194</v>
      </c>
      <c r="XL17" s="125">
        <v>7472.88</v>
      </c>
      <c r="XM17" s="125">
        <v>16.5</v>
      </c>
      <c r="XN17" s="125">
        <v>635.58000000000004</v>
      </c>
      <c r="XO17" s="125">
        <v>78.5</v>
      </c>
      <c r="XP17" s="125">
        <v>3023.82</v>
      </c>
      <c r="XQ17" s="125">
        <v>125.5</v>
      </c>
      <c r="XR17" s="125">
        <v>4834.26</v>
      </c>
      <c r="XS17" s="125">
        <v>48</v>
      </c>
      <c r="XT17" s="125">
        <v>2069.7600000000002</v>
      </c>
      <c r="XU17" s="228"/>
      <c r="XV17" s="226">
        <v>0</v>
      </c>
      <c r="XW17" s="226">
        <v>48.534429771908762</v>
      </c>
      <c r="XX17" s="208">
        <f t="shared" si="269"/>
        <v>0</v>
      </c>
      <c r="XY17" s="228"/>
      <c r="XZ17" s="226">
        <v>0</v>
      </c>
      <c r="YA17" s="226">
        <v>48.534429771908762</v>
      </c>
      <c r="YB17" s="208">
        <f t="shared" si="270"/>
        <v>0</v>
      </c>
      <c r="YC17" s="228"/>
      <c r="YD17" s="226">
        <v>0</v>
      </c>
      <c r="YE17" s="226">
        <v>48.534429771908762</v>
      </c>
      <c r="YF17" s="208">
        <f t="shared" si="271"/>
        <v>0</v>
      </c>
      <c r="YG17" s="228"/>
      <c r="YH17" s="226">
        <v>0</v>
      </c>
      <c r="YI17" s="226">
        <v>48.534429771908762</v>
      </c>
      <c r="YJ17" s="208">
        <f t="shared" si="272"/>
        <v>0</v>
      </c>
      <c r="YK17" s="228"/>
      <c r="YL17" s="226">
        <v>0</v>
      </c>
      <c r="YM17" s="226">
        <v>48.534429771908762</v>
      </c>
      <c r="YN17" s="208">
        <f t="shared" si="273"/>
        <v>0</v>
      </c>
      <c r="YO17" s="228">
        <v>732</v>
      </c>
      <c r="YP17" s="226">
        <v>0</v>
      </c>
      <c r="YQ17" s="226">
        <v>48.534429771908762</v>
      </c>
      <c r="YR17" s="208">
        <f t="shared" si="274"/>
        <v>0</v>
      </c>
      <c r="YS17" s="228">
        <v>1058</v>
      </c>
      <c r="YT17" s="226">
        <v>0</v>
      </c>
      <c r="YU17" s="226">
        <v>48.534429771908762</v>
      </c>
      <c r="YV17" s="208">
        <f t="shared" si="275"/>
        <v>0</v>
      </c>
      <c r="YW17" s="228">
        <v>342.5</v>
      </c>
      <c r="YX17" s="226">
        <v>0</v>
      </c>
      <c r="YY17" s="226">
        <v>48.534429771908762</v>
      </c>
      <c r="YZ17" s="208">
        <f t="shared" si="276"/>
        <v>0</v>
      </c>
      <c r="ZA17" s="228">
        <v>645.5</v>
      </c>
      <c r="ZB17" s="226">
        <v>0</v>
      </c>
      <c r="ZC17" s="226">
        <v>48.534429771908762</v>
      </c>
      <c r="ZD17" s="208">
        <f t="shared" si="277"/>
        <v>0</v>
      </c>
      <c r="ZE17" s="228">
        <v>920.5</v>
      </c>
      <c r="ZF17" s="226">
        <v>0</v>
      </c>
      <c r="ZG17" s="226">
        <v>48.534429771908762</v>
      </c>
      <c r="ZH17" s="208">
        <f t="shared" si="278"/>
        <v>0</v>
      </c>
      <c r="ZI17" s="228">
        <v>761.5</v>
      </c>
      <c r="ZJ17" s="225"/>
      <c r="ZK17" s="225">
        <v>50.17</v>
      </c>
      <c r="ZL17" s="208">
        <f t="shared" si="279"/>
        <v>0</v>
      </c>
      <c r="ZM17" s="228">
        <v>702</v>
      </c>
      <c r="ZN17" s="225"/>
      <c r="ZO17" s="225">
        <v>50.17</v>
      </c>
      <c r="ZP17" s="208">
        <f t="shared" si="280"/>
        <v>0</v>
      </c>
      <c r="ZQ17" s="228">
        <v>799.5</v>
      </c>
      <c r="ZR17" s="225"/>
      <c r="ZS17" s="225">
        <v>50.17</v>
      </c>
      <c r="ZT17" s="208">
        <f t="shared" si="281"/>
        <v>0</v>
      </c>
      <c r="ZU17" s="228">
        <v>833</v>
      </c>
      <c r="ZV17" s="225"/>
      <c r="ZW17" s="225">
        <v>50.17</v>
      </c>
      <c r="ZX17" s="208">
        <f t="shared" si="282"/>
        <v>0</v>
      </c>
      <c r="ZY17" s="228">
        <v>707</v>
      </c>
      <c r="ZZ17" s="225"/>
      <c r="AAA17" s="225">
        <v>50.17</v>
      </c>
      <c r="AAB17" s="208">
        <f t="shared" si="283"/>
        <v>0</v>
      </c>
      <c r="AAC17" s="228">
        <v>731.5</v>
      </c>
      <c r="AAD17" s="225">
        <v>1000</v>
      </c>
      <c r="AAE17" s="225">
        <v>50.17</v>
      </c>
      <c r="AAF17" s="208">
        <f t="shared" si="284"/>
        <v>50170</v>
      </c>
      <c r="AAG17" s="228">
        <v>738.5</v>
      </c>
      <c r="AAH17" s="225">
        <v>1100</v>
      </c>
      <c r="AAI17" s="225">
        <v>50.17</v>
      </c>
      <c r="AAJ17" s="208">
        <f t="shared" si="285"/>
        <v>55187</v>
      </c>
      <c r="AAK17" s="228">
        <v>214</v>
      </c>
      <c r="AAL17" s="225">
        <v>1200</v>
      </c>
      <c r="AAM17" s="225">
        <v>50.79</v>
      </c>
      <c r="AAN17" s="208">
        <f t="shared" si="286"/>
        <v>60948</v>
      </c>
      <c r="AAO17" s="228">
        <v>549</v>
      </c>
      <c r="AAP17" s="225">
        <v>1200</v>
      </c>
      <c r="AAQ17" s="225">
        <v>50.79</v>
      </c>
      <c r="AAR17" s="208">
        <f t="shared" si="287"/>
        <v>60948</v>
      </c>
      <c r="AAS17" s="225"/>
      <c r="AAT17" s="225">
        <v>50</v>
      </c>
      <c r="AAU17" s="208">
        <f t="shared" si="288"/>
        <v>0</v>
      </c>
      <c r="AAV17" s="225">
        <v>900</v>
      </c>
      <c r="AAW17" s="225">
        <v>43.443346007604561</v>
      </c>
      <c r="AAX17" s="226">
        <f t="shared" si="289"/>
        <v>39099.011406844103</v>
      </c>
      <c r="AAY17" s="226">
        <v>700</v>
      </c>
      <c r="AAZ17" s="226">
        <v>48.534429771908762</v>
      </c>
      <c r="ABA17" s="226">
        <v>33974.100840336134</v>
      </c>
      <c r="ABB17" s="253"/>
      <c r="ABC17" s="253"/>
      <c r="ABD17" s="253"/>
      <c r="ABE17" s="253"/>
      <c r="ABF17" s="253"/>
      <c r="ABG17" s="253"/>
      <c r="ABH17" s="253"/>
      <c r="ABI17" s="253"/>
      <c r="ABJ17" s="253"/>
      <c r="ABK17" s="253"/>
      <c r="ABL17" s="253"/>
      <c r="ABM17" s="253"/>
      <c r="ABN17" s="253"/>
      <c r="ABO17" s="253"/>
      <c r="ABP17" s="253"/>
      <c r="ABQ17" s="253"/>
      <c r="ABR17" s="253"/>
      <c r="ABS17" s="253"/>
      <c r="ABT17" s="253"/>
      <c r="ABU17" s="253"/>
      <c r="ABV17" s="253"/>
      <c r="ABW17" s="253"/>
      <c r="ABX17" s="253"/>
      <c r="ABY17" s="253"/>
      <c r="ABZ17" s="253"/>
      <c r="ACA17" s="253"/>
      <c r="ACB17" s="253"/>
      <c r="ACC17" s="253"/>
      <c r="ACD17" s="253"/>
      <c r="ACE17" s="253"/>
      <c r="ACF17" s="126">
        <v>732</v>
      </c>
      <c r="ACG17" s="126">
        <v>36671.58</v>
      </c>
      <c r="ACH17" s="126">
        <v>1058</v>
      </c>
      <c r="ACI17" s="126">
        <v>53085.120000000003</v>
      </c>
      <c r="ACJ17" s="126">
        <v>342.5</v>
      </c>
      <c r="ACK17" s="126">
        <v>17209.939999999999</v>
      </c>
      <c r="ACL17" s="126">
        <v>645.5</v>
      </c>
      <c r="ACM17" s="126">
        <v>28950.86</v>
      </c>
      <c r="ACN17" s="126">
        <v>920.5</v>
      </c>
      <c r="ACO17" s="126">
        <v>39989.599999999999</v>
      </c>
      <c r="ACP17" s="126">
        <v>761.5</v>
      </c>
      <c r="ACQ17" s="126">
        <v>33404.480000000003</v>
      </c>
      <c r="ACR17" s="131">
        <v>0</v>
      </c>
      <c r="ACS17" s="227"/>
      <c r="ACT17" s="227"/>
      <c r="ACU17" s="226">
        <f t="shared" si="290"/>
        <v>0</v>
      </c>
      <c r="ACV17" s="131">
        <v>0</v>
      </c>
      <c r="ACW17" s="227"/>
      <c r="ACX17" s="227"/>
      <c r="ACY17" s="226">
        <f t="shared" si="291"/>
        <v>0</v>
      </c>
      <c r="ACZ17" s="131">
        <v>0</v>
      </c>
      <c r="ADA17" s="227"/>
      <c r="ADB17" s="227"/>
      <c r="ADC17" s="226">
        <f t="shared" si="292"/>
        <v>0</v>
      </c>
      <c r="ADD17" s="131">
        <v>0</v>
      </c>
      <c r="ADE17" s="227"/>
      <c r="ADF17" s="227"/>
      <c r="ADG17" s="226">
        <f t="shared" si="293"/>
        <v>0</v>
      </c>
      <c r="ADH17" s="131">
        <v>0</v>
      </c>
      <c r="ADI17" s="227"/>
      <c r="ADJ17" s="227"/>
      <c r="ADK17" s="226">
        <f t="shared" si="294"/>
        <v>0</v>
      </c>
      <c r="ADL17" s="131">
        <v>2.5</v>
      </c>
      <c r="ADM17" s="227"/>
      <c r="ADN17" s="227"/>
      <c r="ADO17" s="226">
        <f t="shared" si="295"/>
        <v>0</v>
      </c>
      <c r="ADP17" s="131">
        <v>6.5</v>
      </c>
      <c r="ADQ17" s="227"/>
      <c r="ADR17" s="227"/>
      <c r="ADS17" s="226">
        <f t="shared" si="296"/>
        <v>0</v>
      </c>
      <c r="ADT17" s="131">
        <v>0</v>
      </c>
      <c r="ADU17" s="227"/>
      <c r="ADV17" s="225"/>
      <c r="ADW17" s="226">
        <f t="shared" si="297"/>
        <v>0</v>
      </c>
      <c r="ADX17" s="131">
        <v>24.5</v>
      </c>
      <c r="ADY17" s="227"/>
      <c r="ADZ17" s="225"/>
      <c r="AEA17" s="226">
        <f t="shared" si="298"/>
        <v>0</v>
      </c>
      <c r="AEB17" s="131">
        <v>234</v>
      </c>
      <c r="AEC17" s="227"/>
      <c r="AED17" s="225"/>
      <c r="AEE17" s="226">
        <f t="shared" si="299"/>
        <v>0</v>
      </c>
      <c r="AEF17" s="131">
        <v>181.5</v>
      </c>
      <c r="AEG17" s="227"/>
      <c r="AEH17" s="225"/>
      <c r="AEI17" s="226">
        <f t="shared" si="300"/>
        <v>0</v>
      </c>
      <c r="AEJ17" s="131">
        <v>185.5</v>
      </c>
      <c r="AEK17" s="227"/>
      <c r="AEL17" s="225"/>
      <c r="AEM17" s="226">
        <f t="shared" si="301"/>
        <v>0</v>
      </c>
      <c r="AEN17" s="131">
        <v>401.5</v>
      </c>
      <c r="AEO17" s="227"/>
      <c r="AEP17" s="225"/>
      <c r="AEQ17" s="226">
        <f t="shared" si="302"/>
        <v>0</v>
      </c>
      <c r="AER17" s="131">
        <v>809</v>
      </c>
      <c r="AES17" s="227"/>
      <c r="AET17" s="225"/>
      <c r="AEU17" s="226">
        <f t="shared" si="303"/>
        <v>0</v>
      </c>
      <c r="AEV17" s="131">
        <v>110</v>
      </c>
      <c r="AEW17" s="227"/>
      <c r="AEX17" s="225"/>
      <c r="AEY17" s="226">
        <f t="shared" si="304"/>
        <v>0</v>
      </c>
      <c r="AEZ17" s="131">
        <v>248.5</v>
      </c>
      <c r="AFA17" s="227"/>
      <c r="AFB17" s="225"/>
      <c r="AFC17" s="226">
        <f t="shared" si="305"/>
        <v>0</v>
      </c>
      <c r="AFD17" s="131">
        <v>418.5</v>
      </c>
      <c r="AFE17" s="227"/>
      <c r="AFF17" s="225"/>
      <c r="AFG17" s="226">
        <f t="shared" si="306"/>
        <v>0</v>
      </c>
      <c r="AFH17" s="131">
        <v>227.5</v>
      </c>
      <c r="AFI17" s="227"/>
      <c r="AFJ17" s="225"/>
      <c r="AFK17" s="226">
        <f t="shared" si="307"/>
        <v>0</v>
      </c>
      <c r="AFL17" s="131">
        <v>760</v>
      </c>
      <c r="AFM17" s="227"/>
      <c r="AFN17" s="225"/>
      <c r="AFO17" s="226">
        <f t="shared" si="308"/>
        <v>0</v>
      </c>
      <c r="AFP17" s="227"/>
      <c r="AFQ17" s="225"/>
      <c r="AFR17" s="226">
        <f t="shared" si="309"/>
        <v>0</v>
      </c>
      <c r="AFS17" s="227">
        <v>300</v>
      </c>
      <c r="AFT17" s="225">
        <v>44.147435897435898</v>
      </c>
      <c r="AFU17" s="226">
        <f t="shared" si="310"/>
        <v>13244.23076923077</v>
      </c>
      <c r="AFV17" s="226">
        <v>300</v>
      </c>
      <c r="AFW17" s="226">
        <v>52.609394313967861</v>
      </c>
      <c r="AFX17" s="226">
        <v>15782.818294190358</v>
      </c>
      <c r="AFY17" s="253">
        <v>0</v>
      </c>
      <c r="AFZ17" s="253">
        <v>0</v>
      </c>
      <c r="AGA17" s="253">
        <v>0</v>
      </c>
      <c r="AGB17" s="253">
        <v>0</v>
      </c>
      <c r="AGC17" s="253">
        <v>0</v>
      </c>
      <c r="AGD17" s="253">
        <v>0</v>
      </c>
      <c r="AGE17" s="253">
        <v>0</v>
      </c>
      <c r="AGF17" s="253">
        <v>0</v>
      </c>
      <c r="AGG17" s="253">
        <v>0</v>
      </c>
      <c r="AGH17" s="253">
        <v>0</v>
      </c>
      <c r="AGI17" s="253">
        <v>0</v>
      </c>
      <c r="AGJ17" s="253">
        <v>0</v>
      </c>
      <c r="AGK17" s="253">
        <v>0</v>
      </c>
      <c r="AGL17" s="253">
        <v>0</v>
      </c>
      <c r="AGM17" s="253">
        <v>0</v>
      </c>
      <c r="AGN17" s="253">
        <v>0</v>
      </c>
      <c r="AGO17" s="253">
        <v>0</v>
      </c>
      <c r="AGP17" s="253">
        <v>0</v>
      </c>
      <c r="AGQ17" s="253">
        <v>0</v>
      </c>
      <c r="AGR17" s="253">
        <v>0</v>
      </c>
      <c r="AGS17" s="253">
        <v>0</v>
      </c>
      <c r="AGT17" s="253">
        <v>0</v>
      </c>
      <c r="AGU17" s="253">
        <v>0</v>
      </c>
      <c r="AGV17" s="253">
        <v>0</v>
      </c>
      <c r="AGW17" s="253">
        <v>0</v>
      </c>
      <c r="AGX17" s="253">
        <v>0</v>
      </c>
      <c r="AGY17" s="253">
        <v>0</v>
      </c>
      <c r="AGZ17" s="253">
        <v>0</v>
      </c>
      <c r="AHA17" s="253">
        <v>0</v>
      </c>
      <c r="AHB17" s="253">
        <v>0</v>
      </c>
      <c r="AHC17" s="126">
        <v>2.5</v>
      </c>
      <c r="AHD17" s="126">
        <v>135</v>
      </c>
      <c r="AHE17" s="126">
        <v>6.5</v>
      </c>
      <c r="AHF17" s="126">
        <v>351</v>
      </c>
      <c r="AHG17" s="126">
        <v>0</v>
      </c>
      <c r="AHH17" s="126">
        <v>0</v>
      </c>
      <c r="AHI17" s="126">
        <v>24.5</v>
      </c>
      <c r="AHJ17" s="126">
        <v>1029.9000000000001</v>
      </c>
      <c r="AHK17" s="126">
        <v>234</v>
      </c>
      <c r="AHL17" s="126">
        <v>10330.5</v>
      </c>
      <c r="AHM17" s="126">
        <v>181.5</v>
      </c>
      <c r="AHN17" s="126">
        <v>8235</v>
      </c>
      <c r="AHO17" s="131">
        <f t="shared" si="12"/>
        <v>0</v>
      </c>
      <c r="AHP17" s="127">
        <f t="shared" si="13"/>
        <v>0</v>
      </c>
      <c r="AHQ17" s="127">
        <f t="shared" si="14"/>
        <v>0</v>
      </c>
      <c r="AHR17" s="131">
        <f t="shared" si="15"/>
        <v>0</v>
      </c>
      <c r="AHS17" s="127">
        <f t="shared" si="16"/>
        <v>0</v>
      </c>
      <c r="AHT17" s="127">
        <f t="shared" si="17"/>
        <v>0</v>
      </c>
      <c r="AHU17" s="131">
        <f t="shared" si="18"/>
        <v>0</v>
      </c>
      <c r="AHV17" s="127">
        <f t="shared" si="19"/>
        <v>0</v>
      </c>
      <c r="AHW17" s="127">
        <f t="shared" si="20"/>
        <v>0</v>
      </c>
      <c r="AHX17" s="131">
        <v>25</v>
      </c>
      <c r="AHY17" s="127">
        <f t="shared" si="21"/>
        <v>0</v>
      </c>
      <c r="AHZ17" s="127">
        <f t="shared" si="22"/>
        <v>0</v>
      </c>
      <c r="AIA17" s="131">
        <f t="shared" si="23"/>
        <v>25</v>
      </c>
      <c r="AIB17" s="127">
        <f t="shared" si="24"/>
        <v>0</v>
      </c>
      <c r="AIC17" s="127">
        <f t="shared" si="25"/>
        <v>0</v>
      </c>
      <c r="AID17" s="131">
        <f t="shared" si="26"/>
        <v>1026.5</v>
      </c>
      <c r="AIE17" s="127">
        <f t="shared" si="27"/>
        <v>0</v>
      </c>
      <c r="AIF17" s="127">
        <f t="shared" si="28"/>
        <v>0</v>
      </c>
      <c r="AIG17" s="131">
        <f t="shared" si="29"/>
        <v>1484.5</v>
      </c>
      <c r="AIH17" s="127">
        <f t="shared" si="30"/>
        <v>0</v>
      </c>
      <c r="AII17" s="127">
        <f t="shared" si="31"/>
        <v>0</v>
      </c>
      <c r="AIJ17" s="131">
        <f t="shared" si="32"/>
        <v>359</v>
      </c>
      <c r="AIK17" s="127">
        <f t="shared" si="33"/>
        <v>0</v>
      </c>
      <c r="AIL17" s="127">
        <f t="shared" si="34"/>
        <v>0</v>
      </c>
      <c r="AIM17" s="131">
        <f t="shared" si="35"/>
        <v>761</v>
      </c>
      <c r="AIN17" s="127">
        <f t="shared" si="36"/>
        <v>0</v>
      </c>
      <c r="AIO17" s="127">
        <f t="shared" si="37"/>
        <v>0</v>
      </c>
      <c r="AIP17" s="131">
        <f t="shared" si="38"/>
        <v>1292.5</v>
      </c>
      <c r="AIQ17" s="127">
        <f t="shared" si="39"/>
        <v>0</v>
      </c>
      <c r="AIR17" s="127">
        <f t="shared" si="40"/>
        <v>0</v>
      </c>
      <c r="AIS17" s="131">
        <f t="shared" si="311"/>
        <v>991</v>
      </c>
      <c r="AIT17" s="127">
        <f t="shared" si="312"/>
        <v>0</v>
      </c>
      <c r="AIU17" s="127">
        <f t="shared" si="313"/>
        <v>0</v>
      </c>
      <c r="AIV17" s="131">
        <f t="shared" si="314"/>
        <v>971.5</v>
      </c>
      <c r="AIW17" s="127">
        <f t="shared" si="315"/>
        <v>0</v>
      </c>
      <c r="AIX17" s="127">
        <f t="shared" si="316"/>
        <v>0</v>
      </c>
      <c r="AIY17" s="131">
        <f t="shared" si="317"/>
        <v>1329</v>
      </c>
      <c r="AIZ17" s="151">
        <f t="shared" si="318"/>
        <v>0</v>
      </c>
      <c r="AJA17" s="127">
        <f t="shared" si="319"/>
        <v>0</v>
      </c>
      <c r="AJB17" s="131">
        <f t="shared" si="320"/>
        <v>1753.5</v>
      </c>
      <c r="AJC17" s="127">
        <f t="shared" si="321"/>
        <v>0</v>
      </c>
      <c r="AJD17" s="127">
        <f t="shared" si="322"/>
        <v>0</v>
      </c>
      <c r="AJE17" s="131">
        <f t="shared" si="323"/>
        <v>892</v>
      </c>
      <c r="AJF17" s="127">
        <f t="shared" si="324"/>
        <v>0</v>
      </c>
      <c r="AJG17" s="127">
        <f t="shared" si="358"/>
        <v>0</v>
      </c>
      <c r="AJH17" s="131">
        <f>BN17+GO17+LL17+QI17+VF17+AAC17+AEZ17</f>
        <v>1137.5</v>
      </c>
      <c r="AJI17" s="127">
        <f>BO17+GP17+LM17+QJ17+VG17+AAD17+AFA17</f>
        <v>1400</v>
      </c>
      <c r="AJJ17" s="127">
        <f t="shared" si="391"/>
        <v>65578</v>
      </c>
      <c r="AJK17" s="131">
        <f t="shared" si="391"/>
        <v>1250.25</v>
      </c>
      <c r="AJL17" s="127">
        <f t="shared" si="391"/>
        <v>1550</v>
      </c>
      <c r="AJM17" s="127">
        <f t="shared" si="392"/>
        <v>73013</v>
      </c>
      <c r="AJN17" s="131">
        <f t="shared" si="392"/>
        <v>548</v>
      </c>
      <c r="AJO17" s="127">
        <f t="shared" si="392"/>
        <v>1300</v>
      </c>
      <c r="AJP17" s="127">
        <f t="shared" si="393"/>
        <v>64800</v>
      </c>
      <c r="AJQ17" s="131">
        <f t="shared" si="393"/>
        <v>1505</v>
      </c>
      <c r="AJR17" s="127">
        <f t="shared" si="393"/>
        <v>1300</v>
      </c>
      <c r="AJS17" s="127">
        <f>CC17+HD17+MA17+QX17+VU17+AAR17+AFO17</f>
        <v>64800</v>
      </c>
      <c r="AJT17" s="127">
        <f>CD17+HE17+MB17+QY17+VV17+AAS17+AFP17</f>
        <v>0</v>
      </c>
      <c r="AJU17" s="127">
        <f>CF17+HG17+MD17+RA17+VX17+AAU17+AFR17</f>
        <v>0</v>
      </c>
      <c r="AJV17" s="127">
        <f>CG17+HH17+ME17+RB17+VY17+AAV17+AFS17</f>
        <v>1350</v>
      </c>
      <c r="AJW17" s="127">
        <f>CI17+HJ17+MG17+RD17+WA17+AAX17+AFU17</f>
        <v>58121.242176074869</v>
      </c>
      <c r="AJX17" s="127">
        <v>1090</v>
      </c>
      <c r="AJY17" s="127">
        <v>53223.719134526495</v>
      </c>
      <c r="AJZ17" s="128">
        <f t="shared" si="42"/>
        <v>0</v>
      </c>
      <c r="AKA17" s="128">
        <f t="shared" si="43"/>
        <v>0</v>
      </c>
      <c r="AKB17" s="128">
        <v>0</v>
      </c>
      <c r="AKC17" s="128">
        <v>0</v>
      </c>
      <c r="AKD17" s="128">
        <v>0</v>
      </c>
      <c r="AKE17" s="128">
        <v>0</v>
      </c>
      <c r="AKF17" s="128">
        <f t="shared" si="44"/>
        <v>0</v>
      </c>
      <c r="AKG17" s="128">
        <f t="shared" si="45"/>
        <v>0</v>
      </c>
      <c r="AKH17" s="128">
        <f t="shared" si="46"/>
        <v>0</v>
      </c>
      <c r="AKI17" s="128">
        <f t="shared" si="204"/>
        <v>0</v>
      </c>
      <c r="AKJ17" s="128">
        <v>0</v>
      </c>
      <c r="AKK17" s="128">
        <v>0</v>
      </c>
      <c r="AKL17" s="128">
        <f t="shared" si="325"/>
        <v>0</v>
      </c>
      <c r="AKM17" s="128">
        <f t="shared" si="47"/>
        <v>0</v>
      </c>
      <c r="AKN17" s="128">
        <f t="shared" si="326"/>
        <v>0</v>
      </c>
      <c r="AKO17" s="128">
        <f t="shared" si="327"/>
        <v>0</v>
      </c>
      <c r="AKP17" s="128">
        <f t="shared" si="48"/>
        <v>0</v>
      </c>
      <c r="AKQ17" s="128">
        <f t="shared" si="49"/>
        <v>0</v>
      </c>
      <c r="AKR17" s="128">
        <f t="shared" si="50"/>
        <v>0</v>
      </c>
      <c r="AKS17" s="128">
        <f t="shared" si="51"/>
        <v>0</v>
      </c>
      <c r="AKT17" s="128">
        <f t="shared" si="359"/>
        <v>0</v>
      </c>
      <c r="AKU17" s="128">
        <f t="shared" si="360"/>
        <v>0</v>
      </c>
      <c r="AKV17" s="128">
        <f t="shared" si="361"/>
        <v>0</v>
      </c>
      <c r="AKW17" s="128">
        <f t="shared" si="362"/>
        <v>0</v>
      </c>
      <c r="AKX17" s="128">
        <f t="shared" si="363"/>
        <v>0</v>
      </c>
      <c r="AKY17" s="128">
        <f t="shared" si="364"/>
        <v>0</v>
      </c>
      <c r="AKZ17" s="128">
        <f t="shared" si="365"/>
        <v>25</v>
      </c>
      <c r="ALA17" s="128">
        <f t="shared" si="366"/>
        <v>975.5</v>
      </c>
      <c r="ALB17" s="128">
        <f t="shared" si="367"/>
        <v>25</v>
      </c>
      <c r="ALC17" s="128">
        <f t="shared" si="368"/>
        <v>975.5</v>
      </c>
      <c r="ALD17" s="128">
        <f t="shared" si="394"/>
        <v>1026.5</v>
      </c>
      <c r="ALE17" s="128">
        <f t="shared" si="394"/>
        <v>48872.020000000004</v>
      </c>
      <c r="ALF17" s="128">
        <f t="shared" si="394"/>
        <v>1484.5</v>
      </c>
      <c r="ALG17" s="128">
        <f t="shared" si="394"/>
        <v>70880.12</v>
      </c>
      <c r="ALH17" s="128">
        <f t="shared" si="394"/>
        <v>359</v>
      </c>
      <c r="ALI17" s="128">
        <f t="shared" si="395"/>
        <v>17845.52</v>
      </c>
      <c r="ALJ17" s="128">
        <f t="shared" si="395"/>
        <v>761</v>
      </c>
      <c r="ALK17" s="128">
        <f t="shared" si="395"/>
        <v>33520.83</v>
      </c>
      <c r="ALL17" s="128">
        <f>DZ17+IY17+NV17+SS17+XP17+ACM17+AHJ17</f>
        <v>33520.83</v>
      </c>
      <c r="ALM17" s="128">
        <v>1292.5</v>
      </c>
      <c r="ALN17" s="128">
        <v>55670.61</v>
      </c>
      <c r="ALO17" s="128">
        <v>55670.61</v>
      </c>
      <c r="ALP17" s="128">
        <v>991</v>
      </c>
      <c r="ALQ17" s="128">
        <v>43709.240000000005</v>
      </c>
      <c r="ALR17" s="128">
        <v>43709.240000000005</v>
      </c>
    </row>
    <row r="18" spans="1:1006" s="115" customFormat="1" ht="18" customHeight="1" outlineLevel="1" x14ac:dyDescent="0.25">
      <c r="A18" s="120"/>
      <c r="B18" s="120"/>
      <c r="C18" s="296" t="s">
        <v>461</v>
      </c>
      <c r="D18" s="177"/>
      <c r="E18" s="205">
        <v>2600</v>
      </c>
      <c r="F18" s="205">
        <v>0</v>
      </c>
      <c r="G18" s="227"/>
      <c r="H18" s="225"/>
      <c r="I18" s="208">
        <f t="shared" si="329"/>
        <v>0</v>
      </c>
      <c r="J18" s="205">
        <v>0</v>
      </c>
      <c r="K18" s="227"/>
      <c r="L18" s="225"/>
      <c r="M18" s="208">
        <f t="shared" si="330"/>
        <v>0</v>
      </c>
      <c r="N18" s="205">
        <v>0</v>
      </c>
      <c r="O18" s="225"/>
      <c r="P18" s="225"/>
      <c r="Q18" s="208">
        <f t="shared" si="331"/>
        <v>0</v>
      </c>
      <c r="R18" s="205">
        <v>0</v>
      </c>
      <c r="S18" s="225"/>
      <c r="T18" s="225"/>
      <c r="U18" s="208">
        <f t="shared" si="332"/>
        <v>0</v>
      </c>
      <c r="V18" s="207">
        <v>0</v>
      </c>
      <c r="W18" s="225"/>
      <c r="X18" s="225"/>
      <c r="Y18" s="208">
        <f t="shared" si="333"/>
        <v>0</v>
      </c>
      <c r="Z18" s="207"/>
      <c r="AA18" s="225"/>
      <c r="AB18" s="225"/>
      <c r="AC18" s="208">
        <f t="shared" si="334"/>
        <v>0</v>
      </c>
      <c r="AD18" s="207"/>
      <c r="AE18" s="225"/>
      <c r="AF18" s="225"/>
      <c r="AG18" s="208">
        <f t="shared" si="335"/>
        <v>0</v>
      </c>
      <c r="AH18" s="207"/>
      <c r="AI18" s="225"/>
      <c r="AJ18" s="225"/>
      <c r="AK18" s="208">
        <f t="shared" si="336"/>
        <v>0</v>
      </c>
      <c r="AL18" s="207"/>
      <c r="AM18" s="225"/>
      <c r="AN18" s="225"/>
      <c r="AO18" s="208">
        <f t="shared" si="337"/>
        <v>0</v>
      </c>
      <c r="AP18" s="207"/>
      <c r="AQ18" s="225"/>
      <c r="AR18" s="225"/>
      <c r="AS18" s="208">
        <f t="shared" si="338"/>
        <v>0</v>
      </c>
      <c r="AT18" s="207"/>
      <c r="AU18" s="225"/>
      <c r="AV18" s="225"/>
      <c r="AW18" s="208">
        <f t="shared" si="339"/>
        <v>0</v>
      </c>
      <c r="AX18" s="207"/>
      <c r="AY18" s="225"/>
      <c r="AZ18" s="225"/>
      <c r="BA18" s="208">
        <f t="shared" si="340"/>
        <v>0</v>
      </c>
      <c r="BB18" s="207"/>
      <c r="BC18" s="225"/>
      <c r="BD18" s="225"/>
      <c r="BE18" s="208">
        <f t="shared" si="341"/>
        <v>0</v>
      </c>
      <c r="BF18" s="207"/>
      <c r="BG18" s="225"/>
      <c r="BH18" s="225"/>
      <c r="BI18" s="208">
        <f t="shared" si="342"/>
        <v>0</v>
      </c>
      <c r="BJ18" s="207"/>
      <c r="BK18" s="225"/>
      <c r="BL18" s="225"/>
      <c r="BM18" s="208">
        <f t="shared" si="343"/>
        <v>0</v>
      </c>
      <c r="BN18" s="207"/>
      <c r="BO18" s="225"/>
      <c r="BP18" s="225"/>
      <c r="BQ18" s="208"/>
      <c r="BR18" s="207"/>
      <c r="BS18" s="225"/>
      <c r="BT18" s="225"/>
      <c r="BU18" s="208"/>
      <c r="BV18" s="207"/>
      <c r="BW18" s="225"/>
      <c r="BX18" s="225"/>
      <c r="BY18" s="208"/>
      <c r="BZ18" s="207"/>
      <c r="CA18" s="225"/>
      <c r="CB18" s="225"/>
      <c r="CC18" s="208"/>
      <c r="CD18" s="225"/>
      <c r="CE18" s="225"/>
      <c r="CF18" s="208"/>
      <c r="CG18" s="225"/>
      <c r="CH18" s="225"/>
      <c r="CI18" s="226"/>
      <c r="CJ18" s="226"/>
      <c r="CK18" s="226"/>
      <c r="CL18" s="226"/>
      <c r="CM18" s="253">
        <v>0</v>
      </c>
      <c r="CN18" s="253">
        <v>0</v>
      </c>
      <c r="CO18" s="253">
        <v>0</v>
      </c>
      <c r="CP18" s="253">
        <v>0</v>
      </c>
      <c r="CQ18" s="253">
        <v>0</v>
      </c>
      <c r="CR18" s="253">
        <v>0</v>
      </c>
      <c r="CS18" s="253">
        <v>0</v>
      </c>
      <c r="CT18" s="253">
        <v>0</v>
      </c>
      <c r="CU18" s="253">
        <v>0</v>
      </c>
      <c r="CV18" s="253">
        <v>0</v>
      </c>
      <c r="CW18" s="253">
        <v>0</v>
      </c>
      <c r="CX18" s="253">
        <v>0</v>
      </c>
      <c r="CY18" s="253">
        <v>0</v>
      </c>
      <c r="CZ18" s="253">
        <v>0</v>
      </c>
      <c r="DA18" s="253">
        <v>0</v>
      </c>
      <c r="DB18" s="253">
        <v>0</v>
      </c>
      <c r="DC18" s="253">
        <v>0</v>
      </c>
      <c r="DD18" s="253">
        <v>0</v>
      </c>
      <c r="DE18" s="253">
        <v>0</v>
      </c>
      <c r="DF18" s="253">
        <v>0</v>
      </c>
      <c r="DG18" s="253">
        <v>0</v>
      </c>
      <c r="DH18" s="253">
        <v>0</v>
      </c>
      <c r="DI18" s="253">
        <v>0</v>
      </c>
      <c r="DJ18" s="253">
        <v>0</v>
      </c>
      <c r="DK18" s="253">
        <v>0</v>
      </c>
      <c r="DL18" s="253">
        <v>0</v>
      </c>
      <c r="DM18" s="253">
        <v>0</v>
      </c>
      <c r="DN18" s="253">
        <v>0</v>
      </c>
      <c r="DO18" s="253">
        <v>0</v>
      </c>
      <c r="DP18" s="253">
        <v>0</v>
      </c>
      <c r="DQ18" s="253"/>
      <c r="DR18" s="253"/>
      <c r="DS18" s="253"/>
      <c r="DT18" s="253"/>
      <c r="DU18" s="253"/>
      <c r="DV18" s="253"/>
      <c r="DW18" s="253"/>
      <c r="DX18" s="253"/>
      <c r="DY18" s="253"/>
      <c r="DZ18" s="253"/>
      <c r="EA18" s="126"/>
      <c r="EB18" s="126"/>
      <c r="EC18" s="126"/>
      <c r="ED18" s="126"/>
      <c r="EE18" s="126"/>
      <c r="EF18" s="126"/>
      <c r="EG18" s="131">
        <v>25</v>
      </c>
      <c r="EH18" s="225"/>
      <c r="EI18" s="227">
        <v>45</v>
      </c>
      <c r="EJ18" s="226">
        <f t="shared" si="344"/>
        <v>0</v>
      </c>
      <c r="EK18" s="131">
        <v>250</v>
      </c>
      <c r="EL18" s="225"/>
      <c r="EM18" s="227">
        <v>45</v>
      </c>
      <c r="EN18" s="226">
        <f t="shared" si="345"/>
        <v>0</v>
      </c>
      <c r="EO18" s="131">
        <v>250</v>
      </c>
      <c r="EP18" s="225">
        <v>100</v>
      </c>
      <c r="EQ18" s="227">
        <v>45</v>
      </c>
      <c r="ER18" s="226">
        <f t="shared" si="346"/>
        <v>4500</v>
      </c>
      <c r="ES18" s="131">
        <v>1587.5</v>
      </c>
      <c r="ET18" s="225">
        <v>100</v>
      </c>
      <c r="EU18" s="227">
        <v>45</v>
      </c>
      <c r="EV18" s="226">
        <f t="shared" si="347"/>
        <v>4500</v>
      </c>
      <c r="EW18" s="131">
        <v>1337.5</v>
      </c>
      <c r="EX18" s="225">
        <v>60</v>
      </c>
      <c r="EY18" s="227">
        <v>45</v>
      </c>
      <c r="EZ18" s="226">
        <f t="shared" si="348"/>
        <v>2700</v>
      </c>
      <c r="FA18" s="131"/>
      <c r="FB18" s="225">
        <v>100</v>
      </c>
      <c r="FC18" s="227">
        <v>45</v>
      </c>
      <c r="FD18" s="226">
        <f t="shared" si="349"/>
        <v>4500</v>
      </c>
      <c r="FE18" s="131"/>
      <c r="FF18" s="225"/>
      <c r="FG18" s="227">
        <v>39</v>
      </c>
      <c r="FH18" s="226">
        <f t="shared" si="350"/>
        <v>0</v>
      </c>
      <c r="FI18" s="131"/>
      <c r="FJ18" s="225"/>
      <c r="FK18" s="225">
        <v>41.45</v>
      </c>
      <c r="FL18" s="226">
        <f t="shared" si="351"/>
        <v>0</v>
      </c>
      <c r="FM18" s="131"/>
      <c r="FN18" s="225"/>
      <c r="FO18" s="225">
        <v>41.45</v>
      </c>
      <c r="FP18" s="226">
        <f t="shared" si="352"/>
        <v>0</v>
      </c>
      <c r="FQ18" s="131"/>
      <c r="FR18" s="225"/>
      <c r="FS18" s="225">
        <v>41.45</v>
      </c>
      <c r="FT18" s="226">
        <f t="shared" si="353"/>
        <v>0</v>
      </c>
      <c r="FU18" s="131"/>
      <c r="FV18" s="225"/>
      <c r="FW18" s="225">
        <v>41.45</v>
      </c>
      <c r="FX18" s="226">
        <f t="shared" si="354"/>
        <v>0</v>
      </c>
      <c r="FY18" s="131"/>
      <c r="FZ18" s="225"/>
      <c r="GA18" s="225">
        <v>41.45</v>
      </c>
      <c r="GB18" s="226">
        <f t="shared" si="355"/>
        <v>0</v>
      </c>
      <c r="GC18" s="131"/>
      <c r="GD18" s="225">
        <v>500</v>
      </c>
      <c r="GE18" s="225">
        <v>41.45</v>
      </c>
      <c r="GF18" s="226">
        <f t="shared" si="356"/>
        <v>20725</v>
      </c>
      <c r="GG18" s="131"/>
      <c r="GH18" s="225">
        <v>600</v>
      </c>
      <c r="GI18" s="225">
        <v>40.98</v>
      </c>
      <c r="GJ18" s="226">
        <f t="shared" si="357"/>
        <v>24587.999999999996</v>
      </c>
      <c r="GK18" s="131"/>
      <c r="GL18" s="225">
        <v>1000</v>
      </c>
      <c r="GM18" s="225">
        <v>40.98</v>
      </c>
      <c r="GN18" s="226">
        <f t="shared" si="206"/>
        <v>40980</v>
      </c>
      <c r="GO18" s="131"/>
      <c r="GP18" s="225"/>
      <c r="GQ18" s="225"/>
      <c r="GR18" s="226"/>
      <c r="GS18" s="131"/>
      <c r="GT18" s="225"/>
      <c r="GU18" s="225"/>
      <c r="GV18" s="226"/>
      <c r="GW18" s="131"/>
      <c r="GX18" s="225"/>
      <c r="GY18" s="225"/>
      <c r="GZ18" s="226"/>
      <c r="HA18" s="131"/>
      <c r="HB18" s="225"/>
      <c r="HC18" s="225"/>
      <c r="HD18" s="226"/>
      <c r="HE18" s="225"/>
      <c r="HF18" s="225"/>
      <c r="HG18" s="226"/>
      <c r="HH18" s="225"/>
      <c r="HI18" s="225"/>
      <c r="HJ18" s="226"/>
      <c r="HK18" s="226"/>
      <c r="HL18" s="226"/>
      <c r="HM18" s="226"/>
      <c r="HN18" s="253">
        <v>0</v>
      </c>
      <c r="HO18" s="253">
        <v>0</v>
      </c>
      <c r="HP18" s="253">
        <v>0</v>
      </c>
      <c r="HQ18" s="253">
        <v>0</v>
      </c>
      <c r="HR18" s="253">
        <v>112.5</v>
      </c>
      <c r="HS18" s="253">
        <v>5229</v>
      </c>
      <c r="HT18" s="253">
        <v>125</v>
      </c>
      <c r="HU18" s="253">
        <v>5810</v>
      </c>
      <c r="HV18" s="253">
        <v>62.5</v>
      </c>
      <c r="HW18" s="253">
        <v>2905</v>
      </c>
      <c r="HX18" s="253">
        <v>137.5</v>
      </c>
      <c r="HY18" s="253">
        <v>6204.5</v>
      </c>
      <c r="HZ18" s="253">
        <v>75</v>
      </c>
      <c r="IA18" s="253">
        <v>2926.5</v>
      </c>
      <c r="IB18" s="253">
        <v>187.5</v>
      </c>
      <c r="IC18" s="253">
        <v>7365.25</v>
      </c>
      <c r="ID18" s="253">
        <v>12.5</v>
      </c>
      <c r="IE18" s="253">
        <v>512.25</v>
      </c>
      <c r="IF18" s="253">
        <v>0</v>
      </c>
      <c r="IG18" s="253">
        <v>0</v>
      </c>
      <c r="IH18" s="253">
        <v>25</v>
      </c>
      <c r="II18" s="253">
        <v>1024.5</v>
      </c>
      <c r="IJ18" s="253">
        <v>181.5</v>
      </c>
      <c r="IK18" s="253">
        <v>7929.28</v>
      </c>
      <c r="IL18" s="253">
        <v>250</v>
      </c>
      <c r="IM18" s="253">
        <v>10598.25</v>
      </c>
      <c r="IN18" s="253">
        <v>1587.5</v>
      </c>
      <c r="IO18" s="253">
        <v>65801.5</v>
      </c>
      <c r="IP18" s="253">
        <v>1337.5</v>
      </c>
      <c r="IQ18" s="253">
        <v>55517.25</v>
      </c>
      <c r="IR18" s="254"/>
      <c r="IS18" s="254"/>
      <c r="IT18" s="254"/>
      <c r="IU18" s="254"/>
      <c r="IV18" s="254"/>
      <c r="IW18" s="254"/>
      <c r="IX18" s="254"/>
      <c r="IY18" s="254"/>
      <c r="IZ18" s="125"/>
      <c r="JA18" s="125"/>
      <c r="JB18" s="125"/>
      <c r="JC18" s="125"/>
      <c r="JD18" s="228"/>
      <c r="JE18" s="225"/>
      <c r="JF18" s="228"/>
      <c r="JG18" s="228">
        <f t="shared" si="207"/>
        <v>0</v>
      </c>
      <c r="JH18" s="228"/>
      <c r="JI18" s="225"/>
      <c r="JJ18" s="228"/>
      <c r="JK18" s="228">
        <f t="shared" si="208"/>
        <v>0</v>
      </c>
      <c r="JL18" s="228"/>
      <c r="JM18" s="225"/>
      <c r="JN18" s="228"/>
      <c r="JO18" s="228">
        <f t="shared" si="209"/>
        <v>0</v>
      </c>
      <c r="JP18" s="228"/>
      <c r="JQ18" s="225"/>
      <c r="JR18" s="228"/>
      <c r="JS18" s="228">
        <f t="shared" si="210"/>
        <v>0</v>
      </c>
      <c r="JT18" s="228"/>
      <c r="JU18" s="225"/>
      <c r="JV18" s="228"/>
      <c r="JW18" s="228">
        <f t="shared" si="211"/>
        <v>0</v>
      </c>
      <c r="JX18" s="228"/>
      <c r="JY18" s="225"/>
      <c r="JZ18" s="228"/>
      <c r="KA18" s="228">
        <f t="shared" si="212"/>
        <v>0</v>
      </c>
      <c r="KB18" s="228"/>
      <c r="KC18" s="228"/>
      <c r="KD18" s="228"/>
      <c r="KE18" s="228">
        <f t="shared" si="213"/>
        <v>0</v>
      </c>
      <c r="KF18" s="228"/>
      <c r="KG18" s="228"/>
      <c r="KH18" s="228"/>
      <c r="KI18" s="228">
        <f t="shared" si="214"/>
        <v>0</v>
      </c>
      <c r="KJ18" s="228"/>
      <c r="KK18" s="228"/>
      <c r="KL18" s="228"/>
      <c r="KM18" s="228">
        <f t="shared" si="215"/>
        <v>0</v>
      </c>
      <c r="KN18" s="228"/>
      <c r="KO18" s="228"/>
      <c r="KP18" s="228"/>
      <c r="KQ18" s="228">
        <f t="shared" si="216"/>
        <v>0</v>
      </c>
      <c r="KR18" s="228"/>
      <c r="KS18" s="228"/>
      <c r="KT18" s="228"/>
      <c r="KU18" s="228">
        <f t="shared" si="217"/>
        <v>0</v>
      </c>
      <c r="KV18" s="228"/>
      <c r="KW18" s="228"/>
      <c r="KX18" s="228"/>
      <c r="KY18" s="228">
        <f t="shared" si="218"/>
        <v>0</v>
      </c>
      <c r="KZ18" s="228"/>
      <c r="LA18" s="228"/>
      <c r="LB18" s="228"/>
      <c r="LC18" s="228">
        <f t="shared" si="219"/>
        <v>0</v>
      </c>
      <c r="LD18" s="228"/>
      <c r="LE18" s="228"/>
      <c r="LF18" s="228"/>
      <c r="LG18" s="228">
        <f t="shared" si="220"/>
        <v>0</v>
      </c>
      <c r="LH18" s="228"/>
      <c r="LI18" s="228"/>
      <c r="LJ18" s="228"/>
      <c r="LK18" s="228">
        <f t="shared" si="221"/>
        <v>0</v>
      </c>
      <c r="LL18" s="228"/>
      <c r="LM18" s="228"/>
      <c r="LN18" s="228"/>
      <c r="LO18" s="228"/>
      <c r="LP18" s="228"/>
      <c r="LQ18" s="228"/>
      <c r="LR18" s="228"/>
      <c r="LS18" s="228"/>
      <c r="LT18" s="228"/>
      <c r="LU18" s="228"/>
      <c r="LV18" s="228"/>
      <c r="LW18" s="228"/>
      <c r="LX18" s="228"/>
      <c r="LY18" s="228"/>
      <c r="LZ18" s="228"/>
      <c r="MA18" s="228"/>
      <c r="MB18" s="228"/>
      <c r="MC18" s="228"/>
      <c r="MD18" s="228"/>
      <c r="ME18" s="228"/>
      <c r="MF18" s="228"/>
      <c r="MG18" s="228"/>
      <c r="MH18" s="228"/>
      <c r="MI18" s="228"/>
      <c r="MJ18" s="228"/>
      <c r="MK18" s="253"/>
      <c r="ML18" s="253"/>
      <c r="MM18" s="253"/>
      <c r="MN18" s="253"/>
      <c r="MO18" s="253"/>
      <c r="MP18" s="253"/>
      <c r="MQ18" s="253"/>
      <c r="MR18" s="253"/>
      <c r="MS18" s="253"/>
      <c r="MT18" s="253"/>
      <c r="MU18" s="253"/>
      <c r="MV18" s="253"/>
      <c r="MW18" s="253"/>
      <c r="MX18" s="253"/>
      <c r="MY18" s="253"/>
      <c r="MZ18" s="253"/>
      <c r="NA18" s="253"/>
      <c r="NB18" s="253"/>
      <c r="NC18" s="253"/>
      <c r="ND18" s="253"/>
      <c r="NE18" s="253"/>
      <c r="NF18" s="253"/>
      <c r="NG18" s="253"/>
      <c r="NH18" s="253"/>
      <c r="NI18" s="253"/>
      <c r="NJ18" s="253"/>
      <c r="NK18" s="253"/>
      <c r="NL18" s="253"/>
      <c r="NM18" s="253"/>
      <c r="NN18" s="253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228"/>
      <c r="OB18" s="225"/>
      <c r="OC18" s="225"/>
      <c r="OD18" s="225">
        <f t="shared" si="227"/>
        <v>0</v>
      </c>
      <c r="OE18" s="228"/>
      <c r="OF18" s="225"/>
      <c r="OG18" s="225"/>
      <c r="OH18" s="225">
        <f t="shared" si="228"/>
        <v>0</v>
      </c>
      <c r="OI18" s="228"/>
      <c r="OJ18" s="225"/>
      <c r="OK18" s="225"/>
      <c r="OL18" s="225">
        <f t="shared" si="229"/>
        <v>0</v>
      </c>
      <c r="OM18" s="228"/>
      <c r="ON18" s="225"/>
      <c r="OO18" s="225"/>
      <c r="OP18" s="225">
        <f t="shared" si="230"/>
        <v>0</v>
      </c>
      <c r="OQ18" s="228"/>
      <c r="OR18" s="225"/>
      <c r="OS18" s="225"/>
      <c r="OT18" s="225">
        <f t="shared" si="231"/>
        <v>0</v>
      </c>
      <c r="OU18" s="228"/>
      <c r="OV18" s="225"/>
      <c r="OW18" s="225"/>
      <c r="OX18" s="225">
        <f t="shared" si="232"/>
        <v>0</v>
      </c>
      <c r="OY18" s="228"/>
      <c r="OZ18" s="225"/>
      <c r="PA18" s="225"/>
      <c r="PB18" s="225">
        <f t="shared" si="233"/>
        <v>0</v>
      </c>
      <c r="PC18" s="228"/>
      <c r="PD18" s="225"/>
      <c r="PE18" s="225"/>
      <c r="PF18" s="225">
        <f t="shared" si="234"/>
        <v>0</v>
      </c>
      <c r="PG18" s="228"/>
      <c r="PH18" s="225"/>
      <c r="PI18" s="225"/>
      <c r="PJ18" s="225">
        <f t="shared" si="235"/>
        <v>0</v>
      </c>
      <c r="PK18" s="228"/>
      <c r="PL18" s="225"/>
      <c r="PM18" s="225"/>
      <c r="PN18" s="225">
        <f t="shared" si="236"/>
        <v>0</v>
      </c>
      <c r="PO18" s="228"/>
      <c r="PP18" s="225"/>
      <c r="PQ18" s="225"/>
      <c r="PR18" s="225">
        <f t="shared" si="237"/>
        <v>0</v>
      </c>
      <c r="PS18" s="228"/>
      <c r="PT18" s="225"/>
      <c r="PU18" s="225"/>
      <c r="PV18" s="225">
        <f t="shared" si="238"/>
        <v>0</v>
      </c>
      <c r="PW18" s="228"/>
      <c r="PX18" s="225"/>
      <c r="PY18" s="225"/>
      <c r="PZ18" s="225">
        <f t="shared" si="239"/>
        <v>0</v>
      </c>
      <c r="QA18" s="228"/>
      <c r="QB18" s="225"/>
      <c r="QC18" s="225"/>
      <c r="QD18" s="225">
        <f t="shared" si="240"/>
        <v>0</v>
      </c>
      <c r="QE18" s="228"/>
      <c r="QF18" s="225"/>
      <c r="QG18" s="225"/>
      <c r="QH18" s="225">
        <f t="shared" si="241"/>
        <v>0</v>
      </c>
      <c r="QI18" s="228"/>
      <c r="QJ18" s="225"/>
      <c r="QK18" s="225"/>
      <c r="QL18" s="225"/>
      <c r="QM18" s="228"/>
      <c r="QN18" s="225"/>
      <c r="QO18" s="225"/>
      <c r="QP18" s="225"/>
      <c r="QQ18" s="228"/>
      <c r="QR18" s="225"/>
      <c r="QS18" s="225"/>
      <c r="QT18" s="225"/>
      <c r="QU18" s="228"/>
      <c r="QV18" s="225"/>
      <c r="QW18" s="225"/>
      <c r="QX18" s="225"/>
      <c r="QY18" s="225"/>
      <c r="QZ18" s="225"/>
      <c r="RA18" s="225"/>
      <c r="RB18" s="225"/>
      <c r="RC18" s="225"/>
      <c r="RD18" s="225"/>
      <c r="RE18" s="225"/>
      <c r="RF18" s="225"/>
      <c r="RG18" s="225"/>
      <c r="RH18" s="253"/>
      <c r="RI18" s="253"/>
      <c r="RJ18" s="253"/>
      <c r="RK18" s="253"/>
      <c r="RL18" s="253"/>
      <c r="RM18" s="253"/>
      <c r="RN18" s="253"/>
      <c r="RO18" s="253"/>
      <c r="RP18" s="253"/>
      <c r="RQ18" s="253"/>
      <c r="RR18" s="253"/>
      <c r="RS18" s="253"/>
      <c r="RT18" s="253"/>
      <c r="RU18" s="253"/>
      <c r="RV18" s="253"/>
      <c r="RW18" s="253"/>
      <c r="RX18" s="253"/>
      <c r="RY18" s="253"/>
      <c r="RZ18" s="253"/>
      <c r="SA18" s="253"/>
      <c r="SB18" s="253"/>
      <c r="SC18" s="253"/>
      <c r="SD18" s="253"/>
      <c r="SE18" s="253"/>
      <c r="SF18" s="253"/>
      <c r="SG18" s="253"/>
      <c r="SH18" s="253"/>
      <c r="SI18" s="253"/>
      <c r="SJ18" s="253"/>
      <c r="SK18" s="253"/>
      <c r="SL18" s="125"/>
      <c r="SM18" s="125"/>
      <c r="SN18" s="125"/>
      <c r="SO18" s="125"/>
      <c r="SP18" s="125"/>
      <c r="SQ18" s="125"/>
      <c r="SR18" s="125"/>
      <c r="SS18" s="125"/>
      <c r="ST18" s="125"/>
      <c r="SU18" s="125"/>
      <c r="SV18" s="125"/>
      <c r="SW18" s="125"/>
      <c r="SX18" s="228">
        <v>624.5</v>
      </c>
      <c r="SY18" s="240">
        <v>550</v>
      </c>
      <c r="SZ18" s="124">
        <v>47</v>
      </c>
      <c r="TA18" s="226">
        <f t="shared" si="248"/>
        <v>25850</v>
      </c>
      <c r="TB18" s="228">
        <v>465.5</v>
      </c>
      <c r="TC18" s="240">
        <v>500</v>
      </c>
      <c r="TD18" s="124">
        <v>47.89</v>
      </c>
      <c r="TE18" s="226">
        <f t="shared" si="249"/>
        <v>23945</v>
      </c>
      <c r="TF18" s="228">
        <v>465.5</v>
      </c>
      <c r="TG18" s="240">
        <v>550</v>
      </c>
      <c r="TH18" s="124">
        <v>47.89</v>
      </c>
      <c r="TI18" s="226">
        <f t="shared" si="250"/>
        <v>26339.5</v>
      </c>
      <c r="TJ18" s="228">
        <v>259</v>
      </c>
      <c r="TK18" s="240">
        <v>600</v>
      </c>
      <c r="TL18" s="124">
        <v>47.89</v>
      </c>
      <c r="TM18" s="226">
        <f t="shared" si="251"/>
        <v>28734</v>
      </c>
      <c r="TN18" s="228">
        <v>338</v>
      </c>
      <c r="TO18" s="240">
        <v>600</v>
      </c>
      <c r="TP18" s="124">
        <v>47.89</v>
      </c>
      <c r="TQ18" s="226">
        <f t="shared" si="252"/>
        <v>28734</v>
      </c>
      <c r="TR18" s="228"/>
      <c r="TS18" s="240">
        <v>600</v>
      </c>
      <c r="TT18" s="124">
        <v>47.89</v>
      </c>
      <c r="TU18" s="226">
        <f t="shared" si="253"/>
        <v>28734</v>
      </c>
      <c r="TV18" s="228"/>
      <c r="TW18" s="240">
        <v>700</v>
      </c>
      <c r="TX18" s="124">
        <v>47.89</v>
      </c>
      <c r="TY18" s="226">
        <f t="shared" si="254"/>
        <v>33523</v>
      </c>
      <c r="TZ18" s="228"/>
      <c r="UA18" s="219">
        <v>800</v>
      </c>
      <c r="UB18" s="124">
        <v>38.979999999999997</v>
      </c>
      <c r="UC18" s="226">
        <f t="shared" si="255"/>
        <v>31183.999999999996</v>
      </c>
      <c r="UD18" s="228"/>
      <c r="UE18" s="219">
        <v>600</v>
      </c>
      <c r="UF18" s="124">
        <v>38.979999999999997</v>
      </c>
      <c r="UG18" s="226">
        <f t="shared" si="256"/>
        <v>23387.999999999996</v>
      </c>
      <c r="UH18" s="228"/>
      <c r="UI18" s="219">
        <v>600</v>
      </c>
      <c r="UJ18" s="124">
        <v>38.520000000000003</v>
      </c>
      <c r="UK18" s="226">
        <f t="shared" si="257"/>
        <v>23112.000000000004</v>
      </c>
      <c r="UL18" s="228"/>
      <c r="UM18" s="219">
        <v>600</v>
      </c>
      <c r="UN18" s="124">
        <v>38.520000000000003</v>
      </c>
      <c r="UO18" s="226">
        <f t="shared" si="258"/>
        <v>23112.000000000004</v>
      </c>
      <c r="UP18" s="228"/>
      <c r="UQ18" s="207">
        <v>700</v>
      </c>
      <c r="UR18" s="124">
        <v>38.520000000000003</v>
      </c>
      <c r="US18" s="226">
        <f t="shared" si="259"/>
        <v>26964.000000000004</v>
      </c>
      <c r="UT18" s="228"/>
      <c r="UU18" s="207">
        <v>750</v>
      </c>
      <c r="UV18" s="124">
        <v>38.520000000000003</v>
      </c>
      <c r="UW18" s="226">
        <f t="shared" si="260"/>
        <v>28890.000000000004</v>
      </c>
      <c r="UX18" s="228"/>
      <c r="UY18" s="207">
        <v>500</v>
      </c>
      <c r="UZ18" s="124">
        <v>38.520000000000003</v>
      </c>
      <c r="VA18" s="226">
        <f t="shared" si="261"/>
        <v>19260</v>
      </c>
      <c r="VB18" s="228"/>
      <c r="VC18" s="207">
        <v>400</v>
      </c>
      <c r="VD18" s="124">
        <v>38.520000000000003</v>
      </c>
      <c r="VE18" s="226">
        <f t="shared" si="390"/>
        <v>15408.000000000002</v>
      </c>
      <c r="VF18" s="228"/>
      <c r="VG18" s="207"/>
      <c r="VH18" s="124"/>
      <c r="VI18" s="226"/>
      <c r="VJ18" s="228"/>
      <c r="VK18" s="206"/>
      <c r="VL18" s="124"/>
      <c r="VM18" s="226"/>
      <c r="VN18" s="228"/>
      <c r="VO18" s="206"/>
      <c r="VP18" s="124"/>
      <c r="VQ18" s="226"/>
      <c r="VR18" s="228"/>
      <c r="VS18" s="206"/>
      <c r="VT18" s="124"/>
      <c r="VU18" s="226"/>
      <c r="VV18" s="225"/>
      <c r="VW18" s="124"/>
      <c r="VX18" s="226"/>
      <c r="VY18" s="225"/>
      <c r="VZ18" s="124"/>
      <c r="WA18" s="226"/>
      <c r="WB18" s="226"/>
      <c r="WC18" s="226"/>
      <c r="WD18" s="226"/>
      <c r="WE18" s="253">
        <v>507.5</v>
      </c>
      <c r="WF18" s="253">
        <v>24309.25</v>
      </c>
      <c r="WG18" s="253">
        <v>603</v>
      </c>
      <c r="WH18" s="253">
        <v>28883.7</v>
      </c>
      <c r="WI18" s="253">
        <v>606.5</v>
      </c>
      <c r="WJ18" s="253">
        <v>29051.35</v>
      </c>
      <c r="WK18" s="253">
        <v>520</v>
      </c>
      <c r="WL18" s="253">
        <v>24908</v>
      </c>
      <c r="WM18" s="253">
        <v>465</v>
      </c>
      <c r="WN18" s="253">
        <v>22273.5</v>
      </c>
      <c r="WO18" s="253">
        <v>555.5</v>
      </c>
      <c r="WP18" s="253">
        <v>26592.85</v>
      </c>
      <c r="WQ18" s="253">
        <v>589</v>
      </c>
      <c r="WR18" s="253">
        <v>25182.32</v>
      </c>
      <c r="WS18" s="253">
        <v>644.5</v>
      </c>
      <c r="WT18" s="253">
        <v>25122.61</v>
      </c>
      <c r="WU18" s="253">
        <v>550</v>
      </c>
      <c r="WV18" s="253">
        <v>21439</v>
      </c>
      <c r="WW18" s="253">
        <v>581</v>
      </c>
      <c r="WX18" s="253">
        <v>22638.379999999997</v>
      </c>
      <c r="WY18" s="253">
        <v>624.5</v>
      </c>
      <c r="WZ18" s="253">
        <v>24343.01</v>
      </c>
      <c r="XA18" s="253">
        <v>597.5</v>
      </c>
      <c r="XB18" s="253">
        <v>23290.55</v>
      </c>
      <c r="XC18" s="253">
        <v>465.5</v>
      </c>
      <c r="XD18" s="253">
        <v>18145.189999999999</v>
      </c>
      <c r="XE18" s="253">
        <v>259</v>
      </c>
      <c r="XF18" s="253">
        <v>10095.82</v>
      </c>
      <c r="XG18" s="253">
        <v>338</v>
      </c>
      <c r="XH18" s="253">
        <v>13166.96</v>
      </c>
      <c r="XI18" s="125"/>
      <c r="XJ18" s="125"/>
      <c r="XK18" s="125"/>
      <c r="XL18" s="125"/>
      <c r="XM18" s="125"/>
      <c r="XN18" s="125"/>
      <c r="XO18" s="125"/>
      <c r="XP18" s="125"/>
      <c r="XQ18" s="125"/>
      <c r="XR18" s="125"/>
      <c r="XS18" s="125"/>
      <c r="XT18" s="125"/>
      <c r="XU18" s="228">
        <v>1171</v>
      </c>
      <c r="XV18" s="226">
        <v>1500</v>
      </c>
      <c r="XW18" s="226">
        <v>47.6</v>
      </c>
      <c r="XX18" s="208">
        <f t="shared" si="269"/>
        <v>71400</v>
      </c>
      <c r="XY18" s="228">
        <v>1013.5</v>
      </c>
      <c r="XZ18" s="226">
        <v>1500</v>
      </c>
      <c r="YA18" s="226">
        <v>47.63</v>
      </c>
      <c r="YB18" s="208">
        <f t="shared" si="270"/>
        <v>71445</v>
      </c>
      <c r="YC18" s="228">
        <v>1013.5</v>
      </c>
      <c r="YD18" s="226">
        <v>1300</v>
      </c>
      <c r="YE18" s="226">
        <v>47.5</v>
      </c>
      <c r="YF18" s="208">
        <f t="shared" si="271"/>
        <v>61750</v>
      </c>
      <c r="YG18" s="228">
        <v>904</v>
      </c>
      <c r="YH18" s="226">
        <v>1300</v>
      </c>
      <c r="YI18" s="226">
        <v>47.5</v>
      </c>
      <c r="YJ18" s="208">
        <f t="shared" si="272"/>
        <v>61750</v>
      </c>
      <c r="YK18" s="228">
        <v>854.5</v>
      </c>
      <c r="YL18" s="226">
        <v>1100</v>
      </c>
      <c r="YM18" s="226">
        <v>47.5</v>
      </c>
      <c r="YN18" s="208">
        <f t="shared" si="273"/>
        <v>52250</v>
      </c>
      <c r="YO18" s="228"/>
      <c r="YP18" s="226">
        <v>1000</v>
      </c>
      <c r="YQ18" s="226">
        <v>47.5</v>
      </c>
      <c r="YR18" s="208">
        <f t="shared" si="274"/>
        <v>47500</v>
      </c>
      <c r="YS18" s="228"/>
      <c r="YT18" s="226">
        <v>800</v>
      </c>
      <c r="YU18" s="226">
        <v>47.5</v>
      </c>
      <c r="YV18" s="208">
        <f t="shared" si="275"/>
        <v>38000</v>
      </c>
      <c r="YW18" s="228"/>
      <c r="YX18" s="226">
        <v>900</v>
      </c>
      <c r="YY18" s="226">
        <v>42.24</v>
      </c>
      <c r="YZ18" s="208">
        <f t="shared" si="276"/>
        <v>38016</v>
      </c>
      <c r="ZA18" s="228"/>
      <c r="ZB18" s="226">
        <v>900</v>
      </c>
      <c r="ZC18" s="226">
        <v>42</v>
      </c>
      <c r="ZD18" s="208">
        <f t="shared" si="277"/>
        <v>37800</v>
      </c>
      <c r="ZE18" s="228"/>
      <c r="ZF18" s="226">
        <v>900</v>
      </c>
      <c r="ZG18" s="226">
        <v>49.96</v>
      </c>
      <c r="ZH18" s="208">
        <f t="shared" si="278"/>
        <v>44964</v>
      </c>
      <c r="ZI18" s="228"/>
      <c r="ZJ18" s="225">
        <v>1000</v>
      </c>
      <c r="ZK18" s="225">
        <v>49.96</v>
      </c>
      <c r="ZL18" s="208">
        <f t="shared" si="279"/>
        <v>49960</v>
      </c>
      <c r="ZM18" s="228"/>
      <c r="ZN18" s="225">
        <v>1100</v>
      </c>
      <c r="ZO18" s="225">
        <v>49.96</v>
      </c>
      <c r="ZP18" s="208">
        <f t="shared" si="280"/>
        <v>54956</v>
      </c>
      <c r="ZQ18" s="228"/>
      <c r="ZR18" s="225">
        <v>1200</v>
      </c>
      <c r="ZS18" s="225">
        <v>46.87</v>
      </c>
      <c r="ZT18" s="208">
        <f t="shared" si="281"/>
        <v>56244</v>
      </c>
      <c r="ZU18" s="228"/>
      <c r="ZV18" s="225">
        <v>1500</v>
      </c>
      <c r="ZW18" s="225">
        <v>50.17</v>
      </c>
      <c r="ZX18" s="208">
        <f t="shared" si="282"/>
        <v>75255</v>
      </c>
      <c r="ZY18" s="228"/>
      <c r="ZZ18" s="225">
        <v>2000</v>
      </c>
      <c r="AAA18" s="225">
        <v>50.17</v>
      </c>
      <c r="AAB18" s="208">
        <f t="shared" si="283"/>
        <v>100340</v>
      </c>
      <c r="AAC18" s="228"/>
      <c r="AAD18" s="225"/>
      <c r="AAE18" s="225"/>
      <c r="AAF18" s="208"/>
      <c r="AAG18" s="228"/>
      <c r="AAH18" s="225"/>
      <c r="AAI18" s="225"/>
      <c r="AAJ18" s="208"/>
      <c r="AAK18" s="228"/>
      <c r="AAL18" s="225"/>
      <c r="AAM18" s="225"/>
      <c r="AAN18" s="208"/>
      <c r="AAO18" s="228"/>
      <c r="AAP18" s="225"/>
      <c r="AAQ18" s="225"/>
      <c r="AAR18" s="208"/>
      <c r="AAS18" s="225"/>
      <c r="AAT18" s="225"/>
      <c r="AAU18" s="208"/>
      <c r="AAV18" s="225"/>
      <c r="AAW18" s="225"/>
      <c r="AAX18" s="226"/>
      <c r="AAY18" s="226"/>
      <c r="AAZ18" s="226"/>
      <c r="ABA18" s="226"/>
      <c r="ABB18" s="253">
        <v>1449.5</v>
      </c>
      <c r="ABC18" s="253">
        <v>68996.2</v>
      </c>
      <c r="ABD18" s="253">
        <v>1565</v>
      </c>
      <c r="ABE18" s="253">
        <v>74541.399999999994</v>
      </c>
      <c r="ABF18" s="253">
        <v>1570.5</v>
      </c>
      <c r="ABG18" s="253">
        <v>74748.710000000006</v>
      </c>
      <c r="ABH18" s="253">
        <v>1279</v>
      </c>
      <c r="ABI18" s="253">
        <v>60938.32</v>
      </c>
      <c r="ABJ18" s="253">
        <v>1259</v>
      </c>
      <c r="ABK18" s="253">
        <v>59322.84</v>
      </c>
      <c r="ABL18" s="253">
        <v>1008</v>
      </c>
      <c r="ABM18" s="253">
        <v>47791.83</v>
      </c>
      <c r="ABN18" s="253">
        <v>1028</v>
      </c>
      <c r="ABO18" s="253">
        <v>46730.03</v>
      </c>
      <c r="ABP18" s="253">
        <v>957</v>
      </c>
      <c r="ABQ18" s="253">
        <v>40419.17</v>
      </c>
      <c r="ABR18" s="253">
        <v>934.5</v>
      </c>
      <c r="ABS18" s="253">
        <v>39431.769999999997</v>
      </c>
      <c r="ABT18" s="253">
        <v>668</v>
      </c>
      <c r="ABU18" s="253">
        <v>28279.33</v>
      </c>
      <c r="ABV18" s="253">
        <v>1171</v>
      </c>
      <c r="ABW18" s="253">
        <v>53287.21</v>
      </c>
      <c r="ABX18" s="253">
        <v>1159.5</v>
      </c>
      <c r="ABY18" s="253">
        <v>57923.19</v>
      </c>
      <c r="ABZ18" s="253">
        <v>1013.5</v>
      </c>
      <c r="ACA18" s="253">
        <v>47498.51</v>
      </c>
      <c r="ACB18" s="253">
        <v>904</v>
      </c>
      <c r="ACC18" s="253">
        <v>39682.04</v>
      </c>
      <c r="ACD18" s="253">
        <v>854.5</v>
      </c>
      <c r="ACE18" s="253">
        <v>40250.36</v>
      </c>
      <c r="ACF18" s="126"/>
      <c r="ACG18" s="126"/>
      <c r="ACH18" s="126"/>
      <c r="ACI18" s="126"/>
      <c r="ACJ18" s="126"/>
      <c r="ACK18" s="126"/>
      <c r="ACL18" s="126"/>
      <c r="ACM18" s="126"/>
      <c r="ACN18" s="126"/>
      <c r="ACO18" s="126"/>
      <c r="ACP18" s="126"/>
      <c r="ACQ18" s="126"/>
      <c r="ACR18" s="131">
        <v>256.5</v>
      </c>
      <c r="ACS18" s="227">
        <v>500</v>
      </c>
      <c r="ACT18" s="227">
        <v>49.48</v>
      </c>
      <c r="ACU18" s="226">
        <f t="shared" si="290"/>
        <v>24740</v>
      </c>
      <c r="ACV18" s="131">
        <v>207.5</v>
      </c>
      <c r="ACW18" s="227">
        <v>300</v>
      </c>
      <c r="ACX18" s="227">
        <v>48.09</v>
      </c>
      <c r="ACY18" s="226">
        <f t="shared" si="291"/>
        <v>14427.000000000002</v>
      </c>
      <c r="ACZ18" s="131">
        <v>207.5</v>
      </c>
      <c r="ADA18" s="227">
        <v>400</v>
      </c>
      <c r="ADB18" s="227">
        <v>48.09</v>
      </c>
      <c r="ADC18" s="226">
        <f t="shared" si="292"/>
        <v>19236</v>
      </c>
      <c r="ADD18" s="131">
        <v>244</v>
      </c>
      <c r="ADE18" s="227">
        <v>400</v>
      </c>
      <c r="ADF18" s="227">
        <v>47</v>
      </c>
      <c r="ADG18" s="226">
        <f t="shared" si="293"/>
        <v>18800</v>
      </c>
      <c r="ADH18" s="131">
        <v>130.5</v>
      </c>
      <c r="ADI18" s="227">
        <v>270</v>
      </c>
      <c r="ADJ18" s="227">
        <v>47</v>
      </c>
      <c r="ADK18" s="226">
        <f t="shared" si="294"/>
        <v>12690</v>
      </c>
      <c r="ADL18" s="131"/>
      <c r="ADM18" s="227">
        <v>250</v>
      </c>
      <c r="ADN18" s="227">
        <v>47</v>
      </c>
      <c r="ADO18" s="226">
        <f t="shared" si="295"/>
        <v>11750</v>
      </c>
      <c r="ADP18" s="131"/>
      <c r="ADQ18" s="227">
        <v>200</v>
      </c>
      <c r="ADR18" s="227">
        <v>47</v>
      </c>
      <c r="ADS18" s="226">
        <f t="shared" si="296"/>
        <v>9400</v>
      </c>
      <c r="ADT18" s="131"/>
      <c r="ADU18" s="227">
        <v>200</v>
      </c>
      <c r="ADV18" s="225">
        <v>44.24</v>
      </c>
      <c r="ADW18" s="226">
        <f t="shared" si="297"/>
        <v>8848</v>
      </c>
      <c r="ADX18" s="131"/>
      <c r="ADY18" s="227">
        <v>300</v>
      </c>
      <c r="ADZ18" s="225">
        <v>40.61</v>
      </c>
      <c r="AEA18" s="226">
        <f t="shared" si="298"/>
        <v>12183</v>
      </c>
      <c r="AEB18" s="131"/>
      <c r="AEC18" s="227">
        <v>500</v>
      </c>
      <c r="AED18" s="225">
        <v>42.3</v>
      </c>
      <c r="AEE18" s="226">
        <f t="shared" si="299"/>
        <v>21150</v>
      </c>
      <c r="AEF18" s="131"/>
      <c r="AEG18" s="227">
        <v>500</v>
      </c>
      <c r="AEH18" s="225">
        <v>42.3</v>
      </c>
      <c r="AEI18" s="226">
        <f t="shared" si="300"/>
        <v>21150</v>
      </c>
      <c r="AEJ18" s="131"/>
      <c r="AEK18" s="227">
        <v>220</v>
      </c>
      <c r="AEL18" s="225">
        <v>42.3</v>
      </c>
      <c r="AEM18" s="226">
        <f t="shared" si="301"/>
        <v>9306</v>
      </c>
      <c r="AEN18" s="131"/>
      <c r="AEO18" s="227">
        <v>170</v>
      </c>
      <c r="AEP18" s="225">
        <v>42.3</v>
      </c>
      <c r="AEQ18" s="226">
        <f t="shared" si="302"/>
        <v>7190.9999999999991</v>
      </c>
      <c r="AER18" s="131">
        <v>0</v>
      </c>
      <c r="AES18" s="227">
        <v>250</v>
      </c>
      <c r="AET18" s="225">
        <v>42.3</v>
      </c>
      <c r="AEU18" s="226">
        <f t="shared" si="303"/>
        <v>10575</v>
      </c>
      <c r="AEV18" s="131">
        <v>0</v>
      </c>
      <c r="AEW18" s="227"/>
      <c r="AEX18" s="225"/>
      <c r="AEY18" s="226">
        <f t="shared" si="304"/>
        <v>0</v>
      </c>
      <c r="AEZ18" s="131"/>
      <c r="AFA18" s="227"/>
      <c r="AFB18" s="225"/>
      <c r="AFC18" s="226"/>
      <c r="AFD18" s="131"/>
      <c r="AFE18" s="227"/>
      <c r="AFF18" s="225"/>
      <c r="AFG18" s="226"/>
      <c r="AFH18" s="131"/>
      <c r="AFI18" s="227"/>
      <c r="AFJ18" s="225"/>
      <c r="AFK18" s="226"/>
      <c r="AFL18" s="131"/>
      <c r="AFM18" s="227"/>
      <c r="AFN18" s="225"/>
      <c r="AFO18" s="226"/>
      <c r="AFP18" s="227"/>
      <c r="AFQ18" s="225"/>
      <c r="AFR18" s="226"/>
      <c r="AFS18" s="227"/>
      <c r="AFT18" s="225"/>
      <c r="AFU18" s="226"/>
      <c r="AFV18" s="226"/>
      <c r="AFW18" s="226"/>
      <c r="AFX18" s="226"/>
      <c r="AFY18" s="253">
        <v>460.5</v>
      </c>
      <c r="AFZ18" s="253">
        <v>22076.22</v>
      </c>
      <c r="AGA18" s="253">
        <v>293.5</v>
      </c>
      <c r="AGB18" s="253">
        <v>14101.25</v>
      </c>
      <c r="AGC18" s="253">
        <v>387</v>
      </c>
      <c r="AGD18" s="253">
        <v>18537.59</v>
      </c>
      <c r="AGE18" s="253">
        <v>240.5</v>
      </c>
      <c r="AGF18" s="253">
        <v>11521.75</v>
      </c>
      <c r="AGG18" s="253">
        <v>548</v>
      </c>
      <c r="AGH18" s="253">
        <v>26238.93</v>
      </c>
      <c r="AGI18" s="253">
        <v>266.5</v>
      </c>
      <c r="AGJ18" s="253">
        <v>12767.75</v>
      </c>
      <c r="AGK18" s="253">
        <v>313.5</v>
      </c>
      <c r="AGL18" s="253">
        <v>13868.68</v>
      </c>
      <c r="AGM18" s="253">
        <v>231.5</v>
      </c>
      <c r="AGN18" s="253">
        <v>9388.14</v>
      </c>
      <c r="AGO18" s="253">
        <v>250.5</v>
      </c>
      <c r="AGP18" s="253">
        <v>10171.64</v>
      </c>
      <c r="AGQ18" s="253">
        <v>175.5</v>
      </c>
      <c r="AGR18" s="253">
        <v>7248.75</v>
      </c>
      <c r="AGS18" s="253">
        <v>256.5</v>
      </c>
      <c r="AGT18" s="253">
        <v>10381</v>
      </c>
      <c r="AGU18" s="253">
        <v>194.5</v>
      </c>
      <c r="AGV18" s="253">
        <v>8249.25</v>
      </c>
      <c r="AGW18" s="253">
        <v>207.5</v>
      </c>
      <c r="AGX18" s="253">
        <v>8801</v>
      </c>
      <c r="AGY18" s="253">
        <v>244</v>
      </c>
      <c r="AGZ18" s="253">
        <v>10321.25</v>
      </c>
      <c r="AHA18" s="253">
        <v>130.5</v>
      </c>
      <c r="AHB18" s="253">
        <v>6070.25</v>
      </c>
      <c r="AHC18" s="126"/>
      <c r="AHD18" s="126"/>
      <c r="AHE18" s="126"/>
      <c r="AHF18" s="126"/>
      <c r="AHG18" s="126"/>
      <c r="AHH18" s="126"/>
      <c r="AHI18" s="126"/>
      <c r="AHJ18" s="126"/>
      <c r="AHK18" s="126"/>
      <c r="AHL18" s="126"/>
      <c r="AHM18" s="126"/>
      <c r="AHN18" s="126"/>
      <c r="AHO18" s="131">
        <f t="shared" si="12"/>
        <v>2077</v>
      </c>
      <c r="AHP18" s="127">
        <f t="shared" si="13"/>
        <v>2550</v>
      </c>
      <c r="AHQ18" s="127">
        <f t="shared" si="14"/>
        <v>121990</v>
      </c>
      <c r="AHR18" s="131">
        <f t="shared" si="15"/>
        <v>1936.5</v>
      </c>
      <c r="AHS18" s="127">
        <f t="shared" si="16"/>
        <v>2300</v>
      </c>
      <c r="AHT18" s="127">
        <f t="shared" si="17"/>
        <v>109817</v>
      </c>
      <c r="AHU18" s="131">
        <f t="shared" si="18"/>
        <v>1936.5</v>
      </c>
      <c r="AHV18" s="127">
        <f t="shared" si="19"/>
        <v>2350</v>
      </c>
      <c r="AHW18" s="127">
        <f t="shared" si="20"/>
        <v>111825.5</v>
      </c>
      <c r="AHX18" s="131">
        <v>2994.5</v>
      </c>
      <c r="AHY18" s="127">
        <f t="shared" si="21"/>
        <v>2400</v>
      </c>
      <c r="AHZ18" s="127">
        <f t="shared" si="22"/>
        <v>113784</v>
      </c>
      <c r="AIA18" s="131">
        <f t="shared" si="23"/>
        <v>2660.5</v>
      </c>
      <c r="AIB18" s="127">
        <f t="shared" si="24"/>
        <v>2030</v>
      </c>
      <c r="AIC18" s="127">
        <f t="shared" si="25"/>
        <v>96374</v>
      </c>
      <c r="AID18" s="131">
        <f t="shared" si="26"/>
        <v>0</v>
      </c>
      <c r="AIE18" s="127">
        <f t="shared" si="27"/>
        <v>1950</v>
      </c>
      <c r="AIF18" s="127">
        <f t="shared" si="28"/>
        <v>92484</v>
      </c>
      <c r="AIG18" s="131">
        <f t="shared" si="29"/>
        <v>0</v>
      </c>
      <c r="AIH18" s="127">
        <f t="shared" si="30"/>
        <v>1700</v>
      </c>
      <c r="AII18" s="127">
        <f t="shared" si="31"/>
        <v>80923</v>
      </c>
      <c r="AIJ18" s="131">
        <f t="shared" si="32"/>
        <v>0</v>
      </c>
      <c r="AIK18" s="127">
        <f t="shared" si="33"/>
        <v>1900</v>
      </c>
      <c r="AIL18" s="127">
        <f t="shared" si="34"/>
        <v>78048</v>
      </c>
      <c r="AIM18" s="131">
        <f t="shared" si="35"/>
        <v>0</v>
      </c>
      <c r="AIN18" s="127">
        <f t="shared" si="36"/>
        <v>1800</v>
      </c>
      <c r="AIO18" s="127">
        <f t="shared" si="37"/>
        <v>73371</v>
      </c>
      <c r="AIP18" s="131">
        <f t="shared" si="38"/>
        <v>0</v>
      </c>
      <c r="AIQ18" s="127">
        <f t="shared" si="39"/>
        <v>2000</v>
      </c>
      <c r="AIR18" s="127">
        <f t="shared" si="40"/>
        <v>89226</v>
      </c>
      <c r="AIS18" s="131">
        <f t="shared" si="311"/>
        <v>0</v>
      </c>
      <c r="AIT18" s="127">
        <f t="shared" si="312"/>
        <v>2100</v>
      </c>
      <c r="AIU18" s="127">
        <f t="shared" si="313"/>
        <v>94222</v>
      </c>
      <c r="AIV18" s="131">
        <f t="shared" si="314"/>
        <v>0</v>
      </c>
      <c r="AIW18" s="127">
        <f t="shared" si="315"/>
        <v>2020</v>
      </c>
      <c r="AIX18" s="127">
        <f t="shared" si="316"/>
        <v>91226</v>
      </c>
      <c r="AIY18" s="131">
        <f t="shared" si="317"/>
        <v>0</v>
      </c>
      <c r="AIZ18" s="151">
        <f t="shared" si="318"/>
        <v>2620</v>
      </c>
      <c r="AJA18" s="127">
        <f t="shared" si="319"/>
        <v>113050</v>
      </c>
      <c r="AJB18" s="131">
        <f t="shared" si="320"/>
        <v>0</v>
      </c>
      <c r="AJC18" s="127">
        <f t="shared" si="321"/>
        <v>2850</v>
      </c>
      <c r="AJD18" s="127">
        <f t="shared" si="322"/>
        <v>129678</v>
      </c>
      <c r="AJE18" s="131">
        <f t="shared" si="323"/>
        <v>0</v>
      </c>
      <c r="AJF18" s="127">
        <f t="shared" si="324"/>
        <v>3400</v>
      </c>
      <c r="AJG18" s="127">
        <f t="shared" si="358"/>
        <v>156728</v>
      </c>
      <c r="AJH18" s="131"/>
      <c r="AJI18" s="127"/>
      <c r="AJJ18" s="127"/>
      <c r="AJK18" s="131"/>
      <c r="AJL18" s="127"/>
      <c r="AJM18" s="127"/>
      <c r="AJN18" s="131"/>
      <c r="AJO18" s="127"/>
      <c r="AJP18" s="127"/>
      <c r="AJQ18" s="131"/>
      <c r="AJR18" s="127"/>
      <c r="AJS18" s="127"/>
      <c r="AJT18" s="127"/>
      <c r="AJU18" s="127"/>
      <c r="AJV18" s="127"/>
      <c r="AJW18" s="127"/>
      <c r="AJX18" s="127"/>
      <c r="AJY18" s="127"/>
      <c r="AJZ18" s="128">
        <f t="shared" si="42"/>
        <v>2417.5</v>
      </c>
      <c r="AKA18" s="128">
        <f t="shared" si="43"/>
        <v>115381.67</v>
      </c>
      <c r="AKB18" s="128">
        <v>2461.5</v>
      </c>
      <c r="AKC18" s="128">
        <v>117526.34999999999</v>
      </c>
      <c r="AKD18" s="128">
        <v>2676.5</v>
      </c>
      <c r="AKE18" s="128">
        <v>127566.65</v>
      </c>
      <c r="AKF18" s="128">
        <f t="shared" si="44"/>
        <v>2164.5</v>
      </c>
      <c r="AKG18" s="128">
        <f t="shared" si="45"/>
        <v>103178.07</v>
      </c>
      <c r="AKH18" s="128">
        <f t="shared" si="46"/>
        <v>2334.5</v>
      </c>
      <c r="AKI18" s="128">
        <f t="shared" si="204"/>
        <v>110740.26999999999</v>
      </c>
      <c r="AKJ18" s="128">
        <v>1967.5</v>
      </c>
      <c r="AKK18" s="128">
        <v>93356.93</v>
      </c>
      <c r="AKL18" s="128">
        <f t="shared" si="325"/>
        <v>2005.5</v>
      </c>
      <c r="AKM18" s="128">
        <f t="shared" si="47"/>
        <v>88707.53</v>
      </c>
      <c r="AKN18" s="128">
        <f t="shared" si="326"/>
        <v>2020.5</v>
      </c>
      <c r="AKO18" s="128">
        <f t="shared" si="327"/>
        <v>82295.17</v>
      </c>
      <c r="AKP18" s="128">
        <f t="shared" si="48"/>
        <v>1747.5</v>
      </c>
      <c r="AKQ18" s="128">
        <f t="shared" si="49"/>
        <v>71554.66</v>
      </c>
      <c r="AKR18" s="128">
        <f t="shared" si="50"/>
        <v>1424.5</v>
      </c>
      <c r="AKS18" s="128">
        <f t="shared" si="51"/>
        <v>58166.46</v>
      </c>
      <c r="AKT18" s="128">
        <f t="shared" si="359"/>
        <v>2077</v>
      </c>
      <c r="AKU18" s="128">
        <f t="shared" si="360"/>
        <v>89035.72</v>
      </c>
      <c r="AKV18" s="128">
        <f t="shared" si="361"/>
        <v>2133</v>
      </c>
      <c r="AKW18" s="128">
        <f t="shared" si="362"/>
        <v>97392.27</v>
      </c>
      <c r="AKX18" s="128">
        <f t="shared" si="363"/>
        <v>1936.5</v>
      </c>
      <c r="AKY18" s="128">
        <f t="shared" si="364"/>
        <v>85042.95</v>
      </c>
      <c r="AKZ18" s="128">
        <f t="shared" si="365"/>
        <v>2994.5</v>
      </c>
      <c r="ALA18" s="128">
        <f t="shared" si="366"/>
        <v>125900.61000000002</v>
      </c>
      <c r="ALB18" s="128">
        <f t="shared" si="367"/>
        <v>2660.5</v>
      </c>
      <c r="ALC18" s="128">
        <f t="shared" si="368"/>
        <v>115004.81999999999</v>
      </c>
      <c r="ALD18" s="128"/>
      <c r="ALE18" s="128"/>
      <c r="ALF18" s="128"/>
      <c r="ALG18" s="128"/>
      <c r="ALH18" s="128"/>
      <c r="ALI18" s="128"/>
      <c r="ALJ18" s="128"/>
      <c r="ALK18" s="128"/>
      <c r="ALL18" s="128"/>
      <c r="ALM18" s="128"/>
      <c r="ALN18" s="128"/>
      <c r="ALO18" s="128"/>
      <c r="ALP18" s="128"/>
      <c r="ALQ18" s="128"/>
      <c r="ALR18" s="128"/>
    </row>
    <row r="19" spans="1:1006" s="115" customFormat="1" ht="18" hidden="1" customHeight="1" outlineLevel="1" x14ac:dyDescent="0.25">
      <c r="A19" s="120"/>
      <c r="B19" s="120"/>
      <c r="C19" s="296" t="s">
        <v>283</v>
      </c>
      <c r="D19" s="177"/>
      <c r="E19" s="205"/>
      <c r="F19" s="205">
        <v>0</v>
      </c>
      <c r="G19" s="227"/>
      <c r="H19" s="225"/>
      <c r="I19" s="208">
        <f t="shared" si="329"/>
        <v>0</v>
      </c>
      <c r="J19" s="205">
        <v>0</v>
      </c>
      <c r="K19" s="227"/>
      <c r="L19" s="225"/>
      <c r="M19" s="208">
        <f t="shared" si="330"/>
        <v>0</v>
      </c>
      <c r="N19" s="205">
        <v>0</v>
      </c>
      <c r="O19" s="225"/>
      <c r="P19" s="225"/>
      <c r="Q19" s="208">
        <f t="shared" si="331"/>
        <v>0</v>
      </c>
      <c r="R19" s="205">
        <v>0</v>
      </c>
      <c r="S19" s="225"/>
      <c r="T19" s="225"/>
      <c r="U19" s="208">
        <f t="shared" si="332"/>
        <v>0</v>
      </c>
      <c r="V19" s="207">
        <v>0</v>
      </c>
      <c r="W19" s="225"/>
      <c r="X19" s="225"/>
      <c r="Y19" s="208">
        <f t="shared" si="333"/>
        <v>0</v>
      </c>
      <c r="Z19" s="207">
        <v>0</v>
      </c>
      <c r="AA19" s="225"/>
      <c r="AB19" s="225"/>
      <c r="AC19" s="208">
        <f t="shared" si="334"/>
        <v>0</v>
      </c>
      <c r="AD19" s="207">
        <v>0</v>
      </c>
      <c r="AE19" s="225"/>
      <c r="AF19" s="225"/>
      <c r="AG19" s="208">
        <f t="shared" si="335"/>
        <v>0</v>
      </c>
      <c r="AH19" s="207">
        <v>0</v>
      </c>
      <c r="AI19" s="225"/>
      <c r="AJ19" s="225"/>
      <c r="AK19" s="208">
        <f t="shared" si="336"/>
        <v>0</v>
      </c>
      <c r="AL19" s="207">
        <v>0</v>
      </c>
      <c r="AM19" s="225"/>
      <c r="AN19" s="225"/>
      <c r="AO19" s="208">
        <f t="shared" si="337"/>
        <v>0</v>
      </c>
      <c r="AP19" s="207"/>
      <c r="AQ19" s="225"/>
      <c r="AR19" s="225"/>
      <c r="AS19" s="208">
        <f t="shared" si="338"/>
        <v>0</v>
      </c>
      <c r="AT19" s="207"/>
      <c r="AU19" s="225"/>
      <c r="AV19" s="225"/>
      <c r="AW19" s="208">
        <f t="shared" si="339"/>
        <v>0</v>
      </c>
      <c r="AX19" s="207"/>
      <c r="AY19" s="225"/>
      <c r="AZ19" s="225"/>
      <c r="BA19" s="208">
        <f t="shared" si="340"/>
        <v>0</v>
      </c>
      <c r="BB19" s="207"/>
      <c r="BC19" s="225"/>
      <c r="BD19" s="225"/>
      <c r="BE19" s="208">
        <f t="shared" si="341"/>
        <v>0</v>
      </c>
      <c r="BF19" s="207"/>
      <c r="BG19" s="225"/>
      <c r="BH19" s="225"/>
      <c r="BI19" s="208">
        <f t="shared" si="342"/>
        <v>0</v>
      </c>
      <c r="BJ19" s="207"/>
      <c r="BK19" s="225"/>
      <c r="BL19" s="225"/>
      <c r="BM19" s="208">
        <f t="shared" si="343"/>
        <v>0</v>
      </c>
      <c r="BN19" s="207"/>
      <c r="BO19" s="225"/>
      <c r="BP19" s="225"/>
      <c r="BQ19" s="208">
        <f t="shared" si="369"/>
        <v>0</v>
      </c>
      <c r="BR19" s="207"/>
      <c r="BS19" s="225"/>
      <c r="BT19" s="225"/>
      <c r="BU19" s="208">
        <f t="shared" si="370"/>
        <v>0</v>
      </c>
      <c r="BV19" s="207"/>
      <c r="BW19" s="225"/>
      <c r="BX19" s="225"/>
      <c r="BY19" s="208">
        <f t="shared" si="371"/>
        <v>0</v>
      </c>
      <c r="BZ19" s="207"/>
      <c r="CA19" s="225"/>
      <c r="CB19" s="225"/>
      <c r="CC19" s="208">
        <f t="shared" si="372"/>
        <v>0</v>
      </c>
      <c r="CD19" s="225"/>
      <c r="CE19" s="225"/>
      <c r="CF19" s="208">
        <f t="shared" si="373"/>
        <v>0</v>
      </c>
      <c r="CG19" s="225"/>
      <c r="CH19" s="225"/>
      <c r="CI19" s="226"/>
      <c r="CJ19" s="226"/>
      <c r="CK19" s="226"/>
      <c r="CL19" s="226"/>
      <c r="CM19" s="253">
        <v>0</v>
      </c>
      <c r="CN19" s="253">
        <v>0</v>
      </c>
      <c r="CO19" s="253">
        <v>0</v>
      </c>
      <c r="CP19" s="253">
        <v>0</v>
      </c>
      <c r="CQ19" s="253">
        <v>0</v>
      </c>
      <c r="CR19" s="253">
        <v>0</v>
      </c>
      <c r="CS19" s="253">
        <v>0</v>
      </c>
      <c r="CT19" s="253">
        <v>0</v>
      </c>
      <c r="CU19" s="253">
        <v>0</v>
      </c>
      <c r="CV19" s="253">
        <v>0</v>
      </c>
      <c r="CW19" s="253">
        <v>0</v>
      </c>
      <c r="CX19" s="253">
        <v>0</v>
      </c>
      <c r="CY19" s="253">
        <v>0</v>
      </c>
      <c r="CZ19" s="253">
        <v>0</v>
      </c>
      <c r="DA19" s="253">
        <v>0</v>
      </c>
      <c r="DB19" s="253">
        <v>0</v>
      </c>
      <c r="DC19" s="253">
        <v>0</v>
      </c>
      <c r="DD19" s="253">
        <v>0</v>
      </c>
      <c r="DE19" s="253">
        <v>0</v>
      </c>
      <c r="DF19" s="253">
        <v>0</v>
      </c>
      <c r="DG19" s="253">
        <v>0</v>
      </c>
      <c r="DH19" s="253">
        <v>0</v>
      </c>
      <c r="DI19" s="253">
        <v>0</v>
      </c>
      <c r="DJ19" s="253">
        <v>0</v>
      </c>
      <c r="DK19" s="253">
        <v>0</v>
      </c>
      <c r="DL19" s="253">
        <v>0</v>
      </c>
      <c r="DM19" s="253">
        <v>0</v>
      </c>
      <c r="DN19" s="253">
        <v>0</v>
      </c>
      <c r="DO19" s="253">
        <v>0</v>
      </c>
      <c r="DP19" s="253">
        <v>0</v>
      </c>
      <c r="DQ19" s="253">
        <v>0</v>
      </c>
      <c r="DR19" s="253">
        <v>0</v>
      </c>
      <c r="DS19" s="253">
        <v>0</v>
      </c>
      <c r="DT19" s="253">
        <v>0</v>
      </c>
      <c r="DU19" s="253">
        <v>0</v>
      </c>
      <c r="DV19" s="253">
        <v>0</v>
      </c>
      <c r="DW19" s="253">
        <v>0</v>
      </c>
      <c r="DX19" s="253">
        <v>0</v>
      </c>
      <c r="DY19" s="253">
        <v>0</v>
      </c>
      <c r="DZ19" s="253">
        <v>0</v>
      </c>
      <c r="EA19" s="126"/>
      <c r="EB19" s="126"/>
      <c r="EC19" s="126"/>
      <c r="ED19" s="126"/>
      <c r="EE19" s="126"/>
      <c r="EF19" s="126"/>
      <c r="EG19" s="131">
        <v>0</v>
      </c>
      <c r="EH19" s="225"/>
      <c r="EI19" s="227">
        <v>54</v>
      </c>
      <c r="EJ19" s="226">
        <f t="shared" si="344"/>
        <v>0</v>
      </c>
      <c r="EK19" s="131">
        <v>0</v>
      </c>
      <c r="EL19" s="225"/>
      <c r="EM19" s="227">
        <v>54</v>
      </c>
      <c r="EN19" s="226">
        <f t="shared" si="345"/>
        <v>0</v>
      </c>
      <c r="EO19" s="131">
        <v>0</v>
      </c>
      <c r="EP19" s="225"/>
      <c r="EQ19" s="227">
        <v>54</v>
      </c>
      <c r="ER19" s="226">
        <f t="shared" si="346"/>
        <v>0</v>
      </c>
      <c r="ES19" s="131">
        <v>0</v>
      </c>
      <c r="ET19" s="225"/>
      <c r="EU19" s="227">
        <v>54</v>
      </c>
      <c r="EV19" s="226">
        <f t="shared" si="347"/>
        <v>0</v>
      </c>
      <c r="EW19" s="131">
        <v>0</v>
      </c>
      <c r="EX19" s="225"/>
      <c r="EY19" s="227">
        <v>54</v>
      </c>
      <c r="EZ19" s="226">
        <f t="shared" si="348"/>
        <v>0</v>
      </c>
      <c r="FA19" s="131">
        <v>111</v>
      </c>
      <c r="FB19" s="225"/>
      <c r="FC19" s="227">
        <v>54</v>
      </c>
      <c r="FD19" s="226">
        <f t="shared" si="349"/>
        <v>0</v>
      </c>
      <c r="FE19" s="131">
        <v>0</v>
      </c>
      <c r="FF19" s="225"/>
      <c r="FG19" s="227">
        <v>54</v>
      </c>
      <c r="FH19" s="226">
        <f t="shared" si="350"/>
        <v>0</v>
      </c>
      <c r="FI19" s="131">
        <v>0</v>
      </c>
      <c r="FJ19" s="225"/>
      <c r="FK19" s="225">
        <v>44.06</v>
      </c>
      <c r="FL19" s="226">
        <f t="shared" si="351"/>
        <v>0</v>
      </c>
      <c r="FM19" s="131">
        <v>0</v>
      </c>
      <c r="FN19" s="225"/>
      <c r="FO19" s="225">
        <v>44.06</v>
      </c>
      <c r="FP19" s="226">
        <f t="shared" si="352"/>
        <v>0</v>
      </c>
      <c r="FQ19" s="131"/>
      <c r="FR19" s="225"/>
      <c r="FS19" s="225">
        <v>44.06</v>
      </c>
      <c r="FT19" s="226">
        <f t="shared" si="353"/>
        <v>0</v>
      </c>
      <c r="FU19" s="131"/>
      <c r="FV19" s="225"/>
      <c r="FW19" s="225">
        <v>44.06</v>
      </c>
      <c r="FX19" s="226">
        <f t="shared" si="354"/>
        <v>0</v>
      </c>
      <c r="FY19" s="131"/>
      <c r="FZ19" s="225"/>
      <c r="GA19" s="225">
        <v>44.06</v>
      </c>
      <c r="GB19" s="226">
        <f t="shared" si="355"/>
        <v>0</v>
      </c>
      <c r="GC19" s="131"/>
      <c r="GD19" s="225"/>
      <c r="GE19" s="225">
        <v>44.06</v>
      </c>
      <c r="GF19" s="226">
        <f t="shared" si="356"/>
        <v>0</v>
      </c>
      <c r="GG19" s="131"/>
      <c r="GH19" s="225"/>
      <c r="GI19" s="225">
        <v>44.06</v>
      </c>
      <c r="GJ19" s="226">
        <f t="shared" si="357"/>
        <v>0</v>
      </c>
      <c r="GK19" s="131"/>
      <c r="GL19" s="225"/>
      <c r="GM19" s="225">
        <v>44.06</v>
      </c>
      <c r="GN19" s="226">
        <f t="shared" si="206"/>
        <v>0</v>
      </c>
      <c r="GO19" s="131"/>
      <c r="GP19" s="225"/>
      <c r="GQ19" s="225">
        <v>44.06</v>
      </c>
      <c r="GR19" s="226">
        <f t="shared" si="374"/>
        <v>0</v>
      </c>
      <c r="GS19" s="131"/>
      <c r="GT19" s="225"/>
      <c r="GU19" s="225">
        <v>44.06</v>
      </c>
      <c r="GV19" s="226">
        <f t="shared" si="375"/>
        <v>0</v>
      </c>
      <c r="GW19" s="131"/>
      <c r="GX19" s="225"/>
      <c r="GY19" s="225">
        <v>44.06</v>
      </c>
      <c r="GZ19" s="226">
        <f t="shared" si="376"/>
        <v>0</v>
      </c>
      <c r="HA19" s="131"/>
      <c r="HB19" s="225"/>
      <c r="HC19" s="225">
        <v>44.06</v>
      </c>
      <c r="HD19" s="226">
        <f t="shared" si="377"/>
        <v>0</v>
      </c>
      <c r="HE19" s="225"/>
      <c r="HF19" s="225">
        <v>44.06</v>
      </c>
      <c r="HG19" s="226">
        <f t="shared" si="378"/>
        <v>0</v>
      </c>
      <c r="HH19" s="225"/>
      <c r="HI19" s="225"/>
      <c r="HJ19" s="226"/>
      <c r="HK19" s="226"/>
      <c r="HL19" s="226"/>
      <c r="HM19" s="226"/>
      <c r="HN19" s="253">
        <v>0</v>
      </c>
      <c r="HO19" s="253">
        <v>0</v>
      </c>
      <c r="HP19" s="253">
        <v>0</v>
      </c>
      <c r="HQ19" s="253">
        <v>0</v>
      </c>
      <c r="HR19" s="253">
        <v>0</v>
      </c>
      <c r="HS19" s="253">
        <v>0</v>
      </c>
      <c r="HT19" s="253">
        <v>0</v>
      </c>
      <c r="HU19" s="253">
        <v>0</v>
      </c>
      <c r="HV19" s="253">
        <v>0</v>
      </c>
      <c r="HW19" s="253">
        <v>0</v>
      </c>
      <c r="HX19" s="253">
        <v>0</v>
      </c>
      <c r="HY19" s="253">
        <v>0</v>
      </c>
      <c r="HZ19" s="253">
        <v>0</v>
      </c>
      <c r="IA19" s="253">
        <v>0</v>
      </c>
      <c r="IB19" s="253">
        <v>0</v>
      </c>
      <c r="IC19" s="253">
        <v>0</v>
      </c>
      <c r="ID19" s="253">
        <v>0</v>
      </c>
      <c r="IE19" s="253">
        <v>0</v>
      </c>
      <c r="IF19" s="253">
        <v>0</v>
      </c>
      <c r="IG19" s="253">
        <v>0</v>
      </c>
      <c r="IH19" s="253">
        <v>0</v>
      </c>
      <c r="II19" s="253">
        <v>0</v>
      </c>
      <c r="IJ19" s="253">
        <v>0</v>
      </c>
      <c r="IK19" s="253">
        <v>0</v>
      </c>
      <c r="IL19" s="253">
        <v>0</v>
      </c>
      <c r="IM19" s="253">
        <v>0</v>
      </c>
      <c r="IN19" s="253">
        <v>0</v>
      </c>
      <c r="IO19" s="253">
        <v>0</v>
      </c>
      <c r="IP19" s="253">
        <v>0</v>
      </c>
      <c r="IQ19" s="253">
        <v>0</v>
      </c>
      <c r="IR19" s="254">
        <v>111</v>
      </c>
      <c r="IS19" s="254">
        <v>4897.32</v>
      </c>
      <c r="IT19" s="254">
        <v>0</v>
      </c>
      <c r="IU19" s="254">
        <v>0</v>
      </c>
      <c r="IV19" s="254">
        <v>0</v>
      </c>
      <c r="IW19" s="254">
        <v>0</v>
      </c>
      <c r="IX19" s="254">
        <v>0</v>
      </c>
      <c r="IY19" s="254">
        <v>0</v>
      </c>
      <c r="IZ19" s="125"/>
      <c r="JA19" s="125"/>
      <c r="JB19" s="125"/>
      <c r="JC19" s="125"/>
      <c r="JD19" s="228"/>
      <c r="JE19" s="225"/>
      <c r="JF19" s="228"/>
      <c r="JG19" s="228">
        <f t="shared" si="207"/>
        <v>0</v>
      </c>
      <c r="JH19" s="228"/>
      <c r="JI19" s="225"/>
      <c r="JJ19" s="228"/>
      <c r="JK19" s="228">
        <f t="shared" si="208"/>
        <v>0</v>
      </c>
      <c r="JL19" s="228"/>
      <c r="JM19" s="225"/>
      <c r="JN19" s="228"/>
      <c r="JO19" s="228">
        <f t="shared" si="209"/>
        <v>0</v>
      </c>
      <c r="JP19" s="228"/>
      <c r="JQ19" s="225"/>
      <c r="JR19" s="228"/>
      <c r="JS19" s="228">
        <f t="shared" si="210"/>
        <v>0</v>
      </c>
      <c r="JT19" s="228"/>
      <c r="JU19" s="225"/>
      <c r="JV19" s="228"/>
      <c r="JW19" s="228">
        <f t="shared" si="211"/>
        <v>0</v>
      </c>
      <c r="JX19" s="228"/>
      <c r="JY19" s="225"/>
      <c r="JZ19" s="228"/>
      <c r="KA19" s="228">
        <f t="shared" si="212"/>
        <v>0</v>
      </c>
      <c r="KB19" s="228"/>
      <c r="KC19" s="228"/>
      <c r="KD19" s="228"/>
      <c r="KE19" s="228">
        <f t="shared" si="213"/>
        <v>0</v>
      </c>
      <c r="KF19" s="228"/>
      <c r="KG19" s="228"/>
      <c r="KH19" s="228"/>
      <c r="KI19" s="228">
        <f t="shared" si="214"/>
        <v>0</v>
      </c>
      <c r="KJ19" s="228"/>
      <c r="KK19" s="228"/>
      <c r="KL19" s="228"/>
      <c r="KM19" s="228">
        <f t="shared" si="215"/>
        <v>0</v>
      </c>
      <c r="KN19" s="228"/>
      <c r="KO19" s="228"/>
      <c r="KP19" s="228"/>
      <c r="KQ19" s="228">
        <f t="shared" si="216"/>
        <v>0</v>
      </c>
      <c r="KR19" s="228"/>
      <c r="KS19" s="228"/>
      <c r="KT19" s="228"/>
      <c r="KU19" s="228">
        <f t="shared" si="217"/>
        <v>0</v>
      </c>
      <c r="KV19" s="228"/>
      <c r="KW19" s="228"/>
      <c r="KX19" s="228"/>
      <c r="KY19" s="228">
        <f t="shared" si="218"/>
        <v>0</v>
      </c>
      <c r="KZ19" s="228"/>
      <c r="LA19" s="228"/>
      <c r="LB19" s="228"/>
      <c r="LC19" s="228">
        <f t="shared" si="219"/>
        <v>0</v>
      </c>
      <c r="LD19" s="228"/>
      <c r="LE19" s="228"/>
      <c r="LF19" s="228"/>
      <c r="LG19" s="228">
        <f t="shared" si="220"/>
        <v>0</v>
      </c>
      <c r="LH19" s="228"/>
      <c r="LI19" s="228"/>
      <c r="LJ19" s="228"/>
      <c r="LK19" s="228">
        <f t="shared" si="221"/>
        <v>0</v>
      </c>
      <c r="LL19" s="228"/>
      <c r="LM19" s="228"/>
      <c r="LN19" s="228"/>
      <c r="LO19" s="228">
        <f t="shared" si="222"/>
        <v>0</v>
      </c>
      <c r="LP19" s="228"/>
      <c r="LQ19" s="228"/>
      <c r="LR19" s="228"/>
      <c r="LS19" s="228">
        <f t="shared" si="223"/>
        <v>0</v>
      </c>
      <c r="LT19" s="228"/>
      <c r="LU19" s="228"/>
      <c r="LV19" s="228"/>
      <c r="LW19" s="228">
        <f t="shared" si="224"/>
        <v>0</v>
      </c>
      <c r="LX19" s="228"/>
      <c r="LY19" s="228"/>
      <c r="LZ19" s="228"/>
      <c r="MA19" s="228">
        <f t="shared" si="225"/>
        <v>0</v>
      </c>
      <c r="MB19" s="228"/>
      <c r="MC19" s="228"/>
      <c r="MD19" s="228">
        <f t="shared" si="226"/>
        <v>0</v>
      </c>
      <c r="ME19" s="228"/>
      <c r="MF19" s="228"/>
      <c r="MG19" s="228"/>
      <c r="MH19" s="228"/>
      <c r="MI19" s="228"/>
      <c r="MJ19" s="228"/>
      <c r="MK19" s="253"/>
      <c r="ML19" s="253"/>
      <c r="MM19" s="253"/>
      <c r="MN19" s="253"/>
      <c r="MO19" s="253"/>
      <c r="MP19" s="253"/>
      <c r="MQ19" s="253"/>
      <c r="MR19" s="253"/>
      <c r="MS19" s="253"/>
      <c r="MT19" s="253"/>
      <c r="MU19" s="253"/>
      <c r="MV19" s="253"/>
      <c r="MW19" s="253"/>
      <c r="MX19" s="253"/>
      <c r="MY19" s="253"/>
      <c r="MZ19" s="253"/>
      <c r="NA19" s="253"/>
      <c r="NB19" s="253"/>
      <c r="NC19" s="253"/>
      <c r="ND19" s="253"/>
      <c r="NE19" s="253"/>
      <c r="NF19" s="253"/>
      <c r="NG19" s="253"/>
      <c r="NH19" s="253"/>
      <c r="NI19" s="253"/>
      <c r="NJ19" s="253"/>
      <c r="NK19" s="253"/>
      <c r="NL19" s="253"/>
      <c r="NM19" s="253"/>
      <c r="NN19" s="253"/>
      <c r="NO19" s="125"/>
      <c r="NP19" s="125"/>
      <c r="NQ19" s="125"/>
      <c r="NR19" s="125"/>
      <c r="NS19" s="125"/>
      <c r="NT19" s="125"/>
      <c r="NU19" s="125"/>
      <c r="NV19" s="125"/>
      <c r="NW19" s="125"/>
      <c r="NX19" s="125"/>
      <c r="NY19" s="125"/>
      <c r="NZ19" s="125"/>
      <c r="OA19" s="228"/>
      <c r="OB19" s="225"/>
      <c r="OC19" s="225"/>
      <c r="OD19" s="225">
        <f t="shared" si="227"/>
        <v>0</v>
      </c>
      <c r="OE19" s="228"/>
      <c r="OF19" s="225"/>
      <c r="OG19" s="225"/>
      <c r="OH19" s="225">
        <f t="shared" si="228"/>
        <v>0</v>
      </c>
      <c r="OI19" s="228"/>
      <c r="OJ19" s="225"/>
      <c r="OK19" s="225"/>
      <c r="OL19" s="225">
        <f t="shared" si="229"/>
        <v>0</v>
      </c>
      <c r="OM19" s="228"/>
      <c r="ON19" s="225"/>
      <c r="OO19" s="225"/>
      <c r="OP19" s="225">
        <f t="shared" si="230"/>
        <v>0</v>
      </c>
      <c r="OQ19" s="228"/>
      <c r="OR19" s="225"/>
      <c r="OS19" s="225"/>
      <c r="OT19" s="225">
        <f t="shared" si="231"/>
        <v>0</v>
      </c>
      <c r="OU19" s="228"/>
      <c r="OV19" s="225"/>
      <c r="OW19" s="225"/>
      <c r="OX19" s="225">
        <f t="shared" si="232"/>
        <v>0</v>
      </c>
      <c r="OY19" s="228"/>
      <c r="OZ19" s="225"/>
      <c r="PA19" s="225"/>
      <c r="PB19" s="225">
        <f t="shared" si="233"/>
        <v>0</v>
      </c>
      <c r="PC19" s="228"/>
      <c r="PD19" s="225"/>
      <c r="PE19" s="225"/>
      <c r="PF19" s="225">
        <f t="shared" si="234"/>
        <v>0</v>
      </c>
      <c r="PG19" s="228"/>
      <c r="PH19" s="225"/>
      <c r="PI19" s="225"/>
      <c r="PJ19" s="225">
        <f t="shared" si="235"/>
        <v>0</v>
      </c>
      <c r="PK19" s="228"/>
      <c r="PL19" s="225"/>
      <c r="PM19" s="225"/>
      <c r="PN19" s="225">
        <f t="shared" si="236"/>
        <v>0</v>
      </c>
      <c r="PO19" s="228"/>
      <c r="PP19" s="225"/>
      <c r="PQ19" s="225"/>
      <c r="PR19" s="225">
        <f t="shared" si="237"/>
        <v>0</v>
      </c>
      <c r="PS19" s="228"/>
      <c r="PT19" s="225"/>
      <c r="PU19" s="225"/>
      <c r="PV19" s="225">
        <f t="shared" si="238"/>
        <v>0</v>
      </c>
      <c r="PW19" s="228"/>
      <c r="PX19" s="225"/>
      <c r="PY19" s="225"/>
      <c r="PZ19" s="225">
        <f t="shared" si="239"/>
        <v>0</v>
      </c>
      <c r="QA19" s="228"/>
      <c r="QB19" s="225"/>
      <c r="QC19" s="225"/>
      <c r="QD19" s="225">
        <f t="shared" si="240"/>
        <v>0</v>
      </c>
      <c r="QE19" s="228"/>
      <c r="QF19" s="225"/>
      <c r="QG19" s="225"/>
      <c r="QH19" s="225">
        <f t="shared" ref="QH19:QH22" si="396">QF19*QG19</f>
        <v>0</v>
      </c>
      <c r="QI19" s="228"/>
      <c r="QJ19" s="225"/>
      <c r="QK19" s="225"/>
      <c r="QL19" s="225">
        <f t="shared" si="242"/>
        <v>0</v>
      </c>
      <c r="QM19" s="228"/>
      <c r="QN19" s="225"/>
      <c r="QO19" s="225"/>
      <c r="QP19" s="225">
        <f t="shared" si="243"/>
        <v>0</v>
      </c>
      <c r="QQ19" s="228"/>
      <c r="QR19" s="225"/>
      <c r="QS19" s="225"/>
      <c r="QT19" s="225">
        <f t="shared" si="244"/>
        <v>0</v>
      </c>
      <c r="QU19" s="228"/>
      <c r="QV19" s="225"/>
      <c r="QW19" s="225"/>
      <c r="QX19" s="225">
        <f t="shared" si="245"/>
        <v>0</v>
      </c>
      <c r="QY19" s="225"/>
      <c r="QZ19" s="225"/>
      <c r="RA19" s="225">
        <f t="shared" si="246"/>
        <v>0</v>
      </c>
      <c r="RB19" s="225"/>
      <c r="RC19" s="225"/>
      <c r="RD19" s="225"/>
      <c r="RE19" s="225"/>
      <c r="RF19" s="225"/>
      <c r="RG19" s="225"/>
      <c r="RH19" s="253"/>
      <c r="RI19" s="253"/>
      <c r="RJ19" s="253"/>
      <c r="RK19" s="253"/>
      <c r="RL19" s="253"/>
      <c r="RM19" s="253"/>
      <c r="RN19" s="253"/>
      <c r="RO19" s="253"/>
      <c r="RP19" s="253"/>
      <c r="RQ19" s="253"/>
      <c r="RR19" s="253"/>
      <c r="RS19" s="253"/>
      <c r="RT19" s="253"/>
      <c r="RU19" s="253"/>
      <c r="RV19" s="253"/>
      <c r="RW19" s="253"/>
      <c r="RX19" s="253"/>
      <c r="RY19" s="253"/>
      <c r="RZ19" s="253"/>
      <c r="SA19" s="253"/>
      <c r="SB19" s="253"/>
      <c r="SC19" s="253"/>
      <c r="SD19" s="253"/>
      <c r="SE19" s="253"/>
      <c r="SF19" s="253"/>
      <c r="SG19" s="253"/>
      <c r="SH19" s="253"/>
      <c r="SI19" s="253"/>
      <c r="SJ19" s="253"/>
      <c r="SK19" s="253"/>
      <c r="SL19" s="125"/>
      <c r="SM19" s="125"/>
      <c r="SN19" s="125"/>
      <c r="SO19" s="125"/>
      <c r="SP19" s="125"/>
      <c r="SQ19" s="125"/>
      <c r="SR19" s="125"/>
      <c r="SS19" s="125"/>
      <c r="ST19" s="125"/>
      <c r="SU19" s="125"/>
      <c r="SV19" s="125"/>
      <c r="SW19" s="125"/>
      <c r="SX19" s="228"/>
      <c r="SY19" s="240">
        <v>0</v>
      </c>
      <c r="SZ19" s="124"/>
      <c r="TA19" s="226">
        <f t="shared" si="248"/>
        <v>0</v>
      </c>
      <c r="TB19" s="228"/>
      <c r="TC19" s="240">
        <v>0</v>
      </c>
      <c r="TD19" s="124"/>
      <c r="TE19" s="226">
        <f t="shared" si="249"/>
        <v>0</v>
      </c>
      <c r="TF19" s="228"/>
      <c r="TG19" s="240">
        <v>0</v>
      </c>
      <c r="TH19" s="124"/>
      <c r="TI19" s="226">
        <f t="shared" si="250"/>
        <v>0</v>
      </c>
      <c r="TJ19" s="228"/>
      <c r="TK19" s="240">
        <v>0</v>
      </c>
      <c r="TL19" s="124"/>
      <c r="TM19" s="226">
        <f t="shared" si="251"/>
        <v>0</v>
      </c>
      <c r="TN19" s="228"/>
      <c r="TO19" s="240">
        <v>0</v>
      </c>
      <c r="TP19" s="124"/>
      <c r="TQ19" s="226">
        <f t="shared" si="252"/>
        <v>0</v>
      </c>
      <c r="TR19" s="228">
        <v>111.5</v>
      </c>
      <c r="TS19" s="240">
        <v>0</v>
      </c>
      <c r="TT19" s="124"/>
      <c r="TU19" s="226">
        <f t="shared" si="253"/>
        <v>0</v>
      </c>
      <c r="TV19" s="228">
        <v>25</v>
      </c>
      <c r="TW19" s="240">
        <v>0</v>
      </c>
      <c r="TX19" s="124"/>
      <c r="TY19" s="226">
        <f t="shared" si="254"/>
        <v>0</v>
      </c>
      <c r="TZ19" s="228">
        <v>76.5</v>
      </c>
      <c r="UA19" s="219">
        <v>0</v>
      </c>
      <c r="UB19" s="124"/>
      <c r="UC19" s="226">
        <f t="shared" si="255"/>
        <v>0</v>
      </c>
      <c r="UD19" s="228">
        <v>54</v>
      </c>
      <c r="UE19" s="219">
        <v>0</v>
      </c>
      <c r="UF19" s="124"/>
      <c r="UG19" s="226">
        <f t="shared" si="256"/>
        <v>0</v>
      </c>
      <c r="UH19" s="228"/>
      <c r="UI19" s="219">
        <v>0</v>
      </c>
      <c r="UJ19" s="124"/>
      <c r="UK19" s="226">
        <f t="shared" si="257"/>
        <v>0</v>
      </c>
      <c r="UL19" s="228"/>
      <c r="UM19" s="219">
        <v>0</v>
      </c>
      <c r="UN19" s="124"/>
      <c r="UO19" s="226">
        <f t="shared" si="258"/>
        <v>0</v>
      </c>
      <c r="UP19" s="228"/>
      <c r="UQ19" s="207">
        <v>0</v>
      </c>
      <c r="UR19" s="124"/>
      <c r="US19" s="226">
        <f t="shared" si="259"/>
        <v>0</v>
      </c>
      <c r="UT19" s="228"/>
      <c r="UU19" s="207">
        <v>0</v>
      </c>
      <c r="UV19" s="124"/>
      <c r="UW19" s="226">
        <f t="shared" si="260"/>
        <v>0</v>
      </c>
      <c r="UX19" s="228"/>
      <c r="UY19" s="207">
        <v>0</v>
      </c>
      <c r="UZ19" s="124"/>
      <c r="VA19" s="226">
        <f t="shared" si="261"/>
        <v>0</v>
      </c>
      <c r="VB19" s="228"/>
      <c r="VC19" s="207">
        <v>0</v>
      </c>
      <c r="VD19" s="124"/>
      <c r="VE19" s="226">
        <f t="shared" ref="VE19:VE22" si="397">VC19*VD19</f>
        <v>0</v>
      </c>
      <c r="VF19" s="228"/>
      <c r="VG19" s="207">
        <v>0</v>
      </c>
      <c r="VH19" s="124"/>
      <c r="VI19" s="226">
        <f t="shared" si="263"/>
        <v>0</v>
      </c>
      <c r="VJ19" s="228"/>
      <c r="VK19" s="206">
        <v>0</v>
      </c>
      <c r="VL19" s="124"/>
      <c r="VM19" s="226">
        <f t="shared" si="264"/>
        <v>0</v>
      </c>
      <c r="VN19" s="228"/>
      <c r="VO19" s="206">
        <v>0</v>
      </c>
      <c r="VP19" s="124"/>
      <c r="VQ19" s="226">
        <f t="shared" si="265"/>
        <v>0</v>
      </c>
      <c r="VR19" s="228"/>
      <c r="VS19" s="206">
        <v>0</v>
      </c>
      <c r="VT19" s="124"/>
      <c r="VU19" s="226">
        <f t="shared" si="266"/>
        <v>0</v>
      </c>
      <c r="VV19" s="225">
        <v>200</v>
      </c>
      <c r="VW19" s="124">
        <v>42.4</v>
      </c>
      <c r="VX19" s="226">
        <f t="shared" si="267"/>
        <v>8480</v>
      </c>
      <c r="VY19" s="225"/>
      <c r="VZ19" s="124"/>
      <c r="WA19" s="226"/>
      <c r="WB19" s="226"/>
      <c r="WC19" s="226"/>
      <c r="WD19" s="226"/>
      <c r="WE19" s="253"/>
      <c r="WF19" s="253"/>
      <c r="WG19" s="253"/>
      <c r="WH19" s="253"/>
      <c r="WI19" s="253"/>
      <c r="WJ19" s="253"/>
      <c r="WK19" s="253"/>
      <c r="WL19" s="253"/>
      <c r="WM19" s="253"/>
      <c r="WN19" s="253"/>
      <c r="WO19" s="253"/>
      <c r="WP19" s="253"/>
      <c r="WQ19" s="253"/>
      <c r="WR19" s="253"/>
      <c r="WS19" s="253"/>
      <c r="WT19" s="253"/>
      <c r="WU19" s="253"/>
      <c r="WV19" s="253"/>
      <c r="WW19" s="253"/>
      <c r="WX19" s="253"/>
      <c r="WY19" s="253"/>
      <c r="WZ19" s="253"/>
      <c r="XA19" s="253"/>
      <c r="XB19" s="253"/>
      <c r="XC19" s="253"/>
      <c r="XD19" s="253"/>
      <c r="XE19" s="253"/>
      <c r="XF19" s="253"/>
      <c r="XG19" s="253"/>
      <c r="XH19" s="253"/>
      <c r="XI19" s="125">
        <v>111.5</v>
      </c>
      <c r="XJ19" s="125">
        <v>4725.37</v>
      </c>
      <c r="XK19" s="125">
        <v>25</v>
      </c>
      <c r="XL19" s="125">
        <v>1059.5</v>
      </c>
      <c r="XM19" s="125">
        <v>76.5</v>
      </c>
      <c r="XN19" s="125">
        <v>3199.61</v>
      </c>
      <c r="XO19" s="125">
        <v>54</v>
      </c>
      <c r="XP19" s="125">
        <v>2080.08</v>
      </c>
      <c r="XQ19" s="125"/>
      <c r="XR19" s="125"/>
      <c r="XS19" s="125"/>
      <c r="XT19" s="125"/>
      <c r="XU19" s="228"/>
      <c r="XV19" s="226"/>
      <c r="XW19" s="226"/>
      <c r="XX19" s="208">
        <f t="shared" si="269"/>
        <v>0</v>
      </c>
      <c r="XY19" s="228"/>
      <c r="XZ19" s="226"/>
      <c r="YA19" s="226"/>
      <c r="YB19" s="208">
        <f t="shared" si="270"/>
        <v>0</v>
      </c>
      <c r="YC19" s="228"/>
      <c r="YD19" s="226"/>
      <c r="YE19" s="226"/>
      <c r="YF19" s="208">
        <f t="shared" si="271"/>
        <v>0</v>
      </c>
      <c r="YG19" s="228"/>
      <c r="YH19" s="226"/>
      <c r="YI19" s="226"/>
      <c r="YJ19" s="208">
        <f t="shared" si="272"/>
        <v>0</v>
      </c>
      <c r="YK19" s="228"/>
      <c r="YL19" s="226"/>
      <c r="YM19" s="226"/>
      <c r="YN19" s="208">
        <f t="shared" si="273"/>
        <v>0</v>
      </c>
      <c r="YO19" s="228">
        <v>196.5</v>
      </c>
      <c r="YP19" s="226"/>
      <c r="YQ19" s="226"/>
      <c r="YR19" s="208">
        <f t="shared" si="274"/>
        <v>0</v>
      </c>
      <c r="YS19" s="228">
        <v>41</v>
      </c>
      <c r="YT19" s="226"/>
      <c r="YU19" s="226"/>
      <c r="YV19" s="208">
        <f t="shared" si="275"/>
        <v>0</v>
      </c>
      <c r="YW19" s="228">
        <v>758</v>
      </c>
      <c r="YX19" s="226"/>
      <c r="YY19" s="226"/>
      <c r="YZ19" s="208">
        <f t="shared" si="276"/>
        <v>0</v>
      </c>
      <c r="ZA19" s="228">
        <v>446</v>
      </c>
      <c r="ZB19" s="226"/>
      <c r="ZC19" s="226"/>
      <c r="ZD19" s="208">
        <f t="shared" si="277"/>
        <v>0</v>
      </c>
      <c r="ZE19" s="228"/>
      <c r="ZF19" s="226"/>
      <c r="ZG19" s="226"/>
      <c r="ZH19" s="208">
        <f t="shared" si="278"/>
        <v>0</v>
      </c>
      <c r="ZI19" s="228"/>
      <c r="ZJ19" s="225">
        <v>0</v>
      </c>
      <c r="ZK19" s="225">
        <v>50.43</v>
      </c>
      <c r="ZL19" s="208">
        <f t="shared" si="279"/>
        <v>0</v>
      </c>
      <c r="ZM19" s="228"/>
      <c r="ZN19" s="225">
        <v>0</v>
      </c>
      <c r="ZO19" s="225">
        <v>50.43</v>
      </c>
      <c r="ZP19" s="208">
        <f t="shared" si="280"/>
        <v>0</v>
      </c>
      <c r="ZQ19" s="228"/>
      <c r="ZR19" s="225">
        <v>0</v>
      </c>
      <c r="ZS19" s="225">
        <v>50.43</v>
      </c>
      <c r="ZT19" s="208">
        <f t="shared" si="281"/>
        <v>0</v>
      </c>
      <c r="ZU19" s="228"/>
      <c r="ZV19" s="225">
        <v>0</v>
      </c>
      <c r="ZW19" s="225">
        <v>50.43</v>
      </c>
      <c r="ZX19" s="208">
        <f t="shared" si="282"/>
        <v>0</v>
      </c>
      <c r="ZY19" s="228"/>
      <c r="ZZ19" s="225">
        <v>0</v>
      </c>
      <c r="AAA19" s="225">
        <v>50.43</v>
      </c>
      <c r="AAB19" s="208">
        <f t="shared" si="283"/>
        <v>0</v>
      </c>
      <c r="AAC19" s="228"/>
      <c r="AAD19" s="225">
        <v>0</v>
      </c>
      <c r="AAE19" s="225">
        <v>50.43</v>
      </c>
      <c r="AAF19" s="208">
        <f t="shared" si="284"/>
        <v>0</v>
      </c>
      <c r="AAG19" s="228"/>
      <c r="AAH19" s="225">
        <v>0</v>
      </c>
      <c r="AAI19" s="225">
        <v>50.43</v>
      </c>
      <c r="AAJ19" s="208">
        <f t="shared" si="285"/>
        <v>0</v>
      </c>
      <c r="AAK19" s="228"/>
      <c r="AAL19" s="225">
        <v>0</v>
      </c>
      <c r="AAM19" s="225">
        <v>50.79</v>
      </c>
      <c r="AAN19" s="208">
        <f t="shared" si="286"/>
        <v>0</v>
      </c>
      <c r="AAO19" s="228"/>
      <c r="AAP19" s="225">
        <v>0</v>
      </c>
      <c r="AAQ19" s="225">
        <v>50.79</v>
      </c>
      <c r="AAR19" s="208">
        <f t="shared" si="287"/>
        <v>0</v>
      </c>
      <c r="AAS19" s="225">
        <v>1200</v>
      </c>
      <c r="AAT19" s="225">
        <v>50</v>
      </c>
      <c r="AAU19" s="208">
        <f t="shared" si="288"/>
        <v>60000</v>
      </c>
      <c r="AAV19" s="225"/>
      <c r="AAW19" s="225"/>
      <c r="AAX19" s="226"/>
      <c r="AAY19" s="226"/>
      <c r="AAZ19" s="226"/>
      <c r="ABA19" s="226"/>
      <c r="ABB19" s="253"/>
      <c r="ABC19" s="253"/>
      <c r="ABD19" s="253"/>
      <c r="ABE19" s="253"/>
      <c r="ABF19" s="253"/>
      <c r="ABG19" s="253"/>
      <c r="ABH19" s="253"/>
      <c r="ABI19" s="253"/>
      <c r="ABJ19" s="253"/>
      <c r="ABK19" s="253"/>
      <c r="ABL19" s="253"/>
      <c r="ABM19" s="253"/>
      <c r="ABN19" s="253"/>
      <c r="ABO19" s="253"/>
      <c r="ABP19" s="253"/>
      <c r="ABQ19" s="253"/>
      <c r="ABR19" s="253"/>
      <c r="ABS19" s="253"/>
      <c r="ABT19" s="253"/>
      <c r="ABU19" s="253"/>
      <c r="ABV19" s="253"/>
      <c r="ABW19" s="253"/>
      <c r="ABX19" s="253"/>
      <c r="ABY19" s="253"/>
      <c r="ABZ19" s="253"/>
      <c r="ACA19" s="253"/>
      <c r="ACB19" s="253"/>
      <c r="ACC19" s="253"/>
      <c r="ACD19" s="253"/>
      <c r="ACE19" s="253"/>
      <c r="ACF19" s="126">
        <v>196.5</v>
      </c>
      <c r="ACG19" s="126">
        <v>9850.68</v>
      </c>
      <c r="ACH19" s="126">
        <v>41</v>
      </c>
      <c r="ACI19" s="126">
        <v>2067.56</v>
      </c>
      <c r="ACJ19" s="126">
        <v>758</v>
      </c>
      <c r="ACK19" s="126">
        <v>38258.76</v>
      </c>
      <c r="ACL19" s="126">
        <v>446</v>
      </c>
      <c r="ACM19" s="126">
        <v>22646.52</v>
      </c>
      <c r="ACN19" s="126"/>
      <c r="ACO19" s="126"/>
      <c r="ACP19" s="126"/>
      <c r="ACQ19" s="126"/>
      <c r="ACR19" s="131">
        <v>0</v>
      </c>
      <c r="ACS19" s="227"/>
      <c r="ACT19" s="227">
        <v>54</v>
      </c>
      <c r="ACU19" s="226">
        <f t="shared" si="290"/>
        <v>0</v>
      </c>
      <c r="ACV19" s="131">
        <v>0</v>
      </c>
      <c r="ACW19" s="227"/>
      <c r="ACX19" s="227">
        <v>54</v>
      </c>
      <c r="ACY19" s="226">
        <f t="shared" si="291"/>
        <v>0</v>
      </c>
      <c r="ACZ19" s="131">
        <v>0</v>
      </c>
      <c r="ADA19" s="227"/>
      <c r="ADB19" s="227">
        <v>54</v>
      </c>
      <c r="ADC19" s="226">
        <f t="shared" si="292"/>
        <v>0</v>
      </c>
      <c r="ADD19" s="131">
        <v>0</v>
      </c>
      <c r="ADE19" s="227"/>
      <c r="ADF19" s="227">
        <v>54</v>
      </c>
      <c r="ADG19" s="226">
        <f t="shared" si="293"/>
        <v>0</v>
      </c>
      <c r="ADH19" s="131">
        <v>0</v>
      </c>
      <c r="ADI19" s="227"/>
      <c r="ADJ19" s="227">
        <v>54</v>
      </c>
      <c r="ADK19" s="226">
        <f t="shared" si="294"/>
        <v>0</v>
      </c>
      <c r="ADL19" s="131">
        <v>3.5</v>
      </c>
      <c r="ADM19" s="227"/>
      <c r="ADN19" s="227">
        <v>54</v>
      </c>
      <c r="ADO19" s="226">
        <f t="shared" si="295"/>
        <v>0</v>
      </c>
      <c r="ADP19" s="131">
        <v>0</v>
      </c>
      <c r="ADQ19" s="227"/>
      <c r="ADR19" s="227">
        <v>54</v>
      </c>
      <c r="ADS19" s="226">
        <f t="shared" si="296"/>
        <v>0</v>
      </c>
      <c r="ADT19" s="131">
        <v>3</v>
      </c>
      <c r="ADU19" s="227"/>
      <c r="ADV19" s="225">
        <v>54</v>
      </c>
      <c r="ADW19" s="226">
        <f t="shared" si="297"/>
        <v>0</v>
      </c>
      <c r="ADX19" s="131">
        <v>2</v>
      </c>
      <c r="ADY19" s="227"/>
      <c r="ADZ19" s="225">
        <v>54</v>
      </c>
      <c r="AEA19" s="226">
        <f t="shared" si="298"/>
        <v>0</v>
      </c>
      <c r="AEB19" s="131"/>
      <c r="AEC19" s="227"/>
      <c r="AED19" s="225">
        <v>54</v>
      </c>
      <c r="AEE19" s="226">
        <f t="shared" si="299"/>
        <v>0</v>
      </c>
      <c r="AEF19" s="131"/>
      <c r="AEG19" s="227"/>
      <c r="AEH19" s="225">
        <v>54</v>
      </c>
      <c r="AEI19" s="226">
        <f t="shared" si="300"/>
        <v>0</v>
      </c>
      <c r="AEJ19" s="131"/>
      <c r="AEK19" s="227"/>
      <c r="AEL19" s="225">
        <v>54</v>
      </c>
      <c r="AEM19" s="226">
        <f t="shared" si="301"/>
        <v>0</v>
      </c>
      <c r="AEN19" s="131"/>
      <c r="AEO19" s="227"/>
      <c r="AEP19" s="225">
        <v>54</v>
      </c>
      <c r="AEQ19" s="226">
        <f t="shared" si="302"/>
        <v>0</v>
      </c>
      <c r="AER19" s="131">
        <v>0</v>
      </c>
      <c r="AES19" s="227"/>
      <c r="AET19" s="225">
        <v>54</v>
      </c>
      <c r="AEU19" s="226">
        <f t="shared" si="303"/>
        <v>0</v>
      </c>
      <c r="AEV19" s="131">
        <v>0</v>
      </c>
      <c r="AEW19" s="227"/>
      <c r="AEX19" s="225">
        <v>54</v>
      </c>
      <c r="AEY19" s="226">
        <f t="shared" si="304"/>
        <v>0</v>
      </c>
      <c r="AEZ19" s="131">
        <v>0</v>
      </c>
      <c r="AFA19" s="227"/>
      <c r="AFB19" s="225">
        <v>54</v>
      </c>
      <c r="AFC19" s="226">
        <f t="shared" si="305"/>
        <v>0</v>
      </c>
      <c r="AFD19" s="131">
        <v>0</v>
      </c>
      <c r="AFE19" s="227"/>
      <c r="AFF19" s="225">
        <v>54</v>
      </c>
      <c r="AFG19" s="226">
        <f t="shared" si="306"/>
        <v>0</v>
      </c>
      <c r="AFH19" s="131">
        <v>0</v>
      </c>
      <c r="AFI19" s="227"/>
      <c r="AFJ19" s="225">
        <v>54</v>
      </c>
      <c r="AFK19" s="226">
        <f t="shared" si="307"/>
        <v>0</v>
      </c>
      <c r="AFL19" s="131"/>
      <c r="AFM19" s="227"/>
      <c r="AFN19" s="225">
        <v>54</v>
      </c>
      <c r="AFO19" s="226">
        <f t="shared" si="308"/>
        <v>0</v>
      </c>
      <c r="AFP19" s="227"/>
      <c r="AFQ19" s="225"/>
      <c r="AFR19" s="226">
        <f t="shared" si="309"/>
        <v>0</v>
      </c>
      <c r="AFS19" s="227"/>
      <c r="AFT19" s="225"/>
      <c r="AFU19" s="226"/>
      <c r="AFV19" s="226"/>
      <c r="AFW19" s="226"/>
      <c r="AFX19" s="226"/>
      <c r="AFY19" s="253">
        <v>0</v>
      </c>
      <c r="AFZ19" s="253">
        <v>0</v>
      </c>
      <c r="AGA19" s="253">
        <v>0</v>
      </c>
      <c r="AGB19" s="253">
        <v>0</v>
      </c>
      <c r="AGC19" s="253">
        <v>0</v>
      </c>
      <c r="AGD19" s="253">
        <v>0</v>
      </c>
      <c r="AGE19" s="253">
        <v>0</v>
      </c>
      <c r="AGF19" s="253">
        <v>0</v>
      </c>
      <c r="AGG19" s="253">
        <v>0</v>
      </c>
      <c r="AGH19" s="253">
        <v>0</v>
      </c>
      <c r="AGI19" s="253">
        <v>0</v>
      </c>
      <c r="AGJ19" s="253">
        <v>0</v>
      </c>
      <c r="AGK19" s="253">
        <v>0</v>
      </c>
      <c r="AGL19" s="253">
        <v>0</v>
      </c>
      <c r="AGM19" s="253">
        <v>0</v>
      </c>
      <c r="AGN19" s="253">
        <v>0</v>
      </c>
      <c r="AGO19" s="253">
        <v>0</v>
      </c>
      <c r="AGP19" s="253">
        <v>0</v>
      </c>
      <c r="AGQ19" s="253">
        <v>0</v>
      </c>
      <c r="AGR19" s="253">
        <v>0</v>
      </c>
      <c r="AGS19" s="253">
        <v>0</v>
      </c>
      <c r="AGT19" s="253">
        <v>0</v>
      </c>
      <c r="AGU19" s="253">
        <v>0</v>
      </c>
      <c r="AGV19" s="253">
        <v>0</v>
      </c>
      <c r="AGW19" s="253">
        <v>0</v>
      </c>
      <c r="AGX19" s="253">
        <v>0</v>
      </c>
      <c r="AGY19" s="253">
        <v>0</v>
      </c>
      <c r="AGZ19" s="253">
        <v>0</v>
      </c>
      <c r="AHA19" s="253">
        <v>0</v>
      </c>
      <c r="AHB19" s="253">
        <v>0</v>
      </c>
      <c r="AHC19" s="126">
        <v>3.5</v>
      </c>
      <c r="AHD19" s="126">
        <v>189</v>
      </c>
      <c r="AHE19" s="126">
        <v>0</v>
      </c>
      <c r="AHF19" s="126">
        <v>0</v>
      </c>
      <c r="AHG19" s="126">
        <v>3</v>
      </c>
      <c r="AHH19" s="126">
        <v>162</v>
      </c>
      <c r="AHI19" s="126">
        <v>2</v>
      </c>
      <c r="AHJ19" s="126">
        <v>108</v>
      </c>
      <c r="AHK19" s="126"/>
      <c r="AHL19" s="126"/>
      <c r="AHM19" s="126"/>
      <c r="AHN19" s="126"/>
      <c r="AHO19" s="131">
        <f t="shared" si="12"/>
        <v>0</v>
      </c>
      <c r="AHP19" s="127">
        <f t="shared" si="13"/>
        <v>0</v>
      </c>
      <c r="AHQ19" s="127">
        <f t="shared" si="14"/>
        <v>0</v>
      </c>
      <c r="AHR19" s="131">
        <f t="shared" si="15"/>
        <v>0</v>
      </c>
      <c r="AHS19" s="127">
        <f t="shared" si="16"/>
        <v>0</v>
      </c>
      <c r="AHT19" s="127">
        <f t="shared" si="17"/>
        <v>0</v>
      </c>
      <c r="AHU19" s="131">
        <f t="shared" si="18"/>
        <v>0</v>
      </c>
      <c r="AHV19" s="127">
        <f t="shared" si="19"/>
        <v>0</v>
      </c>
      <c r="AHW19" s="127">
        <f t="shared" si="20"/>
        <v>0</v>
      </c>
      <c r="AHX19" s="131">
        <v>0</v>
      </c>
      <c r="AHY19" s="127">
        <f t="shared" si="21"/>
        <v>0</v>
      </c>
      <c r="AHZ19" s="127">
        <f t="shared" si="22"/>
        <v>0</v>
      </c>
      <c r="AIA19" s="131">
        <f t="shared" si="23"/>
        <v>0</v>
      </c>
      <c r="AIB19" s="127">
        <f t="shared" si="24"/>
        <v>0</v>
      </c>
      <c r="AIC19" s="127">
        <f t="shared" si="25"/>
        <v>0</v>
      </c>
      <c r="AID19" s="131">
        <f t="shared" si="26"/>
        <v>422.5</v>
      </c>
      <c r="AIE19" s="127">
        <f t="shared" si="27"/>
        <v>0</v>
      </c>
      <c r="AIF19" s="127">
        <f t="shared" si="28"/>
        <v>0</v>
      </c>
      <c r="AIG19" s="131">
        <f t="shared" si="29"/>
        <v>66</v>
      </c>
      <c r="AIH19" s="127">
        <f t="shared" si="30"/>
        <v>0</v>
      </c>
      <c r="AII19" s="127">
        <f t="shared" si="31"/>
        <v>0</v>
      </c>
      <c r="AIJ19" s="131">
        <f t="shared" si="32"/>
        <v>837.5</v>
      </c>
      <c r="AIK19" s="127">
        <f t="shared" si="33"/>
        <v>0</v>
      </c>
      <c r="AIL19" s="127">
        <f t="shared" si="34"/>
        <v>0</v>
      </c>
      <c r="AIM19" s="131">
        <f t="shared" si="35"/>
        <v>502</v>
      </c>
      <c r="AIN19" s="127">
        <f t="shared" si="36"/>
        <v>0</v>
      </c>
      <c r="AIO19" s="127">
        <f t="shared" si="37"/>
        <v>0</v>
      </c>
      <c r="AIP19" s="131">
        <f t="shared" si="38"/>
        <v>0</v>
      </c>
      <c r="AIQ19" s="127">
        <f t="shared" si="39"/>
        <v>0</v>
      </c>
      <c r="AIR19" s="127">
        <f t="shared" si="40"/>
        <v>0</v>
      </c>
      <c r="AIS19" s="131">
        <f t="shared" si="311"/>
        <v>0</v>
      </c>
      <c r="AIT19" s="127">
        <f t="shared" si="312"/>
        <v>0</v>
      </c>
      <c r="AIU19" s="127">
        <f t="shared" si="313"/>
        <v>0</v>
      </c>
      <c r="AIV19" s="131">
        <f t="shared" si="314"/>
        <v>0</v>
      </c>
      <c r="AIW19" s="127">
        <f t="shared" si="315"/>
        <v>0</v>
      </c>
      <c r="AIX19" s="127">
        <f t="shared" si="316"/>
        <v>0</v>
      </c>
      <c r="AIY19" s="131">
        <f t="shared" si="317"/>
        <v>0</v>
      </c>
      <c r="AIZ19" s="151">
        <f t="shared" si="318"/>
        <v>0</v>
      </c>
      <c r="AJA19" s="127">
        <f t="shared" si="319"/>
        <v>0</v>
      </c>
      <c r="AJB19" s="131">
        <f t="shared" si="320"/>
        <v>0</v>
      </c>
      <c r="AJC19" s="127">
        <f t="shared" si="321"/>
        <v>0</v>
      </c>
      <c r="AJD19" s="127">
        <f t="shared" si="322"/>
        <v>0</v>
      </c>
      <c r="AJE19" s="131">
        <f t="shared" si="323"/>
        <v>0</v>
      </c>
      <c r="AJF19" s="127">
        <f t="shared" si="324"/>
        <v>0</v>
      </c>
      <c r="AJG19" s="127">
        <f t="shared" si="358"/>
        <v>0</v>
      </c>
      <c r="AJH19" s="131">
        <f t="shared" ref="AJH19:AJI21" si="398">BN19+GO19+LL19+QI19+VF19+AAC19+AEZ19</f>
        <v>0</v>
      </c>
      <c r="AJI19" s="127">
        <f t="shared" si="398"/>
        <v>0</v>
      </c>
      <c r="AJJ19" s="127">
        <f t="shared" ref="AJJ19:AJL21" si="399">BQ19+GR19+LO19+QL19+VI19+AAF19+AFC19</f>
        <v>0</v>
      </c>
      <c r="AJK19" s="131">
        <f t="shared" si="399"/>
        <v>0</v>
      </c>
      <c r="AJL19" s="127">
        <f t="shared" si="399"/>
        <v>0</v>
      </c>
      <c r="AJM19" s="127">
        <f t="shared" ref="AJM19:AJO21" si="400">BU19+GV19+LS19+QP19+VM19+AAJ19+AFG19</f>
        <v>0</v>
      </c>
      <c r="AJN19" s="131">
        <f t="shared" si="400"/>
        <v>0</v>
      </c>
      <c r="AJO19" s="127">
        <f t="shared" si="400"/>
        <v>0</v>
      </c>
      <c r="AJP19" s="127">
        <f t="shared" ref="AJP19:AJR21" si="401">BY19+GZ19+LW19+QT19+VQ19+AAN19+AFK19</f>
        <v>0</v>
      </c>
      <c r="AJQ19" s="131">
        <f t="shared" si="401"/>
        <v>0</v>
      </c>
      <c r="AJR19" s="127">
        <f t="shared" si="401"/>
        <v>0</v>
      </c>
      <c r="AJS19" s="127">
        <f t="shared" ref="AJS19:AJT21" si="402">CC19+HD19+MA19+QX19+VU19+AAR19+AFO19</f>
        <v>0</v>
      </c>
      <c r="AJT19" s="127">
        <f t="shared" si="402"/>
        <v>1400</v>
      </c>
      <c r="AJU19" s="127">
        <f>CF19+HG19+MD19+RA19+VX19+AAU19+AFR19</f>
        <v>68480</v>
      </c>
      <c r="AJV19" s="127"/>
      <c r="AJW19" s="127"/>
      <c r="AJX19" s="127"/>
      <c r="AJY19" s="127"/>
      <c r="AJZ19" s="128">
        <f t="shared" si="42"/>
        <v>0</v>
      </c>
      <c r="AKA19" s="128">
        <f t="shared" si="43"/>
        <v>0</v>
      </c>
      <c r="AKB19" s="128">
        <v>0</v>
      </c>
      <c r="AKC19" s="128">
        <v>0</v>
      </c>
      <c r="AKD19" s="128">
        <v>0</v>
      </c>
      <c r="AKE19" s="128">
        <v>0</v>
      </c>
      <c r="AKF19" s="128">
        <f t="shared" si="44"/>
        <v>0</v>
      </c>
      <c r="AKG19" s="128">
        <f t="shared" si="45"/>
        <v>0</v>
      </c>
      <c r="AKH19" s="128">
        <f t="shared" si="46"/>
        <v>0</v>
      </c>
      <c r="AKI19" s="128">
        <f t="shared" si="204"/>
        <v>0</v>
      </c>
      <c r="AKJ19" s="128">
        <v>0</v>
      </c>
      <c r="AKK19" s="128">
        <v>0</v>
      </c>
      <c r="AKL19" s="128">
        <f t="shared" si="325"/>
        <v>0</v>
      </c>
      <c r="AKM19" s="128">
        <f t="shared" si="47"/>
        <v>0</v>
      </c>
      <c r="AKN19" s="128">
        <f t="shared" si="326"/>
        <v>0</v>
      </c>
      <c r="AKO19" s="128">
        <f t="shared" si="327"/>
        <v>0</v>
      </c>
      <c r="AKP19" s="128">
        <f t="shared" si="48"/>
        <v>0</v>
      </c>
      <c r="AKQ19" s="128">
        <f t="shared" si="49"/>
        <v>0</v>
      </c>
      <c r="AKR19" s="128">
        <f t="shared" si="50"/>
        <v>0</v>
      </c>
      <c r="AKS19" s="128">
        <f t="shared" si="51"/>
        <v>0</v>
      </c>
      <c r="AKT19" s="128">
        <f t="shared" si="359"/>
        <v>0</v>
      </c>
      <c r="AKU19" s="128">
        <f t="shared" si="360"/>
        <v>0</v>
      </c>
      <c r="AKV19" s="128">
        <f t="shared" si="361"/>
        <v>0</v>
      </c>
      <c r="AKW19" s="128">
        <f t="shared" si="362"/>
        <v>0</v>
      </c>
      <c r="AKX19" s="128">
        <f t="shared" si="363"/>
        <v>0</v>
      </c>
      <c r="AKY19" s="128">
        <f t="shared" si="364"/>
        <v>0</v>
      </c>
      <c r="AKZ19" s="128">
        <f t="shared" si="365"/>
        <v>0</v>
      </c>
      <c r="ALA19" s="128">
        <f t="shared" si="366"/>
        <v>0</v>
      </c>
      <c r="ALB19" s="128">
        <f t="shared" si="367"/>
        <v>0</v>
      </c>
      <c r="ALC19" s="128">
        <f t="shared" si="368"/>
        <v>0</v>
      </c>
      <c r="ALD19" s="128">
        <f t="shared" ref="ALD19:ALH21" si="403">DQ19+IR19+NO19+SL19+XI19+ACF19+AHC19</f>
        <v>422.5</v>
      </c>
      <c r="ALE19" s="128">
        <f t="shared" si="403"/>
        <v>19662.37</v>
      </c>
      <c r="ALF19" s="128">
        <f t="shared" si="403"/>
        <v>66</v>
      </c>
      <c r="ALG19" s="128">
        <f t="shared" si="403"/>
        <v>3127.06</v>
      </c>
      <c r="ALH19" s="128">
        <f t="shared" si="403"/>
        <v>837.5</v>
      </c>
      <c r="ALI19" s="128">
        <f t="shared" ref="ALI19:ALK21" si="404">DW19+IW19+NT19+SQ19+XN19+ACK19+AHH19</f>
        <v>41620.370000000003</v>
      </c>
      <c r="ALJ19" s="128">
        <f t="shared" si="404"/>
        <v>502</v>
      </c>
      <c r="ALK19" s="128">
        <f t="shared" si="404"/>
        <v>24834.6</v>
      </c>
      <c r="ALL19" s="128">
        <f>DZ19+IY19+NV19+SS19+XP19+ACM19+AHJ19</f>
        <v>24834.6</v>
      </c>
      <c r="ALM19" s="128"/>
      <c r="ALN19" s="128"/>
      <c r="ALO19" s="128"/>
      <c r="ALP19" s="128"/>
      <c r="ALQ19" s="128"/>
      <c r="ALR19" s="128"/>
    </row>
    <row r="20" spans="1:1006" s="115" customFormat="1" ht="18" hidden="1" customHeight="1" outlineLevel="1" x14ac:dyDescent="0.25">
      <c r="A20" s="120"/>
      <c r="B20" s="120"/>
      <c r="C20" s="297" t="s">
        <v>262</v>
      </c>
      <c r="D20" s="178"/>
      <c r="E20" s="206"/>
      <c r="F20" s="206">
        <v>0</v>
      </c>
      <c r="G20" s="227"/>
      <c r="H20" s="225">
        <v>58</v>
      </c>
      <c r="I20" s="208">
        <f t="shared" si="329"/>
        <v>0</v>
      </c>
      <c r="J20" s="206">
        <v>4.5</v>
      </c>
      <c r="K20" s="227"/>
      <c r="L20" s="225">
        <v>58</v>
      </c>
      <c r="M20" s="208">
        <f t="shared" si="330"/>
        <v>0</v>
      </c>
      <c r="N20" s="206">
        <v>4.5</v>
      </c>
      <c r="O20" s="225"/>
      <c r="P20" s="225">
        <v>58</v>
      </c>
      <c r="Q20" s="208">
        <f t="shared" si="331"/>
        <v>0</v>
      </c>
      <c r="R20" s="206">
        <v>304</v>
      </c>
      <c r="S20" s="225"/>
      <c r="T20" s="225">
        <v>58</v>
      </c>
      <c r="U20" s="208">
        <f t="shared" si="332"/>
        <v>0</v>
      </c>
      <c r="V20" s="208">
        <v>296</v>
      </c>
      <c r="W20" s="225"/>
      <c r="X20" s="225">
        <v>58</v>
      </c>
      <c r="Y20" s="208">
        <f t="shared" si="333"/>
        <v>0</v>
      </c>
      <c r="Z20" s="208">
        <v>334</v>
      </c>
      <c r="AA20" s="225"/>
      <c r="AB20" s="225">
        <v>58</v>
      </c>
      <c r="AC20" s="208">
        <f t="shared" si="334"/>
        <v>0</v>
      </c>
      <c r="AD20" s="208">
        <v>282.5</v>
      </c>
      <c r="AE20" s="225"/>
      <c r="AF20" s="225">
        <v>58</v>
      </c>
      <c r="AG20" s="208">
        <f t="shared" si="335"/>
        <v>0</v>
      </c>
      <c r="AH20" s="208">
        <v>197</v>
      </c>
      <c r="AI20" s="225"/>
      <c r="AJ20" s="225">
        <v>58</v>
      </c>
      <c r="AK20" s="208">
        <f t="shared" si="336"/>
        <v>0</v>
      </c>
      <c r="AL20" s="208">
        <v>400</v>
      </c>
      <c r="AM20" s="225"/>
      <c r="AN20" s="225">
        <v>58</v>
      </c>
      <c r="AO20" s="208">
        <f t="shared" si="337"/>
        <v>0</v>
      </c>
      <c r="AP20" s="208">
        <v>250</v>
      </c>
      <c r="AQ20" s="225"/>
      <c r="AR20" s="225">
        <v>58</v>
      </c>
      <c r="AS20" s="208">
        <f t="shared" si="338"/>
        <v>0</v>
      </c>
      <c r="AT20" s="208">
        <v>340</v>
      </c>
      <c r="AU20" s="225"/>
      <c r="AV20" s="225">
        <v>58</v>
      </c>
      <c r="AW20" s="208">
        <f t="shared" si="339"/>
        <v>0</v>
      </c>
      <c r="AX20" s="208">
        <v>100</v>
      </c>
      <c r="AY20" s="225"/>
      <c r="AZ20" s="225">
        <v>58</v>
      </c>
      <c r="BA20" s="208">
        <f t="shared" si="340"/>
        <v>0</v>
      </c>
      <c r="BB20" s="208">
        <v>0</v>
      </c>
      <c r="BC20" s="225"/>
      <c r="BD20" s="225">
        <v>58</v>
      </c>
      <c r="BE20" s="208">
        <f t="shared" si="341"/>
        <v>0</v>
      </c>
      <c r="BF20" s="208">
        <v>0</v>
      </c>
      <c r="BG20" s="225"/>
      <c r="BH20" s="225">
        <v>58</v>
      </c>
      <c r="BI20" s="208">
        <f t="shared" si="342"/>
        <v>0</v>
      </c>
      <c r="BJ20" s="208">
        <v>0</v>
      </c>
      <c r="BK20" s="225">
        <v>50</v>
      </c>
      <c r="BL20" s="225">
        <v>58</v>
      </c>
      <c r="BM20" s="208">
        <f t="shared" si="343"/>
        <v>2900</v>
      </c>
      <c r="BN20" s="208">
        <v>750</v>
      </c>
      <c r="BO20" s="225">
        <v>300</v>
      </c>
      <c r="BP20" s="225">
        <v>57</v>
      </c>
      <c r="BQ20" s="208">
        <f t="shared" si="369"/>
        <v>17100</v>
      </c>
      <c r="BR20" s="208">
        <v>875</v>
      </c>
      <c r="BS20" s="225">
        <v>300</v>
      </c>
      <c r="BT20" s="225">
        <v>57</v>
      </c>
      <c r="BU20" s="208">
        <f t="shared" si="370"/>
        <v>17100</v>
      </c>
      <c r="BV20" s="208">
        <v>700</v>
      </c>
      <c r="BW20" s="225">
        <v>300</v>
      </c>
      <c r="BX20" s="225">
        <v>57</v>
      </c>
      <c r="BY20" s="208">
        <f t="shared" si="371"/>
        <v>17100</v>
      </c>
      <c r="BZ20" s="208">
        <v>1075</v>
      </c>
      <c r="CA20" s="225">
        <v>250</v>
      </c>
      <c r="CB20" s="225">
        <v>57</v>
      </c>
      <c r="CC20" s="208">
        <f t="shared" si="372"/>
        <v>14250</v>
      </c>
      <c r="CD20" s="225">
        <v>300</v>
      </c>
      <c r="CE20" s="225">
        <v>57</v>
      </c>
      <c r="CF20" s="208">
        <f t="shared" si="373"/>
        <v>17100</v>
      </c>
      <c r="CG20" s="225">
        <v>300</v>
      </c>
      <c r="CH20" s="225">
        <v>57</v>
      </c>
      <c r="CI20" s="226">
        <f t="shared" si="387"/>
        <v>17100</v>
      </c>
      <c r="CJ20" s="226"/>
      <c r="CK20" s="226">
        <v>61</v>
      </c>
      <c r="CL20" s="226">
        <v>0</v>
      </c>
      <c r="CM20" s="253">
        <v>0</v>
      </c>
      <c r="CN20" s="253">
        <v>0</v>
      </c>
      <c r="CO20" s="253">
        <v>0</v>
      </c>
      <c r="CP20" s="253">
        <v>0</v>
      </c>
      <c r="CQ20" s="253">
        <v>0</v>
      </c>
      <c r="CR20" s="253">
        <v>0</v>
      </c>
      <c r="CS20" s="253">
        <v>0</v>
      </c>
      <c r="CT20" s="253">
        <v>0</v>
      </c>
      <c r="CU20" s="253">
        <v>0</v>
      </c>
      <c r="CV20" s="253">
        <v>0</v>
      </c>
      <c r="CW20" s="253">
        <v>0</v>
      </c>
      <c r="CX20" s="253">
        <v>0</v>
      </c>
      <c r="CY20" s="253">
        <v>0</v>
      </c>
      <c r="CZ20" s="253">
        <v>0</v>
      </c>
      <c r="DA20" s="253">
        <v>0</v>
      </c>
      <c r="DB20" s="253">
        <v>0</v>
      </c>
      <c r="DC20" s="253">
        <v>0</v>
      </c>
      <c r="DD20" s="253">
        <v>0</v>
      </c>
      <c r="DE20" s="253">
        <v>0</v>
      </c>
      <c r="DF20" s="253">
        <v>0</v>
      </c>
      <c r="DG20" s="253">
        <v>0</v>
      </c>
      <c r="DH20" s="253">
        <v>0</v>
      </c>
      <c r="DI20" s="253">
        <v>0</v>
      </c>
      <c r="DJ20" s="253">
        <v>0</v>
      </c>
      <c r="DK20" s="253">
        <v>4.5</v>
      </c>
      <c r="DL20" s="253">
        <v>274.5</v>
      </c>
      <c r="DM20" s="253">
        <v>304</v>
      </c>
      <c r="DN20" s="253">
        <v>17520</v>
      </c>
      <c r="DO20" s="253">
        <v>296</v>
      </c>
      <c r="DP20" s="253">
        <v>17192</v>
      </c>
      <c r="DQ20" s="253">
        <v>334</v>
      </c>
      <c r="DR20" s="253">
        <v>19054</v>
      </c>
      <c r="DS20" s="253">
        <v>282.5</v>
      </c>
      <c r="DT20" s="253">
        <v>16102.5</v>
      </c>
      <c r="DU20" s="253">
        <v>197</v>
      </c>
      <c r="DV20" s="253">
        <v>11229</v>
      </c>
      <c r="DW20" s="253">
        <v>11229</v>
      </c>
      <c r="DX20" s="253">
        <v>400</v>
      </c>
      <c r="DY20" s="253">
        <v>22800</v>
      </c>
      <c r="DZ20" s="253">
        <v>22800</v>
      </c>
      <c r="EA20" s="126">
        <v>250</v>
      </c>
      <c r="EB20" s="126">
        <v>14250</v>
      </c>
      <c r="EC20" s="126">
        <v>14250</v>
      </c>
      <c r="ED20" s="126">
        <v>340</v>
      </c>
      <c r="EE20" s="126">
        <v>19380</v>
      </c>
      <c r="EF20" s="126">
        <v>19380</v>
      </c>
      <c r="EG20" s="131">
        <v>0</v>
      </c>
      <c r="EH20" s="225"/>
      <c r="EI20" s="227"/>
      <c r="EJ20" s="226">
        <f t="shared" si="344"/>
        <v>0</v>
      </c>
      <c r="EK20" s="131">
        <v>0</v>
      </c>
      <c r="EL20" s="225"/>
      <c r="EM20" s="227"/>
      <c r="EN20" s="226">
        <f t="shared" si="345"/>
        <v>0</v>
      </c>
      <c r="EO20" s="131">
        <v>0</v>
      </c>
      <c r="EP20" s="225"/>
      <c r="EQ20" s="227"/>
      <c r="ER20" s="226">
        <f t="shared" si="346"/>
        <v>0</v>
      </c>
      <c r="ES20" s="131">
        <v>0</v>
      </c>
      <c r="ET20" s="225"/>
      <c r="EU20" s="227"/>
      <c r="EV20" s="226">
        <f t="shared" si="347"/>
        <v>0</v>
      </c>
      <c r="EW20" s="131">
        <v>0</v>
      </c>
      <c r="EX20" s="225"/>
      <c r="EY20" s="227"/>
      <c r="EZ20" s="226">
        <f t="shared" si="348"/>
        <v>0</v>
      </c>
      <c r="FA20" s="131">
        <v>0</v>
      </c>
      <c r="FB20" s="225"/>
      <c r="FC20" s="227"/>
      <c r="FD20" s="226">
        <f t="shared" si="349"/>
        <v>0</v>
      </c>
      <c r="FE20" s="131">
        <v>0</v>
      </c>
      <c r="FF20" s="225"/>
      <c r="FG20" s="227"/>
      <c r="FH20" s="226">
        <f t="shared" si="350"/>
        <v>0</v>
      </c>
      <c r="FI20" s="131">
        <v>0</v>
      </c>
      <c r="FJ20" s="225"/>
      <c r="FK20" s="225"/>
      <c r="FL20" s="226">
        <f t="shared" si="351"/>
        <v>0</v>
      </c>
      <c r="FM20" s="131">
        <v>0</v>
      </c>
      <c r="FN20" s="225"/>
      <c r="FO20" s="225"/>
      <c r="FP20" s="226">
        <f t="shared" si="352"/>
        <v>0</v>
      </c>
      <c r="FQ20" s="131">
        <v>0</v>
      </c>
      <c r="FR20" s="225"/>
      <c r="FS20" s="225"/>
      <c r="FT20" s="226">
        <f t="shared" si="353"/>
        <v>0</v>
      </c>
      <c r="FU20" s="131">
        <v>0</v>
      </c>
      <c r="FV20" s="225"/>
      <c r="FW20" s="225"/>
      <c r="FX20" s="226">
        <f t="shared" si="354"/>
        <v>0</v>
      </c>
      <c r="FY20" s="131">
        <v>0</v>
      </c>
      <c r="FZ20" s="225"/>
      <c r="GA20" s="225"/>
      <c r="GB20" s="226">
        <f t="shared" si="355"/>
        <v>0</v>
      </c>
      <c r="GC20" s="131">
        <v>0</v>
      </c>
      <c r="GD20" s="225"/>
      <c r="GE20" s="225"/>
      <c r="GF20" s="226">
        <f t="shared" si="356"/>
        <v>0</v>
      </c>
      <c r="GG20" s="131">
        <v>0</v>
      </c>
      <c r="GH20" s="225"/>
      <c r="GI20" s="225"/>
      <c r="GJ20" s="226">
        <f t="shared" si="357"/>
        <v>0</v>
      </c>
      <c r="GK20" s="131">
        <v>0</v>
      </c>
      <c r="GL20" s="225"/>
      <c r="GM20" s="225"/>
      <c r="GN20" s="226">
        <f t="shared" si="206"/>
        <v>0</v>
      </c>
      <c r="GO20" s="131">
        <v>0</v>
      </c>
      <c r="GP20" s="225"/>
      <c r="GQ20" s="225"/>
      <c r="GR20" s="226">
        <f t="shared" si="374"/>
        <v>0</v>
      </c>
      <c r="GS20" s="131">
        <v>0</v>
      </c>
      <c r="GT20" s="225"/>
      <c r="GU20" s="225"/>
      <c r="GV20" s="226">
        <f t="shared" si="375"/>
        <v>0</v>
      </c>
      <c r="GW20" s="131">
        <v>0</v>
      </c>
      <c r="GX20" s="225"/>
      <c r="GY20" s="225"/>
      <c r="GZ20" s="226">
        <f t="shared" si="376"/>
        <v>0</v>
      </c>
      <c r="HA20" s="131"/>
      <c r="HB20" s="225"/>
      <c r="HC20" s="225"/>
      <c r="HD20" s="226">
        <f t="shared" si="377"/>
        <v>0</v>
      </c>
      <c r="HE20" s="225"/>
      <c r="HF20" s="225"/>
      <c r="HG20" s="226">
        <f t="shared" si="378"/>
        <v>0</v>
      </c>
      <c r="HH20" s="225"/>
      <c r="HI20" s="225"/>
      <c r="HJ20" s="226">
        <f t="shared" si="388"/>
        <v>0</v>
      </c>
      <c r="HK20" s="226"/>
      <c r="HL20" s="226"/>
      <c r="HM20" s="226">
        <v>0</v>
      </c>
      <c r="HN20" s="253">
        <v>0</v>
      </c>
      <c r="HO20" s="253">
        <v>0</v>
      </c>
      <c r="HP20" s="253">
        <v>0</v>
      </c>
      <c r="HQ20" s="253">
        <v>0</v>
      </c>
      <c r="HR20" s="253">
        <v>0</v>
      </c>
      <c r="HS20" s="253">
        <v>0</v>
      </c>
      <c r="HT20" s="253">
        <v>0</v>
      </c>
      <c r="HU20" s="253">
        <v>0</v>
      </c>
      <c r="HV20" s="253">
        <v>0</v>
      </c>
      <c r="HW20" s="253">
        <v>0</v>
      </c>
      <c r="HX20" s="253">
        <v>0</v>
      </c>
      <c r="HY20" s="253">
        <v>0</v>
      </c>
      <c r="HZ20" s="253">
        <v>0</v>
      </c>
      <c r="IA20" s="253">
        <v>0</v>
      </c>
      <c r="IB20" s="253">
        <v>0</v>
      </c>
      <c r="IC20" s="253">
        <v>0</v>
      </c>
      <c r="ID20" s="253">
        <v>0</v>
      </c>
      <c r="IE20" s="253">
        <v>0</v>
      </c>
      <c r="IF20" s="253">
        <v>0</v>
      </c>
      <c r="IG20" s="253">
        <v>0</v>
      </c>
      <c r="IH20" s="253">
        <v>0</v>
      </c>
      <c r="II20" s="253">
        <v>0</v>
      </c>
      <c r="IJ20" s="253">
        <v>0</v>
      </c>
      <c r="IK20" s="253">
        <v>0</v>
      </c>
      <c r="IL20" s="253">
        <v>0</v>
      </c>
      <c r="IM20" s="253">
        <v>0</v>
      </c>
      <c r="IN20" s="253">
        <v>0</v>
      </c>
      <c r="IO20" s="253">
        <v>0</v>
      </c>
      <c r="IP20" s="253">
        <v>0</v>
      </c>
      <c r="IQ20" s="253">
        <v>0</v>
      </c>
      <c r="IR20" s="254">
        <v>0</v>
      </c>
      <c r="IS20" s="254">
        <v>0</v>
      </c>
      <c r="IT20" s="254">
        <v>0</v>
      </c>
      <c r="IU20" s="254">
        <v>0</v>
      </c>
      <c r="IV20" s="254">
        <v>0</v>
      </c>
      <c r="IW20" s="254">
        <v>0</v>
      </c>
      <c r="IX20" s="254">
        <v>0</v>
      </c>
      <c r="IY20" s="254">
        <v>0</v>
      </c>
      <c r="IZ20" s="125">
        <v>0</v>
      </c>
      <c r="JA20" s="125">
        <v>0</v>
      </c>
      <c r="JB20" s="125">
        <v>0</v>
      </c>
      <c r="JC20" s="125">
        <v>0</v>
      </c>
      <c r="JD20" s="228"/>
      <c r="JE20" s="225"/>
      <c r="JF20" s="228"/>
      <c r="JG20" s="228">
        <f t="shared" si="207"/>
        <v>0</v>
      </c>
      <c r="JH20" s="228"/>
      <c r="JI20" s="225"/>
      <c r="JJ20" s="228"/>
      <c r="JK20" s="228">
        <f t="shared" si="208"/>
        <v>0</v>
      </c>
      <c r="JL20" s="228"/>
      <c r="JM20" s="225"/>
      <c r="JN20" s="228"/>
      <c r="JO20" s="228">
        <f t="shared" si="209"/>
        <v>0</v>
      </c>
      <c r="JP20" s="228"/>
      <c r="JQ20" s="225"/>
      <c r="JR20" s="228"/>
      <c r="JS20" s="228">
        <f t="shared" si="210"/>
        <v>0</v>
      </c>
      <c r="JT20" s="228"/>
      <c r="JU20" s="225"/>
      <c r="JV20" s="228"/>
      <c r="JW20" s="228">
        <f t="shared" si="211"/>
        <v>0</v>
      </c>
      <c r="JX20" s="228"/>
      <c r="JY20" s="225"/>
      <c r="JZ20" s="228"/>
      <c r="KA20" s="228">
        <f t="shared" si="212"/>
        <v>0</v>
      </c>
      <c r="KB20" s="228"/>
      <c r="KC20" s="228"/>
      <c r="KD20" s="228"/>
      <c r="KE20" s="228">
        <f t="shared" si="213"/>
        <v>0</v>
      </c>
      <c r="KF20" s="228"/>
      <c r="KG20" s="228"/>
      <c r="KH20" s="228"/>
      <c r="KI20" s="228">
        <f t="shared" si="214"/>
        <v>0</v>
      </c>
      <c r="KJ20" s="228"/>
      <c r="KK20" s="228"/>
      <c r="KL20" s="228"/>
      <c r="KM20" s="228">
        <f t="shared" si="215"/>
        <v>0</v>
      </c>
      <c r="KN20" s="228"/>
      <c r="KO20" s="228"/>
      <c r="KP20" s="228"/>
      <c r="KQ20" s="228">
        <f t="shared" si="216"/>
        <v>0</v>
      </c>
      <c r="KR20" s="228"/>
      <c r="KS20" s="228"/>
      <c r="KT20" s="228"/>
      <c r="KU20" s="228">
        <f t="shared" si="217"/>
        <v>0</v>
      </c>
      <c r="KV20" s="228"/>
      <c r="KW20" s="228"/>
      <c r="KX20" s="228"/>
      <c r="KY20" s="228">
        <f t="shared" si="218"/>
        <v>0</v>
      </c>
      <c r="KZ20" s="228">
        <v>0</v>
      </c>
      <c r="LA20" s="228"/>
      <c r="LB20" s="228"/>
      <c r="LC20" s="228">
        <f t="shared" si="219"/>
        <v>0</v>
      </c>
      <c r="LD20" s="228"/>
      <c r="LE20" s="228"/>
      <c r="LF20" s="228"/>
      <c r="LG20" s="228">
        <f t="shared" si="220"/>
        <v>0</v>
      </c>
      <c r="LH20" s="228"/>
      <c r="LI20" s="228"/>
      <c r="LJ20" s="228"/>
      <c r="LK20" s="228">
        <f t="shared" si="221"/>
        <v>0</v>
      </c>
      <c r="LL20" s="228"/>
      <c r="LM20" s="228"/>
      <c r="LN20" s="228"/>
      <c r="LO20" s="228">
        <f t="shared" si="222"/>
        <v>0</v>
      </c>
      <c r="LP20" s="228"/>
      <c r="LQ20" s="228"/>
      <c r="LR20" s="228"/>
      <c r="LS20" s="228">
        <f t="shared" si="223"/>
        <v>0</v>
      </c>
      <c r="LT20" s="228"/>
      <c r="LU20" s="228"/>
      <c r="LV20" s="228"/>
      <c r="LW20" s="228">
        <f t="shared" si="224"/>
        <v>0</v>
      </c>
      <c r="LX20" s="228"/>
      <c r="LY20" s="228"/>
      <c r="LZ20" s="228"/>
      <c r="MA20" s="228">
        <f t="shared" si="225"/>
        <v>0</v>
      </c>
      <c r="MB20" s="228"/>
      <c r="MC20" s="228"/>
      <c r="MD20" s="228">
        <f t="shared" si="226"/>
        <v>0</v>
      </c>
      <c r="ME20" s="228"/>
      <c r="MF20" s="228">
        <v>32.020000000000003</v>
      </c>
      <c r="MG20" s="228">
        <f t="shared" si="389"/>
        <v>0</v>
      </c>
      <c r="MH20" s="228"/>
      <c r="MI20" s="228">
        <v>32.020000000000003</v>
      </c>
      <c r="MJ20" s="228">
        <v>0</v>
      </c>
      <c r="MK20" s="253"/>
      <c r="ML20" s="253"/>
      <c r="MM20" s="253"/>
      <c r="MN20" s="253"/>
      <c r="MO20" s="253"/>
      <c r="MP20" s="253"/>
      <c r="MQ20" s="253"/>
      <c r="MR20" s="253"/>
      <c r="MS20" s="253"/>
      <c r="MT20" s="253"/>
      <c r="MU20" s="253"/>
      <c r="MV20" s="253"/>
      <c r="MW20" s="253"/>
      <c r="MX20" s="253"/>
      <c r="MY20" s="253"/>
      <c r="MZ20" s="253"/>
      <c r="NA20" s="253"/>
      <c r="NB20" s="253"/>
      <c r="NC20" s="253"/>
      <c r="ND20" s="253"/>
      <c r="NE20" s="253"/>
      <c r="NF20" s="253"/>
      <c r="NG20" s="253"/>
      <c r="NH20" s="253"/>
      <c r="NI20" s="253"/>
      <c r="NJ20" s="253"/>
      <c r="NK20" s="253"/>
      <c r="NL20" s="253"/>
      <c r="NM20" s="253"/>
      <c r="NN20" s="253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228"/>
      <c r="OB20" s="225"/>
      <c r="OC20" s="225">
        <v>40</v>
      </c>
      <c r="OD20" s="225">
        <f t="shared" si="227"/>
        <v>0</v>
      </c>
      <c r="OE20" s="228"/>
      <c r="OF20" s="225"/>
      <c r="OG20" s="225">
        <v>40</v>
      </c>
      <c r="OH20" s="225">
        <f t="shared" si="228"/>
        <v>0</v>
      </c>
      <c r="OI20" s="228"/>
      <c r="OJ20" s="225"/>
      <c r="OK20" s="225">
        <v>40</v>
      </c>
      <c r="OL20" s="225">
        <f t="shared" si="229"/>
        <v>0</v>
      </c>
      <c r="OM20" s="228"/>
      <c r="ON20" s="225"/>
      <c r="OO20" s="225">
        <v>40</v>
      </c>
      <c r="OP20" s="225">
        <f t="shared" si="230"/>
        <v>0</v>
      </c>
      <c r="OQ20" s="228"/>
      <c r="OR20" s="225"/>
      <c r="OS20" s="225">
        <v>40</v>
      </c>
      <c r="OT20" s="225">
        <f t="shared" si="231"/>
        <v>0</v>
      </c>
      <c r="OU20" s="228"/>
      <c r="OV20" s="225"/>
      <c r="OW20" s="225">
        <v>40</v>
      </c>
      <c r="OX20" s="225">
        <f t="shared" si="232"/>
        <v>0</v>
      </c>
      <c r="OY20" s="228"/>
      <c r="OZ20" s="225"/>
      <c r="PA20" s="225">
        <v>40</v>
      </c>
      <c r="PB20" s="225">
        <f t="shared" si="233"/>
        <v>0</v>
      </c>
      <c r="PC20" s="228"/>
      <c r="PD20" s="225"/>
      <c r="PE20" s="225">
        <v>40</v>
      </c>
      <c r="PF20" s="225">
        <f t="shared" si="234"/>
        <v>0</v>
      </c>
      <c r="PG20" s="228">
        <v>80</v>
      </c>
      <c r="PH20" s="225"/>
      <c r="PI20" s="225">
        <v>40</v>
      </c>
      <c r="PJ20" s="225">
        <f t="shared" si="235"/>
        <v>0</v>
      </c>
      <c r="PK20" s="228">
        <v>474.5</v>
      </c>
      <c r="PL20" s="225"/>
      <c r="PM20" s="225">
        <v>40</v>
      </c>
      <c r="PN20" s="225">
        <f t="shared" si="236"/>
        <v>0</v>
      </c>
      <c r="PO20" s="228">
        <v>120</v>
      </c>
      <c r="PP20" s="225"/>
      <c r="PQ20" s="225">
        <v>40</v>
      </c>
      <c r="PR20" s="225">
        <f t="shared" si="237"/>
        <v>0</v>
      </c>
      <c r="PS20" s="228"/>
      <c r="PT20" s="225"/>
      <c r="PU20" s="225">
        <v>40</v>
      </c>
      <c r="PV20" s="225">
        <f t="shared" si="238"/>
        <v>0</v>
      </c>
      <c r="PW20" s="228"/>
      <c r="PX20" s="225"/>
      <c r="PY20" s="225">
        <v>40</v>
      </c>
      <c r="PZ20" s="225">
        <f t="shared" si="239"/>
        <v>0</v>
      </c>
      <c r="QA20" s="228"/>
      <c r="QB20" s="225"/>
      <c r="QC20" s="225">
        <v>40</v>
      </c>
      <c r="QD20" s="225">
        <f t="shared" si="240"/>
        <v>0</v>
      </c>
      <c r="QE20" s="228"/>
      <c r="QF20" s="225"/>
      <c r="QG20" s="225">
        <v>40</v>
      </c>
      <c r="QH20" s="225">
        <f t="shared" si="396"/>
        <v>0</v>
      </c>
      <c r="QI20" s="228"/>
      <c r="QJ20" s="225"/>
      <c r="QK20" s="225">
        <v>40</v>
      </c>
      <c r="QL20" s="225">
        <f t="shared" si="242"/>
        <v>0</v>
      </c>
      <c r="QM20" s="228"/>
      <c r="QN20" s="225"/>
      <c r="QO20" s="225">
        <v>40</v>
      </c>
      <c r="QP20" s="225">
        <f t="shared" si="243"/>
        <v>0</v>
      </c>
      <c r="QQ20" s="228"/>
      <c r="QR20" s="225"/>
      <c r="QS20" s="225">
        <v>40</v>
      </c>
      <c r="QT20" s="225">
        <f t="shared" si="244"/>
        <v>0</v>
      </c>
      <c r="QU20" s="228">
        <v>110</v>
      </c>
      <c r="QV20" s="225">
        <v>80</v>
      </c>
      <c r="QW20" s="225">
        <v>40</v>
      </c>
      <c r="QX20" s="225">
        <f t="shared" si="245"/>
        <v>3200</v>
      </c>
      <c r="QY20" s="225">
        <v>582</v>
      </c>
      <c r="QZ20" s="225">
        <v>30.6</v>
      </c>
      <c r="RA20" s="225">
        <f t="shared" si="246"/>
        <v>17809.2</v>
      </c>
      <c r="RB20" s="225"/>
      <c r="RC20" s="225">
        <v>45</v>
      </c>
      <c r="RD20" s="225">
        <f t="shared" si="247"/>
        <v>0</v>
      </c>
      <c r="RE20" s="225"/>
      <c r="RF20" s="225">
        <v>30.6</v>
      </c>
      <c r="RG20" s="225">
        <v>0</v>
      </c>
      <c r="RH20" s="253"/>
      <c r="RI20" s="253"/>
      <c r="RJ20" s="253"/>
      <c r="RK20" s="253"/>
      <c r="RL20" s="253"/>
      <c r="RM20" s="253"/>
      <c r="RN20" s="253"/>
      <c r="RO20" s="253"/>
      <c r="RP20" s="253"/>
      <c r="RQ20" s="253"/>
      <c r="RR20" s="253"/>
      <c r="RS20" s="253"/>
      <c r="RT20" s="253"/>
      <c r="RU20" s="253"/>
      <c r="RV20" s="253"/>
      <c r="RW20" s="253"/>
      <c r="RX20" s="253"/>
      <c r="RY20" s="253"/>
      <c r="RZ20" s="253"/>
      <c r="SA20" s="253"/>
      <c r="SB20" s="253"/>
      <c r="SC20" s="253"/>
      <c r="SD20" s="253"/>
      <c r="SE20" s="253"/>
      <c r="SF20" s="253"/>
      <c r="SG20" s="253"/>
      <c r="SH20" s="253"/>
      <c r="SI20" s="253"/>
      <c r="SJ20" s="253"/>
      <c r="SK20" s="253"/>
      <c r="SL20" s="125"/>
      <c r="SM20" s="125"/>
      <c r="SN20" s="125"/>
      <c r="SO20" s="125"/>
      <c r="SP20" s="125"/>
      <c r="SQ20" s="125"/>
      <c r="SR20" s="125">
        <v>80</v>
      </c>
      <c r="SS20" s="125">
        <v>3600</v>
      </c>
      <c r="ST20" s="125">
        <v>474.5</v>
      </c>
      <c r="SU20" s="125">
        <v>21352.5</v>
      </c>
      <c r="SV20" s="125">
        <v>120</v>
      </c>
      <c r="SW20" s="125">
        <v>5400</v>
      </c>
      <c r="SX20" s="228"/>
      <c r="SY20" s="240">
        <v>0</v>
      </c>
      <c r="SZ20" s="124">
        <v>39.051619718309858</v>
      </c>
      <c r="TA20" s="226">
        <f t="shared" si="248"/>
        <v>0</v>
      </c>
      <c r="TB20" s="228">
        <v>78.5</v>
      </c>
      <c r="TC20" s="240">
        <v>0</v>
      </c>
      <c r="TD20" s="124">
        <v>39.051619718309858</v>
      </c>
      <c r="TE20" s="226">
        <f t="shared" si="249"/>
        <v>0</v>
      </c>
      <c r="TF20" s="228">
        <v>78.5</v>
      </c>
      <c r="TG20" s="240">
        <v>0</v>
      </c>
      <c r="TH20" s="124">
        <v>39.051619718309858</v>
      </c>
      <c r="TI20" s="226">
        <f t="shared" si="250"/>
        <v>0</v>
      </c>
      <c r="TJ20" s="228">
        <v>36</v>
      </c>
      <c r="TK20" s="240">
        <v>0</v>
      </c>
      <c r="TL20" s="124">
        <v>39.051619718309858</v>
      </c>
      <c r="TM20" s="226">
        <f t="shared" si="251"/>
        <v>0</v>
      </c>
      <c r="TN20" s="228">
        <v>87.5</v>
      </c>
      <c r="TO20" s="240">
        <v>0</v>
      </c>
      <c r="TP20" s="124">
        <v>39.051619718309858</v>
      </c>
      <c r="TQ20" s="226">
        <f t="shared" si="252"/>
        <v>0</v>
      </c>
      <c r="TR20" s="228">
        <v>67.5</v>
      </c>
      <c r="TS20" s="240">
        <v>0</v>
      </c>
      <c r="TT20" s="124">
        <v>39.051619718309858</v>
      </c>
      <c r="TU20" s="226">
        <f t="shared" si="253"/>
        <v>0</v>
      </c>
      <c r="TV20" s="228">
        <v>35</v>
      </c>
      <c r="TW20" s="240">
        <v>0</v>
      </c>
      <c r="TX20" s="124">
        <v>39.051619718309858</v>
      </c>
      <c r="TY20" s="226">
        <f t="shared" si="254"/>
        <v>0</v>
      </c>
      <c r="TZ20" s="228">
        <v>102</v>
      </c>
      <c r="UA20" s="219">
        <v>0</v>
      </c>
      <c r="UB20" s="124">
        <v>39.051619718309858</v>
      </c>
      <c r="UC20" s="226">
        <f t="shared" si="255"/>
        <v>0</v>
      </c>
      <c r="UD20" s="228">
        <v>60</v>
      </c>
      <c r="UE20" s="219">
        <v>0</v>
      </c>
      <c r="UF20" s="124">
        <v>39.051619718309858</v>
      </c>
      <c r="UG20" s="226">
        <f t="shared" si="256"/>
        <v>0</v>
      </c>
      <c r="UH20" s="228">
        <v>142</v>
      </c>
      <c r="UI20" s="219">
        <v>0</v>
      </c>
      <c r="UJ20" s="124">
        <v>39.051619718309858</v>
      </c>
      <c r="UK20" s="226">
        <f t="shared" si="257"/>
        <v>0</v>
      </c>
      <c r="UL20" s="228">
        <v>38</v>
      </c>
      <c r="UM20" s="219">
        <v>0</v>
      </c>
      <c r="UN20" s="124">
        <v>39.051619718309858</v>
      </c>
      <c r="UO20" s="226">
        <f t="shared" si="258"/>
        <v>0</v>
      </c>
      <c r="UP20" s="228"/>
      <c r="UQ20" s="208"/>
      <c r="UR20" s="124">
        <v>39.051619718309858</v>
      </c>
      <c r="US20" s="226">
        <f t="shared" si="259"/>
        <v>0</v>
      </c>
      <c r="UT20" s="228"/>
      <c r="UU20" s="208">
        <v>87</v>
      </c>
      <c r="UV20" s="124">
        <v>39.051619718309858</v>
      </c>
      <c r="UW20" s="226">
        <f t="shared" si="260"/>
        <v>3397.4909154929578</v>
      </c>
      <c r="UX20" s="228">
        <v>60.5</v>
      </c>
      <c r="UY20" s="208">
        <v>87</v>
      </c>
      <c r="UZ20" s="124">
        <v>39.051619718309858</v>
      </c>
      <c r="VA20" s="226">
        <f t="shared" si="261"/>
        <v>3397.4909154929578</v>
      </c>
      <c r="VB20" s="228">
        <v>20.5</v>
      </c>
      <c r="VC20" s="208">
        <v>87</v>
      </c>
      <c r="VD20" s="124">
        <v>39.051619718309858</v>
      </c>
      <c r="VE20" s="226">
        <f t="shared" si="397"/>
        <v>3397.4909154929578</v>
      </c>
      <c r="VF20" s="228">
        <v>0.5</v>
      </c>
      <c r="VG20" s="208">
        <v>87</v>
      </c>
      <c r="VH20" s="124">
        <v>39.051619718309858</v>
      </c>
      <c r="VI20" s="226">
        <f t="shared" si="263"/>
        <v>3397.4909154929578</v>
      </c>
      <c r="VJ20" s="228">
        <v>5</v>
      </c>
      <c r="VK20" s="206">
        <v>100</v>
      </c>
      <c r="VL20" s="124">
        <v>39.051619718309858</v>
      </c>
      <c r="VM20" s="226">
        <f t="shared" si="264"/>
        <v>3905.1619718309857</v>
      </c>
      <c r="VN20" s="228">
        <v>26.5</v>
      </c>
      <c r="VO20" s="206">
        <v>100</v>
      </c>
      <c r="VP20" s="124">
        <v>39.051619718309858</v>
      </c>
      <c r="VQ20" s="226">
        <f t="shared" si="265"/>
        <v>3905.1619718309857</v>
      </c>
      <c r="VR20" s="228">
        <v>26.5</v>
      </c>
      <c r="VS20" s="206">
        <v>50</v>
      </c>
      <c r="VT20" s="124">
        <v>39.051619718309858</v>
      </c>
      <c r="VU20" s="226">
        <f t="shared" si="266"/>
        <v>1952.5809859154929</v>
      </c>
      <c r="VV20" s="225">
        <v>150</v>
      </c>
      <c r="VW20" s="124">
        <v>39.051619718309858</v>
      </c>
      <c r="VX20" s="226">
        <f t="shared" si="267"/>
        <v>5857.7429577464791</v>
      </c>
      <c r="VY20" s="225">
        <v>150</v>
      </c>
      <c r="VZ20" s="124">
        <v>39.051619718309858</v>
      </c>
      <c r="WA20" s="226">
        <f t="shared" si="268"/>
        <v>5857.7429577464791</v>
      </c>
      <c r="WB20" s="226"/>
      <c r="WC20" s="226">
        <v>42.44</v>
      </c>
      <c r="WD20" s="226">
        <v>0</v>
      </c>
      <c r="WE20" s="253"/>
      <c r="WF20" s="253"/>
      <c r="WG20" s="253"/>
      <c r="WH20" s="253"/>
      <c r="WI20" s="253"/>
      <c r="WJ20" s="253"/>
      <c r="WK20" s="253"/>
      <c r="WL20" s="253"/>
      <c r="WM20" s="253"/>
      <c r="WN20" s="253"/>
      <c r="WO20" s="253"/>
      <c r="WP20" s="253"/>
      <c r="WQ20" s="253"/>
      <c r="WR20" s="253"/>
      <c r="WS20" s="253"/>
      <c r="WT20" s="253"/>
      <c r="WU20" s="253"/>
      <c r="WV20" s="253"/>
      <c r="WW20" s="253"/>
      <c r="WX20" s="253"/>
      <c r="WY20" s="253"/>
      <c r="WZ20" s="253"/>
      <c r="XA20" s="253">
        <v>3</v>
      </c>
      <c r="XB20" s="253">
        <v>117.12</v>
      </c>
      <c r="XC20" s="253">
        <v>78.5</v>
      </c>
      <c r="XD20" s="253">
        <v>3064.64</v>
      </c>
      <c r="XE20" s="253">
        <v>36</v>
      </c>
      <c r="XF20" s="253">
        <v>1405.44</v>
      </c>
      <c r="XG20" s="253">
        <v>87.5</v>
      </c>
      <c r="XH20" s="253">
        <v>3416</v>
      </c>
      <c r="XI20" s="125">
        <v>67.5</v>
      </c>
      <c r="XJ20" s="125">
        <v>2635.2</v>
      </c>
      <c r="XK20" s="125">
        <v>35</v>
      </c>
      <c r="XL20" s="125">
        <v>1366.4</v>
      </c>
      <c r="XM20" s="125">
        <v>102</v>
      </c>
      <c r="XN20" s="125">
        <v>3982.08</v>
      </c>
      <c r="XO20" s="125">
        <v>60</v>
      </c>
      <c r="XP20" s="125">
        <v>2342.4</v>
      </c>
      <c r="XQ20" s="125">
        <v>142</v>
      </c>
      <c r="XR20" s="125">
        <v>5545.33</v>
      </c>
      <c r="XS20" s="125">
        <v>38</v>
      </c>
      <c r="XT20" s="125">
        <v>1660.6</v>
      </c>
      <c r="XU20" s="228"/>
      <c r="XV20" s="226">
        <v>0</v>
      </c>
      <c r="XW20" s="226"/>
      <c r="XX20" s="208">
        <f t="shared" si="269"/>
        <v>0</v>
      </c>
      <c r="XY20" s="228"/>
      <c r="XZ20" s="226">
        <v>0</v>
      </c>
      <c r="YA20" s="226"/>
      <c r="YB20" s="208">
        <f t="shared" si="270"/>
        <v>0</v>
      </c>
      <c r="YC20" s="228"/>
      <c r="YD20" s="226">
        <v>0</v>
      </c>
      <c r="YE20" s="226"/>
      <c r="YF20" s="208">
        <f t="shared" si="271"/>
        <v>0</v>
      </c>
      <c r="YG20" s="228"/>
      <c r="YH20" s="226">
        <v>0</v>
      </c>
      <c r="YI20" s="226"/>
      <c r="YJ20" s="208">
        <f t="shared" si="272"/>
        <v>0</v>
      </c>
      <c r="YK20" s="228"/>
      <c r="YL20" s="226">
        <v>0</v>
      </c>
      <c r="YM20" s="226"/>
      <c r="YN20" s="208">
        <f t="shared" si="273"/>
        <v>0</v>
      </c>
      <c r="YO20" s="228"/>
      <c r="YP20" s="226">
        <v>0</v>
      </c>
      <c r="YQ20" s="226"/>
      <c r="YR20" s="208">
        <f t="shared" si="274"/>
        <v>0</v>
      </c>
      <c r="YS20" s="228"/>
      <c r="YT20" s="226">
        <v>0</v>
      </c>
      <c r="YU20" s="226"/>
      <c r="YV20" s="208">
        <f t="shared" si="275"/>
        <v>0</v>
      </c>
      <c r="YW20" s="228"/>
      <c r="YX20" s="226">
        <v>0</v>
      </c>
      <c r="YY20" s="226"/>
      <c r="YZ20" s="208">
        <f t="shared" si="276"/>
        <v>0</v>
      </c>
      <c r="ZA20" s="228"/>
      <c r="ZB20" s="226">
        <v>0</v>
      </c>
      <c r="ZC20" s="226"/>
      <c r="ZD20" s="208">
        <f t="shared" si="277"/>
        <v>0</v>
      </c>
      <c r="ZE20" s="228"/>
      <c r="ZF20" s="226">
        <v>0</v>
      </c>
      <c r="ZG20" s="226"/>
      <c r="ZH20" s="208">
        <f t="shared" si="278"/>
        <v>0</v>
      </c>
      <c r="ZI20" s="228"/>
      <c r="ZJ20" s="225">
        <v>0</v>
      </c>
      <c r="ZK20" s="225"/>
      <c r="ZL20" s="208">
        <f t="shared" si="279"/>
        <v>0</v>
      </c>
      <c r="ZM20" s="228"/>
      <c r="ZN20" s="225">
        <v>0</v>
      </c>
      <c r="ZO20" s="225"/>
      <c r="ZP20" s="208">
        <f t="shared" si="280"/>
        <v>0</v>
      </c>
      <c r="ZQ20" s="228"/>
      <c r="ZR20" s="225">
        <v>0</v>
      </c>
      <c r="ZS20" s="225"/>
      <c r="ZT20" s="208">
        <f t="shared" si="281"/>
        <v>0</v>
      </c>
      <c r="ZU20" s="228"/>
      <c r="ZV20" s="225">
        <v>0</v>
      </c>
      <c r="ZW20" s="225"/>
      <c r="ZX20" s="208">
        <f t="shared" si="282"/>
        <v>0</v>
      </c>
      <c r="ZY20" s="228"/>
      <c r="ZZ20" s="225">
        <v>0</v>
      </c>
      <c r="AAA20" s="225"/>
      <c r="AAB20" s="208">
        <f t="shared" si="283"/>
        <v>0</v>
      </c>
      <c r="AAC20" s="228"/>
      <c r="AAD20" s="225">
        <v>0</v>
      </c>
      <c r="AAE20" s="225"/>
      <c r="AAF20" s="208">
        <f t="shared" si="284"/>
        <v>0</v>
      </c>
      <c r="AAG20" s="228"/>
      <c r="AAH20" s="225">
        <v>0</v>
      </c>
      <c r="AAI20" s="225"/>
      <c r="AAJ20" s="208">
        <f t="shared" si="285"/>
        <v>0</v>
      </c>
      <c r="AAK20" s="228"/>
      <c r="AAL20" s="225">
        <v>0</v>
      </c>
      <c r="AAM20" s="225"/>
      <c r="AAN20" s="208">
        <f t="shared" si="286"/>
        <v>0</v>
      </c>
      <c r="AAO20" s="228"/>
      <c r="AAP20" s="225">
        <v>0</v>
      </c>
      <c r="AAQ20" s="225"/>
      <c r="AAR20" s="208">
        <f t="shared" si="287"/>
        <v>0</v>
      </c>
      <c r="AAS20" s="225">
        <v>0</v>
      </c>
      <c r="AAT20" s="225"/>
      <c r="AAU20" s="208">
        <f t="shared" si="288"/>
        <v>0</v>
      </c>
      <c r="AAV20" s="225">
        <v>0</v>
      </c>
      <c r="AAW20" s="225"/>
      <c r="AAX20" s="226">
        <f t="shared" si="289"/>
        <v>0</v>
      </c>
      <c r="AAY20" s="226">
        <v>0</v>
      </c>
      <c r="AAZ20" s="226"/>
      <c r="ABA20" s="226">
        <v>0</v>
      </c>
      <c r="ABB20" s="253"/>
      <c r="ABC20" s="253"/>
      <c r="ABD20" s="253"/>
      <c r="ABE20" s="253"/>
      <c r="ABF20" s="253"/>
      <c r="ABG20" s="253"/>
      <c r="ABH20" s="253"/>
      <c r="ABI20" s="253"/>
      <c r="ABJ20" s="253"/>
      <c r="ABK20" s="253"/>
      <c r="ABL20" s="253"/>
      <c r="ABM20" s="253"/>
      <c r="ABN20" s="253"/>
      <c r="ABO20" s="253"/>
      <c r="ABP20" s="253"/>
      <c r="ABQ20" s="253"/>
      <c r="ABR20" s="253"/>
      <c r="ABS20" s="253"/>
      <c r="ABT20" s="253"/>
      <c r="ABU20" s="253"/>
      <c r="ABV20" s="253"/>
      <c r="ABW20" s="253"/>
      <c r="ABX20" s="253"/>
      <c r="ABY20" s="253"/>
      <c r="ABZ20" s="253"/>
      <c r="ACA20" s="253"/>
      <c r="ACB20" s="253"/>
      <c r="ACC20" s="253"/>
      <c r="ACD20" s="253"/>
      <c r="ACE20" s="253"/>
      <c r="ACF20" s="126"/>
      <c r="ACG20" s="126"/>
      <c r="ACH20" s="126"/>
      <c r="ACI20" s="126"/>
      <c r="ACJ20" s="126"/>
      <c r="ACK20" s="126"/>
      <c r="ACL20" s="126"/>
      <c r="ACM20" s="126"/>
      <c r="ACN20" s="126"/>
      <c r="ACO20" s="126"/>
      <c r="ACP20" s="126"/>
      <c r="ACQ20" s="126"/>
      <c r="ACR20" s="131">
        <v>0</v>
      </c>
      <c r="ACS20" s="227"/>
      <c r="ACT20" s="227"/>
      <c r="ACU20" s="226">
        <f t="shared" si="290"/>
        <v>0</v>
      </c>
      <c r="ACV20" s="131">
        <v>0</v>
      </c>
      <c r="ACW20" s="227"/>
      <c r="ACX20" s="227"/>
      <c r="ACY20" s="226">
        <f t="shared" si="291"/>
        <v>0</v>
      </c>
      <c r="ACZ20" s="131">
        <v>0</v>
      </c>
      <c r="ADA20" s="227"/>
      <c r="ADB20" s="227"/>
      <c r="ADC20" s="226">
        <f t="shared" si="292"/>
        <v>0</v>
      </c>
      <c r="ADD20" s="131">
        <v>11.5</v>
      </c>
      <c r="ADE20" s="227"/>
      <c r="ADF20" s="227"/>
      <c r="ADG20" s="226">
        <f t="shared" si="293"/>
        <v>0</v>
      </c>
      <c r="ADH20" s="131">
        <v>0</v>
      </c>
      <c r="ADI20" s="227"/>
      <c r="ADJ20" s="227"/>
      <c r="ADK20" s="226">
        <f t="shared" si="294"/>
        <v>0</v>
      </c>
      <c r="ADL20" s="131">
        <v>0</v>
      </c>
      <c r="ADM20" s="227"/>
      <c r="ADN20" s="227"/>
      <c r="ADO20" s="226">
        <f t="shared" si="295"/>
        <v>0</v>
      </c>
      <c r="ADP20" s="131">
        <v>0</v>
      </c>
      <c r="ADQ20" s="227"/>
      <c r="ADR20" s="227"/>
      <c r="ADS20" s="226">
        <f t="shared" si="296"/>
        <v>0</v>
      </c>
      <c r="ADT20" s="131">
        <v>0</v>
      </c>
      <c r="ADU20" s="227"/>
      <c r="ADV20" s="225"/>
      <c r="ADW20" s="226">
        <f t="shared" si="297"/>
        <v>0</v>
      </c>
      <c r="ADX20" s="131">
        <v>0</v>
      </c>
      <c r="ADY20" s="227"/>
      <c r="ADZ20" s="225"/>
      <c r="AEA20" s="226">
        <f t="shared" si="298"/>
        <v>0</v>
      </c>
      <c r="AEB20" s="131">
        <v>0</v>
      </c>
      <c r="AEC20" s="227"/>
      <c r="AED20" s="225"/>
      <c r="AEE20" s="226">
        <f t="shared" si="299"/>
        <v>0</v>
      </c>
      <c r="AEF20" s="131">
        <v>0</v>
      </c>
      <c r="AEG20" s="227"/>
      <c r="AEH20" s="225"/>
      <c r="AEI20" s="226">
        <f t="shared" si="300"/>
        <v>0</v>
      </c>
      <c r="AEJ20" s="131">
        <v>0</v>
      </c>
      <c r="AEK20" s="227"/>
      <c r="AEL20" s="225"/>
      <c r="AEM20" s="226">
        <f t="shared" si="301"/>
        <v>0</v>
      </c>
      <c r="AEN20" s="131">
        <v>0</v>
      </c>
      <c r="AEO20" s="227"/>
      <c r="AEP20" s="225"/>
      <c r="AEQ20" s="226">
        <f t="shared" si="302"/>
        <v>0</v>
      </c>
      <c r="AER20" s="131">
        <v>0</v>
      </c>
      <c r="AES20" s="227"/>
      <c r="AET20" s="225"/>
      <c r="AEU20" s="226">
        <f t="shared" si="303"/>
        <v>0</v>
      </c>
      <c r="AEV20" s="131">
        <v>157.5</v>
      </c>
      <c r="AEW20" s="227"/>
      <c r="AEX20" s="225"/>
      <c r="AEY20" s="226">
        <f t="shared" si="304"/>
        <v>0</v>
      </c>
      <c r="AEZ20" s="131">
        <v>0</v>
      </c>
      <c r="AFA20" s="227"/>
      <c r="AFB20" s="225"/>
      <c r="AFC20" s="226">
        <f t="shared" si="305"/>
        <v>0</v>
      </c>
      <c r="AFD20" s="131">
        <v>0</v>
      </c>
      <c r="AFE20" s="227"/>
      <c r="AFF20" s="225"/>
      <c r="AFG20" s="226">
        <f t="shared" si="306"/>
        <v>0</v>
      </c>
      <c r="AFH20" s="131">
        <v>12.5</v>
      </c>
      <c r="AFI20" s="227"/>
      <c r="AFJ20" s="225"/>
      <c r="AFK20" s="226">
        <f t="shared" si="307"/>
        <v>0</v>
      </c>
      <c r="AFL20" s="131">
        <v>142.5</v>
      </c>
      <c r="AFM20" s="227"/>
      <c r="AFN20" s="225"/>
      <c r="AFO20" s="226">
        <f t="shared" si="308"/>
        <v>0</v>
      </c>
      <c r="AFP20" s="227"/>
      <c r="AFQ20" s="225"/>
      <c r="AFR20" s="226">
        <f t="shared" si="309"/>
        <v>0</v>
      </c>
      <c r="AFS20" s="227"/>
      <c r="AFT20" s="225"/>
      <c r="AFU20" s="226">
        <f t="shared" si="310"/>
        <v>0</v>
      </c>
      <c r="AFV20" s="226"/>
      <c r="AFW20" s="226"/>
      <c r="AFX20" s="226">
        <v>0</v>
      </c>
      <c r="AFY20" s="253">
        <v>0</v>
      </c>
      <c r="AFZ20" s="253">
        <v>0</v>
      </c>
      <c r="AGA20" s="253">
        <v>0</v>
      </c>
      <c r="AGB20" s="253">
        <v>0</v>
      </c>
      <c r="AGC20" s="253">
        <v>0</v>
      </c>
      <c r="AGD20" s="253">
        <v>0</v>
      </c>
      <c r="AGE20" s="253">
        <v>0</v>
      </c>
      <c r="AGF20" s="253">
        <v>0</v>
      </c>
      <c r="AGG20" s="253">
        <v>0</v>
      </c>
      <c r="AGH20" s="253">
        <v>0</v>
      </c>
      <c r="AGI20" s="253">
        <v>0</v>
      </c>
      <c r="AGJ20" s="253">
        <v>0</v>
      </c>
      <c r="AGK20" s="253">
        <v>0</v>
      </c>
      <c r="AGL20" s="253">
        <v>0</v>
      </c>
      <c r="AGM20" s="253">
        <v>0</v>
      </c>
      <c r="AGN20" s="253">
        <v>0</v>
      </c>
      <c r="AGO20" s="253">
        <v>0</v>
      </c>
      <c r="AGP20" s="253">
        <v>0</v>
      </c>
      <c r="AGQ20" s="253">
        <v>0</v>
      </c>
      <c r="AGR20" s="253">
        <v>0</v>
      </c>
      <c r="AGS20" s="253">
        <v>0</v>
      </c>
      <c r="AGT20" s="253">
        <v>0</v>
      </c>
      <c r="AGU20" s="253">
        <v>0</v>
      </c>
      <c r="AGV20" s="253">
        <v>0</v>
      </c>
      <c r="AGW20" s="253">
        <v>0</v>
      </c>
      <c r="AGX20" s="253">
        <v>0</v>
      </c>
      <c r="AGY20" s="253">
        <v>11.5</v>
      </c>
      <c r="AGZ20" s="253">
        <v>522.1</v>
      </c>
      <c r="AHA20" s="253">
        <v>0</v>
      </c>
      <c r="AHB20" s="253">
        <v>0</v>
      </c>
      <c r="AHC20" s="126">
        <v>0</v>
      </c>
      <c r="AHD20" s="126">
        <v>0</v>
      </c>
      <c r="AHE20" s="126">
        <v>0</v>
      </c>
      <c r="AHF20" s="126">
        <v>0</v>
      </c>
      <c r="AHG20" s="126">
        <v>0</v>
      </c>
      <c r="AHH20" s="126">
        <v>0</v>
      </c>
      <c r="AHI20" s="126">
        <v>0</v>
      </c>
      <c r="AHJ20" s="126">
        <v>0</v>
      </c>
      <c r="AHK20" s="126">
        <v>0</v>
      </c>
      <c r="AHL20" s="126">
        <v>0</v>
      </c>
      <c r="AHM20" s="126">
        <v>0</v>
      </c>
      <c r="AHN20" s="126">
        <v>0</v>
      </c>
      <c r="AHO20" s="131">
        <f t="shared" si="12"/>
        <v>0</v>
      </c>
      <c r="AHP20" s="127">
        <f t="shared" si="13"/>
        <v>0</v>
      </c>
      <c r="AHQ20" s="127">
        <f t="shared" si="14"/>
        <v>0</v>
      </c>
      <c r="AHR20" s="131">
        <f t="shared" si="15"/>
        <v>83</v>
      </c>
      <c r="AHS20" s="127">
        <f t="shared" si="16"/>
        <v>0</v>
      </c>
      <c r="AHT20" s="127">
        <f t="shared" si="17"/>
        <v>0</v>
      </c>
      <c r="AHU20" s="131">
        <f t="shared" si="18"/>
        <v>83</v>
      </c>
      <c r="AHV20" s="127">
        <f t="shared" si="19"/>
        <v>0</v>
      </c>
      <c r="AHW20" s="127">
        <f t="shared" si="20"/>
        <v>0</v>
      </c>
      <c r="AHX20" s="131">
        <v>351.5</v>
      </c>
      <c r="AHY20" s="127">
        <f t="shared" si="21"/>
        <v>0</v>
      </c>
      <c r="AHZ20" s="127">
        <f t="shared" si="22"/>
        <v>0</v>
      </c>
      <c r="AIA20" s="131">
        <f t="shared" si="23"/>
        <v>383.5</v>
      </c>
      <c r="AIB20" s="127">
        <f t="shared" si="24"/>
        <v>0</v>
      </c>
      <c r="AIC20" s="127">
        <f t="shared" si="25"/>
        <v>0</v>
      </c>
      <c r="AID20" s="131">
        <f t="shared" si="26"/>
        <v>401.5</v>
      </c>
      <c r="AIE20" s="127">
        <f t="shared" si="27"/>
        <v>0</v>
      </c>
      <c r="AIF20" s="127">
        <f t="shared" si="28"/>
        <v>0</v>
      </c>
      <c r="AIG20" s="131">
        <f t="shared" si="29"/>
        <v>317.5</v>
      </c>
      <c r="AIH20" s="127">
        <f t="shared" si="30"/>
        <v>0</v>
      </c>
      <c r="AII20" s="127">
        <f t="shared" si="31"/>
        <v>0</v>
      </c>
      <c r="AIJ20" s="131">
        <f t="shared" si="32"/>
        <v>299</v>
      </c>
      <c r="AIK20" s="127">
        <f t="shared" si="33"/>
        <v>0</v>
      </c>
      <c r="AIL20" s="127">
        <f t="shared" si="34"/>
        <v>0</v>
      </c>
      <c r="AIM20" s="131">
        <f t="shared" si="35"/>
        <v>540</v>
      </c>
      <c r="AIN20" s="127">
        <f t="shared" si="36"/>
        <v>0</v>
      </c>
      <c r="AIO20" s="127">
        <f t="shared" si="37"/>
        <v>0</v>
      </c>
      <c r="AIP20" s="131">
        <f t="shared" si="38"/>
        <v>866.5</v>
      </c>
      <c r="AIQ20" s="127">
        <f t="shared" si="39"/>
        <v>0</v>
      </c>
      <c r="AIR20" s="127">
        <f t="shared" si="40"/>
        <v>0</v>
      </c>
      <c r="AIS20" s="131">
        <f t="shared" si="311"/>
        <v>498</v>
      </c>
      <c r="AIT20" s="127">
        <f t="shared" si="312"/>
        <v>0</v>
      </c>
      <c r="AIU20" s="127">
        <f t="shared" si="313"/>
        <v>0</v>
      </c>
      <c r="AIV20" s="131">
        <f t="shared" si="314"/>
        <v>100</v>
      </c>
      <c r="AIW20" s="127">
        <f t="shared" si="315"/>
        <v>0</v>
      </c>
      <c r="AIX20" s="127">
        <f t="shared" si="316"/>
        <v>0</v>
      </c>
      <c r="AIY20" s="131">
        <f t="shared" si="317"/>
        <v>0</v>
      </c>
      <c r="AIZ20" s="151">
        <f t="shared" si="318"/>
        <v>87</v>
      </c>
      <c r="AJA20" s="127">
        <f t="shared" si="319"/>
        <v>3397.4909154929578</v>
      </c>
      <c r="AJB20" s="131">
        <f t="shared" si="320"/>
        <v>60.5</v>
      </c>
      <c r="AJC20" s="127">
        <f t="shared" si="321"/>
        <v>87</v>
      </c>
      <c r="AJD20" s="127">
        <f t="shared" si="322"/>
        <v>3397.4909154929578</v>
      </c>
      <c r="AJE20" s="131">
        <f t="shared" si="323"/>
        <v>178</v>
      </c>
      <c r="AJF20" s="127">
        <f t="shared" si="324"/>
        <v>137</v>
      </c>
      <c r="AJG20" s="127">
        <f t="shared" si="358"/>
        <v>6297.4909154929574</v>
      </c>
      <c r="AJH20" s="131">
        <f t="shared" si="398"/>
        <v>750.5</v>
      </c>
      <c r="AJI20" s="127">
        <f t="shared" si="398"/>
        <v>387</v>
      </c>
      <c r="AJJ20" s="127">
        <f t="shared" si="399"/>
        <v>20497.490915492959</v>
      </c>
      <c r="AJK20" s="131">
        <f t="shared" si="399"/>
        <v>880</v>
      </c>
      <c r="AJL20" s="127">
        <f t="shared" si="399"/>
        <v>400</v>
      </c>
      <c r="AJM20" s="127">
        <f t="shared" si="400"/>
        <v>21005.161971830985</v>
      </c>
      <c r="AJN20" s="131">
        <f t="shared" si="400"/>
        <v>739</v>
      </c>
      <c r="AJO20" s="127">
        <f t="shared" si="400"/>
        <v>400</v>
      </c>
      <c r="AJP20" s="127">
        <f t="shared" si="401"/>
        <v>21005.161971830985</v>
      </c>
      <c r="AJQ20" s="131">
        <f t="shared" si="401"/>
        <v>1354</v>
      </c>
      <c r="AJR20" s="127">
        <f t="shared" si="401"/>
        <v>380</v>
      </c>
      <c r="AJS20" s="127">
        <f t="shared" si="402"/>
        <v>19402.580985915494</v>
      </c>
      <c r="AJT20" s="127">
        <f t="shared" si="402"/>
        <v>1032</v>
      </c>
      <c r="AJU20" s="127">
        <f>CF20+HG20+MD20+RA20+VX20+AAU20+AFR20</f>
        <v>40766.942957746476</v>
      </c>
      <c r="AJV20" s="127">
        <f>CG20+HH20+ME20+RB20+VY20+AAV20+AFS20</f>
        <v>450</v>
      </c>
      <c r="AJW20" s="127">
        <f>CI20+HJ20+MG20+RD20+WA20+AAX20+AFU20</f>
        <v>22957.742957746479</v>
      </c>
      <c r="AJX20" s="127">
        <v>0</v>
      </c>
      <c r="AJY20" s="127">
        <v>0</v>
      </c>
      <c r="AJZ20" s="128">
        <f t="shared" si="42"/>
        <v>0</v>
      </c>
      <c r="AKA20" s="128">
        <f t="shared" si="43"/>
        <v>0</v>
      </c>
      <c r="AKB20" s="128">
        <v>0</v>
      </c>
      <c r="AKC20" s="128">
        <v>0</v>
      </c>
      <c r="AKD20" s="128">
        <v>0</v>
      </c>
      <c r="AKE20" s="128">
        <v>0</v>
      </c>
      <c r="AKF20" s="128">
        <f t="shared" si="44"/>
        <v>0</v>
      </c>
      <c r="AKG20" s="128">
        <f t="shared" si="45"/>
        <v>0</v>
      </c>
      <c r="AKH20" s="128">
        <f t="shared" si="46"/>
        <v>0</v>
      </c>
      <c r="AKI20" s="128">
        <f t="shared" si="204"/>
        <v>0</v>
      </c>
      <c r="AKJ20" s="128">
        <v>0</v>
      </c>
      <c r="AKK20" s="128">
        <v>0</v>
      </c>
      <c r="AKL20" s="128">
        <f t="shared" si="325"/>
        <v>0</v>
      </c>
      <c r="AKM20" s="128">
        <f t="shared" si="47"/>
        <v>0</v>
      </c>
      <c r="AKN20" s="128">
        <f t="shared" si="326"/>
        <v>0</v>
      </c>
      <c r="AKO20" s="128">
        <f t="shared" si="327"/>
        <v>0</v>
      </c>
      <c r="AKP20" s="128">
        <f t="shared" si="48"/>
        <v>0</v>
      </c>
      <c r="AKQ20" s="128">
        <f t="shared" si="49"/>
        <v>0</v>
      </c>
      <c r="AKR20" s="128">
        <f t="shared" si="50"/>
        <v>0</v>
      </c>
      <c r="AKS20" s="128">
        <f t="shared" si="51"/>
        <v>0</v>
      </c>
      <c r="AKT20" s="128">
        <f t="shared" si="359"/>
        <v>0</v>
      </c>
      <c r="AKU20" s="128">
        <f t="shared" si="360"/>
        <v>0</v>
      </c>
      <c r="AKV20" s="128">
        <f t="shared" si="361"/>
        <v>3</v>
      </c>
      <c r="AKW20" s="128">
        <f t="shared" si="362"/>
        <v>117.12</v>
      </c>
      <c r="AKX20" s="128">
        <f t="shared" si="363"/>
        <v>83</v>
      </c>
      <c r="AKY20" s="128">
        <f t="shared" si="364"/>
        <v>3339.14</v>
      </c>
      <c r="AKZ20" s="128">
        <f t="shared" si="365"/>
        <v>351.5</v>
      </c>
      <c r="ALA20" s="128">
        <f t="shared" si="366"/>
        <v>19447.539999999997</v>
      </c>
      <c r="ALB20" s="128">
        <f t="shared" si="367"/>
        <v>383.5</v>
      </c>
      <c r="ALC20" s="128">
        <f t="shared" si="368"/>
        <v>20608</v>
      </c>
      <c r="ALD20" s="128">
        <f t="shared" si="403"/>
        <v>401.5</v>
      </c>
      <c r="ALE20" s="128">
        <f t="shared" si="403"/>
        <v>21689.200000000001</v>
      </c>
      <c r="ALF20" s="128">
        <f t="shared" si="403"/>
        <v>317.5</v>
      </c>
      <c r="ALG20" s="128">
        <f t="shared" si="403"/>
        <v>17468.900000000001</v>
      </c>
      <c r="ALH20" s="128">
        <f t="shared" si="403"/>
        <v>299</v>
      </c>
      <c r="ALI20" s="128">
        <f t="shared" si="404"/>
        <v>15211.08</v>
      </c>
      <c r="ALJ20" s="128">
        <f t="shared" si="404"/>
        <v>540</v>
      </c>
      <c r="ALK20" s="128">
        <f t="shared" si="404"/>
        <v>28742.400000000001</v>
      </c>
      <c r="ALL20" s="128">
        <f>DZ20+IY20+NV20+SS20+XP20+ACM20+AHJ20</f>
        <v>28742.400000000001</v>
      </c>
      <c r="ALM20" s="128">
        <v>866.5</v>
      </c>
      <c r="ALN20" s="128">
        <v>41147.83</v>
      </c>
      <c r="ALO20" s="128">
        <v>41147.83</v>
      </c>
      <c r="ALP20" s="128">
        <v>498</v>
      </c>
      <c r="ALQ20" s="128">
        <v>26440.6</v>
      </c>
      <c r="ALR20" s="128">
        <v>26440.6</v>
      </c>
    </row>
    <row r="21" spans="1:1006" s="115" customFormat="1" ht="18" hidden="1" customHeight="1" outlineLevel="1" x14ac:dyDescent="0.25">
      <c r="A21" s="120"/>
      <c r="B21" s="120"/>
      <c r="C21" s="296" t="s">
        <v>234</v>
      </c>
      <c r="D21" s="177"/>
      <c r="E21" s="205">
        <v>0</v>
      </c>
      <c r="F21" s="205">
        <v>0</v>
      </c>
      <c r="G21" s="227"/>
      <c r="H21" s="225">
        <v>33.46</v>
      </c>
      <c r="I21" s="208">
        <f t="shared" si="329"/>
        <v>0</v>
      </c>
      <c r="J21" s="205">
        <v>0</v>
      </c>
      <c r="K21" s="227"/>
      <c r="L21" s="225">
        <v>33.46</v>
      </c>
      <c r="M21" s="208">
        <f t="shared" si="330"/>
        <v>0</v>
      </c>
      <c r="N21" s="205">
        <v>0</v>
      </c>
      <c r="O21" s="225"/>
      <c r="P21" s="225">
        <v>33.46</v>
      </c>
      <c r="Q21" s="208">
        <f t="shared" si="331"/>
        <v>0</v>
      </c>
      <c r="R21" s="205">
        <v>0</v>
      </c>
      <c r="S21" s="225"/>
      <c r="T21" s="225">
        <v>33.46</v>
      </c>
      <c r="U21" s="208">
        <f t="shared" si="332"/>
        <v>0</v>
      </c>
      <c r="V21" s="207">
        <v>0</v>
      </c>
      <c r="W21" s="225"/>
      <c r="X21" s="225">
        <v>33.46</v>
      </c>
      <c r="Y21" s="208">
        <f t="shared" si="333"/>
        <v>0</v>
      </c>
      <c r="Z21" s="207">
        <v>0</v>
      </c>
      <c r="AA21" s="225"/>
      <c r="AB21" s="225">
        <v>33.46</v>
      </c>
      <c r="AC21" s="208">
        <f t="shared" si="334"/>
        <v>0</v>
      </c>
      <c r="AD21" s="207">
        <v>0</v>
      </c>
      <c r="AE21" s="225"/>
      <c r="AF21" s="225">
        <v>33.46</v>
      </c>
      <c r="AG21" s="208">
        <f t="shared" si="335"/>
        <v>0</v>
      </c>
      <c r="AH21" s="207">
        <v>0</v>
      </c>
      <c r="AI21" s="225"/>
      <c r="AJ21" s="225">
        <v>33.46</v>
      </c>
      <c r="AK21" s="208">
        <f t="shared" si="336"/>
        <v>0</v>
      </c>
      <c r="AL21" s="207">
        <v>0</v>
      </c>
      <c r="AM21" s="225"/>
      <c r="AN21" s="225">
        <v>33.46</v>
      </c>
      <c r="AO21" s="208">
        <f t="shared" si="337"/>
        <v>0</v>
      </c>
      <c r="AP21" s="207">
        <v>0</v>
      </c>
      <c r="AQ21" s="225"/>
      <c r="AR21" s="225">
        <v>33.46</v>
      </c>
      <c r="AS21" s="208">
        <f t="shared" si="338"/>
        <v>0</v>
      </c>
      <c r="AT21" s="207">
        <v>0</v>
      </c>
      <c r="AU21" s="225"/>
      <c r="AV21" s="225">
        <v>33.46</v>
      </c>
      <c r="AW21" s="208">
        <f t="shared" si="339"/>
        <v>0</v>
      </c>
      <c r="AX21" s="207">
        <v>0</v>
      </c>
      <c r="AY21" s="225"/>
      <c r="AZ21" s="225">
        <v>33.46</v>
      </c>
      <c r="BA21" s="208">
        <f t="shared" si="340"/>
        <v>0</v>
      </c>
      <c r="BB21" s="207">
        <v>0</v>
      </c>
      <c r="BC21" s="225"/>
      <c r="BD21" s="225">
        <v>33.46</v>
      </c>
      <c r="BE21" s="208">
        <f t="shared" si="341"/>
        <v>0</v>
      </c>
      <c r="BF21" s="207">
        <v>0</v>
      </c>
      <c r="BG21" s="225"/>
      <c r="BH21" s="225">
        <v>33.46</v>
      </c>
      <c r="BI21" s="208">
        <f t="shared" si="342"/>
        <v>0</v>
      </c>
      <c r="BJ21" s="207">
        <v>0</v>
      </c>
      <c r="BK21" s="225"/>
      <c r="BL21" s="225">
        <v>33.46</v>
      </c>
      <c r="BM21" s="208">
        <f t="shared" si="343"/>
        <v>0</v>
      </c>
      <c r="BN21" s="207">
        <v>0</v>
      </c>
      <c r="BO21" s="225"/>
      <c r="BP21" s="225">
        <v>33.46</v>
      </c>
      <c r="BQ21" s="208">
        <f t="shared" si="369"/>
        <v>0</v>
      </c>
      <c r="BR21" s="207">
        <v>0</v>
      </c>
      <c r="BS21" s="225"/>
      <c r="BT21" s="225">
        <v>33.46</v>
      </c>
      <c r="BU21" s="208">
        <f t="shared" si="370"/>
        <v>0</v>
      </c>
      <c r="BV21" s="207">
        <v>0</v>
      </c>
      <c r="BW21" s="225"/>
      <c r="BX21" s="225">
        <v>33.46</v>
      </c>
      <c r="BY21" s="208">
        <f t="shared" si="371"/>
        <v>0</v>
      </c>
      <c r="BZ21" s="207"/>
      <c r="CA21" s="225"/>
      <c r="CB21" s="225">
        <v>33.46</v>
      </c>
      <c r="CC21" s="208">
        <f t="shared" si="372"/>
        <v>0</v>
      </c>
      <c r="CD21" s="225"/>
      <c r="CE21" s="225">
        <v>33.46</v>
      </c>
      <c r="CF21" s="208">
        <f t="shared" si="373"/>
        <v>0</v>
      </c>
      <c r="CG21" s="225"/>
      <c r="CH21" s="225">
        <v>33.46</v>
      </c>
      <c r="CI21" s="226">
        <f t="shared" si="387"/>
        <v>0</v>
      </c>
      <c r="CJ21" s="226"/>
      <c r="CK21" s="226">
        <v>33.46</v>
      </c>
      <c r="CL21" s="226">
        <v>0</v>
      </c>
      <c r="CM21" s="253">
        <v>0</v>
      </c>
      <c r="CN21" s="253">
        <v>0</v>
      </c>
      <c r="CO21" s="253">
        <v>0</v>
      </c>
      <c r="CP21" s="253">
        <v>0</v>
      </c>
      <c r="CQ21" s="253">
        <v>0</v>
      </c>
      <c r="CR21" s="253">
        <v>0</v>
      </c>
      <c r="CS21" s="253">
        <v>0</v>
      </c>
      <c r="CT21" s="253">
        <v>0</v>
      </c>
      <c r="CU21" s="253">
        <v>0</v>
      </c>
      <c r="CV21" s="253">
        <v>0</v>
      </c>
      <c r="CW21" s="253">
        <v>0</v>
      </c>
      <c r="CX21" s="253">
        <v>0</v>
      </c>
      <c r="CY21" s="253">
        <v>0</v>
      </c>
      <c r="CZ21" s="253">
        <v>0</v>
      </c>
      <c r="DA21" s="253">
        <v>0</v>
      </c>
      <c r="DB21" s="253">
        <v>0</v>
      </c>
      <c r="DC21" s="253">
        <v>0</v>
      </c>
      <c r="DD21" s="253">
        <v>0</v>
      </c>
      <c r="DE21" s="253">
        <v>0</v>
      </c>
      <c r="DF21" s="253">
        <v>0</v>
      </c>
      <c r="DG21" s="253">
        <v>0</v>
      </c>
      <c r="DH21" s="253">
        <v>0</v>
      </c>
      <c r="DI21" s="253">
        <v>0</v>
      </c>
      <c r="DJ21" s="253">
        <v>0</v>
      </c>
      <c r="DK21" s="253">
        <v>0</v>
      </c>
      <c r="DL21" s="253">
        <v>0</v>
      </c>
      <c r="DM21" s="253">
        <v>0</v>
      </c>
      <c r="DN21" s="253">
        <v>0</v>
      </c>
      <c r="DO21" s="253">
        <v>0</v>
      </c>
      <c r="DP21" s="253">
        <v>0</v>
      </c>
      <c r="DQ21" s="253">
        <v>0</v>
      </c>
      <c r="DR21" s="253">
        <v>0</v>
      </c>
      <c r="DS21" s="253">
        <v>0</v>
      </c>
      <c r="DT21" s="253">
        <v>0</v>
      </c>
      <c r="DU21" s="253">
        <v>0</v>
      </c>
      <c r="DV21" s="253">
        <v>0</v>
      </c>
      <c r="DW21" s="253">
        <v>0</v>
      </c>
      <c r="DX21" s="253">
        <v>0</v>
      </c>
      <c r="DY21" s="253">
        <v>0</v>
      </c>
      <c r="DZ21" s="253">
        <v>0</v>
      </c>
      <c r="EA21" s="126">
        <v>0</v>
      </c>
      <c r="EB21" s="126">
        <v>0</v>
      </c>
      <c r="EC21" s="126">
        <v>0</v>
      </c>
      <c r="ED21" s="126">
        <v>0</v>
      </c>
      <c r="EE21" s="126">
        <v>0</v>
      </c>
      <c r="EF21" s="126">
        <v>0</v>
      </c>
      <c r="EG21" s="131">
        <v>0</v>
      </c>
      <c r="EH21" s="225"/>
      <c r="EI21" s="227">
        <v>54.83</v>
      </c>
      <c r="EJ21" s="226">
        <f t="shared" si="344"/>
        <v>0</v>
      </c>
      <c r="EK21" s="131">
        <v>0</v>
      </c>
      <c r="EL21" s="225"/>
      <c r="EM21" s="227">
        <v>54.83</v>
      </c>
      <c r="EN21" s="226">
        <f t="shared" si="345"/>
        <v>0</v>
      </c>
      <c r="EO21" s="131">
        <v>0</v>
      </c>
      <c r="EP21" s="225"/>
      <c r="EQ21" s="227">
        <v>54.83</v>
      </c>
      <c r="ER21" s="226">
        <f t="shared" si="346"/>
        <v>0</v>
      </c>
      <c r="ES21" s="131">
        <v>0</v>
      </c>
      <c r="ET21" s="225"/>
      <c r="EU21" s="227">
        <v>54.83</v>
      </c>
      <c r="EV21" s="226">
        <f t="shared" si="347"/>
        <v>0</v>
      </c>
      <c r="EW21" s="131">
        <v>0</v>
      </c>
      <c r="EX21" s="225"/>
      <c r="EY21" s="227">
        <v>54.83</v>
      </c>
      <c r="EZ21" s="226">
        <f t="shared" si="348"/>
        <v>0</v>
      </c>
      <c r="FA21" s="131">
        <v>0</v>
      </c>
      <c r="FB21" s="225"/>
      <c r="FC21" s="227">
        <v>54.83</v>
      </c>
      <c r="FD21" s="226">
        <f t="shared" si="349"/>
        <v>0</v>
      </c>
      <c r="FE21" s="131">
        <v>0</v>
      </c>
      <c r="FF21" s="225"/>
      <c r="FG21" s="227">
        <v>54.83</v>
      </c>
      <c r="FH21" s="226">
        <f t="shared" si="350"/>
        <v>0</v>
      </c>
      <c r="FI21" s="131">
        <v>0</v>
      </c>
      <c r="FJ21" s="225"/>
      <c r="FK21" s="225"/>
      <c r="FL21" s="226">
        <f t="shared" si="351"/>
        <v>0</v>
      </c>
      <c r="FM21" s="131">
        <v>0</v>
      </c>
      <c r="FN21" s="225"/>
      <c r="FO21" s="225"/>
      <c r="FP21" s="226">
        <f t="shared" si="352"/>
        <v>0</v>
      </c>
      <c r="FQ21" s="131">
        <v>0</v>
      </c>
      <c r="FR21" s="225"/>
      <c r="FS21" s="225"/>
      <c r="FT21" s="226">
        <f t="shared" si="353"/>
        <v>0</v>
      </c>
      <c r="FU21" s="131">
        <v>0</v>
      </c>
      <c r="FV21" s="225"/>
      <c r="FW21" s="225"/>
      <c r="FX21" s="226">
        <f t="shared" si="354"/>
        <v>0</v>
      </c>
      <c r="FY21" s="131">
        <v>0</v>
      </c>
      <c r="FZ21" s="225"/>
      <c r="GA21" s="225"/>
      <c r="GB21" s="226">
        <f t="shared" si="355"/>
        <v>0</v>
      </c>
      <c r="GC21" s="131">
        <v>0</v>
      </c>
      <c r="GD21" s="225"/>
      <c r="GE21" s="225"/>
      <c r="GF21" s="226">
        <f t="shared" si="356"/>
        <v>0</v>
      </c>
      <c r="GG21" s="131">
        <v>0</v>
      </c>
      <c r="GH21" s="225"/>
      <c r="GI21" s="225"/>
      <c r="GJ21" s="226">
        <f t="shared" si="357"/>
        <v>0</v>
      </c>
      <c r="GK21" s="131">
        <v>0</v>
      </c>
      <c r="GL21" s="225"/>
      <c r="GM21" s="225"/>
      <c r="GN21" s="226">
        <f t="shared" si="206"/>
        <v>0</v>
      </c>
      <c r="GO21" s="131">
        <v>37.5</v>
      </c>
      <c r="GP21" s="225"/>
      <c r="GQ21" s="225"/>
      <c r="GR21" s="226">
        <f t="shared" si="374"/>
        <v>0</v>
      </c>
      <c r="GS21" s="131">
        <v>12.5</v>
      </c>
      <c r="GT21" s="225"/>
      <c r="GU21" s="225"/>
      <c r="GV21" s="226">
        <f t="shared" si="375"/>
        <v>0</v>
      </c>
      <c r="GW21" s="131">
        <v>75</v>
      </c>
      <c r="GX21" s="225"/>
      <c r="GY21" s="225"/>
      <c r="GZ21" s="226">
        <f t="shared" si="376"/>
        <v>0</v>
      </c>
      <c r="HA21" s="131">
        <v>62.5</v>
      </c>
      <c r="HB21" s="225"/>
      <c r="HC21" s="225"/>
      <c r="HD21" s="226">
        <f t="shared" si="377"/>
        <v>0</v>
      </c>
      <c r="HE21" s="225"/>
      <c r="HF21" s="225"/>
      <c r="HG21" s="226">
        <f t="shared" si="378"/>
        <v>0</v>
      </c>
      <c r="HH21" s="225"/>
      <c r="HI21" s="225"/>
      <c r="HJ21" s="226">
        <f t="shared" si="388"/>
        <v>0</v>
      </c>
      <c r="HK21" s="226"/>
      <c r="HL21" s="226"/>
      <c r="HM21" s="226">
        <v>0</v>
      </c>
      <c r="HN21" s="253">
        <v>0</v>
      </c>
      <c r="HO21" s="253">
        <v>0</v>
      </c>
      <c r="HP21" s="253">
        <v>0</v>
      </c>
      <c r="HQ21" s="253">
        <v>0</v>
      </c>
      <c r="HR21" s="253">
        <v>0</v>
      </c>
      <c r="HS21" s="253">
        <v>0</v>
      </c>
      <c r="HT21" s="253">
        <v>0</v>
      </c>
      <c r="HU21" s="253">
        <v>0</v>
      </c>
      <c r="HV21" s="253">
        <v>0</v>
      </c>
      <c r="HW21" s="253">
        <v>0</v>
      </c>
      <c r="HX21" s="253">
        <v>0</v>
      </c>
      <c r="HY21" s="253">
        <v>0</v>
      </c>
      <c r="HZ21" s="253">
        <v>0</v>
      </c>
      <c r="IA21" s="253">
        <v>0</v>
      </c>
      <c r="IB21" s="253">
        <v>0</v>
      </c>
      <c r="IC21" s="253">
        <v>0</v>
      </c>
      <c r="ID21" s="253">
        <v>0</v>
      </c>
      <c r="IE21" s="253">
        <v>0</v>
      </c>
      <c r="IF21" s="253">
        <v>0</v>
      </c>
      <c r="IG21" s="253">
        <v>0</v>
      </c>
      <c r="IH21" s="253">
        <v>0</v>
      </c>
      <c r="II21" s="253">
        <v>0</v>
      </c>
      <c r="IJ21" s="253">
        <v>0</v>
      </c>
      <c r="IK21" s="253">
        <v>0</v>
      </c>
      <c r="IL21" s="253">
        <v>0</v>
      </c>
      <c r="IM21" s="253">
        <v>0</v>
      </c>
      <c r="IN21" s="253">
        <v>0</v>
      </c>
      <c r="IO21" s="253">
        <v>0</v>
      </c>
      <c r="IP21" s="253">
        <v>0</v>
      </c>
      <c r="IQ21" s="253">
        <v>0</v>
      </c>
      <c r="IR21" s="254">
        <v>0</v>
      </c>
      <c r="IS21" s="254">
        <v>0</v>
      </c>
      <c r="IT21" s="254">
        <v>0</v>
      </c>
      <c r="IU21" s="254">
        <v>0</v>
      </c>
      <c r="IV21" s="254">
        <v>0</v>
      </c>
      <c r="IW21" s="254">
        <v>0</v>
      </c>
      <c r="IX21" s="254">
        <v>0</v>
      </c>
      <c r="IY21" s="254">
        <v>0</v>
      </c>
      <c r="IZ21" s="125">
        <v>0</v>
      </c>
      <c r="JA21" s="125">
        <v>0</v>
      </c>
      <c r="JB21" s="125">
        <v>0</v>
      </c>
      <c r="JC21" s="125">
        <v>0</v>
      </c>
      <c r="JD21" s="228"/>
      <c r="JE21" s="225"/>
      <c r="JF21" s="228"/>
      <c r="JG21" s="228">
        <f t="shared" si="207"/>
        <v>0</v>
      </c>
      <c r="JH21" s="228"/>
      <c r="JI21" s="225"/>
      <c r="JJ21" s="228"/>
      <c r="JK21" s="228">
        <f t="shared" si="208"/>
        <v>0</v>
      </c>
      <c r="JL21" s="228"/>
      <c r="JM21" s="225"/>
      <c r="JN21" s="228"/>
      <c r="JO21" s="228">
        <f t="shared" si="209"/>
        <v>0</v>
      </c>
      <c r="JP21" s="228"/>
      <c r="JQ21" s="225"/>
      <c r="JR21" s="228"/>
      <c r="JS21" s="228">
        <f t="shared" si="210"/>
        <v>0</v>
      </c>
      <c r="JT21" s="228"/>
      <c r="JU21" s="225"/>
      <c r="JV21" s="228"/>
      <c r="JW21" s="228">
        <f t="shared" si="211"/>
        <v>0</v>
      </c>
      <c r="JX21" s="228"/>
      <c r="JY21" s="225"/>
      <c r="JZ21" s="228"/>
      <c r="KA21" s="228">
        <f t="shared" si="212"/>
        <v>0</v>
      </c>
      <c r="KB21" s="228"/>
      <c r="KC21" s="228"/>
      <c r="KD21" s="228"/>
      <c r="KE21" s="228">
        <f t="shared" si="213"/>
        <v>0</v>
      </c>
      <c r="KF21" s="228"/>
      <c r="KG21" s="228"/>
      <c r="KH21" s="228"/>
      <c r="KI21" s="228">
        <f t="shared" si="214"/>
        <v>0</v>
      </c>
      <c r="KJ21" s="228"/>
      <c r="KK21" s="228"/>
      <c r="KL21" s="228"/>
      <c r="KM21" s="228">
        <f t="shared" si="215"/>
        <v>0</v>
      </c>
      <c r="KN21" s="228"/>
      <c r="KO21" s="228"/>
      <c r="KP21" s="228"/>
      <c r="KQ21" s="228">
        <f t="shared" si="216"/>
        <v>0</v>
      </c>
      <c r="KR21" s="228"/>
      <c r="KS21" s="228"/>
      <c r="KT21" s="228"/>
      <c r="KU21" s="228">
        <f t="shared" si="217"/>
        <v>0</v>
      </c>
      <c r="KV21" s="228"/>
      <c r="KW21" s="228"/>
      <c r="KX21" s="228"/>
      <c r="KY21" s="228">
        <f t="shared" si="218"/>
        <v>0</v>
      </c>
      <c r="KZ21" s="228">
        <v>0</v>
      </c>
      <c r="LA21" s="228"/>
      <c r="LB21" s="228"/>
      <c r="LC21" s="228">
        <f t="shared" si="219"/>
        <v>0</v>
      </c>
      <c r="LD21" s="228"/>
      <c r="LE21" s="228"/>
      <c r="LF21" s="228"/>
      <c r="LG21" s="228">
        <f t="shared" si="220"/>
        <v>0</v>
      </c>
      <c r="LH21" s="228"/>
      <c r="LI21" s="228"/>
      <c r="LJ21" s="228"/>
      <c r="LK21" s="228">
        <f t="shared" si="221"/>
        <v>0</v>
      </c>
      <c r="LL21" s="228"/>
      <c r="LM21" s="228"/>
      <c r="LN21" s="228"/>
      <c r="LO21" s="228">
        <f t="shared" si="222"/>
        <v>0</v>
      </c>
      <c r="LP21" s="228"/>
      <c r="LQ21" s="228"/>
      <c r="LR21" s="228"/>
      <c r="LS21" s="228">
        <f t="shared" si="223"/>
        <v>0</v>
      </c>
      <c r="LT21" s="228"/>
      <c r="LU21" s="228"/>
      <c r="LV21" s="228"/>
      <c r="LW21" s="228">
        <f t="shared" si="224"/>
        <v>0</v>
      </c>
      <c r="LX21" s="228"/>
      <c r="LY21" s="228"/>
      <c r="LZ21" s="228"/>
      <c r="MA21" s="228">
        <f t="shared" si="225"/>
        <v>0</v>
      </c>
      <c r="MB21" s="228"/>
      <c r="MC21" s="228"/>
      <c r="MD21" s="228">
        <f t="shared" si="226"/>
        <v>0</v>
      </c>
      <c r="ME21" s="228"/>
      <c r="MF21" s="228">
        <v>39</v>
      </c>
      <c r="MG21" s="228">
        <f t="shared" si="389"/>
        <v>0</v>
      </c>
      <c r="MH21" s="228"/>
      <c r="MI21" s="228">
        <v>39</v>
      </c>
      <c r="MJ21" s="228">
        <v>0</v>
      </c>
      <c r="MK21" s="253"/>
      <c r="ML21" s="253"/>
      <c r="MM21" s="253"/>
      <c r="MN21" s="253"/>
      <c r="MO21" s="253"/>
      <c r="MP21" s="253"/>
      <c r="MQ21" s="253"/>
      <c r="MR21" s="253"/>
      <c r="MS21" s="253"/>
      <c r="MT21" s="253"/>
      <c r="MU21" s="253"/>
      <c r="MV21" s="253"/>
      <c r="MW21" s="253"/>
      <c r="MX21" s="253"/>
      <c r="MY21" s="253"/>
      <c r="MZ21" s="253"/>
      <c r="NA21" s="253"/>
      <c r="NB21" s="253"/>
      <c r="NC21" s="253"/>
      <c r="ND21" s="253"/>
      <c r="NE21" s="253"/>
      <c r="NF21" s="253"/>
      <c r="NG21" s="253"/>
      <c r="NH21" s="253"/>
      <c r="NI21" s="253"/>
      <c r="NJ21" s="253"/>
      <c r="NK21" s="253"/>
      <c r="NL21" s="253"/>
      <c r="NM21" s="253"/>
      <c r="NN21" s="253"/>
      <c r="NO21" s="125"/>
      <c r="NP21" s="125"/>
      <c r="NQ21" s="125"/>
      <c r="NR21" s="125"/>
      <c r="NS21" s="125"/>
      <c r="NT21" s="125"/>
      <c r="NU21" s="125"/>
      <c r="NV21" s="125"/>
      <c r="NW21" s="125"/>
      <c r="NX21" s="125"/>
      <c r="NY21" s="125"/>
      <c r="NZ21" s="125"/>
      <c r="OA21" s="228"/>
      <c r="OB21" s="225"/>
      <c r="OC21" s="225">
        <v>0</v>
      </c>
      <c r="OD21" s="225">
        <f t="shared" si="227"/>
        <v>0</v>
      </c>
      <c r="OE21" s="228"/>
      <c r="OF21" s="225"/>
      <c r="OG21" s="225">
        <v>0</v>
      </c>
      <c r="OH21" s="225">
        <f t="shared" si="228"/>
        <v>0</v>
      </c>
      <c r="OI21" s="228"/>
      <c r="OJ21" s="225"/>
      <c r="OK21" s="225">
        <v>0</v>
      </c>
      <c r="OL21" s="225">
        <f t="shared" si="229"/>
        <v>0</v>
      </c>
      <c r="OM21" s="228"/>
      <c r="ON21" s="225"/>
      <c r="OO21" s="225">
        <v>0</v>
      </c>
      <c r="OP21" s="225">
        <f t="shared" si="230"/>
        <v>0</v>
      </c>
      <c r="OQ21" s="228"/>
      <c r="OR21" s="225"/>
      <c r="OS21" s="225">
        <v>0</v>
      </c>
      <c r="OT21" s="225">
        <f t="shared" si="231"/>
        <v>0</v>
      </c>
      <c r="OU21" s="228"/>
      <c r="OV21" s="225"/>
      <c r="OW21" s="225">
        <v>0</v>
      </c>
      <c r="OX21" s="225">
        <f t="shared" si="232"/>
        <v>0</v>
      </c>
      <c r="OY21" s="228"/>
      <c r="OZ21" s="225"/>
      <c r="PA21" s="225">
        <v>0</v>
      </c>
      <c r="PB21" s="225">
        <f t="shared" si="233"/>
        <v>0</v>
      </c>
      <c r="PC21" s="228"/>
      <c r="PD21" s="225"/>
      <c r="PE21" s="225">
        <v>0</v>
      </c>
      <c r="PF21" s="225">
        <f t="shared" si="234"/>
        <v>0</v>
      </c>
      <c r="PG21" s="228"/>
      <c r="PH21" s="225"/>
      <c r="PI21" s="225">
        <v>0</v>
      </c>
      <c r="PJ21" s="225">
        <f t="shared" si="235"/>
        <v>0</v>
      </c>
      <c r="PK21" s="228"/>
      <c r="PL21" s="225"/>
      <c r="PM21" s="225">
        <v>0</v>
      </c>
      <c r="PN21" s="225">
        <f t="shared" si="236"/>
        <v>0</v>
      </c>
      <c r="PO21" s="228"/>
      <c r="PP21" s="225"/>
      <c r="PQ21" s="225">
        <v>0</v>
      </c>
      <c r="PR21" s="225">
        <f t="shared" si="237"/>
        <v>0</v>
      </c>
      <c r="PS21" s="228"/>
      <c r="PT21" s="225"/>
      <c r="PU21" s="225">
        <v>0</v>
      </c>
      <c r="PV21" s="225">
        <f t="shared" si="238"/>
        <v>0</v>
      </c>
      <c r="PW21" s="228"/>
      <c r="PX21" s="225"/>
      <c r="PY21" s="225">
        <v>0</v>
      </c>
      <c r="PZ21" s="225">
        <f t="shared" si="239"/>
        <v>0</v>
      </c>
      <c r="QA21" s="228"/>
      <c r="QB21" s="225"/>
      <c r="QC21" s="225">
        <v>0</v>
      </c>
      <c r="QD21" s="225">
        <f t="shared" si="240"/>
        <v>0</v>
      </c>
      <c r="QE21" s="228"/>
      <c r="QF21" s="225"/>
      <c r="QG21" s="225">
        <v>0</v>
      </c>
      <c r="QH21" s="225">
        <f t="shared" si="396"/>
        <v>0</v>
      </c>
      <c r="QI21" s="228"/>
      <c r="QJ21" s="225"/>
      <c r="QK21" s="225">
        <v>0</v>
      </c>
      <c r="QL21" s="225">
        <f t="shared" si="242"/>
        <v>0</v>
      </c>
      <c r="QM21" s="228"/>
      <c r="QN21" s="225"/>
      <c r="QO21" s="225">
        <v>0</v>
      </c>
      <c r="QP21" s="225">
        <f t="shared" si="243"/>
        <v>0</v>
      </c>
      <c r="QQ21" s="228"/>
      <c r="QR21" s="225"/>
      <c r="QS21" s="225">
        <v>0</v>
      </c>
      <c r="QT21" s="225">
        <f t="shared" si="244"/>
        <v>0</v>
      </c>
      <c r="QU21" s="228"/>
      <c r="QV21" s="225"/>
      <c r="QW21" s="225">
        <v>0</v>
      </c>
      <c r="QX21" s="225">
        <f t="shared" si="245"/>
        <v>0</v>
      </c>
      <c r="QY21" s="225"/>
      <c r="QZ21" s="225">
        <v>0</v>
      </c>
      <c r="RA21" s="225">
        <f t="shared" si="246"/>
        <v>0</v>
      </c>
      <c r="RB21" s="225"/>
      <c r="RC21" s="225">
        <v>0</v>
      </c>
      <c r="RD21" s="225">
        <f t="shared" si="247"/>
        <v>0</v>
      </c>
      <c r="RE21" s="225"/>
      <c r="RF21" s="225">
        <v>0</v>
      </c>
      <c r="RG21" s="225">
        <v>0</v>
      </c>
      <c r="RH21" s="253"/>
      <c r="RI21" s="253"/>
      <c r="RJ21" s="253"/>
      <c r="RK21" s="253"/>
      <c r="RL21" s="253"/>
      <c r="RM21" s="253"/>
      <c r="RN21" s="253"/>
      <c r="RO21" s="253"/>
      <c r="RP21" s="253"/>
      <c r="RQ21" s="253"/>
      <c r="RR21" s="253"/>
      <c r="RS21" s="253"/>
      <c r="RT21" s="253"/>
      <c r="RU21" s="253"/>
      <c r="RV21" s="253"/>
      <c r="RW21" s="253"/>
      <c r="RX21" s="253"/>
      <c r="RY21" s="253"/>
      <c r="RZ21" s="253"/>
      <c r="SA21" s="253"/>
      <c r="SB21" s="253"/>
      <c r="SC21" s="253"/>
      <c r="SD21" s="253"/>
      <c r="SE21" s="253"/>
      <c r="SF21" s="253"/>
      <c r="SG21" s="253"/>
      <c r="SH21" s="253"/>
      <c r="SI21" s="253"/>
      <c r="SJ21" s="253"/>
      <c r="SK21" s="253"/>
      <c r="SL21" s="125"/>
      <c r="SM21" s="125"/>
      <c r="SN21" s="125"/>
      <c r="SO21" s="125"/>
      <c r="SP21" s="125"/>
      <c r="SQ21" s="125"/>
      <c r="SR21" s="125"/>
      <c r="SS21" s="125"/>
      <c r="ST21" s="125"/>
      <c r="SU21" s="125"/>
      <c r="SV21" s="125"/>
      <c r="SW21" s="125"/>
      <c r="SX21" s="228"/>
      <c r="SY21" s="240">
        <v>0</v>
      </c>
      <c r="SZ21" s="124"/>
      <c r="TA21" s="226">
        <f t="shared" si="248"/>
        <v>0</v>
      </c>
      <c r="TB21" s="228"/>
      <c r="TC21" s="240">
        <v>0</v>
      </c>
      <c r="TD21" s="124"/>
      <c r="TE21" s="226">
        <f t="shared" si="249"/>
        <v>0</v>
      </c>
      <c r="TF21" s="228"/>
      <c r="TG21" s="240">
        <v>0</v>
      </c>
      <c r="TH21" s="124"/>
      <c r="TI21" s="226">
        <f t="shared" si="250"/>
        <v>0</v>
      </c>
      <c r="TJ21" s="228"/>
      <c r="TK21" s="240">
        <v>0</v>
      </c>
      <c r="TL21" s="124"/>
      <c r="TM21" s="226">
        <f t="shared" si="251"/>
        <v>0</v>
      </c>
      <c r="TN21" s="228">
        <v>37</v>
      </c>
      <c r="TO21" s="240">
        <v>0</v>
      </c>
      <c r="TP21" s="124"/>
      <c r="TQ21" s="226">
        <f t="shared" si="252"/>
        <v>0</v>
      </c>
      <c r="TR21" s="228">
        <v>264.5</v>
      </c>
      <c r="TS21" s="240">
        <v>0</v>
      </c>
      <c r="TT21" s="124"/>
      <c r="TU21" s="226">
        <f t="shared" si="253"/>
        <v>0</v>
      </c>
      <c r="TV21" s="228">
        <v>148</v>
      </c>
      <c r="TW21" s="240">
        <v>0</v>
      </c>
      <c r="TX21" s="124"/>
      <c r="TY21" s="226">
        <f t="shared" si="254"/>
        <v>0</v>
      </c>
      <c r="TZ21" s="228">
        <v>27</v>
      </c>
      <c r="UA21" s="219">
        <v>0</v>
      </c>
      <c r="UB21" s="124"/>
      <c r="UC21" s="226">
        <f t="shared" si="255"/>
        <v>0</v>
      </c>
      <c r="UD21" s="228">
        <v>98</v>
      </c>
      <c r="UE21" s="219">
        <v>0</v>
      </c>
      <c r="UF21" s="124"/>
      <c r="UG21" s="226">
        <f t="shared" si="256"/>
        <v>0</v>
      </c>
      <c r="UH21" s="228">
        <v>58</v>
      </c>
      <c r="UI21" s="219">
        <v>0</v>
      </c>
      <c r="UJ21" s="124"/>
      <c r="UK21" s="226">
        <f t="shared" si="257"/>
        <v>0</v>
      </c>
      <c r="UL21" s="228">
        <v>47.5</v>
      </c>
      <c r="UM21" s="219">
        <v>0</v>
      </c>
      <c r="UN21" s="124"/>
      <c r="UO21" s="226">
        <f t="shared" si="258"/>
        <v>0</v>
      </c>
      <c r="UP21" s="228">
        <v>28.5</v>
      </c>
      <c r="UQ21" s="207"/>
      <c r="UR21" s="124"/>
      <c r="US21" s="226">
        <f t="shared" si="259"/>
        <v>0</v>
      </c>
      <c r="UT21" s="228">
        <v>59</v>
      </c>
      <c r="UU21" s="207"/>
      <c r="UV21" s="124"/>
      <c r="UW21" s="226">
        <f t="shared" si="260"/>
        <v>0</v>
      </c>
      <c r="UX21" s="228">
        <v>58.5</v>
      </c>
      <c r="UY21" s="207"/>
      <c r="UZ21" s="124"/>
      <c r="VA21" s="226">
        <f t="shared" si="261"/>
        <v>0</v>
      </c>
      <c r="VB21" s="228">
        <v>66</v>
      </c>
      <c r="VC21" s="207"/>
      <c r="VD21" s="124"/>
      <c r="VE21" s="226">
        <f t="shared" si="397"/>
        <v>0</v>
      </c>
      <c r="VF21" s="228">
        <v>64</v>
      </c>
      <c r="VG21" s="207">
        <v>400</v>
      </c>
      <c r="VH21" s="124">
        <v>38.779999999999994</v>
      </c>
      <c r="VI21" s="226">
        <f t="shared" si="263"/>
        <v>15511.999999999998</v>
      </c>
      <c r="VJ21" s="228">
        <v>54</v>
      </c>
      <c r="VK21" s="206">
        <v>150</v>
      </c>
      <c r="VL21" s="124">
        <v>38.779999999999994</v>
      </c>
      <c r="VM21" s="226">
        <f t="shared" si="264"/>
        <v>5816.9999999999991</v>
      </c>
      <c r="VN21" s="228">
        <v>39</v>
      </c>
      <c r="VO21" s="206">
        <v>130</v>
      </c>
      <c r="VP21" s="124">
        <v>38.779999999999994</v>
      </c>
      <c r="VQ21" s="226">
        <f t="shared" si="265"/>
        <v>5041.3999999999996</v>
      </c>
      <c r="VR21" s="228">
        <v>48</v>
      </c>
      <c r="VS21" s="206">
        <v>50</v>
      </c>
      <c r="VT21" s="124">
        <v>38.779999999999994</v>
      </c>
      <c r="VU21" s="226">
        <f t="shared" si="266"/>
        <v>1938.9999999999998</v>
      </c>
      <c r="VV21" s="225"/>
      <c r="VW21" s="124">
        <v>38.779999999999994</v>
      </c>
      <c r="VX21" s="226">
        <f t="shared" si="267"/>
        <v>0</v>
      </c>
      <c r="VY21" s="225">
        <v>60</v>
      </c>
      <c r="VZ21" s="124">
        <v>38.779999999999994</v>
      </c>
      <c r="WA21" s="226">
        <f t="shared" si="268"/>
        <v>2326.7999999999997</v>
      </c>
      <c r="WB21" s="226">
        <v>50</v>
      </c>
      <c r="WC21" s="226">
        <v>38.770000000000003</v>
      </c>
      <c r="WD21" s="226">
        <v>1938.5000000000002</v>
      </c>
      <c r="WE21" s="253"/>
      <c r="WF21" s="253"/>
      <c r="WG21" s="253"/>
      <c r="WH21" s="253"/>
      <c r="WI21" s="253"/>
      <c r="WJ21" s="253"/>
      <c r="WK21" s="253"/>
      <c r="WL21" s="253"/>
      <c r="WM21" s="253"/>
      <c r="WN21" s="253"/>
      <c r="WO21" s="253"/>
      <c r="WP21" s="253"/>
      <c r="WQ21" s="253"/>
      <c r="WR21" s="253"/>
      <c r="WS21" s="253"/>
      <c r="WT21" s="253"/>
      <c r="WU21" s="253"/>
      <c r="WV21" s="253"/>
      <c r="WW21" s="253"/>
      <c r="WX21" s="253"/>
      <c r="WY21" s="253"/>
      <c r="WZ21" s="253"/>
      <c r="XA21" s="253"/>
      <c r="XB21" s="253"/>
      <c r="XC21" s="253"/>
      <c r="XD21" s="253"/>
      <c r="XE21" s="253"/>
      <c r="XF21" s="253"/>
      <c r="XG21" s="253">
        <v>37</v>
      </c>
      <c r="XH21" s="253">
        <v>1434.86</v>
      </c>
      <c r="XI21" s="125">
        <v>264.5</v>
      </c>
      <c r="XJ21" s="125">
        <v>10257.31</v>
      </c>
      <c r="XK21" s="125">
        <v>148</v>
      </c>
      <c r="XL21" s="125">
        <v>5739.44</v>
      </c>
      <c r="XM21" s="125">
        <v>27</v>
      </c>
      <c r="XN21" s="125">
        <v>1047.06</v>
      </c>
      <c r="XO21" s="125">
        <v>98</v>
      </c>
      <c r="XP21" s="125">
        <v>3800.44</v>
      </c>
      <c r="XQ21" s="125">
        <v>58</v>
      </c>
      <c r="XR21" s="125">
        <v>2249.2399999999998</v>
      </c>
      <c r="XS21" s="125">
        <v>47.5</v>
      </c>
      <c r="XT21" s="125">
        <v>1985.5</v>
      </c>
      <c r="XU21" s="228"/>
      <c r="XV21" s="226">
        <v>0</v>
      </c>
      <c r="XW21" s="226">
        <v>47.297215658070478</v>
      </c>
      <c r="XX21" s="208">
        <f t="shared" si="269"/>
        <v>0</v>
      </c>
      <c r="XY21" s="228"/>
      <c r="XZ21" s="226">
        <v>0</v>
      </c>
      <c r="YA21" s="226">
        <v>47.297215658070478</v>
      </c>
      <c r="YB21" s="208">
        <f t="shared" si="270"/>
        <v>0</v>
      </c>
      <c r="YC21" s="228"/>
      <c r="YD21" s="226">
        <v>0</v>
      </c>
      <c r="YE21" s="226">
        <v>47.297215658070478</v>
      </c>
      <c r="YF21" s="208">
        <f t="shared" si="271"/>
        <v>0</v>
      </c>
      <c r="YG21" s="228"/>
      <c r="YH21" s="226">
        <v>0</v>
      </c>
      <c r="YI21" s="226">
        <v>47.297215658070478</v>
      </c>
      <c r="YJ21" s="208">
        <f t="shared" si="272"/>
        <v>0</v>
      </c>
      <c r="YK21" s="228">
        <v>66.5</v>
      </c>
      <c r="YL21" s="226">
        <v>0</v>
      </c>
      <c r="YM21" s="226">
        <v>47.297215658070478</v>
      </c>
      <c r="YN21" s="208">
        <f t="shared" si="273"/>
        <v>0</v>
      </c>
      <c r="YO21" s="228">
        <v>3697.5</v>
      </c>
      <c r="YP21" s="226">
        <v>0</v>
      </c>
      <c r="YQ21" s="226">
        <v>47.297215658070478</v>
      </c>
      <c r="YR21" s="208">
        <f t="shared" si="274"/>
        <v>0</v>
      </c>
      <c r="YS21" s="228">
        <v>4422.5</v>
      </c>
      <c r="YT21" s="226">
        <v>0</v>
      </c>
      <c r="YU21" s="226">
        <v>47.297215658070478</v>
      </c>
      <c r="YV21" s="208">
        <f t="shared" si="275"/>
        <v>0</v>
      </c>
      <c r="YW21" s="228">
        <v>1126.5</v>
      </c>
      <c r="YX21" s="226">
        <v>0</v>
      </c>
      <c r="YY21" s="226">
        <v>47.297215658070478</v>
      </c>
      <c r="YZ21" s="208">
        <f t="shared" si="276"/>
        <v>0</v>
      </c>
      <c r="ZA21" s="228">
        <v>3177</v>
      </c>
      <c r="ZB21" s="226">
        <v>0</v>
      </c>
      <c r="ZC21" s="226">
        <v>47.297215658070478</v>
      </c>
      <c r="ZD21" s="208">
        <f t="shared" si="277"/>
        <v>0</v>
      </c>
      <c r="ZE21" s="228">
        <v>3761</v>
      </c>
      <c r="ZF21" s="226">
        <v>0</v>
      </c>
      <c r="ZG21" s="226">
        <v>47.297215658070478</v>
      </c>
      <c r="ZH21" s="208">
        <f t="shared" si="278"/>
        <v>0</v>
      </c>
      <c r="ZI21" s="228">
        <v>3151.5</v>
      </c>
      <c r="ZJ21" s="225"/>
      <c r="ZK21" s="225">
        <v>47.23</v>
      </c>
      <c r="ZL21" s="208">
        <f t="shared" si="279"/>
        <v>0</v>
      </c>
      <c r="ZM21" s="228">
        <v>3796</v>
      </c>
      <c r="ZN21" s="225"/>
      <c r="ZO21" s="225">
        <v>47.23</v>
      </c>
      <c r="ZP21" s="208">
        <f t="shared" si="280"/>
        <v>0</v>
      </c>
      <c r="ZQ21" s="228">
        <v>4275.5</v>
      </c>
      <c r="ZR21" s="225"/>
      <c r="ZS21" s="225">
        <v>47.23</v>
      </c>
      <c r="ZT21" s="208">
        <f t="shared" si="281"/>
        <v>0</v>
      </c>
      <c r="ZU21" s="228">
        <v>4866.5</v>
      </c>
      <c r="ZV21" s="225"/>
      <c r="ZW21" s="225">
        <v>47.23</v>
      </c>
      <c r="ZX21" s="208">
        <f t="shared" si="282"/>
        <v>0</v>
      </c>
      <c r="ZY21" s="228">
        <v>4856.5</v>
      </c>
      <c r="ZZ21" s="225"/>
      <c r="AAA21" s="225">
        <v>47.23</v>
      </c>
      <c r="AAB21" s="208">
        <f t="shared" si="283"/>
        <v>0</v>
      </c>
      <c r="AAC21" s="228">
        <v>4776</v>
      </c>
      <c r="AAD21" s="225">
        <v>3700</v>
      </c>
      <c r="AAE21" s="225">
        <v>47.23</v>
      </c>
      <c r="AAF21" s="208">
        <f t="shared" si="284"/>
        <v>174751</v>
      </c>
      <c r="AAG21" s="228">
        <v>5256.5</v>
      </c>
      <c r="AAH21" s="225">
        <v>4500</v>
      </c>
      <c r="AAI21" s="225">
        <v>47.23</v>
      </c>
      <c r="AAJ21" s="208">
        <f t="shared" si="285"/>
        <v>212535</v>
      </c>
      <c r="AAK21" s="228">
        <v>4086.5</v>
      </c>
      <c r="AAL21" s="225">
        <v>4500</v>
      </c>
      <c r="AAM21" s="225">
        <v>50.17</v>
      </c>
      <c r="AAN21" s="208">
        <f t="shared" si="286"/>
        <v>225765</v>
      </c>
      <c r="AAO21" s="228">
        <v>5000.5</v>
      </c>
      <c r="AAP21" s="225">
        <v>4000</v>
      </c>
      <c r="AAQ21" s="225">
        <v>50.17</v>
      </c>
      <c r="AAR21" s="208">
        <f t="shared" si="287"/>
        <v>200680</v>
      </c>
      <c r="AAS21" s="225"/>
      <c r="AAT21" s="225"/>
      <c r="AAU21" s="208">
        <f t="shared" si="288"/>
        <v>0</v>
      </c>
      <c r="AAV21" s="225">
        <v>3200</v>
      </c>
      <c r="AAW21" s="225">
        <v>46.500568997607026</v>
      </c>
      <c r="AAX21" s="226">
        <f t="shared" si="289"/>
        <v>148801.82079234248</v>
      </c>
      <c r="AAY21" s="226">
        <v>6000</v>
      </c>
      <c r="AAZ21" s="226">
        <v>47.297215658070478</v>
      </c>
      <c r="ABA21" s="226">
        <v>283783.29394842288</v>
      </c>
      <c r="ABB21" s="253"/>
      <c r="ABC21" s="253"/>
      <c r="ABD21" s="253"/>
      <c r="ABE21" s="253"/>
      <c r="ABF21" s="253"/>
      <c r="ABG21" s="253"/>
      <c r="ABH21" s="253"/>
      <c r="ABI21" s="253"/>
      <c r="ABJ21" s="253"/>
      <c r="ABK21" s="253"/>
      <c r="ABL21" s="253"/>
      <c r="ABM21" s="253"/>
      <c r="ABN21" s="253"/>
      <c r="ABO21" s="253"/>
      <c r="ABP21" s="253"/>
      <c r="ABQ21" s="253"/>
      <c r="ABR21" s="253"/>
      <c r="ABS21" s="253"/>
      <c r="ABT21" s="253"/>
      <c r="ABU21" s="253"/>
      <c r="ABV21" s="253"/>
      <c r="ABW21" s="253"/>
      <c r="ABX21" s="253"/>
      <c r="ABY21" s="253"/>
      <c r="ABZ21" s="253"/>
      <c r="ACA21" s="253"/>
      <c r="ACB21" s="253"/>
      <c r="ACC21" s="253"/>
      <c r="ACD21" s="253">
        <v>66.5</v>
      </c>
      <c r="ACE21" s="253">
        <v>3429</v>
      </c>
      <c r="ACF21" s="126">
        <v>3697.5</v>
      </c>
      <c r="ACG21" s="126">
        <v>180812.88</v>
      </c>
      <c r="ACH21" s="126">
        <v>4422.5</v>
      </c>
      <c r="ACI21" s="126">
        <v>208853.28</v>
      </c>
      <c r="ACJ21" s="126">
        <v>1126.5</v>
      </c>
      <c r="ACK21" s="126">
        <v>53819.6</v>
      </c>
      <c r="ACL21" s="126">
        <v>3177</v>
      </c>
      <c r="ACM21" s="126">
        <v>146253.19</v>
      </c>
      <c r="ACN21" s="126">
        <v>3761</v>
      </c>
      <c r="ACO21" s="126">
        <v>174888.64</v>
      </c>
      <c r="ACP21" s="126">
        <v>3151.5</v>
      </c>
      <c r="ACQ21" s="126">
        <v>140444.79999999999</v>
      </c>
      <c r="ACR21" s="131">
        <v>0</v>
      </c>
      <c r="ACS21" s="227"/>
      <c r="ACT21" s="227">
        <v>54.83</v>
      </c>
      <c r="ACU21" s="226">
        <f t="shared" si="290"/>
        <v>0</v>
      </c>
      <c r="ACV21" s="131">
        <v>0</v>
      </c>
      <c r="ACW21" s="227"/>
      <c r="ACX21" s="227">
        <v>54.83</v>
      </c>
      <c r="ACY21" s="226">
        <f t="shared" si="291"/>
        <v>0</v>
      </c>
      <c r="ACZ21" s="131">
        <v>0</v>
      </c>
      <c r="ADA21" s="227"/>
      <c r="ADB21" s="227">
        <v>54.83</v>
      </c>
      <c r="ADC21" s="226">
        <f t="shared" si="292"/>
        <v>0</v>
      </c>
      <c r="ADD21" s="131">
        <v>0</v>
      </c>
      <c r="ADE21" s="227"/>
      <c r="ADF21" s="227">
        <v>54.83</v>
      </c>
      <c r="ADG21" s="226">
        <f t="shared" si="293"/>
        <v>0</v>
      </c>
      <c r="ADH21" s="131">
        <v>271.5</v>
      </c>
      <c r="ADI21" s="227"/>
      <c r="ADJ21" s="227">
        <v>54.83</v>
      </c>
      <c r="ADK21" s="226">
        <f t="shared" si="294"/>
        <v>0</v>
      </c>
      <c r="ADL21" s="131">
        <v>182</v>
      </c>
      <c r="ADM21" s="227"/>
      <c r="ADN21" s="227">
        <v>54.83</v>
      </c>
      <c r="ADO21" s="226">
        <f t="shared" si="295"/>
        <v>0</v>
      </c>
      <c r="ADP21" s="131">
        <v>347.5</v>
      </c>
      <c r="ADQ21" s="227"/>
      <c r="ADR21" s="227">
        <v>54.83</v>
      </c>
      <c r="ADS21" s="226">
        <f t="shared" si="296"/>
        <v>0</v>
      </c>
      <c r="ADT21" s="131">
        <v>20</v>
      </c>
      <c r="ADU21" s="225"/>
      <c r="ADV21" s="225">
        <v>54.83</v>
      </c>
      <c r="ADW21" s="226">
        <f t="shared" si="297"/>
        <v>0</v>
      </c>
      <c r="ADX21" s="131">
        <v>432</v>
      </c>
      <c r="ADY21" s="225"/>
      <c r="ADZ21" s="225">
        <v>54.83</v>
      </c>
      <c r="AEA21" s="226">
        <f t="shared" si="298"/>
        <v>0</v>
      </c>
      <c r="AEB21" s="131">
        <v>656.5</v>
      </c>
      <c r="AEC21" s="225"/>
      <c r="AED21" s="225">
        <v>54.83</v>
      </c>
      <c r="AEE21" s="226">
        <f t="shared" si="299"/>
        <v>0</v>
      </c>
      <c r="AEF21" s="131">
        <v>393.5</v>
      </c>
      <c r="AEG21" s="225"/>
      <c r="AEH21" s="225">
        <v>54.83</v>
      </c>
      <c r="AEI21" s="226">
        <f t="shared" si="300"/>
        <v>0</v>
      </c>
      <c r="AEJ21" s="131">
        <v>477</v>
      </c>
      <c r="AEK21" s="225"/>
      <c r="AEL21" s="225">
        <v>54.83</v>
      </c>
      <c r="AEM21" s="226">
        <f t="shared" si="301"/>
        <v>0</v>
      </c>
      <c r="AEN21" s="131">
        <v>679.5</v>
      </c>
      <c r="AEO21" s="225"/>
      <c r="AEP21" s="225">
        <v>54.83</v>
      </c>
      <c r="AEQ21" s="226">
        <f t="shared" si="302"/>
        <v>0</v>
      </c>
      <c r="AER21" s="131">
        <v>1175</v>
      </c>
      <c r="AES21" s="225"/>
      <c r="AET21" s="225">
        <v>54.83</v>
      </c>
      <c r="AEU21" s="226">
        <f t="shared" si="303"/>
        <v>0</v>
      </c>
      <c r="AEV21" s="131">
        <v>772</v>
      </c>
      <c r="AEW21" s="225"/>
      <c r="AEX21" s="225">
        <v>54.83</v>
      </c>
      <c r="AEY21" s="226">
        <f t="shared" si="304"/>
        <v>0</v>
      </c>
      <c r="AEZ21" s="131">
        <v>710</v>
      </c>
      <c r="AFA21" s="225"/>
      <c r="AFB21" s="225">
        <v>54.83</v>
      </c>
      <c r="AFC21" s="226">
        <f t="shared" si="305"/>
        <v>0</v>
      </c>
      <c r="AFD21" s="131">
        <v>609</v>
      </c>
      <c r="AFE21" s="225"/>
      <c r="AFF21" s="225">
        <v>54.83</v>
      </c>
      <c r="AFG21" s="226">
        <f t="shared" si="306"/>
        <v>0</v>
      </c>
      <c r="AFH21" s="131">
        <v>397.5</v>
      </c>
      <c r="AFI21" s="225"/>
      <c r="AFJ21" s="225">
        <v>54.83</v>
      </c>
      <c r="AFK21" s="226">
        <f t="shared" si="307"/>
        <v>0</v>
      </c>
      <c r="AFL21" s="131">
        <v>351.5</v>
      </c>
      <c r="AFM21" s="225">
        <v>200</v>
      </c>
      <c r="AFN21" s="225">
        <v>54.83</v>
      </c>
      <c r="AFO21" s="226">
        <f t="shared" si="308"/>
        <v>10966</v>
      </c>
      <c r="AFP21" s="225"/>
      <c r="AFQ21" s="225"/>
      <c r="AFR21" s="226">
        <f t="shared" si="309"/>
        <v>0</v>
      </c>
      <c r="AFS21" s="225">
        <v>400</v>
      </c>
      <c r="AFT21" s="225">
        <v>48.302361005331299</v>
      </c>
      <c r="AFU21" s="226">
        <f t="shared" si="310"/>
        <v>19320.944402132518</v>
      </c>
      <c r="AFV21" s="226">
        <v>400</v>
      </c>
      <c r="AFW21" s="226">
        <v>53.926808510638296</v>
      </c>
      <c r="AFX21" s="226">
        <v>21570.723404255317</v>
      </c>
      <c r="AFY21" s="253">
        <v>0</v>
      </c>
      <c r="AFZ21" s="253">
        <v>0</v>
      </c>
      <c r="AGA21" s="253">
        <v>0</v>
      </c>
      <c r="AGB21" s="253">
        <v>0</v>
      </c>
      <c r="AGC21" s="253">
        <v>0</v>
      </c>
      <c r="AGD21" s="253">
        <v>0</v>
      </c>
      <c r="AGE21" s="253">
        <v>0</v>
      </c>
      <c r="AGF21" s="253">
        <v>0</v>
      </c>
      <c r="AGG21" s="253">
        <v>0</v>
      </c>
      <c r="AGH21" s="253">
        <v>0</v>
      </c>
      <c r="AGI21" s="253">
        <v>0</v>
      </c>
      <c r="AGJ21" s="253">
        <v>0</v>
      </c>
      <c r="AGK21" s="253">
        <v>0</v>
      </c>
      <c r="AGL21" s="253">
        <v>0</v>
      </c>
      <c r="AGM21" s="253">
        <v>0</v>
      </c>
      <c r="AGN21" s="253">
        <v>0</v>
      </c>
      <c r="AGO21" s="253">
        <v>0</v>
      </c>
      <c r="AGP21" s="253">
        <v>0</v>
      </c>
      <c r="AGQ21" s="253">
        <v>0</v>
      </c>
      <c r="AGR21" s="253">
        <v>0</v>
      </c>
      <c r="AGS21" s="253">
        <v>0</v>
      </c>
      <c r="AGT21" s="253">
        <v>0</v>
      </c>
      <c r="AGU21" s="253">
        <v>0</v>
      </c>
      <c r="AGV21" s="253">
        <v>0</v>
      </c>
      <c r="AGW21" s="253">
        <v>0</v>
      </c>
      <c r="AGX21" s="253">
        <v>0</v>
      </c>
      <c r="AGY21" s="253">
        <v>0</v>
      </c>
      <c r="AGZ21" s="253">
        <v>0</v>
      </c>
      <c r="AHA21" s="253">
        <v>271.5</v>
      </c>
      <c r="AHB21" s="253">
        <v>14623</v>
      </c>
      <c r="AHC21" s="126">
        <v>182</v>
      </c>
      <c r="AHD21" s="126">
        <v>10374</v>
      </c>
      <c r="AHE21" s="126">
        <v>347.5</v>
      </c>
      <c r="AHF21" s="126">
        <v>18520</v>
      </c>
      <c r="AHG21" s="126">
        <v>20</v>
      </c>
      <c r="AHH21" s="126">
        <v>1140</v>
      </c>
      <c r="AHI21" s="126">
        <v>432</v>
      </c>
      <c r="AHJ21" s="126">
        <v>23688.5</v>
      </c>
      <c r="AHK21" s="126">
        <v>656.5</v>
      </c>
      <c r="AHL21" s="126">
        <v>31710.5</v>
      </c>
      <c r="AHM21" s="126">
        <v>393.5</v>
      </c>
      <c r="AHN21" s="126">
        <v>19143.5</v>
      </c>
      <c r="AHO21" s="131">
        <f t="shared" si="12"/>
        <v>0</v>
      </c>
      <c r="AHP21" s="127">
        <f t="shared" si="13"/>
        <v>0</v>
      </c>
      <c r="AHQ21" s="127">
        <f t="shared" si="14"/>
        <v>0</v>
      </c>
      <c r="AHR21" s="131">
        <f t="shared" si="15"/>
        <v>0</v>
      </c>
      <c r="AHS21" s="127">
        <f t="shared" si="16"/>
        <v>0</v>
      </c>
      <c r="AHT21" s="127">
        <f t="shared" si="17"/>
        <v>0</v>
      </c>
      <c r="AHU21" s="131">
        <f t="shared" si="18"/>
        <v>0</v>
      </c>
      <c r="AHV21" s="127">
        <f t="shared" si="19"/>
        <v>0</v>
      </c>
      <c r="AHW21" s="127">
        <f t="shared" si="20"/>
        <v>0</v>
      </c>
      <c r="AHX21" s="131">
        <v>0</v>
      </c>
      <c r="AHY21" s="127">
        <f t="shared" si="21"/>
        <v>0</v>
      </c>
      <c r="AHZ21" s="127">
        <f t="shared" si="22"/>
        <v>0</v>
      </c>
      <c r="AIA21" s="131">
        <f t="shared" si="23"/>
        <v>375</v>
      </c>
      <c r="AIB21" s="127">
        <f t="shared" si="24"/>
        <v>0</v>
      </c>
      <c r="AIC21" s="127">
        <f t="shared" si="25"/>
        <v>0</v>
      </c>
      <c r="AID21" s="131">
        <f t="shared" si="26"/>
        <v>4144</v>
      </c>
      <c r="AIE21" s="127">
        <f t="shared" si="27"/>
        <v>0</v>
      </c>
      <c r="AIF21" s="127">
        <f t="shared" si="28"/>
        <v>0</v>
      </c>
      <c r="AIG21" s="131">
        <f t="shared" si="29"/>
        <v>4918</v>
      </c>
      <c r="AIH21" s="127">
        <f t="shared" si="30"/>
        <v>0</v>
      </c>
      <c r="AII21" s="127">
        <f t="shared" si="31"/>
        <v>0</v>
      </c>
      <c r="AIJ21" s="131">
        <f t="shared" si="32"/>
        <v>1173.5</v>
      </c>
      <c r="AIK21" s="127">
        <f t="shared" si="33"/>
        <v>0</v>
      </c>
      <c r="AIL21" s="127">
        <f t="shared" si="34"/>
        <v>0</v>
      </c>
      <c r="AIM21" s="131">
        <f t="shared" si="35"/>
        <v>3707</v>
      </c>
      <c r="AIN21" s="127">
        <f t="shared" si="36"/>
        <v>0</v>
      </c>
      <c r="AIO21" s="127">
        <f t="shared" si="37"/>
        <v>0</v>
      </c>
      <c r="AIP21" s="131">
        <f t="shared" si="38"/>
        <v>4475.5</v>
      </c>
      <c r="AIQ21" s="127">
        <f t="shared" si="39"/>
        <v>0</v>
      </c>
      <c r="AIR21" s="127">
        <f t="shared" si="40"/>
        <v>0</v>
      </c>
      <c r="AIS21" s="131">
        <f t="shared" si="311"/>
        <v>3592.5</v>
      </c>
      <c r="AIT21" s="127">
        <f t="shared" si="312"/>
        <v>0</v>
      </c>
      <c r="AIU21" s="127">
        <f t="shared" si="313"/>
        <v>0</v>
      </c>
      <c r="AIV21" s="131">
        <f t="shared" si="314"/>
        <v>4301.5</v>
      </c>
      <c r="AIW21" s="127">
        <f t="shared" si="315"/>
        <v>0</v>
      </c>
      <c r="AIX21" s="127">
        <f t="shared" si="316"/>
        <v>0</v>
      </c>
      <c r="AIY21" s="131">
        <f t="shared" si="317"/>
        <v>5014</v>
      </c>
      <c r="AIZ21" s="151">
        <f t="shared" si="318"/>
        <v>0</v>
      </c>
      <c r="AJA21" s="127">
        <f t="shared" si="319"/>
        <v>0</v>
      </c>
      <c r="AJB21" s="131">
        <f t="shared" si="320"/>
        <v>6100</v>
      </c>
      <c r="AJC21" s="127">
        <f t="shared" si="321"/>
        <v>0</v>
      </c>
      <c r="AJD21" s="127">
        <f t="shared" si="322"/>
        <v>0</v>
      </c>
      <c r="AJE21" s="131">
        <f t="shared" si="323"/>
        <v>5694.5</v>
      </c>
      <c r="AJF21" s="127">
        <f t="shared" si="324"/>
        <v>0</v>
      </c>
      <c r="AJG21" s="127">
        <f t="shared" si="358"/>
        <v>0</v>
      </c>
      <c r="AJH21" s="131">
        <f t="shared" si="398"/>
        <v>5587.5</v>
      </c>
      <c r="AJI21" s="127">
        <f t="shared" si="398"/>
        <v>4100</v>
      </c>
      <c r="AJJ21" s="127">
        <f t="shared" si="399"/>
        <v>190263</v>
      </c>
      <c r="AJK21" s="131">
        <f t="shared" si="399"/>
        <v>5932</v>
      </c>
      <c r="AJL21" s="127">
        <f t="shared" si="399"/>
        <v>4650</v>
      </c>
      <c r="AJM21" s="127">
        <f t="shared" si="400"/>
        <v>218352</v>
      </c>
      <c r="AJN21" s="131">
        <f t="shared" si="400"/>
        <v>4598</v>
      </c>
      <c r="AJO21" s="127">
        <f t="shared" si="400"/>
        <v>4630</v>
      </c>
      <c r="AJP21" s="127">
        <f t="shared" si="401"/>
        <v>230806.39999999999</v>
      </c>
      <c r="AJQ21" s="131">
        <f t="shared" si="401"/>
        <v>5462.5</v>
      </c>
      <c r="AJR21" s="127">
        <f t="shared" si="401"/>
        <v>4250</v>
      </c>
      <c r="AJS21" s="127">
        <f t="shared" si="402"/>
        <v>213585</v>
      </c>
      <c r="AJT21" s="127">
        <f t="shared" si="402"/>
        <v>0</v>
      </c>
      <c r="AJU21" s="127">
        <f>CF21+HG21+MD21+RA21+VX21+AAU21+AFR21</f>
        <v>0</v>
      </c>
      <c r="AJV21" s="127">
        <f>CG21+HH21+ME21+RB21+VY21+AAV21+AFS21</f>
        <v>3660</v>
      </c>
      <c r="AJW21" s="127">
        <f>CI21+HJ21+MG21+RD21+WA21+AAX21+AFU21</f>
        <v>170449.565194475</v>
      </c>
      <c r="AJX21" s="127">
        <v>6450</v>
      </c>
      <c r="AJY21" s="127">
        <v>307292.51735267823</v>
      </c>
      <c r="AJZ21" s="128">
        <f t="shared" si="42"/>
        <v>0</v>
      </c>
      <c r="AKA21" s="128">
        <f t="shared" si="43"/>
        <v>0</v>
      </c>
      <c r="AKB21" s="128">
        <v>0</v>
      </c>
      <c r="AKC21" s="128">
        <v>0</v>
      </c>
      <c r="AKD21" s="128">
        <v>0</v>
      </c>
      <c r="AKE21" s="128">
        <v>0</v>
      </c>
      <c r="AKF21" s="128">
        <f t="shared" si="44"/>
        <v>0</v>
      </c>
      <c r="AKG21" s="128">
        <f t="shared" si="45"/>
        <v>0</v>
      </c>
      <c r="AKH21" s="128">
        <f t="shared" si="46"/>
        <v>0</v>
      </c>
      <c r="AKI21" s="128">
        <f t="shared" si="204"/>
        <v>0</v>
      </c>
      <c r="AKJ21" s="128">
        <v>0</v>
      </c>
      <c r="AKK21" s="128">
        <v>0</v>
      </c>
      <c r="AKL21" s="128">
        <f t="shared" si="325"/>
        <v>0</v>
      </c>
      <c r="AKM21" s="128">
        <f t="shared" si="47"/>
        <v>0</v>
      </c>
      <c r="AKN21" s="128">
        <f t="shared" si="326"/>
        <v>0</v>
      </c>
      <c r="AKO21" s="128">
        <f t="shared" si="327"/>
        <v>0</v>
      </c>
      <c r="AKP21" s="128">
        <f t="shared" si="48"/>
        <v>0</v>
      </c>
      <c r="AKQ21" s="128">
        <f t="shared" si="49"/>
        <v>0</v>
      </c>
      <c r="AKR21" s="128">
        <f t="shared" si="50"/>
        <v>0</v>
      </c>
      <c r="AKS21" s="128">
        <f t="shared" si="51"/>
        <v>0</v>
      </c>
      <c r="AKT21" s="128">
        <f t="shared" si="359"/>
        <v>0</v>
      </c>
      <c r="AKU21" s="128">
        <f t="shared" si="360"/>
        <v>0</v>
      </c>
      <c r="AKV21" s="128">
        <f t="shared" si="361"/>
        <v>0</v>
      </c>
      <c r="AKW21" s="128">
        <f t="shared" si="362"/>
        <v>0</v>
      </c>
      <c r="AKX21" s="128">
        <f t="shared" si="363"/>
        <v>0</v>
      </c>
      <c r="AKY21" s="128">
        <f t="shared" si="364"/>
        <v>0</v>
      </c>
      <c r="AKZ21" s="128">
        <f t="shared" si="365"/>
        <v>0</v>
      </c>
      <c r="ALA21" s="128">
        <f t="shared" si="366"/>
        <v>0</v>
      </c>
      <c r="ALB21" s="128">
        <f t="shared" si="367"/>
        <v>375</v>
      </c>
      <c r="ALC21" s="128">
        <f t="shared" si="368"/>
        <v>19486.86</v>
      </c>
      <c r="ALD21" s="128">
        <f t="shared" si="403"/>
        <v>4144</v>
      </c>
      <c r="ALE21" s="128">
        <f t="shared" si="403"/>
        <v>201444.19</v>
      </c>
      <c r="ALF21" s="128">
        <f t="shared" si="403"/>
        <v>4918</v>
      </c>
      <c r="ALG21" s="128">
        <f t="shared" si="403"/>
        <v>233112.72</v>
      </c>
      <c r="ALH21" s="128">
        <f t="shared" si="403"/>
        <v>1173.5</v>
      </c>
      <c r="ALI21" s="128">
        <f t="shared" si="404"/>
        <v>56006.659999999996</v>
      </c>
      <c r="ALJ21" s="128">
        <f t="shared" si="404"/>
        <v>3707</v>
      </c>
      <c r="ALK21" s="128">
        <f t="shared" si="404"/>
        <v>173742.13</v>
      </c>
      <c r="ALL21" s="128">
        <f>DZ21+IY21+NV21+SS21+XP21+ACM21+AHJ21</f>
        <v>173742.13</v>
      </c>
      <c r="ALM21" s="128">
        <v>4475.5</v>
      </c>
      <c r="ALN21" s="128">
        <v>208848.38</v>
      </c>
      <c r="ALO21" s="128">
        <v>208848.38</v>
      </c>
      <c r="ALP21" s="128">
        <v>3592.5</v>
      </c>
      <c r="ALQ21" s="128">
        <v>161573.79999999999</v>
      </c>
      <c r="ALR21" s="128">
        <v>161573.79999999999</v>
      </c>
    </row>
    <row r="22" spans="1:1006" s="115" customFormat="1" ht="18" customHeight="1" outlineLevel="1" x14ac:dyDescent="0.25">
      <c r="A22" s="120"/>
      <c r="B22" s="120"/>
      <c r="C22" s="296" t="s">
        <v>462</v>
      </c>
      <c r="D22" s="177"/>
      <c r="E22" s="205">
        <v>3800</v>
      </c>
      <c r="F22" s="205">
        <v>0</v>
      </c>
      <c r="G22" s="227"/>
      <c r="H22" s="225"/>
      <c r="I22" s="208">
        <f t="shared" si="329"/>
        <v>0</v>
      </c>
      <c r="J22" s="205">
        <v>0</v>
      </c>
      <c r="K22" s="227"/>
      <c r="L22" s="225"/>
      <c r="M22" s="208">
        <f t="shared" si="330"/>
        <v>0</v>
      </c>
      <c r="N22" s="205">
        <v>0</v>
      </c>
      <c r="O22" s="225"/>
      <c r="P22" s="225"/>
      <c r="Q22" s="208">
        <f t="shared" si="331"/>
        <v>0</v>
      </c>
      <c r="R22" s="205">
        <v>0</v>
      </c>
      <c r="S22" s="225"/>
      <c r="T22" s="225"/>
      <c r="U22" s="208">
        <f t="shared" si="332"/>
        <v>0</v>
      </c>
      <c r="V22" s="207">
        <v>0</v>
      </c>
      <c r="W22" s="225"/>
      <c r="X22" s="225"/>
      <c r="Y22" s="208">
        <f t="shared" si="333"/>
        <v>0</v>
      </c>
      <c r="Z22" s="207"/>
      <c r="AA22" s="225"/>
      <c r="AB22" s="225"/>
      <c r="AC22" s="208">
        <f t="shared" si="334"/>
        <v>0</v>
      </c>
      <c r="AD22" s="207"/>
      <c r="AE22" s="225"/>
      <c r="AF22" s="225"/>
      <c r="AG22" s="208">
        <f t="shared" si="335"/>
        <v>0</v>
      </c>
      <c r="AH22" s="207"/>
      <c r="AI22" s="225"/>
      <c r="AJ22" s="225"/>
      <c r="AK22" s="208">
        <f t="shared" si="336"/>
        <v>0</v>
      </c>
      <c r="AL22" s="207"/>
      <c r="AM22" s="225"/>
      <c r="AN22" s="225"/>
      <c r="AO22" s="208">
        <f t="shared" si="337"/>
        <v>0</v>
      </c>
      <c r="AP22" s="207"/>
      <c r="AQ22" s="225"/>
      <c r="AR22" s="225"/>
      <c r="AS22" s="208">
        <f t="shared" si="338"/>
        <v>0</v>
      </c>
      <c r="AT22" s="207"/>
      <c r="AU22" s="225"/>
      <c r="AV22" s="225"/>
      <c r="AW22" s="208">
        <f t="shared" si="339"/>
        <v>0</v>
      </c>
      <c r="AX22" s="207"/>
      <c r="AY22" s="225"/>
      <c r="AZ22" s="225"/>
      <c r="BA22" s="208">
        <f t="shared" si="340"/>
        <v>0</v>
      </c>
      <c r="BB22" s="207"/>
      <c r="BC22" s="225"/>
      <c r="BD22" s="225"/>
      <c r="BE22" s="208">
        <f t="shared" si="341"/>
        <v>0</v>
      </c>
      <c r="BF22" s="207"/>
      <c r="BG22" s="225"/>
      <c r="BH22" s="225"/>
      <c r="BI22" s="208">
        <f t="shared" si="342"/>
        <v>0</v>
      </c>
      <c r="BJ22" s="207"/>
      <c r="BK22" s="225"/>
      <c r="BL22" s="225"/>
      <c r="BM22" s="208">
        <f t="shared" si="343"/>
        <v>0</v>
      </c>
      <c r="BN22" s="207"/>
      <c r="BO22" s="225"/>
      <c r="BP22" s="225"/>
      <c r="BQ22" s="208"/>
      <c r="BR22" s="207"/>
      <c r="BS22" s="225"/>
      <c r="BT22" s="225"/>
      <c r="BU22" s="208"/>
      <c r="BV22" s="207"/>
      <c r="BW22" s="225"/>
      <c r="BX22" s="225"/>
      <c r="BY22" s="208"/>
      <c r="BZ22" s="207"/>
      <c r="CA22" s="225"/>
      <c r="CB22" s="225"/>
      <c r="CC22" s="208"/>
      <c r="CD22" s="225"/>
      <c r="CE22" s="225"/>
      <c r="CF22" s="208"/>
      <c r="CG22" s="225"/>
      <c r="CH22" s="225"/>
      <c r="CI22" s="226"/>
      <c r="CJ22" s="226"/>
      <c r="CK22" s="226"/>
      <c r="CL22" s="226"/>
      <c r="CM22" s="253">
        <v>0</v>
      </c>
      <c r="CN22" s="253">
        <v>0</v>
      </c>
      <c r="CO22" s="253">
        <v>0</v>
      </c>
      <c r="CP22" s="253">
        <v>0</v>
      </c>
      <c r="CQ22" s="253">
        <v>0</v>
      </c>
      <c r="CR22" s="253">
        <v>0</v>
      </c>
      <c r="CS22" s="253">
        <v>0</v>
      </c>
      <c r="CT22" s="253">
        <v>0</v>
      </c>
      <c r="CU22" s="253">
        <v>0</v>
      </c>
      <c r="CV22" s="253">
        <v>0</v>
      </c>
      <c r="CW22" s="253">
        <v>0</v>
      </c>
      <c r="CX22" s="253">
        <v>0</v>
      </c>
      <c r="CY22" s="253">
        <v>0</v>
      </c>
      <c r="CZ22" s="253">
        <v>0</v>
      </c>
      <c r="DA22" s="253">
        <v>0</v>
      </c>
      <c r="DB22" s="253">
        <v>0</v>
      </c>
      <c r="DC22" s="253">
        <v>0</v>
      </c>
      <c r="DD22" s="253">
        <v>0</v>
      </c>
      <c r="DE22" s="253">
        <v>0</v>
      </c>
      <c r="DF22" s="253">
        <v>0</v>
      </c>
      <c r="DG22" s="253">
        <v>0</v>
      </c>
      <c r="DH22" s="253">
        <v>0</v>
      </c>
      <c r="DI22" s="253">
        <v>0</v>
      </c>
      <c r="DJ22" s="253">
        <v>0</v>
      </c>
      <c r="DK22" s="253">
        <v>0</v>
      </c>
      <c r="DL22" s="253">
        <v>0</v>
      </c>
      <c r="DM22" s="253">
        <v>0</v>
      </c>
      <c r="DN22" s="253">
        <v>0</v>
      </c>
      <c r="DO22" s="253">
        <v>0</v>
      </c>
      <c r="DP22" s="253">
        <v>0</v>
      </c>
      <c r="DQ22" s="253"/>
      <c r="DR22" s="253"/>
      <c r="DS22" s="253"/>
      <c r="DT22" s="253"/>
      <c r="DU22" s="253"/>
      <c r="DV22" s="253"/>
      <c r="DW22" s="253"/>
      <c r="DX22" s="253"/>
      <c r="DY22" s="253"/>
      <c r="DZ22" s="253"/>
      <c r="EA22" s="126"/>
      <c r="EB22" s="126"/>
      <c r="EC22" s="126"/>
      <c r="ED22" s="126"/>
      <c r="EE22" s="126"/>
      <c r="EF22" s="126"/>
      <c r="EG22" s="131">
        <v>0</v>
      </c>
      <c r="EH22" s="225"/>
      <c r="EI22" s="227">
        <v>52.55</v>
      </c>
      <c r="EJ22" s="226">
        <f t="shared" si="344"/>
        <v>0</v>
      </c>
      <c r="EK22" s="131">
        <v>0</v>
      </c>
      <c r="EL22" s="225"/>
      <c r="EM22" s="227">
        <v>52.55</v>
      </c>
      <c r="EN22" s="226">
        <f t="shared" si="345"/>
        <v>0</v>
      </c>
      <c r="EO22" s="131">
        <v>0</v>
      </c>
      <c r="EP22" s="225"/>
      <c r="EQ22" s="227">
        <v>52.55</v>
      </c>
      <c r="ER22" s="226">
        <f t="shared" si="346"/>
        <v>0</v>
      </c>
      <c r="ES22" s="131">
        <v>0</v>
      </c>
      <c r="ET22" s="225"/>
      <c r="EU22" s="227">
        <v>52.55</v>
      </c>
      <c r="EV22" s="226">
        <f t="shared" si="347"/>
        <v>0</v>
      </c>
      <c r="EW22" s="131">
        <v>0</v>
      </c>
      <c r="EX22" s="225"/>
      <c r="EY22" s="227">
        <v>52.55</v>
      </c>
      <c r="EZ22" s="226">
        <f t="shared" si="348"/>
        <v>0</v>
      </c>
      <c r="FA22" s="131"/>
      <c r="FB22" s="225"/>
      <c r="FC22" s="227">
        <v>52.55</v>
      </c>
      <c r="FD22" s="226">
        <f t="shared" si="349"/>
        <v>0</v>
      </c>
      <c r="FE22" s="131"/>
      <c r="FF22" s="225"/>
      <c r="FG22" s="227">
        <v>52.55</v>
      </c>
      <c r="FH22" s="226">
        <f t="shared" si="350"/>
        <v>0</v>
      </c>
      <c r="FI22" s="131"/>
      <c r="FJ22" s="225"/>
      <c r="FK22" s="225"/>
      <c r="FL22" s="226">
        <f t="shared" si="351"/>
        <v>0</v>
      </c>
      <c r="FM22" s="131"/>
      <c r="FN22" s="225"/>
      <c r="FO22" s="225"/>
      <c r="FP22" s="226">
        <f t="shared" si="352"/>
        <v>0</v>
      </c>
      <c r="FQ22" s="131"/>
      <c r="FR22" s="225"/>
      <c r="FS22" s="225"/>
      <c r="FT22" s="226">
        <f t="shared" si="353"/>
        <v>0</v>
      </c>
      <c r="FU22" s="131"/>
      <c r="FV22" s="225"/>
      <c r="FW22" s="225"/>
      <c r="FX22" s="226">
        <f t="shared" si="354"/>
        <v>0</v>
      </c>
      <c r="FY22" s="131"/>
      <c r="FZ22" s="225"/>
      <c r="GA22" s="225"/>
      <c r="GB22" s="226">
        <f t="shared" si="355"/>
        <v>0</v>
      </c>
      <c r="GC22" s="131"/>
      <c r="GD22" s="225"/>
      <c r="GE22" s="225"/>
      <c r="GF22" s="226">
        <f t="shared" si="356"/>
        <v>0</v>
      </c>
      <c r="GG22" s="131"/>
      <c r="GH22" s="225"/>
      <c r="GI22" s="225"/>
      <c r="GJ22" s="226">
        <f t="shared" si="357"/>
        <v>0</v>
      </c>
      <c r="GK22" s="131"/>
      <c r="GL22" s="225"/>
      <c r="GM22" s="225"/>
      <c r="GN22" s="226">
        <f t="shared" si="206"/>
        <v>0</v>
      </c>
      <c r="GO22" s="131"/>
      <c r="GP22" s="225"/>
      <c r="GQ22" s="225"/>
      <c r="GR22" s="226"/>
      <c r="GS22" s="131"/>
      <c r="GT22" s="225"/>
      <c r="GU22" s="225"/>
      <c r="GV22" s="226"/>
      <c r="GW22" s="131"/>
      <c r="GX22" s="225"/>
      <c r="GY22" s="225"/>
      <c r="GZ22" s="226"/>
      <c r="HA22" s="131"/>
      <c r="HB22" s="225"/>
      <c r="HC22" s="225"/>
      <c r="HD22" s="226"/>
      <c r="HE22" s="225"/>
      <c r="HF22" s="225"/>
      <c r="HG22" s="226"/>
      <c r="HH22" s="225"/>
      <c r="HI22" s="225"/>
      <c r="HJ22" s="226"/>
      <c r="HK22" s="226"/>
      <c r="HL22" s="226"/>
      <c r="HM22" s="226"/>
      <c r="HN22" s="253">
        <v>0</v>
      </c>
      <c r="HO22" s="253">
        <v>0</v>
      </c>
      <c r="HP22" s="253">
        <v>0</v>
      </c>
      <c r="HQ22" s="253">
        <v>0</v>
      </c>
      <c r="HR22" s="253">
        <v>0</v>
      </c>
      <c r="HS22" s="253">
        <v>0</v>
      </c>
      <c r="HT22" s="253">
        <v>0</v>
      </c>
      <c r="HU22" s="253">
        <v>0</v>
      </c>
      <c r="HV22" s="253">
        <v>0</v>
      </c>
      <c r="HW22" s="253">
        <v>0</v>
      </c>
      <c r="HX22" s="253">
        <v>0</v>
      </c>
      <c r="HY22" s="253">
        <v>0</v>
      </c>
      <c r="HZ22" s="253">
        <v>0</v>
      </c>
      <c r="IA22" s="253">
        <v>0</v>
      </c>
      <c r="IB22" s="253">
        <v>0</v>
      </c>
      <c r="IC22" s="253">
        <v>0</v>
      </c>
      <c r="ID22" s="253">
        <v>0</v>
      </c>
      <c r="IE22" s="253">
        <v>0</v>
      </c>
      <c r="IF22" s="253">
        <v>0</v>
      </c>
      <c r="IG22" s="253">
        <v>0</v>
      </c>
      <c r="IH22" s="253">
        <v>0</v>
      </c>
      <c r="II22" s="253">
        <v>0</v>
      </c>
      <c r="IJ22" s="253">
        <v>0</v>
      </c>
      <c r="IK22" s="253">
        <v>0</v>
      </c>
      <c r="IL22" s="253">
        <v>0</v>
      </c>
      <c r="IM22" s="253">
        <v>0</v>
      </c>
      <c r="IN22" s="253">
        <v>0</v>
      </c>
      <c r="IO22" s="253">
        <v>0</v>
      </c>
      <c r="IP22" s="253">
        <v>0</v>
      </c>
      <c r="IQ22" s="253">
        <v>0</v>
      </c>
      <c r="IR22" s="254"/>
      <c r="IS22" s="254"/>
      <c r="IT22" s="254"/>
      <c r="IU22" s="254"/>
      <c r="IV22" s="254"/>
      <c r="IW22" s="254"/>
      <c r="IX22" s="254"/>
      <c r="IY22" s="254"/>
      <c r="IZ22" s="125"/>
      <c r="JA22" s="125"/>
      <c r="JB22" s="125"/>
      <c r="JC22" s="125"/>
      <c r="JD22" s="228"/>
      <c r="JE22" s="225"/>
      <c r="JF22" s="228"/>
      <c r="JG22" s="228">
        <f t="shared" si="207"/>
        <v>0</v>
      </c>
      <c r="JH22" s="228"/>
      <c r="JI22" s="225"/>
      <c r="JJ22" s="228"/>
      <c r="JK22" s="228">
        <f t="shared" si="208"/>
        <v>0</v>
      </c>
      <c r="JL22" s="228"/>
      <c r="JM22" s="225"/>
      <c r="JN22" s="228"/>
      <c r="JO22" s="228">
        <f t="shared" si="209"/>
        <v>0</v>
      </c>
      <c r="JP22" s="228"/>
      <c r="JQ22" s="225"/>
      <c r="JR22" s="228"/>
      <c r="JS22" s="228">
        <f t="shared" si="210"/>
        <v>0</v>
      </c>
      <c r="JT22" s="228"/>
      <c r="JU22" s="225"/>
      <c r="JV22" s="228"/>
      <c r="JW22" s="228">
        <f t="shared" si="211"/>
        <v>0</v>
      </c>
      <c r="JX22" s="228"/>
      <c r="JY22" s="225"/>
      <c r="JZ22" s="228"/>
      <c r="KA22" s="228">
        <f t="shared" si="212"/>
        <v>0</v>
      </c>
      <c r="KB22" s="228"/>
      <c r="KC22" s="228"/>
      <c r="KD22" s="228"/>
      <c r="KE22" s="228">
        <f t="shared" si="213"/>
        <v>0</v>
      </c>
      <c r="KF22" s="228"/>
      <c r="KG22" s="228"/>
      <c r="KH22" s="228"/>
      <c r="KI22" s="228">
        <f t="shared" si="214"/>
        <v>0</v>
      </c>
      <c r="KJ22" s="228"/>
      <c r="KK22" s="228"/>
      <c r="KL22" s="228"/>
      <c r="KM22" s="228">
        <f t="shared" si="215"/>
        <v>0</v>
      </c>
      <c r="KN22" s="228"/>
      <c r="KO22" s="228"/>
      <c r="KP22" s="228"/>
      <c r="KQ22" s="228">
        <f t="shared" si="216"/>
        <v>0</v>
      </c>
      <c r="KR22" s="228"/>
      <c r="KS22" s="228"/>
      <c r="KT22" s="228"/>
      <c r="KU22" s="228">
        <f t="shared" si="217"/>
        <v>0</v>
      </c>
      <c r="KV22" s="228"/>
      <c r="KW22" s="228"/>
      <c r="KX22" s="228"/>
      <c r="KY22" s="228">
        <f t="shared" si="218"/>
        <v>0</v>
      </c>
      <c r="KZ22" s="228"/>
      <c r="LA22" s="228"/>
      <c r="LB22" s="228"/>
      <c r="LC22" s="228">
        <f t="shared" si="219"/>
        <v>0</v>
      </c>
      <c r="LD22" s="228"/>
      <c r="LE22" s="228"/>
      <c r="LF22" s="228"/>
      <c r="LG22" s="228">
        <f t="shared" si="220"/>
        <v>0</v>
      </c>
      <c r="LH22" s="228"/>
      <c r="LI22" s="228"/>
      <c r="LJ22" s="228"/>
      <c r="LK22" s="228">
        <f t="shared" si="221"/>
        <v>0</v>
      </c>
      <c r="LL22" s="228"/>
      <c r="LM22" s="228"/>
      <c r="LN22" s="228"/>
      <c r="LO22" s="228"/>
      <c r="LP22" s="228"/>
      <c r="LQ22" s="228"/>
      <c r="LR22" s="228"/>
      <c r="LS22" s="228"/>
      <c r="LT22" s="228"/>
      <c r="LU22" s="228"/>
      <c r="LV22" s="228"/>
      <c r="LW22" s="228"/>
      <c r="LX22" s="228"/>
      <c r="LY22" s="228"/>
      <c r="LZ22" s="228"/>
      <c r="MA22" s="228"/>
      <c r="MB22" s="228"/>
      <c r="MC22" s="228"/>
      <c r="MD22" s="228"/>
      <c r="ME22" s="228"/>
      <c r="MF22" s="228"/>
      <c r="MG22" s="228"/>
      <c r="MH22" s="228"/>
      <c r="MI22" s="228"/>
      <c r="MJ22" s="228"/>
      <c r="MK22" s="253"/>
      <c r="ML22" s="253"/>
      <c r="MM22" s="253"/>
      <c r="MN22" s="253"/>
      <c r="MO22" s="253"/>
      <c r="MP22" s="253"/>
      <c r="MQ22" s="253"/>
      <c r="MR22" s="253"/>
      <c r="MS22" s="253"/>
      <c r="MT22" s="253"/>
      <c r="MU22" s="253"/>
      <c r="MV22" s="253"/>
      <c r="MW22" s="253"/>
      <c r="MX22" s="253"/>
      <c r="MY22" s="253"/>
      <c r="MZ22" s="253"/>
      <c r="NA22" s="253"/>
      <c r="NB22" s="253"/>
      <c r="NC22" s="253"/>
      <c r="ND22" s="253"/>
      <c r="NE22" s="253"/>
      <c r="NF22" s="253"/>
      <c r="NG22" s="253"/>
      <c r="NH22" s="253"/>
      <c r="NI22" s="253"/>
      <c r="NJ22" s="253"/>
      <c r="NK22" s="253"/>
      <c r="NL22" s="253"/>
      <c r="NM22" s="253"/>
      <c r="NN22" s="253"/>
      <c r="NO22" s="125"/>
      <c r="NP22" s="125"/>
      <c r="NQ22" s="125"/>
      <c r="NR22" s="125"/>
      <c r="NS22" s="125"/>
      <c r="NT22" s="125"/>
      <c r="NU22" s="125"/>
      <c r="NV22" s="125"/>
      <c r="NW22" s="125"/>
      <c r="NX22" s="125"/>
      <c r="NY22" s="125"/>
      <c r="NZ22" s="125"/>
      <c r="OA22" s="228"/>
      <c r="OB22" s="225"/>
      <c r="OC22" s="225"/>
      <c r="OD22" s="225">
        <f t="shared" si="227"/>
        <v>0</v>
      </c>
      <c r="OE22" s="228"/>
      <c r="OF22" s="225"/>
      <c r="OG22" s="225"/>
      <c r="OH22" s="225">
        <f t="shared" si="228"/>
        <v>0</v>
      </c>
      <c r="OI22" s="228"/>
      <c r="OJ22" s="225"/>
      <c r="OK22" s="225"/>
      <c r="OL22" s="225">
        <f t="shared" si="229"/>
        <v>0</v>
      </c>
      <c r="OM22" s="228"/>
      <c r="ON22" s="225"/>
      <c r="OO22" s="225"/>
      <c r="OP22" s="225">
        <f t="shared" si="230"/>
        <v>0</v>
      </c>
      <c r="OQ22" s="228"/>
      <c r="OR22" s="225"/>
      <c r="OS22" s="225"/>
      <c r="OT22" s="225">
        <f t="shared" si="231"/>
        <v>0</v>
      </c>
      <c r="OU22" s="228"/>
      <c r="OV22" s="225"/>
      <c r="OW22" s="225"/>
      <c r="OX22" s="225">
        <f t="shared" si="232"/>
        <v>0</v>
      </c>
      <c r="OY22" s="228"/>
      <c r="OZ22" s="225"/>
      <c r="PA22" s="225"/>
      <c r="PB22" s="225">
        <f t="shared" si="233"/>
        <v>0</v>
      </c>
      <c r="PC22" s="228"/>
      <c r="PD22" s="225"/>
      <c r="PE22" s="225"/>
      <c r="PF22" s="225">
        <f t="shared" si="234"/>
        <v>0</v>
      </c>
      <c r="PG22" s="228"/>
      <c r="PH22" s="225"/>
      <c r="PI22" s="225"/>
      <c r="PJ22" s="225">
        <f t="shared" si="235"/>
        <v>0</v>
      </c>
      <c r="PK22" s="228"/>
      <c r="PL22" s="225"/>
      <c r="PM22" s="225"/>
      <c r="PN22" s="225">
        <f t="shared" si="236"/>
        <v>0</v>
      </c>
      <c r="PO22" s="228"/>
      <c r="PP22" s="225"/>
      <c r="PQ22" s="225"/>
      <c r="PR22" s="225">
        <f t="shared" si="237"/>
        <v>0</v>
      </c>
      <c r="PS22" s="228"/>
      <c r="PT22" s="225"/>
      <c r="PU22" s="225"/>
      <c r="PV22" s="225">
        <f t="shared" si="238"/>
        <v>0</v>
      </c>
      <c r="PW22" s="228"/>
      <c r="PX22" s="225"/>
      <c r="PY22" s="225"/>
      <c r="PZ22" s="225">
        <f t="shared" si="239"/>
        <v>0</v>
      </c>
      <c r="QA22" s="228"/>
      <c r="QB22" s="225"/>
      <c r="QC22" s="225"/>
      <c r="QD22" s="225">
        <f t="shared" si="240"/>
        <v>0</v>
      </c>
      <c r="QE22" s="228"/>
      <c r="QF22" s="225"/>
      <c r="QG22" s="225"/>
      <c r="QH22" s="225">
        <f t="shared" si="396"/>
        <v>0</v>
      </c>
      <c r="QI22" s="228"/>
      <c r="QJ22" s="225"/>
      <c r="QK22" s="225"/>
      <c r="QL22" s="225"/>
      <c r="QM22" s="228"/>
      <c r="QN22" s="225"/>
      <c r="QO22" s="225"/>
      <c r="QP22" s="225"/>
      <c r="QQ22" s="228"/>
      <c r="QR22" s="225"/>
      <c r="QS22" s="225"/>
      <c r="QT22" s="225"/>
      <c r="QU22" s="228"/>
      <c r="QV22" s="225"/>
      <c r="QW22" s="225"/>
      <c r="QX22" s="225"/>
      <c r="QY22" s="225"/>
      <c r="QZ22" s="225"/>
      <c r="RA22" s="225"/>
      <c r="RB22" s="225"/>
      <c r="RC22" s="225"/>
      <c r="RD22" s="225"/>
      <c r="RE22" s="225"/>
      <c r="RF22" s="225"/>
      <c r="RG22" s="225"/>
      <c r="RH22" s="253"/>
      <c r="RI22" s="253"/>
      <c r="RJ22" s="253"/>
      <c r="RK22" s="253"/>
      <c r="RL22" s="253"/>
      <c r="RM22" s="253"/>
      <c r="RN22" s="253"/>
      <c r="RO22" s="253"/>
      <c r="RP22" s="253"/>
      <c r="RQ22" s="253"/>
      <c r="RR22" s="253"/>
      <c r="RS22" s="253"/>
      <c r="RT22" s="253"/>
      <c r="RU22" s="253"/>
      <c r="RV22" s="253"/>
      <c r="RW22" s="253"/>
      <c r="RX22" s="253"/>
      <c r="RY22" s="253"/>
      <c r="RZ22" s="253"/>
      <c r="SA22" s="253"/>
      <c r="SB22" s="253"/>
      <c r="SC22" s="253"/>
      <c r="SD22" s="253"/>
      <c r="SE22" s="253"/>
      <c r="SF22" s="253"/>
      <c r="SG22" s="253"/>
      <c r="SH22" s="253"/>
      <c r="SI22" s="253"/>
      <c r="SJ22" s="253"/>
      <c r="SK22" s="253"/>
      <c r="SL22" s="125"/>
      <c r="SM22" s="125"/>
      <c r="SN22" s="125"/>
      <c r="SO22" s="125"/>
      <c r="SP22" s="125"/>
      <c r="SQ22" s="125"/>
      <c r="SR22" s="125"/>
      <c r="SS22" s="125"/>
      <c r="ST22" s="125"/>
      <c r="SU22" s="125"/>
      <c r="SV22" s="125"/>
      <c r="SW22" s="125"/>
      <c r="SX22" s="228">
        <v>539</v>
      </c>
      <c r="SY22" s="240">
        <v>550</v>
      </c>
      <c r="SZ22" s="124">
        <v>46.6</v>
      </c>
      <c r="TA22" s="226">
        <f t="shared" si="248"/>
        <v>25630</v>
      </c>
      <c r="TB22" s="228">
        <v>414.5</v>
      </c>
      <c r="TC22" s="240">
        <v>650</v>
      </c>
      <c r="TD22" s="124">
        <v>46.6</v>
      </c>
      <c r="TE22" s="226">
        <f t="shared" si="249"/>
        <v>30290</v>
      </c>
      <c r="TF22" s="228">
        <v>414.5</v>
      </c>
      <c r="TG22" s="240">
        <v>700</v>
      </c>
      <c r="TH22" s="124">
        <v>46.6</v>
      </c>
      <c r="TI22" s="226">
        <f t="shared" si="250"/>
        <v>32620</v>
      </c>
      <c r="TJ22" s="228">
        <v>234</v>
      </c>
      <c r="TK22" s="240">
        <v>700</v>
      </c>
      <c r="TL22" s="124">
        <v>46.6</v>
      </c>
      <c r="TM22" s="226">
        <f t="shared" si="251"/>
        <v>32620</v>
      </c>
      <c r="TN22" s="228">
        <v>291.5</v>
      </c>
      <c r="TO22" s="240">
        <v>600</v>
      </c>
      <c r="TP22" s="124">
        <v>46.6</v>
      </c>
      <c r="TQ22" s="226">
        <f t="shared" si="252"/>
        <v>27960</v>
      </c>
      <c r="TR22" s="228"/>
      <c r="TS22" s="240">
        <v>600</v>
      </c>
      <c r="TT22" s="124">
        <v>46.6</v>
      </c>
      <c r="TU22" s="226">
        <f t="shared" si="253"/>
        <v>27960</v>
      </c>
      <c r="TV22" s="228"/>
      <c r="TW22" s="240">
        <v>700</v>
      </c>
      <c r="TX22" s="124">
        <v>46.6</v>
      </c>
      <c r="TY22" s="226">
        <f t="shared" si="254"/>
        <v>32620</v>
      </c>
      <c r="TZ22" s="228"/>
      <c r="UA22" s="219">
        <v>800</v>
      </c>
      <c r="UB22" s="124">
        <v>38.78</v>
      </c>
      <c r="UC22" s="226">
        <f t="shared" si="255"/>
        <v>31024</v>
      </c>
      <c r="UD22" s="228"/>
      <c r="UE22" s="219">
        <v>500</v>
      </c>
      <c r="UF22" s="124">
        <v>38.78</v>
      </c>
      <c r="UG22" s="226">
        <f t="shared" si="256"/>
        <v>19390</v>
      </c>
      <c r="UH22" s="228"/>
      <c r="UI22" s="219">
        <v>600</v>
      </c>
      <c r="UJ22" s="124">
        <v>38.78</v>
      </c>
      <c r="UK22" s="226">
        <f t="shared" si="257"/>
        <v>23268</v>
      </c>
      <c r="UL22" s="228"/>
      <c r="UM22" s="219">
        <v>500</v>
      </c>
      <c r="UN22" s="124">
        <v>38.78</v>
      </c>
      <c r="UO22" s="226">
        <f t="shared" si="258"/>
        <v>19390</v>
      </c>
      <c r="UP22" s="228"/>
      <c r="UQ22" s="207">
        <v>700</v>
      </c>
      <c r="UR22" s="124">
        <v>38.78</v>
      </c>
      <c r="US22" s="226">
        <f t="shared" si="259"/>
        <v>27146</v>
      </c>
      <c r="UT22" s="228"/>
      <c r="UU22" s="207">
        <v>750</v>
      </c>
      <c r="UV22" s="124">
        <v>38.78</v>
      </c>
      <c r="UW22" s="226">
        <f t="shared" si="260"/>
        <v>29085</v>
      </c>
      <c r="UX22" s="228"/>
      <c r="UY22" s="207">
        <v>500</v>
      </c>
      <c r="UZ22" s="124">
        <v>38.78</v>
      </c>
      <c r="VA22" s="226">
        <f t="shared" si="261"/>
        <v>19390</v>
      </c>
      <c r="VB22" s="228"/>
      <c r="VC22" s="207">
        <v>400</v>
      </c>
      <c r="VD22" s="124">
        <v>38.78</v>
      </c>
      <c r="VE22" s="226">
        <f t="shared" si="397"/>
        <v>15512</v>
      </c>
      <c r="VF22" s="228"/>
      <c r="VG22" s="207"/>
      <c r="VH22" s="124"/>
      <c r="VI22" s="226"/>
      <c r="VJ22" s="228"/>
      <c r="VK22" s="206"/>
      <c r="VL22" s="124"/>
      <c r="VM22" s="226"/>
      <c r="VN22" s="228"/>
      <c r="VO22" s="206"/>
      <c r="VP22" s="124"/>
      <c r="VQ22" s="226"/>
      <c r="VR22" s="228"/>
      <c r="VS22" s="206"/>
      <c r="VT22" s="124"/>
      <c r="VU22" s="226"/>
      <c r="VV22" s="225"/>
      <c r="VW22" s="124"/>
      <c r="VX22" s="226"/>
      <c r="VY22" s="225"/>
      <c r="VZ22" s="124"/>
      <c r="WA22" s="226"/>
      <c r="WB22" s="226"/>
      <c r="WC22" s="226"/>
      <c r="WD22" s="226"/>
      <c r="WE22" s="253">
        <v>613.5</v>
      </c>
      <c r="WF22" s="253">
        <v>28589.1</v>
      </c>
      <c r="WG22" s="253">
        <v>818.5</v>
      </c>
      <c r="WH22" s="253">
        <v>38142.1</v>
      </c>
      <c r="WI22" s="253">
        <v>838.5</v>
      </c>
      <c r="WJ22" s="253">
        <v>39074.1</v>
      </c>
      <c r="WK22" s="253">
        <v>498.5</v>
      </c>
      <c r="WL22" s="253">
        <v>23230.1</v>
      </c>
      <c r="WM22" s="253">
        <v>458</v>
      </c>
      <c r="WN22" s="253">
        <v>21342.799999999999</v>
      </c>
      <c r="WO22" s="253">
        <v>553.5</v>
      </c>
      <c r="WP22" s="253">
        <v>25793.1</v>
      </c>
      <c r="WQ22" s="253">
        <v>592</v>
      </c>
      <c r="WR22" s="253">
        <v>24897.119999999999</v>
      </c>
      <c r="WS22" s="253">
        <v>821.5</v>
      </c>
      <c r="WT22" s="253">
        <v>21891.52</v>
      </c>
      <c r="WU22" s="253">
        <v>534</v>
      </c>
      <c r="WV22" s="253">
        <v>20708.52</v>
      </c>
      <c r="WW22" s="253">
        <v>455</v>
      </c>
      <c r="WX22" s="253">
        <v>17828.2</v>
      </c>
      <c r="WY22" s="253">
        <v>539</v>
      </c>
      <c r="WZ22" s="253">
        <v>20902.419999999998</v>
      </c>
      <c r="XA22" s="253">
        <v>477.5</v>
      </c>
      <c r="XB22" s="253">
        <v>18517.45</v>
      </c>
      <c r="XC22" s="253">
        <v>414.5</v>
      </c>
      <c r="XD22" s="253">
        <v>16074.31</v>
      </c>
      <c r="XE22" s="253">
        <v>234</v>
      </c>
      <c r="XF22" s="253">
        <v>9074.52</v>
      </c>
      <c r="XG22" s="253">
        <v>291.5</v>
      </c>
      <c r="XH22" s="253">
        <v>11304.37</v>
      </c>
      <c r="XI22" s="125"/>
      <c r="XJ22" s="125"/>
      <c r="XK22" s="125"/>
      <c r="XL22" s="125"/>
      <c r="XM22" s="125"/>
      <c r="XN22" s="125"/>
      <c r="XO22" s="125"/>
      <c r="XP22" s="125"/>
      <c r="XQ22" s="125"/>
      <c r="XR22" s="125"/>
      <c r="XS22" s="125"/>
      <c r="XT22" s="125"/>
      <c r="XU22" s="228">
        <v>2518.5</v>
      </c>
      <c r="XV22" s="226">
        <v>2300</v>
      </c>
      <c r="XW22" s="226">
        <v>49.35</v>
      </c>
      <c r="XX22" s="208">
        <f t="shared" si="269"/>
        <v>113505</v>
      </c>
      <c r="XY22" s="228">
        <v>2993</v>
      </c>
      <c r="XZ22" s="226">
        <v>2200</v>
      </c>
      <c r="YA22" s="226">
        <v>49.29</v>
      </c>
      <c r="YB22" s="208">
        <f t="shared" si="270"/>
        <v>108438</v>
      </c>
      <c r="YC22" s="228">
        <v>2993</v>
      </c>
      <c r="YD22" s="226">
        <v>2600</v>
      </c>
      <c r="YE22" s="226">
        <v>46.88</v>
      </c>
      <c r="YF22" s="208">
        <f t="shared" si="271"/>
        <v>121888</v>
      </c>
      <c r="YG22" s="228">
        <v>2915</v>
      </c>
      <c r="YH22" s="226">
        <v>2600</v>
      </c>
      <c r="YI22" s="226">
        <v>46.88</v>
      </c>
      <c r="YJ22" s="208">
        <f t="shared" si="272"/>
        <v>121888</v>
      </c>
      <c r="YK22" s="228">
        <v>2447</v>
      </c>
      <c r="YL22" s="226">
        <v>2600</v>
      </c>
      <c r="YM22" s="226">
        <v>46.88</v>
      </c>
      <c r="YN22" s="208">
        <f t="shared" si="273"/>
        <v>121888</v>
      </c>
      <c r="YO22" s="228"/>
      <c r="YP22" s="226">
        <v>2500</v>
      </c>
      <c r="YQ22" s="226">
        <v>46.88</v>
      </c>
      <c r="YR22" s="208">
        <f t="shared" si="274"/>
        <v>117200</v>
      </c>
      <c r="YS22" s="228"/>
      <c r="YT22" s="226">
        <v>2200</v>
      </c>
      <c r="YU22" s="226">
        <v>46.88</v>
      </c>
      <c r="YV22" s="208">
        <f t="shared" si="275"/>
        <v>103136</v>
      </c>
      <c r="YW22" s="228"/>
      <c r="YX22" s="226">
        <v>2500</v>
      </c>
      <c r="YY22" s="226">
        <v>42</v>
      </c>
      <c r="YZ22" s="208">
        <f t="shared" si="276"/>
        <v>105000</v>
      </c>
      <c r="ZA22" s="228"/>
      <c r="ZB22" s="226">
        <v>2300</v>
      </c>
      <c r="ZC22" s="226">
        <v>40</v>
      </c>
      <c r="ZD22" s="208">
        <f t="shared" si="277"/>
        <v>92000</v>
      </c>
      <c r="ZE22" s="228"/>
      <c r="ZF22" s="226">
        <v>2500</v>
      </c>
      <c r="ZG22" s="226">
        <v>47.27</v>
      </c>
      <c r="ZH22" s="208">
        <f t="shared" si="278"/>
        <v>118175.00000000001</v>
      </c>
      <c r="ZI22" s="228"/>
      <c r="ZJ22" s="225">
        <v>2500</v>
      </c>
      <c r="ZK22" s="225">
        <v>47.27</v>
      </c>
      <c r="ZL22" s="208">
        <f t="shared" si="279"/>
        <v>118175.00000000001</v>
      </c>
      <c r="ZM22" s="228"/>
      <c r="ZN22" s="225">
        <v>2800</v>
      </c>
      <c r="ZO22" s="225">
        <v>47.27</v>
      </c>
      <c r="ZP22" s="208">
        <f t="shared" si="280"/>
        <v>132356</v>
      </c>
      <c r="ZQ22" s="228"/>
      <c r="ZR22" s="225">
        <v>2800</v>
      </c>
      <c r="ZS22" s="225">
        <v>46</v>
      </c>
      <c r="ZT22" s="208">
        <f t="shared" si="281"/>
        <v>128800</v>
      </c>
      <c r="ZU22" s="228"/>
      <c r="ZV22" s="225">
        <v>3000</v>
      </c>
      <c r="ZW22" s="225">
        <v>47.23</v>
      </c>
      <c r="ZX22" s="208">
        <f t="shared" si="282"/>
        <v>141690</v>
      </c>
      <c r="ZY22" s="228"/>
      <c r="ZZ22" s="225">
        <v>3000</v>
      </c>
      <c r="AAA22" s="225">
        <v>47.23</v>
      </c>
      <c r="AAB22" s="208">
        <f t="shared" si="283"/>
        <v>141690</v>
      </c>
      <c r="AAC22" s="228"/>
      <c r="AAD22" s="225"/>
      <c r="AAE22" s="225"/>
      <c r="AAF22" s="208"/>
      <c r="AAG22" s="228"/>
      <c r="AAH22" s="225"/>
      <c r="AAI22" s="225"/>
      <c r="AAJ22" s="208"/>
      <c r="AAK22" s="228"/>
      <c r="AAL22" s="225"/>
      <c r="AAM22" s="225"/>
      <c r="AAN22" s="208"/>
      <c r="AAO22" s="228"/>
      <c r="AAP22" s="225"/>
      <c r="AAQ22" s="225"/>
      <c r="AAR22" s="208"/>
      <c r="AAS22" s="225"/>
      <c r="AAT22" s="225"/>
      <c r="AAU22" s="208"/>
      <c r="AAV22" s="225"/>
      <c r="AAW22" s="225"/>
      <c r="AAX22" s="226"/>
      <c r="AAY22" s="226"/>
      <c r="AAZ22" s="226"/>
      <c r="ABA22" s="226"/>
      <c r="ABB22" s="253">
        <v>2354.5</v>
      </c>
      <c r="ABC22" s="253">
        <v>118092.49</v>
      </c>
      <c r="ABD22" s="253">
        <v>2426</v>
      </c>
      <c r="ABE22" s="253">
        <v>119586.24000000001</v>
      </c>
      <c r="ABF22" s="253">
        <v>2389.5</v>
      </c>
      <c r="ABG22" s="253">
        <v>120537.98</v>
      </c>
      <c r="ABH22" s="253">
        <v>2528</v>
      </c>
      <c r="ABI22" s="253">
        <v>117986.39</v>
      </c>
      <c r="ABJ22" s="253">
        <v>2423.5</v>
      </c>
      <c r="ABK22" s="253">
        <v>116791.6</v>
      </c>
      <c r="ABL22" s="253">
        <v>2670</v>
      </c>
      <c r="ABM22" s="253">
        <v>125175.33</v>
      </c>
      <c r="ABN22" s="253">
        <v>2377</v>
      </c>
      <c r="ABO22" s="253">
        <v>110543.07999999999</v>
      </c>
      <c r="ABP22" s="253">
        <v>3721</v>
      </c>
      <c r="ABQ22" s="253">
        <v>111236.18</v>
      </c>
      <c r="ABR22" s="253">
        <v>2294.5</v>
      </c>
      <c r="ABS22" s="253">
        <v>101344.69</v>
      </c>
      <c r="ABT22" s="253">
        <v>2317</v>
      </c>
      <c r="ABU22" s="253">
        <v>108068.91</v>
      </c>
      <c r="ABV22" s="253">
        <v>2518.5</v>
      </c>
      <c r="ABW22" s="253">
        <v>118839</v>
      </c>
      <c r="ABX22" s="253">
        <v>2584.5</v>
      </c>
      <c r="ABY22" s="253">
        <v>122165.21</v>
      </c>
      <c r="ABZ22" s="253">
        <v>2993</v>
      </c>
      <c r="ACA22" s="253">
        <v>137686.60999999999</v>
      </c>
      <c r="ACB22" s="253">
        <v>2915</v>
      </c>
      <c r="ACC22" s="253">
        <v>134275.88</v>
      </c>
      <c r="ACD22" s="253">
        <v>2447</v>
      </c>
      <c r="ACE22" s="253">
        <v>116901.6</v>
      </c>
      <c r="ACF22" s="126"/>
      <c r="ACG22" s="126"/>
      <c r="ACH22" s="126"/>
      <c r="ACI22" s="126"/>
      <c r="ACJ22" s="126"/>
      <c r="ACK22" s="126"/>
      <c r="ACL22" s="126"/>
      <c r="ACM22" s="126"/>
      <c r="ACN22" s="126"/>
      <c r="ACO22" s="126"/>
      <c r="ACP22" s="126"/>
      <c r="ACQ22" s="126"/>
      <c r="ACR22" s="131">
        <v>730.5</v>
      </c>
      <c r="ACS22" s="227">
        <v>900</v>
      </c>
      <c r="ACT22" s="227">
        <v>55.88</v>
      </c>
      <c r="ACU22" s="226">
        <f t="shared" si="290"/>
        <v>50292</v>
      </c>
      <c r="ACV22" s="131">
        <v>210</v>
      </c>
      <c r="ACW22" s="227">
        <v>1000</v>
      </c>
      <c r="ACX22" s="227">
        <v>54</v>
      </c>
      <c r="ACY22" s="226">
        <f t="shared" si="291"/>
        <v>54000</v>
      </c>
      <c r="ACZ22" s="131">
        <v>210</v>
      </c>
      <c r="ADA22" s="227">
        <v>1000</v>
      </c>
      <c r="ADB22" s="227">
        <v>54</v>
      </c>
      <c r="ADC22" s="226">
        <f t="shared" si="292"/>
        <v>54000</v>
      </c>
      <c r="ADD22" s="131">
        <v>142.5</v>
      </c>
      <c r="ADE22" s="227">
        <v>1000</v>
      </c>
      <c r="ADF22" s="227">
        <v>52.94</v>
      </c>
      <c r="ADG22" s="226">
        <f t="shared" si="293"/>
        <v>52940</v>
      </c>
      <c r="ADH22" s="131">
        <v>685</v>
      </c>
      <c r="ADI22" s="227">
        <v>900</v>
      </c>
      <c r="ADJ22" s="227">
        <v>52.94</v>
      </c>
      <c r="ADK22" s="226">
        <f t="shared" si="294"/>
        <v>47646</v>
      </c>
      <c r="ADL22" s="131"/>
      <c r="ADM22" s="227">
        <v>1000</v>
      </c>
      <c r="ADN22" s="227">
        <v>52.94</v>
      </c>
      <c r="ADO22" s="226">
        <f t="shared" si="295"/>
        <v>52940</v>
      </c>
      <c r="ADP22" s="131"/>
      <c r="ADQ22" s="227">
        <v>600</v>
      </c>
      <c r="ADR22" s="227">
        <v>53</v>
      </c>
      <c r="ADS22" s="226">
        <f t="shared" si="296"/>
        <v>31800</v>
      </c>
      <c r="ADT22" s="131"/>
      <c r="ADU22" s="225">
        <v>1300</v>
      </c>
      <c r="ADV22" s="225">
        <v>52.55</v>
      </c>
      <c r="ADW22" s="226">
        <f t="shared" si="297"/>
        <v>68315</v>
      </c>
      <c r="ADX22" s="131"/>
      <c r="ADY22" s="225">
        <v>1300</v>
      </c>
      <c r="ADZ22" s="225">
        <v>52.55</v>
      </c>
      <c r="AEA22" s="226">
        <f t="shared" si="298"/>
        <v>68315</v>
      </c>
      <c r="AEB22" s="131"/>
      <c r="AEC22" s="225">
        <v>1500</v>
      </c>
      <c r="AED22" s="225">
        <v>54.28</v>
      </c>
      <c r="AEE22" s="226">
        <f t="shared" si="299"/>
        <v>81420</v>
      </c>
      <c r="AEF22" s="131"/>
      <c r="AEG22" s="225">
        <v>1200</v>
      </c>
      <c r="AEH22" s="225">
        <v>54.28</v>
      </c>
      <c r="AEI22" s="226">
        <f t="shared" si="300"/>
        <v>65136</v>
      </c>
      <c r="AEJ22" s="131"/>
      <c r="AEK22" s="225">
        <v>450</v>
      </c>
      <c r="AEL22" s="225">
        <v>54.28</v>
      </c>
      <c r="AEM22" s="226">
        <f t="shared" si="301"/>
        <v>24426</v>
      </c>
      <c r="AEN22" s="131"/>
      <c r="AEO22" s="225">
        <v>300</v>
      </c>
      <c r="AEP22" s="225">
        <v>53</v>
      </c>
      <c r="AEQ22" s="226">
        <f t="shared" si="302"/>
        <v>15900</v>
      </c>
      <c r="AER22" s="131">
        <v>0</v>
      </c>
      <c r="AES22" s="225">
        <v>100</v>
      </c>
      <c r="AET22" s="225">
        <v>50.86</v>
      </c>
      <c r="AEU22" s="226">
        <f t="shared" si="303"/>
        <v>5086</v>
      </c>
      <c r="AEV22" s="131">
        <v>0</v>
      </c>
      <c r="AEW22" s="225"/>
      <c r="AEX22" s="225"/>
      <c r="AEY22" s="226">
        <f t="shared" si="304"/>
        <v>0</v>
      </c>
      <c r="AEZ22" s="131"/>
      <c r="AFA22" s="225"/>
      <c r="AFB22" s="225"/>
      <c r="AFC22" s="226"/>
      <c r="AFD22" s="131"/>
      <c r="AFE22" s="225"/>
      <c r="AFF22" s="225"/>
      <c r="AFG22" s="226"/>
      <c r="AFH22" s="131"/>
      <c r="AFI22" s="225"/>
      <c r="AFJ22" s="225"/>
      <c r="AFK22" s="226"/>
      <c r="AFL22" s="131"/>
      <c r="AFM22" s="225"/>
      <c r="AFN22" s="225"/>
      <c r="AFO22" s="226"/>
      <c r="AFP22" s="225"/>
      <c r="AFQ22" s="225"/>
      <c r="AFR22" s="226"/>
      <c r="AFS22" s="225"/>
      <c r="AFT22" s="225"/>
      <c r="AFU22" s="226"/>
      <c r="AFV22" s="226"/>
      <c r="AFW22" s="226"/>
      <c r="AFX22" s="226"/>
      <c r="AFY22" s="253">
        <v>1302</v>
      </c>
      <c r="AFZ22" s="253">
        <v>70114</v>
      </c>
      <c r="AGA22" s="253">
        <v>1776</v>
      </c>
      <c r="AGB22" s="253">
        <v>96277</v>
      </c>
      <c r="AGC22" s="253">
        <v>1781</v>
      </c>
      <c r="AGD22" s="253">
        <v>94589.5</v>
      </c>
      <c r="AGE22" s="253">
        <v>886.5</v>
      </c>
      <c r="AGF22" s="253">
        <v>46920.5</v>
      </c>
      <c r="AGG22" s="253">
        <v>849.5</v>
      </c>
      <c r="AGH22" s="253">
        <v>44891</v>
      </c>
      <c r="AGI22" s="253">
        <v>1040</v>
      </c>
      <c r="AGJ22" s="253">
        <v>54927.5</v>
      </c>
      <c r="AGK22" s="253">
        <v>986</v>
      </c>
      <c r="AGL22" s="253">
        <v>51710</v>
      </c>
      <c r="AGM22" s="253">
        <v>1352.5</v>
      </c>
      <c r="AGN22" s="253">
        <v>51853.8</v>
      </c>
      <c r="AGO22" s="253">
        <v>1210</v>
      </c>
      <c r="AGP22" s="253">
        <v>63588.5</v>
      </c>
      <c r="AGQ22" s="253">
        <v>914.5</v>
      </c>
      <c r="AGR22" s="253">
        <v>48101.5</v>
      </c>
      <c r="AGS22" s="253">
        <v>730.5</v>
      </c>
      <c r="AGT22" s="253">
        <v>38843.5</v>
      </c>
      <c r="AGU22" s="253">
        <v>379.5</v>
      </c>
      <c r="AGV22" s="253">
        <v>20598.66</v>
      </c>
      <c r="AGW22" s="253">
        <v>210</v>
      </c>
      <c r="AGX22" s="253">
        <v>11962.5</v>
      </c>
      <c r="AGY22" s="253">
        <v>142.5</v>
      </c>
      <c r="AGZ22" s="253">
        <v>7247.5</v>
      </c>
      <c r="AHA22" s="253">
        <v>685</v>
      </c>
      <c r="AHB22" s="253">
        <v>37466.5</v>
      </c>
      <c r="AHC22" s="126"/>
      <c r="AHD22" s="126"/>
      <c r="AHE22" s="126"/>
      <c r="AHF22" s="126"/>
      <c r="AHG22" s="126"/>
      <c r="AHH22" s="126"/>
      <c r="AHI22" s="126"/>
      <c r="AHJ22" s="126"/>
      <c r="AHK22" s="126"/>
      <c r="AHL22" s="126"/>
      <c r="AHM22" s="126"/>
      <c r="AHN22" s="126"/>
      <c r="AHO22" s="131">
        <f t="shared" si="12"/>
        <v>3788</v>
      </c>
      <c r="AHP22" s="127">
        <f t="shared" si="13"/>
        <v>3750</v>
      </c>
      <c r="AHQ22" s="127">
        <f t="shared" si="14"/>
        <v>189427</v>
      </c>
      <c r="AHR22" s="131">
        <f t="shared" si="15"/>
        <v>3617.5</v>
      </c>
      <c r="AHS22" s="127">
        <f t="shared" si="16"/>
        <v>3850</v>
      </c>
      <c r="AHT22" s="127">
        <f t="shared" si="17"/>
        <v>192728</v>
      </c>
      <c r="AHU22" s="131">
        <f t="shared" si="18"/>
        <v>3617.5</v>
      </c>
      <c r="AHV22" s="127">
        <f t="shared" si="19"/>
        <v>4300</v>
      </c>
      <c r="AHW22" s="127">
        <f t="shared" si="20"/>
        <v>208508</v>
      </c>
      <c r="AHX22" s="131">
        <v>3291.5</v>
      </c>
      <c r="AHY22" s="127">
        <f t="shared" si="21"/>
        <v>4300</v>
      </c>
      <c r="AHZ22" s="127">
        <f t="shared" si="22"/>
        <v>207448</v>
      </c>
      <c r="AIA22" s="131">
        <f t="shared" si="23"/>
        <v>3423.5</v>
      </c>
      <c r="AIB22" s="127">
        <f t="shared" si="24"/>
        <v>4100</v>
      </c>
      <c r="AIC22" s="127">
        <f t="shared" si="25"/>
        <v>197494</v>
      </c>
      <c r="AID22" s="131">
        <f t="shared" si="26"/>
        <v>0</v>
      </c>
      <c r="AIE22" s="127">
        <f t="shared" si="27"/>
        <v>4100</v>
      </c>
      <c r="AIF22" s="127">
        <f t="shared" si="28"/>
        <v>198100</v>
      </c>
      <c r="AIG22" s="131">
        <f t="shared" si="29"/>
        <v>0</v>
      </c>
      <c r="AIH22" s="127">
        <f t="shared" si="30"/>
        <v>3500</v>
      </c>
      <c r="AII22" s="127">
        <f t="shared" si="31"/>
        <v>167556</v>
      </c>
      <c r="AIJ22" s="131">
        <f t="shared" si="32"/>
        <v>0</v>
      </c>
      <c r="AIK22" s="127">
        <f t="shared" si="33"/>
        <v>4600</v>
      </c>
      <c r="AIL22" s="127">
        <f t="shared" si="34"/>
        <v>204339</v>
      </c>
      <c r="AIM22" s="131">
        <f t="shared" si="35"/>
        <v>0</v>
      </c>
      <c r="AIN22" s="127">
        <f t="shared" si="36"/>
        <v>4100</v>
      </c>
      <c r="AIO22" s="127">
        <f t="shared" si="37"/>
        <v>179705</v>
      </c>
      <c r="AIP22" s="131">
        <f t="shared" si="38"/>
        <v>0</v>
      </c>
      <c r="AIQ22" s="127">
        <f t="shared" si="39"/>
        <v>4600</v>
      </c>
      <c r="AIR22" s="127">
        <f t="shared" si="40"/>
        <v>222863</v>
      </c>
      <c r="AIS22" s="131">
        <f t="shared" si="311"/>
        <v>0</v>
      </c>
      <c r="AIT22" s="127">
        <f t="shared" si="312"/>
        <v>4200</v>
      </c>
      <c r="AIU22" s="127">
        <f t="shared" si="313"/>
        <v>202701</v>
      </c>
      <c r="AIV22" s="131">
        <f t="shared" si="314"/>
        <v>0</v>
      </c>
      <c r="AIW22" s="127">
        <f t="shared" si="315"/>
        <v>3950</v>
      </c>
      <c r="AIX22" s="127">
        <f t="shared" si="316"/>
        <v>183928</v>
      </c>
      <c r="AIY22" s="131">
        <f t="shared" si="317"/>
        <v>0</v>
      </c>
      <c r="AIZ22" s="151">
        <f t="shared" si="318"/>
        <v>3850</v>
      </c>
      <c r="AJA22" s="127">
        <f t="shared" si="319"/>
        <v>173785</v>
      </c>
      <c r="AJB22" s="131">
        <f t="shared" si="320"/>
        <v>0</v>
      </c>
      <c r="AJC22" s="127">
        <f t="shared" si="321"/>
        <v>3600</v>
      </c>
      <c r="AJD22" s="127">
        <f t="shared" si="322"/>
        <v>166166</v>
      </c>
      <c r="AJE22" s="131">
        <f t="shared" si="323"/>
        <v>0</v>
      </c>
      <c r="AJF22" s="127">
        <f t="shared" si="324"/>
        <v>3400</v>
      </c>
      <c r="AJG22" s="127">
        <f t="shared" si="358"/>
        <v>157202</v>
      </c>
      <c r="AJH22" s="131"/>
      <c r="AJI22" s="127"/>
      <c r="AJJ22" s="127"/>
      <c r="AJK22" s="131"/>
      <c r="AJL22" s="127"/>
      <c r="AJM22" s="127"/>
      <c r="AJN22" s="131"/>
      <c r="AJO22" s="127"/>
      <c r="AJP22" s="127"/>
      <c r="AJQ22" s="131"/>
      <c r="AJR22" s="127"/>
      <c r="AJS22" s="127"/>
      <c r="AJT22" s="127"/>
      <c r="AJU22" s="127"/>
      <c r="AJV22" s="127"/>
      <c r="AJW22" s="127"/>
      <c r="AJX22" s="127"/>
      <c r="AJY22" s="127"/>
      <c r="AJZ22" s="128">
        <f t="shared" si="42"/>
        <v>4270</v>
      </c>
      <c r="AKA22" s="128">
        <f t="shared" si="43"/>
        <v>216795.59</v>
      </c>
      <c r="AKB22" s="128">
        <v>5020.5</v>
      </c>
      <c r="AKC22" s="128">
        <v>254005.34</v>
      </c>
      <c r="AKD22" s="128">
        <v>5009</v>
      </c>
      <c r="AKE22" s="128">
        <v>254201.58</v>
      </c>
      <c r="AKF22" s="128">
        <f t="shared" si="44"/>
        <v>3913</v>
      </c>
      <c r="AKG22" s="128">
        <f t="shared" si="45"/>
        <v>188136.99</v>
      </c>
      <c r="AKH22" s="128">
        <f t="shared" si="46"/>
        <v>3731</v>
      </c>
      <c r="AKI22" s="128">
        <f t="shared" si="204"/>
        <v>183025.4</v>
      </c>
      <c r="AKJ22" s="128">
        <v>4263.5</v>
      </c>
      <c r="AKK22" s="128">
        <v>205895.93</v>
      </c>
      <c r="AKL22" s="128">
        <f t="shared" si="325"/>
        <v>3955</v>
      </c>
      <c r="AKM22" s="128">
        <f t="shared" si="47"/>
        <v>187150.19999999998</v>
      </c>
      <c r="AKN22" s="128">
        <f t="shared" si="326"/>
        <v>5895</v>
      </c>
      <c r="AKO22" s="128">
        <f t="shared" si="327"/>
        <v>184981.5</v>
      </c>
      <c r="AKP22" s="128">
        <f t="shared" si="48"/>
        <v>4038.5</v>
      </c>
      <c r="AKQ22" s="128">
        <f t="shared" si="49"/>
        <v>185641.71000000002</v>
      </c>
      <c r="AKR22" s="128">
        <f t="shared" si="50"/>
        <v>3686.5</v>
      </c>
      <c r="AKS22" s="128">
        <f t="shared" si="51"/>
        <v>173998.61</v>
      </c>
      <c r="AKT22" s="128">
        <f t="shared" si="359"/>
        <v>3788</v>
      </c>
      <c r="AKU22" s="128">
        <f t="shared" si="360"/>
        <v>178584.91999999998</v>
      </c>
      <c r="AKV22" s="128">
        <f t="shared" si="361"/>
        <v>3441.5</v>
      </c>
      <c r="AKW22" s="128">
        <f t="shared" si="362"/>
        <v>161281.32</v>
      </c>
      <c r="AKX22" s="128">
        <f t="shared" si="363"/>
        <v>3617.5</v>
      </c>
      <c r="AKY22" s="128">
        <f t="shared" si="364"/>
        <v>165723.41999999998</v>
      </c>
      <c r="AKZ22" s="128">
        <f t="shared" si="365"/>
        <v>3291.5</v>
      </c>
      <c r="ALA22" s="128">
        <f t="shared" si="366"/>
        <v>150597.9</v>
      </c>
      <c r="ALB22" s="128">
        <f t="shared" si="367"/>
        <v>3423.5</v>
      </c>
      <c r="ALC22" s="128">
        <f t="shared" si="368"/>
        <v>165672.47</v>
      </c>
      <c r="ALD22" s="128"/>
      <c r="ALE22" s="128"/>
      <c r="ALF22" s="128"/>
      <c r="ALG22" s="128"/>
      <c r="ALH22" s="128"/>
      <c r="ALI22" s="128"/>
      <c r="ALJ22" s="128"/>
      <c r="ALK22" s="128"/>
      <c r="ALL22" s="128"/>
      <c r="ALM22" s="128"/>
      <c r="ALN22" s="128"/>
      <c r="ALO22" s="128"/>
      <c r="ALP22" s="128"/>
      <c r="ALQ22" s="128"/>
      <c r="ALR22" s="128"/>
    </row>
    <row r="23" spans="1:1006" s="115" customFormat="1" ht="18" hidden="1" customHeight="1" outlineLevel="1" x14ac:dyDescent="0.25">
      <c r="A23" s="120"/>
      <c r="B23" s="120"/>
      <c r="C23" s="296" t="s">
        <v>284</v>
      </c>
      <c r="D23" s="177"/>
      <c r="E23" s="205">
        <v>0</v>
      </c>
      <c r="F23" s="205">
        <v>0</v>
      </c>
      <c r="G23" s="225"/>
      <c r="H23" s="225"/>
      <c r="I23" s="208">
        <f t="shared" si="329"/>
        <v>0</v>
      </c>
      <c r="J23" s="205">
        <v>0</v>
      </c>
      <c r="K23" s="225"/>
      <c r="L23" s="225"/>
      <c r="M23" s="208">
        <f t="shared" si="330"/>
        <v>0</v>
      </c>
      <c r="N23" s="205">
        <v>0</v>
      </c>
      <c r="O23" s="225"/>
      <c r="P23" s="225"/>
      <c r="Q23" s="208">
        <f t="shared" si="331"/>
        <v>0</v>
      </c>
      <c r="R23" s="205">
        <v>0</v>
      </c>
      <c r="S23" s="225"/>
      <c r="T23" s="225"/>
      <c r="U23" s="208">
        <f t="shared" si="332"/>
        <v>0</v>
      </c>
      <c r="V23" s="207">
        <v>0</v>
      </c>
      <c r="W23" s="225"/>
      <c r="X23" s="225"/>
      <c r="Y23" s="208">
        <f t="shared" si="333"/>
        <v>0</v>
      </c>
      <c r="Z23" s="207">
        <v>0</v>
      </c>
      <c r="AA23" s="225"/>
      <c r="AB23" s="225"/>
      <c r="AC23" s="208">
        <f t="shared" si="334"/>
        <v>0</v>
      </c>
      <c r="AD23" s="207">
        <v>0</v>
      </c>
      <c r="AE23" s="225"/>
      <c r="AF23" s="225"/>
      <c r="AG23" s="208">
        <f t="shared" si="335"/>
        <v>0</v>
      </c>
      <c r="AH23" s="207">
        <v>0</v>
      </c>
      <c r="AI23" s="225"/>
      <c r="AJ23" s="225"/>
      <c r="AK23" s="208">
        <f t="shared" si="336"/>
        <v>0</v>
      </c>
      <c r="AL23" s="207">
        <v>0</v>
      </c>
      <c r="AM23" s="225"/>
      <c r="AN23" s="225"/>
      <c r="AO23" s="208">
        <f t="shared" si="337"/>
        <v>0</v>
      </c>
      <c r="AP23" s="207"/>
      <c r="AQ23" s="225"/>
      <c r="AR23" s="225"/>
      <c r="AS23" s="208">
        <f t="shared" si="338"/>
        <v>0</v>
      </c>
      <c r="AT23" s="207"/>
      <c r="AU23" s="225"/>
      <c r="AV23" s="225"/>
      <c r="AW23" s="208">
        <f t="shared" si="339"/>
        <v>0</v>
      </c>
      <c r="AX23" s="207"/>
      <c r="AY23" s="225"/>
      <c r="AZ23" s="225"/>
      <c r="BA23" s="208">
        <f t="shared" si="340"/>
        <v>0</v>
      </c>
      <c r="BB23" s="207"/>
      <c r="BC23" s="225"/>
      <c r="BD23" s="225"/>
      <c r="BE23" s="208">
        <f t="shared" si="341"/>
        <v>0</v>
      </c>
      <c r="BF23" s="207"/>
      <c r="BG23" s="225"/>
      <c r="BH23" s="225"/>
      <c r="BI23" s="208">
        <f t="shared" si="342"/>
        <v>0</v>
      </c>
      <c r="BJ23" s="207"/>
      <c r="BK23" s="225"/>
      <c r="BL23" s="225"/>
      <c r="BM23" s="208">
        <f t="shared" si="343"/>
        <v>0</v>
      </c>
      <c r="BN23" s="207"/>
      <c r="BO23" s="225"/>
      <c r="BP23" s="225"/>
      <c r="BQ23" s="208">
        <f t="shared" si="369"/>
        <v>0</v>
      </c>
      <c r="BR23" s="207"/>
      <c r="BS23" s="225"/>
      <c r="BT23" s="225"/>
      <c r="BU23" s="208">
        <f t="shared" si="370"/>
        <v>0</v>
      </c>
      <c r="BV23" s="207"/>
      <c r="BW23" s="225"/>
      <c r="BX23" s="225"/>
      <c r="BY23" s="208">
        <f t="shared" si="371"/>
        <v>0</v>
      </c>
      <c r="BZ23" s="207"/>
      <c r="CA23" s="225"/>
      <c r="CB23" s="225"/>
      <c r="CC23" s="208">
        <f t="shared" si="372"/>
        <v>0</v>
      </c>
      <c r="CD23" s="225"/>
      <c r="CE23" s="225"/>
      <c r="CF23" s="208">
        <f t="shared" si="373"/>
        <v>0</v>
      </c>
      <c r="CG23" s="225"/>
      <c r="CH23" s="225"/>
      <c r="CI23" s="226"/>
      <c r="CJ23" s="226"/>
      <c r="CK23" s="226"/>
      <c r="CL23" s="226"/>
      <c r="CM23" s="252">
        <v>0</v>
      </c>
      <c r="CN23" s="253">
        <v>0</v>
      </c>
      <c r="CO23" s="252">
        <v>0</v>
      </c>
      <c r="CP23" s="253">
        <v>0</v>
      </c>
      <c r="CQ23" s="252">
        <v>0</v>
      </c>
      <c r="CR23" s="253">
        <v>0</v>
      </c>
      <c r="CS23" s="252">
        <v>0</v>
      </c>
      <c r="CT23" s="253">
        <v>0</v>
      </c>
      <c r="CU23" s="252">
        <v>0</v>
      </c>
      <c r="CV23" s="253">
        <v>0</v>
      </c>
      <c r="CW23" s="252">
        <v>0</v>
      </c>
      <c r="CX23" s="253">
        <v>0</v>
      </c>
      <c r="CY23" s="252">
        <v>0</v>
      </c>
      <c r="CZ23" s="253">
        <v>0</v>
      </c>
      <c r="DA23" s="252">
        <v>0</v>
      </c>
      <c r="DB23" s="253">
        <v>0</v>
      </c>
      <c r="DC23" s="252">
        <v>0</v>
      </c>
      <c r="DD23" s="253">
        <v>0</v>
      </c>
      <c r="DE23" s="252">
        <v>0</v>
      </c>
      <c r="DF23" s="253">
        <v>0</v>
      </c>
      <c r="DG23" s="252">
        <v>0</v>
      </c>
      <c r="DH23" s="253">
        <v>0</v>
      </c>
      <c r="DI23" s="253">
        <v>0</v>
      </c>
      <c r="DJ23" s="253">
        <v>0</v>
      </c>
      <c r="DK23" s="253">
        <v>0</v>
      </c>
      <c r="DL23" s="253">
        <v>0</v>
      </c>
      <c r="DM23" s="253">
        <v>0</v>
      </c>
      <c r="DN23" s="253">
        <v>0</v>
      </c>
      <c r="DO23" s="253">
        <v>0</v>
      </c>
      <c r="DP23" s="253">
        <v>0</v>
      </c>
      <c r="DQ23" s="253">
        <v>0</v>
      </c>
      <c r="DR23" s="253">
        <v>0</v>
      </c>
      <c r="DS23" s="253">
        <v>0</v>
      </c>
      <c r="DT23" s="253">
        <v>0</v>
      </c>
      <c r="DU23" s="253">
        <v>0</v>
      </c>
      <c r="DV23" s="253">
        <v>0</v>
      </c>
      <c r="DW23" s="253">
        <v>0</v>
      </c>
      <c r="DX23" s="253">
        <v>0</v>
      </c>
      <c r="DY23" s="253">
        <v>0</v>
      </c>
      <c r="DZ23" s="253">
        <v>0</v>
      </c>
      <c r="EA23" s="126"/>
      <c r="EB23" s="126"/>
      <c r="EC23" s="126"/>
      <c r="ED23" s="126"/>
      <c r="EE23" s="126"/>
      <c r="EF23" s="126"/>
      <c r="EG23" s="131">
        <v>0</v>
      </c>
      <c r="EH23" s="225"/>
      <c r="EI23" s="225">
        <v>56.988909426987064</v>
      </c>
      <c r="EJ23" s="226">
        <f t="shared" si="344"/>
        <v>0</v>
      </c>
      <c r="EK23" s="131">
        <v>0</v>
      </c>
      <c r="EL23" s="225"/>
      <c r="EM23" s="225">
        <v>56.988909426987064</v>
      </c>
      <c r="EN23" s="226">
        <f t="shared" si="345"/>
        <v>0</v>
      </c>
      <c r="EO23" s="131">
        <v>0</v>
      </c>
      <c r="EP23" s="225"/>
      <c r="EQ23" s="225">
        <v>56.988909426987064</v>
      </c>
      <c r="ER23" s="226">
        <f t="shared" si="346"/>
        <v>0</v>
      </c>
      <c r="ES23" s="131">
        <v>0</v>
      </c>
      <c r="ET23" s="225"/>
      <c r="EU23" s="225">
        <v>56.988909426987064</v>
      </c>
      <c r="EV23" s="226">
        <f t="shared" si="347"/>
        <v>0</v>
      </c>
      <c r="EW23" s="131">
        <v>0</v>
      </c>
      <c r="EX23" s="225"/>
      <c r="EY23" s="225">
        <v>56.988909426987064</v>
      </c>
      <c r="EZ23" s="226">
        <f t="shared" si="348"/>
        <v>0</v>
      </c>
      <c r="FA23" s="131">
        <v>0</v>
      </c>
      <c r="FB23" s="225"/>
      <c r="FC23" s="225">
        <v>56.988909426987064</v>
      </c>
      <c r="FD23" s="226">
        <f t="shared" si="349"/>
        <v>0</v>
      </c>
      <c r="FE23" s="131">
        <v>0</v>
      </c>
      <c r="FF23" s="225"/>
      <c r="FG23" s="225">
        <v>56.988909426987064</v>
      </c>
      <c r="FH23" s="226">
        <f t="shared" si="350"/>
        <v>0</v>
      </c>
      <c r="FI23" s="131">
        <v>0</v>
      </c>
      <c r="FJ23" s="225"/>
      <c r="FK23" s="225">
        <v>44.31</v>
      </c>
      <c r="FL23" s="226">
        <f t="shared" si="351"/>
        <v>0</v>
      </c>
      <c r="FM23" s="131">
        <v>0</v>
      </c>
      <c r="FN23" s="225"/>
      <c r="FO23" s="225">
        <v>44.31</v>
      </c>
      <c r="FP23" s="226">
        <f t="shared" si="352"/>
        <v>0</v>
      </c>
      <c r="FQ23" s="131"/>
      <c r="FR23" s="225"/>
      <c r="FS23" s="225">
        <v>44.31</v>
      </c>
      <c r="FT23" s="226">
        <f t="shared" si="353"/>
        <v>0</v>
      </c>
      <c r="FU23" s="131"/>
      <c r="FV23" s="225"/>
      <c r="FW23" s="225">
        <v>44.31</v>
      </c>
      <c r="FX23" s="226">
        <f t="shared" si="354"/>
        <v>0</v>
      </c>
      <c r="FY23" s="131"/>
      <c r="FZ23" s="225"/>
      <c r="GA23" s="225">
        <v>44.31</v>
      </c>
      <c r="GB23" s="226">
        <f t="shared" si="355"/>
        <v>0</v>
      </c>
      <c r="GC23" s="131"/>
      <c r="GD23" s="225"/>
      <c r="GE23" s="225">
        <v>44.31</v>
      </c>
      <c r="GF23" s="226">
        <f t="shared" si="356"/>
        <v>0</v>
      </c>
      <c r="GG23" s="131"/>
      <c r="GH23" s="225"/>
      <c r="GI23" s="225">
        <v>44.31</v>
      </c>
      <c r="GJ23" s="226">
        <f t="shared" si="357"/>
        <v>0</v>
      </c>
      <c r="GK23" s="131"/>
      <c r="GL23" s="225"/>
      <c r="GM23" s="225">
        <v>44.31</v>
      </c>
      <c r="GN23" s="226">
        <f t="shared" si="206"/>
        <v>0</v>
      </c>
      <c r="GO23" s="131"/>
      <c r="GP23" s="225"/>
      <c r="GQ23" s="225">
        <v>44.31</v>
      </c>
      <c r="GR23" s="226">
        <f t="shared" si="374"/>
        <v>0</v>
      </c>
      <c r="GS23" s="131"/>
      <c r="GT23" s="225"/>
      <c r="GU23" s="225">
        <v>44.31</v>
      </c>
      <c r="GV23" s="226">
        <f t="shared" si="375"/>
        <v>0</v>
      </c>
      <c r="GW23" s="131"/>
      <c r="GX23" s="225"/>
      <c r="GY23" s="225">
        <v>44.31</v>
      </c>
      <c r="GZ23" s="226">
        <f t="shared" si="376"/>
        <v>0</v>
      </c>
      <c r="HA23" s="131"/>
      <c r="HB23" s="225"/>
      <c r="HC23" s="225">
        <v>44.31</v>
      </c>
      <c r="HD23" s="226">
        <f t="shared" si="377"/>
        <v>0</v>
      </c>
      <c r="HE23" s="225"/>
      <c r="HF23" s="225">
        <v>44.31</v>
      </c>
      <c r="HG23" s="226">
        <f t="shared" si="378"/>
        <v>0</v>
      </c>
      <c r="HH23" s="225"/>
      <c r="HI23" s="225"/>
      <c r="HJ23" s="226"/>
      <c r="HK23" s="226"/>
      <c r="HL23" s="226"/>
      <c r="HM23" s="226"/>
      <c r="HN23" s="253">
        <v>0</v>
      </c>
      <c r="HO23" s="253">
        <v>0</v>
      </c>
      <c r="HP23" s="253">
        <v>0</v>
      </c>
      <c r="HQ23" s="253">
        <v>0</v>
      </c>
      <c r="HR23" s="253">
        <v>0</v>
      </c>
      <c r="HS23" s="253">
        <v>0</v>
      </c>
      <c r="HT23" s="253">
        <v>0</v>
      </c>
      <c r="HU23" s="253">
        <v>0</v>
      </c>
      <c r="HV23" s="253">
        <v>0</v>
      </c>
      <c r="HW23" s="253">
        <v>0</v>
      </c>
      <c r="HX23" s="253">
        <v>0</v>
      </c>
      <c r="HY23" s="253">
        <v>0</v>
      </c>
      <c r="HZ23" s="253">
        <v>0</v>
      </c>
      <c r="IA23" s="253">
        <v>0</v>
      </c>
      <c r="IB23" s="253">
        <v>0</v>
      </c>
      <c r="IC23" s="253">
        <v>0</v>
      </c>
      <c r="ID23" s="253">
        <v>0</v>
      </c>
      <c r="IE23" s="253">
        <v>0</v>
      </c>
      <c r="IF23" s="253">
        <v>0</v>
      </c>
      <c r="IG23" s="253">
        <v>0</v>
      </c>
      <c r="IH23" s="253">
        <v>0</v>
      </c>
      <c r="II23" s="253">
        <v>0</v>
      </c>
      <c r="IJ23" s="253">
        <v>0</v>
      </c>
      <c r="IK23" s="253">
        <v>0</v>
      </c>
      <c r="IL23" s="253">
        <v>0</v>
      </c>
      <c r="IM23" s="253">
        <v>0</v>
      </c>
      <c r="IN23" s="253">
        <v>0</v>
      </c>
      <c r="IO23" s="253">
        <v>0</v>
      </c>
      <c r="IP23" s="253">
        <v>0</v>
      </c>
      <c r="IQ23" s="253">
        <v>0</v>
      </c>
      <c r="IR23" s="254">
        <v>0</v>
      </c>
      <c r="IS23" s="254">
        <v>0</v>
      </c>
      <c r="IT23" s="254">
        <v>0</v>
      </c>
      <c r="IU23" s="254">
        <v>0</v>
      </c>
      <c r="IV23" s="254">
        <v>0</v>
      </c>
      <c r="IW23" s="254">
        <v>0</v>
      </c>
      <c r="IX23" s="254">
        <v>0</v>
      </c>
      <c r="IY23" s="254">
        <v>0</v>
      </c>
      <c r="IZ23" s="125"/>
      <c r="JA23" s="125"/>
      <c r="JB23" s="125"/>
      <c r="JC23" s="125"/>
      <c r="JD23" s="228"/>
      <c r="JE23" s="225"/>
      <c r="JF23" s="228"/>
      <c r="JG23" s="228">
        <f t="shared" si="207"/>
        <v>0</v>
      </c>
      <c r="JH23" s="228"/>
      <c r="JI23" s="225"/>
      <c r="JJ23" s="228"/>
      <c r="JK23" s="228">
        <f t="shared" si="208"/>
        <v>0</v>
      </c>
      <c r="JL23" s="228"/>
      <c r="JM23" s="225"/>
      <c r="JN23" s="228"/>
      <c r="JO23" s="228">
        <f t="shared" si="209"/>
        <v>0</v>
      </c>
      <c r="JP23" s="228"/>
      <c r="JQ23" s="225"/>
      <c r="JR23" s="228"/>
      <c r="JS23" s="228">
        <f t="shared" si="210"/>
        <v>0</v>
      </c>
      <c r="JT23" s="228"/>
      <c r="JU23" s="225"/>
      <c r="JV23" s="228"/>
      <c r="JW23" s="228">
        <f t="shared" si="211"/>
        <v>0</v>
      </c>
      <c r="JX23" s="228"/>
      <c r="JY23" s="225"/>
      <c r="JZ23" s="228"/>
      <c r="KA23" s="228">
        <f t="shared" si="212"/>
        <v>0</v>
      </c>
      <c r="KB23" s="228"/>
      <c r="KC23" s="228"/>
      <c r="KD23" s="228"/>
      <c r="KE23" s="228">
        <f t="shared" si="213"/>
        <v>0</v>
      </c>
      <c r="KF23" s="228"/>
      <c r="KG23" s="228"/>
      <c r="KH23" s="228"/>
      <c r="KI23" s="228">
        <f t="shared" si="214"/>
        <v>0</v>
      </c>
      <c r="KJ23" s="228"/>
      <c r="KK23" s="228"/>
      <c r="KL23" s="228"/>
      <c r="KM23" s="228">
        <f t="shared" si="215"/>
        <v>0</v>
      </c>
      <c r="KN23" s="228"/>
      <c r="KO23" s="228"/>
      <c r="KP23" s="228"/>
      <c r="KQ23" s="228">
        <f t="shared" si="216"/>
        <v>0</v>
      </c>
      <c r="KR23" s="228"/>
      <c r="KS23" s="228"/>
      <c r="KT23" s="228"/>
      <c r="KU23" s="228">
        <f t="shared" si="217"/>
        <v>0</v>
      </c>
      <c r="KV23" s="228"/>
      <c r="KW23" s="228"/>
      <c r="KX23" s="228"/>
      <c r="KY23" s="228">
        <f t="shared" si="218"/>
        <v>0</v>
      </c>
      <c r="KZ23" s="228"/>
      <c r="LA23" s="228"/>
      <c r="LB23" s="228"/>
      <c r="LC23" s="228">
        <f t="shared" si="219"/>
        <v>0</v>
      </c>
      <c r="LD23" s="228"/>
      <c r="LE23" s="228"/>
      <c r="LF23" s="228"/>
      <c r="LG23" s="228">
        <f t="shared" si="220"/>
        <v>0</v>
      </c>
      <c r="LH23" s="228"/>
      <c r="LI23" s="228"/>
      <c r="LJ23" s="228"/>
      <c r="LK23" s="228">
        <f t="shared" si="221"/>
        <v>0</v>
      </c>
      <c r="LL23" s="228"/>
      <c r="LM23" s="228"/>
      <c r="LN23" s="228"/>
      <c r="LO23" s="228">
        <f t="shared" si="222"/>
        <v>0</v>
      </c>
      <c r="LP23" s="228"/>
      <c r="LQ23" s="228"/>
      <c r="LR23" s="228"/>
      <c r="LS23" s="228">
        <f t="shared" si="223"/>
        <v>0</v>
      </c>
      <c r="LT23" s="228"/>
      <c r="LU23" s="228"/>
      <c r="LV23" s="228"/>
      <c r="LW23" s="228">
        <f t="shared" si="224"/>
        <v>0</v>
      </c>
      <c r="LX23" s="228"/>
      <c r="LY23" s="228"/>
      <c r="LZ23" s="228"/>
      <c r="MA23" s="228">
        <f t="shared" si="225"/>
        <v>0</v>
      </c>
      <c r="MB23" s="228"/>
      <c r="MC23" s="228"/>
      <c r="MD23" s="228">
        <f t="shared" si="226"/>
        <v>0</v>
      </c>
      <c r="ME23" s="228"/>
      <c r="MF23" s="228"/>
      <c r="MG23" s="228"/>
      <c r="MH23" s="228"/>
      <c r="MI23" s="228"/>
      <c r="MJ23" s="228"/>
      <c r="MK23" s="253"/>
      <c r="ML23" s="253"/>
      <c r="MM23" s="253"/>
      <c r="MN23" s="253"/>
      <c r="MO23" s="253"/>
      <c r="MP23" s="253"/>
      <c r="MQ23" s="253"/>
      <c r="MR23" s="253"/>
      <c r="MS23" s="253"/>
      <c r="MT23" s="253"/>
      <c r="MU23" s="253"/>
      <c r="MV23" s="253"/>
      <c r="MW23" s="253"/>
      <c r="MX23" s="253"/>
      <c r="MY23" s="253"/>
      <c r="MZ23" s="253"/>
      <c r="NA23" s="253"/>
      <c r="NB23" s="253"/>
      <c r="NC23" s="253"/>
      <c r="ND23" s="253"/>
      <c r="NE23" s="253"/>
      <c r="NF23" s="253"/>
      <c r="NG23" s="253"/>
      <c r="NH23" s="253"/>
      <c r="NI23" s="253"/>
      <c r="NJ23" s="253"/>
      <c r="NK23" s="253"/>
      <c r="NL23" s="253"/>
      <c r="NM23" s="253"/>
      <c r="NN23" s="253"/>
      <c r="NO23" s="125"/>
      <c r="NP23" s="125"/>
      <c r="NQ23" s="125"/>
      <c r="NR23" s="125"/>
      <c r="NS23" s="125"/>
      <c r="NT23" s="125"/>
      <c r="NU23" s="125"/>
      <c r="NV23" s="125"/>
      <c r="NW23" s="125"/>
      <c r="NX23" s="125"/>
      <c r="NY23" s="125"/>
      <c r="NZ23" s="125"/>
      <c r="OA23" s="228"/>
      <c r="OB23" s="225"/>
      <c r="OC23" s="225"/>
      <c r="OD23" s="225">
        <f t="shared" si="227"/>
        <v>0</v>
      </c>
      <c r="OE23" s="228"/>
      <c r="OF23" s="225"/>
      <c r="OG23" s="225"/>
      <c r="OH23" s="225">
        <f t="shared" si="228"/>
        <v>0</v>
      </c>
      <c r="OI23" s="228"/>
      <c r="OJ23" s="225"/>
      <c r="OK23" s="225"/>
      <c r="OL23" s="225">
        <f t="shared" si="229"/>
        <v>0</v>
      </c>
      <c r="OM23" s="228"/>
      <c r="ON23" s="225"/>
      <c r="OO23" s="225"/>
      <c r="OP23" s="225">
        <f t="shared" si="230"/>
        <v>0</v>
      </c>
      <c r="OQ23" s="228"/>
      <c r="OR23" s="225"/>
      <c r="OS23" s="225"/>
      <c r="OT23" s="225">
        <f t="shared" si="231"/>
        <v>0</v>
      </c>
      <c r="OU23" s="228"/>
      <c r="OV23" s="225"/>
      <c r="OW23" s="225"/>
      <c r="OX23" s="225">
        <f t="shared" si="232"/>
        <v>0</v>
      </c>
      <c r="OY23" s="228"/>
      <c r="OZ23" s="225"/>
      <c r="PA23" s="225"/>
      <c r="PB23" s="225">
        <f t="shared" si="233"/>
        <v>0</v>
      </c>
      <c r="PC23" s="228"/>
      <c r="PD23" s="225"/>
      <c r="PE23" s="225"/>
      <c r="PF23" s="225">
        <f t="shared" si="234"/>
        <v>0</v>
      </c>
      <c r="PG23" s="228"/>
      <c r="PH23" s="225"/>
      <c r="PI23" s="225"/>
      <c r="PJ23" s="225">
        <f t="shared" si="235"/>
        <v>0</v>
      </c>
      <c r="PK23" s="228"/>
      <c r="PL23" s="225"/>
      <c r="PM23" s="225"/>
      <c r="PN23" s="225">
        <f t="shared" si="236"/>
        <v>0</v>
      </c>
      <c r="PO23" s="228"/>
      <c r="PP23" s="225"/>
      <c r="PQ23" s="225"/>
      <c r="PR23" s="225">
        <f t="shared" si="237"/>
        <v>0</v>
      </c>
      <c r="PS23" s="228"/>
      <c r="PT23" s="225"/>
      <c r="PU23" s="225"/>
      <c r="PV23" s="225">
        <f t="shared" si="238"/>
        <v>0</v>
      </c>
      <c r="PW23" s="228"/>
      <c r="PX23" s="225"/>
      <c r="PY23" s="225"/>
      <c r="PZ23" s="225">
        <f t="shared" si="239"/>
        <v>0</v>
      </c>
      <c r="QA23" s="228"/>
      <c r="QB23" s="225"/>
      <c r="QC23" s="225"/>
      <c r="QD23" s="225">
        <f t="shared" si="240"/>
        <v>0</v>
      </c>
      <c r="QE23" s="228"/>
      <c r="QF23" s="225"/>
      <c r="QG23" s="225"/>
      <c r="QH23" s="225">
        <f t="shared" ref="QH23:QH24" si="405">QF23*QG23</f>
        <v>0</v>
      </c>
      <c r="QI23" s="228"/>
      <c r="QJ23" s="225"/>
      <c r="QK23" s="225"/>
      <c r="QL23" s="225">
        <f t="shared" si="242"/>
        <v>0</v>
      </c>
      <c r="QM23" s="228"/>
      <c r="QN23" s="225"/>
      <c r="QO23" s="225"/>
      <c r="QP23" s="225">
        <f t="shared" si="243"/>
        <v>0</v>
      </c>
      <c r="QQ23" s="228"/>
      <c r="QR23" s="225"/>
      <c r="QS23" s="225"/>
      <c r="QT23" s="225">
        <f t="shared" si="244"/>
        <v>0</v>
      </c>
      <c r="QU23" s="228"/>
      <c r="QV23" s="225"/>
      <c r="QW23" s="225"/>
      <c r="QX23" s="225">
        <f t="shared" si="245"/>
        <v>0</v>
      </c>
      <c r="QY23" s="225"/>
      <c r="QZ23" s="225"/>
      <c r="RA23" s="225">
        <f t="shared" si="246"/>
        <v>0</v>
      </c>
      <c r="RB23" s="225"/>
      <c r="RC23" s="225"/>
      <c r="RD23" s="225"/>
      <c r="RE23" s="225"/>
      <c r="RF23" s="225"/>
      <c r="RG23" s="225"/>
      <c r="RH23" s="253"/>
      <c r="RI23" s="253"/>
      <c r="RJ23" s="253"/>
      <c r="RK23" s="253"/>
      <c r="RL23" s="253"/>
      <c r="RM23" s="253"/>
      <c r="RN23" s="253"/>
      <c r="RO23" s="253"/>
      <c r="RP23" s="253"/>
      <c r="RQ23" s="253"/>
      <c r="RR23" s="253"/>
      <c r="RS23" s="253"/>
      <c r="RT23" s="253"/>
      <c r="RU23" s="253"/>
      <c r="RV23" s="253"/>
      <c r="RW23" s="253"/>
      <c r="RX23" s="253"/>
      <c r="RY23" s="253"/>
      <c r="RZ23" s="253"/>
      <c r="SA23" s="253"/>
      <c r="SB23" s="253"/>
      <c r="SC23" s="253"/>
      <c r="SD23" s="253"/>
      <c r="SE23" s="253"/>
      <c r="SF23" s="253"/>
      <c r="SG23" s="253"/>
      <c r="SH23" s="253"/>
      <c r="SI23" s="253"/>
      <c r="SJ23" s="253"/>
      <c r="SK23" s="253"/>
      <c r="SL23" s="125"/>
      <c r="SM23" s="125"/>
      <c r="SN23" s="125"/>
      <c r="SO23" s="125"/>
      <c r="SP23" s="125"/>
      <c r="SQ23" s="125"/>
      <c r="SR23" s="125"/>
      <c r="SS23" s="125"/>
      <c r="ST23" s="125"/>
      <c r="SU23" s="125"/>
      <c r="SV23" s="125"/>
      <c r="SW23" s="125"/>
      <c r="SX23" s="228"/>
      <c r="SY23" s="240">
        <v>0</v>
      </c>
      <c r="SZ23" s="124"/>
      <c r="TA23" s="226">
        <f t="shared" si="248"/>
        <v>0</v>
      </c>
      <c r="TB23" s="228"/>
      <c r="TC23" s="240">
        <v>0</v>
      </c>
      <c r="TD23" s="124"/>
      <c r="TE23" s="226">
        <f t="shared" si="249"/>
        <v>0</v>
      </c>
      <c r="TF23" s="228"/>
      <c r="TG23" s="240">
        <v>0</v>
      </c>
      <c r="TH23" s="124"/>
      <c r="TI23" s="226">
        <f t="shared" si="250"/>
        <v>0</v>
      </c>
      <c r="TJ23" s="228"/>
      <c r="TK23" s="240">
        <v>0</v>
      </c>
      <c r="TL23" s="124"/>
      <c r="TM23" s="226">
        <f t="shared" si="251"/>
        <v>0</v>
      </c>
      <c r="TN23" s="228"/>
      <c r="TO23" s="219">
        <v>0</v>
      </c>
      <c r="TP23" s="124"/>
      <c r="TQ23" s="226">
        <f t="shared" si="252"/>
        <v>0</v>
      </c>
      <c r="TR23" s="228">
        <v>5</v>
      </c>
      <c r="TS23" s="219">
        <v>0</v>
      </c>
      <c r="TT23" s="124"/>
      <c r="TU23" s="226">
        <f t="shared" si="253"/>
        <v>0</v>
      </c>
      <c r="TV23" s="228">
        <v>7.5</v>
      </c>
      <c r="TW23" s="219">
        <v>0</v>
      </c>
      <c r="TX23" s="124"/>
      <c r="TY23" s="226">
        <f t="shared" si="254"/>
        <v>0</v>
      </c>
      <c r="TZ23" s="228">
        <v>109</v>
      </c>
      <c r="UA23" s="219">
        <v>0</v>
      </c>
      <c r="UB23" s="124"/>
      <c r="UC23" s="226">
        <f t="shared" si="255"/>
        <v>0</v>
      </c>
      <c r="UD23" s="228">
        <v>58</v>
      </c>
      <c r="UE23" s="219">
        <v>0</v>
      </c>
      <c r="UF23" s="124"/>
      <c r="UG23" s="226">
        <f t="shared" si="256"/>
        <v>0</v>
      </c>
      <c r="UH23" s="228"/>
      <c r="UI23" s="219">
        <v>0</v>
      </c>
      <c r="UJ23" s="124"/>
      <c r="UK23" s="226">
        <f t="shared" si="257"/>
        <v>0</v>
      </c>
      <c r="UL23" s="228"/>
      <c r="UM23" s="219">
        <v>0</v>
      </c>
      <c r="UN23" s="124"/>
      <c r="UO23" s="226">
        <f t="shared" si="258"/>
        <v>0</v>
      </c>
      <c r="UP23" s="228"/>
      <c r="UQ23" s="207">
        <v>0</v>
      </c>
      <c r="UR23" s="124"/>
      <c r="US23" s="226">
        <f t="shared" si="259"/>
        <v>0</v>
      </c>
      <c r="UT23" s="228"/>
      <c r="UU23" s="207">
        <v>0</v>
      </c>
      <c r="UV23" s="124"/>
      <c r="UW23" s="226">
        <f t="shared" si="260"/>
        <v>0</v>
      </c>
      <c r="UX23" s="228"/>
      <c r="UY23" s="207">
        <v>0</v>
      </c>
      <c r="UZ23" s="124"/>
      <c r="VA23" s="226">
        <f t="shared" si="261"/>
        <v>0</v>
      </c>
      <c r="VB23" s="228"/>
      <c r="VC23" s="207">
        <v>0</v>
      </c>
      <c r="VD23" s="124"/>
      <c r="VE23" s="226">
        <f t="shared" ref="VE23:VE24" si="406">VC23*VD23</f>
        <v>0</v>
      </c>
      <c r="VF23" s="228"/>
      <c r="VG23" s="207">
        <v>0</v>
      </c>
      <c r="VH23" s="124"/>
      <c r="VI23" s="226">
        <f t="shared" si="263"/>
        <v>0</v>
      </c>
      <c r="VJ23" s="228"/>
      <c r="VK23" s="206">
        <v>0</v>
      </c>
      <c r="VL23" s="124"/>
      <c r="VM23" s="226">
        <f t="shared" si="264"/>
        <v>0</v>
      </c>
      <c r="VN23" s="228"/>
      <c r="VO23" s="206">
        <v>0</v>
      </c>
      <c r="VP23" s="124"/>
      <c r="VQ23" s="226">
        <f t="shared" si="265"/>
        <v>0</v>
      </c>
      <c r="VR23" s="228"/>
      <c r="VS23" s="206">
        <v>0</v>
      </c>
      <c r="VT23" s="124"/>
      <c r="VU23" s="226">
        <f t="shared" si="266"/>
        <v>0</v>
      </c>
      <c r="VV23" s="225">
        <v>60</v>
      </c>
      <c r="VW23" s="124">
        <v>42.6</v>
      </c>
      <c r="VX23" s="226">
        <f t="shared" si="267"/>
        <v>2556</v>
      </c>
      <c r="VY23" s="225"/>
      <c r="VZ23" s="124"/>
      <c r="WA23" s="226"/>
      <c r="WB23" s="226"/>
      <c r="WC23" s="226"/>
      <c r="WD23" s="226"/>
      <c r="WE23" s="253"/>
      <c r="WF23" s="253"/>
      <c r="WG23" s="253"/>
      <c r="WH23" s="253"/>
      <c r="WI23" s="253"/>
      <c r="WJ23" s="253"/>
      <c r="WK23" s="253"/>
      <c r="WL23" s="253"/>
      <c r="WM23" s="253"/>
      <c r="WN23" s="253"/>
      <c r="WO23" s="253"/>
      <c r="WP23" s="253"/>
      <c r="WQ23" s="253"/>
      <c r="WR23" s="253"/>
      <c r="WS23" s="253"/>
      <c r="WT23" s="253"/>
      <c r="WU23" s="253"/>
      <c r="WV23" s="253"/>
      <c r="WW23" s="253"/>
      <c r="WX23" s="253"/>
      <c r="WY23" s="253"/>
      <c r="WZ23" s="253"/>
      <c r="XA23" s="253"/>
      <c r="XB23" s="253"/>
      <c r="XC23" s="253"/>
      <c r="XD23" s="253"/>
      <c r="XE23" s="253"/>
      <c r="XF23" s="253"/>
      <c r="XG23" s="253"/>
      <c r="XH23" s="253"/>
      <c r="XI23" s="125">
        <v>5</v>
      </c>
      <c r="XJ23" s="125">
        <v>213.2</v>
      </c>
      <c r="XK23" s="125">
        <v>7.5</v>
      </c>
      <c r="XL23" s="125">
        <v>319.8</v>
      </c>
      <c r="XM23" s="125">
        <v>109</v>
      </c>
      <c r="XN23" s="125">
        <v>4457.74</v>
      </c>
      <c r="XO23" s="125">
        <v>58</v>
      </c>
      <c r="XP23" s="125">
        <v>2287.29</v>
      </c>
      <c r="XQ23" s="125"/>
      <c r="XR23" s="125"/>
      <c r="XS23" s="125"/>
      <c r="XT23" s="125"/>
      <c r="XU23" s="228"/>
      <c r="XV23" s="226"/>
      <c r="XW23" s="226"/>
      <c r="XX23" s="208">
        <f t="shared" si="269"/>
        <v>0</v>
      </c>
      <c r="XY23" s="228"/>
      <c r="XZ23" s="226"/>
      <c r="YA23" s="226"/>
      <c r="YB23" s="208">
        <f t="shared" si="270"/>
        <v>0</v>
      </c>
      <c r="YC23" s="228"/>
      <c r="YD23" s="226"/>
      <c r="YE23" s="226"/>
      <c r="YF23" s="208">
        <f t="shared" si="271"/>
        <v>0</v>
      </c>
      <c r="YG23" s="228"/>
      <c r="YH23" s="226"/>
      <c r="YI23" s="226"/>
      <c r="YJ23" s="208">
        <f t="shared" si="272"/>
        <v>0</v>
      </c>
      <c r="YK23" s="228"/>
      <c r="YL23" s="226"/>
      <c r="YM23" s="226"/>
      <c r="YN23" s="208">
        <f t="shared" si="273"/>
        <v>0</v>
      </c>
      <c r="YO23" s="228">
        <v>57</v>
      </c>
      <c r="YP23" s="226"/>
      <c r="YQ23" s="226"/>
      <c r="YR23" s="208">
        <f t="shared" si="274"/>
        <v>0</v>
      </c>
      <c r="YS23" s="228">
        <v>303</v>
      </c>
      <c r="YT23" s="226"/>
      <c r="YU23" s="226"/>
      <c r="YV23" s="208">
        <f t="shared" si="275"/>
        <v>0</v>
      </c>
      <c r="YW23" s="228">
        <v>3543</v>
      </c>
      <c r="YX23" s="226"/>
      <c r="YY23" s="226"/>
      <c r="YZ23" s="208">
        <f t="shared" si="276"/>
        <v>0</v>
      </c>
      <c r="ZA23" s="228">
        <v>1058.5</v>
      </c>
      <c r="ZB23" s="226"/>
      <c r="ZC23" s="226"/>
      <c r="ZD23" s="208">
        <f t="shared" si="277"/>
        <v>0</v>
      </c>
      <c r="ZE23" s="228"/>
      <c r="ZF23" s="226"/>
      <c r="ZG23" s="226"/>
      <c r="ZH23" s="208">
        <f t="shared" si="278"/>
        <v>0</v>
      </c>
      <c r="ZI23" s="228"/>
      <c r="ZJ23" s="225">
        <v>0</v>
      </c>
      <c r="ZK23" s="225">
        <v>49.27</v>
      </c>
      <c r="ZL23" s="208">
        <f t="shared" si="279"/>
        <v>0</v>
      </c>
      <c r="ZM23" s="228"/>
      <c r="ZN23" s="225">
        <v>0</v>
      </c>
      <c r="ZO23" s="225">
        <v>49.27</v>
      </c>
      <c r="ZP23" s="208">
        <f t="shared" si="280"/>
        <v>0</v>
      </c>
      <c r="ZQ23" s="228"/>
      <c r="ZR23" s="225">
        <v>0</v>
      </c>
      <c r="ZS23" s="225">
        <v>49.27</v>
      </c>
      <c r="ZT23" s="208">
        <f t="shared" si="281"/>
        <v>0</v>
      </c>
      <c r="ZU23" s="228"/>
      <c r="ZV23" s="225">
        <v>0</v>
      </c>
      <c r="ZW23" s="225">
        <v>49.27</v>
      </c>
      <c r="ZX23" s="208">
        <f t="shared" si="282"/>
        <v>0</v>
      </c>
      <c r="ZY23" s="228"/>
      <c r="ZZ23" s="225">
        <v>0</v>
      </c>
      <c r="AAA23" s="225">
        <v>49.27</v>
      </c>
      <c r="AAB23" s="208">
        <f t="shared" si="283"/>
        <v>0</v>
      </c>
      <c r="AAC23" s="228"/>
      <c r="AAD23" s="225">
        <v>0</v>
      </c>
      <c r="AAE23" s="225">
        <v>49.27</v>
      </c>
      <c r="AAF23" s="208">
        <f t="shared" si="284"/>
        <v>0</v>
      </c>
      <c r="AAG23" s="228"/>
      <c r="AAH23" s="225">
        <v>0</v>
      </c>
      <c r="AAI23" s="225">
        <v>49.27</v>
      </c>
      <c r="AAJ23" s="208">
        <f t="shared" si="285"/>
        <v>0</v>
      </c>
      <c r="AAK23" s="228"/>
      <c r="AAL23" s="225">
        <v>0</v>
      </c>
      <c r="AAM23" s="225">
        <v>50.17</v>
      </c>
      <c r="AAN23" s="208">
        <f t="shared" si="286"/>
        <v>0</v>
      </c>
      <c r="AAO23" s="228"/>
      <c r="AAP23" s="225">
        <v>0</v>
      </c>
      <c r="AAQ23" s="225">
        <v>50.17</v>
      </c>
      <c r="AAR23" s="208">
        <f t="shared" si="287"/>
        <v>0</v>
      </c>
      <c r="AAS23" s="225">
        <v>4000</v>
      </c>
      <c r="AAT23" s="225">
        <v>51</v>
      </c>
      <c r="AAU23" s="208">
        <f t="shared" si="288"/>
        <v>204000</v>
      </c>
      <c r="AAV23" s="225"/>
      <c r="AAW23" s="225"/>
      <c r="AAX23" s="226"/>
      <c r="AAY23" s="226"/>
      <c r="AAZ23" s="226"/>
      <c r="ABA23" s="226"/>
      <c r="ABB23" s="253"/>
      <c r="ABC23" s="253"/>
      <c r="ABD23" s="253"/>
      <c r="ABE23" s="253"/>
      <c r="ABF23" s="253"/>
      <c r="ABG23" s="253"/>
      <c r="ABH23" s="253"/>
      <c r="ABI23" s="253"/>
      <c r="ABJ23" s="253"/>
      <c r="ABK23" s="253"/>
      <c r="ABL23" s="253"/>
      <c r="ABM23" s="253"/>
      <c r="ABN23" s="253"/>
      <c r="ABO23" s="253"/>
      <c r="ABP23" s="253"/>
      <c r="ABQ23" s="253"/>
      <c r="ABR23" s="253"/>
      <c r="ABS23" s="253"/>
      <c r="ABT23" s="253"/>
      <c r="ABU23" s="253"/>
      <c r="ABV23" s="253"/>
      <c r="ABW23" s="253"/>
      <c r="ABX23" s="253"/>
      <c r="ABY23" s="253"/>
      <c r="ABZ23" s="253"/>
      <c r="ACA23" s="253"/>
      <c r="ACB23" s="253"/>
      <c r="ACC23" s="253"/>
      <c r="ACD23" s="253"/>
      <c r="ACE23" s="253"/>
      <c r="ACF23" s="126">
        <v>57</v>
      </c>
      <c r="ACG23" s="126">
        <v>2907</v>
      </c>
      <c r="ACH23" s="126">
        <v>303</v>
      </c>
      <c r="ACI23" s="126">
        <v>14929.4</v>
      </c>
      <c r="ACJ23" s="126">
        <v>3543</v>
      </c>
      <c r="ACK23" s="126">
        <v>174412.71</v>
      </c>
      <c r="ACL23" s="126">
        <v>1058.5</v>
      </c>
      <c r="ACM23" s="126">
        <v>51529</v>
      </c>
      <c r="ACN23" s="126"/>
      <c r="ACO23" s="126"/>
      <c r="ACP23" s="126"/>
      <c r="ACQ23" s="126"/>
      <c r="ACR23" s="131">
        <v>0</v>
      </c>
      <c r="ACS23" s="227">
        <v>0</v>
      </c>
      <c r="ACT23" s="225">
        <v>56.988909426987064</v>
      </c>
      <c r="ACU23" s="226">
        <f t="shared" si="290"/>
        <v>0</v>
      </c>
      <c r="ACV23" s="131">
        <v>0</v>
      </c>
      <c r="ACW23" s="227">
        <v>0</v>
      </c>
      <c r="ACX23" s="225">
        <v>56.988909426987064</v>
      </c>
      <c r="ACY23" s="226">
        <f t="shared" si="291"/>
        <v>0</v>
      </c>
      <c r="ACZ23" s="131">
        <v>0</v>
      </c>
      <c r="ADA23" s="227">
        <v>0</v>
      </c>
      <c r="ADB23" s="225">
        <v>56.988909426987064</v>
      </c>
      <c r="ADC23" s="226">
        <f t="shared" si="292"/>
        <v>0</v>
      </c>
      <c r="ADD23" s="131">
        <v>0</v>
      </c>
      <c r="ADE23" s="227">
        <v>0</v>
      </c>
      <c r="ADF23" s="225">
        <v>56.988909426987064</v>
      </c>
      <c r="ADG23" s="226">
        <f t="shared" si="293"/>
        <v>0</v>
      </c>
      <c r="ADH23" s="131">
        <v>0</v>
      </c>
      <c r="ADI23" s="225">
        <v>0</v>
      </c>
      <c r="ADJ23" s="225">
        <v>56.988909426987064</v>
      </c>
      <c r="ADK23" s="226">
        <f t="shared" si="294"/>
        <v>0</v>
      </c>
      <c r="ADL23" s="131">
        <v>0</v>
      </c>
      <c r="ADM23" s="225">
        <v>0</v>
      </c>
      <c r="ADN23" s="225">
        <v>56.988909426987064</v>
      </c>
      <c r="ADO23" s="226">
        <f t="shared" si="295"/>
        <v>0</v>
      </c>
      <c r="ADP23" s="131">
        <v>15</v>
      </c>
      <c r="ADQ23" s="225">
        <v>0</v>
      </c>
      <c r="ADR23" s="225">
        <v>56.988909426987064</v>
      </c>
      <c r="ADS23" s="226">
        <f t="shared" si="296"/>
        <v>0</v>
      </c>
      <c r="ADT23" s="131">
        <v>475.5</v>
      </c>
      <c r="ADU23" s="225">
        <v>0</v>
      </c>
      <c r="ADV23" s="225">
        <v>56.988909426987064</v>
      </c>
      <c r="ADW23" s="226">
        <f t="shared" si="297"/>
        <v>0</v>
      </c>
      <c r="ADX23" s="131">
        <v>24</v>
      </c>
      <c r="ADY23" s="225">
        <v>0</v>
      </c>
      <c r="ADZ23" s="225">
        <v>56.988909426987064</v>
      </c>
      <c r="AEA23" s="226">
        <f t="shared" si="298"/>
        <v>0</v>
      </c>
      <c r="AEB23" s="131"/>
      <c r="AEC23" s="225">
        <v>0</v>
      </c>
      <c r="AED23" s="225">
        <v>56.988909426987064</v>
      </c>
      <c r="AEE23" s="226">
        <f t="shared" si="299"/>
        <v>0</v>
      </c>
      <c r="AEF23" s="131"/>
      <c r="AEG23" s="225">
        <v>0</v>
      </c>
      <c r="AEH23" s="225">
        <v>56.988909426987064</v>
      </c>
      <c r="AEI23" s="226">
        <f t="shared" si="300"/>
        <v>0</v>
      </c>
      <c r="AEJ23" s="131"/>
      <c r="AEK23" s="225">
        <v>0</v>
      </c>
      <c r="AEL23" s="225">
        <v>56.988909426987064</v>
      </c>
      <c r="AEM23" s="226">
        <f t="shared" si="301"/>
        <v>0</v>
      </c>
      <c r="AEN23" s="131"/>
      <c r="AEO23" s="225">
        <v>0</v>
      </c>
      <c r="AEP23" s="225">
        <v>56.988909426987064</v>
      </c>
      <c r="AEQ23" s="226">
        <f t="shared" si="302"/>
        <v>0</v>
      </c>
      <c r="AER23" s="131">
        <v>0</v>
      </c>
      <c r="AES23" s="225">
        <v>0</v>
      </c>
      <c r="AET23" s="225">
        <v>56.988909426987064</v>
      </c>
      <c r="AEU23" s="226">
        <f t="shared" si="303"/>
        <v>0</v>
      </c>
      <c r="AEV23" s="131">
        <v>0</v>
      </c>
      <c r="AEW23" s="225">
        <v>0</v>
      </c>
      <c r="AEX23" s="225">
        <v>56.988909426987064</v>
      </c>
      <c r="AEY23" s="226">
        <f t="shared" si="304"/>
        <v>0</v>
      </c>
      <c r="AEZ23" s="131">
        <v>0</v>
      </c>
      <c r="AFA23" s="225">
        <v>0</v>
      </c>
      <c r="AFB23" s="225">
        <v>56.988909426987064</v>
      </c>
      <c r="AFC23" s="226">
        <f t="shared" si="305"/>
        <v>0</v>
      </c>
      <c r="AFD23" s="131">
        <v>0</v>
      </c>
      <c r="AFE23" s="225">
        <v>0</v>
      </c>
      <c r="AFF23" s="225">
        <v>56.988909426987064</v>
      </c>
      <c r="AFG23" s="226">
        <f t="shared" si="306"/>
        <v>0</v>
      </c>
      <c r="AFH23" s="131">
        <v>0</v>
      </c>
      <c r="AFI23" s="225">
        <v>0</v>
      </c>
      <c r="AFJ23" s="225">
        <v>56.988909426987064</v>
      </c>
      <c r="AFK23" s="226">
        <f t="shared" si="307"/>
        <v>0</v>
      </c>
      <c r="AFL23" s="131"/>
      <c r="AFM23" s="225">
        <v>0</v>
      </c>
      <c r="AFN23" s="225">
        <v>56.988909426987064</v>
      </c>
      <c r="AFO23" s="226">
        <f t="shared" si="308"/>
        <v>0</v>
      </c>
      <c r="AFP23" s="225">
        <v>300</v>
      </c>
      <c r="AFQ23" s="225">
        <v>52</v>
      </c>
      <c r="AFR23" s="226">
        <f t="shared" si="309"/>
        <v>15600</v>
      </c>
      <c r="AFS23" s="225"/>
      <c r="AFT23" s="225"/>
      <c r="AFU23" s="226"/>
      <c r="AFV23" s="226"/>
      <c r="AFW23" s="226"/>
      <c r="AFX23" s="226"/>
      <c r="AFY23" s="253">
        <v>0</v>
      </c>
      <c r="AFZ23" s="253">
        <v>0</v>
      </c>
      <c r="AGA23" s="253">
        <v>0</v>
      </c>
      <c r="AGB23" s="253">
        <v>0</v>
      </c>
      <c r="AGC23" s="253">
        <v>0</v>
      </c>
      <c r="AGD23" s="253">
        <v>0</v>
      </c>
      <c r="AGE23" s="253">
        <v>0</v>
      </c>
      <c r="AGF23" s="253">
        <v>0</v>
      </c>
      <c r="AGG23" s="253">
        <v>0</v>
      </c>
      <c r="AGH23" s="253">
        <v>0</v>
      </c>
      <c r="AGI23" s="253">
        <v>0</v>
      </c>
      <c r="AGJ23" s="253">
        <v>0</v>
      </c>
      <c r="AGK23" s="253">
        <v>0</v>
      </c>
      <c r="AGL23" s="253">
        <v>0</v>
      </c>
      <c r="AGM23" s="253">
        <v>0</v>
      </c>
      <c r="AGN23" s="253">
        <v>0</v>
      </c>
      <c r="AGO23" s="253">
        <v>0</v>
      </c>
      <c r="AGP23" s="253">
        <v>0</v>
      </c>
      <c r="AGQ23" s="253">
        <v>0</v>
      </c>
      <c r="AGR23" s="253">
        <v>0</v>
      </c>
      <c r="AGS23" s="253">
        <v>0</v>
      </c>
      <c r="AGT23" s="253">
        <v>0</v>
      </c>
      <c r="AGU23" s="253">
        <v>0</v>
      </c>
      <c r="AGV23" s="253">
        <v>0</v>
      </c>
      <c r="AGW23" s="253">
        <v>0</v>
      </c>
      <c r="AGX23" s="253">
        <v>0</v>
      </c>
      <c r="AGY23" s="253">
        <v>0</v>
      </c>
      <c r="AGZ23" s="253">
        <v>0</v>
      </c>
      <c r="AHA23" s="253">
        <v>0</v>
      </c>
      <c r="AHB23" s="253">
        <v>0</v>
      </c>
      <c r="AHC23" s="126">
        <v>0</v>
      </c>
      <c r="AHD23" s="126">
        <v>0</v>
      </c>
      <c r="AHE23" s="126">
        <v>15</v>
      </c>
      <c r="AHF23" s="126">
        <v>855</v>
      </c>
      <c r="AHG23" s="126">
        <v>475.5</v>
      </c>
      <c r="AHH23" s="126">
        <v>26390.5</v>
      </c>
      <c r="AHI23" s="126">
        <v>24</v>
      </c>
      <c r="AHJ23" s="126">
        <v>1368</v>
      </c>
      <c r="AHK23" s="126"/>
      <c r="AHL23" s="126"/>
      <c r="AHM23" s="126"/>
      <c r="AHN23" s="126"/>
      <c r="AHO23" s="131">
        <f t="shared" si="12"/>
        <v>0</v>
      </c>
      <c r="AHP23" s="127">
        <f t="shared" si="13"/>
        <v>0</v>
      </c>
      <c r="AHQ23" s="127">
        <f t="shared" si="14"/>
        <v>0</v>
      </c>
      <c r="AHR23" s="131">
        <f t="shared" si="15"/>
        <v>0</v>
      </c>
      <c r="AHS23" s="127">
        <f t="shared" si="16"/>
        <v>0</v>
      </c>
      <c r="AHT23" s="127">
        <f t="shared" si="17"/>
        <v>0</v>
      </c>
      <c r="AHU23" s="131">
        <f t="shared" si="18"/>
        <v>0</v>
      </c>
      <c r="AHV23" s="127">
        <f t="shared" si="19"/>
        <v>0</v>
      </c>
      <c r="AHW23" s="127">
        <f t="shared" si="20"/>
        <v>0</v>
      </c>
      <c r="AHX23" s="131">
        <v>0</v>
      </c>
      <c r="AHY23" s="127">
        <f t="shared" si="21"/>
        <v>0</v>
      </c>
      <c r="AHZ23" s="127">
        <f t="shared" si="22"/>
        <v>0</v>
      </c>
      <c r="AIA23" s="131">
        <f t="shared" si="23"/>
        <v>0</v>
      </c>
      <c r="AIB23" s="127">
        <f t="shared" si="24"/>
        <v>0</v>
      </c>
      <c r="AIC23" s="127">
        <f t="shared" si="25"/>
        <v>0</v>
      </c>
      <c r="AID23" s="131">
        <f t="shared" si="26"/>
        <v>62</v>
      </c>
      <c r="AIE23" s="127">
        <f t="shared" si="27"/>
        <v>0</v>
      </c>
      <c r="AIF23" s="127">
        <f t="shared" si="28"/>
        <v>0</v>
      </c>
      <c r="AIG23" s="131">
        <f t="shared" si="29"/>
        <v>325.5</v>
      </c>
      <c r="AIH23" s="127">
        <f t="shared" si="30"/>
        <v>0</v>
      </c>
      <c r="AII23" s="127">
        <f t="shared" si="31"/>
        <v>0</v>
      </c>
      <c r="AIJ23" s="131">
        <f t="shared" si="32"/>
        <v>4127.5</v>
      </c>
      <c r="AIK23" s="127">
        <f t="shared" si="33"/>
        <v>0</v>
      </c>
      <c r="AIL23" s="127">
        <f t="shared" si="34"/>
        <v>0</v>
      </c>
      <c r="AIM23" s="131">
        <f t="shared" si="35"/>
        <v>1140.5</v>
      </c>
      <c r="AIN23" s="127">
        <f t="shared" si="36"/>
        <v>0</v>
      </c>
      <c r="AIO23" s="127">
        <f t="shared" si="37"/>
        <v>0</v>
      </c>
      <c r="AIP23" s="131">
        <f t="shared" si="38"/>
        <v>0</v>
      </c>
      <c r="AIQ23" s="127">
        <f t="shared" si="39"/>
        <v>0</v>
      </c>
      <c r="AIR23" s="127">
        <f t="shared" si="40"/>
        <v>0</v>
      </c>
      <c r="AIS23" s="131">
        <f t="shared" si="311"/>
        <v>0</v>
      </c>
      <c r="AIT23" s="127">
        <f t="shared" si="312"/>
        <v>0</v>
      </c>
      <c r="AIU23" s="127">
        <f t="shared" si="313"/>
        <v>0</v>
      </c>
      <c r="AIV23" s="131">
        <f t="shared" si="314"/>
        <v>0</v>
      </c>
      <c r="AIW23" s="127">
        <f t="shared" si="315"/>
        <v>0</v>
      </c>
      <c r="AIX23" s="127">
        <f t="shared" si="316"/>
        <v>0</v>
      </c>
      <c r="AIY23" s="131">
        <f t="shared" si="317"/>
        <v>0</v>
      </c>
      <c r="AIZ23" s="127">
        <f t="shared" si="318"/>
        <v>0</v>
      </c>
      <c r="AJA23" s="127">
        <f t="shared" si="319"/>
        <v>0</v>
      </c>
      <c r="AJB23" s="131">
        <f t="shared" si="320"/>
        <v>0</v>
      </c>
      <c r="AJC23" s="127">
        <f t="shared" si="321"/>
        <v>0</v>
      </c>
      <c r="AJD23" s="127">
        <f t="shared" si="322"/>
        <v>0</v>
      </c>
      <c r="AJE23" s="131">
        <f t="shared" si="323"/>
        <v>0</v>
      </c>
      <c r="AJF23" s="127">
        <f t="shared" si="324"/>
        <v>0</v>
      </c>
      <c r="AJG23" s="127">
        <f t="shared" si="358"/>
        <v>0</v>
      </c>
      <c r="AJH23" s="131">
        <f>BN23+GO23+LL23+QI23+VF23+AAC23+AEZ23</f>
        <v>0</v>
      </c>
      <c r="AJI23" s="127">
        <f>BO23+GP23+LM23+QJ23+VG23+AAD23+AFA23</f>
        <v>0</v>
      </c>
      <c r="AJJ23" s="127">
        <f t="shared" ref="AJJ23:AJL24" si="407">BQ23+GR23+LO23+QL23+VI23+AAF23+AFC23</f>
        <v>0</v>
      </c>
      <c r="AJK23" s="131">
        <f t="shared" si="407"/>
        <v>0</v>
      </c>
      <c r="AJL23" s="127">
        <f t="shared" si="407"/>
        <v>0</v>
      </c>
      <c r="AJM23" s="127">
        <f t="shared" ref="AJM23:AJO24" si="408">BU23+GV23+LS23+QP23+VM23+AAJ23+AFG23</f>
        <v>0</v>
      </c>
      <c r="AJN23" s="131">
        <f t="shared" si="408"/>
        <v>0</v>
      </c>
      <c r="AJO23" s="127">
        <f t="shared" si="408"/>
        <v>0</v>
      </c>
      <c r="AJP23" s="127">
        <f t="shared" ref="AJP23:AJR24" si="409">BY23+GZ23+LW23+QT23+VQ23+AAN23+AFK23</f>
        <v>0</v>
      </c>
      <c r="AJQ23" s="131">
        <f t="shared" si="409"/>
        <v>0</v>
      </c>
      <c r="AJR23" s="127">
        <f t="shared" si="409"/>
        <v>0</v>
      </c>
      <c r="AJS23" s="127">
        <f>CC23+HD23+MA23+QX23+VU23+AAR23+AFO23</f>
        <v>0</v>
      </c>
      <c r="AJT23" s="127">
        <f>CD23+HE23+MB23+QY23+VV23+AAS23+AFP23</f>
        <v>4360</v>
      </c>
      <c r="AJU23" s="127">
        <f>CF23+HG23+MD23+RA23+VX23+AAU23+AFR23</f>
        <v>222156</v>
      </c>
      <c r="AJV23" s="127"/>
      <c r="AJW23" s="127"/>
      <c r="AJX23" s="127"/>
      <c r="AJY23" s="127"/>
      <c r="AJZ23" s="128">
        <f t="shared" si="42"/>
        <v>0</v>
      </c>
      <c r="AKA23" s="128">
        <f t="shared" si="43"/>
        <v>0</v>
      </c>
      <c r="AKB23" s="128">
        <v>0</v>
      </c>
      <c r="AKC23" s="128">
        <v>0</v>
      </c>
      <c r="AKD23" s="128">
        <v>0</v>
      </c>
      <c r="AKE23" s="128">
        <v>0</v>
      </c>
      <c r="AKF23" s="128">
        <f t="shared" si="44"/>
        <v>0</v>
      </c>
      <c r="AKG23" s="128">
        <f t="shared" si="45"/>
        <v>0</v>
      </c>
      <c r="AKH23" s="128">
        <f t="shared" si="46"/>
        <v>0</v>
      </c>
      <c r="AKI23" s="128">
        <f t="shared" si="204"/>
        <v>0</v>
      </c>
      <c r="AKJ23" s="128">
        <v>0</v>
      </c>
      <c r="AKK23" s="128">
        <v>0</v>
      </c>
      <c r="AKL23" s="128">
        <f t="shared" si="325"/>
        <v>0</v>
      </c>
      <c r="AKM23" s="128">
        <f t="shared" si="47"/>
        <v>0</v>
      </c>
      <c r="AKN23" s="128">
        <f t="shared" si="326"/>
        <v>0</v>
      </c>
      <c r="AKO23" s="128">
        <f t="shared" si="327"/>
        <v>0</v>
      </c>
      <c r="AKP23" s="128">
        <f t="shared" si="48"/>
        <v>0</v>
      </c>
      <c r="AKQ23" s="128">
        <f t="shared" si="49"/>
        <v>0</v>
      </c>
      <c r="AKR23" s="128">
        <f t="shared" si="50"/>
        <v>0</v>
      </c>
      <c r="AKS23" s="128">
        <f t="shared" si="51"/>
        <v>0</v>
      </c>
      <c r="AKT23" s="128">
        <f t="shared" si="359"/>
        <v>0</v>
      </c>
      <c r="AKU23" s="128">
        <f t="shared" si="360"/>
        <v>0</v>
      </c>
      <c r="AKV23" s="128">
        <f t="shared" si="361"/>
        <v>0</v>
      </c>
      <c r="AKW23" s="128">
        <f t="shared" si="362"/>
        <v>0</v>
      </c>
      <c r="AKX23" s="128">
        <f t="shared" si="363"/>
        <v>0</v>
      </c>
      <c r="AKY23" s="128">
        <f t="shared" si="364"/>
        <v>0</v>
      </c>
      <c r="AKZ23" s="128">
        <f t="shared" si="365"/>
        <v>0</v>
      </c>
      <c r="ALA23" s="128">
        <f t="shared" si="366"/>
        <v>0</v>
      </c>
      <c r="ALB23" s="128">
        <f t="shared" si="367"/>
        <v>0</v>
      </c>
      <c r="ALC23" s="128">
        <f t="shared" si="368"/>
        <v>0</v>
      </c>
      <c r="ALD23" s="128">
        <f t="shared" ref="ALD23:ALH24" si="410">DQ23+IR23+NO23+SL23+XI23+ACF23+AHC23</f>
        <v>62</v>
      </c>
      <c r="ALE23" s="128">
        <f t="shared" si="410"/>
        <v>3120.2</v>
      </c>
      <c r="ALF23" s="128">
        <f t="shared" si="410"/>
        <v>325.5</v>
      </c>
      <c r="ALG23" s="128">
        <f t="shared" si="410"/>
        <v>16104.199999999999</v>
      </c>
      <c r="ALH23" s="128">
        <f t="shared" si="410"/>
        <v>4127.5</v>
      </c>
      <c r="ALI23" s="128">
        <f t="shared" ref="ALI23:ALK24" si="411">DW23+IW23+NT23+SQ23+XN23+ACK23+AHH23</f>
        <v>205260.94999999998</v>
      </c>
      <c r="ALJ23" s="128">
        <f t="shared" si="411"/>
        <v>1140.5</v>
      </c>
      <c r="ALK23" s="128">
        <f t="shared" si="411"/>
        <v>55184.29</v>
      </c>
      <c r="ALL23" s="128">
        <f>DZ23+IY23+NV23+SS23+XP23+ACM23+AHJ23</f>
        <v>55184.29</v>
      </c>
      <c r="ALM23" s="128"/>
      <c r="ALN23" s="128"/>
      <c r="ALO23" s="128"/>
      <c r="ALP23" s="128"/>
      <c r="ALQ23" s="128"/>
      <c r="ALR23" s="128"/>
    </row>
    <row r="24" spans="1:1006" s="115" customFormat="1" ht="18" hidden="1" customHeight="1" outlineLevel="1" x14ac:dyDescent="0.25">
      <c r="A24" s="120"/>
      <c r="B24" s="120"/>
      <c r="C24" s="297" t="s">
        <v>31</v>
      </c>
      <c r="D24" s="178"/>
      <c r="E24" s="206"/>
      <c r="F24" s="206">
        <v>0</v>
      </c>
      <c r="G24" s="225"/>
      <c r="H24" s="225">
        <v>48.699999999999996</v>
      </c>
      <c r="I24" s="208">
        <f t="shared" si="329"/>
        <v>0</v>
      </c>
      <c r="J24" s="206">
        <v>0</v>
      </c>
      <c r="K24" s="225"/>
      <c r="L24" s="225">
        <v>48.699999999999996</v>
      </c>
      <c r="M24" s="208">
        <f t="shared" si="330"/>
        <v>0</v>
      </c>
      <c r="N24" s="206">
        <v>0</v>
      </c>
      <c r="O24" s="225"/>
      <c r="P24" s="225">
        <v>48.699999999999996</v>
      </c>
      <c r="Q24" s="208">
        <f t="shared" si="331"/>
        <v>0</v>
      </c>
      <c r="R24" s="206">
        <v>0</v>
      </c>
      <c r="S24" s="225"/>
      <c r="T24" s="225">
        <v>48.699999999999996</v>
      </c>
      <c r="U24" s="208">
        <f t="shared" si="332"/>
        <v>0</v>
      </c>
      <c r="V24" s="208">
        <v>0</v>
      </c>
      <c r="W24" s="225"/>
      <c r="X24" s="225">
        <v>48.699999999999996</v>
      </c>
      <c r="Y24" s="208">
        <f t="shared" si="333"/>
        <v>0</v>
      </c>
      <c r="Z24" s="208">
        <v>0</v>
      </c>
      <c r="AA24" s="225"/>
      <c r="AB24" s="225">
        <v>48.699999999999996</v>
      </c>
      <c r="AC24" s="208">
        <f t="shared" si="334"/>
        <v>0</v>
      </c>
      <c r="AD24" s="208">
        <v>0</v>
      </c>
      <c r="AE24" s="225"/>
      <c r="AF24" s="225">
        <v>48.699999999999996</v>
      </c>
      <c r="AG24" s="208">
        <f t="shared" si="335"/>
        <v>0</v>
      </c>
      <c r="AH24" s="208">
        <v>0</v>
      </c>
      <c r="AI24" s="225"/>
      <c r="AJ24" s="225">
        <v>48.699999999999996</v>
      </c>
      <c r="AK24" s="208">
        <f t="shared" si="336"/>
        <v>0</v>
      </c>
      <c r="AL24" s="208">
        <v>0</v>
      </c>
      <c r="AM24" s="225"/>
      <c r="AN24" s="225">
        <v>48.699999999999996</v>
      </c>
      <c r="AO24" s="208">
        <f t="shared" si="337"/>
        <v>0</v>
      </c>
      <c r="AP24" s="208">
        <v>0</v>
      </c>
      <c r="AQ24" s="225"/>
      <c r="AR24" s="225">
        <v>48.699999999999996</v>
      </c>
      <c r="AS24" s="208">
        <f t="shared" si="338"/>
        <v>0</v>
      </c>
      <c r="AT24" s="208">
        <v>0</v>
      </c>
      <c r="AU24" s="225"/>
      <c r="AV24" s="225">
        <v>48.699999999999996</v>
      </c>
      <c r="AW24" s="208">
        <f t="shared" si="339"/>
        <v>0</v>
      </c>
      <c r="AX24" s="208">
        <v>0</v>
      </c>
      <c r="AY24" s="225"/>
      <c r="AZ24" s="225">
        <v>48.699999999999996</v>
      </c>
      <c r="BA24" s="208">
        <f t="shared" si="340"/>
        <v>0</v>
      </c>
      <c r="BB24" s="208">
        <v>0</v>
      </c>
      <c r="BC24" s="225"/>
      <c r="BD24" s="225">
        <v>48.699999999999996</v>
      </c>
      <c r="BE24" s="208">
        <f t="shared" si="341"/>
        <v>0</v>
      </c>
      <c r="BF24" s="208">
        <v>0</v>
      </c>
      <c r="BG24" s="225"/>
      <c r="BH24" s="225">
        <v>48.699999999999996</v>
      </c>
      <c r="BI24" s="208">
        <f t="shared" si="342"/>
        <v>0</v>
      </c>
      <c r="BJ24" s="208">
        <v>0</v>
      </c>
      <c r="BK24" s="225"/>
      <c r="BL24" s="225">
        <v>48.699999999999996</v>
      </c>
      <c r="BM24" s="208">
        <f t="shared" si="343"/>
        <v>0</v>
      </c>
      <c r="BN24" s="208">
        <v>0</v>
      </c>
      <c r="BO24" s="225"/>
      <c r="BP24" s="225">
        <v>48.699999999999996</v>
      </c>
      <c r="BQ24" s="208">
        <f t="shared" si="369"/>
        <v>0</v>
      </c>
      <c r="BR24" s="208">
        <v>0</v>
      </c>
      <c r="BS24" s="225"/>
      <c r="BT24" s="225">
        <v>48.699999999999996</v>
      </c>
      <c r="BU24" s="208">
        <f t="shared" si="370"/>
        <v>0</v>
      </c>
      <c r="BV24" s="208">
        <v>0</v>
      </c>
      <c r="BW24" s="225"/>
      <c r="BX24" s="225">
        <v>48.699999999999996</v>
      </c>
      <c r="BY24" s="208">
        <f t="shared" si="371"/>
        <v>0</v>
      </c>
      <c r="BZ24" s="208"/>
      <c r="CA24" s="225"/>
      <c r="CB24" s="225">
        <v>48.699999999999996</v>
      </c>
      <c r="CC24" s="208">
        <f t="shared" si="372"/>
        <v>0</v>
      </c>
      <c r="CD24" s="225"/>
      <c r="CE24" s="225">
        <v>48.699999999999996</v>
      </c>
      <c r="CF24" s="208">
        <f t="shared" si="373"/>
        <v>0</v>
      </c>
      <c r="CG24" s="225"/>
      <c r="CH24" s="225">
        <v>48.699999999999996</v>
      </c>
      <c r="CI24" s="226">
        <f t="shared" si="387"/>
        <v>0</v>
      </c>
      <c r="CJ24" s="226"/>
      <c r="CK24" s="226">
        <v>48.699999999999996</v>
      </c>
      <c r="CL24" s="226">
        <v>0</v>
      </c>
      <c r="CM24" s="252">
        <v>0</v>
      </c>
      <c r="CN24" s="252">
        <v>0</v>
      </c>
      <c r="CO24" s="252">
        <v>0</v>
      </c>
      <c r="CP24" s="252">
        <v>0</v>
      </c>
      <c r="CQ24" s="252">
        <v>0</v>
      </c>
      <c r="CR24" s="252">
        <v>0</v>
      </c>
      <c r="CS24" s="252">
        <v>0</v>
      </c>
      <c r="CT24" s="252">
        <v>0</v>
      </c>
      <c r="CU24" s="252">
        <v>0</v>
      </c>
      <c r="CV24" s="252">
        <v>0</v>
      </c>
      <c r="CW24" s="252">
        <v>0</v>
      </c>
      <c r="CX24" s="252">
        <v>0</v>
      </c>
      <c r="CY24" s="252">
        <v>0</v>
      </c>
      <c r="CZ24" s="252">
        <v>0</v>
      </c>
      <c r="DA24" s="252">
        <v>0</v>
      </c>
      <c r="DB24" s="252">
        <v>0</v>
      </c>
      <c r="DC24" s="252">
        <v>0</v>
      </c>
      <c r="DD24" s="252">
        <v>0</v>
      </c>
      <c r="DE24" s="252">
        <v>0</v>
      </c>
      <c r="DF24" s="252">
        <v>0</v>
      </c>
      <c r="DG24" s="252">
        <v>0</v>
      </c>
      <c r="DH24" s="252">
        <v>0</v>
      </c>
      <c r="DI24" s="253">
        <v>0</v>
      </c>
      <c r="DJ24" s="252">
        <v>0</v>
      </c>
      <c r="DK24" s="252">
        <v>0</v>
      </c>
      <c r="DL24" s="252">
        <v>0</v>
      </c>
      <c r="DM24" s="252">
        <v>0</v>
      </c>
      <c r="DN24" s="252">
        <v>0</v>
      </c>
      <c r="DO24" s="252">
        <v>0</v>
      </c>
      <c r="DP24" s="252">
        <v>0</v>
      </c>
      <c r="DQ24" s="252">
        <v>0</v>
      </c>
      <c r="DR24" s="252">
        <v>0</v>
      </c>
      <c r="DS24" s="252">
        <v>0</v>
      </c>
      <c r="DT24" s="252">
        <v>0</v>
      </c>
      <c r="DU24" s="252">
        <v>0</v>
      </c>
      <c r="DV24" s="253">
        <v>0</v>
      </c>
      <c r="DW24" s="252">
        <v>0</v>
      </c>
      <c r="DX24" s="253">
        <v>0</v>
      </c>
      <c r="DY24" s="253">
        <v>0</v>
      </c>
      <c r="DZ24" s="253">
        <v>0</v>
      </c>
      <c r="EA24" s="125">
        <v>0</v>
      </c>
      <c r="EB24" s="125">
        <v>0</v>
      </c>
      <c r="EC24" s="125">
        <v>0</v>
      </c>
      <c r="ED24" s="125">
        <v>0</v>
      </c>
      <c r="EE24" s="125">
        <v>0</v>
      </c>
      <c r="EF24" s="125">
        <v>0</v>
      </c>
      <c r="EG24" s="228">
        <v>0</v>
      </c>
      <c r="EH24" s="225"/>
      <c r="EI24" s="225"/>
      <c r="EJ24" s="226">
        <f t="shared" si="344"/>
        <v>0</v>
      </c>
      <c r="EK24" s="228">
        <v>0</v>
      </c>
      <c r="EL24" s="225"/>
      <c r="EM24" s="225"/>
      <c r="EN24" s="226">
        <f t="shared" si="345"/>
        <v>0</v>
      </c>
      <c r="EO24" s="228">
        <v>0</v>
      </c>
      <c r="EP24" s="225"/>
      <c r="EQ24" s="225"/>
      <c r="ER24" s="226">
        <f t="shared" si="346"/>
        <v>0</v>
      </c>
      <c r="ES24" s="228">
        <v>0</v>
      </c>
      <c r="ET24" s="225"/>
      <c r="EU24" s="225"/>
      <c r="EV24" s="226">
        <f t="shared" si="347"/>
        <v>0</v>
      </c>
      <c r="EW24" s="228">
        <v>0</v>
      </c>
      <c r="EX24" s="225"/>
      <c r="EY24" s="225"/>
      <c r="EZ24" s="226">
        <f t="shared" si="348"/>
        <v>0</v>
      </c>
      <c r="FA24" s="228">
        <v>0</v>
      </c>
      <c r="FB24" s="225"/>
      <c r="FC24" s="225"/>
      <c r="FD24" s="226">
        <f t="shared" si="349"/>
        <v>0</v>
      </c>
      <c r="FE24" s="228">
        <v>0</v>
      </c>
      <c r="FF24" s="225"/>
      <c r="FG24" s="225"/>
      <c r="FH24" s="226">
        <f t="shared" si="350"/>
        <v>0</v>
      </c>
      <c r="FI24" s="228">
        <v>0</v>
      </c>
      <c r="FJ24" s="225"/>
      <c r="FK24" s="225"/>
      <c r="FL24" s="226">
        <f t="shared" si="351"/>
        <v>0</v>
      </c>
      <c r="FM24" s="228">
        <v>0</v>
      </c>
      <c r="FN24" s="225"/>
      <c r="FO24" s="225"/>
      <c r="FP24" s="226">
        <f t="shared" si="352"/>
        <v>0</v>
      </c>
      <c r="FQ24" s="228">
        <v>0</v>
      </c>
      <c r="FR24" s="225"/>
      <c r="FS24" s="225"/>
      <c r="FT24" s="226">
        <f t="shared" si="353"/>
        <v>0</v>
      </c>
      <c r="FU24" s="228">
        <v>0</v>
      </c>
      <c r="FV24" s="225"/>
      <c r="FW24" s="225"/>
      <c r="FX24" s="226">
        <f t="shared" si="354"/>
        <v>0</v>
      </c>
      <c r="FY24" s="228">
        <v>0</v>
      </c>
      <c r="FZ24" s="225"/>
      <c r="GA24" s="225"/>
      <c r="GB24" s="226">
        <f t="shared" si="355"/>
        <v>0</v>
      </c>
      <c r="GC24" s="228">
        <v>0</v>
      </c>
      <c r="GD24" s="225"/>
      <c r="GE24" s="225"/>
      <c r="GF24" s="226">
        <f t="shared" si="356"/>
        <v>0</v>
      </c>
      <c r="GG24" s="228">
        <v>0</v>
      </c>
      <c r="GH24" s="225"/>
      <c r="GI24" s="225"/>
      <c r="GJ24" s="226">
        <f t="shared" si="357"/>
        <v>0</v>
      </c>
      <c r="GK24" s="228">
        <v>0</v>
      </c>
      <c r="GL24" s="225"/>
      <c r="GM24" s="225"/>
      <c r="GN24" s="226">
        <f t="shared" si="206"/>
        <v>0</v>
      </c>
      <c r="GO24" s="228">
        <v>0</v>
      </c>
      <c r="GP24" s="225"/>
      <c r="GQ24" s="225"/>
      <c r="GR24" s="226">
        <f t="shared" si="374"/>
        <v>0</v>
      </c>
      <c r="GS24" s="228">
        <v>0</v>
      </c>
      <c r="GT24" s="225"/>
      <c r="GU24" s="225"/>
      <c r="GV24" s="226">
        <f t="shared" si="375"/>
        <v>0</v>
      </c>
      <c r="GW24" s="228">
        <v>0</v>
      </c>
      <c r="GX24" s="225"/>
      <c r="GY24" s="225"/>
      <c r="GZ24" s="226">
        <f t="shared" si="376"/>
        <v>0</v>
      </c>
      <c r="HA24" s="228"/>
      <c r="HB24" s="225"/>
      <c r="HC24" s="225"/>
      <c r="HD24" s="226">
        <f t="shared" si="377"/>
        <v>0</v>
      </c>
      <c r="HE24" s="225"/>
      <c r="HF24" s="225"/>
      <c r="HG24" s="226">
        <f t="shared" si="378"/>
        <v>0</v>
      </c>
      <c r="HH24" s="225"/>
      <c r="HI24" s="225"/>
      <c r="HJ24" s="226">
        <f t="shared" si="388"/>
        <v>0</v>
      </c>
      <c r="HK24" s="226"/>
      <c r="HL24" s="226"/>
      <c r="HM24" s="226">
        <v>0</v>
      </c>
      <c r="HN24" s="252">
        <v>0</v>
      </c>
      <c r="HO24" s="252">
        <v>0</v>
      </c>
      <c r="HP24" s="252">
        <v>0</v>
      </c>
      <c r="HQ24" s="252">
        <v>0</v>
      </c>
      <c r="HR24" s="252">
        <v>0</v>
      </c>
      <c r="HS24" s="252">
        <v>0</v>
      </c>
      <c r="HT24" s="252">
        <v>0</v>
      </c>
      <c r="HU24" s="252">
        <v>0</v>
      </c>
      <c r="HV24" s="252">
        <v>0</v>
      </c>
      <c r="HW24" s="252">
        <v>0</v>
      </c>
      <c r="HX24" s="252">
        <v>0</v>
      </c>
      <c r="HY24" s="252">
        <v>0</v>
      </c>
      <c r="HZ24" s="252">
        <v>0</v>
      </c>
      <c r="IA24" s="252">
        <v>0</v>
      </c>
      <c r="IB24" s="252">
        <v>0</v>
      </c>
      <c r="IC24" s="252">
        <v>0</v>
      </c>
      <c r="ID24" s="252">
        <v>0</v>
      </c>
      <c r="IE24" s="252">
        <v>0</v>
      </c>
      <c r="IF24" s="252">
        <v>0</v>
      </c>
      <c r="IG24" s="252">
        <v>0</v>
      </c>
      <c r="IH24" s="252">
        <v>0</v>
      </c>
      <c r="II24" s="252">
        <v>0</v>
      </c>
      <c r="IJ24" s="252">
        <v>0</v>
      </c>
      <c r="IK24" s="252">
        <v>0</v>
      </c>
      <c r="IL24" s="252">
        <v>0</v>
      </c>
      <c r="IM24" s="252">
        <v>0</v>
      </c>
      <c r="IN24" s="252">
        <v>0</v>
      </c>
      <c r="IO24" s="252">
        <v>0</v>
      </c>
      <c r="IP24" s="252">
        <v>0</v>
      </c>
      <c r="IQ24" s="252">
        <v>0</v>
      </c>
      <c r="IR24" s="254">
        <v>0</v>
      </c>
      <c r="IS24" s="254">
        <v>0</v>
      </c>
      <c r="IT24" s="254">
        <v>0</v>
      </c>
      <c r="IU24" s="254">
        <v>0</v>
      </c>
      <c r="IV24" s="254">
        <v>0</v>
      </c>
      <c r="IW24" s="254">
        <v>0</v>
      </c>
      <c r="IX24" s="254">
        <v>0</v>
      </c>
      <c r="IY24" s="254">
        <v>0</v>
      </c>
      <c r="IZ24" s="125">
        <v>0</v>
      </c>
      <c r="JA24" s="125">
        <v>0</v>
      </c>
      <c r="JB24" s="125">
        <v>0</v>
      </c>
      <c r="JC24" s="125">
        <v>0</v>
      </c>
      <c r="JD24" s="228"/>
      <c r="JE24" s="225"/>
      <c r="JF24" s="228"/>
      <c r="JG24" s="228">
        <f t="shared" si="207"/>
        <v>0</v>
      </c>
      <c r="JH24" s="228"/>
      <c r="JI24" s="225"/>
      <c r="JJ24" s="228"/>
      <c r="JK24" s="228">
        <f t="shared" si="208"/>
        <v>0</v>
      </c>
      <c r="JL24" s="228"/>
      <c r="JM24" s="225"/>
      <c r="JN24" s="228"/>
      <c r="JO24" s="228">
        <f t="shared" si="209"/>
        <v>0</v>
      </c>
      <c r="JP24" s="228"/>
      <c r="JQ24" s="225"/>
      <c r="JR24" s="228"/>
      <c r="JS24" s="228">
        <f t="shared" si="210"/>
        <v>0</v>
      </c>
      <c r="JT24" s="228"/>
      <c r="JU24" s="225"/>
      <c r="JV24" s="228"/>
      <c r="JW24" s="228">
        <f t="shared" si="211"/>
        <v>0</v>
      </c>
      <c r="JX24" s="228"/>
      <c r="JY24" s="225"/>
      <c r="JZ24" s="228"/>
      <c r="KA24" s="228">
        <f t="shared" si="212"/>
        <v>0</v>
      </c>
      <c r="KB24" s="228"/>
      <c r="KC24" s="228"/>
      <c r="KD24" s="228"/>
      <c r="KE24" s="228">
        <f t="shared" si="213"/>
        <v>0</v>
      </c>
      <c r="KF24" s="228"/>
      <c r="KG24" s="228"/>
      <c r="KH24" s="228"/>
      <c r="KI24" s="228">
        <f t="shared" si="214"/>
        <v>0</v>
      </c>
      <c r="KJ24" s="228"/>
      <c r="KK24" s="228"/>
      <c r="KL24" s="228"/>
      <c r="KM24" s="228">
        <f t="shared" si="215"/>
        <v>0</v>
      </c>
      <c r="KN24" s="228"/>
      <c r="KO24" s="228"/>
      <c r="KP24" s="228"/>
      <c r="KQ24" s="228">
        <f t="shared" si="216"/>
        <v>0</v>
      </c>
      <c r="KR24" s="228"/>
      <c r="KS24" s="228"/>
      <c r="KT24" s="228"/>
      <c r="KU24" s="228">
        <f t="shared" si="217"/>
        <v>0</v>
      </c>
      <c r="KV24" s="228"/>
      <c r="KW24" s="228"/>
      <c r="KX24" s="228"/>
      <c r="KY24" s="228">
        <f t="shared" si="218"/>
        <v>0</v>
      </c>
      <c r="KZ24" s="228">
        <v>0</v>
      </c>
      <c r="LA24" s="228"/>
      <c r="LB24" s="228"/>
      <c r="LC24" s="228">
        <f t="shared" si="219"/>
        <v>0</v>
      </c>
      <c r="LD24" s="228"/>
      <c r="LE24" s="228"/>
      <c r="LF24" s="228"/>
      <c r="LG24" s="228">
        <f t="shared" si="220"/>
        <v>0</v>
      </c>
      <c r="LH24" s="228"/>
      <c r="LI24" s="228"/>
      <c r="LJ24" s="228"/>
      <c r="LK24" s="228">
        <f t="shared" si="221"/>
        <v>0</v>
      </c>
      <c r="LL24" s="228"/>
      <c r="LM24" s="228"/>
      <c r="LN24" s="228"/>
      <c r="LO24" s="228">
        <f t="shared" si="222"/>
        <v>0</v>
      </c>
      <c r="LP24" s="228"/>
      <c r="LQ24" s="228"/>
      <c r="LR24" s="228"/>
      <c r="LS24" s="228">
        <f t="shared" si="223"/>
        <v>0</v>
      </c>
      <c r="LT24" s="228"/>
      <c r="LU24" s="228"/>
      <c r="LV24" s="228"/>
      <c r="LW24" s="228">
        <f t="shared" si="224"/>
        <v>0</v>
      </c>
      <c r="LX24" s="228"/>
      <c r="LY24" s="228"/>
      <c r="LZ24" s="228"/>
      <c r="MA24" s="228">
        <f t="shared" si="225"/>
        <v>0</v>
      </c>
      <c r="MB24" s="228"/>
      <c r="MC24" s="228"/>
      <c r="MD24" s="228">
        <f t="shared" si="226"/>
        <v>0</v>
      </c>
      <c r="ME24" s="228"/>
      <c r="MF24" s="228"/>
      <c r="MG24" s="228">
        <f t="shared" si="389"/>
        <v>0</v>
      </c>
      <c r="MH24" s="228"/>
      <c r="MI24" s="228"/>
      <c r="MJ24" s="228">
        <v>0</v>
      </c>
      <c r="MK24" s="252"/>
      <c r="ML24" s="252"/>
      <c r="MM24" s="252"/>
      <c r="MN24" s="252"/>
      <c r="MO24" s="252"/>
      <c r="MP24" s="252"/>
      <c r="MQ24" s="252"/>
      <c r="MR24" s="252"/>
      <c r="MS24" s="252"/>
      <c r="MT24" s="252"/>
      <c r="MU24" s="252"/>
      <c r="MV24" s="252"/>
      <c r="MW24" s="252"/>
      <c r="MX24" s="252"/>
      <c r="MY24" s="252"/>
      <c r="MZ24" s="252"/>
      <c r="NA24" s="252"/>
      <c r="NB24" s="252"/>
      <c r="NC24" s="252"/>
      <c r="ND24" s="252"/>
      <c r="NE24" s="252"/>
      <c r="NF24" s="252"/>
      <c r="NG24" s="252"/>
      <c r="NH24" s="252"/>
      <c r="NI24" s="252"/>
      <c r="NJ24" s="252"/>
      <c r="NK24" s="252"/>
      <c r="NL24" s="252"/>
      <c r="NM24" s="252"/>
      <c r="NN24" s="252"/>
      <c r="NO24" s="125"/>
      <c r="NP24" s="125"/>
      <c r="NQ24" s="125"/>
      <c r="NR24" s="125"/>
      <c r="NS24" s="125"/>
      <c r="NT24" s="125"/>
      <c r="NU24" s="125"/>
      <c r="NV24" s="125"/>
      <c r="NW24" s="125"/>
      <c r="NX24" s="125"/>
      <c r="NY24" s="125"/>
      <c r="NZ24" s="125"/>
      <c r="OA24" s="228"/>
      <c r="OB24" s="225"/>
      <c r="OC24" s="225">
        <v>48.699999999999996</v>
      </c>
      <c r="OD24" s="225">
        <f t="shared" si="227"/>
        <v>0</v>
      </c>
      <c r="OE24" s="228"/>
      <c r="OF24" s="225"/>
      <c r="OG24" s="225">
        <v>48.699999999999996</v>
      </c>
      <c r="OH24" s="225">
        <f t="shared" si="228"/>
        <v>0</v>
      </c>
      <c r="OI24" s="228"/>
      <c r="OJ24" s="225"/>
      <c r="OK24" s="225">
        <v>48.699999999999996</v>
      </c>
      <c r="OL24" s="225">
        <f t="shared" si="229"/>
        <v>0</v>
      </c>
      <c r="OM24" s="228"/>
      <c r="ON24" s="225"/>
      <c r="OO24" s="225">
        <v>48.699999999999996</v>
      </c>
      <c r="OP24" s="225">
        <f t="shared" si="230"/>
        <v>0</v>
      </c>
      <c r="OQ24" s="228"/>
      <c r="OR24" s="225"/>
      <c r="OS24" s="225">
        <v>48.699999999999996</v>
      </c>
      <c r="OT24" s="225">
        <f t="shared" si="231"/>
        <v>0</v>
      </c>
      <c r="OU24" s="228"/>
      <c r="OV24" s="225"/>
      <c r="OW24" s="225">
        <v>48.699999999999996</v>
      </c>
      <c r="OX24" s="225">
        <f t="shared" si="232"/>
        <v>0</v>
      </c>
      <c r="OY24" s="228"/>
      <c r="OZ24" s="225"/>
      <c r="PA24" s="225">
        <v>48.699999999999996</v>
      </c>
      <c r="PB24" s="225">
        <f t="shared" si="233"/>
        <v>0</v>
      </c>
      <c r="PC24" s="228"/>
      <c r="PD24" s="225"/>
      <c r="PE24" s="225">
        <v>48.699999999999996</v>
      </c>
      <c r="PF24" s="225">
        <f t="shared" si="234"/>
        <v>0</v>
      </c>
      <c r="PG24" s="228"/>
      <c r="PH24" s="225"/>
      <c r="PI24" s="225">
        <v>48.699999999999996</v>
      </c>
      <c r="PJ24" s="225">
        <f t="shared" si="235"/>
        <v>0</v>
      </c>
      <c r="PK24" s="228"/>
      <c r="PL24" s="225"/>
      <c r="PM24" s="225">
        <v>48.699999999999996</v>
      </c>
      <c r="PN24" s="225">
        <f t="shared" si="236"/>
        <v>0</v>
      </c>
      <c r="PO24" s="228"/>
      <c r="PP24" s="225"/>
      <c r="PQ24" s="225">
        <v>48.699999999999996</v>
      </c>
      <c r="PR24" s="225">
        <f t="shared" si="237"/>
        <v>0</v>
      </c>
      <c r="PS24" s="228"/>
      <c r="PT24" s="225"/>
      <c r="PU24" s="225">
        <v>48.699999999999996</v>
      </c>
      <c r="PV24" s="225">
        <f t="shared" si="238"/>
        <v>0</v>
      </c>
      <c r="PW24" s="228"/>
      <c r="PX24" s="225"/>
      <c r="PY24" s="225">
        <v>48.699999999999996</v>
      </c>
      <c r="PZ24" s="225">
        <f t="shared" si="239"/>
        <v>0</v>
      </c>
      <c r="QA24" s="228"/>
      <c r="QB24" s="225"/>
      <c r="QC24" s="225">
        <v>48.699999999999996</v>
      </c>
      <c r="QD24" s="225">
        <f t="shared" si="240"/>
        <v>0</v>
      </c>
      <c r="QE24" s="228"/>
      <c r="QF24" s="225"/>
      <c r="QG24" s="225">
        <v>48.699999999999996</v>
      </c>
      <c r="QH24" s="225">
        <f t="shared" si="405"/>
        <v>0</v>
      </c>
      <c r="QI24" s="228"/>
      <c r="QJ24" s="225"/>
      <c r="QK24" s="225">
        <v>48.699999999999996</v>
      </c>
      <c r="QL24" s="225">
        <f t="shared" si="242"/>
        <v>0</v>
      </c>
      <c r="QM24" s="228"/>
      <c r="QN24" s="225"/>
      <c r="QO24" s="225">
        <v>48.699999999999996</v>
      </c>
      <c r="QP24" s="225">
        <f t="shared" si="243"/>
        <v>0</v>
      </c>
      <c r="QQ24" s="228"/>
      <c r="QR24" s="225"/>
      <c r="QS24" s="225">
        <v>48.699999999999996</v>
      </c>
      <c r="QT24" s="225">
        <f t="shared" si="244"/>
        <v>0</v>
      </c>
      <c r="QU24" s="228"/>
      <c r="QV24" s="225"/>
      <c r="QW24" s="225">
        <v>48.699999999999996</v>
      </c>
      <c r="QX24" s="225">
        <f t="shared" si="245"/>
        <v>0</v>
      </c>
      <c r="QY24" s="225"/>
      <c r="QZ24" s="225">
        <v>48.699999999999996</v>
      </c>
      <c r="RA24" s="225">
        <f t="shared" si="246"/>
        <v>0</v>
      </c>
      <c r="RB24" s="225"/>
      <c r="RC24" s="225">
        <v>48.699999999999996</v>
      </c>
      <c r="RD24" s="225">
        <f t="shared" si="247"/>
        <v>0</v>
      </c>
      <c r="RE24" s="225"/>
      <c r="RF24" s="225">
        <v>48.699999999999996</v>
      </c>
      <c r="RG24" s="225">
        <v>0</v>
      </c>
      <c r="RH24" s="252"/>
      <c r="RI24" s="252"/>
      <c r="RJ24" s="252"/>
      <c r="RK24" s="252"/>
      <c r="RL24" s="252"/>
      <c r="RM24" s="252"/>
      <c r="RN24" s="252"/>
      <c r="RO24" s="252"/>
      <c r="RP24" s="252"/>
      <c r="RQ24" s="252"/>
      <c r="RR24" s="252"/>
      <c r="RS24" s="252"/>
      <c r="RT24" s="252"/>
      <c r="RU24" s="252"/>
      <c r="RV24" s="252"/>
      <c r="RW24" s="252"/>
      <c r="RX24" s="252"/>
      <c r="RY24" s="252"/>
      <c r="RZ24" s="252"/>
      <c r="SA24" s="252"/>
      <c r="SB24" s="252"/>
      <c r="SC24" s="252"/>
      <c r="SD24" s="252"/>
      <c r="SE24" s="252"/>
      <c r="SF24" s="252"/>
      <c r="SG24" s="252"/>
      <c r="SH24" s="252"/>
      <c r="SI24" s="252"/>
      <c r="SJ24" s="252"/>
      <c r="SK24" s="252"/>
      <c r="SL24" s="125"/>
      <c r="SM24" s="125"/>
      <c r="SN24" s="125"/>
      <c r="SO24" s="125"/>
      <c r="SP24" s="125"/>
      <c r="SQ24" s="125"/>
      <c r="SR24" s="125"/>
      <c r="SS24" s="125"/>
      <c r="ST24" s="125"/>
      <c r="SU24" s="125"/>
      <c r="SV24" s="125"/>
      <c r="SW24" s="125"/>
      <c r="SX24" s="228"/>
      <c r="SY24" s="240">
        <v>0</v>
      </c>
      <c r="SZ24" s="124"/>
      <c r="TA24" s="226">
        <f t="shared" si="248"/>
        <v>0</v>
      </c>
      <c r="TB24" s="228"/>
      <c r="TC24" s="240">
        <v>0</v>
      </c>
      <c r="TD24" s="124"/>
      <c r="TE24" s="226">
        <f t="shared" si="249"/>
        <v>0</v>
      </c>
      <c r="TF24" s="228"/>
      <c r="TG24" s="240">
        <v>0</v>
      </c>
      <c r="TH24" s="124"/>
      <c r="TI24" s="226">
        <f t="shared" si="250"/>
        <v>0</v>
      </c>
      <c r="TJ24" s="228"/>
      <c r="TK24" s="240">
        <v>0</v>
      </c>
      <c r="TL24" s="124"/>
      <c r="TM24" s="226">
        <f t="shared" si="251"/>
        <v>0</v>
      </c>
      <c r="TN24" s="228"/>
      <c r="TO24" s="219">
        <v>0</v>
      </c>
      <c r="TP24" s="124"/>
      <c r="TQ24" s="226">
        <f t="shared" si="252"/>
        <v>0</v>
      </c>
      <c r="TR24" s="228"/>
      <c r="TS24" s="219">
        <v>0</v>
      </c>
      <c r="TT24" s="124"/>
      <c r="TU24" s="226">
        <f t="shared" si="253"/>
        <v>0</v>
      </c>
      <c r="TV24" s="228"/>
      <c r="TW24" s="219">
        <v>0</v>
      </c>
      <c r="TX24" s="124"/>
      <c r="TY24" s="226">
        <f t="shared" si="254"/>
        <v>0</v>
      </c>
      <c r="TZ24" s="228"/>
      <c r="UA24" s="219">
        <v>0</v>
      </c>
      <c r="UB24" s="124"/>
      <c r="UC24" s="226">
        <f t="shared" si="255"/>
        <v>0</v>
      </c>
      <c r="UD24" s="228"/>
      <c r="UE24" s="219">
        <v>0</v>
      </c>
      <c r="UF24" s="124"/>
      <c r="UG24" s="226">
        <f t="shared" si="256"/>
        <v>0</v>
      </c>
      <c r="UH24" s="228"/>
      <c r="UI24" s="219">
        <v>0</v>
      </c>
      <c r="UJ24" s="124"/>
      <c r="UK24" s="226">
        <f t="shared" si="257"/>
        <v>0</v>
      </c>
      <c r="UL24" s="228"/>
      <c r="UM24" s="219">
        <v>0</v>
      </c>
      <c r="UN24" s="124"/>
      <c r="UO24" s="226">
        <f t="shared" si="258"/>
        <v>0</v>
      </c>
      <c r="UP24" s="228"/>
      <c r="UQ24" s="208">
        <v>0</v>
      </c>
      <c r="UR24" s="124"/>
      <c r="US24" s="226">
        <f t="shared" si="259"/>
        <v>0</v>
      </c>
      <c r="UT24" s="228"/>
      <c r="UU24" s="208">
        <v>0</v>
      </c>
      <c r="UV24" s="124"/>
      <c r="UW24" s="226">
        <f t="shared" si="260"/>
        <v>0</v>
      </c>
      <c r="UX24" s="228"/>
      <c r="UY24" s="208">
        <v>0</v>
      </c>
      <c r="UZ24" s="124"/>
      <c r="VA24" s="226">
        <f t="shared" si="261"/>
        <v>0</v>
      </c>
      <c r="VB24" s="228"/>
      <c r="VC24" s="208">
        <v>0</v>
      </c>
      <c r="VD24" s="124"/>
      <c r="VE24" s="226">
        <f t="shared" si="406"/>
        <v>0</v>
      </c>
      <c r="VF24" s="228"/>
      <c r="VG24" s="208">
        <v>0</v>
      </c>
      <c r="VH24" s="124"/>
      <c r="VI24" s="226">
        <f t="shared" si="263"/>
        <v>0</v>
      </c>
      <c r="VJ24" s="228"/>
      <c r="VK24" s="206">
        <v>0</v>
      </c>
      <c r="VL24" s="124"/>
      <c r="VM24" s="226">
        <f t="shared" si="264"/>
        <v>0</v>
      </c>
      <c r="VN24" s="228"/>
      <c r="VO24" s="206">
        <v>0</v>
      </c>
      <c r="VP24" s="124"/>
      <c r="VQ24" s="226">
        <f t="shared" si="265"/>
        <v>0</v>
      </c>
      <c r="VR24" s="228"/>
      <c r="VS24" s="206">
        <v>0</v>
      </c>
      <c r="VT24" s="124"/>
      <c r="VU24" s="226">
        <f t="shared" si="266"/>
        <v>0</v>
      </c>
      <c r="VV24" s="225"/>
      <c r="VW24" s="124"/>
      <c r="VX24" s="226">
        <f t="shared" si="267"/>
        <v>0</v>
      </c>
      <c r="VY24" s="225"/>
      <c r="VZ24" s="124"/>
      <c r="WA24" s="226">
        <f t="shared" si="268"/>
        <v>0</v>
      </c>
      <c r="WB24" s="226"/>
      <c r="WC24" s="226">
        <v>52.58</v>
      </c>
      <c r="WD24" s="226">
        <v>0</v>
      </c>
      <c r="WE24" s="252"/>
      <c r="WF24" s="252"/>
      <c r="WG24" s="252"/>
      <c r="WH24" s="252"/>
      <c r="WI24" s="252"/>
      <c r="WJ24" s="252"/>
      <c r="WK24" s="252"/>
      <c r="WL24" s="252"/>
      <c r="WM24" s="252"/>
      <c r="WN24" s="252"/>
      <c r="WO24" s="252"/>
      <c r="WP24" s="252"/>
      <c r="WQ24" s="252"/>
      <c r="WR24" s="252"/>
      <c r="WS24" s="252"/>
      <c r="WT24" s="252"/>
      <c r="WU24" s="252"/>
      <c r="WV24" s="252"/>
      <c r="WW24" s="252"/>
      <c r="WX24" s="252"/>
      <c r="WY24" s="252"/>
      <c r="WZ24" s="252"/>
      <c r="XA24" s="252"/>
      <c r="XB24" s="252"/>
      <c r="XC24" s="252"/>
      <c r="XD24" s="252"/>
      <c r="XE24" s="252"/>
      <c r="XF24" s="252"/>
      <c r="XG24" s="252"/>
      <c r="XH24" s="252"/>
      <c r="XI24" s="125"/>
      <c r="XJ24" s="125"/>
      <c r="XK24" s="125"/>
      <c r="XL24" s="125"/>
      <c r="XM24" s="125"/>
      <c r="XN24" s="125"/>
      <c r="XO24" s="125"/>
      <c r="XP24" s="125"/>
      <c r="XQ24" s="125"/>
      <c r="XR24" s="125"/>
      <c r="XS24" s="125"/>
      <c r="XT24" s="125"/>
      <c r="XU24" s="228"/>
      <c r="XV24" s="226"/>
      <c r="XW24" s="226"/>
      <c r="XX24" s="208">
        <f t="shared" si="269"/>
        <v>0</v>
      </c>
      <c r="XY24" s="228"/>
      <c r="XZ24" s="226"/>
      <c r="YA24" s="226"/>
      <c r="YB24" s="208">
        <f t="shared" si="270"/>
        <v>0</v>
      </c>
      <c r="YC24" s="228"/>
      <c r="YD24" s="226"/>
      <c r="YE24" s="226"/>
      <c r="YF24" s="208">
        <f t="shared" si="271"/>
        <v>0</v>
      </c>
      <c r="YG24" s="228"/>
      <c r="YH24" s="226"/>
      <c r="YI24" s="226"/>
      <c r="YJ24" s="208">
        <f t="shared" si="272"/>
        <v>0</v>
      </c>
      <c r="YK24" s="228"/>
      <c r="YL24" s="226"/>
      <c r="YM24" s="226"/>
      <c r="YN24" s="208">
        <f t="shared" si="273"/>
        <v>0</v>
      </c>
      <c r="YO24" s="228"/>
      <c r="YP24" s="226"/>
      <c r="YQ24" s="226"/>
      <c r="YR24" s="208">
        <f t="shared" si="274"/>
        <v>0</v>
      </c>
      <c r="YS24" s="228"/>
      <c r="YT24" s="226"/>
      <c r="YU24" s="226"/>
      <c r="YV24" s="208">
        <f t="shared" si="275"/>
        <v>0</v>
      </c>
      <c r="YW24" s="228">
        <v>99</v>
      </c>
      <c r="YX24" s="226"/>
      <c r="YY24" s="226"/>
      <c r="YZ24" s="208">
        <f t="shared" si="276"/>
        <v>0</v>
      </c>
      <c r="ZA24" s="228"/>
      <c r="ZB24" s="226"/>
      <c r="ZC24" s="226"/>
      <c r="ZD24" s="208">
        <f t="shared" si="277"/>
        <v>0</v>
      </c>
      <c r="ZE24" s="228"/>
      <c r="ZF24" s="226"/>
      <c r="ZG24" s="226"/>
      <c r="ZH24" s="208">
        <f t="shared" si="278"/>
        <v>0</v>
      </c>
      <c r="ZI24" s="228"/>
      <c r="ZJ24" s="225"/>
      <c r="ZK24" s="225"/>
      <c r="ZL24" s="208">
        <f t="shared" si="279"/>
        <v>0</v>
      </c>
      <c r="ZM24" s="228"/>
      <c r="ZN24" s="225"/>
      <c r="ZO24" s="225"/>
      <c r="ZP24" s="208">
        <f t="shared" si="280"/>
        <v>0</v>
      </c>
      <c r="ZQ24" s="228"/>
      <c r="ZR24" s="225"/>
      <c r="ZS24" s="225"/>
      <c r="ZT24" s="208">
        <f t="shared" si="281"/>
        <v>0</v>
      </c>
      <c r="ZU24" s="228"/>
      <c r="ZV24" s="225"/>
      <c r="ZW24" s="225"/>
      <c r="ZX24" s="208">
        <f t="shared" si="282"/>
        <v>0</v>
      </c>
      <c r="ZY24" s="228">
        <v>0</v>
      </c>
      <c r="ZZ24" s="225"/>
      <c r="AAA24" s="225"/>
      <c r="AAB24" s="208">
        <f t="shared" si="283"/>
        <v>0</v>
      </c>
      <c r="AAC24" s="228"/>
      <c r="AAD24" s="225"/>
      <c r="AAE24" s="225"/>
      <c r="AAF24" s="208">
        <f t="shared" si="284"/>
        <v>0</v>
      </c>
      <c r="AAG24" s="228"/>
      <c r="AAH24" s="225"/>
      <c r="AAI24" s="225"/>
      <c r="AAJ24" s="208">
        <f t="shared" si="285"/>
        <v>0</v>
      </c>
      <c r="AAK24" s="228"/>
      <c r="AAL24" s="225"/>
      <c r="AAM24" s="225"/>
      <c r="AAN24" s="208">
        <f t="shared" si="286"/>
        <v>0</v>
      </c>
      <c r="AAO24" s="228"/>
      <c r="AAP24" s="225"/>
      <c r="AAQ24" s="225"/>
      <c r="AAR24" s="208">
        <f t="shared" si="287"/>
        <v>0</v>
      </c>
      <c r="AAS24" s="225"/>
      <c r="AAT24" s="225"/>
      <c r="AAU24" s="208">
        <f t="shared" si="288"/>
        <v>0</v>
      </c>
      <c r="AAV24" s="225"/>
      <c r="AAW24" s="225"/>
      <c r="AAX24" s="226">
        <f t="shared" si="289"/>
        <v>0</v>
      </c>
      <c r="AAY24" s="226"/>
      <c r="AAZ24" s="226"/>
      <c r="ABA24" s="226">
        <v>0</v>
      </c>
      <c r="ABB24" s="252"/>
      <c r="ABC24" s="252"/>
      <c r="ABD24" s="252"/>
      <c r="ABE24" s="252"/>
      <c r="ABF24" s="252"/>
      <c r="ABG24" s="252"/>
      <c r="ABH24" s="252"/>
      <c r="ABI24" s="252"/>
      <c r="ABJ24" s="252"/>
      <c r="ABK24" s="252"/>
      <c r="ABL24" s="252"/>
      <c r="ABM24" s="252"/>
      <c r="ABN24" s="252"/>
      <c r="ABO24" s="252"/>
      <c r="ABP24" s="252"/>
      <c r="ABQ24" s="252"/>
      <c r="ABR24" s="252"/>
      <c r="ABS24" s="252"/>
      <c r="ABT24" s="252"/>
      <c r="ABU24" s="252"/>
      <c r="ABV24" s="252"/>
      <c r="ABW24" s="252"/>
      <c r="ABX24" s="252"/>
      <c r="ABY24" s="252"/>
      <c r="ABZ24" s="252"/>
      <c r="ACA24" s="252"/>
      <c r="ACB24" s="252"/>
      <c r="ACC24" s="252"/>
      <c r="ACD24" s="252"/>
      <c r="ACE24" s="252"/>
      <c r="ACF24" s="126"/>
      <c r="ACG24" s="126"/>
      <c r="ACH24" s="126"/>
      <c r="ACI24" s="126"/>
      <c r="ACJ24" s="126">
        <v>99</v>
      </c>
      <c r="ACK24" s="126">
        <v>4851</v>
      </c>
      <c r="ACL24" s="126"/>
      <c r="ACM24" s="126"/>
      <c r="ACN24" s="126"/>
      <c r="ACO24" s="126"/>
      <c r="ACP24" s="126"/>
      <c r="ACQ24" s="126"/>
      <c r="ACR24" s="131">
        <v>0</v>
      </c>
      <c r="ACS24" s="227"/>
      <c r="ACT24" s="225"/>
      <c r="ACU24" s="226">
        <f t="shared" si="290"/>
        <v>0</v>
      </c>
      <c r="ACV24" s="131">
        <v>0</v>
      </c>
      <c r="ACW24" s="227"/>
      <c r="ACX24" s="225"/>
      <c r="ACY24" s="226">
        <f t="shared" si="291"/>
        <v>0</v>
      </c>
      <c r="ACZ24" s="131">
        <v>0</v>
      </c>
      <c r="ADA24" s="227"/>
      <c r="ADB24" s="225"/>
      <c r="ADC24" s="226">
        <f t="shared" si="292"/>
        <v>0</v>
      </c>
      <c r="ADD24" s="131">
        <v>0</v>
      </c>
      <c r="ADE24" s="227"/>
      <c r="ADF24" s="225"/>
      <c r="ADG24" s="226">
        <f t="shared" si="293"/>
        <v>0</v>
      </c>
      <c r="ADH24" s="131">
        <v>0</v>
      </c>
      <c r="ADI24" s="225"/>
      <c r="ADJ24" s="225"/>
      <c r="ADK24" s="226">
        <f t="shared" si="294"/>
        <v>0</v>
      </c>
      <c r="ADL24" s="131">
        <v>0</v>
      </c>
      <c r="ADM24" s="225"/>
      <c r="ADN24" s="225"/>
      <c r="ADO24" s="226">
        <f t="shared" si="295"/>
        <v>0</v>
      </c>
      <c r="ADP24" s="131">
        <v>0</v>
      </c>
      <c r="ADQ24" s="225"/>
      <c r="ADR24" s="225"/>
      <c r="ADS24" s="226">
        <f t="shared" si="296"/>
        <v>0</v>
      </c>
      <c r="ADT24" s="131">
        <v>0</v>
      </c>
      <c r="ADU24" s="225"/>
      <c r="ADV24" s="225"/>
      <c r="ADW24" s="226">
        <f t="shared" si="297"/>
        <v>0</v>
      </c>
      <c r="ADX24" s="131">
        <v>0</v>
      </c>
      <c r="ADY24" s="225"/>
      <c r="ADZ24" s="225"/>
      <c r="AEA24" s="226">
        <f t="shared" si="298"/>
        <v>0</v>
      </c>
      <c r="AEB24" s="131">
        <v>0</v>
      </c>
      <c r="AEC24" s="225"/>
      <c r="AED24" s="225"/>
      <c r="AEE24" s="226">
        <f t="shared" si="299"/>
        <v>0</v>
      </c>
      <c r="AEF24" s="131">
        <v>0</v>
      </c>
      <c r="AEG24" s="225"/>
      <c r="AEH24" s="225"/>
      <c r="AEI24" s="226">
        <f t="shared" si="300"/>
        <v>0</v>
      </c>
      <c r="AEJ24" s="131">
        <v>0</v>
      </c>
      <c r="AEK24" s="225"/>
      <c r="AEL24" s="225"/>
      <c r="AEM24" s="226">
        <f t="shared" si="301"/>
        <v>0</v>
      </c>
      <c r="AEN24" s="131">
        <v>0</v>
      </c>
      <c r="AEO24" s="225"/>
      <c r="AEP24" s="225"/>
      <c r="AEQ24" s="226">
        <f t="shared" si="302"/>
        <v>0</v>
      </c>
      <c r="AER24" s="131">
        <v>0</v>
      </c>
      <c r="AES24" s="225"/>
      <c r="AET24" s="225"/>
      <c r="AEU24" s="226">
        <f t="shared" si="303"/>
        <v>0</v>
      </c>
      <c r="AEV24" s="131">
        <v>0</v>
      </c>
      <c r="AEW24" s="225"/>
      <c r="AEX24" s="225"/>
      <c r="AEY24" s="226">
        <f t="shared" ref="AEY24" si="412">AEW24*AEX24</f>
        <v>0</v>
      </c>
      <c r="AEZ24" s="131">
        <v>0</v>
      </c>
      <c r="AFA24" s="225"/>
      <c r="AFB24" s="225"/>
      <c r="AFC24" s="226">
        <f t="shared" si="305"/>
        <v>0</v>
      </c>
      <c r="AFD24" s="131">
        <v>0</v>
      </c>
      <c r="AFE24" s="225"/>
      <c r="AFF24" s="225"/>
      <c r="AFG24" s="226">
        <f t="shared" si="306"/>
        <v>0</v>
      </c>
      <c r="AFH24" s="131">
        <v>0</v>
      </c>
      <c r="AFI24" s="225"/>
      <c r="AFJ24" s="225"/>
      <c r="AFK24" s="226">
        <f t="shared" si="307"/>
        <v>0</v>
      </c>
      <c r="AFL24" s="131"/>
      <c r="AFM24" s="225"/>
      <c r="AFN24" s="225"/>
      <c r="AFO24" s="226">
        <f t="shared" si="308"/>
        <v>0</v>
      </c>
      <c r="AFP24" s="225"/>
      <c r="AFQ24" s="225"/>
      <c r="AFR24" s="226">
        <f t="shared" si="309"/>
        <v>0</v>
      </c>
      <c r="AFS24" s="225"/>
      <c r="AFT24" s="225"/>
      <c r="AFU24" s="226">
        <f t="shared" si="310"/>
        <v>0</v>
      </c>
      <c r="AFV24" s="226"/>
      <c r="AFW24" s="226"/>
      <c r="AFX24" s="226">
        <v>0</v>
      </c>
      <c r="AFY24" s="252">
        <v>0</v>
      </c>
      <c r="AFZ24" s="252">
        <v>0</v>
      </c>
      <c r="AGA24" s="252">
        <v>0</v>
      </c>
      <c r="AGB24" s="252">
        <v>0</v>
      </c>
      <c r="AGC24" s="252">
        <v>0</v>
      </c>
      <c r="AGD24" s="252">
        <v>0</v>
      </c>
      <c r="AGE24" s="252">
        <v>0</v>
      </c>
      <c r="AGF24" s="252">
        <v>0</v>
      </c>
      <c r="AGG24" s="252">
        <v>0</v>
      </c>
      <c r="AGH24" s="252">
        <v>0</v>
      </c>
      <c r="AGI24" s="252">
        <v>0</v>
      </c>
      <c r="AGJ24" s="252">
        <v>0</v>
      </c>
      <c r="AGK24" s="252">
        <v>0</v>
      </c>
      <c r="AGL24" s="252">
        <v>0</v>
      </c>
      <c r="AGM24" s="252">
        <v>0</v>
      </c>
      <c r="AGN24" s="252">
        <v>0</v>
      </c>
      <c r="AGO24" s="252">
        <v>0</v>
      </c>
      <c r="AGP24" s="252">
        <v>0</v>
      </c>
      <c r="AGQ24" s="252">
        <v>0</v>
      </c>
      <c r="AGR24" s="252">
        <v>0</v>
      </c>
      <c r="AGS24" s="252">
        <v>0</v>
      </c>
      <c r="AGT24" s="252">
        <v>0</v>
      </c>
      <c r="AGU24" s="252">
        <v>0</v>
      </c>
      <c r="AGV24" s="252">
        <v>0</v>
      </c>
      <c r="AGW24" s="252">
        <v>0</v>
      </c>
      <c r="AGX24" s="252">
        <v>0</v>
      </c>
      <c r="AGY24" s="252">
        <v>0</v>
      </c>
      <c r="AGZ24" s="252">
        <v>0</v>
      </c>
      <c r="AHA24" s="252">
        <v>0</v>
      </c>
      <c r="AHB24" s="252">
        <v>0</v>
      </c>
      <c r="AHC24" s="126">
        <v>0</v>
      </c>
      <c r="AHD24" s="126">
        <v>0</v>
      </c>
      <c r="AHE24" s="126">
        <v>0</v>
      </c>
      <c r="AHF24" s="126">
        <v>0</v>
      </c>
      <c r="AHG24" s="126">
        <v>0</v>
      </c>
      <c r="AHH24" s="126">
        <v>0</v>
      </c>
      <c r="AHI24" s="126">
        <v>0</v>
      </c>
      <c r="AHJ24" s="126">
        <v>0</v>
      </c>
      <c r="AHK24" s="126">
        <v>0</v>
      </c>
      <c r="AHL24" s="126">
        <v>0</v>
      </c>
      <c r="AHM24" s="126">
        <v>0</v>
      </c>
      <c r="AHN24" s="126">
        <v>0</v>
      </c>
      <c r="AHO24" s="131">
        <f t="shared" si="12"/>
        <v>0</v>
      </c>
      <c r="AHP24" s="127">
        <f t="shared" si="13"/>
        <v>0</v>
      </c>
      <c r="AHQ24" s="127">
        <f t="shared" si="14"/>
        <v>0</v>
      </c>
      <c r="AHR24" s="131">
        <f t="shared" si="15"/>
        <v>0</v>
      </c>
      <c r="AHS24" s="127">
        <f t="shared" si="16"/>
        <v>0</v>
      </c>
      <c r="AHT24" s="127">
        <f t="shared" si="17"/>
        <v>0</v>
      </c>
      <c r="AHU24" s="131">
        <f t="shared" si="18"/>
        <v>0</v>
      </c>
      <c r="AHV24" s="127">
        <f t="shared" si="19"/>
        <v>0</v>
      </c>
      <c r="AHW24" s="127">
        <f t="shared" si="20"/>
        <v>0</v>
      </c>
      <c r="AHX24" s="131">
        <v>0</v>
      </c>
      <c r="AHY24" s="127">
        <f t="shared" si="21"/>
        <v>0</v>
      </c>
      <c r="AHZ24" s="127">
        <f t="shared" si="22"/>
        <v>0</v>
      </c>
      <c r="AIA24" s="131">
        <f t="shared" si="23"/>
        <v>0</v>
      </c>
      <c r="AIB24" s="127">
        <f t="shared" si="24"/>
        <v>0</v>
      </c>
      <c r="AIC24" s="127">
        <f t="shared" si="25"/>
        <v>0</v>
      </c>
      <c r="AID24" s="131">
        <f t="shared" si="26"/>
        <v>0</v>
      </c>
      <c r="AIE24" s="127">
        <f t="shared" si="27"/>
        <v>0</v>
      </c>
      <c r="AIF24" s="127">
        <f t="shared" si="28"/>
        <v>0</v>
      </c>
      <c r="AIG24" s="131">
        <f t="shared" si="29"/>
        <v>0</v>
      </c>
      <c r="AIH24" s="127">
        <f t="shared" si="30"/>
        <v>0</v>
      </c>
      <c r="AII24" s="127">
        <f t="shared" si="31"/>
        <v>0</v>
      </c>
      <c r="AIJ24" s="131">
        <f t="shared" si="32"/>
        <v>99</v>
      </c>
      <c r="AIK24" s="127">
        <f t="shared" si="33"/>
        <v>0</v>
      </c>
      <c r="AIL24" s="127">
        <f t="shared" si="34"/>
        <v>0</v>
      </c>
      <c r="AIM24" s="131">
        <f t="shared" si="35"/>
        <v>0</v>
      </c>
      <c r="AIN24" s="127">
        <f t="shared" si="36"/>
        <v>0</v>
      </c>
      <c r="AIO24" s="127">
        <f t="shared" si="37"/>
        <v>0</v>
      </c>
      <c r="AIP24" s="131">
        <f t="shared" si="38"/>
        <v>0</v>
      </c>
      <c r="AIQ24" s="127">
        <f t="shared" si="39"/>
        <v>0</v>
      </c>
      <c r="AIR24" s="127">
        <f t="shared" si="40"/>
        <v>0</v>
      </c>
      <c r="AIS24" s="131">
        <f t="shared" si="311"/>
        <v>0</v>
      </c>
      <c r="AIT24" s="127">
        <f t="shared" si="312"/>
        <v>0</v>
      </c>
      <c r="AIU24" s="127">
        <f t="shared" si="313"/>
        <v>0</v>
      </c>
      <c r="AIV24" s="131">
        <f t="shared" si="314"/>
        <v>0</v>
      </c>
      <c r="AIW24" s="127">
        <f t="shared" si="315"/>
        <v>0</v>
      </c>
      <c r="AIX24" s="127">
        <f t="shared" si="316"/>
        <v>0</v>
      </c>
      <c r="AIY24" s="131">
        <f t="shared" si="317"/>
        <v>0</v>
      </c>
      <c r="AIZ24" s="127">
        <f t="shared" si="318"/>
        <v>0</v>
      </c>
      <c r="AJA24" s="127">
        <f t="shared" si="319"/>
        <v>0</v>
      </c>
      <c r="AJB24" s="131">
        <f t="shared" si="320"/>
        <v>0</v>
      </c>
      <c r="AJC24" s="127">
        <f t="shared" si="321"/>
        <v>0</v>
      </c>
      <c r="AJD24" s="127">
        <f t="shared" si="322"/>
        <v>0</v>
      </c>
      <c r="AJE24" s="131">
        <f t="shared" si="323"/>
        <v>0</v>
      </c>
      <c r="AJF24" s="127">
        <f t="shared" si="324"/>
        <v>0</v>
      </c>
      <c r="AJG24" s="127">
        <f t="shared" si="358"/>
        <v>0</v>
      </c>
      <c r="AJH24" s="131">
        <f>BN24+GO24+LL24+QI24+VF24+AAC24+AEZ24</f>
        <v>0</v>
      </c>
      <c r="AJI24" s="127">
        <f>BO24+GP24+LM24+QJ24+VG24+AAD24+AFA24</f>
        <v>0</v>
      </c>
      <c r="AJJ24" s="127">
        <f t="shared" si="407"/>
        <v>0</v>
      </c>
      <c r="AJK24" s="131">
        <f t="shared" si="407"/>
        <v>0</v>
      </c>
      <c r="AJL24" s="127">
        <f t="shared" si="407"/>
        <v>0</v>
      </c>
      <c r="AJM24" s="127">
        <f t="shared" si="408"/>
        <v>0</v>
      </c>
      <c r="AJN24" s="131">
        <f t="shared" si="408"/>
        <v>0</v>
      </c>
      <c r="AJO24" s="127">
        <f t="shared" si="408"/>
        <v>0</v>
      </c>
      <c r="AJP24" s="127">
        <f t="shared" si="409"/>
        <v>0</v>
      </c>
      <c r="AJQ24" s="131">
        <f t="shared" si="409"/>
        <v>0</v>
      </c>
      <c r="AJR24" s="127">
        <f t="shared" si="409"/>
        <v>0</v>
      </c>
      <c r="AJS24" s="127">
        <f>CC24+HD24+MA24+QX24+VU24+AAR24+AFO24</f>
        <v>0</v>
      </c>
      <c r="AJT24" s="127">
        <f>CD24+HE24+MB24+QY24+VV24+AAS24+AFP24</f>
        <v>0</v>
      </c>
      <c r="AJU24" s="127">
        <f>CF24+HG24+MD24+RA24+VX24+AAU24+AFR24</f>
        <v>0</v>
      </c>
      <c r="AJV24" s="127">
        <f>CG24+HH24+ME24+RB24+VY24+AAV24+AFS24</f>
        <v>0</v>
      </c>
      <c r="AJW24" s="127">
        <f>CI24+HJ24+MG24+RD24+WA24+AAX24+AFU24</f>
        <v>0</v>
      </c>
      <c r="AJX24" s="127">
        <v>0</v>
      </c>
      <c r="AJY24" s="127">
        <v>0</v>
      </c>
      <c r="AJZ24" s="128">
        <f t="shared" si="42"/>
        <v>0</v>
      </c>
      <c r="AKA24" s="128">
        <f t="shared" si="43"/>
        <v>0</v>
      </c>
      <c r="AKB24" s="128">
        <v>0</v>
      </c>
      <c r="AKC24" s="128">
        <v>0</v>
      </c>
      <c r="AKD24" s="128">
        <v>0</v>
      </c>
      <c r="AKE24" s="128">
        <v>0</v>
      </c>
      <c r="AKF24" s="128">
        <f t="shared" si="44"/>
        <v>0</v>
      </c>
      <c r="AKG24" s="128">
        <f t="shared" si="45"/>
        <v>0</v>
      </c>
      <c r="AKH24" s="128">
        <f t="shared" si="46"/>
        <v>0</v>
      </c>
      <c r="AKI24" s="128">
        <f t="shared" si="204"/>
        <v>0</v>
      </c>
      <c r="AKJ24" s="128">
        <v>0</v>
      </c>
      <c r="AKK24" s="128">
        <v>0</v>
      </c>
      <c r="AKL24" s="128">
        <f t="shared" si="325"/>
        <v>0</v>
      </c>
      <c r="AKM24" s="128">
        <f t="shared" si="47"/>
        <v>0</v>
      </c>
      <c r="AKN24" s="128">
        <f t="shared" si="326"/>
        <v>0</v>
      </c>
      <c r="AKO24" s="128">
        <f t="shared" si="327"/>
        <v>0</v>
      </c>
      <c r="AKP24" s="128">
        <f t="shared" si="48"/>
        <v>0</v>
      </c>
      <c r="AKQ24" s="128">
        <f t="shared" si="49"/>
        <v>0</v>
      </c>
      <c r="AKR24" s="128">
        <f t="shared" si="50"/>
        <v>0</v>
      </c>
      <c r="AKS24" s="128">
        <f t="shared" si="51"/>
        <v>0</v>
      </c>
      <c r="AKT24" s="128">
        <f t="shared" si="359"/>
        <v>0</v>
      </c>
      <c r="AKU24" s="128">
        <f t="shared" si="360"/>
        <v>0</v>
      </c>
      <c r="AKV24" s="128">
        <f t="shared" si="361"/>
        <v>0</v>
      </c>
      <c r="AKW24" s="128">
        <f t="shared" si="362"/>
        <v>0</v>
      </c>
      <c r="AKX24" s="128">
        <f t="shared" si="363"/>
        <v>0</v>
      </c>
      <c r="AKY24" s="128">
        <f t="shared" si="364"/>
        <v>0</v>
      </c>
      <c r="AKZ24" s="128">
        <f t="shared" si="365"/>
        <v>0</v>
      </c>
      <c r="ALA24" s="128">
        <f t="shared" si="366"/>
        <v>0</v>
      </c>
      <c r="ALB24" s="128">
        <f t="shared" si="367"/>
        <v>0</v>
      </c>
      <c r="ALC24" s="128">
        <f t="shared" si="368"/>
        <v>0</v>
      </c>
      <c r="ALD24" s="128">
        <f t="shared" si="410"/>
        <v>0</v>
      </c>
      <c r="ALE24" s="128">
        <f t="shared" si="410"/>
        <v>0</v>
      </c>
      <c r="ALF24" s="128">
        <f t="shared" si="410"/>
        <v>0</v>
      </c>
      <c r="ALG24" s="128">
        <f t="shared" si="410"/>
        <v>0</v>
      </c>
      <c r="ALH24" s="128">
        <f t="shared" si="410"/>
        <v>99</v>
      </c>
      <c r="ALI24" s="128">
        <f t="shared" si="411"/>
        <v>4851</v>
      </c>
      <c r="ALJ24" s="128">
        <f t="shared" si="411"/>
        <v>0</v>
      </c>
      <c r="ALK24" s="128">
        <f t="shared" si="411"/>
        <v>0</v>
      </c>
      <c r="ALL24" s="128">
        <f>DZ24+IY24+NV24+SS24+XP24+ACM24+AHJ24</f>
        <v>0</v>
      </c>
      <c r="ALM24" s="128">
        <v>0</v>
      </c>
      <c r="ALN24" s="128">
        <v>0</v>
      </c>
      <c r="ALO24" s="128">
        <v>0</v>
      </c>
      <c r="ALP24" s="128">
        <v>0</v>
      </c>
      <c r="ALQ24" s="128">
        <v>0</v>
      </c>
      <c r="ALR24" s="128">
        <v>0</v>
      </c>
    </row>
    <row r="25" spans="1:1006" ht="18" customHeight="1" outlineLevel="1" x14ac:dyDescent="0.2">
      <c r="C25" s="295" t="s">
        <v>413</v>
      </c>
      <c r="D25" s="184">
        <v>81500</v>
      </c>
      <c r="E25" s="235">
        <f>SUM(E26:E45)</f>
        <v>32250</v>
      </c>
      <c r="F25" s="235">
        <v>31046.597999999998</v>
      </c>
      <c r="G25" s="235">
        <f>SUM(G26:G44)</f>
        <v>26000</v>
      </c>
      <c r="H25" s="235"/>
      <c r="I25" s="235">
        <f>SUM(I26:I44)</f>
        <v>2055820</v>
      </c>
      <c r="J25" s="235">
        <v>38823.4</v>
      </c>
      <c r="K25" s="235">
        <f>SUM(K26:K44)</f>
        <v>31900</v>
      </c>
      <c r="L25" s="235"/>
      <c r="M25" s="235">
        <f>SUM(M26:M44)</f>
        <v>2512260</v>
      </c>
      <c r="N25" s="235">
        <v>38823.4</v>
      </c>
      <c r="O25" s="235">
        <f>SUM(O26:O44)</f>
        <v>39300</v>
      </c>
      <c r="P25" s="235"/>
      <c r="Q25" s="235">
        <f>SUM(Q26:Q44)</f>
        <v>3060634</v>
      </c>
      <c r="R25" s="235">
        <v>56418.613000000005</v>
      </c>
      <c r="S25" s="235">
        <f>SUM(S26:S44)</f>
        <v>36400</v>
      </c>
      <c r="T25" s="235"/>
      <c r="U25" s="235">
        <f>SUM(U26:U44)</f>
        <v>2791200</v>
      </c>
      <c r="V25" s="235">
        <v>69195.411000000007</v>
      </c>
      <c r="W25" s="235">
        <f>SUM(W26:W44)</f>
        <v>39200</v>
      </c>
      <c r="X25" s="235"/>
      <c r="Y25" s="235">
        <f>SUM(Y26:Y44)</f>
        <v>3007600</v>
      </c>
      <c r="Z25" s="235">
        <v>62139.052000000003</v>
      </c>
      <c r="AA25" s="235">
        <f>SUM(AA26:AA44)</f>
        <v>45000</v>
      </c>
      <c r="AB25" s="235"/>
      <c r="AC25" s="235">
        <f>SUM(AC26:AC44)</f>
        <v>3432500</v>
      </c>
      <c r="AD25" s="235">
        <v>48547.962</v>
      </c>
      <c r="AE25" s="235">
        <f>SUM(AE26:AE44)</f>
        <v>45000</v>
      </c>
      <c r="AF25" s="235"/>
      <c r="AG25" s="235">
        <f>SUM(AG26:AG44)</f>
        <v>3439000</v>
      </c>
      <c r="AH25" s="235">
        <v>42628.261999999995</v>
      </c>
      <c r="AI25" s="235">
        <f>SUM(AI26:AI44)</f>
        <v>48100</v>
      </c>
      <c r="AJ25" s="235"/>
      <c r="AK25" s="235">
        <f>SUM(AK26:AK44)</f>
        <v>3650800</v>
      </c>
      <c r="AL25" s="235">
        <v>54594.438999999998</v>
      </c>
      <c r="AM25" s="235">
        <f>SUM(AM26:AM44)</f>
        <v>51600</v>
      </c>
      <c r="AN25" s="235"/>
      <c r="AO25" s="235">
        <f>SUM(AO26:AO44)</f>
        <v>3856731</v>
      </c>
      <c r="AP25" s="235">
        <v>43142.044999999998</v>
      </c>
      <c r="AQ25" s="235">
        <f>SUM(AQ26:AQ44)</f>
        <v>41400</v>
      </c>
      <c r="AR25" s="235"/>
      <c r="AS25" s="235">
        <f>SUM(AS26:AS44)</f>
        <v>3073000</v>
      </c>
      <c r="AT25" s="235">
        <f>SUM(AT26:AT39)</f>
        <v>50189.702000000005</v>
      </c>
      <c r="AU25" s="235">
        <f t="shared" ref="AU25:DZ25" si="413">SUM(AU26:AU39)</f>
        <v>41000</v>
      </c>
      <c r="AV25" s="235"/>
      <c r="AW25" s="235">
        <f t="shared" si="413"/>
        <v>3055000</v>
      </c>
      <c r="AX25" s="235">
        <f t="shared" si="413"/>
        <v>39348</v>
      </c>
      <c r="AY25" s="235">
        <f t="shared" si="413"/>
        <v>39000</v>
      </c>
      <c r="AZ25" s="235"/>
      <c r="BA25" s="235">
        <f t="shared" si="413"/>
        <v>2925000</v>
      </c>
      <c r="BB25" s="235">
        <f t="shared" si="413"/>
        <v>33535</v>
      </c>
      <c r="BC25" s="235">
        <f t="shared" si="413"/>
        <v>33000</v>
      </c>
      <c r="BD25" s="235"/>
      <c r="BE25" s="235">
        <f t="shared" si="413"/>
        <v>2412000</v>
      </c>
      <c r="BF25" s="235">
        <f t="shared" si="413"/>
        <v>39209.4</v>
      </c>
      <c r="BG25" s="235">
        <f t="shared" si="413"/>
        <v>39000</v>
      </c>
      <c r="BH25" s="235"/>
      <c r="BI25" s="235">
        <f t="shared" si="413"/>
        <v>2836200</v>
      </c>
      <c r="BJ25" s="235">
        <f t="shared" si="413"/>
        <v>37018.44</v>
      </c>
      <c r="BK25" s="235">
        <f t="shared" si="413"/>
        <v>52200</v>
      </c>
      <c r="BL25" s="235"/>
      <c r="BM25" s="235">
        <f t="shared" si="413"/>
        <v>3802680</v>
      </c>
      <c r="BN25" s="235">
        <f t="shared" si="413"/>
        <v>42498</v>
      </c>
      <c r="BO25" s="235">
        <f t="shared" si="413"/>
        <v>61000</v>
      </c>
      <c r="BP25" s="235"/>
      <c r="BQ25" s="235">
        <f t="shared" si="413"/>
        <v>4433600</v>
      </c>
      <c r="BR25" s="235">
        <f t="shared" si="413"/>
        <v>44961.4</v>
      </c>
      <c r="BS25" s="235">
        <f t="shared" si="413"/>
        <v>49000</v>
      </c>
      <c r="BT25" s="235"/>
      <c r="BU25" s="235">
        <f t="shared" si="413"/>
        <v>3562400</v>
      </c>
      <c r="BV25" s="235">
        <f t="shared" si="413"/>
        <v>40785.9</v>
      </c>
      <c r="BW25" s="235">
        <f t="shared" si="413"/>
        <v>37200</v>
      </c>
      <c r="BX25" s="235"/>
      <c r="BY25" s="235">
        <f t="shared" si="413"/>
        <v>2745500</v>
      </c>
      <c r="BZ25" s="235">
        <f t="shared" si="413"/>
        <v>22665.4</v>
      </c>
      <c r="CA25" s="235">
        <f t="shared" si="413"/>
        <v>32600</v>
      </c>
      <c r="CB25" s="235"/>
      <c r="CC25" s="235">
        <f t="shared" si="413"/>
        <v>2392220</v>
      </c>
      <c r="CD25" s="235">
        <f t="shared" si="413"/>
        <v>43700</v>
      </c>
      <c r="CE25" s="235"/>
      <c r="CF25" s="235">
        <f t="shared" si="413"/>
        <v>3206500</v>
      </c>
      <c r="CG25" s="235">
        <f t="shared" si="413"/>
        <v>49000</v>
      </c>
      <c r="CH25" s="235"/>
      <c r="CI25" s="235">
        <f t="shared" si="413"/>
        <v>3589600</v>
      </c>
      <c r="CJ25" s="235">
        <f t="shared" si="413"/>
        <v>43000</v>
      </c>
      <c r="CK25" s="235"/>
      <c r="CL25" s="235">
        <f t="shared" si="413"/>
        <v>3159901.9320917083</v>
      </c>
      <c r="CM25" s="235">
        <v>35646.502999999997</v>
      </c>
      <c r="CN25" s="235">
        <v>2810481.64</v>
      </c>
      <c r="CO25" s="235">
        <v>32163.313000000002</v>
      </c>
      <c r="CP25" s="235">
        <v>2516434.83</v>
      </c>
      <c r="CQ25" s="235">
        <v>36435.237000000001</v>
      </c>
      <c r="CR25" s="235">
        <v>2817450.6</v>
      </c>
      <c r="CS25" s="235">
        <v>36772.424999999996</v>
      </c>
      <c r="CT25" s="235">
        <v>2806917.0500000003</v>
      </c>
      <c r="CU25" s="235">
        <v>33760.909999999996</v>
      </c>
      <c r="CV25" s="235">
        <v>2586608.85</v>
      </c>
      <c r="CW25" s="235">
        <v>37213.366999999998</v>
      </c>
      <c r="CX25" s="235">
        <v>2853346.4000000004</v>
      </c>
      <c r="CY25" s="235">
        <v>55182.453999999998</v>
      </c>
      <c r="CZ25" s="235">
        <v>4111970.8</v>
      </c>
      <c r="DA25" s="235">
        <v>53092.493000000002</v>
      </c>
      <c r="DB25" s="235">
        <v>3986508.9</v>
      </c>
      <c r="DC25" s="235">
        <v>38661.359000000004</v>
      </c>
      <c r="DD25" s="235">
        <v>2885529.6999999997</v>
      </c>
      <c r="DE25" s="235">
        <v>41440.627</v>
      </c>
      <c r="DF25" s="235">
        <v>3122784.5</v>
      </c>
      <c r="DG25" s="235">
        <f t="shared" si="413"/>
        <v>31046.597999999998</v>
      </c>
      <c r="DH25" s="235">
        <f t="shared" si="413"/>
        <v>2333869.6</v>
      </c>
      <c r="DI25" s="235">
        <f t="shared" si="413"/>
        <v>33311.590999999993</v>
      </c>
      <c r="DJ25" s="235">
        <f t="shared" si="413"/>
        <v>2503990.7999999998</v>
      </c>
      <c r="DK25" s="235">
        <f t="shared" si="413"/>
        <v>38823.4</v>
      </c>
      <c r="DL25" s="235">
        <f t="shared" si="413"/>
        <v>2854743.2</v>
      </c>
      <c r="DM25" s="235">
        <f t="shared" si="413"/>
        <v>56418.613000000005</v>
      </c>
      <c r="DN25" s="235">
        <f t="shared" si="413"/>
        <v>4112080.14</v>
      </c>
      <c r="DO25" s="235">
        <f t="shared" si="413"/>
        <v>69195.411000000007</v>
      </c>
      <c r="DP25" s="235">
        <f t="shared" si="413"/>
        <v>5048544.5599999996</v>
      </c>
      <c r="DQ25" s="235">
        <f t="shared" si="413"/>
        <v>62139.052000000003</v>
      </c>
      <c r="DR25" s="235">
        <f t="shared" si="413"/>
        <v>4576142.16</v>
      </c>
      <c r="DS25" s="235">
        <f t="shared" si="413"/>
        <v>48547.962</v>
      </c>
      <c r="DT25" s="235">
        <f t="shared" si="413"/>
        <v>3553602.12</v>
      </c>
      <c r="DU25" s="235">
        <f t="shared" si="413"/>
        <v>42628.261999999995</v>
      </c>
      <c r="DV25" s="235">
        <f t="shared" si="413"/>
        <v>3136763.96</v>
      </c>
      <c r="DW25" s="235">
        <f t="shared" si="413"/>
        <v>3136763.96</v>
      </c>
      <c r="DX25" s="235">
        <f t="shared" si="413"/>
        <v>54594.438999999998</v>
      </c>
      <c r="DY25" s="235">
        <f t="shared" si="413"/>
        <v>4058051.04</v>
      </c>
      <c r="DZ25" s="235">
        <f t="shared" si="413"/>
        <v>4058051.04</v>
      </c>
      <c r="EA25" s="235">
        <f t="shared" ref="EA25:IT25" si="414">SUM(EA26:EA39)</f>
        <v>43142.044999999998</v>
      </c>
      <c r="EB25" s="235">
        <f t="shared" si="414"/>
        <v>3159869.1399999997</v>
      </c>
      <c r="EC25" s="235">
        <f t="shared" si="414"/>
        <v>3159869.1399999997</v>
      </c>
      <c r="ED25" s="235">
        <f t="shared" si="414"/>
        <v>50189.702000000005</v>
      </c>
      <c r="EE25" s="235">
        <f t="shared" si="414"/>
        <v>3655947.1</v>
      </c>
      <c r="EF25" s="235">
        <f t="shared" si="414"/>
        <v>3655947.1</v>
      </c>
      <c r="EG25" s="235">
        <v>0</v>
      </c>
      <c r="EH25" s="235">
        <f>SUM(EH26:EH44)</f>
        <v>2000</v>
      </c>
      <c r="EI25" s="235"/>
      <c r="EJ25" s="235">
        <f>SUM(EJ26:EJ44)</f>
        <v>160000</v>
      </c>
      <c r="EK25" s="235">
        <v>0</v>
      </c>
      <c r="EL25" s="235">
        <f>SUM(EL26:EL44)</f>
        <v>2000</v>
      </c>
      <c r="EM25" s="235"/>
      <c r="EN25" s="235">
        <f>SUM(EN26:EN44)</f>
        <v>160000</v>
      </c>
      <c r="EO25" s="235">
        <v>0</v>
      </c>
      <c r="EP25" s="235">
        <f>SUM(EP26:EP44)</f>
        <v>4000</v>
      </c>
      <c r="EQ25" s="235"/>
      <c r="ER25" s="235">
        <f>SUM(ER26:ER44)</f>
        <v>320000</v>
      </c>
      <c r="ES25" s="235">
        <v>0</v>
      </c>
      <c r="ET25" s="235">
        <f>SUM(ET26:ET44)</f>
        <v>4400</v>
      </c>
      <c r="EU25" s="235"/>
      <c r="EV25" s="235">
        <f>SUM(EV26:EV44)</f>
        <v>348530</v>
      </c>
      <c r="EW25" s="235">
        <v>0</v>
      </c>
      <c r="EX25" s="235">
        <f>SUM(EX26:EX44)</f>
        <v>4400</v>
      </c>
      <c r="EY25" s="235"/>
      <c r="EZ25" s="235">
        <f>SUM(EZ26:EZ44)</f>
        <v>348530</v>
      </c>
      <c r="FA25" s="235">
        <v>0</v>
      </c>
      <c r="FB25" s="235">
        <f>SUM(FB26:FB44)</f>
        <v>200</v>
      </c>
      <c r="FC25" s="235"/>
      <c r="FD25" s="235">
        <f>SUM(FD26:FD44)</f>
        <v>13600</v>
      </c>
      <c r="FE25" s="235">
        <v>0</v>
      </c>
      <c r="FF25" s="235">
        <f>SUM(FF26:FF44)</f>
        <v>0</v>
      </c>
      <c r="FG25" s="235"/>
      <c r="FH25" s="235">
        <f>SUM(FH26:FH44)</f>
        <v>0</v>
      </c>
      <c r="FI25" s="235">
        <v>0</v>
      </c>
      <c r="FJ25" s="235">
        <f>SUM(FJ26:FJ44)</f>
        <v>600</v>
      </c>
      <c r="FK25" s="235"/>
      <c r="FL25" s="235">
        <f>SUM(FL26:FL44)</f>
        <v>42964</v>
      </c>
      <c r="FM25" s="235">
        <v>12</v>
      </c>
      <c r="FN25" s="235">
        <f>SUM(FN26:FN44)</f>
        <v>1000</v>
      </c>
      <c r="FO25" s="235"/>
      <c r="FP25" s="235">
        <f>SUM(FP26:FP44)</f>
        <v>70600</v>
      </c>
      <c r="FQ25" s="235">
        <v>25.5</v>
      </c>
      <c r="FR25" s="235">
        <f>SUM(FR26:FR44)</f>
        <v>200</v>
      </c>
      <c r="FS25" s="235"/>
      <c r="FT25" s="235">
        <f>SUM(FT26:FT44)</f>
        <v>4200</v>
      </c>
      <c r="FU25" s="235">
        <f t="shared" si="414"/>
        <v>6</v>
      </c>
      <c r="FV25" s="235">
        <f t="shared" si="414"/>
        <v>0</v>
      </c>
      <c r="FW25" s="235"/>
      <c r="FX25" s="235">
        <f t="shared" si="414"/>
        <v>0</v>
      </c>
      <c r="FY25" s="235">
        <f t="shared" si="414"/>
        <v>27</v>
      </c>
      <c r="FZ25" s="235">
        <f t="shared" si="414"/>
        <v>0</v>
      </c>
      <c r="GA25" s="235"/>
      <c r="GB25" s="235">
        <f t="shared" si="414"/>
        <v>0</v>
      </c>
      <c r="GC25" s="235">
        <f t="shared" si="414"/>
        <v>21</v>
      </c>
      <c r="GD25" s="235">
        <f t="shared" si="414"/>
        <v>0</v>
      </c>
      <c r="GE25" s="235"/>
      <c r="GF25" s="235">
        <f t="shared" si="414"/>
        <v>0</v>
      </c>
      <c r="GG25" s="235">
        <f t="shared" si="414"/>
        <v>102</v>
      </c>
      <c r="GH25" s="235">
        <f t="shared" si="414"/>
        <v>0</v>
      </c>
      <c r="GI25" s="235"/>
      <c r="GJ25" s="235">
        <f t="shared" si="414"/>
        <v>0</v>
      </c>
      <c r="GK25" s="235">
        <f t="shared" si="414"/>
        <v>48</v>
      </c>
      <c r="GL25" s="235">
        <f t="shared" si="414"/>
        <v>0</v>
      </c>
      <c r="GM25" s="235"/>
      <c r="GN25" s="235">
        <f t="shared" si="414"/>
        <v>0</v>
      </c>
      <c r="GO25" s="235">
        <f t="shared" si="414"/>
        <v>126</v>
      </c>
      <c r="GP25" s="235">
        <f t="shared" si="414"/>
        <v>0</v>
      </c>
      <c r="GQ25" s="235"/>
      <c r="GR25" s="235">
        <f t="shared" si="414"/>
        <v>0</v>
      </c>
      <c r="GS25" s="235">
        <f t="shared" si="414"/>
        <v>92</v>
      </c>
      <c r="GT25" s="235">
        <f t="shared" si="414"/>
        <v>0</v>
      </c>
      <c r="GU25" s="235"/>
      <c r="GV25" s="235">
        <f t="shared" si="414"/>
        <v>0</v>
      </c>
      <c r="GW25" s="235">
        <f t="shared" si="414"/>
        <v>393</v>
      </c>
      <c r="GX25" s="235">
        <f t="shared" si="414"/>
        <v>0</v>
      </c>
      <c r="GY25" s="235"/>
      <c r="GZ25" s="235">
        <f t="shared" si="414"/>
        <v>0</v>
      </c>
      <c r="HA25" s="235">
        <f t="shared" si="414"/>
        <v>424.5</v>
      </c>
      <c r="HB25" s="235">
        <f t="shared" si="414"/>
        <v>0</v>
      </c>
      <c r="HC25" s="235"/>
      <c r="HD25" s="235">
        <f t="shared" si="414"/>
        <v>0</v>
      </c>
      <c r="HE25" s="235">
        <f t="shared" si="414"/>
        <v>0</v>
      </c>
      <c r="HF25" s="235"/>
      <c r="HG25" s="235">
        <f t="shared" si="414"/>
        <v>0</v>
      </c>
      <c r="HH25" s="235">
        <f t="shared" si="414"/>
        <v>0</v>
      </c>
      <c r="HI25" s="235"/>
      <c r="HJ25" s="235">
        <f t="shared" si="414"/>
        <v>0</v>
      </c>
      <c r="HK25" s="235">
        <f t="shared" si="414"/>
        <v>50</v>
      </c>
      <c r="HL25" s="235"/>
      <c r="HM25" s="235">
        <f t="shared" si="414"/>
        <v>3032.5</v>
      </c>
      <c r="HN25" s="235">
        <v>2249.1119999999996</v>
      </c>
      <c r="HO25" s="235">
        <v>179351.92</v>
      </c>
      <c r="HP25" s="235">
        <v>2100.7080000000001</v>
      </c>
      <c r="HQ25" s="235">
        <v>167288.4</v>
      </c>
      <c r="HR25" s="235">
        <v>4213.4130000000005</v>
      </c>
      <c r="HS25" s="235">
        <v>336532.2</v>
      </c>
      <c r="HT25" s="235">
        <v>2716.3380000000002</v>
      </c>
      <c r="HU25" s="235">
        <v>216788.99999999997</v>
      </c>
      <c r="HV25" s="235">
        <v>57.605000000000004</v>
      </c>
      <c r="HW25" s="235">
        <v>3936</v>
      </c>
      <c r="HX25" s="235">
        <v>42.603000000000002</v>
      </c>
      <c r="HY25" s="235">
        <v>2878.6800000000003</v>
      </c>
      <c r="HZ25" s="235">
        <v>46.805</v>
      </c>
      <c r="IA25" s="235">
        <v>3182.16</v>
      </c>
      <c r="IB25" s="235">
        <v>72.007999999999996</v>
      </c>
      <c r="IC25" s="235">
        <v>5040</v>
      </c>
      <c r="ID25" s="235">
        <v>189.18599999999998</v>
      </c>
      <c r="IE25" s="235">
        <v>2277.6</v>
      </c>
      <c r="IF25" s="235">
        <v>0</v>
      </c>
      <c r="IG25" s="235">
        <v>0</v>
      </c>
      <c r="IH25" s="235">
        <f t="shared" si="414"/>
        <v>0</v>
      </c>
      <c r="II25" s="235">
        <f t="shared" si="414"/>
        <v>0</v>
      </c>
      <c r="IJ25" s="235">
        <f t="shared" si="414"/>
        <v>0</v>
      </c>
      <c r="IK25" s="235">
        <f t="shared" si="414"/>
        <v>0</v>
      </c>
      <c r="IL25" s="235">
        <f t="shared" si="414"/>
        <v>0</v>
      </c>
      <c r="IM25" s="235">
        <f t="shared" si="414"/>
        <v>0</v>
      </c>
      <c r="IN25" s="235">
        <f t="shared" si="414"/>
        <v>0</v>
      </c>
      <c r="IO25" s="235">
        <f t="shared" si="414"/>
        <v>0</v>
      </c>
      <c r="IP25" s="235">
        <f t="shared" si="414"/>
        <v>0</v>
      </c>
      <c r="IQ25" s="235">
        <f t="shared" si="414"/>
        <v>0</v>
      </c>
      <c r="IR25" s="235">
        <f t="shared" si="414"/>
        <v>0</v>
      </c>
      <c r="IS25" s="235">
        <f t="shared" si="414"/>
        <v>0</v>
      </c>
      <c r="IT25" s="235">
        <f t="shared" si="414"/>
        <v>0</v>
      </c>
      <c r="IU25" s="235">
        <f t="shared" ref="IU25:NN25" si="415">SUM(IU26:IU39)</f>
        <v>0</v>
      </c>
      <c r="IV25" s="235">
        <f t="shared" si="415"/>
        <v>0</v>
      </c>
      <c r="IW25" s="235">
        <f t="shared" si="415"/>
        <v>0</v>
      </c>
      <c r="IX25" s="235">
        <f t="shared" si="415"/>
        <v>12</v>
      </c>
      <c r="IY25" s="235">
        <f t="shared" si="415"/>
        <v>665.76</v>
      </c>
      <c r="IZ25" s="235">
        <f t="shared" si="415"/>
        <v>25.5</v>
      </c>
      <c r="JA25" s="235">
        <f t="shared" si="415"/>
        <v>1414.74</v>
      </c>
      <c r="JB25" s="235">
        <f t="shared" si="415"/>
        <v>6</v>
      </c>
      <c r="JC25" s="235">
        <f t="shared" si="415"/>
        <v>338.15999999999997</v>
      </c>
      <c r="JD25" s="235">
        <v>0</v>
      </c>
      <c r="JE25" s="235">
        <f>SUM(JE26:JE44)</f>
        <v>1200</v>
      </c>
      <c r="JF25" s="235"/>
      <c r="JG25" s="235">
        <f>SUM(JG26:JG44)</f>
        <v>88215</v>
      </c>
      <c r="JH25" s="235">
        <v>60</v>
      </c>
      <c r="JI25" s="235">
        <f>SUM(JI26:JI44)</f>
        <v>1000</v>
      </c>
      <c r="JJ25" s="235"/>
      <c r="JK25" s="235">
        <f>SUM(JK26:JK44)</f>
        <v>71325</v>
      </c>
      <c r="JL25" s="235">
        <v>60</v>
      </c>
      <c r="JM25" s="235">
        <f>SUM(JM26:JM44)</f>
        <v>1400</v>
      </c>
      <c r="JN25" s="235"/>
      <c r="JO25" s="235">
        <f>SUM(JO26:JO44)</f>
        <v>103325</v>
      </c>
      <c r="JP25" s="235">
        <v>0</v>
      </c>
      <c r="JQ25" s="235">
        <f>SUM(JQ26:JQ44)</f>
        <v>1800</v>
      </c>
      <c r="JR25" s="235"/>
      <c r="JS25" s="235">
        <f>SUM(JS26:JS44)</f>
        <v>133590</v>
      </c>
      <c r="JT25" s="235">
        <v>0</v>
      </c>
      <c r="JU25" s="235">
        <f>SUM(JU26:JU44)</f>
        <v>1600</v>
      </c>
      <c r="JV25" s="235"/>
      <c r="JW25" s="235">
        <f>SUM(JW26:JW44)</f>
        <v>121060</v>
      </c>
      <c r="JX25" s="235">
        <v>0</v>
      </c>
      <c r="JY25" s="235">
        <f>SUM(JY26:JY44)</f>
        <v>2000</v>
      </c>
      <c r="JZ25" s="235"/>
      <c r="KA25" s="235">
        <f>SUM(KA26:KA44)</f>
        <v>142650</v>
      </c>
      <c r="KB25" s="235">
        <v>0</v>
      </c>
      <c r="KC25" s="235">
        <f>SUM(KC26:KC44)</f>
        <v>2000</v>
      </c>
      <c r="KD25" s="235"/>
      <c r="KE25" s="235">
        <f>SUM(KE26:KE44)</f>
        <v>142650</v>
      </c>
      <c r="KF25" s="235">
        <v>0</v>
      </c>
      <c r="KG25" s="235">
        <f>SUM(KG26:KG44)</f>
        <v>2000</v>
      </c>
      <c r="KH25" s="235"/>
      <c r="KI25" s="235">
        <f>SUM(KI26:KI44)</f>
        <v>142650</v>
      </c>
      <c r="KJ25" s="235">
        <v>0</v>
      </c>
      <c r="KK25" s="235">
        <f>SUM(KK26:KK44)</f>
        <v>1000</v>
      </c>
      <c r="KL25" s="235"/>
      <c r="KM25" s="235">
        <f>SUM(KM26:KM44)</f>
        <v>70600</v>
      </c>
      <c r="KN25" s="235">
        <v>0</v>
      </c>
      <c r="KO25" s="235">
        <f>SUM(KO26:KO44)</f>
        <v>200</v>
      </c>
      <c r="KP25" s="235"/>
      <c r="KQ25" s="235">
        <f>SUM(KQ26:KQ44)</f>
        <v>4200</v>
      </c>
      <c r="KR25" s="235">
        <f t="shared" si="415"/>
        <v>0</v>
      </c>
      <c r="KS25" s="235">
        <f t="shared" si="415"/>
        <v>0</v>
      </c>
      <c r="KT25" s="235"/>
      <c r="KU25" s="235">
        <f t="shared" si="415"/>
        <v>0</v>
      </c>
      <c r="KV25" s="235">
        <f t="shared" si="415"/>
        <v>0</v>
      </c>
      <c r="KW25" s="235">
        <f t="shared" si="415"/>
        <v>0</v>
      </c>
      <c r="KX25" s="235"/>
      <c r="KY25" s="235">
        <f t="shared" si="415"/>
        <v>0</v>
      </c>
      <c r="KZ25" s="235">
        <f t="shared" si="415"/>
        <v>0</v>
      </c>
      <c r="LA25" s="235">
        <f t="shared" si="415"/>
        <v>0</v>
      </c>
      <c r="LB25" s="235"/>
      <c r="LC25" s="235">
        <f t="shared" si="415"/>
        <v>0</v>
      </c>
      <c r="LD25" s="235">
        <f t="shared" si="415"/>
        <v>0</v>
      </c>
      <c r="LE25" s="235">
        <f t="shared" si="415"/>
        <v>0</v>
      </c>
      <c r="LF25" s="235"/>
      <c r="LG25" s="235">
        <f t="shared" si="415"/>
        <v>0</v>
      </c>
      <c r="LH25" s="235">
        <f t="shared" si="415"/>
        <v>0</v>
      </c>
      <c r="LI25" s="235">
        <f t="shared" si="415"/>
        <v>0</v>
      </c>
      <c r="LJ25" s="235"/>
      <c r="LK25" s="235">
        <f t="shared" si="415"/>
        <v>0</v>
      </c>
      <c r="LL25" s="235">
        <f t="shared" si="415"/>
        <v>0</v>
      </c>
      <c r="LM25" s="235">
        <f t="shared" si="415"/>
        <v>0</v>
      </c>
      <c r="LN25" s="235"/>
      <c r="LO25" s="235">
        <f t="shared" si="415"/>
        <v>0</v>
      </c>
      <c r="LP25" s="235">
        <f t="shared" si="415"/>
        <v>0</v>
      </c>
      <c r="LQ25" s="235">
        <f t="shared" si="415"/>
        <v>0</v>
      </c>
      <c r="LR25" s="235"/>
      <c r="LS25" s="235">
        <f t="shared" si="415"/>
        <v>0</v>
      </c>
      <c r="LT25" s="235">
        <f t="shared" si="415"/>
        <v>0</v>
      </c>
      <c r="LU25" s="235">
        <f t="shared" si="415"/>
        <v>0</v>
      </c>
      <c r="LV25" s="235"/>
      <c r="LW25" s="235">
        <f t="shared" si="415"/>
        <v>0</v>
      </c>
      <c r="LX25" s="235">
        <f t="shared" si="415"/>
        <v>0</v>
      </c>
      <c r="LY25" s="235">
        <f t="shared" si="415"/>
        <v>0</v>
      </c>
      <c r="LZ25" s="235"/>
      <c r="MA25" s="235">
        <f t="shared" si="415"/>
        <v>0</v>
      </c>
      <c r="MB25" s="235">
        <f t="shared" si="415"/>
        <v>0</v>
      </c>
      <c r="MC25" s="235"/>
      <c r="MD25" s="235">
        <f t="shared" si="415"/>
        <v>0</v>
      </c>
      <c r="ME25" s="235">
        <f t="shared" si="415"/>
        <v>0</v>
      </c>
      <c r="MF25" s="235"/>
      <c r="MG25" s="235">
        <f t="shared" si="415"/>
        <v>0</v>
      </c>
      <c r="MH25" s="235">
        <f t="shared" si="415"/>
        <v>0</v>
      </c>
      <c r="MI25" s="235"/>
      <c r="MJ25" s="235">
        <f t="shared" si="415"/>
        <v>0</v>
      </c>
      <c r="MK25" s="235">
        <v>1118.4939999999999</v>
      </c>
      <c r="ML25" s="235">
        <v>82643.199999999997</v>
      </c>
      <c r="MM25" s="235">
        <v>964.89599999999996</v>
      </c>
      <c r="MN25" s="235">
        <v>68822.399999999994</v>
      </c>
      <c r="MO25" s="235">
        <v>1719.4569999999999</v>
      </c>
      <c r="MP25" s="235">
        <v>125247.25</v>
      </c>
      <c r="MQ25" s="235">
        <v>1610.5320000000002</v>
      </c>
      <c r="MR25" s="235">
        <v>119997.70000000001</v>
      </c>
      <c r="MS25" s="235">
        <v>1349.5349999999999</v>
      </c>
      <c r="MT25" s="235">
        <v>96194.7</v>
      </c>
      <c r="MU25" s="235">
        <v>2657.0659999999998</v>
      </c>
      <c r="MV25" s="235">
        <v>189740.40000000002</v>
      </c>
      <c r="MW25" s="235">
        <v>1074.1079999999999</v>
      </c>
      <c r="MX25" s="235">
        <v>76612</v>
      </c>
      <c r="MY25" s="235">
        <v>0</v>
      </c>
      <c r="MZ25" s="235">
        <v>0</v>
      </c>
      <c r="NA25" s="235">
        <v>7.2</v>
      </c>
      <c r="NB25" s="235">
        <v>513.6</v>
      </c>
      <c r="NC25" s="235">
        <v>0</v>
      </c>
      <c r="ND25" s="235">
        <v>0</v>
      </c>
      <c r="NE25" s="235">
        <f t="shared" si="415"/>
        <v>0</v>
      </c>
      <c r="NF25" s="235">
        <f t="shared" si="415"/>
        <v>0</v>
      </c>
      <c r="NG25" s="235">
        <f t="shared" si="415"/>
        <v>20.75</v>
      </c>
      <c r="NH25" s="235">
        <f t="shared" si="415"/>
        <v>1047.04</v>
      </c>
      <c r="NI25" s="235">
        <f t="shared" si="415"/>
        <v>60</v>
      </c>
      <c r="NJ25" s="235">
        <f t="shared" si="415"/>
        <v>3375</v>
      </c>
      <c r="NK25" s="235">
        <f t="shared" si="415"/>
        <v>0</v>
      </c>
      <c r="NL25" s="235">
        <f t="shared" si="415"/>
        <v>0</v>
      </c>
      <c r="NM25" s="235">
        <f t="shared" si="415"/>
        <v>0</v>
      </c>
      <c r="NN25" s="235">
        <f t="shared" si="415"/>
        <v>0</v>
      </c>
      <c r="NO25" s="235">
        <f t="shared" ref="NO25:SH25" si="416">SUM(NO26:NO39)</f>
        <v>0</v>
      </c>
      <c r="NP25" s="235">
        <f t="shared" si="416"/>
        <v>0</v>
      </c>
      <c r="NQ25" s="235">
        <f t="shared" si="416"/>
        <v>0</v>
      </c>
      <c r="NR25" s="235">
        <f t="shared" si="416"/>
        <v>0</v>
      </c>
      <c r="NS25" s="235">
        <f t="shared" si="416"/>
        <v>0</v>
      </c>
      <c r="NT25" s="235">
        <f t="shared" si="416"/>
        <v>0</v>
      </c>
      <c r="NU25" s="235">
        <f t="shared" si="416"/>
        <v>0</v>
      </c>
      <c r="NV25" s="235">
        <f t="shared" si="416"/>
        <v>0</v>
      </c>
      <c r="NW25" s="235">
        <f t="shared" si="416"/>
        <v>0</v>
      </c>
      <c r="NX25" s="235">
        <f t="shared" si="416"/>
        <v>0</v>
      </c>
      <c r="NY25" s="235">
        <f t="shared" si="416"/>
        <v>0</v>
      </c>
      <c r="NZ25" s="235">
        <f t="shared" si="416"/>
        <v>0</v>
      </c>
      <c r="OA25" s="235">
        <v>7451.6</v>
      </c>
      <c r="OB25" s="235">
        <f>SUM(OB26:OB44)</f>
        <v>0</v>
      </c>
      <c r="OC25" s="235"/>
      <c r="OD25" s="235">
        <f>SUM(OD26:OD44)</f>
        <v>0</v>
      </c>
      <c r="OE25" s="235">
        <v>10954.400000000001</v>
      </c>
      <c r="OF25" s="235">
        <f>SUM(OF26:OF44)</f>
        <v>3102</v>
      </c>
      <c r="OG25" s="235"/>
      <c r="OH25" s="235">
        <f>SUM(OH26:OH44)</f>
        <v>204135</v>
      </c>
      <c r="OI25" s="235">
        <v>10954.400000000001</v>
      </c>
      <c r="OJ25" s="235">
        <f>SUM(OJ26:OJ44)</f>
        <v>9000</v>
      </c>
      <c r="OK25" s="235"/>
      <c r="OL25" s="235">
        <f>SUM(OL26:OL44)</f>
        <v>610000</v>
      </c>
      <c r="OM25" s="235">
        <v>11309.6</v>
      </c>
      <c r="ON25" s="235">
        <f>SUM(ON26:ON44)</f>
        <v>9900</v>
      </c>
      <c r="OO25" s="235"/>
      <c r="OP25" s="235">
        <f>SUM(OP26:OP44)</f>
        <v>671000</v>
      </c>
      <c r="OQ25" s="235">
        <v>16668.199999999997</v>
      </c>
      <c r="OR25" s="235">
        <f>SUM(OR26:OR44)</f>
        <v>13600</v>
      </c>
      <c r="OS25" s="235"/>
      <c r="OT25" s="235">
        <f>SUM(OT26:OT44)</f>
        <v>921000</v>
      </c>
      <c r="OU25" s="235">
        <v>18187.199999999997</v>
      </c>
      <c r="OV25" s="235">
        <f>SUM(OV26:OV44)</f>
        <v>14300</v>
      </c>
      <c r="OW25" s="235"/>
      <c r="OX25" s="235">
        <f>SUM(OX26:OX44)</f>
        <v>770500</v>
      </c>
      <c r="OY25" s="235">
        <v>17850.800000000003</v>
      </c>
      <c r="OZ25" s="235">
        <f>SUM(OZ26:OZ44)</f>
        <v>14800</v>
      </c>
      <c r="PA25" s="235"/>
      <c r="PB25" s="235">
        <f>SUM(PB26:PB44)</f>
        <v>797500</v>
      </c>
      <c r="PC25" s="235">
        <v>15434.400000000001</v>
      </c>
      <c r="PD25" s="235">
        <f>SUM(PD26:PD44)</f>
        <v>10000</v>
      </c>
      <c r="PE25" s="235"/>
      <c r="PF25" s="235">
        <f>SUM(PF26:PF44)</f>
        <v>538750</v>
      </c>
      <c r="PG25" s="235">
        <v>17109</v>
      </c>
      <c r="PH25" s="235">
        <f>SUM(PH26:PH44)</f>
        <v>15200</v>
      </c>
      <c r="PI25" s="235"/>
      <c r="PJ25" s="235">
        <f>SUM(PJ26:PJ44)</f>
        <v>819200</v>
      </c>
      <c r="PK25" s="235">
        <v>15703.2</v>
      </c>
      <c r="PL25" s="235">
        <f>SUM(PL26:PL44)</f>
        <v>13000</v>
      </c>
      <c r="PM25" s="235"/>
      <c r="PN25" s="235">
        <f>SUM(PN26:PN44)</f>
        <v>699140</v>
      </c>
      <c r="PO25" s="235">
        <f t="shared" si="416"/>
        <v>16707</v>
      </c>
      <c r="PP25" s="235">
        <f t="shared" si="416"/>
        <v>7750</v>
      </c>
      <c r="PQ25" s="235"/>
      <c r="PR25" s="235">
        <f t="shared" si="416"/>
        <v>416828</v>
      </c>
      <c r="PS25" s="235">
        <f t="shared" si="416"/>
        <v>17849.599999999999</v>
      </c>
      <c r="PT25" s="235">
        <f t="shared" si="416"/>
        <v>7500</v>
      </c>
      <c r="PU25" s="235"/>
      <c r="PV25" s="235">
        <f t="shared" si="416"/>
        <v>403416</v>
      </c>
      <c r="PW25" s="235">
        <f t="shared" si="416"/>
        <v>10368</v>
      </c>
      <c r="PX25" s="235">
        <f t="shared" si="416"/>
        <v>10600</v>
      </c>
      <c r="PY25" s="235"/>
      <c r="PZ25" s="235">
        <f t="shared" si="416"/>
        <v>570068</v>
      </c>
      <c r="QA25" s="235">
        <f t="shared" si="416"/>
        <v>10192.400000000001</v>
      </c>
      <c r="QB25" s="235">
        <f t="shared" si="416"/>
        <v>10670</v>
      </c>
      <c r="QC25" s="235"/>
      <c r="QD25" s="235">
        <f t="shared" si="416"/>
        <v>573833.04</v>
      </c>
      <c r="QE25" s="235">
        <f t="shared" si="416"/>
        <v>3684</v>
      </c>
      <c r="QF25" s="235">
        <f t="shared" si="416"/>
        <v>14356</v>
      </c>
      <c r="QG25" s="235"/>
      <c r="QH25" s="235">
        <f t="shared" si="416"/>
        <v>771987.3600000001</v>
      </c>
      <c r="QI25" s="235">
        <f t="shared" si="416"/>
        <v>1118.8800000000001</v>
      </c>
      <c r="QJ25" s="235">
        <f t="shared" si="416"/>
        <v>16900</v>
      </c>
      <c r="QK25" s="235"/>
      <c r="QL25" s="235">
        <f t="shared" si="416"/>
        <v>908684</v>
      </c>
      <c r="QM25" s="235">
        <f t="shared" si="416"/>
        <v>369.6</v>
      </c>
      <c r="QN25" s="235">
        <f t="shared" si="416"/>
        <v>18900</v>
      </c>
      <c r="QO25" s="235"/>
      <c r="QP25" s="235">
        <f t="shared" si="416"/>
        <v>1015320</v>
      </c>
      <c r="QQ25" s="235">
        <f t="shared" si="416"/>
        <v>0</v>
      </c>
      <c r="QR25" s="235">
        <f t="shared" si="416"/>
        <v>18900</v>
      </c>
      <c r="QS25" s="235"/>
      <c r="QT25" s="235">
        <f t="shared" si="416"/>
        <v>1015320</v>
      </c>
      <c r="QU25" s="235">
        <f t="shared" si="416"/>
        <v>4068</v>
      </c>
      <c r="QV25" s="235">
        <f t="shared" si="416"/>
        <v>13800</v>
      </c>
      <c r="QW25" s="235"/>
      <c r="QX25" s="235">
        <f t="shared" si="416"/>
        <v>741240</v>
      </c>
      <c r="QY25" s="235">
        <f t="shared" si="416"/>
        <v>16295</v>
      </c>
      <c r="QZ25" s="235"/>
      <c r="RA25" s="235">
        <f t="shared" si="416"/>
        <v>973111.92575488449</v>
      </c>
      <c r="RB25" s="235">
        <f t="shared" si="416"/>
        <v>14000</v>
      </c>
      <c r="RC25" s="235"/>
      <c r="RD25" s="235">
        <f t="shared" si="416"/>
        <v>826000</v>
      </c>
      <c r="RE25" s="235">
        <f t="shared" si="416"/>
        <v>17500</v>
      </c>
      <c r="RF25" s="235"/>
      <c r="RG25" s="235">
        <f t="shared" si="416"/>
        <v>1050038.5435168738</v>
      </c>
      <c r="RH25" s="235">
        <v>11760</v>
      </c>
      <c r="RI25" s="235">
        <v>780684</v>
      </c>
      <c r="RJ25" s="235">
        <v>5282.4</v>
      </c>
      <c r="RK25" s="235">
        <v>359292</v>
      </c>
      <c r="RL25" s="235">
        <v>8815.2000000000007</v>
      </c>
      <c r="RM25" s="235">
        <v>598548</v>
      </c>
      <c r="RN25" s="235">
        <v>11805.599999999999</v>
      </c>
      <c r="RO25" s="235">
        <v>799380</v>
      </c>
      <c r="RP25" s="235">
        <v>13238.4</v>
      </c>
      <c r="RQ25" s="235">
        <v>896016</v>
      </c>
      <c r="RR25" s="235">
        <v>10900.8</v>
      </c>
      <c r="RS25" s="235">
        <v>587392.80000000005</v>
      </c>
      <c r="RT25" s="235">
        <v>14097.599999999999</v>
      </c>
      <c r="RU25" s="235">
        <v>759694.8</v>
      </c>
      <c r="RV25" s="235">
        <v>18703.199999999997</v>
      </c>
      <c r="RW25" s="235">
        <v>1007922.6</v>
      </c>
      <c r="RX25" s="235">
        <v>15665.6</v>
      </c>
      <c r="RY25" s="235">
        <v>844129.5</v>
      </c>
      <c r="RZ25" s="235">
        <v>13195.8</v>
      </c>
      <c r="SA25" s="235">
        <v>710923</v>
      </c>
      <c r="SB25" s="235">
        <f t="shared" si="416"/>
        <v>7451.6</v>
      </c>
      <c r="SC25" s="235">
        <f t="shared" si="416"/>
        <v>401548.9</v>
      </c>
      <c r="SD25" s="235">
        <f t="shared" si="416"/>
        <v>6958.4</v>
      </c>
      <c r="SE25" s="235">
        <f t="shared" si="416"/>
        <v>374914</v>
      </c>
      <c r="SF25" s="235">
        <f t="shared" si="416"/>
        <v>10954.400000000001</v>
      </c>
      <c r="SG25" s="235">
        <f t="shared" si="416"/>
        <v>590262.19999999995</v>
      </c>
      <c r="SH25" s="235">
        <f t="shared" si="416"/>
        <v>11309.6</v>
      </c>
      <c r="SI25" s="235">
        <f t="shared" ref="SI25:XB25" si="417">SUM(SI26:SI39)</f>
        <v>609516</v>
      </c>
      <c r="SJ25" s="235">
        <f t="shared" si="417"/>
        <v>16668.199999999997</v>
      </c>
      <c r="SK25" s="235">
        <f t="shared" si="417"/>
        <v>897641.35</v>
      </c>
      <c r="SL25" s="235">
        <f t="shared" si="417"/>
        <v>18187.199999999997</v>
      </c>
      <c r="SM25" s="235">
        <f t="shared" si="417"/>
        <v>978126.63</v>
      </c>
      <c r="SN25" s="235">
        <f t="shared" si="417"/>
        <v>17850.800000000003</v>
      </c>
      <c r="SO25" s="235">
        <f t="shared" si="417"/>
        <v>959602.53</v>
      </c>
      <c r="SP25" s="235">
        <f t="shared" si="417"/>
        <v>15434.400000000001</v>
      </c>
      <c r="SQ25" s="235">
        <f t="shared" si="417"/>
        <v>904573.92</v>
      </c>
      <c r="SR25" s="235">
        <f t="shared" si="417"/>
        <v>17109</v>
      </c>
      <c r="SS25" s="235">
        <f t="shared" si="417"/>
        <v>1219079.3199999998</v>
      </c>
      <c r="ST25" s="235">
        <f t="shared" si="417"/>
        <v>15703.2</v>
      </c>
      <c r="SU25" s="235">
        <f t="shared" si="417"/>
        <v>920809.44</v>
      </c>
      <c r="SV25" s="235">
        <f t="shared" si="417"/>
        <v>16707</v>
      </c>
      <c r="SW25" s="235">
        <f t="shared" si="417"/>
        <v>993726.55</v>
      </c>
      <c r="SX25" s="235">
        <v>380.8</v>
      </c>
      <c r="SY25" s="235">
        <f>SUM(SY26:SY44)</f>
        <v>620</v>
      </c>
      <c r="SZ25" s="235"/>
      <c r="TA25" s="235">
        <f>SUM(TA26:TA44)</f>
        <v>44216.2</v>
      </c>
      <c r="TB25" s="235">
        <v>162.19999999999999</v>
      </c>
      <c r="TC25" s="235">
        <f>SUM(TC26:TC44)</f>
        <v>550</v>
      </c>
      <c r="TD25" s="235"/>
      <c r="TE25" s="235">
        <f>SUM(TE26:TE44)</f>
        <v>36373.5</v>
      </c>
      <c r="TF25" s="235">
        <v>162.19999999999999</v>
      </c>
      <c r="TG25" s="235">
        <f>SUM(TG26:TG44)</f>
        <v>500</v>
      </c>
      <c r="TH25" s="235"/>
      <c r="TI25" s="235">
        <f>SUM(TI26:TI44)</f>
        <v>33363.5</v>
      </c>
      <c r="TJ25" s="235">
        <v>88.7</v>
      </c>
      <c r="TK25" s="235">
        <f>SUM(TK26:TK44)</f>
        <v>500</v>
      </c>
      <c r="TL25" s="235"/>
      <c r="TM25" s="235">
        <f>SUM(TM26:TM44)</f>
        <v>33521</v>
      </c>
      <c r="TN25" s="235">
        <v>138.75</v>
      </c>
      <c r="TO25" s="235">
        <f>SUM(TO26:TO44)</f>
        <v>560</v>
      </c>
      <c r="TP25" s="235"/>
      <c r="TQ25" s="235">
        <f>SUM(TQ26:TQ44)</f>
        <v>37629</v>
      </c>
      <c r="TR25" s="235">
        <v>131.25</v>
      </c>
      <c r="TS25" s="235">
        <f>SUM(TS26:TS44)</f>
        <v>420</v>
      </c>
      <c r="TT25" s="235"/>
      <c r="TU25" s="235">
        <f>SUM(TU26:TU44)</f>
        <v>27963</v>
      </c>
      <c r="TV25" s="235">
        <v>97.85</v>
      </c>
      <c r="TW25" s="235">
        <f>SUM(TW26:TW44)</f>
        <v>320</v>
      </c>
      <c r="TX25" s="235"/>
      <c r="TY25" s="235">
        <f>SUM(TY26:TY44)</f>
        <v>20688.699999999997</v>
      </c>
      <c r="TZ25" s="235">
        <v>170.10000000000002</v>
      </c>
      <c r="UA25" s="235">
        <f>SUM(UA26:UA44)</f>
        <v>500</v>
      </c>
      <c r="UB25" s="235"/>
      <c r="UC25" s="235">
        <f>SUM(UC26:UC44)</f>
        <v>29771</v>
      </c>
      <c r="UD25" s="235">
        <v>139.30000000000001</v>
      </c>
      <c r="UE25" s="235">
        <f>SUM(UE26:UE44)</f>
        <v>600</v>
      </c>
      <c r="UF25" s="235"/>
      <c r="UG25" s="235">
        <f>SUM(UG26:UG44)</f>
        <v>36770</v>
      </c>
      <c r="UH25" s="235">
        <v>142.25</v>
      </c>
      <c r="UI25" s="235">
        <f>SUM(UI26:UI44)</f>
        <v>300</v>
      </c>
      <c r="UJ25" s="235"/>
      <c r="UK25" s="235">
        <f>SUM(UK26:UK44)</f>
        <v>12650.5</v>
      </c>
      <c r="UL25" s="235">
        <f t="shared" si="417"/>
        <v>74.25</v>
      </c>
      <c r="UM25" s="235">
        <f t="shared" si="417"/>
        <v>200</v>
      </c>
      <c r="UN25" s="235"/>
      <c r="UO25" s="235">
        <f t="shared" si="417"/>
        <v>10550.5</v>
      </c>
      <c r="UP25" s="235">
        <f t="shared" si="417"/>
        <v>54.05</v>
      </c>
      <c r="UQ25" s="235">
        <f t="shared" si="417"/>
        <v>250</v>
      </c>
      <c r="UR25" s="235"/>
      <c r="US25" s="235">
        <f t="shared" si="417"/>
        <v>13189.099999999999</v>
      </c>
      <c r="UT25" s="235">
        <f t="shared" si="417"/>
        <v>63.35</v>
      </c>
      <c r="UU25" s="235">
        <f t="shared" si="417"/>
        <v>180</v>
      </c>
      <c r="UV25" s="235"/>
      <c r="UW25" s="235">
        <f t="shared" si="417"/>
        <v>9427.1999999999989</v>
      </c>
      <c r="UX25" s="235">
        <f t="shared" si="417"/>
        <v>40.450000000000003</v>
      </c>
      <c r="UY25" s="235">
        <f t="shared" si="417"/>
        <v>180</v>
      </c>
      <c r="UZ25" s="235"/>
      <c r="VA25" s="235">
        <f t="shared" si="417"/>
        <v>9427.1999999999989</v>
      </c>
      <c r="VB25" s="235">
        <f t="shared" si="417"/>
        <v>90.85</v>
      </c>
      <c r="VC25" s="235">
        <f t="shared" si="417"/>
        <v>130</v>
      </c>
      <c r="VD25" s="235"/>
      <c r="VE25" s="235">
        <f t="shared" si="417"/>
        <v>6788.6</v>
      </c>
      <c r="VF25" s="235">
        <f t="shared" si="417"/>
        <v>157.35</v>
      </c>
      <c r="VG25" s="235">
        <f t="shared" si="417"/>
        <v>130</v>
      </c>
      <c r="VH25" s="235"/>
      <c r="VI25" s="235">
        <f t="shared" si="417"/>
        <v>6788.6</v>
      </c>
      <c r="VJ25" s="235">
        <f t="shared" si="417"/>
        <v>68.349999999999994</v>
      </c>
      <c r="VK25" s="235">
        <f t="shared" si="417"/>
        <v>100</v>
      </c>
      <c r="VL25" s="235"/>
      <c r="VM25" s="235">
        <f t="shared" si="417"/>
        <v>5255</v>
      </c>
      <c r="VN25" s="235">
        <f t="shared" si="417"/>
        <v>37.65</v>
      </c>
      <c r="VO25" s="235">
        <f t="shared" si="417"/>
        <v>180</v>
      </c>
      <c r="VP25" s="235"/>
      <c r="VQ25" s="235">
        <f t="shared" si="417"/>
        <v>9307.5</v>
      </c>
      <c r="VR25" s="235">
        <f t="shared" si="417"/>
        <v>116.10000000000001</v>
      </c>
      <c r="VS25" s="235">
        <f t="shared" si="417"/>
        <v>100</v>
      </c>
      <c r="VT25" s="235"/>
      <c r="VU25" s="235">
        <f t="shared" si="417"/>
        <v>5002</v>
      </c>
      <c r="VV25" s="235">
        <f t="shared" si="417"/>
        <v>190</v>
      </c>
      <c r="VW25" s="235"/>
      <c r="VX25" s="235">
        <f t="shared" si="417"/>
        <v>11834</v>
      </c>
      <c r="VY25" s="235">
        <f t="shared" si="417"/>
        <v>160</v>
      </c>
      <c r="VZ25" s="235"/>
      <c r="WA25" s="235">
        <f t="shared" si="417"/>
        <v>8228.1217718208572</v>
      </c>
      <c r="WB25" s="235">
        <f t="shared" si="417"/>
        <v>60</v>
      </c>
      <c r="WC25" s="235"/>
      <c r="WD25" s="235">
        <f t="shared" si="417"/>
        <v>3061.05</v>
      </c>
      <c r="WE25" s="235">
        <v>448.31900000000002</v>
      </c>
      <c r="WF25" s="235">
        <v>29564.41</v>
      </c>
      <c r="WG25" s="235">
        <v>582.47199999999998</v>
      </c>
      <c r="WH25" s="235">
        <v>38300.31</v>
      </c>
      <c r="WI25" s="235">
        <v>587.726</v>
      </c>
      <c r="WJ25" s="235">
        <v>39181.31</v>
      </c>
      <c r="WK25" s="235">
        <v>445.56900000000002</v>
      </c>
      <c r="WL25" s="235">
        <v>28862.050000000003</v>
      </c>
      <c r="WM25" s="235">
        <v>323.21199999999999</v>
      </c>
      <c r="WN25" s="235">
        <v>20366.03</v>
      </c>
      <c r="WO25" s="235">
        <v>266.81400000000002</v>
      </c>
      <c r="WP25" s="235">
        <v>17257.16</v>
      </c>
      <c r="WQ25" s="235">
        <v>325.11500000000001</v>
      </c>
      <c r="WR25" s="235">
        <v>20115.88</v>
      </c>
      <c r="WS25" s="235">
        <v>416.92</v>
      </c>
      <c r="WT25" s="235">
        <v>25519.58</v>
      </c>
      <c r="WU25" s="235">
        <v>434.01800000000003</v>
      </c>
      <c r="WV25" s="235">
        <v>26094.46</v>
      </c>
      <c r="WW25" s="235">
        <v>279.95</v>
      </c>
      <c r="WX25" s="235">
        <v>15009.92</v>
      </c>
      <c r="WY25" s="235">
        <f t="shared" si="417"/>
        <v>380.8</v>
      </c>
      <c r="WZ25" s="235">
        <f t="shared" si="417"/>
        <v>19804.36</v>
      </c>
      <c r="XA25" s="235">
        <f t="shared" si="417"/>
        <v>393.25</v>
      </c>
      <c r="XB25" s="235">
        <f t="shared" si="417"/>
        <v>20199.320000000003</v>
      </c>
      <c r="XC25" s="235">
        <f t="shared" ref="XC25:ABV25" si="418">SUM(XC26:XC39)</f>
        <v>162.19999999999999</v>
      </c>
      <c r="XD25" s="235">
        <f t="shared" si="418"/>
        <v>8582.16</v>
      </c>
      <c r="XE25" s="235">
        <f t="shared" si="418"/>
        <v>88.7</v>
      </c>
      <c r="XF25" s="235">
        <f t="shared" si="418"/>
        <v>4724.66</v>
      </c>
      <c r="XG25" s="235">
        <f t="shared" si="418"/>
        <v>138.75</v>
      </c>
      <c r="XH25" s="235">
        <f t="shared" si="418"/>
        <v>7321.55</v>
      </c>
      <c r="XI25" s="235">
        <f t="shared" si="418"/>
        <v>131.25</v>
      </c>
      <c r="XJ25" s="235">
        <f t="shared" si="418"/>
        <v>6794.119999999999</v>
      </c>
      <c r="XK25" s="235">
        <f t="shared" si="418"/>
        <v>97.85</v>
      </c>
      <c r="XL25" s="235">
        <f t="shared" si="418"/>
        <v>5074.57</v>
      </c>
      <c r="XM25" s="235">
        <f t="shared" si="418"/>
        <v>170.10000000000002</v>
      </c>
      <c r="XN25" s="235">
        <f t="shared" si="418"/>
        <v>8842.2200000000012</v>
      </c>
      <c r="XO25" s="235">
        <f t="shared" si="418"/>
        <v>139.30000000000001</v>
      </c>
      <c r="XP25" s="235">
        <f t="shared" si="418"/>
        <v>7207.31</v>
      </c>
      <c r="XQ25" s="235">
        <f t="shared" si="418"/>
        <v>142.25</v>
      </c>
      <c r="XR25" s="235">
        <f t="shared" si="418"/>
        <v>7269.46</v>
      </c>
      <c r="XS25" s="235">
        <f t="shared" si="418"/>
        <v>74.25</v>
      </c>
      <c r="XT25" s="235">
        <f t="shared" si="418"/>
        <v>4847.4400000000005</v>
      </c>
      <c r="XU25" s="235">
        <v>787.75</v>
      </c>
      <c r="XV25" s="235">
        <f>SUM(XV26:XV44)</f>
        <v>1600</v>
      </c>
      <c r="XW25" s="235"/>
      <c r="XX25" s="235">
        <f>SUM(XX26:XX44)</f>
        <v>127866</v>
      </c>
      <c r="XY25" s="235">
        <v>377.5</v>
      </c>
      <c r="XZ25" s="235">
        <f>SUM(XZ26:XZ44)</f>
        <v>1570</v>
      </c>
      <c r="YA25" s="235"/>
      <c r="YB25" s="235">
        <f>SUM(YB26:YB44)</f>
        <v>125992.5</v>
      </c>
      <c r="YC25" s="235">
        <v>377.5</v>
      </c>
      <c r="YD25" s="235">
        <f>SUM(YD26:YD44)</f>
        <v>2250</v>
      </c>
      <c r="YE25" s="235"/>
      <c r="YF25" s="235">
        <f>SUM(YF26:YF44)</f>
        <v>182557</v>
      </c>
      <c r="YG25" s="235">
        <v>276.5</v>
      </c>
      <c r="YH25" s="235">
        <f>SUM(YH26:YH44)</f>
        <v>2400</v>
      </c>
      <c r="YI25" s="235"/>
      <c r="YJ25" s="235">
        <f>SUM(YJ26:YJ44)</f>
        <v>193612</v>
      </c>
      <c r="YK25" s="235">
        <v>303.75</v>
      </c>
      <c r="YL25" s="235">
        <f>SUM(YL26:YL44)</f>
        <v>1850</v>
      </c>
      <c r="YM25" s="235"/>
      <c r="YN25" s="235">
        <f>SUM(YN26:YN44)</f>
        <v>146655</v>
      </c>
      <c r="YO25" s="235">
        <v>321.5</v>
      </c>
      <c r="YP25" s="235">
        <f>SUM(YP26:YP44)</f>
        <v>1600</v>
      </c>
      <c r="YQ25" s="235"/>
      <c r="YR25" s="235">
        <f>SUM(YR26:YR44)</f>
        <v>123820</v>
      </c>
      <c r="YS25" s="235">
        <v>579.75</v>
      </c>
      <c r="YT25" s="235">
        <f>SUM(YT26:YT44)</f>
        <v>1250</v>
      </c>
      <c r="YU25" s="235"/>
      <c r="YV25" s="235">
        <f>SUM(YV26:YV44)</f>
        <v>94690</v>
      </c>
      <c r="YW25" s="235">
        <v>529.25</v>
      </c>
      <c r="YX25" s="235">
        <f>SUM(YX26:YX44)</f>
        <v>1300</v>
      </c>
      <c r="YY25" s="235"/>
      <c r="YZ25" s="235">
        <f>SUM(YZ26:YZ44)</f>
        <v>97000</v>
      </c>
      <c r="ZA25" s="235">
        <v>642.25</v>
      </c>
      <c r="ZB25" s="235">
        <f>SUM(ZB26:ZB44)</f>
        <v>1300</v>
      </c>
      <c r="ZC25" s="235"/>
      <c r="ZD25" s="235">
        <f>SUM(ZD26:ZD44)</f>
        <v>98200</v>
      </c>
      <c r="ZE25" s="235">
        <v>692.5</v>
      </c>
      <c r="ZF25" s="235">
        <f>SUM(ZF26:ZF44)</f>
        <v>750</v>
      </c>
      <c r="ZG25" s="235"/>
      <c r="ZH25" s="235">
        <f>SUM(ZH26:ZH44)</f>
        <v>29734.5</v>
      </c>
      <c r="ZI25" s="235">
        <f t="shared" si="418"/>
        <v>886.75</v>
      </c>
      <c r="ZJ25" s="235">
        <f t="shared" si="418"/>
        <v>350</v>
      </c>
      <c r="ZK25" s="235"/>
      <c r="ZL25" s="235">
        <f t="shared" si="418"/>
        <v>20534.5</v>
      </c>
      <c r="ZM25" s="235">
        <f t="shared" si="418"/>
        <v>1200.25</v>
      </c>
      <c r="ZN25" s="235">
        <f t="shared" si="418"/>
        <v>300</v>
      </c>
      <c r="ZO25" s="235"/>
      <c r="ZP25" s="235">
        <f t="shared" si="418"/>
        <v>17601</v>
      </c>
      <c r="ZQ25" s="235">
        <f t="shared" si="418"/>
        <v>1185.25</v>
      </c>
      <c r="ZR25" s="235">
        <f t="shared" si="418"/>
        <v>600</v>
      </c>
      <c r="ZS25" s="235"/>
      <c r="ZT25" s="235">
        <f t="shared" si="418"/>
        <v>36861</v>
      </c>
      <c r="ZU25" s="235">
        <f t="shared" si="418"/>
        <v>999.75</v>
      </c>
      <c r="ZV25" s="235">
        <f t="shared" si="418"/>
        <v>300</v>
      </c>
      <c r="ZW25" s="235"/>
      <c r="ZX25" s="235">
        <f t="shared" si="418"/>
        <v>17736</v>
      </c>
      <c r="ZY25" s="235">
        <f t="shared" si="418"/>
        <v>1037.25</v>
      </c>
      <c r="ZZ25" s="235">
        <f t="shared" si="418"/>
        <v>300</v>
      </c>
      <c r="AAA25" s="235"/>
      <c r="AAB25" s="235">
        <f t="shared" si="418"/>
        <v>17736</v>
      </c>
      <c r="AAC25" s="235">
        <f t="shared" si="418"/>
        <v>0</v>
      </c>
      <c r="AAD25" s="235">
        <f t="shared" si="418"/>
        <v>300</v>
      </c>
      <c r="AAE25" s="235"/>
      <c r="AAF25" s="235">
        <f t="shared" si="418"/>
        <v>17736</v>
      </c>
      <c r="AAG25" s="235">
        <f t="shared" si="418"/>
        <v>0</v>
      </c>
      <c r="AAH25" s="235">
        <f t="shared" si="418"/>
        <v>300</v>
      </c>
      <c r="AAI25" s="235"/>
      <c r="AAJ25" s="235">
        <f t="shared" si="418"/>
        <v>17736</v>
      </c>
      <c r="AAK25" s="235">
        <f t="shared" si="418"/>
        <v>0</v>
      </c>
      <c r="AAL25" s="235">
        <f t="shared" si="418"/>
        <v>550</v>
      </c>
      <c r="AAM25" s="235"/>
      <c r="AAN25" s="235">
        <f t="shared" si="418"/>
        <v>36730</v>
      </c>
      <c r="AAO25" s="235">
        <f t="shared" si="418"/>
        <v>0</v>
      </c>
      <c r="AAP25" s="235">
        <f t="shared" si="418"/>
        <v>650</v>
      </c>
      <c r="AAQ25" s="235"/>
      <c r="AAR25" s="235">
        <f t="shared" si="418"/>
        <v>43410</v>
      </c>
      <c r="AAS25" s="235">
        <f t="shared" si="418"/>
        <v>650</v>
      </c>
      <c r="AAT25" s="235"/>
      <c r="AAU25" s="235">
        <f t="shared" si="418"/>
        <v>43410</v>
      </c>
      <c r="AAV25" s="235">
        <f t="shared" si="418"/>
        <v>700</v>
      </c>
      <c r="AAW25" s="235"/>
      <c r="AAX25" s="235">
        <f t="shared" si="418"/>
        <v>46748</v>
      </c>
      <c r="AAY25" s="235">
        <f t="shared" si="418"/>
        <v>1000</v>
      </c>
      <c r="AAZ25" s="235"/>
      <c r="ABA25" s="235">
        <f t="shared" si="418"/>
        <v>56207.122684132381</v>
      </c>
      <c r="ABB25" s="235">
        <v>1591.4300000000003</v>
      </c>
      <c r="ABC25" s="235">
        <v>125533.10999999999</v>
      </c>
      <c r="ABD25" s="235">
        <v>2785.6489999999999</v>
      </c>
      <c r="ABE25" s="235">
        <v>225987.3</v>
      </c>
      <c r="ABF25" s="235">
        <v>2637.7920000000004</v>
      </c>
      <c r="ABG25" s="235">
        <v>215707.72</v>
      </c>
      <c r="ABH25" s="235">
        <v>2343.8870000000002</v>
      </c>
      <c r="ABI25" s="235">
        <v>190941.27</v>
      </c>
      <c r="ABJ25" s="235">
        <v>1170.0990000000002</v>
      </c>
      <c r="ABK25" s="235">
        <v>91098.09</v>
      </c>
      <c r="ABL25" s="235">
        <v>1778.5030000000002</v>
      </c>
      <c r="ABM25" s="235">
        <v>137683.87</v>
      </c>
      <c r="ABN25" s="235">
        <v>1163.789</v>
      </c>
      <c r="ABO25" s="235">
        <v>86979.06</v>
      </c>
      <c r="ABP25" s="235">
        <v>206.5</v>
      </c>
      <c r="ABQ25" s="235">
        <v>13785.94</v>
      </c>
      <c r="ABR25" s="235">
        <v>220.5</v>
      </c>
      <c r="ABS25" s="235">
        <v>14720.58</v>
      </c>
      <c r="ABT25" s="235">
        <v>298.5</v>
      </c>
      <c r="ABU25" s="235">
        <v>18298.5</v>
      </c>
      <c r="ABV25" s="235">
        <f t="shared" si="418"/>
        <v>787.75</v>
      </c>
      <c r="ABW25" s="235">
        <f t="shared" ref="ABW25:AFV25" si="419">SUM(ABW26:ABW39)</f>
        <v>43810.869999999995</v>
      </c>
      <c r="ABX25" s="235">
        <f t="shared" si="419"/>
        <v>372.25</v>
      </c>
      <c r="ABY25" s="235">
        <f t="shared" si="419"/>
        <v>21841</v>
      </c>
      <c r="ABZ25" s="235">
        <f t="shared" si="419"/>
        <v>377.5</v>
      </c>
      <c r="ACA25" s="235">
        <f t="shared" si="419"/>
        <v>20476.78</v>
      </c>
      <c r="ACB25" s="235">
        <f t="shared" si="419"/>
        <v>276.5</v>
      </c>
      <c r="ACC25" s="235">
        <f t="shared" si="419"/>
        <v>17166.580000000002</v>
      </c>
      <c r="ACD25" s="235">
        <f t="shared" si="419"/>
        <v>303.75</v>
      </c>
      <c r="ACE25" s="235">
        <f t="shared" si="419"/>
        <v>18767.509999999998</v>
      </c>
      <c r="ACF25" s="235">
        <f t="shared" si="419"/>
        <v>321.5</v>
      </c>
      <c r="ACG25" s="235">
        <f t="shared" si="419"/>
        <v>19876.3</v>
      </c>
      <c r="ACH25" s="235">
        <f t="shared" si="419"/>
        <v>579.75</v>
      </c>
      <c r="ACI25" s="235">
        <f t="shared" si="419"/>
        <v>36168.94</v>
      </c>
      <c r="ACJ25" s="235">
        <f t="shared" si="419"/>
        <v>529.25</v>
      </c>
      <c r="ACK25" s="235">
        <f t="shared" si="419"/>
        <v>35345.320000000007</v>
      </c>
      <c r="ACL25" s="235">
        <f t="shared" si="419"/>
        <v>642.25</v>
      </c>
      <c r="ACM25" s="235">
        <f t="shared" si="419"/>
        <v>40591.380000000005</v>
      </c>
      <c r="ACN25" s="235">
        <f t="shared" si="419"/>
        <v>692.5</v>
      </c>
      <c r="ACO25" s="235">
        <f t="shared" si="419"/>
        <v>46246.979999999996</v>
      </c>
      <c r="ACP25" s="235">
        <f t="shared" si="419"/>
        <v>886.75</v>
      </c>
      <c r="ACQ25" s="235">
        <f t="shared" si="419"/>
        <v>53918.04</v>
      </c>
      <c r="ACR25" s="235">
        <v>69</v>
      </c>
      <c r="ACS25" s="235">
        <f t="shared" ref="ACS25" si="420">SUM(ACS26:ACS44)</f>
        <v>650</v>
      </c>
      <c r="ACT25" s="235"/>
      <c r="ACU25" s="235">
        <f>SUM(ACU26:ACU44)</f>
        <v>48248</v>
      </c>
      <c r="ACV25" s="235">
        <v>70.5</v>
      </c>
      <c r="ACW25" s="235">
        <f t="shared" ref="ACW25" si="421">SUM(ACW26:ACW44)</f>
        <v>900</v>
      </c>
      <c r="ACX25" s="235"/>
      <c r="ACY25" s="235">
        <f>SUM(ACY26:ACY44)</f>
        <v>60098</v>
      </c>
      <c r="ACZ25" s="235">
        <v>70.5</v>
      </c>
      <c r="ADA25" s="235">
        <f t="shared" ref="ADA25" si="422">SUM(ADA26:ADA44)</f>
        <v>1100</v>
      </c>
      <c r="ADB25" s="235"/>
      <c r="ADC25" s="235">
        <f>SUM(ADC26:ADC44)</f>
        <v>63766</v>
      </c>
      <c r="ADD25" s="235">
        <v>84</v>
      </c>
      <c r="ADE25" s="235">
        <f t="shared" ref="ADE25" si="423">SUM(ADE26:ADE44)</f>
        <v>700</v>
      </c>
      <c r="ADF25" s="235"/>
      <c r="ADG25" s="235">
        <f>SUM(ADG26:ADG44)</f>
        <v>41766</v>
      </c>
      <c r="ADH25" s="235">
        <v>52</v>
      </c>
      <c r="ADI25" s="235">
        <f>SUM(ADI26:ADI44)</f>
        <v>700</v>
      </c>
      <c r="ADJ25" s="235"/>
      <c r="ADK25" s="235">
        <f>SUM(ADK26:ADK44)</f>
        <v>41766</v>
      </c>
      <c r="ADL25" s="235">
        <v>54</v>
      </c>
      <c r="ADM25" s="235">
        <f>SUM(ADM26:ADM44)</f>
        <v>300</v>
      </c>
      <c r="ADN25" s="235"/>
      <c r="ADO25" s="235">
        <f>SUM(ADO26:ADO44)</f>
        <v>19766</v>
      </c>
      <c r="ADP25" s="235">
        <v>36.4</v>
      </c>
      <c r="ADQ25" s="235">
        <f>SUM(ADQ26:ADQ44)</f>
        <v>200</v>
      </c>
      <c r="ADR25" s="235"/>
      <c r="ADS25" s="235">
        <f>SUM(ADS26:ADS44)</f>
        <v>14266</v>
      </c>
      <c r="ADT25" s="235">
        <v>0</v>
      </c>
      <c r="ADU25" s="235">
        <f>SUM(ADU26:ADU44)</f>
        <v>200</v>
      </c>
      <c r="ADV25" s="235"/>
      <c r="ADW25" s="235">
        <f>SUM(ADW26:ADW44)</f>
        <v>14266</v>
      </c>
      <c r="ADX25" s="235">
        <v>29</v>
      </c>
      <c r="ADY25" s="235">
        <f>SUM(ADY26:ADY44)</f>
        <v>300</v>
      </c>
      <c r="ADZ25" s="235"/>
      <c r="AEA25" s="235">
        <f>SUM(AEA26:AEA44)</f>
        <v>19565</v>
      </c>
      <c r="AEB25" s="235">
        <v>140.25</v>
      </c>
      <c r="AEC25" s="235">
        <f>SUM(AEC26:AEC44)</f>
        <v>300</v>
      </c>
      <c r="AED25" s="235"/>
      <c r="AEE25" s="235">
        <f>SUM(AEE26:AEE44)</f>
        <v>9500</v>
      </c>
      <c r="AEF25" s="235">
        <f t="shared" si="419"/>
        <v>330</v>
      </c>
      <c r="AEG25" s="235">
        <f t="shared" si="419"/>
        <v>100</v>
      </c>
      <c r="AEH25" s="235"/>
      <c r="AEI25" s="235">
        <f t="shared" si="419"/>
        <v>5300</v>
      </c>
      <c r="AEJ25" s="235">
        <f t="shared" si="419"/>
        <v>115.2</v>
      </c>
      <c r="AEK25" s="235">
        <f t="shared" si="419"/>
        <v>100</v>
      </c>
      <c r="AEL25" s="235"/>
      <c r="AEM25" s="235">
        <f t="shared" si="419"/>
        <v>5300</v>
      </c>
      <c r="AEN25" s="235">
        <f t="shared" si="419"/>
        <v>198</v>
      </c>
      <c r="AEO25" s="235">
        <f t="shared" si="419"/>
        <v>5000</v>
      </c>
      <c r="AEP25" s="235"/>
      <c r="AEQ25" s="235">
        <f t="shared" si="419"/>
        <v>273600.2702702703</v>
      </c>
      <c r="AER25" s="235">
        <f t="shared" si="419"/>
        <v>74.400000000000006</v>
      </c>
      <c r="AES25" s="235">
        <f t="shared" si="419"/>
        <v>100</v>
      </c>
      <c r="AET25" s="235"/>
      <c r="AEU25" s="235">
        <f t="shared" si="419"/>
        <v>5564</v>
      </c>
      <c r="AEV25" s="235">
        <f t="shared" si="419"/>
        <v>79.8</v>
      </c>
      <c r="AEW25" s="235">
        <f t="shared" si="419"/>
        <v>50</v>
      </c>
      <c r="AEX25" s="235"/>
      <c r="AEY25" s="235">
        <f t="shared" si="419"/>
        <v>2531.2941176470586</v>
      </c>
      <c r="AEZ25" s="235">
        <f t="shared" si="419"/>
        <v>126</v>
      </c>
      <c r="AFA25" s="235">
        <f t="shared" si="419"/>
        <v>0</v>
      </c>
      <c r="AFB25" s="235"/>
      <c r="AFC25" s="235">
        <f t="shared" si="419"/>
        <v>0</v>
      </c>
      <c r="AFD25" s="235">
        <f t="shared" si="419"/>
        <v>42.85</v>
      </c>
      <c r="AFE25" s="235">
        <f t="shared" si="419"/>
        <v>0</v>
      </c>
      <c r="AFF25" s="235"/>
      <c r="AFG25" s="235">
        <f t="shared" si="419"/>
        <v>0</v>
      </c>
      <c r="AFH25" s="235">
        <f t="shared" si="419"/>
        <v>101.5</v>
      </c>
      <c r="AFI25" s="235">
        <f t="shared" si="419"/>
        <v>0</v>
      </c>
      <c r="AFJ25" s="235"/>
      <c r="AFK25" s="235">
        <f t="shared" si="419"/>
        <v>0</v>
      </c>
      <c r="AFL25" s="235">
        <f t="shared" si="419"/>
        <v>170.60000000000002</v>
      </c>
      <c r="AFM25" s="235">
        <f t="shared" si="419"/>
        <v>0</v>
      </c>
      <c r="AFN25" s="235"/>
      <c r="AFO25" s="235">
        <f t="shared" si="419"/>
        <v>0</v>
      </c>
      <c r="AFP25" s="235">
        <f t="shared" si="419"/>
        <v>0</v>
      </c>
      <c r="AFQ25" s="235"/>
      <c r="AFR25" s="235">
        <f t="shared" si="419"/>
        <v>0</v>
      </c>
      <c r="AFS25" s="235">
        <f t="shared" si="419"/>
        <v>0</v>
      </c>
      <c r="AFT25" s="235"/>
      <c r="AFU25" s="235">
        <f t="shared" si="419"/>
        <v>0</v>
      </c>
      <c r="AFV25" s="235">
        <f t="shared" si="419"/>
        <v>0</v>
      </c>
      <c r="AFW25" s="235"/>
      <c r="AFX25" s="235">
        <f t="shared" ref="AFX25:AKZ25" si="424">SUM(AFX26:AFX39)</f>
        <v>0</v>
      </c>
      <c r="AFY25" s="235">
        <v>1159.9299999999998</v>
      </c>
      <c r="AFZ25" s="235">
        <v>74504.919999999984</v>
      </c>
      <c r="AGA25" s="235">
        <v>1023.4569999999999</v>
      </c>
      <c r="AGB25" s="235">
        <v>59204.470000000008</v>
      </c>
      <c r="AGC25" s="235">
        <v>863</v>
      </c>
      <c r="AGD25" s="235">
        <v>48017.32</v>
      </c>
      <c r="AGE25" s="235">
        <v>616</v>
      </c>
      <c r="AGF25" s="235">
        <v>34274.239999999998</v>
      </c>
      <c r="AGG25" s="235">
        <v>181.5</v>
      </c>
      <c r="AGH25" s="235">
        <v>10098.66</v>
      </c>
      <c r="AGI25" s="235">
        <v>412.1</v>
      </c>
      <c r="AGJ25" s="235">
        <v>22985.74</v>
      </c>
      <c r="AGK25" s="235">
        <v>153.006</v>
      </c>
      <c r="AGL25" s="235">
        <v>10105.92</v>
      </c>
      <c r="AGM25" s="235">
        <v>58.5</v>
      </c>
      <c r="AGN25" s="235">
        <v>3231.66</v>
      </c>
      <c r="AGO25" s="235">
        <v>78.60199999999999</v>
      </c>
      <c r="AGP25" s="235">
        <v>4597.32</v>
      </c>
      <c r="AGQ25" s="235">
        <v>70</v>
      </c>
      <c r="AGR25" s="235">
        <v>3955.7599999999998</v>
      </c>
      <c r="AGS25" s="235">
        <f t="shared" si="424"/>
        <v>69</v>
      </c>
      <c r="AGT25" s="235">
        <f t="shared" si="424"/>
        <v>3756.36</v>
      </c>
      <c r="AGU25" s="235">
        <f t="shared" si="424"/>
        <v>2080.75</v>
      </c>
      <c r="AGV25" s="235">
        <f t="shared" si="424"/>
        <v>111796.85</v>
      </c>
      <c r="AGW25" s="235">
        <f t="shared" si="424"/>
        <v>70.5</v>
      </c>
      <c r="AGX25" s="235">
        <f t="shared" si="424"/>
        <v>3922.62</v>
      </c>
      <c r="AGY25" s="235">
        <f t="shared" si="424"/>
        <v>84</v>
      </c>
      <c r="AGZ25" s="235">
        <f t="shared" si="424"/>
        <v>4673.76</v>
      </c>
      <c r="AHA25" s="235">
        <f t="shared" si="424"/>
        <v>52</v>
      </c>
      <c r="AHB25" s="235">
        <f t="shared" si="424"/>
        <v>3267.04</v>
      </c>
      <c r="AHC25" s="235">
        <f t="shared" si="424"/>
        <v>54</v>
      </c>
      <c r="AHD25" s="235">
        <f t="shared" si="424"/>
        <v>4266</v>
      </c>
      <c r="AHE25" s="235">
        <f t="shared" si="424"/>
        <v>36.4</v>
      </c>
      <c r="AHF25" s="235">
        <f t="shared" si="424"/>
        <v>2875.6</v>
      </c>
      <c r="AHG25" s="235">
        <f t="shared" si="424"/>
        <v>0</v>
      </c>
      <c r="AHH25" s="235">
        <f t="shared" si="424"/>
        <v>0</v>
      </c>
      <c r="AHI25" s="235">
        <f t="shared" si="424"/>
        <v>29</v>
      </c>
      <c r="AHJ25" s="235">
        <f t="shared" si="424"/>
        <v>1569.24</v>
      </c>
      <c r="AHK25" s="235">
        <f t="shared" si="424"/>
        <v>140.25</v>
      </c>
      <c r="AHL25" s="235">
        <f t="shared" si="424"/>
        <v>7354.53</v>
      </c>
      <c r="AHM25" s="235">
        <f t="shared" si="424"/>
        <v>330</v>
      </c>
      <c r="AHN25" s="235">
        <f t="shared" si="424"/>
        <v>18669.480000000003</v>
      </c>
      <c r="AHO25" s="235">
        <f t="shared" si="12"/>
        <v>39735.748</v>
      </c>
      <c r="AHP25" s="235">
        <f t="shared" si="13"/>
        <v>32070</v>
      </c>
      <c r="AHQ25" s="235">
        <f t="shared" si="14"/>
        <v>2524365.2000000002</v>
      </c>
      <c r="AHR25" s="235">
        <f t="shared" si="15"/>
        <v>50448</v>
      </c>
      <c r="AHS25" s="235">
        <f t="shared" si="16"/>
        <v>41022</v>
      </c>
      <c r="AHT25" s="235">
        <f t="shared" si="17"/>
        <v>3170184</v>
      </c>
      <c r="AHU25" s="235">
        <f t="shared" si="18"/>
        <v>50448</v>
      </c>
      <c r="AHV25" s="235">
        <f t="shared" si="19"/>
        <v>57550</v>
      </c>
      <c r="AHW25" s="235">
        <f t="shared" si="20"/>
        <v>4373645.5</v>
      </c>
      <c r="AHX25" s="235">
        <v>68177.413</v>
      </c>
      <c r="AHY25" s="235">
        <f t="shared" si="21"/>
        <v>56100</v>
      </c>
      <c r="AHZ25" s="235">
        <f t="shared" si="22"/>
        <v>4213219</v>
      </c>
      <c r="AIA25" s="235">
        <f t="shared" si="23"/>
        <v>86358.111000000004</v>
      </c>
      <c r="AIB25" s="235">
        <f t="shared" si="24"/>
        <v>61910</v>
      </c>
      <c r="AIC25" s="235">
        <f t="shared" si="25"/>
        <v>4624240</v>
      </c>
      <c r="AID25" s="235">
        <f t="shared" si="26"/>
        <v>80833.002000000008</v>
      </c>
      <c r="AIE25" s="235">
        <f t="shared" si="27"/>
        <v>63820</v>
      </c>
      <c r="AIF25" s="235">
        <f t="shared" si="28"/>
        <v>4530799</v>
      </c>
      <c r="AIG25" s="235">
        <f t="shared" si="29"/>
        <v>67112.762000000002</v>
      </c>
      <c r="AIH25" s="235">
        <f t="shared" si="30"/>
        <v>63570</v>
      </c>
      <c r="AII25" s="235">
        <f t="shared" si="31"/>
        <v>4508794.7</v>
      </c>
      <c r="AIJ25" s="235">
        <f t="shared" si="32"/>
        <v>58762.011999999995</v>
      </c>
      <c r="AIK25" s="235">
        <f t="shared" si="33"/>
        <v>62700</v>
      </c>
      <c r="AIL25" s="235">
        <f t="shared" si="34"/>
        <v>4516201</v>
      </c>
      <c r="AIM25" s="235">
        <f t="shared" si="35"/>
        <v>72525.989000000001</v>
      </c>
      <c r="AIN25" s="235">
        <f t="shared" si="36"/>
        <v>71000</v>
      </c>
      <c r="AIO25" s="235">
        <f t="shared" si="37"/>
        <v>4971666</v>
      </c>
      <c r="AIP25" s="235">
        <f>AP25+FQ25+KN25+PK25+UH25+ZE25+AEB25</f>
        <v>59845.744999999995</v>
      </c>
      <c r="AIQ25" s="235">
        <f>SUM(AIQ26:AIQ44)</f>
        <v>56150</v>
      </c>
      <c r="AIR25" s="235">
        <f>SUM(AIR26:AIR44)</f>
        <v>3832425</v>
      </c>
      <c r="AIS25" s="235">
        <f t="shared" si="424"/>
        <v>68193.702000000005</v>
      </c>
      <c r="AIT25" s="235">
        <f t="shared" si="424"/>
        <v>49400</v>
      </c>
      <c r="AIU25" s="235">
        <f t="shared" si="424"/>
        <v>3508213</v>
      </c>
      <c r="AIV25" s="235">
        <f t="shared" si="424"/>
        <v>58594.1</v>
      </c>
      <c r="AIW25" s="235">
        <f t="shared" si="424"/>
        <v>47150</v>
      </c>
      <c r="AIX25" s="235">
        <f t="shared" si="424"/>
        <v>3364506.0999999996</v>
      </c>
      <c r="AIY25" s="235">
        <f t="shared" si="424"/>
        <v>45370.6</v>
      </c>
      <c r="AIZ25" s="235">
        <f t="shared" si="424"/>
        <v>49380</v>
      </c>
      <c r="AJA25" s="235">
        <f t="shared" si="424"/>
        <v>3301956.4702702705</v>
      </c>
      <c r="AJB25" s="235">
        <f t="shared" si="424"/>
        <v>50618.400000000009</v>
      </c>
      <c r="AJC25" s="235">
        <f t="shared" si="424"/>
        <v>50250</v>
      </c>
      <c r="AJD25" s="235">
        <f t="shared" si="424"/>
        <v>3442760.24</v>
      </c>
      <c r="AJE25" s="235">
        <f t="shared" si="424"/>
        <v>41958.34</v>
      </c>
      <c r="AJF25" s="235">
        <f t="shared" si="424"/>
        <v>67036</v>
      </c>
      <c r="AJG25" s="235">
        <f t="shared" si="424"/>
        <v>4601723.2541176472</v>
      </c>
      <c r="AJH25" s="235">
        <f t="shared" si="424"/>
        <v>44026.23</v>
      </c>
      <c r="AJI25" s="235">
        <f t="shared" si="424"/>
        <v>78330</v>
      </c>
      <c r="AJJ25" s="235">
        <f t="shared" si="424"/>
        <v>5366808.5999999996</v>
      </c>
      <c r="AJK25" s="235">
        <f t="shared" si="424"/>
        <v>45534.2</v>
      </c>
      <c r="AJL25" s="235">
        <f t="shared" si="424"/>
        <v>68300</v>
      </c>
      <c r="AJM25" s="235">
        <f t="shared" si="424"/>
        <v>4600711</v>
      </c>
      <c r="AJN25" s="235">
        <f t="shared" si="424"/>
        <v>41318.050000000003</v>
      </c>
      <c r="AJO25" s="235">
        <f t="shared" si="424"/>
        <v>56830</v>
      </c>
      <c r="AJP25" s="235">
        <f t="shared" si="424"/>
        <v>3806857.5</v>
      </c>
      <c r="AJQ25" s="235">
        <f t="shared" si="424"/>
        <v>27444.600000000006</v>
      </c>
      <c r="AJR25" s="235">
        <f t="shared" si="424"/>
        <v>47150</v>
      </c>
      <c r="AJS25" s="235">
        <f t="shared" si="424"/>
        <v>3181872</v>
      </c>
      <c r="AJT25" s="235">
        <f t="shared" si="424"/>
        <v>60835</v>
      </c>
      <c r="AJU25" s="235">
        <f t="shared" si="424"/>
        <v>4234855.9257548843</v>
      </c>
      <c r="AJV25" s="235">
        <f t="shared" si="424"/>
        <v>63860</v>
      </c>
      <c r="AJW25" s="235">
        <f t="shared" si="424"/>
        <v>4470576.1217718208</v>
      </c>
      <c r="AJX25" s="235">
        <f t="shared" si="424"/>
        <v>61610</v>
      </c>
      <c r="AJY25" s="235">
        <f t="shared" si="424"/>
        <v>4272241.1482927147</v>
      </c>
      <c r="AJZ25" s="235">
        <f t="shared" si="42"/>
        <v>53973.788</v>
      </c>
      <c r="AKA25" s="235">
        <f t="shared" si="43"/>
        <v>4082763.2</v>
      </c>
      <c r="AKB25" s="235">
        <v>44902.895000000004</v>
      </c>
      <c r="AKC25" s="235">
        <v>3435329.71</v>
      </c>
      <c r="AKD25" s="235">
        <v>55271.825000000004</v>
      </c>
      <c r="AKE25" s="235">
        <v>4180684.4000000004</v>
      </c>
      <c r="AKF25" s="235">
        <f t="shared" si="44"/>
        <v>56310.351000000002</v>
      </c>
      <c r="AKG25" s="235">
        <f t="shared" si="45"/>
        <v>4197161.3100000005</v>
      </c>
      <c r="AKH25" s="184">
        <f t="shared" si="46"/>
        <v>50081.261000000006</v>
      </c>
      <c r="AKI25" s="184">
        <v>3704711.95</v>
      </c>
      <c r="AKJ25" s="184">
        <v>53271.25299999999</v>
      </c>
      <c r="AKK25" s="184">
        <v>3811504.85</v>
      </c>
      <c r="AKL25" s="184">
        <v>72044.88</v>
      </c>
      <c r="AKM25" s="184">
        <f t="shared" si="47"/>
        <v>5068660.6199999992</v>
      </c>
      <c r="AKN25" s="184">
        <f t="shared" si="326"/>
        <v>72549.620999999999</v>
      </c>
      <c r="AKO25" s="184">
        <f t="shared" si="327"/>
        <v>5042008.6800000006</v>
      </c>
      <c r="AKP25" s="184">
        <f t="shared" si="48"/>
        <v>55256.464999999997</v>
      </c>
      <c r="AKQ25" s="184">
        <f t="shared" si="49"/>
        <v>3777862.76</v>
      </c>
      <c r="AKR25" s="184">
        <f t="shared" si="50"/>
        <v>55284.876999999993</v>
      </c>
      <c r="AKS25" s="184">
        <f t="shared" si="51"/>
        <v>3870971.6799999997</v>
      </c>
      <c r="AKT25" s="184">
        <f t="shared" si="424"/>
        <v>39735.747999999992</v>
      </c>
      <c r="AKU25" s="184">
        <f t="shared" si="424"/>
        <v>2802790.09</v>
      </c>
      <c r="AKV25" s="184">
        <f t="shared" si="424"/>
        <v>43136.991000000002</v>
      </c>
      <c r="AKW25" s="184">
        <f t="shared" si="424"/>
        <v>3033789.0100000002</v>
      </c>
      <c r="AKX25" s="184">
        <f t="shared" si="424"/>
        <v>50448</v>
      </c>
      <c r="AKY25" s="184">
        <f t="shared" si="424"/>
        <v>3481361.96</v>
      </c>
      <c r="AKZ25" s="184">
        <f t="shared" si="424"/>
        <v>68177.413</v>
      </c>
      <c r="ALA25" s="184">
        <f t="shared" ref="ALA25:ALR25" si="425">SUM(ALA26:ALA39)</f>
        <v>4748161.1399999997</v>
      </c>
      <c r="ALB25" s="184">
        <f t="shared" si="425"/>
        <v>86358.11099999999</v>
      </c>
      <c r="ALC25" s="184">
        <f t="shared" si="425"/>
        <v>5975542.0099999998</v>
      </c>
      <c r="ALD25" s="184">
        <f t="shared" si="425"/>
        <v>80833.001999999993</v>
      </c>
      <c r="ALE25" s="184">
        <f t="shared" si="425"/>
        <v>5585205.2100000009</v>
      </c>
      <c r="ALF25" s="184">
        <f t="shared" si="425"/>
        <v>67112.762000000002</v>
      </c>
      <c r="ALG25" s="184">
        <f t="shared" si="425"/>
        <v>4557323.76</v>
      </c>
      <c r="ALH25" s="184">
        <f t="shared" si="425"/>
        <v>58762.012000000002</v>
      </c>
      <c r="ALI25" s="184">
        <f t="shared" si="425"/>
        <v>4085525.42</v>
      </c>
      <c r="ALJ25" s="184">
        <f t="shared" si="425"/>
        <v>72525.989000000001</v>
      </c>
      <c r="ALK25" s="184">
        <f t="shared" si="425"/>
        <v>5327164.05</v>
      </c>
      <c r="ALL25" s="184">
        <f t="shared" si="425"/>
        <v>5327164.05</v>
      </c>
      <c r="ALM25" s="184">
        <f t="shared" si="425"/>
        <v>59845.744999999981</v>
      </c>
      <c r="ALN25" s="184">
        <f t="shared" si="425"/>
        <v>4142964.29</v>
      </c>
      <c r="ALO25" s="184">
        <f t="shared" si="425"/>
        <v>4142964.29</v>
      </c>
      <c r="ALP25" s="184">
        <f t="shared" si="425"/>
        <v>68193.702000000005</v>
      </c>
      <c r="ALQ25" s="184">
        <f t="shared" si="425"/>
        <v>4727446.7699999996</v>
      </c>
      <c r="ALR25" s="184">
        <f t="shared" si="425"/>
        <v>4727446.7699999996</v>
      </c>
    </row>
    <row r="26" spans="1:1006" s="115" customFormat="1" ht="18" customHeight="1" outlineLevel="1" x14ac:dyDescent="0.25">
      <c r="A26" s="120"/>
      <c r="B26" s="120"/>
      <c r="C26" s="297" t="s">
        <v>463</v>
      </c>
      <c r="D26" s="178"/>
      <c r="E26" s="206">
        <v>550</v>
      </c>
      <c r="F26" s="206">
        <v>0</v>
      </c>
      <c r="G26" s="227"/>
      <c r="H26" s="225">
        <v>52.24</v>
      </c>
      <c r="I26" s="208">
        <f t="shared" ref="I26" si="426">G26*H26</f>
        <v>0</v>
      </c>
      <c r="J26" s="206">
        <v>0</v>
      </c>
      <c r="K26" s="227"/>
      <c r="L26" s="225">
        <v>52.24</v>
      </c>
      <c r="M26" s="208">
        <f t="shared" ref="M26" si="427">K26*L26</f>
        <v>0</v>
      </c>
      <c r="N26" s="206">
        <v>0</v>
      </c>
      <c r="O26" s="225"/>
      <c r="P26" s="225">
        <v>52.24</v>
      </c>
      <c r="Q26" s="208">
        <f t="shared" ref="Q26" si="428">O26*P26</f>
        <v>0</v>
      </c>
      <c r="R26" s="206">
        <v>0</v>
      </c>
      <c r="S26" s="225"/>
      <c r="T26" s="225">
        <v>52.24</v>
      </c>
      <c r="U26" s="208">
        <f t="shared" ref="U26" si="429">S26*T26</f>
        <v>0</v>
      </c>
      <c r="V26" s="208">
        <v>0</v>
      </c>
      <c r="W26" s="225"/>
      <c r="X26" s="225">
        <v>52.24</v>
      </c>
      <c r="Y26" s="208">
        <f t="shared" ref="Y26" si="430">W26*X26</f>
        <v>0</v>
      </c>
      <c r="Z26" s="208">
        <v>0</v>
      </c>
      <c r="AA26" s="225"/>
      <c r="AB26" s="225">
        <v>52.24</v>
      </c>
      <c r="AC26" s="208">
        <f t="shared" ref="AC26" si="431">AA26*AB26</f>
        <v>0</v>
      </c>
      <c r="AD26" s="208">
        <v>0</v>
      </c>
      <c r="AE26" s="225"/>
      <c r="AF26" s="225">
        <v>52.24</v>
      </c>
      <c r="AG26" s="208">
        <f t="shared" ref="AG26" si="432">AE26*AF26</f>
        <v>0</v>
      </c>
      <c r="AH26" s="208">
        <v>0</v>
      </c>
      <c r="AI26" s="225"/>
      <c r="AJ26" s="225">
        <v>52.24</v>
      </c>
      <c r="AK26" s="208">
        <f t="shared" ref="AK26" si="433">AI26*AJ26</f>
        <v>0</v>
      </c>
      <c r="AL26" s="208">
        <v>0</v>
      </c>
      <c r="AM26" s="225"/>
      <c r="AN26" s="225">
        <v>52.24</v>
      </c>
      <c r="AO26" s="208">
        <f t="shared" ref="AO26" si="434">AM26*AN26</f>
        <v>0</v>
      </c>
      <c r="AP26" s="208">
        <v>0</v>
      </c>
      <c r="AQ26" s="225"/>
      <c r="AR26" s="225">
        <v>52.24</v>
      </c>
      <c r="AS26" s="208">
        <f t="shared" ref="AS26" si="435">AQ26*AR26</f>
        <v>0</v>
      </c>
      <c r="AT26" s="208">
        <v>0</v>
      </c>
      <c r="AU26" s="225"/>
      <c r="AV26" s="225">
        <v>52.24</v>
      </c>
      <c r="AW26" s="208">
        <f t="shared" ref="AW26:AW39" si="436">AU26*AV26</f>
        <v>0</v>
      </c>
      <c r="AX26" s="208">
        <v>0</v>
      </c>
      <c r="AY26" s="225"/>
      <c r="AZ26" s="225">
        <v>52.24</v>
      </c>
      <c r="BA26" s="208">
        <f t="shared" ref="BA26:BA39" si="437">AY26*AZ26</f>
        <v>0</v>
      </c>
      <c r="BB26" s="208">
        <v>0</v>
      </c>
      <c r="BC26" s="225"/>
      <c r="BD26" s="225">
        <v>52.24</v>
      </c>
      <c r="BE26" s="208">
        <f t="shared" ref="BE26:BE39" si="438">BC26*BD26</f>
        <v>0</v>
      </c>
      <c r="BF26" s="208">
        <v>0</v>
      </c>
      <c r="BG26" s="225"/>
      <c r="BH26" s="225">
        <v>52.24</v>
      </c>
      <c r="BI26" s="208">
        <f t="shared" ref="BI26:BI39" si="439">BG26*BH26</f>
        <v>0</v>
      </c>
      <c r="BJ26" s="208">
        <v>0</v>
      </c>
      <c r="BK26" s="225"/>
      <c r="BL26" s="225">
        <v>52.24</v>
      </c>
      <c r="BM26" s="208">
        <f t="shared" ref="BM26:BM39" si="440">BK26*BL26</f>
        <v>0</v>
      </c>
      <c r="BN26" s="208">
        <v>0</v>
      </c>
      <c r="BO26" s="227"/>
      <c r="BP26" s="225">
        <v>52.24</v>
      </c>
      <c r="BQ26" s="208">
        <f t="shared" ref="BQ26:BQ39" si="441">BO26*BP26</f>
        <v>0</v>
      </c>
      <c r="BR26" s="208">
        <v>0</v>
      </c>
      <c r="BS26" s="227"/>
      <c r="BT26" s="225">
        <v>52.24</v>
      </c>
      <c r="BU26" s="208">
        <f t="shared" ref="BU26:BU39" si="442">BS26*BT26</f>
        <v>0</v>
      </c>
      <c r="BV26" s="208">
        <v>0</v>
      </c>
      <c r="BW26" s="227"/>
      <c r="BX26" s="225">
        <v>52.24</v>
      </c>
      <c r="BY26" s="208">
        <f t="shared" ref="BY26:BY39" si="443">BW26*BX26</f>
        <v>0</v>
      </c>
      <c r="BZ26" s="208"/>
      <c r="CA26" s="227"/>
      <c r="CB26" s="225">
        <v>52.24</v>
      </c>
      <c r="CC26" s="208">
        <f t="shared" ref="CC26:CC39" si="444">CA26*CB26</f>
        <v>0</v>
      </c>
      <c r="CD26" s="227"/>
      <c r="CE26" s="225">
        <v>52.24</v>
      </c>
      <c r="CF26" s="208">
        <f t="shared" ref="CF26:CF39" si="445">CD26*CE26</f>
        <v>0</v>
      </c>
      <c r="CG26" s="227"/>
      <c r="CH26" s="225">
        <v>52.24</v>
      </c>
      <c r="CI26" s="226">
        <f t="shared" ref="CI26:CI37" si="446">CG26*CH26</f>
        <v>0</v>
      </c>
      <c r="CJ26" s="226"/>
      <c r="CK26" s="226">
        <v>52.24</v>
      </c>
      <c r="CL26" s="226">
        <v>0</v>
      </c>
      <c r="CM26" s="253">
        <v>0</v>
      </c>
      <c r="CN26" s="253">
        <v>0</v>
      </c>
      <c r="CO26" s="253">
        <v>0</v>
      </c>
      <c r="CP26" s="253">
        <v>0</v>
      </c>
      <c r="CQ26" s="253">
        <v>0</v>
      </c>
      <c r="CR26" s="253">
        <v>0</v>
      </c>
      <c r="CS26" s="253">
        <v>0</v>
      </c>
      <c r="CT26" s="253">
        <v>0</v>
      </c>
      <c r="CU26" s="253">
        <v>0</v>
      </c>
      <c r="CV26" s="253">
        <v>0</v>
      </c>
      <c r="CW26" s="253">
        <v>0</v>
      </c>
      <c r="CX26" s="253">
        <v>0</v>
      </c>
      <c r="CY26" s="253">
        <v>0</v>
      </c>
      <c r="CZ26" s="253">
        <v>0</v>
      </c>
      <c r="DA26" s="253">
        <v>0</v>
      </c>
      <c r="DB26" s="253">
        <v>0</v>
      </c>
      <c r="DC26" s="253">
        <v>0</v>
      </c>
      <c r="DD26" s="253">
        <v>0</v>
      </c>
      <c r="DE26" s="253">
        <v>0</v>
      </c>
      <c r="DF26" s="253">
        <v>0</v>
      </c>
      <c r="DG26" s="253">
        <v>0</v>
      </c>
      <c r="DH26" s="253">
        <v>0</v>
      </c>
      <c r="DI26" s="253">
        <v>0</v>
      </c>
      <c r="DJ26" s="253">
        <v>0</v>
      </c>
      <c r="DK26" s="253">
        <v>0</v>
      </c>
      <c r="DL26" s="253">
        <v>0</v>
      </c>
      <c r="DM26" s="253">
        <v>0</v>
      </c>
      <c r="DN26" s="253">
        <v>0</v>
      </c>
      <c r="DO26" s="253">
        <v>0</v>
      </c>
      <c r="DP26" s="253">
        <v>0</v>
      </c>
      <c r="DQ26" s="253">
        <v>0</v>
      </c>
      <c r="DR26" s="253">
        <v>0</v>
      </c>
      <c r="DS26" s="253">
        <v>0</v>
      </c>
      <c r="DT26" s="253">
        <v>0</v>
      </c>
      <c r="DU26" s="253">
        <v>0</v>
      </c>
      <c r="DV26" s="253">
        <v>0</v>
      </c>
      <c r="DW26" s="253">
        <v>0</v>
      </c>
      <c r="DX26" s="253">
        <v>0</v>
      </c>
      <c r="DY26" s="253">
        <v>0</v>
      </c>
      <c r="DZ26" s="253">
        <v>0</v>
      </c>
      <c r="EA26" s="126">
        <v>0</v>
      </c>
      <c r="EB26" s="126">
        <v>0</v>
      </c>
      <c r="EC26" s="126">
        <v>0</v>
      </c>
      <c r="ED26" s="126">
        <v>0</v>
      </c>
      <c r="EE26" s="126">
        <v>0</v>
      </c>
      <c r="EF26" s="126">
        <v>0</v>
      </c>
      <c r="EG26" s="131">
        <v>0</v>
      </c>
      <c r="EH26" s="225"/>
      <c r="EI26" s="225">
        <v>53</v>
      </c>
      <c r="EJ26" s="226">
        <f t="shared" ref="EJ26" si="447">EH26*EI26</f>
        <v>0</v>
      </c>
      <c r="EK26" s="131">
        <v>0</v>
      </c>
      <c r="EL26" s="225"/>
      <c r="EM26" s="225">
        <v>53</v>
      </c>
      <c r="EN26" s="226">
        <f t="shared" ref="EN26" si="448">EL26*EM26</f>
        <v>0</v>
      </c>
      <c r="EO26" s="131">
        <v>0</v>
      </c>
      <c r="EP26" s="225"/>
      <c r="EQ26" s="225">
        <v>53</v>
      </c>
      <c r="ER26" s="226">
        <f t="shared" ref="ER26" si="449">EP26*EQ26</f>
        <v>0</v>
      </c>
      <c r="ES26" s="131">
        <v>0</v>
      </c>
      <c r="ET26" s="225"/>
      <c r="EU26" s="225">
        <v>55</v>
      </c>
      <c r="EV26" s="226">
        <f t="shared" ref="EV26" si="450">ET26*EU26</f>
        <v>0</v>
      </c>
      <c r="EW26" s="131">
        <v>0</v>
      </c>
      <c r="EX26" s="225"/>
      <c r="EY26" s="225">
        <v>55</v>
      </c>
      <c r="EZ26" s="226">
        <f t="shared" ref="EZ26" si="451">EX26*EY26</f>
        <v>0</v>
      </c>
      <c r="FA26" s="131">
        <v>0</v>
      </c>
      <c r="FB26" s="225"/>
      <c r="FC26" s="225">
        <v>55</v>
      </c>
      <c r="FD26" s="226">
        <f t="shared" ref="FD26" si="452">FB26*FC26</f>
        <v>0</v>
      </c>
      <c r="FE26" s="131">
        <v>0</v>
      </c>
      <c r="FF26" s="225"/>
      <c r="FG26" s="225">
        <v>55</v>
      </c>
      <c r="FH26" s="226">
        <f t="shared" ref="FH26" si="453">FF26*FG26</f>
        <v>0</v>
      </c>
      <c r="FI26" s="131">
        <v>0</v>
      </c>
      <c r="FJ26" s="225"/>
      <c r="FK26" s="225">
        <v>55.48</v>
      </c>
      <c r="FL26" s="226">
        <f t="shared" ref="FL26" si="454">FJ26*FK26</f>
        <v>0</v>
      </c>
      <c r="FM26" s="131">
        <v>3</v>
      </c>
      <c r="FN26" s="225"/>
      <c r="FO26" s="225">
        <v>55.48</v>
      </c>
      <c r="FP26" s="226">
        <f t="shared" ref="FP26" si="455">FN26*FO26</f>
        <v>0</v>
      </c>
      <c r="FQ26" s="131">
        <v>15</v>
      </c>
      <c r="FR26" s="225"/>
      <c r="FS26" s="225">
        <v>55.48</v>
      </c>
      <c r="FT26" s="226">
        <f t="shared" ref="FT26" si="456">FR26*FS26</f>
        <v>0</v>
      </c>
      <c r="FU26" s="131">
        <v>3</v>
      </c>
      <c r="FV26" s="225"/>
      <c r="FW26" s="225">
        <v>55.48</v>
      </c>
      <c r="FX26" s="226">
        <f t="shared" ref="FX26:FX39" si="457">FV26*FW26</f>
        <v>0</v>
      </c>
      <c r="FY26" s="131">
        <v>6</v>
      </c>
      <c r="FZ26" s="225"/>
      <c r="GA26" s="225">
        <v>55.48</v>
      </c>
      <c r="GB26" s="226">
        <f t="shared" ref="GB26:GB39" si="458">FZ26*GA26</f>
        <v>0</v>
      </c>
      <c r="GC26" s="131">
        <v>3</v>
      </c>
      <c r="GD26" s="225"/>
      <c r="GE26" s="225">
        <v>55.48</v>
      </c>
      <c r="GF26" s="226">
        <f t="shared" ref="GF26:GF39" si="459">GD26*GE26</f>
        <v>0</v>
      </c>
      <c r="GG26" s="131">
        <v>24</v>
      </c>
      <c r="GH26" s="225"/>
      <c r="GI26" s="225">
        <v>55.48</v>
      </c>
      <c r="GJ26" s="226">
        <f t="shared" ref="GJ26:GJ39" si="460">GH26*GI26</f>
        <v>0</v>
      </c>
      <c r="GK26" s="131">
        <v>24</v>
      </c>
      <c r="GL26" s="225"/>
      <c r="GM26" s="225">
        <v>55.48</v>
      </c>
      <c r="GN26" s="226">
        <f t="shared" ref="GN26:GN39" si="461">GL26*GM26</f>
        <v>0</v>
      </c>
      <c r="GO26" s="131">
        <v>18</v>
      </c>
      <c r="GP26" s="225"/>
      <c r="GQ26" s="225">
        <v>55.48</v>
      </c>
      <c r="GR26" s="226">
        <f t="shared" ref="GR26:GR39" si="462">GP26*GQ26</f>
        <v>0</v>
      </c>
      <c r="GS26" s="131">
        <v>0</v>
      </c>
      <c r="GT26" s="225"/>
      <c r="GU26" s="225">
        <v>55.48</v>
      </c>
      <c r="GV26" s="226">
        <f t="shared" ref="GV26:GV39" si="463">GT26*GU26</f>
        <v>0</v>
      </c>
      <c r="GW26" s="131">
        <v>75</v>
      </c>
      <c r="GX26" s="225"/>
      <c r="GY26" s="225">
        <v>55.48</v>
      </c>
      <c r="GZ26" s="226">
        <f t="shared" ref="GZ26:GZ39" si="464">GX26*GY26</f>
        <v>0</v>
      </c>
      <c r="HA26" s="131">
        <v>111</v>
      </c>
      <c r="HB26" s="225"/>
      <c r="HC26" s="225">
        <v>55.48</v>
      </c>
      <c r="HD26" s="226">
        <f t="shared" ref="HD26:HD39" si="465">HB26*HC26</f>
        <v>0</v>
      </c>
      <c r="HE26" s="225"/>
      <c r="HF26" s="225">
        <v>55.48</v>
      </c>
      <c r="HG26" s="226">
        <f t="shared" ref="HG26:HG39" si="466">HE26*HF26</f>
        <v>0</v>
      </c>
      <c r="HH26" s="225"/>
      <c r="HI26" s="225">
        <v>55.48</v>
      </c>
      <c r="HJ26" s="226">
        <f t="shared" ref="HJ26:HJ37" si="467">HH26*HI26</f>
        <v>0</v>
      </c>
      <c r="HK26" s="226"/>
      <c r="HL26" s="226">
        <v>54.419999999999995</v>
      </c>
      <c r="HM26" s="226">
        <v>0</v>
      </c>
      <c r="HN26" s="253">
        <v>0</v>
      </c>
      <c r="HO26" s="253">
        <v>0</v>
      </c>
      <c r="HP26" s="253">
        <v>6</v>
      </c>
      <c r="HQ26" s="253">
        <v>318</v>
      </c>
      <c r="HR26" s="253">
        <v>3</v>
      </c>
      <c r="HS26" s="253">
        <v>159</v>
      </c>
      <c r="HT26" s="253">
        <v>0</v>
      </c>
      <c r="HU26" s="253">
        <v>0</v>
      </c>
      <c r="HV26" s="253">
        <v>0</v>
      </c>
      <c r="HW26" s="253">
        <v>0</v>
      </c>
      <c r="HX26" s="253">
        <v>3</v>
      </c>
      <c r="HY26" s="253">
        <v>166.92</v>
      </c>
      <c r="HZ26" s="253">
        <v>0</v>
      </c>
      <c r="IA26" s="253">
        <v>0</v>
      </c>
      <c r="IB26" s="253">
        <v>0</v>
      </c>
      <c r="IC26" s="253">
        <v>0</v>
      </c>
      <c r="ID26" s="253">
        <v>0</v>
      </c>
      <c r="IE26" s="253">
        <v>0</v>
      </c>
      <c r="IF26" s="253">
        <v>0</v>
      </c>
      <c r="IG26" s="253">
        <v>0</v>
      </c>
      <c r="IH26" s="253">
        <v>0</v>
      </c>
      <c r="II26" s="253">
        <v>0</v>
      </c>
      <c r="IJ26" s="253">
        <v>0</v>
      </c>
      <c r="IK26" s="253">
        <v>0</v>
      </c>
      <c r="IL26" s="253">
        <v>0</v>
      </c>
      <c r="IM26" s="253">
        <v>0</v>
      </c>
      <c r="IN26" s="253">
        <v>0</v>
      </c>
      <c r="IO26" s="253">
        <v>0</v>
      </c>
      <c r="IP26" s="253">
        <v>0</v>
      </c>
      <c r="IQ26" s="253">
        <v>0</v>
      </c>
      <c r="IR26" s="253">
        <v>0</v>
      </c>
      <c r="IS26" s="253">
        <v>0</v>
      </c>
      <c r="IT26" s="253">
        <v>0</v>
      </c>
      <c r="IU26" s="253">
        <v>0</v>
      </c>
      <c r="IV26" s="253">
        <v>0</v>
      </c>
      <c r="IW26" s="253">
        <v>0</v>
      </c>
      <c r="IX26" s="253">
        <v>3</v>
      </c>
      <c r="IY26" s="253">
        <v>166.44</v>
      </c>
      <c r="IZ26" s="126">
        <v>15</v>
      </c>
      <c r="JA26" s="126">
        <v>832.2</v>
      </c>
      <c r="JB26" s="126">
        <v>3</v>
      </c>
      <c r="JC26" s="126">
        <v>166.44</v>
      </c>
      <c r="JD26" s="131"/>
      <c r="JE26" s="225"/>
      <c r="JF26" s="131"/>
      <c r="JG26" s="228">
        <f t="shared" ref="JG26" si="468">JE26*JF26</f>
        <v>0</v>
      </c>
      <c r="JH26" s="131"/>
      <c r="JI26" s="225"/>
      <c r="JJ26" s="131"/>
      <c r="JK26" s="228">
        <f t="shared" ref="JK26" si="469">JI26*JJ26</f>
        <v>0</v>
      </c>
      <c r="JL26" s="131"/>
      <c r="JM26" s="225"/>
      <c r="JN26" s="131"/>
      <c r="JO26" s="228">
        <f t="shared" ref="JO26" si="470">JM26*JN26</f>
        <v>0</v>
      </c>
      <c r="JP26" s="131"/>
      <c r="JQ26" s="225"/>
      <c r="JR26" s="131"/>
      <c r="JS26" s="228">
        <f t="shared" ref="JS26" si="471">JQ26*JR26</f>
        <v>0</v>
      </c>
      <c r="JT26" s="131"/>
      <c r="JU26" s="225"/>
      <c r="JV26" s="131"/>
      <c r="JW26" s="228">
        <f t="shared" ref="JW26" si="472">JU26*JV26</f>
        <v>0</v>
      </c>
      <c r="JX26" s="131"/>
      <c r="JY26" s="225"/>
      <c r="JZ26" s="131"/>
      <c r="KA26" s="228">
        <f t="shared" ref="KA26" si="473">JY26*JZ26</f>
        <v>0</v>
      </c>
      <c r="KB26" s="131"/>
      <c r="KC26" s="131"/>
      <c r="KD26" s="131"/>
      <c r="KE26" s="228">
        <f t="shared" ref="KE26" si="474">KC26*KD26</f>
        <v>0</v>
      </c>
      <c r="KF26" s="131"/>
      <c r="KG26" s="131"/>
      <c r="KH26" s="131"/>
      <c r="KI26" s="228">
        <f t="shared" ref="KI26" si="475">KG26*KH26</f>
        <v>0</v>
      </c>
      <c r="KJ26" s="131"/>
      <c r="KK26" s="131"/>
      <c r="KL26" s="131"/>
      <c r="KM26" s="228">
        <f t="shared" ref="KM26" si="476">KK26*KL26</f>
        <v>0</v>
      </c>
      <c r="KN26" s="131"/>
      <c r="KO26" s="131"/>
      <c r="KP26" s="131"/>
      <c r="KQ26" s="228">
        <f t="shared" ref="KQ26" si="477">KO26*KP26</f>
        <v>0</v>
      </c>
      <c r="KR26" s="131"/>
      <c r="KS26" s="131"/>
      <c r="KT26" s="131"/>
      <c r="KU26" s="228">
        <f t="shared" ref="KU26:KU39" si="478">KS26*KT26</f>
        <v>0</v>
      </c>
      <c r="KV26" s="131"/>
      <c r="KW26" s="131"/>
      <c r="KX26" s="131"/>
      <c r="KY26" s="228">
        <f t="shared" ref="KY26:KY39" si="479">KW26*KX26</f>
        <v>0</v>
      </c>
      <c r="KZ26" s="131">
        <v>0</v>
      </c>
      <c r="LA26" s="131"/>
      <c r="LB26" s="131"/>
      <c r="LC26" s="228">
        <f t="shared" ref="LC26:LC39" si="480">LA26*LB26</f>
        <v>0</v>
      </c>
      <c r="LD26" s="131"/>
      <c r="LE26" s="131"/>
      <c r="LF26" s="131"/>
      <c r="LG26" s="228">
        <f t="shared" ref="LG26:LG39" si="481">LE26*LF26</f>
        <v>0</v>
      </c>
      <c r="LH26" s="131"/>
      <c r="LI26" s="131"/>
      <c r="LJ26" s="131"/>
      <c r="LK26" s="228">
        <f t="shared" ref="LK26:LK39" si="482">LI26*LJ26</f>
        <v>0</v>
      </c>
      <c r="LL26" s="131"/>
      <c r="LM26" s="131"/>
      <c r="LN26" s="131"/>
      <c r="LO26" s="228">
        <f t="shared" ref="LO26:LO39" si="483">LM26*LN26</f>
        <v>0</v>
      </c>
      <c r="LP26" s="131"/>
      <c r="LQ26" s="131"/>
      <c r="LR26" s="131"/>
      <c r="LS26" s="228">
        <f t="shared" ref="LS26:LS39" si="484">LQ26*LR26</f>
        <v>0</v>
      </c>
      <c r="LT26" s="131"/>
      <c r="LU26" s="131"/>
      <c r="LV26" s="131"/>
      <c r="LW26" s="228">
        <f t="shared" ref="LW26:LW39" si="485">LU26*LV26</f>
        <v>0</v>
      </c>
      <c r="LX26" s="131"/>
      <c r="LY26" s="131"/>
      <c r="LZ26" s="131"/>
      <c r="MA26" s="228">
        <f t="shared" ref="MA26:MA39" si="486">LY26*LZ26</f>
        <v>0</v>
      </c>
      <c r="MB26" s="131"/>
      <c r="MC26" s="131">
        <v>60.65</v>
      </c>
      <c r="MD26" s="228">
        <f t="shared" ref="MD26:MD39" si="487">MB26*MC26</f>
        <v>0</v>
      </c>
      <c r="ME26" s="131"/>
      <c r="MF26" s="131">
        <v>60.65</v>
      </c>
      <c r="MG26" s="228">
        <f t="shared" ref="MG26:MG37" si="488">ME26*MF26</f>
        <v>0</v>
      </c>
      <c r="MH26" s="228"/>
      <c r="MI26" s="228">
        <v>60.65</v>
      </c>
      <c r="MJ26" s="228">
        <v>0</v>
      </c>
      <c r="MK26" s="253"/>
      <c r="ML26" s="253"/>
      <c r="MM26" s="253"/>
      <c r="MN26" s="253"/>
      <c r="MO26" s="253"/>
      <c r="MP26" s="253"/>
      <c r="MQ26" s="253"/>
      <c r="MR26" s="253"/>
      <c r="MS26" s="253"/>
      <c r="MT26" s="253"/>
      <c r="MU26" s="253"/>
      <c r="MV26" s="253"/>
      <c r="MW26" s="253"/>
      <c r="MX26" s="253"/>
      <c r="MY26" s="253"/>
      <c r="MZ26" s="253"/>
      <c r="NA26" s="253"/>
      <c r="NB26" s="253"/>
      <c r="NC26" s="253"/>
      <c r="ND26" s="253"/>
      <c r="NE26" s="253"/>
      <c r="NF26" s="253"/>
      <c r="NG26" s="253"/>
      <c r="NH26" s="253"/>
      <c r="NI26" s="253"/>
      <c r="NJ26" s="253"/>
      <c r="NK26" s="253"/>
      <c r="NL26" s="253"/>
      <c r="NM26" s="253"/>
      <c r="NN26" s="253"/>
      <c r="NO26" s="125"/>
      <c r="NP26" s="125"/>
      <c r="NQ26" s="125"/>
      <c r="NR26" s="125"/>
      <c r="NS26" s="125"/>
      <c r="NT26" s="125"/>
      <c r="NU26" s="125"/>
      <c r="NV26" s="125"/>
      <c r="NW26" s="125"/>
      <c r="NX26" s="125"/>
      <c r="NY26" s="125"/>
      <c r="NZ26" s="125"/>
      <c r="OA26" s="228"/>
      <c r="OB26" s="225"/>
      <c r="OC26" s="225">
        <v>0</v>
      </c>
      <c r="OD26" s="225">
        <f t="shared" ref="OD26" si="489">OB26*OC26</f>
        <v>0</v>
      </c>
      <c r="OE26" s="228"/>
      <c r="OF26" s="225"/>
      <c r="OG26" s="225">
        <v>0</v>
      </c>
      <c r="OH26" s="225">
        <f t="shared" ref="OH26" si="490">OF26*OG26</f>
        <v>0</v>
      </c>
      <c r="OI26" s="228"/>
      <c r="OJ26" s="225"/>
      <c r="OK26" s="225">
        <v>0</v>
      </c>
      <c r="OL26" s="225">
        <f t="shared" ref="OL26" si="491">OJ26*OK26</f>
        <v>0</v>
      </c>
      <c r="OM26" s="228"/>
      <c r="ON26" s="225"/>
      <c r="OO26" s="225">
        <v>0</v>
      </c>
      <c r="OP26" s="225">
        <f t="shared" ref="OP26" si="492">ON26*OO26</f>
        <v>0</v>
      </c>
      <c r="OQ26" s="228"/>
      <c r="OR26" s="225"/>
      <c r="OS26" s="225">
        <v>0</v>
      </c>
      <c r="OT26" s="225">
        <f t="shared" ref="OT26" si="493">OR26*OS26</f>
        <v>0</v>
      </c>
      <c r="OU26" s="228"/>
      <c r="OV26" s="225"/>
      <c r="OW26" s="225">
        <v>0</v>
      </c>
      <c r="OX26" s="225">
        <f t="shared" ref="OX26" si="494">OV26*OW26</f>
        <v>0</v>
      </c>
      <c r="OY26" s="228"/>
      <c r="OZ26" s="225"/>
      <c r="PA26" s="225">
        <v>0</v>
      </c>
      <c r="PB26" s="225">
        <f t="shared" ref="PB26" si="495">OZ26*PA26</f>
        <v>0</v>
      </c>
      <c r="PC26" s="228"/>
      <c r="PD26" s="225"/>
      <c r="PE26" s="225">
        <v>0</v>
      </c>
      <c r="PF26" s="225">
        <f t="shared" ref="PF26" si="496">PD26*PE26</f>
        <v>0</v>
      </c>
      <c r="PG26" s="228"/>
      <c r="PH26" s="225"/>
      <c r="PI26" s="225">
        <v>0</v>
      </c>
      <c r="PJ26" s="225">
        <f t="shared" ref="PJ26" si="497">PH26*PI26</f>
        <v>0</v>
      </c>
      <c r="PK26" s="228"/>
      <c r="PL26" s="225"/>
      <c r="PM26" s="225">
        <v>0</v>
      </c>
      <c r="PN26" s="225">
        <f t="shared" ref="PN26" si="498">PL26*PM26</f>
        <v>0</v>
      </c>
      <c r="PO26" s="228"/>
      <c r="PP26" s="225"/>
      <c r="PQ26" s="225">
        <v>0</v>
      </c>
      <c r="PR26" s="225">
        <f t="shared" ref="PR26:PR39" si="499">PP26*PQ26</f>
        <v>0</v>
      </c>
      <c r="PS26" s="228"/>
      <c r="PT26" s="225"/>
      <c r="PU26" s="225">
        <v>0</v>
      </c>
      <c r="PV26" s="225">
        <f t="shared" ref="PV26:PV39" si="500">PT26*PU26</f>
        <v>0</v>
      </c>
      <c r="PW26" s="228"/>
      <c r="PX26" s="225"/>
      <c r="PY26" s="225">
        <v>0</v>
      </c>
      <c r="PZ26" s="225">
        <f t="shared" ref="PZ26:PZ39" si="501">PX26*PY26</f>
        <v>0</v>
      </c>
      <c r="QA26" s="228"/>
      <c r="QB26" s="225"/>
      <c r="QC26" s="225">
        <v>0</v>
      </c>
      <c r="QD26" s="225">
        <f t="shared" ref="QD26:QD39" si="502">QB26*QC26</f>
        <v>0</v>
      </c>
      <c r="QE26" s="228"/>
      <c r="QF26" s="225"/>
      <c r="QG26" s="225">
        <v>0</v>
      </c>
      <c r="QH26" s="225">
        <f t="shared" ref="QH26:QH39" si="503">QF26*QG26</f>
        <v>0</v>
      </c>
      <c r="QI26" s="228"/>
      <c r="QJ26" s="225"/>
      <c r="QK26" s="225">
        <v>0</v>
      </c>
      <c r="QL26" s="225">
        <f t="shared" ref="QL26:QL39" si="504">QJ26*QK26</f>
        <v>0</v>
      </c>
      <c r="QM26" s="228"/>
      <c r="QN26" s="225"/>
      <c r="QO26" s="225">
        <v>0</v>
      </c>
      <c r="QP26" s="225">
        <f t="shared" ref="QP26:QP39" si="505">QN26*QO26</f>
        <v>0</v>
      </c>
      <c r="QQ26" s="228"/>
      <c r="QR26" s="225"/>
      <c r="QS26" s="225">
        <v>0</v>
      </c>
      <c r="QT26" s="225">
        <f t="shared" ref="QT26:QT39" si="506">QR26*QS26</f>
        <v>0</v>
      </c>
      <c r="QU26" s="228"/>
      <c r="QV26" s="225"/>
      <c r="QW26" s="225">
        <v>0</v>
      </c>
      <c r="QX26" s="225">
        <f t="shared" ref="QX26:QX39" si="507">QV26*QW26</f>
        <v>0</v>
      </c>
      <c r="QY26" s="225"/>
      <c r="QZ26" s="225">
        <v>0</v>
      </c>
      <c r="RA26" s="225">
        <f t="shared" ref="RA26:RA39" si="508">QY26*QZ26</f>
        <v>0</v>
      </c>
      <c r="RB26" s="225"/>
      <c r="RC26" s="225">
        <v>0</v>
      </c>
      <c r="RD26" s="225">
        <f t="shared" ref="RD26:RD37" si="509">RB26*RC26</f>
        <v>0</v>
      </c>
      <c r="RE26" s="225"/>
      <c r="RF26" s="225">
        <v>0</v>
      </c>
      <c r="RG26" s="225">
        <v>0</v>
      </c>
      <c r="RH26" s="253"/>
      <c r="RI26" s="253"/>
      <c r="RJ26" s="253"/>
      <c r="RK26" s="253"/>
      <c r="RL26" s="253"/>
      <c r="RM26" s="253"/>
      <c r="RN26" s="253"/>
      <c r="RO26" s="253"/>
      <c r="RP26" s="253"/>
      <c r="RQ26" s="253"/>
      <c r="RR26" s="253"/>
      <c r="RS26" s="253"/>
      <c r="RT26" s="253"/>
      <c r="RU26" s="253"/>
      <c r="RV26" s="253"/>
      <c r="RW26" s="253"/>
      <c r="RX26" s="253"/>
      <c r="RY26" s="253"/>
      <c r="RZ26" s="253"/>
      <c r="SA26" s="253"/>
      <c r="SB26" s="253"/>
      <c r="SC26" s="253"/>
      <c r="SD26" s="253"/>
      <c r="SE26" s="253"/>
      <c r="SF26" s="253"/>
      <c r="SG26" s="253"/>
      <c r="SH26" s="253"/>
      <c r="SI26" s="253"/>
      <c r="SJ26" s="253"/>
      <c r="SK26" s="253"/>
      <c r="SL26" s="125"/>
      <c r="SM26" s="125"/>
      <c r="SN26" s="125"/>
      <c r="SO26" s="125"/>
      <c r="SP26" s="125"/>
      <c r="SQ26" s="125"/>
      <c r="SR26" s="125"/>
      <c r="SS26" s="125"/>
      <c r="ST26" s="125"/>
      <c r="SU26" s="125"/>
      <c r="SV26" s="125"/>
      <c r="SW26" s="125"/>
      <c r="SX26" s="228">
        <v>72</v>
      </c>
      <c r="SY26" s="240">
        <v>50</v>
      </c>
      <c r="SZ26" s="124">
        <v>55.4</v>
      </c>
      <c r="TA26" s="226">
        <f t="shared" ref="TA26" si="510">SY26*SZ26</f>
        <v>2770</v>
      </c>
      <c r="TB26" s="228">
        <v>46</v>
      </c>
      <c r="TC26" s="240">
        <v>50</v>
      </c>
      <c r="TD26" s="124">
        <v>55.4</v>
      </c>
      <c r="TE26" s="226">
        <f t="shared" ref="TE26" si="511">TC26*TD26</f>
        <v>2770</v>
      </c>
      <c r="TF26" s="228">
        <v>46</v>
      </c>
      <c r="TG26" s="240">
        <v>50</v>
      </c>
      <c r="TH26" s="124">
        <v>55.4</v>
      </c>
      <c r="TI26" s="226">
        <f t="shared" ref="TI26" si="512">TG26*TH26</f>
        <v>2770</v>
      </c>
      <c r="TJ26" s="228">
        <v>16.5</v>
      </c>
      <c r="TK26" s="240"/>
      <c r="TL26" s="124">
        <v>55.4</v>
      </c>
      <c r="TM26" s="226">
        <f t="shared" ref="TM26" si="513">TK26*TL26</f>
        <v>0</v>
      </c>
      <c r="TN26" s="228">
        <v>44.75</v>
      </c>
      <c r="TO26" s="240">
        <v>80</v>
      </c>
      <c r="TP26" s="124">
        <v>55.4</v>
      </c>
      <c r="TQ26" s="226">
        <f t="shared" ref="TQ26" si="514">TO26*TP26</f>
        <v>4432</v>
      </c>
      <c r="TR26" s="228">
        <v>37.75</v>
      </c>
      <c r="TS26" s="240">
        <v>40</v>
      </c>
      <c r="TT26" s="124">
        <v>55.4</v>
      </c>
      <c r="TU26" s="226">
        <f t="shared" ref="TU26" si="515">TS26*TT26</f>
        <v>2216</v>
      </c>
      <c r="TV26" s="228">
        <v>17.5</v>
      </c>
      <c r="TW26" s="240">
        <v>60</v>
      </c>
      <c r="TX26" s="124">
        <v>55.4</v>
      </c>
      <c r="TY26" s="226">
        <f t="shared" ref="TY26" si="516">TW26*TX26</f>
        <v>3324</v>
      </c>
      <c r="TZ26" s="228">
        <v>41</v>
      </c>
      <c r="UA26" s="219">
        <v>100</v>
      </c>
      <c r="UB26" s="124">
        <v>50.12</v>
      </c>
      <c r="UC26" s="226">
        <f t="shared" ref="UC26" si="517">UA26*UB26</f>
        <v>5012</v>
      </c>
      <c r="UD26" s="228">
        <v>51.5</v>
      </c>
      <c r="UE26" s="219">
        <v>100</v>
      </c>
      <c r="UF26" s="124">
        <v>50.12</v>
      </c>
      <c r="UG26" s="226">
        <f t="shared" ref="UG26" si="518">UE26*UF26</f>
        <v>5012</v>
      </c>
      <c r="UH26" s="228">
        <v>40.25</v>
      </c>
      <c r="UI26" s="219">
        <v>50</v>
      </c>
      <c r="UJ26" s="124">
        <v>49.34</v>
      </c>
      <c r="UK26" s="226">
        <f t="shared" ref="UK26" si="519">UI26*UJ26</f>
        <v>2467</v>
      </c>
      <c r="UL26" s="228">
        <v>11.75</v>
      </c>
      <c r="UM26" s="219">
        <v>50</v>
      </c>
      <c r="UN26" s="124">
        <v>49.34</v>
      </c>
      <c r="UO26" s="226">
        <f t="shared" ref="UO26:UO39" si="520">UM26*UN26</f>
        <v>2467</v>
      </c>
      <c r="UP26" s="228">
        <v>14.5</v>
      </c>
      <c r="UQ26" s="208">
        <v>60</v>
      </c>
      <c r="UR26" s="124">
        <v>49.34</v>
      </c>
      <c r="US26" s="226">
        <f t="shared" ref="US26:US39" si="521">UQ26*UR26</f>
        <v>2960.4</v>
      </c>
      <c r="UT26" s="228">
        <v>12.75</v>
      </c>
      <c r="UU26" s="208">
        <v>60</v>
      </c>
      <c r="UV26" s="124">
        <v>49.34</v>
      </c>
      <c r="UW26" s="226">
        <f t="shared" ref="UW26:UW39" si="522">UU26*UV26</f>
        <v>2960.4</v>
      </c>
      <c r="UX26" s="228">
        <v>5.25</v>
      </c>
      <c r="UY26" s="208">
        <v>60</v>
      </c>
      <c r="UZ26" s="124">
        <v>49.34</v>
      </c>
      <c r="VA26" s="226">
        <f t="shared" ref="VA26:VA39" si="523">UY26*UZ26</f>
        <v>2960.4</v>
      </c>
      <c r="VB26" s="228">
        <v>28.5</v>
      </c>
      <c r="VC26" s="208">
        <v>50</v>
      </c>
      <c r="VD26" s="124">
        <v>49.34</v>
      </c>
      <c r="VE26" s="226">
        <f t="shared" ref="VE26:VE39" si="524">VC26*VD26</f>
        <v>2467</v>
      </c>
      <c r="VF26" s="228">
        <v>49</v>
      </c>
      <c r="VG26" s="208">
        <v>50</v>
      </c>
      <c r="VH26" s="124">
        <v>49.34</v>
      </c>
      <c r="VI26" s="226">
        <f t="shared" ref="VI26:VI39" si="525">VG26*VH26</f>
        <v>2467</v>
      </c>
      <c r="VJ26" s="228">
        <v>10.75</v>
      </c>
      <c r="VK26" s="206">
        <v>0</v>
      </c>
      <c r="VL26" s="124">
        <v>49.34</v>
      </c>
      <c r="VM26" s="226">
        <f t="shared" ref="VM26:VM39" si="526">VK26*VL26</f>
        <v>0</v>
      </c>
      <c r="VN26" s="228">
        <v>1.5</v>
      </c>
      <c r="VO26" s="206">
        <v>50</v>
      </c>
      <c r="VP26" s="124">
        <v>49.34</v>
      </c>
      <c r="VQ26" s="226">
        <f t="shared" ref="VQ26:VQ39" si="527">VO26*VP26</f>
        <v>2467</v>
      </c>
      <c r="VR26" s="228">
        <v>16.25</v>
      </c>
      <c r="VS26" s="206">
        <v>50</v>
      </c>
      <c r="VT26" s="124">
        <v>49.36</v>
      </c>
      <c r="VU26" s="226">
        <f t="shared" ref="VU26:VU39" si="528">VS26*VT26</f>
        <v>2468</v>
      </c>
      <c r="VV26" s="225"/>
      <c r="VW26" s="124">
        <v>84</v>
      </c>
      <c r="VX26" s="226">
        <f t="shared" ref="VX26:VX39" si="529">VV26*VW26</f>
        <v>0</v>
      </c>
      <c r="VY26" s="225">
        <v>50</v>
      </c>
      <c r="VZ26" s="124">
        <v>49.416645962732922</v>
      </c>
      <c r="WA26" s="226">
        <f t="shared" ref="WA26:WA37" si="530">VY26*VZ26</f>
        <v>2470.8322981366459</v>
      </c>
      <c r="WB26" s="226">
        <v>15</v>
      </c>
      <c r="WC26" s="226">
        <v>49.34</v>
      </c>
      <c r="WD26" s="226">
        <v>740.1</v>
      </c>
      <c r="WE26" s="253">
        <v>26.25</v>
      </c>
      <c r="WF26" s="253">
        <v>1454.25</v>
      </c>
      <c r="WG26" s="253">
        <v>54.75</v>
      </c>
      <c r="WH26" s="253">
        <v>3033.15</v>
      </c>
      <c r="WI26" s="253">
        <v>56.25</v>
      </c>
      <c r="WJ26" s="253">
        <v>3116.25</v>
      </c>
      <c r="WK26" s="253">
        <v>58</v>
      </c>
      <c r="WL26" s="253">
        <v>3213.2</v>
      </c>
      <c r="WM26" s="253">
        <v>29</v>
      </c>
      <c r="WN26" s="253">
        <v>1606.6</v>
      </c>
      <c r="WO26" s="253">
        <v>25.5</v>
      </c>
      <c r="WP26" s="253">
        <v>1412.7</v>
      </c>
      <c r="WQ26" s="253">
        <v>60.5</v>
      </c>
      <c r="WR26" s="253">
        <v>3119.38</v>
      </c>
      <c r="WS26" s="253">
        <v>43.5</v>
      </c>
      <c r="WT26" s="253">
        <v>2180.2199999999998</v>
      </c>
      <c r="WU26" s="253">
        <v>51.5</v>
      </c>
      <c r="WV26" s="253">
        <v>2581.1799999999998</v>
      </c>
      <c r="WW26" s="253">
        <v>60</v>
      </c>
      <c r="WX26" s="253">
        <v>3007.2</v>
      </c>
      <c r="WY26" s="253">
        <v>72</v>
      </c>
      <c r="WZ26" s="253">
        <v>3608.64</v>
      </c>
      <c r="XA26" s="253">
        <v>106</v>
      </c>
      <c r="XB26" s="253">
        <v>5312.72</v>
      </c>
      <c r="XC26" s="253">
        <v>46</v>
      </c>
      <c r="XD26" s="253">
        <v>2305.52</v>
      </c>
      <c r="XE26" s="253">
        <v>16.5</v>
      </c>
      <c r="XF26" s="253">
        <v>826.98</v>
      </c>
      <c r="XG26" s="253">
        <v>44.75</v>
      </c>
      <c r="XH26" s="253">
        <v>2240.59</v>
      </c>
      <c r="XI26" s="125">
        <v>37.75</v>
      </c>
      <c r="XJ26" s="125">
        <v>1863.34</v>
      </c>
      <c r="XK26" s="125">
        <v>17.5</v>
      </c>
      <c r="XL26" s="125">
        <v>863.8</v>
      </c>
      <c r="XM26" s="125">
        <v>41</v>
      </c>
      <c r="XN26" s="125">
        <v>2023.76</v>
      </c>
      <c r="XO26" s="125">
        <v>51.5</v>
      </c>
      <c r="XP26" s="125">
        <v>2542.04</v>
      </c>
      <c r="XQ26" s="125">
        <v>40.25</v>
      </c>
      <c r="XR26" s="125">
        <v>1989.02</v>
      </c>
      <c r="XS26" s="125">
        <v>11.75</v>
      </c>
      <c r="XT26" s="125">
        <v>1163.3999999999999</v>
      </c>
      <c r="XU26" s="228">
        <v>358</v>
      </c>
      <c r="XV26" s="226">
        <v>200</v>
      </c>
      <c r="XW26" s="226">
        <v>62.45</v>
      </c>
      <c r="XX26" s="208">
        <f t="shared" ref="XX26" si="531">XV26*XW26</f>
        <v>12490</v>
      </c>
      <c r="XY26" s="228">
        <v>377.5</v>
      </c>
      <c r="XZ26" s="226">
        <v>170</v>
      </c>
      <c r="YA26" s="226">
        <v>62.45</v>
      </c>
      <c r="YB26" s="208">
        <f t="shared" ref="YB26" si="532">XZ26*YA26</f>
        <v>10616.5</v>
      </c>
      <c r="YC26" s="228">
        <v>377.5</v>
      </c>
      <c r="YD26" s="226">
        <v>150</v>
      </c>
      <c r="YE26" s="226">
        <v>61.9</v>
      </c>
      <c r="YF26" s="208">
        <f t="shared" ref="YF26" si="533">YD26*YE26</f>
        <v>9285</v>
      </c>
      <c r="YG26" s="228">
        <v>276.5</v>
      </c>
      <c r="YH26" s="226">
        <v>200</v>
      </c>
      <c r="YI26" s="226">
        <v>61.9</v>
      </c>
      <c r="YJ26" s="208">
        <f t="shared" ref="YJ26" si="534">YH26*YI26</f>
        <v>12380</v>
      </c>
      <c r="YK26" s="228">
        <v>303.75</v>
      </c>
      <c r="YL26" s="226">
        <v>250</v>
      </c>
      <c r="YM26" s="226">
        <v>61.9</v>
      </c>
      <c r="YN26" s="208">
        <f t="shared" ref="YN26" si="535">YL26*YM26</f>
        <v>15475</v>
      </c>
      <c r="YO26" s="228">
        <v>321.5</v>
      </c>
      <c r="YP26" s="226">
        <v>200</v>
      </c>
      <c r="YQ26" s="226">
        <v>61.9</v>
      </c>
      <c r="YR26" s="208">
        <f t="shared" ref="YR26" si="536">YP26*YQ26</f>
        <v>12380</v>
      </c>
      <c r="YS26" s="228">
        <v>333.25</v>
      </c>
      <c r="YT26" s="226">
        <v>250</v>
      </c>
      <c r="YU26" s="226">
        <v>60.36</v>
      </c>
      <c r="YV26" s="208">
        <f t="shared" ref="YV26" si="537">YT26*YU26</f>
        <v>15090</v>
      </c>
      <c r="YW26" s="228">
        <v>204</v>
      </c>
      <c r="YX26" s="226">
        <v>300</v>
      </c>
      <c r="YY26" s="226">
        <v>58</v>
      </c>
      <c r="YZ26" s="208">
        <f t="shared" ref="YZ26" si="538">YX26*YY26</f>
        <v>17400</v>
      </c>
      <c r="ZA26" s="228">
        <v>281</v>
      </c>
      <c r="ZB26" s="226">
        <v>300</v>
      </c>
      <c r="ZC26" s="226">
        <v>62</v>
      </c>
      <c r="ZD26" s="208">
        <f t="shared" ref="ZD26" si="539">ZB26*ZC26</f>
        <v>18600</v>
      </c>
      <c r="ZE26" s="228">
        <v>300.5</v>
      </c>
      <c r="ZF26" s="226">
        <v>350</v>
      </c>
      <c r="ZG26" s="226">
        <v>58.67</v>
      </c>
      <c r="ZH26" s="208">
        <f t="shared" ref="ZH26" si="540">ZF26*ZG26</f>
        <v>20534.5</v>
      </c>
      <c r="ZI26" s="228">
        <v>352</v>
      </c>
      <c r="ZJ26" s="227">
        <v>350</v>
      </c>
      <c r="ZK26" s="225">
        <v>58.67</v>
      </c>
      <c r="ZL26" s="208">
        <f t="shared" ref="ZL26:ZL39" si="541">ZJ26*ZK26</f>
        <v>20534.5</v>
      </c>
      <c r="ZM26" s="228">
        <v>456.75</v>
      </c>
      <c r="ZN26" s="227">
        <v>300</v>
      </c>
      <c r="ZO26" s="225">
        <v>58.67</v>
      </c>
      <c r="ZP26" s="208">
        <f t="shared" ref="ZP26:ZP39" si="542">ZN26*ZO26</f>
        <v>17601</v>
      </c>
      <c r="ZQ26" s="228">
        <v>505.75</v>
      </c>
      <c r="ZR26" s="227">
        <v>300</v>
      </c>
      <c r="ZS26" s="225">
        <v>56.07</v>
      </c>
      <c r="ZT26" s="208">
        <f t="shared" ref="ZT26:ZT39" si="543">ZR26*ZS26</f>
        <v>16821</v>
      </c>
      <c r="ZU26" s="228">
        <v>517.75</v>
      </c>
      <c r="ZV26" s="227">
        <v>300</v>
      </c>
      <c r="ZW26" s="225">
        <v>59.12</v>
      </c>
      <c r="ZX26" s="208">
        <f t="shared" ref="ZX26:ZX39" si="544">ZV26*ZW26</f>
        <v>17736</v>
      </c>
      <c r="ZY26" s="228">
        <v>384.5</v>
      </c>
      <c r="ZZ26" s="227">
        <v>300</v>
      </c>
      <c r="AAA26" s="225">
        <v>59.12</v>
      </c>
      <c r="AAB26" s="208">
        <f t="shared" ref="AAB26:AAB39" si="545">ZZ26*AAA26</f>
        <v>17736</v>
      </c>
      <c r="AAC26" s="228"/>
      <c r="AAD26" s="227">
        <v>300</v>
      </c>
      <c r="AAE26" s="225">
        <v>59.12</v>
      </c>
      <c r="AAF26" s="208">
        <f t="shared" ref="AAF26:AAF39" si="546">AAD26*AAE26</f>
        <v>17736</v>
      </c>
      <c r="AAG26" s="228"/>
      <c r="AAH26" s="227">
        <v>300</v>
      </c>
      <c r="AAI26" s="225">
        <v>59.12</v>
      </c>
      <c r="AAJ26" s="208">
        <f t="shared" ref="AAJ26:AAJ39" si="547">AAH26*AAI26</f>
        <v>17736</v>
      </c>
      <c r="AAK26" s="228"/>
      <c r="AAL26" s="227">
        <v>250</v>
      </c>
      <c r="AAM26" s="225">
        <v>66.760000000000005</v>
      </c>
      <c r="AAN26" s="208">
        <f t="shared" ref="AAN26:AAN39" si="548">AAL26*AAM26</f>
        <v>16690</v>
      </c>
      <c r="AAO26" s="228"/>
      <c r="AAP26" s="227">
        <v>250</v>
      </c>
      <c r="AAQ26" s="225">
        <v>66.760000000000005</v>
      </c>
      <c r="AAR26" s="208">
        <f t="shared" ref="AAR26:AAR39" si="549">AAP26*AAQ26</f>
        <v>16690</v>
      </c>
      <c r="AAS26" s="227"/>
      <c r="AAT26" s="225"/>
      <c r="AAU26" s="208">
        <f t="shared" ref="AAU26:AAU39" si="550">AAS26*AAT26</f>
        <v>0</v>
      </c>
      <c r="AAV26" s="227">
        <v>300</v>
      </c>
      <c r="AAW26" s="225">
        <v>66.760000000000005</v>
      </c>
      <c r="AAX26" s="226">
        <f t="shared" ref="AAX26:AAX37" si="551">AAV26*AAW26</f>
        <v>20028</v>
      </c>
      <c r="AAY26" s="226">
        <v>500</v>
      </c>
      <c r="AAZ26" s="226">
        <v>51.430593915982612</v>
      </c>
      <c r="ABA26" s="226">
        <v>25715.296957991308</v>
      </c>
      <c r="ABB26" s="253">
        <v>273.75</v>
      </c>
      <c r="ABC26" s="253">
        <v>16611.150000000001</v>
      </c>
      <c r="ABD26" s="253">
        <v>232.5</v>
      </c>
      <c r="ABE26" s="253">
        <v>14518.5</v>
      </c>
      <c r="ABF26" s="253">
        <v>177</v>
      </c>
      <c r="ABG26" s="253">
        <v>11816.52</v>
      </c>
      <c r="ABH26" s="253">
        <v>156.75</v>
      </c>
      <c r="ABI26" s="253">
        <v>10464.629999999999</v>
      </c>
      <c r="ABJ26" s="253">
        <v>181.5</v>
      </c>
      <c r="ABK26" s="253">
        <v>12116.94</v>
      </c>
      <c r="ABL26" s="253">
        <v>244.75</v>
      </c>
      <c r="ABM26" s="253">
        <v>15149.23</v>
      </c>
      <c r="ABN26" s="253">
        <v>274.5</v>
      </c>
      <c r="ABO26" s="253">
        <v>15931.98</v>
      </c>
      <c r="ABP26" s="253">
        <v>206.5</v>
      </c>
      <c r="ABQ26" s="253">
        <v>13785.94</v>
      </c>
      <c r="ABR26" s="253">
        <v>220.5</v>
      </c>
      <c r="ABS26" s="253">
        <v>14720.58</v>
      </c>
      <c r="ABT26" s="253">
        <v>298.5</v>
      </c>
      <c r="ABU26" s="253">
        <v>18298.5</v>
      </c>
      <c r="ABV26" s="253">
        <v>358</v>
      </c>
      <c r="ABW26" s="253">
        <v>20845.03</v>
      </c>
      <c r="ABX26" s="253">
        <v>372.25</v>
      </c>
      <c r="ABY26" s="253">
        <v>21841</v>
      </c>
      <c r="ABZ26" s="253">
        <v>377.5</v>
      </c>
      <c r="ACA26" s="253">
        <v>20476.78</v>
      </c>
      <c r="ACB26" s="253">
        <v>276.5</v>
      </c>
      <c r="ACC26" s="253">
        <v>17166.580000000002</v>
      </c>
      <c r="ACD26" s="253">
        <v>303.75</v>
      </c>
      <c r="ACE26" s="253">
        <v>18767.509999999998</v>
      </c>
      <c r="ACF26" s="126">
        <v>321.5</v>
      </c>
      <c r="ACG26" s="126">
        <v>19876.3</v>
      </c>
      <c r="ACH26" s="126">
        <v>333.25</v>
      </c>
      <c r="ACI26" s="126">
        <v>19702.740000000002</v>
      </c>
      <c r="ACJ26" s="126">
        <v>204</v>
      </c>
      <c r="ACK26" s="126">
        <v>13619.04</v>
      </c>
      <c r="ACL26" s="126">
        <v>281</v>
      </c>
      <c r="ACM26" s="126">
        <v>17762.439999999999</v>
      </c>
      <c r="ACN26" s="126">
        <v>300.5</v>
      </c>
      <c r="ACO26" s="126">
        <v>20061.38</v>
      </c>
      <c r="ACP26" s="126">
        <v>352</v>
      </c>
      <c r="ACQ26" s="126">
        <v>21355.56</v>
      </c>
      <c r="ACR26" s="131">
        <v>69</v>
      </c>
      <c r="ACS26" s="227">
        <v>250</v>
      </c>
      <c r="ACT26" s="225">
        <v>56.1</v>
      </c>
      <c r="ACU26" s="225">
        <f t="shared" ref="ACU26" si="552">ACS26*ACT26</f>
        <v>14025</v>
      </c>
      <c r="ACV26" s="131">
        <v>70.5</v>
      </c>
      <c r="ACW26" s="227">
        <v>500</v>
      </c>
      <c r="ACX26" s="225">
        <v>55</v>
      </c>
      <c r="ACY26" s="225">
        <f t="shared" ref="ACY26" si="553">ACW26*ACX26</f>
        <v>27500</v>
      </c>
      <c r="ACZ26" s="131">
        <v>70.5</v>
      </c>
      <c r="ADA26" s="227">
        <v>900</v>
      </c>
      <c r="ADB26" s="225">
        <v>55</v>
      </c>
      <c r="ADC26" s="225">
        <f t="shared" ref="ADC26" si="554">ADA26*ADB26</f>
        <v>49500</v>
      </c>
      <c r="ADD26" s="131">
        <v>84</v>
      </c>
      <c r="ADE26" s="227">
        <v>500</v>
      </c>
      <c r="ADF26" s="225">
        <v>55</v>
      </c>
      <c r="ADG26" s="225">
        <f t="shared" ref="ADG26" si="555">ADE26*ADF26</f>
        <v>27500</v>
      </c>
      <c r="ADH26" s="131">
        <v>36</v>
      </c>
      <c r="ADI26" s="227">
        <v>500</v>
      </c>
      <c r="ADJ26" s="225">
        <v>55</v>
      </c>
      <c r="ADK26" s="225">
        <f t="shared" ref="ADK26" si="556">ADI26*ADJ26</f>
        <v>27500</v>
      </c>
      <c r="ADL26" s="131">
        <v>0</v>
      </c>
      <c r="ADM26" s="227">
        <v>100</v>
      </c>
      <c r="ADN26" s="225">
        <v>55</v>
      </c>
      <c r="ADO26" s="225">
        <f t="shared" ref="ADO26" si="557">ADM26*ADN26</f>
        <v>5500</v>
      </c>
      <c r="ADP26" s="131">
        <v>0</v>
      </c>
      <c r="ADQ26" s="227">
        <v>0</v>
      </c>
      <c r="ADR26" s="225">
        <v>55</v>
      </c>
      <c r="ADS26" s="225">
        <f t="shared" ref="ADS26" si="558">ADQ26*ADR26</f>
        <v>0</v>
      </c>
      <c r="ADT26" s="131">
        <v>0</v>
      </c>
      <c r="ADU26" s="225">
        <v>0</v>
      </c>
      <c r="ADV26" s="225">
        <v>55</v>
      </c>
      <c r="ADW26" s="225">
        <f t="shared" ref="ADW26" si="559">ADU26*ADV26</f>
        <v>0</v>
      </c>
      <c r="ADX26" s="131">
        <v>15</v>
      </c>
      <c r="ADY26" s="225">
        <v>100</v>
      </c>
      <c r="ADZ26" s="225">
        <v>53</v>
      </c>
      <c r="AEA26" s="225">
        <f t="shared" ref="AEA26" si="560">ADY26*ADZ26</f>
        <v>5300</v>
      </c>
      <c r="AEB26" s="131">
        <v>51</v>
      </c>
      <c r="AEC26" s="225">
        <v>100</v>
      </c>
      <c r="AED26" s="225">
        <v>53</v>
      </c>
      <c r="AEE26" s="225">
        <f t="shared" ref="AEE26" si="561">AEC26*AED26</f>
        <v>5300</v>
      </c>
      <c r="AEF26" s="131">
        <v>102</v>
      </c>
      <c r="AEG26" s="225">
        <v>100</v>
      </c>
      <c r="AEH26" s="225">
        <v>53</v>
      </c>
      <c r="AEI26" s="225">
        <f t="shared" ref="AEI26:AEI39" si="562">AEG26*AEH26</f>
        <v>5300</v>
      </c>
      <c r="AEJ26" s="131">
        <v>27</v>
      </c>
      <c r="AEK26" s="225">
        <v>100</v>
      </c>
      <c r="AEL26" s="225">
        <v>53</v>
      </c>
      <c r="AEM26" s="225">
        <f t="shared" ref="AEM26:AEM39" si="563">AEK26*AEL26</f>
        <v>5300</v>
      </c>
      <c r="AEN26" s="131">
        <v>33</v>
      </c>
      <c r="AEO26" s="225">
        <v>1000</v>
      </c>
      <c r="AEP26" s="225">
        <v>53</v>
      </c>
      <c r="AEQ26" s="225">
        <f t="shared" ref="AEQ26:AEQ39" si="564">AEO26*AEP26</f>
        <v>53000</v>
      </c>
      <c r="AER26" s="131">
        <v>9</v>
      </c>
      <c r="AES26" s="225">
        <v>100</v>
      </c>
      <c r="AET26" s="225">
        <v>55.64</v>
      </c>
      <c r="AEU26" s="225">
        <f t="shared" ref="AEU26:AEU39" si="565">AES26*AET26</f>
        <v>5564</v>
      </c>
      <c r="AEV26" s="131">
        <v>18</v>
      </c>
      <c r="AEW26" s="225">
        <v>50</v>
      </c>
      <c r="AEX26" s="225">
        <v>50.625882352941176</v>
      </c>
      <c r="AEY26" s="225">
        <f t="shared" ref="AEY26:AEY39" si="566">AEW26*AEX26</f>
        <v>2531.2941176470586</v>
      </c>
      <c r="AEZ26" s="131">
        <v>21</v>
      </c>
      <c r="AFA26" s="225"/>
      <c r="AFB26" s="225">
        <v>50.625882352941176</v>
      </c>
      <c r="AFC26" s="225">
        <f t="shared" ref="AFC26:AFC39" si="567">AFA26*AFB26</f>
        <v>0</v>
      </c>
      <c r="AFD26" s="131">
        <v>5</v>
      </c>
      <c r="AFE26" s="225"/>
      <c r="AFF26" s="225">
        <v>50.625882352941176</v>
      </c>
      <c r="AFG26" s="225">
        <f t="shared" ref="AFG26:AFG39" si="568">AFE26*AFF26</f>
        <v>0</v>
      </c>
      <c r="AFH26" s="131">
        <v>22.25</v>
      </c>
      <c r="AFI26" s="225"/>
      <c r="AFJ26" s="225">
        <v>50.625882352941176</v>
      </c>
      <c r="AFK26" s="225">
        <f t="shared" ref="AFK26:AFK39" si="569">AFI26*AFJ26</f>
        <v>0</v>
      </c>
      <c r="AFL26" s="131">
        <v>27</v>
      </c>
      <c r="AFM26" s="225"/>
      <c r="AFN26" s="225">
        <v>50.625882352941176</v>
      </c>
      <c r="AFO26" s="225">
        <f t="shared" ref="AFO26:AFO39" si="570">AFM26*AFN26</f>
        <v>0</v>
      </c>
      <c r="AFP26" s="225"/>
      <c r="AFQ26" s="225">
        <v>50.625882352941176</v>
      </c>
      <c r="AFR26" s="225">
        <f t="shared" ref="AFR26:AFR39" si="571">AFP26*AFQ26</f>
        <v>0</v>
      </c>
      <c r="AFS26" s="225"/>
      <c r="AFT26" s="225">
        <v>50.625882352941176</v>
      </c>
      <c r="AFU26" s="225">
        <f t="shared" ref="AFU26:AFU37" si="572">AFS26*AFT26</f>
        <v>0</v>
      </c>
      <c r="AFV26" s="225"/>
      <c r="AFW26" s="225">
        <v>44</v>
      </c>
      <c r="AFX26" s="225">
        <v>0</v>
      </c>
      <c r="AFY26" s="253">
        <v>777.5</v>
      </c>
      <c r="AFZ26" s="253">
        <v>43260.1</v>
      </c>
      <c r="AGA26" s="253">
        <v>914.25</v>
      </c>
      <c r="AGB26" s="253">
        <v>50868.87</v>
      </c>
      <c r="AGC26" s="253">
        <v>863</v>
      </c>
      <c r="AGD26" s="253">
        <v>48017.32</v>
      </c>
      <c r="AGE26" s="253">
        <v>616</v>
      </c>
      <c r="AGF26" s="253">
        <v>34274.239999999998</v>
      </c>
      <c r="AGG26" s="253">
        <v>181.5</v>
      </c>
      <c r="AGH26" s="253">
        <v>10098.66</v>
      </c>
      <c r="AGI26" s="253">
        <v>408.5</v>
      </c>
      <c r="AGJ26" s="253">
        <v>22728.94</v>
      </c>
      <c r="AGK26" s="253">
        <v>45</v>
      </c>
      <c r="AGL26" s="253">
        <v>2475</v>
      </c>
      <c r="AGM26" s="253">
        <v>46.5</v>
      </c>
      <c r="AGN26" s="253">
        <v>2531.46</v>
      </c>
      <c r="AGO26" s="253">
        <v>45</v>
      </c>
      <c r="AGP26" s="253">
        <v>2449.8000000000002</v>
      </c>
      <c r="AGQ26" s="253">
        <v>46</v>
      </c>
      <c r="AGR26" s="253">
        <v>2504.2399999999998</v>
      </c>
      <c r="AGS26" s="253">
        <v>69</v>
      </c>
      <c r="AGT26" s="253">
        <v>3756.36</v>
      </c>
      <c r="AGU26" s="253">
        <v>526.75</v>
      </c>
      <c r="AGV26" s="253">
        <v>28316.21</v>
      </c>
      <c r="AGW26" s="253">
        <v>70.5</v>
      </c>
      <c r="AGX26" s="253">
        <v>3922.62</v>
      </c>
      <c r="AGY26" s="253">
        <v>84</v>
      </c>
      <c r="AGZ26" s="253">
        <v>4673.76</v>
      </c>
      <c r="AHA26" s="253">
        <v>36</v>
      </c>
      <c r="AHB26" s="253">
        <v>2003.04</v>
      </c>
      <c r="AHC26" s="128">
        <v>0</v>
      </c>
      <c r="AHD26" s="128">
        <v>0</v>
      </c>
      <c r="AHE26" s="128">
        <v>0</v>
      </c>
      <c r="AHF26" s="128">
        <v>0</v>
      </c>
      <c r="AHG26" s="128">
        <v>0</v>
      </c>
      <c r="AHH26" s="128">
        <v>0</v>
      </c>
      <c r="AHI26" s="128">
        <v>15</v>
      </c>
      <c r="AHJ26" s="128">
        <v>786.72</v>
      </c>
      <c r="AHK26" s="128">
        <v>51</v>
      </c>
      <c r="AHL26" s="128">
        <v>2581.92</v>
      </c>
      <c r="AHM26" s="128">
        <v>102</v>
      </c>
      <c r="AHN26" s="128">
        <v>5375.04</v>
      </c>
      <c r="AHO26" s="227">
        <f t="shared" si="12"/>
        <v>499</v>
      </c>
      <c r="AHP26" s="127">
        <f t="shared" si="13"/>
        <v>500</v>
      </c>
      <c r="AHQ26" s="127">
        <f t="shared" si="14"/>
        <v>29285</v>
      </c>
      <c r="AHR26" s="227">
        <f t="shared" si="15"/>
        <v>494</v>
      </c>
      <c r="AHS26" s="127">
        <f t="shared" si="16"/>
        <v>720</v>
      </c>
      <c r="AHT26" s="127">
        <f t="shared" si="17"/>
        <v>40886.5</v>
      </c>
      <c r="AHU26" s="227">
        <f t="shared" si="18"/>
        <v>494</v>
      </c>
      <c r="AHV26" s="127">
        <f t="shared" si="19"/>
        <v>1100</v>
      </c>
      <c r="AHW26" s="127">
        <f t="shared" si="20"/>
        <v>61555</v>
      </c>
      <c r="AHX26" s="227">
        <v>377</v>
      </c>
      <c r="AHY26" s="127">
        <f t="shared" si="21"/>
        <v>700</v>
      </c>
      <c r="AHZ26" s="127">
        <f t="shared" si="22"/>
        <v>39880</v>
      </c>
      <c r="AIA26" s="227">
        <f t="shared" si="23"/>
        <v>384.5</v>
      </c>
      <c r="AIB26" s="127">
        <f t="shared" si="24"/>
        <v>830</v>
      </c>
      <c r="AIC26" s="127">
        <f t="shared" si="25"/>
        <v>47407</v>
      </c>
      <c r="AID26" s="227">
        <f t="shared" si="26"/>
        <v>359.25</v>
      </c>
      <c r="AIE26" s="127">
        <f t="shared" si="27"/>
        <v>340</v>
      </c>
      <c r="AIF26" s="127">
        <f t="shared" si="28"/>
        <v>20096</v>
      </c>
      <c r="AIG26" s="227">
        <f t="shared" si="29"/>
        <v>350.75</v>
      </c>
      <c r="AIH26" s="127">
        <f t="shared" si="30"/>
        <v>310</v>
      </c>
      <c r="AII26" s="127">
        <f t="shared" si="31"/>
        <v>18414</v>
      </c>
      <c r="AIJ26" s="227">
        <f t="shared" si="32"/>
        <v>245</v>
      </c>
      <c r="AIK26" s="127">
        <f t="shared" si="33"/>
        <v>400</v>
      </c>
      <c r="AIL26" s="127">
        <f t="shared" si="34"/>
        <v>22412</v>
      </c>
      <c r="AIM26" s="227">
        <f t="shared" si="35"/>
        <v>350.5</v>
      </c>
      <c r="AIN26" s="127">
        <f t="shared" si="36"/>
        <v>500</v>
      </c>
      <c r="AIO26" s="127">
        <f t="shared" si="37"/>
        <v>28912</v>
      </c>
      <c r="AIP26" s="227">
        <f>AP26+FQ26+KN26+PK26+UH26+ZE26+AEB26</f>
        <v>406.75</v>
      </c>
      <c r="AIQ26" s="127">
        <f>AQ26+FR26+KO26+PL26+UI26+ZF26+AEC26</f>
        <v>500</v>
      </c>
      <c r="AIR26" s="127">
        <f t="shared" ref="AIR26:AIT28" si="573">AS26+FT26+KQ26+PN26+UK26+ZH26+AEE26</f>
        <v>28301.5</v>
      </c>
      <c r="AIS26" s="227">
        <f t="shared" si="573"/>
        <v>468.75</v>
      </c>
      <c r="AIT26" s="127">
        <f t="shared" si="573"/>
        <v>500</v>
      </c>
      <c r="AIU26" s="127">
        <f t="shared" ref="AIU26:AIW28" si="574">AW26+FX26+KU26+PR26+UO26+ZL26+AEI26</f>
        <v>28301.5</v>
      </c>
      <c r="AIV26" s="227">
        <f t="shared" si="574"/>
        <v>504.25</v>
      </c>
      <c r="AIW26" s="127">
        <f t="shared" si="574"/>
        <v>460</v>
      </c>
      <c r="AIX26" s="127">
        <f t="shared" ref="AIX26:AIZ28" si="575">BA26+GB26+KY26+PV26+US26+ZP26+AEM26</f>
        <v>25861.4</v>
      </c>
      <c r="AIY26" s="227">
        <f t="shared" si="575"/>
        <v>554.5</v>
      </c>
      <c r="AIZ26" s="151">
        <f t="shared" si="575"/>
        <v>1360</v>
      </c>
      <c r="AJA26" s="127">
        <f t="shared" ref="AJA26:AJC28" si="576">BE26+GF26+LC26+PZ26+UW26+ZT26+AEQ26</f>
        <v>72781.399999999994</v>
      </c>
      <c r="AJB26" s="227">
        <f t="shared" si="576"/>
        <v>556</v>
      </c>
      <c r="AJC26" s="127">
        <f t="shared" si="576"/>
        <v>460</v>
      </c>
      <c r="AJD26" s="127">
        <f t="shared" ref="AJD26:AJF28" si="577">BI26+GJ26+LG26+QD26+VA26+ZX26+AEU26</f>
        <v>26260.400000000001</v>
      </c>
      <c r="AJE26" s="227">
        <f t="shared" si="577"/>
        <v>455</v>
      </c>
      <c r="AJF26" s="127">
        <f t="shared" si="577"/>
        <v>400</v>
      </c>
      <c r="AJG26" s="127">
        <f t="shared" ref="AJG26:AJI28" si="578">BM26+GN26+LK26+QH26+VE26+AAB26+AEY26</f>
        <v>22734.294117647059</v>
      </c>
      <c r="AJH26" s="227">
        <f t="shared" si="578"/>
        <v>88</v>
      </c>
      <c r="AJI26" s="127">
        <f t="shared" si="578"/>
        <v>350</v>
      </c>
      <c r="AJJ26" s="127">
        <f t="shared" ref="AJJ26:AJL28" si="579">BQ26+GR26+LO26+QL26+VI26+AAF26+AFC26</f>
        <v>20203</v>
      </c>
      <c r="AJK26" s="227">
        <f t="shared" si="579"/>
        <v>15.75</v>
      </c>
      <c r="AJL26" s="127">
        <f t="shared" si="579"/>
        <v>300</v>
      </c>
      <c r="AJM26" s="127">
        <f t="shared" ref="AJM26:AJO28" si="580">BU26+GV26+LS26+QP26+VM26+AAJ26+AFG26</f>
        <v>17736</v>
      </c>
      <c r="AJN26" s="227">
        <f t="shared" si="580"/>
        <v>98.75</v>
      </c>
      <c r="AJO26" s="127">
        <f t="shared" si="580"/>
        <v>300</v>
      </c>
      <c r="AJP26" s="127">
        <f t="shared" ref="AJP26:AJR28" si="581">BY26+GZ26+LW26+QT26+VQ26+AAN26+AFK26</f>
        <v>19157</v>
      </c>
      <c r="AJQ26" s="227">
        <f t="shared" si="581"/>
        <v>154.25</v>
      </c>
      <c r="AJR26" s="127">
        <f t="shared" si="581"/>
        <v>300</v>
      </c>
      <c r="AJS26" s="127">
        <f t="shared" ref="AJS26:AJT28" si="582">CC26+HD26+MA26+QX26+VU26+AAR26+AFO26</f>
        <v>19158</v>
      </c>
      <c r="AJT26" s="127">
        <f t="shared" si="582"/>
        <v>0</v>
      </c>
      <c r="AJU26" s="127">
        <f>CF26+HG26+MD26+RA26+VX26+AAU26+AFR26</f>
        <v>0</v>
      </c>
      <c r="AJV26" s="127">
        <f>CG26+HH26+ME26+RB26+VY26+AAV26+AFS26</f>
        <v>350</v>
      </c>
      <c r="AJW26" s="127">
        <f>CI26+HJ26+MG26+RD26+WA26+AAX26+AFU26</f>
        <v>22498.832298136647</v>
      </c>
      <c r="AJX26" s="127">
        <v>515</v>
      </c>
      <c r="AJY26" s="127">
        <v>26455.396957991306</v>
      </c>
      <c r="AJZ26" s="128">
        <f t="shared" si="42"/>
        <v>1077.5</v>
      </c>
      <c r="AKA26" s="128">
        <f t="shared" si="43"/>
        <v>61325.5</v>
      </c>
      <c r="AKB26" s="128">
        <v>1207.5</v>
      </c>
      <c r="AKC26" s="128">
        <v>68738.52</v>
      </c>
      <c r="AKD26" s="128">
        <v>1099.25</v>
      </c>
      <c r="AKE26" s="128">
        <v>63109.09</v>
      </c>
      <c r="AKF26" s="128">
        <f t="shared" si="44"/>
        <v>830.75</v>
      </c>
      <c r="AKG26" s="128">
        <f t="shared" si="45"/>
        <v>47952.069999999992</v>
      </c>
      <c r="AKH26" s="128">
        <f t="shared" si="46"/>
        <v>392</v>
      </c>
      <c r="AKI26" s="128">
        <f t="shared" ref="AKI26:AKI45" si="583">CV26+HW26+MT26+RQ26+WN26+ABK26+AGH26</f>
        <v>23822.2</v>
      </c>
      <c r="AKJ26" s="128">
        <v>681.75</v>
      </c>
      <c r="AKK26" s="128">
        <v>39457.789999999994</v>
      </c>
      <c r="AKL26" s="128">
        <f>CY26+HZ26+MW26+RT26+WQ26+ABN26+AGK26</f>
        <v>380</v>
      </c>
      <c r="AKM26" s="128">
        <f t="shared" si="47"/>
        <v>21526.36</v>
      </c>
      <c r="AKN26" s="128">
        <f t="shared" si="326"/>
        <v>296.5</v>
      </c>
      <c r="AKO26" s="128">
        <f t="shared" si="327"/>
        <v>18497.62</v>
      </c>
      <c r="AKP26" s="128">
        <f t="shared" si="48"/>
        <v>317</v>
      </c>
      <c r="AKQ26" s="128">
        <f t="shared" si="49"/>
        <v>19751.559999999998</v>
      </c>
      <c r="AKR26" s="128">
        <f t="shared" si="50"/>
        <v>404.5</v>
      </c>
      <c r="AKS26" s="128">
        <f t="shared" si="51"/>
        <v>23809.940000000002</v>
      </c>
      <c r="AKT26" s="128">
        <f t="shared" ref="AKT26:ALH28" si="584">DG26+IH26+NE26+SB26+WY26+ABV26+AGS26</f>
        <v>499</v>
      </c>
      <c r="AKU26" s="128">
        <f t="shared" si="584"/>
        <v>28210.03</v>
      </c>
      <c r="AKV26" s="128">
        <f t="shared" si="584"/>
        <v>1005</v>
      </c>
      <c r="AKW26" s="128">
        <f t="shared" si="584"/>
        <v>55469.93</v>
      </c>
      <c r="AKX26" s="128">
        <f t="shared" si="584"/>
        <v>494</v>
      </c>
      <c r="AKY26" s="128">
        <f t="shared" si="584"/>
        <v>26704.92</v>
      </c>
      <c r="AKZ26" s="128">
        <f t="shared" si="584"/>
        <v>377</v>
      </c>
      <c r="ALA26" s="128">
        <f t="shared" si="584"/>
        <v>22667.32</v>
      </c>
      <c r="ALB26" s="128">
        <f t="shared" si="584"/>
        <v>384.5</v>
      </c>
      <c r="ALC26" s="128">
        <f t="shared" si="584"/>
        <v>23011.14</v>
      </c>
      <c r="ALD26" s="128">
        <f t="shared" si="584"/>
        <v>359.25</v>
      </c>
      <c r="ALE26" s="128">
        <f t="shared" si="584"/>
        <v>21739.64</v>
      </c>
      <c r="ALF26" s="128">
        <f t="shared" si="584"/>
        <v>350.75</v>
      </c>
      <c r="ALG26" s="128">
        <f t="shared" si="584"/>
        <v>20566.54</v>
      </c>
      <c r="ALH26" s="128">
        <f t="shared" si="584"/>
        <v>245</v>
      </c>
      <c r="ALI26" s="128">
        <f t="shared" ref="ALI26:ALK28" si="585">DW26+IW26+NT26+SQ26+XN26+ACK26+AHH26</f>
        <v>15642.800000000001</v>
      </c>
      <c r="ALJ26" s="128">
        <f t="shared" si="585"/>
        <v>350.5</v>
      </c>
      <c r="ALK26" s="128">
        <f t="shared" si="585"/>
        <v>21257.64</v>
      </c>
      <c r="ALL26" s="128">
        <f>DZ26+IY26+NV26+SS26+XP26+ACM26+AHJ26</f>
        <v>21257.64</v>
      </c>
      <c r="ALM26" s="128">
        <v>406.75</v>
      </c>
      <c r="ALN26" s="128">
        <v>25464.520000000004</v>
      </c>
      <c r="ALO26" s="128">
        <v>25464.520000000004</v>
      </c>
      <c r="ALP26" s="128">
        <v>468.75</v>
      </c>
      <c r="ALQ26" s="128">
        <v>28060.440000000002</v>
      </c>
      <c r="ALR26" s="128">
        <v>28060.440000000002</v>
      </c>
    </row>
    <row r="27" spans="1:1006" s="115" customFormat="1" ht="18" hidden="1" customHeight="1" outlineLevel="1" x14ac:dyDescent="0.25">
      <c r="A27" s="120"/>
      <c r="B27" s="120"/>
      <c r="C27" s="298" t="s">
        <v>298</v>
      </c>
      <c r="D27" s="178"/>
      <c r="E27" s="206"/>
      <c r="F27" s="206">
        <v>0</v>
      </c>
      <c r="G27" s="227"/>
      <c r="H27" s="225"/>
      <c r="I27" s="208">
        <f>G27*H27</f>
        <v>0</v>
      </c>
      <c r="J27" s="206">
        <v>0</v>
      </c>
      <c r="K27" s="227"/>
      <c r="L27" s="225"/>
      <c r="M27" s="208">
        <f>K27*L27</f>
        <v>0</v>
      </c>
      <c r="N27" s="206">
        <v>0</v>
      </c>
      <c r="O27" s="225"/>
      <c r="P27" s="225"/>
      <c r="Q27" s="208">
        <f>O27*P27</f>
        <v>0</v>
      </c>
      <c r="R27" s="206">
        <v>0</v>
      </c>
      <c r="S27" s="225"/>
      <c r="T27" s="225"/>
      <c r="U27" s="208">
        <f>S27*T27</f>
        <v>0</v>
      </c>
      <c r="V27" s="208">
        <v>0</v>
      </c>
      <c r="W27" s="225"/>
      <c r="X27" s="225"/>
      <c r="Y27" s="208">
        <f>W27*X27</f>
        <v>0</v>
      </c>
      <c r="Z27" s="208">
        <v>0</v>
      </c>
      <c r="AA27" s="225"/>
      <c r="AB27" s="225"/>
      <c r="AC27" s="208">
        <f>AA27*AB27</f>
        <v>0</v>
      </c>
      <c r="AD27" s="208">
        <v>0</v>
      </c>
      <c r="AE27" s="225"/>
      <c r="AF27" s="225"/>
      <c r="AG27" s="208">
        <f>AE27*AF27</f>
        <v>0</v>
      </c>
      <c r="AH27" s="208">
        <v>0</v>
      </c>
      <c r="AI27" s="225"/>
      <c r="AJ27" s="225"/>
      <c r="AK27" s="208">
        <f>AI27*AJ27</f>
        <v>0</v>
      </c>
      <c r="AL27" s="208">
        <v>0</v>
      </c>
      <c r="AM27" s="225"/>
      <c r="AN27" s="225"/>
      <c r="AO27" s="208">
        <f>AM27*AN27</f>
        <v>0</v>
      </c>
      <c r="AP27" s="208"/>
      <c r="AQ27" s="225"/>
      <c r="AR27" s="225"/>
      <c r="AS27" s="208">
        <f>AQ27*AR27</f>
        <v>0</v>
      </c>
      <c r="AT27" s="208"/>
      <c r="AU27" s="225"/>
      <c r="AV27" s="225"/>
      <c r="AW27" s="208">
        <f>AU27*AV27</f>
        <v>0</v>
      </c>
      <c r="AX27" s="208"/>
      <c r="AY27" s="225"/>
      <c r="AZ27" s="225"/>
      <c r="BA27" s="208">
        <f>AY27*AZ27</f>
        <v>0</v>
      </c>
      <c r="BB27" s="208"/>
      <c r="BC27" s="225"/>
      <c r="BD27" s="225"/>
      <c r="BE27" s="208">
        <f>BC27*BD27</f>
        <v>0</v>
      </c>
      <c r="BF27" s="208"/>
      <c r="BG27" s="225"/>
      <c r="BH27" s="225"/>
      <c r="BI27" s="208">
        <f>BG27*BH27</f>
        <v>0</v>
      </c>
      <c r="BJ27" s="208"/>
      <c r="BK27" s="225"/>
      <c r="BL27" s="225"/>
      <c r="BM27" s="208">
        <f>BK27*BL27</f>
        <v>0</v>
      </c>
      <c r="BN27" s="208"/>
      <c r="BO27" s="227"/>
      <c r="BP27" s="225"/>
      <c r="BQ27" s="208">
        <f>BO27*BP27</f>
        <v>0</v>
      </c>
      <c r="BR27" s="208"/>
      <c r="BS27" s="227"/>
      <c r="BT27" s="225"/>
      <c r="BU27" s="208">
        <f>BS27*BT27</f>
        <v>0</v>
      </c>
      <c r="BV27" s="208"/>
      <c r="BW27" s="227"/>
      <c r="BX27" s="225"/>
      <c r="BY27" s="208">
        <f>BW27*BX27</f>
        <v>0</v>
      </c>
      <c r="BZ27" s="208"/>
      <c r="CA27" s="227"/>
      <c r="CB27" s="225"/>
      <c r="CC27" s="208">
        <f>CA27*CB27</f>
        <v>0</v>
      </c>
      <c r="CD27" s="227"/>
      <c r="CE27" s="225"/>
      <c r="CF27" s="208">
        <f>CD27*CE27</f>
        <v>0</v>
      </c>
      <c r="CG27" s="227"/>
      <c r="CH27" s="225"/>
      <c r="CI27" s="226"/>
      <c r="CJ27" s="226"/>
      <c r="CK27" s="226"/>
      <c r="CL27" s="226"/>
      <c r="CM27" s="253">
        <v>0</v>
      </c>
      <c r="CN27" s="253">
        <v>0</v>
      </c>
      <c r="CO27" s="253">
        <v>0</v>
      </c>
      <c r="CP27" s="253">
        <v>0</v>
      </c>
      <c r="CQ27" s="253">
        <v>0</v>
      </c>
      <c r="CR27" s="253">
        <v>0</v>
      </c>
      <c r="CS27" s="253">
        <v>0</v>
      </c>
      <c r="CT27" s="253">
        <v>0</v>
      </c>
      <c r="CU27" s="253">
        <v>0</v>
      </c>
      <c r="CV27" s="253">
        <v>0</v>
      </c>
      <c r="CW27" s="253">
        <v>0</v>
      </c>
      <c r="CX27" s="253">
        <v>0</v>
      </c>
      <c r="CY27" s="253">
        <v>0</v>
      </c>
      <c r="CZ27" s="253">
        <v>0</v>
      </c>
      <c r="DA27" s="253">
        <v>0</v>
      </c>
      <c r="DB27" s="253">
        <v>0</v>
      </c>
      <c r="DC27" s="253">
        <v>0</v>
      </c>
      <c r="DD27" s="253">
        <v>0</v>
      </c>
      <c r="DE27" s="253">
        <v>0</v>
      </c>
      <c r="DF27" s="253">
        <v>0</v>
      </c>
      <c r="DG27" s="253">
        <v>0</v>
      </c>
      <c r="DH27" s="253">
        <v>0</v>
      </c>
      <c r="DI27" s="253">
        <v>0</v>
      </c>
      <c r="DJ27" s="253">
        <v>0</v>
      </c>
      <c r="DK27" s="253">
        <v>0</v>
      </c>
      <c r="DL27" s="253">
        <v>0</v>
      </c>
      <c r="DM27" s="253">
        <v>0</v>
      </c>
      <c r="DN27" s="253">
        <v>0</v>
      </c>
      <c r="DO27" s="253">
        <v>0</v>
      </c>
      <c r="DP27" s="253">
        <v>0</v>
      </c>
      <c r="DQ27" s="253">
        <v>0</v>
      </c>
      <c r="DR27" s="253">
        <v>0</v>
      </c>
      <c r="DS27" s="253">
        <v>0</v>
      </c>
      <c r="DT27" s="253">
        <v>0</v>
      </c>
      <c r="DU27" s="253">
        <v>0</v>
      </c>
      <c r="DV27" s="253">
        <v>0</v>
      </c>
      <c r="DW27" s="253">
        <v>0</v>
      </c>
      <c r="DX27" s="253">
        <v>0</v>
      </c>
      <c r="DY27" s="253">
        <v>0</v>
      </c>
      <c r="DZ27" s="253">
        <v>0</v>
      </c>
      <c r="EA27" s="126"/>
      <c r="EB27" s="126"/>
      <c r="EC27" s="126"/>
      <c r="ED27" s="126"/>
      <c r="EE27" s="126"/>
      <c r="EF27" s="126"/>
      <c r="EG27" s="131">
        <v>0</v>
      </c>
      <c r="EH27" s="225"/>
      <c r="EI27" s="225"/>
      <c r="EJ27" s="226">
        <f>EH27*EI27</f>
        <v>0</v>
      </c>
      <c r="EK27" s="131">
        <v>0</v>
      </c>
      <c r="EL27" s="225"/>
      <c r="EM27" s="225"/>
      <c r="EN27" s="226">
        <f>EL27*EM27</f>
        <v>0</v>
      </c>
      <c r="EO27" s="131">
        <v>0</v>
      </c>
      <c r="EP27" s="225"/>
      <c r="EQ27" s="225"/>
      <c r="ER27" s="226">
        <f>EP27*EQ27</f>
        <v>0</v>
      </c>
      <c r="ES27" s="131">
        <v>0</v>
      </c>
      <c r="ET27" s="225"/>
      <c r="EU27" s="225"/>
      <c r="EV27" s="226">
        <f>ET27*EU27</f>
        <v>0</v>
      </c>
      <c r="EW27" s="131">
        <v>0</v>
      </c>
      <c r="EX27" s="225"/>
      <c r="EY27" s="225"/>
      <c r="EZ27" s="226">
        <f>EX27*EY27</f>
        <v>0</v>
      </c>
      <c r="FA27" s="131">
        <v>0</v>
      </c>
      <c r="FB27" s="225"/>
      <c r="FC27" s="225"/>
      <c r="FD27" s="226">
        <f>FB27*FC27</f>
        <v>0</v>
      </c>
      <c r="FE27" s="131">
        <v>0</v>
      </c>
      <c r="FF27" s="225"/>
      <c r="FG27" s="225"/>
      <c r="FH27" s="226">
        <f>FF27*FG27</f>
        <v>0</v>
      </c>
      <c r="FI27" s="131">
        <v>0</v>
      </c>
      <c r="FJ27" s="225"/>
      <c r="FK27" s="225">
        <v>60.39</v>
      </c>
      <c r="FL27" s="226">
        <f>FJ27*FK27</f>
        <v>0</v>
      </c>
      <c r="FM27" s="131"/>
      <c r="FN27" s="225"/>
      <c r="FO27" s="225">
        <v>60.39</v>
      </c>
      <c r="FP27" s="226">
        <f>FN27*FO27</f>
        <v>0</v>
      </c>
      <c r="FQ27" s="131"/>
      <c r="FR27" s="225"/>
      <c r="FS27" s="225">
        <v>60.39</v>
      </c>
      <c r="FT27" s="226">
        <f>FR27*FS27</f>
        <v>0</v>
      </c>
      <c r="FU27" s="131"/>
      <c r="FV27" s="225"/>
      <c r="FW27" s="225">
        <v>60.39</v>
      </c>
      <c r="FX27" s="226">
        <f>FV27*FW27</f>
        <v>0</v>
      </c>
      <c r="FY27" s="131"/>
      <c r="FZ27" s="225"/>
      <c r="GA27" s="225">
        <v>60.39</v>
      </c>
      <c r="GB27" s="226">
        <f>FZ27*GA27</f>
        <v>0</v>
      </c>
      <c r="GC27" s="131"/>
      <c r="GD27" s="225"/>
      <c r="GE27" s="225">
        <v>60.39</v>
      </c>
      <c r="GF27" s="226">
        <f>GD27*GE27</f>
        <v>0</v>
      </c>
      <c r="GG27" s="131"/>
      <c r="GH27" s="225"/>
      <c r="GI27" s="225">
        <v>60.39</v>
      </c>
      <c r="GJ27" s="226">
        <f>GH27*GI27</f>
        <v>0</v>
      </c>
      <c r="GK27" s="131"/>
      <c r="GL27" s="225"/>
      <c r="GM27" s="225">
        <v>60.39</v>
      </c>
      <c r="GN27" s="226">
        <f>GL27*GM27</f>
        <v>0</v>
      </c>
      <c r="GO27" s="131"/>
      <c r="GP27" s="225"/>
      <c r="GQ27" s="225">
        <v>60.39</v>
      </c>
      <c r="GR27" s="226">
        <f>GP27*GQ27</f>
        <v>0</v>
      </c>
      <c r="GS27" s="131"/>
      <c r="GT27" s="225"/>
      <c r="GU27" s="225">
        <v>60.39</v>
      </c>
      <c r="GV27" s="226">
        <f>GT27*GU27</f>
        <v>0</v>
      </c>
      <c r="GW27" s="131"/>
      <c r="GX27" s="225"/>
      <c r="GY27" s="225">
        <v>60.39</v>
      </c>
      <c r="GZ27" s="226">
        <f>GX27*GY27</f>
        <v>0</v>
      </c>
      <c r="HA27" s="131"/>
      <c r="HB27" s="225"/>
      <c r="HC27" s="225">
        <v>60.39</v>
      </c>
      <c r="HD27" s="226">
        <f>HB27*HC27</f>
        <v>0</v>
      </c>
      <c r="HE27" s="225"/>
      <c r="HF27" s="225">
        <v>60.39</v>
      </c>
      <c r="HG27" s="226">
        <f>HE27*HF27</f>
        <v>0</v>
      </c>
      <c r="HH27" s="225"/>
      <c r="HI27" s="225"/>
      <c r="HJ27" s="226"/>
      <c r="HK27" s="226"/>
      <c r="HL27" s="226"/>
      <c r="HM27" s="226"/>
      <c r="HN27" s="253">
        <v>0</v>
      </c>
      <c r="HO27" s="253">
        <v>0</v>
      </c>
      <c r="HP27" s="253">
        <v>0</v>
      </c>
      <c r="HQ27" s="253">
        <v>0</v>
      </c>
      <c r="HR27" s="253">
        <v>0</v>
      </c>
      <c r="HS27" s="253">
        <v>0</v>
      </c>
      <c r="HT27" s="253">
        <v>0</v>
      </c>
      <c r="HU27" s="253">
        <v>0</v>
      </c>
      <c r="HV27" s="253">
        <v>0</v>
      </c>
      <c r="HW27" s="253">
        <v>0</v>
      </c>
      <c r="HX27" s="253">
        <v>0</v>
      </c>
      <c r="HY27" s="253">
        <v>0</v>
      </c>
      <c r="HZ27" s="253">
        <v>0</v>
      </c>
      <c r="IA27" s="253">
        <v>0</v>
      </c>
      <c r="IB27" s="253">
        <v>0</v>
      </c>
      <c r="IC27" s="253">
        <v>0</v>
      </c>
      <c r="ID27" s="253">
        <v>0</v>
      </c>
      <c r="IE27" s="253">
        <v>0</v>
      </c>
      <c r="IF27" s="253">
        <v>0</v>
      </c>
      <c r="IG27" s="253">
        <v>0</v>
      </c>
      <c r="IH27" s="253">
        <v>0</v>
      </c>
      <c r="II27" s="253">
        <v>0</v>
      </c>
      <c r="IJ27" s="253">
        <v>0</v>
      </c>
      <c r="IK27" s="253">
        <v>0</v>
      </c>
      <c r="IL27" s="253">
        <v>0</v>
      </c>
      <c r="IM27" s="253">
        <v>0</v>
      </c>
      <c r="IN27" s="253">
        <v>0</v>
      </c>
      <c r="IO27" s="253">
        <v>0</v>
      </c>
      <c r="IP27" s="253">
        <v>0</v>
      </c>
      <c r="IQ27" s="253">
        <v>0</v>
      </c>
      <c r="IR27" s="253">
        <v>0</v>
      </c>
      <c r="IS27" s="253">
        <v>0</v>
      </c>
      <c r="IT27" s="253">
        <v>0</v>
      </c>
      <c r="IU27" s="253">
        <v>0</v>
      </c>
      <c r="IV27" s="253">
        <v>0</v>
      </c>
      <c r="IW27" s="253">
        <v>0</v>
      </c>
      <c r="IX27" s="253"/>
      <c r="IY27" s="253"/>
      <c r="IZ27" s="126"/>
      <c r="JA27" s="126"/>
      <c r="JB27" s="126"/>
      <c r="JC27" s="126"/>
      <c r="JD27" s="131"/>
      <c r="JE27" s="225"/>
      <c r="JF27" s="131"/>
      <c r="JG27" s="228">
        <f>JE27*JF27</f>
        <v>0</v>
      </c>
      <c r="JH27" s="131"/>
      <c r="JI27" s="225"/>
      <c r="JJ27" s="131"/>
      <c r="JK27" s="228">
        <f>JI27*JJ27</f>
        <v>0</v>
      </c>
      <c r="JL27" s="131"/>
      <c r="JM27" s="225"/>
      <c r="JN27" s="131"/>
      <c r="JO27" s="228">
        <f>JM27*JN27</f>
        <v>0</v>
      </c>
      <c r="JP27" s="131"/>
      <c r="JQ27" s="225"/>
      <c r="JR27" s="131"/>
      <c r="JS27" s="228">
        <f>JQ27*JR27</f>
        <v>0</v>
      </c>
      <c r="JT27" s="131"/>
      <c r="JU27" s="225"/>
      <c r="JV27" s="131"/>
      <c r="JW27" s="228">
        <f>JU27*JV27</f>
        <v>0</v>
      </c>
      <c r="JX27" s="131"/>
      <c r="JY27" s="225"/>
      <c r="JZ27" s="131"/>
      <c r="KA27" s="228">
        <f>JY27*JZ27</f>
        <v>0</v>
      </c>
      <c r="KB27" s="131"/>
      <c r="KC27" s="131"/>
      <c r="KD27" s="131"/>
      <c r="KE27" s="228">
        <f>KC27*KD27</f>
        <v>0</v>
      </c>
      <c r="KF27" s="131"/>
      <c r="KG27" s="131"/>
      <c r="KH27" s="131"/>
      <c r="KI27" s="228">
        <f>KG27*KH27</f>
        <v>0</v>
      </c>
      <c r="KJ27" s="131"/>
      <c r="KK27" s="131"/>
      <c r="KL27" s="131"/>
      <c r="KM27" s="228">
        <f>KK27*KL27</f>
        <v>0</v>
      </c>
      <c r="KN27" s="131"/>
      <c r="KO27" s="131"/>
      <c r="KP27" s="131"/>
      <c r="KQ27" s="228">
        <f>KO27*KP27</f>
        <v>0</v>
      </c>
      <c r="KR27" s="131"/>
      <c r="KS27" s="131"/>
      <c r="KT27" s="131"/>
      <c r="KU27" s="228">
        <f>KS27*KT27</f>
        <v>0</v>
      </c>
      <c r="KV27" s="131"/>
      <c r="KW27" s="131"/>
      <c r="KX27" s="131"/>
      <c r="KY27" s="228">
        <f>KW27*KX27</f>
        <v>0</v>
      </c>
      <c r="KZ27" s="131"/>
      <c r="LA27" s="131"/>
      <c r="LB27" s="131"/>
      <c r="LC27" s="228">
        <f>LA27*LB27</f>
        <v>0</v>
      </c>
      <c r="LD27" s="131"/>
      <c r="LE27" s="131"/>
      <c r="LF27" s="131"/>
      <c r="LG27" s="228">
        <f>LE27*LF27</f>
        <v>0</v>
      </c>
      <c r="LH27" s="131"/>
      <c r="LI27" s="131"/>
      <c r="LJ27" s="131"/>
      <c r="LK27" s="228">
        <f>LI27*LJ27</f>
        <v>0</v>
      </c>
      <c r="LL27" s="131"/>
      <c r="LM27" s="131"/>
      <c r="LN27" s="131"/>
      <c r="LO27" s="228">
        <f>LM27*LN27</f>
        <v>0</v>
      </c>
      <c r="LP27" s="131"/>
      <c r="LQ27" s="131"/>
      <c r="LR27" s="131"/>
      <c r="LS27" s="228">
        <f>LQ27*LR27</f>
        <v>0</v>
      </c>
      <c r="LT27" s="131"/>
      <c r="LU27" s="131"/>
      <c r="LV27" s="131"/>
      <c r="LW27" s="228">
        <f>LU27*LV27</f>
        <v>0</v>
      </c>
      <c r="LX27" s="131"/>
      <c r="LY27" s="131"/>
      <c r="LZ27" s="131"/>
      <c r="MA27" s="228">
        <f>LY27*LZ27</f>
        <v>0</v>
      </c>
      <c r="MB27" s="131"/>
      <c r="MC27" s="131"/>
      <c r="MD27" s="228">
        <f>MB27*MC27</f>
        <v>0</v>
      </c>
      <c r="ME27" s="131"/>
      <c r="MF27" s="131"/>
      <c r="MG27" s="228"/>
      <c r="MH27" s="228"/>
      <c r="MI27" s="228"/>
      <c r="MJ27" s="228"/>
      <c r="MK27" s="253"/>
      <c r="ML27" s="253"/>
      <c r="MM27" s="253"/>
      <c r="MN27" s="253"/>
      <c r="MO27" s="253"/>
      <c r="MP27" s="253"/>
      <c r="MQ27" s="253"/>
      <c r="MR27" s="253"/>
      <c r="MS27" s="253"/>
      <c r="MT27" s="253"/>
      <c r="MU27" s="253"/>
      <c r="MV27" s="253"/>
      <c r="MW27" s="253"/>
      <c r="MX27" s="253"/>
      <c r="MY27" s="253"/>
      <c r="MZ27" s="253"/>
      <c r="NA27" s="253"/>
      <c r="NB27" s="253"/>
      <c r="NC27" s="253"/>
      <c r="ND27" s="253"/>
      <c r="NE27" s="253"/>
      <c r="NF27" s="253"/>
      <c r="NG27" s="253"/>
      <c r="NH27" s="253"/>
      <c r="NI27" s="253"/>
      <c r="NJ27" s="253"/>
      <c r="NK27" s="253"/>
      <c r="NL27" s="253"/>
      <c r="NM27" s="253"/>
      <c r="NN27" s="253"/>
      <c r="NO27" s="125"/>
      <c r="NP27" s="125"/>
      <c r="NQ27" s="125"/>
      <c r="NR27" s="125"/>
      <c r="NS27" s="125"/>
      <c r="NT27" s="125"/>
      <c r="NU27" s="125"/>
      <c r="NV27" s="125"/>
      <c r="NW27" s="125"/>
      <c r="NX27" s="125"/>
      <c r="NY27" s="125"/>
      <c r="NZ27" s="125"/>
      <c r="OA27" s="228"/>
      <c r="OB27" s="225"/>
      <c r="OC27" s="225"/>
      <c r="OD27" s="225">
        <f>OB27*OC27</f>
        <v>0</v>
      </c>
      <c r="OE27" s="228"/>
      <c r="OF27" s="225"/>
      <c r="OG27" s="225"/>
      <c r="OH27" s="225">
        <f>OF27*OG27</f>
        <v>0</v>
      </c>
      <c r="OI27" s="228"/>
      <c r="OJ27" s="225"/>
      <c r="OK27" s="225"/>
      <c r="OL27" s="225">
        <f>OJ27*OK27</f>
        <v>0</v>
      </c>
      <c r="OM27" s="228"/>
      <c r="ON27" s="225"/>
      <c r="OO27" s="225"/>
      <c r="OP27" s="225">
        <f>ON27*OO27</f>
        <v>0</v>
      </c>
      <c r="OQ27" s="228"/>
      <c r="OR27" s="225"/>
      <c r="OS27" s="225"/>
      <c r="OT27" s="225">
        <f>OR27*OS27</f>
        <v>0</v>
      </c>
      <c r="OU27" s="228"/>
      <c r="OV27" s="225"/>
      <c r="OW27" s="225"/>
      <c r="OX27" s="225">
        <f>OV27*OW27</f>
        <v>0</v>
      </c>
      <c r="OY27" s="228"/>
      <c r="OZ27" s="225"/>
      <c r="PA27" s="225"/>
      <c r="PB27" s="225">
        <f>OZ27*PA27</f>
        <v>0</v>
      </c>
      <c r="PC27" s="228"/>
      <c r="PD27" s="225"/>
      <c r="PE27" s="225"/>
      <c r="PF27" s="225">
        <f>PD27*PE27</f>
        <v>0</v>
      </c>
      <c r="PG27" s="228"/>
      <c r="PH27" s="225"/>
      <c r="PI27" s="225"/>
      <c r="PJ27" s="225">
        <f>PH27*PI27</f>
        <v>0</v>
      </c>
      <c r="PK27" s="228"/>
      <c r="PL27" s="225"/>
      <c r="PM27" s="225"/>
      <c r="PN27" s="225">
        <f>PL27*PM27</f>
        <v>0</v>
      </c>
      <c r="PO27" s="228"/>
      <c r="PP27" s="225"/>
      <c r="PQ27" s="225"/>
      <c r="PR27" s="225">
        <f>PP27*PQ27</f>
        <v>0</v>
      </c>
      <c r="PS27" s="228"/>
      <c r="PT27" s="225"/>
      <c r="PU27" s="225"/>
      <c r="PV27" s="225">
        <f>PT27*PU27</f>
        <v>0</v>
      </c>
      <c r="PW27" s="228"/>
      <c r="PX27" s="225"/>
      <c r="PY27" s="225"/>
      <c r="PZ27" s="225">
        <f>PX27*PY27</f>
        <v>0</v>
      </c>
      <c r="QA27" s="228"/>
      <c r="QB27" s="225"/>
      <c r="QC27" s="225"/>
      <c r="QD27" s="225">
        <f>QB27*QC27</f>
        <v>0</v>
      </c>
      <c r="QE27" s="228"/>
      <c r="QF27" s="225"/>
      <c r="QG27" s="225"/>
      <c r="QH27" s="225">
        <f>QF27*QG27</f>
        <v>0</v>
      </c>
      <c r="QI27" s="228"/>
      <c r="QJ27" s="225"/>
      <c r="QK27" s="225"/>
      <c r="QL27" s="225">
        <f>QJ27*QK27</f>
        <v>0</v>
      </c>
      <c r="QM27" s="228"/>
      <c r="QN27" s="225"/>
      <c r="QO27" s="225"/>
      <c r="QP27" s="225">
        <f>QN27*QO27</f>
        <v>0</v>
      </c>
      <c r="QQ27" s="228"/>
      <c r="QR27" s="225"/>
      <c r="QS27" s="225"/>
      <c r="QT27" s="225">
        <f>QR27*QS27</f>
        <v>0</v>
      </c>
      <c r="QU27" s="228"/>
      <c r="QV27" s="225"/>
      <c r="QW27" s="225"/>
      <c r="QX27" s="225">
        <f>QV27*QW27</f>
        <v>0</v>
      </c>
      <c r="QY27" s="225"/>
      <c r="QZ27" s="225"/>
      <c r="RA27" s="225">
        <f>QY27*QZ27</f>
        <v>0</v>
      </c>
      <c r="RB27" s="225"/>
      <c r="RC27" s="225"/>
      <c r="RD27" s="225"/>
      <c r="RE27" s="225"/>
      <c r="RF27" s="225"/>
      <c r="RG27" s="225"/>
      <c r="RH27" s="253"/>
      <c r="RI27" s="253"/>
      <c r="RJ27" s="253"/>
      <c r="RK27" s="253"/>
      <c r="RL27" s="253"/>
      <c r="RM27" s="253"/>
      <c r="RN27" s="253"/>
      <c r="RO27" s="253"/>
      <c r="RP27" s="253"/>
      <c r="RQ27" s="253"/>
      <c r="RR27" s="253"/>
      <c r="RS27" s="253"/>
      <c r="RT27" s="253"/>
      <c r="RU27" s="253"/>
      <c r="RV27" s="253"/>
      <c r="RW27" s="253"/>
      <c r="RX27" s="253"/>
      <c r="RY27" s="253"/>
      <c r="RZ27" s="253"/>
      <c r="SA27" s="253"/>
      <c r="SB27" s="253"/>
      <c r="SC27" s="253"/>
      <c r="SD27" s="253"/>
      <c r="SE27" s="253"/>
      <c r="SF27" s="253"/>
      <c r="SG27" s="253"/>
      <c r="SH27" s="253"/>
      <c r="SI27" s="253"/>
      <c r="SJ27" s="253"/>
      <c r="SK27" s="253"/>
      <c r="SL27" s="125"/>
      <c r="SM27" s="125"/>
      <c r="SN27" s="125"/>
      <c r="SO27" s="125"/>
      <c r="SP27" s="125"/>
      <c r="SQ27" s="125"/>
      <c r="SR27" s="125"/>
      <c r="SS27" s="125"/>
      <c r="ST27" s="125"/>
      <c r="SU27" s="125"/>
      <c r="SV27" s="125"/>
      <c r="SW27" s="125"/>
      <c r="SX27" s="228"/>
      <c r="SY27" s="240">
        <v>0</v>
      </c>
      <c r="SZ27" s="124"/>
      <c r="TA27" s="226">
        <f>SY27*SZ27</f>
        <v>0</v>
      </c>
      <c r="TB27" s="228"/>
      <c r="TC27" s="240">
        <v>0</v>
      </c>
      <c r="TD27" s="124"/>
      <c r="TE27" s="226">
        <f>TC27*TD27</f>
        <v>0</v>
      </c>
      <c r="TF27" s="228"/>
      <c r="TG27" s="240">
        <v>0</v>
      </c>
      <c r="TH27" s="124"/>
      <c r="TI27" s="226">
        <f>TG27*TH27</f>
        <v>0</v>
      </c>
      <c r="TJ27" s="228"/>
      <c r="TK27" s="240">
        <v>0</v>
      </c>
      <c r="TL27" s="124"/>
      <c r="TM27" s="226">
        <f>TK27*TL27</f>
        <v>0</v>
      </c>
      <c r="TN27" s="228"/>
      <c r="TO27" s="240">
        <v>0</v>
      </c>
      <c r="TP27" s="124"/>
      <c r="TQ27" s="226">
        <f>TO27*TP27</f>
        <v>0</v>
      </c>
      <c r="TR27" s="228"/>
      <c r="TS27" s="240">
        <v>0</v>
      </c>
      <c r="TT27" s="124"/>
      <c r="TU27" s="226">
        <f>TS27*TT27</f>
        <v>0</v>
      </c>
      <c r="TV27" s="228"/>
      <c r="TW27" s="240">
        <v>0</v>
      </c>
      <c r="TX27" s="124"/>
      <c r="TY27" s="226">
        <f>TW27*TX27</f>
        <v>0</v>
      </c>
      <c r="TZ27" s="228">
        <v>0.75</v>
      </c>
      <c r="UA27" s="219">
        <v>0</v>
      </c>
      <c r="UB27" s="124"/>
      <c r="UC27" s="226">
        <f>UA27*UB27</f>
        <v>0</v>
      </c>
      <c r="UD27" s="228"/>
      <c r="UE27" s="219">
        <v>0</v>
      </c>
      <c r="UF27" s="124"/>
      <c r="UG27" s="226">
        <f>UE27*UF27</f>
        <v>0</v>
      </c>
      <c r="UH27" s="228"/>
      <c r="UI27" s="219">
        <v>0</v>
      </c>
      <c r="UJ27" s="124"/>
      <c r="UK27" s="226">
        <f>UI27*UJ27</f>
        <v>0</v>
      </c>
      <c r="UL27" s="228"/>
      <c r="UM27" s="219">
        <v>0</v>
      </c>
      <c r="UN27" s="124"/>
      <c r="UO27" s="226">
        <f>UM27*UN27</f>
        <v>0</v>
      </c>
      <c r="UP27" s="228"/>
      <c r="UQ27" s="208">
        <v>0</v>
      </c>
      <c r="UR27" s="124"/>
      <c r="US27" s="226">
        <f>UQ27*UR27</f>
        <v>0</v>
      </c>
      <c r="UT27" s="228"/>
      <c r="UU27" s="208">
        <v>0</v>
      </c>
      <c r="UV27" s="124"/>
      <c r="UW27" s="226">
        <f>UU27*UV27</f>
        <v>0</v>
      </c>
      <c r="UX27" s="228"/>
      <c r="UY27" s="208">
        <v>0</v>
      </c>
      <c r="UZ27" s="124"/>
      <c r="VA27" s="226">
        <f>UY27*UZ27</f>
        <v>0</v>
      </c>
      <c r="VB27" s="228"/>
      <c r="VC27" s="208">
        <v>0</v>
      </c>
      <c r="VD27" s="124"/>
      <c r="VE27" s="226">
        <f>VC27*VD27</f>
        <v>0</v>
      </c>
      <c r="VF27" s="228"/>
      <c r="VG27" s="208">
        <v>0</v>
      </c>
      <c r="VH27" s="124"/>
      <c r="VI27" s="226">
        <f>VG27*VH27</f>
        <v>0</v>
      </c>
      <c r="VJ27" s="228"/>
      <c r="VK27" s="206">
        <v>0</v>
      </c>
      <c r="VL27" s="124"/>
      <c r="VM27" s="226">
        <f>VK27*VL27</f>
        <v>0</v>
      </c>
      <c r="VN27" s="228"/>
      <c r="VO27" s="206">
        <v>0</v>
      </c>
      <c r="VP27" s="124"/>
      <c r="VQ27" s="226">
        <f>VO27*VP27</f>
        <v>0</v>
      </c>
      <c r="VR27" s="228"/>
      <c r="VS27" s="206">
        <v>0</v>
      </c>
      <c r="VT27" s="124">
        <v>59</v>
      </c>
      <c r="VU27" s="226">
        <f>VS27*VT27</f>
        <v>0</v>
      </c>
      <c r="VV27" s="225">
        <v>50</v>
      </c>
      <c r="VW27" s="124">
        <v>59</v>
      </c>
      <c r="VX27" s="226">
        <f>VV27*VW27</f>
        <v>2950</v>
      </c>
      <c r="VY27" s="225"/>
      <c r="VZ27" s="124"/>
      <c r="WA27" s="226"/>
      <c r="WB27" s="226"/>
      <c r="WC27" s="226"/>
      <c r="WD27" s="226"/>
      <c r="WE27" s="253"/>
      <c r="WF27" s="253"/>
      <c r="WG27" s="253"/>
      <c r="WH27" s="253"/>
      <c r="WI27" s="253"/>
      <c r="WJ27" s="253"/>
      <c r="WK27" s="253"/>
      <c r="WL27" s="253"/>
      <c r="WM27" s="253"/>
      <c r="WN27" s="253"/>
      <c r="WO27" s="253"/>
      <c r="WP27" s="253"/>
      <c r="WQ27" s="253"/>
      <c r="WR27" s="253"/>
      <c r="WS27" s="253"/>
      <c r="WT27" s="253"/>
      <c r="WU27" s="253"/>
      <c r="WV27" s="253"/>
      <c r="WW27" s="253"/>
      <c r="WX27" s="253"/>
      <c r="WY27" s="253"/>
      <c r="WZ27" s="253"/>
      <c r="XA27" s="253"/>
      <c r="XB27" s="253"/>
      <c r="XC27" s="253"/>
      <c r="XD27" s="253"/>
      <c r="XE27" s="253"/>
      <c r="XF27" s="253"/>
      <c r="XG27" s="253"/>
      <c r="XH27" s="253"/>
      <c r="XI27" s="125"/>
      <c r="XJ27" s="125"/>
      <c r="XK27" s="125"/>
      <c r="XL27" s="125"/>
      <c r="XM27" s="125">
        <v>0.75</v>
      </c>
      <c r="XN27" s="125">
        <v>37.020000000000003</v>
      </c>
      <c r="XO27" s="125"/>
      <c r="XP27" s="125"/>
      <c r="XQ27" s="125"/>
      <c r="XR27" s="125"/>
      <c r="XS27" s="125"/>
      <c r="XT27" s="125"/>
      <c r="XU27" s="228"/>
      <c r="XV27" s="226"/>
      <c r="XW27" s="226"/>
      <c r="XX27" s="208">
        <f>XV27*XW27</f>
        <v>0</v>
      </c>
      <c r="XY27" s="228"/>
      <c r="XZ27" s="226"/>
      <c r="YA27" s="226"/>
      <c r="YB27" s="208">
        <f>XZ27*YA27</f>
        <v>0</v>
      </c>
      <c r="YC27" s="228"/>
      <c r="YD27" s="226"/>
      <c r="YE27" s="226"/>
      <c r="YF27" s="208">
        <f>YD27*YE27</f>
        <v>0</v>
      </c>
      <c r="YG27" s="228"/>
      <c r="YH27" s="226"/>
      <c r="YI27" s="226"/>
      <c r="YJ27" s="208">
        <f>YH27*YI27</f>
        <v>0</v>
      </c>
      <c r="YK27" s="228"/>
      <c r="YL27" s="226"/>
      <c r="YM27" s="226"/>
      <c r="YN27" s="208">
        <f>YL27*YM27</f>
        <v>0</v>
      </c>
      <c r="YO27" s="228"/>
      <c r="YP27" s="226"/>
      <c r="YQ27" s="226"/>
      <c r="YR27" s="208">
        <f>YP27*YQ27</f>
        <v>0</v>
      </c>
      <c r="YS27" s="228"/>
      <c r="YT27" s="226"/>
      <c r="YU27" s="226"/>
      <c r="YV27" s="208">
        <f>YT27*YU27</f>
        <v>0</v>
      </c>
      <c r="YW27" s="228">
        <v>10.5</v>
      </c>
      <c r="YX27" s="226"/>
      <c r="YY27" s="226"/>
      <c r="YZ27" s="208">
        <f>YX27*YY27</f>
        <v>0</v>
      </c>
      <c r="ZA27" s="228"/>
      <c r="ZB27" s="226"/>
      <c r="ZC27" s="226"/>
      <c r="ZD27" s="208">
        <f>ZB27*ZC27</f>
        <v>0</v>
      </c>
      <c r="ZE27" s="228"/>
      <c r="ZF27" s="226"/>
      <c r="ZG27" s="226"/>
      <c r="ZH27" s="208">
        <f>ZF27*ZG27</f>
        <v>0</v>
      </c>
      <c r="ZI27" s="228"/>
      <c r="ZJ27" s="227">
        <v>0</v>
      </c>
      <c r="ZK27" s="225">
        <v>66.760000000000005</v>
      </c>
      <c r="ZL27" s="208">
        <f>ZJ27*ZK27</f>
        <v>0</v>
      </c>
      <c r="ZM27" s="228"/>
      <c r="ZN27" s="227">
        <v>0</v>
      </c>
      <c r="ZO27" s="225">
        <v>66.760000000000005</v>
      </c>
      <c r="ZP27" s="208">
        <f>ZN27*ZO27</f>
        <v>0</v>
      </c>
      <c r="ZQ27" s="228"/>
      <c r="ZR27" s="227">
        <v>0</v>
      </c>
      <c r="ZS27" s="225">
        <v>66.760000000000005</v>
      </c>
      <c r="ZT27" s="208">
        <f>ZR27*ZS27</f>
        <v>0</v>
      </c>
      <c r="ZU27" s="228"/>
      <c r="ZV27" s="227">
        <v>0</v>
      </c>
      <c r="ZW27" s="225">
        <v>66.760000000000005</v>
      </c>
      <c r="ZX27" s="208">
        <f>ZV27*ZW27</f>
        <v>0</v>
      </c>
      <c r="ZY27" s="228"/>
      <c r="ZZ27" s="227">
        <v>0</v>
      </c>
      <c r="AAA27" s="225">
        <v>66.760000000000005</v>
      </c>
      <c r="AAB27" s="208">
        <f>ZZ27*AAA27</f>
        <v>0</v>
      </c>
      <c r="AAC27" s="228"/>
      <c r="AAD27" s="227">
        <v>0</v>
      </c>
      <c r="AAE27" s="225">
        <v>66.760000000000005</v>
      </c>
      <c r="AAF27" s="208">
        <f>AAD27*AAE27</f>
        <v>0</v>
      </c>
      <c r="AAG27" s="228"/>
      <c r="AAH27" s="227">
        <v>0</v>
      </c>
      <c r="AAI27" s="225">
        <v>66.760000000000005</v>
      </c>
      <c r="AAJ27" s="208">
        <f>AAH27*AAI27</f>
        <v>0</v>
      </c>
      <c r="AAK27" s="228"/>
      <c r="AAL27" s="227">
        <v>0</v>
      </c>
      <c r="AAM27" s="225">
        <v>66.760000000000005</v>
      </c>
      <c r="AAN27" s="208">
        <f>AAL27*AAM27</f>
        <v>0</v>
      </c>
      <c r="AAO27" s="228"/>
      <c r="AAP27" s="227">
        <v>0</v>
      </c>
      <c r="AAQ27" s="225">
        <v>66.760000000000005</v>
      </c>
      <c r="AAR27" s="208">
        <f>AAP27*AAQ27</f>
        <v>0</v>
      </c>
      <c r="AAS27" s="227">
        <v>250</v>
      </c>
      <c r="AAT27" s="225">
        <v>66.760000000000005</v>
      </c>
      <c r="AAU27" s="208">
        <f>AAS27*AAT27</f>
        <v>16690</v>
      </c>
      <c r="AAV27" s="227"/>
      <c r="AAW27" s="225"/>
      <c r="AAX27" s="226"/>
      <c r="AAY27" s="226"/>
      <c r="AAZ27" s="226"/>
      <c r="ABA27" s="226"/>
      <c r="ABB27" s="253"/>
      <c r="ABC27" s="253"/>
      <c r="ABD27" s="253"/>
      <c r="ABE27" s="253"/>
      <c r="ABF27" s="253"/>
      <c r="ABG27" s="253"/>
      <c r="ABH27" s="253"/>
      <c r="ABI27" s="253"/>
      <c r="ABJ27" s="253"/>
      <c r="ABK27" s="253"/>
      <c r="ABL27" s="253"/>
      <c r="ABM27" s="253"/>
      <c r="ABN27" s="253"/>
      <c r="ABO27" s="253"/>
      <c r="ABP27" s="253"/>
      <c r="ABQ27" s="253"/>
      <c r="ABR27" s="253"/>
      <c r="ABS27" s="253"/>
      <c r="ABT27" s="253"/>
      <c r="ABU27" s="253"/>
      <c r="ABV27" s="253"/>
      <c r="ABW27" s="253"/>
      <c r="ABX27" s="253"/>
      <c r="ABY27" s="253"/>
      <c r="ABZ27" s="253"/>
      <c r="ACA27" s="253"/>
      <c r="ACB27" s="253"/>
      <c r="ACC27" s="253"/>
      <c r="ACD27" s="253"/>
      <c r="ACE27" s="253"/>
      <c r="ACF27" s="126"/>
      <c r="ACG27" s="126"/>
      <c r="ACH27" s="126"/>
      <c r="ACI27" s="126"/>
      <c r="ACJ27" s="126">
        <v>10.5</v>
      </c>
      <c r="ACK27" s="126">
        <v>700.98</v>
      </c>
      <c r="ACL27" s="126"/>
      <c r="ACM27" s="126"/>
      <c r="ACN27" s="126"/>
      <c r="ACO27" s="126"/>
      <c r="ACP27" s="126"/>
      <c r="ACQ27" s="126"/>
      <c r="ACR27" s="131">
        <v>0</v>
      </c>
      <c r="ACS27" s="227"/>
      <c r="ACT27" s="225"/>
      <c r="ACU27" s="225">
        <f>ACS27*ACT27</f>
        <v>0</v>
      </c>
      <c r="ACV27" s="131">
        <v>0</v>
      </c>
      <c r="ACW27" s="227"/>
      <c r="ACX27" s="225"/>
      <c r="ACY27" s="225">
        <f>ACW27*ACX27</f>
        <v>0</v>
      </c>
      <c r="ACZ27" s="131">
        <v>0</v>
      </c>
      <c r="ADA27" s="227"/>
      <c r="ADB27" s="225"/>
      <c r="ADC27" s="225">
        <f>ADA27*ADB27</f>
        <v>0</v>
      </c>
      <c r="ADD27" s="131">
        <v>0</v>
      </c>
      <c r="ADE27" s="227"/>
      <c r="ADF27" s="225"/>
      <c r="ADG27" s="225">
        <f>ADE27*ADF27</f>
        <v>0</v>
      </c>
      <c r="ADH27" s="131">
        <v>0</v>
      </c>
      <c r="ADI27" s="227"/>
      <c r="ADJ27" s="225"/>
      <c r="ADK27" s="225">
        <f>ADI27*ADJ27</f>
        <v>0</v>
      </c>
      <c r="ADL27" s="131">
        <v>0</v>
      </c>
      <c r="ADM27" s="227"/>
      <c r="ADN27" s="225"/>
      <c r="ADO27" s="225">
        <f>ADM27*ADN27</f>
        <v>0</v>
      </c>
      <c r="ADP27" s="131"/>
      <c r="ADQ27" s="227"/>
      <c r="ADR27" s="225"/>
      <c r="ADS27" s="225">
        <f>ADQ27*ADR27</f>
        <v>0</v>
      </c>
      <c r="ADT27" s="131"/>
      <c r="ADU27" s="225"/>
      <c r="ADV27" s="225"/>
      <c r="ADW27" s="225">
        <f>ADU27*ADV27</f>
        <v>0</v>
      </c>
      <c r="ADX27" s="131"/>
      <c r="ADY27" s="225"/>
      <c r="ADZ27" s="225"/>
      <c r="AEA27" s="225">
        <f>ADY27*ADZ27</f>
        <v>0</v>
      </c>
      <c r="AEB27" s="131"/>
      <c r="AEC27" s="225"/>
      <c r="AED27" s="225"/>
      <c r="AEE27" s="225">
        <f>AEC27*AED27</f>
        <v>0</v>
      </c>
      <c r="AEF27" s="131"/>
      <c r="AEG27" s="225"/>
      <c r="AEH27" s="225"/>
      <c r="AEI27" s="225">
        <f>AEG27*AEH27</f>
        <v>0</v>
      </c>
      <c r="AEJ27" s="131"/>
      <c r="AEK27" s="225"/>
      <c r="AEL27" s="225"/>
      <c r="AEM27" s="225">
        <f>AEK27*AEL27</f>
        <v>0</v>
      </c>
      <c r="AEN27" s="131"/>
      <c r="AEO27" s="225"/>
      <c r="AEP27" s="225"/>
      <c r="AEQ27" s="225">
        <f>AEO27*AEP27</f>
        <v>0</v>
      </c>
      <c r="AER27" s="131">
        <v>0</v>
      </c>
      <c r="AES27" s="225"/>
      <c r="AET27" s="225"/>
      <c r="AEU27" s="225">
        <f>AES27*AET27</f>
        <v>0</v>
      </c>
      <c r="AEV27" s="131">
        <v>0</v>
      </c>
      <c r="AEW27" s="225"/>
      <c r="AEX27" s="225"/>
      <c r="AEY27" s="225">
        <f>AEW27*AEX27</f>
        <v>0</v>
      </c>
      <c r="AEZ27" s="131">
        <v>0</v>
      </c>
      <c r="AFA27" s="225"/>
      <c r="AFB27" s="225"/>
      <c r="AFC27" s="225">
        <f>AFA27*AFB27</f>
        <v>0</v>
      </c>
      <c r="AFD27" s="131">
        <v>0</v>
      </c>
      <c r="AFE27" s="225"/>
      <c r="AFF27" s="225"/>
      <c r="AFG27" s="225">
        <f>AFE27*AFF27</f>
        <v>0</v>
      </c>
      <c r="AFH27" s="131">
        <v>0</v>
      </c>
      <c r="AFI27" s="225"/>
      <c r="AFJ27" s="225"/>
      <c r="AFK27" s="225">
        <f>AFI27*AFJ27</f>
        <v>0</v>
      </c>
      <c r="AFL27" s="131"/>
      <c r="AFM27" s="225"/>
      <c r="AFN27" s="225"/>
      <c r="AFO27" s="225">
        <f>AFM27*AFN27</f>
        <v>0</v>
      </c>
      <c r="AFP27" s="225"/>
      <c r="AFQ27" s="225"/>
      <c r="AFR27" s="225">
        <f>AFP27*AFQ27</f>
        <v>0</v>
      </c>
      <c r="AFS27" s="225"/>
      <c r="AFT27" s="225"/>
      <c r="AFU27" s="225"/>
      <c r="AFV27" s="225"/>
      <c r="AFW27" s="225"/>
      <c r="AFX27" s="225"/>
      <c r="AFY27" s="253">
        <v>0</v>
      </c>
      <c r="AFZ27" s="253">
        <v>0</v>
      </c>
      <c r="AGA27" s="253">
        <v>0</v>
      </c>
      <c r="AGB27" s="253">
        <v>0</v>
      </c>
      <c r="AGC27" s="253">
        <v>0</v>
      </c>
      <c r="AGD27" s="253">
        <v>0</v>
      </c>
      <c r="AGE27" s="253">
        <v>0</v>
      </c>
      <c r="AGF27" s="253">
        <v>0</v>
      </c>
      <c r="AGG27" s="253">
        <v>0</v>
      </c>
      <c r="AGH27" s="253">
        <v>0</v>
      </c>
      <c r="AGI27" s="253">
        <v>0</v>
      </c>
      <c r="AGJ27" s="253">
        <v>0</v>
      </c>
      <c r="AGK27" s="253">
        <v>0</v>
      </c>
      <c r="AGL27" s="253">
        <v>0</v>
      </c>
      <c r="AGM27" s="253">
        <v>0</v>
      </c>
      <c r="AGN27" s="253">
        <v>0</v>
      </c>
      <c r="AGO27" s="253">
        <v>0</v>
      </c>
      <c r="AGP27" s="253">
        <v>0</v>
      </c>
      <c r="AGQ27" s="253">
        <v>0</v>
      </c>
      <c r="AGR27" s="253">
        <v>0</v>
      </c>
      <c r="AGS27" s="253">
        <v>0</v>
      </c>
      <c r="AGT27" s="253">
        <v>0</v>
      </c>
      <c r="AGU27" s="253">
        <v>0</v>
      </c>
      <c r="AGV27" s="253">
        <v>0</v>
      </c>
      <c r="AGW27" s="253">
        <v>0</v>
      </c>
      <c r="AGX27" s="253">
        <v>0</v>
      </c>
      <c r="AGY27" s="253">
        <v>0</v>
      </c>
      <c r="AGZ27" s="253">
        <v>0</v>
      </c>
      <c r="AHA27" s="253">
        <v>0</v>
      </c>
      <c r="AHB27" s="253">
        <v>0</v>
      </c>
      <c r="AHC27" s="128">
        <v>0</v>
      </c>
      <c r="AHD27" s="128">
        <v>0</v>
      </c>
      <c r="AHE27" s="128"/>
      <c r="AHF27" s="128"/>
      <c r="AHG27" s="128"/>
      <c r="AHH27" s="128"/>
      <c r="AHI27" s="128"/>
      <c r="AHJ27" s="128"/>
      <c r="AHK27" s="128"/>
      <c r="AHL27" s="128"/>
      <c r="AHM27" s="128"/>
      <c r="AHN27" s="128"/>
      <c r="AHO27" s="227">
        <f t="shared" si="12"/>
        <v>0</v>
      </c>
      <c r="AHP27" s="127">
        <f t="shared" si="13"/>
        <v>0</v>
      </c>
      <c r="AHQ27" s="127">
        <f t="shared" si="14"/>
        <v>0</v>
      </c>
      <c r="AHR27" s="227">
        <f t="shared" si="15"/>
        <v>0</v>
      </c>
      <c r="AHS27" s="127">
        <f t="shared" si="16"/>
        <v>0</v>
      </c>
      <c r="AHT27" s="127">
        <f t="shared" si="17"/>
        <v>0</v>
      </c>
      <c r="AHU27" s="227">
        <f t="shared" si="18"/>
        <v>0</v>
      </c>
      <c r="AHV27" s="127">
        <f t="shared" si="19"/>
        <v>0</v>
      </c>
      <c r="AHW27" s="127">
        <f t="shared" si="20"/>
        <v>0</v>
      </c>
      <c r="AHX27" s="227">
        <v>0</v>
      </c>
      <c r="AHY27" s="127">
        <f t="shared" si="21"/>
        <v>0</v>
      </c>
      <c r="AHZ27" s="127">
        <f t="shared" si="22"/>
        <v>0</v>
      </c>
      <c r="AIA27" s="227">
        <f t="shared" si="23"/>
        <v>0</v>
      </c>
      <c r="AIB27" s="127">
        <f t="shared" si="24"/>
        <v>0</v>
      </c>
      <c r="AIC27" s="127">
        <f t="shared" si="25"/>
        <v>0</v>
      </c>
      <c r="AID27" s="227">
        <f t="shared" si="26"/>
        <v>0</v>
      </c>
      <c r="AIE27" s="127">
        <f t="shared" si="27"/>
        <v>0</v>
      </c>
      <c r="AIF27" s="127">
        <f t="shared" si="28"/>
        <v>0</v>
      </c>
      <c r="AIG27" s="227">
        <f t="shared" si="29"/>
        <v>0</v>
      </c>
      <c r="AIH27" s="127">
        <f t="shared" si="30"/>
        <v>0</v>
      </c>
      <c r="AII27" s="127">
        <f t="shared" si="31"/>
        <v>0</v>
      </c>
      <c r="AIJ27" s="227">
        <f t="shared" si="32"/>
        <v>11.25</v>
      </c>
      <c r="AIK27" s="127">
        <f t="shared" si="33"/>
        <v>0</v>
      </c>
      <c r="AIL27" s="127">
        <f t="shared" si="34"/>
        <v>0</v>
      </c>
      <c r="AIM27" s="227">
        <f t="shared" si="35"/>
        <v>0</v>
      </c>
      <c r="AIN27" s="127">
        <f t="shared" si="36"/>
        <v>0</v>
      </c>
      <c r="AIO27" s="127">
        <f t="shared" si="37"/>
        <v>0</v>
      </c>
      <c r="AIP27" s="227">
        <f>AP27+FQ27+KN27+PK27+UH27+ZE27+AEB27</f>
        <v>0</v>
      </c>
      <c r="AIQ27" s="127">
        <f>AQ27+FR27+KO27+PL27+UI27+ZF27+AEC27</f>
        <v>0</v>
      </c>
      <c r="AIR27" s="127">
        <f t="shared" si="573"/>
        <v>0</v>
      </c>
      <c r="AIS27" s="227">
        <f t="shared" si="573"/>
        <v>0</v>
      </c>
      <c r="AIT27" s="127">
        <f t="shared" si="573"/>
        <v>0</v>
      </c>
      <c r="AIU27" s="127">
        <f t="shared" si="574"/>
        <v>0</v>
      </c>
      <c r="AIV27" s="227">
        <f t="shared" si="574"/>
        <v>0</v>
      </c>
      <c r="AIW27" s="127">
        <f t="shared" si="574"/>
        <v>0</v>
      </c>
      <c r="AIX27" s="127">
        <f t="shared" si="575"/>
        <v>0</v>
      </c>
      <c r="AIY27" s="227">
        <f t="shared" si="575"/>
        <v>0</v>
      </c>
      <c r="AIZ27" s="151">
        <f t="shared" si="575"/>
        <v>0</v>
      </c>
      <c r="AJA27" s="127">
        <f t="shared" si="576"/>
        <v>0</v>
      </c>
      <c r="AJB27" s="227">
        <f t="shared" si="576"/>
        <v>0</v>
      </c>
      <c r="AJC27" s="127">
        <f t="shared" si="576"/>
        <v>0</v>
      </c>
      <c r="AJD27" s="127">
        <f t="shared" si="577"/>
        <v>0</v>
      </c>
      <c r="AJE27" s="227">
        <f t="shared" si="577"/>
        <v>0</v>
      </c>
      <c r="AJF27" s="127">
        <f t="shared" si="577"/>
        <v>0</v>
      </c>
      <c r="AJG27" s="127">
        <f t="shared" si="578"/>
        <v>0</v>
      </c>
      <c r="AJH27" s="227">
        <f t="shared" si="578"/>
        <v>0</v>
      </c>
      <c r="AJI27" s="127">
        <f t="shared" si="578"/>
        <v>0</v>
      </c>
      <c r="AJJ27" s="127">
        <f t="shared" si="579"/>
        <v>0</v>
      </c>
      <c r="AJK27" s="227">
        <f t="shared" si="579"/>
        <v>0</v>
      </c>
      <c r="AJL27" s="127">
        <f t="shared" si="579"/>
        <v>0</v>
      </c>
      <c r="AJM27" s="127">
        <f t="shared" si="580"/>
        <v>0</v>
      </c>
      <c r="AJN27" s="227">
        <f t="shared" si="580"/>
        <v>0</v>
      </c>
      <c r="AJO27" s="127">
        <f t="shared" si="580"/>
        <v>0</v>
      </c>
      <c r="AJP27" s="127">
        <f t="shared" si="581"/>
        <v>0</v>
      </c>
      <c r="AJQ27" s="227">
        <f t="shared" si="581"/>
        <v>0</v>
      </c>
      <c r="AJR27" s="127">
        <f t="shared" si="581"/>
        <v>0</v>
      </c>
      <c r="AJS27" s="127">
        <f t="shared" si="582"/>
        <v>0</v>
      </c>
      <c r="AJT27" s="127">
        <f t="shared" si="582"/>
        <v>300</v>
      </c>
      <c r="AJU27" s="127">
        <f>CF27+HG27+MD27+RA27+VX27+AAU27+AFR27</f>
        <v>19640</v>
      </c>
      <c r="AJV27" s="127"/>
      <c r="AJW27" s="127"/>
      <c r="AJX27" s="127"/>
      <c r="AJY27" s="127"/>
      <c r="AJZ27" s="128">
        <f t="shared" si="42"/>
        <v>0</v>
      </c>
      <c r="AKA27" s="128">
        <f t="shared" si="43"/>
        <v>0</v>
      </c>
      <c r="AKB27" s="128">
        <v>0</v>
      </c>
      <c r="AKC27" s="128">
        <v>0</v>
      </c>
      <c r="AKD27" s="128">
        <v>0</v>
      </c>
      <c r="AKE27" s="128">
        <v>0</v>
      </c>
      <c r="AKF27" s="128">
        <f t="shared" si="44"/>
        <v>0</v>
      </c>
      <c r="AKG27" s="128">
        <f t="shared" si="45"/>
        <v>0</v>
      </c>
      <c r="AKH27" s="128">
        <f t="shared" si="46"/>
        <v>0</v>
      </c>
      <c r="AKI27" s="128">
        <f t="shared" si="583"/>
        <v>0</v>
      </c>
      <c r="AKJ27" s="128">
        <v>0</v>
      </c>
      <c r="AKK27" s="128">
        <v>0</v>
      </c>
      <c r="AKL27" s="128">
        <f>CY27+HZ27+MW27+RT27+WQ27+ABN27+AGK27</f>
        <v>0</v>
      </c>
      <c r="AKM27" s="128">
        <f t="shared" si="47"/>
        <v>0</v>
      </c>
      <c r="AKN27" s="128">
        <f t="shared" si="326"/>
        <v>0</v>
      </c>
      <c r="AKO27" s="128">
        <f t="shared" si="327"/>
        <v>0</v>
      </c>
      <c r="AKP27" s="128">
        <f t="shared" si="48"/>
        <v>0</v>
      </c>
      <c r="AKQ27" s="128">
        <f t="shared" si="49"/>
        <v>0</v>
      </c>
      <c r="AKR27" s="128">
        <f t="shared" si="50"/>
        <v>0</v>
      </c>
      <c r="AKS27" s="128">
        <f t="shared" si="51"/>
        <v>0</v>
      </c>
      <c r="AKT27" s="128">
        <f t="shared" si="584"/>
        <v>0</v>
      </c>
      <c r="AKU27" s="128">
        <f t="shared" si="584"/>
        <v>0</v>
      </c>
      <c r="AKV27" s="128">
        <f t="shared" si="584"/>
        <v>0</v>
      </c>
      <c r="AKW27" s="128">
        <f t="shared" si="584"/>
        <v>0</v>
      </c>
      <c r="AKX27" s="128">
        <f t="shared" si="584"/>
        <v>0</v>
      </c>
      <c r="AKY27" s="128">
        <f t="shared" si="584"/>
        <v>0</v>
      </c>
      <c r="AKZ27" s="128">
        <f t="shared" si="584"/>
        <v>0</v>
      </c>
      <c r="ALA27" s="128">
        <f t="shared" si="584"/>
        <v>0</v>
      </c>
      <c r="ALB27" s="128">
        <f t="shared" si="584"/>
        <v>0</v>
      </c>
      <c r="ALC27" s="128">
        <f t="shared" si="584"/>
        <v>0</v>
      </c>
      <c r="ALD27" s="128">
        <f t="shared" si="584"/>
        <v>0</v>
      </c>
      <c r="ALE27" s="128">
        <f t="shared" si="584"/>
        <v>0</v>
      </c>
      <c r="ALF27" s="128">
        <f t="shared" si="584"/>
        <v>0</v>
      </c>
      <c r="ALG27" s="128">
        <f t="shared" si="584"/>
        <v>0</v>
      </c>
      <c r="ALH27" s="128">
        <f t="shared" si="584"/>
        <v>11.25</v>
      </c>
      <c r="ALI27" s="128">
        <f t="shared" si="585"/>
        <v>738</v>
      </c>
      <c r="ALJ27" s="128">
        <f t="shared" si="585"/>
        <v>0</v>
      </c>
      <c r="ALK27" s="128">
        <f t="shared" si="585"/>
        <v>0</v>
      </c>
      <c r="ALL27" s="128">
        <f>DZ27+IY27+NV27+SS27+XP27+ACM27+AHJ27</f>
        <v>0</v>
      </c>
      <c r="ALM27" s="128"/>
      <c r="ALN27" s="128"/>
      <c r="ALO27" s="128"/>
      <c r="ALP27" s="128"/>
      <c r="ALQ27" s="128"/>
      <c r="ALR27" s="128"/>
    </row>
    <row r="28" spans="1:1006" s="115" customFormat="1" ht="18" customHeight="1" outlineLevel="1" x14ac:dyDescent="0.25">
      <c r="A28" s="120"/>
      <c r="B28" s="120"/>
      <c r="C28" s="296" t="s">
        <v>450</v>
      </c>
      <c r="D28" s="177"/>
      <c r="E28" s="205">
        <v>13100</v>
      </c>
      <c r="F28" s="205">
        <v>16189.8</v>
      </c>
      <c r="G28" s="227">
        <v>13000</v>
      </c>
      <c r="H28" s="225">
        <v>77.14</v>
      </c>
      <c r="I28" s="208">
        <f t="shared" ref="I28" si="586">G28*H28</f>
        <v>1002820</v>
      </c>
      <c r="J28" s="205">
        <v>23193.4</v>
      </c>
      <c r="K28" s="227">
        <v>14000</v>
      </c>
      <c r="L28" s="225">
        <v>77.14</v>
      </c>
      <c r="M28" s="208">
        <f t="shared" ref="M28" si="587">K28*L28</f>
        <v>1079960</v>
      </c>
      <c r="N28" s="205">
        <v>23193.4</v>
      </c>
      <c r="O28" s="225">
        <v>17000</v>
      </c>
      <c r="P28" s="225">
        <v>76.709999999999994</v>
      </c>
      <c r="Q28" s="208">
        <f t="shared" ref="Q28" si="588">O28*P28</f>
        <v>1304070</v>
      </c>
      <c r="R28" s="205">
        <v>32019</v>
      </c>
      <c r="S28" s="225">
        <v>16000</v>
      </c>
      <c r="T28" s="225">
        <v>76</v>
      </c>
      <c r="U28" s="208">
        <f t="shared" ref="U28" si="589">S28*T28</f>
        <v>1216000</v>
      </c>
      <c r="V28" s="207">
        <v>39198.6</v>
      </c>
      <c r="W28" s="225">
        <v>17000</v>
      </c>
      <c r="X28" s="225">
        <v>76</v>
      </c>
      <c r="Y28" s="208">
        <f t="shared" ref="Y28:Y44" si="590">W28*X28</f>
        <v>1292000</v>
      </c>
      <c r="Z28" s="207">
        <v>35795.800000000003</v>
      </c>
      <c r="AA28" s="225">
        <v>20000</v>
      </c>
      <c r="AB28" s="225">
        <v>76</v>
      </c>
      <c r="AC28" s="208">
        <f t="shared" ref="AC28:AC44" si="591">AA28*AB28</f>
        <v>1520000</v>
      </c>
      <c r="AD28" s="207">
        <v>27808.2</v>
      </c>
      <c r="AE28" s="225">
        <v>22000</v>
      </c>
      <c r="AF28" s="225">
        <v>76</v>
      </c>
      <c r="AG28" s="208">
        <f t="shared" ref="AG28:AG44" si="592">AE28*AF28</f>
        <v>1672000</v>
      </c>
      <c r="AH28" s="207">
        <v>26651.599999999999</v>
      </c>
      <c r="AI28" s="225">
        <v>22200</v>
      </c>
      <c r="AJ28" s="225">
        <v>76</v>
      </c>
      <c r="AK28" s="208">
        <f t="shared" ref="AK28:AK44" si="593">AI28*AJ28</f>
        <v>1687200</v>
      </c>
      <c r="AL28" s="207">
        <v>32937.4</v>
      </c>
      <c r="AM28" s="225">
        <v>22200</v>
      </c>
      <c r="AN28" s="225">
        <v>75</v>
      </c>
      <c r="AO28" s="208">
        <f t="shared" ref="AO28:AO44" si="594">AM28*AN28</f>
        <v>1665000</v>
      </c>
      <c r="AP28" s="207">
        <v>25740.2</v>
      </c>
      <c r="AQ28" s="225">
        <v>17500</v>
      </c>
      <c r="AR28" s="225">
        <v>75</v>
      </c>
      <c r="AS28" s="208">
        <f t="shared" ref="AS28:AS44" si="595">AQ28*AR28</f>
        <v>1312500</v>
      </c>
      <c r="AT28" s="207">
        <v>31629.200000000001</v>
      </c>
      <c r="AU28" s="225">
        <v>21000</v>
      </c>
      <c r="AV28" s="225">
        <v>75</v>
      </c>
      <c r="AW28" s="208">
        <f t="shared" si="436"/>
        <v>1575000</v>
      </c>
      <c r="AX28" s="207">
        <v>24767</v>
      </c>
      <c r="AY28" s="225">
        <v>21000</v>
      </c>
      <c r="AZ28" s="225">
        <v>75</v>
      </c>
      <c r="BA28" s="208">
        <f t="shared" si="437"/>
        <v>1575000</v>
      </c>
      <c r="BB28" s="207">
        <v>20262.8</v>
      </c>
      <c r="BC28" s="225">
        <v>18000</v>
      </c>
      <c r="BD28" s="225">
        <v>71.5</v>
      </c>
      <c r="BE28" s="208">
        <f t="shared" si="438"/>
        <v>1287000</v>
      </c>
      <c r="BF28" s="207">
        <v>23578.799999999999</v>
      </c>
      <c r="BG28" s="225">
        <v>25000</v>
      </c>
      <c r="BH28" s="225">
        <v>71</v>
      </c>
      <c r="BI28" s="208">
        <f t="shared" si="439"/>
        <v>1775000</v>
      </c>
      <c r="BJ28" s="207">
        <v>23381</v>
      </c>
      <c r="BK28" s="225">
        <v>32100</v>
      </c>
      <c r="BL28" s="225">
        <v>71</v>
      </c>
      <c r="BM28" s="208">
        <f t="shared" si="440"/>
        <v>2279100</v>
      </c>
      <c r="BN28" s="207">
        <v>26376.400000000001</v>
      </c>
      <c r="BO28" s="227">
        <v>36000</v>
      </c>
      <c r="BP28" s="225">
        <v>71</v>
      </c>
      <c r="BQ28" s="208">
        <f t="shared" si="441"/>
        <v>2556000</v>
      </c>
      <c r="BR28" s="207">
        <v>29839.8</v>
      </c>
      <c r="BS28" s="227">
        <v>28000</v>
      </c>
      <c r="BT28" s="225">
        <v>71</v>
      </c>
      <c r="BU28" s="208">
        <f t="shared" si="442"/>
        <v>1988000</v>
      </c>
      <c r="BV28" s="207">
        <v>25813.8</v>
      </c>
      <c r="BW28" s="227">
        <v>20000</v>
      </c>
      <c r="BX28" s="225">
        <v>71</v>
      </c>
      <c r="BY28" s="208">
        <f t="shared" si="443"/>
        <v>1420000</v>
      </c>
      <c r="BZ28" s="207">
        <v>15343.2</v>
      </c>
      <c r="CA28" s="227">
        <v>19500</v>
      </c>
      <c r="CB28" s="225">
        <v>71</v>
      </c>
      <c r="CC28" s="208">
        <f t="shared" si="444"/>
        <v>1384500</v>
      </c>
      <c r="CD28" s="227">
        <v>26000</v>
      </c>
      <c r="CE28" s="225">
        <v>71</v>
      </c>
      <c r="CF28" s="208">
        <f t="shared" si="445"/>
        <v>1846000</v>
      </c>
      <c r="CG28" s="227">
        <v>30000</v>
      </c>
      <c r="CH28" s="225">
        <v>71</v>
      </c>
      <c r="CI28" s="226">
        <f t="shared" si="446"/>
        <v>2130000</v>
      </c>
      <c r="CJ28" s="226">
        <v>25000</v>
      </c>
      <c r="CK28" s="226">
        <v>71.928003121448086</v>
      </c>
      <c r="CL28" s="226">
        <v>1798200.0780362021</v>
      </c>
      <c r="CM28" s="253">
        <v>14624.6</v>
      </c>
      <c r="CN28" s="253">
        <v>1120210.3999999999</v>
      </c>
      <c r="CO28" s="253">
        <v>13435</v>
      </c>
      <c r="CP28" s="253">
        <v>1032014.1</v>
      </c>
      <c r="CQ28" s="253">
        <v>15067</v>
      </c>
      <c r="CR28" s="253">
        <v>1151578.8</v>
      </c>
      <c r="CS28" s="253">
        <v>15346.2</v>
      </c>
      <c r="CT28" s="253">
        <v>1176149.6000000001</v>
      </c>
      <c r="CU28" s="253">
        <v>14506.199999999999</v>
      </c>
      <c r="CV28" s="253">
        <v>1113852.6000000001</v>
      </c>
      <c r="CW28" s="253">
        <v>17719.400000000001</v>
      </c>
      <c r="CX28" s="253">
        <v>1355072.4</v>
      </c>
      <c r="CY28" s="253">
        <v>24045.8</v>
      </c>
      <c r="CZ28" s="253">
        <v>1792670.6</v>
      </c>
      <c r="DA28" s="253">
        <v>23518.2</v>
      </c>
      <c r="DB28" s="253">
        <v>1770365.4</v>
      </c>
      <c r="DC28" s="253">
        <v>14979.2</v>
      </c>
      <c r="DD28" s="253">
        <v>1114169.8</v>
      </c>
      <c r="DE28" s="253">
        <v>20154.400000000001</v>
      </c>
      <c r="DF28" s="253">
        <v>1514399</v>
      </c>
      <c r="DG28" s="253">
        <v>16189.8</v>
      </c>
      <c r="DH28" s="253">
        <v>1218856</v>
      </c>
      <c r="DI28" s="253">
        <v>18529.599999999999</v>
      </c>
      <c r="DJ28" s="253">
        <v>1390035</v>
      </c>
      <c r="DK28" s="253">
        <v>23193.4</v>
      </c>
      <c r="DL28" s="253">
        <v>1682313.2</v>
      </c>
      <c r="DM28" s="253">
        <v>32019</v>
      </c>
      <c r="DN28" s="253">
        <v>2289387.04</v>
      </c>
      <c r="DO28" s="253">
        <v>39198.6</v>
      </c>
      <c r="DP28" s="253">
        <v>2802203.76</v>
      </c>
      <c r="DQ28" s="253">
        <v>35795.800000000003</v>
      </c>
      <c r="DR28" s="253">
        <v>2595237.36</v>
      </c>
      <c r="DS28" s="253">
        <v>27808.2</v>
      </c>
      <c r="DT28" s="253">
        <v>1997446.32</v>
      </c>
      <c r="DU28" s="253">
        <v>26651.599999999999</v>
      </c>
      <c r="DV28" s="253">
        <v>1924024.96</v>
      </c>
      <c r="DW28" s="253">
        <v>1924024.96</v>
      </c>
      <c r="DX28" s="253">
        <v>32937.4</v>
      </c>
      <c r="DY28" s="253">
        <v>2402215.84</v>
      </c>
      <c r="DZ28" s="253">
        <v>2402215.84</v>
      </c>
      <c r="EA28" s="126">
        <v>25740.2</v>
      </c>
      <c r="EB28" s="126">
        <v>1825790.14</v>
      </c>
      <c r="EC28" s="126">
        <v>1825790.14</v>
      </c>
      <c r="ED28" s="126">
        <v>31629.200000000001</v>
      </c>
      <c r="EE28" s="126">
        <v>2248932.5</v>
      </c>
      <c r="EF28" s="126">
        <v>2248932.5</v>
      </c>
      <c r="EG28" s="131">
        <v>0</v>
      </c>
      <c r="EH28" s="225"/>
      <c r="EI28" s="225"/>
      <c r="EJ28" s="226">
        <f t="shared" ref="EJ28" si="596">EH28*EI28</f>
        <v>0</v>
      </c>
      <c r="EK28" s="131">
        <v>0</v>
      </c>
      <c r="EL28" s="225"/>
      <c r="EM28" s="225"/>
      <c r="EN28" s="226">
        <f t="shared" ref="EN28" si="597">EL28*EM28</f>
        <v>0</v>
      </c>
      <c r="EO28" s="131">
        <v>0</v>
      </c>
      <c r="EP28" s="225"/>
      <c r="EQ28" s="225"/>
      <c r="ER28" s="226">
        <f t="shared" ref="ER28" si="598">EP28*EQ28</f>
        <v>0</v>
      </c>
      <c r="ES28" s="131">
        <v>0</v>
      </c>
      <c r="ET28" s="225"/>
      <c r="EU28" s="225"/>
      <c r="EV28" s="226">
        <f t="shared" ref="EV28" si="599">ET28*EU28</f>
        <v>0</v>
      </c>
      <c r="EW28" s="131">
        <v>0</v>
      </c>
      <c r="EX28" s="225"/>
      <c r="EY28" s="225"/>
      <c r="EZ28" s="226">
        <f t="shared" ref="EZ28:EZ44" si="600">EX28*EY28</f>
        <v>0</v>
      </c>
      <c r="FA28" s="131">
        <v>0</v>
      </c>
      <c r="FB28" s="225"/>
      <c r="FC28" s="225"/>
      <c r="FD28" s="226">
        <f t="shared" ref="FD28:FD44" si="601">FB28*FC28</f>
        <v>0</v>
      </c>
      <c r="FE28" s="131">
        <v>0</v>
      </c>
      <c r="FF28" s="225"/>
      <c r="FG28" s="225"/>
      <c r="FH28" s="226">
        <f t="shared" ref="FH28:FH44" si="602">FF28*FG28</f>
        <v>0</v>
      </c>
      <c r="FI28" s="131">
        <v>0</v>
      </c>
      <c r="FJ28" s="225"/>
      <c r="FK28" s="225">
        <v>58.07</v>
      </c>
      <c r="FL28" s="226">
        <f t="shared" ref="FL28:FL44" si="603">FJ28*FK28</f>
        <v>0</v>
      </c>
      <c r="FM28" s="131">
        <v>0</v>
      </c>
      <c r="FN28" s="225"/>
      <c r="FO28" s="225">
        <v>58.07</v>
      </c>
      <c r="FP28" s="226">
        <f t="shared" ref="FP28:FP44" si="604">FN28*FO28</f>
        <v>0</v>
      </c>
      <c r="FQ28" s="131">
        <v>0</v>
      </c>
      <c r="FR28" s="225"/>
      <c r="FS28" s="225">
        <v>58.07</v>
      </c>
      <c r="FT28" s="226">
        <f t="shared" ref="FT28:FT44" si="605">FR28*FS28</f>
        <v>0</v>
      </c>
      <c r="FU28" s="131">
        <v>0</v>
      </c>
      <c r="FV28" s="225"/>
      <c r="FW28" s="225">
        <v>58.07</v>
      </c>
      <c r="FX28" s="226">
        <f t="shared" si="457"/>
        <v>0</v>
      </c>
      <c r="FY28" s="131">
        <v>0</v>
      </c>
      <c r="FZ28" s="225"/>
      <c r="GA28" s="225">
        <v>58.07</v>
      </c>
      <c r="GB28" s="226">
        <f t="shared" si="458"/>
        <v>0</v>
      </c>
      <c r="GC28" s="131">
        <v>0</v>
      </c>
      <c r="GD28" s="225"/>
      <c r="GE28" s="225">
        <v>58.07</v>
      </c>
      <c r="GF28" s="226">
        <f t="shared" si="459"/>
        <v>0</v>
      </c>
      <c r="GG28" s="131">
        <v>0</v>
      </c>
      <c r="GH28" s="225"/>
      <c r="GI28" s="225">
        <v>58.07</v>
      </c>
      <c r="GJ28" s="226">
        <f t="shared" si="460"/>
        <v>0</v>
      </c>
      <c r="GK28" s="131">
        <v>0</v>
      </c>
      <c r="GL28" s="225"/>
      <c r="GM28" s="225">
        <v>58.07</v>
      </c>
      <c r="GN28" s="226">
        <f t="shared" si="461"/>
        <v>0</v>
      </c>
      <c r="GO28" s="131">
        <v>0</v>
      </c>
      <c r="GP28" s="225"/>
      <c r="GQ28" s="225">
        <v>58.07</v>
      </c>
      <c r="GR28" s="226">
        <f t="shared" si="462"/>
        <v>0</v>
      </c>
      <c r="GS28" s="131">
        <v>0</v>
      </c>
      <c r="GT28" s="225"/>
      <c r="GU28" s="225">
        <v>58.07</v>
      </c>
      <c r="GV28" s="226">
        <f t="shared" si="463"/>
        <v>0</v>
      </c>
      <c r="GW28" s="131">
        <v>0</v>
      </c>
      <c r="GX28" s="225"/>
      <c r="GY28" s="225">
        <v>58.07</v>
      </c>
      <c r="GZ28" s="226">
        <f t="shared" si="464"/>
        <v>0</v>
      </c>
      <c r="HA28" s="131"/>
      <c r="HB28" s="225"/>
      <c r="HC28" s="225">
        <v>58.07</v>
      </c>
      <c r="HD28" s="226">
        <f t="shared" si="465"/>
        <v>0</v>
      </c>
      <c r="HE28" s="225"/>
      <c r="HF28" s="225">
        <v>58.07</v>
      </c>
      <c r="HG28" s="226">
        <f t="shared" si="466"/>
        <v>0</v>
      </c>
      <c r="HH28" s="225"/>
      <c r="HI28" s="225">
        <v>58.07</v>
      </c>
      <c r="HJ28" s="226">
        <f t="shared" si="467"/>
        <v>0</v>
      </c>
      <c r="HK28" s="226"/>
      <c r="HL28" s="226">
        <v>58.07</v>
      </c>
      <c r="HM28" s="226">
        <v>0</v>
      </c>
      <c r="HN28" s="253">
        <v>20</v>
      </c>
      <c r="HO28" s="253">
        <v>1420</v>
      </c>
      <c r="HP28" s="253">
        <v>0</v>
      </c>
      <c r="HQ28" s="253">
        <v>0</v>
      </c>
      <c r="HR28" s="253">
        <v>0</v>
      </c>
      <c r="HS28" s="253">
        <v>0</v>
      </c>
      <c r="HT28" s="253">
        <v>0</v>
      </c>
      <c r="HU28" s="253">
        <v>0</v>
      </c>
      <c r="HV28" s="253">
        <v>0</v>
      </c>
      <c r="HW28" s="253">
        <v>0</v>
      </c>
      <c r="HX28" s="253">
        <v>0</v>
      </c>
      <c r="HY28" s="253">
        <v>0</v>
      </c>
      <c r="HZ28" s="253">
        <v>0</v>
      </c>
      <c r="IA28" s="253">
        <v>0</v>
      </c>
      <c r="IB28" s="253">
        <v>0</v>
      </c>
      <c r="IC28" s="253">
        <v>0</v>
      </c>
      <c r="ID28" s="253">
        <v>0</v>
      </c>
      <c r="IE28" s="253">
        <v>0</v>
      </c>
      <c r="IF28" s="253">
        <v>0</v>
      </c>
      <c r="IG28" s="253">
        <v>0</v>
      </c>
      <c r="IH28" s="253">
        <v>0</v>
      </c>
      <c r="II28" s="253">
        <v>0</v>
      </c>
      <c r="IJ28" s="253">
        <v>0</v>
      </c>
      <c r="IK28" s="253">
        <v>0</v>
      </c>
      <c r="IL28" s="253">
        <v>0</v>
      </c>
      <c r="IM28" s="253">
        <v>0</v>
      </c>
      <c r="IN28" s="253">
        <v>0</v>
      </c>
      <c r="IO28" s="253">
        <v>0</v>
      </c>
      <c r="IP28" s="253">
        <v>0</v>
      </c>
      <c r="IQ28" s="253">
        <v>0</v>
      </c>
      <c r="IR28" s="253">
        <v>0</v>
      </c>
      <c r="IS28" s="253">
        <v>0</v>
      </c>
      <c r="IT28" s="253">
        <v>0</v>
      </c>
      <c r="IU28" s="253">
        <v>0</v>
      </c>
      <c r="IV28" s="253">
        <v>0</v>
      </c>
      <c r="IW28" s="253">
        <v>0</v>
      </c>
      <c r="IX28" s="253">
        <v>0</v>
      </c>
      <c r="IY28" s="253">
        <v>0</v>
      </c>
      <c r="IZ28" s="126">
        <v>0</v>
      </c>
      <c r="JA28" s="126">
        <v>0</v>
      </c>
      <c r="JB28" s="126">
        <v>0</v>
      </c>
      <c r="JC28" s="126">
        <v>0</v>
      </c>
      <c r="JD28" s="131"/>
      <c r="JE28" s="225"/>
      <c r="JF28" s="131"/>
      <c r="JG28" s="228">
        <f t="shared" ref="JG28" si="606">JE28*JF28</f>
        <v>0</v>
      </c>
      <c r="JH28" s="131">
        <v>24</v>
      </c>
      <c r="JI28" s="225"/>
      <c r="JJ28" s="131"/>
      <c r="JK28" s="228">
        <f t="shared" ref="JK28" si="607">JI28*JJ28</f>
        <v>0</v>
      </c>
      <c r="JL28" s="131">
        <v>24</v>
      </c>
      <c r="JM28" s="225"/>
      <c r="JN28" s="131"/>
      <c r="JO28" s="228">
        <f t="shared" ref="JO28" si="608">JM28*JN28</f>
        <v>0</v>
      </c>
      <c r="JP28" s="131"/>
      <c r="JQ28" s="225"/>
      <c r="JR28" s="131"/>
      <c r="JS28" s="228">
        <f t="shared" ref="JS28" si="609">JQ28*JR28</f>
        <v>0</v>
      </c>
      <c r="JT28" s="131"/>
      <c r="JU28" s="225"/>
      <c r="JV28" s="131"/>
      <c r="JW28" s="228">
        <f t="shared" ref="JW28:JW44" si="610">JU28*JV28</f>
        <v>0</v>
      </c>
      <c r="JX28" s="131"/>
      <c r="JY28" s="225"/>
      <c r="JZ28" s="131"/>
      <c r="KA28" s="228">
        <f t="shared" ref="KA28:KA44" si="611">JY28*JZ28</f>
        <v>0</v>
      </c>
      <c r="KB28" s="131"/>
      <c r="KC28" s="131"/>
      <c r="KD28" s="131"/>
      <c r="KE28" s="228">
        <f t="shared" ref="KE28:KE44" si="612">KC28*KD28</f>
        <v>0</v>
      </c>
      <c r="KF28" s="131"/>
      <c r="KG28" s="131"/>
      <c r="KH28" s="131"/>
      <c r="KI28" s="228">
        <f t="shared" ref="KI28:KI44" si="613">KG28*KH28</f>
        <v>0</v>
      </c>
      <c r="KJ28" s="131"/>
      <c r="KK28" s="131"/>
      <c r="KL28" s="131"/>
      <c r="KM28" s="228">
        <f t="shared" ref="KM28:KM44" si="614">KK28*KL28</f>
        <v>0</v>
      </c>
      <c r="KN28" s="131"/>
      <c r="KO28" s="131"/>
      <c r="KP28" s="131"/>
      <c r="KQ28" s="228">
        <f t="shared" ref="KQ28:KQ44" si="615">KO28*KP28</f>
        <v>0</v>
      </c>
      <c r="KR28" s="131"/>
      <c r="KS28" s="131"/>
      <c r="KT28" s="131"/>
      <c r="KU28" s="228">
        <f t="shared" si="478"/>
        <v>0</v>
      </c>
      <c r="KV28" s="131"/>
      <c r="KW28" s="131"/>
      <c r="KX28" s="131"/>
      <c r="KY28" s="228">
        <f t="shared" si="479"/>
        <v>0</v>
      </c>
      <c r="KZ28" s="131">
        <v>0</v>
      </c>
      <c r="LA28" s="131"/>
      <c r="LB28" s="131"/>
      <c r="LC28" s="228">
        <f t="shared" si="480"/>
        <v>0</v>
      </c>
      <c r="LD28" s="131"/>
      <c r="LE28" s="131"/>
      <c r="LF28" s="131"/>
      <c r="LG28" s="228">
        <f t="shared" si="481"/>
        <v>0</v>
      </c>
      <c r="LH28" s="131"/>
      <c r="LI28" s="131"/>
      <c r="LJ28" s="131"/>
      <c r="LK28" s="228">
        <f t="shared" si="482"/>
        <v>0</v>
      </c>
      <c r="LL28" s="131"/>
      <c r="LM28" s="131"/>
      <c r="LN28" s="131"/>
      <c r="LO28" s="228">
        <f t="shared" si="483"/>
        <v>0</v>
      </c>
      <c r="LP28" s="131"/>
      <c r="LQ28" s="131"/>
      <c r="LR28" s="131"/>
      <c r="LS28" s="228">
        <f t="shared" si="484"/>
        <v>0</v>
      </c>
      <c r="LT28" s="131"/>
      <c r="LU28" s="131"/>
      <c r="LV28" s="131"/>
      <c r="LW28" s="228">
        <f t="shared" si="485"/>
        <v>0</v>
      </c>
      <c r="LX28" s="131"/>
      <c r="LY28" s="131"/>
      <c r="LZ28" s="131"/>
      <c r="MA28" s="228">
        <f t="shared" si="486"/>
        <v>0</v>
      </c>
      <c r="MB28" s="131"/>
      <c r="MC28" s="131">
        <v>58.07</v>
      </c>
      <c r="MD28" s="228">
        <f t="shared" si="487"/>
        <v>0</v>
      </c>
      <c r="ME28" s="131"/>
      <c r="MF28" s="131">
        <v>58.07</v>
      </c>
      <c r="MG28" s="228">
        <f t="shared" si="488"/>
        <v>0</v>
      </c>
      <c r="MH28" s="228"/>
      <c r="MI28" s="228">
        <v>58.07</v>
      </c>
      <c r="MJ28" s="228">
        <v>0</v>
      </c>
      <c r="MK28" s="253"/>
      <c r="ML28" s="253"/>
      <c r="MM28" s="253"/>
      <c r="MN28" s="253"/>
      <c r="MO28" s="253"/>
      <c r="MP28" s="253"/>
      <c r="MQ28" s="253"/>
      <c r="MR28" s="253"/>
      <c r="MS28" s="253"/>
      <c r="MT28" s="253"/>
      <c r="MU28" s="253"/>
      <c r="MV28" s="253"/>
      <c r="MW28" s="253"/>
      <c r="MX28" s="253"/>
      <c r="MY28" s="253"/>
      <c r="MZ28" s="253"/>
      <c r="NA28" s="253"/>
      <c r="NB28" s="253"/>
      <c r="NC28" s="253"/>
      <c r="ND28" s="253"/>
      <c r="NE28" s="253"/>
      <c r="NF28" s="253"/>
      <c r="NG28" s="253"/>
      <c r="NH28" s="253"/>
      <c r="NI28" s="253">
        <v>24</v>
      </c>
      <c r="NJ28" s="253">
        <v>1346.4</v>
      </c>
      <c r="NK28" s="253"/>
      <c r="NL28" s="253"/>
      <c r="NM28" s="253"/>
      <c r="NN28" s="253"/>
      <c r="NO28" s="125"/>
      <c r="NP28" s="125"/>
      <c r="NQ28" s="125"/>
      <c r="NR28" s="125"/>
      <c r="NS28" s="125"/>
      <c r="NT28" s="125"/>
      <c r="NU28" s="125"/>
      <c r="NV28" s="125"/>
      <c r="NW28" s="125"/>
      <c r="NX28" s="125"/>
      <c r="NY28" s="125"/>
      <c r="NZ28" s="125"/>
      <c r="OA28" s="228">
        <v>3350</v>
      </c>
      <c r="OB28" s="225"/>
      <c r="OC28" s="225">
        <v>65</v>
      </c>
      <c r="OD28" s="225">
        <f t="shared" ref="OD28" si="616">OB28*OC28</f>
        <v>0</v>
      </c>
      <c r="OE28" s="228">
        <v>5101.6000000000004</v>
      </c>
      <c r="OF28" s="321">
        <v>2601</v>
      </c>
      <c r="OG28" s="225">
        <v>65</v>
      </c>
      <c r="OH28" s="225">
        <f t="shared" ref="OH28" si="617">OF28*OG28</f>
        <v>169065</v>
      </c>
      <c r="OI28" s="228">
        <v>5101.6000000000004</v>
      </c>
      <c r="OJ28" s="225">
        <v>4000</v>
      </c>
      <c r="OK28" s="225">
        <v>65</v>
      </c>
      <c r="OL28" s="225">
        <f t="shared" ref="OL28" si="618">OJ28*OK28</f>
        <v>260000</v>
      </c>
      <c r="OM28" s="228">
        <v>4809.6000000000004</v>
      </c>
      <c r="ON28" s="225">
        <v>4400</v>
      </c>
      <c r="OO28" s="225">
        <v>65</v>
      </c>
      <c r="OP28" s="225">
        <f t="shared" ref="OP28" si="619">ON28*OO28</f>
        <v>286000</v>
      </c>
      <c r="OQ28" s="228">
        <v>9765.7999999999993</v>
      </c>
      <c r="OR28" s="225">
        <v>6200</v>
      </c>
      <c r="OS28" s="225">
        <v>65</v>
      </c>
      <c r="OT28" s="225">
        <f t="shared" ref="OT28:OT44" si="620">OR28*OS28</f>
        <v>403000</v>
      </c>
      <c r="OU28" s="228">
        <v>9050.4</v>
      </c>
      <c r="OV28" s="225">
        <v>6800</v>
      </c>
      <c r="OW28" s="225">
        <v>53.75</v>
      </c>
      <c r="OX28" s="225">
        <f t="shared" ref="OX28:OX44" si="621">OV28*OW28</f>
        <v>365500</v>
      </c>
      <c r="OY28" s="228">
        <v>9865.2000000000007</v>
      </c>
      <c r="OZ28" s="225">
        <v>6800</v>
      </c>
      <c r="PA28" s="225">
        <v>53.75</v>
      </c>
      <c r="PB28" s="225">
        <f t="shared" ref="PB28:PB44" si="622">OZ28*PA28</f>
        <v>365500</v>
      </c>
      <c r="PC28" s="228">
        <v>9943.2000000000007</v>
      </c>
      <c r="PD28" s="225">
        <v>5000</v>
      </c>
      <c r="PE28" s="225">
        <v>53.75</v>
      </c>
      <c r="PF28" s="225">
        <f t="shared" ref="PF28:PF44" si="623">PD28*PE28</f>
        <v>268750</v>
      </c>
      <c r="PG28" s="228">
        <v>10207.200000000001</v>
      </c>
      <c r="PH28" s="225">
        <v>6400</v>
      </c>
      <c r="PI28" s="225">
        <v>53.75</v>
      </c>
      <c r="PJ28" s="225">
        <f t="shared" ref="PJ28:PJ44" si="624">PH28*PI28</f>
        <v>344000</v>
      </c>
      <c r="PK28" s="228">
        <v>10202.4</v>
      </c>
      <c r="PL28" s="225">
        <v>6500</v>
      </c>
      <c r="PM28" s="225">
        <v>53.56</v>
      </c>
      <c r="PN28" s="225">
        <f t="shared" ref="PN28:PN44" si="625">PL28*PM28</f>
        <v>348140</v>
      </c>
      <c r="PO28" s="228">
        <v>12803.8</v>
      </c>
      <c r="PP28" s="225">
        <v>3800</v>
      </c>
      <c r="PQ28" s="225">
        <v>53.56</v>
      </c>
      <c r="PR28" s="225">
        <f t="shared" si="499"/>
        <v>203528</v>
      </c>
      <c r="PS28" s="228">
        <v>13801.6</v>
      </c>
      <c r="PT28" s="225">
        <v>3600</v>
      </c>
      <c r="PU28" s="225">
        <v>53.56</v>
      </c>
      <c r="PV28" s="225">
        <f t="shared" si="500"/>
        <v>192816</v>
      </c>
      <c r="PW28" s="228">
        <v>8695.2000000000007</v>
      </c>
      <c r="PX28" s="225">
        <v>5300</v>
      </c>
      <c r="PY28" s="225">
        <v>53.56</v>
      </c>
      <c r="PZ28" s="225">
        <f t="shared" si="501"/>
        <v>283868</v>
      </c>
      <c r="QA28" s="228">
        <v>8841.2000000000007</v>
      </c>
      <c r="QB28" s="225">
        <v>5334</v>
      </c>
      <c r="QC28" s="225">
        <v>53.56</v>
      </c>
      <c r="QD28" s="225">
        <f t="shared" si="502"/>
        <v>285689.04000000004</v>
      </c>
      <c r="QE28" s="228">
        <v>3444</v>
      </c>
      <c r="QF28" s="225">
        <v>7356</v>
      </c>
      <c r="QG28" s="225">
        <v>53.56</v>
      </c>
      <c r="QH28" s="225">
        <f t="shared" si="503"/>
        <v>393987.36000000004</v>
      </c>
      <c r="QI28" s="228">
        <v>874.08</v>
      </c>
      <c r="QJ28" s="225">
        <v>8900</v>
      </c>
      <c r="QK28" s="225">
        <v>53.56</v>
      </c>
      <c r="QL28" s="225">
        <f t="shared" si="504"/>
        <v>476684</v>
      </c>
      <c r="QM28" s="228">
        <v>369.6</v>
      </c>
      <c r="QN28" s="225">
        <v>12000</v>
      </c>
      <c r="QO28" s="225">
        <v>53.56</v>
      </c>
      <c r="QP28" s="225">
        <f t="shared" si="505"/>
        <v>642720</v>
      </c>
      <c r="QQ28" s="228"/>
      <c r="QR28" s="225">
        <v>12000</v>
      </c>
      <c r="QS28" s="225">
        <v>53.56</v>
      </c>
      <c r="QT28" s="225">
        <f t="shared" si="506"/>
        <v>642720</v>
      </c>
      <c r="QU28" s="228">
        <v>2494.4</v>
      </c>
      <c r="QV28" s="225">
        <v>9000</v>
      </c>
      <c r="QW28" s="225">
        <v>53.56</v>
      </c>
      <c r="QX28" s="225">
        <f t="shared" si="507"/>
        <v>482040</v>
      </c>
      <c r="QY28" s="225">
        <v>11489</v>
      </c>
      <c r="QZ28" s="225">
        <v>60.599999999999994</v>
      </c>
      <c r="RA28" s="225">
        <f t="shared" si="508"/>
        <v>696233.39999999991</v>
      </c>
      <c r="RB28" s="225">
        <v>10000</v>
      </c>
      <c r="RC28" s="225">
        <v>60.599999999999994</v>
      </c>
      <c r="RD28" s="225">
        <f t="shared" si="509"/>
        <v>606000</v>
      </c>
      <c r="RE28" s="225">
        <v>14000</v>
      </c>
      <c r="RF28" s="225">
        <v>60.599999999999994</v>
      </c>
      <c r="RG28" s="225">
        <v>848399.99999999988</v>
      </c>
      <c r="RH28" s="253">
        <v>8503.2000000000007</v>
      </c>
      <c r="RI28" s="253">
        <v>552708</v>
      </c>
      <c r="RJ28" s="253">
        <v>2095.1999999999998</v>
      </c>
      <c r="RK28" s="253">
        <v>136188</v>
      </c>
      <c r="RL28" s="253">
        <v>3703.2</v>
      </c>
      <c r="RM28" s="253">
        <v>240708</v>
      </c>
      <c r="RN28" s="253">
        <v>5402.4</v>
      </c>
      <c r="RO28" s="253">
        <v>351156</v>
      </c>
      <c r="RP28" s="253">
        <v>6134.4</v>
      </c>
      <c r="RQ28" s="253">
        <v>398736</v>
      </c>
      <c r="RR28" s="253">
        <v>5001.6000000000004</v>
      </c>
      <c r="RS28" s="253">
        <v>268836</v>
      </c>
      <c r="RT28" s="253">
        <v>6302.4</v>
      </c>
      <c r="RU28" s="253">
        <v>338754</v>
      </c>
      <c r="RV28" s="253">
        <v>8200.7999999999993</v>
      </c>
      <c r="RW28" s="253">
        <v>440793</v>
      </c>
      <c r="RX28" s="253">
        <v>7251.6</v>
      </c>
      <c r="RY28" s="253">
        <v>389773.5</v>
      </c>
      <c r="RZ28" s="253">
        <v>6600.8</v>
      </c>
      <c r="SA28" s="253">
        <v>354793</v>
      </c>
      <c r="SB28" s="253">
        <v>3350</v>
      </c>
      <c r="SC28" s="253">
        <v>180062.5</v>
      </c>
      <c r="SD28" s="253">
        <v>3358.4</v>
      </c>
      <c r="SE28" s="253">
        <v>180514</v>
      </c>
      <c r="SF28" s="253">
        <v>5101.6000000000004</v>
      </c>
      <c r="SG28" s="253">
        <v>274211</v>
      </c>
      <c r="SH28" s="253">
        <v>4809.6000000000004</v>
      </c>
      <c r="SI28" s="253">
        <v>258516</v>
      </c>
      <c r="SJ28" s="253">
        <v>9765.7999999999993</v>
      </c>
      <c r="SK28" s="253">
        <v>524911.75</v>
      </c>
      <c r="SL28" s="125">
        <v>9050.4</v>
      </c>
      <c r="SM28" s="125">
        <v>484739.43</v>
      </c>
      <c r="SN28" s="125">
        <v>9865.2000000000007</v>
      </c>
      <c r="SO28" s="125">
        <v>528380.13</v>
      </c>
      <c r="SP28" s="125">
        <v>9943.2000000000007</v>
      </c>
      <c r="SQ28" s="125">
        <v>602557.92000000004</v>
      </c>
      <c r="SR28" s="125">
        <v>10207.200000000001</v>
      </c>
      <c r="SS28" s="125">
        <v>618556.31999999995</v>
      </c>
      <c r="ST28" s="125">
        <v>10202.4</v>
      </c>
      <c r="SU28" s="125">
        <v>618265.43999999994</v>
      </c>
      <c r="SV28" s="125">
        <v>12803.8</v>
      </c>
      <c r="SW28" s="125">
        <v>779050.55</v>
      </c>
      <c r="SX28" s="228">
        <v>46.8</v>
      </c>
      <c r="SY28" s="240">
        <v>80</v>
      </c>
      <c r="SZ28" s="124">
        <v>58.55</v>
      </c>
      <c r="TA28" s="226">
        <f t="shared" ref="TA28" si="626">SY28*SZ28</f>
        <v>4684</v>
      </c>
      <c r="TB28" s="228">
        <v>37.200000000000003</v>
      </c>
      <c r="TC28" s="240">
        <v>50</v>
      </c>
      <c r="TD28" s="124">
        <v>58.55</v>
      </c>
      <c r="TE28" s="226">
        <f t="shared" ref="TE28" si="627">TC28*TD28</f>
        <v>2927.5</v>
      </c>
      <c r="TF28" s="228">
        <v>37.200000000000003</v>
      </c>
      <c r="TG28" s="240">
        <v>50</v>
      </c>
      <c r="TH28" s="124">
        <v>58.55</v>
      </c>
      <c r="TI28" s="226">
        <f t="shared" ref="TI28" si="628">TG28*TH28</f>
        <v>2927.5</v>
      </c>
      <c r="TJ28" s="228">
        <v>25</v>
      </c>
      <c r="TK28" s="240">
        <v>100</v>
      </c>
      <c r="TL28" s="124">
        <v>58.55</v>
      </c>
      <c r="TM28" s="226">
        <f t="shared" ref="TM28" si="629">TK28*TL28</f>
        <v>5855</v>
      </c>
      <c r="TN28" s="228">
        <v>27.2</v>
      </c>
      <c r="TO28" s="240">
        <v>40</v>
      </c>
      <c r="TP28" s="124">
        <v>58.55</v>
      </c>
      <c r="TQ28" s="226">
        <f t="shared" ref="TQ28:TQ44" si="630">TO28*TP28</f>
        <v>2342</v>
      </c>
      <c r="TR28" s="228">
        <v>12.8</v>
      </c>
      <c r="TS28" s="240">
        <v>40</v>
      </c>
      <c r="TT28" s="124">
        <v>58.55</v>
      </c>
      <c r="TU28" s="226">
        <f t="shared" ref="TU28:TU44" si="631">TS28*TT28</f>
        <v>2342</v>
      </c>
      <c r="TV28" s="228">
        <v>8</v>
      </c>
      <c r="TW28" s="240">
        <v>30</v>
      </c>
      <c r="TX28" s="124">
        <v>58.55</v>
      </c>
      <c r="TY28" s="226">
        <f t="shared" ref="TY28:TY44" si="632">TW28*TX28</f>
        <v>1756.5</v>
      </c>
      <c r="TZ28" s="228">
        <v>26.4</v>
      </c>
      <c r="UA28" s="219">
        <v>100</v>
      </c>
      <c r="UB28" s="124">
        <v>53.2</v>
      </c>
      <c r="UC28" s="226">
        <f t="shared" ref="UC28:UC44" si="633">UA28*UB28</f>
        <v>5320</v>
      </c>
      <c r="UD28" s="228">
        <v>8.6</v>
      </c>
      <c r="UE28" s="219">
        <v>100</v>
      </c>
      <c r="UF28" s="124">
        <v>53.2</v>
      </c>
      <c r="UG28" s="226">
        <f t="shared" ref="UG28:UG44" si="634">UE28*UF28</f>
        <v>5320</v>
      </c>
      <c r="UH28" s="228">
        <v>15.2</v>
      </c>
      <c r="UI28" s="219">
        <v>50</v>
      </c>
      <c r="UJ28" s="124">
        <v>52.85</v>
      </c>
      <c r="UK28" s="226">
        <f t="shared" ref="UK28:UK44" si="635">UI28*UJ28</f>
        <v>2642.5</v>
      </c>
      <c r="UL28" s="228">
        <v>9.6</v>
      </c>
      <c r="UM28" s="219">
        <v>50</v>
      </c>
      <c r="UN28" s="124">
        <v>52.85</v>
      </c>
      <c r="UO28" s="226">
        <f t="shared" si="520"/>
        <v>2642.5</v>
      </c>
      <c r="UP28" s="228">
        <v>7</v>
      </c>
      <c r="UQ28" s="207">
        <v>70</v>
      </c>
      <c r="UR28" s="124">
        <v>52.85</v>
      </c>
      <c r="US28" s="226">
        <f t="shared" si="521"/>
        <v>3699.5</v>
      </c>
      <c r="UT28" s="228">
        <v>1.8</v>
      </c>
      <c r="UU28" s="207">
        <v>40</v>
      </c>
      <c r="UV28" s="124">
        <v>52.85</v>
      </c>
      <c r="UW28" s="226">
        <f t="shared" si="522"/>
        <v>2114</v>
      </c>
      <c r="UX28" s="228">
        <v>-2.8</v>
      </c>
      <c r="UY28" s="207">
        <v>40</v>
      </c>
      <c r="UZ28" s="124">
        <v>52.85</v>
      </c>
      <c r="VA28" s="226">
        <f t="shared" si="523"/>
        <v>2114</v>
      </c>
      <c r="VB28" s="228">
        <v>21</v>
      </c>
      <c r="VC28" s="207">
        <v>20</v>
      </c>
      <c r="VD28" s="124">
        <v>52.85</v>
      </c>
      <c r="VE28" s="226">
        <f t="shared" si="524"/>
        <v>1057</v>
      </c>
      <c r="VF28" s="228">
        <v>12</v>
      </c>
      <c r="VG28" s="207">
        <v>20</v>
      </c>
      <c r="VH28" s="124">
        <v>52.85</v>
      </c>
      <c r="VI28" s="226">
        <f t="shared" si="525"/>
        <v>1057</v>
      </c>
      <c r="VJ28" s="228">
        <v>19</v>
      </c>
      <c r="VK28" s="206">
        <v>0</v>
      </c>
      <c r="VL28" s="124">
        <v>52.85</v>
      </c>
      <c r="VM28" s="226">
        <f t="shared" si="526"/>
        <v>0</v>
      </c>
      <c r="VN28" s="228">
        <v>8</v>
      </c>
      <c r="VO28" s="206">
        <v>30</v>
      </c>
      <c r="VP28" s="124">
        <v>52.85</v>
      </c>
      <c r="VQ28" s="226">
        <f t="shared" si="527"/>
        <v>1585.5</v>
      </c>
      <c r="VR28" s="228">
        <v>26.4</v>
      </c>
      <c r="VS28" s="206">
        <v>0</v>
      </c>
      <c r="VT28" s="124">
        <v>52.85</v>
      </c>
      <c r="VU28" s="226">
        <f t="shared" si="528"/>
        <v>0</v>
      </c>
      <c r="VV28" s="225">
        <v>50</v>
      </c>
      <c r="VW28" s="124">
        <v>62.3</v>
      </c>
      <c r="VX28" s="226">
        <f t="shared" si="529"/>
        <v>3115</v>
      </c>
      <c r="VY28" s="225">
        <v>20</v>
      </c>
      <c r="VZ28" s="124">
        <v>52.564473684210533</v>
      </c>
      <c r="WA28" s="226">
        <f t="shared" si="530"/>
        <v>1051.2894736842106</v>
      </c>
      <c r="WB28" s="226">
        <v>10</v>
      </c>
      <c r="WC28" s="226">
        <v>52.85</v>
      </c>
      <c r="WD28" s="226">
        <v>528.5</v>
      </c>
      <c r="WE28" s="253">
        <v>71.400000000000006</v>
      </c>
      <c r="WF28" s="253">
        <v>4180.47</v>
      </c>
      <c r="WG28" s="253">
        <v>66.8</v>
      </c>
      <c r="WH28" s="253">
        <v>3911.14</v>
      </c>
      <c r="WI28" s="253">
        <v>73.8</v>
      </c>
      <c r="WJ28" s="253">
        <v>4320.99</v>
      </c>
      <c r="WK28" s="253">
        <v>46.4</v>
      </c>
      <c r="WL28" s="253">
        <v>2716.72</v>
      </c>
      <c r="WM28" s="253">
        <v>98.6</v>
      </c>
      <c r="WN28" s="253">
        <v>5773.03</v>
      </c>
      <c r="WO28" s="253">
        <v>33.200000000000003</v>
      </c>
      <c r="WP28" s="253">
        <v>1943.86</v>
      </c>
      <c r="WQ28" s="253">
        <v>25.2</v>
      </c>
      <c r="WR28" s="253">
        <v>1398.42</v>
      </c>
      <c r="WS28" s="253">
        <v>52</v>
      </c>
      <c r="WT28" s="253">
        <v>2766.4</v>
      </c>
      <c r="WU28" s="253">
        <v>74.599999999999994</v>
      </c>
      <c r="WV28" s="253">
        <v>3968.72</v>
      </c>
      <c r="WW28" s="253">
        <v>59.8</v>
      </c>
      <c r="WX28" s="253">
        <v>3181.3599999999997</v>
      </c>
      <c r="WY28" s="253">
        <v>46.8</v>
      </c>
      <c r="WZ28" s="253">
        <v>2489.7600000000002</v>
      </c>
      <c r="XA28" s="253">
        <v>42.6</v>
      </c>
      <c r="XB28" s="253">
        <v>2266.3200000000002</v>
      </c>
      <c r="XC28" s="253">
        <v>37.200000000000003</v>
      </c>
      <c r="XD28" s="253">
        <v>1979.04</v>
      </c>
      <c r="XE28" s="253">
        <v>25</v>
      </c>
      <c r="XF28" s="253">
        <v>1330</v>
      </c>
      <c r="XG28" s="253">
        <v>27.2</v>
      </c>
      <c r="XH28" s="253">
        <v>1447.04</v>
      </c>
      <c r="XI28" s="125">
        <v>12.8</v>
      </c>
      <c r="XJ28" s="125">
        <v>676.48</v>
      </c>
      <c r="XK28" s="125">
        <v>8</v>
      </c>
      <c r="XL28" s="125">
        <v>422.8</v>
      </c>
      <c r="XM28" s="125">
        <v>26.4</v>
      </c>
      <c r="XN28" s="125">
        <v>1395.24</v>
      </c>
      <c r="XO28" s="125">
        <v>8.6</v>
      </c>
      <c r="XP28" s="125">
        <v>454.51</v>
      </c>
      <c r="XQ28" s="125">
        <v>15.2</v>
      </c>
      <c r="XR28" s="125">
        <v>798.98</v>
      </c>
      <c r="XS28" s="125">
        <v>9.6</v>
      </c>
      <c r="XT28" s="125">
        <v>562.08000000000004</v>
      </c>
      <c r="XU28" s="228"/>
      <c r="XV28" s="226"/>
      <c r="XW28" s="226"/>
      <c r="XX28" s="208">
        <f t="shared" ref="XX28" si="636">XV28*XW28</f>
        <v>0</v>
      </c>
      <c r="XY28" s="228"/>
      <c r="XZ28" s="226"/>
      <c r="YA28" s="226"/>
      <c r="YB28" s="208">
        <f t="shared" ref="YB28" si="637">XZ28*YA28</f>
        <v>0</v>
      </c>
      <c r="YC28" s="228"/>
      <c r="YD28" s="226"/>
      <c r="YE28" s="226"/>
      <c r="YF28" s="208">
        <f t="shared" ref="YF28" si="638">YD28*YE28</f>
        <v>0</v>
      </c>
      <c r="YG28" s="228"/>
      <c r="YH28" s="226"/>
      <c r="YI28" s="226"/>
      <c r="YJ28" s="208">
        <f t="shared" ref="YJ28" si="639">YH28*YI28</f>
        <v>0</v>
      </c>
      <c r="YK28" s="228"/>
      <c r="YL28" s="226"/>
      <c r="YM28" s="226"/>
      <c r="YN28" s="208">
        <f t="shared" ref="YN28:YN44" si="640">YL28*YM28</f>
        <v>0</v>
      </c>
      <c r="YO28" s="228"/>
      <c r="YP28" s="226"/>
      <c r="YQ28" s="226"/>
      <c r="YR28" s="208">
        <f t="shared" ref="YR28:YR44" si="641">YP28*YQ28</f>
        <v>0</v>
      </c>
      <c r="YS28" s="228"/>
      <c r="YT28" s="226"/>
      <c r="YU28" s="226"/>
      <c r="YV28" s="208">
        <f t="shared" ref="YV28:YV44" si="642">YT28*YU28</f>
        <v>0</v>
      </c>
      <c r="YW28" s="228"/>
      <c r="YX28" s="226"/>
      <c r="YY28" s="226"/>
      <c r="YZ28" s="208">
        <f t="shared" ref="YZ28:YZ44" si="643">YX28*YY28</f>
        <v>0</v>
      </c>
      <c r="ZA28" s="228"/>
      <c r="ZB28" s="226"/>
      <c r="ZC28" s="226"/>
      <c r="ZD28" s="208">
        <f t="shared" ref="ZD28:ZD44" si="644">ZB28*ZC28</f>
        <v>0</v>
      </c>
      <c r="ZE28" s="228"/>
      <c r="ZF28" s="226"/>
      <c r="ZG28" s="226"/>
      <c r="ZH28" s="208">
        <f t="shared" ref="ZH28:ZH44" si="645">ZF28*ZG28</f>
        <v>0</v>
      </c>
      <c r="ZI28" s="228"/>
      <c r="ZJ28" s="227"/>
      <c r="ZK28" s="225"/>
      <c r="ZL28" s="208">
        <f t="shared" si="541"/>
        <v>0</v>
      </c>
      <c r="ZM28" s="228"/>
      <c r="ZN28" s="227"/>
      <c r="ZO28" s="225"/>
      <c r="ZP28" s="208">
        <f t="shared" si="542"/>
        <v>0</v>
      </c>
      <c r="ZQ28" s="228"/>
      <c r="ZR28" s="227"/>
      <c r="ZS28" s="225"/>
      <c r="ZT28" s="208">
        <f t="shared" si="543"/>
        <v>0</v>
      </c>
      <c r="ZU28" s="228"/>
      <c r="ZV28" s="227"/>
      <c r="ZW28" s="225"/>
      <c r="ZX28" s="208">
        <f t="shared" si="544"/>
        <v>0</v>
      </c>
      <c r="ZY28" s="228"/>
      <c r="ZZ28" s="227"/>
      <c r="AAA28" s="225"/>
      <c r="AAB28" s="208">
        <f t="shared" si="545"/>
        <v>0</v>
      </c>
      <c r="AAC28" s="228"/>
      <c r="AAD28" s="227"/>
      <c r="AAE28" s="225"/>
      <c r="AAF28" s="208">
        <f t="shared" si="546"/>
        <v>0</v>
      </c>
      <c r="AAG28" s="228"/>
      <c r="AAH28" s="227"/>
      <c r="AAI28" s="225"/>
      <c r="AAJ28" s="208">
        <f t="shared" si="547"/>
        <v>0</v>
      </c>
      <c r="AAK28" s="228"/>
      <c r="AAL28" s="227"/>
      <c r="AAM28" s="225"/>
      <c r="AAN28" s="208">
        <f t="shared" si="548"/>
        <v>0</v>
      </c>
      <c r="AAO28" s="228"/>
      <c r="AAP28" s="227"/>
      <c r="AAQ28" s="225"/>
      <c r="AAR28" s="208">
        <f t="shared" si="549"/>
        <v>0</v>
      </c>
      <c r="AAS28" s="227"/>
      <c r="AAT28" s="225"/>
      <c r="AAU28" s="208">
        <f t="shared" si="550"/>
        <v>0</v>
      </c>
      <c r="AAV28" s="227"/>
      <c r="AAW28" s="225"/>
      <c r="AAX28" s="226">
        <f t="shared" si="551"/>
        <v>0</v>
      </c>
      <c r="AAY28" s="226"/>
      <c r="AAZ28" s="226"/>
      <c r="ABA28" s="226">
        <v>0</v>
      </c>
      <c r="ABB28" s="253"/>
      <c r="ABC28" s="253"/>
      <c r="ABD28" s="253"/>
      <c r="ABE28" s="253"/>
      <c r="ABF28" s="253"/>
      <c r="ABG28" s="253"/>
      <c r="ABH28" s="253"/>
      <c r="ABI28" s="253"/>
      <c r="ABJ28" s="253"/>
      <c r="ABK28" s="253"/>
      <c r="ABL28" s="253"/>
      <c r="ABM28" s="253"/>
      <c r="ABN28" s="253"/>
      <c r="ABO28" s="253"/>
      <c r="ABP28" s="253"/>
      <c r="ABQ28" s="253"/>
      <c r="ABR28" s="253"/>
      <c r="ABS28" s="253"/>
      <c r="ABT28" s="253"/>
      <c r="ABU28" s="253"/>
      <c r="ABV28" s="253"/>
      <c r="ABW28" s="253"/>
      <c r="ABX28" s="253"/>
      <c r="ABY28" s="253"/>
      <c r="ABZ28" s="253"/>
      <c r="ACA28" s="253"/>
      <c r="ACB28" s="253"/>
      <c r="ACC28" s="253"/>
      <c r="ACD28" s="253"/>
      <c r="ACE28" s="253"/>
      <c r="ACF28" s="126"/>
      <c r="ACG28" s="126"/>
      <c r="ACH28" s="126"/>
      <c r="ACI28" s="126"/>
      <c r="ACJ28" s="126"/>
      <c r="ACK28" s="126"/>
      <c r="ACL28" s="126"/>
      <c r="ACM28" s="126"/>
      <c r="ACN28" s="126"/>
      <c r="ACO28" s="126"/>
      <c r="ACP28" s="126"/>
      <c r="ACQ28" s="126"/>
      <c r="ACR28" s="131">
        <v>0</v>
      </c>
      <c r="ACS28" s="227"/>
      <c r="ACT28" s="225"/>
      <c r="ACU28" s="226">
        <f t="shared" ref="ACU28" si="646">ACS28*ACT28</f>
        <v>0</v>
      </c>
      <c r="ACV28" s="131">
        <v>0</v>
      </c>
      <c r="ACW28" s="227"/>
      <c r="ACX28" s="225"/>
      <c r="ACY28" s="226">
        <f t="shared" ref="ACY28" si="647">ACW28*ACX28</f>
        <v>0</v>
      </c>
      <c r="ACZ28" s="131">
        <v>0</v>
      </c>
      <c r="ADA28" s="227"/>
      <c r="ADB28" s="225"/>
      <c r="ADC28" s="226">
        <f t="shared" ref="ADC28" si="648">ADA28*ADB28</f>
        <v>0</v>
      </c>
      <c r="ADD28" s="131">
        <v>0</v>
      </c>
      <c r="ADE28" s="227"/>
      <c r="ADF28" s="225"/>
      <c r="ADG28" s="226">
        <f t="shared" ref="ADG28" si="649">ADE28*ADF28</f>
        <v>0</v>
      </c>
      <c r="ADH28" s="131">
        <v>8</v>
      </c>
      <c r="ADI28" s="227"/>
      <c r="ADJ28" s="225"/>
      <c r="ADK28" s="226">
        <f t="shared" ref="ADK28:ADK44" si="650">ADI28*ADJ28</f>
        <v>0</v>
      </c>
      <c r="ADL28" s="131">
        <v>24</v>
      </c>
      <c r="ADM28" s="227"/>
      <c r="ADN28" s="225"/>
      <c r="ADO28" s="226">
        <f t="shared" ref="ADO28:ADO44" si="651">ADM28*ADN28</f>
        <v>0</v>
      </c>
      <c r="ADP28" s="131">
        <v>11</v>
      </c>
      <c r="ADQ28" s="227"/>
      <c r="ADR28" s="225"/>
      <c r="ADS28" s="226">
        <f t="shared" ref="ADS28:ADS44" si="652">ADQ28*ADR28</f>
        <v>0</v>
      </c>
      <c r="ADT28" s="131">
        <v>0</v>
      </c>
      <c r="ADU28" s="225"/>
      <c r="ADV28" s="225"/>
      <c r="ADW28" s="226">
        <f t="shared" ref="ADW28:ADW44" si="653">ADU28*ADV28</f>
        <v>0</v>
      </c>
      <c r="ADX28" s="131">
        <v>0</v>
      </c>
      <c r="ADY28" s="225"/>
      <c r="ADZ28" s="225"/>
      <c r="AEA28" s="226">
        <f t="shared" ref="AEA28:AEA44" si="654">ADY28*ADZ28</f>
        <v>0</v>
      </c>
      <c r="AEB28" s="131">
        <v>0</v>
      </c>
      <c r="AEC28" s="225"/>
      <c r="AED28" s="225"/>
      <c r="AEE28" s="226">
        <f t="shared" ref="AEE28:AEE44" si="655">AEC28*AED28</f>
        <v>0</v>
      </c>
      <c r="AEF28" s="131">
        <v>72</v>
      </c>
      <c r="AEG28" s="225"/>
      <c r="AEH28" s="225"/>
      <c r="AEI28" s="226">
        <f t="shared" si="562"/>
        <v>0</v>
      </c>
      <c r="AEJ28" s="131">
        <v>48</v>
      </c>
      <c r="AEK28" s="225"/>
      <c r="AEL28" s="225"/>
      <c r="AEM28" s="226">
        <f t="shared" si="563"/>
        <v>0</v>
      </c>
      <c r="AEN28" s="131">
        <v>96</v>
      </c>
      <c r="AEO28" s="225"/>
      <c r="AEP28" s="225"/>
      <c r="AEQ28" s="226">
        <f t="shared" si="564"/>
        <v>0</v>
      </c>
      <c r="AER28" s="131">
        <v>2.4</v>
      </c>
      <c r="AES28" s="225"/>
      <c r="AET28" s="225"/>
      <c r="AEU28" s="226">
        <f t="shared" si="565"/>
        <v>0</v>
      </c>
      <c r="AEV28" s="131">
        <v>4.8</v>
      </c>
      <c r="AEW28" s="225"/>
      <c r="AEX28" s="225"/>
      <c r="AEY28" s="226">
        <f t="shared" si="566"/>
        <v>0</v>
      </c>
      <c r="AEZ28" s="131">
        <v>0</v>
      </c>
      <c r="AFA28" s="225"/>
      <c r="AFB28" s="225"/>
      <c r="AFC28" s="226">
        <f t="shared" si="567"/>
        <v>0</v>
      </c>
      <c r="AFD28" s="131">
        <v>9.6</v>
      </c>
      <c r="AFE28" s="225"/>
      <c r="AFF28" s="225"/>
      <c r="AFG28" s="226">
        <f t="shared" si="568"/>
        <v>0</v>
      </c>
      <c r="AFH28" s="131">
        <v>0</v>
      </c>
      <c r="AFI28" s="225"/>
      <c r="AFJ28" s="225"/>
      <c r="AFK28" s="226">
        <f t="shared" si="569"/>
        <v>0</v>
      </c>
      <c r="AFL28" s="131">
        <v>21</v>
      </c>
      <c r="AFM28" s="225"/>
      <c r="AFN28" s="225"/>
      <c r="AFO28" s="226">
        <f t="shared" si="570"/>
        <v>0</v>
      </c>
      <c r="AFP28" s="225"/>
      <c r="AFQ28" s="225"/>
      <c r="AFR28" s="226">
        <f t="shared" si="571"/>
        <v>0</v>
      </c>
      <c r="AFS28" s="225"/>
      <c r="AFT28" s="225"/>
      <c r="AFU28" s="226">
        <f t="shared" si="572"/>
        <v>0</v>
      </c>
      <c r="AFV28" s="226"/>
      <c r="AFW28" s="226">
        <v>55</v>
      </c>
      <c r="AFX28" s="226">
        <v>0</v>
      </c>
      <c r="AFY28" s="253">
        <v>2.4</v>
      </c>
      <c r="AFZ28" s="253">
        <v>174.24</v>
      </c>
      <c r="AGA28" s="253">
        <v>0</v>
      </c>
      <c r="AGB28" s="253">
        <v>0</v>
      </c>
      <c r="AGC28" s="253">
        <v>0</v>
      </c>
      <c r="AGD28" s="253">
        <v>0</v>
      </c>
      <c r="AGE28" s="253">
        <v>0</v>
      </c>
      <c r="AGF28" s="253">
        <v>0</v>
      </c>
      <c r="AGG28" s="253">
        <v>0</v>
      </c>
      <c r="AGH28" s="253">
        <v>0</v>
      </c>
      <c r="AGI28" s="253">
        <v>0</v>
      </c>
      <c r="AGJ28" s="253">
        <v>0</v>
      </c>
      <c r="AGK28" s="253">
        <v>14.4</v>
      </c>
      <c r="AGL28" s="253">
        <v>1001.52</v>
      </c>
      <c r="AGM28" s="253">
        <v>0</v>
      </c>
      <c r="AGN28" s="253">
        <v>0</v>
      </c>
      <c r="AGO28" s="253">
        <v>0</v>
      </c>
      <c r="AGP28" s="253">
        <v>0</v>
      </c>
      <c r="AGQ28" s="253">
        <v>0</v>
      </c>
      <c r="AGR28" s="253">
        <v>0</v>
      </c>
      <c r="AGS28" s="253">
        <v>0</v>
      </c>
      <c r="AGT28" s="253">
        <v>0</v>
      </c>
      <c r="AGU28" s="253">
        <v>0</v>
      </c>
      <c r="AGV28" s="253">
        <v>0</v>
      </c>
      <c r="AGW28" s="253">
        <v>0</v>
      </c>
      <c r="AGX28" s="253">
        <v>0</v>
      </c>
      <c r="AGY28" s="253">
        <v>0</v>
      </c>
      <c r="AGZ28" s="253">
        <v>0</v>
      </c>
      <c r="AHA28" s="253">
        <v>8</v>
      </c>
      <c r="AHB28" s="253">
        <v>632</v>
      </c>
      <c r="AHC28" s="126">
        <v>24</v>
      </c>
      <c r="AHD28" s="126">
        <v>1896</v>
      </c>
      <c r="AHE28" s="126">
        <v>11</v>
      </c>
      <c r="AHF28" s="126">
        <v>869</v>
      </c>
      <c r="AHG28" s="126">
        <v>0</v>
      </c>
      <c r="AHH28" s="126">
        <v>0</v>
      </c>
      <c r="AHI28" s="126">
        <v>0</v>
      </c>
      <c r="AHJ28" s="126">
        <v>0</v>
      </c>
      <c r="AHK28" s="126">
        <v>0</v>
      </c>
      <c r="AHL28" s="126">
        <v>0</v>
      </c>
      <c r="AHM28" s="126">
        <v>72</v>
      </c>
      <c r="AHN28" s="126">
        <v>4680</v>
      </c>
      <c r="AHO28" s="131">
        <f t="shared" si="12"/>
        <v>19586.599999999999</v>
      </c>
      <c r="AHP28" s="127">
        <f t="shared" si="13"/>
        <v>13080</v>
      </c>
      <c r="AHQ28" s="127">
        <f t="shared" si="14"/>
        <v>1007504</v>
      </c>
      <c r="AHR28" s="131">
        <f t="shared" si="15"/>
        <v>28356.2</v>
      </c>
      <c r="AHS28" s="127">
        <f t="shared" si="16"/>
        <v>16651</v>
      </c>
      <c r="AHT28" s="127">
        <f t="shared" si="17"/>
        <v>1251952.5</v>
      </c>
      <c r="AHU28" s="131">
        <f t="shared" si="18"/>
        <v>28356.2</v>
      </c>
      <c r="AHV28" s="127">
        <f t="shared" si="19"/>
        <v>21050</v>
      </c>
      <c r="AHW28" s="127">
        <f t="shared" si="20"/>
        <v>1566997.5</v>
      </c>
      <c r="AHX28" s="131">
        <v>36853.599999999999</v>
      </c>
      <c r="AHY28" s="127">
        <f t="shared" si="21"/>
        <v>20500</v>
      </c>
      <c r="AHZ28" s="127">
        <f t="shared" si="22"/>
        <v>1507855</v>
      </c>
      <c r="AIA28" s="131">
        <f t="shared" si="23"/>
        <v>48999.599999999991</v>
      </c>
      <c r="AIB28" s="127">
        <f t="shared" si="24"/>
        <v>23240</v>
      </c>
      <c r="AIC28" s="127">
        <f t="shared" si="25"/>
        <v>1697342</v>
      </c>
      <c r="AID28" s="131">
        <f t="shared" si="26"/>
        <v>44883.000000000007</v>
      </c>
      <c r="AIE28" s="127">
        <f t="shared" si="27"/>
        <v>26840</v>
      </c>
      <c r="AIF28" s="127">
        <f t="shared" si="28"/>
        <v>1887842</v>
      </c>
      <c r="AIG28" s="131">
        <f t="shared" si="29"/>
        <v>37692.400000000001</v>
      </c>
      <c r="AIH28" s="127">
        <f t="shared" si="30"/>
        <v>28830</v>
      </c>
      <c r="AII28" s="127">
        <f t="shared" si="31"/>
        <v>2039256.5</v>
      </c>
      <c r="AIJ28" s="131">
        <f t="shared" si="32"/>
        <v>36621.200000000004</v>
      </c>
      <c r="AIK28" s="127">
        <f t="shared" si="33"/>
        <v>27300</v>
      </c>
      <c r="AIL28" s="127">
        <f t="shared" si="34"/>
        <v>1961270</v>
      </c>
      <c r="AIM28" s="131">
        <f t="shared" si="35"/>
        <v>43153.200000000004</v>
      </c>
      <c r="AIN28" s="127">
        <f t="shared" si="36"/>
        <v>28700</v>
      </c>
      <c r="AIO28" s="127">
        <f t="shared" si="37"/>
        <v>2014320</v>
      </c>
      <c r="AIP28" s="131">
        <f>AP28+FQ28+KN28+PK28+UH28+ZE28+AEB28</f>
        <v>35957.799999999996</v>
      </c>
      <c r="AIQ28" s="127">
        <f>AQ28+FR28+KO28+PL28+UI28+ZF28+AEC28</f>
        <v>24050</v>
      </c>
      <c r="AIR28" s="127">
        <f t="shared" si="573"/>
        <v>1663282.5</v>
      </c>
      <c r="AIS28" s="131">
        <f t="shared" si="573"/>
        <v>44514.6</v>
      </c>
      <c r="AIT28" s="127">
        <f t="shared" si="573"/>
        <v>24850</v>
      </c>
      <c r="AIU28" s="127">
        <f t="shared" si="574"/>
        <v>1781170.5</v>
      </c>
      <c r="AIV28" s="131">
        <f t="shared" si="574"/>
        <v>38623.599999999999</v>
      </c>
      <c r="AIW28" s="127">
        <f t="shared" si="574"/>
        <v>24670</v>
      </c>
      <c r="AIX28" s="127">
        <f t="shared" si="575"/>
        <v>1771515.5</v>
      </c>
      <c r="AIY28" s="131">
        <f t="shared" si="575"/>
        <v>29055.8</v>
      </c>
      <c r="AIZ28" s="151">
        <f t="shared" si="575"/>
        <v>23340</v>
      </c>
      <c r="AJA28" s="127">
        <f t="shared" si="576"/>
        <v>1572982</v>
      </c>
      <c r="AJB28" s="131">
        <f t="shared" si="576"/>
        <v>32419.600000000002</v>
      </c>
      <c r="AJC28" s="127">
        <f t="shared" si="576"/>
        <v>30374</v>
      </c>
      <c r="AJD28" s="127">
        <f t="shared" si="577"/>
        <v>2062803.04</v>
      </c>
      <c r="AJE28" s="131">
        <f t="shared" si="577"/>
        <v>26850.799999999999</v>
      </c>
      <c r="AJF28" s="127">
        <f t="shared" si="577"/>
        <v>39476</v>
      </c>
      <c r="AJG28" s="127">
        <f t="shared" si="578"/>
        <v>2674144.36</v>
      </c>
      <c r="AJH28" s="131">
        <f t="shared" si="578"/>
        <v>27262.480000000003</v>
      </c>
      <c r="AJI28" s="127">
        <f t="shared" si="578"/>
        <v>44920</v>
      </c>
      <c r="AJJ28" s="127">
        <f t="shared" si="579"/>
        <v>3033741</v>
      </c>
      <c r="AJK28" s="131">
        <f t="shared" si="579"/>
        <v>30237.999999999996</v>
      </c>
      <c r="AJL28" s="127">
        <f t="shared" si="579"/>
        <v>40000</v>
      </c>
      <c r="AJM28" s="127">
        <f t="shared" si="580"/>
        <v>2630720</v>
      </c>
      <c r="AJN28" s="131">
        <f t="shared" si="580"/>
        <v>25821.8</v>
      </c>
      <c r="AJO28" s="127">
        <f t="shared" si="580"/>
        <v>32030</v>
      </c>
      <c r="AJP28" s="127">
        <f t="shared" si="581"/>
        <v>2064305.5</v>
      </c>
      <c r="AJQ28" s="131">
        <f t="shared" si="581"/>
        <v>17885.000000000004</v>
      </c>
      <c r="AJR28" s="127">
        <f t="shared" si="581"/>
        <v>28500</v>
      </c>
      <c r="AJS28" s="127">
        <f t="shared" si="582"/>
        <v>1866540</v>
      </c>
      <c r="AJT28" s="127">
        <f t="shared" si="582"/>
        <v>37539</v>
      </c>
      <c r="AJU28" s="127">
        <f>CF28+HG28+MD28+RA28+VX28+AAU28+AFR28</f>
        <v>2545348.4</v>
      </c>
      <c r="AJV28" s="127">
        <f>CG28+HH28+ME28+RB28+VY28+AAV28+AFS28</f>
        <v>40020</v>
      </c>
      <c r="AJW28" s="127">
        <f>CI28+HJ28+MG28+RD28+WA28+AAX28+AFU28</f>
        <v>2737051.289473684</v>
      </c>
      <c r="AJX28" s="127">
        <v>39010</v>
      </c>
      <c r="AJY28" s="127">
        <v>2647128.5780362021</v>
      </c>
      <c r="AJZ28" s="128">
        <f t="shared" si="42"/>
        <v>23221.600000000006</v>
      </c>
      <c r="AKA28" s="128">
        <f t="shared" si="43"/>
        <v>1678693.1099999999</v>
      </c>
      <c r="AKB28" s="128">
        <v>15597</v>
      </c>
      <c r="AKC28" s="128">
        <v>1172113.24</v>
      </c>
      <c r="AKD28" s="128">
        <v>18844</v>
      </c>
      <c r="AKE28" s="128">
        <v>1396607.79</v>
      </c>
      <c r="AKF28" s="128">
        <f t="shared" si="44"/>
        <v>20795</v>
      </c>
      <c r="AKG28" s="128">
        <f t="shared" si="45"/>
        <v>1530022.32</v>
      </c>
      <c r="AKH28" s="128">
        <f t="shared" si="46"/>
        <v>20739.199999999997</v>
      </c>
      <c r="AKI28" s="128">
        <f t="shared" si="583"/>
        <v>1518361.6300000001</v>
      </c>
      <c r="AKJ28" s="128">
        <v>22754.2</v>
      </c>
      <c r="AKK28" s="128">
        <v>1625852.26</v>
      </c>
      <c r="AKL28" s="128">
        <f>CY28+HZ28+MW28+RT28+WQ28+ABN28+AGK28</f>
        <v>30387.8</v>
      </c>
      <c r="AKM28" s="128">
        <f t="shared" si="47"/>
        <v>2133824.54</v>
      </c>
      <c r="AKN28" s="128">
        <f t="shared" si="326"/>
        <v>31771</v>
      </c>
      <c r="AKO28" s="128">
        <f t="shared" si="327"/>
        <v>2213924.7999999998</v>
      </c>
      <c r="AKP28" s="128">
        <f t="shared" si="48"/>
        <v>22305.4</v>
      </c>
      <c r="AKQ28" s="128">
        <f t="shared" si="49"/>
        <v>1507912.02</v>
      </c>
      <c r="AKR28" s="128">
        <f t="shared" si="50"/>
        <v>26815</v>
      </c>
      <c r="AKS28" s="128">
        <f t="shared" si="51"/>
        <v>1872373.36</v>
      </c>
      <c r="AKT28" s="128">
        <f t="shared" si="584"/>
        <v>19586.599999999999</v>
      </c>
      <c r="AKU28" s="128">
        <f t="shared" si="584"/>
        <v>1401408.26</v>
      </c>
      <c r="AKV28" s="128">
        <f t="shared" si="584"/>
        <v>21930.6</v>
      </c>
      <c r="AKW28" s="128">
        <f t="shared" si="584"/>
        <v>1572815.32</v>
      </c>
      <c r="AKX28" s="128">
        <f t="shared" si="584"/>
        <v>28356.2</v>
      </c>
      <c r="AKY28" s="128">
        <f t="shared" si="584"/>
        <v>1959849.64</v>
      </c>
      <c r="AKZ28" s="128">
        <f t="shared" si="584"/>
        <v>36853.599999999999</v>
      </c>
      <c r="ALA28" s="128">
        <f t="shared" si="584"/>
        <v>2549233.04</v>
      </c>
      <c r="ALB28" s="128">
        <f t="shared" si="584"/>
        <v>48999.599999999991</v>
      </c>
      <c r="ALC28" s="128">
        <f t="shared" si="584"/>
        <v>3329194.55</v>
      </c>
      <c r="ALD28" s="128">
        <f t="shared" si="584"/>
        <v>44883.000000000007</v>
      </c>
      <c r="ALE28" s="128">
        <f t="shared" si="584"/>
        <v>3082549.27</v>
      </c>
      <c r="ALF28" s="128">
        <f t="shared" si="584"/>
        <v>37692.400000000001</v>
      </c>
      <c r="ALG28" s="128">
        <f t="shared" si="584"/>
        <v>2527118.25</v>
      </c>
      <c r="ALH28" s="128">
        <f t="shared" si="584"/>
        <v>36621.200000000004</v>
      </c>
      <c r="ALI28" s="128">
        <f t="shared" si="585"/>
        <v>2527978.12</v>
      </c>
      <c r="ALJ28" s="128">
        <f t="shared" si="585"/>
        <v>43153.200000000004</v>
      </c>
      <c r="ALK28" s="128">
        <f t="shared" si="585"/>
        <v>3021226.6699999995</v>
      </c>
      <c r="ALL28" s="128">
        <f>DZ28+IY28+NV28+SS28+XP28+ACM28+AHJ28</f>
        <v>3021226.6699999995</v>
      </c>
      <c r="ALM28" s="128">
        <v>35957.799999999996</v>
      </c>
      <c r="ALN28" s="128">
        <v>2444854.56</v>
      </c>
      <c r="ALO28" s="128">
        <v>2444854.5599999996</v>
      </c>
      <c r="ALP28" s="128">
        <v>44514.6</v>
      </c>
      <c r="ALQ28" s="128">
        <v>3033225.13</v>
      </c>
      <c r="ALR28" s="128">
        <v>3033225.13</v>
      </c>
    </row>
    <row r="29" spans="1:1006" s="115" customFormat="1" ht="18" customHeight="1" outlineLevel="1" x14ac:dyDescent="0.25">
      <c r="A29" s="120"/>
      <c r="B29" s="120"/>
      <c r="C29" s="296" t="s">
        <v>451</v>
      </c>
      <c r="D29" s="177"/>
      <c r="E29" s="205"/>
      <c r="F29" s="205"/>
      <c r="G29" s="227"/>
      <c r="H29" s="225"/>
      <c r="I29" s="208"/>
      <c r="J29" s="205"/>
      <c r="K29" s="227"/>
      <c r="L29" s="225"/>
      <c r="M29" s="208"/>
      <c r="N29" s="205"/>
      <c r="O29" s="225"/>
      <c r="P29" s="225"/>
      <c r="Q29" s="208"/>
      <c r="R29" s="205"/>
      <c r="S29" s="225"/>
      <c r="T29" s="225"/>
      <c r="U29" s="208"/>
      <c r="V29" s="207"/>
      <c r="W29" s="225"/>
      <c r="X29" s="225"/>
      <c r="Y29" s="208"/>
      <c r="Z29" s="207"/>
      <c r="AA29" s="225"/>
      <c r="AB29" s="225"/>
      <c r="AC29" s="208"/>
      <c r="AD29" s="207"/>
      <c r="AE29" s="225"/>
      <c r="AF29" s="225"/>
      <c r="AG29" s="208"/>
      <c r="AH29" s="207"/>
      <c r="AI29" s="225"/>
      <c r="AJ29" s="225"/>
      <c r="AK29" s="208"/>
      <c r="AL29" s="207"/>
      <c r="AM29" s="225"/>
      <c r="AN29" s="225"/>
      <c r="AO29" s="208"/>
      <c r="AP29" s="207"/>
      <c r="AQ29" s="225"/>
      <c r="AR29" s="225"/>
      <c r="AS29" s="208"/>
      <c r="AT29" s="207"/>
      <c r="AU29" s="225"/>
      <c r="AV29" s="225"/>
      <c r="AW29" s="208"/>
      <c r="AX29" s="207"/>
      <c r="AY29" s="225"/>
      <c r="AZ29" s="225"/>
      <c r="BA29" s="208"/>
      <c r="BB29" s="207"/>
      <c r="BC29" s="225"/>
      <c r="BD29" s="225"/>
      <c r="BE29" s="208"/>
      <c r="BF29" s="207"/>
      <c r="BG29" s="225"/>
      <c r="BH29" s="225"/>
      <c r="BI29" s="208"/>
      <c r="BJ29" s="207"/>
      <c r="BK29" s="225"/>
      <c r="BL29" s="225"/>
      <c r="BM29" s="208"/>
      <c r="BN29" s="207"/>
      <c r="BO29" s="227"/>
      <c r="BP29" s="225"/>
      <c r="BQ29" s="208"/>
      <c r="BR29" s="207"/>
      <c r="BS29" s="227"/>
      <c r="BT29" s="225"/>
      <c r="BU29" s="208"/>
      <c r="BV29" s="207"/>
      <c r="BW29" s="227"/>
      <c r="BX29" s="225"/>
      <c r="BY29" s="208"/>
      <c r="BZ29" s="207"/>
      <c r="CA29" s="227"/>
      <c r="CB29" s="225"/>
      <c r="CC29" s="208"/>
      <c r="CD29" s="227"/>
      <c r="CE29" s="225"/>
      <c r="CF29" s="208"/>
      <c r="CG29" s="227"/>
      <c r="CH29" s="225"/>
      <c r="CI29" s="226"/>
      <c r="CJ29" s="226"/>
      <c r="CK29" s="226"/>
      <c r="CL29" s="226"/>
      <c r="CM29" s="253">
        <v>0</v>
      </c>
      <c r="CN29" s="253">
        <v>0</v>
      </c>
      <c r="CO29" s="253">
        <v>0</v>
      </c>
      <c r="CP29" s="253">
        <v>0</v>
      </c>
      <c r="CQ29" s="253">
        <v>0</v>
      </c>
      <c r="CR29" s="253">
        <v>0</v>
      </c>
      <c r="CS29" s="253">
        <v>12</v>
      </c>
      <c r="CT29" s="253">
        <v>792</v>
      </c>
      <c r="CU29" s="253">
        <v>19.2</v>
      </c>
      <c r="CV29" s="253">
        <v>1609.2</v>
      </c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253"/>
      <c r="DK29" s="253"/>
      <c r="DL29" s="253"/>
      <c r="DM29" s="253"/>
      <c r="DN29" s="253"/>
      <c r="DO29" s="253"/>
      <c r="DP29" s="253"/>
      <c r="DQ29" s="253"/>
      <c r="DR29" s="253"/>
      <c r="DS29" s="253"/>
      <c r="DT29" s="253"/>
      <c r="DU29" s="253"/>
      <c r="DV29" s="253"/>
      <c r="DW29" s="253"/>
      <c r="DX29" s="253"/>
      <c r="DY29" s="253"/>
      <c r="DZ29" s="253"/>
      <c r="EA29" s="126"/>
      <c r="EB29" s="126"/>
      <c r="EC29" s="126"/>
      <c r="ED29" s="126"/>
      <c r="EE29" s="126"/>
      <c r="EF29" s="126"/>
      <c r="EG29" s="131"/>
      <c r="EH29" s="225"/>
      <c r="EI29" s="225"/>
      <c r="EJ29" s="226"/>
      <c r="EK29" s="131"/>
      <c r="EL29" s="225"/>
      <c r="EM29" s="225"/>
      <c r="EN29" s="226"/>
      <c r="EO29" s="131"/>
      <c r="EP29" s="225"/>
      <c r="EQ29" s="225"/>
      <c r="ER29" s="226"/>
      <c r="ES29" s="131"/>
      <c r="ET29" s="225"/>
      <c r="EU29" s="225"/>
      <c r="EV29" s="226"/>
      <c r="EW29" s="131"/>
      <c r="EX29" s="225"/>
      <c r="EY29" s="225"/>
      <c r="EZ29" s="226"/>
      <c r="FA29" s="131"/>
      <c r="FB29" s="225"/>
      <c r="FC29" s="225"/>
      <c r="FD29" s="226"/>
      <c r="FE29" s="131"/>
      <c r="FF29" s="225"/>
      <c r="FG29" s="225"/>
      <c r="FH29" s="226"/>
      <c r="FI29" s="131"/>
      <c r="FJ29" s="225"/>
      <c r="FK29" s="225"/>
      <c r="FL29" s="226"/>
      <c r="FM29" s="131"/>
      <c r="FN29" s="225"/>
      <c r="FO29" s="225"/>
      <c r="FP29" s="226"/>
      <c r="FQ29" s="131"/>
      <c r="FR29" s="225"/>
      <c r="FS29" s="225"/>
      <c r="FT29" s="226"/>
      <c r="FU29" s="131"/>
      <c r="FV29" s="225"/>
      <c r="FW29" s="225"/>
      <c r="FX29" s="226"/>
      <c r="FY29" s="131"/>
      <c r="FZ29" s="225"/>
      <c r="GA29" s="225"/>
      <c r="GB29" s="226"/>
      <c r="GC29" s="131"/>
      <c r="GD29" s="225"/>
      <c r="GE29" s="225"/>
      <c r="GF29" s="226"/>
      <c r="GG29" s="131"/>
      <c r="GH29" s="225"/>
      <c r="GI29" s="225"/>
      <c r="GJ29" s="226"/>
      <c r="GK29" s="131"/>
      <c r="GL29" s="225"/>
      <c r="GM29" s="225"/>
      <c r="GN29" s="226"/>
      <c r="GO29" s="131"/>
      <c r="GP29" s="225"/>
      <c r="GQ29" s="225"/>
      <c r="GR29" s="226"/>
      <c r="GS29" s="131"/>
      <c r="GT29" s="225"/>
      <c r="GU29" s="225"/>
      <c r="GV29" s="226"/>
      <c r="GW29" s="131"/>
      <c r="GX29" s="225"/>
      <c r="GY29" s="225"/>
      <c r="GZ29" s="226"/>
      <c r="HA29" s="131"/>
      <c r="HB29" s="225"/>
      <c r="HC29" s="225"/>
      <c r="HD29" s="226"/>
      <c r="HE29" s="225"/>
      <c r="HF29" s="225"/>
      <c r="HG29" s="226"/>
      <c r="HH29" s="225"/>
      <c r="HI29" s="225"/>
      <c r="HJ29" s="226"/>
      <c r="HK29" s="226"/>
      <c r="HL29" s="226"/>
      <c r="HM29" s="226"/>
      <c r="HN29" s="253">
        <v>0</v>
      </c>
      <c r="HO29" s="253">
        <v>0</v>
      </c>
      <c r="HP29" s="253">
        <v>0</v>
      </c>
      <c r="HQ29" s="253">
        <v>0</v>
      </c>
      <c r="HR29" s="253"/>
      <c r="HS29" s="253"/>
      <c r="HT29" s="253"/>
      <c r="HU29" s="253"/>
      <c r="HV29" s="253"/>
      <c r="HW29" s="253"/>
      <c r="HX29" s="253"/>
      <c r="HY29" s="253"/>
      <c r="HZ29" s="253"/>
      <c r="IA29" s="253"/>
      <c r="IB29" s="253"/>
      <c r="IC29" s="253"/>
      <c r="ID29" s="253"/>
      <c r="IE29" s="253"/>
      <c r="IF29" s="253"/>
      <c r="IG29" s="253"/>
      <c r="IH29" s="253"/>
      <c r="II29" s="253"/>
      <c r="IJ29" s="253"/>
      <c r="IK29" s="253"/>
      <c r="IL29" s="253"/>
      <c r="IM29" s="253"/>
      <c r="IN29" s="253"/>
      <c r="IO29" s="253"/>
      <c r="IP29" s="253"/>
      <c r="IQ29" s="253"/>
      <c r="IR29" s="253"/>
      <c r="IS29" s="253"/>
      <c r="IT29" s="253"/>
      <c r="IU29" s="253"/>
      <c r="IV29" s="253"/>
      <c r="IW29" s="253"/>
      <c r="IX29" s="253"/>
      <c r="IY29" s="253"/>
      <c r="IZ29" s="126"/>
      <c r="JA29" s="126"/>
      <c r="JB29" s="126"/>
      <c r="JC29" s="126"/>
      <c r="JD29" s="131"/>
      <c r="JE29" s="225"/>
      <c r="JF29" s="131"/>
      <c r="JG29" s="228"/>
      <c r="JH29" s="131"/>
      <c r="JI29" s="225"/>
      <c r="JJ29" s="131"/>
      <c r="JK29" s="228"/>
      <c r="JL29" s="131"/>
      <c r="JM29" s="225"/>
      <c r="JN29" s="131"/>
      <c r="JO29" s="228"/>
      <c r="JP29" s="131"/>
      <c r="JQ29" s="225"/>
      <c r="JR29" s="131"/>
      <c r="JS29" s="228"/>
      <c r="JT29" s="131"/>
      <c r="JU29" s="225"/>
      <c r="JV29" s="131"/>
      <c r="JW29" s="228"/>
      <c r="JX29" s="131"/>
      <c r="JY29" s="225"/>
      <c r="JZ29" s="131"/>
      <c r="KA29" s="228"/>
      <c r="KB29" s="131"/>
      <c r="KC29" s="131"/>
      <c r="KD29" s="131"/>
      <c r="KE29" s="228"/>
      <c r="KF29" s="131"/>
      <c r="KG29" s="131"/>
      <c r="KH29" s="131"/>
      <c r="KI29" s="228"/>
      <c r="KJ29" s="131"/>
      <c r="KK29" s="131"/>
      <c r="KL29" s="131"/>
      <c r="KM29" s="228"/>
      <c r="KN29" s="131"/>
      <c r="KO29" s="131"/>
      <c r="KP29" s="131"/>
      <c r="KQ29" s="228"/>
      <c r="KR29" s="131"/>
      <c r="KS29" s="131"/>
      <c r="KT29" s="131"/>
      <c r="KU29" s="228"/>
      <c r="KV29" s="131"/>
      <c r="KW29" s="131"/>
      <c r="KX29" s="131"/>
      <c r="KY29" s="228"/>
      <c r="KZ29" s="131"/>
      <c r="LA29" s="131"/>
      <c r="LB29" s="131"/>
      <c r="LC29" s="228"/>
      <c r="LD29" s="131"/>
      <c r="LE29" s="131"/>
      <c r="LF29" s="131"/>
      <c r="LG29" s="228"/>
      <c r="LH29" s="131"/>
      <c r="LI29" s="131"/>
      <c r="LJ29" s="131"/>
      <c r="LK29" s="228"/>
      <c r="LL29" s="131"/>
      <c r="LM29" s="131"/>
      <c r="LN29" s="131"/>
      <c r="LO29" s="228"/>
      <c r="LP29" s="131"/>
      <c r="LQ29" s="131"/>
      <c r="LR29" s="131"/>
      <c r="LS29" s="228"/>
      <c r="LT29" s="131"/>
      <c r="LU29" s="131"/>
      <c r="LV29" s="131"/>
      <c r="LW29" s="228"/>
      <c r="LX29" s="131"/>
      <c r="LY29" s="131"/>
      <c r="LZ29" s="131"/>
      <c r="MA29" s="228"/>
      <c r="MB29" s="131"/>
      <c r="MC29" s="131"/>
      <c r="MD29" s="228"/>
      <c r="ME29" s="131"/>
      <c r="MF29" s="131"/>
      <c r="MG29" s="228"/>
      <c r="MH29" s="228"/>
      <c r="MI29" s="228"/>
      <c r="MJ29" s="228"/>
      <c r="MK29" s="253"/>
      <c r="ML29" s="253"/>
      <c r="MM29" s="253"/>
      <c r="MN29" s="253"/>
      <c r="MO29" s="253"/>
      <c r="MP29" s="253"/>
      <c r="MQ29" s="253"/>
      <c r="MR29" s="253"/>
      <c r="MS29" s="253"/>
      <c r="MT29" s="253"/>
      <c r="MU29" s="253"/>
      <c r="MV29" s="253"/>
      <c r="MW29" s="253"/>
      <c r="MX29" s="253"/>
      <c r="MY29" s="253"/>
      <c r="MZ29" s="253"/>
      <c r="NA29" s="253"/>
      <c r="NB29" s="253"/>
      <c r="NC29" s="253"/>
      <c r="ND29" s="253"/>
      <c r="NE29" s="253"/>
      <c r="NF29" s="253"/>
      <c r="NG29" s="253"/>
      <c r="NH29" s="253"/>
      <c r="NI29" s="253"/>
      <c r="NJ29" s="253"/>
      <c r="NK29" s="253"/>
      <c r="NL29" s="253"/>
      <c r="NM29" s="253"/>
      <c r="NN29" s="253"/>
      <c r="NO29" s="125"/>
      <c r="NP29" s="125"/>
      <c r="NQ29" s="125"/>
      <c r="NR29" s="125"/>
      <c r="NS29" s="125"/>
      <c r="NT29" s="125"/>
      <c r="NU29" s="125"/>
      <c r="NV29" s="125"/>
      <c r="NW29" s="125"/>
      <c r="NX29" s="125"/>
      <c r="NY29" s="125"/>
      <c r="NZ29" s="125"/>
      <c r="OA29" s="228"/>
      <c r="OB29" s="225"/>
      <c r="OC29" s="225"/>
      <c r="OD29" s="225"/>
      <c r="OE29" s="228"/>
      <c r="OF29" s="225"/>
      <c r="OG29" s="225"/>
      <c r="OH29" s="225"/>
      <c r="OI29" s="228"/>
      <c r="OJ29" s="225"/>
      <c r="OK29" s="225"/>
      <c r="OL29" s="225"/>
      <c r="OM29" s="228"/>
      <c r="ON29" s="225"/>
      <c r="OO29" s="225"/>
      <c r="OP29" s="225"/>
      <c r="OQ29" s="228"/>
      <c r="OR29" s="225"/>
      <c r="OS29" s="225"/>
      <c r="OT29" s="225"/>
      <c r="OU29" s="228"/>
      <c r="OV29" s="225"/>
      <c r="OW29" s="225"/>
      <c r="OX29" s="225"/>
      <c r="OY29" s="228"/>
      <c r="OZ29" s="225"/>
      <c r="PA29" s="225"/>
      <c r="PB29" s="225"/>
      <c r="PC29" s="228"/>
      <c r="PD29" s="225"/>
      <c r="PE29" s="225"/>
      <c r="PF29" s="225"/>
      <c r="PG29" s="228"/>
      <c r="PH29" s="225"/>
      <c r="PI29" s="225"/>
      <c r="PJ29" s="225"/>
      <c r="PK29" s="228"/>
      <c r="PL29" s="225"/>
      <c r="PM29" s="225"/>
      <c r="PN29" s="225"/>
      <c r="PO29" s="228"/>
      <c r="PP29" s="225"/>
      <c r="PQ29" s="225"/>
      <c r="PR29" s="225"/>
      <c r="PS29" s="228"/>
      <c r="PT29" s="225"/>
      <c r="PU29" s="225"/>
      <c r="PV29" s="225"/>
      <c r="PW29" s="228"/>
      <c r="PX29" s="225"/>
      <c r="PY29" s="225"/>
      <c r="PZ29" s="225"/>
      <c r="QA29" s="228"/>
      <c r="QB29" s="225"/>
      <c r="QC29" s="225"/>
      <c r="QD29" s="225"/>
      <c r="QE29" s="228"/>
      <c r="QF29" s="225"/>
      <c r="QG29" s="225"/>
      <c r="QH29" s="225"/>
      <c r="QI29" s="228"/>
      <c r="QJ29" s="225"/>
      <c r="QK29" s="225"/>
      <c r="QL29" s="225"/>
      <c r="QM29" s="228"/>
      <c r="QN29" s="225"/>
      <c r="QO29" s="225"/>
      <c r="QP29" s="225"/>
      <c r="QQ29" s="228"/>
      <c r="QR29" s="225"/>
      <c r="QS29" s="225"/>
      <c r="QT29" s="225"/>
      <c r="QU29" s="228"/>
      <c r="QV29" s="225"/>
      <c r="QW29" s="225"/>
      <c r="QX29" s="225"/>
      <c r="QY29" s="225"/>
      <c r="QZ29" s="225"/>
      <c r="RA29" s="225"/>
      <c r="RB29" s="225"/>
      <c r="RC29" s="225"/>
      <c r="RD29" s="225"/>
      <c r="RE29" s="225"/>
      <c r="RF29" s="225"/>
      <c r="RG29" s="225"/>
      <c r="RH29" s="253"/>
      <c r="RI29" s="253"/>
      <c r="RJ29" s="253"/>
      <c r="RK29" s="253"/>
      <c r="RL29" s="253"/>
      <c r="RM29" s="253"/>
      <c r="RN29" s="253"/>
      <c r="RO29" s="253"/>
      <c r="RP29" s="253"/>
      <c r="RQ29" s="253"/>
      <c r="RR29" s="253"/>
      <c r="RS29" s="253"/>
      <c r="RT29" s="253"/>
      <c r="RU29" s="253"/>
      <c r="RV29" s="253"/>
      <c r="RW29" s="253"/>
      <c r="RX29" s="253"/>
      <c r="RY29" s="253"/>
      <c r="RZ29" s="253"/>
      <c r="SA29" s="253"/>
      <c r="SB29" s="253"/>
      <c r="SC29" s="253"/>
      <c r="SD29" s="253"/>
      <c r="SE29" s="253"/>
      <c r="SF29" s="253"/>
      <c r="SG29" s="253"/>
      <c r="SH29" s="253"/>
      <c r="SI29" s="253"/>
      <c r="SJ29" s="253"/>
      <c r="SK29" s="253"/>
      <c r="SL29" s="125"/>
      <c r="SM29" s="125"/>
      <c r="SN29" s="125"/>
      <c r="SO29" s="125"/>
      <c r="SP29" s="125"/>
      <c r="SQ29" s="125"/>
      <c r="SR29" s="125"/>
      <c r="SS29" s="125"/>
      <c r="ST29" s="125"/>
      <c r="SU29" s="125"/>
      <c r="SV29" s="125"/>
      <c r="SW29" s="125"/>
      <c r="SX29" s="228"/>
      <c r="SY29" s="240">
        <v>0</v>
      </c>
      <c r="SZ29" s="124"/>
      <c r="TA29" s="226"/>
      <c r="TB29" s="228"/>
      <c r="TC29" s="240">
        <v>0</v>
      </c>
      <c r="TD29" s="124"/>
      <c r="TE29" s="226"/>
      <c r="TF29" s="228"/>
      <c r="TG29" s="240">
        <v>0</v>
      </c>
      <c r="TH29" s="124"/>
      <c r="TI29" s="226"/>
      <c r="TJ29" s="228"/>
      <c r="TK29" s="240">
        <v>0</v>
      </c>
      <c r="TL29" s="124"/>
      <c r="TM29" s="226"/>
      <c r="TN29" s="228"/>
      <c r="TO29" s="240"/>
      <c r="TP29" s="124"/>
      <c r="TQ29" s="226"/>
      <c r="TR29" s="228"/>
      <c r="TS29" s="240"/>
      <c r="TT29" s="124"/>
      <c r="TU29" s="226"/>
      <c r="TV29" s="228"/>
      <c r="TW29" s="240"/>
      <c r="TX29" s="124"/>
      <c r="TY29" s="226"/>
      <c r="TZ29" s="228"/>
      <c r="UA29" s="219"/>
      <c r="UB29" s="124"/>
      <c r="UC29" s="226"/>
      <c r="UD29" s="228"/>
      <c r="UE29" s="219"/>
      <c r="UF29" s="124"/>
      <c r="UG29" s="226"/>
      <c r="UH29" s="228"/>
      <c r="UI29" s="219"/>
      <c r="UJ29" s="124"/>
      <c r="UK29" s="226"/>
      <c r="UL29" s="228"/>
      <c r="UM29" s="219"/>
      <c r="UN29" s="124"/>
      <c r="UO29" s="226"/>
      <c r="UP29" s="228"/>
      <c r="UQ29" s="207"/>
      <c r="UR29" s="124"/>
      <c r="US29" s="226"/>
      <c r="UT29" s="228"/>
      <c r="UU29" s="207"/>
      <c r="UV29" s="124"/>
      <c r="UW29" s="226"/>
      <c r="UX29" s="228"/>
      <c r="UY29" s="207"/>
      <c r="UZ29" s="124"/>
      <c r="VA29" s="226"/>
      <c r="VB29" s="228"/>
      <c r="VC29" s="207"/>
      <c r="VD29" s="124"/>
      <c r="VE29" s="226"/>
      <c r="VF29" s="228"/>
      <c r="VG29" s="207"/>
      <c r="VH29" s="124"/>
      <c r="VI29" s="226"/>
      <c r="VJ29" s="228"/>
      <c r="VK29" s="206"/>
      <c r="VL29" s="124"/>
      <c r="VM29" s="226"/>
      <c r="VN29" s="228"/>
      <c r="VO29" s="206"/>
      <c r="VP29" s="124"/>
      <c r="VQ29" s="226"/>
      <c r="VR29" s="228"/>
      <c r="VS29" s="206"/>
      <c r="VT29" s="124"/>
      <c r="VU29" s="226"/>
      <c r="VV29" s="225"/>
      <c r="VW29" s="124"/>
      <c r="VX29" s="226"/>
      <c r="VY29" s="225"/>
      <c r="VZ29" s="124"/>
      <c r="WA29" s="226"/>
      <c r="WB29" s="226"/>
      <c r="WC29" s="226"/>
      <c r="WD29" s="226"/>
      <c r="WE29" s="253"/>
      <c r="WF29" s="253"/>
      <c r="WG29" s="253"/>
      <c r="WH29" s="253"/>
      <c r="WI29" s="253"/>
      <c r="WJ29" s="253"/>
      <c r="WK29" s="253"/>
      <c r="WL29" s="253"/>
      <c r="WM29" s="253"/>
      <c r="WN29" s="253"/>
      <c r="WO29" s="253"/>
      <c r="WP29" s="253"/>
      <c r="WQ29" s="253"/>
      <c r="WR29" s="253"/>
      <c r="WS29" s="253"/>
      <c r="WT29" s="253"/>
      <c r="WU29" s="253"/>
      <c r="WV29" s="253"/>
      <c r="WW29" s="253"/>
      <c r="WX29" s="253"/>
      <c r="WY29" s="253"/>
      <c r="WZ29" s="253"/>
      <c r="XA29" s="253"/>
      <c r="XB29" s="253"/>
      <c r="XC29" s="253"/>
      <c r="XD29" s="253"/>
      <c r="XE29" s="253"/>
      <c r="XF29" s="253"/>
      <c r="XG29" s="253"/>
      <c r="XH29" s="253"/>
      <c r="XI29" s="125"/>
      <c r="XJ29" s="125"/>
      <c r="XK29" s="125"/>
      <c r="XL29" s="125"/>
      <c r="XM29" s="125"/>
      <c r="XN29" s="125"/>
      <c r="XO29" s="125"/>
      <c r="XP29" s="125"/>
      <c r="XQ29" s="125"/>
      <c r="XR29" s="125"/>
      <c r="XS29" s="125"/>
      <c r="XT29" s="125"/>
      <c r="XU29" s="228"/>
      <c r="XV29" s="226"/>
      <c r="XW29" s="226"/>
      <c r="XX29" s="208"/>
      <c r="XY29" s="228"/>
      <c r="XZ29" s="226"/>
      <c r="YA29" s="226"/>
      <c r="YB29" s="208"/>
      <c r="YC29" s="228"/>
      <c r="YD29" s="226"/>
      <c r="YE29" s="226"/>
      <c r="YF29" s="208"/>
      <c r="YG29" s="228"/>
      <c r="YH29" s="226"/>
      <c r="YI29" s="226"/>
      <c r="YJ29" s="208"/>
      <c r="YK29" s="228"/>
      <c r="YL29" s="226"/>
      <c r="YM29" s="226"/>
      <c r="YN29" s="208"/>
      <c r="YO29" s="228"/>
      <c r="YP29" s="226"/>
      <c r="YQ29" s="226"/>
      <c r="YR29" s="208"/>
      <c r="YS29" s="228"/>
      <c r="YT29" s="226"/>
      <c r="YU29" s="226"/>
      <c r="YV29" s="208"/>
      <c r="YW29" s="228"/>
      <c r="YX29" s="226"/>
      <c r="YY29" s="226"/>
      <c r="YZ29" s="208"/>
      <c r="ZA29" s="228"/>
      <c r="ZB29" s="226"/>
      <c r="ZC29" s="226"/>
      <c r="ZD29" s="208"/>
      <c r="ZE29" s="228"/>
      <c r="ZF29" s="226"/>
      <c r="ZG29" s="226"/>
      <c r="ZH29" s="208"/>
      <c r="ZI29" s="228"/>
      <c r="ZJ29" s="227"/>
      <c r="ZK29" s="225"/>
      <c r="ZL29" s="208"/>
      <c r="ZM29" s="228"/>
      <c r="ZN29" s="227"/>
      <c r="ZO29" s="225"/>
      <c r="ZP29" s="208"/>
      <c r="ZQ29" s="228"/>
      <c r="ZR29" s="227"/>
      <c r="ZS29" s="225"/>
      <c r="ZT29" s="208"/>
      <c r="ZU29" s="228"/>
      <c r="ZV29" s="227"/>
      <c r="ZW29" s="225"/>
      <c r="ZX29" s="208"/>
      <c r="ZY29" s="228"/>
      <c r="ZZ29" s="227"/>
      <c r="AAA29" s="225"/>
      <c r="AAB29" s="208"/>
      <c r="AAC29" s="228"/>
      <c r="AAD29" s="227"/>
      <c r="AAE29" s="225"/>
      <c r="AAF29" s="208"/>
      <c r="AAG29" s="228"/>
      <c r="AAH29" s="227"/>
      <c r="AAI29" s="225"/>
      <c r="AAJ29" s="208"/>
      <c r="AAK29" s="228"/>
      <c r="AAL29" s="227"/>
      <c r="AAM29" s="225"/>
      <c r="AAN29" s="208"/>
      <c r="AAO29" s="228"/>
      <c r="AAP29" s="227"/>
      <c r="AAQ29" s="225"/>
      <c r="AAR29" s="208"/>
      <c r="AAS29" s="227"/>
      <c r="AAT29" s="225"/>
      <c r="AAU29" s="208"/>
      <c r="AAV29" s="227"/>
      <c r="AAW29" s="225"/>
      <c r="AAX29" s="226"/>
      <c r="AAY29" s="226"/>
      <c r="AAZ29" s="226"/>
      <c r="ABA29" s="226"/>
      <c r="ABB29" s="253"/>
      <c r="ABC29" s="253"/>
      <c r="ABD29" s="253"/>
      <c r="ABE29" s="253"/>
      <c r="ABF29" s="253"/>
      <c r="ABG29" s="253"/>
      <c r="ABH29" s="253"/>
      <c r="ABI29" s="253"/>
      <c r="ABJ29" s="253"/>
      <c r="ABK29" s="253"/>
      <c r="ABL29" s="253"/>
      <c r="ABM29" s="253"/>
      <c r="ABN29" s="253"/>
      <c r="ABO29" s="253"/>
      <c r="ABP29" s="253"/>
      <c r="ABQ29" s="253"/>
      <c r="ABR29" s="253"/>
      <c r="ABS29" s="253"/>
      <c r="ABT29" s="253"/>
      <c r="ABU29" s="253"/>
      <c r="ABV29" s="253"/>
      <c r="ABW29" s="253"/>
      <c r="ABX29" s="253"/>
      <c r="ABY29" s="253"/>
      <c r="ABZ29" s="253"/>
      <c r="ACA29" s="253"/>
      <c r="ACB29" s="253"/>
      <c r="ACC29" s="253"/>
      <c r="ACD29" s="253"/>
      <c r="ACE29" s="253"/>
      <c r="ACF29" s="126"/>
      <c r="ACG29" s="126"/>
      <c r="ACH29" s="126"/>
      <c r="ACI29" s="126"/>
      <c r="ACJ29" s="126"/>
      <c r="ACK29" s="126"/>
      <c r="ACL29" s="126"/>
      <c r="ACM29" s="126"/>
      <c r="ACN29" s="126"/>
      <c r="ACO29" s="126"/>
      <c r="ACP29" s="126"/>
      <c r="ACQ29" s="126"/>
      <c r="ACR29" s="131"/>
      <c r="ACS29" s="227"/>
      <c r="ACT29" s="225"/>
      <c r="ACU29" s="226"/>
      <c r="ACV29" s="131"/>
      <c r="ACW29" s="227"/>
      <c r="ACX29" s="225"/>
      <c r="ACY29" s="226"/>
      <c r="ACZ29" s="131"/>
      <c r="ADA29" s="227"/>
      <c r="ADB29" s="225"/>
      <c r="ADC29" s="226"/>
      <c r="ADD29" s="131"/>
      <c r="ADE29" s="227"/>
      <c r="ADF29" s="225"/>
      <c r="ADG29" s="226"/>
      <c r="ADH29" s="131"/>
      <c r="ADI29" s="227"/>
      <c r="ADJ29" s="225"/>
      <c r="ADK29" s="226"/>
      <c r="ADL29" s="131"/>
      <c r="ADM29" s="227"/>
      <c r="ADN29" s="225"/>
      <c r="ADO29" s="226"/>
      <c r="ADP29" s="131"/>
      <c r="ADQ29" s="227"/>
      <c r="ADR29" s="225"/>
      <c r="ADS29" s="226"/>
      <c r="ADT29" s="131"/>
      <c r="ADU29" s="225"/>
      <c r="ADV29" s="225"/>
      <c r="ADW29" s="226"/>
      <c r="ADX29" s="131"/>
      <c r="ADY29" s="225"/>
      <c r="ADZ29" s="225"/>
      <c r="AEA29" s="226"/>
      <c r="AEB29" s="131"/>
      <c r="AEC29" s="225"/>
      <c r="AED29" s="225"/>
      <c r="AEE29" s="226"/>
      <c r="AEF29" s="131"/>
      <c r="AEG29" s="225"/>
      <c r="AEH29" s="225"/>
      <c r="AEI29" s="226"/>
      <c r="AEJ29" s="131"/>
      <c r="AEK29" s="225"/>
      <c r="AEL29" s="225"/>
      <c r="AEM29" s="226"/>
      <c r="AEN29" s="131"/>
      <c r="AEO29" s="225"/>
      <c r="AEP29" s="225"/>
      <c r="AEQ29" s="226"/>
      <c r="AER29" s="131"/>
      <c r="AES29" s="225"/>
      <c r="AET29" s="225"/>
      <c r="AEU29" s="226"/>
      <c r="AEV29" s="131"/>
      <c r="AEW29" s="225"/>
      <c r="AEX29" s="225"/>
      <c r="AEY29" s="226"/>
      <c r="AEZ29" s="131"/>
      <c r="AFA29" s="225"/>
      <c r="AFB29" s="225"/>
      <c r="AFC29" s="226"/>
      <c r="AFD29" s="131"/>
      <c r="AFE29" s="225"/>
      <c r="AFF29" s="225"/>
      <c r="AFG29" s="226"/>
      <c r="AFH29" s="131"/>
      <c r="AFI29" s="225"/>
      <c r="AFJ29" s="225"/>
      <c r="AFK29" s="226"/>
      <c r="AFL29" s="131"/>
      <c r="AFM29" s="225"/>
      <c r="AFN29" s="225"/>
      <c r="AFO29" s="226"/>
      <c r="AFP29" s="225"/>
      <c r="AFQ29" s="225"/>
      <c r="AFR29" s="226"/>
      <c r="AFS29" s="225"/>
      <c r="AFT29" s="225"/>
      <c r="AFU29" s="226"/>
      <c r="AFV29" s="226"/>
      <c r="AFW29" s="226"/>
      <c r="AFX29" s="226"/>
      <c r="AFY29" s="253">
        <v>0</v>
      </c>
      <c r="AFZ29" s="253"/>
      <c r="AGA29" s="253">
        <v>0</v>
      </c>
      <c r="AGB29" s="253"/>
      <c r="AGC29" s="253"/>
      <c r="AGD29" s="253"/>
      <c r="AGE29" s="253"/>
      <c r="AGF29" s="253"/>
      <c r="AGG29" s="253"/>
      <c r="AGH29" s="253"/>
      <c r="AGI29" s="253"/>
      <c r="AGJ29" s="253"/>
      <c r="AGK29" s="253"/>
      <c r="AGL29" s="253"/>
      <c r="AGM29" s="253"/>
      <c r="AGN29" s="253"/>
      <c r="AGO29" s="253"/>
      <c r="AGP29" s="253"/>
      <c r="AGQ29" s="253"/>
      <c r="AGR29" s="253"/>
      <c r="AGS29" s="253"/>
      <c r="AGT29" s="253"/>
      <c r="AGU29" s="253"/>
      <c r="AGV29" s="253"/>
      <c r="AGW29" s="253"/>
      <c r="AGX29" s="253"/>
      <c r="AGY29" s="253"/>
      <c r="AGZ29" s="253"/>
      <c r="AHA29" s="253"/>
      <c r="AHB29" s="253"/>
      <c r="AHC29" s="126"/>
      <c r="AHD29" s="126"/>
      <c r="AHE29" s="126"/>
      <c r="AHF29" s="126"/>
      <c r="AHG29" s="126"/>
      <c r="AHH29" s="126"/>
      <c r="AHI29" s="126"/>
      <c r="AHJ29" s="126"/>
      <c r="AHK29" s="126"/>
      <c r="AHL29" s="126"/>
      <c r="AHM29" s="126"/>
      <c r="AHN29" s="126"/>
      <c r="AHO29" s="131">
        <f t="shared" si="12"/>
        <v>0</v>
      </c>
      <c r="AHP29" s="127">
        <f t="shared" si="13"/>
        <v>0</v>
      </c>
      <c r="AHQ29" s="127">
        <f t="shared" si="14"/>
        <v>0</v>
      </c>
      <c r="AHR29" s="131">
        <f t="shared" si="15"/>
        <v>0</v>
      </c>
      <c r="AHS29" s="127">
        <f t="shared" si="16"/>
        <v>0</v>
      </c>
      <c r="AHT29" s="127">
        <f t="shared" si="17"/>
        <v>0</v>
      </c>
      <c r="AHU29" s="131">
        <f t="shared" si="18"/>
        <v>0</v>
      </c>
      <c r="AHV29" s="127">
        <f t="shared" si="19"/>
        <v>0</v>
      </c>
      <c r="AHW29" s="127">
        <f t="shared" si="20"/>
        <v>0</v>
      </c>
      <c r="AHX29" s="131"/>
      <c r="AHY29" s="127">
        <f t="shared" si="21"/>
        <v>0</v>
      </c>
      <c r="AHZ29" s="127">
        <f t="shared" ref="AHZ29:AHZ60" si="656">U29+EV29+JS29+OP29+TM29+YJ29+ADG29</f>
        <v>0</v>
      </c>
      <c r="AIA29" s="131"/>
      <c r="AIB29" s="127"/>
      <c r="AIC29" s="127"/>
      <c r="AID29" s="131"/>
      <c r="AIE29" s="127"/>
      <c r="AIF29" s="127"/>
      <c r="AIG29" s="131"/>
      <c r="AIH29" s="127"/>
      <c r="AII29" s="127"/>
      <c r="AIJ29" s="131"/>
      <c r="AIK29" s="127"/>
      <c r="AIL29" s="127"/>
      <c r="AIM29" s="131"/>
      <c r="AIN29" s="127"/>
      <c r="AIO29" s="127"/>
      <c r="AIP29" s="131"/>
      <c r="AIQ29" s="127"/>
      <c r="AIR29" s="127"/>
      <c r="AIS29" s="131"/>
      <c r="AIT29" s="127"/>
      <c r="AIU29" s="127"/>
      <c r="AIV29" s="131"/>
      <c r="AIW29" s="127"/>
      <c r="AIX29" s="127"/>
      <c r="AIY29" s="131"/>
      <c r="AIZ29" s="151"/>
      <c r="AJA29" s="127"/>
      <c r="AJB29" s="131"/>
      <c r="AJC29" s="127"/>
      <c r="AJD29" s="127"/>
      <c r="AJE29" s="131"/>
      <c r="AJF29" s="127"/>
      <c r="AJG29" s="127"/>
      <c r="AJH29" s="131"/>
      <c r="AJI29" s="127"/>
      <c r="AJJ29" s="127"/>
      <c r="AJK29" s="131"/>
      <c r="AJL29" s="127"/>
      <c r="AJM29" s="127"/>
      <c r="AJN29" s="131"/>
      <c r="AJO29" s="127"/>
      <c r="AJP29" s="127"/>
      <c r="AJQ29" s="131"/>
      <c r="AJR29" s="127"/>
      <c r="AJS29" s="127"/>
      <c r="AJT29" s="127"/>
      <c r="AJU29" s="127"/>
      <c r="AJV29" s="127"/>
      <c r="AJW29" s="127"/>
      <c r="AJX29" s="127"/>
      <c r="AJY29" s="127"/>
      <c r="AJZ29" s="128">
        <f t="shared" si="42"/>
        <v>0</v>
      </c>
      <c r="AKA29" s="128">
        <f t="shared" si="43"/>
        <v>0</v>
      </c>
      <c r="AKB29" s="128">
        <v>0</v>
      </c>
      <c r="AKC29" s="128">
        <v>0</v>
      </c>
      <c r="AKD29" s="128">
        <v>0</v>
      </c>
      <c r="AKE29" s="128">
        <v>0</v>
      </c>
      <c r="AKF29" s="128">
        <f t="shared" si="44"/>
        <v>12</v>
      </c>
      <c r="AKG29" s="128">
        <f t="shared" si="45"/>
        <v>792</v>
      </c>
      <c r="AKH29" s="128">
        <f t="shared" si="46"/>
        <v>19.2</v>
      </c>
      <c r="AKI29" s="128">
        <f t="shared" si="583"/>
        <v>1609.2</v>
      </c>
      <c r="AKJ29" s="128"/>
      <c r="AKK29" s="128"/>
      <c r="AKL29" s="128"/>
      <c r="AKM29" s="128"/>
      <c r="AKN29" s="128"/>
      <c r="AKO29" s="128"/>
      <c r="AKP29" s="128"/>
      <c r="AKQ29" s="128"/>
      <c r="AKR29" s="128"/>
      <c r="AKS29" s="128"/>
      <c r="AKT29" s="128"/>
      <c r="AKU29" s="128"/>
      <c r="AKV29" s="128"/>
      <c r="AKW29" s="128"/>
      <c r="AKX29" s="128"/>
      <c r="AKY29" s="128"/>
      <c r="AKZ29" s="128"/>
      <c r="ALA29" s="128"/>
      <c r="ALB29" s="128"/>
      <c r="ALC29" s="128"/>
      <c r="ALD29" s="128"/>
      <c r="ALE29" s="128"/>
      <c r="ALF29" s="128"/>
      <c r="ALG29" s="128"/>
      <c r="ALH29" s="128"/>
      <c r="ALI29" s="128"/>
      <c r="ALJ29" s="128"/>
      <c r="ALK29" s="128"/>
      <c r="ALL29" s="128"/>
      <c r="ALM29" s="128"/>
      <c r="ALN29" s="128"/>
      <c r="ALO29" s="128"/>
      <c r="ALP29" s="128"/>
      <c r="ALQ29" s="128"/>
      <c r="ALR29" s="128"/>
    </row>
    <row r="30" spans="1:1006" s="115" customFormat="1" ht="18" customHeight="1" outlineLevel="1" x14ac:dyDescent="0.25">
      <c r="A30" s="120"/>
      <c r="B30" s="120"/>
      <c r="C30" s="296" t="s">
        <v>464</v>
      </c>
      <c r="D30" s="177"/>
      <c r="E30" s="205"/>
      <c r="F30" s="205">
        <v>12.599</v>
      </c>
      <c r="G30" s="227"/>
      <c r="H30" s="225">
        <v>79</v>
      </c>
      <c r="I30" s="208">
        <f t="shared" ref="I30:I34" si="657">G30*H30</f>
        <v>0</v>
      </c>
      <c r="J30" s="205">
        <v>0</v>
      </c>
      <c r="K30" s="227">
        <v>1800</v>
      </c>
      <c r="L30" s="225">
        <v>79</v>
      </c>
      <c r="M30" s="208">
        <f t="shared" ref="M30:M34" si="658">K30*L30</f>
        <v>142200</v>
      </c>
      <c r="N30" s="205">
        <v>0</v>
      </c>
      <c r="O30" s="227">
        <v>2500</v>
      </c>
      <c r="P30" s="225">
        <v>78.2</v>
      </c>
      <c r="Q30" s="208">
        <f t="shared" ref="Q30:Q34" si="659">O30*P30</f>
        <v>195500</v>
      </c>
      <c r="R30" s="205">
        <v>962.50199999999995</v>
      </c>
      <c r="S30" s="225">
        <v>2200</v>
      </c>
      <c r="T30" s="225">
        <v>78</v>
      </c>
      <c r="U30" s="208">
        <f t="shared" ref="U30:U34" si="660">S30*T30</f>
        <v>171600</v>
      </c>
      <c r="V30" s="207">
        <v>1844.9079999999999</v>
      </c>
      <c r="W30" s="225">
        <v>3000</v>
      </c>
      <c r="X30" s="225">
        <v>78</v>
      </c>
      <c r="Y30" s="208">
        <f t="shared" si="590"/>
        <v>234000</v>
      </c>
      <c r="Z30" s="207">
        <v>1265.337</v>
      </c>
      <c r="AA30" s="225">
        <v>2500</v>
      </c>
      <c r="AB30" s="225">
        <v>76</v>
      </c>
      <c r="AC30" s="208">
        <f t="shared" si="591"/>
        <v>190000</v>
      </c>
      <c r="AD30" s="207">
        <v>1190.6400000000001</v>
      </c>
      <c r="AE30" s="225">
        <v>500</v>
      </c>
      <c r="AF30" s="225">
        <v>73</v>
      </c>
      <c r="AG30" s="208">
        <f t="shared" si="592"/>
        <v>36500</v>
      </c>
      <c r="AH30" s="207">
        <v>321.88400000000001</v>
      </c>
      <c r="AI30" s="225">
        <v>1600</v>
      </c>
      <c r="AJ30" s="225">
        <v>75</v>
      </c>
      <c r="AK30" s="208">
        <f t="shared" si="593"/>
        <v>120000</v>
      </c>
      <c r="AL30" s="207">
        <v>1421.9290000000001</v>
      </c>
      <c r="AM30" s="225">
        <v>3200</v>
      </c>
      <c r="AN30" s="225">
        <v>73.73</v>
      </c>
      <c r="AO30" s="208">
        <f t="shared" si="594"/>
        <v>235936</v>
      </c>
      <c r="AP30" s="207">
        <v>1331.933</v>
      </c>
      <c r="AQ30" s="225">
        <v>3200</v>
      </c>
      <c r="AR30" s="225">
        <v>70</v>
      </c>
      <c r="AS30" s="208">
        <f t="shared" si="595"/>
        <v>224000</v>
      </c>
      <c r="AT30" s="207">
        <v>806.96</v>
      </c>
      <c r="AU30" s="225">
        <v>2000</v>
      </c>
      <c r="AV30" s="225">
        <v>70</v>
      </c>
      <c r="AW30" s="208">
        <f t="shared" si="436"/>
        <v>140000</v>
      </c>
      <c r="AX30" s="207"/>
      <c r="AY30" s="225"/>
      <c r="AZ30" s="225">
        <v>70</v>
      </c>
      <c r="BA30" s="208">
        <f t="shared" si="437"/>
        <v>0</v>
      </c>
      <c r="BB30" s="207"/>
      <c r="BC30" s="225"/>
      <c r="BD30" s="225">
        <v>70</v>
      </c>
      <c r="BE30" s="208">
        <f t="shared" si="438"/>
        <v>0</v>
      </c>
      <c r="BF30" s="207"/>
      <c r="BG30" s="225"/>
      <c r="BH30" s="225">
        <v>70</v>
      </c>
      <c r="BI30" s="208">
        <f t="shared" si="439"/>
        <v>0</v>
      </c>
      <c r="BJ30" s="207"/>
      <c r="BK30" s="225"/>
      <c r="BL30" s="225">
        <v>70</v>
      </c>
      <c r="BM30" s="208">
        <f t="shared" si="440"/>
        <v>0</v>
      </c>
      <c r="BN30" s="207"/>
      <c r="BO30" s="227">
        <v>1200</v>
      </c>
      <c r="BP30" s="225">
        <v>70</v>
      </c>
      <c r="BQ30" s="208">
        <f t="shared" si="441"/>
        <v>84000</v>
      </c>
      <c r="BR30" s="207"/>
      <c r="BS30" s="227">
        <v>1200</v>
      </c>
      <c r="BT30" s="225">
        <v>70</v>
      </c>
      <c r="BU30" s="208">
        <f t="shared" si="442"/>
        <v>84000</v>
      </c>
      <c r="BV30" s="207"/>
      <c r="BW30" s="227">
        <v>1000</v>
      </c>
      <c r="BX30" s="225">
        <v>70</v>
      </c>
      <c r="BY30" s="208">
        <f t="shared" si="443"/>
        <v>70000</v>
      </c>
      <c r="BZ30" s="207"/>
      <c r="CA30" s="227">
        <v>900</v>
      </c>
      <c r="CB30" s="225">
        <v>70</v>
      </c>
      <c r="CC30" s="208">
        <f t="shared" si="444"/>
        <v>63000</v>
      </c>
      <c r="CD30" s="227">
        <v>1200</v>
      </c>
      <c r="CE30" s="225">
        <v>70</v>
      </c>
      <c r="CF30" s="208">
        <f t="shared" si="445"/>
        <v>84000</v>
      </c>
      <c r="CG30" s="227">
        <v>1500</v>
      </c>
      <c r="CH30" s="225">
        <v>70</v>
      </c>
      <c r="CI30" s="226">
        <f t="shared" si="446"/>
        <v>105000</v>
      </c>
      <c r="CJ30" s="226">
        <v>1500</v>
      </c>
      <c r="CK30" s="226">
        <v>70</v>
      </c>
      <c r="CL30" s="226">
        <v>105000</v>
      </c>
      <c r="CM30" s="253">
        <v>2706.6149999999998</v>
      </c>
      <c r="CN30" s="253">
        <v>213833.25</v>
      </c>
      <c r="CO30" s="253">
        <v>2265.1869999999999</v>
      </c>
      <c r="CP30" s="253">
        <v>177868.5</v>
      </c>
      <c r="CQ30" s="253">
        <v>2320.9839999999999</v>
      </c>
      <c r="CR30" s="253">
        <v>181045.8</v>
      </c>
      <c r="CS30" s="253">
        <v>2153.2919999999999</v>
      </c>
      <c r="CT30" s="253">
        <v>159573.29999999999</v>
      </c>
      <c r="CU30" s="253">
        <v>1300.2850000000001</v>
      </c>
      <c r="CV30" s="253">
        <v>97086.45</v>
      </c>
      <c r="CW30" s="253">
        <v>219.589</v>
      </c>
      <c r="CX30" s="253">
        <v>16030.8</v>
      </c>
      <c r="CY30" s="253">
        <v>3180.4409999999998</v>
      </c>
      <c r="CZ30" s="253">
        <v>231282</v>
      </c>
      <c r="DA30" s="253">
        <v>2831.558</v>
      </c>
      <c r="DB30" s="253">
        <v>208440</v>
      </c>
      <c r="DC30" s="253">
        <v>2772.3110000000001</v>
      </c>
      <c r="DD30" s="253">
        <v>204393.9</v>
      </c>
      <c r="DE30" s="253">
        <v>1095.845</v>
      </c>
      <c r="DF30" s="253">
        <v>84405.5</v>
      </c>
      <c r="DG30" s="253">
        <v>12.599</v>
      </c>
      <c r="DH30" s="253">
        <v>882</v>
      </c>
      <c r="DI30" s="253">
        <v>79.195999999999998</v>
      </c>
      <c r="DJ30" s="253">
        <v>5544</v>
      </c>
      <c r="DK30" s="253">
        <v>0</v>
      </c>
      <c r="DL30" s="253">
        <v>0</v>
      </c>
      <c r="DM30" s="253">
        <v>962.50199999999995</v>
      </c>
      <c r="DN30" s="253">
        <v>67378.5</v>
      </c>
      <c r="DO30" s="253">
        <v>1844.9079999999999</v>
      </c>
      <c r="DP30" s="253">
        <v>129150</v>
      </c>
      <c r="DQ30" s="253">
        <v>1265.337</v>
      </c>
      <c r="DR30" s="253">
        <v>88578</v>
      </c>
      <c r="DS30" s="253">
        <v>1190.6400000000001</v>
      </c>
      <c r="DT30" s="253">
        <v>83349</v>
      </c>
      <c r="DU30" s="253">
        <v>321.88400000000001</v>
      </c>
      <c r="DV30" s="253">
        <v>22533</v>
      </c>
      <c r="DW30" s="253">
        <v>22533</v>
      </c>
      <c r="DX30" s="253">
        <v>1421.9290000000001</v>
      </c>
      <c r="DY30" s="253">
        <v>99540</v>
      </c>
      <c r="DZ30" s="253">
        <v>99540</v>
      </c>
      <c r="EA30" s="126">
        <v>1331.933</v>
      </c>
      <c r="EB30" s="126">
        <v>93240</v>
      </c>
      <c r="EC30" s="126">
        <v>93240</v>
      </c>
      <c r="ED30" s="126">
        <v>806.96</v>
      </c>
      <c r="EE30" s="126">
        <v>56490</v>
      </c>
      <c r="EF30" s="126">
        <v>56490</v>
      </c>
      <c r="EG30" s="131">
        <v>0</v>
      </c>
      <c r="EH30" s="225"/>
      <c r="EI30" s="225"/>
      <c r="EJ30" s="226">
        <f t="shared" ref="EJ30:EJ34" si="661">EH30*EI30</f>
        <v>0</v>
      </c>
      <c r="EK30" s="131">
        <v>0</v>
      </c>
      <c r="EL30" s="225"/>
      <c r="EM30" s="225"/>
      <c r="EN30" s="226">
        <f t="shared" ref="EN30:EN34" si="662">EL30*EM30</f>
        <v>0</v>
      </c>
      <c r="EO30" s="131">
        <v>0</v>
      </c>
      <c r="EP30" s="225"/>
      <c r="EQ30" s="225"/>
      <c r="ER30" s="226">
        <f t="shared" ref="ER30:ER34" si="663">EP30*EQ30</f>
        <v>0</v>
      </c>
      <c r="ES30" s="131">
        <v>0</v>
      </c>
      <c r="ET30" s="225"/>
      <c r="EU30" s="225"/>
      <c r="EV30" s="226">
        <f t="shared" ref="EV30:EV34" si="664">ET30*EU30</f>
        <v>0</v>
      </c>
      <c r="EW30" s="131">
        <v>0</v>
      </c>
      <c r="EX30" s="225"/>
      <c r="EY30" s="225"/>
      <c r="EZ30" s="226">
        <f t="shared" si="600"/>
        <v>0</v>
      </c>
      <c r="FA30" s="131">
        <v>0</v>
      </c>
      <c r="FB30" s="225"/>
      <c r="FC30" s="225"/>
      <c r="FD30" s="226">
        <f t="shared" si="601"/>
        <v>0</v>
      </c>
      <c r="FE30" s="131">
        <v>0</v>
      </c>
      <c r="FF30" s="225"/>
      <c r="FG30" s="225"/>
      <c r="FH30" s="226">
        <f t="shared" si="602"/>
        <v>0</v>
      </c>
      <c r="FI30" s="131">
        <v>0</v>
      </c>
      <c r="FJ30" s="225"/>
      <c r="FK30" s="225">
        <v>42.42</v>
      </c>
      <c r="FL30" s="226">
        <f t="shared" si="603"/>
        <v>0</v>
      </c>
      <c r="FM30" s="131">
        <v>0</v>
      </c>
      <c r="FN30" s="225"/>
      <c r="FO30" s="225">
        <v>42.42</v>
      </c>
      <c r="FP30" s="226">
        <f t="shared" si="604"/>
        <v>0</v>
      </c>
      <c r="FQ30" s="131">
        <v>0</v>
      </c>
      <c r="FR30" s="225"/>
      <c r="FS30" s="225">
        <v>42.42</v>
      </c>
      <c r="FT30" s="226">
        <f t="shared" si="605"/>
        <v>0</v>
      </c>
      <c r="FU30" s="131"/>
      <c r="FV30" s="225"/>
      <c r="FW30" s="225">
        <v>42.42</v>
      </c>
      <c r="FX30" s="226">
        <f t="shared" si="457"/>
        <v>0</v>
      </c>
      <c r="FY30" s="131"/>
      <c r="FZ30" s="225"/>
      <c r="GA30" s="225">
        <v>42.42</v>
      </c>
      <c r="GB30" s="226">
        <f t="shared" si="458"/>
        <v>0</v>
      </c>
      <c r="GC30" s="131"/>
      <c r="GD30" s="225"/>
      <c r="GE30" s="225">
        <v>42.42</v>
      </c>
      <c r="GF30" s="226">
        <f t="shared" si="459"/>
        <v>0</v>
      </c>
      <c r="GG30" s="131"/>
      <c r="GH30" s="225"/>
      <c r="GI30" s="225">
        <v>42.42</v>
      </c>
      <c r="GJ30" s="226">
        <f t="shared" si="460"/>
        <v>0</v>
      </c>
      <c r="GK30" s="131"/>
      <c r="GL30" s="225"/>
      <c r="GM30" s="225">
        <v>42.42</v>
      </c>
      <c r="GN30" s="226">
        <f t="shared" si="461"/>
        <v>0</v>
      </c>
      <c r="GO30" s="131"/>
      <c r="GP30" s="225"/>
      <c r="GQ30" s="225">
        <v>42.42</v>
      </c>
      <c r="GR30" s="226">
        <f t="shared" si="462"/>
        <v>0</v>
      </c>
      <c r="GS30" s="131"/>
      <c r="GT30" s="225"/>
      <c r="GU30" s="225">
        <v>42.42</v>
      </c>
      <c r="GV30" s="226">
        <f t="shared" si="463"/>
        <v>0</v>
      </c>
      <c r="GW30" s="131"/>
      <c r="GX30" s="225"/>
      <c r="GY30" s="225">
        <v>42.42</v>
      </c>
      <c r="GZ30" s="226">
        <f t="shared" si="464"/>
        <v>0</v>
      </c>
      <c r="HA30" s="131"/>
      <c r="HB30" s="225"/>
      <c r="HC30" s="225">
        <v>42.42</v>
      </c>
      <c r="HD30" s="226">
        <f t="shared" si="465"/>
        <v>0</v>
      </c>
      <c r="HE30" s="225"/>
      <c r="HF30" s="225">
        <v>42.42</v>
      </c>
      <c r="HG30" s="226">
        <f t="shared" si="466"/>
        <v>0</v>
      </c>
      <c r="HH30" s="225"/>
      <c r="HI30" s="225">
        <v>42.42</v>
      </c>
      <c r="HJ30" s="226">
        <f t="shared" si="467"/>
        <v>0</v>
      </c>
      <c r="HK30" s="226"/>
      <c r="HL30" s="226">
        <v>42.42</v>
      </c>
      <c r="HM30" s="226">
        <v>0</v>
      </c>
      <c r="HN30" s="253">
        <v>0</v>
      </c>
      <c r="HO30" s="253">
        <v>0</v>
      </c>
      <c r="HP30" s="253">
        <v>0</v>
      </c>
      <c r="HQ30" s="253">
        <v>0</v>
      </c>
      <c r="HR30" s="253">
        <v>0</v>
      </c>
      <c r="HS30" s="253">
        <v>0</v>
      </c>
      <c r="HT30" s="253">
        <v>0</v>
      </c>
      <c r="HU30" s="253">
        <v>0</v>
      </c>
      <c r="HV30" s="253">
        <v>0</v>
      </c>
      <c r="HW30" s="253">
        <v>0</v>
      </c>
      <c r="HX30" s="253">
        <v>0</v>
      </c>
      <c r="HY30" s="253">
        <v>0</v>
      </c>
      <c r="HZ30" s="253">
        <v>0</v>
      </c>
      <c r="IA30" s="253">
        <v>0</v>
      </c>
      <c r="IB30" s="253">
        <v>0</v>
      </c>
      <c r="IC30" s="253">
        <v>0</v>
      </c>
      <c r="ID30" s="253">
        <v>0</v>
      </c>
      <c r="IE30" s="253">
        <v>0</v>
      </c>
      <c r="IF30" s="253">
        <v>0</v>
      </c>
      <c r="IG30" s="253">
        <v>0</v>
      </c>
      <c r="IH30" s="253">
        <v>0</v>
      </c>
      <c r="II30" s="253">
        <v>0</v>
      </c>
      <c r="IJ30" s="253">
        <v>0</v>
      </c>
      <c r="IK30" s="253">
        <v>0</v>
      </c>
      <c r="IL30" s="253">
        <v>0</v>
      </c>
      <c r="IM30" s="253">
        <v>0</v>
      </c>
      <c r="IN30" s="253">
        <v>0</v>
      </c>
      <c r="IO30" s="253">
        <v>0</v>
      </c>
      <c r="IP30" s="253">
        <v>0</v>
      </c>
      <c r="IQ30" s="253">
        <v>0</v>
      </c>
      <c r="IR30" s="253">
        <v>0</v>
      </c>
      <c r="IS30" s="253">
        <v>0</v>
      </c>
      <c r="IT30" s="253">
        <v>0</v>
      </c>
      <c r="IU30" s="253">
        <v>0</v>
      </c>
      <c r="IV30" s="253">
        <v>0</v>
      </c>
      <c r="IW30" s="253">
        <v>0</v>
      </c>
      <c r="IX30" s="253">
        <v>0</v>
      </c>
      <c r="IY30" s="253">
        <v>0</v>
      </c>
      <c r="IZ30" s="126">
        <v>0</v>
      </c>
      <c r="JA30" s="126">
        <v>0</v>
      </c>
      <c r="JB30" s="126"/>
      <c r="JC30" s="126"/>
      <c r="JD30" s="131"/>
      <c r="JE30" s="225"/>
      <c r="JF30" s="131"/>
      <c r="JG30" s="228">
        <f t="shared" ref="JG30:JG34" si="665">JE30*JF30</f>
        <v>0</v>
      </c>
      <c r="JH30" s="131"/>
      <c r="JI30" s="225"/>
      <c r="JJ30" s="131"/>
      <c r="JK30" s="228">
        <f t="shared" ref="JK30:JK34" si="666">JI30*JJ30</f>
        <v>0</v>
      </c>
      <c r="JL30" s="131"/>
      <c r="JM30" s="225"/>
      <c r="JN30" s="131"/>
      <c r="JO30" s="228">
        <f t="shared" ref="JO30:JO34" si="667">JM30*JN30</f>
        <v>0</v>
      </c>
      <c r="JP30" s="131"/>
      <c r="JQ30" s="225"/>
      <c r="JR30" s="131"/>
      <c r="JS30" s="228">
        <f t="shared" ref="JS30:JS34" si="668">JQ30*JR30</f>
        <v>0</v>
      </c>
      <c r="JT30" s="131"/>
      <c r="JU30" s="225"/>
      <c r="JV30" s="131"/>
      <c r="JW30" s="228">
        <f t="shared" si="610"/>
        <v>0</v>
      </c>
      <c r="JX30" s="131"/>
      <c r="JY30" s="225"/>
      <c r="JZ30" s="131"/>
      <c r="KA30" s="228">
        <f t="shared" si="611"/>
        <v>0</v>
      </c>
      <c r="KB30" s="131"/>
      <c r="KC30" s="131"/>
      <c r="KD30" s="131"/>
      <c r="KE30" s="228">
        <f t="shared" si="612"/>
        <v>0</v>
      </c>
      <c r="KF30" s="131"/>
      <c r="KG30" s="131"/>
      <c r="KH30" s="131"/>
      <c r="KI30" s="228">
        <f t="shared" si="613"/>
        <v>0</v>
      </c>
      <c r="KJ30" s="131"/>
      <c r="KK30" s="131"/>
      <c r="KL30" s="131"/>
      <c r="KM30" s="228">
        <f t="shared" si="614"/>
        <v>0</v>
      </c>
      <c r="KN30" s="131"/>
      <c r="KO30" s="131"/>
      <c r="KP30" s="131"/>
      <c r="KQ30" s="228">
        <f t="shared" si="615"/>
        <v>0</v>
      </c>
      <c r="KR30" s="131"/>
      <c r="KS30" s="131"/>
      <c r="KT30" s="131"/>
      <c r="KU30" s="228">
        <f t="shared" si="478"/>
        <v>0</v>
      </c>
      <c r="KV30" s="131"/>
      <c r="KW30" s="131"/>
      <c r="KX30" s="131"/>
      <c r="KY30" s="228">
        <f t="shared" si="479"/>
        <v>0</v>
      </c>
      <c r="KZ30" s="131"/>
      <c r="LA30" s="131"/>
      <c r="LB30" s="131"/>
      <c r="LC30" s="228">
        <f t="shared" si="480"/>
        <v>0</v>
      </c>
      <c r="LD30" s="131"/>
      <c r="LE30" s="131"/>
      <c r="LF30" s="131"/>
      <c r="LG30" s="228">
        <f t="shared" si="481"/>
        <v>0</v>
      </c>
      <c r="LH30" s="131"/>
      <c r="LI30" s="131"/>
      <c r="LJ30" s="131"/>
      <c r="LK30" s="228">
        <f t="shared" si="482"/>
        <v>0</v>
      </c>
      <c r="LL30" s="131"/>
      <c r="LM30" s="131"/>
      <c r="LN30" s="131"/>
      <c r="LO30" s="228">
        <f t="shared" si="483"/>
        <v>0</v>
      </c>
      <c r="LP30" s="131"/>
      <c r="LQ30" s="131"/>
      <c r="LR30" s="131"/>
      <c r="LS30" s="228">
        <f t="shared" si="484"/>
        <v>0</v>
      </c>
      <c r="LT30" s="131"/>
      <c r="LU30" s="131"/>
      <c r="LV30" s="131"/>
      <c r="LW30" s="228">
        <f t="shared" si="485"/>
        <v>0</v>
      </c>
      <c r="LX30" s="131"/>
      <c r="LY30" s="131"/>
      <c r="LZ30" s="131"/>
      <c r="MA30" s="228">
        <f t="shared" si="486"/>
        <v>0</v>
      </c>
      <c r="MB30" s="131"/>
      <c r="MC30" s="131">
        <v>42.42</v>
      </c>
      <c r="MD30" s="228">
        <f t="shared" si="487"/>
        <v>0</v>
      </c>
      <c r="ME30" s="131"/>
      <c r="MF30" s="131">
        <v>42.42</v>
      </c>
      <c r="MG30" s="228">
        <f t="shared" si="488"/>
        <v>0</v>
      </c>
      <c r="MH30" s="228"/>
      <c r="MI30" s="228">
        <v>42.42</v>
      </c>
      <c r="MJ30" s="228">
        <v>0</v>
      </c>
      <c r="MK30" s="253"/>
      <c r="ML30" s="253"/>
      <c r="MM30" s="253"/>
      <c r="MN30" s="253"/>
      <c r="MO30" s="253"/>
      <c r="MP30" s="253"/>
      <c r="MQ30" s="253"/>
      <c r="MR30" s="253"/>
      <c r="MS30" s="253"/>
      <c r="MT30" s="253"/>
      <c r="MU30" s="253"/>
      <c r="MV30" s="253"/>
      <c r="MW30" s="253"/>
      <c r="MX30" s="253"/>
      <c r="MY30" s="253"/>
      <c r="MZ30" s="253"/>
      <c r="NA30" s="253"/>
      <c r="NB30" s="253"/>
      <c r="NC30" s="253"/>
      <c r="ND30" s="253"/>
      <c r="NE30" s="253"/>
      <c r="NF30" s="253"/>
      <c r="NG30" s="253"/>
      <c r="NH30" s="253"/>
      <c r="NI30" s="253"/>
      <c r="NJ30" s="253"/>
      <c r="NK30" s="253"/>
      <c r="NL30" s="253"/>
      <c r="NM30" s="253"/>
      <c r="NN30" s="253"/>
      <c r="NO30" s="125"/>
      <c r="NP30" s="125"/>
      <c r="NQ30" s="125"/>
      <c r="NR30" s="125"/>
      <c r="NS30" s="125"/>
      <c r="NT30" s="125"/>
      <c r="NU30" s="125"/>
      <c r="NV30" s="125"/>
      <c r="NW30" s="125"/>
      <c r="NX30" s="125"/>
      <c r="NY30" s="125"/>
      <c r="NZ30" s="125"/>
      <c r="OA30" s="228"/>
      <c r="OB30" s="225"/>
      <c r="OC30" s="225">
        <v>0</v>
      </c>
      <c r="OD30" s="225">
        <f t="shared" ref="OD30:OD34" si="669">OB30*OC30</f>
        <v>0</v>
      </c>
      <c r="OE30" s="228"/>
      <c r="OF30" s="225"/>
      <c r="OG30" s="225">
        <v>0</v>
      </c>
      <c r="OH30" s="225">
        <f t="shared" ref="OH30:OH34" si="670">OF30*OG30</f>
        <v>0</v>
      </c>
      <c r="OI30" s="228"/>
      <c r="OJ30" s="225"/>
      <c r="OK30" s="225">
        <v>0</v>
      </c>
      <c r="OL30" s="225">
        <f t="shared" ref="OL30:OL34" si="671">OJ30*OK30</f>
        <v>0</v>
      </c>
      <c r="OM30" s="228"/>
      <c r="ON30" s="225"/>
      <c r="OO30" s="225">
        <v>0</v>
      </c>
      <c r="OP30" s="225">
        <f t="shared" ref="OP30:OP34" si="672">ON30*OO30</f>
        <v>0</v>
      </c>
      <c r="OQ30" s="228"/>
      <c r="OR30" s="225"/>
      <c r="OS30" s="225">
        <v>0</v>
      </c>
      <c r="OT30" s="225">
        <f t="shared" si="620"/>
        <v>0</v>
      </c>
      <c r="OU30" s="228"/>
      <c r="OV30" s="225"/>
      <c r="OW30" s="225">
        <v>0</v>
      </c>
      <c r="OX30" s="225">
        <f t="shared" si="621"/>
        <v>0</v>
      </c>
      <c r="OY30" s="228"/>
      <c r="OZ30" s="225"/>
      <c r="PA30" s="225">
        <v>0</v>
      </c>
      <c r="PB30" s="225">
        <f t="shared" si="622"/>
        <v>0</v>
      </c>
      <c r="PC30" s="228"/>
      <c r="PD30" s="225"/>
      <c r="PE30" s="225">
        <v>0</v>
      </c>
      <c r="PF30" s="225">
        <f t="shared" si="623"/>
        <v>0</v>
      </c>
      <c r="PG30" s="228"/>
      <c r="PH30" s="225"/>
      <c r="PI30" s="225">
        <v>0</v>
      </c>
      <c r="PJ30" s="225">
        <f t="shared" si="624"/>
        <v>0</v>
      </c>
      <c r="PK30" s="228"/>
      <c r="PL30" s="225"/>
      <c r="PM30" s="225">
        <v>0</v>
      </c>
      <c r="PN30" s="225">
        <f t="shared" si="625"/>
        <v>0</v>
      </c>
      <c r="PO30" s="228"/>
      <c r="PP30" s="225"/>
      <c r="PQ30" s="225">
        <v>0</v>
      </c>
      <c r="PR30" s="225">
        <f t="shared" si="499"/>
        <v>0</v>
      </c>
      <c r="PS30" s="228"/>
      <c r="PT30" s="225"/>
      <c r="PU30" s="225">
        <v>0</v>
      </c>
      <c r="PV30" s="225">
        <f t="shared" si="500"/>
        <v>0</v>
      </c>
      <c r="PW30" s="228"/>
      <c r="PX30" s="225"/>
      <c r="PY30" s="225">
        <v>0</v>
      </c>
      <c r="PZ30" s="225">
        <f t="shared" si="501"/>
        <v>0</v>
      </c>
      <c r="QA30" s="228"/>
      <c r="QB30" s="225"/>
      <c r="QC30" s="225">
        <v>0</v>
      </c>
      <c r="QD30" s="225">
        <f t="shared" si="502"/>
        <v>0</v>
      </c>
      <c r="QE30" s="228"/>
      <c r="QF30" s="225"/>
      <c r="QG30" s="225">
        <v>0</v>
      </c>
      <c r="QH30" s="225">
        <f t="shared" si="503"/>
        <v>0</v>
      </c>
      <c r="QI30" s="228"/>
      <c r="QJ30" s="225"/>
      <c r="QK30" s="225">
        <v>0</v>
      </c>
      <c r="QL30" s="225">
        <f t="shared" si="504"/>
        <v>0</v>
      </c>
      <c r="QM30" s="228"/>
      <c r="QN30" s="225"/>
      <c r="QO30" s="225">
        <v>0</v>
      </c>
      <c r="QP30" s="225">
        <f t="shared" si="505"/>
        <v>0</v>
      </c>
      <c r="QQ30" s="228"/>
      <c r="QR30" s="225"/>
      <c r="QS30" s="225">
        <v>0</v>
      </c>
      <c r="QT30" s="225">
        <f t="shared" si="506"/>
        <v>0</v>
      </c>
      <c r="QU30" s="228"/>
      <c r="QV30" s="225"/>
      <c r="QW30" s="225">
        <v>0</v>
      </c>
      <c r="QX30" s="225">
        <f t="shared" si="507"/>
        <v>0</v>
      </c>
      <c r="QY30" s="225"/>
      <c r="QZ30" s="225">
        <v>0</v>
      </c>
      <c r="RA30" s="225">
        <f t="shared" si="508"/>
        <v>0</v>
      </c>
      <c r="RB30" s="225"/>
      <c r="RC30" s="225">
        <v>0</v>
      </c>
      <c r="RD30" s="225">
        <f t="shared" si="509"/>
        <v>0</v>
      </c>
      <c r="RE30" s="225"/>
      <c r="RF30" s="225">
        <v>0</v>
      </c>
      <c r="RG30" s="225">
        <v>0</v>
      </c>
      <c r="RH30" s="253"/>
      <c r="RI30" s="253"/>
      <c r="RJ30" s="253"/>
      <c r="RK30" s="253"/>
      <c r="RL30" s="253"/>
      <c r="RM30" s="253"/>
      <c r="RN30" s="253"/>
      <c r="RO30" s="253"/>
      <c r="RP30" s="253"/>
      <c r="RQ30" s="253"/>
      <c r="RR30" s="253"/>
      <c r="RS30" s="253"/>
      <c r="RT30" s="253"/>
      <c r="RU30" s="253"/>
      <c r="RV30" s="253"/>
      <c r="RW30" s="253"/>
      <c r="RX30" s="253"/>
      <c r="RY30" s="253"/>
      <c r="RZ30" s="253"/>
      <c r="SA30" s="253"/>
      <c r="SB30" s="253"/>
      <c r="SC30" s="253"/>
      <c r="SD30" s="253"/>
      <c r="SE30" s="253"/>
      <c r="SF30" s="253"/>
      <c r="SG30" s="253"/>
      <c r="SH30" s="253"/>
      <c r="SI30" s="253"/>
      <c r="SJ30" s="253"/>
      <c r="SK30" s="253"/>
      <c r="SL30" s="125"/>
      <c r="SM30" s="125"/>
      <c r="SN30" s="125"/>
      <c r="SO30" s="125"/>
      <c r="SP30" s="125"/>
      <c r="SQ30" s="125"/>
      <c r="SR30" s="125"/>
      <c r="SS30" s="125"/>
      <c r="ST30" s="125"/>
      <c r="SU30" s="125"/>
      <c r="SV30" s="125"/>
      <c r="SW30" s="125"/>
      <c r="SX30" s="228"/>
      <c r="SY30" s="240">
        <v>0</v>
      </c>
      <c r="SZ30" s="124"/>
      <c r="TA30" s="226">
        <f t="shared" ref="TA30:TA34" si="673">SY30*SZ30</f>
        <v>0</v>
      </c>
      <c r="TB30" s="228"/>
      <c r="TC30" s="240">
        <v>0</v>
      </c>
      <c r="TD30" s="124"/>
      <c r="TE30" s="226">
        <f t="shared" ref="TE30:TE34" si="674">TC30*TD30</f>
        <v>0</v>
      </c>
      <c r="TF30" s="228"/>
      <c r="TG30" s="240">
        <v>0</v>
      </c>
      <c r="TH30" s="124"/>
      <c r="TI30" s="226">
        <f t="shared" ref="TI30:TI34" si="675">TG30*TH30</f>
        <v>0</v>
      </c>
      <c r="TJ30" s="228"/>
      <c r="TK30" s="240">
        <v>0</v>
      </c>
      <c r="TL30" s="124"/>
      <c r="TM30" s="226">
        <f t="shared" ref="TM30:TM34" si="676">TK30*TL30</f>
        <v>0</v>
      </c>
      <c r="TN30" s="228"/>
      <c r="TO30" s="240">
        <v>0</v>
      </c>
      <c r="TP30" s="124"/>
      <c r="TQ30" s="226">
        <f t="shared" si="630"/>
        <v>0</v>
      </c>
      <c r="TR30" s="228"/>
      <c r="TS30" s="240">
        <v>0</v>
      </c>
      <c r="TT30" s="124"/>
      <c r="TU30" s="226">
        <f t="shared" si="631"/>
        <v>0</v>
      </c>
      <c r="TV30" s="228"/>
      <c r="TW30" s="240">
        <v>0</v>
      </c>
      <c r="TX30" s="124"/>
      <c r="TY30" s="226">
        <f t="shared" si="632"/>
        <v>0</v>
      </c>
      <c r="TZ30" s="228"/>
      <c r="UA30" s="219">
        <v>0</v>
      </c>
      <c r="UB30" s="124"/>
      <c r="UC30" s="226">
        <f t="shared" si="633"/>
        <v>0</v>
      </c>
      <c r="UD30" s="228"/>
      <c r="UE30" s="219">
        <v>0</v>
      </c>
      <c r="UF30" s="124"/>
      <c r="UG30" s="226">
        <f t="shared" si="634"/>
        <v>0</v>
      </c>
      <c r="UH30" s="228"/>
      <c r="UI30" s="219">
        <v>0</v>
      </c>
      <c r="UJ30" s="124"/>
      <c r="UK30" s="226">
        <f t="shared" si="635"/>
        <v>0</v>
      </c>
      <c r="UL30" s="228"/>
      <c r="UM30" s="219">
        <v>0</v>
      </c>
      <c r="UN30" s="124"/>
      <c r="UO30" s="226">
        <f t="shared" si="520"/>
        <v>0</v>
      </c>
      <c r="UP30" s="228"/>
      <c r="UQ30" s="207">
        <v>0</v>
      </c>
      <c r="UR30" s="124"/>
      <c r="US30" s="226">
        <f t="shared" si="521"/>
        <v>0</v>
      </c>
      <c r="UT30" s="228"/>
      <c r="UU30" s="207">
        <v>0</v>
      </c>
      <c r="UV30" s="124"/>
      <c r="UW30" s="226">
        <f t="shared" si="522"/>
        <v>0</v>
      </c>
      <c r="UX30" s="228"/>
      <c r="UY30" s="207">
        <v>0</v>
      </c>
      <c r="UZ30" s="124"/>
      <c r="VA30" s="226">
        <f t="shared" si="523"/>
        <v>0</v>
      </c>
      <c r="VB30" s="228"/>
      <c r="VC30" s="207">
        <v>0</v>
      </c>
      <c r="VD30" s="124"/>
      <c r="VE30" s="226">
        <f t="shared" si="524"/>
        <v>0</v>
      </c>
      <c r="VF30" s="228"/>
      <c r="VG30" s="207">
        <v>0</v>
      </c>
      <c r="VH30" s="124"/>
      <c r="VI30" s="226">
        <f t="shared" si="525"/>
        <v>0</v>
      </c>
      <c r="VJ30" s="228"/>
      <c r="VK30" s="206">
        <v>0</v>
      </c>
      <c r="VL30" s="124"/>
      <c r="VM30" s="226">
        <f t="shared" si="526"/>
        <v>0</v>
      </c>
      <c r="VN30" s="228"/>
      <c r="VO30" s="206">
        <v>0</v>
      </c>
      <c r="VP30" s="124"/>
      <c r="VQ30" s="226">
        <f t="shared" si="527"/>
        <v>0</v>
      </c>
      <c r="VR30" s="228"/>
      <c r="VS30" s="206">
        <v>0</v>
      </c>
      <c r="VT30" s="124"/>
      <c r="VU30" s="226">
        <f t="shared" si="528"/>
        <v>0</v>
      </c>
      <c r="VV30" s="225">
        <v>0</v>
      </c>
      <c r="VW30" s="124"/>
      <c r="VX30" s="226">
        <f t="shared" si="529"/>
        <v>0</v>
      </c>
      <c r="VY30" s="225">
        <v>0</v>
      </c>
      <c r="VZ30" s="124"/>
      <c r="WA30" s="226">
        <f t="shared" si="530"/>
        <v>0</v>
      </c>
      <c r="WB30" s="226">
        <v>0</v>
      </c>
      <c r="WC30" s="226">
        <v>42.23</v>
      </c>
      <c r="WD30" s="226">
        <v>0</v>
      </c>
      <c r="WE30" s="253"/>
      <c r="WF30" s="253"/>
      <c r="WG30" s="253"/>
      <c r="WH30" s="253"/>
      <c r="WI30" s="253"/>
      <c r="WJ30" s="253"/>
      <c r="WK30" s="253"/>
      <c r="WL30" s="253"/>
      <c r="WM30" s="253"/>
      <c r="WN30" s="253"/>
      <c r="WO30" s="253"/>
      <c r="WP30" s="253"/>
      <c r="WQ30" s="253"/>
      <c r="WR30" s="253"/>
      <c r="WS30" s="253"/>
      <c r="WT30" s="253"/>
      <c r="WU30" s="253">
        <v>0.9</v>
      </c>
      <c r="WV30" s="253">
        <v>63.84</v>
      </c>
      <c r="WW30" s="253">
        <v>0.75</v>
      </c>
      <c r="WX30" s="253">
        <v>150</v>
      </c>
      <c r="WY30" s="253"/>
      <c r="WZ30" s="253"/>
      <c r="XA30" s="253"/>
      <c r="XB30" s="253"/>
      <c r="XC30" s="253"/>
      <c r="XD30" s="253"/>
      <c r="XE30" s="253"/>
      <c r="XF30" s="253"/>
      <c r="XG30" s="253"/>
      <c r="XH30" s="253"/>
      <c r="XI30" s="125"/>
      <c r="XJ30" s="125"/>
      <c r="XK30" s="125"/>
      <c r="XL30" s="125"/>
      <c r="XM30" s="125"/>
      <c r="XN30" s="125"/>
      <c r="XO30" s="125"/>
      <c r="XP30" s="125"/>
      <c r="XQ30" s="125"/>
      <c r="XR30" s="125"/>
      <c r="XS30" s="125"/>
      <c r="XT30" s="125"/>
      <c r="XU30" s="228"/>
      <c r="XV30" s="226"/>
      <c r="XW30" s="226"/>
      <c r="XX30" s="208">
        <f t="shared" ref="XX30:XX34" si="677">XV30*XW30</f>
        <v>0</v>
      </c>
      <c r="XY30" s="228"/>
      <c r="XZ30" s="226"/>
      <c r="YA30" s="226"/>
      <c r="YB30" s="208">
        <f t="shared" ref="YB30:YB34" si="678">XZ30*YA30</f>
        <v>0</v>
      </c>
      <c r="YC30" s="228"/>
      <c r="YD30" s="226"/>
      <c r="YE30" s="226"/>
      <c r="YF30" s="208">
        <f t="shared" ref="YF30:YF34" si="679">YD30*YE30</f>
        <v>0</v>
      </c>
      <c r="YG30" s="228"/>
      <c r="YH30" s="226"/>
      <c r="YI30" s="226"/>
      <c r="YJ30" s="208">
        <f t="shared" ref="YJ30:YJ34" si="680">YH30*YI30</f>
        <v>0</v>
      </c>
      <c r="YK30" s="228"/>
      <c r="YL30" s="226"/>
      <c r="YM30" s="226"/>
      <c r="YN30" s="208">
        <f t="shared" si="640"/>
        <v>0</v>
      </c>
      <c r="YO30" s="228"/>
      <c r="YP30" s="226"/>
      <c r="YQ30" s="226"/>
      <c r="YR30" s="208">
        <f t="shared" si="641"/>
        <v>0</v>
      </c>
      <c r="YS30" s="228"/>
      <c r="YT30" s="226"/>
      <c r="YU30" s="226"/>
      <c r="YV30" s="208">
        <f t="shared" si="642"/>
        <v>0</v>
      </c>
      <c r="YW30" s="228"/>
      <c r="YX30" s="226"/>
      <c r="YY30" s="226"/>
      <c r="YZ30" s="208">
        <f t="shared" si="643"/>
        <v>0</v>
      </c>
      <c r="ZA30" s="228"/>
      <c r="ZB30" s="226"/>
      <c r="ZC30" s="226"/>
      <c r="ZD30" s="208">
        <f t="shared" si="644"/>
        <v>0</v>
      </c>
      <c r="ZE30" s="228"/>
      <c r="ZF30" s="226"/>
      <c r="ZG30" s="226"/>
      <c r="ZH30" s="208">
        <f t="shared" si="645"/>
        <v>0</v>
      </c>
      <c r="ZI30" s="228"/>
      <c r="ZJ30" s="227"/>
      <c r="ZK30" s="225"/>
      <c r="ZL30" s="208">
        <f t="shared" si="541"/>
        <v>0</v>
      </c>
      <c r="ZM30" s="228"/>
      <c r="ZN30" s="227"/>
      <c r="ZO30" s="225"/>
      <c r="ZP30" s="208">
        <f t="shared" si="542"/>
        <v>0</v>
      </c>
      <c r="ZQ30" s="228"/>
      <c r="ZR30" s="227"/>
      <c r="ZS30" s="225"/>
      <c r="ZT30" s="208">
        <f t="shared" si="543"/>
        <v>0</v>
      </c>
      <c r="ZU30" s="228"/>
      <c r="ZV30" s="227"/>
      <c r="ZW30" s="225"/>
      <c r="ZX30" s="208">
        <f t="shared" si="544"/>
        <v>0</v>
      </c>
      <c r="ZY30" s="228"/>
      <c r="ZZ30" s="227"/>
      <c r="AAA30" s="225"/>
      <c r="AAB30" s="208">
        <f t="shared" si="545"/>
        <v>0</v>
      </c>
      <c r="AAC30" s="228"/>
      <c r="AAD30" s="227"/>
      <c r="AAE30" s="225"/>
      <c r="AAF30" s="208">
        <f t="shared" si="546"/>
        <v>0</v>
      </c>
      <c r="AAG30" s="228"/>
      <c r="AAH30" s="227"/>
      <c r="AAI30" s="225"/>
      <c r="AAJ30" s="208">
        <f t="shared" si="547"/>
        <v>0</v>
      </c>
      <c r="AAK30" s="228"/>
      <c r="AAL30" s="227"/>
      <c r="AAM30" s="225"/>
      <c r="AAN30" s="208">
        <f t="shared" si="548"/>
        <v>0</v>
      </c>
      <c r="AAO30" s="228"/>
      <c r="AAP30" s="227"/>
      <c r="AAQ30" s="225"/>
      <c r="AAR30" s="208">
        <f t="shared" si="549"/>
        <v>0</v>
      </c>
      <c r="AAS30" s="227"/>
      <c r="AAT30" s="225"/>
      <c r="AAU30" s="208">
        <f t="shared" si="550"/>
        <v>0</v>
      </c>
      <c r="AAV30" s="227"/>
      <c r="AAW30" s="225"/>
      <c r="AAX30" s="226">
        <f t="shared" si="551"/>
        <v>0</v>
      </c>
      <c r="AAY30" s="226"/>
      <c r="AAZ30" s="226"/>
      <c r="ABA30" s="226">
        <v>0</v>
      </c>
      <c r="ABB30" s="253"/>
      <c r="ABC30" s="253"/>
      <c r="ABD30" s="253"/>
      <c r="ABE30" s="253"/>
      <c r="ABF30" s="253"/>
      <c r="ABG30" s="253"/>
      <c r="ABH30" s="253"/>
      <c r="ABI30" s="253"/>
      <c r="ABJ30" s="253"/>
      <c r="ABK30" s="253"/>
      <c r="ABL30" s="253"/>
      <c r="ABM30" s="253"/>
      <c r="ABN30" s="253"/>
      <c r="ABO30" s="253"/>
      <c r="ABP30" s="253"/>
      <c r="ABQ30" s="253"/>
      <c r="ABR30" s="253"/>
      <c r="ABS30" s="253"/>
      <c r="ABT30" s="253"/>
      <c r="ABU30" s="253"/>
      <c r="ABV30" s="253"/>
      <c r="ABW30" s="253"/>
      <c r="ABX30" s="253"/>
      <c r="ABY30" s="253"/>
      <c r="ABZ30" s="253"/>
      <c r="ACA30" s="253"/>
      <c r="ACB30" s="253"/>
      <c r="ACC30" s="253"/>
      <c r="ACD30" s="253"/>
      <c r="ACE30" s="253"/>
      <c r="ACF30" s="126"/>
      <c r="ACG30" s="126"/>
      <c r="ACH30" s="126"/>
      <c r="ACI30" s="126"/>
      <c r="ACJ30" s="126"/>
      <c r="ACK30" s="126"/>
      <c r="ACL30" s="126"/>
      <c r="ACM30" s="126"/>
      <c r="ACN30" s="126"/>
      <c r="ACO30" s="126"/>
      <c r="ACP30" s="126"/>
      <c r="ACQ30" s="126"/>
      <c r="ACR30" s="131">
        <v>0</v>
      </c>
      <c r="ACS30" s="227"/>
      <c r="ACT30" s="225"/>
      <c r="ACU30" s="226">
        <f t="shared" ref="ACU30:ACU34" si="681">ACS30*ACT30</f>
        <v>0</v>
      </c>
      <c r="ACV30" s="131">
        <v>0</v>
      </c>
      <c r="ACW30" s="227"/>
      <c r="ACX30" s="225"/>
      <c r="ACY30" s="226">
        <f t="shared" ref="ACY30:ACY34" si="682">ACW30*ACX30</f>
        <v>0</v>
      </c>
      <c r="ACZ30" s="131">
        <v>0</v>
      </c>
      <c r="ADA30" s="227"/>
      <c r="ADB30" s="225"/>
      <c r="ADC30" s="226">
        <f t="shared" ref="ADC30:ADC34" si="683">ADA30*ADB30</f>
        <v>0</v>
      </c>
      <c r="ADD30" s="131">
        <v>0</v>
      </c>
      <c r="ADE30" s="227"/>
      <c r="ADF30" s="225"/>
      <c r="ADG30" s="226">
        <f t="shared" ref="ADG30:ADG34" si="684">ADE30*ADF30</f>
        <v>0</v>
      </c>
      <c r="ADH30" s="131">
        <v>0</v>
      </c>
      <c r="ADI30" s="227"/>
      <c r="ADJ30" s="225"/>
      <c r="ADK30" s="226">
        <f t="shared" si="650"/>
        <v>0</v>
      </c>
      <c r="ADL30" s="131">
        <v>0</v>
      </c>
      <c r="ADM30" s="227"/>
      <c r="ADN30" s="225"/>
      <c r="ADO30" s="226">
        <f t="shared" si="651"/>
        <v>0</v>
      </c>
      <c r="ADP30" s="131">
        <v>0</v>
      </c>
      <c r="ADQ30" s="227"/>
      <c r="ADR30" s="225"/>
      <c r="ADS30" s="226">
        <f t="shared" si="652"/>
        <v>0</v>
      </c>
      <c r="ADT30" s="131">
        <v>0</v>
      </c>
      <c r="ADU30" s="225"/>
      <c r="ADV30" s="225"/>
      <c r="ADW30" s="226">
        <f t="shared" si="653"/>
        <v>0</v>
      </c>
      <c r="ADX30" s="131">
        <v>0</v>
      </c>
      <c r="ADY30" s="225"/>
      <c r="ADZ30" s="225"/>
      <c r="AEA30" s="226">
        <f t="shared" si="654"/>
        <v>0</v>
      </c>
      <c r="AEB30" s="131">
        <v>0</v>
      </c>
      <c r="AEC30" s="225"/>
      <c r="AED30" s="225"/>
      <c r="AEE30" s="226">
        <f t="shared" si="655"/>
        <v>0</v>
      </c>
      <c r="AEF30" s="131">
        <v>0</v>
      </c>
      <c r="AEG30" s="225"/>
      <c r="AEH30" s="225"/>
      <c r="AEI30" s="226">
        <f t="shared" si="562"/>
        <v>0</v>
      </c>
      <c r="AEJ30" s="131"/>
      <c r="AEK30" s="225"/>
      <c r="AEL30" s="225"/>
      <c r="AEM30" s="226">
        <f t="shared" si="563"/>
        <v>0</v>
      </c>
      <c r="AEN30" s="131"/>
      <c r="AEO30" s="225"/>
      <c r="AEP30" s="225"/>
      <c r="AEQ30" s="226">
        <f t="shared" si="564"/>
        <v>0</v>
      </c>
      <c r="AER30" s="131">
        <v>0</v>
      </c>
      <c r="AES30" s="225"/>
      <c r="AET30" s="225"/>
      <c r="AEU30" s="226">
        <f t="shared" si="565"/>
        <v>0</v>
      </c>
      <c r="AEV30" s="131">
        <v>0</v>
      </c>
      <c r="AEW30" s="225"/>
      <c r="AEX30" s="225"/>
      <c r="AEY30" s="226">
        <f t="shared" si="566"/>
        <v>0</v>
      </c>
      <c r="AEZ30" s="131">
        <v>0</v>
      </c>
      <c r="AFA30" s="225"/>
      <c r="AFB30" s="225"/>
      <c r="AFC30" s="226">
        <f t="shared" si="567"/>
        <v>0</v>
      </c>
      <c r="AFD30" s="131">
        <v>0</v>
      </c>
      <c r="AFE30" s="225"/>
      <c r="AFF30" s="225"/>
      <c r="AFG30" s="226">
        <f t="shared" si="568"/>
        <v>0</v>
      </c>
      <c r="AFH30" s="131">
        <v>0</v>
      </c>
      <c r="AFI30" s="225"/>
      <c r="AFJ30" s="225"/>
      <c r="AFK30" s="226">
        <f t="shared" si="569"/>
        <v>0</v>
      </c>
      <c r="AFL30" s="131"/>
      <c r="AFM30" s="225"/>
      <c r="AFN30" s="225"/>
      <c r="AFO30" s="226">
        <f t="shared" si="570"/>
        <v>0</v>
      </c>
      <c r="AFP30" s="225"/>
      <c r="AFQ30" s="225"/>
      <c r="AFR30" s="226">
        <f t="shared" si="571"/>
        <v>0</v>
      </c>
      <c r="AFS30" s="225"/>
      <c r="AFT30" s="225"/>
      <c r="AFU30" s="226">
        <f t="shared" si="572"/>
        <v>0</v>
      </c>
      <c r="AFV30" s="226"/>
      <c r="AFW30" s="226"/>
      <c r="AFX30" s="226">
        <v>0</v>
      </c>
      <c r="AFY30" s="253">
        <v>0</v>
      </c>
      <c r="AFZ30" s="253">
        <v>0</v>
      </c>
      <c r="AGA30" s="253">
        <v>0</v>
      </c>
      <c r="AGB30" s="253">
        <v>0</v>
      </c>
      <c r="AGC30" s="253">
        <v>0</v>
      </c>
      <c r="AGD30" s="253">
        <v>0</v>
      </c>
      <c r="AGE30" s="253">
        <v>0</v>
      </c>
      <c r="AGF30" s="253">
        <v>0</v>
      </c>
      <c r="AGG30" s="253">
        <v>0</v>
      </c>
      <c r="AGH30" s="253">
        <v>0</v>
      </c>
      <c r="AGI30" s="253">
        <v>0</v>
      </c>
      <c r="AGJ30" s="253">
        <v>0</v>
      </c>
      <c r="AGK30" s="253">
        <v>0</v>
      </c>
      <c r="AGL30" s="253">
        <v>0</v>
      </c>
      <c r="AGM30" s="253">
        <v>0</v>
      </c>
      <c r="AGN30" s="253">
        <v>0</v>
      </c>
      <c r="AGO30" s="253">
        <v>0</v>
      </c>
      <c r="AGP30" s="253">
        <v>0</v>
      </c>
      <c r="AGQ30" s="253">
        <v>0</v>
      </c>
      <c r="AGR30" s="253">
        <v>0</v>
      </c>
      <c r="AGS30" s="253">
        <v>0</v>
      </c>
      <c r="AGT30" s="253">
        <v>0</v>
      </c>
      <c r="AGU30" s="253">
        <v>0</v>
      </c>
      <c r="AGV30" s="253">
        <v>0</v>
      </c>
      <c r="AGW30" s="253">
        <v>0</v>
      </c>
      <c r="AGX30" s="253">
        <v>0</v>
      </c>
      <c r="AGY30" s="253">
        <v>0</v>
      </c>
      <c r="AGZ30" s="253">
        <v>0</v>
      </c>
      <c r="AHA30" s="253">
        <v>0</v>
      </c>
      <c r="AHB30" s="253">
        <v>0</v>
      </c>
      <c r="AHC30" s="126">
        <v>0</v>
      </c>
      <c r="AHD30" s="126">
        <v>0</v>
      </c>
      <c r="AHE30" s="126">
        <v>0</v>
      </c>
      <c r="AHF30" s="126">
        <v>0</v>
      </c>
      <c r="AHG30" s="126">
        <v>0</v>
      </c>
      <c r="AHH30" s="126">
        <v>0</v>
      </c>
      <c r="AHI30" s="126">
        <v>0</v>
      </c>
      <c r="AHJ30" s="126">
        <v>0</v>
      </c>
      <c r="AHK30" s="126">
        <v>0</v>
      </c>
      <c r="AHL30" s="126">
        <v>0</v>
      </c>
      <c r="AHM30" s="126">
        <v>0</v>
      </c>
      <c r="AHN30" s="126">
        <v>0</v>
      </c>
      <c r="AHO30" s="131">
        <f t="shared" si="12"/>
        <v>12.599</v>
      </c>
      <c r="AHP30" s="127">
        <f t="shared" si="13"/>
        <v>0</v>
      </c>
      <c r="AHQ30" s="127">
        <f t="shared" si="14"/>
        <v>0</v>
      </c>
      <c r="AHR30" s="131">
        <f t="shared" si="15"/>
        <v>0</v>
      </c>
      <c r="AHS30" s="127">
        <f t="shared" si="16"/>
        <v>1800</v>
      </c>
      <c r="AHT30" s="127">
        <f t="shared" si="17"/>
        <v>142200</v>
      </c>
      <c r="AHU30" s="131">
        <f t="shared" si="18"/>
        <v>0</v>
      </c>
      <c r="AHV30" s="127">
        <f t="shared" si="19"/>
        <v>2500</v>
      </c>
      <c r="AHW30" s="127">
        <f t="shared" si="20"/>
        <v>195500</v>
      </c>
      <c r="AHX30" s="131">
        <v>962.50199999999995</v>
      </c>
      <c r="AHY30" s="127">
        <f t="shared" si="21"/>
        <v>2200</v>
      </c>
      <c r="AHZ30" s="127">
        <f t="shared" si="656"/>
        <v>171600</v>
      </c>
      <c r="AIA30" s="131">
        <f t="shared" ref="AIA30:AIB34" si="685">V30+EW30+JT30+OQ30+TN30+YK30+ADH30</f>
        <v>1844.9079999999999</v>
      </c>
      <c r="AIB30" s="127">
        <f t="shared" si="685"/>
        <v>3000</v>
      </c>
      <c r="AIC30" s="127">
        <f t="shared" ref="AIC30:AIE34" si="686">Y30+EZ30+JW30+OT30+TQ30+YN30+ADK30</f>
        <v>234000</v>
      </c>
      <c r="AID30" s="131">
        <f t="shared" si="686"/>
        <v>1265.337</v>
      </c>
      <c r="AIE30" s="127">
        <f t="shared" si="686"/>
        <v>2500</v>
      </c>
      <c r="AIF30" s="127">
        <f t="shared" ref="AIF30:AIG34" si="687">AC30+FD30+KA30+OX30+TU30+YR30+ADO30</f>
        <v>190000</v>
      </c>
      <c r="AIG30" s="131">
        <f t="shared" si="687"/>
        <v>1190.6400000000001</v>
      </c>
      <c r="AIH30" s="127">
        <f>SUM(AE30,FF30,KC30,OZ30,TW30,YT30,ADQ30)</f>
        <v>500</v>
      </c>
      <c r="AII30" s="127">
        <f t="shared" ref="AII30:AIK34" si="688">SUM(AG30,FH30,KE30,PB30,TY30,YV30,ADS30)</f>
        <v>36500</v>
      </c>
      <c r="AIJ30" s="131">
        <f t="shared" si="688"/>
        <v>321.88400000000001</v>
      </c>
      <c r="AIK30" s="127">
        <f t="shared" si="688"/>
        <v>1600</v>
      </c>
      <c r="AIL30" s="127">
        <f t="shared" ref="AIL30:AIN34" si="689">SUM(AK30,FL30,KI30,PF30,UC30,YZ30,ADW30)</f>
        <v>120000</v>
      </c>
      <c r="AIM30" s="131">
        <f t="shared" si="689"/>
        <v>1421.9290000000001</v>
      </c>
      <c r="AIN30" s="127">
        <f t="shared" si="689"/>
        <v>3200</v>
      </c>
      <c r="AIO30" s="127">
        <f>SUM(AO30,FP30,KM30,PJ30,UG30,ZD30,AEA30)</f>
        <v>235936</v>
      </c>
      <c r="AIP30" s="131">
        <f t="shared" ref="AIP30:AIQ34" si="690">AP30+FQ30+KN30+PK30+UH30+ZE30+AEB30</f>
        <v>1331.933</v>
      </c>
      <c r="AIQ30" s="127">
        <f t="shared" si="690"/>
        <v>3200</v>
      </c>
      <c r="AIR30" s="127">
        <f t="shared" ref="AIR30:AIT34" si="691">AS30+FT30+KQ30+PN30+UK30+ZH30+AEE30</f>
        <v>224000</v>
      </c>
      <c r="AIS30" s="131">
        <f t="shared" si="691"/>
        <v>806.96</v>
      </c>
      <c r="AIT30" s="127">
        <f t="shared" si="691"/>
        <v>2000</v>
      </c>
      <c r="AIU30" s="127">
        <f t="shared" ref="AIU30:AIW34" si="692">AW30+FX30+KU30+PR30+UO30+ZL30+AEI30</f>
        <v>140000</v>
      </c>
      <c r="AIV30" s="131">
        <f t="shared" si="692"/>
        <v>0</v>
      </c>
      <c r="AIW30" s="127">
        <f t="shared" si="692"/>
        <v>0</v>
      </c>
      <c r="AIX30" s="127">
        <f t="shared" ref="AIX30:AIZ34" si="693">BA30+GB30+KY30+PV30+US30+ZP30+AEM30</f>
        <v>0</v>
      </c>
      <c r="AIY30" s="131">
        <f t="shared" si="693"/>
        <v>0</v>
      </c>
      <c r="AIZ30" s="151">
        <f t="shared" si="693"/>
        <v>0</v>
      </c>
      <c r="AJA30" s="127">
        <f t="shared" ref="AJA30:AJC34" si="694">BE30+GF30+LC30+PZ30+UW30+ZT30+AEQ30</f>
        <v>0</v>
      </c>
      <c r="AJB30" s="131">
        <f t="shared" si="694"/>
        <v>0</v>
      </c>
      <c r="AJC30" s="127">
        <f t="shared" si="694"/>
        <v>0</v>
      </c>
      <c r="AJD30" s="127">
        <f t="shared" ref="AJD30:AJF34" si="695">BI30+GJ30+LG30+QD30+VA30+ZX30+AEU30</f>
        <v>0</v>
      </c>
      <c r="AJE30" s="131">
        <f t="shared" si="695"/>
        <v>0</v>
      </c>
      <c r="AJF30" s="127">
        <f t="shared" si="695"/>
        <v>0</v>
      </c>
      <c r="AJG30" s="127">
        <f t="shared" ref="AJG30:AJI34" si="696">BM30+GN30+LK30+QH30+VE30+AAB30+AEY30</f>
        <v>0</v>
      </c>
      <c r="AJH30" s="131">
        <f t="shared" si="696"/>
        <v>0</v>
      </c>
      <c r="AJI30" s="127">
        <f t="shared" si="696"/>
        <v>1200</v>
      </c>
      <c r="AJJ30" s="127">
        <f t="shared" ref="AJJ30:AJL34" si="697">BQ30+GR30+LO30+QL30+VI30+AAF30+AFC30</f>
        <v>84000</v>
      </c>
      <c r="AJK30" s="131">
        <f t="shared" si="697"/>
        <v>0</v>
      </c>
      <c r="AJL30" s="127">
        <f t="shared" si="697"/>
        <v>1200</v>
      </c>
      <c r="AJM30" s="127">
        <f t="shared" ref="AJM30:AJO34" si="698">BU30+GV30+LS30+QP30+VM30+AAJ30+AFG30</f>
        <v>84000</v>
      </c>
      <c r="AJN30" s="131">
        <f t="shared" si="698"/>
        <v>0</v>
      </c>
      <c r="AJO30" s="127">
        <f t="shared" si="698"/>
        <v>1000</v>
      </c>
      <c r="AJP30" s="127">
        <f t="shared" ref="AJP30:AJR34" si="699">BY30+GZ30+LW30+QT30+VQ30+AAN30+AFK30</f>
        <v>70000</v>
      </c>
      <c r="AJQ30" s="131">
        <f t="shared" si="699"/>
        <v>0</v>
      </c>
      <c r="AJR30" s="127">
        <f t="shared" si="699"/>
        <v>900</v>
      </c>
      <c r="AJS30" s="127">
        <f t="shared" ref="AJS30:AJT34" si="700">CC30+HD30+MA30+QX30+VU30+AAR30+AFO30</f>
        <v>63000</v>
      </c>
      <c r="AJT30" s="127">
        <f t="shared" si="700"/>
        <v>1200</v>
      </c>
      <c r="AJU30" s="127">
        <f t="shared" ref="AJU30:AJV34" si="701">CF30+HG30+MD30+RA30+VX30+AAU30+AFR30</f>
        <v>84000</v>
      </c>
      <c r="AJV30" s="127">
        <f t="shared" si="701"/>
        <v>1500</v>
      </c>
      <c r="AJW30" s="127">
        <f>CI30+HJ30+MG30+RD30+WA30+AAX30+AFU30</f>
        <v>105000</v>
      </c>
      <c r="AJX30" s="127">
        <v>1500</v>
      </c>
      <c r="AJY30" s="127">
        <v>105000</v>
      </c>
      <c r="AJZ30" s="128">
        <f t="shared" si="42"/>
        <v>2706.6149999999998</v>
      </c>
      <c r="AKA30" s="128">
        <f t="shared" si="43"/>
        <v>213833.25</v>
      </c>
      <c r="AKB30" s="128">
        <v>2265.1869999999999</v>
      </c>
      <c r="AKC30" s="128">
        <v>177868.5</v>
      </c>
      <c r="AKD30" s="128">
        <v>2320.9839999999999</v>
      </c>
      <c r="AKE30" s="128">
        <v>181045.8</v>
      </c>
      <c r="AKF30" s="128">
        <f t="shared" si="44"/>
        <v>2153.2919999999999</v>
      </c>
      <c r="AKG30" s="128">
        <f t="shared" si="45"/>
        <v>159573.29999999999</v>
      </c>
      <c r="AKH30" s="128">
        <f t="shared" si="46"/>
        <v>1300.2850000000001</v>
      </c>
      <c r="AKI30" s="128">
        <f t="shared" si="583"/>
        <v>97086.45</v>
      </c>
      <c r="AKJ30" s="128">
        <v>219.589</v>
      </c>
      <c r="AKK30" s="128">
        <v>16030.8</v>
      </c>
      <c r="AKL30" s="128">
        <f t="shared" ref="AKL30:AKM34" si="702">CY30+HZ30+MW30+RT30+WQ30+ABN30+AGK30</f>
        <v>3180.4409999999998</v>
      </c>
      <c r="AKM30" s="128">
        <f t="shared" si="702"/>
        <v>231282</v>
      </c>
      <c r="AKN30" s="128">
        <f t="shared" ref="AKN30:AKQ34" si="703">SUM(DA30,IB30,MY30,RV30,WS30,ABP30,AGM30)</f>
        <v>2831.558</v>
      </c>
      <c r="AKO30" s="128">
        <f t="shared" si="703"/>
        <v>208440</v>
      </c>
      <c r="AKP30" s="128">
        <f t="shared" si="703"/>
        <v>2773.2110000000002</v>
      </c>
      <c r="AKQ30" s="128">
        <f t="shared" si="703"/>
        <v>204457.74</v>
      </c>
      <c r="AKR30" s="128">
        <f t="shared" ref="AKR30:ALA34" si="704">DE30+IF30+NC30+RZ30+WW30+ABT30+AGQ30</f>
        <v>1096.595</v>
      </c>
      <c r="AKS30" s="128">
        <f t="shared" si="704"/>
        <v>84555.5</v>
      </c>
      <c r="AKT30" s="128">
        <f t="shared" si="704"/>
        <v>12.599</v>
      </c>
      <c r="AKU30" s="128">
        <f t="shared" si="704"/>
        <v>882</v>
      </c>
      <c r="AKV30" s="128">
        <f t="shared" si="704"/>
        <v>79.195999999999998</v>
      </c>
      <c r="AKW30" s="128">
        <f t="shared" si="704"/>
        <v>5544</v>
      </c>
      <c r="AKX30" s="128">
        <f t="shared" si="704"/>
        <v>0</v>
      </c>
      <c r="AKY30" s="128">
        <f t="shared" si="704"/>
        <v>0</v>
      </c>
      <c r="AKZ30" s="128">
        <f t="shared" si="704"/>
        <v>962.50199999999995</v>
      </c>
      <c r="ALA30" s="128">
        <f t="shared" si="704"/>
        <v>67378.5</v>
      </c>
      <c r="ALB30" s="128">
        <f t="shared" ref="ALB30:ALH34" si="705">DO30+IP30+NM30+SJ30+XG30+ACD30+AHA30</f>
        <v>1844.9079999999999</v>
      </c>
      <c r="ALC30" s="128">
        <f t="shared" si="705"/>
        <v>129150</v>
      </c>
      <c r="ALD30" s="128">
        <f t="shared" si="705"/>
        <v>1265.337</v>
      </c>
      <c r="ALE30" s="128">
        <f t="shared" si="705"/>
        <v>88578</v>
      </c>
      <c r="ALF30" s="128">
        <f t="shared" si="705"/>
        <v>1190.6400000000001</v>
      </c>
      <c r="ALG30" s="128">
        <f t="shared" si="705"/>
        <v>83349</v>
      </c>
      <c r="ALH30" s="128">
        <f t="shared" si="705"/>
        <v>321.88400000000001</v>
      </c>
      <c r="ALI30" s="128">
        <f t="shared" ref="ALI30:ALK34" si="706">DW30+IW30+NT30+SQ30+XN30+ACK30+AHH30</f>
        <v>22533</v>
      </c>
      <c r="ALJ30" s="128">
        <f t="shared" si="706"/>
        <v>1421.9290000000001</v>
      </c>
      <c r="ALK30" s="128">
        <f t="shared" si="706"/>
        <v>99540</v>
      </c>
      <c r="ALL30" s="128">
        <f>DZ30+IY30+NV30+SS30+XP30+ACM30+AHJ30</f>
        <v>99540</v>
      </c>
      <c r="ALM30" s="128">
        <v>1331.933</v>
      </c>
      <c r="ALN30" s="128">
        <v>93240</v>
      </c>
      <c r="ALO30" s="128">
        <v>93240</v>
      </c>
      <c r="ALP30" s="128">
        <v>806.96</v>
      </c>
      <c r="ALQ30" s="128">
        <v>56490</v>
      </c>
      <c r="ALR30" s="128">
        <v>56490</v>
      </c>
    </row>
    <row r="31" spans="1:1006" s="115" customFormat="1" ht="18" hidden="1" customHeight="1" outlineLevel="1" x14ac:dyDescent="0.25">
      <c r="A31" s="120"/>
      <c r="B31" s="120"/>
      <c r="C31" s="297" t="s">
        <v>263</v>
      </c>
      <c r="D31" s="178"/>
      <c r="E31" s="206"/>
      <c r="F31" s="206">
        <v>0</v>
      </c>
      <c r="G31" s="227"/>
      <c r="H31" s="225">
        <v>53.44</v>
      </c>
      <c r="I31" s="208">
        <f t="shared" si="657"/>
        <v>0</v>
      </c>
      <c r="J31" s="206">
        <v>0</v>
      </c>
      <c r="K31" s="227"/>
      <c r="L31" s="225">
        <v>53.44</v>
      </c>
      <c r="M31" s="208">
        <f t="shared" si="658"/>
        <v>0</v>
      </c>
      <c r="N31" s="206">
        <v>0</v>
      </c>
      <c r="O31" s="225"/>
      <c r="P31" s="225">
        <v>53.44</v>
      </c>
      <c r="Q31" s="208">
        <f t="shared" si="659"/>
        <v>0</v>
      </c>
      <c r="R31" s="206">
        <v>0</v>
      </c>
      <c r="S31" s="225"/>
      <c r="T31" s="225">
        <v>53.44</v>
      </c>
      <c r="U31" s="208">
        <f t="shared" si="660"/>
        <v>0</v>
      </c>
      <c r="V31" s="208">
        <v>0</v>
      </c>
      <c r="W31" s="225"/>
      <c r="X31" s="225">
        <v>53.44</v>
      </c>
      <c r="Y31" s="208">
        <f t="shared" si="590"/>
        <v>0</v>
      </c>
      <c r="Z31" s="208">
        <v>0</v>
      </c>
      <c r="AA31" s="225"/>
      <c r="AB31" s="225">
        <v>53.44</v>
      </c>
      <c r="AC31" s="208">
        <f t="shared" si="591"/>
        <v>0</v>
      </c>
      <c r="AD31" s="208">
        <v>0</v>
      </c>
      <c r="AE31" s="225"/>
      <c r="AF31" s="225">
        <v>53.44</v>
      </c>
      <c r="AG31" s="208">
        <f t="shared" si="592"/>
        <v>0</v>
      </c>
      <c r="AH31" s="208">
        <v>0</v>
      </c>
      <c r="AI31" s="225"/>
      <c r="AJ31" s="225">
        <v>53.44</v>
      </c>
      <c r="AK31" s="208">
        <f t="shared" si="593"/>
        <v>0</v>
      </c>
      <c r="AL31" s="208">
        <v>0</v>
      </c>
      <c r="AM31" s="225"/>
      <c r="AN31" s="225">
        <v>53.44</v>
      </c>
      <c r="AO31" s="208">
        <f t="shared" si="594"/>
        <v>0</v>
      </c>
      <c r="AP31" s="208">
        <v>0</v>
      </c>
      <c r="AQ31" s="225"/>
      <c r="AR31" s="225">
        <v>53.44</v>
      </c>
      <c r="AS31" s="208">
        <f t="shared" si="595"/>
        <v>0</v>
      </c>
      <c r="AT31" s="208">
        <v>0</v>
      </c>
      <c r="AU31" s="225"/>
      <c r="AV31" s="225">
        <v>53.44</v>
      </c>
      <c r="AW31" s="208">
        <f t="shared" si="436"/>
        <v>0</v>
      </c>
      <c r="AX31" s="208">
        <v>0</v>
      </c>
      <c r="AY31" s="225"/>
      <c r="AZ31" s="225">
        <v>53.44</v>
      </c>
      <c r="BA31" s="208">
        <f t="shared" si="437"/>
        <v>0</v>
      </c>
      <c r="BB31" s="208">
        <v>0</v>
      </c>
      <c r="BC31" s="225"/>
      <c r="BD31" s="225">
        <v>53.44</v>
      </c>
      <c r="BE31" s="208">
        <f t="shared" si="438"/>
        <v>0</v>
      </c>
      <c r="BF31" s="208">
        <v>0</v>
      </c>
      <c r="BG31" s="225"/>
      <c r="BH31" s="225">
        <v>53.44</v>
      </c>
      <c r="BI31" s="208">
        <f t="shared" si="439"/>
        <v>0</v>
      </c>
      <c r="BJ31" s="208">
        <v>0</v>
      </c>
      <c r="BK31" s="225"/>
      <c r="BL31" s="225">
        <v>53.44</v>
      </c>
      <c r="BM31" s="208">
        <f t="shared" si="440"/>
        <v>0</v>
      </c>
      <c r="BN31" s="208">
        <v>0</v>
      </c>
      <c r="BO31" s="227"/>
      <c r="BP31" s="225">
        <v>53.44</v>
      </c>
      <c r="BQ31" s="208">
        <f t="shared" si="441"/>
        <v>0</v>
      </c>
      <c r="BR31" s="208">
        <v>0</v>
      </c>
      <c r="BS31" s="227"/>
      <c r="BT31" s="225">
        <v>53.44</v>
      </c>
      <c r="BU31" s="208">
        <f t="shared" si="442"/>
        <v>0</v>
      </c>
      <c r="BV31" s="208">
        <v>0</v>
      </c>
      <c r="BW31" s="227"/>
      <c r="BX31" s="225">
        <v>53.44</v>
      </c>
      <c r="BY31" s="208">
        <f t="shared" si="443"/>
        <v>0</v>
      </c>
      <c r="BZ31" s="208"/>
      <c r="CA31" s="227"/>
      <c r="CB31" s="225">
        <v>53.44</v>
      </c>
      <c r="CC31" s="208">
        <f t="shared" si="444"/>
        <v>0</v>
      </c>
      <c r="CD31" s="227"/>
      <c r="CE31" s="225">
        <v>53.44</v>
      </c>
      <c r="CF31" s="208">
        <f t="shared" si="445"/>
        <v>0</v>
      </c>
      <c r="CG31" s="227"/>
      <c r="CH31" s="225">
        <v>53.44</v>
      </c>
      <c r="CI31" s="226">
        <f t="shared" si="446"/>
        <v>0</v>
      </c>
      <c r="CJ31" s="226"/>
      <c r="CK31" s="226">
        <v>53.44</v>
      </c>
      <c r="CL31" s="226">
        <v>0</v>
      </c>
      <c r="CM31" s="253">
        <v>0</v>
      </c>
      <c r="CN31" s="253">
        <v>0</v>
      </c>
      <c r="CO31" s="253">
        <v>0</v>
      </c>
      <c r="CP31" s="253">
        <v>0</v>
      </c>
      <c r="CQ31" s="253">
        <v>0</v>
      </c>
      <c r="CR31" s="253">
        <v>0</v>
      </c>
      <c r="CS31" s="253">
        <v>0</v>
      </c>
      <c r="CT31" s="253">
        <v>0</v>
      </c>
      <c r="CU31" s="253">
        <v>0</v>
      </c>
      <c r="CV31" s="253">
        <v>0</v>
      </c>
      <c r="CW31" s="253">
        <v>0</v>
      </c>
      <c r="CX31" s="253">
        <v>0</v>
      </c>
      <c r="CY31" s="253">
        <v>0</v>
      </c>
      <c r="CZ31" s="253">
        <v>0</v>
      </c>
      <c r="DA31" s="253">
        <v>0</v>
      </c>
      <c r="DB31" s="253">
        <v>0</v>
      </c>
      <c r="DC31" s="253">
        <v>0</v>
      </c>
      <c r="DD31" s="253">
        <v>0</v>
      </c>
      <c r="DE31" s="253">
        <v>0</v>
      </c>
      <c r="DF31" s="253">
        <v>0</v>
      </c>
      <c r="DG31" s="253">
        <v>0</v>
      </c>
      <c r="DH31" s="253">
        <v>0</v>
      </c>
      <c r="DI31" s="253">
        <v>0</v>
      </c>
      <c r="DJ31" s="253">
        <v>0</v>
      </c>
      <c r="DK31" s="253">
        <v>0</v>
      </c>
      <c r="DL31" s="253">
        <v>0</v>
      </c>
      <c r="DM31" s="253">
        <v>0</v>
      </c>
      <c r="DN31" s="253">
        <v>0</v>
      </c>
      <c r="DO31" s="253">
        <v>0</v>
      </c>
      <c r="DP31" s="253">
        <v>0</v>
      </c>
      <c r="DQ31" s="253">
        <v>0</v>
      </c>
      <c r="DR31" s="253">
        <v>0</v>
      </c>
      <c r="DS31" s="253">
        <v>0</v>
      </c>
      <c r="DT31" s="253">
        <v>0</v>
      </c>
      <c r="DU31" s="253">
        <v>0</v>
      </c>
      <c r="DV31" s="253">
        <v>0</v>
      </c>
      <c r="DW31" s="253">
        <v>0</v>
      </c>
      <c r="DX31" s="253">
        <v>0</v>
      </c>
      <c r="DY31" s="253">
        <v>0</v>
      </c>
      <c r="DZ31" s="253">
        <v>0</v>
      </c>
      <c r="EA31" s="126">
        <v>0</v>
      </c>
      <c r="EB31" s="126">
        <v>0</v>
      </c>
      <c r="EC31" s="126">
        <v>0</v>
      </c>
      <c r="ED31" s="126">
        <v>0</v>
      </c>
      <c r="EE31" s="126">
        <v>0</v>
      </c>
      <c r="EF31" s="126">
        <v>0</v>
      </c>
      <c r="EG31" s="131">
        <v>0</v>
      </c>
      <c r="EH31" s="225"/>
      <c r="EI31" s="225">
        <v>55.29</v>
      </c>
      <c r="EJ31" s="226">
        <f t="shared" si="661"/>
        <v>0</v>
      </c>
      <c r="EK31" s="131">
        <v>0</v>
      </c>
      <c r="EL31" s="225"/>
      <c r="EM31" s="225">
        <v>55.29</v>
      </c>
      <c r="EN31" s="226">
        <f t="shared" si="662"/>
        <v>0</v>
      </c>
      <c r="EO31" s="131">
        <v>0</v>
      </c>
      <c r="EP31" s="225"/>
      <c r="EQ31" s="225">
        <v>55.29</v>
      </c>
      <c r="ER31" s="226">
        <f t="shared" si="663"/>
        <v>0</v>
      </c>
      <c r="ES31" s="131">
        <v>0</v>
      </c>
      <c r="ET31" s="225"/>
      <c r="EU31" s="225">
        <v>55.29</v>
      </c>
      <c r="EV31" s="226">
        <f t="shared" si="664"/>
        <v>0</v>
      </c>
      <c r="EW31" s="131">
        <v>0</v>
      </c>
      <c r="EX31" s="225"/>
      <c r="EY31" s="225">
        <v>55.29</v>
      </c>
      <c r="EZ31" s="226">
        <f t="shared" si="600"/>
        <v>0</v>
      </c>
      <c r="FA31" s="131">
        <v>0</v>
      </c>
      <c r="FB31" s="225"/>
      <c r="FC31" s="225">
        <v>55.29</v>
      </c>
      <c r="FD31" s="226">
        <f t="shared" si="601"/>
        <v>0</v>
      </c>
      <c r="FE31" s="131">
        <v>0</v>
      </c>
      <c r="FF31" s="225"/>
      <c r="FG31" s="225">
        <v>55.29</v>
      </c>
      <c r="FH31" s="226">
        <f t="shared" si="602"/>
        <v>0</v>
      </c>
      <c r="FI31" s="131">
        <v>0</v>
      </c>
      <c r="FJ31" s="225"/>
      <c r="FK31" s="225">
        <v>56.23</v>
      </c>
      <c r="FL31" s="226">
        <f t="shared" si="603"/>
        <v>0</v>
      </c>
      <c r="FM31" s="131">
        <v>0</v>
      </c>
      <c r="FN31" s="225"/>
      <c r="FO31" s="225">
        <v>56.23</v>
      </c>
      <c r="FP31" s="226">
        <f t="shared" si="604"/>
        <v>0</v>
      </c>
      <c r="FQ31" s="131">
        <v>0</v>
      </c>
      <c r="FR31" s="225"/>
      <c r="FS31" s="225">
        <v>56.23</v>
      </c>
      <c r="FT31" s="226">
        <f t="shared" si="605"/>
        <v>0</v>
      </c>
      <c r="FU31" s="131">
        <v>0</v>
      </c>
      <c r="FV31" s="225"/>
      <c r="FW31" s="225">
        <v>56.23</v>
      </c>
      <c r="FX31" s="226">
        <f t="shared" si="457"/>
        <v>0</v>
      </c>
      <c r="FY31" s="131">
        <v>0</v>
      </c>
      <c r="FZ31" s="225"/>
      <c r="GA31" s="225">
        <v>56.23</v>
      </c>
      <c r="GB31" s="226">
        <f t="shared" si="458"/>
        <v>0</v>
      </c>
      <c r="GC31" s="131">
        <v>0</v>
      </c>
      <c r="GD31" s="225"/>
      <c r="GE31" s="225">
        <v>56.23</v>
      </c>
      <c r="GF31" s="226">
        <f t="shared" si="459"/>
        <v>0</v>
      </c>
      <c r="GG31" s="131">
        <v>24</v>
      </c>
      <c r="GH31" s="225"/>
      <c r="GI31" s="225">
        <v>56.23</v>
      </c>
      <c r="GJ31" s="226">
        <f t="shared" si="460"/>
        <v>0</v>
      </c>
      <c r="GK31" s="131">
        <v>3</v>
      </c>
      <c r="GL31" s="225"/>
      <c r="GM31" s="225">
        <v>56.23</v>
      </c>
      <c r="GN31" s="226">
        <f t="shared" si="461"/>
        <v>0</v>
      </c>
      <c r="GO31" s="131">
        <v>45</v>
      </c>
      <c r="GP31" s="225"/>
      <c r="GQ31" s="225">
        <v>56.23</v>
      </c>
      <c r="GR31" s="226">
        <f t="shared" si="462"/>
        <v>0</v>
      </c>
      <c r="GS31" s="131">
        <v>38.75</v>
      </c>
      <c r="GT31" s="225"/>
      <c r="GU31" s="225">
        <v>56.23</v>
      </c>
      <c r="GV31" s="226">
        <f t="shared" si="463"/>
        <v>0</v>
      </c>
      <c r="GW31" s="131">
        <v>114</v>
      </c>
      <c r="GX31" s="225"/>
      <c r="GY31" s="225">
        <v>56.23</v>
      </c>
      <c r="GZ31" s="226">
        <f t="shared" si="464"/>
        <v>0</v>
      </c>
      <c r="HA31" s="131">
        <v>106.5</v>
      </c>
      <c r="HB31" s="225"/>
      <c r="HC31" s="225">
        <v>56.23</v>
      </c>
      <c r="HD31" s="226">
        <f t="shared" si="465"/>
        <v>0</v>
      </c>
      <c r="HE31" s="225"/>
      <c r="HF31" s="225">
        <v>56.23</v>
      </c>
      <c r="HG31" s="226">
        <f t="shared" si="466"/>
        <v>0</v>
      </c>
      <c r="HH31" s="225"/>
      <c r="HI31" s="225">
        <v>54.865000000000002</v>
      </c>
      <c r="HJ31" s="226">
        <f t="shared" si="467"/>
        <v>0</v>
      </c>
      <c r="HK31" s="226"/>
      <c r="HL31" s="226">
        <v>54.865000000000002</v>
      </c>
      <c r="HM31" s="226">
        <v>0</v>
      </c>
      <c r="HN31" s="253">
        <v>0</v>
      </c>
      <c r="HO31" s="253">
        <v>0</v>
      </c>
      <c r="HP31" s="253">
        <v>0</v>
      </c>
      <c r="HQ31" s="253">
        <v>0</v>
      </c>
      <c r="HR31" s="253">
        <v>0</v>
      </c>
      <c r="HS31" s="253">
        <v>0</v>
      </c>
      <c r="HT31" s="253">
        <v>0</v>
      </c>
      <c r="HU31" s="253">
        <v>0</v>
      </c>
      <c r="HV31" s="253">
        <v>0</v>
      </c>
      <c r="HW31" s="253">
        <v>0</v>
      </c>
      <c r="HX31" s="253">
        <v>0</v>
      </c>
      <c r="HY31" s="253">
        <v>0</v>
      </c>
      <c r="HZ31" s="253">
        <v>0</v>
      </c>
      <c r="IA31" s="253">
        <v>0</v>
      </c>
      <c r="IB31" s="253">
        <v>0</v>
      </c>
      <c r="IC31" s="253">
        <v>0</v>
      </c>
      <c r="ID31" s="253">
        <v>0</v>
      </c>
      <c r="IE31" s="253">
        <v>0</v>
      </c>
      <c r="IF31" s="253">
        <v>0</v>
      </c>
      <c r="IG31" s="253">
        <v>0</v>
      </c>
      <c r="IH31" s="253">
        <v>0</v>
      </c>
      <c r="II31" s="253">
        <v>0</v>
      </c>
      <c r="IJ31" s="253">
        <v>0</v>
      </c>
      <c r="IK31" s="253">
        <v>0</v>
      </c>
      <c r="IL31" s="253">
        <v>0</v>
      </c>
      <c r="IM31" s="253">
        <v>0</v>
      </c>
      <c r="IN31" s="253">
        <v>0</v>
      </c>
      <c r="IO31" s="253">
        <v>0</v>
      </c>
      <c r="IP31" s="253">
        <v>0</v>
      </c>
      <c r="IQ31" s="253">
        <v>0</v>
      </c>
      <c r="IR31" s="253">
        <v>0</v>
      </c>
      <c r="IS31" s="253">
        <v>0</v>
      </c>
      <c r="IT31" s="253">
        <v>0</v>
      </c>
      <c r="IU31" s="253">
        <v>0</v>
      </c>
      <c r="IV31" s="253">
        <v>0</v>
      </c>
      <c r="IW31" s="253">
        <v>0</v>
      </c>
      <c r="IX31" s="253">
        <v>0</v>
      </c>
      <c r="IY31" s="253">
        <v>0</v>
      </c>
      <c r="IZ31" s="126">
        <v>0</v>
      </c>
      <c r="JA31" s="126">
        <v>0</v>
      </c>
      <c r="JB31" s="126">
        <v>0</v>
      </c>
      <c r="JC31" s="126">
        <v>0</v>
      </c>
      <c r="JD31" s="131"/>
      <c r="JE31" s="225"/>
      <c r="JF31" s="131"/>
      <c r="JG31" s="228">
        <f t="shared" si="665"/>
        <v>0</v>
      </c>
      <c r="JH31" s="131"/>
      <c r="JI31" s="225"/>
      <c r="JJ31" s="131"/>
      <c r="JK31" s="228">
        <f t="shared" si="666"/>
        <v>0</v>
      </c>
      <c r="JL31" s="131"/>
      <c r="JM31" s="225"/>
      <c r="JN31" s="131"/>
      <c r="JO31" s="228">
        <f t="shared" si="667"/>
        <v>0</v>
      </c>
      <c r="JP31" s="131"/>
      <c r="JQ31" s="225"/>
      <c r="JR31" s="131"/>
      <c r="JS31" s="228">
        <f t="shared" si="668"/>
        <v>0</v>
      </c>
      <c r="JT31" s="131"/>
      <c r="JU31" s="225"/>
      <c r="JV31" s="131"/>
      <c r="JW31" s="228">
        <f t="shared" si="610"/>
        <v>0</v>
      </c>
      <c r="JX31" s="131"/>
      <c r="JY31" s="225"/>
      <c r="JZ31" s="131"/>
      <c r="KA31" s="228">
        <f t="shared" si="611"/>
        <v>0</v>
      </c>
      <c r="KB31" s="131"/>
      <c r="KC31" s="131"/>
      <c r="KD31" s="131"/>
      <c r="KE31" s="228">
        <f t="shared" si="612"/>
        <v>0</v>
      </c>
      <c r="KF31" s="131"/>
      <c r="KG31" s="131"/>
      <c r="KH31" s="131"/>
      <c r="KI31" s="228">
        <f t="shared" si="613"/>
        <v>0</v>
      </c>
      <c r="KJ31" s="131"/>
      <c r="KK31" s="131"/>
      <c r="KL31" s="131"/>
      <c r="KM31" s="228">
        <f t="shared" si="614"/>
        <v>0</v>
      </c>
      <c r="KN31" s="131"/>
      <c r="KO31" s="131"/>
      <c r="KP31" s="131"/>
      <c r="KQ31" s="228">
        <f t="shared" si="615"/>
        <v>0</v>
      </c>
      <c r="KR31" s="131"/>
      <c r="KS31" s="131"/>
      <c r="KT31" s="131"/>
      <c r="KU31" s="228">
        <f t="shared" si="478"/>
        <v>0</v>
      </c>
      <c r="KV31" s="131"/>
      <c r="KW31" s="131"/>
      <c r="KX31" s="131"/>
      <c r="KY31" s="228">
        <f t="shared" si="479"/>
        <v>0</v>
      </c>
      <c r="KZ31" s="131">
        <v>0</v>
      </c>
      <c r="LA31" s="131"/>
      <c r="LB31" s="131"/>
      <c r="LC31" s="228">
        <f t="shared" si="480"/>
        <v>0</v>
      </c>
      <c r="LD31" s="131"/>
      <c r="LE31" s="131"/>
      <c r="LF31" s="131"/>
      <c r="LG31" s="228">
        <f t="shared" si="481"/>
        <v>0</v>
      </c>
      <c r="LH31" s="131"/>
      <c r="LI31" s="131"/>
      <c r="LJ31" s="131"/>
      <c r="LK31" s="228">
        <f t="shared" si="482"/>
        <v>0</v>
      </c>
      <c r="LL31" s="131"/>
      <c r="LM31" s="131"/>
      <c r="LN31" s="131"/>
      <c r="LO31" s="228">
        <f t="shared" si="483"/>
        <v>0</v>
      </c>
      <c r="LP31" s="131"/>
      <c r="LQ31" s="131"/>
      <c r="LR31" s="131"/>
      <c r="LS31" s="228">
        <f t="shared" si="484"/>
        <v>0</v>
      </c>
      <c r="LT31" s="131"/>
      <c r="LU31" s="131"/>
      <c r="LV31" s="131"/>
      <c r="LW31" s="228">
        <f t="shared" si="485"/>
        <v>0</v>
      </c>
      <c r="LX31" s="131"/>
      <c r="LY31" s="131"/>
      <c r="LZ31" s="131"/>
      <c r="MA31" s="228">
        <f t="shared" si="486"/>
        <v>0</v>
      </c>
      <c r="MB31" s="131"/>
      <c r="MC31" s="131">
        <v>54.87</v>
      </c>
      <c r="MD31" s="228">
        <f t="shared" si="487"/>
        <v>0</v>
      </c>
      <c r="ME31" s="131"/>
      <c r="MF31" s="131">
        <v>54.87</v>
      </c>
      <c r="MG31" s="228">
        <f t="shared" si="488"/>
        <v>0</v>
      </c>
      <c r="MH31" s="228"/>
      <c r="MI31" s="228">
        <v>54.87</v>
      </c>
      <c r="MJ31" s="228">
        <v>0</v>
      </c>
      <c r="MK31" s="253"/>
      <c r="ML31" s="253"/>
      <c r="MM31" s="253"/>
      <c r="MN31" s="253"/>
      <c r="MO31" s="253"/>
      <c r="MP31" s="253"/>
      <c r="MQ31" s="253"/>
      <c r="MR31" s="253"/>
      <c r="MS31" s="253"/>
      <c r="MT31" s="253"/>
      <c r="MU31" s="253"/>
      <c r="MV31" s="253"/>
      <c r="MW31" s="253"/>
      <c r="MX31" s="253"/>
      <c r="MY31" s="253"/>
      <c r="MZ31" s="253"/>
      <c r="NA31" s="253"/>
      <c r="NB31" s="253"/>
      <c r="NC31" s="253"/>
      <c r="ND31" s="253"/>
      <c r="NE31" s="253"/>
      <c r="NF31" s="253"/>
      <c r="NG31" s="253">
        <v>7.5</v>
      </c>
      <c r="NH31" s="253">
        <v>377.7</v>
      </c>
      <c r="NI31" s="253"/>
      <c r="NJ31" s="253"/>
      <c r="NK31" s="253"/>
      <c r="NL31" s="253"/>
      <c r="NM31" s="253"/>
      <c r="NN31" s="253"/>
      <c r="NO31" s="125"/>
      <c r="NP31" s="125"/>
      <c r="NQ31" s="125"/>
      <c r="NR31" s="125"/>
      <c r="NS31" s="125"/>
      <c r="NT31" s="125"/>
      <c r="NU31" s="125"/>
      <c r="NV31" s="125"/>
      <c r="NW31" s="125"/>
      <c r="NX31" s="125"/>
      <c r="NY31" s="125"/>
      <c r="NZ31" s="125"/>
      <c r="OA31" s="228"/>
      <c r="OB31" s="225"/>
      <c r="OC31" s="225">
        <v>0</v>
      </c>
      <c r="OD31" s="225">
        <f t="shared" si="669"/>
        <v>0</v>
      </c>
      <c r="OE31" s="228"/>
      <c r="OF31" s="225"/>
      <c r="OG31" s="225">
        <v>0</v>
      </c>
      <c r="OH31" s="225">
        <f t="shared" si="670"/>
        <v>0</v>
      </c>
      <c r="OI31" s="228"/>
      <c r="OJ31" s="225"/>
      <c r="OK31" s="225">
        <v>0</v>
      </c>
      <c r="OL31" s="225">
        <f t="shared" si="671"/>
        <v>0</v>
      </c>
      <c r="OM31" s="228"/>
      <c r="ON31" s="225"/>
      <c r="OO31" s="225">
        <v>0</v>
      </c>
      <c r="OP31" s="225">
        <f t="shared" si="672"/>
        <v>0</v>
      </c>
      <c r="OQ31" s="228"/>
      <c r="OR31" s="225"/>
      <c r="OS31" s="225">
        <v>0</v>
      </c>
      <c r="OT31" s="225">
        <f t="shared" si="620"/>
        <v>0</v>
      </c>
      <c r="OU31" s="228"/>
      <c r="OV31" s="225"/>
      <c r="OW31" s="225">
        <v>0</v>
      </c>
      <c r="OX31" s="225">
        <f t="shared" si="621"/>
        <v>0</v>
      </c>
      <c r="OY31" s="228"/>
      <c r="OZ31" s="225"/>
      <c r="PA31" s="225">
        <v>0</v>
      </c>
      <c r="PB31" s="225">
        <f t="shared" si="622"/>
        <v>0</v>
      </c>
      <c r="PC31" s="228"/>
      <c r="PD31" s="225"/>
      <c r="PE31" s="225">
        <v>0</v>
      </c>
      <c r="PF31" s="225">
        <f t="shared" si="623"/>
        <v>0</v>
      </c>
      <c r="PG31" s="228"/>
      <c r="PH31" s="225"/>
      <c r="PI31" s="225">
        <v>0</v>
      </c>
      <c r="PJ31" s="225">
        <f t="shared" si="624"/>
        <v>0</v>
      </c>
      <c r="PK31" s="228"/>
      <c r="PL31" s="225"/>
      <c r="PM31" s="225">
        <v>0</v>
      </c>
      <c r="PN31" s="225">
        <f t="shared" si="625"/>
        <v>0</v>
      </c>
      <c r="PO31" s="228"/>
      <c r="PP31" s="225"/>
      <c r="PQ31" s="225">
        <v>0</v>
      </c>
      <c r="PR31" s="225">
        <f t="shared" si="499"/>
        <v>0</v>
      </c>
      <c r="PS31" s="228"/>
      <c r="PT31" s="225"/>
      <c r="PU31" s="225">
        <v>0</v>
      </c>
      <c r="PV31" s="225">
        <f t="shared" si="500"/>
        <v>0</v>
      </c>
      <c r="PW31" s="228"/>
      <c r="PX31" s="225"/>
      <c r="PY31" s="225">
        <v>0</v>
      </c>
      <c r="PZ31" s="225">
        <f t="shared" si="501"/>
        <v>0</v>
      </c>
      <c r="QA31" s="228"/>
      <c r="QB31" s="225"/>
      <c r="QC31" s="225">
        <v>0</v>
      </c>
      <c r="QD31" s="225">
        <f t="shared" si="502"/>
        <v>0</v>
      </c>
      <c r="QE31" s="228"/>
      <c r="QF31" s="225"/>
      <c r="QG31" s="225">
        <v>0</v>
      </c>
      <c r="QH31" s="225">
        <f t="shared" si="503"/>
        <v>0</v>
      </c>
      <c r="QI31" s="228"/>
      <c r="QJ31" s="225"/>
      <c r="QK31" s="225">
        <v>0</v>
      </c>
      <c r="QL31" s="225">
        <f t="shared" si="504"/>
        <v>0</v>
      </c>
      <c r="QM31" s="228"/>
      <c r="QN31" s="225"/>
      <c r="QO31" s="225">
        <v>0</v>
      </c>
      <c r="QP31" s="225">
        <f t="shared" si="505"/>
        <v>0</v>
      </c>
      <c r="QQ31" s="228"/>
      <c r="QR31" s="225"/>
      <c r="QS31" s="225">
        <v>0</v>
      </c>
      <c r="QT31" s="225">
        <f t="shared" si="506"/>
        <v>0</v>
      </c>
      <c r="QU31" s="228"/>
      <c r="QV31" s="225"/>
      <c r="QW31" s="225">
        <v>0</v>
      </c>
      <c r="QX31" s="225">
        <f t="shared" si="507"/>
        <v>0</v>
      </c>
      <c r="QY31" s="225"/>
      <c r="QZ31" s="225">
        <v>0</v>
      </c>
      <c r="RA31" s="225">
        <f t="shared" si="508"/>
        <v>0</v>
      </c>
      <c r="RB31" s="225"/>
      <c r="RC31" s="225">
        <v>0</v>
      </c>
      <c r="RD31" s="225">
        <f t="shared" si="509"/>
        <v>0</v>
      </c>
      <c r="RE31" s="225"/>
      <c r="RF31" s="225">
        <v>0</v>
      </c>
      <c r="RG31" s="225">
        <v>0</v>
      </c>
      <c r="RH31" s="253"/>
      <c r="RI31" s="253"/>
      <c r="RJ31" s="253"/>
      <c r="RK31" s="253"/>
      <c r="RL31" s="253"/>
      <c r="RM31" s="253"/>
      <c r="RN31" s="253"/>
      <c r="RO31" s="253"/>
      <c r="RP31" s="253"/>
      <c r="RQ31" s="253"/>
      <c r="RR31" s="253"/>
      <c r="RS31" s="253"/>
      <c r="RT31" s="253"/>
      <c r="RU31" s="253"/>
      <c r="RV31" s="253"/>
      <c r="RW31" s="253"/>
      <c r="RX31" s="253"/>
      <c r="RY31" s="253"/>
      <c r="RZ31" s="253"/>
      <c r="SA31" s="253"/>
      <c r="SB31" s="253"/>
      <c r="SC31" s="253"/>
      <c r="SD31" s="253"/>
      <c r="SE31" s="253"/>
      <c r="SF31" s="253"/>
      <c r="SG31" s="253"/>
      <c r="SH31" s="253"/>
      <c r="SI31" s="253"/>
      <c r="SJ31" s="253"/>
      <c r="SK31" s="253"/>
      <c r="SL31" s="125"/>
      <c r="SM31" s="125"/>
      <c r="SN31" s="125"/>
      <c r="SO31" s="125"/>
      <c r="SP31" s="125"/>
      <c r="SQ31" s="125"/>
      <c r="SR31" s="125"/>
      <c r="SS31" s="125"/>
      <c r="ST31" s="125"/>
      <c r="SU31" s="125"/>
      <c r="SV31" s="125"/>
      <c r="SW31" s="125"/>
      <c r="SX31" s="228"/>
      <c r="SY31" s="240">
        <v>0</v>
      </c>
      <c r="SZ31" s="124"/>
      <c r="TA31" s="226">
        <f t="shared" si="673"/>
        <v>0</v>
      </c>
      <c r="TB31" s="228"/>
      <c r="TC31" s="240">
        <v>0</v>
      </c>
      <c r="TD31" s="124"/>
      <c r="TE31" s="226">
        <f t="shared" si="674"/>
        <v>0</v>
      </c>
      <c r="TF31" s="228"/>
      <c r="TG31" s="240">
        <v>0</v>
      </c>
      <c r="TH31" s="124"/>
      <c r="TI31" s="226">
        <f t="shared" si="675"/>
        <v>0</v>
      </c>
      <c r="TJ31" s="228"/>
      <c r="TK31" s="240">
        <v>0</v>
      </c>
      <c r="TL31" s="124"/>
      <c r="TM31" s="226">
        <f t="shared" si="676"/>
        <v>0</v>
      </c>
      <c r="TN31" s="228"/>
      <c r="TO31" s="240">
        <v>0</v>
      </c>
      <c r="TP31" s="124"/>
      <c r="TQ31" s="226">
        <f t="shared" si="630"/>
        <v>0</v>
      </c>
      <c r="TR31" s="228"/>
      <c r="TS31" s="240">
        <v>0</v>
      </c>
      <c r="TT31" s="124"/>
      <c r="TU31" s="226">
        <f t="shared" si="631"/>
        <v>0</v>
      </c>
      <c r="TV31" s="228"/>
      <c r="TW31" s="240">
        <v>0</v>
      </c>
      <c r="TX31" s="124"/>
      <c r="TY31" s="226">
        <f t="shared" si="632"/>
        <v>0</v>
      </c>
      <c r="TZ31" s="228"/>
      <c r="UA31" s="219">
        <v>0</v>
      </c>
      <c r="UB31" s="124"/>
      <c r="UC31" s="226">
        <f t="shared" si="633"/>
        <v>0</v>
      </c>
      <c r="UD31" s="228"/>
      <c r="UE31" s="219">
        <v>0</v>
      </c>
      <c r="UF31" s="124"/>
      <c r="UG31" s="226">
        <f t="shared" si="634"/>
        <v>0</v>
      </c>
      <c r="UH31" s="228">
        <v>8.25</v>
      </c>
      <c r="UI31" s="219">
        <v>0</v>
      </c>
      <c r="UJ31" s="124"/>
      <c r="UK31" s="226">
        <f t="shared" si="635"/>
        <v>0</v>
      </c>
      <c r="UL31" s="228"/>
      <c r="UM31" s="219">
        <v>0</v>
      </c>
      <c r="UN31" s="124"/>
      <c r="UO31" s="226">
        <f t="shared" si="520"/>
        <v>0</v>
      </c>
      <c r="UP31" s="228"/>
      <c r="UQ31" s="208">
        <v>0</v>
      </c>
      <c r="UR31" s="124"/>
      <c r="US31" s="226">
        <f t="shared" si="521"/>
        <v>0</v>
      </c>
      <c r="UT31" s="228">
        <v>-0.25</v>
      </c>
      <c r="UU31" s="208">
        <v>0</v>
      </c>
      <c r="UV31" s="124"/>
      <c r="UW31" s="226">
        <f t="shared" si="522"/>
        <v>0</v>
      </c>
      <c r="UX31" s="228">
        <v>5.25</v>
      </c>
      <c r="UY31" s="208">
        <v>0</v>
      </c>
      <c r="UZ31" s="124"/>
      <c r="VA31" s="226">
        <f t="shared" si="523"/>
        <v>0</v>
      </c>
      <c r="VB31" s="228">
        <v>-18.5</v>
      </c>
      <c r="VC31" s="208">
        <v>0</v>
      </c>
      <c r="VD31" s="124"/>
      <c r="VE31" s="226">
        <f t="shared" si="524"/>
        <v>0</v>
      </c>
      <c r="VF31" s="228">
        <v>42</v>
      </c>
      <c r="VG31" s="208">
        <v>0</v>
      </c>
      <c r="VH31" s="124"/>
      <c r="VI31" s="226">
        <f t="shared" si="525"/>
        <v>0</v>
      </c>
      <c r="VJ31" s="228">
        <v>1.75</v>
      </c>
      <c r="VK31" s="206">
        <v>0</v>
      </c>
      <c r="VL31" s="124"/>
      <c r="VM31" s="226">
        <f t="shared" si="526"/>
        <v>0</v>
      </c>
      <c r="VN31" s="228">
        <v>3</v>
      </c>
      <c r="VO31" s="206">
        <v>0</v>
      </c>
      <c r="VP31" s="124"/>
      <c r="VQ31" s="226">
        <f t="shared" si="527"/>
        <v>0</v>
      </c>
      <c r="VR31" s="228">
        <v>22</v>
      </c>
      <c r="VS31" s="206">
        <v>0</v>
      </c>
      <c r="VT31" s="124">
        <v>54</v>
      </c>
      <c r="VU31" s="226">
        <f t="shared" si="528"/>
        <v>0</v>
      </c>
      <c r="VV31" s="225"/>
      <c r="VW31" s="124">
        <v>54</v>
      </c>
      <c r="VX31" s="226">
        <f t="shared" si="529"/>
        <v>0</v>
      </c>
      <c r="VY31" s="225"/>
      <c r="VZ31" s="124">
        <v>49.080000000000005</v>
      </c>
      <c r="WA31" s="226">
        <f t="shared" si="530"/>
        <v>0</v>
      </c>
      <c r="WB31" s="226"/>
      <c r="WC31" s="226">
        <v>60.64</v>
      </c>
      <c r="WD31" s="226">
        <v>0</v>
      </c>
      <c r="WE31" s="253"/>
      <c r="WF31" s="253"/>
      <c r="WG31" s="253"/>
      <c r="WH31" s="253"/>
      <c r="WI31" s="253"/>
      <c r="WJ31" s="253"/>
      <c r="WK31" s="253"/>
      <c r="WL31" s="253"/>
      <c r="WM31" s="253"/>
      <c r="WN31" s="253"/>
      <c r="WO31" s="253"/>
      <c r="WP31" s="253"/>
      <c r="WQ31" s="253"/>
      <c r="WR31" s="253"/>
      <c r="WS31" s="253"/>
      <c r="WT31" s="253"/>
      <c r="WU31" s="253"/>
      <c r="WV31" s="253"/>
      <c r="WW31" s="253"/>
      <c r="WX31" s="253"/>
      <c r="WY31" s="253"/>
      <c r="WZ31" s="253"/>
      <c r="XA31" s="253">
        <v>53.5</v>
      </c>
      <c r="XB31" s="253">
        <v>2625.78</v>
      </c>
      <c r="XC31" s="253"/>
      <c r="XD31" s="253"/>
      <c r="XE31" s="253"/>
      <c r="XF31" s="253"/>
      <c r="XG31" s="253"/>
      <c r="XH31" s="253"/>
      <c r="XI31" s="125"/>
      <c r="XJ31" s="125"/>
      <c r="XK31" s="125"/>
      <c r="XL31" s="125"/>
      <c r="XM31" s="125"/>
      <c r="XN31" s="125"/>
      <c r="XO31" s="125"/>
      <c r="XP31" s="125"/>
      <c r="XQ31" s="125">
        <v>8.25</v>
      </c>
      <c r="XR31" s="125">
        <v>404.91</v>
      </c>
      <c r="XS31" s="125"/>
      <c r="XT31" s="125"/>
      <c r="XU31" s="228"/>
      <c r="XV31" s="226"/>
      <c r="XW31" s="226"/>
      <c r="XX31" s="208">
        <f t="shared" si="677"/>
        <v>0</v>
      </c>
      <c r="XY31" s="228"/>
      <c r="XZ31" s="226"/>
      <c r="YA31" s="226"/>
      <c r="YB31" s="208">
        <f t="shared" si="678"/>
        <v>0</v>
      </c>
      <c r="YC31" s="228"/>
      <c r="YD31" s="226"/>
      <c r="YE31" s="226"/>
      <c r="YF31" s="208">
        <f t="shared" si="679"/>
        <v>0</v>
      </c>
      <c r="YG31" s="228"/>
      <c r="YH31" s="226"/>
      <c r="YI31" s="226"/>
      <c r="YJ31" s="208">
        <f t="shared" si="680"/>
        <v>0</v>
      </c>
      <c r="YK31" s="228"/>
      <c r="YL31" s="226"/>
      <c r="YM31" s="226"/>
      <c r="YN31" s="208">
        <f t="shared" si="640"/>
        <v>0</v>
      </c>
      <c r="YO31" s="228"/>
      <c r="YP31" s="226"/>
      <c r="YQ31" s="226"/>
      <c r="YR31" s="208">
        <f t="shared" si="641"/>
        <v>0</v>
      </c>
      <c r="YS31" s="228"/>
      <c r="YT31" s="226"/>
      <c r="YU31" s="226"/>
      <c r="YV31" s="208">
        <f t="shared" si="642"/>
        <v>0</v>
      </c>
      <c r="YW31" s="228"/>
      <c r="YX31" s="226"/>
      <c r="YY31" s="226"/>
      <c r="YZ31" s="208">
        <f t="shared" si="643"/>
        <v>0</v>
      </c>
      <c r="ZA31" s="228"/>
      <c r="ZB31" s="226"/>
      <c r="ZC31" s="226"/>
      <c r="ZD31" s="208">
        <f t="shared" si="644"/>
        <v>0</v>
      </c>
      <c r="ZE31" s="228"/>
      <c r="ZF31" s="226"/>
      <c r="ZG31" s="226"/>
      <c r="ZH31" s="208">
        <f t="shared" si="645"/>
        <v>0</v>
      </c>
      <c r="ZI31" s="228"/>
      <c r="ZJ31" s="227"/>
      <c r="ZK31" s="225"/>
      <c r="ZL31" s="208">
        <f t="shared" si="541"/>
        <v>0</v>
      </c>
      <c r="ZM31" s="228"/>
      <c r="ZN31" s="227"/>
      <c r="ZO31" s="225"/>
      <c r="ZP31" s="208">
        <f t="shared" si="542"/>
        <v>0</v>
      </c>
      <c r="ZQ31" s="228"/>
      <c r="ZR31" s="227"/>
      <c r="ZS31" s="225"/>
      <c r="ZT31" s="208">
        <f t="shared" si="543"/>
        <v>0</v>
      </c>
      <c r="ZU31" s="228"/>
      <c r="ZV31" s="227"/>
      <c r="ZW31" s="225"/>
      <c r="ZX31" s="208">
        <f t="shared" si="544"/>
        <v>0</v>
      </c>
      <c r="ZY31" s="228"/>
      <c r="ZZ31" s="227"/>
      <c r="AAA31" s="225"/>
      <c r="AAB31" s="208">
        <f t="shared" si="545"/>
        <v>0</v>
      </c>
      <c r="AAC31" s="228"/>
      <c r="AAD31" s="227"/>
      <c r="AAE31" s="225"/>
      <c r="AAF31" s="208">
        <f t="shared" si="546"/>
        <v>0</v>
      </c>
      <c r="AAG31" s="228"/>
      <c r="AAH31" s="227"/>
      <c r="AAI31" s="225"/>
      <c r="AAJ31" s="208">
        <f t="shared" si="547"/>
        <v>0</v>
      </c>
      <c r="AAK31" s="228"/>
      <c r="AAL31" s="227"/>
      <c r="AAM31" s="225"/>
      <c r="AAN31" s="208">
        <f t="shared" si="548"/>
        <v>0</v>
      </c>
      <c r="AAO31" s="228"/>
      <c r="AAP31" s="227"/>
      <c r="AAQ31" s="225"/>
      <c r="AAR31" s="208">
        <f t="shared" si="549"/>
        <v>0</v>
      </c>
      <c r="AAS31" s="227"/>
      <c r="AAT31" s="225"/>
      <c r="AAU31" s="208">
        <f t="shared" si="550"/>
        <v>0</v>
      </c>
      <c r="AAV31" s="227"/>
      <c r="AAW31" s="225"/>
      <c r="AAX31" s="226">
        <f t="shared" si="551"/>
        <v>0</v>
      </c>
      <c r="AAY31" s="226"/>
      <c r="AAZ31" s="226"/>
      <c r="ABA31" s="226">
        <v>0</v>
      </c>
      <c r="ABB31" s="253"/>
      <c r="ABC31" s="253"/>
      <c r="ABD31" s="253"/>
      <c r="ABE31" s="253"/>
      <c r="ABF31" s="253"/>
      <c r="ABG31" s="253"/>
      <c r="ABH31" s="253"/>
      <c r="ABI31" s="253"/>
      <c r="ABJ31" s="253"/>
      <c r="ABK31" s="253"/>
      <c r="ABL31" s="253"/>
      <c r="ABM31" s="253"/>
      <c r="ABN31" s="253"/>
      <c r="ABO31" s="253"/>
      <c r="ABP31" s="253"/>
      <c r="ABQ31" s="253"/>
      <c r="ABR31" s="253"/>
      <c r="ABS31" s="253"/>
      <c r="ABT31" s="253"/>
      <c r="ABU31" s="253"/>
      <c r="ABV31" s="253"/>
      <c r="ABW31" s="253"/>
      <c r="ABX31" s="253"/>
      <c r="ABY31" s="253"/>
      <c r="ABZ31" s="253"/>
      <c r="ACA31" s="253"/>
      <c r="ACB31" s="253"/>
      <c r="ACC31" s="253"/>
      <c r="ACD31" s="253"/>
      <c r="ACE31" s="253"/>
      <c r="ACF31" s="126"/>
      <c r="ACG31" s="126"/>
      <c r="ACH31" s="126"/>
      <c r="ACI31" s="126"/>
      <c r="ACJ31" s="126"/>
      <c r="ACK31" s="126"/>
      <c r="ACL31" s="126"/>
      <c r="ACM31" s="126"/>
      <c r="ACN31" s="126"/>
      <c r="ACO31" s="126"/>
      <c r="ACP31" s="126"/>
      <c r="ACQ31" s="126"/>
      <c r="ACR31" s="131">
        <v>0</v>
      </c>
      <c r="ACS31" s="227">
        <v>0</v>
      </c>
      <c r="ACT31" s="225">
        <v>55.29</v>
      </c>
      <c r="ACU31" s="226">
        <f t="shared" si="681"/>
        <v>0</v>
      </c>
      <c r="ACV31" s="131">
        <v>0</v>
      </c>
      <c r="ACW31" s="227">
        <v>0</v>
      </c>
      <c r="ACX31" s="225">
        <v>55.29</v>
      </c>
      <c r="ACY31" s="226">
        <f t="shared" si="682"/>
        <v>0</v>
      </c>
      <c r="ACZ31" s="131">
        <v>0</v>
      </c>
      <c r="ADA31" s="227">
        <v>0</v>
      </c>
      <c r="ADB31" s="225">
        <v>55.29</v>
      </c>
      <c r="ADC31" s="226">
        <f t="shared" si="683"/>
        <v>0</v>
      </c>
      <c r="ADD31" s="131">
        <v>0</v>
      </c>
      <c r="ADE31" s="227">
        <v>0</v>
      </c>
      <c r="ADF31" s="225">
        <v>55.29</v>
      </c>
      <c r="ADG31" s="226">
        <f t="shared" si="684"/>
        <v>0</v>
      </c>
      <c r="ADH31" s="131">
        <v>0</v>
      </c>
      <c r="ADI31" s="227">
        <v>0</v>
      </c>
      <c r="ADJ31" s="225">
        <v>55.29</v>
      </c>
      <c r="ADK31" s="226">
        <f t="shared" si="650"/>
        <v>0</v>
      </c>
      <c r="ADL31" s="131">
        <v>0</v>
      </c>
      <c r="ADM31" s="227">
        <v>0</v>
      </c>
      <c r="ADN31" s="225">
        <v>55.29</v>
      </c>
      <c r="ADO31" s="226">
        <f t="shared" si="651"/>
        <v>0</v>
      </c>
      <c r="ADP31" s="131">
        <v>0</v>
      </c>
      <c r="ADQ31" s="227">
        <v>0</v>
      </c>
      <c r="ADR31" s="225">
        <v>55.29</v>
      </c>
      <c r="ADS31" s="226">
        <f t="shared" si="652"/>
        <v>0</v>
      </c>
      <c r="ADT31" s="131">
        <v>0</v>
      </c>
      <c r="ADU31" s="225">
        <v>0</v>
      </c>
      <c r="ADV31" s="225">
        <v>55.29</v>
      </c>
      <c r="ADW31" s="226">
        <f t="shared" si="653"/>
        <v>0</v>
      </c>
      <c r="ADX31" s="131">
        <v>0</v>
      </c>
      <c r="ADY31" s="225">
        <v>0</v>
      </c>
      <c r="ADZ31" s="225">
        <v>55.29</v>
      </c>
      <c r="AEA31" s="226">
        <f t="shared" si="654"/>
        <v>0</v>
      </c>
      <c r="AEB31" s="131">
        <v>24</v>
      </c>
      <c r="AEC31" s="225">
        <v>0</v>
      </c>
      <c r="AED31" s="225">
        <v>55.29</v>
      </c>
      <c r="AEE31" s="226">
        <f t="shared" si="655"/>
        <v>0</v>
      </c>
      <c r="AEF31" s="131">
        <v>36</v>
      </c>
      <c r="AEG31" s="225">
        <v>0</v>
      </c>
      <c r="AEH31" s="225">
        <v>55.29</v>
      </c>
      <c r="AEI31" s="226">
        <f t="shared" si="562"/>
        <v>0</v>
      </c>
      <c r="AEJ31" s="131">
        <v>0</v>
      </c>
      <c r="AEK31" s="225">
        <v>0</v>
      </c>
      <c r="AEL31" s="225">
        <v>55.29</v>
      </c>
      <c r="AEM31" s="226">
        <f t="shared" si="563"/>
        <v>0</v>
      </c>
      <c r="AEN31" s="131">
        <v>0</v>
      </c>
      <c r="AEO31" s="225">
        <v>1000</v>
      </c>
      <c r="AEP31" s="225">
        <v>55.29</v>
      </c>
      <c r="AEQ31" s="226">
        <f t="shared" si="564"/>
        <v>55290</v>
      </c>
      <c r="AER31" s="131">
        <v>0</v>
      </c>
      <c r="AES31" s="225"/>
      <c r="AET31" s="225">
        <v>55.29</v>
      </c>
      <c r="AEU31" s="226">
        <f t="shared" si="565"/>
        <v>0</v>
      </c>
      <c r="AEV31" s="131">
        <v>0</v>
      </c>
      <c r="AEW31" s="225"/>
      <c r="AEX31" s="225">
        <v>55.29</v>
      </c>
      <c r="AEY31" s="226">
        <f t="shared" si="566"/>
        <v>0</v>
      </c>
      <c r="AEZ31" s="131">
        <v>30</v>
      </c>
      <c r="AFA31" s="225"/>
      <c r="AFB31" s="225">
        <v>55.29</v>
      </c>
      <c r="AFC31" s="226">
        <f t="shared" si="567"/>
        <v>0</v>
      </c>
      <c r="AFD31" s="131">
        <v>0</v>
      </c>
      <c r="AFE31" s="225"/>
      <c r="AFF31" s="225">
        <v>55.29</v>
      </c>
      <c r="AFG31" s="226">
        <f t="shared" si="568"/>
        <v>0</v>
      </c>
      <c r="AFH31" s="131">
        <v>0</v>
      </c>
      <c r="AFI31" s="225"/>
      <c r="AFJ31" s="225">
        <v>55.29</v>
      </c>
      <c r="AFK31" s="226">
        <f t="shared" si="569"/>
        <v>0</v>
      </c>
      <c r="AFL31" s="131">
        <v>13</v>
      </c>
      <c r="AFM31" s="225"/>
      <c r="AFN31" s="225">
        <v>55.29</v>
      </c>
      <c r="AFO31" s="226">
        <f t="shared" si="570"/>
        <v>0</v>
      </c>
      <c r="AFP31" s="225"/>
      <c r="AFQ31" s="225">
        <v>55.29</v>
      </c>
      <c r="AFR31" s="226">
        <f t="shared" si="571"/>
        <v>0</v>
      </c>
      <c r="AFS31" s="225"/>
      <c r="AFT31" s="225">
        <v>55.29</v>
      </c>
      <c r="AFU31" s="226">
        <f t="shared" si="572"/>
        <v>0</v>
      </c>
      <c r="AFV31" s="226"/>
      <c r="AFW31" s="226"/>
      <c r="AFX31" s="226">
        <v>0</v>
      </c>
      <c r="AFY31" s="253">
        <v>0</v>
      </c>
      <c r="AFZ31" s="253">
        <v>0</v>
      </c>
      <c r="AGA31" s="253">
        <v>0</v>
      </c>
      <c r="AGB31" s="253">
        <v>0</v>
      </c>
      <c r="AGC31" s="253">
        <v>0</v>
      </c>
      <c r="AGD31" s="253">
        <v>0</v>
      </c>
      <c r="AGE31" s="253">
        <v>0</v>
      </c>
      <c r="AGF31" s="253">
        <v>0</v>
      </c>
      <c r="AGG31" s="253">
        <v>0</v>
      </c>
      <c r="AGH31" s="253">
        <v>0</v>
      </c>
      <c r="AGI31" s="253">
        <v>0</v>
      </c>
      <c r="AGJ31" s="253">
        <v>0</v>
      </c>
      <c r="AGK31" s="253">
        <v>0</v>
      </c>
      <c r="AGL31" s="253">
        <v>0</v>
      </c>
      <c r="AGM31" s="253">
        <v>0</v>
      </c>
      <c r="AGN31" s="253">
        <v>0</v>
      </c>
      <c r="AGO31" s="253">
        <v>0</v>
      </c>
      <c r="AGP31" s="253">
        <v>0</v>
      </c>
      <c r="AGQ31" s="253">
        <v>0</v>
      </c>
      <c r="AGR31" s="253">
        <v>0</v>
      </c>
      <c r="AGS31" s="253">
        <v>0</v>
      </c>
      <c r="AGT31" s="253">
        <v>0</v>
      </c>
      <c r="AGU31" s="253">
        <v>519</v>
      </c>
      <c r="AGV31" s="253">
        <v>28005.24</v>
      </c>
      <c r="AGW31" s="253">
        <v>0</v>
      </c>
      <c r="AGX31" s="253">
        <v>0</v>
      </c>
      <c r="AGY31" s="253">
        <v>0</v>
      </c>
      <c r="AGZ31" s="253">
        <v>0</v>
      </c>
      <c r="AHA31" s="253">
        <v>0</v>
      </c>
      <c r="AHB31" s="253">
        <v>0</v>
      </c>
      <c r="AHC31" s="125">
        <v>0</v>
      </c>
      <c r="AHD31" s="125">
        <v>0</v>
      </c>
      <c r="AHE31" s="125">
        <v>0</v>
      </c>
      <c r="AHF31" s="125">
        <v>0</v>
      </c>
      <c r="AHG31" s="125">
        <v>0</v>
      </c>
      <c r="AHH31" s="125">
        <v>0</v>
      </c>
      <c r="AHI31" s="125">
        <v>0</v>
      </c>
      <c r="AHJ31" s="125">
        <v>0</v>
      </c>
      <c r="AHK31" s="125">
        <v>24</v>
      </c>
      <c r="AHL31" s="125">
        <v>1326.96</v>
      </c>
      <c r="AHM31" s="125">
        <v>36</v>
      </c>
      <c r="AHN31" s="125">
        <v>2139.84</v>
      </c>
      <c r="AHO31" s="228">
        <f t="shared" si="12"/>
        <v>0</v>
      </c>
      <c r="AHP31" s="127">
        <f t="shared" si="13"/>
        <v>0</v>
      </c>
      <c r="AHQ31" s="127">
        <f t="shared" si="14"/>
        <v>0</v>
      </c>
      <c r="AHR31" s="228">
        <f t="shared" si="15"/>
        <v>0</v>
      </c>
      <c r="AHS31" s="127">
        <f t="shared" si="16"/>
        <v>0</v>
      </c>
      <c r="AHT31" s="127">
        <f t="shared" si="17"/>
        <v>0</v>
      </c>
      <c r="AHU31" s="228">
        <f t="shared" si="18"/>
        <v>0</v>
      </c>
      <c r="AHV31" s="127">
        <f t="shared" si="19"/>
        <v>0</v>
      </c>
      <c r="AHW31" s="127">
        <f t="shared" si="20"/>
        <v>0</v>
      </c>
      <c r="AHX31" s="228">
        <v>0</v>
      </c>
      <c r="AHY31" s="127">
        <f t="shared" si="21"/>
        <v>0</v>
      </c>
      <c r="AHZ31" s="127">
        <f t="shared" si="656"/>
        <v>0</v>
      </c>
      <c r="AIA31" s="228">
        <f t="shared" si="685"/>
        <v>0</v>
      </c>
      <c r="AIB31" s="127">
        <f t="shared" si="685"/>
        <v>0</v>
      </c>
      <c r="AIC31" s="127">
        <f t="shared" si="686"/>
        <v>0</v>
      </c>
      <c r="AID31" s="228">
        <f t="shared" si="686"/>
        <v>0</v>
      </c>
      <c r="AIE31" s="127">
        <f t="shared" si="686"/>
        <v>0</v>
      </c>
      <c r="AIF31" s="127">
        <f t="shared" si="687"/>
        <v>0</v>
      </c>
      <c r="AIG31" s="228">
        <f t="shared" si="687"/>
        <v>0</v>
      </c>
      <c r="AIH31" s="127">
        <f>SUM(AE31,FF31,KC31,OZ31,TW31,YT31,ADQ31)</f>
        <v>0</v>
      </c>
      <c r="AII31" s="127">
        <f t="shared" si="688"/>
        <v>0</v>
      </c>
      <c r="AIJ31" s="228">
        <f t="shared" si="688"/>
        <v>0</v>
      </c>
      <c r="AIK31" s="127">
        <f t="shared" si="688"/>
        <v>0</v>
      </c>
      <c r="AIL31" s="127">
        <f t="shared" si="689"/>
        <v>0</v>
      </c>
      <c r="AIM31" s="228">
        <f t="shared" si="689"/>
        <v>0</v>
      </c>
      <c r="AIN31" s="127">
        <f t="shared" si="689"/>
        <v>0</v>
      </c>
      <c r="AIO31" s="127">
        <f>SUM(AO31,FP31,KM31,PJ31,UG31,ZD31,AEA31)</f>
        <v>0</v>
      </c>
      <c r="AIP31" s="228">
        <f t="shared" si="690"/>
        <v>32.25</v>
      </c>
      <c r="AIQ31" s="127">
        <f t="shared" si="690"/>
        <v>0</v>
      </c>
      <c r="AIR31" s="127">
        <f t="shared" si="691"/>
        <v>0</v>
      </c>
      <c r="AIS31" s="228">
        <f t="shared" si="691"/>
        <v>36</v>
      </c>
      <c r="AIT31" s="127">
        <f t="shared" si="691"/>
        <v>0</v>
      </c>
      <c r="AIU31" s="127">
        <f t="shared" si="692"/>
        <v>0</v>
      </c>
      <c r="AIV31" s="228">
        <f t="shared" si="692"/>
        <v>0</v>
      </c>
      <c r="AIW31" s="127">
        <f t="shared" si="692"/>
        <v>0</v>
      </c>
      <c r="AIX31" s="127">
        <f t="shared" si="693"/>
        <v>0</v>
      </c>
      <c r="AIY31" s="228">
        <f t="shared" si="693"/>
        <v>-0.25</v>
      </c>
      <c r="AIZ31" s="151">
        <f t="shared" si="693"/>
        <v>1000</v>
      </c>
      <c r="AJA31" s="127">
        <f t="shared" si="694"/>
        <v>55290</v>
      </c>
      <c r="AJB31" s="228">
        <f t="shared" si="694"/>
        <v>29.25</v>
      </c>
      <c r="AJC31" s="127">
        <f t="shared" si="694"/>
        <v>0</v>
      </c>
      <c r="AJD31" s="127">
        <f t="shared" si="695"/>
        <v>0</v>
      </c>
      <c r="AJE31" s="228">
        <f t="shared" si="695"/>
        <v>-15.5</v>
      </c>
      <c r="AJF31" s="127">
        <f t="shared" si="695"/>
        <v>0</v>
      </c>
      <c r="AJG31" s="127">
        <f t="shared" si="696"/>
        <v>0</v>
      </c>
      <c r="AJH31" s="228">
        <f t="shared" si="696"/>
        <v>117</v>
      </c>
      <c r="AJI31" s="127">
        <f t="shared" si="696"/>
        <v>0</v>
      </c>
      <c r="AJJ31" s="127">
        <f t="shared" si="697"/>
        <v>0</v>
      </c>
      <c r="AJK31" s="228">
        <f t="shared" si="697"/>
        <v>40.5</v>
      </c>
      <c r="AJL31" s="127">
        <f t="shared" si="697"/>
        <v>0</v>
      </c>
      <c r="AJM31" s="127">
        <f t="shared" si="698"/>
        <v>0</v>
      </c>
      <c r="AJN31" s="228">
        <f t="shared" si="698"/>
        <v>117</v>
      </c>
      <c r="AJO31" s="127">
        <f t="shared" si="698"/>
        <v>0</v>
      </c>
      <c r="AJP31" s="127">
        <f t="shared" si="699"/>
        <v>0</v>
      </c>
      <c r="AJQ31" s="228">
        <f t="shared" si="699"/>
        <v>141.5</v>
      </c>
      <c r="AJR31" s="127">
        <f t="shared" si="699"/>
        <v>0</v>
      </c>
      <c r="AJS31" s="127">
        <f t="shared" si="700"/>
        <v>0</v>
      </c>
      <c r="AJT31" s="127">
        <f t="shared" si="700"/>
        <v>0</v>
      </c>
      <c r="AJU31" s="127">
        <f t="shared" si="701"/>
        <v>0</v>
      </c>
      <c r="AJV31" s="127">
        <f t="shared" si="701"/>
        <v>0</v>
      </c>
      <c r="AJW31" s="127">
        <f>CI31+HJ31+MG31+RD31+WA31+AAX31+AFU31</f>
        <v>0</v>
      </c>
      <c r="AJX31" s="127">
        <v>0</v>
      </c>
      <c r="AJY31" s="127">
        <v>0</v>
      </c>
      <c r="AJZ31" s="128">
        <f t="shared" si="42"/>
        <v>0</v>
      </c>
      <c r="AKA31" s="128">
        <f t="shared" si="43"/>
        <v>0</v>
      </c>
      <c r="AKB31" s="128">
        <v>0</v>
      </c>
      <c r="AKC31" s="128">
        <v>0</v>
      </c>
      <c r="AKD31" s="128">
        <v>0</v>
      </c>
      <c r="AKE31" s="128">
        <v>0</v>
      </c>
      <c r="AKF31" s="128">
        <f t="shared" si="44"/>
        <v>0</v>
      </c>
      <c r="AKG31" s="128">
        <f t="shared" si="45"/>
        <v>0</v>
      </c>
      <c r="AKH31" s="128">
        <f t="shared" si="46"/>
        <v>0</v>
      </c>
      <c r="AKI31" s="128">
        <f t="shared" si="583"/>
        <v>0</v>
      </c>
      <c r="AKJ31" s="128">
        <v>0</v>
      </c>
      <c r="AKK31" s="128">
        <v>0</v>
      </c>
      <c r="AKL31" s="128">
        <f t="shared" si="702"/>
        <v>0</v>
      </c>
      <c r="AKM31" s="128">
        <f t="shared" si="702"/>
        <v>0</v>
      </c>
      <c r="AKN31" s="128">
        <f t="shared" si="703"/>
        <v>0</v>
      </c>
      <c r="AKO31" s="128">
        <f t="shared" si="703"/>
        <v>0</v>
      </c>
      <c r="AKP31" s="128">
        <f t="shared" si="703"/>
        <v>0</v>
      </c>
      <c r="AKQ31" s="128">
        <f t="shared" si="703"/>
        <v>0</v>
      </c>
      <c r="AKR31" s="128">
        <f t="shared" si="704"/>
        <v>0</v>
      </c>
      <c r="AKS31" s="128">
        <f t="shared" si="704"/>
        <v>0</v>
      </c>
      <c r="AKT31" s="128">
        <f t="shared" si="704"/>
        <v>0</v>
      </c>
      <c r="AKU31" s="128">
        <f t="shared" si="704"/>
        <v>0</v>
      </c>
      <c r="AKV31" s="128">
        <f t="shared" si="704"/>
        <v>580</v>
      </c>
      <c r="AKW31" s="128">
        <f t="shared" si="704"/>
        <v>31008.720000000001</v>
      </c>
      <c r="AKX31" s="128">
        <f t="shared" si="704"/>
        <v>0</v>
      </c>
      <c r="AKY31" s="128">
        <f t="shared" si="704"/>
        <v>0</v>
      </c>
      <c r="AKZ31" s="128">
        <f t="shared" si="704"/>
        <v>0</v>
      </c>
      <c r="ALA31" s="128">
        <f t="shared" si="704"/>
        <v>0</v>
      </c>
      <c r="ALB31" s="128">
        <f t="shared" si="705"/>
        <v>0</v>
      </c>
      <c r="ALC31" s="128">
        <f t="shared" si="705"/>
        <v>0</v>
      </c>
      <c r="ALD31" s="128">
        <f t="shared" si="705"/>
        <v>0</v>
      </c>
      <c r="ALE31" s="128">
        <f t="shared" si="705"/>
        <v>0</v>
      </c>
      <c r="ALF31" s="128">
        <f t="shared" si="705"/>
        <v>0</v>
      </c>
      <c r="ALG31" s="128">
        <f t="shared" si="705"/>
        <v>0</v>
      </c>
      <c r="ALH31" s="128">
        <f t="shared" si="705"/>
        <v>0</v>
      </c>
      <c r="ALI31" s="128">
        <f t="shared" si="706"/>
        <v>0</v>
      </c>
      <c r="ALJ31" s="128">
        <f t="shared" si="706"/>
        <v>0</v>
      </c>
      <c r="ALK31" s="128">
        <f t="shared" si="706"/>
        <v>0</v>
      </c>
      <c r="ALL31" s="128">
        <f>DZ31+IY31+NV31+SS31+XP31+ACM31+AHJ31</f>
        <v>0</v>
      </c>
      <c r="ALM31" s="128">
        <v>32.25</v>
      </c>
      <c r="ALN31" s="128">
        <v>1731.8700000000001</v>
      </c>
      <c r="ALO31" s="128">
        <v>1731.8700000000001</v>
      </c>
      <c r="ALP31" s="128">
        <v>36</v>
      </c>
      <c r="ALQ31" s="128">
        <v>2139.84</v>
      </c>
      <c r="ALR31" s="128">
        <v>2139.84</v>
      </c>
    </row>
    <row r="32" spans="1:1006" s="115" customFormat="1" ht="18" hidden="1" customHeight="1" outlineLevel="1" x14ac:dyDescent="0.25">
      <c r="A32" s="120"/>
      <c r="B32" s="120"/>
      <c r="C32" s="296" t="s">
        <v>222</v>
      </c>
      <c r="D32" s="140"/>
      <c r="E32" s="205"/>
      <c r="F32" s="205">
        <v>0</v>
      </c>
      <c r="G32" s="227"/>
      <c r="H32" s="225">
        <v>50</v>
      </c>
      <c r="I32" s="208">
        <f t="shared" si="657"/>
        <v>0</v>
      </c>
      <c r="J32" s="205">
        <v>0</v>
      </c>
      <c r="K32" s="227"/>
      <c r="L32" s="225">
        <v>50</v>
      </c>
      <c r="M32" s="208">
        <f t="shared" si="658"/>
        <v>0</v>
      </c>
      <c r="N32" s="205">
        <v>0</v>
      </c>
      <c r="O32" s="225"/>
      <c r="P32" s="225">
        <v>50</v>
      </c>
      <c r="Q32" s="208">
        <f t="shared" si="659"/>
        <v>0</v>
      </c>
      <c r="R32" s="205">
        <v>0</v>
      </c>
      <c r="S32" s="225"/>
      <c r="T32" s="225">
        <v>50</v>
      </c>
      <c r="U32" s="208">
        <f t="shared" si="660"/>
        <v>0</v>
      </c>
      <c r="V32" s="207">
        <v>0</v>
      </c>
      <c r="W32" s="225"/>
      <c r="X32" s="225">
        <v>50</v>
      </c>
      <c r="Y32" s="208">
        <f t="shared" si="590"/>
        <v>0</v>
      </c>
      <c r="Z32" s="207">
        <v>0</v>
      </c>
      <c r="AA32" s="225"/>
      <c r="AB32" s="225">
        <v>50</v>
      </c>
      <c r="AC32" s="208">
        <f t="shared" si="591"/>
        <v>0</v>
      </c>
      <c r="AD32" s="207">
        <v>0</v>
      </c>
      <c r="AE32" s="225"/>
      <c r="AF32" s="225">
        <v>50</v>
      </c>
      <c r="AG32" s="208">
        <f t="shared" si="592"/>
        <v>0</v>
      </c>
      <c r="AH32" s="207">
        <v>0</v>
      </c>
      <c r="AI32" s="225"/>
      <c r="AJ32" s="225">
        <v>50</v>
      </c>
      <c r="AK32" s="208">
        <f t="shared" si="593"/>
        <v>0</v>
      </c>
      <c r="AL32" s="207">
        <v>0</v>
      </c>
      <c r="AM32" s="225"/>
      <c r="AN32" s="225">
        <v>50</v>
      </c>
      <c r="AO32" s="208">
        <f t="shared" si="594"/>
        <v>0</v>
      </c>
      <c r="AP32" s="207">
        <v>0</v>
      </c>
      <c r="AQ32" s="225"/>
      <c r="AR32" s="225">
        <v>50</v>
      </c>
      <c r="AS32" s="208">
        <f t="shared" si="595"/>
        <v>0</v>
      </c>
      <c r="AT32" s="207">
        <v>0</v>
      </c>
      <c r="AU32" s="225"/>
      <c r="AV32" s="225">
        <v>50</v>
      </c>
      <c r="AW32" s="208">
        <f t="shared" si="436"/>
        <v>0</v>
      </c>
      <c r="AX32" s="207">
        <v>0</v>
      </c>
      <c r="AY32" s="225"/>
      <c r="AZ32" s="225">
        <v>50</v>
      </c>
      <c r="BA32" s="208">
        <f t="shared" si="437"/>
        <v>0</v>
      </c>
      <c r="BB32" s="207">
        <v>0</v>
      </c>
      <c r="BC32" s="225"/>
      <c r="BD32" s="225">
        <v>50</v>
      </c>
      <c r="BE32" s="208">
        <f t="shared" si="438"/>
        <v>0</v>
      </c>
      <c r="BF32" s="207">
        <v>0</v>
      </c>
      <c r="BG32" s="225"/>
      <c r="BH32" s="225">
        <v>50</v>
      </c>
      <c r="BI32" s="208">
        <f t="shared" si="439"/>
        <v>0</v>
      </c>
      <c r="BJ32" s="207">
        <v>0</v>
      </c>
      <c r="BK32" s="225"/>
      <c r="BL32" s="225">
        <v>50</v>
      </c>
      <c r="BM32" s="208">
        <f t="shared" si="440"/>
        <v>0</v>
      </c>
      <c r="BN32" s="207">
        <v>0</v>
      </c>
      <c r="BO32" s="227"/>
      <c r="BP32" s="225">
        <v>50</v>
      </c>
      <c r="BQ32" s="208">
        <f t="shared" si="441"/>
        <v>0</v>
      </c>
      <c r="BR32" s="207">
        <v>0</v>
      </c>
      <c r="BS32" s="227"/>
      <c r="BT32" s="225">
        <v>50</v>
      </c>
      <c r="BU32" s="208">
        <f t="shared" si="442"/>
        <v>0</v>
      </c>
      <c r="BV32" s="207">
        <v>0</v>
      </c>
      <c r="BW32" s="227"/>
      <c r="BX32" s="225">
        <v>50</v>
      </c>
      <c r="BY32" s="208">
        <f t="shared" si="443"/>
        <v>0</v>
      </c>
      <c r="BZ32" s="207"/>
      <c r="CA32" s="227"/>
      <c r="CB32" s="225">
        <v>50</v>
      </c>
      <c r="CC32" s="208">
        <f t="shared" si="444"/>
        <v>0</v>
      </c>
      <c r="CD32" s="227"/>
      <c r="CE32" s="225">
        <v>50</v>
      </c>
      <c r="CF32" s="208">
        <f t="shared" si="445"/>
        <v>0</v>
      </c>
      <c r="CG32" s="227"/>
      <c r="CH32" s="225">
        <v>50</v>
      </c>
      <c r="CI32" s="226">
        <f t="shared" si="446"/>
        <v>0</v>
      </c>
      <c r="CJ32" s="226"/>
      <c r="CK32" s="226">
        <v>50</v>
      </c>
      <c r="CL32" s="226">
        <v>0</v>
      </c>
      <c r="CM32" s="253">
        <v>0</v>
      </c>
      <c r="CN32" s="253">
        <v>0</v>
      </c>
      <c r="CO32" s="253">
        <v>0</v>
      </c>
      <c r="CP32" s="253">
        <v>0</v>
      </c>
      <c r="CQ32" s="253">
        <v>0</v>
      </c>
      <c r="CR32" s="253">
        <v>0</v>
      </c>
      <c r="CS32" s="253">
        <v>0</v>
      </c>
      <c r="CT32" s="253">
        <v>0</v>
      </c>
      <c r="CU32" s="253">
        <v>0</v>
      </c>
      <c r="CV32" s="253">
        <v>0</v>
      </c>
      <c r="CW32" s="253">
        <v>0</v>
      </c>
      <c r="CX32" s="253">
        <v>0</v>
      </c>
      <c r="CY32" s="253"/>
      <c r="CZ32" s="253"/>
      <c r="DA32" s="253"/>
      <c r="DB32" s="253"/>
      <c r="DC32" s="253"/>
      <c r="DD32" s="253"/>
      <c r="DE32" s="253">
        <v>0</v>
      </c>
      <c r="DF32" s="253">
        <v>0</v>
      </c>
      <c r="DG32" s="253">
        <v>0</v>
      </c>
      <c r="DH32" s="253">
        <v>0</v>
      </c>
      <c r="DI32" s="253">
        <v>0</v>
      </c>
      <c r="DJ32" s="253">
        <v>0</v>
      </c>
      <c r="DK32" s="253">
        <v>0</v>
      </c>
      <c r="DL32" s="253">
        <v>0</v>
      </c>
      <c r="DM32" s="253">
        <v>0</v>
      </c>
      <c r="DN32" s="253">
        <v>0</v>
      </c>
      <c r="DO32" s="253">
        <v>0</v>
      </c>
      <c r="DP32" s="253">
        <v>0</v>
      </c>
      <c r="DQ32" s="253">
        <v>0</v>
      </c>
      <c r="DR32" s="253">
        <v>0</v>
      </c>
      <c r="DS32" s="253">
        <v>0</v>
      </c>
      <c r="DT32" s="253">
        <v>0</v>
      </c>
      <c r="DU32" s="253">
        <v>0</v>
      </c>
      <c r="DV32" s="253">
        <v>0</v>
      </c>
      <c r="DW32" s="253">
        <v>0</v>
      </c>
      <c r="DX32" s="253">
        <v>0</v>
      </c>
      <c r="DY32" s="253">
        <v>0</v>
      </c>
      <c r="DZ32" s="253">
        <v>0</v>
      </c>
      <c r="EA32" s="126">
        <v>0</v>
      </c>
      <c r="EB32" s="126">
        <v>0</v>
      </c>
      <c r="EC32" s="126">
        <v>0</v>
      </c>
      <c r="ED32" s="126">
        <v>0</v>
      </c>
      <c r="EE32" s="126">
        <v>0</v>
      </c>
      <c r="EF32" s="126">
        <v>0</v>
      </c>
      <c r="EG32" s="131">
        <v>0</v>
      </c>
      <c r="EH32" s="225"/>
      <c r="EI32" s="225"/>
      <c r="EJ32" s="226">
        <f t="shared" si="661"/>
        <v>0</v>
      </c>
      <c r="EK32" s="131">
        <v>0</v>
      </c>
      <c r="EL32" s="225"/>
      <c r="EM32" s="225"/>
      <c r="EN32" s="226">
        <f t="shared" si="662"/>
        <v>0</v>
      </c>
      <c r="EO32" s="131">
        <v>0</v>
      </c>
      <c r="EP32" s="225"/>
      <c r="EQ32" s="225"/>
      <c r="ER32" s="226">
        <f t="shared" si="663"/>
        <v>0</v>
      </c>
      <c r="ES32" s="131">
        <v>0</v>
      </c>
      <c r="ET32" s="225"/>
      <c r="EU32" s="225"/>
      <c r="EV32" s="226">
        <f t="shared" si="664"/>
        <v>0</v>
      </c>
      <c r="EW32" s="131">
        <v>0</v>
      </c>
      <c r="EX32" s="225"/>
      <c r="EY32" s="225"/>
      <c r="EZ32" s="226">
        <f t="shared" si="600"/>
        <v>0</v>
      </c>
      <c r="FA32" s="131">
        <v>0</v>
      </c>
      <c r="FB32" s="225"/>
      <c r="FC32" s="225"/>
      <c r="FD32" s="226">
        <f t="shared" si="601"/>
        <v>0</v>
      </c>
      <c r="FE32" s="131">
        <v>0</v>
      </c>
      <c r="FF32" s="225"/>
      <c r="FG32" s="225"/>
      <c r="FH32" s="226">
        <f t="shared" si="602"/>
        <v>0</v>
      </c>
      <c r="FI32" s="131">
        <v>0</v>
      </c>
      <c r="FJ32" s="225"/>
      <c r="FK32" s="225">
        <v>59.43</v>
      </c>
      <c r="FL32" s="226">
        <f t="shared" si="603"/>
        <v>0</v>
      </c>
      <c r="FM32" s="131">
        <v>0</v>
      </c>
      <c r="FN32" s="225"/>
      <c r="FO32" s="225">
        <v>59.43</v>
      </c>
      <c r="FP32" s="226">
        <f t="shared" si="604"/>
        <v>0</v>
      </c>
      <c r="FQ32" s="131">
        <v>0</v>
      </c>
      <c r="FR32" s="225"/>
      <c r="FS32" s="225">
        <v>59.43</v>
      </c>
      <c r="FT32" s="226">
        <f t="shared" si="605"/>
        <v>0</v>
      </c>
      <c r="FU32" s="131">
        <v>0</v>
      </c>
      <c r="FV32" s="225"/>
      <c r="FW32" s="225">
        <v>59.43</v>
      </c>
      <c r="FX32" s="226">
        <f t="shared" si="457"/>
        <v>0</v>
      </c>
      <c r="FY32" s="131">
        <v>0</v>
      </c>
      <c r="FZ32" s="225"/>
      <c r="GA32" s="225">
        <v>59.43</v>
      </c>
      <c r="GB32" s="226">
        <f t="shared" si="458"/>
        <v>0</v>
      </c>
      <c r="GC32" s="131">
        <v>0</v>
      </c>
      <c r="GD32" s="225"/>
      <c r="GE32" s="225">
        <v>59.43</v>
      </c>
      <c r="GF32" s="226">
        <f t="shared" si="459"/>
        <v>0</v>
      </c>
      <c r="GG32" s="131">
        <v>0</v>
      </c>
      <c r="GH32" s="225"/>
      <c r="GI32" s="225">
        <v>59.43</v>
      </c>
      <c r="GJ32" s="226">
        <f t="shared" si="460"/>
        <v>0</v>
      </c>
      <c r="GK32" s="131">
        <v>0</v>
      </c>
      <c r="GL32" s="225"/>
      <c r="GM32" s="225">
        <v>59.43</v>
      </c>
      <c r="GN32" s="226">
        <f t="shared" si="461"/>
        <v>0</v>
      </c>
      <c r="GO32" s="131">
        <v>0</v>
      </c>
      <c r="GP32" s="225"/>
      <c r="GQ32" s="225">
        <v>59.43</v>
      </c>
      <c r="GR32" s="226">
        <f t="shared" si="462"/>
        <v>0</v>
      </c>
      <c r="GS32" s="131">
        <v>0</v>
      </c>
      <c r="GT32" s="225"/>
      <c r="GU32" s="225">
        <v>59.43</v>
      </c>
      <c r="GV32" s="226">
        <f t="shared" si="463"/>
        <v>0</v>
      </c>
      <c r="GW32" s="131">
        <v>0</v>
      </c>
      <c r="GX32" s="225"/>
      <c r="GY32" s="225">
        <v>59.43</v>
      </c>
      <c r="GZ32" s="226">
        <f t="shared" si="464"/>
        <v>0</v>
      </c>
      <c r="HA32" s="131"/>
      <c r="HB32" s="225"/>
      <c r="HC32" s="225">
        <v>59.43</v>
      </c>
      <c r="HD32" s="226">
        <f t="shared" si="465"/>
        <v>0</v>
      </c>
      <c r="HE32" s="225"/>
      <c r="HF32" s="225">
        <v>59.43</v>
      </c>
      <c r="HG32" s="226">
        <f t="shared" si="466"/>
        <v>0</v>
      </c>
      <c r="HH32" s="225"/>
      <c r="HI32" s="225">
        <v>59.43</v>
      </c>
      <c r="HJ32" s="226">
        <f t="shared" si="467"/>
        <v>0</v>
      </c>
      <c r="HK32" s="226"/>
      <c r="HL32" s="226">
        <v>59.43</v>
      </c>
      <c r="HM32" s="226">
        <v>0</v>
      </c>
      <c r="HN32" s="253">
        <v>0</v>
      </c>
      <c r="HO32" s="253">
        <v>0</v>
      </c>
      <c r="HP32" s="253">
        <v>0</v>
      </c>
      <c r="HQ32" s="253">
        <v>0</v>
      </c>
      <c r="HR32" s="253">
        <v>0</v>
      </c>
      <c r="HS32" s="253">
        <v>0</v>
      </c>
      <c r="HT32" s="253">
        <v>0</v>
      </c>
      <c r="HU32" s="253">
        <v>0</v>
      </c>
      <c r="HV32" s="253">
        <v>0</v>
      </c>
      <c r="HW32" s="253">
        <v>0</v>
      </c>
      <c r="HX32" s="253">
        <v>0</v>
      </c>
      <c r="HY32" s="253">
        <v>0</v>
      </c>
      <c r="HZ32" s="253">
        <v>0</v>
      </c>
      <c r="IA32" s="253">
        <v>0</v>
      </c>
      <c r="IB32" s="253">
        <v>0</v>
      </c>
      <c r="IC32" s="253">
        <v>0</v>
      </c>
      <c r="ID32" s="253">
        <v>0</v>
      </c>
      <c r="IE32" s="253">
        <v>0</v>
      </c>
      <c r="IF32" s="253">
        <v>0</v>
      </c>
      <c r="IG32" s="253">
        <v>0</v>
      </c>
      <c r="IH32" s="253">
        <v>0</v>
      </c>
      <c r="II32" s="253">
        <v>0</v>
      </c>
      <c r="IJ32" s="253">
        <v>0</v>
      </c>
      <c r="IK32" s="253">
        <v>0</v>
      </c>
      <c r="IL32" s="253">
        <v>0</v>
      </c>
      <c r="IM32" s="253">
        <v>0</v>
      </c>
      <c r="IN32" s="253">
        <v>0</v>
      </c>
      <c r="IO32" s="253">
        <v>0</v>
      </c>
      <c r="IP32" s="253">
        <v>0</v>
      </c>
      <c r="IQ32" s="253">
        <v>0</v>
      </c>
      <c r="IR32" s="253">
        <v>0</v>
      </c>
      <c r="IS32" s="253">
        <v>0</v>
      </c>
      <c r="IT32" s="253">
        <v>0</v>
      </c>
      <c r="IU32" s="253">
        <v>0</v>
      </c>
      <c r="IV32" s="253">
        <v>0</v>
      </c>
      <c r="IW32" s="253">
        <v>0</v>
      </c>
      <c r="IX32" s="253">
        <v>0</v>
      </c>
      <c r="IY32" s="253">
        <v>0</v>
      </c>
      <c r="IZ32" s="126">
        <v>0</v>
      </c>
      <c r="JA32" s="126">
        <v>0</v>
      </c>
      <c r="JB32" s="126">
        <v>0</v>
      </c>
      <c r="JC32" s="126">
        <v>0</v>
      </c>
      <c r="JD32" s="131"/>
      <c r="JE32" s="225"/>
      <c r="JF32" s="131"/>
      <c r="JG32" s="228">
        <f t="shared" si="665"/>
        <v>0</v>
      </c>
      <c r="JH32" s="131"/>
      <c r="JI32" s="225"/>
      <c r="JJ32" s="131"/>
      <c r="JK32" s="228">
        <f t="shared" si="666"/>
        <v>0</v>
      </c>
      <c r="JL32" s="131"/>
      <c r="JM32" s="225"/>
      <c r="JN32" s="131"/>
      <c r="JO32" s="228">
        <f t="shared" si="667"/>
        <v>0</v>
      </c>
      <c r="JP32" s="131"/>
      <c r="JQ32" s="225"/>
      <c r="JR32" s="131"/>
      <c r="JS32" s="228">
        <f t="shared" si="668"/>
        <v>0</v>
      </c>
      <c r="JT32" s="131"/>
      <c r="JU32" s="225"/>
      <c r="JV32" s="131"/>
      <c r="JW32" s="228">
        <f t="shared" si="610"/>
        <v>0</v>
      </c>
      <c r="JX32" s="131"/>
      <c r="JY32" s="225"/>
      <c r="JZ32" s="131"/>
      <c r="KA32" s="228">
        <f t="shared" si="611"/>
        <v>0</v>
      </c>
      <c r="KB32" s="131"/>
      <c r="KC32" s="131"/>
      <c r="KD32" s="131"/>
      <c r="KE32" s="228">
        <f t="shared" si="612"/>
        <v>0</v>
      </c>
      <c r="KF32" s="131"/>
      <c r="KG32" s="131"/>
      <c r="KH32" s="131"/>
      <c r="KI32" s="228">
        <f t="shared" si="613"/>
        <v>0</v>
      </c>
      <c r="KJ32" s="131"/>
      <c r="KK32" s="131"/>
      <c r="KL32" s="131"/>
      <c r="KM32" s="228">
        <f t="shared" si="614"/>
        <v>0</v>
      </c>
      <c r="KN32" s="131"/>
      <c r="KO32" s="131"/>
      <c r="KP32" s="131"/>
      <c r="KQ32" s="228">
        <f t="shared" si="615"/>
        <v>0</v>
      </c>
      <c r="KR32" s="131"/>
      <c r="KS32" s="131"/>
      <c r="KT32" s="131"/>
      <c r="KU32" s="228">
        <f t="shared" si="478"/>
        <v>0</v>
      </c>
      <c r="KV32" s="131"/>
      <c r="KW32" s="131"/>
      <c r="KX32" s="131"/>
      <c r="KY32" s="228">
        <f t="shared" si="479"/>
        <v>0</v>
      </c>
      <c r="KZ32" s="131">
        <v>0</v>
      </c>
      <c r="LA32" s="131"/>
      <c r="LB32" s="131"/>
      <c r="LC32" s="228">
        <f t="shared" si="480"/>
        <v>0</v>
      </c>
      <c r="LD32" s="131"/>
      <c r="LE32" s="131"/>
      <c r="LF32" s="131"/>
      <c r="LG32" s="228">
        <f t="shared" si="481"/>
        <v>0</v>
      </c>
      <c r="LH32" s="131"/>
      <c r="LI32" s="131"/>
      <c r="LJ32" s="131"/>
      <c r="LK32" s="228">
        <f t="shared" si="482"/>
        <v>0</v>
      </c>
      <c r="LL32" s="131"/>
      <c r="LM32" s="131"/>
      <c r="LN32" s="131"/>
      <c r="LO32" s="228">
        <f t="shared" si="483"/>
        <v>0</v>
      </c>
      <c r="LP32" s="131"/>
      <c r="LQ32" s="131"/>
      <c r="LR32" s="131"/>
      <c r="LS32" s="228">
        <f t="shared" si="484"/>
        <v>0</v>
      </c>
      <c r="LT32" s="131"/>
      <c r="LU32" s="131"/>
      <c r="LV32" s="131"/>
      <c r="LW32" s="228">
        <f t="shared" si="485"/>
        <v>0</v>
      </c>
      <c r="LX32" s="131"/>
      <c r="LY32" s="131"/>
      <c r="LZ32" s="131"/>
      <c r="MA32" s="228">
        <f t="shared" si="486"/>
        <v>0</v>
      </c>
      <c r="MB32" s="131"/>
      <c r="MC32" s="131">
        <v>59.43</v>
      </c>
      <c r="MD32" s="228">
        <f t="shared" si="487"/>
        <v>0</v>
      </c>
      <c r="ME32" s="131"/>
      <c r="MF32" s="131">
        <v>59.43</v>
      </c>
      <c r="MG32" s="228">
        <f t="shared" si="488"/>
        <v>0</v>
      </c>
      <c r="MH32" s="228"/>
      <c r="MI32" s="228">
        <v>59.43</v>
      </c>
      <c r="MJ32" s="228">
        <v>0</v>
      </c>
      <c r="MK32" s="253"/>
      <c r="ML32" s="253"/>
      <c r="MM32" s="253"/>
      <c r="MN32" s="253"/>
      <c r="MO32" s="253"/>
      <c r="MP32" s="253"/>
      <c r="MQ32" s="253"/>
      <c r="MR32" s="253"/>
      <c r="MS32" s="253"/>
      <c r="MT32" s="253"/>
      <c r="MU32" s="253"/>
      <c r="MV32" s="253"/>
      <c r="MW32" s="253"/>
      <c r="MX32" s="253"/>
      <c r="MY32" s="253"/>
      <c r="MZ32" s="253"/>
      <c r="NA32" s="253"/>
      <c r="NB32" s="253"/>
      <c r="NC32" s="253"/>
      <c r="ND32" s="253"/>
      <c r="NE32" s="253"/>
      <c r="NF32" s="253"/>
      <c r="NG32" s="253"/>
      <c r="NH32" s="253"/>
      <c r="NI32" s="253"/>
      <c r="NJ32" s="253"/>
      <c r="NK32" s="253"/>
      <c r="NL32" s="253"/>
      <c r="NM32" s="253"/>
      <c r="NN32" s="253"/>
      <c r="NO32" s="125"/>
      <c r="NP32" s="125"/>
      <c r="NQ32" s="125"/>
      <c r="NR32" s="125"/>
      <c r="NS32" s="125"/>
      <c r="NT32" s="125"/>
      <c r="NU32" s="125"/>
      <c r="NV32" s="125"/>
      <c r="NW32" s="125"/>
      <c r="NX32" s="125"/>
      <c r="NY32" s="125"/>
      <c r="NZ32" s="125"/>
      <c r="OA32" s="228"/>
      <c r="OB32" s="225"/>
      <c r="OC32" s="225">
        <v>61.93</v>
      </c>
      <c r="OD32" s="225">
        <f t="shared" si="669"/>
        <v>0</v>
      </c>
      <c r="OE32" s="228"/>
      <c r="OF32" s="225"/>
      <c r="OG32" s="225">
        <v>61.93</v>
      </c>
      <c r="OH32" s="225">
        <f t="shared" si="670"/>
        <v>0</v>
      </c>
      <c r="OI32" s="228"/>
      <c r="OJ32" s="225"/>
      <c r="OK32" s="225">
        <v>61.93</v>
      </c>
      <c r="OL32" s="225">
        <f t="shared" si="671"/>
        <v>0</v>
      </c>
      <c r="OM32" s="228"/>
      <c r="ON32" s="225"/>
      <c r="OO32" s="225">
        <v>61.93</v>
      </c>
      <c r="OP32" s="225">
        <f t="shared" si="672"/>
        <v>0</v>
      </c>
      <c r="OQ32" s="228"/>
      <c r="OR32" s="225"/>
      <c r="OS32" s="225">
        <v>61.93</v>
      </c>
      <c r="OT32" s="225">
        <f t="shared" si="620"/>
        <v>0</v>
      </c>
      <c r="OU32" s="228"/>
      <c r="OV32" s="225"/>
      <c r="OW32" s="225">
        <v>61.93</v>
      </c>
      <c r="OX32" s="225">
        <f t="shared" si="621"/>
        <v>0</v>
      </c>
      <c r="OY32" s="228"/>
      <c r="OZ32" s="225"/>
      <c r="PA32" s="225">
        <v>61.93</v>
      </c>
      <c r="PB32" s="225">
        <f t="shared" si="622"/>
        <v>0</v>
      </c>
      <c r="PC32" s="228"/>
      <c r="PD32" s="225"/>
      <c r="PE32" s="225">
        <v>61.93</v>
      </c>
      <c r="PF32" s="225">
        <f t="shared" si="623"/>
        <v>0</v>
      </c>
      <c r="PG32" s="228"/>
      <c r="PH32" s="225"/>
      <c r="PI32" s="225">
        <v>61.93</v>
      </c>
      <c r="PJ32" s="225">
        <f t="shared" si="624"/>
        <v>0</v>
      </c>
      <c r="PK32" s="228"/>
      <c r="PL32" s="225"/>
      <c r="PM32" s="225">
        <v>61.93</v>
      </c>
      <c r="PN32" s="225">
        <f t="shared" si="625"/>
        <v>0</v>
      </c>
      <c r="PO32" s="228"/>
      <c r="PP32" s="225"/>
      <c r="PQ32" s="225">
        <v>61.93</v>
      </c>
      <c r="PR32" s="225">
        <f t="shared" si="499"/>
        <v>0</v>
      </c>
      <c r="PS32" s="228"/>
      <c r="PT32" s="225"/>
      <c r="PU32" s="225">
        <v>61.93</v>
      </c>
      <c r="PV32" s="225">
        <f t="shared" si="500"/>
        <v>0</v>
      </c>
      <c r="PW32" s="228"/>
      <c r="PX32" s="225"/>
      <c r="PY32" s="225">
        <v>61.93</v>
      </c>
      <c r="PZ32" s="225">
        <f t="shared" si="501"/>
        <v>0</v>
      </c>
      <c r="QA32" s="228"/>
      <c r="QB32" s="225"/>
      <c r="QC32" s="225">
        <v>61.93</v>
      </c>
      <c r="QD32" s="225">
        <f t="shared" si="502"/>
        <v>0</v>
      </c>
      <c r="QE32" s="228"/>
      <c r="QF32" s="225"/>
      <c r="QG32" s="225">
        <v>61.93</v>
      </c>
      <c r="QH32" s="225">
        <f t="shared" si="503"/>
        <v>0</v>
      </c>
      <c r="QI32" s="228"/>
      <c r="QJ32" s="225"/>
      <c r="QK32" s="225">
        <v>61.93</v>
      </c>
      <c r="QL32" s="225">
        <f t="shared" si="504"/>
        <v>0</v>
      </c>
      <c r="QM32" s="228"/>
      <c r="QN32" s="225"/>
      <c r="QO32" s="225">
        <v>61.93</v>
      </c>
      <c r="QP32" s="225">
        <f t="shared" si="505"/>
        <v>0</v>
      </c>
      <c r="QQ32" s="228"/>
      <c r="QR32" s="225"/>
      <c r="QS32" s="225">
        <v>61.93</v>
      </c>
      <c r="QT32" s="225">
        <f t="shared" si="506"/>
        <v>0</v>
      </c>
      <c r="QU32" s="228">
        <v>594.79999999999995</v>
      </c>
      <c r="QV32" s="225"/>
      <c r="QW32" s="225">
        <v>61.93</v>
      </c>
      <c r="QX32" s="225">
        <f t="shared" si="507"/>
        <v>0</v>
      </c>
      <c r="QY32" s="225"/>
      <c r="QZ32" s="225">
        <v>61.93</v>
      </c>
      <c r="RA32" s="225">
        <f t="shared" si="508"/>
        <v>0</v>
      </c>
      <c r="RB32" s="225"/>
      <c r="RC32" s="225">
        <v>61.93</v>
      </c>
      <c r="RD32" s="225">
        <f t="shared" si="509"/>
        <v>0</v>
      </c>
      <c r="RE32" s="225"/>
      <c r="RF32" s="225">
        <v>61.93</v>
      </c>
      <c r="RG32" s="225">
        <v>0</v>
      </c>
      <c r="RH32" s="253"/>
      <c r="RI32" s="253"/>
      <c r="RJ32" s="253"/>
      <c r="RK32" s="253"/>
      <c r="RL32" s="253"/>
      <c r="RM32" s="253"/>
      <c r="RN32" s="253"/>
      <c r="RO32" s="253"/>
      <c r="RP32" s="253"/>
      <c r="RQ32" s="253"/>
      <c r="RR32" s="253"/>
      <c r="RS32" s="253"/>
      <c r="RT32" s="253"/>
      <c r="RU32" s="253"/>
      <c r="RV32" s="253"/>
      <c r="RW32" s="253"/>
      <c r="RX32" s="253"/>
      <c r="RY32" s="253"/>
      <c r="RZ32" s="253"/>
      <c r="SA32" s="253"/>
      <c r="SB32" s="253"/>
      <c r="SC32" s="253"/>
      <c r="SD32" s="253"/>
      <c r="SE32" s="253"/>
      <c r="SF32" s="253"/>
      <c r="SG32" s="253"/>
      <c r="SH32" s="253"/>
      <c r="SI32" s="253"/>
      <c r="SJ32" s="253"/>
      <c r="SK32" s="253"/>
      <c r="SL32" s="125"/>
      <c r="SM32" s="125"/>
      <c r="SN32" s="125"/>
      <c r="SO32" s="125"/>
      <c r="SP32" s="125"/>
      <c r="SQ32" s="125"/>
      <c r="SR32" s="125"/>
      <c r="SS32" s="125"/>
      <c r="ST32" s="125"/>
      <c r="SU32" s="125"/>
      <c r="SV32" s="125"/>
      <c r="SW32" s="125"/>
      <c r="SX32" s="228"/>
      <c r="SY32" s="240">
        <v>0</v>
      </c>
      <c r="SZ32" s="124"/>
      <c r="TA32" s="226">
        <f t="shared" si="673"/>
        <v>0</v>
      </c>
      <c r="TB32" s="228"/>
      <c r="TC32" s="240">
        <v>0</v>
      </c>
      <c r="TD32" s="124"/>
      <c r="TE32" s="226">
        <f t="shared" si="674"/>
        <v>0</v>
      </c>
      <c r="TF32" s="228"/>
      <c r="TG32" s="240">
        <v>0</v>
      </c>
      <c r="TH32" s="124"/>
      <c r="TI32" s="226">
        <f t="shared" si="675"/>
        <v>0</v>
      </c>
      <c r="TJ32" s="228"/>
      <c r="TK32" s="240">
        <v>0</v>
      </c>
      <c r="TL32" s="124"/>
      <c r="TM32" s="226">
        <f t="shared" si="676"/>
        <v>0</v>
      </c>
      <c r="TN32" s="228"/>
      <c r="TO32" s="240">
        <v>0</v>
      </c>
      <c r="TP32" s="124"/>
      <c r="TQ32" s="226">
        <f t="shared" si="630"/>
        <v>0</v>
      </c>
      <c r="TR32" s="228"/>
      <c r="TS32" s="240">
        <v>0</v>
      </c>
      <c r="TT32" s="124"/>
      <c r="TU32" s="226">
        <f t="shared" si="631"/>
        <v>0</v>
      </c>
      <c r="TV32" s="228"/>
      <c r="TW32" s="240">
        <v>0</v>
      </c>
      <c r="TX32" s="124"/>
      <c r="TY32" s="226">
        <f t="shared" si="632"/>
        <v>0</v>
      </c>
      <c r="TZ32" s="228"/>
      <c r="UA32" s="219">
        <v>0</v>
      </c>
      <c r="UB32" s="124"/>
      <c r="UC32" s="226">
        <f t="shared" si="633"/>
        <v>0</v>
      </c>
      <c r="UD32" s="228"/>
      <c r="UE32" s="219">
        <v>0</v>
      </c>
      <c r="UF32" s="124"/>
      <c r="UG32" s="226">
        <f t="shared" si="634"/>
        <v>0</v>
      </c>
      <c r="UH32" s="228"/>
      <c r="UI32" s="219">
        <v>0</v>
      </c>
      <c r="UJ32" s="124"/>
      <c r="UK32" s="226">
        <f t="shared" si="635"/>
        <v>0</v>
      </c>
      <c r="UL32" s="228"/>
      <c r="UM32" s="219">
        <v>0</v>
      </c>
      <c r="UN32" s="124"/>
      <c r="UO32" s="226">
        <f t="shared" si="520"/>
        <v>0</v>
      </c>
      <c r="UP32" s="228"/>
      <c r="UQ32" s="207">
        <v>0</v>
      </c>
      <c r="UR32" s="124"/>
      <c r="US32" s="226">
        <f t="shared" si="521"/>
        <v>0</v>
      </c>
      <c r="UT32" s="228"/>
      <c r="UU32" s="207">
        <v>0</v>
      </c>
      <c r="UV32" s="124"/>
      <c r="UW32" s="226">
        <f t="shared" si="522"/>
        <v>0</v>
      </c>
      <c r="UX32" s="228"/>
      <c r="UY32" s="207">
        <v>0</v>
      </c>
      <c r="UZ32" s="124"/>
      <c r="VA32" s="226">
        <f t="shared" si="523"/>
        <v>0</v>
      </c>
      <c r="VB32" s="228"/>
      <c r="VC32" s="207">
        <v>0</v>
      </c>
      <c r="VD32" s="124"/>
      <c r="VE32" s="226">
        <f t="shared" si="524"/>
        <v>0</v>
      </c>
      <c r="VF32" s="228"/>
      <c r="VG32" s="207">
        <v>0</v>
      </c>
      <c r="VH32" s="124"/>
      <c r="VI32" s="226">
        <f t="shared" si="525"/>
        <v>0</v>
      </c>
      <c r="VJ32" s="228">
        <v>0.2</v>
      </c>
      <c r="VK32" s="206">
        <v>0</v>
      </c>
      <c r="VL32" s="124"/>
      <c r="VM32" s="226">
        <f t="shared" si="526"/>
        <v>0</v>
      </c>
      <c r="VN32" s="228">
        <v>1.75</v>
      </c>
      <c r="VO32" s="206">
        <v>0</v>
      </c>
      <c r="VP32" s="124"/>
      <c r="VQ32" s="226">
        <f t="shared" si="527"/>
        <v>0</v>
      </c>
      <c r="VR32" s="228">
        <v>5.7</v>
      </c>
      <c r="VS32" s="206">
        <v>0</v>
      </c>
      <c r="VT32" s="124"/>
      <c r="VU32" s="226">
        <f t="shared" si="528"/>
        <v>0</v>
      </c>
      <c r="VV32" s="225">
        <v>0</v>
      </c>
      <c r="VW32" s="124"/>
      <c r="VX32" s="226">
        <f t="shared" si="529"/>
        <v>0</v>
      </c>
      <c r="VY32" s="225">
        <v>0</v>
      </c>
      <c r="VZ32" s="124"/>
      <c r="WA32" s="226">
        <f t="shared" si="530"/>
        <v>0</v>
      </c>
      <c r="WB32" s="226">
        <v>0</v>
      </c>
      <c r="WC32" s="226">
        <v>60.72</v>
      </c>
      <c r="WD32" s="226">
        <v>0</v>
      </c>
      <c r="WE32" s="253"/>
      <c r="WF32" s="253"/>
      <c r="WG32" s="253"/>
      <c r="WH32" s="253"/>
      <c r="WI32" s="253"/>
      <c r="WJ32" s="253"/>
      <c r="WK32" s="253"/>
      <c r="WL32" s="253"/>
      <c r="WM32" s="253"/>
      <c r="WN32" s="253"/>
      <c r="WO32" s="253"/>
      <c r="WP32" s="253"/>
      <c r="WQ32" s="253">
        <v>86.4</v>
      </c>
      <c r="WR32" s="253">
        <v>4888.08</v>
      </c>
      <c r="WS32" s="253"/>
      <c r="WT32" s="253"/>
      <c r="WU32" s="253"/>
      <c r="WV32" s="253"/>
      <c r="WW32" s="253"/>
      <c r="WX32" s="253"/>
      <c r="WY32" s="253"/>
      <c r="WZ32" s="253"/>
      <c r="XA32" s="253"/>
      <c r="XB32" s="253"/>
      <c r="XC32" s="253"/>
      <c r="XD32" s="253"/>
      <c r="XE32" s="253"/>
      <c r="XF32" s="253"/>
      <c r="XG32" s="253"/>
      <c r="XH32" s="253"/>
      <c r="XI32" s="125"/>
      <c r="XJ32" s="125"/>
      <c r="XK32" s="125"/>
      <c r="XL32" s="125"/>
      <c r="XM32" s="125"/>
      <c r="XN32" s="125"/>
      <c r="XO32" s="125"/>
      <c r="XP32" s="125"/>
      <c r="XQ32" s="125"/>
      <c r="XR32" s="125"/>
      <c r="XS32" s="125"/>
      <c r="XT32" s="125"/>
      <c r="XU32" s="228"/>
      <c r="XV32" s="226"/>
      <c r="XW32" s="226"/>
      <c r="XX32" s="208">
        <f t="shared" si="677"/>
        <v>0</v>
      </c>
      <c r="XY32" s="228"/>
      <c r="XZ32" s="226"/>
      <c r="YA32" s="226"/>
      <c r="YB32" s="208">
        <f t="shared" si="678"/>
        <v>0</v>
      </c>
      <c r="YC32" s="228"/>
      <c r="YD32" s="226"/>
      <c r="YE32" s="226"/>
      <c r="YF32" s="208">
        <f t="shared" si="679"/>
        <v>0</v>
      </c>
      <c r="YG32" s="228"/>
      <c r="YH32" s="226"/>
      <c r="YI32" s="226"/>
      <c r="YJ32" s="208">
        <f t="shared" si="680"/>
        <v>0</v>
      </c>
      <c r="YK32" s="228"/>
      <c r="YL32" s="226"/>
      <c r="YM32" s="226"/>
      <c r="YN32" s="208">
        <f t="shared" si="640"/>
        <v>0</v>
      </c>
      <c r="YO32" s="228"/>
      <c r="YP32" s="226"/>
      <c r="YQ32" s="226"/>
      <c r="YR32" s="208">
        <f t="shared" si="641"/>
        <v>0</v>
      </c>
      <c r="YS32" s="228"/>
      <c r="YT32" s="226"/>
      <c r="YU32" s="226"/>
      <c r="YV32" s="208">
        <f t="shared" si="642"/>
        <v>0</v>
      </c>
      <c r="YW32" s="228"/>
      <c r="YX32" s="226"/>
      <c r="YY32" s="226"/>
      <c r="YZ32" s="208">
        <f t="shared" si="643"/>
        <v>0</v>
      </c>
      <c r="ZA32" s="228"/>
      <c r="ZB32" s="226"/>
      <c r="ZC32" s="226"/>
      <c r="ZD32" s="208">
        <f t="shared" si="644"/>
        <v>0</v>
      </c>
      <c r="ZE32" s="228"/>
      <c r="ZF32" s="226"/>
      <c r="ZG32" s="226"/>
      <c r="ZH32" s="208">
        <f t="shared" si="645"/>
        <v>0</v>
      </c>
      <c r="ZI32" s="228"/>
      <c r="ZJ32" s="227"/>
      <c r="ZK32" s="225"/>
      <c r="ZL32" s="208">
        <f t="shared" si="541"/>
        <v>0</v>
      </c>
      <c r="ZM32" s="228"/>
      <c r="ZN32" s="227"/>
      <c r="ZO32" s="225"/>
      <c r="ZP32" s="208">
        <f t="shared" si="542"/>
        <v>0</v>
      </c>
      <c r="ZQ32" s="228"/>
      <c r="ZR32" s="227"/>
      <c r="ZS32" s="225"/>
      <c r="ZT32" s="208">
        <f t="shared" si="543"/>
        <v>0</v>
      </c>
      <c r="ZU32" s="228"/>
      <c r="ZV32" s="227"/>
      <c r="ZW32" s="225"/>
      <c r="ZX32" s="208">
        <f t="shared" si="544"/>
        <v>0</v>
      </c>
      <c r="ZY32" s="228"/>
      <c r="ZZ32" s="227"/>
      <c r="AAA32" s="225"/>
      <c r="AAB32" s="208">
        <f t="shared" si="545"/>
        <v>0</v>
      </c>
      <c r="AAC32" s="228"/>
      <c r="AAD32" s="227"/>
      <c r="AAE32" s="225"/>
      <c r="AAF32" s="208">
        <f t="shared" si="546"/>
        <v>0</v>
      </c>
      <c r="AAG32" s="228"/>
      <c r="AAH32" s="227"/>
      <c r="AAI32" s="225"/>
      <c r="AAJ32" s="208">
        <f t="shared" si="547"/>
        <v>0</v>
      </c>
      <c r="AAK32" s="228"/>
      <c r="AAL32" s="227"/>
      <c r="AAM32" s="225"/>
      <c r="AAN32" s="208">
        <f t="shared" si="548"/>
        <v>0</v>
      </c>
      <c r="AAO32" s="228"/>
      <c r="AAP32" s="227"/>
      <c r="AAQ32" s="225"/>
      <c r="AAR32" s="208">
        <f t="shared" si="549"/>
        <v>0</v>
      </c>
      <c r="AAS32" s="227"/>
      <c r="AAT32" s="225"/>
      <c r="AAU32" s="208">
        <f t="shared" si="550"/>
        <v>0</v>
      </c>
      <c r="AAV32" s="227"/>
      <c r="AAW32" s="225"/>
      <c r="AAX32" s="226">
        <f t="shared" si="551"/>
        <v>0</v>
      </c>
      <c r="AAY32" s="226"/>
      <c r="AAZ32" s="226"/>
      <c r="ABA32" s="226">
        <v>0</v>
      </c>
      <c r="ABB32" s="253"/>
      <c r="ABC32" s="253"/>
      <c r="ABD32" s="253"/>
      <c r="ABE32" s="253"/>
      <c r="ABF32" s="253"/>
      <c r="ABG32" s="253"/>
      <c r="ABH32" s="253"/>
      <c r="ABI32" s="253"/>
      <c r="ABJ32" s="253"/>
      <c r="ABK32" s="253"/>
      <c r="ABL32" s="253"/>
      <c r="ABM32" s="253"/>
      <c r="ABN32" s="253"/>
      <c r="ABO32" s="253"/>
      <c r="ABP32" s="253"/>
      <c r="ABQ32" s="253"/>
      <c r="ABR32" s="253"/>
      <c r="ABS32" s="253"/>
      <c r="ABT32" s="253"/>
      <c r="ABU32" s="253"/>
      <c r="ABV32" s="253"/>
      <c r="ABW32" s="253"/>
      <c r="ABX32" s="253"/>
      <c r="ABY32" s="253"/>
      <c r="ABZ32" s="253"/>
      <c r="ACA32" s="253"/>
      <c r="ACB32" s="253"/>
      <c r="ACC32" s="253"/>
      <c r="ACD32" s="253"/>
      <c r="ACE32" s="253"/>
      <c r="ACF32" s="126"/>
      <c r="ACG32" s="126"/>
      <c r="ACH32" s="126"/>
      <c r="ACI32" s="126"/>
      <c r="ACJ32" s="126"/>
      <c r="ACK32" s="126"/>
      <c r="ACL32" s="126"/>
      <c r="ACM32" s="126"/>
      <c r="ACN32" s="126"/>
      <c r="ACO32" s="126"/>
      <c r="ACP32" s="126"/>
      <c r="ACQ32" s="126"/>
      <c r="ACR32" s="131">
        <v>0</v>
      </c>
      <c r="ACS32" s="227"/>
      <c r="ACT32" s="225"/>
      <c r="ACU32" s="226">
        <f t="shared" si="681"/>
        <v>0</v>
      </c>
      <c r="ACV32" s="131">
        <v>0</v>
      </c>
      <c r="ACW32" s="227"/>
      <c r="ACX32" s="225"/>
      <c r="ACY32" s="226">
        <f t="shared" si="682"/>
        <v>0</v>
      </c>
      <c r="ACZ32" s="131">
        <v>0</v>
      </c>
      <c r="ADA32" s="227"/>
      <c r="ADB32" s="225"/>
      <c r="ADC32" s="226">
        <f t="shared" si="683"/>
        <v>0</v>
      </c>
      <c r="ADD32" s="131">
        <v>0</v>
      </c>
      <c r="ADE32" s="227"/>
      <c r="ADF32" s="225"/>
      <c r="ADG32" s="226">
        <f t="shared" si="684"/>
        <v>0</v>
      </c>
      <c r="ADH32" s="131">
        <v>0</v>
      </c>
      <c r="ADI32" s="227"/>
      <c r="ADJ32" s="225"/>
      <c r="ADK32" s="226">
        <f t="shared" si="650"/>
        <v>0</v>
      </c>
      <c r="ADL32" s="131">
        <v>0</v>
      </c>
      <c r="ADM32" s="227"/>
      <c r="ADN32" s="225"/>
      <c r="ADO32" s="226">
        <f t="shared" si="651"/>
        <v>0</v>
      </c>
      <c r="ADP32" s="131">
        <v>0</v>
      </c>
      <c r="ADQ32" s="227"/>
      <c r="ADR32" s="225"/>
      <c r="ADS32" s="226">
        <f t="shared" si="652"/>
        <v>0</v>
      </c>
      <c r="ADT32" s="131">
        <v>0</v>
      </c>
      <c r="ADU32" s="225"/>
      <c r="ADV32" s="225"/>
      <c r="ADW32" s="226">
        <f t="shared" si="653"/>
        <v>0</v>
      </c>
      <c r="ADX32" s="131">
        <v>0</v>
      </c>
      <c r="ADY32" s="225"/>
      <c r="ADZ32" s="225"/>
      <c r="AEA32" s="226">
        <f t="shared" si="654"/>
        <v>0</v>
      </c>
      <c r="AEB32" s="131">
        <v>0</v>
      </c>
      <c r="AEC32" s="225"/>
      <c r="AED32" s="225"/>
      <c r="AEE32" s="226">
        <f t="shared" si="655"/>
        <v>0</v>
      </c>
      <c r="AEF32" s="131">
        <v>0</v>
      </c>
      <c r="AEG32" s="225"/>
      <c r="AEH32" s="225"/>
      <c r="AEI32" s="226">
        <f t="shared" si="562"/>
        <v>0</v>
      </c>
      <c r="AEJ32" s="131">
        <v>0</v>
      </c>
      <c r="AEK32" s="225"/>
      <c r="AEL32" s="225"/>
      <c r="AEM32" s="226">
        <f t="shared" si="563"/>
        <v>0</v>
      </c>
      <c r="AEN32" s="131">
        <v>0</v>
      </c>
      <c r="AEO32" s="225"/>
      <c r="AEP32" s="225"/>
      <c r="AEQ32" s="226">
        <f t="shared" si="564"/>
        <v>0</v>
      </c>
      <c r="AER32" s="131">
        <v>0</v>
      </c>
      <c r="AES32" s="225"/>
      <c r="AET32" s="225"/>
      <c r="AEU32" s="226">
        <f t="shared" si="565"/>
        <v>0</v>
      </c>
      <c r="AEV32" s="131">
        <v>0</v>
      </c>
      <c r="AEW32" s="225"/>
      <c r="AEX32" s="225"/>
      <c r="AEY32" s="226">
        <f t="shared" si="566"/>
        <v>0</v>
      </c>
      <c r="AEZ32" s="131">
        <v>0</v>
      </c>
      <c r="AFA32" s="225"/>
      <c r="AFB32" s="225"/>
      <c r="AFC32" s="226">
        <f t="shared" si="567"/>
        <v>0</v>
      </c>
      <c r="AFD32" s="131">
        <v>0</v>
      </c>
      <c r="AFE32" s="225"/>
      <c r="AFF32" s="225"/>
      <c r="AFG32" s="226">
        <f t="shared" si="568"/>
        <v>0</v>
      </c>
      <c r="AFH32" s="131">
        <v>0</v>
      </c>
      <c r="AFI32" s="225"/>
      <c r="AFJ32" s="225"/>
      <c r="AFK32" s="226">
        <f t="shared" si="569"/>
        <v>0</v>
      </c>
      <c r="AFL32" s="131">
        <v>5.4</v>
      </c>
      <c r="AFM32" s="225"/>
      <c r="AFN32" s="225"/>
      <c r="AFO32" s="226">
        <f t="shared" si="570"/>
        <v>0</v>
      </c>
      <c r="AFP32" s="225"/>
      <c r="AFQ32" s="225"/>
      <c r="AFR32" s="226">
        <f t="shared" si="571"/>
        <v>0</v>
      </c>
      <c r="AFS32" s="225"/>
      <c r="AFT32" s="225"/>
      <c r="AFU32" s="226">
        <f t="shared" si="572"/>
        <v>0</v>
      </c>
      <c r="AFV32" s="226"/>
      <c r="AFW32" s="226"/>
      <c r="AFX32" s="226">
        <v>0</v>
      </c>
      <c r="AFY32" s="253">
        <v>0</v>
      </c>
      <c r="AFZ32" s="253">
        <v>0</v>
      </c>
      <c r="AGA32" s="253">
        <v>0</v>
      </c>
      <c r="AGB32" s="253">
        <v>0</v>
      </c>
      <c r="AGC32" s="253">
        <v>0</v>
      </c>
      <c r="AGD32" s="253">
        <v>0</v>
      </c>
      <c r="AGE32" s="253">
        <v>0</v>
      </c>
      <c r="AGF32" s="253">
        <v>0</v>
      </c>
      <c r="AGG32" s="253">
        <v>0</v>
      </c>
      <c r="AGH32" s="253">
        <v>0</v>
      </c>
      <c r="AGI32" s="253">
        <v>0</v>
      </c>
      <c r="AGJ32" s="253">
        <v>0</v>
      </c>
      <c r="AGK32" s="253">
        <v>36</v>
      </c>
      <c r="AGL32" s="253">
        <v>2400.6</v>
      </c>
      <c r="AGM32" s="253"/>
      <c r="AGN32" s="253"/>
      <c r="AGO32" s="253"/>
      <c r="AGP32" s="253"/>
      <c r="AGQ32" s="253">
        <v>0</v>
      </c>
      <c r="AGR32" s="253">
        <v>0</v>
      </c>
      <c r="AGS32" s="253">
        <v>0</v>
      </c>
      <c r="AGT32" s="253">
        <v>0</v>
      </c>
      <c r="AGU32" s="253">
        <v>0</v>
      </c>
      <c r="AGV32" s="253">
        <v>0</v>
      </c>
      <c r="AGW32" s="253">
        <v>0</v>
      </c>
      <c r="AGX32" s="253">
        <v>0</v>
      </c>
      <c r="AGY32" s="253">
        <v>0</v>
      </c>
      <c r="AGZ32" s="253">
        <v>0</v>
      </c>
      <c r="AHA32" s="253">
        <v>0</v>
      </c>
      <c r="AHB32" s="253">
        <v>0</v>
      </c>
      <c r="AHC32" s="126">
        <v>0</v>
      </c>
      <c r="AHD32" s="126">
        <v>0</v>
      </c>
      <c r="AHE32" s="126">
        <v>0</v>
      </c>
      <c r="AHF32" s="126">
        <v>0</v>
      </c>
      <c r="AHG32" s="126">
        <v>0</v>
      </c>
      <c r="AHH32" s="126">
        <v>0</v>
      </c>
      <c r="AHI32" s="126">
        <v>0</v>
      </c>
      <c r="AHJ32" s="126">
        <v>0</v>
      </c>
      <c r="AHK32" s="126">
        <v>0</v>
      </c>
      <c r="AHL32" s="126">
        <v>0</v>
      </c>
      <c r="AHM32" s="126">
        <v>0</v>
      </c>
      <c r="AHN32" s="126">
        <v>0</v>
      </c>
      <c r="AHO32" s="131">
        <f t="shared" si="12"/>
        <v>0</v>
      </c>
      <c r="AHP32" s="127">
        <f t="shared" si="13"/>
        <v>0</v>
      </c>
      <c r="AHQ32" s="127">
        <f t="shared" si="14"/>
        <v>0</v>
      </c>
      <c r="AHR32" s="131">
        <f t="shared" si="15"/>
        <v>0</v>
      </c>
      <c r="AHS32" s="127">
        <f t="shared" si="16"/>
        <v>0</v>
      </c>
      <c r="AHT32" s="127">
        <f t="shared" si="17"/>
        <v>0</v>
      </c>
      <c r="AHU32" s="131">
        <f t="shared" si="18"/>
        <v>0</v>
      </c>
      <c r="AHV32" s="127">
        <f t="shared" si="19"/>
        <v>0</v>
      </c>
      <c r="AHW32" s="127">
        <f t="shared" si="20"/>
        <v>0</v>
      </c>
      <c r="AHX32" s="131">
        <v>0</v>
      </c>
      <c r="AHY32" s="127">
        <f t="shared" si="21"/>
        <v>0</v>
      </c>
      <c r="AHZ32" s="127">
        <f t="shared" si="656"/>
        <v>0</v>
      </c>
      <c r="AIA32" s="131">
        <f t="shared" si="685"/>
        <v>0</v>
      </c>
      <c r="AIB32" s="127">
        <f t="shared" si="685"/>
        <v>0</v>
      </c>
      <c r="AIC32" s="127">
        <f t="shared" si="686"/>
        <v>0</v>
      </c>
      <c r="AID32" s="131">
        <f t="shared" si="686"/>
        <v>0</v>
      </c>
      <c r="AIE32" s="127">
        <f t="shared" si="686"/>
        <v>0</v>
      </c>
      <c r="AIF32" s="127">
        <f t="shared" si="687"/>
        <v>0</v>
      </c>
      <c r="AIG32" s="131">
        <f t="shared" si="687"/>
        <v>0</v>
      </c>
      <c r="AIH32" s="127">
        <f>SUM(AE32,FF32,KC32,OZ32,TW32,YT32,ADQ32)</f>
        <v>0</v>
      </c>
      <c r="AII32" s="127">
        <f t="shared" si="688"/>
        <v>0</v>
      </c>
      <c r="AIJ32" s="131">
        <f t="shared" si="688"/>
        <v>0</v>
      </c>
      <c r="AIK32" s="127">
        <f t="shared" si="688"/>
        <v>0</v>
      </c>
      <c r="AIL32" s="127">
        <f t="shared" si="689"/>
        <v>0</v>
      </c>
      <c r="AIM32" s="131">
        <f t="shared" si="689"/>
        <v>0</v>
      </c>
      <c r="AIN32" s="127">
        <f t="shared" si="689"/>
        <v>0</v>
      </c>
      <c r="AIO32" s="127">
        <f>SUM(AO32,FP32,KM32,PJ32,UG32,ZD32,AEA32)</f>
        <v>0</v>
      </c>
      <c r="AIP32" s="131">
        <f t="shared" si="690"/>
        <v>0</v>
      </c>
      <c r="AIQ32" s="127">
        <f t="shared" si="690"/>
        <v>0</v>
      </c>
      <c r="AIR32" s="127">
        <f t="shared" si="691"/>
        <v>0</v>
      </c>
      <c r="AIS32" s="131">
        <f t="shared" si="691"/>
        <v>0</v>
      </c>
      <c r="AIT32" s="127">
        <f t="shared" si="691"/>
        <v>0</v>
      </c>
      <c r="AIU32" s="127">
        <f t="shared" si="692"/>
        <v>0</v>
      </c>
      <c r="AIV32" s="131">
        <f t="shared" si="692"/>
        <v>0</v>
      </c>
      <c r="AIW32" s="127">
        <f t="shared" si="692"/>
        <v>0</v>
      </c>
      <c r="AIX32" s="127">
        <f t="shared" si="693"/>
        <v>0</v>
      </c>
      <c r="AIY32" s="131">
        <f t="shared" si="693"/>
        <v>0</v>
      </c>
      <c r="AIZ32" s="151">
        <f t="shared" si="693"/>
        <v>0</v>
      </c>
      <c r="AJA32" s="127">
        <f t="shared" si="694"/>
        <v>0</v>
      </c>
      <c r="AJB32" s="131">
        <f t="shared" si="694"/>
        <v>0</v>
      </c>
      <c r="AJC32" s="127">
        <f t="shared" si="694"/>
        <v>0</v>
      </c>
      <c r="AJD32" s="127">
        <f t="shared" si="695"/>
        <v>0</v>
      </c>
      <c r="AJE32" s="131">
        <f t="shared" si="695"/>
        <v>0</v>
      </c>
      <c r="AJF32" s="127">
        <f t="shared" si="695"/>
        <v>0</v>
      </c>
      <c r="AJG32" s="127">
        <f t="shared" si="696"/>
        <v>0</v>
      </c>
      <c r="AJH32" s="131">
        <f t="shared" si="696"/>
        <v>0</v>
      </c>
      <c r="AJI32" s="127">
        <f t="shared" si="696"/>
        <v>0</v>
      </c>
      <c r="AJJ32" s="127">
        <f t="shared" si="697"/>
        <v>0</v>
      </c>
      <c r="AJK32" s="131">
        <f t="shared" si="697"/>
        <v>0.2</v>
      </c>
      <c r="AJL32" s="127">
        <f t="shared" si="697"/>
        <v>0</v>
      </c>
      <c r="AJM32" s="127">
        <f t="shared" si="698"/>
        <v>0</v>
      </c>
      <c r="AJN32" s="131">
        <f t="shared" si="698"/>
        <v>1.75</v>
      </c>
      <c r="AJO32" s="127">
        <f t="shared" si="698"/>
        <v>0</v>
      </c>
      <c r="AJP32" s="127">
        <f t="shared" si="699"/>
        <v>0</v>
      </c>
      <c r="AJQ32" s="131">
        <f t="shared" si="699"/>
        <v>605.9</v>
      </c>
      <c r="AJR32" s="127">
        <f t="shared" si="699"/>
        <v>0</v>
      </c>
      <c r="AJS32" s="127">
        <f t="shared" si="700"/>
        <v>0</v>
      </c>
      <c r="AJT32" s="127">
        <f t="shared" si="700"/>
        <v>0</v>
      </c>
      <c r="AJU32" s="127">
        <f t="shared" si="701"/>
        <v>0</v>
      </c>
      <c r="AJV32" s="127">
        <f t="shared" si="701"/>
        <v>0</v>
      </c>
      <c r="AJW32" s="127">
        <f>CI32+HJ32+MG32+RD32+WA32+AAX32+AFU32</f>
        <v>0</v>
      </c>
      <c r="AJX32" s="127">
        <v>0</v>
      </c>
      <c r="AJY32" s="127">
        <v>0</v>
      </c>
      <c r="AJZ32" s="128">
        <f t="shared" si="42"/>
        <v>0</v>
      </c>
      <c r="AKA32" s="128">
        <f t="shared" si="43"/>
        <v>0</v>
      </c>
      <c r="AKB32" s="128">
        <v>0</v>
      </c>
      <c r="AKC32" s="128">
        <v>0</v>
      </c>
      <c r="AKD32" s="128">
        <v>0</v>
      </c>
      <c r="AKE32" s="128">
        <v>0</v>
      </c>
      <c r="AKF32" s="128">
        <f t="shared" si="44"/>
        <v>0</v>
      </c>
      <c r="AKG32" s="128">
        <f t="shared" si="45"/>
        <v>0</v>
      </c>
      <c r="AKH32" s="128">
        <f t="shared" si="46"/>
        <v>0</v>
      </c>
      <c r="AKI32" s="128">
        <f t="shared" si="583"/>
        <v>0</v>
      </c>
      <c r="AKJ32" s="128">
        <v>0</v>
      </c>
      <c r="AKK32" s="128">
        <v>0</v>
      </c>
      <c r="AKL32" s="128">
        <f t="shared" si="702"/>
        <v>122.4</v>
      </c>
      <c r="AKM32" s="128">
        <f t="shared" si="702"/>
        <v>7288.68</v>
      </c>
      <c r="AKN32" s="128">
        <f t="shared" si="703"/>
        <v>0</v>
      </c>
      <c r="AKO32" s="128">
        <f t="shared" si="703"/>
        <v>0</v>
      </c>
      <c r="AKP32" s="128">
        <f t="shared" si="703"/>
        <v>0</v>
      </c>
      <c r="AKQ32" s="128">
        <f t="shared" si="703"/>
        <v>0</v>
      </c>
      <c r="AKR32" s="128">
        <f t="shared" si="704"/>
        <v>0</v>
      </c>
      <c r="AKS32" s="128">
        <f t="shared" si="704"/>
        <v>0</v>
      </c>
      <c r="AKT32" s="128">
        <f t="shared" si="704"/>
        <v>0</v>
      </c>
      <c r="AKU32" s="128">
        <f t="shared" si="704"/>
        <v>0</v>
      </c>
      <c r="AKV32" s="128">
        <f t="shared" si="704"/>
        <v>0</v>
      </c>
      <c r="AKW32" s="128">
        <f t="shared" si="704"/>
        <v>0</v>
      </c>
      <c r="AKX32" s="128">
        <f t="shared" si="704"/>
        <v>0</v>
      </c>
      <c r="AKY32" s="128">
        <f t="shared" si="704"/>
        <v>0</v>
      </c>
      <c r="AKZ32" s="128">
        <f t="shared" si="704"/>
        <v>0</v>
      </c>
      <c r="ALA32" s="128">
        <f t="shared" si="704"/>
        <v>0</v>
      </c>
      <c r="ALB32" s="128">
        <f t="shared" si="705"/>
        <v>0</v>
      </c>
      <c r="ALC32" s="128">
        <f t="shared" si="705"/>
        <v>0</v>
      </c>
      <c r="ALD32" s="128">
        <f t="shared" si="705"/>
        <v>0</v>
      </c>
      <c r="ALE32" s="128">
        <f t="shared" si="705"/>
        <v>0</v>
      </c>
      <c r="ALF32" s="128">
        <f t="shared" si="705"/>
        <v>0</v>
      </c>
      <c r="ALG32" s="128">
        <f t="shared" si="705"/>
        <v>0</v>
      </c>
      <c r="ALH32" s="128">
        <f t="shared" si="705"/>
        <v>0</v>
      </c>
      <c r="ALI32" s="128">
        <f t="shared" si="706"/>
        <v>0</v>
      </c>
      <c r="ALJ32" s="128">
        <f t="shared" si="706"/>
        <v>0</v>
      </c>
      <c r="ALK32" s="128">
        <f t="shared" si="706"/>
        <v>0</v>
      </c>
      <c r="ALL32" s="128">
        <f>DZ32+IY32+NV32+SS32+XP32+ACM32+AHJ32</f>
        <v>0</v>
      </c>
      <c r="ALM32" s="128">
        <v>0</v>
      </c>
      <c r="ALN32" s="128">
        <v>0</v>
      </c>
      <c r="ALO32" s="128">
        <v>0</v>
      </c>
      <c r="ALP32" s="128">
        <v>0</v>
      </c>
      <c r="ALQ32" s="128">
        <v>0</v>
      </c>
      <c r="ALR32" s="128">
        <v>0</v>
      </c>
    </row>
    <row r="33" spans="1:1006" s="115" customFormat="1" ht="18" hidden="1" customHeight="1" outlineLevel="1" x14ac:dyDescent="0.25">
      <c r="A33" s="120"/>
      <c r="B33" s="120"/>
      <c r="C33" s="297" t="s">
        <v>264</v>
      </c>
      <c r="D33" s="178"/>
      <c r="E33" s="206"/>
      <c r="F33" s="206">
        <v>0</v>
      </c>
      <c r="G33" s="227"/>
      <c r="H33" s="225"/>
      <c r="I33" s="208">
        <f t="shared" si="657"/>
        <v>0</v>
      </c>
      <c r="J33" s="206">
        <v>0</v>
      </c>
      <c r="K33" s="227"/>
      <c r="L33" s="225"/>
      <c r="M33" s="208">
        <f t="shared" si="658"/>
        <v>0</v>
      </c>
      <c r="N33" s="206">
        <v>0</v>
      </c>
      <c r="O33" s="225"/>
      <c r="P33" s="225"/>
      <c r="Q33" s="208">
        <f t="shared" si="659"/>
        <v>0</v>
      </c>
      <c r="R33" s="206">
        <v>0</v>
      </c>
      <c r="S33" s="225"/>
      <c r="T33" s="225"/>
      <c r="U33" s="208">
        <f t="shared" si="660"/>
        <v>0</v>
      </c>
      <c r="V33" s="208">
        <v>0</v>
      </c>
      <c r="W33" s="225"/>
      <c r="X33" s="225"/>
      <c r="Y33" s="208">
        <f t="shared" si="590"/>
        <v>0</v>
      </c>
      <c r="Z33" s="208">
        <v>0</v>
      </c>
      <c r="AA33" s="225"/>
      <c r="AB33" s="225"/>
      <c r="AC33" s="208">
        <f t="shared" si="591"/>
        <v>0</v>
      </c>
      <c r="AD33" s="208">
        <v>0</v>
      </c>
      <c r="AE33" s="225"/>
      <c r="AF33" s="225"/>
      <c r="AG33" s="208">
        <f t="shared" si="592"/>
        <v>0</v>
      </c>
      <c r="AH33" s="208">
        <v>0</v>
      </c>
      <c r="AI33" s="225"/>
      <c r="AJ33" s="225"/>
      <c r="AK33" s="208">
        <f t="shared" si="593"/>
        <v>0</v>
      </c>
      <c r="AL33" s="208">
        <v>0</v>
      </c>
      <c r="AM33" s="225"/>
      <c r="AN33" s="225"/>
      <c r="AO33" s="208">
        <f t="shared" si="594"/>
        <v>0</v>
      </c>
      <c r="AP33" s="208">
        <v>0</v>
      </c>
      <c r="AQ33" s="225"/>
      <c r="AR33" s="225"/>
      <c r="AS33" s="208">
        <f t="shared" si="595"/>
        <v>0</v>
      </c>
      <c r="AT33" s="208">
        <v>0</v>
      </c>
      <c r="AU33" s="225"/>
      <c r="AV33" s="225"/>
      <c r="AW33" s="208">
        <f t="shared" si="436"/>
        <v>0</v>
      </c>
      <c r="AX33" s="208">
        <v>0</v>
      </c>
      <c r="AY33" s="225"/>
      <c r="AZ33" s="225"/>
      <c r="BA33" s="208">
        <f t="shared" si="437"/>
        <v>0</v>
      </c>
      <c r="BB33" s="208">
        <v>0</v>
      </c>
      <c r="BC33" s="225"/>
      <c r="BD33" s="225"/>
      <c r="BE33" s="208">
        <f t="shared" si="438"/>
        <v>0</v>
      </c>
      <c r="BF33" s="208">
        <v>0</v>
      </c>
      <c r="BG33" s="225"/>
      <c r="BH33" s="225"/>
      <c r="BI33" s="208">
        <f t="shared" si="439"/>
        <v>0</v>
      </c>
      <c r="BJ33" s="208">
        <v>0</v>
      </c>
      <c r="BK33" s="225"/>
      <c r="BL33" s="225"/>
      <c r="BM33" s="208">
        <f t="shared" si="440"/>
        <v>0</v>
      </c>
      <c r="BN33" s="208">
        <v>0</v>
      </c>
      <c r="BO33" s="227"/>
      <c r="BP33" s="225"/>
      <c r="BQ33" s="208">
        <f t="shared" si="441"/>
        <v>0</v>
      </c>
      <c r="BR33" s="208">
        <v>0</v>
      </c>
      <c r="BS33" s="227"/>
      <c r="BT33" s="225"/>
      <c r="BU33" s="208">
        <f t="shared" si="442"/>
        <v>0</v>
      </c>
      <c r="BV33" s="208">
        <v>1208.5</v>
      </c>
      <c r="BW33" s="227"/>
      <c r="BX33" s="225"/>
      <c r="BY33" s="208">
        <f t="shared" si="443"/>
        <v>0</v>
      </c>
      <c r="BZ33" s="208"/>
      <c r="CA33" s="227"/>
      <c r="CB33" s="225"/>
      <c r="CC33" s="208">
        <f t="shared" si="444"/>
        <v>0</v>
      </c>
      <c r="CD33" s="227"/>
      <c r="CE33" s="225"/>
      <c r="CF33" s="208">
        <f t="shared" si="445"/>
        <v>0</v>
      </c>
      <c r="CG33" s="227"/>
      <c r="CH33" s="225"/>
      <c r="CI33" s="226">
        <f t="shared" si="446"/>
        <v>0</v>
      </c>
      <c r="CJ33" s="226"/>
      <c r="CK33" s="226"/>
      <c r="CL33" s="226">
        <v>0</v>
      </c>
      <c r="CM33" s="253">
        <v>0</v>
      </c>
      <c r="CN33" s="253">
        <v>0</v>
      </c>
      <c r="CO33" s="253">
        <v>0</v>
      </c>
      <c r="CP33" s="253">
        <v>0</v>
      </c>
      <c r="CQ33" s="253">
        <v>0</v>
      </c>
      <c r="CR33" s="253">
        <v>0</v>
      </c>
      <c r="CS33" s="253">
        <v>0</v>
      </c>
      <c r="CT33" s="253">
        <v>0</v>
      </c>
      <c r="CU33" s="253">
        <v>0</v>
      </c>
      <c r="CV33" s="253">
        <v>0</v>
      </c>
      <c r="CW33" s="253">
        <v>0</v>
      </c>
      <c r="CX33" s="253">
        <v>0</v>
      </c>
      <c r="CY33" s="253">
        <v>0</v>
      </c>
      <c r="CZ33" s="253">
        <v>0</v>
      </c>
      <c r="DA33" s="253">
        <v>0</v>
      </c>
      <c r="DB33" s="253">
        <v>0</v>
      </c>
      <c r="DC33" s="253">
        <v>0</v>
      </c>
      <c r="DD33" s="253">
        <v>0</v>
      </c>
      <c r="DE33" s="253">
        <v>0</v>
      </c>
      <c r="DF33" s="253">
        <v>0</v>
      </c>
      <c r="DG33" s="253">
        <v>0</v>
      </c>
      <c r="DH33" s="253">
        <v>0</v>
      </c>
      <c r="DI33" s="253">
        <v>0</v>
      </c>
      <c r="DJ33" s="253">
        <v>0</v>
      </c>
      <c r="DK33" s="253">
        <v>0</v>
      </c>
      <c r="DL33" s="253">
        <v>0</v>
      </c>
      <c r="DM33" s="253">
        <v>0</v>
      </c>
      <c r="DN33" s="253">
        <v>0</v>
      </c>
      <c r="DO33" s="253">
        <v>0</v>
      </c>
      <c r="DP33" s="253">
        <v>0</v>
      </c>
      <c r="DQ33" s="253">
        <v>0</v>
      </c>
      <c r="DR33" s="253">
        <v>0</v>
      </c>
      <c r="DS33" s="253">
        <v>0</v>
      </c>
      <c r="DT33" s="253">
        <v>0</v>
      </c>
      <c r="DU33" s="253">
        <v>0</v>
      </c>
      <c r="DV33" s="253">
        <v>0</v>
      </c>
      <c r="DW33" s="253">
        <v>0</v>
      </c>
      <c r="DX33" s="253">
        <v>0</v>
      </c>
      <c r="DY33" s="253">
        <v>0</v>
      </c>
      <c r="DZ33" s="253">
        <v>0</v>
      </c>
      <c r="EA33" s="126">
        <v>0</v>
      </c>
      <c r="EB33" s="126">
        <v>0</v>
      </c>
      <c r="EC33" s="126">
        <v>0</v>
      </c>
      <c r="ED33" s="126">
        <v>0</v>
      </c>
      <c r="EE33" s="126">
        <v>0</v>
      </c>
      <c r="EF33" s="126">
        <v>0</v>
      </c>
      <c r="EG33" s="131">
        <v>0</v>
      </c>
      <c r="EH33" s="225"/>
      <c r="EI33" s="225">
        <v>59.96</v>
      </c>
      <c r="EJ33" s="226">
        <f t="shared" si="661"/>
        <v>0</v>
      </c>
      <c r="EK33" s="131">
        <v>0</v>
      </c>
      <c r="EL33" s="225"/>
      <c r="EM33" s="225">
        <v>59.96</v>
      </c>
      <c r="EN33" s="226">
        <f t="shared" si="662"/>
        <v>0</v>
      </c>
      <c r="EO33" s="131">
        <v>0</v>
      </c>
      <c r="EP33" s="225"/>
      <c r="EQ33" s="225">
        <v>59.96</v>
      </c>
      <c r="ER33" s="226">
        <f t="shared" si="663"/>
        <v>0</v>
      </c>
      <c r="ES33" s="131">
        <v>0</v>
      </c>
      <c r="ET33" s="225"/>
      <c r="EU33" s="225">
        <v>59.96</v>
      </c>
      <c r="EV33" s="226">
        <f t="shared" si="664"/>
        <v>0</v>
      </c>
      <c r="EW33" s="131">
        <v>0</v>
      </c>
      <c r="EX33" s="225"/>
      <c r="EY33" s="225">
        <v>59.96</v>
      </c>
      <c r="EZ33" s="226">
        <f t="shared" si="600"/>
        <v>0</v>
      </c>
      <c r="FA33" s="131">
        <v>0</v>
      </c>
      <c r="FB33" s="225"/>
      <c r="FC33" s="225">
        <v>59.96</v>
      </c>
      <c r="FD33" s="226">
        <f t="shared" si="601"/>
        <v>0</v>
      </c>
      <c r="FE33" s="131">
        <v>0</v>
      </c>
      <c r="FF33" s="225"/>
      <c r="FG33" s="225">
        <v>59.96</v>
      </c>
      <c r="FH33" s="226">
        <f t="shared" si="602"/>
        <v>0</v>
      </c>
      <c r="FI33" s="131">
        <v>0</v>
      </c>
      <c r="FJ33" s="225"/>
      <c r="FK33" s="225"/>
      <c r="FL33" s="226">
        <f t="shared" si="603"/>
        <v>0</v>
      </c>
      <c r="FM33" s="131">
        <v>0</v>
      </c>
      <c r="FN33" s="225"/>
      <c r="FO33" s="225"/>
      <c r="FP33" s="226">
        <f t="shared" si="604"/>
        <v>0</v>
      </c>
      <c r="FQ33" s="131">
        <v>0</v>
      </c>
      <c r="FR33" s="225"/>
      <c r="FS33" s="225"/>
      <c r="FT33" s="226">
        <f t="shared" si="605"/>
        <v>0</v>
      </c>
      <c r="FU33" s="131">
        <v>3</v>
      </c>
      <c r="FV33" s="225"/>
      <c r="FW33" s="225"/>
      <c r="FX33" s="226">
        <f t="shared" si="457"/>
        <v>0</v>
      </c>
      <c r="FY33" s="131">
        <v>0</v>
      </c>
      <c r="FZ33" s="225"/>
      <c r="GA33" s="225"/>
      <c r="GB33" s="226">
        <f t="shared" si="458"/>
        <v>0</v>
      </c>
      <c r="GC33" s="131">
        <v>0</v>
      </c>
      <c r="GD33" s="225"/>
      <c r="GE33" s="225"/>
      <c r="GF33" s="226">
        <f t="shared" si="459"/>
        <v>0</v>
      </c>
      <c r="GG33" s="131">
        <v>42</v>
      </c>
      <c r="GH33" s="225"/>
      <c r="GI33" s="225"/>
      <c r="GJ33" s="226">
        <f t="shared" si="460"/>
        <v>0</v>
      </c>
      <c r="GK33" s="131">
        <v>6</v>
      </c>
      <c r="GL33" s="225"/>
      <c r="GM33" s="225"/>
      <c r="GN33" s="226">
        <f t="shared" si="461"/>
        <v>0</v>
      </c>
      <c r="GO33" s="131">
        <v>42</v>
      </c>
      <c r="GP33" s="225"/>
      <c r="GQ33" s="225"/>
      <c r="GR33" s="226">
        <f t="shared" si="462"/>
        <v>0</v>
      </c>
      <c r="GS33" s="131">
        <v>40.5</v>
      </c>
      <c r="GT33" s="225"/>
      <c r="GU33" s="225"/>
      <c r="GV33" s="226">
        <f t="shared" si="463"/>
        <v>0</v>
      </c>
      <c r="GW33" s="131">
        <v>144</v>
      </c>
      <c r="GX33" s="225"/>
      <c r="GY33" s="225"/>
      <c r="GZ33" s="226">
        <f t="shared" si="464"/>
        <v>0</v>
      </c>
      <c r="HA33" s="131">
        <v>90</v>
      </c>
      <c r="HB33" s="225"/>
      <c r="HC33" s="225"/>
      <c r="HD33" s="226">
        <f t="shared" si="465"/>
        <v>0</v>
      </c>
      <c r="HE33" s="225"/>
      <c r="HF33" s="225"/>
      <c r="HG33" s="226">
        <f t="shared" si="466"/>
        <v>0</v>
      </c>
      <c r="HH33" s="225"/>
      <c r="HI33" s="225"/>
      <c r="HJ33" s="226">
        <f t="shared" si="467"/>
        <v>0</v>
      </c>
      <c r="HK33" s="226"/>
      <c r="HL33" s="226"/>
      <c r="HM33" s="226">
        <v>0</v>
      </c>
      <c r="HN33" s="253">
        <v>0</v>
      </c>
      <c r="HO33" s="253">
        <v>0</v>
      </c>
      <c r="HP33" s="253">
        <v>0</v>
      </c>
      <c r="HQ33" s="253">
        <v>0</v>
      </c>
      <c r="HR33" s="253">
        <v>0</v>
      </c>
      <c r="HS33" s="253">
        <v>0</v>
      </c>
      <c r="HT33" s="253">
        <v>0</v>
      </c>
      <c r="HU33" s="253">
        <v>0</v>
      </c>
      <c r="HV33" s="253">
        <v>0</v>
      </c>
      <c r="HW33" s="253">
        <v>0</v>
      </c>
      <c r="HX33" s="253">
        <v>0</v>
      </c>
      <c r="HY33" s="253">
        <v>0</v>
      </c>
      <c r="HZ33" s="253">
        <v>0</v>
      </c>
      <c r="IA33" s="253">
        <v>0</v>
      </c>
      <c r="IB33" s="253">
        <v>0</v>
      </c>
      <c r="IC33" s="253">
        <v>0</v>
      </c>
      <c r="ID33" s="253">
        <v>0</v>
      </c>
      <c r="IE33" s="253">
        <v>0</v>
      </c>
      <c r="IF33" s="253">
        <v>0</v>
      </c>
      <c r="IG33" s="253">
        <v>0</v>
      </c>
      <c r="IH33" s="253">
        <v>0</v>
      </c>
      <c r="II33" s="253">
        <v>0</v>
      </c>
      <c r="IJ33" s="253">
        <v>0</v>
      </c>
      <c r="IK33" s="253">
        <v>0</v>
      </c>
      <c r="IL33" s="253">
        <v>0</v>
      </c>
      <c r="IM33" s="253">
        <v>0</v>
      </c>
      <c r="IN33" s="253">
        <v>0</v>
      </c>
      <c r="IO33" s="253">
        <v>0</v>
      </c>
      <c r="IP33" s="253">
        <v>0</v>
      </c>
      <c r="IQ33" s="253">
        <v>0</v>
      </c>
      <c r="IR33" s="253">
        <v>0</v>
      </c>
      <c r="IS33" s="253">
        <v>0</v>
      </c>
      <c r="IT33" s="253">
        <v>0</v>
      </c>
      <c r="IU33" s="253">
        <v>0</v>
      </c>
      <c r="IV33" s="253">
        <v>0</v>
      </c>
      <c r="IW33" s="253">
        <v>0</v>
      </c>
      <c r="IX33" s="253">
        <v>0</v>
      </c>
      <c r="IY33" s="253">
        <v>0</v>
      </c>
      <c r="IZ33" s="126">
        <v>0</v>
      </c>
      <c r="JA33" s="126">
        <v>0</v>
      </c>
      <c r="JB33" s="126">
        <v>3</v>
      </c>
      <c r="JC33" s="126">
        <v>171.72</v>
      </c>
      <c r="JD33" s="131"/>
      <c r="JE33" s="225"/>
      <c r="JF33" s="131"/>
      <c r="JG33" s="228">
        <f t="shared" si="665"/>
        <v>0</v>
      </c>
      <c r="JH33" s="131"/>
      <c r="JI33" s="225"/>
      <c r="JJ33" s="131"/>
      <c r="JK33" s="228">
        <f t="shared" si="666"/>
        <v>0</v>
      </c>
      <c r="JL33" s="131"/>
      <c r="JM33" s="225"/>
      <c r="JN33" s="131"/>
      <c r="JO33" s="228">
        <f t="shared" si="667"/>
        <v>0</v>
      </c>
      <c r="JP33" s="131"/>
      <c r="JQ33" s="225"/>
      <c r="JR33" s="131"/>
      <c r="JS33" s="228">
        <f t="shared" si="668"/>
        <v>0</v>
      </c>
      <c r="JT33" s="131"/>
      <c r="JU33" s="225"/>
      <c r="JV33" s="131"/>
      <c r="JW33" s="228">
        <f t="shared" si="610"/>
        <v>0</v>
      </c>
      <c r="JX33" s="131"/>
      <c r="JY33" s="225"/>
      <c r="JZ33" s="131"/>
      <c r="KA33" s="228">
        <f t="shared" si="611"/>
        <v>0</v>
      </c>
      <c r="KB33" s="131"/>
      <c r="KC33" s="131"/>
      <c r="KD33" s="131"/>
      <c r="KE33" s="228">
        <f t="shared" si="612"/>
        <v>0</v>
      </c>
      <c r="KF33" s="131"/>
      <c r="KG33" s="131"/>
      <c r="KH33" s="131"/>
      <c r="KI33" s="228">
        <f t="shared" si="613"/>
        <v>0</v>
      </c>
      <c r="KJ33" s="131"/>
      <c r="KK33" s="131"/>
      <c r="KL33" s="131"/>
      <c r="KM33" s="228">
        <f t="shared" si="614"/>
        <v>0</v>
      </c>
      <c r="KN33" s="131"/>
      <c r="KO33" s="131"/>
      <c r="KP33" s="131"/>
      <c r="KQ33" s="228">
        <f t="shared" si="615"/>
        <v>0</v>
      </c>
      <c r="KR33" s="131"/>
      <c r="KS33" s="131"/>
      <c r="KT33" s="131"/>
      <c r="KU33" s="228">
        <f t="shared" si="478"/>
        <v>0</v>
      </c>
      <c r="KV33" s="131"/>
      <c r="KW33" s="131"/>
      <c r="KX33" s="131"/>
      <c r="KY33" s="228">
        <f t="shared" si="479"/>
        <v>0</v>
      </c>
      <c r="KZ33" s="131">
        <v>0</v>
      </c>
      <c r="LA33" s="131"/>
      <c r="LB33" s="131"/>
      <c r="LC33" s="228">
        <f t="shared" si="480"/>
        <v>0</v>
      </c>
      <c r="LD33" s="131"/>
      <c r="LE33" s="131"/>
      <c r="LF33" s="131"/>
      <c r="LG33" s="228">
        <f t="shared" si="481"/>
        <v>0</v>
      </c>
      <c r="LH33" s="131"/>
      <c r="LI33" s="131"/>
      <c r="LJ33" s="131"/>
      <c r="LK33" s="228">
        <f t="shared" si="482"/>
        <v>0</v>
      </c>
      <c r="LL33" s="131"/>
      <c r="LM33" s="131"/>
      <c r="LN33" s="131"/>
      <c r="LO33" s="228">
        <f t="shared" si="483"/>
        <v>0</v>
      </c>
      <c r="LP33" s="131"/>
      <c r="LQ33" s="131"/>
      <c r="LR33" s="131"/>
      <c r="LS33" s="228">
        <f t="shared" si="484"/>
        <v>0</v>
      </c>
      <c r="LT33" s="131"/>
      <c r="LU33" s="131"/>
      <c r="LV33" s="131"/>
      <c r="LW33" s="228">
        <f t="shared" si="485"/>
        <v>0</v>
      </c>
      <c r="LX33" s="131"/>
      <c r="LY33" s="131"/>
      <c r="LZ33" s="131"/>
      <c r="MA33" s="228">
        <f t="shared" si="486"/>
        <v>0</v>
      </c>
      <c r="MB33" s="131"/>
      <c r="MC33" s="131"/>
      <c r="MD33" s="228">
        <f t="shared" si="487"/>
        <v>0</v>
      </c>
      <c r="ME33" s="131"/>
      <c r="MF33" s="131"/>
      <c r="MG33" s="228">
        <f t="shared" si="488"/>
        <v>0</v>
      </c>
      <c r="MH33" s="228"/>
      <c r="MI33" s="228"/>
      <c r="MJ33" s="228">
        <v>0</v>
      </c>
      <c r="MK33" s="253"/>
      <c r="ML33" s="253"/>
      <c r="MM33" s="253"/>
      <c r="MN33" s="253"/>
      <c r="MO33" s="253"/>
      <c r="MP33" s="253"/>
      <c r="MQ33" s="253"/>
      <c r="MR33" s="253"/>
      <c r="MS33" s="253"/>
      <c r="MT33" s="253"/>
      <c r="MU33" s="253"/>
      <c r="MV33" s="253"/>
      <c r="MW33" s="253"/>
      <c r="MX33" s="253"/>
      <c r="MY33" s="253"/>
      <c r="MZ33" s="253"/>
      <c r="NA33" s="253"/>
      <c r="NB33" s="253"/>
      <c r="NC33" s="253"/>
      <c r="ND33" s="253"/>
      <c r="NE33" s="253"/>
      <c r="NF33" s="253"/>
      <c r="NG33" s="253">
        <v>5.75</v>
      </c>
      <c r="NH33" s="253">
        <v>291.64</v>
      </c>
      <c r="NI33" s="253"/>
      <c r="NJ33" s="253"/>
      <c r="NK33" s="253"/>
      <c r="NL33" s="253"/>
      <c r="NM33" s="253"/>
      <c r="NN33" s="253"/>
      <c r="NO33" s="125"/>
      <c r="NP33" s="125"/>
      <c r="NQ33" s="125"/>
      <c r="NR33" s="125"/>
      <c r="NS33" s="125"/>
      <c r="NT33" s="125"/>
      <c r="NU33" s="125"/>
      <c r="NV33" s="125"/>
      <c r="NW33" s="125"/>
      <c r="NX33" s="125"/>
      <c r="NY33" s="125"/>
      <c r="NZ33" s="125"/>
      <c r="OA33" s="228"/>
      <c r="OB33" s="225"/>
      <c r="OC33" s="225"/>
      <c r="OD33" s="225">
        <f t="shared" si="669"/>
        <v>0</v>
      </c>
      <c r="OE33" s="228"/>
      <c r="OF33" s="225"/>
      <c r="OG33" s="225"/>
      <c r="OH33" s="225">
        <f t="shared" si="670"/>
        <v>0</v>
      </c>
      <c r="OI33" s="228"/>
      <c r="OJ33" s="225"/>
      <c r="OK33" s="225"/>
      <c r="OL33" s="225">
        <f t="shared" si="671"/>
        <v>0</v>
      </c>
      <c r="OM33" s="228"/>
      <c r="ON33" s="225"/>
      <c r="OO33" s="225"/>
      <c r="OP33" s="225">
        <f t="shared" si="672"/>
        <v>0</v>
      </c>
      <c r="OQ33" s="228"/>
      <c r="OR33" s="225"/>
      <c r="OS33" s="225"/>
      <c r="OT33" s="225">
        <f t="shared" si="620"/>
        <v>0</v>
      </c>
      <c r="OU33" s="228"/>
      <c r="OV33" s="225"/>
      <c r="OW33" s="225"/>
      <c r="OX33" s="225">
        <f t="shared" si="621"/>
        <v>0</v>
      </c>
      <c r="OY33" s="228"/>
      <c r="OZ33" s="225"/>
      <c r="PA33" s="225"/>
      <c r="PB33" s="225">
        <f t="shared" si="622"/>
        <v>0</v>
      </c>
      <c r="PC33" s="228"/>
      <c r="PD33" s="225"/>
      <c r="PE33" s="225"/>
      <c r="PF33" s="225">
        <f t="shared" si="623"/>
        <v>0</v>
      </c>
      <c r="PG33" s="228"/>
      <c r="PH33" s="225"/>
      <c r="PI33" s="225"/>
      <c r="PJ33" s="225">
        <f t="shared" si="624"/>
        <v>0</v>
      </c>
      <c r="PK33" s="228"/>
      <c r="PL33" s="225"/>
      <c r="PM33" s="225"/>
      <c r="PN33" s="225">
        <f t="shared" si="625"/>
        <v>0</v>
      </c>
      <c r="PO33" s="228"/>
      <c r="PP33" s="225"/>
      <c r="PQ33" s="225"/>
      <c r="PR33" s="225">
        <f t="shared" si="499"/>
        <v>0</v>
      </c>
      <c r="PS33" s="228"/>
      <c r="PT33" s="225"/>
      <c r="PU33" s="225"/>
      <c r="PV33" s="225">
        <f t="shared" si="500"/>
        <v>0</v>
      </c>
      <c r="PW33" s="228"/>
      <c r="PX33" s="225"/>
      <c r="PY33" s="225"/>
      <c r="PZ33" s="225">
        <f t="shared" si="501"/>
        <v>0</v>
      </c>
      <c r="QA33" s="228"/>
      <c r="QB33" s="225"/>
      <c r="QC33" s="225"/>
      <c r="QD33" s="225">
        <f t="shared" si="502"/>
        <v>0</v>
      </c>
      <c r="QE33" s="228"/>
      <c r="QF33" s="225"/>
      <c r="QG33" s="225"/>
      <c r="QH33" s="225">
        <f t="shared" si="503"/>
        <v>0</v>
      </c>
      <c r="QI33" s="228"/>
      <c r="QJ33" s="225"/>
      <c r="QK33" s="225"/>
      <c r="QL33" s="225">
        <f t="shared" si="504"/>
        <v>0</v>
      </c>
      <c r="QM33" s="228"/>
      <c r="QN33" s="225"/>
      <c r="QO33" s="225"/>
      <c r="QP33" s="225">
        <f t="shared" si="505"/>
        <v>0</v>
      </c>
      <c r="QQ33" s="228"/>
      <c r="QR33" s="225"/>
      <c r="QS33" s="225"/>
      <c r="QT33" s="225">
        <f t="shared" si="506"/>
        <v>0</v>
      </c>
      <c r="QU33" s="228"/>
      <c r="QV33" s="225"/>
      <c r="QW33" s="225"/>
      <c r="QX33" s="225">
        <f t="shared" si="507"/>
        <v>0</v>
      </c>
      <c r="QY33" s="225"/>
      <c r="QZ33" s="225"/>
      <c r="RA33" s="225">
        <f t="shared" si="508"/>
        <v>0</v>
      </c>
      <c r="RB33" s="225"/>
      <c r="RC33" s="225"/>
      <c r="RD33" s="225">
        <f t="shared" si="509"/>
        <v>0</v>
      </c>
      <c r="RE33" s="225"/>
      <c r="RF33" s="225"/>
      <c r="RG33" s="225">
        <v>0</v>
      </c>
      <c r="RH33" s="253"/>
      <c r="RI33" s="253"/>
      <c r="RJ33" s="253"/>
      <c r="RK33" s="253"/>
      <c r="RL33" s="253"/>
      <c r="RM33" s="253"/>
      <c r="RN33" s="253"/>
      <c r="RO33" s="253"/>
      <c r="RP33" s="253"/>
      <c r="RQ33" s="253"/>
      <c r="RR33" s="253"/>
      <c r="RS33" s="253"/>
      <c r="RT33" s="253"/>
      <c r="RU33" s="253"/>
      <c r="RV33" s="253"/>
      <c r="RW33" s="253"/>
      <c r="RX33" s="253"/>
      <c r="RY33" s="253"/>
      <c r="RZ33" s="253"/>
      <c r="SA33" s="253"/>
      <c r="SB33" s="253"/>
      <c r="SC33" s="253"/>
      <c r="SD33" s="253"/>
      <c r="SE33" s="253"/>
      <c r="SF33" s="253"/>
      <c r="SG33" s="253"/>
      <c r="SH33" s="253"/>
      <c r="SI33" s="253"/>
      <c r="SJ33" s="253"/>
      <c r="SK33" s="253"/>
      <c r="SL33" s="125"/>
      <c r="SM33" s="125"/>
      <c r="SN33" s="125"/>
      <c r="SO33" s="125"/>
      <c r="SP33" s="125"/>
      <c r="SQ33" s="125"/>
      <c r="SR33" s="125"/>
      <c r="SS33" s="125"/>
      <c r="ST33" s="125"/>
      <c r="SU33" s="125"/>
      <c r="SV33" s="125"/>
      <c r="SW33" s="125"/>
      <c r="SX33" s="228"/>
      <c r="SY33" s="240">
        <v>0</v>
      </c>
      <c r="SZ33" s="124"/>
      <c r="TA33" s="226">
        <f t="shared" si="673"/>
        <v>0</v>
      </c>
      <c r="TB33" s="228"/>
      <c r="TC33" s="240">
        <v>0</v>
      </c>
      <c r="TD33" s="124"/>
      <c r="TE33" s="226">
        <f t="shared" si="674"/>
        <v>0</v>
      </c>
      <c r="TF33" s="228"/>
      <c r="TG33" s="240">
        <v>0</v>
      </c>
      <c r="TH33" s="124"/>
      <c r="TI33" s="226">
        <f t="shared" si="675"/>
        <v>0</v>
      </c>
      <c r="TJ33" s="228"/>
      <c r="TK33" s="240">
        <v>0</v>
      </c>
      <c r="TL33" s="124"/>
      <c r="TM33" s="226">
        <f t="shared" si="676"/>
        <v>0</v>
      </c>
      <c r="TN33" s="228"/>
      <c r="TO33" s="240">
        <v>0</v>
      </c>
      <c r="TP33" s="124"/>
      <c r="TQ33" s="226">
        <f t="shared" si="630"/>
        <v>0</v>
      </c>
      <c r="TR33" s="228"/>
      <c r="TS33" s="240">
        <v>0</v>
      </c>
      <c r="TT33" s="124"/>
      <c r="TU33" s="226">
        <f t="shared" si="631"/>
        <v>0</v>
      </c>
      <c r="TV33" s="228"/>
      <c r="TW33" s="240">
        <v>0</v>
      </c>
      <c r="TX33" s="124"/>
      <c r="TY33" s="226">
        <f t="shared" si="632"/>
        <v>0</v>
      </c>
      <c r="TZ33" s="228">
        <v>1.75</v>
      </c>
      <c r="UA33" s="219">
        <v>0</v>
      </c>
      <c r="UB33" s="124"/>
      <c r="UC33" s="226">
        <f t="shared" si="633"/>
        <v>0</v>
      </c>
      <c r="UD33" s="228">
        <v>16</v>
      </c>
      <c r="UE33" s="219">
        <v>0</v>
      </c>
      <c r="UF33" s="124"/>
      <c r="UG33" s="226">
        <f t="shared" si="634"/>
        <v>0</v>
      </c>
      <c r="UH33" s="228">
        <v>9.5</v>
      </c>
      <c r="UI33" s="219">
        <v>0</v>
      </c>
      <c r="UJ33" s="124"/>
      <c r="UK33" s="226">
        <f t="shared" si="635"/>
        <v>0</v>
      </c>
      <c r="UL33" s="228"/>
      <c r="UM33" s="219">
        <v>0</v>
      </c>
      <c r="UN33" s="124"/>
      <c r="UO33" s="226">
        <f t="shared" si="520"/>
        <v>0</v>
      </c>
      <c r="UP33" s="228"/>
      <c r="UQ33" s="208">
        <v>0</v>
      </c>
      <c r="UR33" s="124"/>
      <c r="US33" s="226">
        <f t="shared" si="521"/>
        <v>0</v>
      </c>
      <c r="UT33" s="228">
        <v>-0.75</v>
      </c>
      <c r="UU33" s="208">
        <v>0</v>
      </c>
      <c r="UV33" s="124"/>
      <c r="UW33" s="226">
        <f t="shared" si="522"/>
        <v>0</v>
      </c>
      <c r="UX33" s="228">
        <v>1.25</v>
      </c>
      <c r="UY33" s="208">
        <v>0</v>
      </c>
      <c r="UZ33" s="124"/>
      <c r="VA33" s="226">
        <f t="shared" si="523"/>
        <v>0</v>
      </c>
      <c r="VB33" s="228">
        <v>12.75</v>
      </c>
      <c r="VC33" s="208">
        <v>0</v>
      </c>
      <c r="VD33" s="124"/>
      <c r="VE33" s="226">
        <f t="shared" si="524"/>
        <v>0</v>
      </c>
      <c r="VF33" s="228">
        <v>9.25</v>
      </c>
      <c r="VG33" s="208">
        <v>0</v>
      </c>
      <c r="VH33" s="124"/>
      <c r="VI33" s="226">
        <f t="shared" si="525"/>
        <v>0</v>
      </c>
      <c r="VJ33" s="228">
        <v>11.75</v>
      </c>
      <c r="VK33" s="206">
        <v>0</v>
      </c>
      <c r="VL33" s="124"/>
      <c r="VM33" s="226">
        <f t="shared" si="526"/>
        <v>0</v>
      </c>
      <c r="VN33" s="228">
        <v>3</v>
      </c>
      <c r="VO33" s="206">
        <v>0</v>
      </c>
      <c r="VP33" s="124"/>
      <c r="VQ33" s="226">
        <f t="shared" si="527"/>
        <v>0</v>
      </c>
      <c r="VR33" s="228">
        <v>13.5</v>
      </c>
      <c r="VS33" s="206">
        <v>0</v>
      </c>
      <c r="VT33" s="124">
        <v>50.88</v>
      </c>
      <c r="VU33" s="226">
        <f t="shared" si="528"/>
        <v>0</v>
      </c>
      <c r="VV33" s="225"/>
      <c r="VW33" s="124">
        <v>84</v>
      </c>
      <c r="VX33" s="226">
        <f t="shared" si="529"/>
        <v>0</v>
      </c>
      <c r="VY33" s="225"/>
      <c r="VZ33" s="124">
        <v>50.88</v>
      </c>
      <c r="WA33" s="226">
        <f t="shared" si="530"/>
        <v>0</v>
      </c>
      <c r="WB33" s="226"/>
      <c r="WC33" s="226"/>
      <c r="WD33" s="226">
        <v>0</v>
      </c>
      <c r="WE33" s="253"/>
      <c r="WF33" s="253"/>
      <c r="WG33" s="253"/>
      <c r="WH33" s="253"/>
      <c r="WI33" s="253"/>
      <c r="WJ33" s="253"/>
      <c r="WK33" s="253"/>
      <c r="WL33" s="253"/>
      <c r="WM33" s="253"/>
      <c r="WN33" s="253"/>
      <c r="WO33" s="253"/>
      <c r="WP33" s="253"/>
      <c r="WQ33" s="253"/>
      <c r="WR33" s="253"/>
      <c r="WS33" s="253"/>
      <c r="WT33" s="253"/>
      <c r="WU33" s="253"/>
      <c r="WV33" s="253"/>
      <c r="WW33" s="253"/>
      <c r="WX33" s="253"/>
      <c r="WY33" s="253"/>
      <c r="WZ33" s="253"/>
      <c r="XA33" s="253">
        <v>58.25</v>
      </c>
      <c r="XB33" s="253">
        <v>2963.76</v>
      </c>
      <c r="XC33" s="253"/>
      <c r="XD33" s="253"/>
      <c r="XE33" s="253"/>
      <c r="XF33" s="253"/>
      <c r="XG33" s="253"/>
      <c r="XH33" s="253"/>
      <c r="XI33" s="125"/>
      <c r="XJ33" s="125"/>
      <c r="XK33" s="125"/>
      <c r="XL33" s="125"/>
      <c r="XM33" s="125">
        <v>1.75</v>
      </c>
      <c r="XN33" s="125">
        <v>89.04</v>
      </c>
      <c r="XO33" s="125">
        <v>16</v>
      </c>
      <c r="XP33" s="125">
        <v>814.08</v>
      </c>
      <c r="XQ33" s="125">
        <v>9.5</v>
      </c>
      <c r="XR33" s="125">
        <v>483.36</v>
      </c>
      <c r="XS33" s="125"/>
      <c r="XT33" s="125"/>
      <c r="XU33" s="228"/>
      <c r="XV33" s="226"/>
      <c r="XW33" s="226"/>
      <c r="XX33" s="208">
        <f t="shared" si="677"/>
        <v>0</v>
      </c>
      <c r="XY33" s="228"/>
      <c r="XZ33" s="226"/>
      <c r="YA33" s="226"/>
      <c r="YB33" s="208">
        <f t="shared" si="678"/>
        <v>0</v>
      </c>
      <c r="YC33" s="228"/>
      <c r="YD33" s="226"/>
      <c r="YE33" s="226"/>
      <c r="YF33" s="208">
        <f t="shared" si="679"/>
        <v>0</v>
      </c>
      <c r="YG33" s="228"/>
      <c r="YH33" s="226"/>
      <c r="YI33" s="226"/>
      <c r="YJ33" s="208">
        <f t="shared" si="680"/>
        <v>0</v>
      </c>
      <c r="YK33" s="228"/>
      <c r="YL33" s="226"/>
      <c r="YM33" s="226"/>
      <c r="YN33" s="208">
        <f t="shared" si="640"/>
        <v>0</v>
      </c>
      <c r="YO33" s="228"/>
      <c r="YP33" s="226"/>
      <c r="YQ33" s="226"/>
      <c r="YR33" s="208">
        <f t="shared" si="641"/>
        <v>0</v>
      </c>
      <c r="YS33" s="228"/>
      <c r="YT33" s="226"/>
      <c r="YU33" s="226"/>
      <c r="YV33" s="208">
        <f t="shared" si="642"/>
        <v>0</v>
      </c>
      <c r="YW33" s="228"/>
      <c r="YX33" s="226"/>
      <c r="YY33" s="226"/>
      <c r="YZ33" s="208">
        <f t="shared" si="643"/>
        <v>0</v>
      </c>
      <c r="ZA33" s="228"/>
      <c r="ZB33" s="226"/>
      <c r="ZC33" s="226"/>
      <c r="ZD33" s="208">
        <f t="shared" si="644"/>
        <v>0</v>
      </c>
      <c r="ZE33" s="228"/>
      <c r="ZF33" s="226"/>
      <c r="ZG33" s="226"/>
      <c r="ZH33" s="208">
        <f t="shared" si="645"/>
        <v>0</v>
      </c>
      <c r="ZI33" s="228"/>
      <c r="ZJ33" s="227"/>
      <c r="ZK33" s="225"/>
      <c r="ZL33" s="208">
        <f t="shared" si="541"/>
        <v>0</v>
      </c>
      <c r="ZM33" s="228"/>
      <c r="ZN33" s="227"/>
      <c r="ZO33" s="225"/>
      <c r="ZP33" s="208">
        <f t="shared" si="542"/>
        <v>0</v>
      </c>
      <c r="ZQ33" s="228"/>
      <c r="ZR33" s="227"/>
      <c r="ZS33" s="225"/>
      <c r="ZT33" s="208">
        <f t="shared" si="543"/>
        <v>0</v>
      </c>
      <c r="ZU33" s="228"/>
      <c r="ZV33" s="227"/>
      <c r="ZW33" s="225"/>
      <c r="ZX33" s="208">
        <f t="shared" si="544"/>
        <v>0</v>
      </c>
      <c r="ZY33" s="228"/>
      <c r="ZZ33" s="227"/>
      <c r="AAA33" s="225"/>
      <c r="AAB33" s="208">
        <f t="shared" si="545"/>
        <v>0</v>
      </c>
      <c r="AAC33" s="228"/>
      <c r="AAD33" s="227"/>
      <c r="AAE33" s="225"/>
      <c r="AAF33" s="208">
        <f t="shared" si="546"/>
        <v>0</v>
      </c>
      <c r="AAG33" s="228"/>
      <c r="AAH33" s="227"/>
      <c r="AAI33" s="225"/>
      <c r="AAJ33" s="208">
        <f t="shared" si="547"/>
        <v>0</v>
      </c>
      <c r="AAK33" s="228"/>
      <c r="AAL33" s="227"/>
      <c r="AAM33" s="225"/>
      <c r="AAN33" s="208">
        <f t="shared" si="548"/>
        <v>0</v>
      </c>
      <c r="AAO33" s="228"/>
      <c r="AAP33" s="227"/>
      <c r="AAQ33" s="225"/>
      <c r="AAR33" s="208">
        <f t="shared" si="549"/>
        <v>0</v>
      </c>
      <c r="AAS33" s="227"/>
      <c r="AAT33" s="225"/>
      <c r="AAU33" s="208">
        <f t="shared" si="550"/>
        <v>0</v>
      </c>
      <c r="AAV33" s="227"/>
      <c r="AAW33" s="225"/>
      <c r="AAX33" s="226">
        <f t="shared" si="551"/>
        <v>0</v>
      </c>
      <c r="AAY33" s="226"/>
      <c r="AAZ33" s="226"/>
      <c r="ABA33" s="226">
        <v>0</v>
      </c>
      <c r="ABB33" s="253"/>
      <c r="ABC33" s="253"/>
      <c r="ABD33" s="253"/>
      <c r="ABE33" s="253"/>
      <c r="ABF33" s="253"/>
      <c r="ABG33" s="253"/>
      <c r="ABH33" s="253"/>
      <c r="ABI33" s="253"/>
      <c r="ABJ33" s="253"/>
      <c r="ABK33" s="253"/>
      <c r="ABL33" s="253"/>
      <c r="ABM33" s="253"/>
      <c r="ABN33" s="253"/>
      <c r="ABO33" s="253"/>
      <c r="ABP33" s="253"/>
      <c r="ABQ33" s="253"/>
      <c r="ABR33" s="253"/>
      <c r="ABS33" s="253"/>
      <c r="ABT33" s="253"/>
      <c r="ABU33" s="253"/>
      <c r="ABV33" s="253"/>
      <c r="ABW33" s="253"/>
      <c r="ABX33" s="253"/>
      <c r="ABY33" s="253"/>
      <c r="ABZ33" s="253"/>
      <c r="ACA33" s="253"/>
      <c r="ACB33" s="253"/>
      <c r="ACC33" s="253"/>
      <c r="ACD33" s="253"/>
      <c r="ACE33" s="253"/>
      <c r="ACF33" s="126"/>
      <c r="ACG33" s="126"/>
      <c r="ACH33" s="126"/>
      <c r="ACI33" s="126"/>
      <c r="ACJ33" s="126"/>
      <c r="ACK33" s="126"/>
      <c r="ACL33" s="126"/>
      <c r="ACM33" s="126"/>
      <c r="ACN33" s="126"/>
      <c r="ACO33" s="126"/>
      <c r="ACP33" s="126"/>
      <c r="ACQ33" s="126"/>
      <c r="ACR33" s="131">
        <v>0</v>
      </c>
      <c r="ACS33" s="227">
        <v>0</v>
      </c>
      <c r="ACT33" s="225">
        <v>59.96</v>
      </c>
      <c r="ACU33" s="226">
        <f t="shared" si="681"/>
        <v>0</v>
      </c>
      <c r="ACV33" s="131">
        <v>0</v>
      </c>
      <c r="ACW33" s="227">
        <v>0</v>
      </c>
      <c r="ACX33" s="225">
        <v>59.96</v>
      </c>
      <c r="ACY33" s="226">
        <f t="shared" si="682"/>
        <v>0</v>
      </c>
      <c r="ACZ33" s="131">
        <v>0</v>
      </c>
      <c r="ADA33" s="227">
        <v>0</v>
      </c>
      <c r="ADB33" s="225">
        <v>59.96</v>
      </c>
      <c r="ADC33" s="226">
        <f t="shared" si="683"/>
        <v>0</v>
      </c>
      <c r="ADD33" s="131">
        <v>0</v>
      </c>
      <c r="ADE33" s="227">
        <v>0</v>
      </c>
      <c r="ADF33" s="225">
        <v>59.96</v>
      </c>
      <c r="ADG33" s="226">
        <f t="shared" si="684"/>
        <v>0</v>
      </c>
      <c r="ADH33" s="131">
        <v>0</v>
      </c>
      <c r="ADI33" s="227">
        <v>0</v>
      </c>
      <c r="ADJ33" s="225">
        <v>59.96</v>
      </c>
      <c r="ADK33" s="226">
        <f t="shared" si="650"/>
        <v>0</v>
      </c>
      <c r="ADL33" s="131">
        <v>0</v>
      </c>
      <c r="ADM33" s="227">
        <v>0</v>
      </c>
      <c r="ADN33" s="225">
        <v>59.96</v>
      </c>
      <c r="ADO33" s="226">
        <f t="shared" si="651"/>
        <v>0</v>
      </c>
      <c r="ADP33" s="131">
        <v>0</v>
      </c>
      <c r="ADQ33" s="227">
        <v>0</v>
      </c>
      <c r="ADR33" s="225">
        <v>59.96</v>
      </c>
      <c r="ADS33" s="226">
        <f t="shared" si="652"/>
        <v>0</v>
      </c>
      <c r="ADT33" s="131">
        <v>0</v>
      </c>
      <c r="ADU33" s="225">
        <v>0</v>
      </c>
      <c r="ADV33" s="225">
        <v>59.96</v>
      </c>
      <c r="ADW33" s="226">
        <f t="shared" si="653"/>
        <v>0</v>
      </c>
      <c r="ADX33" s="131">
        <v>3</v>
      </c>
      <c r="ADY33" s="225">
        <v>0</v>
      </c>
      <c r="ADZ33" s="225">
        <v>59.96</v>
      </c>
      <c r="AEA33" s="226">
        <f t="shared" si="654"/>
        <v>0</v>
      </c>
      <c r="AEB33" s="131">
        <v>9.75</v>
      </c>
      <c r="AEC33" s="225">
        <v>0</v>
      </c>
      <c r="AED33" s="225">
        <v>59.96</v>
      </c>
      <c r="AEE33" s="226">
        <f t="shared" si="655"/>
        <v>0</v>
      </c>
      <c r="AEF33" s="131">
        <v>33</v>
      </c>
      <c r="AEG33" s="225">
        <v>0</v>
      </c>
      <c r="AEH33" s="225">
        <v>59.96</v>
      </c>
      <c r="AEI33" s="226">
        <f t="shared" si="562"/>
        <v>0</v>
      </c>
      <c r="AEJ33" s="131">
        <v>0</v>
      </c>
      <c r="AEK33" s="225">
        <v>0</v>
      </c>
      <c r="AEL33" s="225">
        <v>59.96</v>
      </c>
      <c r="AEM33" s="226">
        <f t="shared" si="563"/>
        <v>0</v>
      </c>
      <c r="AEN33" s="131">
        <v>27</v>
      </c>
      <c r="AEO33" s="225">
        <v>1000</v>
      </c>
      <c r="AEP33" s="225">
        <v>59.96</v>
      </c>
      <c r="AEQ33" s="226">
        <f t="shared" si="564"/>
        <v>59960</v>
      </c>
      <c r="AER33" s="131">
        <v>33</v>
      </c>
      <c r="AES33" s="225"/>
      <c r="AET33" s="225">
        <v>59.96</v>
      </c>
      <c r="AEU33" s="226">
        <f t="shared" si="565"/>
        <v>0</v>
      </c>
      <c r="AEV33" s="131">
        <v>18</v>
      </c>
      <c r="AEW33" s="225"/>
      <c r="AEX33" s="225">
        <v>59.96</v>
      </c>
      <c r="AEY33" s="226">
        <f t="shared" si="566"/>
        <v>0</v>
      </c>
      <c r="AEZ33" s="131">
        <v>21</v>
      </c>
      <c r="AFA33" s="225"/>
      <c r="AFB33" s="225">
        <v>59.96</v>
      </c>
      <c r="AFC33" s="226">
        <f t="shared" si="567"/>
        <v>0</v>
      </c>
      <c r="AFD33" s="131">
        <v>9</v>
      </c>
      <c r="AFE33" s="225"/>
      <c r="AFF33" s="225">
        <v>59.96</v>
      </c>
      <c r="AFG33" s="226">
        <f t="shared" si="568"/>
        <v>0</v>
      </c>
      <c r="AFH33" s="131">
        <v>27</v>
      </c>
      <c r="AFI33" s="225"/>
      <c r="AFJ33" s="225">
        <v>59.96</v>
      </c>
      <c r="AFK33" s="226">
        <f t="shared" si="569"/>
        <v>0</v>
      </c>
      <c r="AFL33" s="131">
        <v>42.5</v>
      </c>
      <c r="AFM33" s="225"/>
      <c r="AFN33" s="225">
        <v>59.96</v>
      </c>
      <c r="AFO33" s="226">
        <f t="shared" si="570"/>
        <v>0</v>
      </c>
      <c r="AFP33" s="225"/>
      <c r="AFQ33" s="225">
        <v>59.96</v>
      </c>
      <c r="AFR33" s="226">
        <f t="shared" si="571"/>
        <v>0</v>
      </c>
      <c r="AFS33" s="225"/>
      <c r="AFT33" s="225">
        <v>59.96</v>
      </c>
      <c r="AFU33" s="226">
        <f t="shared" si="572"/>
        <v>0</v>
      </c>
      <c r="AFV33" s="226"/>
      <c r="AFW33" s="226"/>
      <c r="AFX33" s="226">
        <v>0</v>
      </c>
      <c r="AFY33" s="253">
        <v>0</v>
      </c>
      <c r="AFZ33" s="253">
        <v>0</v>
      </c>
      <c r="AGA33" s="253">
        <v>0</v>
      </c>
      <c r="AGB33" s="253">
        <v>0</v>
      </c>
      <c r="AGC33" s="253">
        <v>0</v>
      </c>
      <c r="AGD33" s="253">
        <v>0</v>
      </c>
      <c r="AGE33" s="253">
        <v>0</v>
      </c>
      <c r="AGF33" s="253">
        <v>0</v>
      </c>
      <c r="AGG33" s="253">
        <v>0</v>
      </c>
      <c r="AGH33" s="253">
        <v>0</v>
      </c>
      <c r="AGI33" s="253">
        <v>0</v>
      </c>
      <c r="AGJ33" s="253">
        <v>0</v>
      </c>
      <c r="AGK33" s="253">
        <v>0</v>
      </c>
      <c r="AGL33" s="253">
        <v>0</v>
      </c>
      <c r="AGM33" s="253">
        <v>0</v>
      </c>
      <c r="AGN33" s="253">
        <v>0</v>
      </c>
      <c r="AGO33" s="253">
        <v>0</v>
      </c>
      <c r="AGP33" s="253">
        <v>0</v>
      </c>
      <c r="AGQ33" s="253">
        <v>0</v>
      </c>
      <c r="AGR33" s="253">
        <v>0</v>
      </c>
      <c r="AGS33" s="253">
        <v>0</v>
      </c>
      <c r="AGT33" s="253">
        <v>0</v>
      </c>
      <c r="AGU33" s="253">
        <v>516</v>
      </c>
      <c r="AGV33" s="253">
        <v>27760.799999999999</v>
      </c>
      <c r="AGW33" s="253">
        <v>0</v>
      </c>
      <c r="AGX33" s="253">
        <v>0</v>
      </c>
      <c r="AGY33" s="253">
        <v>0</v>
      </c>
      <c r="AGZ33" s="253">
        <v>0</v>
      </c>
      <c r="AHA33" s="253">
        <v>0</v>
      </c>
      <c r="AHB33" s="253">
        <v>0</v>
      </c>
      <c r="AHC33" s="125">
        <v>0</v>
      </c>
      <c r="AHD33" s="125">
        <v>0</v>
      </c>
      <c r="AHE33" s="125">
        <v>0</v>
      </c>
      <c r="AHF33" s="125">
        <v>0</v>
      </c>
      <c r="AHG33" s="125">
        <v>0</v>
      </c>
      <c r="AHH33" s="125">
        <v>0</v>
      </c>
      <c r="AHI33" s="125">
        <v>3</v>
      </c>
      <c r="AHJ33" s="125">
        <v>179.88</v>
      </c>
      <c r="AHK33" s="125">
        <v>9.75</v>
      </c>
      <c r="AHL33" s="125">
        <v>584.61</v>
      </c>
      <c r="AHM33" s="125">
        <v>33</v>
      </c>
      <c r="AHN33" s="125">
        <v>1892.7600000000002</v>
      </c>
      <c r="AHO33" s="228">
        <f t="shared" si="12"/>
        <v>0</v>
      </c>
      <c r="AHP33" s="127">
        <f t="shared" si="13"/>
        <v>0</v>
      </c>
      <c r="AHQ33" s="127">
        <f t="shared" si="14"/>
        <v>0</v>
      </c>
      <c r="AHR33" s="228">
        <f t="shared" si="15"/>
        <v>0</v>
      </c>
      <c r="AHS33" s="127">
        <f t="shared" si="16"/>
        <v>0</v>
      </c>
      <c r="AHT33" s="127">
        <f t="shared" si="17"/>
        <v>0</v>
      </c>
      <c r="AHU33" s="228">
        <f t="shared" si="18"/>
        <v>0</v>
      </c>
      <c r="AHV33" s="127">
        <f t="shared" si="19"/>
        <v>0</v>
      </c>
      <c r="AHW33" s="127">
        <f t="shared" si="20"/>
        <v>0</v>
      </c>
      <c r="AHX33" s="228">
        <v>0</v>
      </c>
      <c r="AHY33" s="127">
        <f t="shared" si="21"/>
        <v>0</v>
      </c>
      <c r="AHZ33" s="127">
        <f t="shared" si="656"/>
        <v>0</v>
      </c>
      <c r="AIA33" s="228">
        <f t="shared" si="685"/>
        <v>0</v>
      </c>
      <c r="AIB33" s="127">
        <f t="shared" si="685"/>
        <v>0</v>
      </c>
      <c r="AIC33" s="127">
        <f t="shared" si="686"/>
        <v>0</v>
      </c>
      <c r="AID33" s="228">
        <f t="shared" si="686"/>
        <v>0</v>
      </c>
      <c r="AIE33" s="127">
        <f t="shared" si="686"/>
        <v>0</v>
      </c>
      <c r="AIF33" s="127">
        <f t="shared" si="687"/>
        <v>0</v>
      </c>
      <c r="AIG33" s="228">
        <f t="shared" si="687"/>
        <v>0</v>
      </c>
      <c r="AIH33" s="127">
        <f>SUM(AE33,FF33,KC33,OZ33,TW33,YT33,ADQ33)</f>
        <v>0</v>
      </c>
      <c r="AII33" s="127">
        <f t="shared" si="688"/>
        <v>0</v>
      </c>
      <c r="AIJ33" s="228">
        <f t="shared" si="688"/>
        <v>1.75</v>
      </c>
      <c r="AIK33" s="127">
        <f t="shared" si="688"/>
        <v>0</v>
      </c>
      <c r="AIL33" s="127">
        <f t="shared" si="689"/>
        <v>0</v>
      </c>
      <c r="AIM33" s="228">
        <f t="shared" si="689"/>
        <v>19</v>
      </c>
      <c r="AIN33" s="127">
        <f t="shared" si="689"/>
        <v>0</v>
      </c>
      <c r="AIO33" s="127">
        <f>SUM(AO33,FP33,KM33,PJ33,UG33,ZD33,AEA33)</f>
        <v>0</v>
      </c>
      <c r="AIP33" s="228">
        <f t="shared" si="690"/>
        <v>19.25</v>
      </c>
      <c r="AIQ33" s="127">
        <f t="shared" si="690"/>
        <v>0</v>
      </c>
      <c r="AIR33" s="127">
        <f t="shared" si="691"/>
        <v>0</v>
      </c>
      <c r="AIS33" s="228">
        <f t="shared" si="691"/>
        <v>36</v>
      </c>
      <c r="AIT33" s="127">
        <f t="shared" si="691"/>
        <v>0</v>
      </c>
      <c r="AIU33" s="127">
        <f t="shared" si="692"/>
        <v>0</v>
      </c>
      <c r="AIV33" s="228">
        <f t="shared" si="692"/>
        <v>0</v>
      </c>
      <c r="AIW33" s="127">
        <f t="shared" si="692"/>
        <v>0</v>
      </c>
      <c r="AIX33" s="127">
        <f t="shared" si="693"/>
        <v>0</v>
      </c>
      <c r="AIY33" s="228">
        <f t="shared" si="693"/>
        <v>26.25</v>
      </c>
      <c r="AIZ33" s="151">
        <f t="shared" si="693"/>
        <v>1000</v>
      </c>
      <c r="AJA33" s="127">
        <f t="shared" si="694"/>
        <v>59960</v>
      </c>
      <c r="AJB33" s="228">
        <f t="shared" si="694"/>
        <v>76.25</v>
      </c>
      <c r="AJC33" s="127">
        <f t="shared" si="694"/>
        <v>0</v>
      </c>
      <c r="AJD33" s="127">
        <f t="shared" si="695"/>
        <v>0</v>
      </c>
      <c r="AJE33" s="228">
        <f t="shared" si="695"/>
        <v>36.75</v>
      </c>
      <c r="AJF33" s="127">
        <f t="shared" si="695"/>
        <v>0</v>
      </c>
      <c r="AJG33" s="127">
        <f t="shared" si="696"/>
        <v>0</v>
      </c>
      <c r="AJH33" s="228">
        <f t="shared" si="696"/>
        <v>72.25</v>
      </c>
      <c r="AJI33" s="127">
        <f t="shared" si="696"/>
        <v>0</v>
      </c>
      <c r="AJJ33" s="127">
        <f t="shared" si="697"/>
        <v>0</v>
      </c>
      <c r="AJK33" s="228">
        <f t="shared" si="697"/>
        <v>61.25</v>
      </c>
      <c r="AJL33" s="127">
        <f t="shared" si="697"/>
        <v>0</v>
      </c>
      <c r="AJM33" s="127">
        <f t="shared" si="698"/>
        <v>0</v>
      </c>
      <c r="AJN33" s="228">
        <f t="shared" si="698"/>
        <v>1382.5</v>
      </c>
      <c r="AJO33" s="127">
        <f t="shared" si="698"/>
        <v>0</v>
      </c>
      <c r="AJP33" s="127">
        <f t="shared" si="699"/>
        <v>0</v>
      </c>
      <c r="AJQ33" s="228">
        <f t="shared" si="699"/>
        <v>146</v>
      </c>
      <c r="AJR33" s="127">
        <f t="shared" si="699"/>
        <v>0</v>
      </c>
      <c r="AJS33" s="127">
        <f t="shared" si="700"/>
        <v>0</v>
      </c>
      <c r="AJT33" s="127">
        <f t="shared" si="700"/>
        <v>0</v>
      </c>
      <c r="AJU33" s="127">
        <f t="shared" si="701"/>
        <v>0</v>
      </c>
      <c r="AJV33" s="127">
        <f t="shared" si="701"/>
        <v>0</v>
      </c>
      <c r="AJW33" s="127">
        <f>CI33+HJ33+MG33+RD33+WA33+AAX33+AFU33</f>
        <v>0</v>
      </c>
      <c r="AJX33" s="127">
        <v>0</v>
      </c>
      <c r="AJY33" s="127">
        <v>0</v>
      </c>
      <c r="AJZ33" s="128">
        <f t="shared" si="42"/>
        <v>0</v>
      </c>
      <c r="AKA33" s="128">
        <f t="shared" si="43"/>
        <v>0</v>
      </c>
      <c r="AKB33" s="128">
        <v>0</v>
      </c>
      <c r="AKC33" s="128">
        <v>0</v>
      </c>
      <c r="AKD33" s="128">
        <v>0</v>
      </c>
      <c r="AKE33" s="128">
        <v>0</v>
      </c>
      <c r="AKF33" s="128">
        <f t="shared" si="44"/>
        <v>0</v>
      </c>
      <c r="AKG33" s="128">
        <f t="shared" si="45"/>
        <v>0</v>
      </c>
      <c r="AKH33" s="128">
        <f t="shared" si="46"/>
        <v>0</v>
      </c>
      <c r="AKI33" s="128">
        <f t="shared" si="583"/>
        <v>0</v>
      </c>
      <c r="AKJ33" s="128">
        <v>0</v>
      </c>
      <c r="AKK33" s="128">
        <v>0</v>
      </c>
      <c r="AKL33" s="128">
        <f t="shared" si="702"/>
        <v>0</v>
      </c>
      <c r="AKM33" s="128">
        <f t="shared" si="702"/>
        <v>0</v>
      </c>
      <c r="AKN33" s="128">
        <f t="shared" si="703"/>
        <v>0</v>
      </c>
      <c r="AKO33" s="128">
        <f t="shared" si="703"/>
        <v>0</v>
      </c>
      <c r="AKP33" s="128">
        <f t="shared" si="703"/>
        <v>0</v>
      </c>
      <c r="AKQ33" s="128">
        <f t="shared" si="703"/>
        <v>0</v>
      </c>
      <c r="AKR33" s="128">
        <f t="shared" si="704"/>
        <v>0</v>
      </c>
      <c r="AKS33" s="128">
        <f t="shared" si="704"/>
        <v>0</v>
      </c>
      <c r="AKT33" s="128">
        <f t="shared" si="704"/>
        <v>0</v>
      </c>
      <c r="AKU33" s="128">
        <f t="shared" si="704"/>
        <v>0</v>
      </c>
      <c r="AKV33" s="128">
        <f t="shared" si="704"/>
        <v>580</v>
      </c>
      <c r="AKW33" s="128">
        <f t="shared" si="704"/>
        <v>31016.2</v>
      </c>
      <c r="AKX33" s="128">
        <f t="shared" si="704"/>
        <v>0</v>
      </c>
      <c r="AKY33" s="128">
        <f t="shared" si="704"/>
        <v>0</v>
      </c>
      <c r="AKZ33" s="128">
        <f t="shared" si="704"/>
        <v>0</v>
      </c>
      <c r="ALA33" s="128">
        <f t="shared" si="704"/>
        <v>0</v>
      </c>
      <c r="ALB33" s="128">
        <f t="shared" si="705"/>
        <v>0</v>
      </c>
      <c r="ALC33" s="128">
        <f t="shared" si="705"/>
        <v>0</v>
      </c>
      <c r="ALD33" s="128">
        <f t="shared" si="705"/>
        <v>0</v>
      </c>
      <c r="ALE33" s="128">
        <f t="shared" si="705"/>
        <v>0</v>
      </c>
      <c r="ALF33" s="128">
        <f t="shared" si="705"/>
        <v>0</v>
      </c>
      <c r="ALG33" s="128">
        <f t="shared" si="705"/>
        <v>0</v>
      </c>
      <c r="ALH33" s="128">
        <f t="shared" si="705"/>
        <v>1.75</v>
      </c>
      <c r="ALI33" s="128">
        <f t="shared" si="706"/>
        <v>89.04</v>
      </c>
      <c r="ALJ33" s="128">
        <f t="shared" si="706"/>
        <v>19</v>
      </c>
      <c r="ALK33" s="128">
        <f t="shared" si="706"/>
        <v>993.96</v>
      </c>
      <c r="ALL33" s="128">
        <f>DZ33+IY33+NV33+SS33+XP33+ACM33+AHJ33</f>
        <v>993.96</v>
      </c>
      <c r="ALM33" s="128">
        <v>19.25</v>
      </c>
      <c r="ALN33" s="128">
        <v>1067.97</v>
      </c>
      <c r="ALO33" s="128">
        <v>1067.97</v>
      </c>
      <c r="ALP33" s="128">
        <v>36</v>
      </c>
      <c r="ALQ33" s="128">
        <v>2064.48</v>
      </c>
      <c r="ALR33" s="128">
        <v>2064.48</v>
      </c>
    </row>
    <row r="34" spans="1:1006" s="115" customFormat="1" ht="18" customHeight="1" outlineLevel="1" x14ac:dyDescent="0.25">
      <c r="A34" s="120"/>
      <c r="B34" s="120"/>
      <c r="C34" s="296" t="s">
        <v>465</v>
      </c>
      <c r="D34" s="140"/>
      <c r="E34" s="205">
        <v>13200</v>
      </c>
      <c r="F34" s="205">
        <v>14815.4</v>
      </c>
      <c r="G34" s="227">
        <v>13000</v>
      </c>
      <c r="H34" s="225">
        <v>81</v>
      </c>
      <c r="I34" s="208">
        <f t="shared" si="657"/>
        <v>1053000</v>
      </c>
      <c r="J34" s="205">
        <v>15630</v>
      </c>
      <c r="K34" s="227">
        <v>14000</v>
      </c>
      <c r="L34" s="225">
        <v>80</v>
      </c>
      <c r="M34" s="208">
        <f t="shared" si="658"/>
        <v>1120000</v>
      </c>
      <c r="N34" s="205">
        <v>15630</v>
      </c>
      <c r="O34" s="225">
        <v>17000</v>
      </c>
      <c r="P34" s="225">
        <v>79</v>
      </c>
      <c r="Q34" s="208">
        <f t="shared" si="659"/>
        <v>1343000</v>
      </c>
      <c r="R34" s="205">
        <v>21664.2</v>
      </c>
      <c r="S34" s="225">
        <v>16000</v>
      </c>
      <c r="T34" s="225">
        <v>77</v>
      </c>
      <c r="U34" s="208">
        <f t="shared" si="660"/>
        <v>1232000</v>
      </c>
      <c r="V34" s="207">
        <v>26202.6</v>
      </c>
      <c r="W34" s="225">
        <v>16000</v>
      </c>
      <c r="X34" s="225">
        <v>77</v>
      </c>
      <c r="Y34" s="208">
        <f t="shared" si="590"/>
        <v>1232000</v>
      </c>
      <c r="Z34" s="207">
        <v>23386</v>
      </c>
      <c r="AA34" s="225">
        <v>20000</v>
      </c>
      <c r="AB34" s="225">
        <v>77</v>
      </c>
      <c r="AC34" s="208">
        <f t="shared" si="591"/>
        <v>1540000</v>
      </c>
      <c r="AD34" s="207">
        <v>17998.8</v>
      </c>
      <c r="AE34" s="225">
        <v>22000</v>
      </c>
      <c r="AF34" s="225">
        <v>77</v>
      </c>
      <c r="AG34" s="208">
        <f t="shared" si="592"/>
        <v>1694000</v>
      </c>
      <c r="AH34" s="207">
        <v>15221.6</v>
      </c>
      <c r="AI34" s="225">
        <v>22700</v>
      </c>
      <c r="AJ34" s="225">
        <v>76</v>
      </c>
      <c r="AK34" s="208">
        <f t="shared" si="593"/>
        <v>1725200</v>
      </c>
      <c r="AL34" s="207">
        <v>18444.2</v>
      </c>
      <c r="AM34" s="225">
        <v>22700</v>
      </c>
      <c r="AN34" s="225">
        <v>75</v>
      </c>
      <c r="AO34" s="208">
        <f t="shared" si="594"/>
        <v>1702500</v>
      </c>
      <c r="AP34" s="207">
        <v>14315</v>
      </c>
      <c r="AQ34" s="225">
        <v>17500</v>
      </c>
      <c r="AR34" s="225">
        <v>75</v>
      </c>
      <c r="AS34" s="208">
        <f t="shared" si="595"/>
        <v>1312500</v>
      </c>
      <c r="AT34" s="207">
        <v>16599.800000000003</v>
      </c>
      <c r="AU34" s="225">
        <v>16000</v>
      </c>
      <c r="AV34" s="225">
        <v>75</v>
      </c>
      <c r="AW34" s="208">
        <f t="shared" si="436"/>
        <v>1200000</v>
      </c>
      <c r="AX34" s="207">
        <v>14581</v>
      </c>
      <c r="AY34" s="225">
        <v>18000</v>
      </c>
      <c r="AZ34" s="225">
        <v>75</v>
      </c>
      <c r="BA34" s="208">
        <f t="shared" si="437"/>
        <v>1350000</v>
      </c>
      <c r="BB34" s="207">
        <v>13272.2</v>
      </c>
      <c r="BC34" s="225">
        <v>15000</v>
      </c>
      <c r="BD34" s="225">
        <v>75</v>
      </c>
      <c r="BE34" s="208">
        <f t="shared" si="438"/>
        <v>1125000</v>
      </c>
      <c r="BF34" s="207">
        <v>15630.6</v>
      </c>
      <c r="BG34" s="225">
        <v>14000</v>
      </c>
      <c r="BH34" s="225">
        <v>75.8</v>
      </c>
      <c r="BI34" s="208">
        <f t="shared" si="439"/>
        <v>1061200</v>
      </c>
      <c r="BJ34" s="207">
        <v>13637.44</v>
      </c>
      <c r="BK34" s="225">
        <v>20100</v>
      </c>
      <c r="BL34" s="225">
        <v>75.8</v>
      </c>
      <c r="BM34" s="208">
        <f t="shared" si="440"/>
        <v>1523580</v>
      </c>
      <c r="BN34" s="207">
        <v>16121.6</v>
      </c>
      <c r="BO34" s="227">
        <v>22000</v>
      </c>
      <c r="BP34" s="225">
        <v>75.8</v>
      </c>
      <c r="BQ34" s="208">
        <f t="shared" si="441"/>
        <v>1667600</v>
      </c>
      <c r="BR34" s="207">
        <v>15121.6</v>
      </c>
      <c r="BS34" s="227">
        <v>18000</v>
      </c>
      <c r="BT34" s="225">
        <v>75.8</v>
      </c>
      <c r="BU34" s="208">
        <f t="shared" si="442"/>
        <v>1364400</v>
      </c>
      <c r="BV34" s="207">
        <v>13763.6</v>
      </c>
      <c r="BW34" s="227">
        <v>15000</v>
      </c>
      <c r="BX34" s="225">
        <v>78.099999999999994</v>
      </c>
      <c r="BY34" s="208">
        <f t="shared" si="443"/>
        <v>1171500</v>
      </c>
      <c r="BZ34" s="207">
        <v>7322.2</v>
      </c>
      <c r="CA34" s="227">
        <v>11200</v>
      </c>
      <c r="CB34" s="225">
        <v>78.099999999999994</v>
      </c>
      <c r="CC34" s="208">
        <f t="shared" si="444"/>
        <v>874719.99999999988</v>
      </c>
      <c r="CD34" s="227">
        <v>15000</v>
      </c>
      <c r="CE34" s="225">
        <v>78.099999999999994</v>
      </c>
      <c r="CF34" s="208">
        <f t="shared" si="445"/>
        <v>1171500</v>
      </c>
      <c r="CG34" s="227">
        <v>16000</v>
      </c>
      <c r="CH34" s="225">
        <v>78.099999999999994</v>
      </c>
      <c r="CI34" s="226">
        <f t="shared" si="446"/>
        <v>1249600</v>
      </c>
      <c r="CJ34" s="226">
        <v>15000</v>
      </c>
      <c r="CK34" s="226">
        <v>76.780123603700432</v>
      </c>
      <c r="CL34" s="226">
        <v>1151701.8540555064</v>
      </c>
      <c r="CM34" s="253">
        <v>15083.4</v>
      </c>
      <c r="CN34" s="253">
        <v>1212706.6399999999</v>
      </c>
      <c r="CO34" s="253">
        <v>13978.2</v>
      </c>
      <c r="CP34" s="253">
        <v>1110208.08</v>
      </c>
      <c r="CQ34" s="253">
        <v>16112.8</v>
      </c>
      <c r="CR34" s="253">
        <v>1257977.3999999999</v>
      </c>
      <c r="CS34" s="253">
        <v>16914</v>
      </c>
      <c r="CT34" s="253">
        <v>1298275.8</v>
      </c>
      <c r="CU34" s="253">
        <v>16405</v>
      </c>
      <c r="CV34" s="253">
        <v>1261508.3999999999</v>
      </c>
      <c r="CW34" s="253">
        <v>18828</v>
      </c>
      <c r="CX34" s="253">
        <v>1449656</v>
      </c>
      <c r="CY34" s="253">
        <v>24214.2</v>
      </c>
      <c r="CZ34" s="253">
        <v>1820304.2</v>
      </c>
      <c r="DA34" s="253">
        <v>23437.8</v>
      </c>
      <c r="DB34" s="253">
        <v>1768765.5</v>
      </c>
      <c r="DC34" s="253">
        <v>17872.8</v>
      </c>
      <c r="DD34" s="253">
        <v>1347180.9</v>
      </c>
      <c r="DE34" s="253">
        <v>18823.8</v>
      </c>
      <c r="DF34" s="253">
        <v>1419465</v>
      </c>
      <c r="DG34" s="253">
        <v>14815.4</v>
      </c>
      <c r="DH34" s="253">
        <v>1112115.6000000001</v>
      </c>
      <c r="DI34" s="253">
        <v>14598.4</v>
      </c>
      <c r="DJ34" s="253">
        <v>1101103.8</v>
      </c>
      <c r="DK34" s="253">
        <v>15630</v>
      </c>
      <c r="DL34" s="253">
        <v>1172430</v>
      </c>
      <c r="DM34" s="253">
        <v>21664.2</v>
      </c>
      <c r="DN34" s="253">
        <v>1631204.6</v>
      </c>
      <c r="DO34" s="253">
        <v>26202.6</v>
      </c>
      <c r="DP34" s="253">
        <v>1980732.8</v>
      </c>
      <c r="DQ34" s="253">
        <v>23386</v>
      </c>
      <c r="DR34" s="253">
        <v>1773886.8</v>
      </c>
      <c r="DS34" s="253">
        <v>17998.8</v>
      </c>
      <c r="DT34" s="253">
        <v>1364278.8</v>
      </c>
      <c r="DU34" s="253">
        <v>15221.6</v>
      </c>
      <c r="DV34" s="253">
        <v>1159882</v>
      </c>
      <c r="DW34" s="253">
        <v>1159882</v>
      </c>
      <c r="DX34" s="253">
        <v>18444.2</v>
      </c>
      <c r="DY34" s="253">
        <v>1430925.2</v>
      </c>
      <c r="DZ34" s="253">
        <v>1430925.2</v>
      </c>
      <c r="EA34" s="126">
        <v>14315</v>
      </c>
      <c r="EB34" s="126">
        <v>1117989</v>
      </c>
      <c r="EC34" s="126">
        <v>1117989</v>
      </c>
      <c r="ED34" s="126">
        <v>16599.800000000003</v>
      </c>
      <c r="EE34" s="126">
        <v>1269758.6000000001</v>
      </c>
      <c r="EF34" s="126">
        <v>1269758.6000000001</v>
      </c>
      <c r="EG34" s="131">
        <v>0</v>
      </c>
      <c r="EH34" s="225"/>
      <c r="EI34" s="225">
        <v>67.5</v>
      </c>
      <c r="EJ34" s="226">
        <f t="shared" si="661"/>
        <v>0</v>
      </c>
      <c r="EK34" s="131">
        <v>0</v>
      </c>
      <c r="EL34" s="225"/>
      <c r="EM34" s="225">
        <v>67.5</v>
      </c>
      <c r="EN34" s="226">
        <f t="shared" si="662"/>
        <v>0</v>
      </c>
      <c r="EO34" s="131">
        <v>0</v>
      </c>
      <c r="EP34" s="225"/>
      <c r="EQ34" s="225">
        <v>67.5</v>
      </c>
      <c r="ER34" s="226">
        <f t="shared" si="663"/>
        <v>0</v>
      </c>
      <c r="ES34" s="131">
        <v>0</v>
      </c>
      <c r="ET34" s="225"/>
      <c r="EU34" s="225">
        <v>53.8</v>
      </c>
      <c r="EV34" s="226">
        <f t="shared" si="664"/>
        <v>0</v>
      </c>
      <c r="EW34" s="131">
        <v>0</v>
      </c>
      <c r="EX34" s="225"/>
      <c r="EY34" s="225">
        <v>53.8</v>
      </c>
      <c r="EZ34" s="226">
        <f t="shared" si="600"/>
        <v>0</v>
      </c>
      <c r="FA34" s="131">
        <v>0</v>
      </c>
      <c r="FB34" s="225"/>
      <c r="FC34" s="225">
        <v>53.8</v>
      </c>
      <c r="FD34" s="226">
        <f t="shared" si="601"/>
        <v>0</v>
      </c>
      <c r="FE34" s="131">
        <v>0</v>
      </c>
      <c r="FF34" s="225"/>
      <c r="FG34" s="225">
        <v>53.8</v>
      </c>
      <c r="FH34" s="226">
        <f t="shared" si="602"/>
        <v>0</v>
      </c>
      <c r="FI34" s="131">
        <v>0</v>
      </c>
      <c r="FJ34" s="225"/>
      <c r="FK34" s="225">
        <v>59.97</v>
      </c>
      <c r="FL34" s="226">
        <f t="shared" si="603"/>
        <v>0</v>
      </c>
      <c r="FM34" s="131">
        <v>0</v>
      </c>
      <c r="FN34" s="225"/>
      <c r="FO34" s="225">
        <v>59.97</v>
      </c>
      <c r="FP34" s="226">
        <f t="shared" si="604"/>
        <v>0</v>
      </c>
      <c r="FQ34" s="131">
        <v>0</v>
      </c>
      <c r="FR34" s="225"/>
      <c r="FS34" s="225">
        <v>59.97</v>
      </c>
      <c r="FT34" s="226">
        <f t="shared" si="605"/>
        <v>0</v>
      </c>
      <c r="FU34" s="131">
        <v>0</v>
      </c>
      <c r="FV34" s="225"/>
      <c r="FW34" s="225">
        <v>59.97</v>
      </c>
      <c r="FX34" s="226">
        <f t="shared" si="457"/>
        <v>0</v>
      </c>
      <c r="FY34" s="131">
        <v>0</v>
      </c>
      <c r="FZ34" s="225"/>
      <c r="GA34" s="225">
        <v>59.97</v>
      </c>
      <c r="GB34" s="226">
        <f t="shared" si="458"/>
        <v>0</v>
      </c>
      <c r="GC34" s="131">
        <v>0</v>
      </c>
      <c r="GD34" s="225"/>
      <c r="GE34" s="225">
        <v>59.97</v>
      </c>
      <c r="GF34" s="226">
        <f t="shared" si="459"/>
        <v>0</v>
      </c>
      <c r="GG34" s="131">
        <v>0</v>
      </c>
      <c r="GH34" s="225"/>
      <c r="GI34" s="225">
        <v>59.97</v>
      </c>
      <c r="GJ34" s="226">
        <f t="shared" si="460"/>
        <v>0</v>
      </c>
      <c r="GK34" s="131">
        <v>0</v>
      </c>
      <c r="GL34" s="225"/>
      <c r="GM34" s="225">
        <v>59.97</v>
      </c>
      <c r="GN34" s="226">
        <f t="shared" si="461"/>
        <v>0</v>
      </c>
      <c r="GO34" s="131">
        <v>0</v>
      </c>
      <c r="GP34" s="225"/>
      <c r="GQ34" s="225">
        <v>59.97</v>
      </c>
      <c r="GR34" s="226">
        <f t="shared" si="462"/>
        <v>0</v>
      </c>
      <c r="GS34" s="131">
        <v>0</v>
      </c>
      <c r="GT34" s="225"/>
      <c r="GU34" s="225">
        <v>59.97</v>
      </c>
      <c r="GV34" s="226">
        <f t="shared" si="463"/>
        <v>0</v>
      </c>
      <c r="GW34" s="131">
        <v>0</v>
      </c>
      <c r="GX34" s="225"/>
      <c r="GY34" s="225">
        <v>59.97</v>
      </c>
      <c r="GZ34" s="226">
        <f t="shared" si="464"/>
        <v>0</v>
      </c>
      <c r="HA34" s="131"/>
      <c r="HB34" s="225"/>
      <c r="HC34" s="225">
        <v>59.97</v>
      </c>
      <c r="HD34" s="226">
        <f t="shared" si="465"/>
        <v>0</v>
      </c>
      <c r="HE34" s="225"/>
      <c r="HF34" s="225">
        <v>59.97</v>
      </c>
      <c r="HG34" s="226">
        <f t="shared" si="466"/>
        <v>0</v>
      </c>
      <c r="HH34" s="225"/>
      <c r="HI34" s="225">
        <v>59.97</v>
      </c>
      <c r="HJ34" s="226">
        <f t="shared" si="467"/>
        <v>0</v>
      </c>
      <c r="HK34" s="226"/>
      <c r="HL34" s="226">
        <v>59.97</v>
      </c>
      <c r="HM34" s="226">
        <v>0</v>
      </c>
      <c r="HN34" s="253">
        <v>0</v>
      </c>
      <c r="HO34" s="253">
        <v>0</v>
      </c>
      <c r="HP34" s="253">
        <v>2.4</v>
      </c>
      <c r="HQ34" s="253">
        <v>162</v>
      </c>
      <c r="HR34" s="253">
        <v>0</v>
      </c>
      <c r="HS34" s="253">
        <v>0</v>
      </c>
      <c r="HT34" s="253">
        <v>0</v>
      </c>
      <c r="HU34" s="253">
        <v>0</v>
      </c>
      <c r="HV34" s="253">
        <v>0</v>
      </c>
      <c r="HW34" s="253">
        <v>0</v>
      </c>
      <c r="HX34" s="253">
        <v>0</v>
      </c>
      <c r="HY34" s="253">
        <v>0</v>
      </c>
      <c r="HZ34" s="253">
        <v>0</v>
      </c>
      <c r="IA34" s="253">
        <v>0</v>
      </c>
      <c r="IB34" s="253">
        <v>0</v>
      </c>
      <c r="IC34" s="253">
        <v>0</v>
      </c>
      <c r="ID34" s="253">
        <v>0</v>
      </c>
      <c r="IE34" s="253">
        <v>0</v>
      </c>
      <c r="IF34" s="253">
        <v>0</v>
      </c>
      <c r="IG34" s="253">
        <v>0</v>
      </c>
      <c r="IH34" s="253">
        <v>0</v>
      </c>
      <c r="II34" s="253">
        <v>0</v>
      </c>
      <c r="IJ34" s="253">
        <v>0</v>
      </c>
      <c r="IK34" s="253">
        <v>0</v>
      </c>
      <c r="IL34" s="253">
        <v>0</v>
      </c>
      <c r="IM34" s="253">
        <v>0</v>
      </c>
      <c r="IN34" s="253">
        <v>0</v>
      </c>
      <c r="IO34" s="253">
        <v>0</v>
      </c>
      <c r="IP34" s="253">
        <v>0</v>
      </c>
      <c r="IQ34" s="253">
        <v>0</v>
      </c>
      <c r="IR34" s="253">
        <v>0</v>
      </c>
      <c r="IS34" s="253">
        <v>0</v>
      </c>
      <c r="IT34" s="253">
        <v>0</v>
      </c>
      <c r="IU34" s="253">
        <v>0</v>
      </c>
      <c r="IV34" s="253">
        <v>0</v>
      </c>
      <c r="IW34" s="253">
        <v>0</v>
      </c>
      <c r="IX34" s="253">
        <v>0</v>
      </c>
      <c r="IY34" s="253">
        <v>0</v>
      </c>
      <c r="IZ34" s="126">
        <v>0</v>
      </c>
      <c r="JA34" s="126">
        <v>0</v>
      </c>
      <c r="JB34" s="126">
        <v>0</v>
      </c>
      <c r="JC34" s="126">
        <v>0</v>
      </c>
      <c r="JD34" s="131"/>
      <c r="JE34" s="225"/>
      <c r="JF34" s="131">
        <v>63.4</v>
      </c>
      <c r="JG34" s="228">
        <f t="shared" si="665"/>
        <v>0</v>
      </c>
      <c r="JH34" s="131">
        <v>36</v>
      </c>
      <c r="JI34" s="225"/>
      <c r="JJ34" s="131">
        <v>63.4</v>
      </c>
      <c r="JK34" s="228">
        <f t="shared" si="666"/>
        <v>0</v>
      </c>
      <c r="JL34" s="131">
        <v>36</v>
      </c>
      <c r="JM34" s="225"/>
      <c r="JN34" s="131">
        <v>63.4</v>
      </c>
      <c r="JO34" s="228">
        <f t="shared" si="667"/>
        <v>0</v>
      </c>
      <c r="JP34" s="131"/>
      <c r="JQ34" s="225"/>
      <c r="JR34" s="131">
        <v>63.4</v>
      </c>
      <c r="JS34" s="228">
        <f t="shared" si="668"/>
        <v>0</v>
      </c>
      <c r="JT34" s="131"/>
      <c r="JU34" s="225"/>
      <c r="JV34" s="131">
        <v>63.4</v>
      </c>
      <c r="JW34" s="228">
        <f t="shared" si="610"/>
        <v>0</v>
      </c>
      <c r="JX34" s="131"/>
      <c r="JY34" s="225"/>
      <c r="JZ34" s="131">
        <v>63.4</v>
      </c>
      <c r="KA34" s="228">
        <f t="shared" si="611"/>
        <v>0</v>
      </c>
      <c r="KB34" s="131"/>
      <c r="KC34" s="131"/>
      <c r="KD34" s="131">
        <v>63.4</v>
      </c>
      <c r="KE34" s="228">
        <f t="shared" si="612"/>
        <v>0</v>
      </c>
      <c r="KF34" s="131"/>
      <c r="KG34" s="131"/>
      <c r="KH34" s="131">
        <v>63.4</v>
      </c>
      <c r="KI34" s="228">
        <f t="shared" si="613"/>
        <v>0</v>
      </c>
      <c r="KJ34" s="131"/>
      <c r="KK34" s="131"/>
      <c r="KL34" s="131">
        <v>63.4</v>
      </c>
      <c r="KM34" s="228">
        <f t="shared" si="614"/>
        <v>0</v>
      </c>
      <c r="KN34" s="131"/>
      <c r="KO34" s="131"/>
      <c r="KP34" s="131">
        <v>63.4</v>
      </c>
      <c r="KQ34" s="228">
        <f t="shared" si="615"/>
        <v>0</v>
      </c>
      <c r="KR34" s="131"/>
      <c r="KS34" s="131"/>
      <c r="KT34" s="131">
        <v>63.4</v>
      </c>
      <c r="KU34" s="228">
        <f t="shared" si="478"/>
        <v>0</v>
      </c>
      <c r="KV34" s="131"/>
      <c r="KW34" s="131"/>
      <c r="KX34" s="131">
        <v>63.4</v>
      </c>
      <c r="KY34" s="228">
        <f t="shared" si="479"/>
        <v>0</v>
      </c>
      <c r="KZ34" s="131">
        <v>0</v>
      </c>
      <c r="LA34" s="131"/>
      <c r="LB34" s="131">
        <v>63.4</v>
      </c>
      <c r="LC34" s="228">
        <f t="shared" si="480"/>
        <v>0</v>
      </c>
      <c r="LD34" s="131"/>
      <c r="LE34" s="131"/>
      <c r="LF34" s="131"/>
      <c r="LG34" s="228">
        <f t="shared" si="481"/>
        <v>0</v>
      </c>
      <c r="LH34" s="131"/>
      <c r="LI34" s="131"/>
      <c r="LJ34" s="131"/>
      <c r="LK34" s="228">
        <f t="shared" si="482"/>
        <v>0</v>
      </c>
      <c r="LL34" s="131"/>
      <c r="LM34" s="131"/>
      <c r="LN34" s="131"/>
      <c r="LO34" s="228">
        <f t="shared" si="483"/>
        <v>0</v>
      </c>
      <c r="LP34" s="131"/>
      <c r="LQ34" s="131"/>
      <c r="LR34" s="131"/>
      <c r="LS34" s="228">
        <f t="shared" si="484"/>
        <v>0</v>
      </c>
      <c r="LT34" s="131"/>
      <c r="LU34" s="131"/>
      <c r="LV34" s="131"/>
      <c r="LW34" s="228">
        <f t="shared" si="485"/>
        <v>0</v>
      </c>
      <c r="LX34" s="131"/>
      <c r="LY34" s="131"/>
      <c r="LZ34" s="131"/>
      <c r="MA34" s="228">
        <f t="shared" si="486"/>
        <v>0</v>
      </c>
      <c r="MB34" s="131"/>
      <c r="MC34" s="131">
        <v>59.97</v>
      </c>
      <c r="MD34" s="228">
        <f t="shared" si="487"/>
        <v>0</v>
      </c>
      <c r="ME34" s="131"/>
      <c r="MF34" s="131">
        <v>59.97</v>
      </c>
      <c r="MG34" s="228">
        <f t="shared" si="488"/>
        <v>0</v>
      </c>
      <c r="MH34" s="228"/>
      <c r="MI34" s="228">
        <v>59.97</v>
      </c>
      <c r="MJ34" s="228">
        <v>0</v>
      </c>
      <c r="MK34" s="253"/>
      <c r="ML34" s="253"/>
      <c r="MM34" s="253"/>
      <c r="MN34" s="253"/>
      <c r="MO34" s="253"/>
      <c r="MP34" s="253"/>
      <c r="MQ34" s="253"/>
      <c r="MR34" s="253"/>
      <c r="MS34" s="253"/>
      <c r="MT34" s="253"/>
      <c r="MU34" s="253"/>
      <c r="MV34" s="253"/>
      <c r="MW34" s="253"/>
      <c r="MX34" s="253"/>
      <c r="MY34" s="253"/>
      <c r="MZ34" s="253"/>
      <c r="NA34" s="253"/>
      <c r="NB34" s="253"/>
      <c r="NC34" s="253"/>
      <c r="ND34" s="253"/>
      <c r="NE34" s="253"/>
      <c r="NF34" s="253"/>
      <c r="NG34" s="253"/>
      <c r="NH34" s="253"/>
      <c r="NI34" s="253">
        <v>36</v>
      </c>
      <c r="NJ34" s="253">
        <v>2028.6</v>
      </c>
      <c r="NK34" s="253"/>
      <c r="NL34" s="253"/>
      <c r="NM34" s="253"/>
      <c r="NN34" s="253"/>
      <c r="NO34" s="125"/>
      <c r="NP34" s="125"/>
      <c r="NQ34" s="125"/>
      <c r="NR34" s="125"/>
      <c r="NS34" s="125"/>
      <c r="NT34" s="125"/>
      <c r="NU34" s="125"/>
      <c r="NV34" s="125"/>
      <c r="NW34" s="125"/>
      <c r="NX34" s="125"/>
      <c r="NY34" s="125"/>
      <c r="NZ34" s="125"/>
      <c r="OA34" s="228">
        <v>4101.6000000000004</v>
      </c>
      <c r="OB34" s="225"/>
      <c r="OC34" s="225">
        <v>70</v>
      </c>
      <c r="OD34" s="225">
        <f t="shared" si="669"/>
        <v>0</v>
      </c>
      <c r="OE34" s="228">
        <v>5852.8</v>
      </c>
      <c r="OF34" s="321">
        <v>501</v>
      </c>
      <c r="OG34" s="225">
        <v>70</v>
      </c>
      <c r="OH34" s="225">
        <f t="shared" si="670"/>
        <v>35070</v>
      </c>
      <c r="OI34" s="228">
        <v>5852.8</v>
      </c>
      <c r="OJ34" s="225">
        <v>5000</v>
      </c>
      <c r="OK34" s="225">
        <v>70</v>
      </c>
      <c r="OL34" s="225">
        <f t="shared" si="671"/>
        <v>350000</v>
      </c>
      <c r="OM34" s="228">
        <v>6500</v>
      </c>
      <c r="ON34" s="225">
        <v>5500</v>
      </c>
      <c r="OO34" s="225">
        <v>70</v>
      </c>
      <c r="OP34" s="225">
        <f t="shared" si="672"/>
        <v>385000</v>
      </c>
      <c r="OQ34" s="228">
        <v>6902.4</v>
      </c>
      <c r="OR34" s="225">
        <v>7400</v>
      </c>
      <c r="OS34" s="225">
        <v>70</v>
      </c>
      <c r="OT34" s="225">
        <f t="shared" si="620"/>
        <v>518000</v>
      </c>
      <c r="OU34" s="228">
        <v>9136.7999999999993</v>
      </c>
      <c r="OV34" s="225">
        <v>7500</v>
      </c>
      <c r="OW34" s="225">
        <v>54</v>
      </c>
      <c r="OX34" s="225">
        <f t="shared" si="621"/>
        <v>405000</v>
      </c>
      <c r="OY34" s="228">
        <v>7985.6</v>
      </c>
      <c r="OZ34" s="225">
        <v>8000</v>
      </c>
      <c r="PA34" s="225">
        <v>54</v>
      </c>
      <c r="PB34" s="225">
        <f t="shared" si="622"/>
        <v>432000</v>
      </c>
      <c r="PC34" s="228">
        <v>5491.2</v>
      </c>
      <c r="PD34" s="225">
        <v>5000</v>
      </c>
      <c r="PE34" s="225">
        <v>54</v>
      </c>
      <c r="PF34" s="225">
        <f t="shared" si="623"/>
        <v>270000</v>
      </c>
      <c r="PG34" s="228">
        <v>6901.8</v>
      </c>
      <c r="PH34" s="225">
        <v>8800</v>
      </c>
      <c r="PI34" s="225">
        <v>54</v>
      </c>
      <c r="PJ34" s="225">
        <f t="shared" si="624"/>
        <v>475200</v>
      </c>
      <c r="PK34" s="228">
        <v>5500.8</v>
      </c>
      <c r="PL34" s="225">
        <v>6500</v>
      </c>
      <c r="PM34" s="225">
        <v>54</v>
      </c>
      <c r="PN34" s="225">
        <f t="shared" si="625"/>
        <v>351000</v>
      </c>
      <c r="PO34" s="228">
        <v>3903.2</v>
      </c>
      <c r="PP34" s="225">
        <v>3950</v>
      </c>
      <c r="PQ34" s="225">
        <v>54</v>
      </c>
      <c r="PR34" s="225">
        <f t="shared" si="499"/>
        <v>213300</v>
      </c>
      <c r="PS34" s="228">
        <v>4048</v>
      </c>
      <c r="PT34" s="225">
        <v>3900</v>
      </c>
      <c r="PU34" s="225">
        <v>54</v>
      </c>
      <c r="PV34" s="225">
        <f t="shared" si="500"/>
        <v>210600</v>
      </c>
      <c r="PW34" s="228">
        <v>1672.8</v>
      </c>
      <c r="PX34" s="225">
        <v>5300</v>
      </c>
      <c r="PY34" s="225">
        <v>54</v>
      </c>
      <c r="PZ34" s="225">
        <f t="shared" si="501"/>
        <v>286200</v>
      </c>
      <c r="QA34" s="228">
        <v>1351.2</v>
      </c>
      <c r="QB34" s="225">
        <v>5336</v>
      </c>
      <c r="QC34" s="225">
        <v>54</v>
      </c>
      <c r="QD34" s="225">
        <f t="shared" si="502"/>
        <v>288144</v>
      </c>
      <c r="QE34" s="228">
        <v>240</v>
      </c>
      <c r="QF34" s="225">
        <v>7000</v>
      </c>
      <c r="QG34" s="225">
        <v>54</v>
      </c>
      <c r="QH34" s="225">
        <f t="shared" si="503"/>
        <v>378000</v>
      </c>
      <c r="QI34" s="228">
        <v>244.8</v>
      </c>
      <c r="QJ34" s="225">
        <v>8000</v>
      </c>
      <c r="QK34" s="225">
        <v>54</v>
      </c>
      <c r="QL34" s="225">
        <f t="shared" si="504"/>
        <v>432000</v>
      </c>
      <c r="QM34" s="228"/>
      <c r="QN34" s="225">
        <v>6900</v>
      </c>
      <c r="QO34" s="225">
        <v>54</v>
      </c>
      <c r="QP34" s="225">
        <f t="shared" si="505"/>
        <v>372600</v>
      </c>
      <c r="QQ34" s="228"/>
      <c r="QR34" s="225">
        <v>6900</v>
      </c>
      <c r="QS34" s="225">
        <v>54</v>
      </c>
      <c r="QT34" s="225">
        <f t="shared" si="506"/>
        <v>372600</v>
      </c>
      <c r="QU34" s="228">
        <v>978.8</v>
      </c>
      <c r="QV34" s="225">
        <v>4800</v>
      </c>
      <c r="QW34" s="225">
        <v>54</v>
      </c>
      <c r="QX34" s="225">
        <f t="shared" si="507"/>
        <v>259200</v>
      </c>
      <c r="QY34" s="225">
        <v>4806</v>
      </c>
      <c r="QZ34" s="225">
        <v>57.611012433392538</v>
      </c>
      <c r="RA34" s="225">
        <f t="shared" si="508"/>
        <v>276878.52575488453</v>
      </c>
      <c r="RB34" s="225">
        <v>4000</v>
      </c>
      <c r="RC34" s="225">
        <v>55</v>
      </c>
      <c r="RD34" s="225">
        <f t="shared" si="509"/>
        <v>220000</v>
      </c>
      <c r="RE34" s="225">
        <v>3500</v>
      </c>
      <c r="RF34" s="225">
        <v>57.611012433392538</v>
      </c>
      <c r="RG34" s="225">
        <v>201638.54351687388</v>
      </c>
      <c r="RH34" s="253">
        <v>3256.8</v>
      </c>
      <c r="RI34" s="253">
        <v>227976</v>
      </c>
      <c r="RJ34" s="253">
        <v>3187.2</v>
      </c>
      <c r="RK34" s="253">
        <v>223104</v>
      </c>
      <c r="RL34" s="253">
        <v>5112</v>
      </c>
      <c r="RM34" s="253">
        <v>357840</v>
      </c>
      <c r="RN34" s="253">
        <v>6403.2</v>
      </c>
      <c r="RO34" s="253">
        <v>448224</v>
      </c>
      <c r="RP34" s="253">
        <v>7104</v>
      </c>
      <c r="RQ34" s="253">
        <v>497280</v>
      </c>
      <c r="RR34" s="253">
        <v>5899.2</v>
      </c>
      <c r="RS34" s="253">
        <v>318556.79999999999</v>
      </c>
      <c r="RT34" s="253">
        <v>7795.2</v>
      </c>
      <c r="RU34" s="253">
        <v>420940.79999999999</v>
      </c>
      <c r="RV34" s="253">
        <v>10502.4</v>
      </c>
      <c r="RW34" s="253">
        <v>567129.59999999998</v>
      </c>
      <c r="RX34" s="253">
        <v>8414</v>
      </c>
      <c r="RY34" s="253">
        <v>454356</v>
      </c>
      <c r="RZ34" s="253">
        <v>6595</v>
      </c>
      <c r="SA34" s="253">
        <v>356130</v>
      </c>
      <c r="SB34" s="253">
        <v>4101.6000000000004</v>
      </c>
      <c r="SC34" s="253">
        <v>221486.4</v>
      </c>
      <c r="SD34" s="253">
        <v>3600</v>
      </c>
      <c r="SE34" s="253">
        <v>194400</v>
      </c>
      <c r="SF34" s="253">
        <v>5852.8</v>
      </c>
      <c r="SG34" s="253">
        <v>316051.20000000001</v>
      </c>
      <c r="SH34" s="253">
        <v>6500</v>
      </c>
      <c r="SI34" s="253">
        <v>351000</v>
      </c>
      <c r="SJ34" s="253">
        <v>6902.4</v>
      </c>
      <c r="SK34" s="253">
        <v>372729.59999999998</v>
      </c>
      <c r="SL34" s="125">
        <v>9136.7999999999993</v>
      </c>
      <c r="SM34" s="125">
        <v>493387.2</v>
      </c>
      <c r="SN34" s="125">
        <v>7985.6</v>
      </c>
      <c r="SO34" s="125">
        <v>431222.4</v>
      </c>
      <c r="SP34" s="125">
        <v>5491.2</v>
      </c>
      <c r="SQ34" s="125">
        <v>302016</v>
      </c>
      <c r="SR34" s="125">
        <v>6901.8</v>
      </c>
      <c r="SS34" s="125">
        <v>600523</v>
      </c>
      <c r="ST34" s="125">
        <v>5500.8</v>
      </c>
      <c r="SU34" s="125">
        <v>302544</v>
      </c>
      <c r="SV34" s="125">
        <v>3903.2</v>
      </c>
      <c r="SW34" s="125">
        <v>214676</v>
      </c>
      <c r="SX34" s="228">
        <v>115</v>
      </c>
      <c r="SY34" s="240">
        <v>150</v>
      </c>
      <c r="SZ34" s="124">
        <v>60.2</v>
      </c>
      <c r="TA34" s="226">
        <f t="shared" si="673"/>
        <v>9030</v>
      </c>
      <c r="TB34" s="228">
        <v>79</v>
      </c>
      <c r="TC34" s="240">
        <v>150</v>
      </c>
      <c r="TD34" s="124">
        <v>60.2</v>
      </c>
      <c r="TE34" s="226">
        <f t="shared" si="674"/>
        <v>9030</v>
      </c>
      <c r="TF34" s="228">
        <v>79</v>
      </c>
      <c r="TG34" s="240">
        <v>100</v>
      </c>
      <c r="TH34" s="124">
        <v>60.2</v>
      </c>
      <c r="TI34" s="226">
        <f t="shared" si="675"/>
        <v>6020</v>
      </c>
      <c r="TJ34" s="228">
        <v>47.2</v>
      </c>
      <c r="TK34" s="240">
        <v>100</v>
      </c>
      <c r="TL34" s="124">
        <v>60.2</v>
      </c>
      <c r="TM34" s="226">
        <f t="shared" si="676"/>
        <v>6020</v>
      </c>
      <c r="TN34" s="228">
        <v>66.8</v>
      </c>
      <c r="TO34" s="240">
        <v>100</v>
      </c>
      <c r="TP34" s="124">
        <v>60.2</v>
      </c>
      <c r="TQ34" s="226">
        <f t="shared" si="630"/>
        <v>6020</v>
      </c>
      <c r="TR34" s="228">
        <v>44.2</v>
      </c>
      <c r="TS34" s="240">
        <v>40</v>
      </c>
      <c r="TT34" s="124">
        <v>60.2</v>
      </c>
      <c r="TU34" s="226">
        <f t="shared" si="631"/>
        <v>2408</v>
      </c>
      <c r="TV34" s="228">
        <v>32.6</v>
      </c>
      <c r="TW34" s="240">
        <v>50</v>
      </c>
      <c r="TX34" s="124">
        <v>60.2</v>
      </c>
      <c r="TY34" s="226">
        <f t="shared" si="632"/>
        <v>3010</v>
      </c>
      <c r="TZ34" s="228">
        <v>49.2</v>
      </c>
      <c r="UA34" s="219">
        <v>100</v>
      </c>
      <c r="UB34" s="124">
        <v>54.41</v>
      </c>
      <c r="UC34" s="226">
        <f t="shared" si="633"/>
        <v>5441</v>
      </c>
      <c r="UD34" s="228">
        <v>11.2</v>
      </c>
      <c r="UE34" s="219">
        <v>100</v>
      </c>
      <c r="UF34" s="124">
        <v>54.41</v>
      </c>
      <c r="UG34" s="226">
        <f t="shared" si="634"/>
        <v>5441</v>
      </c>
      <c r="UH34" s="228">
        <v>14.6</v>
      </c>
      <c r="UI34" s="219">
        <v>100</v>
      </c>
      <c r="UJ34" s="124">
        <v>54.41</v>
      </c>
      <c r="UK34" s="226">
        <f t="shared" si="635"/>
        <v>5441</v>
      </c>
      <c r="UL34" s="228">
        <v>14.4</v>
      </c>
      <c r="UM34" s="219">
        <v>100</v>
      </c>
      <c r="UN34" s="124">
        <v>54.41</v>
      </c>
      <c r="UO34" s="226">
        <f t="shared" si="520"/>
        <v>5441</v>
      </c>
      <c r="UP34" s="228">
        <v>3.8</v>
      </c>
      <c r="UQ34" s="207">
        <v>120</v>
      </c>
      <c r="UR34" s="124">
        <v>54.41</v>
      </c>
      <c r="US34" s="226">
        <f t="shared" si="521"/>
        <v>6529.2</v>
      </c>
      <c r="UT34" s="228">
        <v>10.8</v>
      </c>
      <c r="UU34" s="207">
        <v>80</v>
      </c>
      <c r="UV34" s="124">
        <v>54.41</v>
      </c>
      <c r="UW34" s="226">
        <f t="shared" si="522"/>
        <v>4352.7999999999993</v>
      </c>
      <c r="UX34" s="228">
        <v>20</v>
      </c>
      <c r="UY34" s="207">
        <v>80</v>
      </c>
      <c r="UZ34" s="124">
        <v>54.41</v>
      </c>
      <c r="VA34" s="226">
        <f t="shared" si="523"/>
        <v>4352.7999999999993</v>
      </c>
      <c r="VB34" s="228">
        <v>16.600000000000001</v>
      </c>
      <c r="VC34" s="207">
        <v>60</v>
      </c>
      <c r="VD34" s="124">
        <v>54.41</v>
      </c>
      <c r="VE34" s="226">
        <f t="shared" si="524"/>
        <v>3264.6</v>
      </c>
      <c r="VF34" s="228">
        <v>14.6</v>
      </c>
      <c r="VG34" s="207">
        <v>60</v>
      </c>
      <c r="VH34" s="124">
        <v>54.41</v>
      </c>
      <c r="VI34" s="226">
        <f t="shared" si="525"/>
        <v>3264.6</v>
      </c>
      <c r="VJ34" s="228">
        <v>9.4</v>
      </c>
      <c r="VK34" s="206">
        <v>50</v>
      </c>
      <c r="VL34" s="124">
        <v>54.41</v>
      </c>
      <c r="VM34" s="226">
        <f t="shared" si="526"/>
        <v>2720.5</v>
      </c>
      <c r="VN34" s="228">
        <v>15.4</v>
      </c>
      <c r="VO34" s="206">
        <v>50</v>
      </c>
      <c r="VP34" s="124">
        <v>54.41</v>
      </c>
      <c r="VQ34" s="226">
        <f t="shared" si="527"/>
        <v>2720.5</v>
      </c>
      <c r="VR34" s="228">
        <v>24</v>
      </c>
      <c r="VS34" s="206">
        <v>0</v>
      </c>
      <c r="VT34" s="124">
        <v>54.4</v>
      </c>
      <c r="VU34" s="226">
        <f t="shared" si="528"/>
        <v>0</v>
      </c>
      <c r="VV34" s="225">
        <v>20</v>
      </c>
      <c r="VW34" s="124">
        <v>90</v>
      </c>
      <c r="VX34" s="226">
        <f t="shared" si="529"/>
        <v>1800</v>
      </c>
      <c r="VY34" s="225">
        <v>20</v>
      </c>
      <c r="VZ34" s="124">
        <v>54.4</v>
      </c>
      <c r="WA34" s="226">
        <f t="shared" si="530"/>
        <v>1088</v>
      </c>
      <c r="WB34" s="226">
        <v>5</v>
      </c>
      <c r="WC34" s="226">
        <v>54.41</v>
      </c>
      <c r="WD34" s="226">
        <v>272.04999999999995</v>
      </c>
      <c r="WE34" s="253">
        <v>118</v>
      </c>
      <c r="WF34" s="253">
        <v>7103.6</v>
      </c>
      <c r="WG34" s="253">
        <v>176.4</v>
      </c>
      <c r="WH34" s="253">
        <v>10619.28</v>
      </c>
      <c r="WI34" s="253">
        <v>124.4</v>
      </c>
      <c r="WJ34" s="253">
        <v>7488.88</v>
      </c>
      <c r="WK34" s="253">
        <v>128.19999999999999</v>
      </c>
      <c r="WL34" s="253">
        <v>7717.64</v>
      </c>
      <c r="WM34" s="253">
        <v>72</v>
      </c>
      <c r="WN34" s="253">
        <v>4334.3999999999996</v>
      </c>
      <c r="WO34" s="253">
        <v>68</v>
      </c>
      <c r="WP34" s="253">
        <v>4093.6</v>
      </c>
      <c r="WQ34" s="253"/>
      <c r="WR34" s="253"/>
      <c r="WS34" s="253">
        <v>123.4</v>
      </c>
      <c r="WT34" s="253">
        <v>6712.96</v>
      </c>
      <c r="WU34" s="253">
        <v>128.80000000000001</v>
      </c>
      <c r="WV34" s="253">
        <v>7006.72</v>
      </c>
      <c r="WW34" s="253">
        <v>159.4</v>
      </c>
      <c r="WX34" s="253">
        <v>8671.36</v>
      </c>
      <c r="WY34" s="253">
        <v>115</v>
      </c>
      <c r="WZ34" s="253">
        <v>6256</v>
      </c>
      <c r="XA34" s="253">
        <v>79.400000000000006</v>
      </c>
      <c r="XB34" s="253">
        <v>4319.3599999999997</v>
      </c>
      <c r="XC34" s="253">
        <v>79</v>
      </c>
      <c r="XD34" s="253">
        <v>4297.6000000000004</v>
      </c>
      <c r="XE34" s="253">
        <v>47.2</v>
      </c>
      <c r="XF34" s="253">
        <v>2567.6799999999998</v>
      </c>
      <c r="XG34" s="253">
        <v>66.8</v>
      </c>
      <c r="XH34" s="253">
        <v>3633.92</v>
      </c>
      <c r="XI34" s="125">
        <v>44.2</v>
      </c>
      <c r="XJ34" s="125">
        <v>2404.48</v>
      </c>
      <c r="XK34" s="125">
        <v>32.6</v>
      </c>
      <c r="XL34" s="125">
        <v>1773.44</v>
      </c>
      <c r="XM34" s="125">
        <v>49.2</v>
      </c>
      <c r="XN34" s="125">
        <v>2676.48</v>
      </c>
      <c r="XO34" s="125">
        <v>11.2</v>
      </c>
      <c r="XP34" s="125">
        <v>609.28</v>
      </c>
      <c r="XQ34" s="125">
        <v>14.6</v>
      </c>
      <c r="XR34" s="125">
        <v>794.24</v>
      </c>
      <c r="XS34" s="125">
        <v>14.4</v>
      </c>
      <c r="XT34" s="125">
        <v>870.48</v>
      </c>
      <c r="XU34" s="228"/>
      <c r="XV34" s="226"/>
      <c r="XW34" s="226"/>
      <c r="XX34" s="208">
        <f t="shared" si="677"/>
        <v>0</v>
      </c>
      <c r="XY34" s="228"/>
      <c r="XZ34" s="226"/>
      <c r="YA34" s="226"/>
      <c r="YB34" s="208">
        <f t="shared" si="678"/>
        <v>0</v>
      </c>
      <c r="YC34" s="228"/>
      <c r="YD34" s="226"/>
      <c r="YE34" s="226"/>
      <c r="YF34" s="208">
        <f t="shared" si="679"/>
        <v>0</v>
      </c>
      <c r="YG34" s="228"/>
      <c r="YH34" s="226"/>
      <c r="YI34" s="226"/>
      <c r="YJ34" s="208">
        <f t="shared" si="680"/>
        <v>0</v>
      </c>
      <c r="YK34" s="228"/>
      <c r="YL34" s="226"/>
      <c r="YM34" s="226"/>
      <c r="YN34" s="208">
        <f t="shared" si="640"/>
        <v>0</v>
      </c>
      <c r="YO34" s="228"/>
      <c r="YP34" s="226"/>
      <c r="YQ34" s="226"/>
      <c r="YR34" s="208">
        <f t="shared" si="641"/>
        <v>0</v>
      </c>
      <c r="YS34" s="228"/>
      <c r="YT34" s="226"/>
      <c r="YU34" s="226"/>
      <c r="YV34" s="208">
        <f t="shared" si="642"/>
        <v>0</v>
      </c>
      <c r="YW34" s="228"/>
      <c r="YX34" s="226"/>
      <c r="YY34" s="226"/>
      <c r="YZ34" s="208">
        <f t="shared" si="643"/>
        <v>0</v>
      </c>
      <c r="ZA34" s="228"/>
      <c r="ZB34" s="226"/>
      <c r="ZC34" s="226"/>
      <c r="ZD34" s="208">
        <f t="shared" si="644"/>
        <v>0</v>
      </c>
      <c r="ZE34" s="228"/>
      <c r="ZF34" s="226"/>
      <c r="ZG34" s="226"/>
      <c r="ZH34" s="208">
        <f t="shared" si="645"/>
        <v>0</v>
      </c>
      <c r="ZI34" s="228"/>
      <c r="ZJ34" s="227"/>
      <c r="ZK34" s="225"/>
      <c r="ZL34" s="208">
        <f t="shared" si="541"/>
        <v>0</v>
      </c>
      <c r="ZM34" s="228"/>
      <c r="ZN34" s="227"/>
      <c r="ZO34" s="225"/>
      <c r="ZP34" s="208">
        <f t="shared" si="542"/>
        <v>0</v>
      </c>
      <c r="ZQ34" s="228"/>
      <c r="ZR34" s="227"/>
      <c r="ZS34" s="225"/>
      <c r="ZT34" s="208">
        <f t="shared" si="543"/>
        <v>0</v>
      </c>
      <c r="ZU34" s="228"/>
      <c r="ZV34" s="227"/>
      <c r="ZW34" s="225"/>
      <c r="ZX34" s="208">
        <f t="shared" si="544"/>
        <v>0</v>
      </c>
      <c r="ZY34" s="228"/>
      <c r="ZZ34" s="227"/>
      <c r="AAA34" s="225"/>
      <c r="AAB34" s="208">
        <f t="shared" si="545"/>
        <v>0</v>
      </c>
      <c r="AAC34" s="228"/>
      <c r="AAD34" s="227"/>
      <c r="AAE34" s="225"/>
      <c r="AAF34" s="208">
        <f t="shared" si="546"/>
        <v>0</v>
      </c>
      <c r="AAG34" s="228"/>
      <c r="AAH34" s="227"/>
      <c r="AAI34" s="225"/>
      <c r="AAJ34" s="208">
        <f t="shared" si="547"/>
        <v>0</v>
      </c>
      <c r="AAK34" s="228"/>
      <c r="AAL34" s="227"/>
      <c r="AAM34" s="225"/>
      <c r="AAN34" s="208">
        <f t="shared" si="548"/>
        <v>0</v>
      </c>
      <c r="AAO34" s="228"/>
      <c r="AAP34" s="227"/>
      <c r="AAQ34" s="225"/>
      <c r="AAR34" s="208">
        <f t="shared" si="549"/>
        <v>0</v>
      </c>
      <c r="AAS34" s="227"/>
      <c r="AAT34" s="225"/>
      <c r="AAU34" s="208">
        <f t="shared" si="550"/>
        <v>0</v>
      </c>
      <c r="AAV34" s="227"/>
      <c r="AAW34" s="225"/>
      <c r="AAX34" s="226">
        <f t="shared" si="551"/>
        <v>0</v>
      </c>
      <c r="AAY34" s="226"/>
      <c r="AAZ34" s="226"/>
      <c r="ABA34" s="226">
        <v>0</v>
      </c>
      <c r="ABB34" s="253"/>
      <c r="ABC34" s="253"/>
      <c r="ABD34" s="253"/>
      <c r="ABE34" s="253"/>
      <c r="ABF34" s="253"/>
      <c r="ABG34" s="253"/>
      <c r="ABH34" s="253"/>
      <c r="ABI34" s="253"/>
      <c r="ABJ34" s="253"/>
      <c r="ABK34" s="253"/>
      <c r="ABL34" s="253"/>
      <c r="ABM34" s="253"/>
      <c r="ABN34" s="253"/>
      <c r="ABO34" s="253"/>
      <c r="ABP34" s="253"/>
      <c r="ABQ34" s="253"/>
      <c r="ABR34" s="253"/>
      <c r="ABS34" s="253"/>
      <c r="ABT34" s="253"/>
      <c r="ABU34" s="253"/>
      <c r="ABV34" s="253"/>
      <c r="ABW34" s="253"/>
      <c r="ABX34" s="253"/>
      <c r="ABY34" s="253"/>
      <c r="ABZ34" s="253"/>
      <c r="ACA34" s="253"/>
      <c r="ACB34" s="253"/>
      <c r="ACC34" s="253"/>
      <c r="ACD34" s="253"/>
      <c r="ACE34" s="253"/>
      <c r="ACF34" s="126"/>
      <c r="ACG34" s="126"/>
      <c r="ACH34" s="126"/>
      <c r="ACI34" s="126"/>
      <c r="ACJ34" s="126"/>
      <c r="ACK34" s="126"/>
      <c r="ACL34" s="126"/>
      <c r="ACM34" s="126"/>
      <c r="ACN34" s="126"/>
      <c r="ACO34" s="126"/>
      <c r="ACP34" s="126"/>
      <c r="ACQ34" s="126"/>
      <c r="ACR34" s="131">
        <v>0</v>
      </c>
      <c r="ACS34" s="227">
        <v>0</v>
      </c>
      <c r="ACT34" s="225">
        <v>53.8</v>
      </c>
      <c r="ACU34" s="226">
        <f t="shared" si="681"/>
        <v>0</v>
      </c>
      <c r="ACV34" s="131">
        <v>0</v>
      </c>
      <c r="ACW34" s="227">
        <v>0</v>
      </c>
      <c r="ACX34" s="225">
        <v>53.8</v>
      </c>
      <c r="ACY34" s="226">
        <f t="shared" si="682"/>
        <v>0</v>
      </c>
      <c r="ACZ34" s="131">
        <v>0</v>
      </c>
      <c r="ADA34" s="227">
        <v>0</v>
      </c>
      <c r="ADB34" s="225">
        <v>53.8</v>
      </c>
      <c r="ADC34" s="226">
        <f t="shared" si="683"/>
        <v>0</v>
      </c>
      <c r="ADD34" s="131">
        <v>0</v>
      </c>
      <c r="ADE34" s="227">
        <v>0</v>
      </c>
      <c r="ADF34" s="225">
        <v>53.8</v>
      </c>
      <c r="ADG34" s="226">
        <f t="shared" si="684"/>
        <v>0</v>
      </c>
      <c r="ADH34" s="131">
        <v>8</v>
      </c>
      <c r="ADI34" s="227">
        <v>0</v>
      </c>
      <c r="ADJ34" s="225">
        <v>53.8</v>
      </c>
      <c r="ADK34" s="226">
        <f t="shared" si="650"/>
        <v>0</v>
      </c>
      <c r="ADL34" s="131">
        <v>30</v>
      </c>
      <c r="ADM34" s="227">
        <v>0</v>
      </c>
      <c r="ADN34" s="225">
        <v>53.8</v>
      </c>
      <c r="ADO34" s="226">
        <f t="shared" si="651"/>
        <v>0</v>
      </c>
      <c r="ADP34" s="131">
        <v>0</v>
      </c>
      <c r="ADQ34" s="227">
        <v>0</v>
      </c>
      <c r="ADR34" s="225">
        <v>53.8</v>
      </c>
      <c r="ADS34" s="226">
        <f t="shared" si="652"/>
        <v>0</v>
      </c>
      <c r="ADT34" s="131">
        <v>0</v>
      </c>
      <c r="ADU34" s="225">
        <v>0</v>
      </c>
      <c r="ADV34" s="225">
        <v>53.8</v>
      </c>
      <c r="ADW34" s="226">
        <f t="shared" si="653"/>
        <v>0</v>
      </c>
      <c r="ADX34" s="131">
        <v>0</v>
      </c>
      <c r="ADY34" s="225">
        <v>0</v>
      </c>
      <c r="ADZ34" s="225">
        <v>53.8</v>
      </c>
      <c r="AEA34" s="226">
        <f t="shared" si="654"/>
        <v>0</v>
      </c>
      <c r="AEB34" s="131">
        <v>0</v>
      </c>
      <c r="AEC34" s="225">
        <v>0</v>
      </c>
      <c r="AED34" s="225">
        <v>53.8</v>
      </c>
      <c r="AEE34" s="226">
        <f t="shared" si="655"/>
        <v>0</v>
      </c>
      <c r="AEF34" s="131">
        <v>0</v>
      </c>
      <c r="AEG34" s="225">
        <v>0</v>
      </c>
      <c r="AEH34" s="225">
        <v>53.8</v>
      </c>
      <c r="AEI34" s="226">
        <f t="shared" si="562"/>
        <v>0</v>
      </c>
      <c r="AEJ34" s="131">
        <v>7.2</v>
      </c>
      <c r="AEK34" s="225">
        <v>0</v>
      </c>
      <c r="AEL34" s="225">
        <v>53.8</v>
      </c>
      <c r="AEM34" s="226">
        <f t="shared" si="563"/>
        <v>0</v>
      </c>
      <c r="AEN34" s="131">
        <v>0</v>
      </c>
      <c r="AEO34" s="225">
        <v>1000</v>
      </c>
      <c r="AEP34" s="225">
        <v>53.8</v>
      </c>
      <c r="AEQ34" s="226">
        <f t="shared" si="564"/>
        <v>53800</v>
      </c>
      <c r="AER34" s="131">
        <v>0</v>
      </c>
      <c r="AES34" s="225"/>
      <c r="AET34" s="225"/>
      <c r="AEU34" s="226">
        <f t="shared" si="565"/>
        <v>0</v>
      </c>
      <c r="AEV34" s="131">
        <v>0</v>
      </c>
      <c r="AEW34" s="225"/>
      <c r="AEX34" s="225"/>
      <c r="AEY34" s="226">
        <f t="shared" si="566"/>
        <v>0</v>
      </c>
      <c r="AEZ34" s="131">
        <v>0</v>
      </c>
      <c r="AFA34" s="225"/>
      <c r="AFB34" s="225"/>
      <c r="AFC34" s="226">
        <f t="shared" si="567"/>
        <v>0</v>
      </c>
      <c r="AFD34" s="131">
        <v>0</v>
      </c>
      <c r="AFE34" s="225"/>
      <c r="AFF34" s="225"/>
      <c r="AFG34" s="226">
        <f t="shared" si="568"/>
        <v>0</v>
      </c>
      <c r="AFH34" s="131">
        <v>0</v>
      </c>
      <c r="AFI34" s="225"/>
      <c r="AFJ34" s="225"/>
      <c r="AFK34" s="226">
        <f t="shared" si="569"/>
        <v>0</v>
      </c>
      <c r="AFL34" s="131">
        <v>10.199999999999999</v>
      </c>
      <c r="AFM34" s="225"/>
      <c r="AFN34" s="225"/>
      <c r="AFO34" s="226">
        <f t="shared" si="570"/>
        <v>0</v>
      </c>
      <c r="AFP34" s="225"/>
      <c r="AFQ34" s="225"/>
      <c r="AFR34" s="226">
        <f t="shared" si="571"/>
        <v>0</v>
      </c>
      <c r="AFS34" s="225"/>
      <c r="AFT34" s="225"/>
      <c r="AFU34" s="226">
        <f t="shared" si="572"/>
        <v>0</v>
      </c>
      <c r="AFV34" s="226"/>
      <c r="AFW34" s="226"/>
      <c r="AFX34" s="226">
        <v>0</v>
      </c>
      <c r="AFY34" s="253">
        <v>2.4</v>
      </c>
      <c r="AFZ34" s="253">
        <v>179.88</v>
      </c>
      <c r="AGA34" s="253">
        <v>0</v>
      </c>
      <c r="AGB34" s="253">
        <v>0</v>
      </c>
      <c r="AGC34" s="253">
        <v>0</v>
      </c>
      <c r="AGD34" s="253">
        <v>0</v>
      </c>
      <c r="AGE34" s="253">
        <v>0</v>
      </c>
      <c r="AGF34" s="253">
        <v>0</v>
      </c>
      <c r="AGG34" s="253">
        <v>0</v>
      </c>
      <c r="AGH34" s="253">
        <v>0</v>
      </c>
      <c r="AGI34" s="253">
        <v>0</v>
      </c>
      <c r="AGJ34" s="253">
        <v>0</v>
      </c>
      <c r="AGK34" s="253">
        <v>0</v>
      </c>
      <c r="AGL34" s="253">
        <v>0</v>
      </c>
      <c r="AGM34" s="253">
        <v>12</v>
      </c>
      <c r="AGN34" s="253">
        <v>700.2</v>
      </c>
      <c r="AGO34" s="253">
        <v>19.2</v>
      </c>
      <c r="AGP34" s="253">
        <v>1120.32</v>
      </c>
      <c r="AGQ34" s="253">
        <v>24</v>
      </c>
      <c r="AGR34" s="253">
        <v>1451.52</v>
      </c>
      <c r="AGS34" s="253">
        <v>0</v>
      </c>
      <c r="AGT34" s="253">
        <v>0</v>
      </c>
      <c r="AGU34" s="253">
        <v>0</v>
      </c>
      <c r="AGV34" s="253">
        <v>0</v>
      </c>
      <c r="AGW34" s="253">
        <v>0</v>
      </c>
      <c r="AGX34" s="253">
        <v>0</v>
      </c>
      <c r="AGY34" s="253">
        <v>0</v>
      </c>
      <c r="AGZ34" s="253">
        <v>0</v>
      </c>
      <c r="AHA34" s="253">
        <v>8</v>
      </c>
      <c r="AHB34" s="253">
        <v>0</v>
      </c>
      <c r="AHC34" s="128">
        <v>30</v>
      </c>
      <c r="AHD34" s="128">
        <v>0</v>
      </c>
      <c r="AHE34" s="128">
        <v>0</v>
      </c>
      <c r="AHF34" s="128">
        <v>0</v>
      </c>
      <c r="AHG34" s="128">
        <v>0</v>
      </c>
      <c r="AHH34" s="128">
        <v>0</v>
      </c>
      <c r="AHI34" s="128">
        <v>0</v>
      </c>
      <c r="AHJ34" s="128">
        <v>0</v>
      </c>
      <c r="AHK34" s="128">
        <v>0</v>
      </c>
      <c r="AHL34" s="128">
        <v>0</v>
      </c>
      <c r="AHM34" s="128">
        <v>0</v>
      </c>
      <c r="AHN34" s="128">
        <v>0</v>
      </c>
      <c r="AHO34" s="227">
        <f t="shared" si="12"/>
        <v>19032</v>
      </c>
      <c r="AHP34" s="127">
        <f t="shared" si="13"/>
        <v>13150</v>
      </c>
      <c r="AHQ34" s="127">
        <f t="shared" si="14"/>
        <v>1062030</v>
      </c>
      <c r="AHR34" s="227">
        <f t="shared" si="15"/>
        <v>21597.8</v>
      </c>
      <c r="AHS34" s="127">
        <f t="shared" si="16"/>
        <v>14651</v>
      </c>
      <c r="AHT34" s="127">
        <f t="shared" si="17"/>
        <v>1164100</v>
      </c>
      <c r="AHU34" s="227">
        <f t="shared" si="18"/>
        <v>21597.8</v>
      </c>
      <c r="AHV34" s="127">
        <f t="shared" si="19"/>
        <v>22100</v>
      </c>
      <c r="AHW34" s="127">
        <f t="shared" si="20"/>
        <v>1699020</v>
      </c>
      <c r="AHX34" s="227">
        <v>28211.4</v>
      </c>
      <c r="AHY34" s="127">
        <f t="shared" si="21"/>
        <v>21600</v>
      </c>
      <c r="AHZ34" s="127">
        <f t="shared" si="656"/>
        <v>1623020</v>
      </c>
      <c r="AIA34" s="227">
        <f t="shared" si="685"/>
        <v>33179.800000000003</v>
      </c>
      <c r="AIB34" s="127">
        <f t="shared" si="685"/>
        <v>23500</v>
      </c>
      <c r="AIC34" s="127">
        <f t="shared" si="686"/>
        <v>1756020</v>
      </c>
      <c r="AID34" s="227">
        <f t="shared" si="686"/>
        <v>32597</v>
      </c>
      <c r="AIE34" s="127">
        <f t="shared" si="686"/>
        <v>27540</v>
      </c>
      <c r="AIF34" s="127">
        <f t="shared" si="687"/>
        <v>1947408</v>
      </c>
      <c r="AIG34" s="227">
        <f t="shared" si="687"/>
        <v>26017</v>
      </c>
      <c r="AIH34" s="127">
        <f>SUM(AE34,FF34,KC34,OZ34,TW34,YT34,ADQ34)</f>
        <v>30050</v>
      </c>
      <c r="AII34" s="127">
        <f t="shared" si="688"/>
        <v>2129010</v>
      </c>
      <c r="AIJ34" s="227">
        <f t="shared" si="688"/>
        <v>20762</v>
      </c>
      <c r="AIK34" s="127">
        <f t="shared" si="688"/>
        <v>27800</v>
      </c>
      <c r="AIL34" s="127">
        <f t="shared" si="689"/>
        <v>2000641</v>
      </c>
      <c r="AIM34" s="227">
        <f t="shared" si="689"/>
        <v>25357.200000000001</v>
      </c>
      <c r="AIN34" s="127">
        <f t="shared" si="689"/>
        <v>31600</v>
      </c>
      <c r="AIO34" s="127">
        <f>SUM(AO34,FP34,KM34,PJ34,UG34,ZD34,AEA34)</f>
        <v>2183141</v>
      </c>
      <c r="AIP34" s="227">
        <f t="shared" si="690"/>
        <v>19830.399999999998</v>
      </c>
      <c r="AIQ34" s="127">
        <f t="shared" si="690"/>
        <v>24100</v>
      </c>
      <c r="AIR34" s="127">
        <f t="shared" si="691"/>
        <v>1668941</v>
      </c>
      <c r="AIS34" s="227">
        <f t="shared" si="691"/>
        <v>20517.400000000005</v>
      </c>
      <c r="AIT34" s="127">
        <f t="shared" si="691"/>
        <v>20050</v>
      </c>
      <c r="AIU34" s="127">
        <f t="shared" si="692"/>
        <v>1418741</v>
      </c>
      <c r="AIV34" s="227">
        <f t="shared" si="692"/>
        <v>18640</v>
      </c>
      <c r="AIW34" s="127">
        <f t="shared" si="692"/>
        <v>22020</v>
      </c>
      <c r="AIX34" s="127">
        <f t="shared" si="693"/>
        <v>1567129.2</v>
      </c>
      <c r="AIY34" s="227">
        <f t="shared" si="693"/>
        <v>14955.8</v>
      </c>
      <c r="AIZ34" s="151">
        <f t="shared" si="693"/>
        <v>21380</v>
      </c>
      <c r="AJA34" s="127">
        <f t="shared" si="694"/>
        <v>1469352.8</v>
      </c>
      <c r="AJB34" s="227">
        <f t="shared" si="694"/>
        <v>17001.8</v>
      </c>
      <c r="AJC34" s="127">
        <f t="shared" si="694"/>
        <v>19416</v>
      </c>
      <c r="AJD34" s="127">
        <f t="shared" si="695"/>
        <v>1353696.8</v>
      </c>
      <c r="AJE34" s="227">
        <f t="shared" si="695"/>
        <v>13894.04</v>
      </c>
      <c r="AJF34" s="127">
        <f t="shared" si="695"/>
        <v>27160</v>
      </c>
      <c r="AJG34" s="127">
        <f t="shared" si="696"/>
        <v>1904844.6</v>
      </c>
      <c r="AJH34" s="227">
        <f t="shared" si="696"/>
        <v>16381</v>
      </c>
      <c r="AJI34" s="127">
        <f t="shared" si="696"/>
        <v>30060</v>
      </c>
      <c r="AJJ34" s="127">
        <f t="shared" si="697"/>
        <v>2102864.6</v>
      </c>
      <c r="AJK34" s="227">
        <f t="shared" si="697"/>
        <v>15131</v>
      </c>
      <c r="AJL34" s="127">
        <f t="shared" si="697"/>
        <v>24950</v>
      </c>
      <c r="AJM34" s="127">
        <f t="shared" si="698"/>
        <v>1739720.5</v>
      </c>
      <c r="AJN34" s="227">
        <f t="shared" si="698"/>
        <v>13779</v>
      </c>
      <c r="AJO34" s="127">
        <f t="shared" si="698"/>
        <v>21950</v>
      </c>
      <c r="AJP34" s="127">
        <f t="shared" si="699"/>
        <v>1546820.5</v>
      </c>
      <c r="AJQ34" s="227">
        <f t="shared" si="699"/>
        <v>8335.2000000000007</v>
      </c>
      <c r="AJR34" s="127">
        <f t="shared" si="699"/>
        <v>16000</v>
      </c>
      <c r="AJS34" s="127">
        <f t="shared" si="700"/>
        <v>1133920</v>
      </c>
      <c r="AJT34" s="127">
        <f t="shared" si="700"/>
        <v>19826</v>
      </c>
      <c r="AJU34" s="127">
        <f t="shared" si="701"/>
        <v>1450178.5257548846</v>
      </c>
      <c r="AJV34" s="127">
        <f t="shared" si="701"/>
        <v>20020</v>
      </c>
      <c r="AJW34" s="127">
        <f>CI34+HJ34+MG34+RD34+WA34+AAX34+AFU34</f>
        <v>1470688</v>
      </c>
      <c r="AJX34" s="127">
        <v>18505</v>
      </c>
      <c r="AJY34" s="127">
        <v>1353612.4475723803</v>
      </c>
      <c r="AJZ34" s="128">
        <f t="shared" si="42"/>
        <v>18460.600000000002</v>
      </c>
      <c r="AKA34" s="128">
        <f t="shared" si="43"/>
        <v>1447966.1199999999</v>
      </c>
      <c r="AKB34" s="128">
        <v>17344.2</v>
      </c>
      <c r="AKC34" s="128">
        <v>1344093.36</v>
      </c>
      <c r="AKD34" s="128">
        <v>21349.200000000001</v>
      </c>
      <c r="AKE34" s="128">
        <v>1623306.2799999998</v>
      </c>
      <c r="AKF34" s="128">
        <f t="shared" si="44"/>
        <v>23445.4</v>
      </c>
      <c r="AKG34" s="128">
        <f t="shared" si="45"/>
        <v>1754217.44</v>
      </c>
      <c r="AKH34" s="128">
        <f t="shared" si="46"/>
        <v>23581</v>
      </c>
      <c r="AKI34" s="128">
        <f t="shared" si="583"/>
        <v>1763122.7999999998</v>
      </c>
      <c r="AKJ34" s="128">
        <v>24795.200000000001</v>
      </c>
      <c r="AKK34" s="128">
        <v>1772306.4000000001</v>
      </c>
      <c r="AKL34" s="128">
        <f t="shared" si="702"/>
        <v>32009.4</v>
      </c>
      <c r="AKM34" s="128">
        <f t="shared" si="702"/>
        <v>2241245</v>
      </c>
      <c r="AKN34" s="128">
        <f t="shared" si="703"/>
        <v>34075.599999999999</v>
      </c>
      <c r="AKO34" s="128">
        <f t="shared" si="703"/>
        <v>2343308.2600000002</v>
      </c>
      <c r="AKP34" s="128">
        <f t="shared" si="703"/>
        <v>26434.799999999999</v>
      </c>
      <c r="AKQ34" s="128">
        <f t="shared" si="703"/>
        <v>1809663.94</v>
      </c>
      <c r="AKR34" s="128">
        <f t="shared" si="704"/>
        <v>25602.2</v>
      </c>
      <c r="AKS34" s="128">
        <f t="shared" si="704"/>
        <v>1785717.8800000001</v>
      </c>
      <c r="AKT34" s="128">
        <f t="shared" si="704"/>
        <v>19032</v>
      </c>
      <c r="AKU34" s="128">
        <f t="shared" si="704"/>
        <v>1339858</v>
      </c>
      <c r="AKV34" s="128">
        <f t="shared" si="704"/>
        <v>18277.800000000003</v>
      </c>
      <c r="AKW34" s="128">
        <f t="shared" si="704"/>
        <v>1299823.1600000001</v>
      </c>
      <c r="AKX34" s="128">
        <f t="shared" si="704"/>
        <v>21597.8</v>
      </c>
      <c r="AKY34" s="128">
        <f t="shared" si="704"/>
        <v>1494807.4000000001</v>
      </c>
      <c r="AKZ34" s="128">
        <f t="shared" si="704"/>
        <v>28211.4</v>
      </c>
      <c r="ALA34" s="128">
        <f t="shared" si="704"/>
        <v>1984772.28</v>
      </c>
      <c r="ALB34" s="128">
        <f t="shared" si="705"/>
        <v>33179.800000000003</v>
      </c>
      <c r="ALC34" s="128">
        <f t="shared" si="705"/>
        <v>2357096.3199999998</v>
      </c>
      <c r="ALD34" s="128">
        <f t="shared" si="705"/>
        <v>32597</v>
      </c>
      <c r="ALE34" s="128">
        <f t="shared" si="705"/>
        <v>2269678.48</v>
      </c>
      <c r="ALF34" s="128">
        <f t="shared" si="705"/>
        <v>26017</v>
      </c>
      <c r="ALG34" s="128">
        <f t="shared" si="705"/>
        <v>1797274.6400000001</v>
      </c>
      <c r="ALH34" s="128">
        <f t="shared" si="705"/>
        <v>20762</v>
      </c>
      <c r="ALI34" s="128">
        <f t="shared" si="706"/>
        <v>1464574.48</v>
      </c>
      <c r="ALJ34" s="128">
        <f t="shared" si="706"/>
        <v>25357.200000000001</v>
      </c>
      <c r="ALK34" s="128">
        <f t="shared" si="706"/>
        <v>2032057.48</v>
      </c>
      <c r="ALL34" s="128">
        <f>DZ34+IY34+NV34+SS34+XP34+ACM34+AHJ34</f>
        <v>2032057.48</v>
      </c>
      <c r="ALM34" s="128">
        <v>19830.399999999998</v>
      </c>
      <c r="ALN34" s="128">
        <v>1421327.24</v>
      </c>
      <c r="ALO34" s="128">
        <v>1421327.24</v>
      </c>
      <c r="ALP34" s="128">
        <v>20517.400000000005</v>
      </c>
      <c r="ALQ34" s="128">
        <v>1485305.08</v>
      </c>
      <c r="ALR34" s="128">
        <v>1485305.08</v>
      </c>
    </row>
    <row r="35" spans="1:1006" s="115" customFormat="1" ht="18" customHeight="1" outlineLevel="1" x14ac:dyDescent="0.25">
      <c r="A35" s="120"/>
      <c r="B35" s="120"/>
      <c r="C35" s="299" t="s">
        <v>452</v>
      </c>
      <c r="D35" s="140"/>
      <c r="E35" s="205"/>
      <c r="F35" s="205"/>
      <c r="G35" s="227"/>
      <c r="H35" s="225"/>
      <c r="I35" s="208"/>
      <c r="J35" s="205"/>
      <c r="K35" s="227"/>
      <c r="L35" s="225"/>
      <c r="M35" s="208"/>
      <c r="N35" s="205"/>
      <c r="O35" s="225"/>
      <c r="P35" s="225"/>
      <c r="Q35" s="208"/>
      <c r="R35" s="205"/>
      <c r="S35" s="225"/>
      <c r="T35" s="225"/>
      <c r="U35" s="208"/>
      <c r="V35" s="207"/>
      <c r="W35" s="225"/>
      <c r="X35" s="225"/>
      <c r="Y35" s="208"/>
      <c r="Z35" s="207"/>
      <c r="AA35" s="225"/>
      <c r="AB35" s="225"/>
      <c r="AC35" s="208"/>
      <c r="AD35" s="207"/>
      <c r="AE35" s="225"/>
      <c r="AF35" s="225"/>
      <c r="AG35" s="208"/>
      <c r="AH35" s="207"/>
      <c r="AI35" s="225"/>
      <c r="AJ35" s="225"/>
      <c r="AK35" s="208"/>
      <c r="AL35" s="207"/>
      <c r="AM35" s="225"/>
      <c r="AN35" s="225"/>
      <c r="AO35" s="208"/>
      <c r="AP35" s="207"/>
      <c r="AQ35" s="225"/>
      <c r="AR35" s="225"/>
      <c r="AS35" s="208"/>
      <c r="AT35" s="207"/>
      <c r="AU35" s="225"/>
      <c r="AV35" s="225"/>
      <c r="AW35" s="208"/>
      <c r="AX35" s="207"/>
      <c r="AY35" s="225"/>
      <c r="AZ35" s="225"/>
      <c r="BA35" s="208"/>
      <c r="BB35" s="207"/>
      <c r="BC35" s="225"/>
      <c r="BD35" s="225"/>
      <c r="BE35" s="208"/>
      <c r="BF35" s="207"/>
      <c r="BG35" s="225"/>
      <c r="BH35" s="225"/>
      <c r="BI35" s="208"/>
      <c r="BJ35" s="207"/>
      <c r="BK35" s="225"/>
      <c r="BL35" s="225"/>
      <c r="BM35" s="208"/>
      <c r="BN35" s="207"/>
      <c r="BO35" s="227"/>
      <c r="BP35" s="225"/>
      <c r="BQ35" s="208"/>
      <c r="BR35" s="207"/>
      <c r="BS35" s="227"/>
      <c r="BT35" s="225"/>
      <c r="BU35" s="208"/>
      <c r="BV35" s="207"/>
      <c r="BW35" s="227"/>
      <c r="BX35" s="225"/>
      <c r="BY35" s="208"/>
      <c r="BZ35" s="207"/>
      <c r="CA35" s="227"/>
      <c r="CB35" s="225"/>
      <c r="CC35" s="208"/>
      <c r="CD35" s="227"/>
      <c r="CE35" s="225"/>
      <c r="CF35" s="208"/>
      <c r="CG35" s="227"/>
      <c r="CH35" s="225"/>
      <c r="CI35" s="226"/>
      <c r="CJ35" s="226"/>
      <c r="CK35" s="226"/>
      <c r="CL35" s="226"/>
      <c r="CM35" s="253">
        <v>0</v>
      </c>
      <c r="CN35" s="253">
        <v>0</v>
      </c>
      <c r="CO35" s="253">
        <v>0</v>
      </c>
      <c r="CP35" s="253">
        <v>0</v>
      </c>
      <c r="CQ35" s="253">
        <v>0</v>
      </c>
      <c r="CR35" s="253">
        <v>0</v>
      </c>
      <c r="CS35" s="253">
        <v>0</v>
      </c>
      <c r="CT35" s="253">
        <v>0</v>
      </c>
      <c r="CU35" s="253">
        <v>30</v>
      </c>
      <c r="CV35" s="253">
        <v>2310</v>
      </c>
      <c r="CW35" s="253"/>
      <c r="CX35" s="253"/>
      <c r="CY35" s="253"/>
      <c r="CZ35" s="253"/>
      <c r="DA35" s="253"/>
      <c r="DB35" s="253"/>
      <c r="DC35" s="253"/>
      <c r="DD35" s="253"/>
      <c r="DE35" s="253"/>
      <c r="DF35" s="253"/>
      <c r="DG35" s="253"/>
      <c r="DH35" s="253"/>
      <c r="DI35" s="253"/>
      <c r="DJ35" s="253"/>
      <c r="DK35" s="253"/>
      <c r="DL35" s="253"/>
      <c r="DM35" s="253"/>
      <c r="DN35" s="253"/>
      <c r="DO35" s="253"/>
      <c r="DP35" s="253"/>
      <c r="DQ35" s="253"/>
      <c r="DR35" s="253"/>
      <c r="DS35" s="253"/>
      <c r="DT35" s="253"/>
      <c r="DU35" s="253"/>
      <c r="DV35" s="253"/>
      <c r="DW35" s="253"/>
      <c r="DX35" s="253"/>
      <c r="DY35" s="253"/>
      <c r="DZ35" s="253"/>
      <c r="EA35" s="126"/>
      <c r="EB35" s="126"/>
      <c r="EC35" s="126"/>
      <c r="ED35" s="126"/>
      <c r="EE35" s="126"/>
      <c r="EF35" s="126"/>
      <c r="EG35" s="131"/>
      <c r="EH35" s="225"/>
      <c r="EI35" s="225"/>
      <c r="EJ35" s="226"/>
      <c r="EK35" s="131"/>
      <c r="EL35" s="225"/>
      <c r="EM35" s="225"/>
      <c r="EN35" s="226"/>
      <c r="EO35" s="131"/>
      <c r="EP35" s="225"/>
      <c r="EQ35" s="225"/>
      <c r="ER35" s="226"/>
      <c r="ES35" s="131"/>
      <c r="ET35" s="225"/>
      <c r="EU35" s="225"/>
      <c r="EV35" s="226"/>
      <c r="EW35" s="131"/>
      <c r="EX35" s="225"/>
      <c r="EY35" s="225"/>
      <c r="EZ35" s="226"/>
      <c r="FA35" s="131"/>
      <c r="FB35" s="225"/>
      <c r="FC35" s="225"/>
      <c r="FD35" s="226"/>
      <c r="FE35" s="131"/>
      <c r="FF35" s="225"/>
      <c r="FG35" s="225"/>
      <c r="FH35" s="226"/>
      <c r="FI35" s="131"/>
      <c r="FJ35" s="225"/>
      <c r="FK35" s="225"/>
      <c r="FL35" s="226"/>
      <c r="FM35" s="131"/>
      <c r="FN35" s="225"/>
      <c r="FO35" s="225"/>
      <c r="FP35" s="226"/>
      <c r="FQ35" s="131"/>
      <c r="FR35" s="225"/>
      <c r="FS35" s="225"/>
      <c r="FT35" s="226"/>
      <c r="FU35" s="131"/>
      <c r="FV35" s="225"/>
      <c r="FW35" s="225"/>
      <c r="FX35" s="226"/>
      <c r="FY35" s="131"/>
      <c r="FZ35" s="225"/>
      <c r="GA35" s="225"/>
      <c r="GB35" s="226"/>
      <c r="GC35" s="131"/>
      <c r="GD35" s="225"/>
      <c r="GE35" s="225"/>
      <c r="GF35" s="226"/>
      <c r="GG35" s="131"/>
      <c r="GH35" s="225"/>
      <c r="GI35" s="225"/>
      <c r="GJ35" s="226"/>
      <c r="GK35" s="131"/>
      <c r="GL35" s="225"/>
      <c r="GM35" s="225"/>
      <c r="GN35" s="226"/>
      <c r="GO35" s="131"/>
      <c r="GP35" s="225"/>
      <c r="GQ35" s="225"/>
      <c r="GR35" s="226"/>
      <c r="GS35" s="131"/>
      <c r="GT35" s="225"/>
      <c r="GU35" s="225"/>
      <c r="GV35" s="226"/>
      <c r="GW35" s="131"/>
      <c r="GX35" s="225"/>
      <c r="GY35" s="225"/>
      <c r="GZ35" s="226"/>
      <c r="HA35" s="131"/>
      <c r="HB35" s="225"/>
      <c r="HC35" s="225"/>
      <c r="HD35" s="226"/>
      <c r="HE35" s="225"/>
      <c r="HF35" s="225"/>
      <c r="HG35" s="226"/>
      <c r="HH35" s="225"/>
      <c r="HI35" s="225"/>
      <c r="HJ35" s="226"/>
      <c r="HK35" s="226"/>
      <c r="HL35" s="226"/>
      <c r="HM35" s="226"/>
      <c r="HN35" s="253">
        <v>0</v>
      </c>
      <c r="HO35" s="253">
        <v>0</v>
      </c>
      <c r="HP35" s="253">
        <v>0</v>
      </c>
      <c r="HQ35" s="253">
        <v>0</v>
      </c>
      <c r="HR35" s="253"/>
      <c r="HS35" s="253"/>
      <c r="HT35" s="253"/>
      <c r="HU35" s="253"/>
      <c r="HV35" s="253"/>
      <c r="HW35" s="253"/>
      <c r="HX35" s="253"/>
      <c r="HY35" s="253"/>
      <c r="HZ35" s="253"/>
      <c r="IA35" s="253"/>
      <c r="IB35" s="253"/>
      <c r="IC35" s="253"/>
      <c r="ID35" s="253"/>
      <c r="IE35" s="253"/>
      <c r="IF35" s="253"/>
      <c r="IG35" s="253"/>
      <c r="IH35" s="253"/>
      <c r="II35" s="253"/>
      <c r="IJ35" s="253"/>
      <c r="IK35" s="253"/>
      <c r="IL35" s="253"/>
      <c r="IM35" s="253"/>
      <c r="IN35" s="253"/>
      <c r="IO35" s="253"/>
      <c r="IP35" s="253"/>
      <c r="IQ35" s="253"/>
      <c r="IR35" s="253"/>
      <c r="IS35" s="253"/>
      <c r="IT35" s="253"/>
      <c r="IU35" s="253"/>
      <c r="IV35" s="253"/>
      <c r="IW35" s="253"/>
      <c r="IX35" s="253"/>
      <c r="IY35" s="253"/>
      <c r="IZ35" s="126"/>
      <c r="JA35" s="126"/>
      <c r="JB35" s="126"/>
      <c r="JC35" s="126"/>
      <c r="JD35" s="131"/>
      <c r="JE35" s="225"/>
      <c r="JF35" s="131"/>
      <c r="JG35" s="228"/>
      <c r="JH35" s="131"/>
      <c r="JI35" s="225"/>
      <c r="JJ35" s="131"/>
      <c r="JK35" s="228"/>
      <c r="JL35" s="131"/>
      <c r="JM35" s="225"/>
      <c r="JN35" s="131"/>
      <c r="JO35" s="228"/>
      <c r="JP35" s="131"/>
      <c r="JQ35" s="225"/>
      <c r="JR35" s="131"/>
      <c r="JS35" s="228"/>
      <c r="JT35" s="131"/>
      <c r="JU35" s="225"/>
      <c r="JV35" s="131"/>
      <c r="JW35" s="228"/>
      <c r="JX35" s="131"/>
      <c r="JY35" s="225"/>
      <c r="JZ35" s="131"/>
      <c r="KA35" s="228"/>
      <c r="KB35" s="131"/>
      <c r="KC35" s="131"/>
      <c r="KD35" s="131"/>
      <c r="KE35" s="228"/>
      <c r="KF35" s="131"/>
      <c r="KG35" s="131"/>
      <c r="KH35" s="131"/>
      <c r="KI35" s="228"/>
      <c r="KJ35" s="131"/>
      <c r="KK35" s="131"/>
      <c r="KL35" s="131"/>
      <c r="KM35" s="228"/>
      <c r="KN35" s="131"/>
      <c r="KO35" s="131"/>
      <c r="KP35" s="131"/>
      <c r="KQ35" s="228"/>
      <c r="KR35" s="131"/>
      <c r="KS35" s="131"/>
      <c r="KT35" s="131"/>
      <c r="KU35" s="228"/>
      <c r="KV35" s="131"/>
      <c r="KW35" s="131"/>
      <c r="KX35" s="131"/>
      <c r="KY35" s="228"/>
      <c r="KZ35" s="131"/>
      <c r="LA35" s="131"/>
      <c r="LB35" s="131"/>
      <c r="LC35" s="228"/>
      <c r="LD35" s="131"/>
      <c r="LE35" s="131"/>
      <c r="LF35" s="131"/>
      <c r="LG35" s="228"/>
      <c r="LH35" s="131"/>
      <c r="LI35" s="131"/>
      <c r="LJ35" s="131"/>
      <c r="LK35" s="228"/>
      <c r="LL35" s="131"/>
      <c r="LM35" s="131"/>
      <c r="LN35" s="131"/>
      <c r="LO35" s="228"/>
      <c r="LP35" s="131"/>
      <c r="LQ35" s="131"/>
      <c r="LR35" s="131"/>
      <c r="LS35" s="228"/>
      <c r="LT35" s="131"/>
      <c r="LU35" s="131"/>
      <c r="LV35" s="131"/>
      <c r="LW35" s="228"/>
      <c r="LX35" s="131"/>
      <c r="LY35" s="131"/>
      <c r="LZ35" s="131"/>
      <c r="MA35" s="228"/>
      <c r="MB35" s="131"/>
      <c r="MC35" s="131"/>
      <c r="MD35" s="228"/>
      <c r="ME35" s="131"/>
      <c r="MF35" s="131"/>
      <c r="MG35" s="228"/>
      <c r="MH35" s="228"/>
      <c r="MI35" s="228"/>
      <c r="MJ35" s="228"/>
      <c r="MK35" s="253"/>
      <c r="ML35" s="253"/>
      <c r="MM35" s="253"/>
      <c r="MN35" s="253"/>
      <c r="MO35" s="253"/>
      <c r="MP35" s="253"/>
      <c r="MQ35" s="253"/>
      <c r="MR35" s="253"/>
      <c r="MS35" s="253"/>
      <c r="MT35" s="253"/>
      <c r="MU35" s="253"/>
      <c r="MV35" s="253"/>
      <c r="MW35" s="253"/>
      <c r="MX35" s="253"/>
      <c r="MY35" s="253"/>
      <c r="MZ35" s="253"/>
      <c r="NA35" s="253"/>
      <c r="NB35" s="253"/>
      <c r="NC35" s="253"/>
      <c r="ND35" s="253"/>
      <c r="NE35" s="253"/>
      <c r="NF35" s="253"/>
      <c r="NG35" s="253"/>
      <c r="NH35" s="253"/>
      <c r="NI35" s="253"/>
      <c r="NJ35" s="253"/>
      <c r="NK35" s="253"/>
      <c r="NL35" s="253"/>
      <c r="NM35" s="253"/>
      <c r="NN35" s="253"/>
      <c r="NO35" s="125"/>
      <c r="NP35" s="125"/>
      <c r="NQ35" s="125"/>
      <c r="NR35" s="125"/>
      <c r="NS35" s="125"/>
      <c r="NT35" s="125"/>
      <c r="NU35" s="125"/>
      <c r="NV35" s="125"/>
      <c r="NW35" s="125"/>
      <c r="NX35" s="125"/>
      <c r="NY35" s="125"/>
      <c r="NZ35" s="125"/>
      <c r="OA35" s="228"/>
      <c r="OB35" s="225"/>
      <c r="OC35" s="225"/>
      <c r="OD35" s="225"/>
      <c r="OE35" s="228"/>
      <c r="OF35" s="225"/>
      <c r="OG35" s="225"/>
      <c r="OH35" s="225"/>
      <c r="OI35" s="228"/>
      <c r="OJ35" s="225"/>
      <c r="OK35" s="225"/>
      <c r="OL35" s="225"/>
      <c r="OM35" s="228"/>
      <c r="ON35" s="225"/>
      <c r="OO35" s="225"/>
      <c r="OP35" s="225"/>
      <c r="OQ35" s="228"/>
      <c r="OR35" s="225"/>
      <c r="OS35" s="225"/>
      <c r="OT35" s="225"/>
      <c r="OU35" s="228"/>
      <c r="OV35" s="225"/>
      <c r="OW35" s="225"/>
      <c r="OX35" s="225"/>
      <c r="OY35" s="228"/>
      <c r="OZ35" s="225"/>
      <c r="PA35" s="225"/>
      <c r="PB35" s="225"/>
      <c r="PC35" s="228"/>
      <c r="PD35" s="225"/>
      <c r="PE35" s="225"/>
      <c r="PF35" s="225"/>
      <c r="PG35" s="228"/>
      <c r="PH35" s="225"/>
      <c r="PI35" s="225"/>
      <c r="PJ35" s="225"/>
      <c r="PK35" s="228"/>
      <c r="PL35" s="225"/>
      <c r="PM35" s="225"/>
      <c r="PN35" s="225"/>
      <c r="PO35" s="228"/>
      <c r="PP35" s="225"/>
      <c r="PQ35" s="225"/>
      <c r="PR35" s="225"/>
      <c r="PS35" s="228"/>
      <c r="PT35" s="225"/>
      <c r="PU35" s="225"/>
      <c r="PV35" s="225"/>
      <c r="PW35" s="228"/>
      <c r="PX35" s="225"/>
      <c r="PY35" s="225"/>
      <c r="PZ35" s="225"/>
      <c r="QA35" s="228"/>
      <c r="QB35" s="225"/>
      <c r="QC35" s="225"/>
      <c r="QD35" s="225"/>
      <c r="QE35" s="228"/>
      <c r="QF35" s="225"/>
      <c r="QG35" s="225"/>
      <c r="QH35" s="225"/>
      <c r="QI35" s="228"/>
      <c r="QJ35" s="225"/>
      <c r="QK35" s="225"/>
      <c r="QL35" s="225"/>
      <c r="QM35" s="228"/>
      <c r="QN35" s="225"/>
      <c r="QO35" s="225"/>
      <c r="QP35" s="225"/>
      <c r="QQ35" s="228"/>
      <c r="QR35" s="225"/>
      <c r="QS35" s="225"/>
      <c r="QT35" s="225"/>
      <c r="QU35" s="228"/>
      <c r="QV35" s="225"/>
      <c r="QW35" s="225"/>
      <c r="QX35" s="225"/>
      <c r="QY35" s="225"/>
      <c r="QZ35" s="225"/>
      <c r="RA35" s="225"/>
      <c r="RB35" s="225"/>
      <c r="RC35" s="225"/>
      <c r="RD35" s="225"/>
      <c r="RE35" s="225"/>
      <c r="RF35" s="225"/>
      <c r="RG35" s="225"/>
      <c r="RH35" s="253"/>
      <c r="RI35" s="253"/>
      <c r="RJ35" s="253"/>
      <c r="RK35" s="253"/>
      <c r="RL35" s="253"/>
      <c r="RM35" s="253"/>
      <c r="RN35" s="253"/>
      <c r="RO35" s="253"/>
      <c r="RP35" s="253"/>
      <c r="RQ35" s="253"/>
      <c r="RR35" s="253"/>
      <c r="RS35" s="253"/>
      <c r="RT35" s="253"/>
      <c r="RU35" s="253"/>
      <c r="RV35" s="253"/>
      <c r="RW35" s="253"/>
      <c r="RX35" s="253"/>
      <c r="RY35" s="253"/>
      <c r="RZ35" s="253"/>
      <c r="SA35" s="253"/>
      <c r="SB35" s="253"/>
      <c r="SC35" s="253"/>
      <c r="SD35" s="253"/>
      <c r="SE35" s="253"/>
      <c r="SF35" s="253"/>
      <c r="SG35" s="253"/>
      <c r="SH35" s="253"/>
      <c r="SI35" s="253"/>
      <c r="SJ35" s="253"/>
      <c r="SK35" s="253"/>
      <c r="SL35" s="125"/>
      <c r="SM35" s="125"/>
      <c r="SN35" s="125"/>
      <c r="SO35" s="125"/>
      <c r="SP35" s="125"/>
      <c r="SQ35" s="125"/>
      <c r="SR35" s="125"/>
      <c r="SS35" s="125"/>
      <c r="ST35" s="125"/>
      <c r="SU35" s="125"/>
      <c r="SV35" s="125"/>
      <c r="SW35" s="125"/>
      <c r="SX35" s="228"/>
      <c r="SY35" s="240">
        <v>0</v>
      </c>
      <c r="SZ35" s="124"/>
      <c r="TA35" s="226"/>
      <c r="TB35" s="228"/>
      <c r="TC35" s="240">
        <v>0</v>
      </c>
      <c r="TD35" s="124"/>
      <c r="TE35" s="226"/>
      <c r="TF35" s="228"/>
      <c r="TG35" s="240">
        <v>0</v>
      </c>
      <c r="TH35" s="124"/>
      <c r="TI35" s="226"/>
      <c r="TJ35" s="228"/>
      <c r="TK35" s="240">
        <v>0</v>
      </c>
      <c r="TL35" s="124"/>
      <c r="TM35" s="226"/>
      <c r="TN35" s="228"/>
      <c r="TO35" s="240"/>
      <c r="TP35" s="124"/>
      <c r="TQ35" s="226"/>
      <c r="TR35" s="228"/>
      <c r="TS35" s="240"/>
      <c r="TT35" s="124"/>
      <c r="TU35" s="226"/>
      <c r="TV35" s="228"/>
      <c r="TW35" s="240"/>
      <c r="TX35" s="124"/>
      <c r="TY35" s="226"/>
      <c r="TZ35" s="228"/>
      <c r="UA35" s="219"/>
      <c r="UB35" s="124"/>
      <c r="UC35" s="226"/>
      <c r="UD35" s="228"/>
      <c r="UE35" s="219"/>
      <c r="UF35" s="124"/>
      <c r="UG35" s="226"/>
      <c r="UH35" s="228"/>
      <c r="UI35" s="219"/>
      <c r="UJ35" s="124"/>
      <c r="UK35" s="226"/>
      <c r="UL35" s="228"/>
      <c r="UM35" s="219"/>
      <c r="UN35" s="124"/>
      <c r="UO35" s="226"/>
      <c r="UP35" s="228"/>
      <c r="UQ35" s="207"/>
      <c r="UR35" s="124"/>
      <c r="US35" s="226"/>
      <c r="UT35" s="228"/>
      <c r="UU35" s="207"/>
      <c r="UV35" s="124"/>
      <c r="UW35" s="226"/>
      <c r="UX35" s="228"/>
      <c r="UY35" s="207"/>
      <c r="UZ35" s="124"/>
      <c r="VA35" s="226"/>
      <c r="VB35" s="228"/>
      <c r="VC35" s="207"/>
      <c r="VD35" s="124"/>
      <c r="VE35" s="226"/>
      <c r="VF35" s="228"/>
      <c r="VG35" s="207"/>
      <c r="VH35" s="124"/>
      <c r="VI35" s="226"/>
      <c r="VJ35" s="228"/>
      <c r="VK35" s="206"/>
      <c r="VL35" s="124"/>
      <c r="VM35" s="226"/>
      <c r="VN35" s="228"/>
      <c r="VO35" s="206"/>
      <c r="VP35" s="124"/>
      <c r="VQ35" s="226"/>
      <c r="VR35" s="228"/>
      <c r="VS35" s="206"/>
      <c r="VT35" s="124"/>
      <c r="VU35" s="226"/>
      <c r="VV35" s="225"/>
      <c r="VW35" s="124"/>
      <c r="VX35" s="226"/>
      <c r="VY35" s="225"/>
      <c r="VZ35" s="124"/>
      <c r="WA35" s="226"/>
      <c r="WB35" s="226"/>
      <c r="WC35" s="226"/>
      <c r="WD35" s="226"/>
      <c r="WE35" s="253"/>
      <c r="WF35" s="253"/>
      <c r="WG35" s="253"/>
      <c r="WH35" s="253"/>
      <c r="WI35" s="253"/>
      <c r="WJ35" s="253"/>
      <c r="WK35" s="253"/>
      <c r="WL35" s="253"/>
      <c r="WM35" s="253"/>
      <c r="WN35" s="253"/>
      <c r="WO35" s="253"/>
      <c r="WP35" s="253"/>
      <c r="WQ35" s="253"/>
      <c r="WR35" s="253"/>
      <c r="WS35" s="253"/>
      <c r="WT35" s="253"/>
      <c r="WU35" s="253"/>
      <c r="WV35" s="253"/>
      <c r="WW35" s="253"/>
      <c r="WX35" s="253"/>
      <c r="WY35" s="253"/>
      <c r="WZ35" s="253"/>
      <c r="XA35" s="253"/>
      <c r="XB35" s="253"/>
      <c r="XC35" s="253"/>
      <c r="XD35" s="253"/>
      <c r="XE35" s="253"/>
      <c r="XF35" s="253"/>
      <c r="XG35" s="253"/>
      <c r="XH35" s="253"/>
      <c r="XI35" s="125"/>
      <c r="XJ35" s="125"/>
      <c r="XK35" s="125"/>
      <c r="XL35" s="125"/>
      <c r="XM35" s="125"/>
      <c r="XN35" s="125"/>
      <c r="XO35" s="125"/>
      <c r="XP35" s="125"/>
      <c r="XQ35" s="125"/>
      <c r="XR35" s="125"/>
      <c r="XS35" s="125"/>
      <c r="XT35" s="125"/>
      <c r="XU35" s="228"/>
      <c r="XV35" s="226"/>
      <c r="XW35" s="226"/>
      <c r="XX35" s="208"/>
      <c r="XY35" s="228"/>
      <c r="XZ35" s="226"/>
      <c r="YA35" s="226"/>
      <c r="YB35" s="208"/>
      <c r="YC35" s="228"/>
      <c r="YD35" s="226"/>
      <c r="YE35" s="226"/>
      <c r="YF35" s="208"/>
      <c r="YG35" s="228"/>
      <c r="YH35" s="226"/>
      <c r="YI35" s="226"/>
      <c r="YJ35" s="208"/>
      <c r="YK35" s="228"/>
      <c r="YL35" s="226"/>
      <c r="YM35" s="226"/>
      <c r="YN35" s="208"/>
      <c r="YO35" s="228"/>
      <c r="YP35" s="226"/>
      <c r="YQ35" s="226"/>
      <c r="YR35" s="208"/>
      <c r="YS35" s="228"/>
      <c r="YT35" s="226"/>
      <c r="YU35" s="226"/>
      <c r="YV35" s="208"/>
      <c r="YW35" s="228"/>
      <c r="YX35" s="226"/>
      <c r="YY35" s="226"/>
      <c r="YZ35" s="208"/>
      <c r="ZA35" s="228"/>
      <c r="ZB35" s="226"/>
      <c r="ZC35" s="226"/>
      <c r="ZD35" s="208"/>
      <c r="ZE35" s="228"/>
      <c r="ZF35" s="226"/>
      <c r="ZG35" s="226"/>
      <c r="ZH35" s="208"/>
      <c r="ZI35" s="228"/>
      <c r="ZJ35" s="227"/>
      <c r="ZK35" s="225"/>
      <c r="ZL35" s="208"/>
      <c r="ZM35" s="228"/>
      <c r="ZN35" s="227"/>
      <c r="ZO35" s="225"/>
      <c r="ZP35" s="208"/>
      <c r="ZQ35" s="228"/>
      <c r="ZR35" s="227"/>
      <c r="ZS35" s="225"/>
      <c r="ZT35" s="208"/>
      <c r="ZU35" s="228"/>
      <c r="ZV35" s="227"/>
      <c r="ZW35" s="225"/>
      <c r="ZX35" s="208"/>
      <c r="ZY35" s="228"/>
      <c r="ZZ35" s="227"/>
      <c r="AAA35" s="225"/>
      <c r="AAB35" s="208"/>
      <c r="AAC35" s="228"/>
      <c r="AAD35" s="227"/>
      <c r="AAE35" s="225"/>
      <c r="AAF35" s="208"/>
      <c r="AAG35" s="228"/>
      <c r="AAH35" s="227"/>
      <c r="AAI35" s="225"/>
      <c r="AAJ35" s="208"/>
      <c r="AAK35" s="228"/>
      <c r="AAL35" s="227"/>
      <c r="AAM35" s="225"/>
      <c r="AAN35" s="208"/>
      <c r="AAO35" s="228"/>
      <c r="AAP35" s="227"/>
      <c r="AAQ35" s="225"/>
      <c r="AAR35" s="208"/>
      <c r="AAS35" s="227"/>
      <c r="AAT35" s="225"/>
      <c r="AAU35" s="208"/>
      <c r="AAV35" s="227"/>
      <c r="AAW35" s="225"/>
      <c r="AAX35" s="226"/>
      <c r="AAY35" s="226"/>
      <c r="AAZ35" s="226"/>
      <c r="ABA35" s="226"/>
      <c r="ABB35" s="253"/>
      <c r="ABC35" s="253"/>
      <c r="ABD35" s="253"/>
      <c r="ABE35" s="253"/>
      <c r="ABF35" s="253"/>
      <c r="ABG35" s="253"/>
      <c r="ABH35" s="253"/>
      <c r="ABI35" s="253"/>
      <c r="ABJ35" s="253"/>
      <c r="ABK35" s="253"/>
      <c r="ABL35" s="253"/>
      <c r="ABM35" s="253"/>
      <c r="ABN35" s="253"/>
      <c r="ABO35" s="253"/>
      <c r="ABP35" s="253"/>
      <c r="ABQ35" s="253"/>
      <c r="ABR35" s="253"/>
      <c r="ABS35" s="253"/>
      <c r="ABT35" s="253"/>
      <c r="ABU35" s="253"/>
      <c r="ABV35" s="253"/>
      <c r="ABW35" s="253"/>
      <c r="ABX35" s="253"/>
      <c r="ABY35" s="253"/>
      <c r="ABZ35" s="253"/>
      <c r="ACA35" s="253"/>
      <c r="ACB35" s="253"/>
      <c r="ACC35" s="253"/>
      <c r="ACD35" s="253"/>
      <c r="ACE35" s="253"/>
      <c r="ACF35" s="126"/>
      <c r="ACG35" s="126"/>
      <c r="ACH35" s="126"/>
      <c r="ACI35" s="126"/>
      <c r="ACJ35" s="126"/>
      <c r="ACK35" s="126"/>
      <c r="ACL35" s="126"/>
      <c r="ACM35" s="126"/>
      <c r="ACN35" s="126"/>
      <c r="ACO35" s="126"/>
      <c r="ACP35" s="126"/>
      <c r="ACQ35" s="126"/>
      <c r="ACR35" s="131"/>
      <c r="ACS35" s="227"/>
      <c r="ACT35" s="225"/>
      <c r="ACU35" s="226"/>
      <c r="ACV35" s="131"/>
      <c r="ACW35" s="227"/>
      <c r="ACX35" s="225"/>
      <c r="ACY35" s="226"/>
      <c r="ACZ35" s="131"/>
      <c r="ADA35" s="227"/>
      <c r="ADB35" s="225"/>
      <c r="ADC35" s="226"/>
      <c r="ADD35" s="131"/>
      <c r="ADE35" s="227"/>
      <c r="ADF35" s="225"/>
      <c r="ADG35" s="226"/>
      <c r="ADH35" s="131"/>
      <c r="ADI35" s="227"/>
      <c r="ADJ35" s="225"/>
      <c r="ADK35" s="226"/>
      <c r="ADL35" s="131"/>
      <c r="ADM35" s="227"/>
      <c r="ADN35" s="225"/>
      <c r="ADO35" s="226"/>
      <c r="ADP35" s="131"/>
      <c r="ADQ35" s="227"/>
      <c r="ADR35" s="225"/>
      <c r="ADS35" s="226"/>
      <c r="ADT35" s="131"/>
      <c r="ADU35" s="225"/>
      <c r="ADV35" s="225"/>
      <c r="ADW35" s="226"/>
      <c r="ADX35" s="131"/>
      <c r="ADY35" s="225"/>
      <c r="ADZ35" s="225"/>
      <c r="AEA35" s="226"/>
      <c r="AEB35" s="131"/>
      <c r="AEC35" s="225"/>
      <c r="AED35" s="225"/>
      <c r="AEE35" s="226"/>
      <c r="AEF35" s="131"/>
      <c r="AEG35" s="225"/>
      <c r="AEH35" s="225"/>
      <c r="AEI35" s="226"/>
      <c r="AEJ35" s="131"/>
      <c r="AEK35" s="225"/>
      <c r="AEL35" s="225"/>
      <c r="AEM35" s="226"/>
      <c r="AEN35" s="131"/>
      <c r="AEO35" s="225"/>
      <c r="AEP35" s="225"/>
      <c r="AEQ35" s="226"/>
      <c r="AER35" s="131"/>
      <c r="AES35" s="225"/>
      <c r="AET35" s="225"/>
      <c r="AEU35" s="226"/>
      <c r="AEV35" s="131"/>
      <c r="AEW35" s="225"/>
      <c r="AEX35" s="225"/>
      <c r="AEY35" s="226"/>
      <c r="AEZ35" s="131"/>
      <c r="AFA35" s="225"/>
      <c r="AFB35" s="225"/>
      <c r="AFC35" s="226"/>
      <c r="AFD35" s="131"/>
      <c r="AFE35" s="225"/>
      <c r="AFF35" s="225"/>
      <c r="AFG35" s="226"/>
      <c r="AFH35" s="131"/>
      <c r="AFI35" s="225"/>
      <c r="AFJ35" s="225"/>
      <c r="AFK35" s="226"/>
      <c r="AFL35" s="131"/>
      <c r="AFM35" s="225"/>
      <c r="AFN35" s="225"/>
      <c r="AFO35" s="226"/>
      <c r="AFP35" s="225"/>
      <c r="AFQ35" s="225"/>
      <c r="AFR35" s="226"/>
      <c r="AFS35" s="225"/>
      <c r="AFT35" s="225"/>
      <c r="AFU35" s="226"/>
      <c r="AFV35" s="226"/>
      <c r="AFW35" s="226"/>
      <c r="AFX35" s="226"/>
      <c r="AFY35" s="253">
        <v>0</v>
      </c>
      <c r="AFZ35" s="253">
        <v>0</v>
      </c>
      <c r="AGA35" s="253">
        <v>0</v>
      </c>
      <c r="AGB35" s="253">
        <v>0</v>
      </c>
      <c r="AGC35" s="253"/>
      <c r="AGD35" s="253"/>
      <c r="AGE35" s="253"/>
      <c r="AGF35" s="253"/>
      <c r="AGG35" s="253"/>
      <c r="AGH35" s="253"/>
      <c r="AGI35" s="253"/>
      <c r="AGJ35" s="253"/>
      <c r="AGK35" s="253"/>
      <c r="AGL35" s="253"/>
      <c r="AGM35" s="253"/>
      <c r="AGN35" s="253"/>
      <c r="AGO35" s="253"/>
      <c r="AGP35" s="253"/>
      <c r="AGQ35" s="253"/>
      <c r="AGR35" s="253"/>
      <c r="AGS35" s="253"/>
      <c r="AGT35" s="253"/>
      <c r="AGU35" s="253"/>
      <c r="AGV35" s="253"/>
      <c r="AGW35" s="253"/>
      <c r="AGX35" s="253"/>
      <c r="AGY35" s="253"/>
      <c r="AGZ35" s="253"/>
      <c r="AHA35" s="253"/>
      <c r="AHB35" s="253"/>
      <c r="AHC35" s="128"/>
      <c r="AHD35" s="128"/>
      <c r="AHE35" s="128"/>
      <c r="AHF35" s="128"/>
      <c r="AHG35" s="128"/>
      <c r="AHH35" s="128"/>
      <c r="AHI35" s="128"/>
      <c r="AHJ35" s="128"/>
      <c r="AHK35" s="128"/>
      <c r="AHL35" s="128"/>
      <c r="AHM35" s="128"/>
      <c r="AHN35" s="128"/>
      <c r="AHO35" s="227">
        <f t="shared" si="12"/>
        <v>0</v>
      </c>
      <c r="AHP35" s="127">
        <f t="shared" si="13"/>
        <v>0</v>
      </c>
      <c r="AHQ35" s="127">
        <f t="shared" si="14"/>
        <v>0</v>
      </c>
      <c r="AHR35" s="227">
        <f t="shared" si="15"/>
        <v>0</v>
      </c>
      <c r="AHS35" s="127">
        <f t="shared" si="16"/>
        <v>0</v>
      </c>
      <c r="AHT35" s="127">
        <f t="shared" si="17"/>
        <v>0</v>
      </c>
      <c r="AHU35" s="227">
        <f t="shared" si="18"/>
        <v>0</v>
      </c>
      <c r="AHV35" s="127">
        <f t="shared" si="19"/>
        <v>0</v>
      </c>
      <c r="AHW35" s="127">
        <f t="shared" si="20"/>
        <v>0</v>
      </c>
      <c r="AHX35" s="227"/>
      <c r="AHY35" s="127">
        <f t="shared" si="21"/>
        <v>0</v>
      </c>
      <c r="AHZ35" s="127">
        <f t="shared" si="656"/>
        <v>0</v>
      </c>
      <c r="AIA35" s="227"/>
      <c r="AIB35" s="127"/>
      <c r="AIC35" s="127"/>
      <c r="AID35" s="227"/>
      <c r="AIE35" s="127"/>
      <c r="AIF35" s="127"/>
      <c r="AIG35" s="227"/>
      <c r="AIH35" s="127"/>
      <c r="AII35" s="127"/>
      <c r="AIJ35" s="227"/>
      <c r="AIK35" s="127"/>
      <c r="AIL35" s="127"/>
      <c r="AIM35" s="227"/>
      <c r="AIN35" s="127"/>
      <c r="AIO35" s="127"/>
      <c r="AIP35" s="227"/>
      <c r="AIQ35" s="127"/>
      <c r="AIR35" s="127"/>
      <c r="AIS35" s="227"/>
      <c r="AIT35" s="127"/>
      <c r="AIU35" s="127"/>
      <c r="AIV35" s="227"/>
      <c r="AIW35" s="127"/>
      <c r="AIX35" s="127"/>
      <c r="AIY35" s="227"/>
      <c r="AIZ35" s="151"/>
      <c r="AJA35" s="127"/>
      <c r="AJB35" s="227"/>
      <c r="AJC35" s="127"/>
      <c r="AJD35" s="127"/>
      <c r="AJE35" s="227"/>
      <c r="AJF35" s="127"/>
      <c r="AJG35" s="127"/>
      <c r="AJH35" s="227"/>
      <c r="AJI35" s="127"/>
      <c r="AJJ35" s="127"/>
      <c r="AJK35" s="227"/>
      <c r="AJL35" s="127"/>
      <c r="AJM35" s="127"/>
      <c r="AJN35" s="227"/>
      <c r="AJO35" s="127"/>
      <c r="AJP35" s="127"/>
      <c r="AJQ35" s="227"/>
      <c r="AJR35" s="127"/>
      <c r="AJS35" s="127"/>
      <c r="AJT35" s="127"/>
      <c r="AJU35" s="127"/>
      <c r="AJV35" s="127"/>
      <c r="AJW35" s="127"/>
      <c r="AJX35" s="127"/>
      <c r="AJY35" s="127"/>
      <c r="AJZ35" s="128">
        <f t="shared" si="42"/>
        <v>0</v>
      </c>
      <c r="AKA35" s="128">
        <f t="shared" si="43"/>
        <v>0</v>
      </c>
      <c r="AKB35" s="128">
        <v>0</v>
      </c>
      <c r="AKC35" s="128">
        <v>0</v>
      </c>
      <c r="AKD35" s="128">
        <v>0</v>
      </c>
      <c r="AKE35" s="128">
        <v>0</v>
      </c>
      <c r="AKF35" s="128">
        <f t="shared" si="44"/>
        <v>0</v>
      </c>
      <c r="AKG35" s="128">
        <f t="shared" si="45"/>
        <v>0</v>
      </c>
      <c r="AKH35" s="128">
        <f t="shared" si="46"/>
        <v>30</v>
      </c>
      <c r="AKI35" s="128">
        <f t="shared" si="583"/>
        <v>2310</v>
      </c>
      <c r="AKJ35" s="128"/>
      <c r="AKK35" s="128"/>
      <c r="AKL35" s="128"/>
      <c r="AKM35" s="128"/>
      <c r="AKN35" s="128"/>
      <c r="AKO35" s="128"/>
      <c r="AKP35" s="128"/>
      <c r="AKQ35" s="128"/>
      <c r="AKR35" s="128"/>
      <c r="AKS35" s="128"/>
      <c r="AKT35" s="128"/>
      <c r="AKU35" s="128"/>
      <c r="AKV35" s="128"/>
      <c r="AKW35" s="128"/>
      <c r="AKX35" s="128"/>
      <c r="AKY35" s="128"/>
      <c r="AKZ35" s="128"/>
      <c r="ALA35" s="128"/>
      <c r="ALB35" s="128"/>
      <c r="ALC35" s="128"/>
      <c r="ALD35" s="128"/>
      <c r="ALE35" s="128"/>
      <c r="ALF35" s="128"/>
      <c r="ALG35" s="128"/>
      <c r="ALH35" s="128"/>
      <c r="ALI35" s="128"/>
      <c r="ALJ35" s="128"/>
      <c r="ALK35" s="128"/>
      <c r="ALL35" s="128"/>
      <c r="ALM35" s="128"/>
      <c r="ALN35" s="128"/>
      <c r="ALO35" s="128"/>
      <c r="ALP35" s="128"/>
      <c r="ALQ35" s="128"/>
      <c r="ALR35" s="128"/>
    </row>
    <row r="36" spans="1:1006" s="115" customFormat="1" ht="18" customHeight="1" outlineLevel="1" x14ac:dyDescent="0.25">
      <c r="A36" s="120"/>
      <c r="B36" s="120"/>
      <c r="C36" s="296" t="s">
        <v>466</v>
      </c>
      <c r="D36" s="140"/>
      <c r="E36" s="205"/>
      <c r="F36" s="205">
        <v>28.798999999999999</v>
      </c>
      <c r="G36" s="227"/>
      <c r="H36" s="225">
        <v>81</v>
      </c>
      <c r="I36" s="208">
        <f t="shared" ref="I36:I42" si="707">G36*H36</f>
        <v>0</v>
      </c>
      <c r="J36" s="205">
        <v>0</v>
      </c>
      <c r="K36" s="227">
        <v>2100</v>
      </c>
      <c r="L36" s="225">
        <v>81</v>
      </c>
      <c r="M36" s="208">
        <f t="shared" ref="M36:M42" si="708">K36*L36</f>
        <v>170100</v>
      </c>
      <c r="N36" s="205">
        <v>0</v>
      </c>
      <c r="O36" s="227">
        <v>2800</v>
      </c>
      <c r="P36" s="225">
        <v>77.88</v>
      </c>
      <c r="Q36" s="208">
        <f t="shared" ref="Q36:Q42" si="709">O36*P36</f>
        <v>218064</v>
      </c>
      <c r="R36" s="205">
        <v>1772.9110000000001</v>
      </c>
      <c r="S36" s="225">
        <v>2200</v>
      </c>
      <c r="T36" s="225">
        <v>78</v>
      </c>
      <c r="U36" s="208">
        <f t="shared" ref="U36:U42" si="710">S36*T36</f>
        <v>171600</v>
      </c>
      <c r="V36" s="207">
        <v>1949.3030000000001</v>
      </c>
      <c r="W36" s="225">
        <v>3200</v>
      </c>
      <c r="X36" s="225">
        <v>78</v>
      </c>
      <c r="Y36" s="208">
        <f t="shared" si="590"/>
        <v>249600</v>
      </c>
      <c r="Z36" s="207">
        <v>1691.915</v>
      </c>
      <c r="AA36" s="225">
        <v>2500</v>
      </c>
      <c r="AB36" s="225">
        <v>73</v>
      </c>
      <c r="AC36" s="208">
        <f t="shared" si="591"/>
        <v>182500</v>
      </c>
      <c r="AD36" s="207">
        <v>1550.3219999999999</v>
      </c>
      <c r="AE36" s="225">
        <v>500</v>
      </c>
      <c r="AF36" s="225">
        <v>73</v>
      </c>
      <c r="AG36" s="208">
        <f t="shared" si="592"/>
        <v>36500</v>
      </c>
      <c r="AH36" s="207">
        <v>433.178</v>
      </c>
      <c r="AI36" s="225">
        <v>1600</v>
      </c>
      <c r="AJ36" s="225">
        <v>74</v>
      </c>
      <c r="AK36" s="208">
        <f t="shared" si="593"/>
        <v>118400</v>
      </c>
      <c r="AL36" s="207">
        <v>1790.91</v>
      </c>
      <c r="AM36" s="225">
        <v>3500</v>
      </c>
      <c r="AN36" s="225">
        <v>72.37</v>
      </c>
      <c r="AO36" s="208">
        <f t="shared" si="594"/>
        <v>253295.00000000003</v>
      </c>
      <c r="AP36" s="207">
        <v>1754.912</v>
      </c>
      <c r="AQ36" s="225">
        <v>3200</v>
      </c>
      <c r="AR36" s="225">
        <v>70</v>
      </c>
      <c r="AS36" s="208">
        <f t="shared" si="595"/>
        <v>224000</v>
      </c>
      <c r="AT36" s="207">
        <v>1153.742</v>
      </c>
      <c r="AU36" s="225">
        <v>2000</v>
      </c>
      <c r="AV36" s="225">
        <v>70</v>
      </c>
      <c r="AW36" s="208">
        <f t="shared" si="436"/>
        <v>140000</v>
      </c>
      <c r="AX36" s="207"/>
      <c r="AY36" s="225"/>
      <c r="AZ36" s="225">
        <v>70</v>
      </c>
      <c r="BA36" s="208">
        <f t="shared" si="437"/>
        <v>0</v>
      </c>
      <c r="BB36" s="207"/>
      <c r="BC36" s="225"/>
      <c r="BD36" s="225">
        <v>70</v>
      </c>
      <c r="BE36" s="208">
        <f t="shared" si="438"/>
        <v>0</v>
      </c>
      <c r="BF36" s="207"/>
      <c r="BG36" s="225"/>
      <c r="BH36" s="225">
        <v>70</v>
      </c>
      <c r="BI36" s="208">
        <f t="shared" si="439"/>
        <v>0</v>
      </c>
      <c r="BJ36" s="207"/>
      <c r="BK36" s="225"/>
      <c r="BL36" s="225">
        <v>70</v>
      </c>
      <c r="BM36" s="208">
        <f t="shared" si="440"/>
        <v>0</v>
      </c>
      <c r="BN36" s="207"/>
      <c r="BO36" s="227">
        <v>1800</v>
      </c>
      <c r="BP36" s="225">
        <v>70</v>
      </c>
      <c r="BQ36" s="208">
        <f t="shared" si="441"/>
        <v>126000</v>
      </c>
      <c r="BR36" s="207"/>
      <c r="BS36" s="227">
        <v>1800</v>
      </c>
      <c r="BT36" s="225">
        <v>70</v>
      </c>
      <c r="BU36" s="208">
        <f t="shared" si="442"/>
        <v>126000</v>
      </c>
      <c r="BV36" s="207"/>
      <c r="BW36" s="227">
        <v>1200</v>
      </c>
      <c r="BX36" s="225">
        <v>70</v>
      </c>
      <c r="BY36" s="208">
        <f t="shared" si="443"/>
        <v>84000</v>
      </c>
      <c r="BZ36" s="207"/>
      <c r="CA36" s="227">
        <v>1000</v>
      </c>
      <c r="CB36" s="225">
        <v>70</v>
      </c>
      <c r="CC36" s="208">
        <f t="shared" si="444"/>
        <v>70000</v>
      </c>
      <c r="CD36" s="227">
        <v>1500</v>
      </c>
      <c r="CE36" s="225">
        <v>70</v>
      </c>
      <c r="CF36" s="208">
        <f t="shared" si="445"/>
        <v>105000</v>
      </c>
      <c r="CG36" s="227">
        <v>1500</v>
      </c>
      <c r="CH36" s="225">
        <v>70</v>
      </c>
      <c r="CI36" s="226">
        <f t="shared" si="446"/>
        <v>105000</v>
      </c>
      <c r="CJ36" s="226">
        <v>1500</v>
      </c>
      <c r="CK36" s="226">
        <v>70</v>
      </c>
      <c r="CL36" s="226">
        <v>105000</v>
      </c>
      <c r="CM36" s="253">
        <v>3231.8879999999999</v>
      </c>
      <c r="CN36" s="253">
        <v>263731.34999999998</v>
      </c>
      <c r="CO36" s="253">
        <v>2484.9259999999999</v>
      </c>
      <c r="CP36" s="253">
        <v>196344.15</v>
      </c>
      <c r="CQ36" s="253">
        <v>2934.453</v>
      </c>
      <c r="CR36" s="253">
        <v>226848.6</v>
      </c>
      <c r="CS36" s="253">
        <v>2346.933</v>
      </c>
      <c r="CT36" s="253">
        <v>172126.35</v>
      </c>
      <c r="CU36" s="253">
        <v>1500.2249999999999</v>
      </c>
      <c r="CV36" s="253">
        <v>110242.2</v>
      </c>
      <c r="CW36" s="253">
        <v>446.37799999999999</v>
      </c>
      <c r="CX36" s="253">
        <v>32587.200000000001</v>
      </c>
      <c r="CY36" s="253">
        <v>3742.0129999999999</v>
      </c>
      <c r="CZ36" s="253">
        <v>267714</v>
      </c>
      <c r="DA36" s="253">
        <v>3304.9349999999999</v>
      </c>
      <c r="DB36" s="253">
        <v>238938</v>
      </c>
      <c r="DC36" s="253">
        <v>3037.0479999999998</v>
      </c>
      <c r="DD36" s="253">
        <v>219785.1</v>
      </c>
      <c r="DE36" s="253">
        <v>1366.5820000000001</v>
      </c>
      <c r="DF36" s="253">
        <v>104515</v>
      </c>
      <c r="DG36" s="253">
        <v>28.798999999999999</v>
      </c>
      <c r="DH36" s="253">
        <v>2016</v>
      </c>
      <c r="DI36" s="253">
        <v>104.395</v>
      </c>
      <c r="DJ36" s="253">
        <v>7308</v>
      </c>
      <c r="DK36" s="253">
        <v>0</v>
      </c>
      <c r="DL36" s="253">
        <v>0</v>
      </c>
      <c r="DM36" s="253">
        <v>1772.9110000000001</v>
      </c>
      <c r="DN36" s="253">
        <v>124110</v>
      </c>
      <c r="DO36" s="253">
        <v>1949.3030000000001</v>
      </c>
      <c r="DP36" s="253">
        <v>136458</v>
      </c>
      <c r="DQ36" s="253">
        <v>1691.915</v>
      </c>
      <c r="DR36" s="253">
        <v>118440</v>
      </c>
      <c r="DS36" s="253">
        <v>1550.3219999999999</v>
      </c>
      <c r="DT36" s="253">
        <v>108528</v>
      </c>
      <c r="DU36" s="253">
        <v>433.178</v>
      </c>
      <c r="DV36" s="253">
        <v>30324</v>
      </c>
      <c r="DW36" s="253">
        <v>30324</v>
      </c>
      <c r="DX36" s="253">
        <v>1790.91</v>
      </c>
      <c r="DY36" s="253">
        <v>125370</v>
      </c>
      <c r="DZ36" s="253">
        <v>125370</v>
      </c>
      <c r="EA36" s="126">
        <v>1754.912</v>
      </c>
      <c r="EB36" s="126">
        <v>122850</v>
      </c>
      <c r="EC36" s="126">
        <v>122850</v>
      </c>
      <c r="ED36" s="126">
        <v>1153.742</v>
      </c>
      <c r="EE36" s="126">
        <v>80766</v>
      </c>
      <c r="EF36" s="126">
        <v>80766</v>
      </c>
      <c r="EG36" s="131">
        <v>0</v>
      </c>
      <c r="EH36" s="225"/>
      <c r="EI36" s="225"/>
      <c r="EJ36" s="226">
        <f t="shared" ref="EJ36:EJ42" si="711">EH36*EI36</f>
        <v>0</v>
      </c>
      <c r="EK36" s="131">
        <v>0</v>
      </c>
      <c r="EL36" s="225"/>
      <c r="EM36" s="225"/>
      <c r="EN36" s="226">
        <f t="shared" ref="EN36:EN42" si="712">EL36*EM36</f>
        <v>0</v>
      </c>
      <c r="EO36" s="131">
        <v>0</v>
      </c>
      <c r="EP36" s="225"/>
      <c r="EQ36" s="225"/>
      <c r="ER36" s="226">
        <f t="shared" ref="ER36:ER42" si="713">EP36*EQ36</f>
        <v>0</v>
      </c>
      <c r="ES36" s="131">
        <v>0</v>
      </c>
      <c r="ET36" s="225"/>
      <c r="EU36" s="225"/>
      <c r="EV36" s="226">
        <f t="shared" ref="EV36:EV42" si="714">ET36*EU36</f>
        <v>0</v>
      </c>
      <c r="EW36" s="131">
        <v>0</v>
      </c>
      <c r="EX36" s="225"/>
      <c r="EY36" s="225"/>
      <c r="EZ36" s="226">
        <f t="shared" si="600"/>
        <v>0</v>
      </c>
      <c r="FA36" s="131">
        <v>0</v>
      </c>
      <c r="FB36" s="225"/>
      <c r="FC36" s="225"/>
      <c r="FD36" s="226">
        <f t="shared" si="601"/>
        <v>0</v>
      </c>
      <c r="FE36" s="131">
        <v>0</v>
      </c>
      <c r="FF36" s="225"/>
      <c r="FG36" s="225"/>
      <c r="FH36" s="226">
        <f t="shared" si="602"/>
        <v>0</v>
      </c>
      <c r="FI36" s="131">
        <v>0</v>
      </c>
      <c r="FJ36" s="225"/>
      <c r="FK36" s="225">
        <v>62.58</v>
      </c>
      <c r="FL36" s="226">
        <f t="shared" si="603"/>
        <v>0</v>
      </c>
      <c r="FM36" s="131">
        <v>0</v>
      </c>
      <c r="FN36" s="225"/>
      <c r="FO36" s="225">
        <v>62.58</v>
      </c>
      <c r="FP36" s="226">
        <f t="shared" si="604"/>
        <v>0</v>
      </c>
      <c r="FQ36" s="131">
        <v>0</v>
      </c>
      <c r="FR36" s="225"/>
      <c r="FS36" s="225">
        <v>62.58</v>
      </c>
      <c r="FT36" s="226">
        <f t="shared" si="605"/>
        <v>0</v>
      </c>
      <c r="FU36" s="131"/>
      <c r="FV36" s="225"/>
      <c r="FW36" s="225">
        <v>62.58</v>
      </c>
      <c r="FX36" s="226">
        <f t="shared" si="457"/>
        <v>0</v>
      </c>
      <c r="FY36" s="131"/>
      <c r="FZ36" s="225"/>
      <c r="GA36" s="225">
        <v>62.58</v>
      </c>
      <c r="GB36" s="226">
        <f t="shared" si="458"/>
        <v>0</v>
      </c>
      <c r="GC36" s="131"/>
      <c r="GD36" s="225"/>
      <c r="GE36" s="225">
        <v>62.58</v>
      </c>
      <c r="GF36" s="226">
        <f t="shared" si="459"/>
        <v>0</v>
      </c>
      <c r="GG36" s="131"/>
      <c r="GH36" s="225"/>
      <c r="GI36" s="225">
        <v>62.58</v>
      </c>
      <c r="GJ36" s="226">
        <f t="shared" si="460"/>
        <v>0</v>
      </c>
      <c r="GK36" s="131"/>
      <c r="GL36" s="225"/>
      <c r="GM36" s="225">
        <v>62.58</v>
      </c>
      <c r="GN36" s="226">
        <f t="shared" si="461"/>
        <v>0</v>
      </c>
      <c r="GO36" s="131"/>
      <c r="GP36" s="225"/>
      <c r="GQ36" s="225">
        <v>62.58</v>
      </c>
      <c r="GR36" s="226">
        <f t="shared" si="462"/>
        <v>0</v>
      </c>
      <c r="GS36" s="131"/>
      <c r="GT36" s="225"/>
      <c r="GU36" s="225">
        <v>62.58</v>
      </c>
      <c r="GV36" s="226">
        <f t="shared" si="463"/>
        <v>0</v>
      </c>
      <c r="GW36" s="131"/>
      <c r="GX36" s="225"/>
      <c r="GY36" s="225">
        <v>62.58</v>
      </c>
      <c r="GZ36" s="226">
        <f t="shared" si="464"/>
        <v>0</v>
      </c>
      <c r="HA36" s="131"/>
      <c r="HB36" s="225"/>
      <c r="HC36" s="225">
        <v>62.58</v>
      </c>
      <c r="HD36" s="226">
        <f t="shared" si="465"/>
        <v>0</v>
      </c>
      <c r="HE36" s="225"/>
      <c r="HF36" s="225">
        <v>62.58</v>
      </c>
      <c r="HG36" s="226">
        <f t="shared" si="466"/>
        <v>0</v>
      </c>
      <c r="HH36" s="225"/>
      <c r="HI36" s="225">
        <v>62.58</v>
      </c>
      <c r="HJ36" s="226">
        <f t="shared" si="467"/>
        <v>0</v>
      </c>
      <c r="HK36" s="226"/>
      <c r="HL36" s="226">
        <v>62.58</v>
      </c>
      <c r="HM36" s="226"/>
      <c r="HN36" s="253">
        <v>0</v>
      </c>
      <c r="HO36" s="253">
        <v>0</v>
      </c>
      <c r="HP36" s="253">
        <v>0</v>
      </c>
      <c r="HQ36" s="253">
        <v>0</v>
      </c>
      <c r="HR36" s="253">
        <v>0</v>
      </c>
      <c r="HS36" s="253">
        <v>0</v>
      </c>
      <c r="HT36" s="253">
        <v>0</v>
      </c>
      <c r="HU36" s="253">
        <v>0</v>
      </c>
      <c r="HV36" s="253">
        <v>0</v>
      </c>
      <c r="HW36" s="253">
        <v>0</v>
      </c>
      <c r="HX36" s="253">
        <v>0</v>
      </c>
      <c r="HY36" s="253">
        <v>0</v>
      </c>
      <c r="HZ36" s="253">
        <v>0</v>
      </c>
      <c r="IA36" s="253">
        <v>0</v>
      </c>
      <c r="IB36" s="253">
        <v>0</v>
      </c>
      <c r="IC36" s="253">
        <v>0</v>
      </c>
      <c r="ID36" s="253">
        <v>0</v>
      </c>
      <c r="IE36" s="253">
        <v>0</v>
      </c>
      <c r="IF36" s="253">
        <v>0</v>
      </c>
      <c r="IG36" s="253">
        <v>0</v>
      </c>
      <c r="IH36" s="253">
        <v>0</v>
      </c>
      <c r="II36" s="253">
        <v>0</v>
      </c>
      <c r="IJ36" s="253">
        <v>0</v>
      </c>
      <c r="IK36" s="253">
        <v>0</v>
      </c>
      <c r="IL36" s="253">
        <v>0</v>
      </c>
      <c r="IM36" s="253">
        <v>0</v>
      </c>
      <c r="IN36" s="253">
        <v>0</v>
      </c>
      <c r="IO36" s="253">
        <v>0</v>
      </c>
      <c r="IP36" s="253">
        <v>0</v>
      </c>
      <c r="IQ36" s="253">
        <v>0</v>
      </c>
      <c r="IR36" s="253">
        <v>0</v>
      </c>
      <c r="IS36" s="253">
        <v>0</v>
      </c>
      <c r="IT36" s="253">
        <v>0</v>
      </c>
      <c r="IU36" s="253">
        <v>0</v>
      </c>
      <c r="IV36" s="253">
        <v>0</v>
      </c>
      <c r="IW36" s="253">
        <v>0</v>
      </c>
      <c r="IX36" s="253">
        <v>0</v>
      </c>
      <c r="IY36" s="253">
        <v>0</v>
      </c>
      <c r="IZ36" s="126">
        <v>0</v>
      </c>
      <c r="JA36" s="126">
        <v>0</v>
      </c>
      <c r="JB36" s="126"/>
      <c r="JC36" s="126"/>
      <c r="JD36" s="131"/>
      <c r="JE36" s="225"/>
      <c r="JF36" s="131"/>
      <c r="JG36" s="228">
        <f t="shared" ref="JG36:JG42" si="715">JE36*JF36</f>
        <v>0</v>
      </c>
      <c r="JH36" s="131"/>
      <c r="JI36" s="225"/>
      <c r="JJ36" s="131"/>
      <c r="JK36" s="228">
        <f t="shared" ref="JK36:JK42" si="716">JI36*JJ36</f>
        <v>0</v>
      </c>
      <c r="JL36" s="131"/>
      <c r="JM36" s="225"/>
      <c r="JN36" s="131"/>
      <c r="JO36" s="228">
        <f t="shared" ref="JO36:JO42" si="717">JM36*JN36</f>
        <v>0</v>
      </c>
      <c r="JP36" s="131"/>
      <c r="JQ36" s="225"/>
      <c r="JR36" s="131"/>
      <c r="JS36" s="228">
        <f t="shared" ref="JS36:JS42" si="718">JQ36*JR36</f>
        <v>0</v>
      </c>
      <c r="JT36" s="131"/>
      <c r="JU36" s="225"/>
      <c r="JV36" s="131"/>
      <c r="JW36" s="228">
        <f t="shared" si="610"/>
        <v>0</v>
      </c>
      <c r="JX36" s="131"/>
      <c r="JY36" s="225"/>
      <c r="JZ36" s="131"/>
      <c r="KA36" s="228">
        <f t="shared" si="611"/>
        <v>0</v>
      </c>
      <c r="KB36" s="131"/>
      <c r="KC36" s="131"/>
      <c r="KD36" s="131"/>
      <c r="KE36" s="228">
        <f t="shared" si="612"/>
        <v>0</v>
      </c>
      <c r="KF36" s="131"/>
      <c r="KG36" s="131"/>
      <c r="KH36" s="131"/>
      <c r="KI36" s="228">
        <f t="shared" si="613"/>
        <v>0</v>
      </c>
      <c r="KJ36" s="131"/>
      <c r="KK36" s="131"/>
      <c r="KL36" s="131"/>
      <c r="KM36" s="228">
        <f t="shared" si="614"/>
        <v>0</v>
      </c>
      <c r="KN36" s="131"/>
      <c r="KO36" s="131"/>
      <c r="KP36" s="131"/>
      <c r="KQ36" s="228">
        <f t="shared" si="615"/>
        <v>0</v>
      </c>
      <c r="KR36" s="131"/>
      <c r="KS36" s="131"/>
      <c r="KT36" s="131"/>
      <c r="KU36" s="228">
        <f t="shared" si="478"/>
        <v>0</v>
      </c>
      <c r="KV36" s="131"/>
      <c r="KW36" s="131"/>
      <c r="KX36" s="131"/>
      <c r="KY36" s="228">
        <f t="shared" si="479"/>
        <v>0</v>
      </c>
      <c r="KZ36" s="131"/>
      <c r="LA36" s="131"/>
      <c r="LB36" s="131"/>
      <c r="LC36" s="228">
        <f t="shared" si="480"/>
        <v>0</v>
      </c>
      <c r="LD36" s="131"/>
      <c r="LE36" s="131"/>
      <c r="LF36" s="131"/>
      <c r="LG36" s="228">
        <f t="shared" si="481"/>
        <v>0</v>
      </c>
      <c r="LH36" s="131"/>
      <c r="LI36" s="131"/>
      <c r="LJ36" s="131"/>
      <c r="LK36" s="228">
        <f t="shared" si="482"/>
        <v>0</v>
      </c>
      <c r="LL36" s="131"/>
      <c r="LM36" s="131"/>
      <c r="LN36" s="131"/>
      <c r="LO36" s="228">
        <f t="shared" si="483"/>
        <v>0</v>
      </c>
      <c r="LP36" s="131"/>
      <c r="LQ36" s="131"/>
      <c r="LR36" s="131"/>
      <c r="LS36" s="228">
        <f t="shared" si="484"/>
        <v>0</v>
      </c>
      <c r="LT36" s="131"/>
      <c r="LU36" s="131"/>
      <c r="LV36" s="131"/>
      <c r="LW36" s="228">
        <f t="shared" si="485"/>
        <v>0</v>
      </c>
      <c r="LX36" s="131"/>
      <c r="LY36" s="131"/>
      <c r="LZ36" s="131"/>
      <c r="MA36" s="228">
        <f t="shared" si="486"/>
        <v>0</v>
      </c>
      <c r="MB36" s="131"/>
      <c r="MC36" s="131">
        <v>62.58</v>
      </c>
      <c r="MD36" s="228">
        <f t="shared" si="487"/>
        <v>0</v>
      </c>
      <c r="ME36" s="131"/>
      <c r="MF36" s="131">
        <v>62.58</v>
      </c>
      <c r="MG36" s="228">
        <f t="shared" si="488"/>
        <v>0</v>
      </c>
      <c r="MH36" s="228"/>
      <c r="MI36" s="228">
        <v>62.58</v>
      </c>
      <c r="MJ36" s="228"/>
      <c r="MK36" s="253"/>
      <c r="ML36" s="253"/>
      <c r="MM36" s="253"/>
      <c r="MN36" s="253"/>
      <c r="MO36" s="253"/>
      <c r="MP36" s="253"/>
      <c r="MQ36" s="253"/>
      <c r="MR36" s="253"/>
      <c r="MS36" s="253"/>
      <c r="MT36" s="253"/>
      <c r="MU36" s="253"/>
      <c r="MV36" s="253"/>
      <c r="MW36" s="253"/>
      <c r="MX36" s="253"/>
      <c r="MY36" s="253"/>
      <c r="MZ36" s="253"/>
      <c r="NA36" s="253"/>
      <c r="NB36" s="253"/>
      <c r="NC36" s="253"/>
      <c r="ND36" s="253"/>
      <c r="NE36" s="253"/>
      <c r="NF36" s="253"/>
      <c r="NG36" s="253"/>
      <c r="NH36" s="253"/>
      <c r="NI36" s="253"/>
      <c r="NJ36" s="253"/>
      <c r="NK36" s="253"/>
      <c r="NL36" s="253"/>
      <c r="NM36" s="253"/>
      <c r="NN36" s="253"/>
      <c r="NO36" s="125"/>
      <c r="NP36" s="125"/>
      <c r="NQ36" s="125"/>
      <c r="NR36" s="125"/>
      <c r="NS36" s="125"/>
      <c r="NT36" s="125"/>
      <c r="NU36" s="125"/>
      <c r="NV36" s="125"/>
      <c r="NW36" s="125"/>
      <c r="NX36" s="125"/>
      <c r="NY36" s="125"/>
      <c r="NZ36" s="125"/>
      <c r="OA36" s="228"/>
      <c r="OB36" s="225"/>
      <c r="OC36" s="225">
        <v>0</v>
      </c>
      <c r="OD36" s="225">
        <f t="shared" ref="OD36:OD42" si="719">OB36*OC36</f>
        <v>0</v>
      </c>
      <c r="OE36" s="228"/>
      <c r="OF36" s="225"/>
      <c r="OG36" s="225">
        <v>0</v>
      </c>
      <c r="OH36" s="225">
        <f t="shared" ref="OH36:OH42" si="720">OF36*OG36</f>
        <v>0</v>
      </c>
      <c r="OI36" s="228"/>
      <c r="OJ36" s="225"/>
      <c r="OK36" s="225">
        <v>0</v>
      </c>
      <c r="OL36" s="225">
        <f t="shared" ref="OL36:OL42" si="721">OJ36*OK36</f>
        <v>0</v>
      </c>
      <c r="OM36" s="228"/>
      <c r="ON36" s="225"/>
      <c r="OO36" s="225">
        <v>0</v>
      </c>
      <c r="OP36" s="225">
        <f t="shared" ref="OP36:OP42" si="722">ON36*OO36</f>
        <v>0</v>
      </c>
      <c r="OQ36" s="228"/>
      <c r="OR36" s="225"/>
      <c r="OS36" s="225">
        <v>0</v>
      </c>
      <c r="OT36" s="225">
        <f t="shared" si="620"/>
        <v>0</v>
      </c>
      <c r="OU36" s="228"/>
      <c r="OV36" s="225"/>
      <c r="OW36" s="225">
        <v>0</v>
      </c>
      <c r="OX36" s="225">
        <f t="shared" si="621"/>
        <v>0</v>
      </c>
      <c r="OY36" s="228"/>
      <c r="OZ36" s="225"/>
      <c r="PA36" s="225">
        <v>0</v>
      </c>
      <c r="PB36" s="225">
        <f t="shared" si="622"/>
        <v>0</v>
      </c>
      <c r="PC36" s="228"/>
      <c r="PD36" s="225"/>
      <c r="PE36" s="225">
        <v>0</v>
      </c>
      <c r="PF36" s="225">
        <f t="shared" si="623"/>
        <v>0</v>
      </c>
      <c r="PG36" s="228"/>
      <c r="PH36" s="225"/>
      <c r="PI36" s="225">
        <v>0</v>
      </c>
      <c r="PJ36" s="225">
        <f t="shared" si="624"/>
        <v>0</v>
      </c>
      <c r="PK36" s="228"/>
      <c r="PL36" s="225"/>
      <c r="PM36" s="225">
        <v>0</v>
      </c>
      <c r="PN36" s="225">
        <f t="shared" si="625"/>
        <v>0</v>
      </c>
      <c r="PO36" s="228"/>
      <c r="PP36" s="225"/>
      <c r="PQ36" s="225">
        <v>0</v>
      </c>
      <c r="PR36" s="225">
        <f t="shared" si="499"/>
        <v>0</v>
      </c>
      <c r="PS36" s="228"/>
      <c r="PT36" s="225"/>
      <c r="PU36" s="225">
        <v>0</v>
      </c>
      <c r="PV36" s="225">
        <f t="shared" si="500"/>
        <v>0</v>
      </c>
      <c r="PW36" s="228"/>
      <c r="PX36" s="225"/>
      <c r="PY36" s="225">
        <v>0</v>
      </c>
      <c r="PZ36" s="225">
        <f t="shared" si="501"/>
        <v>0</v>
      </c>
      <c r="QA36" s="228"/>
      <c r="QB36" s="225"/>
      <c r="QC36" s="225">
        <v>0</v>
      </c>
      <c r="QD36" s="225">
        <f t="shared" si="502"/>
        <v>0</v>
      </c>
      <c r="QE36" s="228"/>
      <c r="QF36" s="225"/>
      <c r="QG36" s="225">
        <v>0</v>
      </c>
      <c r="QH36" s="225">
        <f t="shared" si="503"/>
        <v>0</v>
      </c>
      <c r="QI36" s="228"/>
      <c r="QJ36" s="225"/>
      <c r="QK36" s="225">
        <v>0</v>
      </c>
      <c r="QL36" s="225">
        <f t="shared" si="504"/>
        <v>0</v>
      </c>
      <c r="QM36" s="228"/>
      <c r="QN36" s="225"/>
      <c r="QO36" s="225">
        <v>0</v>
      </c>
      <c r="QP36" s="225">
        <f t="shared" si="505"/>
        <v>0</v>
      </c>
      <c r="QQ36" s="228"/>
      <c r="QR36" s="225"/>
      <c r="QS36" s="225">
        <v>0</v>
      </c>
      <c r="QT36" s="225">
        <f t="shared" si="506"/>
        <v>0</v>
      </c>
      <c r="QU36" s="228"/>
      <c r="QV36" s="225"/>
      <c r="QW36" s="225">
        <v>0</v>
      </c>
      <c r="QX36" s="225">
        <f t="shared" si="507"/>
        <v>0</v>
      </c>
      <c r="QY36" s="225"/>
      <c r="QZ36" s="225">
        <v>0</v>
      </c>
      <c r="RA36" s="225">
        <f t="shared" si="508"/>
        <v>0</v>
      </c>
      <c r="RB36" s="225"/>
      <c r="RC36" s="225">
        <v>0</v>
      </c>
      <c r="RD36" s="225">
        <f t="shared" si="509"/>
        <v>0</v>
      </c>
      <c r="RE36" s="225"/>
      <c r="RF36" s="225">
        <v>0</v>
      </c>
      <c r="RG36" s="225"/>
      <c r="RH36" s="253"/>
      <c r="RI36" s="253"/>
      <c r="RJ36" s="253"/>
      <c r="RK36" s="253"/>
      <c r="RL36" s="253"/>
      <c r="RM36" s="253"/>
      <c r="RN36" s="253"/>
      <c r="RO36" s="253"/>
      <c r="RP36" s="253"/>
      <c r="RQ36" s="253"/>
      <c r="RR36" s="253"/>
      <c r="RS36" s="253"/>
      <c r="RT36" s="253"/>
      <c r="RU36" s="253"/>
      <c r="RV36" s="253"/>
      <c r="RW36" s="253"/>
      <c r="RX36" s="253"/>
      <c r="RY36" s="253"/>
      <c r="RZ36" s="253"/>
      <c r="SA36" s="253"/>
      <c r="SB36" s="253"/>
      <c r="SC36" s="253"/>
      <c r="SD36" s="253"/>
      <c r="SE36" s="253"/>
      <c r="SF36" s="253"/>
      <c r="SG36" s="253"/>
      <c r="SH36" s="253"/>
      <c r="SI36" s="253"/>
      <c r="SJ36" s="253"/>
      <c r="SK36" s="253"/>
      <c r="SL36" s="125"/>
      <c r="SM36" s="125"/>
      <c r="SN36" s="125"/>
      <c r="SO36" s="125"/>
      <c r="SP36" s="125"/>
      <c r="SQ36" s="125"/>
      <c r="SR36" s="125"/>
      <c r="SS36" s="125"/>
      <c r="ST36" s="125"/>
      <c r="SU36" s="125"/>
      <c r="SV36" s="125"/>
      <c r="SW36" s="125"/>
      <c r="SX36" s="228"/>
      <c r="SY36" s="240">
        <v>0</v>
      </c>
      <c r="SZ36" s="124"/>
      <c r="TA36" s="226">
        <f t="shared" ref="TA36:TA42" si="723">SY36*SZ36</f>
        <v>0</v>
      </c>
      <c r="TB36" s="228"/>
      <c r="TC36" s="240">
        <v>0</v>
      </c>
      <c r="TD36" s="124"/>
      <c r="TE36" s="226">
        <f t="shared" ref="TE36:TE42" si="724">TC36*TD36</f>
        <v>0</v>
      </c>
      <c r="TF36" s="228"/>
      <c r="TG36" s="240">
        <v>0</v>
      </c>
      <c r="TH36" s="124"/>
      <c r="TI36" s="226">
        <f t="shared" ref="TI36:TI42" si="725">TG36*TH36</f>
        <v>0</v>
      </c>
      <c r="TJ36" s="228"/>
      <c r="TK36" s="240">
        <v>0</v>
      </c>
      <c r="TL36" s="124"/>
      <c r="TM36" s="226">
        <f t="shared" ref="TM36:TM42" si="726">TK36*TL36</f>
        <v>0</v>
      </c>
      <c r="TN36" s="228"/>
      <c r="TO36" s="240">
        <v>0</v>
      </c>
      <c r="TP36" s="124"/>
      <c r="TQ36" s="226">
        <f t="shared" si="630"/>
        <v>0</v>
      </c>
      <c r="TR36" s="228"/>
      <c r="TS36" s="240">
        <v>0</v>
      </c>
      <c r="TT36" s="124"/>
      <c r="TU36" s="226">
        <f t="shared" si="631"/>
        <v>0</v>
      </c>
      <c r="TV36" s="228"/>
      <c r="TW36" s="240">
        <v>0</v>
      </c>
      <c r="TX36" s="124"/>
      <c r="TY36" s="226">
        <f t="shared" si="632"/>
        <v>0</v>
      </c>
      <c r="TZ36" s="228"/>
      <c r="UA36" s="219">
        <v>0</v>
      </c>
      <c r="UB36" s="124"/>
      <c r="UC36" s="226">
        <f t="shared" si="633"/>
        <v>0</v>
      </c>
      <c r="UD36" s="228"/>
      <c r="UE36" s="219">
        <v>0</v>
      </c>
      <c r="UF36" s="124"/>
      <c r="UG36" s="226">
        <f t="shared" si="634"/>
        <v>0</v>
      </c>
      <c r="UH36" s="228"/>
      <c r="UI36" s="219">
        <v>0</v>
      </c>
      <c r="UJ36" s="124"/>
      <c r="UK36" s="226">
        <f t="shared" si="635"/>
        <v>0</v>
      </c>
      <c r="UL36" s="228"/>
      <c r="UM36" s="219">
        <v>0</v>
      </c>
      <c r="UN36" s="124"/>
      <c r="UO36" s="226">
        <f t="shared" si="520"/>
        <v>0</v>
      </c>
      <c r="UP36" s="228"/>
      <c r="UQ36" s="207">
        <v>0</v>
      </c>
      <c r="UR36" s="124"/>
      <c r="US36" s="226">
        <f t="shared" si="521"/>
        <v>0</v>
      </c>
      <c r="UT36" s="228"/>
      <c r="UU36" s="207">
        <v>0</v>
      </c>
      <c r="UV36" s="124"/>
      <c r="UW36" s="226">
        <f t="shared" si="522"/>
        <v>0</v>
      </c>
      <c r="UX36" s="228"/>
      <c r="UY36" s="207">
        <v>0</v>
      </c>
      <c r="UZ36" s="124"/>
      <c r="VA36" s="226">
        <f t="shared" si="523"/>
        <v>0</v>
      </c>
      <c r="VB36" s="228"/>
      <c r="VC36" s="207">
        <v>0</v>
      </c>
      <c r="VD36" s="124"/>
      <c r="VE36" s="226">
        <f t="shared" si="524"/>
        <v>0</v>
      </c>
      <c r="VF36" s="228"/>
      <c r="VG36" s="207">
        <v>0</v>
      </c>
      <c r="VH36" s="124"/>
      <c r="VI36" s="226">
        <f t="shared" si="525"/>
        <v>0</v>
      </c>
      <c r="VJ36" s="228"/>
      <c r="VK36" s="206">
        <v>0</v>
      </c>
      <c r="VL36" s="124"/>
      <c r="VM36" s="226">
        <f t="shared" si="526"/>
        <v>0</v>
      </c>
      <c r="VN36" s="228"/>
      <c r="VO36" s="206">
        <v>0</v>
      </c>
      <c r="VP36" s="124"/>
      <c r="VQ36" s="226">
        <f t="shared" si="527"/>
        <v>0</v>
      </c>
      <c r="VR36" s="228"/>
      <c r="VS36" s="206">
        <v>0</v>
      </c>
      <c r="VT36" s="124"/>
      <c r="VU36" s="226">
        <f t="shared" si="528"/>
        <v>0</v>
      </c>
      <c r="VV36" s="225"/>
      <c r="VW36" s="124"/>
      <c r="VX36" s="226">
        <f t="shared" si="529"/>
        <v>0</v>
      </c>
      <c r="VY36" s="225"/>
      <c r="VZ36" s="124"/>
      <c r="WA36" s="226">
        <f t="shared" si="530"/>
        <v>0</v>
      </c>
      <c r="WB36" s="226"/>
      <c r="WC36" s="226">
        <v>57.27</v>
      </c>
      <c r="WD36" s="226"/>
      <c r="WE36" s="253"/>
      <c r="WF36" s="253"/>
      <c r="WG36" s="253"/>
      <c r="WH36" s="253"/>
      <c r="WI36" s="253"/>
      <c r="WJ36" s="253"/>
      <c r="WK36" s="253"/>
      <c r="WL36" s="253"/>
      <c r="WM36" s="253"/>
      <c r="WN36" s="253"/>
      <c r="WO36" s="253"/>
      <c r="WP36" s="253"/>
      <c r="WQ36" s="253"/>
      <c r="WR36" s="253"/>
      <c r="WS36" s="253"/>
      <c r="WT36" s="253"/>
      <c r="WU36" s="253"/>
      <c r="WV36" s="253"/>
      <c r="WW36" s="253"/>
      <c r="WX36" s="253"/>
      <c r="WY36" s="253"/>
      <c r="WZ36" s="253"/>
      <c r="XA36" s="253"/>
      <c r="XB36" s="253"/>
      <c r="XC36" s="253"/>
      <c r="XD36" s="253"/>
      <c r="XE36" s="253"/>
      <c r="XF36" s="253"/>
      <c r="XG36" s="253"/>
      <c r="XH36" s="253"/>
      <c r="XI36" s="125"/>
      <c r="XJ36" s="125"/>
      <c r="XK36" s="125"/>
      <c r="XL36" s="125"/>
      <c r="XM36" s="125"/>
      <c r="XN36" s="125"/>
      <c r="XO36" s="125"/>
      <c r="XP36" s="125"/>
      <c r="XQ36" s="125"/>
      <c r="XR36" s="125"/>
      <c r="XS36" s="125"/>
      <c r="XT36" s="125"/>
      <c r="XU36" s="228"/>
      <c r="XV36" s="226"/>
      <c r="XW36" s="226"/>
      <c r="XX36" s="208">
        <f t="shared" ref="XX36:XX42" si="727">XV36*XW36</f>
        <v>0</v>
      </c>
      <c r="XY36" s="228"/>
      <c r="XZ36" s="226"/>
      <c r="YA36" s="226"/>
      <c r="YB36" s="208">
        <f t="shared" ref="YB36:YB42" si="728">XZ36*YA36</f>
        <v>0</v>
      </c>
      <c r="YC36" s="228"/>
      <c r="YD36" s="226"/>
      <c r="YE36" s="226"/>
      <c r="YF36" s="208">
        <f t="shared" ref="YF36:YF42" si="729">YD36*YE36</f>
        <v>0</v>
      </c>
      <c r="YG36" s="228"/>
      <c r="YH36" s="226"/>
      <c r="YI36" s="226"/>
      <c r="YJ36" s="208">
        <f t="shared" ref="YJ36:YJ42" si="730">YH36*YI36</f>
        <v>0</v>
      </c>
      <c r="YK36" s="228"/>
      <c r="YL36" s="226"/>
      <c r="YM36" s="226"/>
      <c r="YN36" s="208">
        <f t="shared" si="640"/>
        <v>0</v>
      </c>
      <c r="YO36" s="228"/>
      <c r="YP36" s="226"/>
      <c r="YQ36" s="226"/>
      <c r="YR36" s="208">
        <f t="shared" si="641"/>
        <v>0</v>
      </c>
      <c r="YS36" s="228"/>
      <c r="YT36" s="226"/>
      <c r="YU36" s="226"/>
      <c r="YV36" s="208">
        <f t="shared" si="642"/>
        <v>0</v>
      </c>
      <c r="YW36" s="228"/>
      <c r="YX36" s="226"/>
      <c r="YY36" s="226"/>
      <c r="YZ36" s="208">
        <f t="shared" si="643"/>
        <v>0</v>
      </c>
      <c r="ZA36" s="228"/>
      <c r="ZB36" s="226"/>
      <c r="ZC36" s="226"/>
      <c r="ZD36" s="208">
        <f t="shared" si="644"/>
        <v>0</v>
      </c>
      <c r="ZE36" s="228"/>
      <c r="ZF36" s="226"/>
      <c r="ZG36" s="226"/>
      <c r="ZH36" s="208">
        <f t="shared" si="645"/>
        <v>0</v>
      </c>
      <c r="ZI36" s="228"/>
      <c r="ZJ36" s="227"/>
      <c r="ZK36" s="225"/>
      <c r="ZL36" s="208">
        <f t="shared" si="541"/>
        <v>0</v>
      </c>
      <c r="ZM36" s="228"/>
      <c r="ZN36" s="227"/>
      <c r="ZO36" s="225"/>
      <c r="ZP36" s="208">
        <f t="shared" si="542"/>
        <v>0</v>
      </c>
      <c r="ZQ36" s="228"/>
      <c r="ZR36" s="227"/>
      <c r="ZS36" s="225"/>
      <c r="ZT36" s="208">
        <f t="shared" si="543"/>
        <v>0</v>
      </c>
      <c r="ZU36" s="228"/>
      <c r="ZV36" s="227"/>
      <c r="ZW36" s="225"/>
      <c r="ZX36" s="208">
        <f t="shared" si="544"/>
        <v>0</v>
      </c>
      <c r="ZY36" s="228"/>
      <c r="ZZ36" s="227"/>
      <c r="AAA36" s="225"/>
      <c r="AAB36" s="208">
        <f t="shared" si="545"/>
        <v>0</v>
      </c>
      <c r="AAC36" s="228"/>
      <c r="AAD36" s="227"/>
      <c r="AAE36" s="225"/>
      <c r="AAF36" s="208">
        <f t="shared" si="546"/>
        <v>0</v>
      </c>
      <c r="AAG36" s="228"/>
      <c r="AAH36" s="227"/>
      <c r="AAI36" s="225"/>
      <c r="AAJ36" s="208">
        <f t="shared" si="547"/>
        <v>0</v>
      </c>
      <c r="AAK36" s="228"/>
      <c r="AAL36" s="227"/>
      <c r="AAM36" s="225"/>
      <c r="AAN36" s="208">
        <f t="shared" si="548"/>
        <v>0</v>
      </c>
      <c r="AAO36" s="228"/>
      <c r="AAP36" s="227"/>
      <c r="AAQ36" s="225"/>
      <c r="AAR36" s="208">
        <f t="shared" si="549"/>
        <v>0</v>
      </c>
      <c r="AAS36" s="227"/>
      <c r="AAT36" s="225"/>
      <c r="AAU36" s="208">
        <f t="shared" si="550"/>
        <v>0</v>
      </c>
      <c r="AAV36" s="227"/>
      <c r="AAW36" s="225"/>
      <c r="AAX36" s="226">
        <f t="shared" si="551"/>
        <v>0</v>
      </c>
      <c r="AAY36" s="226"/>
      <c r="AAZ36" s="226"/>
      <c r="ABA36" s="226"/>
      <c r="ABB36" s="253"/>
      <c r="ABC36" s="253"/>
      <c r="ABD36" s="253"/>
      <c r="ABE36" s="253"/>
      <c r="ABF36" s="253"/>
      <c r="ABG36" s="253"/>
      <c r="ABH36" s="253"/>
      <c r="ABI36" s="253"/>
      <c r="ABJ36" s="253"/>
      <c r="ABK36" s="253"/>
      <c r="ABL36" s="253"/>
      <c r="ABM36" s="253"/>
      <c r="ABN36" s="253"/>
      <c r="ABO36" s="253"/>
      <c r="ABP36" s="253"/>
      <c r="ABQ36" s="253"/>
      <c r="ABR36" s="253"/>
      <c r="ABS36" s="253"/>
      <c r="ABT36" s="253"/>
      <c r="ABU36" s="253"/>
      <c r="ABV36" s="253"/>
      <c r="ABW36" s="253"/>
      <c r="ABX36" s="253"/>
      <c r="ABY36" s="253"/>
      <c r="ABZ36" s="253"/>
      <c r="ACA36" s="253"/>
      <c r="ACB36" s="253"/>
      <c r="ACC36" s="253"/>
      <c r="ACD36" s="253"/>
      <c r="ACE36" s="253"/>
      <c r="ACF36" s="126"/>
      <c r="ACG36" s="126"/>
      <c r="ACH36" s="126"/>
      <c r="ACI36" s="126"/>
      <c r="ACJ36" s="126"/>
      <c r="ACK36" s="126"/>
      <c r="ACL36" s="126"/>
      <c r="ACM36" s="126"/>
      <c r="ACN36" s="126"/>
      <c r="ACO36" s="126"/>
      <c r="ACP36" s="126"/>
      <c r="ACQ36" s="126"/>
      <c r="ACR36" s="131">
        <v>0</v>
      </c>
      <c r="ACS36" s="227"/>
      <c r="ACT36" s="225"/>
      <c r="ACU36" s="226">
        <f t="shared" ref="ACU36:ACU42" si="731">ACS36*ACT36</f>
        <v>0</v>
      </c>
      <c r="ACV36" s="131">
        <v>0</v>
      </c>
      <c r="ACW36" s="227"/>
      <c r="ACX36" s="225"/>
      <c r="ACY36" s="226">
        <f t="shared" ref="ACY36:ACY42" si="732">ACW36*ACX36</f>
        <v>0</v>
      </c>
      <c r="ACZ36" s="131">
        <v>0</v>
      </c>
      <c r="ADA36" s="227"/>
      <c r="ADB36" s="225"/>
      <c r="ADC36" s="226">
        <f t="shared" ref="ADC36:ADC42" si="733">ADA36*ADB36</f>
        <v>0</v>
      </c>
      <c r="ADD36" s="131">
        <v>0</v>
      </c>
      <c r="ADE36" s="227"/>
      <c r="ADF36" s="225"/>
      <c r="ADG36" s="226">
        <f t="shared" ref="ADG36:ADG42" si="734">ADE36*ADF36</f>
        <v>0</v>
      </c>
      <c r="ADH36" s="131">
        <v>0</v>
      </c>
      <c r="ADI36" s="227"/>
      <c r="ADJ36" s="225"/>
      <c r="ADK36" s="226">
        <f t="shared" si="650"/>
        <v>0</v>
      </c>
      <c r="ADL36" s="131">
        <v>0</v>
      </c>
      <c r="ADM36" s="227"/>
      <c r="ADN36" s="225"/>
      <c r="ADO36" s="226">
        <f t="shared" si="651"/>
        <v>0</v>
      </c>
      <c r="ADP36" s="131">
        <v>25.4</v>
      </c>
      <c r="ADQ36" s="227"/>
      <c r="ADR36" s="225"/>
      <c r="ADS36" s="226">
        <f t="shared" si="652"/>
        <v>0</v>
      </c>
      <c r="ADT36" s="131">
        <v>0</v>
      </c>
      <c r="ADU36" s="225"/>
      <c r="ADV36" s="225"/>
      <c r="ADW36" s="226">
        <f t="shared" si="653"/>
        <v>0</v>
      </c>
      <c r="ADX36" s="131">
        <v>0</v>
      </c>
      <c r="ADY36" s="225"/>
      <c r="ADZ36" s="225"/>
      <c r="AEA36" s="226">
        <f t="shared" si="654"/>
        <v>0</v>
      </c>
      <c r="AEB36" s="131"/>
      <c r="AEC36" s="225"/>
      <c r="AED36" s="225"/>
      <c r="AEE36" s="226">
        <f t="shared" si="655"/>
        <v>0</v>
      </c>
      <c r="AEF36" s="131">
        <v>0</v>
      </c>
      <c r="AEG36" s="225"/>
      <c r="AEH36" s="225"/>
      <c r="AEI36" s="226">
        <f t="shared" si="562"/>
        <v>0</v>
      </c>
      <c r="AEJ36" s="131"/>
      <c r="AEK36" s="225"/>
      <c r="AEL36" s="225"/>
      <c r="AEM36" s="226">
        <f t="shared" si="563"/>
        <v>0</v>
      </c>
      <c r="AEN36" s="131"/>
      <c r="AEO36" s="225"/>
      <c r="AEP36" s="225"/>
      <c r="AEQ36" s="226">
        <f t="shared" si="564"/>
        <v>0</v>
      </c>
      <c r="AER36" s="131">
        <v>0</v>
      </c>
      <c r="AES36" s="225"/>
      <c r="AET36" s="225"/>
      <c r="AEU36" s="226">
        <f t="shared" si="565"/>
        <v>0</v>
      </c>
      <c r="AEV36" s="131">
        <v>0</v>
      </c>
      <c r="AEW36" s="225"/>
      <c r="AEX36" s="225"/>
      <c r="AEY36" s="226">
        <f t="shared" si="566"/>
        <v>0</v>
      </c>
      <c r="AEZ36" s="131">
        <v>0</v>
      </c>
      <c r="AFA36" s="225"/>
      <c r="AFB36" s="225"/>
      <c r="AFC36" s="226">
        <f t="shared" si="567"/>
        <v>0</v>
      </c>
      <c r="AFD36" s="131">
        <v>0</v>
      </c>
      <c r="AFE36" s="225"/>
      <c r="AFF36" s="225"/>
      <c r="AFG36" s="226">
        <f t="shared" si="568"/>
        <v>0</v>
      </c>
      <c r="AFH36" s="131">
        <v>0</v>
      </c>
      <c r="AFI36" s="225"/>
      <c r="AFJ36" s="225"/>
      <c r="AFK36" s="226">
        <f t="shared" si="569"/>
        <v>0</v>
      </c>
      <c r="AFL36" s="131"/>
      <c r="AFM36" s="225"/>
      <c r="AFN36" s="225"/>
      <c r="AFO36" s="226">
        <f t="shared" si="570"/>
        <v>0</v>
      </c>
      <c r="AFP36" s="225"/>
      <c r="AFQ36" s="225"/>
      <c r="AFR36" s="226">
        <f t="shared" si="571"/>
        <v>0</v>
      </c>
      <c r="AFS36" s="225"/>
      <c r="AFT36" s="225"/>
      <c r="AFU36" s="226">
        <f t="shared" si="572"/>
        <v>0</v>
      </c>
      <c r="AFV36" s="226"/>
      <c r="AFW36" s="226">
        <v>52.800000000000004</v>
      </c>
      <c r="AFX36" s="226"/>
      <c r="AFY36" s="253">
        <v>0</v>
      </c>
      <c r="AFZ36" s="253">
        <v>0</v>
      </c>
      <c r="AGA36" s="253">
        <v>0</v>
      </c>
      <c r="AGB36" s="253">
        <v>0</v>
      </c>
      <c r="AGC36" s="253">
        <v>0</v>
      </c>
      <c r="AGD36" s="253">
        <v>0</v>
      </c>
      <c r="AGE36" s="253">
        <v>0</v>
      </c>
      <c r="AGF36" s="253">
        <v>0</v>
      </c>
      <c r="AGG36" s="253">
        <v>0</v>
      </c>
      <c r="AGH36" s="253">
        <v>0</v>
      </c>
      <c r="AGI36" s="253">
        <v>0</v>
      </c>
      <c r="AGJ36" s="253">
        <v>0</v>
      </c>
      <c r="AGK36" s="253">
        <v>0</v>
      </c>
      <c r="AGL36" s="253">
        <v>0</v>
      </c>
      <c r="AGM36" s="253">
        <v>0</v>
      </c>
      <c r="AGN36" s="253">
        <v>0</v>
      </c>
      <c r="AGO36" s="253">
        <v>0</v>
      </c>
      <c r="AGP36" s="253">
        <v>0</v>
      </c>
      <c r="AGQ36" s="253">
        <v>0</v>
      </c>
      <c r="AGR36" s="253">
        <v>0</v>
      </c>
      <c r="AGS36" s="253">
        <v>0</v>
      </c>
      <c r="AGT36" s="253">
        <v>0</v>
      </c>
      <c r="AGU36" s="253">
        <v>0</v>
      </c>
      <c r="AGV36" s="253">
        <v>0</v>
      </c>
      <c r="AGW36" s="253">
        <v>0</v>
      </c>
      <c r="AGX36" s="253">
        <v>0</v>
      </c>
      <c r="AGY36" s="253">
        <v>0</v>
      </c>
      <c r="AGZ36" s="253">
        <v>0</v>
      </c>
      <c r="AHA36" s="253">
        <v>0</v>
      </c>
      <c r="AHB36" s="253">
        <v>632</v>
      </c>
      <c r="AHC36" s="128">
        <v>0</v>
      </c>
      <c r="AHD36" s="128">
        <v>2370</v>
      </c>
      <c r="AHE36" s="128">
        <v>25.4</v>
      </c>
      <c r="AHF36" s="128">
        <v>2006.6</v>
      </c>
      <c r="AHG36" s="128">
        <v>0</v>
      </c>
      <c r="AHH36" s="128">
        <v>0</v>
      </c>
      <c r="AHI36" s="128">
        <v>0</v>
      </c>
      <c r="AHJ36" s="128">
        <v>0</v>
      </c>
      <c r="AHK36" s="128"/>
      <c r="AHL36" s="128"/>
      <c r="AHM36" s="128">
        <v>0</v>
      </c>
      <c r="AHN36" s="128">
        <v>0</v>
      </c>
      <c r="AHO36" s="227">
        <f t="shared" si="12"/>
        <v>28.798999999999999</v>
      </c>
      <c r="AHP36" s="127">
        <f t="shared" si="13"/>
        <v>0</v>
      </c>
      <c r="AHQ36" s="127">
        <f t="shared" si="14"/>
        <v>0</v>
      </c>
      <c r="AHR36" s="227">
        <f t="shared" si="15"/>
        <v>0</v>
      </c>
      <c r="AHS36" s="127">
        <f t="shared" si="16"/>
        <v>2100</v>
      </c>
      <c r="AHT36" s="127">
        <f t="shared" si="17"/>
        <v>170100</v>
      </c>
      <c r="AHU36" s="227">
        <f t="shared" si="18"/>
        <v>0</v>
      </c>
      <c r="AHV36" s="127">
        <f t="shared" si="19"/>
        <v>2800</v>
      </c>
      <c r="AHW36" s="127">
        <f t="shared" si="20"/>
        <v>218064</v>
      </c>
      <c r="AHX36" s="227">
        <v>1772.9110000000001</v>
      </c>
      <c r="AHY36" s="127">
        <f t="shared" si="21"/>
        <v>2200</v>
      </c>
      <c r="AHZ36" s="127">
        <f t="shared" si="656"/>
        <v>171600</v>
      </c>
      <c r="AIA36" s="227">
        <f t="shared" ref="AIA36:AIB42" si="735">V36+EW36+JT36+OQ36+TN36+YK36+ADH36</f>
        <v>1949.3030000000001</v>
      </c>
      <c r="AIB36" s="127">
        <f t="shared" si="735"/>
        <v>3200</v>
      </c>
      <c r="AIC36" s="127">
        <f t="shared" ref="AIC36:AIE39" si="736">Y36+EZ36+JW36+OT36+TQ36+YN36+ADK36</f>
        <v>249600</v>
      </c>
      <c r="AID36" s="227">
        <f t="shared" si="736"/>
        <v>1691.915</v>
      </c>
      <c r="AIE36" s="127">
        <f t="shared" si="736"/>
        <v>2500</v>
      </c>
      <c r="AIF36" s="127">
        <f t="shared" ref="AIF36:AIG39" si="737">AC36+FD36+KA36+OX36+TU36+YR36+ADO36</f>
        <v>182500</v>
      </c>
      <c r="AIG36" s="227">
        <f t="shared" si="737"/>
        <v>1575.722</v>
      </c>
      <c r="AIH36" s="127">
        <f>SUM(AE36,FF36,KC36,OZ36,TW36,YT36,ADQ36)</f>
        <v>500</v>
      </c>
      <c r="AII36" s="127">
        <f t="shared" ref="AII36:AIK39" si="738">SUM(AG36,FH36,KE36,PB36,TY36,YV36,ADS36)</f>
        <v>36500</v>
      </c>
      <c r="AIJ36" s="227">
        <f t="shared" si="738"/>
        <v>433.178</v>
      </c>
      <c r="AIK36" s="127">
        <f t="shared" si="738"/>
        <v>1600</v>
      </c>
      <c r="AIL36" s="127">
        <f t="shared" ref="AIL36:AIN39" si="739">SUM(AK36,FL36,KI36,PF36,UC36,YZ36,ADW36)</f>
        <v>118400</v>
      </c>
      <c r="AIM36" s="227">
        <f t="shared" si="739"/>
        <v>1790.91</v>
      </c>
      <c r="AIN36" s="127">
        <f t="shared" si="739"/>
        <v>3500</v>
      </c>
      <c r="AIO36" s="127">
        <f>SUM(AO36,FP36,KM36,PJ36,UG36,ZD36,AEA36)</f>
        <v>253295.00000000003</v>
      </c>
      <c r="AIP36" s="227">
        <f t="shared" ref="AIP36:AIQ39" si="740">AP36+FQ36+KN36+PK36+UH36+ZE36+AEB36</f>
        <v>1754.912</v>
      </c>
      <c r="AIQ36" s="127">
        <f t="shared" si="740"/>
        <v>3200</v>
      </c>
      <c r="AIR36" s="127">
        <f t="shared" ref="AIR36:AIT39" si="741">AS36+FT36+KQ36+PN36+UK36+ZH36+AEE36</f>
        <v>224000</v>
      </c>
      <c r="AIS36" s="227">
        <f t="shared" si="741"/>
        <v>1153.742</v>
      </c>
      <c r="AIT36" s="127">
        <f t="shared" si="741"/>
        <v>2000</v>
      </c>
      <c r="AIU36" s="127">
        <f t="shared" ref="AIU36:AIW39" si="742">AW36+FX36+KU36+PR36+UO36+ZL36+AEI36</f>
        <v>140000</v>
      </c>
      <c r="AIV36" s="227">
        <f t="shared" si="742"/>
        <v>0</v>
      </c>
      <c r="AIW36" s="127">
        <f t="shared" si="742"/>
        <v>0</v>
      </c>
      <c r="AIX36" s="127">
        <f t="shared" ref="AIX36:AIZ39" si="743">BA36+GB36+KY36+PV36+US36+ZP36+AEM36</f>
        <v>0</v>
      </c>
      <c r="AIY36" s="227">
        <f t="shared" si="743"/>
        <v>0</v>
      </c>
      <c r="AIZ36" s="151">
        <f t="shared" si="743"/>
        <v>0</v>
      </c>
      <c r="AJA36" s="127">
        <f t="shared" ref="AJA36:AJC39" si="744">BE36+GF36+LC36+PZ36+UW36+ZT36+AEQ36</f>
        <v>0</v>
      </c>
      <c r="AJB36" s="227">
        <f t="shared" si="744"/>
        <v>0</v>
      </c>
      <c r="AJC36" s="127">
        <f t="shared" si="744"/>
        <v>0</v>
      </c>
      <c r="AJD36" s="127">
        <f t="shared" ref="AJD36:AJF39" si="745">BI36+GJ36+LG36+QD36+VA36+ZX36+AEU36</f>
        <v>0</v>
      </c>
      <c r="AJE36" s="227">
        <f t="shared" si="745"/>
        <v>0</v>
      </c>
      <c r="AJF36" s="127">
        <f t="shared" si="745"/>
        <v>0</v>
      </c>
      <c r="AJG36" s="127">
        <f t="shared" ref="AJG36:AJI39" si="746">BM36+GN36+LK36+QH36+VE36+AAB36+AEY36</f>
        <v>0</v>
      </c>
      <c r="AJH36" s="227">
        <f t="shared" si="746"/>
        <v>0</v>
      </c>
      <c r="AJI36" s="127">
        <f t="shared" si="746"/>
        <v>1800</v>
      </c>
      <c r="AJJ36" s="127">
        <f t="shared" ref="AJJ36:AJL39" si="747">BQ36+GR36+LO36+QL36+VI36+AAF36+AFC36</f>
        <v>126000</v>
      </c>
      <c r="AJK36" s="227">
        <f t="shared" si="747"/>
        <v>0</v>
      </c>
      <c r="AJL36" s="127">
        <f t="shared" si="747"/>
        <v>1800</v>
      </c>
      <c r="AJM36" s="127">
        <f t="shared" ref="AJM36:AJO39" si="748">BU36+GV36+LS36+QP36+VM36+AAJ36+AFG36</f>
        <v>126000</v>
      </c>
      <c r="AJN36" s="227">
        <f t="shared" si="748"/>
        <v>0</v>
      </c>
      <c r="AJO36" s="127">
        <f t="shared" si="748"/>
        <v>1200</v>
      </c>
      <c r="AJP36" s="127">
        <f t="shared" ref="AJP36:AJR39" si="749">BY36+GZ36+LW36+QT36+VQ36+AAN36+AFK36</f>
        <v>84000</v>
      </c>
      <c r="AJQ36" s="227">
        <f t="shared" si="749"/>
        <v>0</v>
      </c>
      <c r="AJR36" s="127">
        <f t="shared" si="749"/>
        <v>1000</v>
      </c>
      <c r="AJS36" s="127">
        <f t="shared" ref="AJS36:AJT39" si="750">CC36+HD36+MA36+QX36+VU36+AAR36+AFO36</f>
        <v>70000</v>
      </c>
      <c r="AJT36" s="127">
        <f t="shared" si="750"/>
        <v>1500</v>
      </c>
      <c r="AJU36" s="127">
        <f>CF36+HG36+MD36+RA36+VX36+AAU36+AFR36</f>
        <v>105000</v>
      </c>
      <c r="AJV36" s="127">
        <f>CG36+HH36+ME36+RB36+VY36+AAV36+AFS36</f>
        <v>1500</v>
      </c>
      <c r="AJW36" s="127">
        <f>CI36+HJ36+MG36+RD36+WA36+AAX36+AFU36</f>
        <v>105000</v>
      </c>
      <c r="AJX36" s="127">
        <v>1500</v>
      </c>
      <c r="AJY36" s="127">
        <v>105000</v>
      </c>
      <c r="AJZ36" s="128">
        <f t="shared" si="42"/>
        <v>3231.8879999999999</v>
      </c>
      <c r="AKA36" s="128">
        <f t="shared" si="43"/>
        <v>263731.34999999998</v>
      </c>
      <c r="AKB36" s="128">
        <v>2484.9259999999999</v>
      </c>
      <c r="AKC36" s="128">
        <v>196344.15</v>
      </c>
      <c r="AKD36" s="128">
        <v>2934.453</v>
      </c>
      <c r="AKE36" s="128">
        <v>226848.6</v>
      </c>
      <c r="AKF36" s="128">
        <f t="shared" si="44"/>
        <v>2346.933</v>
      </c>
      <c r="AKG36" s="128">
        <f t="shared" si="45"/>
        <v>172126.35</v>
      </c>
      <c r="AKH36" s="128">
        <f t="shared" si="46"/>
        <v>1500.2249999999999</v>
      </c>
      <c r="AKI36" s="128">
        <f t="shared" si="583"/>
        <v>110242.2</v>
      </c>
      <c r="AKJ36" s="128">
        <v>446.37799999999999</v>
      </c>
      <c r="AKK36" s="128">
        <v>32587.200000000001</v>
      </c>
      <c r="AKL36" s="128">
        <f t="shared" ref="AKL36:AKM39" si="751">CY36+HZ36+MW36+RT36+WQ36+ABN36+AGK36</f>
        <v>3742.0129999999999</v>
      </c>
      <c r="AKM36" s="128">
        <f t="shared" si="751"/>
        <v>267714</v>
      </c>
      <c r="AKN36" s="128">
        <f t="shared" ref="AKN36:AKQ39" si="752">SUM(DA36,IB36,MY36,RV36,WS36,ABP36,AGM36)</f>
        <v>3304.9349999999999</v>
      </c>
      <c r="AKO36" s="128">
        <f t="shared" si="752"/>
        <v>238938</v>
      </c>
      <c r="AKP36" s="128">
        <f t="shared" si="752"/>
        <v>3037.0479999999998</v>
      </c>
      <c r="AKQ36" s="128">
        <f t="shared" si="752"/>
        <v>219785.1</v>
      </c>
      <c r="AKR36" s="128">
        <f t="shared" ref="AKR36:ALA39" si="753">DE36+IF36+NC36+RZ36+WW36+ABT36+AGQ36</f>
        <v>1366.5820000000001</v>
      </c>
      <c r="AKS36" s="128">
        <f t="shared" si="753"/>
        <v>104515</v>
      </c>
      <c r="AKT36" s="128">
        <f t="shared" si="753"/>
        <v>28.798999999999999</v>
      </c>
      <c r="AKU36" s="128">
        <f t="shared" si="753"/>
        <v>2016</v>
      </c>
      <c r="AKV36" s="128">
        <f t="shared" si="753"/>
        <v>104.395</v>
      </c>
      <c r="AKW36" s="128">
        <f t="shared" si="753"/>
        <v>7308</v>
      </c>
      <c r="AKX36" s="128">
        <f t="shared" si="753"/>
        <v>0</v>
      </c>
      <c r="AKY36" s="128">
        <f t="shared" si="753"/>
        <v>0</v>
      </c>
      <c r="AKZ36" s="128">
        <f t="shared" si="753"/>
        <v>1772.9110000000001</v>
      </c>
      <c r="ALA36" s="128">
        <f t="shared" si="753"/>
        <v>124110</v>
      </c>
      <c r="ALB36" s="128">
        <f t="shared" ref="ALB36:ALH39" si="754">DO36+IP36+NM36+SJ36+XG36+ACD36+AHA36</f>
        <v>1949.3030000000001</v>
      </c>
      <c r="ALC36" s="128">
        <f t="shared" si="754"/>
        <v>137090</v>
      </c>
      <c r="ALD36" s="128">
        <f t="shared" si="754"/>
        <v>1691.915</v>
      </c>
      <c r="ALE36" s="128">
        <f t="shared" si="754"/>
        <v>120810</v>
      </c>
      <c r="ALF36" s="128">
        <f t="shared" si="754"/>
        <v>1575.722</v>
      </c>
      <c r="ALG36" s="128">
        <f t="shared" si="754"/>
        <v>110534.6</v>
      </c>
      <c r="ALH36" s="128">
        <f t="shared" si="754"/>
        <v>433.178</v>
      </c>
      <c r="ALI36" s="128">
        <f t="shared" ref="ALI36:ALK39" si="755">DW36+IW36+NT36+SQ36+XN36+ACK36+AHH36</f>
        <v>30324</v>
      </c>
      <c r="ALJ36" s="128">
        <f t="shared" si="755"/>
        <v>1790.91</v>
      </c>
      <c r="ALK36" s="128">
        <f t="shared" si="755"/>
        <v>125370</v>
      </c>
      <c r="ALL36" s="128">
        <f>DZ36+IY36+NV36+SS36+XP36+ACM36+AHJ36</f>
        <v>125370</v>
      </c>
      <c r="ALM36" s="128">
        <v>1754.912</v>
      </c>
      <c r="ALN36" s="128">
        <v>122850</v>
      </c>
      <c r="ALO36" s="128">
        <v>122850</v>
      </c>
      <c r="ALP36" s="128">
        <v>1153.742</v>
      </c>
      <c r="ALQ36" s="128">
        <v>80766</v>
      </c>
      <c r="ALR36" s="128">
        <v>80766</v>
      </c>
    </row>
    <row r="37" spans="1:1006" s="115" customFormat="1" ht="18" hidden="1" customHeight="1" outlineLevel="1" x14ac:dyDescent="0.25">
      <c r="A37" s="120"/>
      <c r="B37" s="120"/>
      <c r="C37" s="297" t="s">
        <v>265</v>
      </c>
      <c r="D37" s="178"/>
      <c r="E37" s="206"/>
      <c r="F37" s="206">
        <v>0</v>
      </c>
      <c r="G37" s="227"/>
      <c r="H37" s="225">
        <v>56</v>
      </c>
      <c r="I37" s="208">
        <f t="shared" si="707"/>
        <v>0</v>
      </c>
      <c r="J37" s="206">
        <v>0</v>
      </c>
      <c r="K37" s="227"/>
      <c r="L37" s="225">
        <v>56</v>
      </c>
      <c r="M37" s="208">
        <f t="shared" si="708"/>
        <v>0</v>
      </c>
      <c r="N37" s="206">
        <v>0</v>
      </c>
      <c r="O37" s="225"/>
      <c r="P37" s="225">
        <v>56</v>
      </c>
      <c r="Q37" s="208">
        <f t="shared" si="709"/>
        <v>0</v>
      </c>
      <c r="R37" s="206">
        <v>0</v>
      </c>
      <c r="S37" s="225"/>
      <c r="T37" s="225">
        <v>56</v>
      </c>
      <c r="U37" s="208">
        <f t="shared" si="710"/>
        <v>0</v>
      </c>
      <c r="V37" s="208">
        <v>0</v>
      </c>
      <c r="W37" s="225"/>
      <c r="X37" s="225">
        <v>56</v>
      </c>
      <c r="Y37" s="208">
        <f t="shared" si="590"/>
        <v>0</v>
      </c>
      <c r="Z37" s="208">
        <v>0</v>
      </c>
      <c r="AA37" s="225"/>
      <c r="AB37" s="225">
        <v>56</v>
      </c>
      <c r="AC37" s="208">
        <f t="shared" si="591"/>
        <v>0</v>
      </c>
      <c r="AD37" s="208">
        <v>0</v>
      </c>
      <c r="AE37" s="225"/>
      <c r="AF37" s="225">
        <v>56</v>
      </c>
      <c r="AG37" s="208">
        <f t="shared" si="592"/>
        <v>0</v>
      </c>
      <c r="AH37" s="208">
        <v>0</v>
      </c>
      <c r="AI37" s="225"/>
      <c r="AJ37" s="225">
        <v>56</v>
      </c>
      <c r="AK37" s="208">
        <f t="shared" si="593"/>
        <v>0</v>
      </c>
      <c r="AL37" s="208">
        <v>0</v>
      </c>
      <c r="AM37" s="225"/>
      <c r="AN37" s="225">
        <v>56</v>
      </c>
      <c r="AO37" s="208">
        <f t="shared" si="594"/>
        <v>0</v>
      </c>
      <c r="AP37" s="208">
        <v>0</v>
      </c>
      <c r="AQ37" s="225"/>
      <c r="AR37" s="225">
        <v>56</v>
      </c>
      <c r="AS37" s="208">
        <f t="shared" si="595"/>
        <v>0</v>
      </c>
      <c r="AT37" s="208">
        <v>0</v>
      </c>
      <c r="AU37" s="225"/>
      <c r="AV37" s="225">
        <v>56</v>
      </c>
      <c r="AW37" s="208">
        <f t="shared" si="436"/>
        <v>0</v>
      </c>
      <c r="AX37" s="208">
        <v>0</v>
      </c>
      <c r="AY37" s="225"/>
      <c r="AZ37" s="225">
        <v>56</v>
      </c>
      <c r="BA37" s="208">
        <f t="shared" si="437"/>
        <v>0</v>
      </c>
      <c r="BB37" s="208">
        <v>0</v>
      </c>
      <c r="BC37" s="225"/>
      <c r="BD37" s="225">
        <v>56</v>
      </c>
      <c r="BE37" s="208">
        <f t="shared" si="438"/>
        <v>0</v>
      </c>
      <c r="BF37" s="208">
        <v>0</v>
      </c>
      <c r="BG37" s="225"/>
      <c r="BH37" s="225">
        <v>56</v>
      </c>
      <c r="BI37" s="208">
        <f t="shared" si="439"/>
        <v>0</v>
      </c>
      <c r="BJ37" s="208">
        <v>0</v>
      </c>
      <c r="BK37" s="225"/>
      <c r="BL37" s="225">
        <v>56</v>
      </c>
      <c r="BM37" s="208">
        <f t="shared" si="440"/>
        <v>0</v>
      </c>
      <c r="BN37" s="208">
        <v>0</v>
      </c>
      <c r="BO37" s="227"/>
      <c r="BP37" s="225">
        <v>56</v>
      </c>
      <c r="BQ37" s="208">
        <f t="shared" si="441"/>
        <v>0</v>
      </c>
      <c r="BR37" s="208">
        <v>0</v>
      </c>
      <c r="BS37" s="227"/>
      <c r="BT37" s="225">
        <v>56</v>
      </c>
      <c r="BU37" s="208">
        <f t="shared" si="442"/>
        <v>0</v>
      </c>
      <c r="BV37" s="208">
        <v>0</v>
      </c>
      <c r="BW37" s="227"/>
      <c r="BX37" s="225">
        <v>56</v>
      </c>
      <c r="BY37" s="208">
        <f t="shared" si="443"/>
        <v>0</v>
      </c>
      <c r="BZ37" s="208"/>
      <c r="CA37" s="227"/>
      <c r="CB37" s="225">
        <v>56</v>
      </c>
      <c r="CC37" s="208">
        <f t="shared" si="444"/>
        <v>0</v>
      </c>
      <c r="CD37" s="227"/>
      <c r="CE37" s="225">
        <v>56</v>
      </c>
      <c r="CF37" s="208">
        <f t="shared" si="445"/>
        <v>0</v>
      </c>
      <c r="CG37" s="227"/>
      <c r="CH37" s="225">
        <v>56</v>
      </c>
      <c r="CI37" s="226">
        <f t="shared" si="446"/>
        <v>0</v>
      </c>
      <c r="CJ37" s="226"/>
      <c r="CK37" s="226">
        <v>56</v>
      </c>
      <c r="CL37" s="226">
        <v>0</v>
      </c>
      <c r="CM37" s="253">
        <v>0</v>
      </c>
      <c r="CN37" s="253">
        <v>0</v>
      </c>
      <c r="CO37" s="253">
        <v>0</v>
      </c>
      <c r="CP37" s="253">
        <v>0</v>
      </c>
      <c r="CQ37" s="253">
        <v>0</v>
      </c>
      <c r="CR37" s="253">
        <v>0</v>
      </c>
      <c r="CS37" s="253">
        <v>0</v>
      </c>
      <c r="CT37" s="253">
        <v>0</v>
      </c>
      <c r="CU37" s="253">
        <v>0</v>
      </c>
      <c r="CV37" s="253">
        <v>0</v>
      </c>
      <c r="CW37" s="253">
        <v>0</v>
      </c>
      <c r="CX37" s="253">
        <v>0</v>
      </c>
      <c r="CY37" s="253">
        <v>0</v>
      </c>
      <c r="CZ37" s="253">
        <v>0</v>
      </c>
      <c r="DA37" s="253">
        <v>0</v>
      </c>
      <c r="DB37" s="253">
        <v>0</v>
      </c>
      <c r="DC37" s="253">
        <v>0</v>
      </c>
      <c r="DD37" s="253">
        <v>0</v>
      </c>
      <c r="DE37" s="253">
        <v>0</v>
      </c>
      <c r="DF37" s="253">
        <v>0</v>
      </c>
      <c r="DG37" s="253">
        <v>0</v>
      </c>
      <c r="DH37" s="253">
        <v>0</v>
      </c>
      <c r="DI37" s="253">
        <v>0</v>
      </c>
      <c r="DJ37" s="253">
        <v>0</v>
      </c>
      <c r="DK37" s="253">
        <v>0</v>
      </c>
      <c r="DL37" s="253">
        <v>0</v>
      </c>
      <c r="DM37" s="253">
        <v>0</v>
      </c>
      <c r="DN37" s="253">
        <v>0</v>
      </c>
      <c r="DO37" s="253">
        <v>0</v>
      </c>
      <c r="DP37" s="253">
        <v>0</v>
      </c>
      <c r="DQ37" s="253">
        <v>0</v>
      </c>
      <c r="DR37" s="253">
        <v>0</v>
      </c>
      <c r="DS37" s="253">
        <v>0</v>
      </c>
      <c r="DT37" s="253">
        <v>0</v>
      </c>
      <c r="DU37" s="253">
        <v>0</v>
      </c>
      <c r="DV37" s="253">
        <v>0</v>
      </c>
      <c r="DW37" s="253">
        <v>0</v>
      </c>
      <c r="DX37" s="253">
        <v>0</v>
      </c>
      <c r="DY37" s="253">
        <v>0</v>
      </c>
      <c r="DZ37" s="253">
        <v>0</v>
      </c>
      <c r="EA37" s="126">
        <v>0</v>
      </c>
      <c r="EB37" s="126">
        <v>0</v>
      </c>
      <c r="EC37" s="126">
        <v>0</v>
      </c>
      <c r="ED37" s="126">
        <v>0</v>
      </c>
      <c r="EE37" s="126">
        <v>0</v>
      </c>
      <c r="EF37" s="126">
        <v>0</v>
      </c>
      <c r="EG37" s="131">
        <v>0</v>
      </c>
      <c r="EH37" s="225"/>
      <c r="EI37" s="225">
        <v>51.550270270270268</v>
      </c>
      <c r="EJ37" s="226">
        <f t="shared" si="711"/>
        <v>0</v>
      </c>
      <c r="EK37" s="131">
        <v>0</v>
      </c>
      <c r="EL37" s="225"/>
      <c r="EM37" s="225">
        <v>51.550270270270268</v>
      </c>
      <c r="EN37" s="226">
        <f t="shared" si="712"/>
        <v>0</v>
      </c>
      <c r="EO37" s="131">
        <v>0</v>
      </c>
      <c r="EP37" s="225"/>
      <c r="EQ37" s="225">
        <v>51.550270270270268</v>
      </c>
      <c r="ER37" s="226">
        <f t="shared" si="713"/>
        <v>0</v>
      </c>
      <c r="ES37" s="131">
        <v>0</v>
      </c>
      <c r="ET37" s="225"/>
      <c r="EU37" s="225">
        <v>51.550270270270268</v>
      </c>
      <c r="EV37" s="226">
        <f t="shared" si="714"/>
        <v>0</v>
      </c>
      <c r="EW37" s="131">
        <v>0</v>
      </c>
      <c r="EX37" s="225"/>
      <c r="EY37" s="225">
        <v>51.550270270270268</v>
      </c>
      <c r="EZ37" s="226">
        <f t="shared" si="600"/>
        <v>0</v>
      </c>
      <c r="FA37" s="131">
        <v>0</v>
      </c>
      <c r="FB37" s="225"/>
      <c r="FC37" s="225">
        <v>51.550270270270268</v>
      </c>
      <c r="FD37" s="226">
        <f t="shared" si="601"/>
        <v>0</v>
      </c>
      <c r="FE37" s="131">
        <v>0</v>
      </c>
      <c r="FF37" s="225"/>
      <c r="FG37" s="225">
        <v>51.550270270270268</v>
      </c>
      <c r="FH37" s="226">
        <f t="shared" si="602"/>
        <v>0</v>
      </c>
      <c r="FI37" s="131">
        <v>0</v>
      </c>
      <c r="FJ37" s="225"/>
      <c r="FK37" s="225">
        <v>55.48</v>
      </c>
      <c r="FL37" s="226">
        <f t="shared" si="603"/>
        <v>0</v>
      </c>
      <c r="FM37" s="131">
        <v>9</v>
      </c>
      <c r="FN37" s="225"/>
      <c r="FO37" s="225">
        <v>55.48</v>
      </c>
      <c r="FP37" s="226">
        <f t="shared" si="604"/>
        <v>0</v>
      </c>
      <c r="FQ37" s="131">
        <v>10.5</v>
      </c>
      <c r="FR37" s="225"/>
      <c r="FS37" s="225">
        <v>55.48</v>
      </c>
      <c r="FT37" s="226">
        <f t="shared" si="605"/>
        <v>0</v>
      </c>
      <c r="FU37" s="131">
        <v>0</v>
      </c>
      <c r="FV37" s="225"/>
      <c r="FW37" s="225">
        <v>55.48</v>
      </c>
      <c r="FX37" s="226">
        <f t="shared" si="457"/>
        <v>0</v>
      </c>
      <c r="FY37" s="131">
        <v>21</v>
      </c>
      <c r="FZ37" s="225"/>
      <c r="GA37" s="225">
        <v>55.48</v>
      </c>
      <c r="GB37" s="226">
        <f t="shared" si="458"/>
        <v>0</v>
      </c>
      <c r="GC37" s="131">
        <v>18</v>
      </c>
      <c r="GD37" s="225"/>
      <c r="GE37" s="225">
        <v>55.48</v>
      </c>
      <c r="GF37" s="226">
        <f t="shared" si="459"/>
        <v>0</v>
      </c>
      <c r="GG37" s="131">
        <v>12</v>
      </c>
      <c r="GH37" s="225"/>
      <c r="GI37" s="225">
        <v>55.48</v>
      </c>
      <c r="GJ37" s="226">
        <f t="shared" si="460"/>
        <v>0</v>
      </c>
      <c r="GK37" s="131">
        <v>15</v>
      </c>
      <c r="GL37" s="225"/>
      <c r="GM37" s="225">
        <v>55.48</v>
      </c>
      <c r="GN37" s="226">
        <f t="shared" si="461"/>
        <v>0</v>
      </c>
      <c r="GO37" s="131">
        <v>21</v>
      </c>
      <c r="GP37" s="225"/>
      <c r="GQ37" s="225">
        <v>55.48</v>
      </c>
      <c r="GR37" s="226">
        <f t="shared" si="462"/>
        <v>0</v>
      </c>
      <c r="GS37" s="131">
        <v>12.75</v>
      </c>
      <c r="GT37" s="225"/>
      <c r="GU37" s="225">
        <v>55.48</v>
      </c>
      <c r="GV37" s="226">
        <f t="shared" si="463"/>
        <v>0</v>
      </c>
      <c r="GW37" s="131">
        <v>60</v>
      </c>
      <c r="GX37" s="225"/>
      <c r="GY37" s="225">
        <v>55.48</v>
      </c>
      <c r="GZ37" s="226">
        <f t="shared" si="464"/>
        <v>0</v>
      </c>
      <c r="HA37" s="131">
        <v>117</v>
      </c>
      <c r="HB37" s="225"/>
      <c r="HC37" s="225">
        <v>55.48</v>
      </c>
      <c r="HD37" s="226">
        <f t="shared" si="465"/>
        <v>0</v>
      </c>
      <c r="HE37" s="225"/>
      <c r="HF37" s="225">
        <v>55.48</v>
      </c>
      <c r="HG37" s="226">
        <f t="shared" si="466"/>
        <v>0</v>
      </c>
      <c r="HH37" s="225"/>
      <c r="HI37" s="225">
        <v>55.48</v>
      </c>
      <c r="HJ37" s="226">
        <f t="shared" si="467"/>
        <v>0</v>
      </c>
      <c r="HK37" s="226">
        <v>50</v>
      </c>
      <c r="HL37" s="226">
        <v>60.65</v>
      </c>
      <c r="HM37" s="226">
        <v>3032.5</v>
      </c>
      <c r="HN37" s="253">
        <v>0</v>
      </c>
      <c r="HO37" s="253">
        <v>0</v>
      </c>
      <c r="HP37" s="253">
        <v>0</v>
      </c>
      <c r="HQ37" s="253">
        <v>0</v>
      </c>
      <c r="HR37" s="253">
        <v>0</v>
      </c>
      <c r="HS37" s="253">
        <v>0</v>
      </c>
      <c r="HT37" s="253">
        <v>0</v>
      </c>
      <c r="HU37" s="253">
        <v>0</v>
      </c>
      <c r="HV37" s="253">
        <v>0</v>
      </c>
      <c r="HW37" s="253">
        <v>0</v>
      </c>
      <c r="HX37" s="253">
        <v>0</v>
      </c>
      <c r="HY37" s="253">
        <v>0</v>
      </c>
      <c r="HZ37" s="253">
        <v>0</v>
      </c>
      <c r="IA37" s="253">
        <v>0</v>
      </c>
      <c r="IB37" s="253">
        <v>0</v>
      </c>
      <c r="IC37" s="253">
        <v>0</v>
      </c>
      <c r="ID37" s="253">
        <v>0</v>
      </c>
      <c r="IE37" s="253">
        <v>0</v>
      </c>
      <c r="IF37" s="253">
        <v>0</v>
      </c>
      <c r="IG37" s="253">
        <v>0</v>
      </c>
      <c r="IH37" s="253">
        <v>0</v>
      </c>
      <c r="II37" s="253">
        <v>0</v>
      </c>
      <c r="IJ37" s="253">
        <v>0</v>
      </c>
      <c r="IK37" s="253">
        <v>0</v>
      </c>
      <c r="IL37" s="253">
        <v>0</v>
      </c>
      <c r="IM37" s="253">
        <v>0</v>
      </c>
      <c r="IN37" s="253">
        <v>0</v>
      </c>
      <c r="IO37" s="253">
        <v>0</v>
      </c>
      <c r="IP37" s="253">
        <v>0</v>
      </c>
      <c r="IQ37" s="253">
        <v>0</v>
      </c>
      <c r="IR37" s="253">
        <v>0</v>
      </c>
      <c r="IS37" s="253">
        <v>0</v>
      </c>
      <c r="IT37" s="253">
        <v>0</v>
      </c>
      <c r="IU37" s="253">
        <v>0</v>
      </c>
      <c r="IV37" s="253">
        <v>0</v>
      </c>
      <c r="IW37" s="253">
        <v>0</v>
      </c>
      <c r="IX37" s="253">
        <v>9</v>
      </c>
      <c r="IY37" s="253">
        <v>499.32</v>
      </c>
      <c r="IZ37" s="126">
        <v>10.5</v>
      </c>
      <c r="JA37" s="126">
        <v>582.54</v>
      </c>
      <c r="JB37" s="126">
        <v>0</v>
      </c>
      <c r="JC37" s="126">
        <v>0</v>
      </c>
      <c r="JD37" s="131"/>
      <c r="JE37" s="225"/>
      <c r="JF37" s="131"/>
      <c r="JG37" s="228">
        <f t="shared" si="715"/>
        <v>0</v>
      </c>
      <c r="JH37" s="131"/>
      <c r="JI37" s="225"/>
      <c r="JJ37" s="131"/>
      <c r="JK37" s="228">
        <f t="shared" si="716"/>
        <v>0</v>
      </c>
      <c r="JL37" s="131"/>
      <c r="JM37" s="225"/>
      <c r="JN37" s="131"/>
      <c r="JO37" s="228">
        <f t="shared" si="717"/>
        <v>0</v>
      </c>
      <c r="JP37" s="131"/>
      <c r="JQ37" s="225"/>
      <c r="JR37" s="131"/>
      <c r="JS37" s="228">
        <f t="shared" si="718"/>
        <v>0</v>
      </c>
      <c r="JT37" s="131"/>
      <c r="JU37" s="225"/>
      <c r="JV37" s="131"/>
      <c r="JW37" s="228">
        <f t="shared" si="610"/>
        <v>0</v>
      </c>
      <c r="JX37" s="131"/>
      <c r="JY37" s="225"/>
      <c r="JZ37" s="131"/>
      <c r="KA37" s="228">
        <f t="shared" si="611"/>
        <v>0</v>
      </c>
      <c r="KB37" s="131"/>
      <c r="KC37" s="131"/>
      <c r="KD37" s="131"/>
      <c r="KE37" s="228">
        <f t="shared" si="612"/>
        <v>0</v>
      </c>
      <c r="KF37" s="131"/>
      <c r="KG37" s="131"/>
      <c r="KH37" s="131"/>
      <c r="KI37" s="228">
        <f t="shared" si="613"/>
        <v>0</v>
      </c>
      <c r="KJ37" s="131"/>
      <c r="KK37" s="131"/>
      <c r="KL37" s="131"/>
      <c r="KM37" s="228">
        <f t="shared" si="614"/>
        <v>0</v>
      </c>
      <c r="KN37" s="131"/>
      <c r="KO37" s="131"/>
      <c r="KP37" s="131"/>
      <c r="KQ37" s="228">
        <f t="shared" si="615"/>
        <v>0</v>
      </c>
      <c r="KR37" s="131"/>
      <c r="KS37" s="131"/>
      <c r="KT37" s="131"/>
      <c r="KU37" s="228">
        <f t="shared" si="478"/>
        <v>0</v>
      </c>
      <c r="KV37" s="131"/>
      <c r="KW37" s="131"/>
      <c r="KX37" s="131"/>
      <c r="KY37" s="228">
        <f t="shared" si="479"/>
        <v>0</v>
      </c>
      <c r="KZ37" s="131">
        <v>0</v>
      </c>
      <c r="LA37" s="131"/>
      <c r="LB37" s="131"/>
      <c r="LC37" s="228">
        <f t="shared" si="480"/>
        <v>0</v>
      </c>
      <c r="LD37" s="131"/>
      <c r="LE37" s="131"/>
      <c r="LF37" s="131"/>
      <c r="LG37" s="228">
        <f t="shared" si="481"/>
        <v>0</v>
      </c>
      <c r="LH37" s="131"/>
      <c r="LI37" s="131"/>
      <c r="LJ37" s="131"/>
      <c r="LK37" s="228">
        <f t="shared" si="482"/>
        <v>0</v>
      </c>
      <c r="LL37" s="131"/>
      <c r="LM37" s="131"/>
      <c r="LN37" s="131"/>
      <c r="LO37" s="228">
        <f t="shared" si="483"/>
        <v>0</v>
      </c>
      <c r="LP37" s="131"/>
      <c r="LQ37" s="131"/>
      <c r="LR37" s="131"/>
      <c r="LS37" s="228">
        <f t="shared" si="484"/>
        <v>0</v>
      </c>
      <c r="LT37" s="131"/>
      <c r="LU37" s="131"/>
      <c r="LV37" s="131"/>
      <c r="LW37" s="228">
        <f t="shared" si="485"/>
        <v>0</v>
      </c>
      <c r="LX37" s="131"/>
      <c r="LY37" s="131"/>
      <c r="LZ37" s="131"/>
      <c r="MA37" s="228">
        <f t="shared" si="486"/>
        <v>0</v>
      </c>
      <c r="MB37" s="131"/>
      <c r="MC37" s="131">
        <v>60.65</v>
      </c>
      <c r="MD37" s="228">
        <f t="shared" si="487"/>
        <v>0</v>
      </c>
      <c r="ME37" s="131"/>
      <c r="MF37" s="131">
        <v>60.65</v>
      </c>
      <c r="MG37" s="228">
        <f t="shared" si="488"/>
        <v>0</v>
      </c>
      <c r="MH37" s="228"/>
      <c r="MI37" s="228">
        <v>60.65</v>
      </c>
      <c r="MJ37" s="228">
        <v>0</v>
      </c>
      <c r="MK37" s="253"/>
      <c r="ML37" s="253"/>
      <c r="MM37" s="253"/>
      <c r="MN37" s="253"/>
      <c r="MO37" s="253"/>
      <c r="MP37" s="253"/>
      <c r="MQ37" s="253"/>
      <c r="MR37" s="253"/>
      <c r="MS37" s="253"/>
      <c r="MT37" s="253"/>
      <c r="MU37" s="253"/>
      <c r="MV37" s="253"/>
      <c r="MW37" s="253"/>
      <c r="MX37" s="253"/>
      <c r="MY37" s="253"/>
      <c r="MZ37" s="253"/>
      <c r="NA37" s="253"/>
      <c r="NB37" s="253"/>
      <c r="NC37" s="253"/>
      <c r="ND37" s="253"/>
      <c r="NE37" s="253"/>
      <c r="NF37" s="253"/>
      <c r="NG37" s="253">
        <v>7.5</v>
      </c>
      <c r="NH37" s="253">
        <v>377.7</v>
      </c>
      <c r="NI37" s="253"/>
      <c r="NJ37" s="253"/>
      <c r="NK37" s="253"/>
      <c r="NL37" s="253"/>
      <c r="NM37" s="253"/>
      <c r="NN37" s="253"/>
      <c r="NO37" s="125"/>
      <c r="NP37" s="125"/>
      <c r="NQ37" s="125"/>
      <c r="NR37" s="125"/>
      <c r="NS37" s="125"/>
      <c r="NT37" s="125"/>
      <c r="NU37" s="125"/>
      <c r="NV37" s="125"/>
      <c r="NW37" s="125"/>
      <c r="NX37" s="125"/>
      <c r="NY37" s="125"/>
      <c r="NZ37" s="125"/>
      <c r="OA37" s="228"/>
      <c r="OB37" s="225"/>
      <c r="OC37" s="225">
        <v>0</v>
      </c>
      <c r="OD37" s="225">
        <f t="shared" si="719"/>
        <v>0</v>
      </c>
      <c r="OE37" s="228"/>
      <c r="OF37" s="225"/>
      <c r="OG37" s="225">
        <v>0</v>
      </c>
      <c r="OH37" s="225">
        <f t="shared" si="720"/>
        <v>0</v>
      </c>
      <c r="OI37" s="228"/>
      <c r="OJ37" s="225"/>
      <c r="OK37" s="225">
        <v>0</v>
      </c>
      <c r="OL37" s="225">
        <f t="shared" si="721"/>
        <v>0</v>
      </c>
      <c r="OM37" s="228"/>
      <c r="ON37" s="225"/>
      <c r="OO37" s="225">
        <v>0</v>
      </c>
      <c r="OP37" s="225">
        <f t="shared" si="722"/>
        <v>0</v>
      </c>
      <c r="OQ37" s="228"/>
      <c r="OR37" s="225"/>
      <c r="OS37" s="225">
        <v>0</v>
      </c>
      <c r="OT37" s="225">
        <f t="shared" si="620"/>
        <v>0</v>
      </c>
      <c r="OU37" s="228"/>
      <c r="OV37" s="225"/>
      <c r="OW37" s="225">
        <v>0</v>
      </c>
      <c r="OX37" s="225">
        <f t="shared" si="621"/>
        <v>0</v>
      </c>
      <c r="OY37" s="228"/>
      <c r="OZ37" s="225"/>
      <c r="PA37" s="225">
        <v>0</v>
      </c>
      <c r="PB37" s="225">
        <f t="shared" si="622"/>
        <v>0</v>
      </c>
      <c r="PC37" s="228"/>
      <c r="PD37" s="225"/>
      <c r="PE37" s="225">
        <v>0</v>
      </c>
      <c r="PF37" s="225">
        <f t="shared" si="623"/>
        <v>0</v>
      </c>
      <c r="PG37" s="228"/>
      <c r="PH37" s="225"/>
      <c r="PI37" s="225">
        <v>0</v>
      </c>
      <c r="PJ37" s="225">
        <f t="shared" si="624"/>
        <v>0</v>
      </c>
      <c r="PK37" s="228"/>
      <c r="PL37" s="225"/>
      <c r="PM37" s="225">
        <v>0</v>
      </c>
      <c r="PN37" s="225">
        <f t="shared" si="625"/>
        <v>0</v>
      </c>
      <c r="PO37" s="228"/>
      <c r="PP37" s="225"/>
      <c r="PQ37" s="225">
        <v>0</v>
      </c>
      <c r="PR37" s="225">
        <f t="shared" si="499"/>
        <v>0</v>
      </c>
      <c r="PS37" s="228"/>
      <c r="PT37" s="225"/>
      <c r="PU37" s="225">
        <v>0</v>
      </c>
      <c r="PV37" s="225">
        <f t="shared" si="500"/>
        <v>0</v>
      </c>
      <c r="PW37" s="228"/>
      <c r="PX37" s="225"/>
      <c r="PY37" s="225">
        <v>0</v>
      </c>
      <c r="PZ37" s="225">
        <f t="shared" si="501"/>
        <v>0</v>
      </c>
      <c r="QA37" s="228"/>
      <c r="QB37" s="225"/>
      <c r="QC37" s="225">
        <v>0</v>
      </c>
      <c r="QD37" s="225">
        <f t="shared" si="502"/>
        <v>0</v>
      </c>
      <c r="QE37" s="228"/>
      <c r="QF37" s="225"/>
      <c r="QG37" s="225">
        <v>0</v>
      </c>
      <c r="QH37" s="225">
        <f t="shared" si="503"/>
        <v>0</v>
      </c>
      <c r="QI37" s="228"/>
      <c r="QJ37" s="225"/>
      <c r="QK37" s="225">
        <v>0</v>
      </c>
      <c r="QL37" s="225">
        <f t="shared" si="504"/>
        <v>0</v>
      </c>
      <c r="QM37" s="228"/>
      <c r="QN37" s="225"/>
      <c r="QO37" s="225">
        <v>0</v>
      </c>
      <c r="QP37" s="225">
        <f t="shared" si="505"/>
        <v>0</v>
      </c>
      <c r="QQ37" s="228"/>
      <c r="QR37" s="225"/>
      <c r="QS37" s="225">
        <v>0</v>
      </c>
      <c r="QT37" s="225">
        <f t="shared" si="506"/>
        <v>0</v>
      </c>
      <c r="QU37" s="228"/>
      <c r="QV37" s="225"/>
      <c r="QW37" s="225">
        <v>0</v>
      </c>
      <c r="QX37" s="225">
        <f t="shared" si="507"/>
        <v>0</v>
      </c>
      <c r="QY37" s="225"/>
      <c r="QZ37" s="225">
        <v>0</v>
      </c>
      <c r="RA37" s="225">
        <f t="shared" si="508"/>
        <v>0</v>
      </c>
      <c r="RB37" s="225"/>
      <c r="RC37" s="225">
        <v>0</v>
      </c>
      <c r="RD37" s="225">
        <f t="shared" si="509"/>
        <v>0</v>
      </c>
      <c r="RE37" s="225"/>
      <c r="RF37" s="225">
        <v>0</v>
      </c>
      <c r="RG37" s="225">
        <v>0</v>
      </c>
      <c r="RH37" s="253"/>
      <c r="RI37" s="253"/>
      <c r="RJ37" s="253"/>
      <c r="RK37" s="253"/>
      <c r="RL37" s="253"/>
      <c r="RM37" s="253"/>
      <c r="RN37" s="253"/>
      <c r="RO37" s="253"/>
      <c r="RP37" s="253"/>
      <c r="RQ37" s="253"/>
      <c r="RR37" s="253"/>
      <c r="RS37" s="253"/>
      <c r="RT37" s="253"/>
      <c r="RU37" s="253"/>
      <c r="RV37" s="253"/>
      <c r="RW37" s="253"/>
      <c r="RX37" s="253"/>
      <c r="RY37" s="253"/>
      <c r="RZ37" s="253"/>
      <c r="SA37" s="253"/>
      <c r="SB37" s="253"/>
      <c r="SC37" s="253"/>
      <c r="SD37" s="253"/>
      <c r="SE37" s="253"/>
      <c r="SF37" s="253"/>
      <c r="SG37" s="253"/>
      <c r="SH37" s="253"/>
      <c r="SI37" s="253"/>
      <c r="SJ37" s="253"/>
      <c r="SK37" s="253"/>
      <c r="SL37" s="125"/>
      <c r="SM37" s="125"/>
      <c r="SN37" s="125"/>
      <c r="SO37" s="125"/>
      <c r="SP37" s="125"/>
      <c r="SQ37" s="125"/>
      <c r="SR37" s="125"/>
      <c r="SS37" s="125"/>
      <c r="ST37" s="125"/>
      <c r="SU37" s="125"/>
      <c r="SV37" s="125"/>
      <c r="SW37" s="125"/>
      <c r="SX37" s="228">
        <v>147</v>
      </c>
      <c r="SY37" s="240">
        <v>0</v>
      </c>
      <c r="SZ37" s="124">
        <v>50.69</v>
      </c>
      <c r="TA37" s="226">
        <f t="shared" si="723"/>
        <v>0</v>
      </c>
      <c r="TB37" s="228"/>
      <c r="TC37" s="240">
        <v>0</v>
      </c>
      <c r="TD37" s="124">
        <v>50.69</v>
      </c>
      <c r="TE37" s="226">
        <f t="shared" si="724"/>
        <v>0</v>
      </c>
      <c r="TF37" s="228"/>
      <c r="TG37" s="240">
        <v>0</v>
      </c>
      <c r="TH37" s="124">
        <v>50.69</v>
      </c>
      <c r="TI37" s="226">
        <f t="shared" si="725"/>
        <v>0</v>
      </c>
      <c r="TJ37" s="228"/>
      <c r="TK37" s="240">
        <v>0</v>
      </c>
      <c r="TL37" s="124">
        <v>50.69</v>
      </c>
      <c r="TM37" s="226">
        <f t="shared" si="726"/>
        <v>0</v>
      </c>
      <c r="TN37" s="228"/>
      <c r="TO37" s="240">
        <v>0</v>
      </c>
      <c r="TP37" s="124">
        <v>50.69</v>
      </c>
      <c r="TQ37" s="226">
        <f t="shared" si="630"/>
        <v>0</v>
      </c>
      <c r="TR37" s="228">
        <v>36.5</v>
      </c>
      <c r="TS37" s="240">
        <v>0</v>
      </c>
      <c r="TT37" s="124">
        <v>50.69</v>
      </c>
      <c r="TU37" s="226">
        <f t="shared" si="631"/>
        <v>0</v>
      </c>
      <c r="TV37" s="228">
        <v>39.75</v>
      </c>
      <c r="TW37" s="240">
        <v>0</v>
      </c>
      <c r="TX37" s="124">
        <v>50.69</v>
      </c>
      <c r="TY37" s="226">
        <f t="shared" si="632"/>
        <v>0</v>
      </c>
      <c r="TZ37" s="228">
        <v>24.5</v>
      </c>
      <c r="UA37" s="219">
        <v>0</v>
      </c>
      <c r="UB37" s="124">
        <v>50.69</v>
      </c>
      <c r="UC37" s="226">
        <f t="shared" si="633"/>
        <v>0</v>
      </c>
      <c r="UD37" s="228">
        <v>45</v>
      </c>
      <c r="UE37" s="219">
        <v>0</v>
      </c>
      <c r="UF37" s="124">
        <v>50.69</v>
      </c>
      <c r="UG37" s="226">
        <f t="shared" si="634"/>
        <v>0</v>
      </c>
      <c r="UH37" s="228">
        <v>43.25</v>
      </c>
      <c r="UI37" s="219">
        <v>0</v>
      </c>
      <c r="UJ37" s="124">
        <v>50.69</v>
      </c>
      <c r="UK37" s="226">
        <f t="shared" si="635"/>
        <v>0</v>
      </c>
      <c r="UL37" s="228">
        <v>38.5</v>
      </c>
      <c r="UM37" s="219">
        <v>0</v>
      </c>
      <c r="UN37" s="124">
        <v>50.69</v>
      </c>
      <c r="UO37" s="226">
        <f t="shared" si="520"/>
        <v>0</v>
      </c>
      <c r="UP37" s="228">
        <v>28.75</v>
      </c>
      <c r="UQ37" s="208">
        <v>0</v>
      </c>
      <c r="UR37" s="124">
        <v>50.69</v>
      </c>
      <c r="US37" s="226">
        <f t="shared" si="521"/>
        <v>0</v>
      </c>
      <c r="UT37" s="228">
        <v>39</v>
      </c>
      <c r="UU37" s="208">
        <v>0</v>
      </c>
      <c r="UV37" s="124">
        <v>50.69</v>
      </c>
      <c r="UW37" s="226">
        <f t="shared" si="522"/>
        <v>0</v>
      </c>
      <c r="UX37" s="228">
        <v>11.5</v>
      </c>
      <c r="UY37" s="208">
        <v>0</v>
      </c>
      <c r="UZ37" s="124">
        <v>50.69</v>
      </c>
      <c r="VA37" s="226">
        <f t="shared" si="523"/>
        <v>0</v>
      </c>
      <c r="VB37" s="228">
        <v>30.5</v>
      </c>
      <c r="VC37" s="208">
        <v>0</v>
      </c>
      <c r="VD37" s="124">
        <v>50.69</v>
      </c>
      <c r="VE37" s="226">
        <f t="shared" si="524"/>
        <v>0</v>
      </c>
      <c r="VF37" s="228">
        <v>30.5</v>
      </c>
      <c r="VG37" s="208">
        <v>0</v>
      </c>
      <c r="VH37" s="124">
        <v>50.69</v>
      </c>
      <c r="VI37" s="226">
        <f t="shared" si="525"/>
        <v>0</v>
      </c>
      <c r="VJ37" s="228">
        <v>6</v>
      </c>
      <c r="VK37" s="206">
        <v>50</v>
      </c>
      <c r="VL37" s="124">
        <v>50.69</v>
      </c>
      <c r="VM37" s="226">
        <f t="shared" si="526"/>
        <v>2534.5</v>
      </c>
      <c r="VN37" s="228">
        <v>1.25</v>
      </c>
      <c r="VO37" s="206">
        <v>50</v>
      </c>
      <c r="VP37" s="124">
        <v>50.69</v>
      </c>
      <c r="VQ37" s="226">
        <f t="shared" si="527"/>
        <v>2534.5</v>
      </c>
      <c r="VR37" s="228">
        <v>7</v>
      </c>
      <c r="VS37" s="206">
        <v>50</v>
      </c>
      <c r="VT37" s="124">
        <v>50.68</v>
      </c>
      <c r="VU37" s="226">
        <f t="shared" si="528"/>
        <v>2534</v>
      </c>
      <c r="VV37" s="225"/>
      <c r="VW37" s="124">
        <v>50.68</v>
      </c>
      <c r="VX37" s="226">
        <f t="shared" si="529"/>
        <v>0</v>
      </c>
      <c r="VY37" s="225">
        <v>50</v>
      </c>
      <c r="VZ37" s="124">
        <v>50.68</v>
      </c>
      <c r="WA37" s="226">
        <f t="shared" si="530"/>
        <v>2534</v>
      </c>
      <c r="WB37" s="226">
        <v>30</v>
      </c>
      <c r="WC37" s="226">
        <v>50.68</v>
      </c>
      <c r="WD37" s="226">
        <v>1520.4</v>
      </c>
      <c r="WE37" s="253"/>
      <c r="WF37" s="253"/>
      <c r="WG37" s="253"/>
      <c r="WH37" s="253"/>
      <c r="WI37" s="253"/>
      <c r="WJ37" s="253"/>
      <c r="WK37" s="253"/>
      <c r="WL37" s="253"/>
      <c r="WM37" s="253"/>
      <c r="WN37" s="253"/>
      <c r="WO37" s="253"/>
      <c r="WP37" s="253"/>
      <c r="WQ37" s="253"/>
      <c r="WR37" s="253"/>
      <c r="WS37" s="253"/>
      <c r="WT37" s="253"/>
      <c r="WU37" s="253"/>
      <c r="WV37" s="253"/>
      <c r="WW37" s="253"/>
      <c r="WX37" s="253"/>
      <c r="WY37" s="253">
        <v>147</v>
      </c>
      <c r="WZ37" s="253">
        <v>7449.96</v>
      </c>
      <c r="XA37" s="253">
        <v>53.5</v>
      </c>
      <c r="XB37" s="253">
        <v>2711.38</v>
      </c>
      <c r="XC37" s="253"/>
      <c r="XD37" s="253"/>
      <c r="XE37" s="253"/>
      <c r="XF37" s="253"/>
      <c r="XG37" s="253"/>
      <c r="XH37" s="253"/>
      <c r="XI37" s="125">
        <v>36.5</v>
      </c>
      <c r="XJ37" s="125">
        <v>1849.82</v>
      </c>
      <c r="XK37" s="125">
        <v>39.75</v>
      </c>
      <c r="XL37" s="125">
        <v>2014.53</v>
      </c>
      <c r="XM37" s="125">
        <v>24.5</v>
      </c>
      <c r="XN37" s="125">
        <v>1241.6600000000001</v>
      </c>
      <c r="XO37" s="125">
        <v>45</v>
      </c>
      <c r="XP37" s="125">
        <v>2280.6</v>
      </c>
      <c r="XQ37" s="125">
        <v>43.25</v>
      </c>
      <c r="XR37" s="125">
        <v>2191.91</v>
      </c>
      <c r="XS37" s="125">
        <v>38.5</v>
      </c>
      <c r="XT37" s="125">
        <v>2251.48</v>
      </c>
      <c r="XU37" s="228">
        <v>429.75</v>
      </c>
      <c r="XV37" s="226"/>
      <c r="XW37" s="226">
        <v>60.983651452282153</v>
      </c>
      <c r="XX37" s="208">
        <f t="shared" si="727"/>
        <v>0</v>
      </c>
      <c r="XY37" s="228"/>
      <c r="XZ37" s="226"/>
      <c r="YA37" s="226">
        <v>60.983651452282153</v>
      </c>
      <c r="YB37" s="208">
        <f t="shared" si="728"/>
        <v>0</v>
      </c>
      <c r="YC37" s="228"/>
      <c r="YD37" s="226"/>
      <c r="YE37" s="226">
        <v>60.983651452282153</v>
      </c>
      <c r="YF37" s="208">
        <f t="shared" si="729"/>
        <v>0</v>
      </c>
      <c r="YG37" s="228"/>
      <c r="YH37" s="226"/>
      <c r="YI37" s="226">
        <v>60.983651452282153</v>
      </c>
      <c r="YJ37" s="208">
        <f t="shared" si="730"/>
        <v>0</v>
      </c>
      <c r="YK37" s="228"/>
      <c r="YL37" s="226"/>
      <c r="YM37" s="226">
        <v>60.983651452282153</v>
      </c>
      <c r="YN37" s="208">
        <f t="shared" si="640"/>
        <v>0</v>
      </c>
      <c r="YO37" s="228"/>
      <c r="YP37" s="226"/>
      <c r="YQ37" s="226">
        <v>60.983651452282153</v>
      </c>
      <c r="YR37" s="208">
        <f t="shared" si="641"/>
        <v>0</v>
      </c>
      <c r="YS37" s="228">
        <v>246.5</v>
      </c>
      <c r="YT37" s="226"/>
      <c r="YU37" s="226">
        <v>60.983651452282153</v>
      </c>
      <c r="YV37" s="208">
        <f t="shared" si="642"/>
        <v>0</v>
      </c>
      <c r="YW37" s="228">
        <v>188.25</v>
      </c>
      <c r="YX37" s="226"/>
      <c r="YY37" s="226">
        <v>60.983651452282153</v>
      </c>
      <c r="YZ37" s="208">
        <f t="shared" si="643"/>
        <v>0</v>
      </c>
      <c r="ZA37" s="228">
        <v>296.25</v>
      </c>
      <c r="ZB37" s="226"/>
      <c r="ZC37" s="226">
        <v>60.983651452282153</v>
      </c>
      <c r="ZD37" s="208">
        <f t="shared" si="644"/>
        <v>0</v>
      </c>
      <c r="ZE37" s="228">
        <v>392</v>
      </c>
      <c r="ZF37" s="226"/>
      <c r="ZG37" s="226">
        <v>60.983651452282153</v>
      </c>
      <c r="ZH37" s="208">
        <f t="shared" si="645"/>
        <v>0</v>
      </c>
      <c r="ZI37" s="228">
        <v>534.75</v>
      </c>
      <c r="ZJ37" s="225">
        <v>0</v>
      </c>
      <c r="ZK37" s="225">
        <v>66.8</v>
      </c>
      <c r="ZL37" s="208">
        <f t="shared" si="541"/>
        <v>0</v>
      </c>
      <c r="ZM37" s="228">
        <v>743.5</v>
      </c>
      <c r="ZN37" s="225">
        <v>0</v>
      </c>
      <c r="ZO37" s="225">
        <v>66.8</v>
      </c>
      <c r="ZP37" s="208">
        <f t="shared" si="542"/>
        <v>0</v>
      </c>
      <c r="ZQ37" s="228">
        <v>679.5</v>
      </c>
      <c r="ZR37" s="225">
        <v>300</v>
      </c>
      <c r="ZS37" s="225">
        <v>66.8</v>
      </c>
      <c r="ZT37" s="208">
        <f t="shared" si="543"/>
        <v>20040</v>
      </c>
      <c r="ZU37" s="228">
        <v>482</v>
      </c>
      <c r="ZV37" s="225">
        <v>0</v>
      </c>
      <c r="ZW37" s="225">
        <v>66.8</v>
      </c>
      <c r="ZX37" s="208">
        <f t="shared" si="544"/>
        <v>0</v>
      </c>
      <c r="ZY37" s="228">
        <v>652.75</v>
      </c>
      <c r="ZZ37" s="225">
        <v>0</v>
      </c>
      <c r="AAA37" s="225">
        <v>66.8</v>
      </c>
      <c r="AAB37" s="208">
        <f t="shared" si="545"/>
        <v>0</v>
      </c>
      <c r="AAC37" s="228"/>
      <c r="AAD37" s="225">
        <v>0</v>
      </c>
      <c r="AAE37" s="225">
        <v>66.8</v>
      </c>
      <c r="AAF37" s="208">
        <f t="shared" si="546"/>
        <v>0</v>
      </c>
      <c r="AAG37" s="228"/>
      <c r="AAH37" s="225">
        <v>0</v>
      </c>
      <c r="AAI37" s="225">
        <v>66.8</v>
      </c>
      <c r="AAJ37" s="208">
        <f t="shared" si="547"/>
        <v>0</v>
      </c>
      <c r="AAK37" s="228"/>
      <c r="AAL37" s="225">
        <v>300</v>
      </c>
      <c r="AAM37" s="225">
        <v>66.8</v>
      </c>
      <c r="AAN37" s="208">
        <f t="shared" si="548"/>
        <v>20040</v>
      </c>
      <c r="AAO37" s="228"/>
      <c r="AAP37" s="225">
        <v>400</v>
      </c>
      <c r="AAQ37" s="225">
        <v>66.8</v>
      </c>
      <c r="AAR37" s="208">
        <f t="shared" si="549"/>
        <v>26720</v>
      </c>
      <c r="AAS37" s="225"/>
      <c r="AAT37" s="225">
        <v>82.5</v>
      </c>
      <c r="AAU37" s="208">
        <f t="shared" si="550"/>
        <v>0</v>
      </c>
      <c r="AAV37" s="225">
        <v>400</v>
      </c>
      <c r="AAW37" s="225">
        <v>66.8</v>
      </c>
      <c r="AAX37" s="226">
        <f t="shared" si="551"/>
        <v>26720</v>
      </c>
      <c r="AAY37" s="226">
        <v>500</v>
      </c>
      <c r="AAZ37" s="226">
        <v>60.983651452282153</v>
      </c>
      <c r="ABA37" s="226">
        <v>30491.825726141076</v>
      </c>
      <c r="ABB37" s="253"/>
      <c r="ABC37" s="253"/>
      <c r="ABD37" s="253"/>
      <c r="ABE37" s="253"/>
      <c r="ABF37" s="253"/>
      <c r="ABG37" s="253"/>
      <c r="ABH37" s="253"/>
      <c r="ABI37" s="253"/>
      <c r="ABJ37" s="253"/>
      <c r="ABK37" s="253"/>
      <c r="ABL37" s="253"/>
      <c r="ABM37" s="253"/>
      <c r="ABN37" s="253"/>
      <c r="ABO37" s="253"/>
      <c r="ABP37" s="253"/>
      <c r="ABQ37" s="253"/>
      <c r="ABR37" s="253"/>
      <c r="ABS37" s="253"/>
      <c r="ABT37" s="253"/>
      <c r="ABU37" s="253"/>
      <c r="ABV37" s="253">
        <v>429.75</v>
      </c>
      <c r="ABW37" s="253">
        <v>22965.84</v>
      </c>
      <c r="ABX37" s="253"/>
      <c r="ABY37" s="253"/>
      <c r="ABZ37" s="253"/>
      <c r="ACA37" s="253"/>
      <c r="ACB37" s="253"/>
      <c r="ACC37" s="253"/>
      <c r="ACD37" s="253"/>
      <c r="ACE37" s="253"/>
      <c r="ACF37" s="126"/>
      <c r="ACG37" s="126"/>
      <c r="ACH37" s="126">
        <v>246.5</v>
      </c>
      <c r="ACI37" s="126">
        <v>16466.2</v>
      </c>
      <c r="ACJ37" s="126">
        <v>188.25</v>
      </c>
      <c r="ACK37" s="126">
        <v>12575.1</v>
      </c>
      <c r="ACL37" s="126">
        <v>296.25</v>
      </c>
      <c r="ACM37" s="126">
        <v>18552.22</v>
      </c>
      <c r="ACN37" s="126">
        <v>392</v>
      </c>
      <c r="ACO37" s="126">
        <v>26185.599999999999</v>
      </c>
      <c r="ACP37" s="126">
        <v>534.75</v>
      </c>
      <c r="ACQ37" s="126">
        <v>32562.48</v>
      </c>
      <c r="ACR37" s="131">
        <v>0</v>
      </c>
      <c r="ACS37" s="227">
        <v>0</v>
      </c>
      <c r="ACT37" s="225">
        <v>51.550270270270268</v>
      </c>
      <c r="ACU37" s="226">
        <f t="shared" si="731"/>
        <v>0</v>
      </c>
      <c r="ACV37" s="131">
        <v>0</v>
      </c>
      <c r="ACW37" s="227">
        <v>0</v>
      </c>
      <c r="ACX37" s="225">
        <v>51.550270270270268</v>
      </c>
      <c r="ACY37" s="226">
        <f t="shared" si="732"/>
        <v>0</v>
      </c>
      <c r="ACZ37" s="131">
        <v>0</v>
      </c>
      <c r="ADA37" s="227">
        <v>0</v>
      </c>
      <c r="ADB37" s="225">
        <v>51.550270270270268</v>
      </c>
      <c r="ADC37" s="226">
        <f t="shared" si="733"/>
        <v>0</v>
      </c>
      <c r="ADD37" s="131">
        <v>0</v>
      </c>
      <c r="ADE37" s="227">
        <v>0</v>
      </c>
      <c r="ADF37" s="225">
        <v>51.550270270270268</v>
      </c>
      <c r="ADG37" s="226">
        <f t="shared" si="734"/>
        <v>0</v>
      </c>
      <c r="ADH37" s="131">
        <v>0</v>
      </c>
      <c r="ADI37" s="227">
        <v>0</v>
      </c>
      <c r="ADJ37" s="225">
        <v>51.550270270270268</v>
      </c>
      <c r="ADK37" s="226">
        <f t="shared" si="650"/>
        <v>0</v>
      </c>
      <c r="ADL37" s="131">
        <v>0</v>
      </c>
      <c r="ADM37" s="227">
        <v>0</v>
      </c>
      <c r="ADN37" s="225">
        <v>51.550270270270268</v>
      </c>
      <c r="ADO37" s="225">
        <f t="shared" si="651"/>
        <v>0</v>
      </c>
      <c r="ADP37" s="131">
        <v>0</v>
      </c>
      <c r="ADQ37" s="227">
        <v>0</v>
      </c>
      <c r="ADR37" s="225">
        <v>51.550270270270268</v>
      </c>
      <c r="ADS37" s="225">
        <f t="shared" si="652"/>
        <v>0</v>
      </c>
      <c r="ADT37" s="131">
        <v>0</v>
      </c>
      <c r="ADU37" s="225">
        <v>0</v>
      </c>
      <c r="ADV37" s="225">
        <v>51.550270270270268</v>
      </c>
      <c r="ADW37" s="225">
        <f t="shared" si="653"/>
        <v>0</v>
      </c>
      <c r="ADX37" s="131">
        <v>11</v>
      </c>
      <c r="ADY37" s="225">
        <v>0</v>
      </c>
      <c r="ADZ37" s="225">
        <v>51.550270270270268</v>
      </c>
      <c r="AEA37" s="225">
        <f t="shared" si="654"/>
        <v>0</v>
      </c>
      <c r="AEB37" s="131">
        <v>55.5</v>
      </c>
      <c r="AEC37" s="225">
        <v>0</v>
      </c>
      <c r="AED37" s="225">
        <v>51.550270270270268</v>
      </c>
      <c r="AEE37" s="225">
        <f t="shared" si="655"/>
        <v>0</v>
      </c>
      <c r="AEF37" s="131">
        <v>87</v>
      </c>
      <c r="AEG37" s="225">
        <v>0</v>
      </c>
      <c r="AEH37" s="225">
        <v>51.550270270270268</v>
      </c>
      <c r="AEI37" s="225">
        <f t="shared" si="562"/>
        <v>0</v>
      </c>
      <c r="AEJ37" s="131">
        <v>33</v>
      </c>
      <c r="AEK37" s="225">
        <v>0</v>
      </c>
      <c r="AEL37" s="225">
        <v>51.550270270270268</v>
      </c>
      <c r="AEM37" s="225">
        <f t="shared" si="563"/>
        <v>0</v>
      </c>
      <c r="AEN37" s="131">
        <v>42</v>
      </c>
      <c r="AEO37" s="225">
        <v>1000</v>
      </c>
      <c r="AEP37" s="225">
        <v>51.550270270270268</v>
      </c>
      <c r="AEQ37" s="225">
        <f t="shared" si="564"/>
        <v>51550.270270270266</v>
      </c>
      <c r="AER37" s="131">
        <v>30</v>
      </c>
      <c r="AES37" s="225"/>
      <c r="AET37" s="225">
        <v>51.550270270270268</v>
      </c>
      <c r="AEU37" s="225">
        <f t="shared" si="565"/>
        <v>0</v>
      </c>
      <c r="AEV37" s="131">
        <v>39</v>
      </c>
      <c r="AEW37" s="225"/>
      <c r="AEX37" s="225">
        <v>51.550270270270268</v>
      </c>
      <c r="AEY37" s="225">
        <f t="shared" si="566"/>
        <v>0</v>
      </c>
      <c r="AEZ37" s="131">
        <v>54</v>
      </c>
      <c r="AFA37" s="225"/>
      <c r="AFB37" s="225">
        <v>51.550270270270268</v>
      </c>
      <c r="AFC37" s="225">
        <f t="shared" si="567"/>
        <v>0</v>
      </c>
      <c r="AFD37" s="131">
        <v>12</v>
      </c>
      <c r="AFE37" s="225"/>
      <c r="AFF37" s="225">
        <v>51.550270270270268</v>
      </c>
      <c r="AFG37" s="225">
        <f t="shared" si="568"/>
        <v>0</v>
      </c>
      <c r="AFH37" s="131">
        <v>52.25</v>
      </c>
      <c r="AFI37" s="225"/>
      <c r="AFJ37" s="225">
        <v>51.550270270270268</v>
      </c>
      <c r="AFK37" s="225">
        <f t="shared" si="569"/>
        <v>0</v>
      </c>
      <c r="AFL37" s="131">
        <f>41+10.5</f>
        <v>51.5</v>
      </c>
      <c r="AFM37" s="225"/>
      <c r="AFN37" s="225">
        <v>51.550270270270268</v>
      </c>
      <c r="AFO37" s="225">
        <f t="shared" si="570"/>
        <v>0</v>
      </c>
      <c r="AFP37" s="225"/>
      <c r="AFQ37" s="225">
        <v>51.550270270270268</v>
      </c>
      <c r="AFR37" s="225">
        <f t="shared" si="571"/>
        <v>0</v>
      </c>
      <c r="AFS37" s="225"/>
      <c r="AFT37" s="225">
        <v>51.550270270270268</v>
      </c>
      <c r="AFU37" s="225">
        <f t="shared" si="572"/>
        <v>0</v>
      </c>
      <c r="AFV37" s="225"/>
      <c r="AFW37" s="225">
        <v>46</v>
      </c>
      <c r="AFX37" s="225">
        <v>0</v>
      </c>
      <c r="AFY37" s="253">
        <v>0</v>
      </c>
      <c r="AFZ37" s="253">
        <v>0</v>
      </c>
      <c r="AGA37" s="253">
        <v>0</v>
      </c>
      <c r="AGB37" s="253">
        <v>0</v>
      </c>
      <c r="AGC37" s="253">
        <v>0</v>
      </c>
      <c r="AGD37" s="253">
        <v>0</v>
      </c>
      <c r="AGE37" s="253">
        <v>0</v>
      </c>
      <c r="AGF37" s="253">
        <v>0</v>
      </c>
      <c r="AGG37" s="253">
        <v>0</v>
      </c>
      <c r="AGH37" s="253">
        <v>0</v>
      </c>
      <c r="AGI37" s="253">
        <v>0</v>
      </c>
      <c r="AGJ37" s="253">
        <v>0</v>
      </c>
      <c r="AGK37" s="253">
        <v>0</v>
      </c>
      <c r="AGL37" s="253">
        <v>0</v>
      </c>
      <c r="AGM37" s="253">
        <v>0</v>
      </c>
      <c r="AGN37" s="253">
        <v>0</v>
      </c>
      <c r="AGO37" s="253">
        <v>0</v>
      </c>
      <c r="AGP37" s="253">
        <v>0</v>
      </c>
      <c r="AGQ37" s="253">
        <v>0</v>
      </c>
      <c r="AGR37" s="253">
        <v>0</v>
      </c>
      <c r="AGS37" s="253">
        <v>0</v>
      </c>
      <c r="AGT37" s="253">
        <v>0</v>
      </c>
      <c r="AGU37" s="253">
        <v>519</v>
      </c>
      <c r="AGV37" s="253">
        <v>27714.6</v>
      </c>
      <c r="AGW37" s="253">
        <v>0</v>
      </c>
      <c r="AGX37" s="253">
        <v>0</v>
      </c>
      <c r="AGY37" s="253">
        <v>0</v>
      </c>
      <c r="AGZ37" s="253">
        <v>0</v>
      </c>
      <c r="AHA37" s="253">
        <v>0</v>
      </c>
      <c r="AHB37" s="253">
        <v>0</v>
      </c>
      <c r="AHC37" s="128">
        <v>0</v>
      </c>
      <c r="AHD37" s="128">
        <v>0</v>
      </c>
      <c r="AHE37" s="128">
        <v>0</v>
      </c>
      <c r="AHF37" s="128">
        <v>0</v>
      </c>
      <c r="AHG37" s="128">
        <v>0</v>
      </c>
      <c r="AHH37" s="128">
        <v>0</v>
      </c>
      <c r="AHI37" s="128">
        <v>11</v>
      </c>
      <c r="AHJ37" s="128">
        <v>602.64</v>
      </c>
      <c r="AHK37" s="128">
        <v>55.5</v>
      </c>
      <c r="AHL37" s="128">
        <v>2861.04</v>
      </c>
      <c r="AHM37" s="128">
        <v>87</v>
      </c>
      <c r="AHN37" s="128">
        <v>4581.84</v>
      </c>
      <c r="AHO37" s="227">
        <f t="shared" si="12"/>
        <v>576.75</v>
      </c>
      <c r="AHP37" s="127">
        <f t="shared" si="13"/>
        <v>0</v>
      </c>
      <c r="AHQ37" s="127">
        <f t="shared" si="14"/>
        <v>0</v>
      </c>
      <c r="AHR37" s="227">
        <f t="shared" si="15"/>
        <v>0</v>
      </c>
      <c r="AHS37" s="127">
        <f t="shared" si="16"/>
        <v>0</v>
      </c>
      <c r="AHT37" s="127">
        <f t="shared" si="17"/>
        <v>0</v>
      </c>
      <c r="AHU37" s="227">
        <f t="shared" si="18"/>
        <v>0</v>
      </c>
      <c r="AHV37" s="127">
        <f t="shared" si="19"/>
        <v>0</v>
      </c>
      <c r="AHW37" s="127">
        <f t="shared" si="20"/>
        <v>0</v>
      </c>
      <c r="AHX37" s="227">
        <v>0</v>
      </c>
      <c r="AHY37" s="127">
        <f t="shared" si="21"/>
        <v>0</v>
      </c>
      <c r="AHZ37" s="127">
        <f t="shared" si="656"/>
        <v>0</v>
      </c>
      <c r="AIA37" s="227">
        <f t="shared" si="735"/>
        <v>0</v>
      </c>
      <c r="AIB37" s="127">
        <f t="shared" si="735"/>
        <v>0</v>
      </c>
      <c r="AIC37" s="127">
        <f t="shared" si="736"/>
        <v>0</v>
      </c>
      <c r="AID37" s="227">
        <f t="shared" si="736"/>
        <v>36.5</v>
      </c>
      <c r="AIE37" s="127">
        <f t="shared" si="736"/>
        <v>0</v>
      </c>
      <c r="AIF37" s="127">
        <f t="shared" si="737"/>
        <v>0</v>
      </c>
      <c r="AIG37" s="227">
        <f t="shared" si="737"/>
        <v>286.25</v>
      </c>
      <c r="AIH37" s="127">
        <f>SUM(AE37,FF37,KC37,OZ37,TW37,YT37,ADQ37)</f>
        <v>0</v>
      </c>
      <c r="AII37" s="127">
        <f t="shared" si="738"/>
        <v>0</v>
      </c>
      <c r="AIJ37" s="227">
        <f t="shared" si="738"/>
        <v>212.75</v>
      </c>
      <c r="AIK37" s="127">
        <f t="shared" si="738"/>
        <v>0</v>
      </c>
      <c r="AIL37" s="127">
        <f t="shared" si="739"/>
        <v>0</v>
      </c>
      <c r="AIM37" s="227">
        <f t="shared" si="739"/>
        <v>361.25</v>
      </c>
      <c r="AIN37" s="127">
        <f t="shared" si="739"/>
        <v>0</v>
      </c>
      <c r="AIO37" s="127">
        <f>SUM(AO37,FP37,KM37,PJ37,UG37,ZD37,AEA37)</f>
        <v>0</v>
      </c>
      <c r="AIP37" s="227">
        <f t="shared" si="740"/>
        <v>501.25</v>
      </c>
      <c r="AIQ37" s="127">
        <f t="shared" si="740"/>
        <v>0</v>
      </c>
      <c r="AIR37" s="127">
        <f t="shared" si="741"/>
        <v>0</v>
      </c>
      <c r="AIS37" s="227">
        <f t="shared" si="741"/>
        <v>660.25</v>
      </c>
      <c r="AIT37" s="127">
        <f t="shared" si="741"/>
        <v>0</v>
      </c>
      <c r="AIU37" s="127">
        <f t="shared" si="742"/>
        <v>0</v>
      </c>
      <c r="AIV37" s="227">
        <f t="shared" si="742"/>
        <v>826.25</v>
      </c>
      <c r="AIW37" s="127">
        <f t="shared" si="742"/>
        <v>0</v>
      </c>
      <c r="AIX37" s="127">
        <f t="shared" si="743"/>
        <v>0</v>
      </c>
      <c r="AIY37" s="227">
        <f t="shared" si="743"/>
        <v>778.5</v>
      </c>
      <c r="AIZ37" s="151">
        <f t="shared" si="743"/>
        <v>1300</v>
      </c>
      <c r="AJA37" s="127">
        <f t="shared" si="744"/>
        <v>71590.270270270266</v>
      </c>
      <c r="AJB37" s="227">
        <f t="shared" si="744"/>
        <v>535.5</v>
      </c>
      <c r="AJC37" s="127">
        <f t="shared" si="744"/>
        <v>0</v>
      </c>
      <c r="AJD37" s="127">
        <f t="shared" si="745"/>
        <v>0</v>
      </c>
      <c r="AJE37" s="227">
        <f t="shared" si="745"/>
        <v>737.25</v>
      </c>
      <c r="AJF37" s="127">
        <f t="shared" si="745"/>
        <v>0</v>
      </c>
      <c r="AJG37" s="127">
        <f t="shared" si="746"/>
        <v>0</v>
      </c>
      <c r="AJH37" s="227">
        <f t="shared" si="746"/>
        <v>105.5</v>
      </c>
      <c r="AJI37" s="127">
        <f t="shared" si="746"/>
        <v>0</v>
      </c>
      <c r="AJJ37" s="127">
        <f t="shared" si="747"/>
        <v>0</v>
      </c>
      <c r="AJK37" s="227">
        <f t="shared" si="747"/>
        <v>30.75</v>
      </c>
      <c r="AJL37" s="127">
        <f t="shared" si="747"/>
        <v>50</v>
      </c>
      <c r="AJM37" s="127">
        <f t="shared" si="748"/>
        <v>2534.5</v>
      </c>
      <c r="AJN37" s="227">
        <f t="shared" si="748"/>
        <v>113.5</v>
      </c>
      <c r="AJO37" s="127">
        <f t="shared" si="748"/>
        <v>350</v>
      </c>
      <c r="AJP37" s="127">
        <f t="shared" si="749"/>
        <v>22574.5</v>
      </c>
      <c r="AJQ37" s="227">
        <f t="shared" si="749"/>
        <v>175.5</v>
      </c>
      <c r="AJR37" s="127">
        <f t="shared" si="749"/>
        <v>450</v>
      </c>
      <c r="AJS37" s="127">
        <f t="shared" si="750"/>
        <v>29254</v>
      </c>
      <c r="AJT37" s="127">
        <f t="shared" si="750"/>
        <v>0</v>
      </c>
      <c r="AJU37" s="127">
        <f>CF37+HG37+MD37+RA37+VX37+AAU37+AFR37</f>
        <v>0</v>
      </c>
      <c r="AJV37" s="127">
        <f>CG37+HH37+ME37+RB37+VY37+AAV37+AFS37</f>
        <v>450</v>
      </c>
      <c r="AJW37" s="127">
        <f>CI37+HJ37+MG37+RD37+WA37+AAX37+AFU37</f>
        <v>29254</v>
      </c>
      <c r="AJX37" s="127">
        <v>580</v>
      </c>
      <c r="AJY37" s="127">
        <v>35044.725726141078</v>
      </c>
      <c r="AJZ37" s="128">
        <f t="shared" si="42"/>
        <v>0</v>
      </c>
      <c r="AKA37" s="128">
        <f t="shared" si="43"/>
        <v>0</v>
      </c>
      <c r="AKB37" s="128">
        <v>0</v>
      </c>
      <c r="AKC37" s="128">
        <v>0</v>
      </c>
      <c r="AKD37" s="128">
        <v>0</v>
      </c>
      <c r="AKE37" s="128">
        <v>0</v>
      </c>
      <c r="AKF37" s="128">
        <f t="shared" si="44"/>
        <v>0</v>
      </c>
      <c r="AKG37" s="128">
        <f t="shared" si="45"/>
        <v>0</v>
      </c>
      <c r="AKH37" s="128">
        <f t="shared" si="46"/>
        <v>0</v>
      </c>
      <c r="AKI37" s="128">
        <f t="shared" si="583"/>
        <v>0</v>
      </c>
      <c r="AKJ37" s="128">
        <v>0</v>
      </c>
      <c r="AKK37" s="128">
        <v>0</v>
      </c>
      <c r="AKL37" s="128">
        <f t="shared" si="751"/>
        <v>0</v>
      </c>
      <c r="AKM37" s="128">
        <f t="shared" si="751"/>
        <v>0</v>
      </c>
      <c r="AKN37" s="128">
        <f t="shared" si="752"/>
        <v>0</v>
      </c>
      <c r="AKO37" s="128">
        <f t="shared" si="752"/>
        <v>0</v>
      </c>
      <c r="AKP37" s="128">
        <f t="shared" si="752"/>
        <v>0</v>
      </c>
      <c r="AKQ37" s="128">
        <f t="shared" si="752"/>
        <v>0</v>
      </c>
      <c r="AKR37" s="128">
        <f t="shared" si="753"/>
        <v>0</v>
      </c>
      <c r="AKS37" s="128">
        <f t="shared" si="753"/>
        <v>0</v>
      </c>
      <c r="AKT37" s="128">
        <f t="shared" si="753"/>
        <v>576.75</v>
      </c>
      <c r="AKU37" s="128">
        <f t="shared" si="753"/>
        <v>30415.8</v>
      </c>
      <c r="AKV37" s="128">
        <f t="shared" si="753"/>
        <v>580</v>
      </c>
      <c r="AKW37" s="128">
        <f t="shared" si="753"/>
        <v>30803.68</v>
      </c>
      <c r="AKX37" s="128">
        <f t="shared" si="753"/>
        <v>0</v>
      </c>
      <c r="AKY37" s="128">
        <f t="shared" si="753"/>
        <v>0</v>
      </c>
      <c r="AKZ37" s="128">
        <f t="shared" si="753"/>
        <v>0</v>
      </c>
      <c r="ALA37" s="128">
        <f t="shared" si="753"/>
        <v>0</v>
      </c>
      <c r="ALB37" s="128">
        <f t="shared" si="754"/>
        <v>0</v>
      </c>
      <c r="ALC37" s="128">
        <f t="shared" si="754"/>
        <v>0</v>
      </c>
      <c r="ALD37" s="128">
        <f t="shared" si="754"/>
        <v>36.5</v>
      </c>
      <c r="ALE37" s="128">
        <f t="shared" si="754"/>
        <v>1849.82</v>
      </c>
      <c r="ALF37" s="128">
        <f t="shared" si="754"/>
        <v>286.25</v>
      </c>
      <c r="ALG37" s="128">
        <f t="shared" si="754"/>
        <v>18480.73</v>
      </c>
      <c r="ALH37" s="128">
        <f t="shared" si="754"/>
        <v>212.75</v>
      </c>
      <c r="ALI37" s="128">
        <f t="shared" si="755"/>
        <v>13816.76</v>
      </c>
      <c r="ALJ37" s="128">
        <f t="shared" si="755"/>
        <v>361.25</v>
      </c>
      <c r="ALK37" s="128">
        <f t="shared" si="755"/>
        <v>21934.78</v>
      </c>
      <c r="ALL37" s="128">
        <f>DZ37+IY37+NV37+SS37+XP37+ACM37+AHJ37</f>
        <v>21934.78</v>
      </c>
      <c r="ALM37" s="128">
        <v>501.25</v>
      </c>
      <c r="ALN37" s="128">
        <v>31821.09</v>
      </c>
      <c r="ALO37" s="128">
        <v>31821.09</v>
      </c>
      <c r="ALP37" s="128">
        <v>660.25</v>
      </c>
      <c r="ALQ37" s="128">
        <v>39395.800000000003</v>
      </c>
      <c r="ALR37" s="128">
        <v>39395.800000000003</v>
      </c>
    </row>
    <row r="38" spans="1:1006" s="115" customFormat="1" ht="18" hidden="1" customHeight="1" outlineLevel="1" x14ac:dyDescent="0.25">
      <c r="A38" s="120"/>
      <c r="B38" s="120"/>
      <c r="C38" s="298" t="s">
        <v>302</v>
      </c>
      <c r="D38" s="178"/>
      <c r="E38" s="206"/>
      <c r="F38" s="206">
        <v>0</v>
      </c>
      <c r="G38" s="227"/>
      <c r="H38" s="225"/>
      <c r="I38" s="208">
        <f t="shared" si="707"/>
        <v>0</v>
      </c>
      <c r="J38" s="206">
        <v>0</v>
      </c>
      <c r="K38" s="227"/>
      <c r="L38" s="225"/>
      <c r="M38" s="208">
        <f t="shared" si="708"/>
        <v>0</v>
      </c>
      <c r="N38" s="206">
        <v>0</v>
      </c>
      <c r="O38" s="225"/>
      <c r="P38" s="225"/>
      <c r="Q38" s="208">
        <f t="shared" si="709"/>
        <v>0</v>
      </c>
      <c r="R38" s="206">
        <v>0</v>
      </c>
      <c r="S38" s="225"/>
      <c r="T38" s="225"/>
      <c r="U38" s="208">
        <f t="shared" si="710"/>
        <v>0</v>
      </c>
      <c r="V38" s="208">
        <v>0</v>
      </c>
      <c r="W38" s="225"/>
      <c r="X38" s="225"/>
      <c r="Y38" s="208">
        <f t="shared" si="590"/>
        <v>0</v>
      </c>
      <c r="Z38" s="208">
        <v>0</v>
      </c>
      <c r="AA38" s="225"/>
      <c r="AB38" s="225"/>
      <c r="AC38" s="208">
        <f t="shared" si="591"/>
        <v>0</v>
      </c>
      <c r="AD38" s="208">
        <v>0</v>
      </c>
      <c r="AE38" s="225"/>
      <c r="AF38" s="225"/>
      <c r="AG38" s="208">
        <f t="shared" si="592"/>
        <v>0</v>
      </c>
      <c r="AH38" s="208">
        <v>0</v>
      </c>
      <c r="AI38" s="225"/>
      <c r="AJ38" s="225"/>
      <c r="AK38" s="208">
        <f t="shared" si="593"/>
        <v>0</v>
      </c>
      <c r="AL38" s="208">
        <v>0</v>
      </c>
      <c r="AM38" s="225"/>
      <c r="AN38" s="225"/>
      <c r="AO38" s="208">
        <f t="shared" si="594"/>
        <v>0</v>
      </c>
      <c r="AP38" s="208"/>
      <c r="AQ38" s="225"/>
      <c r="AR38" s="225"/>
      <c r="AS38" s="208">
        <f t="shared" si="595"/>
        <v>0</v>
      </c>
      <c r="AT38" s="208"/>
      <c r="AU38" s="225"/>
      <c r="AV38" s="225"/>
      <c r="AW38" s="208">
        <f t="shared" si="436"/>
        <v>0</v>
      </c>
      <c r="AX38" s="208"/>
      <c r="AY38" s="225"/>
      <c r="AZ38" s="225"/>
      <c r="BA38" s="208">
        <f t="shared" si="437"/>
        <v>0</v>
      </c>
      <c r="BB38" s="208"/>
      <c r="BC38" s="225"/>
      <c r="BD38" s="225"/>
      <c r="BE38" s="208">
        <f t="shared" si="438"/>
        <v>0</v>
      </c>
      <c r="BF38" s="208"/>
      <c r="BG38" s="225"/>
      <c r="BH38" s="225"/>
      <c r="BI38" s="208">
        <f t="shared" si="439"/>
        <v>0</v>
      </c>
      <c r="BJ38" s="208"/>
      <c r="BK38" s="225"/>
      <c r="BL38" s="225"/>
      <c r="BM38" s="208">
        <f t="shared" si="440"/>
        <v>0</v>
      </c>
      <c r="BN38" s="208">
        <v>0</v>
      </c>
      <c r="BO38" s="227"/>
      <c r="BP38" s="225"/>
      <c r="BQ38" s="208">
        <f t="shared" si="441"/>
        <v>0</v>
      </c>
      <c r="BR38" s="208"/>
      <c r="BS38" s="227"/>
      <c r="BT38" s="225"/>
      <c r="BU38" s="208">
        <f t="shared" si="442"/>
        <v>0</v>
      </c>
      <c r="BV38" s="208"/>
      <c r="BW38" s="227"/>
      <c r="BX38" s="225"/>
      <c r="BY38" s="208">
        <f t="shared" si="443"/>
        <v>0</v>
      </c>
      <c r="BZ38" s="208"/>
      <c r="CA38" s="227"/>
      <c r="CB38" s="225"/>
      <c r="CC38" s="208">
        <f t="shared" si="444"/>
        <v>0</v>
      </c>
      <c r="CD38" s="227"/>
      <c r="CE38" s="225"/>
      <c r="CF38" s="208">
        <f t="shared" si="445"/>
        <v>0</v>
      </c>
      <c r="CG38" s="227"/>
      <c r="CH38" s="225"/>
      <c r="CI38" s="226"/>
      <c r="CJ38" s="226"/>
      <c r="CK38" s="226"/>
      <c r="CL38" s="226"/>
      <c r="CM38" s="253">
        <v>0</v>
      </c>
      <c r="CN38" s="253">
        <v>0</v>
      </c>
      <c r="CO38" s="253">
        <v>0</v>
      </c>
      <c r="CP38" s="253">
        <v>0</v>
      </c>
      <c r="CQ38" s="253">
        <v>0</v>
      </c>
      <c r="CR38" s="253">
        <v>0</v>
      </c>
      <c r="CS38" s="253">
        <v>0</v>
      </c>
      <c r="CT38" s="253">
        <v>0</v>
      </c>
      <c r="CU38" s="253">
        <v>0</v>
      </c>
      <c r="CV38" s="253">
        <v>0</v>
      </c>
      <c r="CW38" s="253">
        <v>0</v>
      </c>
      <c r="CX38" s="253">
        <v>0</v>
      </c>
      <c r="CY38" s="253">
        <v>0</v>
      </c>
      <c r="CZ38" s="253">
        <v>0</v>
      </c>
      <c r="DA38" s="253">
        <v>0</v>
      </c>
      <c r="DB38" s="253">
        <v>0</v>
      </c>
      <c r="DC38" s="253">
        <v>0</v>
      </c>
      <c r="DD38" s="253">
        <v>0</v>
      </c>
      <c r="DE38" s="253">
        <v>0</v>
      </c>
      <c r="DF38" s="253">
        <v>0</v>
      </c>
      <c r="DG38" s="253">
        <v>0</v>
      </c>
      <c r="DH38" s="253">
        <v>0</v>
      </c>
      <c r="DI38" s="253">
        <v>0</v>
      </c>
      <c r="DJ38" s="253">
        <v>0</v>
      </c>
      <c r="DK38" s="253">
        <v>0</v>
      </c>
      <c r="DL38" s="253">
        <v>0</v>
      </c>
      <c r="DM38" s="253">
        <v>0</v>
      </c>
      <c r="DN38" s="253">
        <v>0</v>
      </c>
      <c r="DO38" s="253">
        <v>0</v>
      </c>
      <c r="DP38" s="253">
        <v>0</v>
      </c>
      <c r="DQ38" s="253">
        <v>0</v>
      </c>
      <c r="DR38" s="253">
        <v>0</v>
      </c>
      <c r="DS38" s="253">
        <v>0</v>
      </c>
      <c r="DT38" s="253">
        <v>0</v>
      </c>
      <c r="DU38" s="253">
        <v>0</v>
      </c>
      <c r="DV38" s="253">
        <v>0</v>
      </c>
      <c r="DW38" s="253">
        <v>0</v>
      </c>
      <c r="DX38" s="253">
        <v>0</v>
      </c>
      <c r="DY38" s="253">
        <v>0</v>
      </c>
      <c r="DZ38" s="253">
        <v>0</v>
      </c>
      <c r="EA38" s="126"/>
      <c r="EB38" s="126"/>
      <c r="EC38" s="126"/>
      <c r="ED38" s="126"/>
      <c r="EE38" s="126"/>
      <c r="EF38" s="126"/>
      <c r="EG38" s="131">
        <v>0</v>
      </c>
      <c r="EH38" s="225"/>
      <c r="EI38" s="225"/>
      <c r="EJ38" s="226">
        <f t="shared" si="711"/>
        <v>0</v>
      </c>
      <c r="EK38" s="131">
        <v>0</v>
      </c>
      <c r="EL38" s="225"/>
      <c r="EM38" s="225"/>
      <c r="EN38" s="226">
        <f t="shared" si="712"/>
        <v>0</v>
      </c>
      <c r="EO38" s="131">
        <v>0</v>
      </c>
      <c r="EP38" s="225"/>
      <c r="EQ38" s="225"/>
      <c r="ER38" s="226">
        <f t="shared" si="713"/>
        <v>0</v>
      </c>
      <c r="ES38" s="131">
        <v>0</v>
      </c>
      <c r="ET38" s="225"/>
      <c r="EU38" s="225"/>
      <c r="EV38" s="226">
        <f t="shared" si="714"/>
        <v>0</v>
      </c>
      <c r="EW38" s="131">
        <v>0</v>
      </c>
      <c r="EX38" s="225"/>
      <c r="EY38" s="225"/>
      <c r="EZ38" s="226">
        <f t="shared" si="600"/>
        <v>0</v>
      </c>
      <c r="FA38" s="131">
        <v>0</v>
      </c>
      <c r="FB38" s="225"/>
      <c r="FC38" s="225"/>
      <c r="FD38" s="226">
        <f t="shared" si="601"/>
        <v>0</v>
      </c>
      <c r="FE38" s="131">
        <v>0</v>
      </c>
      <c r="FF38" s="225"/>
      <c r="FG38" s="225"/>
      <c r="FH38" s="226">
        <f t="shared" si="602"/>
        <v>0</v>
      </c>
      <c r="FI38" s="131">
        <v>0</v>
      </c>
      <c r="FJ38" s="225"/>
      <c r="FK38" s="225">
        <v>58.06</v>
      </c>
      <c r="FL38" s="226">
        <f t="shared" si="603"/>
        <v>0</v>
      </c>
      <c r="FM38" s="131">
        <v>0</v>
      </c>
      <c r="FN38" s="225"/>
      <c r="FO38" s="225">
        <v>58.06</v>
      </c>
      <c r="FP38" s="226">
        <f t="shared" si="604"/>
        <v>0</v>
      </c>
      <c r="FQ38" s="131"/>
      <c r="FR38" s="225"/>
      <c r="FS38" s="225">
        <v>58.06</v>
      </c>
      <c r="FT38" s="226">
        <f t="shared" si="605"/>
        <v>0</v>
      </c>
      <c r="FU38" s="131"/>
      <c r="FV38" s="225"/>
      <c r="FW38" s="225">
        <v>58.06</v>
      </c>
      <c r="FX38" s="226">
        <f t="shared" si="457"/>
        <v>0</v>
      </c>
      <c r="FY38" s="131"/>
      <c r="FZ38" s="225"/>
      <c r="GA38" s="225">
        <v>58.06</v>
      </c>
      <c r="GB38" s="226">
        <f t="shared" si="458"/>
        <v>0</v>
      </c>
      <c r="GC38" s="131"/>
      <c r="GD38" s="225"/>
      <c r="GE38" s="225">
        <v>58.06</v>
      </c>
      <c r="GF38" s="226">
        <f t="shared" si="459"/>
        <v>0</v>
      </c>
      <c r="GG38" s="131"/>
      <c r="GH38" s="225"/>
      <c r="GI38" s="225">
        <v>58.06</v>
      </c>
      <c r="GJ38" s="226">
        <f t="shared" si="460"/>
        <v>0</v>
      </c>
      <c r="GK38" s="131"/>
      <c r="GL38" s="225"/>
      <c r="GM38" s="225">
        <v>58.06</v>
      </c>
      <c r="GN38" s="226">
        <f t="shared" si="461"/>
        <v>0</v>
      </c>
      <c r="GO38" s="131">
        <v>0</v>
      </c>
      <c r="GP38" s="225"/>
      <c r="GQ38" s="225">
        <v>58.06</v>
      </c>
      <c r="GR38" s="226">
        <f t="shared" si="462"/>
        <v>0</v>
      </c>
      <c r="GS38" s="131"/>
      <c r="GT38" s="225"/>
      <c r="GU38" s="225">
        <v>58.06</v>
      </c>
      <c r="GV38" s="226">
        <f t="shared" si="463"/>
        <v>0</v>
      </c>
      <c r="GW38" s="131"/>
      <c r="GX38" s="225"/>
      <c r="GY38" s="225">
        <v>58.06</v>
      </c>
      <c r="GZ38" s="226">
        <f t="shared" si="464"/>
        <v>0</v>
      </c>
      <c r="HA38" s="131"/>
      <c r="HB38" s="225"/>
      <c r="HC38" s="225">
        <v>58.06</v>
      </c>
      <c r="HD38" s="226">
        <f t="shared" si="465"/>
        <v>0</v>
      </c>
      <c r="HE38" s="225"/>
      <c r="HF38" s="225">
        <v>58.06</v>
      </c>
      <c r="HG38" s="226">
        <f t="shared" si="466"/>
        <v>0</v>
      </c>
      <c r="HH38" s="225"/>
      <c r="HI38" s="225"/>
      <c r="HJ38" s="226"/>
      <c r="HK38" s="226"/>
      <c r="HL38" s="226"/>
      <c r="HM38" s="226"/>
      <c r="HN38" s="253">
        <v>0</v>
      </c>
      <c r="HO38" s="253">
        <v>0</v>
      </c>
      <c r="HP38" s="253">
        <v>0</v>
      </c>
      <c r="HQ38" s="253">
        <v>0</v>
      </c>
      <c r="HR38" s="253">
        <v>0</v>
      </c>
      <c r="HS38" s="253">
        <v>0</v>
      </c>
      <c r="HT38" s="253">
        <v>0</v>
      </c>
      <c r="HU38" s="253">
        <v>0</v>
      </c>
      <c r="HV38" s="253">
        <v>0</v>
      </c>
      <c r="HW38" s="253">
        <v>0</v>
      </c>
      <c r="HX38" s="253">
        <v>0</v>
      </c>
      <c r="HY38" s="253">
        <v>0</v>
      </c>
      <c r="HZ38" s="253">
        <v>0</v>
      </c>
      <c r="IA38" s="253">
        <v>0</v>
      </c>
      <c r="IB38" s="253">
        <v>0</v>
      </c>
      <c r="IC38" s="253">
        <v>0</v>
      </c>
      <c r="ID38" s="253">
        <v>0</v>
      </c>
      <c r="IE38" s="253">
        <v>0</v>
      </c>
      <c r="IF38" s="253">
        <v>0</v>
      </c>
      <c r="IG38" s="253">
        <v>0</v>
      </c>
      <c r="IH38" s="253">
        <v>0</v>
      </c>
      <c r="II38" s="253">
        <v>0</v>
      </c>
      <c r="IJ38" s="253">
        <v>0</v>
      </c>
      <c r="IK38" s="253">
        <v>0</v>
      </c>
      <c r="IL38" s="253">
        <v>0</v>
      </c>
      <c r="IM38" s="253">
        <v>0</v>
      </c>
      <c r="IN38" s="253">
        <v>0</v>
      </c>
      <c r="IO38" s="253">
        <v>0</v>
      </c>
      <c r="IP38" s="253">
        <v>0</v>
      </c>
      <c r="IQ38" s="253">
        <v>0</v>
      </c>
      <c r="IR38" s="253">
        <v>0</v>
      </c>
      <c r="IS38" s="253">
        <v>0</v>
      </c>
      <c r="IT38" s="253">
        <v>0</v>
      </c>
      <c r="IU38" s="253">
        <v>0</v>
      </c>
      <c r="IV38" s="253">
        <v>0</v>
      </c>
      <c r="IW38" s="253">
        <v>0</v>
      </c>
      <c r="IX38" s="253">
        <v>0</v>
      </c>
      <c r="IY38" s="253">
        <v>0</v>
      </c>
      <c r="IZ38" s="126"/>
      <c r="JA38" s="126"/>
      <c r="JB38" s="126"/>
      <c r="JC38" s="126"/>
      <c r="JD38" s="131"/>
      <c r="JE38" s="225"/>
      <c r="JF38" s="131"/>
      <c r="JG38" s="228">
        <f t="shared" si="715"/>
        <v>0</v>
      </c>
      <c r="JH38" s="131"/>
      <c r="JI38" s="225"/>
      <c r="JJ38" s="131"/>
      <c r="JK38" s="228">
        <f t="shared" si="716"/>
        <v>0</v>
      </c>
      <c r="JL38" s="131"/>
      <c r="JM38" s="225"/>
      <c r="JN38" s="131"/>
      <c r="JO38" s="228">
        <f t="shared" si="717"/>
        <v>0</v>
      </c>
      <c r="JP38" s="131"/>
      <c r="JQ38" s="225"/>
      <c r="JR38" s="131"/>
      <c r="JS38" s="228">
        <f t="shared" si="718"/>
        <v>0</v>
      </c>
      <c r="JT38" s="131"/>
      <c r="JU38" s="225"/>
      <c r="JV38" s="131"/>
      <c r="JW38" s="228">
        <f t="shared" si="610"/>
        <v>0</v>
      </c>
      <c r="JX38" s="131"/>
      <c r="JY38" s="225"/>
      <c r="JZ38" s="131"/>
      <c r="KA38" s="228">
        <f t="shared" si="611"/>
        <v>0</v>
      </c>
      <c r="KB38" s="131"/>
      <c r="KC38" s="131"/>
      <c r="KD38" s="131"/>
      <c r="KE38" s="228">
        <f t="shared" si="612"/>
        <v>0</v>
      </c>
      <c r="KF38" s="131"/>
      <c r="KG38" s="131"/>
      <c r="KH38" s="131"/>
      <c r="KI38" s="228">
        <f t="shared" si="613"/>
        <v>0</v>
      </c>
      <c r="KJ38" s="131"/>
      <c r="KK38" s="131"/>
      <c r="KL38" s="131"/>
      <c r="KM38" s="228">
        <f t="shared" si="614"/>
        <v>0</v>
      </c>
      <c r="KN38" s="131"/>
      <c r="KO38" s="131"/>
      <c r="KP38" s="131"/>
      <c r="KQ38" s="228">
        <f t="shared" si="615"/>
        <v>0</v>
      </c>
      <c r="KR38" s="131"/>
      <c r="KS38" s="131"/>
      <c r="KT38" s="131"/>
      <c r="KU38" s="228">
        <f t="shared" si="478"/>
        <v>0</v>
      </c>
      <c r="KV38" s="131"/>
      <c r="KW38" s="131"/>
      <c r="KX38" s="131"/>
      <c r="KY38" s="228">
        <f t="shared" si="479"/>
        <v>0</v>
      </c>
      <c r="KZ38" s="131"/>
      <c r="LA38" s="131"/>
      <c r="LB38" s="131"/>
      <c r="LC38" s="228">
        <f t="shared" si="480"/>
        <v>0</v>
      </c>
      <c r="LD38" s="131"/>
      <c r="LE38" s="131"/>
      <c r="LF38" s="131"/>
      <c r="LG38" s="228">
        <f t="shared" si="481"/>
        <v>0</v>
      </c>
      <c r="LH38" s="131"/>
      <c r="LI38" s="131"/>
      <c r="LJ38" s="131"/>
      <c r="LK38" s="228">
        <f t="shared" si="482"/>
        <v>0</v>
      </c>
      <c r="LL38" s="131"/>
      <c r="LM38" s="131"/>
      <c r="LN38" s="131"/>
      <c r="LO38" s="228">
        <f t="shared" si="483"/>
        <v>0</v>
      </c>
      <c r="LP38" s="131"/>
      <c r="LQ38" s="131"/>
      <c r="LR38" s="131"/>
      <c r="LS38" s="228">
        <f t="shared" si="484"/>
        <v>0</v>
      </c>
      <c r="LT38" s="131"/>
      <c r="LU38" s="131"/>
      <c r="LV38" s="131"/>
      <c r="LW38" s="228">
        <f t="shared" si="485"/>
        <v>0</v>
      </c>
      <c r="LX38" s="131"/>
      <c r="LY38" s="131"/>
      <c r="LZ38" s="131"/>
      <c r="MA38" s="228">
        <f t="shared" si="486"/>
        <v>0</v>
      </c>
      <c r="MB38" s="131"/>
      <c r="MC38" s="131"/>
      <c r="MD38" s="228">
        <f t="shared" si="487"/>
        <v>0</v>
      </c>
      <c r="ME38" s="131"/>
      <c r="MF38" s="131"/>
      <c r="MG38" s="228"/>
      <c r="MH38" s="228"/>
      <c r="MI38" s="228"/>
      <c r="MJ38" s="228"/>
      <c r="MK38" s="253"/>
      <c r="ML38" s="253"/>
      <c r="MM38" s="253"/>
      <c r="MN38" s="253"/>
      <c r="MO38" s="253"/>
      <c r="MP38" s="253"/>
      <c r="MQ38" s="253"/>
      <c r="MR38" s="253"/>
      <c r="MS38" s="253"/>
      <c r="MT38" s="253"/>
      <c r="MU38" s="253"/>
      <c r="MV38" s="253"/>
      <c r="MW38" s="253"/>
      <c r="MX38" s="253"/>
      <c r="MY38" s="253"/>
      <c r="MZ38" s="253"/>
      <c r="NA38" s="253"/>
      <c r="NB38" s="253"/>
      <c r="NC38" s="253"/>
      <c r="ND38" s="253"/>
      <c r="NE38" s="253"/>
      <c r="NF38" s="253"/>
      <c r="NG38" s="253"/>
      <c r="NH38" s="253"/>
      <c r="NI38" s="253"/>
      <c r="NJ38" s="253"/>
      <c r="NK38" s="253"/>
      <c r="NL38" s="253"/>
      <c r="NM38" s="253"/>
      <c r="NN38" s="253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228"/>
      <c r="OB38" s="225"/>
      <c r="OC38" s="225"/>
      <c r="OD38" s="225">
        <f t="shared" si="719"/>
        <v>0</v>
      </c>
      <c r="OE38" s="228"/>
      <c r="OF38" s="225"/>
      <c r="OG38" s="225"/>
      <c r="OH38" s="225">
        <f t="shared" si="720"/>
        <v>0</v>
      </c>
      <c r="OI38" s="228"/>
      <c r="OJ38" s="225"/>
      <c r="OK38" s="225"/>
      <c r="OL38" s="225">
        <f t="shared" si="721"/>
        <v>0</v>
      </c>
      <c r="OM38" s="228"/>
      <c r="ON38" s="225"/>
      <c r="OO38" s="225"/>
      <c r="OP38" s="225">
        <f t="shared" si="722"/>
        <v>0</v>
      </c>
      <c r="OQ38" s="228"/>
      <c r="OR38" s="225"/>
      <c r="OS38" s="225"/>
      <c r="OT38" s="225">
        <f t="shared" si="620"/>
        <v>0</v>
      </c>
      <c r="OU38" s="228"/>
      <c r="OV38" s="225"/>
      <c r="OW38" s="225"/>
      <c r="OX38" s="225">
        <f t="shared" si="621"/>
        <v>0</v>
      </c>
      <c r="OY38" s="228"/>
      <c r="OZ38" s="225"/>
      <c r="PA38" s="225"/>
      <c r="PB38" s="225">
        <f t="shared" si="622"/>
        <v>0</v>
      </c>
      <c r="PC38" s="228"/>
      <c r="PD38" s="225"/>
      <c r="PE38" s="225"/>
      <c r="PF38" s="225">
        <f t="shared" si="623"/>
        <v>0</v>
      </c>
      <c r="PG38" s="228"/>
      <c r="PH38" s="225"/>
      <c r="PI38" s="225"/>
      <c r="PJ38" s="225">
        <f t="shared" si="624"/>
        <v>0</v>
      </c>
      <c r="PK38" s="228"/>
      <c r="PL38" s="225"/>
      <c r="PM38" s="225"/>
      <c r="PN38" s="225">
        <f t="shared" si="625"/>
        <v>0</v>
      </c>
      <c r="PO38" s="228"/>
      <c r="PP38" s="225"/>
      <c r="PQ38" s="225"/>
      <c r="PR38" s="225">
        <f t="shared" si="499"/>
        <v>0</v>
      </c>
      <c r="PS38" s="228"/>
      <c r="PT38" s="225"/>
      <c r="PU38" s="225"/>
      <c r="PV38" s="225">
        <f t="shared" si="500"/>
        <v>0</v>
      </c>
      <c r="PW38" s="228"/>
      <c r="PX38" s="225"/>
      <c r="PY38" s="225"/>
      <c r="PZ38" s="225">
        <f t="shared" si="501"/>
        <v>0</v>
      </c>
      <c r="QA38" s="228"/>
      <c r="QB38" s="225"/>
      <c r="QC38" s="225"/>
      <c r="QD38" s="225">
        <f t="shared" si="502"/>
        <v>0</v>
      </c>
      <c r="QE38" s="228"/>
      <c r="QF38" s="225"/>
      <c r="QG38" s="225"/>
      <c r="QH38" s="225">
        <f t="shared" si="503"/>
        <v>0</v>
      </c>
      <c r="QI38" s="228"/>
      <c r="QJ38" s="225"/>
      <c r="QK38" s="225"/>
      <c r="QL38" s="225">
        <f t="shared" si="504"/>
        <v>0</v>
      </c>
      <c r="QM38" s="228"/>
      <c r="QN38" s="225"/>
      <c r="QO38" s="225"/>
      <c r="QP38" s="225">
        <f t="shared" si="505"/>
        <v>0</v>
      </c>
      <c r="QQ38" s="228"/>
      <c r="QR38" s="225"/>
      <c r="QS38" s="225"/>
      <c r="QT38" s="225">
        <f t="shared" si="506"/>
        <v>0</v>
      </c>
      <c r="QU38" s="228"/>
      <c r="QV38" s="225"/>
      <c r="QW38" s="225"/>
      <c r="QX38" s="225">
        <f t="shared" si="507"/>
        <v>0</v>
      </c>
      <c r="QY38" s="225"/>
      <c r="QZ38" s="225"/>
      <c r="RA38" s="225">
        <f t="shared" si="508"/>
        <v>0</v>
      </c>
      <c r="RB38" s="225"/>
      <c r="RC38" s="225"/>
      <c r="RD38" s="225"/>
      <c r="RE38" s="225"/>
      <c r="RF38" s="225"/>
      <c r="RG38" s="225"/>
      <c r="RH38" s="253"/>
      <c r="RI38" s="253"/>
      <c r="RJ38" s="253"/>
      <c r="RK38" s="253"/>
      <c r="RL38" s="253"/>
      <c r="RM38" s="253"/>
      <c r="RN38" s="253"/>
      <c r="RO38" s="253"/>
      <c r="RP38" s="253"/>
      <c r="RQ38" s="253"/>
      <c r="RR38" s="253"/>
      <c r="RS38" s="253"/>
      <c r="RT38" s="253"/>
      <c r="RU38" s="253"/>
      <c r="RV38" s="253"/>
      <c r="RW38" s="253"/>
      <c r="RX38" s="253"/>
      <c r="RY38" s="253"/>
      <c r="RZ38" s="253"/>
      <c r="SA38" s="253"/>
      <c r="SB38" s="253"/>
      <c r="SC38" s="253"/>
      <c r="SD38" s="253"/>
      <c r="SE38" s="253"/>
      <c r="SF38" s="253"/>
      <c r="SG38" s="253"/>
      <c r="SH38" s="253"/>
      <c r="SI38" s="253"/>
      <c r="SJ38" s="253"/>
      <c r="SK38" s="253"/>
      <c r="SL38" s="125"/>
      <c r="SM38" s="125"/>
      <c r="SN38" s="125"/>
      <c r="SO38" s="125"/>
      <c r="SP38" s="125"/>
      <c r="SQ38" s="125"/>
      <c r="SR38" s="125"/>
      <c r="SS38" s="125"/>
      <c r="ST38" s="125"/>
      <c r="SU38" s="125"/>
      <c r="SV38" s="125"/>
      <c r="SW38" s="125"/>
      <c r="SX38" s="228"/>
      <c r="SY38" s="240">
        <v>0</v>
      </c>
      <c r="SZ38" s="124"/>
      <c r="TA38" s="226">
        <f t="shared" si="723"/>
        <v>0</v>
      </c>
      <c r="TB38" s="228"/>
      <c r="TC38" s="240">
        <v>0</v>
      </c>
      <c r="TD38" s="124"/>
      <c r="TE38" s="226">
        <f t="shared" si="724"/>
        <v>0</v>
      </c>
      <c r="TF38" s="228"/>
      <c r="TG38" s="240">
        <v>0</v>
      </c>
      <c r="TH38" s="124"/>
      <c r="TI38" s="226">
        <f t="shared" si="725"/>
        <v>0</v>
      </c>
      <c r="TJ38" s="228"/>
      <c r="TK38" s="240">
        <v>0</v>
      </c>
      <c r="TL38" s="124"/>
      <c r="TM38" s="226">
        <f t="shared" si="726"/>
        <v>0</v>
      </c>
      <c r="TN38" s="228"/>
      <c r="TO38" s="240">
        <v>0</v>
      </c>
      <c r="TP38" s="124"/>
      <c r="TQ38" s="226">
        <f t="shared" si="630"/>
        <v>0</v>
      </c>
      <c r="TR38" s="228"/>
      <c r="TS38" s="240">
        <v>0</v>
      </c>
      <c r="TT38" s="124"/>
      <c r="TU38" s="226">
        <f t="shared" si="631"/>
        <v>0</v>
      </c>
      <c r="TV38" s="228"/>
      <c r="TW38" s="240">
        <v>0</v>
      </c>
      <c r="TX38" s="124"/>
      <c r="TY38" s="226">
        <f t="shared" si="632"/>
        <v>0</v>
      </c>
      <c r="TZ38" s="228">
        <v>26.5</v>
      </c>
      <c r="UA38" s="219">
        <v>0</v>
      </c>
      <c r="UB38" s="124"/>
      <c r="UC38" s="226">
        <f t="shared" si="633"/>
        <v>0</v>
      </c>
      <c r="UD38" s="228">
        <v>7</v>
      </c>
      <c r="UE38" s="219">
        <v>0</v>
      </c>
      <c r="UF38" s="124"/>
      <c r="UG38" s="226">
        <f t="shared" si="634"/>
        <v>0</v>
      </c>
      <c r="UH38" s="228"/>
      <c r="UI38" s="219">
        <v>0</v>
      </c>
      <c r="UJ38" s="124"/>
      <c r="UK38" s="226">
        <f t="shared" si="635"/>
        <v>0</v>
      </c>
      <c r="UL38" s="228"/>
      <c r="UM38" s="219">
        <v>0</v>
      </c>
      <c r="UN38" s="124"/>
      <c r="UO38" s="226">
        <f t="shared" si="520"/>
        <v>0</v>
      </c>
      <c r="UP38" s="228"/>
      <c r="UQ38" s="208">
        <v>0</v>
      </c>
      <c r="UR38" s="124"/>
      <c r="US38" s="226">
        <f t="shared" si="521"/>
        <v>0</v>
      </c>
      <c r="UT38" s="228"/>
      <c r="UU38" s="208">
        <v>0</v>
      </c>
      <c r="UV38" s="124"/>
      <c r="UW38" s="226">
        <f t="shared" si="522"/>
        <v>0</v>
      </c>
      <c r="UX38" s="228"/>
      <c r="UY38" s="208">
        <v>0</v>
      </c>
      <c r="UZ38" s="124"/>
      <c r="VA38" s="226">
        <f t="shared" si="523"/>
        <v>0</v>
      </c>
      <c r="VB38" s="228"/>
      <c r="VC38" s="208">
        <v>0</v>
      </c>
      <c r="VD38" s="124"/>
      <c r="VE38" s="226">
        <f t="shared" si="524"/>
        <v>0</v>
      </c>
      <c r="VF38" s="228"/>
      <c r="VG38" s="208">
        <v>0</v>
      </c>
      <c r="VH38" s="124"/>
      <c r="VI38" s="226">
        <f t="shared" si="525"/>
        <v>0</v>
      </c>
      <c r="VJ38" s="228"/>
      <c r="VK38" s="206">
        <v>0</v>
      </c>
      <c r="VL38" s="124"/>
      <c r="VM38" s="226">
        <f t="shared" si="526"/>
        <v>0</v>
      </c>
      <c r="VN38" s="228"/>
      <c r="VO38" s="206">
        <v>0</v>
      </c>
      <c r="VP38" s="124"/>
      <c r="VQ38" s="226">
        <f t="shared" si="527"/>
        <v>0</v>
      </c>
      <c r="VR38" s="228"/>
      <c r="VS38" s="206">
        <v>0</v>
      </c>
      <c r="VT38" s="124">
        <v>72.400000000000006</v>
      </c>
      <c r="VU38" s="226">
        <f t="shared" si="528"/>
        <v>0</v>
      </c>
      <c r="VV38" s="225">
        <v>50</v>
      </c>
      <c r="VW38" s="124">
        <v>56.7</v>
      </c>
      <c r="VX38" s="226">
        <f t="shared" si="529"/>
        <v>2835</v>
      </c>
      <c r="VY38" s="225"/>
      <c r="VZ38" s="124"/>
      <c r="WA38" s="226"/>
      <c r="WB38" s="226"/>
      <c r="WC38" s="226"/>
      <c r="WD38" s="226"/>
      <c r="WE38" s="253"/>
      <c r="WF38" s="253"/>
      <c r="WG38" s="253"/>
      <c r="WH38" s="253"/>
      <c r="WI38" s="253"/>
      <c r="WJ38" s="253"/>
      <c r="WK38" s="253"/>
      <c r="WL38" s="253"/>
      <c r="WM38" s="253"/>
      <c r="WN38" s="253"/>
      <c r="WO38" s="253"/>
      <c r="WP38" s="253"/>
      <c r="WQ38" s="253"/>
      <c r="WR38" s="253"/>
      <c r="WS38" s="253"/>
      <c r="WT38" s="253"/>
      <c r="WU38" s="253"/>
      <c r="WV38" s="253"/>
      <c r="WW38" s="253"/>
      <c r="WX38" s="253"/>
      <c r="WY38" s="253"/>
      <c r="WZ38" s="253"/>
      <c r="XA38" s="253"/>
      <c r="XB38" s="253"/>
      <c r="XC38" s="253"/>
      <c r="XD38" s="253"/>
      <c r="XE38" s="253"/>
      <c r="XF38" s="253"/>
      <c r="XG38" s="253"/>
      <c r="XH38" s="253"/>
      <c r="XI38" s="125"/>
      <c r="XJ38" s="125"/>
      <c r="XK38" s="125"/>
      <c r="XL38" s="125"/>
      <c r="XM38" s="125">
        <v>26.5</v>
      </c>
      <c r="XN38" s="125">
        <v>1379.02</v>
      </c>
      <c r="XO38" s="125">
        <v>7</v>
      </c>
      <c r="XP38" s="125">
        <v>506.8</v>
      </c>
      <c r="XQ38" s="125"/>
      <c r="XR38" s="125"/>
      <c r="XS38" s="125"/>
      <c r="XT38" s="125"/>
      <c r="XU38" s="228"/>
      <c r="XV38" s="226"/>
      <c r="XW38" s="226"/>
      <c r="XX38" s="208">
        <f t="shared" si="727"/>
        <v>0</v>
      </c>
      <c r="XY38" s="228"/>
      <c r="XZ38" s="226"/>
      <c r="YA38" s="226"/>
      <c r="YB38" s="208">
        <f t="shared" si="728"/>
        <v>0</v>
      </c>
      <c r="YC38" s="228"/>
      <c r="YD38" s="226"/>
      <c r="YE38" s="226"/>
      <c r="YF38" s="208">
        <f t="shared" si="729"/>
        <v>0</v>
      </c>
      <c r="YG38" s="228"/>
      <c r="YH38" s="226"/>
      <c r="YI38" s="226"/>
      <c r="YJ38" s="208">
        <f t="shared" si="730"/>
        <v>0</v>
      </c>
      <c r="YK38" s="228"/>
      <c r="YL38" s="226"/>
      <c r="YM38" s="226"/>
      <c r="YN38" s="208">
        <f t="shared" si="640"/>
        <v>0</v>
      </c>
      <c r="YO38" s="228"/>
      <c r="YP38" s="226"/>
      <c r="YQ38" s="226"/>
      <c r="YR38" s="208">
        <f t="shared" si="641"/>
        <v>0</v>
      </c>
      <c r="YS38" s="228"/>
      <c r="YT38" s="226"/>
      <c r="YU38" s="226"/>
      <c r="YV38" s="208">
        <f t="shared" si="642"/>
        <v>0</v>
      </c>
      <c r="YW38" s="228">
        <v>126.5</v>
      </c>
      <c r="YX38" s="226"/>
      <c r="YY38" s="226"/>
      <c r="YZ38" s="208">
        <f t="shared" si="643"/>
        <v>0</v>
      </c>
      <c r="ZA38" s="228">
        <v>65</v>
      </c>
      <c r="ZB38" s="226"/>
      <c r="ZC38" s="226"/>
      <c r="ZD38" s="208">
        <f t="shared" si="644"/>
        <v>0</v>
      </c>
      <c r="ZE38" s="228"/>
      <c r="ZF38" s="226"/>
      <c r="ZG38" s="226"/>
      <c r="ZH38" s="208">
        <f t="shared" si="645"/>
        <v>0</v>
      </c>
      <c r="ZI38" s="228"/>
      <c r="ZJ38" s="225">
        <v>0</v>
      </c>
      <c r="ZK38" s="225">
        <v>66.8</v>
      </c>
      <c r="ZL38" s="208">
        <f t="shared" si="541"/>
        <v>0</v>
      </c>
      <c r="ZM38" s="228"/>
      <c r="ZN38" s="225">
        <v>0</v>
      </c>
      <c r="ZO38" s="225">
        <v>66.8</v>
      </c>
      <c r="ZP38" s="208">
        <f t="shared" si="542"/>
        <v>0</v>
      </c>
      <c r="ZQ38" s="228"/>
      <c r="ZR38" s="225">
        <v>0</v>
      </c>
      <c r="ZS38" s="225">
        <v>66.8</v>
      </c>
      <c r="ZT38" s="208">
        <f t="shared" si="543"/>
        <v>0</v>
      </c>
      <c r="ZU38" s="228"/>
      <c r="ZV38" s="225">
        <v>0</v>
      </c>
      <c r="ZW38" s="225">
        <v>66.8</v>
      </c>
      <c r="ZX38" s="208">
        <f t="shared" si="544"/>
        <v>0</v>
      </c>
      <c r="ZY38" s="228"/>
      <c r="ZZ38" s="225">
        <v>0</v>
      </c>
      <c r="AAA38" s="225">
        <v>66.8</v>
      </c>
      <c r="AAB38" s="208">
        <f t="shared" si="545"/>
        <v>0</v>
      </c>
      <c r="AAC38" s="228"/>
      <c r="AAD38" s="225">
        <v>0</v>
      </c>
      <c r="AAE38" s="225">
        <v>66.8</v>
      </c>
      <c r="AAF38" s="208">
        <f t="shared" si="546"/>
        <v>0</v>
      </c>
      <c r="AAG38" s="228"/>
      <c r="AAH38" s="225">
        <v>0</v>
      </c>
      <c r="AAI38" s="225">
        <v>66.8</v>
      </c>
      <c r="AAJ38" s="208">
        <f t="shared" si="547"/>
        <v>0</v>
      </c>
      <c r="AAK38" s="228"/>
      <c r="AAL38" s="225">
        <v>0</v>
      </c>
      <c r="AAM38" s="225">
        <v>66.8</v>
      </c>
      <c r="AAN38" s="208">
        <f t="shared" si="548"/>
        <v>0</v>
      </c>
      <c r="AAO38" s="228"/>
      <c r="AAP38" s="225">
        <v>0</v>
      </c>
      <c r="AAQ38" s="225">
        <v>66.8</v>
      </c>
      <c r="AAR38" s="208">
        <f t="shared" si="549"/>
        <v>0</v>
      </c>
      <c r="AAS38" s="225">
        <v>400</v>
      </c>
      <c r="AAT38" s="225">
        <v>66.8</v>
      </c>
      <c r="AAU38" s="208">
        <f t="shared" si="550"/>
        <v>26720</v>
      </c>
      <c r="AAV38" s="225"/>
      <c r="AAW38" s="225"/>
      <c r="AAX38" s="226"/>
      <c r="AAY38" s="226"/>
      <c r="AAZ38" s="226"/>
      <c r="ABA38" s="226"/>
      <c r="ABB38" s="253"/>
      <c r="ABC38" s="253"/>
      <c r="ABD38" s="253"/>
      <c r="ABE38" s="253"/>
      <c r="ABF38" s="253"/>
      <c r="ABG38" s="253"/>
      <c r="ABH38" s="253"/>
      <c r="ABI38" s="253"/>
      <c r="ABJ38" s="253"/>
      <c r="ABK38" s="253"/>
      <c r="ABL38" s="253"/>
      <c r="ABM38" s="253"/>
      <c r="ABN38" s="253"/>
      <c r="ABO38" s="253"/>
      <c r="ABP38" s="253"/>
      <c r="ABQ38" s="253"/>
      <c r="ABR38" s="253"/>
      <c r="ABS38" s="253"/>
      <c r="ABT38" s="253"/>
      <c r="ABU38" s="253"/>
      <c r="ABV38" s="253"/>
      <c r="ABW38" s="253"/>
      <c r="ABX38" s="253"/>
      <c r="ABY38" s="253"/>
      <c r="ABZ38" s="253"/>
      <c r="ACA38" s="253"/>
      <c r="ACB38" s="253"/>
      <c r="ACC38" s="253"/>
      <c r="ACD38" s="253"/>
      <c r="ACE38" s="253"/>
      <c r="ACF38" s="126"/>
      <c r="ACG38" s="126"/>
      <c r="ACH38" s="126"/>
      <c r="ACI38" s="126"/>
      <c r="ACJ38" s="126">
        <v>126.5</v>
      </c>
      <c r="ACK38" s="126">
        <v>8450.2000000000007</v>
      </c>
      <c r="ACL38" s="126">
        <v>65</v>
      </c>
      <c r="ACM38" s="126">
        <v>4276.72</v>
      </c>
      <c r="ACN38" s="126"/>
      <c r="ACO38" s="126"/>
      <c r="ACP38" s="126"/>
      <c r="ACQ38" s="126"/>
      <c r="ACR38" s="131">
        <v>0</v>
      </c>
      <c r="ACS38" s="227"/>
      <c r="ACT38" s="225"/>
      <c r="ACU38" s="226">
        <f t="shared" si="731"/>
        <v>0</v>
      </c>
      <c r="ACV38" s="131">
        <v>0</v>
      </c>
      <c r="ACW38" s="227"/>
      <c r="ACX38" s="225"/>
      <c r="ACY38" s="226">
        <f t="shared" si="732"/>
        <v>0</v>
      </c>
      <c r="ACZ38" s="131">
        <v>0</v>
      </c>
      <c r="ADA38" s="227"/>
      <c r="ADB38" s="225"/>
      <c r="ADC38" s="226">
        <f t="shared" si="733"/>
        <v>0</v>
      </c>
      <c r="ADD38" s="131">
        <v>0</v>
      </c>
      <c r="ADE38" s="227"/>
      <c r="ADF38" s="225"/>
      <c r="ADG38" s="226">
        <f t="shared" si="734"/>
        <v>0</v>
      </c>
      <c r="ADH38" s="131">
        <v>0</v>
      </c>
      <c r="ADI38" s="227"/>
      <c r="ADJ38" s="225"/>
      <c r="ADK38" s="226">
        <f t="shared" si="650"/>
        <v>0</v>
      </c>
      <c r="ADL38" s="131">
        <v>0</v>
      </c>
      <c r="ADM38" s="227"/>
      <c r="ADN38" s="225"/>
      <c r="ADO38" s="225">
        <f t="shared" si="651"/>
        <v>0</v>
      </c>
      <c r="ADP38" s="131">
        <v>0</v>
      </c>
      <c r="ADQ38" s="227"/>
      <c r="ADR38" s="225"/>
      <c r="ADS38" s="225">
        <f t="shared" si="652"/>
        <v>0</v>
      </c>
      <c r="ADT38" s="131">
        <v>0</v>
      </c>
      <c r="ADU38" s="225"/>
      <c r="ADV38" s="225"/>
      <c r="ADW38" s="225">
        <f t="shared" si="653"/>
        <v>0</v>
      </c>
      <c r="ADX38" s="131">
        <v>0</v>
      </c>
      <c r="ADY38" s="225"/>
      <c r="ADZ38" s="225"/>
      <c r="AEA38" s="225">
        <f t="shared" si="654"/>
        <v>0</v>
      </c>
      <c r="AEB38" s="131"/>
      <c r="AEC38" s="225"/>
      <c r="AED38" s="225"/>
      <c r="AEE38" s="225">
        <f t="shared" si="655"/>
        <v>0</v>
      </c>
      <c r="AEF38" s="131"/>
      <c r="AEG38" s="225"/>
      <c r="AEH38" s="225"/>
      <c r="AEI38" s="225">
        <f t="shared" si="562"/>
        <v>0</v>
      </c>
      <c r="AEJ38" s="131"/>
      <c r="AEK38" s="225"/>
      <c r="AEL38" s="225"/>
      <c r="AEM38" s="225">
        <f t="shared" si="563"/>
        <v>0</v>
      </c>
      <c r="AEN38" s="131"/>
      <c r="AEO38" s="225"/>
      <c r="AEP38" s="225"/>
      <c r="AEQ38" s="225">
        <f t="shared" si="564"/>
        <v>0</v>
      </c>
      <c r="AER38" s="131">
        <v>0</v>
      </c>
      <c r="AES38" s="225"/>
      <c r="AET38" s="225"/>
      <c r="AEU38" s="225">
        <f t="shared" si="565"/>
        <v>0</v>
      </c>
      <c r="AEV38" s="131">
        <v>0</v>
      </c>
      <c r="AEW38" s="225"/>
      <c r="AEX38" s="225"/>
      <c r="AEY38" s="225">
        <f t="shared" si="566"/>
        <v>0</v>
      </c>
      <c r="AEZ38" s="131">
        <v>0</v>
      </c>
      <c r="AFA38" s="225"/>
      <c r="AFB38" s="225"/>
      <c r="AFC38" s="225">
        <f t="shared" si="567"/>
        <v>0</v>
      </c>
      <c r="AFD38" s="131">
        <v>0</v>
      </c>
      <c r="AFE38" s="225"/>
      <c r="AFF38" s="225"/>
      <c r="AFG38" s="225">
        <f t="shared" si="568"/>
        <v>0</v>
      </c>
      <c r="AFH38" s="131">
        <v>0</v>
      </c>
      <c r="AFI38" s="225"/>
      <c r="AFJ38" s="225"/>
      <c r="AFK38" s="225">
        <f t="shared" si="569"/>
        <v>0</v>
      </c>
      <c r="AFL38" s="131"/>
      <c r="AFM38" s="225"/>
      <c r="AFN38" s="225"/>
      <c r="AFO38" s="225">
        <f t="shared" si="570"/>
        <v>0</v>
      </c>
      <c r="AFP38" s="225"/>
      <c r="AFQ38" s="225"/>
      <c r="AFR38" s="225">
        <f t="shared" si="571"/>
        <v>0</v>
      </c>
      <c r="AFS38" s="225"/>
      <c r="AFT38" s="225"/>
      <c r="AFU38" s="225"/>
      <c r="AFV38" s="225"/>
      <c r="AFW38" s="225"/>
      <c r="AFX38" s="225"/>
      <c r="AFY38" s="253">
        <v>0</v>
      </c>
      <c r="AFZ38" s="253">
        <v>0</v>
      </c>
      <c r="AGA38" s="253">
        <v>0</v>
      </c>
      <c r="AGB38" s="253">
        <v>0</v>
      </c>
      <c r="AGC38" s="253">
        <v>0</v>
      </c>
      <c r="AGD38" s="253">
        <v>0</v>
      </c>
      <c r="AGE38" s="253">
        <v>0</v>
      </c>
      <c r="AGF38" s="253">
        <v>0</v>
      </c>
      <c r="AGG38" s="253">
        <v>0</v>
      </c>
      <c r="AGH38" s="253">
        <v>0</v>
      </c>
      <c r="AGI38" s="253">
        <v>0</v>
      </c>
      <c r="AGJ38" s="253">
        <v>0</v>
      </c>
      <c r="AGK38" s="253">
        <v>0</v>
      </c>
      <c r="AGL38" s="253">
        <v>0</v>
      </c>
      <c r="AGM38" s="253">
        <v>0</v>
      </c>
      <c r="AGN38" s="253">
        <v>0</v>
      </c>
      <c r="AGO38" s="253">
        <v>0</v>
      </c>
      <c r="AGP38" s="253">
        <v>0</v>
      </c>
      <c r="AGQ38" s="253">
        <v>0</v>
      </c>
      <c r="AGR38" s="253">
        <v>0</v>
      </c>
      <c r="AGS38" s="253">
        <v>0</v>
      </c>
      <c r="AGT38" s="253">
        <v>0</v>
      </c>
      <c r="AGU38" s="253">
        <v>0</v>
      </c>
      <c r="AGV38" s="253">
        <v>0</v>
      </c>
      <c r="AGW38" s="253">
        <v>0</v>
      </c>
      <c r="AGX38" s="253">
        <v>0</v>
      </c>
      <c r="AGY38" s="253">
        <v>0</v>
      </c>
      <c r="AGZ38" s="253">
        <v>0</v>
      </c>
      <c r="AHA38" s="253">
        <v>0</v>
      </c>
      <c r="AHB38" s="253">
        <v>0</v>
      </c>
      <c r="AHC38" s="128">
        <v>0</v>
      </c>
      <c r="AHD38" s="128">
        <v>0</v>
      </c>
      <c r="AHE38" s="128">
        <v>0</v>
      </c>
      <c r="AHF38" s="128">
        <v>0</v>
      </c>
      <c r="AHG38" s="128">
        <v>0</v>
      </c>
      <c r="AHH38" s="128">
        <v>0</v>
      </c>
      <c r="AHI38" s="128">
        <v>0</v>
      </c>
      <c r="AHJ38" s="128">
        <v>0</v>
      </c>
      <c r="AHK38" s="128"/>
      <c r="AHL38" s="128"/>
      <c r="AHM38" s="128"/>
      <c r="AHN38" s="128"/>
      <c r="AHO38" s="227">
        <f t="shared" si="12"/>
        <v>0</v>
      </c>
      <c r="AHP38" s="127">
        <f t="shared" si="13"/>
        <v>0</v>
      </c>
      <c r="AHQ38" s="127">
        <f t="shared" si="14"/>
        <v>0</v>
      </c>
      <c r="AHR38" s="227">
        <f t="shared" si="15"/>
        <v>0</v>
      </c>
      <c r="AHS38" s="127">
        <f t="shared" si="16"/>
        <v>0</v>
      </c>
      <c r="AHT38" s="127">
        <f t="shared" ref="AHT38:AHT69" si="756">M38+EN38+JK38+OH38+TE38+YB38+ACY38</f>
        <v>0</v>
      </c>
      <c r="AHU38" s="227">
        <f t="shared" ref="AHU38:AHU69" si="757">N38+EO38+JL38+OI38+TF38+YC38+ACZ38</f>
        <v>0</v>
      </c>
      <c r="AHV38" s="127">
        <f t="shared" ref="AHV38:AHV69" si="758">O38+EP38+JM38+OJ38+TG38+YD38+ADA38</f>
        <v>0</v>
      </c>
      <c r="AHW38" s="127">
        <f t="shared" ref="AHW38:AHW69" si="759">Q38+ER38+JO38+OL38+TI38+YF38+ADC38</f>
        <v>0</v>
      </c>
      <c r="AHX38" s="227">
        <v>0</v>
      </c>
      <c r="AHY38" s="127">
        <f t="shared" ref="AHY38:AHY69" si="760">S38+ET38+JQ38+ON38+TK38+YH38+ADE38</f>
        <v>0</v>
      </c>
      <c r="AHZ38" s="127">
        <f t="shared" si="656"/>
        <v>0</v>
      </c>
      <c r="AIA38" s="227">
        <f t="shared" si="735"/>
        <v>0</v>
      </c>
      <c r="AIB38" s="127">
        <f t="shared" si="735"/>
        <v>0</v>
      </c>
      <c r="AIC38" s="127">
        <f t="shared" si="736"/>
        <v>0</v>
      </c>
      <c r="AID38" s="227">
        <f t="shared" si="736"/>
        <v>0</v>
      </c>
      <c r="AIE38" s="127">
        <f t="shared" si="736"/>
        <v>0</v>
      </c>
      <c r="AIF38" s="127">
        <f t="shared" si="737"/>
        <v>0</v>
      </c>
      <c r="AIG38" s="227">
        <f t="shared" si="737"/>
        <v>0</v>
      </c>
      <c r="AIH38" s="127">
        <f>SUM(AE38,FF38,KC38,OZ38,TW38,YT38,ADQ38)</f>
        <v>0</v>
      </c>
      <c r="AII38" s="127">
        <f t="shared" si="738"/>
        <v>0</v>
      </c>
      <c r="AIJ38" s="227">
        <f t="shared" si="738"/>
        <v>153</v>
      </c>
      <c r="AIK38" s="127">
        <f t="shared" si="738"/>
        <v>0</v>
      </c>
      <c r="AIL38" s="127">
        <f t="shared" si="739"/>
        <v>0</v>
      </c>
      <c r="AIM38" s="227">
        <f t="shared" si="739"/>
        <v>72</v>
      </c>
      <c r="AIN38" s="127">
        <f t="shared" si="739"/>
        <v>0</v>
      </c>
      <c r="AIO38" s="127">
        <f>SUM(AO38,FP38,KM38,PJ38,UG38,ZD38,AEA38)</f>
        <v>0</v>
      </c>
      <c r="AIP38" s="227">
        <f t="shared" si="740"/>
        <v>0</v>
      </c>
      <c r="AIQ38" s="127">
        <f t="shared" si="740"/>
        <v>0</v>
      </c>
      <c r="AIR38" s="127">
        <f t="shared" si="741"/>
        <v>0</v>
      </c>
      <c r="AIS38" s="227">
        <f t="shared" si="741"/>
        <v>0</v>
      </c>
      <c r="AIT38" s="127">
        <f t="shared" si="741"/>
        <v>0</v>
      </c>
      <c r="AIU38" s="127">
        <f t="shared" si="742"/>
        <v>0</v>
      </c>
      <c r="AIV38" s="227">
        <f t="shared" si="742"/>
        <v>0</v>
      </c>
      <c r="AIW38" s="127">
        <f t="shared" si="742"/>
        <v>0</v>
      </c>
      <c r="AIX38" s="127">
        <f t="shared" si="743"/>
        <v>0</v>
      </c>
      <c r="AIY38" s="227">
        <f t="shared" si="743"/>
        <v>0</v>
      </c>
      <c r="AIZ38" s="127">
        <f t="shared" si="743"/>
        <v>0</v>
      </c>
      <c r="AJA38" s="127">
        <f t="shared" si="744"/>
        <v>0</v>
      </c>
      <c r="AJB38" s="227">
        <f t="shared" si="744"/>
        <v>0</v>
      </c>
      <c r="AJC38" s="127">
        <f t="shared" si="744"/>
        <v>0</v>
      </c>
      <c r="AJD38" s="127">
        <f t="shared" si="745"/>
        <v>0</v>
      </c>
      <c r="AJE38" s="227">
        <f t="shared" si="745"/>
        <v>0</v>
      </c>
      <c r="AJF38" s="127">
        <f t="shared" si="745"/>
        <v>0</v>
      </c>
      <c r="AJG38" s="127">
        <f t="shared" si="746"/>
        <v>0</v>
      </c>
      <c r="AJH38" s="227">
        <f t="shared" si="746"/>
        <v>0</v>
      </c>
      <c r="AJI38" s="127">
        <f t="shared" si="746"/>
        <v>0</v>
      </c>
      <c r="AJJ38" s="127">
        <f t="shared" si="747"/>
        <v>0</v>
      </c>
      <c r="AJK38" s="227">
        <f t="shared" si="747"/>
        <v>0</v>
      </c>
      <c r="AJL38" s="127">
        <f t="shared" si="747"/>
        <v>0</v>
      </c>
      <c r="AJM38" s="127">
        <f t="shared" si="748"/>
        <v>0</v>
      </c>
      <c r="AJN38" s="227">
        <f t="shared" si="748"/>
        <v>0</v>
      </c>
      <c r="AJO38" s="127">
        <f t="shared" si="748"/>
        <v>0</v>
      </c>
      <c r="AJP38" s="127">
        <f t="shared" si="749"/>
        <v>0</v>
      </c>
      <c r="AJQ38" s="227">
        <f t="shared" si="749"/>
        <v>0</v>
      </c>
      <c r="AJR38" s="127">
        <f t="shared" si="749"/>
        <v>0</v>
      </c>
      <c r="AJS38" s="127">
        <f t="shared" si="750"/>
        <v>0</v>
      </c>
      <c r="AJT38" s="127">
        <f t="shared" si="750"/>
        <v>450</v>
      </c>
      <c r="AJU38" s="127">
        <f>CF38+HG38+MD38+RA38+VX38+AAU38+AFR38</f>
        <v>29555</v>
      </c>
      <c r="AJV38" s="127"/>
      <c r="AJW38" s="127"/>
      <c r="AJX38" s="127"/>
      <c r="AJY38" s="127"/>
      <c r="AJZ38" s="128">
        <f t="shared" si="42"/>
        <v>0</v>
      </c>
      <c r="AKA38" s="128">
        <f t="shared" si="43"/>
        <v>0</v>
      </c>
      <c r="AKB38" s="128">
        <v>0</v>
      </c>
      <c r="AKC38" s="128">
        <v>0</v>
      </c>
      <c r="AKD38" s="128">
        <v>0</v>
      </c>
      <c r="AKE38" s="128">
        <v>0</v>
      </c>
      <c r="AKF38" s="128">
        <f t="shared" ref="AKF38:AKF69" si="761">CS38+HT38+MQ38+RN38+WK38+ABH38+AGE38</f>
        <v>0</v>
      </c>
      <c r="AKG38" s="128">
        <f t="shared" ref="AKG38:AKG69" si="762">CT38+HU38+MR38+RO38+WL38+ABI38+AGF38</f>
        <v>0</v>
      </c>
      <c r="AKH38" s="128">
        <f t="shared" ref="AKH38:AKH69" si="763">CU38+HV38+MS38+RP38+WM38+ABJ38+AGG38</f>
        <v>0</v>
      </c>
      <c r="AKI38" s="128">
        <f t="shared" si="583"/>
        <v>0</v>
      </c>
      <c r="AKJ38" s="128">
        <v>0</v>
      </c>
      <c r="AKK38" s="128">
        <v>0</v>
      </c>
      <c r="AKL38" s="128">
        <f t="shared" si="751"/>
        <v>0</v>
      </c>
      <c r="AKM38" s="128">
        <f t="shared" si="751"/>
        <v>0</v>
      </c>
      <c r="AKN38" s="128">
        <f t="shared" si="752"/>
        <v>0</v>
      </c>
      <c r="AKO38" s="128">
        <f t="shared" si="752"/>
        <v>0</v>
      </c>
      <c r="AKP38" s="128">
        <f t="shared" si="752"/>
        <v>0</v>
      </c>
      <c r="AKQ38" s="128">
        <f t="shared" si="752"/>
        <v>0</v>
      </c>
      <c r="AKR38" s="128">
        <f t="shared" si="753"/>
        <v>0</v>
      </c>
      <c r="AKS38" s="128">
        <f t="shared" si="753"/>
        <v>0</v>
      </c>
      <c r="AKT38" s="128">
        <f t="shared" si="753"/>
        <v>0</v>
      </c>
      <c r="AKU38" s="128">
        <f t="shared" si="753"/>
        <v>0</v>
      </c>
      <c r="AKV38" s="128">
        <f t="shared" si="753"/>
        <v>0</v>
      </c>
      <c r="AKW38" s="128">
        <f t="shared" si="753"/>
        <v>0</v>
      </c>
      <c r="AKX38" s="128">
        <f t="shared" si="753"/>
        <v>0</v>
      </c>
      <c r="AKY38" s="128">
        <f t="shared" si="753"/>
        <v>0</v>
      </c>
      <c r="AKZ38" s="128">
        <f t="shared" si="753"/>
        <v>0</v>
      </c>
      <c r="ALA38" s="128">
        <f t="shared" si="753"/>
        <v>0</v>
      </c>
      <c r="ALB38" s="128">
        <f t="shared" si="754"/>
        <v>0</v>
      </c>
      <c r="ALC38" s="128">
        <f t="shared" si="754"/>
        <v>0</v>
      </c>
      <c r="ALD38" s="128">
        <f t="shared" si="754"/>
        <v>0</v>
      </c>
      <c r="ALE38" s="128">
        <f t="shared" si="754"/>
        <v>0</v>
      </c>
      <c r="ALF38" s="128">
        <f t="shared" si="754"/>
        <v>0</v>
      </c>
      <c r="ALG38" s="128">
        <f t="shared" si="754"/>
        <v>0</v>
      </c>
      <c r="ALH38" s="128">
        <f t="shared" si="754"/>
        <v>153</v>
      </c>
      <c r="ALI38" s="128">
        <f t="shared" si="755"/>
        <v>9829.2200000000012</v>
      </c>
      <c r="ALJ38" s="128">
        <f t="shared" si="755"/>
        <v>72</v>
      </c>
      <c r="ALK38" s="128">
        <f t="shared" si="755"/>
        <v>4783.5200000000004</v>
      </c>
      <c r="ALL38" s="128">
        <f>DZ38+IY38+NV38+SS38+XP38+ACM38+AHJ38</f>
        <v>4783.5200000000004</v>
      </c>
      <c r="ALM38" s="128"/>
      <c r="ALN38" s="128"/>
      <c r="ALO38" s="128"/>
      <c r="ALP38" s="128"/>
      <c r="ALQ38" s="128"/>
      <c r="ALR38" s="128"/>
    </row>
    <row r="39" spans="1:1006" s="115" customFormat="1" ht="18" hidden="1" customHeight="1" outlineLevel="1" x14ac:dyDescent="0.25">
      <c r="A39" s="120"/>
      <c r="B39" s="120"/>
      <c r="C39" s="296" t="s">
        <v>218</v>
      </c>
      <c r="D39" s="140"/>
      <c r="E39" s="205"/>
      <c r="F39" s="205">
        <v>0</v>
      </c>
      <c r="G39" s="227"/>
      <c r="H39" s="225">
        <v>52</v>
      </c>
      <c r="I39" s="208">
        <f t="shared" si="707"/>
        <v>0</v>
      </c>
      <c r="J39" s="205">
        <v>0</v>
      </c>
      <c r="K39" s="227"/>
      <c r="L39" s="225">
        <v>52</v>
      </c>
      <c r="M39" s="208">
        <f t="shared" si="708"/>
        <v>0</v>
      </c>
      <c r="N39" s="205">
        <v>0</v>
      </c>
      <c r="O39" s="225"/>
      <c r="P39" s="225">
        <v>52</v>
      </c>
      <c r="Q39" s="208">
        <f t="shared" si="709"/>
        <v>0</v>
      </c>
      <c r="R39" s="205">
        <v>0</v>
      </c>
      <c r="S39" s="225"/>
      <c r="T39" s="225">
        <v>52</v>
      </c>
      <c r="U39" s="208">
        <f t="shared" si="710"/>
        <v>0</v>
      </c>
      <c r="V39" s="207">
        <v>0</v>
      </c>
      <c r="W39" s="225"/>
      <c r="X39" s="225">
        <v>52</v>
      </c>
      <c r="Y39" s="208">
        <f t="shared" si="590"/>
        <v>0</v>
      </c>
      <c r="Z39" s="207">
        <v>0</v>
      </c>
      <c r="AA39" s="225"/>
      <c r="AB39" s="225">
        <v>52</v>
      </c>
      <c r="AC39" s="208">
        <f t="shared" si="591"/>
        <v>0</v>
      </c>
      <c r="AD39" s="207">
        <v>0</v>
      </c>
      <c r="AE39" s="225"/>
      <c r="AF39" s="225">
        <v>52</v>
      </c>
      <c r="AG39" s="208">
        <f t="shared" si="592"/>
        <v>0</v>
      </c>
      <c r="AH39" s="207">
        <v>0</v>
      </c>
      <c r="AI39" s="225"/>
      <c r="AJ39" s="225">
        <v>52</v>
      </c>
      <c r="AK39" s="208">
        <f t="shared" si="593"/>
        <v>0</v>
      </c>
      <c r="AL39" s="207">
        <v>0</v>
      </c>
      <c r="AM39" s="225"/>
      <c r="AN39" s="225">
        <v>52</v>
      </c>
      <c r="AO39" s="208">
        <f t="shared" si="594"/>
        <v>0</v>
      </c>
      <c r="AP39" s="207">
        <v>0</v>
      </c>
      <c r="AQ39" s="225"/>
      <c r="AR39" s="225">
        <v>52</v>
      </c>
      <c r="AS39" s="208">
        <f t="shared" si="595"/>
        <v>0</v>
      </c>
      <c r="AT39" s="207">
        <v>0</v>
      </c>
      <c r="AU39" s="225"/>
      <c r="AV39" s="225">
        <v>52</v>
      </c>
      <c r="AW39" s="208">
        <f t="shared" si="436"/>
        <v>0</v>
      </c>
      <c r="AX39" s="207">
        <v>0</v>
      </c>
      <c r="AY39" s="225"/>
      <c r="AZ39" s="225">
        <v>52</v>
      </c>
      <c r="BA39" s="208">
        <f t="shared" si="437"/>
        <v>0</v>
      </c>
      <c r="BB39" s="207">
        <v>0</v>
      </c>
      <c r="BC39" s="225"/>
      <c r="BD39" s="225">
        <v>52</v>
      </c>
      <c r="BE39" s="208">
        <f t="shared" si="438"/>
        <v>0</v>
      </c>
      <c r="BF39" s="207">
        <v>0</v>
      </c>
      <c r="BG39" s="225"/>
      <c r="BH39" s="225">
        <v>52</v>
      </c>
      <c r="BI39" s="208">
        <f t="shared" si="439"/>
        <v>0</v>
      </c>
      <c r="BJ39" s="207">
        <v>0</v>
      </c>
      <c r="BK39" s="225"/>
      <c r="BL39" s="225">
        <v>52</v>
      </c>
      <c r="BM39" s="208">
        <f t="shared" si="440"/>
        <v>0</v>
      </c>
      <c r="BN39" s="207"/>
      <c r="BO39" s="225"/>
      <c r="BP39" s="225">
        <v>52</v>
      </c>
      <c r="BQ39" s="208">
        <f t="shared" si="441"/>
        <v>0</v>
      </c>
      <c r="BR39" s="207">
        <v>0</v>
      </c>
      <c r="BS39" s="225"/>
      <c r="BT39" s="225">
        <v>52</v>
      </c>
      <c r="BU39" s="208">
        <f t="shared" si="442"/>
        <v>0</v>
      </c>
      <c r="BV39" s="207">
        <v>0</v>
      </c>
      <c r="BW39" s="225"/>
      <c r="BX39" s="225">
        <v>52</v>
      </c>
      <c r="BY39" s="208">
        <f t="shared" si="443"/>
        <v>0</v>
      </c>
      <c r="BZ39" s="207"/>
      <c r="CA39" s="225"/>
      <c r="CB39" s="225">
        <v>52</v>
      </c>
      <c r="CC39" s="208">
        <f t="shared" si="444"/>
        <v>0</v>
      </c>
      <c r="CD39" s="225"/>
      <c r="CE39" s="225">
        <v>52</v>
      </c>
      <c r="CF39" s="208">
        <f t="shared" si="445"/>
        <v>0</v>
      </c>
      <c r="CG39" s="225"/>
      <c r="CH39" s="225">
        <v>52</v>
      </c>
      <c r="CI39" s="226">
        <f>CG39*CH39</f>
        <v>0</v>
      </c>
      <c r="CJ39" s="226"/>
      <c r="CK39" s="226">
        <v>52</v>
      </c>
      <c r="CL39" s="226">
        <v>0</v>
      </c>
      <c r="CM39" s="253">
        <v>0</v>
      </c>
      <c r="CN39" s="253">
        <v>0</v>
      </c>
      <c r="CO39" s="253">
        <v>0</v>
      </c>
      <c r="CP39" s="253">
        <v>0</v>
      </c>
      <c r="CQ39" s="253">
        <v>0</v>
      </c>
      <c r="CR39" s="253">
        <v>0</v>
      </c>
      <c r="CS39" s="253">
        <v>0</v>
      </c>
      <c r="CT39" s="253">
        <v>0</v>
      </c>
      <c r="CU39" s="253">
        <v>0</v>
      </c>
      <c r="CV39" s="253">
        <v>0</v>
      </c>
      <c r="CW39" s="253">
        <v>0</v>
      </c>
      <c r="CX39" s="253">
        <v>0</v>
      </c>
      <c r="CY39" s="253">
        <v>0</v>
      </c>
      <c r="CZ39" s="253">
        <v>0</v>
      </c>
      <c r="DA39" s="253">
        <v>0</v>
      </c>
      <c r="DB39" s="253">
        <v>0</v>
      </c>
      <c r="DC39" s="253">
        <v>0</v>
      </c>
      <c r="DD39" s="253">
        <v>0</v>
      </c>
      <c r="DE39" s="253">
        <v>0</v>
      </c>
      <c r="DF39" s="253">
        <v>0</v>
      </c>
      <c r="DG39" s="253">
        <v>0</v>
      </c>
      <c r="DH39" s="253">
        <v>0</v>
      </c>
      <c r="DI39" s="253">
        <v>0</v>
      </c>
      <c r="DJ39" s="253">
        <v>0</v>
      </c>
      <c r="DK39" s="253">
        <v>0</v>
      </c>
      <c r="DL39" s="253">
        <v>0</v>
      </c>
      <c r="DM39" s="253">
        <v>0</v>
      </c>
      <c r="DN39" s="253">
        <v>0</v>
      </c>
      <c r="DO39" s="253">
        <v>0</v>
      </c>
      <c r="DP39" s="253">
        <v>0</v>
      </c>
      <c r="DQ39" s="253">
        <v>0</v>
      </c>
      <c r="DR39" s="253">
        <v>0</v>
      </c>
      <c r="DS39" s="253">
        <v>0</v>
      </c>
      <c r="DT39" s="253">
        <v>0</v>
      </c>
      <c r="DU39" s="253">
        <v>0</v>
      </c>
      <c r="DV39" s="253">
        <v>0</v>
      </c>
      <c r="DW39" s="253">
        <v>0</v>
      </c>
      <c r="DX39" s="253">
        <v>0</v>
      </c>
      <c r="DY39" s="253">
        <v>0</v>
      </c>
      <c r="DZ39" s="253">
        <v>0</v>
      </c>
      <c r="EA39" s="126">
        <v>0</v>
      </c>
      <c r="EB39" s="126">
        <v>0</v>
      </c>
      <c r="EC39" s="126">
        <v>0</v>
      </c>
      <c r="ED39" s="126">
        <v>0</v>
      </c>
      <c r="EE39" s="126">
        <v>0</v>
      </c>
      <c r="EF39" s="126">
        <v>0</v>
      </c>
      <c r="EG39" s="131">
        <v>0</v>
      </c>
      <c r="EH39" s="225"/>
      <c r="EI39" s="225"/>
      <c r="EJ39" s="226">
        <f t="shared" si="711"/>
        <v>0</v>
      </c>
      <c r="EK39" s="131">
        <v>0</v>
      </c>
      <c r="EL39" s="225"/>
      <c r="EM39" s="225"/>
      <c r="EN39" s="226">
        <f t="shared" si="712"/>
        <v>0</v>
      </c>
      <c r="EO39" s="131">
        <v>0</v>
      </c>
      <c r="EP39" s="225"/>
      <c r="EQ39" s="225"/>
      <c r="ER39" s="226">
        <f t="shared" si="713"/>
        <v>0</v>
      </c>
      <c r="ES39" s="131">
        <v>0</v>
      </c>
      <c r="ET39" s="225"/>
      <c r="EU39" s="225"/>
      <c r="EV39" s="226">
        <f t="shared" si="714"/>
        <v>0</v>
      </c>
      <c r="EW39" s="131">
        <v>0</v>
      </c>
      <c r="EX39" s="225"/>
      <c r="EY39" s="225"/>
      <c r="EZ39" s="226">
        <f t="shared" si="600"/>
        <v>0</v>
      </c>
      <c r="FA39" s="131">
        <v>0</v>
      </c>
      <c r="FB39" s="225"/>
      <c r="FC39" s="225"/>
      <c r="FD39" s="226">
        <f t="shared" si="601"/>
        <v>0</v>
      </c>
      <c r="FE39" s="131">
        <v>0</v>
      </c>
      <c r="FF39" s="225"/>
      <c r="FG39" s="225"/>
      <c r="FH39" s="226">
        <f t="shared" si="602"/>
        <v>0</v>
      </c>
      <c r="FI39" s="131">
        <v>0</v>
      </c>
      <c r="FJ39" s="225"/>
      <c r="FK39" s="225">
        <v>60.65</v>
      </c>
      <c r="FL39" s="226">
        <f t="shared" si="603"/>
        <v>0</v>
      </c>
      <c r="FM39" s="131">
        <v>0</v>
      </c>
      <c r="FN39" s="225"/>
      <c r="FO39" s="225">
        <v>60.65</v>
      </c>
      <c r="FP39" s="226">
        <f t="shared" si="604"/>
        <v>0</v>
      </c>
      <c r="FQ39" s="131">
        <v>0</v>
      </c>
      <c r="FR39" s="225"/>
      <c r="FS39" s="225">
        <v>60.65</v>
      </c>
      <c r="FT39" s="226">
        <f t="shared" si="605"/>
        <v>0</v>
      </c>
      <c r="FU39" s="131">
        <v>0</v>
      </c>
      <c r="FV39" s="225"/>
      <c r="FW39" s="225">
        <v>60.65</v>
      </c>
      <c r="FX39" s="226">
        <f t="shared" si="457"/>
        <v>0</v>
      </c>
      <c r="FY39" s="131">
        <v>0</v>
      </c>
      <c r="FZ39" s="225"/>
      <c r="GA39" s="225">
        <v>60.65</v>
      </c>
      <c r="GB39" s="226">
        <f t="shared" si="458"/>
        <v>0</v>
      </c>
      <c r="GC39" s="131">
        <v>0</v>
      </c>
      <c r="GD39" s="225"/>
      <c r="GE39" s="225">
        <v>60.65</v>
      </c>
      <c r="GF39" s="226">
        <f t="shared" si="459"/>
        <v>0</v>
      </c>
      <c r="GG39" s="131">
        <v>0</v>
      </c>
      <c r="GH39" s="225"/>
      <c r="GI39" s="225">
        <v>60.65</v>
      </c>
      <c r="GJ39" s="226">
        <f t="shared" si="460"/>
        <v>0</v>
      </c>
      <c r="GK39" s="131">
        <v>0</v>
      </c>
      <c r="GL39" s="225"/>
      <c r="GM39" s="225">
        <v>60.65</v>
      </c>
      <c r="GN39" s="226">
        <f t="shared" si="461"/>
        <v>0</v>
      </c>
      <c r="GO39" s="131"/>
      <c r="GP39" s="225"/>
      <c r="GQ39" s="225">
        <v>60.65</v>
      </c>
      <c r="GR39" s="226">
        <f t="shared" si="462"/>
        <v>0</v>
      </c>
      <c r="GS39" s="131">
        <v>0</v>
      </c>
      <c r="GT39" s="225"/>
      <c r="GU39" s="225">
        <v>60.65</v>
      </c>
      <c r="GV39" s="226">
        <f t="shared" si="463"/>
        <v>0</v>
      </c>
      <c r="GW39" s="131">
        <v>0</v>
      </c>
      <c r="GX39" s="225"/>
      <c r="GY39" s="225">
        <v>60.65</v>
      </c>
      <c r="GZ39" s="226">
        <f t="shared" si="464"/>
        <v>0</v>
      </c>
      <c r="HA39" s="131"/>
      <c r="HB39" s="225"/>
      <c r="HC39" s="225">
        <v>60.65</v>
      </c>
      <c r="HD39" s="226">
        <f t="shared" si="465"/>
        <v>0</v>
      </c>
      <c r="HE39" s="225"/>
      <c r="HF39" s="225">
        <v>60.65</v>
      </c>
      <c r="HG39" s="226">
        <f t="shared" si="466"/>
        <v>0</v>
      </c>
      <c r="HH39" s="225"/>
      <c r="HI39" s="225">
        <v>60.65</v>
      </c>
      <c r="HJ39" s="226">
        <f>HH39*HI39</f>
        <v>0</v>
      </c>
      <c r="HK39" s="226"/>
      <c r="HL39" s="226">
        <v>60.65</v>
      </c>
      <c r="HM39" s="226">
        <v>0</v>
      </c>
      <c r="HN39" s="253">
        <v>0</v>
      </c>
      <c r="HO39" s="253">
        <v>0</v>
      </c>
      <c r="HP39" s="253">
        <v>0</v>
      </c>
      <c r="HQ39" s="253">
        <v>0</v>
      </c>
      <c r="HR39" s="253">
        <v>0</v>
      </c>
      <c r="HS39" s="253">
        <v>0</v>
      </c>
      <c r="HT39" s="253">
        <v>0</v>
      </c>
      <c r="HU39" s="253">
        <v>0</v>
      </c>
      <c r="HV39" s="253">
        <v>0</v>
      </c>
      <c r="HW39" s="253">
        <v>0</v>
      </c>
      <c r="HX39" s="253">
        <v>0</v>
      </c>
      <c r="HY39" s="253">
        <v>0</v>
      </c>
      <c r="HZ39" s="253">
        <v>0</v>
      </c>
      <c r="IA39" s="253">
        <v>0</v>
      </c>
      <c r="IB39" s="253">
        <v>0</v>
      </c>
      <c r="IC39" s="253">
        <v>0</v>
      </c>
      <c r="ID39" s="253">
        <v>0</v>
      </c>
      <c r="IE39" s="253">
        <v>0</v>
      </c>
      <c r="IF39" s="253">
        <v>0</v>
      </c>
      <c r="IG39" s="253">
        <v>0</v>
      </c>
      <c r="IH39" s="253">
        <v>0</v>
      </c>
      <c r="II39" s="253">
        <v>0</v>
      </c>
      <c r="IJ39" s="253">
        <v>0</v>
      </c>
      <c r="IK39" s="253">
        <v>0</v>
      </c>
      <c r="IL39" s="253">
        <v>0</v>
      </c>
      <c r="IM39" s="253">
        <v>0</v>
      </c>
      <c r="IN39" s="253">
        <v>0</v>
      </c>
      <c r="IO39" s="253">
        <v>0</v>
      </c>
      <c r="IP39" s="253">
        <v>0</v>
      </c>
      <c r="IQ39" s="253">
        <v>0</v>
      </c>
      <c r="IR39" s="253">
        <v>0</v>
      </c>
      <c r="IS39" s="253">
        <v>0</v>
      </c>
      <c r="IT39" s="253">
        <v>0</v>
      </c>
      <c r="IU39" s="253">
        <v>0</v>
      </c>
      <c r="IV39" s="253">
        <v>0</v>
      </c>
      <c r="IW39" s="253">
        <v>0</v>
      </c>
      <c r="IX39" s="253">
        <v>0</v>
      </c>
      <c r="IY39" s="253">
        <v>0</v>
      </c>
      <c r="IZ39" s="126">
        <v>0</v>
      </c>
      <c r="JA39" s="126">
        <v>0</v>
      </c>
      <c r="JB39" s="126">
        <v>0</v>
      </c>
      <c r="JC39" s="126">
        <v>0</v>
      </c>
      <c r="JD39" s="131"/>
      <c r="JE39" s="225"/>
      <c r="JF39" s="131"/>
      <c r="JG39" s="228">
        <f t="shared" si="715"/>
        <v>0</v>
      </c>
      <c r="JH39" s="131"/>
      <c r="JI39" s="225"/>
      <c r="JJ39" s="131"/>
      <c r="JK39" s="228">
        <f t="shared" si="716"/>
        <v>0</v>
      </c>
      <c r="JL39" s="131"/>
      <c r="JM39" s="225"/>
      <c r="JN39" s="131"/>
      <c r="JO39" s="228">
        <f t="shared" si="717"/>
        <v>0</v>
      </c>
      <c r="JP39" s="131"/>
      <c r="JQ39" s="225"/>
      <c r="JR39" s="131"/>
      <c r="JS39" s="228">
        <f t="shared" si="718"/>
        <v>0</v>
      </c>
      <c r="JT39" s="131"/>
      <c r="JU39" s="225"/>
      <c r="JV39" s="131"/>
      <c r="JW39" s="228">
        <f t="shared" si="610"/>
        <v>0</v>
      </c>
      <c r="JX39" s="131"/>
      <c r="JY39" s="225"/>
      <c r="JZ39" s="131"/>
      <c r="KA39" s="228">
        <f t="shared" si="611"/>
        <v>0</v>
      </c>
      <c r="KB39" s="131"/>
      <c r="KC39" s="131"/>
      <c r="KD39" s="131"/>
      <c r="KE39" s="228">
        <f t="shared" si="612"/>
        <v>0</v>
      </c>
      <c r="KF39" s="131"/>
      <c r="KG39" s="131"/>
      <c r="KH39" s="131"/>
      <c r="KI39" s="228">
        <f t="shared" si="613"/>
        <v>0</v>
      </c>
      <c r="KJ39" s="131"/>
      <c r="KK39" s="131"/>
      <c r="KL39" s="131"/>
      <c r="KM39" s="228">
        <f t="shared" si="614"/>
        <v>0</v>
      </c>
      <c r="KN39" s="131"/>
      <c r="KO39" s="131"/>
      <c r="KP39" s="131"/>
      <c r="KQ39" s="228">
        <f t="shared" si="615"/>
        <v>0</v>
      </c>
      <c r="KR39" s="131"/>
      <c r="KS39" s="131"/>
      <c r="KT39" s="131"/>
      <c r="KU39" s="228">
        <f t="shared" si="478"/>
        <v>0</v>
      </c>
      <c r="KV39" s="131"/>
      <c r="KW39" s="131"/>
      <c r="KX39" s="131"/>
      <c r="KY39" s="228">
        <f t="shared" si="479"/>
        <v>0</v>
      </c>
      <c r="KZ39" s="131">
        <v>0</v>
      </c>
      <c r="LA39" s="131"/>
      <c r="LB39" s="131"/>
      <c r="LC39" s="228">
        <f t="shared" si="480"/>
        <v>0</v>
      </c>
      <c r="LD39" s="131"/>
      <c r="LE39" s="131"/>
      <c r="LF39" s="131"/>
      <c r="LG39" s="228">
        <f t="shared" si="481"/>
        <v>0</v>
      </c>
      <c r="LH39" s="131"/>
      <c r="LI39" s="131"/>
      <c r="LJ39" s="131"/>
      <c r="LK39" s="228">
        <f t="shared" si="482"/>
        <v>0</v>
      </c>
      <c r="LL39" s="131"/>
      <c r="LM39" s="131"/>
      <c r="LN39" s="131"/>
      <c r="LO39" s="228">
        <f t="shared" si="483"/>
        <v>0</v>
      </c>
      <c r="LP39" s="131"/>
      <c r="LQ39" s="131"/>
      <c r="LR39" s="131"/>
      <c r="LS39" s="228">
        <f t="shared" si="484"/>
        <v>0</v>
      </c>
      <c r="LT39" s="131"/>
      <c r="LU39" s="131"/>
      <c r="LV39" s="131"/>
      <c r="LW39" s="228">
        <f t="shared" si="485"/>
        <v>0</v>
      </c>
      <c r="LX39" s="131"/>
      <c r="LY39" s="131"/>
      <c r="LZ39" s="131"/>
      <c r="MA39" s="228">
        <f t="shared" si="486"/>
        <v>0</v>
      </c>
      <c r="MB39" s="131"/>
      <c r="MC39" s="131">
        <v>60.65</v>
      </c>
      <c r="MD39" s="228">
        <f t="shared" si="487"/>
        <v>0</v>
      </c>
      <c r="ME39" s="131"/>
      <c r="MF39" s="131">
        <v>60.65</v>
      </c>
      <c r="MG39" s="228">
        <f>ME39*MF39</f>
        <v>0</v>
      </c>
      <c r="MH39" s="228"/>
      <c r="MI39" s="228">
        <v>60.65</v>
      </c>
      <c r="MJ39" s="228">
        <v>0</v>
      </c>
      <c r="MK39" s="253"/>
      <c r="ML39" s="253"/>
      <c r="MM39" s="253"/>
      <c r="MN39" s="253"/>
      <c r="MO39" s="253"/>
      <c r="MP39" s="253"/>
      <c r="MQ39" s="253"/>
      <c r="MR39" s="253"/>
      <c r="MS39" s="253"/>
      <c r="MT39" s="253"/>
      <c r="MU39" s="253"/>
      <c r="MV39" s="253"/>
      <c r="MW39" s="253"/>
      <c r="MX39" s="253"/>
      <c r="MY39" s="253"/>
      <c r="MZ39" s="253"/>
      <c r="NA39" s="253"/>
      <c r="NB39" s="253"/>
      <c r="NC39" s="253"/>
      <c r="ND39" s="253"/>
      <c r="NE39" s="253"/>
      <c r="NF39" s="253"/>
      <c r="NG39" s="253"/>
      <c r="NH39" s="253"/>
      <c r="NI39" s="253"/>
      <c r="NJ39" s="253"/>
      <c r="NK39" s="253"/>
      <c r="NL39" s="253"/>
      <c r="NM39" s="253"/>
      <c r="NN39" s="253"/>
      <c r="NO39" s="125"/>
      <c r="NP39" s="125"/>
      <c r="NQ39" s="125"/>
      <c r="NR39" s="125"/>
      <c r="NS39" s="125"/>
      <c r="NT39" s="125"/>
      <c r="NU39" s="125"/>
      <c r="NV39" s="125"/>
      <c r="NW39" s="125"/>
      <c r="NX39" s="125"/>
      <c r="NY39" s="125"/>
      <c r="NZ39" s="125"/>
      <c r="OA39" s="228"/>
      <c r="OB39" s="225"/>
      <c r="OC39" s="225">
        <v>0</v>
      </c>
      <c r="OD39" s="225">
        <f t="shared" si="719"/>
        <v>0</v>
      </c>
      <c r="OE39" s="228"/>
      <c r="OF39" s="225"/>
      <c r="OG39" s="225">
        <v>0</v>
      </c>
      <c r="OH39" s="225">
        <f t="shared" si="720"/>
        <v>0</v>
      </c>
      <c r="OI39" s="228"/>
      <c r="OJ39" s="225"/>
      <c r="OK39" s="225">
        <v>0</v>
      </c>
      <c r="OL39" s="225">
        <f t="shared" si="721"/>
        <v>0</v>
      </c>
      <c r="OM39" s="228"/>
      <c r="ON39" s="225"/>
      <c r="OO39" s="225">
        <v>0</v>
      </c>
      <c r="OP39" s="225">
        <f t="shared" si="722"/>
        <v>0</v>
      </c>
      <c r="OQ39" s="228"/>
      <c r="OR39" s="225"/>
      <c r="OS39" s="225">
        <v>0</v>
      </c>
      <c r="OT39" s="225">
        <f t="shared" si="620"/>
        <v>0</v>
      </c>
      <c r="OU39" s="228"/>
      <c r="OV39" s="225"/>
      <c r="OW39" s="225">
        <v>0</v>
      </c>
      <c r="OX39" s="225">
        <f t="shared" si="621"/>
        <v>0</v>
      </c>
      <c r="OY39" s="228"/>
      <c r="OZ39" s="225"/>
      <c r="PA39" s="225">
        <v>0</v>
      </c>
      <c r="PB39" s="225">
        <f t="shared" si="622"/>
        <v>0</v>
      </c>
      <c r="PC39" s="228"/>
      <c r="PD39" s="225"/>
      <c r="PE39" s="225">
        <v>0</v>
      </c>
      <c r="PF39" s="225">
        <f t="shared" si="623"/>
        <v>0</v>
      </c>
      <c r="PG39" s="228"/>
      <c r="PH39" s="225"/>
      <c r="PI39" s="225">
        <v>0</v>
      </c>
      <c r="PJ39" s="225">
        <f t="shared" si="624"/>
        <v>0</v>
      </c>
      <c r="PK39" s="228"/>
      <c r="PL39" s="225"/>
      <c r="PM39" s="225">
        <v>0</v>
      </c>
      <c r="PN39" s="225">
        <f t="shared" si="625"/>
        <v>0</v>
      </c>
      <c r="PO39" s="228"/>
      <c r="PP39" s="225"/>
      <c r="PQ39" s="225">
        <v>0</v>
      </c>
      <c r="PR39" s="225">
        <f t="shared" si="499"/>
        <v>0</v>
      </c>
      <c r="PS39" s="228"/>
      <c r="PT39" s="225"/>
      <c r="PU39" s="225">
        <v>0</v>
      </c>
      <c r="PV39" s="225">
        <f t="shared" si="500"/>
        <v>0</v>
      </c>
      <c r="PW39" s="228"/>
      <c r="PX39" s="225"/>
      <c r="PY39" s="225">
        <v>0</v>
      </c>
      <c r="PZ39" s="225">
        <f t="shared" si="501"/>
        <v>0</v>
      </c>
      <c r="QA39" s="228"/>
      <c r="QB39" s="225"/>
      <c r="QC39" s="225">
        <v>0</v>
      </c>
      <c r="QD39" s="225">
        <f t="shared" si="502"/>
        <v>0</v>
      </c>
      <c r="QE39" s="228"/>
      <c r="QF39" s="225"/>
      <c r="QG39" s="225">
        <v>0</v>
      </c>
      <c r="QH39" s="225">
        <f t="shared" si="503"/>
        <v>0</v>
      </c>
      <c r="QI39" s="228"/>
      <c r="QJ39" s="225"/>
      <c r="QK39" s="225">
        <v>0</v>
      </c>
      <c r="QL39" s="225">
        <f t="shared" si="504"/>
        <v>0</v>
      </c>
      <c r="QM39" s="228"/>
      <c r="QN39" s="225"/>
      <c r="QO39" s="225">
        <v>0</v>
      </c>
      <c r="QP39" s="225">
        <f t="shared" si="505"/>
        <v>0</v>
      </c>
      <c r="QQ39" s="228"/>
      <c r="QR39" s="225"/>
      <c r="QS39" s="225">
        <v>0</v>
      </c>
      <c r="QT39" s="225">
        <f t="shared" si="506"/>
        <v>0</v>
      </c>
      <c r="QU39" s="228"/>
      <c r="QV39" s="225"/>
      <c r="QW39" s="225">
        <v>0</v>
      </c>
      <c r="QX39" s="225">
        <f t="shared" si="507"/>
        <v>0</v>
      </c>
      <c r="QY39" s="225"/>
      <c r="QZ39" s="225">
        <v>0</v>
      </c>
      <c r="RA39" s="225">
        <f t="shared" si="508"/>
        <v>0</v>
      </c>
      <c r="RB39" s="225"/>
      <c r="RC39" s="225">
        <v>0</v>
      </c>
      <c r="RD39" s="225">
        <f>RB39*RC39</f>
        <v>0</v>
      </c>
      <c r="RE39" s="225"/>
      <c r="RF39" s="225">
        <v>0</v>
      </c>
      <c r="RG39" s="225">
        <v>0</v>
      </c>
      <c r="RH39" s="253"/>
      <c r="RI39" s="253"/>
      <c r="RJ39" s="253"/>
      <c r="RK39" s="253"/>
      <c r="RL39" s="253"/>
      <c r="RM39" s="253"/>
      <c r="RN39" s="253"/>
      <c r="RO39" s="253"/>
      <c r="RP39" s="253"/>
      <c r="RQ39" s="253"/>
      <c r="RR39" s="253"/>
      <c r="RS39" s="253"/>
      <c r="RT39" s="253"/>
      <c r="RU39" s="253"/>
      <c r="RV39" s="253"/>
      <c r="RW39" s="253"/>
      <c r="RX39" s="253"/>
      <c r="RY39" s="253"/>
      <c r="RZ39" s="253"/>
      <c r="SA39" s="253"/>
      <c r="SB39" s="253"/>
      <c r="SC39" s="253"/>
      <c r="SD39" s="253"/>
      <c r="SE39" s="253"/>
      <c r="SF39" s="253"/>
      <c r="SG39" s="253"/>
      <c r="SH39" s="253"/>
      <c r="SI39" s="253"/>
      <c r="SJ39" s="253"/>
      <c r="SK39" s="253"/>
      <c r="SL39" s="125"/>
      <c r="SM39" s="125"/>
      <c r="SN39" s="125"/>
      <c r="SO39" s="125"/>
      <c r="SP39" s="125"/>
      <c r="SQ39" s="125"/>
      <c r="SR39" s="125"/>
      <c r="SS39" s="125"/>
      <c r="ST39" s="125"/>
      <c r="SU39" s="125"/>
      <c r="SV39" s="125"/>
      <c r="SW39" s="125"/>
      <c r="SX39" s="228"/>
      <c r="SY39" s="240">
        <v>0</v>
      </c>
      <c r="SZ39" s="124">
        <v>56.7</v>
      </c>
      <c r="TA39" s="226">
        <f t="shared" si="723"/>
        <v>0</v>
      </c>
      <c r="TB39" s="228"/>
      <c r="TC39" s="240">
        <v>0</v>
      </c>
      <c r="TD39" s="124">
        <v>56.7</v>
      </c>
      <c r="TE39" s="226">
        <f t="shared" si="724"/>
        <v>0</v>
      </c>
      <c r="TF39" s="228"/>
      <c r="TG39" s="240">
        <v>0</v>
      </c>
      <c r="TH39" s="124">
        <v>56.7</v>
      </c>
      <c r="TI39" s="226">
        <f t="shared" si="725"/>
        <v>0</v>
      </c>
      <c r="TJ39" s="228"/>
      <c r="TK39" s="240">
        <v>0</v>
      </c>
      <c r="TL39" s="124">
        <v>56.7</v>
      </c>
      <c r="TM39" s="226">
        <f t="shared" si="726"/>
        <v>0</v>
      </c>
      <c r="TN39" s="228"/>
      <c r="TO39" s="240">
        <v>0</v>
      </c>
      <c r="TP39" s="124">
        <v>56.7</v>
      </c>
      <c r="TQ39" s="226">
        <f t="shared" si="630"/>
        <v>0</v>
      </c>
      <c r="TR39" s="228"/>
      <c r="TS39" s="240">
        <v>0</v>
      </c>
      <c r="TT39" s="124">
        <v>56.7</v>
      </c>
      <c r="TU39" s="226">
        <f t="shared" si="631"/>
        <v>0</v>
      </c>
      <c r="TV39" s="228"/>
      <c r="TW39" s="240">
        <v>0</v>
      </c>
      <c r="TX39" s="124">
        <v>56.7</v>
      </c>
      <c r="TY39" s="226">
        <f t="shared" si="632"/>
        <v>0</v>
      </c>
      <c r="TZ39" s="228"/>
      <c r="UA39" s="219">
        <v>0</v>
      </c>
      <c r="UB39" s="124">
        <v>56.7</v>
      </c>
      <c r="UC39" s="226">
        <f t="shared" si="633"/>
        <v>0</v>
      </c>
      <c r="UD39" s="228"/>
      <c r="UE39" s="219">
        <v>0</v>
      </c>
      <c r="UF39" s="124">
        <v>56.7</v>
      </c>
      <c r="UG39" s="226">
        <f t="shared" si="634"/>
        <v>0</v>
      </c>
      <c r="UH39" s="228">
        <v>11.2</v>
      </c>
      <c r="UI39" s="219">
        <v>0</v>
      </c>
      <c r="UJ39" s="124">
        <v>56.7</v>
      </c>
      <c r="UK39" s="226">
        <f t="shared" si="635"/>
        <v>0</v>
      </c>
      <c r="UL39" s="228"/>
      <c r="UM39" s="219">
        <v>0</v>
      </c>
      <c r="UN39" s="124">
        <v>56.7</v>
      </c>
      <c r="UO39" s="226">
        <f t="shared" si="520"/>
        <v>0</v>
      </c>
      <c r="UP39" s="228"/>
      <c r="UQ39" s="207">
        <v>0</v>
      </c>
      <c r="UR39" s="124">
        <v>56.7</v>
      </c>
      <c r="US39" s="226">
        <f t="shared" si="521"/>
        <v>0</v>
      </c>
      <c r="UT39" s="228"/>
      <c r="UU39" s="207">
        <v>0</v>
      </c>
      <c r="UV39" s="124">
        <v>56.7</v>
      </c>
      <c r="UW39" s="226">
        <f t="shared" si="522"/>
        <v>0</v>
      </c>
      <c r="UX39" s="228"/>
      <c r="UY39" s="207">
        <v>0</v>
      </c>
      <c r="UZ39" s="124">
        <v>56.7</v>
      </c>
      <c r="VA39" s="226">
        <f t="shared" si="523"/>
        <v>0</v>
      </c>
      <c r="VB39" s="228"/>
      <c r="VC39" s="207">
        <v>0</v>
      </c>
      <c r="VD39" s="124">
        <v>56.7</v>
      </c>
      <c r="VE39" s="226">
        <f t="shared" si="524"/>
        <v>0</v>
      </c>
      <c r="VF39" s="228"/>
      <c r="VG39" s="207">
        <v>0</v>
      </c>
      <c r="VH39" s="124">
        <v>56.7</v>
      </c>
      <c r="VI39" s="226">
        <f t="shared" si="525"/>
        <v>0</v>
      </c>
      <c r="VJ39" s="228">
        <v>9.5</v>
      </c>
      <c r="VK39" s="206">
        <v>0</v>
      </c>
      <c r="VL39" s="124">
        <v>56.7</v>
      </c>
      <c r="VM39" s="226">
        <f t="shared" si="526"/>
        <v>0</v>
      </c>
      <c r="VN39" s="228">
        <v>3.75</v>
      </c>
      <c r="VO39" s="206">
        <v>0</v>
      </c>
      <c r="VP39" s="124">
        <v>56.7</v>
      </c>
      <c r="VQ39" s="226">
        <f t="shared" si="527"/>
        <v>0</v>
      </c>
      <c r="VR39" s="228">
        <v>1.25</v>
      </c>
      <c r="VS39" s="206">
        <v>0</v>
      </c>
      <c r="VT39" s="124">
        <v>56.7</v>
      </c>
      <c r="VU39" s="226">
        <f t="shared" si="528"/>
        <v>0</v>
      </c>
      <c r="VV39" s="225">
        <v>20</v>
      </c>
      <c r="VW39" s="124">
        <v>56.7</v>
      </c>
      <c r="VX39" s="226">
        <f t="shared" si="529"/>
        <v>1134</v>
      </c>
      <c r="VY39" s="225">
        <v>20</v>
      </c>
      <c r="VZ39" s="124">
        <v>54.2</v>
      </c>
      <c r="WA39" s="226">
        <f>VY39*VZ39</f>
        <v>1084</v>
      </c>
      <c r="WB39" s="226">
        <v>0</v>
      </c>
      <c r="WC39" s="226">
        <v>59.24</v>
      </c>
      <c r="WD39" s="226">
        <v>0</v>
      </c>
      <c r="WE39" s="253"/>
      <c r="WF39" s="253"/>
      <c r="WG39" s="253"/>
      <c r="WH39" s="253"/>
      <c r="WI39" s="253"/>
      <c r="WJ39" s="253"/>
      <c r="WK39" s="253"/>
      <c r="WL39" s="253"/>
      <c r="WM39" s="253"/>
      <c r="WN39" s="253"/>
      <c r="WO39" s="253"/>
      <c r="WP39" s="253"/>
      <c r="WQ39" s="253"/>
      <c r="WR39" s="253"/>
      <c r="WS39" s="253"/>
      <c r="WT39" s="253"/>
      <c r="WU39" s="253"/>
      <c r="WV39" s="253"/>
      <c r="WW39" s="253"/>
      <c r="WX39" s="253"/>
      <c r="WY39" s="253"/>
      <c r="WZ39" s="253"/>
      <c r="XA39" s="253"/>
      <c r="XB39" s="253"/>
      <c r="XC39" s="253"/>
      <c r="XD39" s="253"/>
      <c r="XE39" s="253"/>
      <c r="XF39" s="253"/>
      <c r="XG39" s="253"/>
      <c r="XH39" s="253"/>
      <c r="XI39" s="125"/>
      <c r="XJ39" s="125"/>
      <c r="XK39" s="125"/>
      <c r="XL39" s="125"/>
      <c r="XM39" s="125"/>
      <c r="XN39" s="125"/>
      <c r="XO39" s="125"/>
      <c r="XP39" s="125"/>
      <c r="XQ39" s="125">
        <v>11.2</v>
      </c>
      <c r="XR39" s="125">
        <v>607.04</v>
      </c>
      <c r="XS39" s="125"/>
      <c r="XT39" s="125"/>
      <c r="XU39" s="228"/>
      <c r="XV39" s="226"/>
      <c r="XW39" s="226"/>
      <c r="XX39" s="208">
        <f t="shared" si="727"/>
        <v>0</v>
      </c>
      <c r="XY39" s="228"/>
      <c r="XZ39" s="226"/>
      <c r="YA39" s="226"/>
      <c r="YB39" s="208">
        <f t="shared" si="728"/>
        <v>0</v>
      </c>
      <c r="YC39" s="228"/>
      <c r="YD39" s="226"/>
      <c r="YE39" s="226"/>
      <c r="YF39" s="208">
        <f t="shared" si="729"/>
        <v>0</v>
      </c>
      <c r="YG39" s="228"/>
      <c r="YH39" s="226"/>
      <c r="YI39" s="226"/>
      <c r="YJ39" s="208">
        <f t="shared" si="730"/>
        <v>0</v>
      </c>
      <c r="YK39" s="228"/>
      <c r="YL39" s="226"/>
      <c r="YM39" s="226"/>
      <c r="YN39" s="208">
        <f t="shared" si="640"/>
        <v>0</v>
      </c>
      <c r="YO39" s="228"/>
      <c r="YP39" s="226"/>
      <c r="YQ39" s="226"/>
      <c r="YR39" s="208">
        <f t="shared" si="641"/>
        <v>0</v>
      </c>
      <c r="YS39" s="228"/>
      <c r="YT39" s="226"/>
      <c r="YU39" s="226"/>
      <c r="YV39" s="208">
        <f t="shared" si="642"/>
        <v>0</v>
      </c>
      <c r="YW39" s="228"/>
      <c r="YX39" s="226"/>
      <c r="YY39" s="226"/>
      <c r="YZ39" s="208">
        <f t="shared" si="643"/>
        <v>0</v>
      </c>
      <c r="ZA39" s="228"/>
      <c r="ZB39" s="226"/>
      <c r="ZC39" s="226"/>
      <c r="ZD39" s="208">
        <f t="shared" si="644"/>
        <v>0</v>
      </c>
      <c r="ZE39" s="228"/>
      <c r="ZF39" s="226"/>
      <c r="ZG39" s="226"/>
      <c r="ZH39" s="208">
        <f t="shared" si="645"/>
        <v>0</v>
      </c>
      <c r="ZI39" s="228"/>
      <c r="ZJ39" s="225"/>
      <c r="ZK39" s="225"/>
      <c r="ZL39" s="208">
        <f t="shared" si="541"/>
        <v>0</v>
      </c>
      <c r="ZM39" s="228"/>
      <c r="ZN39" s="225"/>
      <c r="ZO39" s="225"/>
      <c r="ZP39" s="208">
        <f t="shared" si="542"/>
        <v>0</v>
      </c>
      <c r="ZQ39" s="228"/>
      <c r="ZR39" s="225"/>
      <c r="ZS39" s="225"/>
      <c r="ZT39" s="208">
        <f t="shared" si="543"/>
        <v>0</v>
      </c>
      <c r="ZU39" s="228"/>
      <c r="ZV39" s="225"/>
      <c r="ZW39" s="225"/>
      <c r="ZX39" s="208">
        <f t="shared" si="544"/>
        <v>0</v>
      </c>
      <c r="ZY39" s="228"/>
      <c r="ZZ39" s="225"/>
      <c r="AAA39" s="225"/>
      <c r="AAB39" s="208">
        <f t="shared" si="545"/>
        <v>0</v>
      </c>
      <c r="AAC39" s="228"/>
      <c r="AAD39" s="225"/>
      <c r="AAE39" s="225"/>
      <c r="AAF39" s="208">
        <f t="shared" si="546"/>
        <v>0</v>
      </c>
      <c r="AAG39" s="228"/>
      <c r="AAH39" s="225"/>
      <c r="AAI39" s="225"/>
      <c r="AAJ39" s="208">
        <f t="shared" si="547"/>
        <v>0</v>
      </c>
      <c r="AAK39" s="228"/>
      <c r="AAL39" s="225"/>
      <c r="AAM39" s="225"/>
      <c r="AAN39" s="208">
        <f t="shared" si="548"/>
        <v>0</v>
      </c>
      <c r="AAO39" s="228"/>
      <c r="AAP39" s="225"/>
      <c r="AAQ39" s="225"/>
      <c r="AAR39" s="208">
        <f t="shared" si="549"/>
        <v>0</v>
      </c>
      <c r="AAS39" s="225"/>
      <c r="AAT39" s="225"/>
      <c r="AAU39" s="208">
        <f t="shared" si="550"/>
        <v>0</v>
      </c>
      <c r="AAV39" s="225"/>
      <c r="AAW39" s="225"/>
      <c r="AAX39" s="226">
        <f>AAV39*AAW39</f>
        <v>0</v>
      </c>
      <c r="AAY39" s="226"/>
      <c r="AAZ39" s="226"/>
      <c r="ABA39" s="226">
        <v>0</v>
      </c>
      <c r="ABB39" s="253"/>
      <c r="ABC39" s="253"/>
      <c r="ABD39" s="253"/>
      <c r="ABE39" s="253"/>
      <c r="ABF39" s="253"/>
      <c r="ABG39" s="253"/>
      <c r="ABH39" s="253"/>
      <c r="ABI39" s="253"/>
      <c r="ABJ39" s="253"/>
      <c r="ABK39" s="253"/>
      <c r="ABL39" s="253"/>
      <c r="ABM39" s="253"/>
      <c r="ABN39" s="253"/>
      <c r="ABO39" s="253"/>
      <c r="ABP39" s="253"/>
      <c r="ABQ39" s="253"/>
      <c r="ABR39" s="253"/>
      <c r="ABS39" s="253"/>
      <c r="ABT39" s="253"/>
      <c r="ABU39" s="253"/>
      <c r="ABV39" s="253"/>
      <c r="ABW39" s="253"/>
      <c r="ABX39" s="253"/>
      <c r="ABY39" s="253"/>
      <c r="ABZ39" s="253"/>
      <c r="ACA39" s="253"/>
      <c r="ACB39" s="253"/>
      <c r="ACC39" s="253"/>
      <c r="ACD39" s="253"/>
      <c r="ACE39" s="253"/>
      <c r="ACF39" s="126"/>
      <c r="ACG39" s="126"/>
      <c r="ACH39" s="126"/>
      <c r="ACI39" s="126"/>
      <c r="ACJ39" s="126"/>
      <c r="ACK39" s="126"/>
      <c r="ACL39" s="126"/>
      <c r="ACM39" s="126"/>
      <c r="ACN39" s="126"/>
      <c r="ACO39" s="126"/>
      <c r="ACP39" s="126"/>
      <c r="ACQ39" s="126"/>
      <c r="ACR39" s="131">
        <v>0</v>
      </c>
      <c r="ACS39" s="227"/>
      <c r="ACT39" s="225"/>
      <c r="ACU39" s="226">
        <f t="shared" si="731"/>
        <v>0</v>
      </c>
      <c r="ACV39" s="131">
        <v>0</v>
      </c>
      <c r="ACW39" s="227"/>
      <c r="ACX39" s="225"/>
      <c r="ACY39" s="226">
        <f t="shared" si="732"/>
        <v>0</v>
      </c>
      <c r="ACZ39" s="131">
        <v>0</v>
      </c>
      <c r="ADA39" s="227"/>
      <c r="ADB39" s="225"/>
      <c r="ADC39" s="226">
        <f t="shared" si="733"/>
        <v>0</v>
      </c>
      <c r="ADD39" s="131">
        <v>0</v>
      </c>
      <c r="ADE39" s="227"/>
      <c r="ADF39" s="225"/>
      <c r="ADG39" s="226">
        <f t="shared" si="734"/>
        <v>0</v>
      </c>
      <c r="ADH39" s="131">
        <v>0</v>
      </c>
      <c r="ADI39" s="227"/>
      <c r="ADJ39" s="225"/>
      <c r="ADK39" s="226">
        <f t="shared" si="650"/>
        <v>0</v>
      </c>
      <c r="ADL39" s="131">
        <v>0</v>
      </c>
      <c r="ADM39" s="227"/>
      <c r="ADN39" s="225"/>
      <c r="ADO39" s="225">
        <f t="shared" si="651"/>
        <v>0</v>
      </c>
      <c r="ADP39" s="131">
        <v>0</v>
      </c>
      <c r="ADQ39" s="227"/>
      <c r="ADR39" s="225"/>
      <c r="ADS39" s="225">
        <f t="shared" si="652"/>
        <v>0</v>
      </c>
      <c r="ADT39" s="131">
        <v>0</v>
      </c>
      <c r="ADU39" s="225"/>
      <c r="ADV39" s="225"/>
      <c r="ADW39" s="225">
        <f t="shared" si="653"/>
        <v>0</v>
      </c>
      <c r="ADX39" s="131">
        <v>0</v>
      </c>
      <c r="ADY39" s="225"/>
      <c r="ADZ39" s="225"/>
      <c r="AEA39" s="225">
        <f t="shared" si="654"/>
        <v>0</v>
      </c>
      <c r="AEB39" s="131">
        <v>0</v>
      </c>
      <c r="AEC39" s="225"/>
      <c r="AED39" s="225"/>
      <c r="AEE39" s="225">
        <f t="shared" si="655"/>
        <v>0</v>
      </c>
      <c r="AEF39" s="131">
        <v>0</v>
      </c>
      <c r="AEG39" s="225"/>
      <c r="AEH39" s="225"/>
      <c r="AEI39" s="225">
        <f t="shared" si="562"/>
        <v>0</v>
      </c>
      <c r="AEJ39" s="131">
        <v>0</v>
      </c>
      <c r="AEK39" s="225"/>
      <c r="AEL39" s="225"/>
      <c r="AEM39" s="225">
        <f t="shared" si="563"/>
        <v>0</v>
      </c>
      <c r="AEN39" s="131">
        <v>0</v>
      </c>
      <c r="AEO39" s="225"/>
      <c r="AEP39" s="225"/>
      <c r="AEQ39" s="225">
        <f t="shared" si="564"/>
        <v>0</v>
      </c>
      <c r="AER39" s="131">
        <v>0</v>
      </c>
      <c r="AES39" s="225"/>
      <c r="AET39" s="225"/>
      <c r="AEU39" s="225">
        <f t="shared" si="565"/>
        <v>0</v>
      </c>
      <c r="AEV39" s="131">
        <v>0</v>
      </c>
      <c r="AEW39" s="225"/>
      <c r="AEX39" s="225"/>
      <c r="AEY39" s="225">
        <f t="shared" si="566"/>
        <v>0</v>
      </c>
      <c r="AEZ39" s="131">
        <v>0</v>
      </c>
      <c r="AFA39" s="225"/>
      <c r="AFB39" s="225"/>
      <c r="AFC39" s="225">
        <f t="shared" si="567"/>
        <v>0</v>
      </c>
      <c r="AFD39" s="131">
        <v>7.25</v>
      </c>
      <c r="AFE39" s="225"/>
      <c r="AFF39" s="225"/>
      <c r="AFG39" s="225">
        <f t="shared" si="568"/>
        <v>0</v>
      </c>
      <c r="AFH39" s="131">
        <v>0</v>
      </c>
      <c r="AFI39" s="225"/>
      <c r="AFJ39" s="225"/>
      <c r="AFK39" s="225">
        <f t="shared" si="569"/>
        <v>0</v>
      </c>
      <c r="AFL39" s="131"/>
      <c r="AFM39" s="225"/>
      <c r="AFN39" s="225"/>
      <c r="AFO39" s="225">
        <f t="shared" si="570"/>
        <v>0</v>
      </c>
      <c r="AFP39" s="225"/>
      <c r="AFQ39" s="225"/>
      <c r="AFR39" s="225">
        <f t="shared" si="571"/>
        <v>0</v>
      </c>
      <c r="AFS39" s="225"/>
      <c r="AFT39" s="225"/>
      <c r="AFU39" s="225">
        <f>AFS39*AFT39</f>
        <v>0</v>
      </c>
      <c r="AFV39" s="225"/>
      <c r="AFW39" s="225"/>
      <c r="AFX39" s="225">
        <v>0</v>
      </c>
      <c r="AFY39" s="253">
        <v>0</v>
      </c>
      <c r="AFZ39" s="253">
        <v>0</v>
      </c>
      <c r="AGA39" s="253">
        <v>0</v>
      </c>
      <c r="AGB39" s="253">
        <v>0</v>
      </c>
      <c r="AGC39" s="253">
        <v>0</v>
      </c>
      <c r="AGD39" s="253">
        <v>0</v>
      </c>
      <c r="AGE39" s="253">
        <v>0</v>
      </c>
      <c r="AGF39" s="253">
        <v>0</v>
      </c>
      <c r="AGG39" s="253">
        <v>0</v>
      </c>
      <c r="AGH39" s="253">
        <v>0</v>
      </c>
      <c r="AGI39" s="253">
        <v>0</v>
      </c>
      <c r="AGJ39" s="253">
        <v>0</v>
      </c>
      <c r="AGK39" s="253">
        <v>0</v>
      </c>
      <c r="AGL39" s="253">
        <v>0</v>
      </c>
      <c r="AGM39" s="253">
        <v>0</v>
      </c>
      <c r="AGN39" s="253">
        <v>0</v>
      </c>
      <c r="AGO39" s="253">
        <v>0</v>
      </c>
      <c r="AGP39" s="253">
        <v>0</v>
      </c>
      <c r="AGQ39" s="253">
        <v>0</v>
      </c>
      <c r="AGR39" s="253">
        <v>0</v>
      </c>
      <c r="AGS39" s="253">
        <v>0</v>
      </c>
      <c r="AGT39" s="253">
        <v>0</v>
      </c>
      <c r="AGU39" s="253">
        <v>0</v>
      </c>
      <c r="AGV39" s="253">
        <v>0</v>
      </c>
      <c r="AGW39" s="253">
        <v>0</v>
      </c>
      <c r="AGX39" s="253">
        <v>0</v>
      </c>
      <c r="AGY39" s="253">
        <v>0</v>
      </c>
      <c r="AGZ39" s="253">
        <v>0</v>
      </c>
      <c r="AHA39" s="253">
        <v>0</v>
      </c>
      <c r="AHB39" s="253">
        <v>0</v>
      </c>
      <c r="AHC39" s="126">
        <v>0</v>
      </c>
      <c r="AHD39" s="126">
        <v>0</v>
      </c>
      <c r="AHE39" s="126">
        <v>0</v>
      </c>
      <c r="AHF39" s="126">
        <v>0</v>
      </c>
      <c r="AHG39" s="126">
        <v>0</v>
      </c>
      <c r="AHH39" s="126">
        <v>0</v>
      </c>
      <c r="AHI39" s="126">
        <v>0</v>
      </c>
      <c r="AHJ39" s="126">
        <v>0</v>
      </c>
      <c r="AHK39" s="126">
        <v>0</v>
      </c>
      <c r="AHL39" s="126">
        <v>0</v>
      </c>
      <c r="AHM39" s="126">
        <v>0</v>
      </c>
      <c r="AHN39" s="126">
        <v>0</v>
      </c>
      <c r="AHO39" s="131">
        <f t="shared" si="12"/>
        <v>0</v>
      </c>
      <c r="AHP39" s="127">
        <f t="shared" si="13"/>
        <v>0</v>
      </c>
      <c r="AHQ39" s="127">
        <f t="shared" si="14"/>
        <v>0</v>
      </c>
      <c r="AHR39" s="131">
        <f t="shared" si="15"/>
        <v>0</v>
      </c>
      <c r="AHS39" s="127">
        <f t="shared" si="16"/>
        <v>0</v>
      </c>
      <c r="AHT39" s="127">
        <f t="shared" si="756"/>
        <v>0</v>
      </c>
      <c r="AHU39" s="131">
        <f t="shared" si="757"/>
        <v>0</v>
      </c>
      <c r="AHV39" s="127">
        <f t="shared" si="758"/>
        <v>0</v>
      </c>
      <c r="AHW39" s="127">
        <f t="shared" si="759"/>
        <v>0</v>
      </c>
      <c r="AHX39" s="131">
        <v>0</v>
      </c>
      <c r="AHY39" s="127">
        <f t="shared" si="760"/>
        <v>0</v>
      </c>
      <c r="AHZ39" s="127">
        <f t="shared" si="656"/>
        <v>0</v>
      </c>
      <c r="AIA39" s="131">
        <f t="shared" si="735"/>
        <v>0</v>
      </c>
      <c r="AIB39" s="127">
        <f t="shared" si="735"/>
        <v>0</v>
      </c>
      <c r="AIC39" s="127">
        <f t="shared" si="736"/>
        <v>0</v>
      </c>
      <c r="AID39" s="131">
        <f t="shared" si="736"/>
        <v>0</v>
      </c>
      <c r="AIE39" s="127">
        <f t="shared" si="736"/>
        <v>0</v>
      </c>
      <c r="AIF39" s="127">
        <f t="shared" si="737"/>
        <v>0</v>
      </c>
      <c r="AIG39" s="131">
        <f t="shared" si="737"/>
        <v>0</v>
      </c>
      <c r="AIH39" s="127">
        <f>SUM(AE39,FF39,KC39,OZ39,TW39,YT39,ADQ39)</f>
        <v>0</v>
      </c>
      <c r="AII39" s="127">
        <f t="shared" si="738"/>
        <v>0</v>
      </c>
      <c r="AIJ39" s="131">
        <f t="shared" si="738"/>
        <v>0</v>
      </c>
      <c r="AIK39" s="127">
        <f t="shared" si="738"/>
        <v>0</v>
      </c>
      <c r="AIL39" s="127">
        <f t="shared" si="739"/>
        <v>0</v>
      </c>
      <c r="AIM39" s="131">
        <f t="shared" si="739"/>
        <v>0</v>
      </c>
      <c r="AIN39" s="127">
        <f t="shared" si="739"/>
        <v>0</v>
      </c>
      <c r="AIO39" s="127">
        <f>SUM(AO39,FP39,KM39,PJ39,UG39,ZD39,AEA39)</f>
        <v>0</v>
      </c>
      <c r="AIP39" s="131">
        <f t="shared" si="740"/>
        <v>11.2</v>
      </c>
      <c r="AIQ39" s="127">
        <f t="shared" si="740"/>
        <v>0</v>
      </c>
      <c r="AIR39" s="127">
        <f t="shared" si="741"/>
        <v>0</v>
      </c>
      <c r="AIS39" s="131">
        <f t="shared" si="741"/>
        <v>0</v>
      </c>
      <c r="AIT39" s="127">
        <f t="shared" si="741"/>
        <v>0</v>
      </c>
      <c r="AIU39" s="127">
        <f t="shared" si="742"/>
        <v>0</v>
      </c>
      <c r="AIV39" s="131">
        <f t="shared" si="742"/>
        <v>0</v>
      </c>
      <c r="AIW39" s="127">
        <f t="shared" si="742"/>
        <v>0</v>
      </c>
      <c r="AIX39" s="127">
        <f t="shared" si="743"/>
        <v>0</v>
      </c>
      <c r="AIY39" s="131">
        <f t="shared" si="743"/>
        <v>0</v>
      </c>
      <c r="AIZ39" s="127">
        <f t="shared" si="743"/>
        <v>0</v>
      </c>
      <c r="AJA39" s="127">
        <f t="shared" si="744"/>
        <v>0</v>
      </c>
      <c r="AJB39" s="131">
        <f t="shared" si="744"/>
        <v>0</v>
      </c>
      <c r="AJC39" s="127">
        <f t="shared" si="744"/>
        <v>0</v>
      </c>
      <c r="AJD39" s="127">
        <f t="shared" si="745"/>
        <v>0</v>
      </c>
      <c r="AJE39" s="131">
        <f t="shared" si="745"/>
        <v>0</v>
      </c>
      <c r="AJF39" s="127">
        <f t="shared" si="745"/>
        <v>0</v>
      </c>
      <c r="AJG39" s="127">
        <f t="shared" si="746"/>
        <v>0</v>
      </c>
      <c r="AJH39" s="131">
        <f t="shared" si="746"/>
        <v>0</v>
      </c>
      <c r="AJI39" s="127">
        <f t="shared" si="746"/>
        <v>0</v>
      </c>
      <c r="AJJ39" s="127">
        <f t="shared" si="747"/>
        <v>0</v>
      </c>
      <c r="AJK39" s="131">
        <f t="shared" si="747"/>
        <v>16.75</v>
      </c>
      <c r="AJL39" s="127">
        <f t="shared" si="747"/>
        <v>0</v>
      </c>
      <c r="AJM39" s="127">
        <f t="shared" si="748"/>
        <v>0</v>
      </c>
      <c r="AJN39" s="131">
        <f t="shared" si="748"/>
        <v>3.75</v>
      </c>
      <c r="AJO39" s="127">
        <f t="shared" si="748"/>
        <v>0</v>
      </c>
      <c r="AJP39" s="127">
        <f t="shared" si="749"/>
        <v>0</v>
      </c>
      <c r="AJQ39" s="131">
        <f t="shared" si="749"/>
        <v>1.25</v>
      </c>
      <c r="AJR39" s="127">
        <f t="shared" si="749"/>
        <v>0</v>
      </c>
      <c r="AJS39" s="127">
        <f t="shared" si="750"/>
        <v>0</v>
      </c>
      <c r="AJT39" s="127">
        <f t="shared" si="750"/>
        <v>20</v>
      </c>
      <c r="AJU39" s="127">
        <f>CF39+HG39+MD39+RA39+VX39+AAU39+AFR39</f>
        <v>1134</v>
      </c>
      <c r="AJV39" s="127">
        <f>CG39+HH39+ME39+RB39+VY39+AAV39+AFS39</f>
        <v>20</v>
      </c>
      <c r="AJW39" s="127">
        <f>CI39+HJ39+MG39+RD39+WA39+AAX39+AFU39</f>
        <v>1084</v>
      </c>
      <c r="AJX39" s="127">
        <v>0</v>
      </c>
      <c r="AJY39" s="127">
        <v>0</v>
      </c>
      <c r="AJZ39" s="128">
        <f t="shared" si="42"/>
        <v>0</v>
      </c>
      <c r="AKA39" s="128">
        <f t="shared" si="43"/>
        <v>0</v>
      </c>
      <c r="AKB39" s="128">
        <v>0</v>
      </c>
      <c r="AKC39" s="128">
        <v>0</v>
      </c>
      <c r="AKD39" s="128">
        <v>0</v>
      </c>
      <c r="AKE39" s="128">
        <v>0</v>
      </c>
      <c r="AKF39" s="128">
        <f t="shared" si="761"/>
        <v>0</v>
      </c>
      <c r="AKG39" s="128">
        <f t="shared" si="762"/>
        <v>0</v>
      </c>
      <c r="AKH39" s="128">
        <f t="shared" si="763"/>
        <v>0</v>
      </c>
      <c r="AKI39" s="128">
        <f t="shared" si="583"/>
        <v>0</v>
      </c>
      <c r="AKJ39" s="128">
        <v>0</v>
      </c>
      <c r="AKK39" s="128">
        <v>0</v>
      </c>
      <c r="AKL39" s="128">
        <f t="shared" si="751"/>
        <v>0</v>
      </c>
      <c r="AKM39" s="128">
        <f t="shared" si="751"/>
        <v>0</v>
      </c>
      <c r="AKN39" s="128">
        <f t="shared" si="752"/>
        <v>0</v>
      </c>
      <c r="AKO39" s="128">
        <f t="shared" si="752"/>
        <v>0</v>
      </c>
      <c r="AKP39" s="128">
        <f t="shared" si="752"/>
        <v>0</v>
      </c>
      <c r="AKQ39" s="128">
        <f t="shared" si="752"/>
        <v>0</v>
      </c>
      <c r="AKR39" s="128">
        <f t="shared" si="753"/>
        <v>0</v>
      </c>
      <c r="AKS39" s="128">
        <f t="shared" si="753"/>
        <v>0</v>
      </c>
      <c r="AKT39" s="128">
        <f t="shared" si="753"/>
        <v>0</v>
      </c>
      <c r="AKU39" s="128">
        <f t="shared" si="753"/>
        <v>0</v>
      </c>
      <c r="AKV39" s="128">
        <f t="shared" si="753"/>
        <v>0</v>
      </c>
      <c r="AKW39" s="128">
        <f t="shared" si="753"/>
        <v>0</v>
      </c>
      <c r="AKX39" s="128">
        <f t="shared" si="753"/>
        <v>0</v>
      </c>
      <c r="AKY39" s="128">
        <f t="shared" si="753"/>
        <v>0</v>
      </c>
      <c r="AKZ39" s="128">
        <f t="shared" si="753"/>
        <v>0</v>
      </c>
      <c r="ALA39" s="128">
        <f t="shared" si="753"/>
        <v>0</v>
      </c>
      <c r="ALB39" s="128">
        <f t="shared" si="754"/>
        <v>0</v>
      </c>
      <c r="ALC39" s="128">
        <f t="shared" si="754"/>
        <v>0</v>
      </c>
      <c r="ALD39" s="128">
        <f t="shared" si="754"/>
        <v>0</v>
      </c>
      <c r="ALE39" s="128">
        <f t="shared" si="754"/>
        <v>0</v>
      </c>
      <c r="ALF39" s="128">
        <f t="shared" si="754"/>
        <v>0</v>
      </c>
      <c r="ALG39" s="128">
        <f t="shared" si="754"/>
        <v>0</v>
      </c>
      <c r="ALH39" s="128">
        <f t="shared" si="754"/>
        <v>0</v>
      </c>
      <c r="ALI39" s="128">
        <f t="shared" si="755"/>
        <v>0</v>
      </c>
      <c r="ALJ39" s="128">
        <f t="shared" si="755"/>
        <v>0</v>
      </c>
      <c r="ALK39" s="128">
        <f t="shared" si="755"/>
        <v>0</v>
      </c>
      <c r="ALL39" s="128">
        <f>DZ39+IY39+NV39+SS39+XP39+ACM39+AHJ39</f>
        <v>0</v>
      </c>
      <c r="ALM39" s="128">
        <v>11.2</v>
      </c>
      <c r="ALN39" s="128">
        <v>607.04</v>
      </c>
      <c r="ALO39" s="128">
        <v>607.04</v>
      </c>
      <c r="ALP39" s="128">
        <v>0</v>
      </c>
      <c r="ALQ39" s="128">
        <v>0</v>
      </c>
      <c r="ALR39" s="128">
        <v>0</v>
      </c>
    </row>
    <row r="40" spans="1:1006" s="115" customFormat="1" ht="18" customHeight="1" outlineLevel="1" x14ac:dyDescent="0.25">
      <c r="A40" s="120"/>
      <c r="B40" s="120"/>
      <c r="C40" s="296" t="s">
        <v>447</v>
      </c>
      <c r="D40" s="140"/>
      <c r="E40" s="205">
        <v>1800</v>
      </c>
      <c r="F40" s="205"/>
      <c r="G40" s="227"/>
      <c r="H40" s="225"/>
      <c r="I40" s="208">
        <f t="shared" si="707"/>
        <v>0</v>
      </c>
      <c r="J40" s="205"/>
      <c r="K40" s="227"/>
      <c r="L40" s="225"/>
      <c r="M40" s="208">
        <f t="shared" si="708"/>
        <v>0</v>
      </c>
      <c r="N40" s="205"/>
      <c r="O40" s="225"/>
      <c r="P40" s="225"/>
      <c r="Q40" s="208">
        <f t="shared" si="709"/>
        <v>0</v>
      </c>
      <c r="R40" s="205"/>
      <c r="S40" s="225"/>
      <c r="T40" s="225"/>
      <c r="U40" s="208">
        <f t="shared" si="710"/>
        <v>0</v>
      </c>
      <c r="V40" s="207"/>
      <c r="W40" s="225"/>
      <c r="X40" s="225"/>
      <c r="Y40" s="208">
        <f t="shared" si="590"/>
        <v>0</v>
      </c>
      <c r="Z40" s="207"/>
      <c r="AA40" s="225"/>
      <c r="AB40" s="225"/>
      <c r="AC40" s="208"/>
      <c r="AD40" s="207"/>
      <c r="AE40" s="225"/>
      <c r="AF40" s="225"/>
      <c r="AG40" s="208"/>
      <c r="AH40" s="207"/>
      <c r="AI40" s="225"/>
      <c r="AJ40" s="225"/>
      <c r="AK40" s="208"/>
      <c r="AL40" s="207"/>
      <c r="AM40" s="225"/>
      <c r="AN40" s="225"/>
      <c r="AO40" s="208"/>
      <c r="AP40" s="207"/>
      <c r="AQ40" s="225"/>
      <c r="AR40" s="225"/>
      <c r="AS40" s="208"/>
      <c r="AT40" s="207"/>
      <c r="AU40" s="225"/>
      <c r="AV40" s="225"/>
      <c r="AW40" s="208"/>
      <c r="AX40" s="207"/>
      <c r="AY40" s="225"/>
      <c r="AZ40" s="225"/>
      <c r="BA40" s="208"/>
      <c r="BB40" s="207"/>
      <c r="BC40" s="225"/>
      <c r="BD40" s="225"/>
      <c r="BE40" s="208"/>
      <c r="BF40" s="207"/>
      <c r="BG40" s="225"/>
      <c r="BH40" s="225"/>
      <c r="BI40" s="208"/>
      <c r="BJ40" s="207"/>
      <c r="BK40" s="225"/>
      <c r="BL40" s="225"/>
      <c r="BM40" s="208"/>
      <c r="BN40" s="207"/>
      <c r="BO40" s="225"/>
      <c r="BP40" s="225"/>
      <c r="BQ40" s="208"/>
      <c r="BR40" s="207"/>
      <c r="BS40" s="225"/>
      <c r="BT40" s="225"/>
      <c r="BU40" s="208"/>
      <c r="BV40" s="207"/>
      <c r="BW40" s="225"/>
      <c r="BX40" s="225"/>
      <c r="BY40" s="208"/>
      <c r="BZ40" s="207"/>
      <c r="CA40" s="225"/>
      <c r="CB40" s="225"/>
      <c r="CC40" s="208"/>
      <c r="CD40" s="225"/>
      <c r="CE40" s="225"/>
      <c r="CF40" s="208"/>
      <c r="CG40" s="225"/>
      <c r="CH40" s="225"/>
      <c r="CI40" s="226"/>
      <c r="CJ40" s="226"/>
      <c r="CK40" s="226"/>
      <c r="CL40" s="226"/>
      <c r="CM40" s="253">
        <v>0</v>
      </c>
      <c r="CN40" s="253">
        <v>0</v>
      </c>
      <c r="CO40" s="253">
        <v>0</v>
      </c>
      <c r="CP40" s="253">
        <v>0</v>
      </c>
      <c r="CQ40" s="253">
        <v>0</v>
      </c>
      <c r="CR40" s="253">
        <v>0</v>
      </c>
      <c r="CS40" s="253">
        <v>0</v>
      </c>
      <c r="CT40" s="253">
        <v>0</v>
      </c>
      <c r="CU40" s="253"/>
      <c r="CV40" s="253"/>
      <c r="CW40" s="253"/>
      <c r="CX40" s="253"/>
      <c r="CY40" s="253"/>
      <c r="CZ40" s="253"/>
      <c r="DA40" s="253"/>
      <c r="DB40" s="253"/>
      <c r="DC40" s="253"/>
      <c r="DD40" s="253"/>
      <c r="DE40" s="253"/>
      <c r="DF40" s="253"/>
      <c r="DG40" s="253"/>
      <c r="DH40" s="253"/>
      <c r="DI40" s="253"/>
      <c r="DJ40" s="253"/>
      <c r="DK40" s="253"/>
      <c r="DL40" s="253"/>
      <c r="DM40" s="253"/>
      <c r="DN40" s="253"/>
      <c r="DO40" s="253"/>
      <c r="DP40" s="253"/>
      <c r="DQ40" s="253"/>
      <c r="DR40" s="253"/>
      <c r="DS40" s="253"/>
      <c r="DT40" s="253"/>
      <c r="DU40" s="253"/>
      <c r="DV40" s="253"/>
      <c r="DW40" s="253"/>
      <c r="DX40" s="253"/>
      <c r="DY40" s="253"/>
      <c r="DZ40" s="253"/>
      <c r="EA40" s="126"/>
      <c r="EB40" s="126"/>
      <c r="EC40" s="126"/>
      <c r="ED40" s="126"/>
      <c r="EE40" s="126"/>
      <c r="EF40" s="126"/>
      <c r="EG40" s="131"/>
      <c r="EH40" s="225">
        <v>1000</v>
      </c>
      <c r="EI40" s="225">
        <v>80</v>
      </c>
      <c r="EJ40" s="226">
        <f t="shared" si="711"/>
        <v>80000</v>
      </c>
      <c r="EK40" s="131"/>
      <c r="EL40" s="225">
        <v>1000</v>
      </c>
      <c r="EM40" s="225">
        <v>80</v>
      </c>
      <c r="EN40" s="226">
        <f t="shared" si="712"/>
        <v>80000</v>
      </c>
      <c r="EO40" s="131"/>
      <c r="EP40" s="225">
        <v>2000</v>
      </c>
      <c r="EQ40" s="225">
        <v>80</v>
      </c>
      <c r="ER40" s="226">
        <f t="shared" si="713"/>
        <v>160000</v>
      </c>
      <c r="ES40" s="131"/>
      <c r="ET40" s="225">
        <v>2000</v>
      </c>
      <c r="EU40" s="225">
        <v>80</v>
      </c>
      <c r="EV40" s="226">
        <f t="shared" si="714"/>
        <v>160000</v>
      </c>
      <c r="EW40" s="131"/>
      <c r="EX40" s="225">
        <v>2000</v>
      </c>
      <c r="EY40" s="225">
        <v>80</v>
      </c>
      <c r="EZ40" s="226">
        <f t="shared" si="600"/>
        <v>160000</v>
      </c>
      <c r="FA40" s="131"/>
      <c r="FB40" s="225"/>
      <c r="FC40" s="225"/>
      <c r="FD40" s="226"/>
      <c r="FE40" s="131"/>
      <c r="FF40" s="225"/>
      <c r="FG40" s="225"/>
      <c r="FH40" s="226"/>
      <c r="FI40" s="131"/>
      <c r="FJ40" s="225"/>
      <c r="FK40" s="225"/>
      <c r="FL40" s="226"/>
      <c r="FM40" s="131"/>
      <c r="FN40" s="225"/>
      <c r="FO40" s="225"/>
      <c r="FP40" s="226"/>
      <c r="FQ40" s="131"/>
      <c r="FR40" s="225"/>
      <c r="FS40" s="225"/>
      <c r="FT40" s="226"/>
      <c r="FU40" s="131"/>
      <c r="FV40" s="225"/>
      <c r="FW40" s="225"/>
      <c r="FX40" s="226"/>
      <c r="FY40" s="131"/>
      <c r="FZ40" s="225"/>
      <c r="GA40" s="225"/>
      <c r="GB40" s="226"/>
      <c r="GC40" s="131"/>
      <c r="GD40" s="225"/>
      <c r="GE40" s="225"/>
      <c r="GF40" s="226"/>
      <c r="GG40" s="131"/>
      <c r="GH40" s="225"/>
      <c r="GI40" s="225"/>
      <c r="GJ40" s="226"/>
      <c r="GK40" s="131"/>
      <c r="GL40" s="225"/>
      <c r="GM40" s="225"/>
      <c r="GN40" s="226"/>
      <c r="GO40" s="131"/>
      <c r="GP40" s="225"/>
      <c r="GQ40" s="225"/>
      <c r="GR40" s="226"/>
      <c r="GS40" s="131"/>
      <c r="GT40" s="225"/>
      <c r="GU40" s="225"/>
      <c r="GV40" s="226"/>
      <c r="GW40" s="131"/>
      <c r="GX40" s="225"/>
      <c r="GY40" s="225"/>
      <c r="GZ40" s="226"/>
      <c r="HA40" s="131"/>
      <c r="HB40" s="225"/>
      <c r="HC40" s="225"/>
      <c r="HD40" s="226"/>
      <c r="HE40" s="225"/>
      <c r="HF40" s="225"/>
      <c r="HG40" s="226"/>
      <c r="HH40" s="225"/>
      <c r="HI40" s="225"/>
      <c r="HJ40" s="226"/>
      <c r="HK40" s="226"/>
      <c r="HL40" s="226"/>
      <c r="HM40" s="226"/>
      <c r="HN40" s="253">
        <v>709.83500000000004</v>
      </c>
      <c r="HO40" s="253">
        <v>56784</v>
      </c>
      <c r="HP40" s="253">
        <v>1155.058</v>
      </c>
      <c r="HQ40" s="253">
        <v>92400</v>
      </c>
      <c r="HR40" s="253">
        <v>2160.308</v>
      </c>
      <c r="HS40" s="253">
        <v>172816</v>
      </c>
      <c r="HT40" s="253">
        <v>1218.0610000000001</v>
      </c>
      <c r="HU40" s="253">
        <v>97424.04</v>
      </c>
      <c r="HV40" s="253"/>
      <c r="HW40" s="253"/>
      <c r="HX40" s="253"/>
      <c r="HY40" s="253"/>
      <c r="HZ40" s="253"/>
      <c r="IA40" s="253"/>
      <c r="IB40" s="253"/>
      <c r="IC40" s="253"/>
      <c r="ID40" s="253"/>
      <c r="IE40" s="253"/>
      <c r="IF40" s="253"/>
      <c r="IG40" s="253"/>
      <c r="IH40" s="253"/>
      <c r="II40" s="253"/>
      <c r="IJ40" s="253"/>
      <c r="IK40" s="253"/>
      <c r="IL40" s="253"/>
      <c r="IM40" s="253"/>
      <c r="IN40" s="253"/>
      <c r="IO40" s="253"/>
      <c r="IP40" s="253"/>
      <c r="IQ40" s="253"/>
      <c r="IR40" s="253"/>
      <c r="IS40" s="253"/>
      <c r="IT40" s="253"/>
      <c r="IU40" s="253"/>
      <c r="IV40" s="253"/>
      <c r="IW40" s="253"/>
      <c r="IX40" s="253"/>
      <c r="IY40" s="253"/>
      <c r="IZ40" s="126"/>
      <c r="JA40" s="126"/>
      <c r="JB40" s="126"/>
      <c r="JC40" s="126"/>
      <c r="JD40" s="131"/>
      <c r="JE40" s="225">
        <v>100</v>
      </c>
      <c r="JF40" s="131">
        <v>80</v>
      </c>
      <c r="JG40" s="228">
        <f t="shared" si="715"/>
        <v>8000</v>
      </c>
      <c r="JH40" s="131"/>
      <c r="JI40" s="225"/>
      <c r="JJ40" s="131">
        <v>80</v>
      </c>
      <c r="JK40" s="228">
        <f t="shared" si="716"/>
        <v>0</v>
      </c>
      <c r="JL40" s="131"/>
      <c r="JM40" s="225">
        <v>200</v>
      </c>
      <c r="JN40" s="131">
        <v>80</v>
      </c>
      <c r="JO40" s="228">
        <f t="shared" si="717"/>
        <v>16000</v>
      </c>
      <c r="JP40" s="131"/>
      <c r="JQ40" s="225">
        <v>300</v>
      </c>
      <c r="JR40" s="131">
        <v>80</v>
      </c>
      <c r="JS40" s="228">
        <f t="shared" si="718"/>
        <v>24000</v>
      </c>
      <c r="JT40" s="131"/>
      <c r="JU40" s="225">
        <v>400</v>
      </c>
      <c r="JV40" s="131">
        <v>80</v>
      </c>
      <c r="JW40" s="228">
        <f t="shared" si="610"/>
        <v>32000</v>
      </c>
      <c r="JX40" s="131"/>
      <c r="JY40" s="225"/>
      <c r="JZ40" s="131"/>
      <c r="KA40" s="228"/>
      <c r="KB40" s="131"/>
      <c r="KC40" s="131"/>
      <c r="KD40" s="131"/>
      <c r="KE40" s="228"/>
      <c r="KF40" s="131"/>
      <c r="KG40" s="131"/>
      <c r="KH40" s="131"/>
      <c r="KI40" s="228"/>
      <c r="KJ40" s="131"/>
      <c r="KK40" s="131"/>
      <c r="KL40" s="131"/>
      <c r="KM40" s="228"/>
      <c r="KN40" s="131"/>
      <c r="KO40" s="131"/>
      <c r="KP40" s="131"/>
      <c r="KQ40" s="228"/>
      <c r="KR40" s="131"/>
      <c r="KS40" s="131"/>
      <c r="KT40" s="131"/>
      <c r="KU40" s="228"/>
      <c r="KV40" s="131"/>
      <c r="KW40" s="131"/>
      <c r="KX40" s="131"/>
      <c r="KY40" s="228"/>
      <c r="KZ40" s="131"/>
      <c r="LA40" s="131"/>
      <c r="LB40" s="131"/>
      <c r="LC40" s="228"/>
      <c r="LD40" s="131"/>
      <c r="LE40" s="131"/>
      <c r="LF40" s="131"/>
      <c r="LG40" s="228"/>
      <c r="LH40" s="131"/>
      <c r="LI40" s="131"/>
      <c r="LJ40" s="131"/>
      <c r="LK40" s="228"/>
      <c r="LL40" s="131"/>
      <c r="LM40" s="131"/>
      <c r="LN40" s="131"/>
      <c r="LO40" s="228"/>
      <c r="LP40" s="131"/>
      <c r="LQ40" s="131"/>
      <c r="LR40" s="131"/>
      <c r="LS40" s="228"/>
      <c r="LT40" s="131"/>
      <c r="LU40" s="131"/>
      <c r="LV40" s="131"/>
      <c r="LW40" s="228"/>
      <c r="LX40" s="131"/>
      <c r="LY40" s="131"/>
      <c r="LZ40" s="131"/>
      <c r="MA40" s="228"/>
      <c r="MB40" s="131"/>
      <c r="MC40" s="131"/>
      <c r="MD40" s="228"/>
      <c r="ME40" s="131"/>
      <c r="MF40" s="131"/>
      <c r="MG40" s="228"/>
      <c r="MH40" s="228"/>
      <c r="MI40" s="228"/>
      <c r="MJ40" s="228"/>
      <c r="MK40" s="253">
        <v>168.00800000000001</v>
      </c>
      <c r="ML40" s="253">
        <v>13440</v>
      </c>
      <c r="MM40" s="253"/>
      <c r="MN40" s="253"/>
      <c r="MO40" s="253">
        <v>155.40799999999999</v>
      </c>
      <c r="MP40" s="253">
        <v>12432</v>
      </c>
      <c r="MQ40" s="253">
        <v>281.41399999999999</v>
      </c>
      <c r="MR40" s="253">
        <v>22512</v>
      </c>
      <c r="MS40" s="253"/>
      <c r="MT40" s="253"/>
      <c r="MU40" s="253"/>
      <c r="MV40" s="253"/>
      <c r="MW40" s="253"/>
      <c r="MX40" s="253"/>
      <c r="MY40" s="253"/>
      <c r="MZ40" s="253"/>
      <c r="NA40" s="253"/>
      <c r="NB40" s="253"/>
      <c r="NC40" s="253"/>
      <c r="ND40" s="253"/>
      <c r="NE40" s="253"/>
      <c r="NF40" s="253"/>
      <c r="NG40" s="253"/>
      <c r="NH40" s="253"/>
      <c r="NI40" s="253"/>
      <c r="NJ40" s="253"/>
      <c r="NK40" s="253"/>
      <c r="NL40" s="253"/>
      <c r="NM40" s="253"/>
      <c r="NN40" s="253"/>
      <c r="NO40" s="125"/>
      <c r="NP40" s="125"/>
      <c r="NQ40" s="125"/>
      <c r="NR40" s="125"/>
      <c r="NS40" s="125"/>
      <c r="NT40" s="125"/>
      <c r="NU40" s="125"/>
      <c r="NV40" s="125"/>
      <c r="NW40" s="125"/>
      <c r="NX40" s="125"/>
      <c r="NY40" s="125"/>
      <c r="NZ40" s="125"/>
      <c r="OA40" s="228"/>
      <c r="OB40" s="225"/>
      <c r="OC40" s="225"/>
      <c r="OD40" s="225">
        <f t="shared" si="719"/>
        <v>0</v>
      </c>
      <c r="OE40" s="228"/>
      <c r="OF40" s="225"/>
      <c r="OG40" s="225"/>
      <c r="OH40" s="225">
        <f t="shared" si="720"/>
        <v>0</v>
      </c>
      <c r="OI40" s="228"/>
      <c r="OJ40" s="225"/>
      <c r="OK40" s="225"/>
      <c r="OL40" s="225">
        <f t="shared" si="721"/>
        <v>0</v>
      </c>
      <c r="OM40" s="228"/>
      <c r="ON40" s="225"/>
      <c r="OO40" s="225"/>
      <c r="OP40" s="225">
        <f t="shared" si="722"/>
        <v>0</v>
      </c>
      <c r="OQ40" s="228"/>
      <c r="OR40" s="225"/>
      <c r="OS40" s="225"/>
      <c r="OT40" s="225">
        <f t="shared" si="620"/>
        <v>0</v>
      </c>
      <c r="OU40" s="228"/>
      <c r="OV40" s="225"/>
      <c r="OW40" s="225"/>
      <c r="OX40" s="225"/>
      <c r="OY40" s="228"/>
      <c r="OZ40" s="225"/>
      <c r="PA40" s="225"/>
      <c r="PB40" s="225"/>
      <c r="PC40" s="228"/>
      <c r="PD40" s="225"/>
      <c r="PE40" s="225"/>
      <c r="PF40" s="225"/>
      <c r="PG40" s="228"/>
      <c r="PH40" s="225"/>
      <c r="PI40" s="225"/>
      <c r="PJ40" s="225"/>
      <c r="PK40" s="228"/>
      <c r="PL40" s="225"/>
      <c r="PM40" s="225"/>
      <c r="PN40" s="225"/>
      <c r="PO40" s="228"/>
      <c r="PP40" s="225"/>
      <c r="PQ40" s="225"/>
      <c r="PR40" s="225"/>
      <c r="PS40" s="228"/>
      <c r="PT40" s="225"/>
      <c r="PU40" s="225"/>
      <c r="PV40" s="225"/>
      <c r="PW40" s="228"/>
      <c r="PX40" s="225"/>
      <c r="PY40" s="225"/>
      <c r="PZ40" s="225"/>
      <c r="QA40" s="228"/>
      <c r="QB40" s="225"/>
      <c r="QC40" s="225"/>
      <c r="QD40" s="225"/>
      <c r="QE40" s="228"/>
      <c r="QF40" s="225"/>
      <c r="QG40" s="225"/>
      <c r="QH40" s="225"/>
      <c r="QI40" s="228"/>
      <c r="QJ40" s="225"/>
      <c r="QK40" s="225"/>
      <c r="QL40" s="225"/>
      <c r="QM40" s="228"/>
      <c r="QN40" s="225"/>
      <c r="QO40" s="225"/>
      <c r="QP40" s="225"/>
      <c r="QQ40" s="228"/>
      <c r="QR40" s="225"/>
      <c r="QS40" s="225"/>
      <c r="QT40" s="225"/>
      <c r="QU40" s="228"/>
      <c r="QV40" s="225"/>
      <c r="QW40" s="225"/>
      <c r="QX40" s="225"/>
      <c r="QY40" s="225"/>
      <c r="QZ40" s="225"/>
      <c r="RA40" s="225"/>
      <c r="RB40" s="225"/>
      <c r="RC40" s="225"/>
      <c r="RD40" s="225"/>
      <c r="RE40" s="225"/>
      <c r="RF40" s="225"/>
      <c r="RG40" s="225"/>
      <c r="RH40" s="253"/>
      <c r="RI40" s="253"/>
      <c r="RJ40" s="253"/>
      <c r="RK40" s="253"/>
      <c r="RL40" s="253"/>
      <c r="RM40" s="253"/>
      <c r="RN40" s="253"/>
      <c r="RO40" s="253"/>
      <c r="RP40" s="253"/>
      <c r="RQ40" s="253"/>
      <c r="RR40" s="253"/>
      <c r="RS40" s="253"/>
      <c r="RT40" s="253"/>
      <c r="RU40" s="253"/>
      <c r="RV40" s="253"/>
      <c r="RW40" s="253"/>
      <c r="RX40" s="253"/>
      <c r="RY40" s="253"/>
      <c r="RZ40" s="253"/>
      <c r="SA40" s="253"/>
      <c r="SB40" s="253"/>
      <c r="SC40" s="253"/>
      <c r="SD40" s="253"/>
      <c r="SE40" s="253"/>
      <c r="SF40" s="253"/>
      <c r="SG40" s="253"/>
      <c r="SH40" s="253"/>
      <c r="SI40" s="253"/>
      <c r="SJ40" s="253"/>
      <c r="SK40" s="253"/>
      <c r="SL40" s="125"/>
      <c r="SM40" s="125"/>
      <c r="SN40" s="125"/>
      <c r="SO40" s="125"/>
      <c r="SP40" s="125"/>
      <c r="SQ40" s="125"/>
      <c r="SR40" s="125"/>
      <c r="SS40" s="125"/>
      <c r="ST40" s="125"/>
      <c r="SU40" s="125"/>
      <c r="SV40" s="125"/>
      <c r="SW40" s="125"/>
      <c r="SX40" s="228"/>
      <c r="SY40" s="240">
        <v>70</v>
      </c>
      <c r="SZ40" s="124">
        <v>93.33</v>
      </c>
      <c r="TA40" s="226">
        <f t="shared" si="723"/>
        <v>6533.0999999999995</v>
      </c>
      <c r="TB40" s="228"/>
      <c r="TC40" s="240">
        <v>50</v>
      </c>
      <c r="TD40" s="124">
        <v>75.91</v>
      </c>
      <c r="TE40" s="226">
        <f t="shared" si="724"/>
        <v>3795.5</v>
      </c>
      <c r="TF40" s="228"/>
      <c r="TG40" s="240">
        <v>50</v>
      </c>
      <c r="TH40" s="124">
        <v>75.91</v>
      </c>
      <c r="TI40" s="226">
        <f t="shared" si="725"/>
        <v>3795.5</v>
      </c>
      <c r="TJ40" s="228"/>
      <c r="TK40" s="240">
        <v>50</v>
      </c>
      <c r="TL40" s="124">
        <v>75.91</v>
      </c>
      <c r="TM40" s="226">
        <f t="shared" si="726"/>
        <v>3795.5</v>
      </c>
      <c r="TN40" s="228"/>
      <c r="TO40" s="240">
        <v>80</v>
      </c>
      <c r="TP40" s="124">
        <v>75.91</v>
      </c>
      <c r="TQ40" s="226">
        <f t="shared" si="630"/>
        <v>6072.7999999999993</v>
      </c>
      <c r="TR40" s="228"/>
      <c r="TS40" s="240"/>
      <c r="TT40" s="124"/>
      <c r="TU40" s="226"/>
      <c r="TV40" s="228"/>
      <c r="TW40" s="240"/>
      <c r="TX40" s="124"/>
      <c r="TY40" s="226"/>
      <c r="TZ40" s="228"/>
      <c r="UA40" s="219"/>
      <c r="UB40" s="124"/>
      <c r="UC40" s="226"/>
      <c r="UD40" s="228"/>
      <c r="UE40" s="219"/>
      <c r="UF40" s="124"/>
      <c r="UG40" s="226"/>
      <c r="UH40" s="228"/>
      <c r="UI40" s="219"/>
      <c r="UJ40" s="124"/>
      <c r="UK40" s="226"/>
      <c r="UL40" s="228"/>
      <c r="UM40" s="219"/>
      <c r="UN40" s="124"/>
      <c r="UO40" s="226"/>
      <c r="UP40" s="228"/>
      <c r="UQ40" s="207"/>
      <c r="UR40" s="124"/>
      <c r="US40" s="226"/>
      <c r="UT40" s="228"/>
      <c r="UU40" s="207"/>
      <c r="UV40" s="124"/>
      <c r="UW40" s="226"/>
      <c r="UX40" s="228"/>
      <c r="UY40" s="207"/>
      <c r="UZ40" s="124"/>
      <c r="VA40" s="226"/>
      <c r="VB40" s="228"/>
      <c r="VC40" s="207"/>
      <c r="VD40" s="124"/>
      <c r="VE40" s="226"/>
      <c r="VF40" s="228"/>
      <c r="VG40" s="207"/>
      <c r="VH40" s="124"/>
      <c r="VI40" s="226"/>
      <c r="VJ40" s="228"/>
      <c r="VK40" s="206"/>
      <c r="VL40" s="124"/>
      <c r="VM40" s="226"/>
      <c r="VN40" s="228"/>
      <c r="VO40" s="206"/>
      <c r="VP40" s="124"/>
      <c r="VQ40" s="226"/>
      <c r="VR40" s="228"/>
      <c r="VS40" s="206"/>
      <c r="VT40" s="124"/>
      <c r="VU40" s="226"/>
      <c r="VV40" s="225"/>
      <c r="VW40" s="124"/>
      <c r="VX40" s="226"/>
      <c r="VY40" s="225"/>
      <c r="VZ40" s="124"/>
      <c r="WA40" s="226"/>
      <c r="WB40" s="226"/>
      <c r="WC40" s="226"/>
      <c r="WD40" s="226"/>
      <c r="WE40" s="253">
        <v>39.201999999999998</v>
      </c>
      <c r="WF40" s="253">
        <v>2975.84</v>
      </c>
      <c r="WG40" s="253">
        <v>63.353000000000002</v>
      </c>
      <c r="WH40" s="253">
        <v>4809.17</v>
      </c>
      <c r="WI40" s="253">
        <v>67.903000000000006</v>
      </c>
      <c r="WJ40" s="253">
        <v>5154.58</v>
      </c>
      <c r="WK40" s="253">
        <v>26.600999999999999</v>
      </c>
      <c r="WL40" s="253">
        <v>2019.32</v>
      </c>
      <c r="WM40" s="253"/>
      <c r="WN40" s="253"/>
      <c r="WO40" s="253"/>
      <c r="WP40" s="253"/>
      <c r="WQ40" s="253"/>
      <c r="WR40" s="253"/>
      <c r="WS40" s="253"/>
      <c r="WT40" s="253"/>
      <c r="WU40" s="253"/>
      <c r="WV40" s="253"/>
      <c r="WW40" s="253"/>
      <c r="WX40" s="253"/>
      <c r="WY40" s="253"/>
      <c r="WZ40" s="253"/>
      <c r="XA40" s="253"/>
      <c r="XB40" s="253"/>
      <c r="XC40" s="253"/>
      <c r="XD40" s="253"/>
      <c r="XE40" s="253"/>
      <c r="XF40" s="253"/>
      <c r="XG40" s="253"/>
      <c r="XH40" s="253"/>
      <c r="XI40" s="125"/>
      <c r="XJ40" s="125"/>
      <c r="XK40" s="125"/>
      <c r="XL40" s="125"/>
      <c r="XM40" s="125"/>
      <c r="XN40" s="125"/>
      <c r="XO40" s="125"/>
      <c r="XP40" s="125"/>
      <c r="XQ40" s="125"/>
      <c r="XR40" s="125"/>
      <c r="XS40" s="125"/>
      <c r="XT40" s="125"/>
      <c r="XU40" s="228"/>
      <c r="XV40" s="226">
        <v>500</v>
      </c>
      <c r="XW40" s="226">
        <v>83.42</v>
      </c>
      <c r="XX40" s="208">
        <f t="shared" si="727"/>
        <v>41710</v>
      </c>
      <c r="XY40" s="228"/>
      <c r="XZ40" s="226">
        <v>500</v>
      </c>
      <c r="YA40" s="226">
        <v>83.42</v>
      </c>
      <c r="YB40" s="208">
        <f t="shared" si="728"/>
        <v>41710</v>
      </c>
      <c r="YC40" s="228"/>
      <c r="YD40" s="226">
        <v>700</v>
      </c>
      <c r="YE40" s="226">
        <v>83.42</v>
      </c>
      <c r="YF40" s="208">
        <f t="shared" si="729"/>
        <v>58394</v>
      </c>
      <c r="YG40" s="228"/>
      <c r="YH40" s="226">
        <v>700</v>
      </c>
      <c r="YI40" s="226">
        <v>83.42</v>
      </c>
      <c r="YJ40" s="208">
        <f t="shared" si="730"/>
        <v>58394</v>
      </c>
      <c r="YK40" s="228"/>
      <c r="YL40" s="226">
        <v>500</v>
      </c>
      <c r="YM40" s="226">
        <v>83.42</v>
      </c>
      <c r="YN40" s="208">
        <f t="shared" si="640"/>
        <v>41710</v>
      </c>
      <c r="YO40" s="228"/>
      <c r="YP40" s="226"/>
      <c r="YQ40" s="226"/>
      <c r="YR40" s="208"/>
      <c r="YS40" s="228"/>
      <c r="YT40" s="226"/>
      <c r="YU40" s="226"/>
      <c r="YV40" s="208"/>
      <c r="YW40" s="228"/>
      <c r="YX40" s="226"/>
      <c r="YY40" s="226"/>
      <c r="YZ40" s="208"/>
      <c r="ZA40" s="228"/>
      <c r="ZB40" s="226"/>
      <c r="ZC40" s="226"/>
      <c r="ZD40" s="208"/>
      <c r="ZE40" s="228"/>
      <c r="ZF40" s="226"/>
      <c r="ZG40" s="226"/>
      <c r="ZH40" s="208"/>
      <c r="ZI40" s="228"/>
      <c r="ZJ40" s="225"/>
      <c r="ZK40" s="225"/>
      <c r="ZL40" s="208"/>
      <c r="ZM40" s="228"/>
      <c r="ZN40" s="225"/>
      <c r="ZO40" s="225"/>
      <c r="ZP40" s="208"/>
      <c r="ZQ40" s="228"/>
      <c r="ZR40" s="225"/>
      <c r="ZS40" s="225"/>
      <c r="ZT40" s="208"/>
      <c r="ZU40" s="228"/>
      <c r="ZV40" s="225"/>
      <c r="ZW40" s="225"/>
      <c r="ZX40" s="208"/>
      <c r="ZY40" s="228"/>
      <c r="ZZ40" s="225"/>
      <c r="AAA40" s="225"/>
      <c r="AAB40" s="208"/>
      <c r="AAC40" s="228"/>
      <c r="AAD40" s="225"/>
      <c r="AAE40" s="225"/>
      <c r="AAF40" s="208"/>
      <c r="AAG40" s="228"/>
      <c r="AAH40" s="225"/>
      <c r="AAI40" s="225"/>
      <c r="AAJ40" s="208"/>
      <c r="AAK40" s="228"/>
      <c r="AAL40" s="225"/>
      <c r="AAM40" s="225"/>
      <c r="AAN40" s="208"/>
      <c r="AAO40" s="228"/>
      <c r="AAP40" s="225"/>
      <c r="AAQ40" s="225"/>
      <c r="AAR40" s="208"/>
      <c r="AAS40" s="225"/>
      <c r="AAT40" s="225"/>
      <c r="AAU40" s="208"/>
      <c r="AAV40" s="225"/>
      <c r="AAW40" s="225"/>
      <c r="AAX40" s="226"/>
      <c r="AAY40" s="226"/>
      <c r="AAZ40" s="226"/>
      <c r="ABA40" s="226"/>
      <c r="ABB40" s="253">
        <v>467.62299999999999</v>
      </c>
      <c r="ABC40" s="253">
        <v>39011.199999999997</v>
      </c>
      <c r="ABD40" s="253">
        <v>1058.453</v>
      </c>
      <c r="ABE40" s="253">
        <v>88300.800000000003</v>
      </c>
      <c r="ABF40" s="253">
        <v>966.74800000000005</v>
      </c>
      <c r="ABG40" s="253">
        <v>80650.399999999994</v>
      </c>
      <c r="ABH40" s="253">
        <v>717.88599999999997</v>
      </c>
      <c r="ABI40" s="253">
        <v>59889.2</v>
      </c>
      <c r="ABJ40" s="253"/>
      <c r="ABK40" s="253"/>
      <c r="ABL40" s="253"/>
      <c r="ABM40" s="253"/>
      <c r="ABN40" s="253"/>
      <c r="ABO40" s="253"/>
      <c r="ABP40" s="253"/>
      <c r="ABQ40" s="253"/>
      <c r="ABR40" s="253"/>
      <c r="ABS40" s="253"/>
      <c r="ABT40" s="253"/>
      <c r="ABU40" s="253"/>
      <c r="ABV40" s="253"/>
      <c r="ABW40" s="253"/>
      <c r="ABX40" s="253"/>
      <c r="ABY40" s="253"/>
      <c r="ABZ40" s="253"/>
      <c r="ACA40" s="253"/>
      <c r="ACB40" s="253"/>
      <c r="ACC40" s="253"/>
      <c r="ACD40" s="253"/>
      <c r="ACE40" s="253"/>
      <c r="ACF40" s="126"/>
      <c r="ACG40" s="126"/>
      <c r="ACH40" s="126"/>
      <c r="ACI40" s="126"/>
      <c r="ACJ40" s="126"/>
      <c r="ACK40" s="126"/>
      <c r="ACL40" s="126"/>
      <c r="ACM40" s="126"/>
      <c r="ACN40" s="126"/>
      <c r="ACO40" s="126"/>
      <c r="ACP40" s="126"/>
      <c r="ACQ40" s="126"/>
      <c r="ACR40" s="131"/>
      <c r="ACS40" s="227">
        <v>100</v>
      </c>
      <c r="ACT40" s="225">
        <v>92.43</v>
      </c>
      <c r="ACU40" s="226">
        <f t="shared" si="731"/>
        <v>9243</v>
      </c>
      <c r="ACV40" s="131"/>
      <c r="ACW40" s="227">
        <v>100</v>
      </c>
      <c r="ACX40" s="200">
        <v>91.66</v>
      </c>
      <c r="ACY40" s="226">
        <f t="shared" si="732"/>
        <v>9166</v>
      </c>
      <c r="ACZ40" s="131"/>
      <c r="ADA40" s="227"/>
      <c r="ADB40" s="225"/>
      <c r="ADC40" s="226">
        <f t="shared" si="733"/>
        <v>0</v>
      </c>
      <c r="ADD40" s="131"/>
      <c r="ADE40" s="227"/>
      <c r="ADF40" s="225"/>
      <c r="ADG40" s="226">
        <f t="shared" si="734"/>
        <v>0</v>
      </c>
      <c r="ADH40" s="131"/>
      <c r="ADI40" s="227"/>
      <c r="ADJ40" s="225"/>
      <c r="ADK40" s="226">
        <f t="shared" si="650"/>
        <v>0</v>
      </c>
      <c r="ADL40" s="131"/>
      <c r="ADM40" s="227"/>
      <c r="ADN40" s="225"/>
      <c r="ADO40" s="225"/>
      <c r="ADP40" s="131"/>
      <c r="ADQ40" s="227"/>
      <c r="ADR40" s="225"/>
      <c r="ADS40" s="225"/>
      <c r="ADT40" s="131"/>
      <c r="ADU40" s="225"/>
      <c r="ADV40" s="225"/>
      <c r="ADW40" s="225"/>
      <c r="ADX40" s="131"/>
      <c r="ADY40" s="225"/>
      <c r="ADZ40" s="225"/>
      <c r="AEA40" s="225"/>
      <c r="AEB40" s="131"/>
      <c r="AEC40" s="225"/>
      <c r="AED40" s="225"/>
      <c r="AEE40" s="225"/>
      <c r="AEF40" s="131"/>
      <c r="AEG40" s="225"/>
      <c r="AEH40" s="225"/>
      <c r="AEI40" s="225"/>
      <c r="AEJ40" s="131"/>
      <c r="AEK40" s="225"/>
      <c r="AEL40" s="225"/>
      <c r="AEM40" s="225"/>
      <c r="AEN40" s="131"/>
      <c r="AEO40" s="225"/>
      <c r="AEP40" s="225"/>
      <c r="AEQ40" s="225"/>
      <c r="AER40" s="131"/>
      <c r="AES40" s="225"/>
      <c r="AET40" s="225"/>
      <c r="AEU40" s="225"/>
      <c r="AEV40" s="131"/>
      <c r="AEW40" s="225"/>
      <c r="AEX40" s="225"/>
      <c r="AEY40" s="225"/>
      <c r="AEZ40" s="131"/>
      <c r="AFA40" s="225"/>
      <c r="AFB40" s="225"/>
      <c r="AFC40" s="225"/>
      <c r="AFD40" s="131"/>
      <c r="AFE40" s="225"/>
      <c r="AFF40" s="225"/>
      <c r="AFG40" s="225"/>
      <c r="AFH40" s="131"/>
      <c r="AFI40" s="225"/>
      <c r="AFJ40" s="225"/>
      <c r="AFK40" s="225"/>
      <c r="AFL40" s="131"/>
      <c r="AFM40" s="225"/>
      <c r="AFN40" s="225"/>
      <c r="AFO40" s="225"/>
      <c r="AFP40" s="225"/>
      <c r="AFQ40" s="225"/>
      <c r="AFR40" s="225"/>
      <c r="AFS40" s="225"/>
      <c r="AFT40" s="225"/>
      <c r="AFU40" s="225"/>
      <c r="AFV40" s="225"/>
      <c r="AFW40" s="225"/>
      <c r="AFX40" s="225"/>
      <c r="AFY40" s="253">
        <v>71.403999999999996</v>
      </c>
      <c r="AFZ40" s="253">
        <v>6299.52</v>
      </c>
      <c r="AGA40" s="253">
        <v>29.401</v>
      </c>
      <c r="AGB40" s="253">
        <v>2352</v>
      </c>
      <c r="AGC40" s="253">
        <v>0</v>
      </c>
      <c r="AGD40" s="253">
        <v>0</v>
      </c>
      <c r="AGE40" s="253">
        <v>0</v>
      </c>
      <c r="AGF40" s="253">
        <v>0</v>
      </c>
      <c r="AGG40" s="253"/>
      <c r="AGH40" s="253"/>
      <c r="AGI40" s="253"/>
      <c r="AGJ40" s="253"/>
      <c r="AGK40" s="253"/>
      <c r="AGL40" s="253"/>
      <c r="AGM40" s="253"/>
      <c r="AGN40" s="253"/>
      <c r="AGO40" s="253"/>
      <c r="AGP40" s="253"/>
      <c r="AGQ40" s="253"/>
      <c r="AGR40" s="253"/>
      <c r="AGS40" s="253"/>
      <c r="AGT40" s="253"/>
      <c r="AGU40" s="253"/>
      <c r="AGV40" s="253"/>
      <c r="AGW40" s="253"/>
      <c r="AGX40" s="253"/>
      <c r="AGY40" s="253"/>
      <c r="AGZ40" s="253"/>
      <c r="AHA40" s="253"/>
      <c r="AHB40" s="253"/>
      <c r="AHC40" s="126"/>
      <c r="AHD40" s="126"/>
      <c r="AHE40" s="126"/>
      <c r="AHF40" s="126"/>
      <c r="AHG40" s="126"/>
      <c r="AHH40" s="126"/>
      <c r="AHI40" s="126"/>
      <c r="AHJ40" s="126"/>
      <c r="AHK40" s="126"/>
      <c r="AHL40" s="126"/>
      <c r="AHM40" s="126"/>
      <c r="AHN40" s="126"/>
      <c r="AHO40" s="131">
        <f t="shared" si="12"/>
        <v>0</v>
      </c>
      <c r="AHP40" s="127">
        <f t="shared" si="13"/>
        <v>1770</v>
      </c>
      <c r="AHQ40" s="127">
        <f t="shared" si="14"/>
        <v>145486.1</v>
      </c>
      <c r="AHR40" s="131">
        <f t="shared" si="15"/>
        <v>0</v>
      </c>
      <c r="AHS40" s="127">
        <f t="shared" si="16"/>
        <v>1650</v>
      </c>
      <c r="AHT40" s="127">
        <f t="shared" si="756"/>
        <v>134671.5</v>
      </c>
      <c r="AHU40" s="131">
        <f t="shared" si="757"/>
        <v>0</v>
      </c>
      <c r="AHV40" s="127">
        <f t="shared" si="758"/>
        <v>2950</v>
      </c>
      <c r="AHW40" s="127">
        <f t="shared" si="759"/>
        <v>238189.5</v>
      </c>
      <c r="AHX40" s="131"/>
      <c r="AHY40" s="127">
        <f t="shared" si="760"/>
        <v>3050</v>
      </c>
      <c r="AHZ40" s="127">
        <f t="shared" si="656"/>
        <v>246189.5</v>
      </c>
      <c r="AIA40" s="131">
        <f t="shared" si="735"/>
        <v>0</v>
      </c>
      <c r="AIB40" s="127">
        <f t="shared" si="735"/>
        <v>2980</v>
      </c>
      <c r="AIC40" s="127">
        <f>Y40+EZ40+JW40+OT40+TQ40+YN40+ADK40</f>
        <v>239782.8</v>
      </c>
      <c r="AID40" s="131"/>
      <c r="AIE40" s="127"/>
      <c r="AIF40" s="127"/>
      <c r="AIG40" s="131"/>
      <c r="AIH40" s="127"/>
      <c r="AII40" s="127"/>
      <c r="AIJ40" s="131"/>
      <c r="AIK40" s="127"/>
      <c r="AIL40" s="127"/>
      <c r="AIM40" s="131"/>
      <c r="AIN40" s="127"/>
      <c r="AIO40" s="127"/>
      <c r="AIP40" s="131"/>
      <c r="AIQ40" s="127"/>
      <c r="AIR40" s="127"/>
      <c r="AIS40" s="131"/>
      <c r="AIT40" s="127"/>
      <c r="AIU40" s="127"/>
      <c r="AIV40" s="131"/>
      <c r="AIW40" s="127"/>
      <c r="AIX40" s="127"/>
      <c r="AIY40" s="131"/>
      <c r="AIZ40" s="127"/>
      <c r="AJA40" s="127"/>
      <c r="AJB40" s="131"/>
      <c r="AJC40" s="127"/>
      <c r="AJD40" s="127"/>
      <c r="AJE40" s="131"/>
      <c r="AJF40" s="127"/>
      <c r="AJG40" s="127"/>
      <c r="AJH40" s="131"/>
      <c r="AJI40" s="127"/>
      <c r="AJJ40" s="127"/>
      <c r="AJK40" s="131"/>
      <c r="AJL40" s="127"/>
      <c r="AJM40" s="127"/>
      <c r="AJN40" s="131"/>
      <c r="AJO40" s="127"/>
      <c r="AJP40" s="127"/>
      <c r="AJQ40" s="131"/>
      <c r="AJR40" s="127"/>
      <c r="AJS40" s="127"/>
      <c r="AJT40" s="127"/>
      <c r="AJU40" s="127"/>
      <c r="AJV40" s="127"/>
      <c r="AJW40" s="127"/>
      <c r="AJX40" s="127"/>
      <c r="AJY40" s="127"/>
      <c r="AJZ40" s="128">
        <f t="shared" si="42"/>
        <v>1456.0720000000001</v>
      </c>
      <c r="AKA40" s="128">
        <f t="shared" si="43"/>
        <v>118510.56</v>
      </c>
      <c r="AKB40" s="128">
        <v>2306.2649999999999</v>
      </c>
      <c r="AKC40" s="128">
        <v>187861.97</v>
      </c>
      <c r="AKD40" s="128">
        <v>3350.3669999999997</v>
      </c>
      <c r="AKE40" s="128">
        <v>271052.98</v>
      </c>
      <c r="AKF40" s="128">
        <f t="shared" si="761"/>
        <v>2243.962</v>
      </c>
      <c r="AKG40" s="128">
        <f t="shared" si="762"/>
        <v>181844.56</v>
      </c>
      <c r="AKH40" s="128">
        <f t="shared" si="763"/>
        <v>0</v>
      </c>
      <c r="AKI40" s="128">
        <f t="shared" si="583"/>
        <v>0</v>
      </c>
      <c r="AKJ40" s="128"/>
      <c r="AKK40" s="128"/>
      <c r="AKL40" s="128"/>
      <c r="AKM40" s="128"/>
      <c r="AKN40" s="128"/>
      <c r="AKO40" s="128"/>
      <c r="AKP40" s="128"/>
      <c r="AKQ40" s="128"/>
      <c r="AKR40" s="128"/>
      <c r="AKS40" s="128"/>
      <c r="AKT40" s="128"/>
      <c r="AKU40" s="128"/>
      <c r="AKV40" s="128"/>
      <c r="AKW40" s="128"/>
      <c r="AKX40" s="128"/>
      <c r="AKY40" s="128"/>
      <c r="AKZ40" s="128"/>
      <c r="ALA40" s="128"/>
      <c r="ALB40" s="128"/>
      <c r="ALC40" s="128"/>
      <c r="ALD40" s="128"/>
      <c r="ALE40" s="128"/>
      <c r="ALF40" s="128"/>
      <c r="ALG40" s="128"/>
      <c r="ALH40" s="128"/>
      <c r="ALI40" s="128"/>
      <c r="ALJ40" s="128"/>
      <c r="ALK40" s="128"/>
      <c r="ALL40" s="128"/>
      <c r="ALM40" s="128"/>
      <c r="ALN40" s="128"/>
      <c r="ALO40" s="128"/>
      <c r="ALP40" s="128"/>
      <c r="ALQ40" s="128"/>
      <c r="ALR40" s="128"/>
    </row>
    <row r="41" spans="1:1006" s="115" customFormat="1" ht="18" customHeight="1" outlineLevel="1" x14ac:dyDescent="0.25">
      <c r="A41" s="120"/>
      <c r="B41" s="120"/>
      <c r="C41" s="296" t="s">
        <v>448</v>
      </c>
      <c r="D41" s="140"/>
      <c r="E41" s="205">
        <v>1800</v>
      </c>
      <c r="F41" s="205"/>
      <c r="G41" s="227"/>
      <c r="H41" s="225"/>
      <c r="I41" s="208">
        <f t="shared" si="707"/>
        <v>0</v>
      </c>
      <c r="J41" s="205"/>
      <c r="K41" s="227"/>
      <c r="L41" s="225"/>
      <c r="M41" s="208">
        <f t="shared" si="708"/>
        <v>0</v>
      </c>
      <c r="N41" s="205"/>
      <c r="O41" s="225"/>
      <c r="P41" s="225"/>
      <c r="Q41" s="208">
        <f t="shared" si="709"/>
        <v>0</v>
      </c>
      <c r="R41" s="205"/>
      <c r="S41" s="225"/>
      <c r="T41" s="225"/>
      <c r="U41" s="208">
        <f t="shared" si="710"/>
        <v>0</v>
      </c>
      <c r="V41" s="207"/>
      <c r="W41" s="225"/>
      <c r="X41" s="225"/>
      <c r="Y41" s="208">
        <f t="shared" si="590"/>
        <v>0</v>
      </c>
      <c r="Z41" s="207"/>
      <c r="AA41" s="225"/>
      <c r="AB41" s="225"/>
      <c r="AC41" s="208"/>
      <c r="AD41" s="207"/>
      <c r="AE41" s="225"/>
      <c r="AF41" s="225"/>
      <c r="AG41" s="208"/>
      <c r="AH41" s="207"/>
      <c r="AI41" s="225"/>
      <c r="AJ41" s="225"/>
      <c r="AK41" s="208"/>
      <c r="AL41" s="207"/>
      <c r="AM41" s="225"/>
      <c r="AN41" s="225"/>
      <c r="AO41" s="208"/>
      <c r="AP41" s="207"/>
      <c r="AQ41" s="225"/>
      <c r="AR41" s="225"/>
      <c r="AS41" s="208"/>
      <c r="AT41" s="207"/>
      <c r="AU41" s="225"/>
      <c r="AV41" s="225"/>
      <c r="AW41" s="208"/>
      <c r="AX41" s="207"/>
      <c r="AY41" s="225"/>
      <c r="AZ41" s="225"/>
      <c r="BA41" s="208"/>
      <c r="BB41" s="207"/>
      <c r="BC41" s="225"/>
      <c r="BD41" s="225"/>
      <c r="BE41" s="208"/>
      <c r="BF41" s="207"/>
      <c r="BG41" s="225"/>
      <c r="BH41" s="225"/>
      <c r="BI41" s="208"/>
      <c r="BJ41" s="207"/>
      <c r="BK41" s="225"/>
      <c r="BL41" s="225"/>
      <c r="BM41" s="208"/>
      <c r="BN41" s="207"/>
      <c r="BO41" s="225"/>
      <c r="BP41" s="225"/>
      <c r="BQ41" s="208"/>
      <c r="BR41" s="207"/>
      <c r="BS41" s="225"/>
      <c r="BT41" s="225"/>
      <c r="BU41" s="208"/>
      <c r="BV41" s="207"/>
      <c r="BW41" s="225"/>
      <c r="BX41" s="225"/>
      <c r="BY41" s="208"/>
      <c r="BZ41" s="207"/>
      <c r="CA41" s="225"/>
      <c r="CB41" s="225"/>
      <c r="CC41" s="208"/>
      <c r="CD41" s="225"/>
      <c r="CE41" s="225"/>
      <c r="CF41" s="208"/>
      <c r="CG41" s="225"/>
      <c r="CH41" s="225"/>
      <c r="CI41" s="226"/>
      <c r="CJ41" s="226"/>
      <c r="CK41" s="226"/>
      <c r="CL41" s="226"/>
      <c r="CM41" s="253">
        <v>0</v>
      </c>
      <c r="CN41" s="253">
        <v>0</v>
      </c>
      <c r="CO41" s="253">
        <v>0</v>
      </c>
      <c r="CP41" s="253">
        <v>0</v>
      </c>
      <c r="CQ41" s="253">
        <v>0</v>
      </c>
      <c r="CR41" s="253">
        <v>0</v>
      </c>
      <c r="CS41" s="253">
        <v>0</v>
      </c>
      <c r="CT41" s="253">
        <v>0</v>
      </c>
      <c r="CU41" s="253"/>
      <c r="CV41" s="253"/>
      <c r="CW41" s="253"/>
      <c r="CX41" s="253"/>
      <c r="CY41" s="253"/>
      <c r="CZ41" s="253"/>
      <c r="DA41" s="253"/>
      <c r="DB41" s="253"/>
      <c r="DC41" s="253"/>
      <c r="DD41" s="253"/>
      <c r="DE41" s="253"/>
      <c r="DF41" s="253"/>
      <c r="DG41" s="253"/>
      <c r="DH41" s="253"/>
      <c r="DI41" s="253"/>
      <c r="DJ41" s="253"/>
      <c r="DK41" s="253"/>
      <c r="DL41" s="253"/>
      <c r="DM41" s="253"/>
      <c r="DN41" s="253"/>
      <c r="DO41" s="253"/>
      <c r="DP41" s="253"/>
      <c r="DQ41" s="253"/>
      <c r="DR41" s="253"/>
      <c r="DS41" s="253"/>
      <c r="DT41" s="253"/>
      <c r="DU41" s="253"/>
      <c r="DV41" s="253"/>
      <c r="DW41" s="253"/>
      <c r="DX41" s="253"/>
      <c r="DY41" s="253"/>
      <c r="DZ41" s="253"/>
      <c r="EA41" s="126"/>
      <c r="EB41" s="126"/>
      <c r="EC41" s="126"/>
      <c r="ED41" s="126"/>
      <c r="EE41" s="126"/>
      <c r="EF41" s="126"/>
      <c r="EG41" s="131"/>
      <c r="EH41" s="225">
        <v>1000</v>
      </c>
      <c r="EI41" s="225">
        <v>80</v>
      </c>
      <c r="EJ41" s="226">
        <f t="shared" si="711"/>
        <v>80000</v>
      </c>
      <c r="EK41" s="131"/>
      <c r="EL41" s="225">
        <v>1000</v>
      </c>
      <c r="EM41" s="225">
        <v>80</v>
      </c>
      <c r="EN41" s="226">
        <f t="shared" si="712"/>
        <v>80000</v>
      </c>
      <c r="EO41" s="131"/>
      <c r="EP41" s="225">
        <v>2000</v>
      </c>
      <c r="EQ41" s="225">
        <v>80</v>
      </c>
      <c r="ER41" s="226">
        <f t="shared" si="713"/>
        <v>160000</v>
      </c>
      <c r="ES41" s="131"/>
      <c r="ET41" s="225">
        <v>2000</v>
      </c>
      <c r="EU41" s="225">
        <v>80</v>
      </c>
      <c r="EV41" s="226">
        <f t="shared" si="714"/>
        <v>160000</v>
      </c>
      <c r="EW41" s="131"/>
      <c r="EX41" s="225">
        <v>2000</v>
      </c>
      <c r="EY41" s="225">
        <v>80</v>
      </c>
      <c r="EZ41" s="226">
        <f t="shared" si="600"/>
        <v>160000</v>
      </c>
      <c r="FA41" s="131"/>
      <c r="FB41" s="225"/>
      <c r="FC41" s="225"/>
      <c r="FD41" s="226"/>
      <c r="FE41" s="131"/>
      <c r="FF41" s="225"/>
      <c r="FG41" s="225"/>
      <c r="FH41" s="226"/>
      <c r="FI41" s="131"/>
      <c r="FJ41" s="225"/>
      <c r="FK41" s="225"/>
      <c r="FL41" s="226"/>
      <c r="FM41" s="131"/>
      <c r="FN41" s="225"/>
      <c r="FO41" s="225"/>
      <c r="FP41" s="226"/>
      <c r="FQ41" s="131"/>
      <c r="FR41" s="225"/>
      <c r="FS41" s="225"/>
      <c r="FT41" s="226"/>
      <c r="FU41" s="131"/>
      <c r="FV41" s="225"/>
      <c r="FW41" s="225"/>
      <c r="FX41" s="226"/>
      <c r="FY41" s="131"/>
      <c r="FZ41" s="225"/>
      <c r="GA41" s="225"/>
      <c r="GB41" s="226"/>
      <c r="GC41" s="131"/>
      <c r="GD41" s="225"/>
      <c r="GE41" s="225"/>
      <c r="GF41" s="226"/>
      <c r="GG41" s="131"/>
      <c r="GH41" s="225"/>
      <c r="GI41" s="225"/>
      <c r="GJ41" s="226"/>
      <c r="GK41" s="131"/>
      <c r="GL41" s="225"/>
      <c r="GM41" s="225"/>
      <c r="GN41" s="226"/>
      <c r="GO41" s="131"/>
      <c r="GP41" s="225"/>
      <c r="GQ41" s="225"/>
      <c r="GR41" s="226"/>
      <c r="GS41" s="131"/>
      <c r="GT41" s="225"/>
      <c r="GU41" s="225"/>
      <c r="GV41" s="226"/>
      <c r="GW41" s="131"/>
      <c r="GX41" s="225"/>
      <c r="GY41" s="225"/>
      <c r="GZ41" s="226"/>
      <c r="HA41" s="131"/>
      <c r="HB41" s="225"/>
      <c r="HC41" s="225"/>
      <c r="HD41" s="226"/>
      <c r="HE41" s="225"/>
      <c r="HF41" s="225"/>
      <c r="HG41" s="226"/>
      <c r="HH41" s="225"/>
      <c r="HI41" s="225"/>
      <c r="HJ41" s="226"/>
      <c r="HK41" s="226"/>
      <c r="HL41" s="226"/>
      <c r="HM41" s="226"/>
      <c r="HN41" s="253">
        <v>1486.874</v>
      </c>
      <c r="HO41" s="253">
        <v>118944</v>
      </c>
      <c r="HP41" s="253">
        <v>890.44500000000005</v>
      </c>
      <c r="HQ41" s="253">
        <v>71232</v>
      </c>
      <c r="HR41" s="253">
        <v>2010.501</v>
      </c>
      <c r="HS41" s="253">
        <v>160832</v>
      </c>
      <c r="HT41" s="253">
        <v>1432.271</v>
      </c>
      <c r="HU41" s="253">
        <v>114560.04</v>
      </c>
      <c r="HV41" s="253"/>
      <c r="HW41" s="253"/>
      <c r="HX41" s="253"/>
      <c r="HY41" s="253"/>
      <c r="HZ41" s="253"/>
      <c r="IA41" s="253"/>
      <c r="IB41" s="253"/>
      <c r="IC41" s="253"/>
      <c r="ID41" s="253"/>
      <c r="IE41" s="253"/>
      <c r="IF41" s="253"/>
      <c r="IG41" s="253"/>
      <c r="IH41" s="253"/>
      <c r="II41" s="253"/>
      <c r="IJ41" s="253"/>
      <c r="IK41" s="253"/>
      <c r="IL41" s="253"/>
      <c r="IM41" s="253"/>
      <c r="IN41" s="253"/>
      <c r="IO41" s="253"/>
      <c r="IP41" s="253"/>
      <c r="IQ41" s="253"/>
      <c r="IR41" s="253"/>
      <c r="IS41" s="253"/>
      <c r="IT41" s="253"/>
      <c r="IU41" s="253"/>
      <c r="IV41" s="253"/>
      <c r="IW41" s="253"/>
      <c r="IX41" s="253"/>
      <c r="IY41" s="253"/>
      <c r="IZ41" s="126"/>
      <c r="JA41" s="126"/>
      <c r="JB41" s="126"/>
      <c r="JC41" s="126"/>
      <c r="JD41" s="131"/>
      <c r="JE41" s="225">
        <v>100</v>
      </c>
      <c r="JF41" s="131">
        <v>80</v>
      </c>
      <c r="JG41" s="228">
        <f t="shared" si="715"/>
        <v>8000</v>
      </c>
      <c r="JH41" s="131"/>
      <c r="JI41" s="225"/>
      <c r="JJ41" s="131">
        <v>80</v>
      </c>
      <c r="JK41" s="228">
        <f t="shared" si="716"/>
        <v>0</v>
      </c>
      <c r="JL41" s="131"/>
      <c r="JM41" s="225">
        <v>200</v>
      </c>
      <c r="JN41" s="131">
        <v>80</v>
      </c>
      <c r="JO41" s="228">
        <f t="shared" si="717"/>
        <v>16000</v>
      </c>
      <c r="JP41" s="131"/>
      <c r="JQ41" s="225">
        <v>300</v>
      </c>
      <c r="JR41" s="131">
        <v>80</v>
      </c>
      <c r="JS41" s="228">
        <f t="shared" si="718"/>
        <v>24000</v>
      </c>
      <c r="JT41" s="131"/>
      <c r="JU41" s="225">
        <v>400</v>
      </c>
      <c r="JV41" s="131">
        <v>80</v>
      </c>
      <c r="JW41" s="228">
        <f t="shared" si="610"/>
        <v>32000</v>
      </c>
      <c r="JX41" s="131"/>
      <c r="JY41" s="225"/>
      <c r="JZ41" s="131"/>
      <c r="KA41" s="228"/>
      <c r="KB41" s="131"/>
      <c r="KC41" s="131"/>
      <c r="KD41" s="131"/>
      <c r="KE41" s="228"/>
      <c r="KF41" s="131"/>
      <c r="KG41" s="131"/>
      <c r="KH41" s="131"/>
      <c r="KI41" s="228"/>
      <c r="KJ41" s="131"/>
      <c r="KK41" s="131"/>
      <c r="KL41" s="131"/>
      <c r="KM41" s="228"/>
      <c r="KN41" s="131"/>
      <c r="KO41" s="131"/>
      <c r="KP41" s="131"/>
      <c r="KQ41" s="228"/>
      <c r="KR41" s="131"/>
      <c r="KS41" s="131"/>
      <c r="KT41" s="131"/>
      <c r="KU41" s="228"/>
      <c r="KV41" s="131"/>
      <c r="KW41" s="131"/>
      <c r="KX41" s="131"/>
      <c r="KY41" s="228"/>
      <c r="KZ41" s="131"/>
      <c r="LA41" s="131"/>
      <c r="LB41" s="131"/>
      <c r="LC41" s="228"/>
      <c r="LD41" s="131"/>
      <c r="LE41" s="131"/>
      <c r="LF41" s="131"/>
      <c r="LG41" s="228"/>
      <c r="LH41" s="131"/>
      <c r="LI41" s="131"/>
      <c r="LJ41" s="131"/>
      <c r="LK41" s="228"/>
      <c r="LL41" s="131"/>
      <c r="LM41" s="131"/>
      <c r="LN41" s="131"/>
      <c r="LO41" s="228"/>
      <c r="LP41" s="131"/>
      <c r="LQ41" s="131"/>
      <c r="LR41" s="131"/>
      <c r="LS41" s="228"/>
      <c r="LT41" s="131"/>
      <c r="LU41" s="131"/>
      <c r="LV41" s="131"/>
      <c r="LW41" s="228"/>
      <c r="LX41" s="131"/>
      <c r="LY41" s="131"/>
      <c r="LZ41" s="131"/>
      <c r="MA41" s="228"/>
      <c r="MB41" s="131"/>
      <c r="MC41" s="131"/>
      <c r="MD41" s="228"/>
      <c r="ME41" s="131"/>
      <c r="MF41" s="131"/>
      <c r="MG41" s="228"/>
      <c r="MH41" s="228"/>
      <c r="MI41" s="228"/>
      <c r="MJ41" s="228"/>
      <c r="MK41" s="253">
        <v>168.00800000000001</v>
      </c>
      <c r="ML41" s="253">
        <v>13440</v>
      </c>
      <c r="MM41" s="253"/>
      <c r="MN41" s="253"/>
      <c r="MO41" s="253">
        <v>155.40799999999999</v>
      </c>
      <c r="MP41" s="253">
        <v>12432</v>
      </c>
      <c r="MQ41" s="253">
        <v>306.61500000000001</v>
      </c>
      <c r="MR41" s="253">
        <v>24528</v>
      </c>
      <c r="MS41" s="253"/>
      <c r="MT41" s="253"/>
      <c r="MU41" s="253"/>
      <c r="MV41" s="253"/>
      <c r="MW41" s="253"/>
      <c r="MX41" s="253"/>
      <c r="MY41" s="253"/>
      <c r="MZ41" s="253"/>
      <c r="NA41" s="253"/>
      <c r="NB41" s="253"/>
      <c r="NC41" s="253"/>
      <c r="ND41" s="253"/>
      <c r="NE41" s="253"/>
      <c r="NF41" s="253"/>
      <c r="NG41" s="253"/>
      <c r="NH41" s="253"/>
      <c r="NI41" s="253"/>
      <c r="NJ41" s="253"/>
      <c r="NK41" s="253"/>
      <c r="NL41" s="253"/>
      <c r="NM41" s="253"/>
      <c r="NN41" s="253"/>
      <c r="NO41" s="125"/>
      <c r="NP41" s="125"/>
      <c r="NQ41" s="125"/>
      <c r="NR41" s="125"/>
      <c r="NS41" s="125"/>
      <c r="NT41" s="125"/>
      <c r="NU41" s="125"/>
      <c r="NV41" s="125"/>
      <c r="NW41" s="125"/>
      <c r="NX41" s="125"/>
      <c r="NY41" s="125"/>
      <c r="NZ41" s="125"/>
      <c r="OA41" s="228"/>
      <c r="OB41" s="225"/>
      <c r="OC41" s="225"/>
      <c r="OD41" s="225">
        <f t="shared" si="719"/>
        <v>0</v>
      </c>
      <c r="OE41" s="228"/>
      <c r="OF41" s="225"/>
      <c r="OG41" s="225"/>
      <c r="OH41" s="225">
        <f t="shared" si="720"/>
        <v>0</v>
      </c>
      <c r="OI41" s="228"/>
      <c r="OJ41" s="225"/>
      <c r="OK41" s="225"/>
      <c r="OL41" s="225">
        <f t="shared" si="721"/>
        <v>0</v>
      </c>
      <c r="OM41" s="228"/>
      <c r="ON41" s="225"/>
      <c r="OO41" s="225"/>
      <c r="OP41" s="225">
        <f t="shared" si="722"/>
        <v>0</v>
      </c>
      <c r="OQ41" s="228"/>
      <c r="OR41" s="225"/>
      <c r="OS41" s="225"/>
      <c r="OT41" s="225">
        <f t="shared" si="620"/>
        <v>0</v>
      </c>
      <c r="OU41" s="228"/>
      <c r="OV41" s="225"/>
      <c r="OW41" s="225"/>
      <c r="OX41" s="225"/>
      <c r="OY41" s="228"/>
      <c r="OZ41" s="225"/>
      <c r="PA41" s="225"/>
      <c r="PB41" s="225"/>
      <c r="PC41" s="228"/>
      <c r="PD41" s="225"/>
      <c r="PE41" s="225"/>
      <c r="PF41" s="225"/>
      <c r="PG41" s="228"/>
      <c r="PH41" s="225"/>
      <c r="PI41" s="225"/>
      <c r="PJ41" s="225"/>
      <c r="PK41" s="228"/>
      <c r="PL41" s="225"/>
      <c r="PM41" s="225"/>
      <c r="PN41" s="225"/>
      <c r="PO41" s="228"/>
      <c r="PP41" s="225"/>
      <c r="PQ41" s="225"/>
      <c r="PR41" s="225"/>
      <c r="PS41" s="228"/>
      <c r="PT41" s="225"/>
      <c r="PU41" s="225"/>
      <c r="PV41" s="225"/>
      <c r="PW41" s="228"/>
      <c r="PX41" s="225"/>
      <c r="PY41" s="225"/>
      <c r="PZ41" s="225"/>
      <c r="QA41" s="228"/>
      <c r="QB41" s="225"/>
      <c r="QC41" s="225"/>
      <c r="QD41" s="225"/>
      <c r="QE41" s="228"/>
      <c r="QF41" s="225"/>
      <c r="QG41" s="225"/>
      <c r="QH41" s="225"/>
      <c r="QI41" s="228"/>
      <c r="QJ41" s="225"/>
      <c r="QK41" s="225"/>
      <c r="QL41" s="225"/>
      <c r="QM41" s="228"/>
      <c r="QN41" s="225"/>
      <c r="QO41" s="225"/>
      <c r="QP41" s="225"/>
      <c r="QQ41" s="228"/>
      <c r="QR41" s="225"/>
      <c r="QS41" s="225"/>
      <c r="QT41" s="225"/>
      <c r="QU41" s="228"/>
      <c r="QV41" s="225"/>
      <c r="QW41" s="225"/>
      <c r="QX41" s="225"/>
      <c r="QY41" s="225"/>
      <c r="QZ41" s="225"/>
      <c r="RA41" s="225"/>
      <c r="RB41" s="225"/>
      <c r="RC41" s="225"/>
      <c r="RD41" s="225"/>
      <c r="RE41" s="225"/>
      <c r="RF41" s="225"/>
      <c r="RG41" s="225"/>
      <c r="RH41" s="253"/>
      <c r="RI41" s="253"/>
      <c r="RJ41" s="253"/>
      <c r="RK41" s="253"/>
      <c r="RL41" s="253"/>
      <c r="RM41" s="253"/>
      <c r="RN41" s="253"/>
      <c r="RO41" s="253"/>
      <c r="RP41" s="253"/>
      <c r="RQ41" s="253"/>
      <c r="RR41" s="253"/>
      <c r="RS41" s="253"/>
      <c r="RT41" s="253"/>
      <c r="RU41" s="253"/>
      <c r="RV41" s="253"/>
      <c r="RW41" s="253"/>
      <c r="RX41" s="253"/>
      <c r="RY41" s="253"/>
      <c r="RZ41" s="253"/>
      <c r="SA41" s="253"/>
      <c r="SB41" s="253"/>
      <c r="SC41" s="253"/>
      <c r="SD41" s="253"/>
      <c r="SE41" s="253"/>
      <c r="SF41" s="253"/>
      <c r="SG41" s="253"/>
      <c r="SH41" s="253"/>
      <c r="SI41" s="253"/>
      <c r="SJ41" s="253"/>
      <c r="SK41" s="253"/>
      <c r="SL41" s="125"/>
      <c r="SM41" s="125"/>
      <c r="SN41" s="125"/>
      <c r="SO41" s="125"/>
      <c r="SP41" s="125"/>
      <c r="SQ41" s="125"/>
      <c r="SR41" s="125"/>
      <c r="SS41" s="125"/>
      <c r="ST41" s="125"/>
      <c r="SU41" s="125"/>
      <c r="SV41" s="125"/>
      <c r="SW41" s="125"/>
      <c r="SX41" s="228"/>
      <c r="SY41" s="240">
        <v>70</v>
      </c>
      <c r="SZ41" s="124">
        <v>93.33</v>
      </c>
      <c r="TA41" s="226">
        <f t="shared" si="723"/>
        <v>6533.0999999999995</v>
      </c>
      <c r="TB41" s="228"/>
      <c r="TC41" s="240">
        <v>50</v>
      </c>
      <c r="TD41" s="124">
        <v>77.05</v>
      </c>
      <c r="TE41" s="226">
        <f t="shared" si="724"/>
        <v>3852.5</v>
      </c>
      <c r="TF41" s="228"/>
      <c r="TG41" s="240">
        <v>50</v>
      </c>
      <c r="TH41" s="124">
        <v>77.05</v>
      </c>
      <c r="TI41" s="226">
        <f t="shared" si="725"/>
        <v>3852.5</v>
      </c>
      <c r="TJ41" s="228"/>
      <c r="TK41" s="240">
        <v>50</v>
      </c>
      <c r="TL41" s="124">
        <v>77.05</v>
      </c>
      <c r="TM41" s="226">
        <f t="shared" si="726"/>
        <v>3852.5</v>
      </c>
      <c r="TN41" s="228"/>
      <c r="TO41" s="240">
        <v>80</v>
      </c>
      <c r="TP41" s="124">
        <v>77.05</v>
      </c>
      <c r="TQ41" s="226">
        <f t="shared" si="630"/>
        <v>6164</v>
      </c>
      <c r="TR41" s="228"/>
      <c r="TS41" s="240"/>
      <c r="TT41" s="124"/>
      <c r="TU41" s="226"/>
      <c r="TV41" s="228"/>
      <c r="TW41" s="240"/>
      <c r="TX41" s="124"/>
      <c r="TY41" s="226"/>
      <c r="TZ41" s="228"/>
      <c r="UA41" s="219"/>
      <c r="UB41" s="124"/>
      <c r="UC41" s="226"/>
      <c r="UD41" s="228"/>
      <c r="UE41" s="219"/>
      <c r="UF41" s="124"/>
      <c r="UG41" s="226"/>
      <c r="UH41" s="228"/>
      <c r="UI41" s="219"/>
      <c r="UJ41" s="124"/>
      <c r="UK41" s="226"/>
      <c r="UL41" s="228"/>
      <c r="UM41" s="219"/>
      <c r="UN41" s="124"/>
      <c r="UO41" s="226"/>
      <c r="UP41" s="228"/>
      <c r="UQ41" s="207"/>
      <c r="UR41" s="124"/>
      <c r="US41" s="226"/>
      <c r="UT41" s="228"/>
      <c r="UU41" s="207"/>
      <c r="UV41" s="124"/>
      <c r="UW41" s="226"/>
      <c r="UX41" s="228"/>
      <c r="UY41" s="207"/>
      <c r="UZ41" s="124"/>
      <c r="VA41" s="226"/>
      <c r="VB41" s="228"/>
      <c r="VC41" s="207"/>
      <c r="VD41" s="124"/>
      <c r="VE41" s="226"/>
      <c r="VF41" s="228"/>
      <c r="VG41" s="207"/>
      <c r="VH41" s="124"/>
      <c r="VI41" s="226"/>
      <c r="VJ41" s="228"/>
      <c r="VK41" s="206"/>
      <c r="VL41" s="124"/>
      <c r="VM41" s="226"/>
      <c r="VN41" s="228"/>
      <c r="VO41" s="206"/>
      <c r="VP41" s="124"/>
      <c r="VQ41" s="226"/>
      <c r="VR41" s="228"/>
      <c r="VS41" s="206"/>
      <c r="VT41" s="124"/>
      <c r="VU41" s="226"/>
      <c r="VV41" s="225"/>
      <c r="VW41" s="124"/>
      <c r="VX41" s="226"/>
      <c r="VY41" s="225"/>
      <c r="VZ41" s="124"/>
      <c r="WA41" s="226"/>
      <c r="WB41" s="226"/>
      <c r="WC41" s="226"/>
      <c r="WD41" s="226"/>
      <c r="WE41" s="253">
        <v>43.752000000000002</v>
      </c>
      <c r="WF41" s="253">
        <v>3371.25</v>
      </c>
      <c r="WG41" s="253">
        <v>63.353000000000002</v>
      </c>
      <c r="WH41" s="253">
        <v>4881.57</v>
      </c>
      <c r="WI41" s="253">
        <v>74.554000000000002</v>
      </c>
      <c r="WJ41" s="253">
        <v>5744.61</v>
      </c>
      <c r="WK41" s="253">
        <v>21.350999999999999</v>
      </c>
      <c r="WL41" s="253">
        <v>1645.17</v>
      </c>
      <c r="WM41" s="253"/>
      <c r="WN41" s="253"/>
      <c r="WO41" s="253"/>
      <c r="WP41" s="253"/>
      <c r="WQ41" s="253"/>
      <c r="WR41" s="253"/>
      <c r="WS41" s="253"/>
      <c r="WT41" s="253"/>
      <c r="WU41" s="253"/>
      <c r="WV41" s="253"/>
      <c r="WW41" s="253"/>
      <c r="WX41" s="253"/>
      <c r="WY41" s="253"/>
      <c r="WZ41" s="253"/>
      <c r="XA41" s="253"/>
      <c r="XB41" s="253"/>
      <c r="XC41" s="253"/>
      <c r="XD41" s="253"/>
      <c r="XE41" s="253"/>
      <c r="XF41" s="253"/>
      <c r="XG41" s="253"/>
      <c r="XH41" s="253"/>
      <c r="XI41" s="125"/>
      <c r="XJ41" s="125"/>
      <c r="XK41" s="125"/>
      <c r="XL41" s="125"/>
      <c r="XM41" s="125"/>
      <c r="XN41" s="125"/>
      <c r="XO41" s="125"/>
      <c r="XP41" s="125"/>
      <c r="XQ41" s="125"/>
      <c r="XR41" s="125"/>
      <c r="XS41" s="125"/>
      <c r="XT41" s="125"/>
      <c r="XU41" s="228"/>
      <c r="XV41" s="226">
        <v>500</v>
      </c>
      <c r="XW41" s="226">
        <v>83.42</v>
      </c>
      <c r="XX41" s="208">
        <f t="shared" si="727"/>
        <v>41710</v>
      </c>
      <c r="XY41" s="228"/>
      <c r="XZ41" s="226">
        <v>500</v>
      </c>
      <c r="YA41" s="226">
        <v>83.42</v>
      </c>
      <c r="YB41" s="208">
        <f t="shared" si="728"/>
        <v>41710</v>
      </c>
      <c r="YC41" s="228"/>
      <c r="YD41" s="226">
        <v>900</v>
      </c>
      <c r="YE41" s="226">
        <v>83.42</v>
      </c>
      <c r="YF41" s="208">
        <f t="shared" si="729"/>
        <v>75078</v>
      </c>
      <c r="YG41" s="228"/>
      <c r="YH41" s="226">
        <v>900</v>
      </c>
      <c r="YI41" s="226">
        <v>83.42</v>
      </c>
      <c r="YJ41" s="208">
        <f t="shared" si="730"/>
        <v>75078</v>
      </c>
      <c r="YK41" s="228"/>
      <c r="YL41" s="226">
        <v>500</v>
      </c>
      <c r="YM41" s="226">
        <v>83.42</v>
      </c>
      <c r="YN41" s="208">
        <f t="shared" si="640"/>
        <v>41710</v>
      </c>
      <c r="YO41" s="228"/>
      <c r="YP41" s="226"/>
      <c r="YQ41" s="226"/>
      <c r="YR41" s="208"/>
      <c r="YS41" s="228"/>
      <c r="YT41" s="226"/>
      <c r="YU41" s="226"/>
      <c r="YV41" s="208"/>
      <c r="YW41" s="228"/>
      <c r="YX41" s="226"/>
      <c r="YY41" s="226"/>
      <c r="YZ41" s="208"/>
      <c r="ZA41" s="228"/>
      <c r="ZB41" s="226"/>
      <c r="ZC41" s="226"/>
      <c r="ZD41" s="208"/>
      <c r="ZE41" s="228"/>
      <c r="ZF41" s="226"/>
      <c r="ZG41" s="226"/>
      <c r="ZH41" s="208"/>
      <c r="ZI41" s="228"/>
      <c r="ZJ41" s="225"/>
      <c r="ZK41" s="225"/>
      <c r="ZL41" s="208"/>
      <c r="ZM41" s="228"/>
      <c r="ZN41" s="225"/>
      <c r="ZO41" s="225"/>
      <c r="ZP41" s="208"/>
      <c r="ZQ41" s="228"/>
      <c r="ZR41" s="225"/>
      <c r="ZS41" s="225"/>
      <c r="ZT41" s="208"/>
      <c r="ZU41" s="228"/>
      <c r="ZV41" s="225"/>
      <c r="ZW41" s="225"/>
      <c r="ZX41" s="208"/>
      <c r="ZY41" s="228"/>
      <c r="ZZ41" s="225"/>
      <c r="AAA41" s="225"/>
      <c r="AAB41" s="208"/>
      <c r="AAC41" s="228"/>
      <c r="AAD41" s="225"/>
      <c r="AAE41" s="225"/>
      <c r="AAF41" s="208"/>
      <c r="AAG41" s="228"/>
      <c r="AAH41" s="225"/>
      <c r="AAI41" s="225"/>
      <c r="AAJ41" s="208"/>
      <c r="AAK41" s="228"/>
      <c r="AAL41" s="225"/>
      <c r="AAM41" s="225"/>
      <c r="AAN41" s="208"/>
      <c r="AAO41" s="228"/>
      <c r="AAP41" s="225"/>
      <c r="AAQ41" s="225"/>
      <c r="AAR41" s="208"/>
      <c r="AAS41" s="225"/>
      <c r="AAT41" s="225"/>
      <c r="AAU41" s="208"/>
      <c r="AAV41" s="225"/>
      <c r="AAW41" s="225"/>
      <c r="AAX41" s="226"/>
      <c r="AAY41" s="226"/>
      <c r="AAZ41" s="226"/>
      <c r="ABA41" s="226"/>
      <c r="ABB41" s="253">
        <v>565.62800000000004</v>
      </c>
      <c r="ABC41" s="253">
        <v>47187.199999999997</v>
      </c>
      <c r="ABD41" s="253">
        <v>1062.653</v>
      </c>
      <c r="ABE41" s="253">
        <v>88651.199999999997</v>
      </c>
      <c r="ABF41" s="253">
        <v>1098.0050000000001</v>
      </c>
      <c r="ABG41" s="253">
        <v>91600.4</v>
      </c>
      <c r="ABH41" s="253">
        <v>907.59500000000003</v>
      </c>
      <c r="ABI41" s="253">
        <v>75715.600000000006</v>
      </c>
      <c r="ABJ41" s="253"/>
      <c r="ABK41" s="253"/>
      <c r="ABL41" s="253"/>
      <c r="ABM41" s="253"/>
      <c r="ABN41" s="253"/>
      <c r="ABO41" s="253"/>
      <c r="ABP41" s="253"/>
      <c r="ABQ41" s="253"/>
      <c r="ABR41" s="253"/>
      <c r="ABS41" s="253"/>
      <c r="ABT41" s="253"/>
      <c r="ABU41" s="253"/>
      <c r="ABV41" s="253"/>
      <c r="ABW41" s="253"/>
      <c r="ABX41" s="253"/>
      <c r="ABY41" s="253"/>
      <c r="ABZ41" s="253"/>
      <c r="ACA41" s="253"/>
      <c r="ACB41" s="253"/>
      <c r="ACC41" s="253"/>
      <c r="ACD41" s="253"/>
      <c r="ACE41" s="253"/>
      <c r="ACF41" s="126"/>
      <c r="ACG41" s="126"/>
      <c r="ACH41" s="126"/>
      <c r="ACI41" s="126"/>
      <c r="ACJ41" s="126"/>
      <c r="ACK41" s="126"/>
      <c r="ACL41" s="126"/>
      <c r="ACM41" s="126"/>
      <c r="ACN41" s="126"/>
      <c r="ACO41" s="126"/>
      <c r="ACP41" s="126"/>
      <c r="ACQ41" s="126"/>
      <c r="ACR41" s="131"/>
      <c r="ACS41" s="227">
        <v>100</v>
      </c>
      <c r="ACT41" s="225">
        <v>93.41</v>
      </c>
      <c r="ACU41" s="226">
        <f t="shared" si="731"/>
        <v>9341</v>
      </c>
      <c r="ACV41" s="131"/>
      <c r="ACW41" s="227">
        <v>100</v>
      </c>
      <c r="ACX41" s="200">
        <v>91.66</v>
      </c>
      <c r="ACY41" s="226">
        <f t="shared" si="732"/>
        <v>9166</v>
      </c>
      <c r="ACZ41" s="131"/>
      <c r="ADA41" s="227"/>
      <c r="ADB41" s="225"/>
      <c r="ADC41" s="226">
        <f t="shared" si="733"/>
        <v>0</v>
      </c>
      <c r="ADD41" s="131"/>
      <c r="ADE41" s="227"/>
      <c r="ADF41" s="225"/>
      <c r="ADG41" s="226">
        <f t="shared" si="734"/>
        <v>0</v>
      </c>
      <c r="ADH41" s="131"/>
      <c r="ADI41" s="227"/>
      <c r="ADJ41" s="225"/>
      <c r="ADK41" s="226">
        <f t="shared" si="650"/>
        <v>0</v>
      </c>
      <c r="ADL41" s="131"/>
      <c r="ADM41" s="227"/>
      <c r="ADN41" s="225"/>
      <c r="ADO41" s="225"/>
      <c r="ADP41" s="131"/>
      <c r="ADQ41" s="227"/>
      <c r="ADR41" s="225"/>
      <c r="ADS41" s="225"/>
      <c r="ADT41" s="131"/>
      <c r="ADU41" s="225"/>
      <c r="ADV41" s="225"/>
      <c r="ADW41" s="225"/>
      <c r="ADX41" s="131"/>
      <c r="ADY41" s="225"/>
      <c r="ADZ41" s="225"/>
      <c r="AEA41" s="225"/>
      <c r="AEB41" s="131"/>
      <c r="AEC41" s="225"/>
      <c r="AED41" s="225"/>
      <c r="AEE41" s="225"/>
      <c r="AEF41" s="131"/>
      <c r="AEG41" s="225"/>
      <c r="AEH41" s="225"/>
      <c r="AEI41" s="225"/>
      <c r="AEJ41" s="131"/>
      <c r="AEK41" s="225"/>
      <c r="AEL41" s="225"/>
      <c r="AEM41" s="225"/>
      <c r="AEN41" s="131"/>
      <c r="AEO41" s="225"/>
      <c r="AEP41" s="225"/>
      <c r="AEQ41" s="225"/>
      <c r="AER41" s="131"/>
      <c r="AES41" s="225"/>
      <c r="AET41" s="225"/>
      <c r="AEU41" s="225"/>
      <c r="AEV41" s="131"/>
      <c r="AEW41" s="225"/>
      <c r="AEX41" s="225"/>
      <c r="AEY41" s="225"/>
      <c r="AEZ41" s="131"/>
      <c r="AFA41" s="225"/>
      <c r="AFB41" s="225"/>
      <c r="AFC41" s="225"/>
      <c r="AFD41" s="131"/>
      <c r="AFE41" s="225"/>
      <c r="AFF41" s="225"/>
      <c r="AFG41" s="225"/>
      <c r="AFH41" s="131"/>
      <c r="AFI41" s="225"/>
      <c r="AFJ41" s="225"/>
      <c r="AFK41" s="225"/>
      <c r="AFL41" s="131"/>
      <c r="AFM41" s="225"/>
      <c r="AFN41" s="225"/>
      <c r="AFO41" s="225"/>
      <c r="AFP41" s="225"/>
      <c r="AFQ41" s="225"/>
      <c r="AFR41" s="225"/>
      <c r="AFS41" s="225"/>
      <c r="AFT41" s="225"/>
      <c r="AFU41" s="225"/>
      <c r="AFV41" s="225"/>
      <c r="AFW41" s="225"/>
      <c r="AFX41" s="225"/>
      <c r="AFY41" s="253">
        <v>68.602999999999994</v>
      </c>
      <c r="AFZ41" s="253">
        <v>6026.56</v>
      </c>
      <c r="AGA41" s="253">
        <v>33.601999999999997</v>
      </c>
      <c r="AGB41" s="253">
        <v>2688</v>
      </c>
      <c r="AGC41" s="253">
        <v>0</v>
      </c>
      <c r="AGD41" s="253">
        <v>0</v>
      </c>
      <c r="AGE41" s="253">
        <v>0</v>
      </c>
      <c r="AGF41" s="253">
        <v>0</v>
      </c>
      <c r="AGG41" s="253"/>
      <c r="AGH41" s="253"/>
      <c r="AGI41" s="253"/>
      <c r="AGJ41" s="253"/>
      <c r="AGK41" s="253"/>
      <c r="AGL41" s="253"/>
      <c r="AGM41" s="253"/>
      <c r="AGN41" s="253"/>
      <c r="AGO41" s="253"/>
      <c r="AGP41" s="253"/>
      <c r="AGQ41" s="253"/>
      <c r="AGR41" s="253"/>
      <c r="AGS41" s="253"/>
      <c r="AGT41" s="253"/>
      <c r="AGU41" s="253"/>
      <c r="AGV41" s="253"/>
      <c r="AGW41" s="253"/>
      <c r="AGX41" s="253"/>
      <c r="AGY41" s="253"/>
      <c r="AGZ41" s="253"/>
      <c r="AHA41" s="253"/>
      <c r="AHB41" s="253"/>
      <c r="AHC41" s="126"/>
      <c r="AHD41" s="126"/>
      <c r="AHE41" s="126"/>
      <c r="AHF41" s="126"/>
      <c r="AHG41" s="126"/>
      <c r="AHH41" s="126"/>
      <c r="AHI41" s="126"/>
      <c r="AHJ41" s="126"/>
      <c r="AHK41" s="126"/>
      <c r="AHL41" s="126"/>
      <c r="AHM41" s="126"/>
      <c r="AHN41" s="126"/>
      <c r="AHO41" s="131">
        <f t="shared" si="12"/>
        <v>0</v>
      </c>
      <c r="AHP41" s="127">
        <f t="shared" si="13"/>
        <v>1770</v>
      </c>
      <c r="AHQ41" s="127">
        <f t="shared" si="14"/>
        <v>145584.1</v>
      </c>
      <c r="AHR41" s="131">
        <f t="shared" si="15"/>
        <v>0</v>
      </c>
      <c r="AHS41" s="127">
        <f t="shared" si="16"/>
        <v>1650</v>
      </c>
      <c r="AHT41" s="127">
        <f t="shared" si="756"/>
        <v>134728.5</v>
      </c>
      <c r="AHU41" s="131">
        <f t="shared" si="757"/>
        <v>0</v>
      </c>
      <c r="AHV41" s="127">
        <f t="shared" si="758"/>
        <v>3150</v>
      </c>
      <c r="AHW41" s="127">
        <f t="shared" si="759"/>
        <v>254930.5</v>
      </c>
      <c r="AHX41" s="131"/>
      <c r="AHY41" s="127">
        <f t="shared" si="760"/>
        <v>3250</v>
      </c>
      <c r="AHZ41" s="127">
        <f t="shared" si="656"/>
        <v>262930.5</v>
      </c>
      <c r="AIA41" s="131">
        <f t="shared" si="735"/>
        <v>0</v>
      </c>
      <c r="AIB41" s="127">
        <f t="shared" si="735"/>
        <v>2980</v>
      </c>
      <c r="AIC41" s="127">
        <f>Y41+EZ41+JW41+OT41+TQ41+YN41+ADK41</f>
        <v>239874</v>
      </c>
      <c r="AID41" s="131"/>
      <c r="AIE41" s="127"/>
      <c r="AIF41" s="127"/>
      <c r="AIG41" s="131"/>
      <c r="AIH41" s="127"/>
      <c r="AII41" s="127"/>
      <c r="AIJ41" s="131"/>
      <c r="AIK41" s="127"/>
      <c r="AIL41" s="127"/>
      <c r="AIM41" s="131"/>
      <c r="AIN41" s="127"/>
      <c r="AIO41" s="127"/>
      <c r="AIP41" s="131"/>
      <c r="AIQ41" s="127"/>
      <c r="AIR41" s="127"/>
      <c r="AIS41" s="131"/>
      <c r="AIT41" s="127"/>
      <c r="AIU41" s="127"/>
      <c r="AIV41" s="131"/>
      <c r="AIW41" s="127"/>
      <c r="AIX41" s="127"/>
      <c r="AIY41" s="131"/>
      <c r="AIZ41" s="127"/>
      <c r="AJA41" s="127"/>
      <c r="AJB41" s="131"/>
      <c r="AJC41" s="127"/>
      <c r="AJD41" s="127"/>
      <c r="AJE41" s="131"/>
      <c r="AJF41" s="127"/>
      <c r="AJG41" s="127"/>
      <c r="AJH41" s="131"/>
      <c r="AJI41" s="127"/>
      <c r="AJJ41" s="127"/>
      <c r="AJK41" s="131"/>
      <c r="AJL41" s="127"/>
      <c r="AJM41" s="127"/>
      <c r="AJN41" s="131"/>
      <c r="AJO41" s="127"/>
      <c r="AJP41" s="127"/>
      <c r="AJQ41" s="131"/>
      <c r="AJR41" s="127"/>
      <c r="AJS41" s="127"/>
      <c r="AJT41" s="127"/>
      <c r="AJU41" s="127"/>
      <c r="AJV41" s="127"/>
      <c r="AJW41" s="127"/>
      <c r="AJX41" s="127"/>
      <c r="AJY41" s="127"/>
      <c r="AJZ41" s="128">
        <f t="shared" si="42"/>
        <v>2332.8650000000002</v>
      </c>
      <c r="AKA41" s="128">
        <f t="shared" si="43"/>
        <v>188969.01</v>
      </c>
      <c r="AKB41" s="128">
        <v>2050.0529999999999</v>
      </c>
      <c r="AKC41" s="128">
        <v>167452.77000000002</v>
      </c>
      <c r="AKD41" s="128">
        <v>3338.4680000000003</v>
      </c>
      <c r="AKE41" s="128">
        <v>270609.01</v>
      </c>
      <c r="AKF41" s="128">
        <f t="shared" si="761"/>
        <v>2667.8320000000003</v>
      </c>
      <c r="AKG41" s="128">
        <f t="shared" si="762"/>
        <v>216448.81</v>
      </c>
      <c r="AKH41" s="128">
        <f t="shared" si="763"/>
        <v>0</v>
      </c>
      <c r="AKI41" s="128">
        <f t="shared" si="583"/>
        <v>0</v>
      </c>
      <c r="AKJ41" s="128"/>
      <c r="AKK41" s="128"/>
      <c r="AKL41" s="128"/>
      <c r="AKM41" s="128"/>
      <c r="AKN41" s="128"/>
      <c r="AKO41" s="128"/>
      <c r="AKP41" s="128"/>
      <c r="AKQ41" s="128"/>
      <c r="AKR41" s="128"/>
      <c r="AKS41" s="128"/>
      <c r="AKT41" s="128"/>
      <c r="AKU41" s="128"/>
      <c r="AKV41" s="128"/>
      <c r="AKW41" s="128"/>
      <c r="AKX41" s="128"/>
      <c r="AKY41" s="128"/>
      <c r="AKZ41" s="128"/>
      <c r="ALA41" s="128"/>
      <c r="ALB41" s="128"/>
      <c r="ALC41" s="128"/>
      <c r="ALD41" s="128"/>
      <c r="ALE41" s="128"/>
      <c r="ALF41" s="128"/>
      <c r="ALG41" s="128"/>
      <c r="ALH41" s="128"/>
      <c r="ALI41" s="128"/>
      <c r="ALJ41" s="128"/>
      <c r="ALK41" s="128"/>
      <c r="ALL41" s="128"/>
      <c r="ALM41" s="128"/>
      <c r="ALN41" s="128"/>
      <c r="ALO41" s="128"/>
      <c r="ALP41" s="128"/>
      <c r="ALQ41" s="128"/>
      <c r="ALR41" s="128"/>
    </row>
    <row r="42" spans="1:1006" s="115" customFormat="1" ht="18" customHeight="1" outlineLevel="1" x14ac:dyDescent="0.25">
      <c r="A42" s="120"/>
      <c r="B42" s="120"/>
      <c r="C42" s="296" t="s">
        <v>467</v>
      </c>
      <c r="D42" s="140"/>
      <c r="E42" s="205">
        <v>900</v>
      </c>
      <c r="F42" s="205"/>
      <c r="G42" s="225"/>
      <c r="H42" s="225"/>
      <c r="I42" s="208">
        <f t="shared" si="707"/>
        <v>0</v>
      </c>
      <c r="J42" s="205"/>
      <c r="K42" s="225"/>
      <c r="L42" s="225"/>
      <c r="M42" s="208">
        <f t="shared" si="708"/>
        <v>0</v>
      </c>
      <c r="N42" s="205"/>
      <c r="O42" s="225"/>
      <c r="P42" s="225"/>
      <c r="Q42" s="208">
        <f t="shared" si="709"/>
        <v>0</v>
      </c>
      <c r="R42" s="205"/>
      <c r="S42" s="225"/>
      <c r="T42" s="225"/>
      <c r="U42" s="208">
        <f t="shared" si="710"/>
        <v>0</v>
      </c>
      <c r="V42" s="207"/>
      <c r="W42" s="225"/>
      <c r="X42" s="225"/>
      <c r="Y42" s="208">
        <f t="shared" si="590"/>
        <v>0</v>
      </c>
      <c r="Z42" s="207"/>
      <c r="AA42" s="225"/>
      <c r="AB42" s="225"/>
      <c r="AC42" s="208">
        <f t="shared" si="591"/>
        <v>0</v>
      </c>
      <c r="AD42" s="207"/>
      <c r="AE42" s="225"/>
      <c r="AF42" s="225"/>
      <c r="AG42" s="208">
        <f t="shared" si="592"/>
        <v>0</v>
      </c>
      <c r="AH42" s="207"/>
      <c r="AI42" s="225"/>
      <c r="AJ42" s="225"/>
      <c r="AK42" s="208">
        <f t="shared" si="593"/>
        <v>0</v>
      </c>
      <c r="AL42" s="207"/>
      <c r="AM42" s="225"/>
      <c r="AN42" s="225"/>
      <c r="AO42" s="208">
        <f t="shared" si="594"/>
        <v>0</v>
      </c>
      <c r="AP42" s="207"/>
      <c r="AQ42" s="225"/>
      <c r="AR42" s="225"/>
      <c r="AS42" s="208">
        <f t="shared" si="595"/>
        <v>0</v>
      </c>
      <c r="AT42" s="207"/>
      <c r="AU42" s="225"/>
      <c r="AV42" s="225"/>
      <c r="AW42" s="208"/>
      <c r="AX42" s="207"/>
      <c r="AY42" s="225"/>
      <c r="AZ42" s="225"/>
      <c r="BA42" s="208"/>
      <c r="BB42" s="207"/>
      <c r="BC42" s="225"/>
      <c r="BD42" s="225"/>
      <c r="BE42" s="208"/>
      <c r="BF42" s="207"/>
      <c r="BG42" s="225"/>
      <c r="BH42" s="225"/>
      <c r="BI42" s="208"/>
      <c r="BJ42" s="207"/>
      <c r="BK42" s="225"/>
      <c r="BL42" s="225"/>
      <c r="BM42" s="208"/>
      <c r="BN42" s="207"/>
      <c r="BO42" s="225"/>
      <c r="BP42" s="225"/>
      <c r="BQ42" s="208"/>
      <c r="BR42" s="207"/>
      <c r="BS42" s="225"/>
      <c r="BT42" s="225"/>
      <c r="BU42" s="208"/>
      <c r="BV42" s="207"/>
      <c r="BW42" s="225"/>
      <c r="BX42" s="225"/>
      <c r="BY42" s="208"/>
      <c r="BZ42" s="207"/>
      <c r="CA42" s="225"/>
      <c r="CB42" s="225"/>
      <c r="CC42" s="208"/>
      <c r="CD42" s="225"/>
      <c r="CE42" s="225"/>
      <c r="CF42" s="208"/>
      <c r="CG42" s="225"/>
      <c r="CH42" s="225"/>
      <c r="CI42" s="226"/>
      <c r="CJ42" s="226"/>
      <c r="CK42" s="226"/>
      <c r="CL42" s="226"/>
      <c r="CM42" s="253">
        <v>0</v>
      </c>
      <c r="CN42" s="253">
        <v>0</v>
      </c>
      <c r="CO42" s="253">
        <v>0</v>
      </c>
      <c r="CP42" s="253">
        <v>0</v>
      </c>
      <c r="CQ42" s="253">
        <v>0</v>
      </c>
      <c r="CR42" s="253">
        <v>0</v>
      </c>
      <c r="CS42" s="253">
        <v>0</v>
      </c>
      <c r="CT42" s="253">
        <v>0</v>
      </c>
      <c r="CU42" s="253">
        <v>0</v>
      </c>
      <c r="CV42" s="253">
        <v>0</v>
      </c>
      <c r="CW42" s="253">
        <v>0</v>
      </c>
      <c r="CX42" s="253">
        <v>0</v>
      </c>
      <c r="CY42" s="253">
        <v>0</v>
      </c>
      <c r="CZ42" s="253">
        <v>0</v>
      </c>
      <c r="DA42" s="253">
        <v>0</v>
      </c>
      <c r="DB42" s="253">
        <v>0</v>
      </c>
      <c r="DC42" s="253">
        <v>0</v>
      </c>
      <c r="DD42" s="253">
        <v>0</v>
      </c>
      <c r="DE42" s="253"/>
      <c r="DF42" s="253"/>
      <c r="DG42" s="253"/>
      <c r="DH42" s="253"/>
      <c r="DI42" s="253"/>
      <c r="DJ42" s="253"/>
      <c r="DK42" s="253"/>
      <c r="DL42" s="253"/>
      <c r="DM42" s="253"/>
      <c r="DN42" s="253"/>
      <c r="DO42" s="253"/>
      <c r="DP42" s="253"/>
      <c r="DQ42" s="253"/>
      <c r="DR42" s="253"/>
      <c r="DS42" s="253"/>
      <c r="DT42" s="253"/>
      <c r="DU42" s="253"/>
      <c r="DV42" s="253"/>
      <c r="DW42" s="253"/>
      <c r="DX42" s="253"/>
      <c r="DY42" s="253"/>
      <c r="DZ42" s="253"/>
      <c r="EA42" s="126"/>
      <c r="EB42" s="126"/>
      <c r="EC42" s="126"/>
      <c r="ED42" s="126"/>
      <c r="EE42" s="126"/>
      <c r="EF42" s="126"/>
      <c r="EG42" s="131"/>
      <c r="EH42" s="225">
        <v>0</v>
      </c>
      <c r="EI42" s="227">
        <v>73.33</v>
      </c>
      <c r="EJ42" s="226">
        <f t="shared" si="711"/>
        <v>0</v>
      </c>
      <c r="EK42" s="131"/>
      <c r="EL42" s="225"/>
      <c r="EM42" s="227">
        <v>68.459999999999994</v>
      </c>
      <c r="EN42" s="226">
        <f t="shared" si="712"/>
        <v>0</v>
      </c>
      <c r="EO42" s="131"/>
      <c r="EP42" s="225"/>
      <c r="EQ42" s="227">
        <v>72.16</v>
      </c>
      <c r="ER42" s="226">
        <f t="shared" si="713"/>
        <v>0</v>
      </c>
      <c r="ES42" s="131"/>
      <c r="ET42" s="225">
        <v>200</v>
      </c>
      <c r="EU42" s="227">
        <v>72.16</v>
      </c>
      <c r="EV42" s="226">
        <f t="shared" si="714"/>
        <v>14432</v>
      </c>
      <c r="EW42" s="131"/>
      <c r="EX42" s="225">
        <v>200</v>
      </c>
      <c r="EY42" s="227">
        <v>72.16</v>
      </c>
      <c r="EZ42" s="226">
        <f t="shared" si="600"/>
        <v>14432</v>
      </c>
      <c r="FA42" s="131"/>
      <c r="FB42" s="225">
        <v>100</v>
      </c>
      <c r="FC42" s="227">
        <v>69</v>
      </c>
      <c r="FD42" s="226">
        <f t="shared" si="601"/>
        <v>6900</v>
      </c>
      <c r="FE42" s="131"/>
      <c r="FF42" s="225"/>
      <c r="FG42" s="227">
        <v>69</v>
      </c>
      <c r="FH42" s="226">
        <f t="shared" si="602"/>
        <v>0</v>
      </c>
      <c r="FI42" s="131"/>
      <c r="FJ42" s="225">
        <v>400</v>
      </c>
      <c r="FK42" s="225">
        <v>72.16</v>
      </c>
      <c r="FL42" s="226">
        <f t="shared" si="603"/>
        <v>28864</v>
      </c>
      <c r="FM42" s="131"/>
      <c r="FN42" s="225">
        <v>500</v>
      </c>
      <c r="FO42" s="225">
        <v>70.599999999999994</v>
      </c>
      <c r="FP42" s="226">
        <f t="shared" si="604"/>
        <v>35300</v>
      </c>
      <c r="FQ42" s="131"/>
      <c r="FR42" s="225">
        <v>100</v>
      </c>
      <c r="FS42" s="225">
        <v>21</v>
      </c>
      <c r="FT42" s="226">
        <f t="shared" si="605"/>
        <v>2100</v>
      </c>
      <c r="FU42" s="131"/>
      <c r="FV42" s="225"/>
      <c r="FW42" s="225"/>
      <c r="FX42" s="226"/>
      <c r="FY42" s="131"/>
      <c r="FZ42" s="225"/>
      <c r="GA42" s="225"/>
      <c r="GB42" s="226"/>
      <c r="GC42" s="131"/>
      <c r="GD42" s="225"/>
      <c r="GE42" s="225"/>
      <c r="GF42" s="226"/>
      <c r="GG42" s="131"/>
      <c r="GH42" s="225"/>
      <c r="GI42" s="225"/>
      <c r="GJ42" s="226"/>
      <c r="GK42" s="131"/>
      <c r="GL42" s="225"/>
      <c r="GM42" s="225"/>
      <c r="GN42" s="226"/>
      <c r="GO42" s="131"/>
      <c r="GP42" s="225"/>
      <c r="GQ42" s="225"/>
      <c r="GR42" s="226"/>
      <c r="GS42" s="131"/>
      <c r="GT42" s="225"/>
      <c r="GU42" s="225"/>
      <c r="GV42" s="226"/>
      <c r="GW42" s="131"/>
      <c r="GX42" s="225"/>
      <c r="GY42" s="225"/>
      <c r="GZ42" s="226"/>
      <c r="HA42" s="131"/>
      <c r="HB42" s="225"/>
      <c r="HC42" s="225"/>
      <c r="HD42" s="226"/>
      <c r="HE42" s="225"/>
      <c r="HF42" s="225"/>
      <c r="HG42" s="226"/>
      <c r="HH42" s="225"/>
      <c r="HI42" s="225"/>
      <c r="HJ42" s="226"/>
      <c r="HK42" s="226"/>
      <c r="HL42" s="226"/>
      <c r="HM42" s="226"/>
      <c r="HN42" s="253">
        <v>18.001999999999999</v>
      </c>
      <c r="HO42" s="253">
        <v>1237.2</v>
      </c>
      <c r="HP42" s="253">
        <v>21.602</v>
      </c>
      <c r="HQ42" s="253">
        <v>1478.88</v>
      </c>
      <c r="HR42" s="253">
        <v>32.402999999999999</v>
      </c>
      <c r="HS42" s="253">
        <v>2231.52</v>
      </c>
      <c r="HT42" s="253">
        <v>36.003999999999998</v>
      </c>
      <c r="HU42" s="253">
        <v>3127.8</v>
      </c>
      <c r="HV42" s="253">
        <v>43.204000000000001</v>
      </c>
      <c r="HW42" s="253">
        <v>2969.28</v>
      </c>
      <c r="HX42" s="253">
        <v>18.001000000000001</v>
      </c>
      <c r="HY42" s="253">
        <v>1249.56</v>
      </c>
      <c r="HZ42" s="253">
        <v>25.202999999999999</v>
      </c>
      <c r="IA42" s="253">
        <v>1732.08</v>
      </c>
      <c r="IB42" s="253">
        <v>36.003999999999998</v>
      </c>
      <c r="IC42" s="253">
        <v>2520</v>
      </c>
      <c r="ID42" s="253">
        <v>143.58599999999998</v>
      </c>
      <c r="IE42" s="253">
        <v>1141.8</v>
      </c>
      <c r="IF42" s="253"/>
      <c r="IG42" s="253"/>
      <c r="IH42" s="253"/>
      <c r="II42" s="253"/>
      <c r="IJ42" s="253"/>
      <c r="IK42" s="253"/>
      <c r="IL42" s="253"/>
      <c r="IM42" s="253"/>
      <c r="IN42" s="253"/>
      <c r="IO42" s="253"/>
      <c r="IP42" s="253"/>
      <c r="IQ42" s="253"/>
      <c r="IR42" s="253"/>
      <c r="IS42" s="253"/>
      <c r="IT42" s="253"/>
      <c r="IU42" s="253"/>
      <c r="IV42" s="253"/>
      <c r="IW42" s="253"/>
      <c r="IX42" s="253"/>
      <c r="IY42" s="253"/>
      <c r="IZ42" s="126"/>
      <c r="JA42" s="126"/>
      <c r="JB42" s="126"/>
      <c r="JC42" s="126"/>
      <c r="JD42" s="131"/>
      <c r="JE42" s="225">
        <v>500</v>
      </c>
      <c r="JF42" s="131">
        <v>73</v>
      </c>
      <c r="JG42" s="228">
        <f t="shared" si="715"/>
        <v>36500</v>
      </c>
      <c r="JH42" s="131"/>
      <c r="JI42" s="225">
        <v>500</v>
      </c>
      <c r="JJ42" s="131">
        <v>72.16</v>
      </c>
      <c r="JK42" s="228">
        <f t="shared" si="716"/>
        <v>36080</v>
      </c>
      <c r="JL42" s="131"/>
      <c r="JM42" s="225">
        <v>500</v>
      </c>
      <c r="JN42" s="131">
        <v>72.16</v>
      </c>
      <c r="JO42" s="228">
        <f t="shared" si="717"/>
        <v>36080</v>
      </c>
      <c r="JP42" s="131"/>
      <c r="JQ42" s="225">
        <v>600</v>
      </c>
      <c r="JR42" s="131">
        <v>72.16</v>
      </c>
      <c r="JS42" s="228">
        <f t="shared" si="718"/>
        <v>43296</v>
      </c>
      <c r="JT42" s="131"/>
      <c r="JU42" s="225">
        <v>400</v>
      </c>
      <c r="JV42" s="131">
        <v>72.16</v>
      </c>
      <c r="JW42" s="228">
        <f t="shared" si="610"/>
        <v>28864</v>
      </c>
      <c r="JX42" s="131"/>
      <c r="JY42" s="225">
        <v>1000</v>
      </c>
      <c r="JZ42" s="131">
        <v>72.16</v>
      </c>
      <c r="KA42" s="228">
        <f t="shared" si="611"/>
        <v>72160</v>
      </c>
      <c r="KB42" s="131"/>
      <c r="KC42" s="131">
        <v>1000</v>
      </c>
      <c r="KD42" s="131">
        <v>72.16</v>
      </c>
      <c r="KE42" s="228">
        <f t="shared" si="612"/>
        <v>72160</v>
      </c>
      <c r="KF42" s="131"/>
      <c r="KG42" s="131">
        <v>1000</v>
      </c>
      <c r="KH42" s="131">
        <v>72.16</v>
      </c>
      <c r="KI42" s="228">
        <f t="shared" si="613"/>
        <v>72160</v>
      </c>
      <c r="KJ42" s="131"/>
      <c r="KK42" s="131">
        <v>500</v>
      </c>
      <c r="KL42" s="131">
        <v>70.599999999999994</v>
      </c>
      <c r="KM42" s="228">
        <f t="shared" si="614"/>
        <v>35300</v>
      </c>
      <c r="KN42" s="131"/>
      <c r="KO42" s="131">
        <v>100</v>
      </c>
      <c r="KP42" s="131">
        <v>21</v>
      </c>
      <c r="KQ42" s="228">
        <f t="shared" si="615"/>
        <v>2100</v>
      </c>
      <c r="KR42" s="131"/>
      <c r="KS42" s="131"/>
      <c r="KT42" s="131"/>
      <c r="KU42" s="228"/>
      <c r="KV42" s="131"/>
      <c r="KW42" s="131"/>
      <c r="KX42" s="131"/>
      <c r="KY42" s="228"/>
      <c r="KZ42" s="131"/>
      <c r="LA42" s="131"/>
      <c r="LB42" s="131"/>
      <c r="LC42" s="228"/>
      <c r="LD42" s="131"/>
      <c r="LE42" s="131"/>
      <c r="LF42" s="131"/>
      <c r="LG42" s="228"/>
      <c r="LH42" s="131"/>
      <c r="LI42" s="131"/>
      <c r="LJ42" s="131"/>
      <c r="LK42" s="228"/>
      <c r="LL42" s="131"/>
      <c r="LM42" s="131"/>
      <c r="LN42" s="131"/>
      <c r="LO42" s="228"/>
      <c r="LP42" s="131"/>
      <c r="LQ42" s="131"/>
      <c r="LR42" s="131"/>
      <c r="LS42" s="228"/>
      <c r="LT42" s="131"/>
      <c r="LU42" s="131"/>
      <c r="LV42" s="131"/>
      <c r="LW42" s="228"/>
      <c r="LX42" s="131"/>
      <c r="LY42" s="131"/>
      <c r="LZ42" s="131"/>
      <c r="MA42" s="228"/>
      <c r="MB42" s="131"/>
      <c r="MC42" s="131"/>
      <c r="MD42" s="228"/>
      <c r="ME42" s="131"/>
      <c r="MF42" s="131"/>
      <c r="MG42" s="228"/>
      <c r="MH42" s="228"/>
      <c r="MI42" s="228"/>
      <c r="MJ42" s="228"/>
      <c r="MK42" s="253">
        <v>362.43599999999998</v>
      </c>
      <c r="ML42" s="253">
        <v>26153.200000000001</v>
      </c>
      <c r="MM42" s="253">
        <v>457.846</v>
      </c>
      <c r="MN42" s="253">
        <v>33037.899999999994</v>
      </c>
      <c r="MO42" s="253">
        <v>650.46500000000003</v>
      </c>
      <c r="MP42" s="253">
        <v>46937.2</v>
      </c>
      <c r="MQ42" s="253">
        <v>527.15300000000002</v>
      </c>
      <c r="MR42" s="253">
        <v>38039.050000000003</v>
      </c>
      <c r="MS42" s="253">
        <v>596.76</v>
      </c>
      <c r="MT42" s="253">
        <v>43061.85</v>
      </c>
      <c r="MU42" s="253">
        <v>1461.7460000000001</v>
      </c>
      <c r="MV42" s="253">
        <v>105478.8</v>
      </c>
      <c r="MW42" s="253">
        <v>537.05399999999997</v>
      </c>
      <c r="MX42" s="253">
        <v>38753.5</v>
      </c>
      <c r="MY42" s="253"/>
      <c r="MZ42" s="253"/>
      <c r="NA42" s="253">
        <v>3.6</v>
      </c>
      <c r="NB42" s="253">
        <v>259.8</v>
      </c>
      <c r="NC42" s="253"/>
      <c r="ND42" s="253"/>
      <c r="NE42" s="253"/>
      <c r="NF42" s="253"/>
      <c r="NG42" s="253"/>
      <c r="NH42" s="253"/>
      <c r="NI42" s="253"/>
      <c r="NJ42" s="253"/>
      <c r="NK42" s="253"/>
      <c r="NL42" s="253"/>
      <c r="NM42" s="253"/>
      <c r="NN42" s="253"/>
      <c r="NO42" s="125"/>
      <c r="NP42" s="125"/>
      <c r="NQ42" s="125"/>
      <c r="NR42" s="125"/>
      <c r="NS42" s="125"/>
      <c r="NT42" s="125"/>
      <c r="NU42" s="125"/>
      <c r="NV42" s="125"/>
      <c r="NW42" s="125"/>
      <c r="NX42" s="125"/>
      <c r="NY42" s="125"/>
      <c r="NZ42" s="125"/>
      <c r="OA42" s="228"/>
      <c r="OB42" s="225"/>
      <c r="OC42" s="225"/>
      <c r="OD42" s="225">
        <f t="shared" si="719"/>
        <v>0</v>
      </c>
      <c r="OE42" s="228"/>
      <c r="OF42" s="225"/>
      <c r="OG42" s="225"/>
      <c r="OH42" s="225">
        <f t="shared" si="720"/>
        <v>0</v>
      </c>
      <c r="OI42" s="228"/>
      <c r="OJ42" s="225"/>
      <c r="OK42" s="225"/>
      <c r="OL42" s="225">
        <f t="shared" si="721"/>
        <v>0</v>
      </c>
      <c r="OM42" s="228"/>
      <c r="ON42" s="225"/>
      <c r="OO42" s="225"/>
      <c r="OP42" s="225">
        <f t="shared" si="722"/>
        <v>0</v>
      </c>
      <c r="OQ42" s="228"/>
      <c r="OR42" s="225"/>
      <c r="OS42" s="225"/>
      <c r="OT42" s="225">
        <f t="shared" si="620"/>
        <v>0</v>
      </c>
      <c r="OU42" s="228"/>
      <c r="OV42" s="225"/>
      <c r="OW42" s="225"/>
      <c r="OX42" s="225">
        <f t="shared" si="621"/>
        <v>0</v>
      </c>
      <c r="OY42" s="228"/>
      <c r="OZ42" s="225"/>
      <c r="PA42" s="225"/>
      <c r="PB42" s="225">
        <f t="shared" si="622"/>
        <v>0</v>
      </c>
      <c r="PC42" s="228"/>
      <c r="PD42" s="225"/>
      <c r="PE42" s="225"/>
      <c r="PF42" s="225">
        <f t="shared" si="623"/>
        <v>0</v>
      </c>
      <c r="PG42" s="228"/>
      <c r="PH42" s="225"/>
      <c r="PI42" s="225"/>
      <c r="PJ42" s="225">
        <f t="shared" si="624"/>
        <v>0</v>
      </c>
      <c r="PK42" s="228"/>
      <c r="PL42" s="225"/>
      <c r="PM42" s="225"/>
      <c r="PN42" s="225">
        <f t="shared" si="625"/>
        <v>0</v>
      </c>
      <c r="PO42" s="228"/>
      <c r="PP42" s="225"/>
      <c r="PQ42" s="225"/>
      <c r="PR42" s="225"/>
      <c r="PS42" s="228"/>
      <c r="PT42" s="225"/>
      <c r="PU42" s="225"/>
      <c r="PV42" s="225"/>
      <c r="PW42" s="228"/>
      <c r="PX42" s="225"/>
      <c r="PY42" s="225"/>
      <c r="PZ42" s="225"/>
      <c r="QA42" s="228"/>
      <c r="QB42" s="225"/>
      <c r="QC42" s="225"/>
      <c r="QD42" s="225"/>
      <c r="QE42" s="228"/>
      <c r="QF42" s="225"/>
      <c r="QG42" s="225"/>
      <c r="QH42" s="225"/>
      <c r="QI42" s="228"/>
      <c r="QJ42" s="225"/>
      <c r="QK42" s="225"/>
      <c r="QL42" s="225"/>
      <c r="QM42" s="228"/>
      <c r="QN42" s="225"/>
      <c r="QO42" s="225"/>
      <c r="QP42" s="225"/>
      <c r="QQ42" s="228"/>
      <c r="QR42" s="225"/>
      <c r="QS42" s="225"/>
      <c r="QT42" s="225"/>
      <c r="QU42" s="228"/>
      <c r="QV42" s="225"/>
      <c r="QW42" s="225"/>
      <c r="QX42" s="225"/>
      <c r="QY42" s="225"/>
      <c r="QZ42" s="225"/>
      <c r="RA42" s="225"/>
      <c r="RB42" s="225"/>
      <c r="RC42" s="225"/>
      <c r="RD42" s="225"/>
      <c r="RE42" s="225"/>
      <c r="RF42" s="225"/>
      <c r="RG42" s="225"/>
      <c r="RH42" s="253"/>
      <c r="RI42" s="253"/>
      <c r="RJ42" s="253"/>
      <c r="RK42" s="253"/>
      <c r="RL42" s="253"/>
      <c r="RM42" s="253"/>
      <c r="RN42" s="253"/>
      <c r="RO42" s="253"/>
      <c r="RP42" s="253"/>
      <c r="RQ42" s="253"/>
      <c r="RR42" s="253"/>
      <c r="RS42" s="253"/>
      <c r="RT42" s="253"/>
      <c r="RU42" s="253"/>
      <c r="RV42" s="253"/>
      <c r="RW42" s="253"/>
      <c r="RX42" s="253"/>
      <c r="RY42" s="253"/>
      <c r="RZ42" s="253"/>
      <c r="SA42" s="253"/>
      <c r="SB42" s="253"/>
      <c r="SC42" s="253"/>
      <c r="SD42" s="253"/>
      <c r="SE42" s="253"/>
      <c r="SF42" s="253"/>
      <c r="SG42" s="253"/>
      <c r="SH42" s="253"/>
      <c r="SI42" s="253"/>
      <c r="SJ42" s="253"/>
      <c r="SK42" s="253"/>
      <c r="SL42" s="125"/>
      <c r="SM42" s="125"/>
      <c r="SN42" s="125"/>
      <c r="SO42" s="125"/>
      <c r="SP42" s="125"/>
      <c r="SQ42" s="125"/>
      <c r="SR42" s="125"/>
      <c r="SS42" s="125"/>
      <c r="ST42" s="125"/>
      <c r="SU42" s="125"/>
      <c r="SV42" s="125"/>
      <c r="SW42" s="125"/>
      <c r="SX42" s="228"/>
      <c r="SY42" s="240">
        <v>100</v>
      </c>
      <c r="SZ42" s="124">
        <v>73.33</v>
      </c>
      <c r="TA42" s="226">
        <f t="shared" si="723"/>
        <v>7333</v>
      </c>
      <c r="TB42" s="228"/>
      <c r="TC42" s="240">
        <v>100</v>
      </c>
      <c r="TD42" s="124">
        <v>69.989999999999995</v>
      </c>
      <c r="TE42" s="226">
        <f t="shared" si="724"/>
        <v>6998.9999999999991</v>
      </c>
      <c r="TF42" s="228"/>
      <c r="TG42" s="240">
        <v>100</v>
      </c>
      <c r="TH42" s="124">
        <v>69.989999999999995</v>
      </c>
      <c r="TI42" s="226">
        <f t="shared" si="725"/>
        <v>6998.9999999999991</v>
      </c>
      <c r="TJ42" s="228"/>
      <c r="TK42" s="240">
        <v>100</v>
      </c>
      <c r="TL42" s="124">
        <v>69.989999999999995</v>
      </c>
      <c r="TM42" s="226">
        <f t="shared" si="726"/>
        <v>6998.9999999999991</v>
      </c>
      <c r="TN42" s="228"/>
      <c r="TO42" s="240">
        <v>90</v>
      </c>
      <c r="TP42" s="124">
        <v>69.989999999999995</v>
      </c>
      <c r="TQ42" s="226">
        <f t="shared" si="630"/>
        <v>6299.0999999999995</v>
      </c>
      <c r="TR42" s="228"/>
      <c r="TS42" s="240">
        <v>150</v>
      </c>
      <c r="TT42" s="124">
        <v>69.989999999999995</v>
      </c>
      <c r="TU42" s="226">
        <f t="shared" si="631"/>
        <v>10498.5</v>
      </c>
      <c r="TV42" s="228"/>
      <c r="TW42" s="240">
        <v>90</v>
      </c>
      <c r="TX42" s="124">
        <v>69.989999999999995</v>
      </c>
      <c r="TY42" s="226">
        <f t="shared" si="632"/>
        <v>6299.0999999999995</v>
      </c>
      <c r="TZ42" s="228"/>
      <c r="UA42" s="219">
        <v>100</v>
      </c>
      <c r="UB42" s="124">
        <v>69.989999999999995</v>
      </c>
      <c r="UC42" s="226">
        <f t="shared" si="633"/>
        <v>6998.9999999999991</v>
      </c>
      <c r="UD42" s="228"/>
      <c r="UE42" s="219">
        <v>150</v>
      </c>
      <c r="UF42" s="124">
        <v>69.989999999999995</v>
      </c>
      <c r="UG42" s="226">
        <f t="shared" si="634"/>
        <v>10498.5</v>
      </c>
      <c r="UH42" s="228"/>
      <c r="UI42" s="219">
        <v>50</v>
      </c>
      <c r="UJ42" s="124">
        <v>21.2</v>
      </c>
      <c r="UK42" s="226">
        <f t="shared" si="635"/>
        <v>1060</v>
      </c>
      <c r="UL42" s="228"/>
      <c r="UM42" s="219"/>
      <c r="UN42" s="124"/>
      <c r="UO42" s="226"/>
      <c r="UP42" s="228"/>
      <c r="UQ42" s="207"/>
      <c r="UR42" s="124"/>
      <c r="US42" s="226"/>
      <c r="UT42" s="228"/>
      <c r="UU42" s="207"/>
      <c r="UV42" s="124"/>
      <c r="UW42" s="226"/>
      <c r="UX42" s="228"/>
      <c r="UY42" s="207"/>
      <c r="UZ42" s="124"/>
      <c r="VA42" s="226"/>
      <c r="VB42" s="228"/>
      <c r="VC42" s="207"/>
      <c r="VD42" s="124"/>
      <c r="VE42" s="226"/>
      <c r="VF42" s="228"/>
      <c r="VG42" s="207"/>
      <c r="VH42" s="124"/>
      <c r="VI42" s="226"/>
      <c r="VJ42" s="228"/>
      <c r="VK42" s="206"/>
      <c r="VL42" s="124"/>
      <c r="VM42" s="226"/>
      <c r="VN42" s="228"/>
      <c r="VO42" s="206"/>
      <c r="VP42" s="124"/>
      <c r="VQ42" s="226"/>
      <c r="VR42" s="228"/>
      <c r="VS42" s="206"/>
      <c r="VT42" s="124"/>
      <c r="VU42" s="226"/>
      <c r="VV42" s="225"/>
      <c r="VW42" s="124"/>
      <c r="VX42" s="226"/>
      <c r="VY42" s="225"/>
      <c r="VZ42" s="124"/>
      <c r="WA42" s="226"/>
      <c r="WB42" s="226"/>
      <c r="WC42" s="226"/>
      <c r="WD42" s="226"/>
      <c r="WE42" s="253">
        <v>73.807000000000002</v>
      </c>
      <c r="WF42" s="253">
        <v>5166</v>
      </c>
      <c r="WG42" s="253">
        <v>84.009</v>
      </c>
      <c r="WH42" s="253">
        <v>5880</v>
      </c>
      <c r="WI42" s="253">
        <v>107.411</v>
      </c>
      <c r="WJ42" s="253">
        <v>7518</v>
      </c>
      <c r="WK42" s="253">
        <v>89.108999999999995</v>
      </c>
      <c r="WL42" s="253">
        <v>6237</v>
      </c>
      <c r="WM42" s="253">
        <v>58.805999999999997</v>
      </c>
      <c r="WN42" s="253">
        <v>4116</v>
      </c>
      <c r="WO42" s="253">
        <v>73.807000000000002</v>
      </c>
      <c r="WP42" s="253">
        <v>5166</v>
      </c>
      <c r="WQ42" s="253">
        <v>81.908000000000001</v>
      </c>
      <c r="WR42" s="253">
        <v>5733</v>
      </c>
      <c r="WS42" s="253">
        <v>90.909000000000006</v>
      </c>
      <c r="WT42" s="253">
        <v>6363</v>
      </c>
      <c r="WU42" s="253">
        <v>90.909000000000006</v>
      </c>
      <c r="WV42" s="253">
        <v>6363</v>
      </c>
      <c r="WW42" s="253"/>
      <c r="WX42" s="253"/>
      <c r="WY42" s="253"/>
      <c r="WZ42" s="253"/>
      <c r="XA42" s="253"/>
      <c r="XB42" s="253"/>
      <c r="XC42" s="253"/>
      <c r="XD42" s="253"/>
      <c r="XE42" s="253"/>
      <c r="XF42" s="253"/>
      <c r="XG42" s="253"/>
      <c r="XH42" s="253"/>
      <c r="XI42" s="125"/>
      <c r="XJ42" s="125"/>
      <c r="XK42" s="125"/>
      <c r="XL42" s="125"/>
      <c r="XM42" s="125"/>
      <c r="XN42" s="125"/>
      <c r="XO42" s="125"/>
      <c r="XP42" s="125"/>
      <c r="XQ42" s="125"/>
      <c r="XR42" s="125"/>
      <c r="XS42" s="125"/>
      <c r="XT42" s="125"/>
      <c r="XU42" s="228"/>
      <c r="XV42" s="226">
        <v>200</v>
      </c>
      <c r="XW42" s="226">
        <v>79.89</v>
      </c>
      <c r="XX42" s="208">
        <f t="shared" si="727"/>
        <v>15978</v>
      </c>
      <c r="XY42" s="228"/>
      <c r="XZ42" s="226">
        <v>200</v>
      </c>
      <c r="YA42" s="322">
        <v>79.89</v>
      </c>
      <c r="YB42" s="208">
        <f t="shared" si="728"/>
        <v>15978</v>
      </c>
      <c r="YC42" s="228"/>
      <c r="YD42" s="226">
        <v>300</v>
      </c>
      <c r="YE42" s="226">
        <v>79.599999999999994</v>
      </c>
      <c r="YF42" s="208">
        <f t="shared" si="729"/>
        <v>23880</v>
      </c>
      <c r="YG42" s="228"/>
      <c r="YH42" s="226">
        <v>300</v>
      </c>
      <c r="YI42" s="226">
        <v>79.599999999999994</v>
      </c>
      <c r="YJ42" s="208">
        <f t="shared" si="730"/>
        <v>23880</v>
      </c>
      <c r="YK42" s="228"/>
      <c r="YL42" s="226">
        <v>300</v>
      </c>
      <c r="YM42" s="226">
        <v>79.599999999999994</v>
      </c>
      <c r="YN42" s="208">
        <f t="shared" si="640"/>
        <v>23880</v>
      </c>
      <c r="YO42" s="228"/>
      <c r="YP42" s="226">
        <v>700</v>
      </c>
      <c r="YQ42" s="226">
        <v>79.599999999999994</v>
      </c>
      <c r="YR42" s="208">
        <f t="shared" si="641"/>
        <v>55719.999999999993</v>
      </c>
      <c r="YS42" s="228"/>
      <c r="YT42" s="226">
        <v>500</v>
      </c>
      <c r="YU42" s="226">
        <v>79.599999999999994</v>
      </c>
      <c r="YV42" s="208">
        <f t="shared" si="642"/>
        <v>39800</v>
      </c>
      <c r="YW42" s="228"/>
      <c r="YX42" s="226">
        <v>500</v>
      </c>
      <c r="YY42" s="226">
        <v>79.599999999999994</v>
      </c>
      <c r="YZ42" s="208">
        <f t="shared" si="643"/>
        <v>39800</v>
      </c>
      <c r="ZA42" s="228"/>
      <c r="ZB42" s="226">
        <v>500</v>
      </c>
      <c r="ZC42" s="226">
        <v>79.599999999999994</v>
      </c>
      <c r="ZD42" s="208">
        <f t="shared" si="644"/>
        <v>39800</v>
      </c>
      <c r="ZE42" s="228"/>
      <c r="ZF42" s="226">
        <v>200</v>
      </c>
      <c r="ZG42" s="226">
        <v>23</v>
      </c>
      <c r="ZH42" s="208">
        <f t="shared" si="645"/>
        <v>4600</v>
      </c>
      <c r="ZI42" s="228"/>
      <c r="ZJ42" s="225"/>
      <c r="ZK42" s="225"/>
      <c r="ZL42" s="208"/>
      <c r="ZM42" s="228"/>
      <c r="ZN42" s="225"/>
      <c r="ZO42" s="225"/>
      <c r="ZP42" s="208"/>
      <c r="ZQ42" s="228"/>
      <c r="ZR42" s="225"/>
      <c r="ZS42" s="225"/>
      <c r="ZT42" s="208"/>
      <c r="ZU42" s="228"/>
      <c r="ZV42" s="225"/>
      <c r="ZW42" s="225"/>
      <c r="ZX42" s="208"/>
      <c r="ZY42" s="228"/>
      <c r="ZZ42" s="225"/>
      <c r="AAA42" s="225"/>
      <c r="AAB42" s="208"/>
      <c r="AAC42" s="228"/>
      <c r="AAD42" s="225"/>
      <c r="AAE42" s="225"/>
      <c r="AAF42" s="208"/>
      <c r="AAG42" s="228"/>
      <c r="AAH42" s="225"/>
      <c r="AAI42" s="225"/>
      <c r="AAJ42" s="208"/>
      <c r="AAK42" s="228"/>
      <c r="AAL42" s="225"/>
      <c r="AAM42" s="225"/>
      <c r="AAN42" s="208"/>
      <c r="AAO42" s="228"/>
      <c r="AAP42" s="225"/>
      <c r="AAQ42" s="225"/>
      <c r="AAR42" s="208"/>
      <c r="AAS42" s="225"/>
      <c r="AAT42" s="225"/>
      <c r="AAU42" s="208"/>
      <c r="AAV42" s="225"/>
      <c r="AAW42" s="225"/>
      <c r="AAX42" s="226"/>
      <c r="AAY42" s="226"/>
      <c r="AAZ42" s="226"/>
      <c r="ABA42" s="226"/>
      <c r="ABB42" s="253">
        <v>135.91399999999999</v>
      </c>
      <c r="ABC42" s="253">
        <v>10858.41</v>
      </c>
      <c r="ABD42" s="253">
        <v>202.82</v>
      </c>
      <c r="ABE42" s="253">
        <v>16203.72</v>
      </c>
      <c r="ABF42" s="253">
        <v>222.922</v>
      </c>
      <c r="ABG42" s="253">
        <v>17809.71</v>
      </c>
      <c r="ABH42" s="253">
        <v>299.43</v>
      </c>
      <c r="ABI42" s="253">
        <v>23922.06</v>
      </c>
      <c r="ABJ42" s="253">
        <v>526.85299999999995</v>
      </c>
      <c r="ABK42" s="253">
        <v>42091.32</v>
      </c>
      <c r="ABL42" s="253">
        <v>774.077</v>
      </c>
      <c r="ABM42" s="253">
        <v>61842.6</v>
      </c>
      <c r="ABN42" s="253">
        <v>442.84399999999999</v>
      </c>
      <c r="ABO42" s="253">
        <v>35379.72</v>
      </c>
      <c r="ABP42" s="253"/>
      <c r="ABQ42" s="253"/>
      <c r="ABR42" s="253"/>
      <c r="ABS42" s="253"/>
      <c r="ABT42" s="253"/>
      <c r="ABU42" s="253"/>
      <c r="ABV42" s="253"/>
      <c r="ABW42" s="253"/>
      <c r="ABX42" s="253"/>
      <c r="ABY42" s="253"/>
      <c r="ABZ42" s="253"/>
      <c r="ACA42" s="253"/>
      <c r="ACB42" s="253"/>
      <c r="ACC42" s="253"/>
      <c r="ACD42" s="253"/>
      <c r="ACE42" s="253"/>
      <c r="ACF42" s="126"/>
      <c r="ACG42" s="126"/>
      <c r="ACH42" s="126"/>
      <c r="ACI42" s="126"/>
      <c r="ACJ42" s="126"/>
      <c r="ACK42" s="126"/>
      <c r="ACL42" s="126"/>
      <c r="ACM42" s="126"/>
      <c r="ACN42" s="126"/>
      <c r="ACO42" s="126"/>
      <c r="ACP42" s="126"/>
      <c r="ACQ42" s="126"/>
      <c r="ACR42" s="131"/>
      <c r="ACS42" s="227">
        <v>100</v>
      </c>
      <c r="ACT42" s="227">
        <v>78.7</v>
      </c>
      <c r="ACU42" s="225">
        <f t="shared" si="731"/>
        <v>7870</v>
      </c>
      <c r="ACV42" s="131"/>
      <c r="ACW42" s="227">
        <v>100</v>
      </c>
      <c r="ACX42" s="227">
        <v>72.16</v>
      </c>
      <c r="ACY42" s="225">
        <f t="shared" si="732"/>
        <v>7216</v>
      </c>
      <c r="ACZ42" s="131"/>
      <c r="ADA42" s="227">
        <v>100</v>
      </c>
      <c r="ADB42" s="227">
        <v>72.16</v>
      </c>
      <c r="ADC42" s="225">
        <f t="shared" si="733"/>
        <v>7216</v>
      </c>
      <c r="ADD42" s="131"/>
      <c r="ADE42" s="227">
        <v>100</v>
      </c>
      <c r="ADF42" s="227">
        <v>72.16</v>
      </c>
      <c r="ADG42" s="225">
        <f t="shared" si="734"/>
        <v>7216</v>
      </c>
      <c r="ADH42" s="131"/>
      <c r="ADI42" s="227">
        <v>100</v>
      </c>
      <c r="ADJ42" s="227">
        <v>72.16</v>
      </c>
      <c r="ADK42" s="225">
        <f t="shared" si="650"/>
        <v>7216</v>
      </c>
      <c r="ADL42" s="131"/>
      <c r="ADM42" s="227">
        <v>100</v>
      </c>
      <c r="ADN42" s="227">
        <v>72.16</v>
      </c>
      <c r="ADO42" s="225">
        <f t="shared" si="651"/>
        <v>7216</v>
      </c>
      <c r="ADP42" s="131"/>
      <c r="ADQ42" s="227">
        <v>100</v>
      </c>
      <c r="ADR42" s="227">
        <v>72.16</v>
      </c>
      <c r="ADS42" s="225">
        <f t="shared" si="652"/>
        <v>7216</v>
      </c>
      <c r="ADT42" s="131"/>
      <c r="ADU42" s="225">
        <v>100</v>
      </c>
      <c r="ADV42" s="225">
        <v>72.16</v>
      </c>
      <c r="ADW42" s="225">
        <f t="shared" si="653"/>
        <v>7216</v>
      </c>
      <c r="ADX42" s="131"/>
      <c r="ADY42" s="225">
        <v>100</v>
      </c>
      <c r="ADZ42" s="225">
        <v>72.16</v>
      </c>
      <c r="AEA42" s="225">
        <f t="shared" si="654"/>
        <v>7216</v>
      </c>
      <c r="AEB42" s="131"/>
      <c r="AEC42" s="225">
        <v>100</v>
      </c>
      <c r="AED42" s="225">
        <v>21</v>
      </c>
      <c r="AEE42" s="225">
        <f t="shared" si="655"/>
        <v>2100</v>
      </c>
      <c r="AEF42" s="131"/>
      <c r="AEG42" s="225"/>
      <c r="AEH42" s="225"/>
      <c r="AEI42" s="225"/>
      <c r="AEJ42" s="131"/>
      <c r="AEK42" s="225"/>
      <c r="AEL42" s="225"/>
      <c r="AEM42" s="225"/>
      <c r="AEN42" s="131"/>
      <c r="AEO42" s="225"/>
      <c r="AEP42" s="225"/>
      <c r="AEQ42" s="225"/>
      <c r="AER42" s="131"/>
      <c r="AES42" s="225"/>
      <c r="AET42" s="225"/>
      <c r="AEU42" s="225"/>
      <c r="AEV42" s="131"/>
      <c r="AEW42" s="225"/>
      <c r="AEX42" s="225"/>
      <c r="AEY42" s="225"/>
      <c r="AEZ42" s="131"/>
      <c r="AFA42" s="225"/>
      <c r="AFB42" s="225"/>
      <c r="AFC42" s="225"/>
      <c r="AFD42" s="131"/>
      <c r="AFE42" s="225"/>
      <c r="AFF42" s="225"/>
      <c r="AFG42" s="225"/>
      <c r="AFH42" s="131"/>
      <c r="AFI42" s="225"/>
      <c r="AFJ42" s="225"/>
      <c r="AFK42" s="225"/>
      <c r="AFL42" s="131"/>
      <c r="AFM42" s="225"/>
      <c r="AFN42" s="225"/>
      <c r="AFO42" s="225"/>
      <c r="AFP42" s="225"/>
      <c r="AFQ42" s="225"/>
      <c r="AFR42" s="225"/>
      <c r="AFS42" s="225"/>
      <c r="AFT42" s="225"/>
      <c r="AFU42" s="225"/>
      <c r="AFV42" s="225"/>
      <c r="AFW42" s="225"/>
      <c r="AFX42" s="225"/>
      <c r="AFY42" s="253">
        <v>113.711</v>
      </c>
      <c r="AFZ42" s="253">
        <v>8963.51</v>
      </c>
      <c r="AGA42" s="253">
        <v>23.102</v>
      </c>
      <c r="AGB42" s="253">
        <v>1667.05</v>
      </c>
      <c r="AGC42" s="253">
        <v>0</v>
      </c>
      <c r="AGD42" s="253">
        <v>0</v>
      </c>
      <c r="AGE42" s="253">
        <v>0</v>
      </c>
      <c r="AGF42" s="253">
        <v>0</v>
      </c>
      <c r="AGG42" s="253">
        <v>0</v>
      </c>
      <c r="AGH42" s="253">
        <v>0</v>
      </c>
      <c r="AGI42" s="253">
        <v>1.8</v>
      </c>
      <c r="AGJ42" s="253">
        <v>129.9</v>
      </c>
      <c r="AGK42" s="253">
        <v>28.803000000000001</v>
      </c>
      <c r="AGL42" s="253">
        <v>2138.4</v>
      </c>
      <c r="AGM42" s="253">
        <v>0</v>
      </c>
      <c r="AGN42" s="253">
        <v>0</v>
      </c>
      <c r="AGO42" s="253">
        <v>7.2009999999999996</v>
      </c>
      <c r="AGP42" s="253">
        <v>519.6</v>
      </c>
      <c r="AGQ42" s="253"/>
      <c r="AGR42" s="253"/>
      <c r="AGS42" s="253"/>
      <c r="AGT42" s="253"/>
      <c r="AGU42" s="253"/>
      <c r="AGV42" s="253"/>
      <c r="AGW42" s="253"/>
      <c r="AGX42" s="253"/>
      <c r="AGY42" s="253"/>
      <c r="AGZ42" s="253"/>
      <c r="AHA42" s="253"/>
      <c r="AHB42" s="253"/>
      <c r="AHC42" s="126"/>
      <c r="AHD42" s="126"/>
      <c r="AHE42" s="126"/>
      <c r="AHF42" s="126"/>
      <c r="AHG42" s="126"/>
      <c r="AHH42" s="126"/>
      <c r="AHI42" s="126"/>
      <c r="AHJ42" s="126"/>
      <c r="AHK42" s="126"/>
      <c r="AHL42" s="126"/>
      <c r="AHM42" s="126"/>
      <c r="AHN42" s="126"/>
      <c r="AHO42" s="131">
        <f t="shared" si="12"/>
        <v>0</v>
      </c>
      <c r="AHP42" s="127">
        <f t="shared" si="13"/>
        <v>900</v>
      </c>
      <c r="AHQ42" s="127">
        <f t="shared" si="14"/>
        <v>67681</v>
      </c>
      <c r="AHR42" s="131">
        <f t="shared" si="15"/>
        <v>0</v>
      </c>
      <c r="AHS42" s="127">
        <f t="shared" si="16"/>
        <v>900</v>
      </c>
      <c r="AHT42" s="127">
        <f t="shared" si="756"/>
        <v>66273</v>
      </c>
      <c r="AHU42" s="131">
        <f t="shared" si="757"/>
        <v>0</v>
      </c>
      <c r="AHV42" s="127">
        <f t="shared" si="758"/>
        <v>1000</v>
      </c>
      <c r="AHW42" s="127">
        <f t="shared" si="759"/>
        <v>74175</v>
      </c>
      <c r="AHX42" s="131"/>
      <c r="AHY42" s="127">
        <f t="shared" si="760"/>
        <v>1300</v>
      </c>
      <c r="AHZ42" s="127">
        <f t="shared" si="656"/>
        <v>95823</v>
      </c>
      <c r="AIA42" s="131">
        <f t="shared" si="735"/>
        <v>0</v>
      </c>
      <c r="AIB42" s="127">
        <f t="shared" si="735"/>
        <v>1090</v>
      </c>
      <c r="AIC42" s="127">
        <f>Y42+EZ42+JW42+OT42+TQ42+YN42+ADK42</f>
        <v>80691.100000000006</v>
      </c>
      <c r="AID42" s="131">
        <f>Z42+FA42+JX42+OU42+TR42+YO42+ADL42</f>
        <v>0</v>
      </c>
      <c r="AIE42" s="127">
        <f>AA42+FB42+JY42+OV42+TS42+YP42+ADM42</f>
        <v>2050</v>
      </c>
      <c r="AIF42" s="127">
        <f>AC42+FD42+KA42+OX42+TU42+YR42+ADO42</f>
        <v>152494.5</v>
      </c>
      <c r="AIG42" s="131">
        <f>AD42+FE42+KB42+OY42+TV42+YS42+ADP42</f>
        <v>0</v>
      </c>
      <c r="AIH42" s="127">
        <f>SUM(AE42,FF42,KC42,OZ42,TW42,YT42,ADQ42)</f>
        <v>1690</v>
      </c>
      <c r="AII42" s="127">
        <f>SUM(AG42,FH42,KE42,PB42,TY42,YV42,ADS42)</f>
        <v>125475.1</v>
      </c>
      <c r="AIJ42" s="131">
        <f>SUM(AH42,FI42,KF42,PC42,TZ42,YW42,ADT42)</f>
        <v>0</v>
      </c>
      <c r="AIK42" s="127">
        <f>SUM(AI42,FJ42,KG42,PD42,UA42,YX42,ADU42)</f>
        <v>2100</v>
      </c>
      <c r="AIL42" s="127">
        <f>SUM(AK42,FL42,KI42,PF42,UC42,YZ42,ADW42)</f>
        <v>155039</v>
      </c>
      <c r="AIM42" s="131">
        <f>SUM(AL42,FM42,KJ42,PG42,UD42,ZA42,ADX42)</f>
        <v>0</v>
      </c>
      <c r="AIN42" s="127">
        <f>SUM(AM42,FN42,KK42,PH42,UE42,ZB42,ADY42)</f>
        <v>1750</v>
      </c>
      <c r="AIO42" s="127">
        <f>SUM(AO42,FP42,KM42,PJ42,UG42,ZD42,AEA42)</f>
        <v>128114.5</v>
      </c>
      <c r="AIP42" s="131"/>
      <c r="AIQ42" s="127">
        <f>AQ42+FR42+KO42+PL42+UI42+ZF42+AEC42</f>
        <v>550</v>
      </c>
      <c r="AIR42" s="127">
        <f>AS42+FT42+KQ42+PN42+UK42+ZH42+AEE42</f>
        <v>11960</v>
      </c>
      <c r="AIS42" s="131"/>
      <c r="AIT42" s="127"/>
      <c r="AIU42" s="127"/>
      <c r="AIV42" s="131"/>
      <c r="AIW42" s="127"/>
      <c r="AIX42" s="127"/>
      <c r="AIY42" s="131"/>
      <c r="AIZ42" s="127"/>
      <c r="AJA42" s="127"/>
      <c r="AJB42" s="131"/>
      <c r="AJC42" s="127"/>
      <c r="AJD42" s="127"/>
      <c r="AJE42" s="131"/>
      <c r="AJF42" s="127"/>
      <c r="AJG42" s="127"/>
      <c r="AJH42" s="131"/>
      <c r="AJI42" s="127"/>
      <c r="AJJ42" s="127"/>
      <c r="AJK42" s="131"/>
      <c r="AJL42" s="127"/>
      <c r="AJM42" s="127"/>
      <c r="AJN42" s="131"/>
      <c r="AJO42" s="127"/>
      <c r="AJP42" s="127"/>
      <c r="AJQ42" s="131"/>
      <c r="AJR42" s="127"/>
      <c r="AJS42" s="127"/>
      <c r="AJT42" s="127"/>
      <c r="AJU42" s="127"/>
      <c r="AJV42" s="127"/>
      <c r="AJW42" s="127"/>
      <c r="AJX42" s="127"/>
      <c r="AJY42" s="127"/>
      <c r="AJZ42" s="128">
        <f t="shared" si="42"/>
        <v>703.87</v>
      </c>
      <c r="AKA42" s="128">
        <f t="shared" si="43"/>
        <v>52378.32</v>
      </c>
      <c r="AKB42" s="128">
        <v>789.37900000000002</v>
      </c>
      <c r="AKC42" s="128">
        <v>58267.549999999996</v>
      </c>
      <c r="AKD42" s="128">
        <v>1013.201</v>
      </c>
      <c r="AKE42" s="128">
        <v>74496.429999999993</v>
      </c>
      <c r="AKF42" s="128">
        <f t="shared" si="761"/>
        <v>951.69600000000014</v>
      </c>
      <c r="AKG42" s="128">
        <f t="shared" si="762"/>
        <v>71325.91</v>
      </c>
      <c r="AKH42" s="128">
        <f t="shared" si="763"/>
        <v>1225.623</v>
      </c>
      <c r="AKI42" s="128">
        <f t="shared" si="583"/>
        <v>92238.45</v>
      </c>
      <c r="AKJ42" s="128">
        <v>2329.4310000000005</v>
      </c>
      <c r="AKK42" s="128">
        <v>173866.86</v>
      </c>
      <c r="AKL42" s="128">
        <f>CY42+HZ42+MW42+RT42+WQ42+ABN42+AGK42</f>
        <v>1115.8120000000001</v>
      </c>
      <c r="AKM42" s="128">
        <f>CZ42+IA42+MX42+RU42+WR42+ABO42+AGL42</f>
        <v>83736.7</v>
      </c>
      <c r="AKN42" s="128">
        <f>SUM(DA42,IB42,MY42,RV42,WS42,ABP42,AGM42)</f>
        <v>126.91300000000001</v>
      </c>
      <c r="AKO42" s="128">
        <f>SUM(DB42,IC42,MZ42,RW42,WT42,ABQ42,AGN42)</f>
        <v>8883</v>
      </c>
      <c r="AKP42" s="128">
        <f>SUM(DC42,ID42,NA42,RX42,WU42,ABR42,AGO42)</f>
        <v>245.29599999999996</v>
      </c>
      <c r="AKQ42" s="128">
        <f>SUM(DD42,IE42,NB42,RY42,WV42,ABS42,AGP42)</f>
        <v>8284.2000000000007</v>
      </c>
      <c r="AKR42" s="128"/>
      <c r="AKS42" s="128"/>
      <c r="AKT42" s="128"/>
      <c r="AKU42" s="128"/>
      <c r="AKV42" s="128"/>
      <c r="AKW42" s="128"/>
      <c r="AKX42" s="128"/>
      <c r="AKY42" s="128"/>
      <c r="AKZ42" s="128"/>
      <c r="ALA42" s="128"/>
      <c r="ALB42" s="128"/>
      <c r="ALC42" s="128"/>
      <c r="ALD42" s="128"/>
      <c r="ALE42" s="128"/>
      <c r="ALF42" s="128"/>
      <c r="ALG42" s="128"/>
      <c r="ALH42" s="128"/>
      <c r="ALI42" s="128"/>
      <c r="ALJ42" s="128"/>
      <c r="ALK42" s="128"/>
      <c r="ALL42" s="128"/>
      <c r="ALM42" s="128"/>
      <c r="ALN42" s="128"/>
      <c r="ALO42" s="128"/>
      <c r="ALP42" s="128"/>
      <c r="ALQ42" s="128"/>
      <c r="ALR42" s="128"/>
    </row>
    <row r="43" spans="1:1006" s="115" customFormat="1" ht="18" customHeight="1" outlineLevel="1" x14ac:dyDescent="0.25">
      <c r="A43" s="120"/>
      <c r="B43" s="120"/>
      <c r="C43" s="299" t="s">
        <v>453</v>
      </c>
      <c r="D43" s="140"/>
      <c r="E43" s="205"/>
      <c r="F43" s="205"/>
      <c r="G43" s="225"/>
      <c r="H43" s="225"/>
      <c r="I43" s="208"/>
      <c r="J43" s="205"/>
      <c r="K43" s="225"/>
      <c r="L43" s="225"/>
      <c r="M43" s="208"/>
      <c r="N43" s="205"/>
      <c r="O43" s="225"/>
      <c r="P43" s="225"/>
      <c r="Q43" s="208"/>
      <c r="R43" s="205"/>
      <c r="S43" s="225"/>
      <c r="T43" s="225"/>
      <c r="U43" s="208"/>
      <c r="V43" s="207"/>
      <c r="W43" s="225"/>
      <c r="X43" s="225"/>
      <c r="Y43" s="208"/>
      <c r="Z43" s="207"/>
      <c r="AA43" s="225"/>
      <c r="AB43" s="225"/>
      <c r="AC43" s="208"/>
      <c r="AD43" s="207"/>
      <c r="AE43" s="225"/>
      <c r="AF43" s="225"/>
      <c r="AG43" s="208"/>
      <c r="AH43" s="207"/>
      <c r="AI43" s="225"/>
      <c r="AJ43" s="225"/>
      <c r="AK43" s="208"/>
      <c r="AL43" s="207"/>
      <c r="AM43" s="225"/>
      <c r="AN43" s="225"/>
      <c r="AO43" s="208"/>
      <c r="AP43" s="207"/>
      <c r="AQ43" s="225"/>
      <c r="AR43" s="225"/>
      <c r="AS43" s="208"/>
      <c r="AT43" s="207"/>
      <c r="AU43" s="225"/>
      <c r="AV43" s="225"/>
      <c r="AW43" s="208"/>
      <c r="AX43" s="207"/>
      <c r="AY43" s="225"/>
      <c r="AZ43" s="225"/>
      <c r="BA43" s="208"/>
      <c r="BB43" s="207"/>
      <c r="BC43" s="225"/>
      <c r="BD43" s="225"/>
      <c r="BE43" s="208"/>
      <c r="BF43" s="207"/>
      <c r="BG43" s="225"/>
      <c r="BH43" s="225"/>
      <c r="BI43" s="208"/>
      <c r="BJ43" s="207"/>
      <c r="BK43" s="225"/>
      <c r="BL43" s="225"/>
      <c r="BM43" s="208"/>
      <c r="BN43" s="207"/>
      <c r="BO43" s="225"/>
      <c r="BP43" s="225"/>
      <c r="BQ43" s="208"/>
      <c r="BR43" s="207"/>
      <c r="BS43" s="225"/>
      <c r="BT43" s="225"/>
      <c r="BU43" s="208"/>
      <c r="BV43" s="207"/>
      <c r="BW43" s="225"/>
      <c r="BX43" s="225"/>
      <c r="BY43" s="208"/>
      <c r="BZ43" s="207"/>
      <c r="CA43" s="225"/>
      <c r="CB43" s="225"/>
      <c r="CC43" s="208"/>
      <c r="CD43" s="225"/>
      <c r="CE43" s="225"/>
      <c r="CF43" s="208"/>
      <c r="CG43" s="225"/>
      <c r="CH43" s="225"/>
      <c r="CI43" s="226"/>
      <c r="CJ43" s="226"/>
      <c r="CK43" s="226"/>
      <c r="CL43" s="226"/>
      <c r="CM43" s="253">
        <v>0</v>
      </c>
      <c r="CN43" s="253">
        <v>0</v>
      </c>
      <c r="CO43" s="253">
        <v>0</v>
      </c>
      <c r="CP43" s="253">
        <v>0</v>
      </c>
      <c r="CQ43" s="253">
        <v>0</v>
      </c>
      <c r="CR43" s="253">
        <v>0</v>
      </c>
      <c r="CS43" s="253">
        <v>0</v>
      </c>
      <c r="CT43" s="253">
        <v>0</v>
      </c>
      <c r="CU43" s="253">
        <v>0</v>
      </c>
      <c r="CV43" s="253">
        <v>0</v>
      </c>
      <c r="CW43" s="253"/>
      <c r="CX43" s="253"/>
      <c r="CY43" s="253"/>
      <c r="CZ43" s="253"/>
      <c r="DA43" s="253"/>
      <c r="DB43" s="253"/>
      <c r="DC43" s="253"/>
      <c r="DD43" s="253"/>
      <c r="DE43" s="253"/>
      <c r="DF43" s="253"/>
      <c r="DG43" s="253"/>
      <c r="DH43" s="253"/>
      <c r="DI43" s="253"/>
      <c r="DJ43" s="253"/>
      <c r="DK43" s="253"/>
      <c r="DL43" s="253"/>
      <c r="DM43" s="253"/>
      <c r="DN43" s="253"/>
      <c r="DO43" s="253"/>
      <c r="DP43" s="253"/>
      <c r="DQ43" s="253"/>
      <c r="DR43" s="253"/>
      <c r="DS43" s="253"/>
      <c r="DT43" s="253"/>
      <c r="DU43" s="253"/>
      <c r="DV43" s="253"/>
      <c r="DW43" s="253"/>
      <c r="DX43" s="253"/>
      <c r="DY43" s="253"/>
      <c r="DZ43" s="253"/>
      <c r="EA43" s="126"/>
      <c r="EB43" s="126"/>
      <c r="EC43" s="126"/>
      <c r="ED43" s="126"/>
      <c r="EE43" s="126"/>
      <c r="EF43" s="126"/>
      <c r="EG43" s="131"/>
      <c r="EH43" s="225"/>
      <c r="EI43" s="227"/>
      <c r="EJ43" s="226"/>
      <c r="EK43" s="131"/>
      <c r="EL43" s="225"/>
      <c r="EM43" s="227"/>
      <c r="EN43" s="226"/>
      <c r="EO43" s="131"/>
      <c r="EP43" s="225"/>
      <c r="EQ43" s="227"/>
      <c r="ER43" s="226"/>
      <c r="ES43" s="131"/>
      <c r="ET43" s="225"/>
      <c r="EU43" s="227"/>
      <c r="EV43" s="226"/>
      <c r="EW43" s="131"/>
      <c r="EX43" s="225"/>
      <c r="EY43" s="227"/>
      <c r="EZ43" s="226"/>
      <c r="FA43" s="131"/>
      <c r="FB43" s="225"/>
      <c r="FC43" s="227"/>
      <c r="FD43" s="226"/>
      <c r="FE43" s="131"/>
      <c r="FF43" s="225"/>
      <c r="FG43" s="227"/>
      <c r="FH43" s="226"/>
      <c r="FI43" s="131"/>
      <c r="FJ43" s="225"/>
      <c r="FK43" s="225"/>
      <c r="FL43" s="226"/>
      <c r="FM43" s="131"/>
      <c r="FN43" s="225"/>
      <c r="FO43" s="225"/>
      <c r="FP43" s="226"/>
      <c r="FQ43" s="131"/>
      <c r="FR43" s="225"/>
      <c r="FS43" s="225"/>
      <c r="FT43" s="226"/>
      <c r="FU43" s="131"/>
      <c r="FV43" s="225"/>
      <c r="FW43" s="225"/>
      <c r="FX43" s="226"/>
      <c r="FY43" s="131"/>
      <c r="FZ43" s="225"/>
      <c r="GA43" s="225"/>
      <c r="GB43" s="226"/>
      <c r="GC43" s="131"/>
      <c r="GD43" s="225"/>
      <c r="GE43" s="225"/>
      <c r="GF43" s="226"/>
      <c r="GG43" s="131"/>
      <c r="GH43" s="225"/>
      <c r="GI43" s="225"/>
      <c r="GJ43" s="226"/>
      <c r="GK43" s="131"/>
      <c r="GL43" s="225"/>
      <c r="GM43" s="225"/>
      <c r="GN43" s="226"/>
      <c r="GO43" s="131"/>
      <c r="GP43" s="225"/>
      <c r="GQ43" s="225"/>
      <c r="GR43" s="226"/>
      <c r="GS43" s="131"/>
      <c r="GT43" s="225"/>
      <c r="GU43" s="225"/>
      <c r="GV43" s="226"/>
      <c r="GW43" s="131"/>
      <c r="GX43" s="225"/>
      <c r="GY43" s="225"/>
      <c r="GZ43" s="226"/>
      <c r="HA43" s="131"/>
      <c r="HB43" s="225"/>
      <c r="HC43" s="225"/>
      <c r="HD43" s="226"/>
      <c r="HE43" s="225"/>
      <c r="HF43" s="225"/>
      <c r="HG43" s="226"/>
      <c r="HH43" s="225"/>
      <c r="HI43" s="225"/>
      <c r="HJ43" s="226"/>
      <c r="HK43" s="226"/>
      <c r="HL43" s="226"/>
      <c r="HM43" s="226"/>
      <c r="HN43" s="253">
        <v>0</v>
      </c>
      <c r="HO43" s="253">
        <v>0</v>
      </c>
      <c r="HP43" s="253">
        <v>0</v>
      </c>
      <c r="HQ43" s="253">
        <v>0</v>
      </c>
      <c r="HR43" s="253"/>
      <c r="HS43" s="253"/>
      <c r="HT43" s="253"/>
      <c r="HU43" s="253"/>
      <c r="HV43" s="253"/>
      <c r="HW43" s="253"/>
      <c r="HX43" s="253"/>
      <c r="HY43" s="253"/>
      <c r="HZ43" s="253"/>
      <c r="IA43" s="253"/>
      <c r="IB43" s="253"/>
      <c r="IC43" s="253"/>
      <c r="ID43" s="253"/>
      <c r="IE43" s="253"/>
      <c r="IF43" s="253"/>
      <c r="IG43" s="253"/>
      <c r="IH43" s="253"/>
      <c r="II43" s="253"/>
      <c r="IJ43" s="253"/>
      <c r="IK43" s="253"/>
      <c r="IL43" s="253"/>
      <c r="IM43" s="253"/>
      <c r="IN43" s="253"/>
      <c r="IO43" s="253"/>
      <c r="IP43" s="253"/>
      <c r="IQ43" s="253"/>
      <c r="IR43" s="253"/>
      <c r="IS43" s="253"/>
      <c r="IT43" s="253"/>
      <c r="IU43" s="253"/>
      <c r="IV43" s="253"/>
      <c r="IW43" s="253"/>
      <c r="IX43" s="253"/>
      <c r="IY43" s="253"/>
      <c r="IZ43" s="126"/>
      <c r="JA43" s="126"/>
      <c r="JB43" s="126"/>
      <c r="JC43" s="126"/>
      <c r="JD43" s="131"/>
      <c r="JE43" s="225"/>
      <c r="JF43" s="131"/>
      <c r="JG43" s="228"/>
      <c r="JH43" s="131"/>
      <c r="JI43" s="225"/>
      <c r="JJ43" s="131"/>
      <c r="JK43" s="228"/>
      <c r="JL43" s="131"/>
      <c r="JM43" s="225"/>
      <c r="JN43" s="131"/>
      <c r="JO43" s="228"/>
      <c r="JP43" s="131"/>
      <c r="JQ43" s="225"/>
      <c r="JR43" s="131"/>
      <c r="JS43" s="228"/>
      <c r="JT43" s="131"/>
      <c r="JU43" s="225"/>
      <c r="JV43" s="131"/>
      <c r="JW43" s="228"/>
      <c r="JX43" s="131"/>
      <c r="JY43" s="225"/>
      <c r="JZ43" s="131"/>
      <c r="KA43" s="228"/>
      <c r="KB43" s="131"/>
      <c r="KC43" s="131"/>
      <c r="KD43" s="131"/>
      <c r="KE43" s="228"/>
      <c r="KF43" s="131"/>
      <c r="KG43" s="131"/>
      <c r="KH43" s="131"/>
      <c r="KI43" s="228"/>
      <c r="KJ43" s="131"/>
      <c r="KK43" s="131"/>
      <c r="KL43" s="131"/>
      <c r="KM43" s="228"/>
      <c r="KN43" s="131"/>
      <c r="KO43" s="131"/>
      <c r="KP43" s="131"/>
      <c r="KQ43" s="228"/>
      <c r="KR43" s="131"/>
      <c r="KS43" s="131"/>
      <c r="KT43" s="131"/>
      <c r="KU43" s="228"/>
      <c r="KV43" s="131"/>
      <c r="KW43" s="131"/>
      <c r="KX43" s="131"/>
      <c r="KY43" s="228"/>
      <c r="KZ43" s="131"/>
      <c r="LA43" s="131"/>
      <c r="LB43" s="131"/>
      <c r="LC43" s="228"/>
      <c r="LD43" s="131"/>
      <c r="LE43" s="131"/>
      <c r="LF43" s="131"/>
      <c r="LG43" s="228"/>
      <c r="LH43" s="131"/>
      <c r="LI43" s="131"/>
      <c r="LJ43" s="131"/>
      <c r="LK43" s="228"/>
      <c r="LL43" s="131"/>
      <c r="LM43" s="131"/>
      <c r="LN43" s="131"/>
      <c r="LO43" s="228"/>
      <c r="LP43" s="131"/>
      <c r="LQ43" s="131"/>
      <c r="LR43" s="131"/>
      <c r="LS43" s="228"/>
      <c r="LT43" s="131"/>
      <c r="LU43" s="131"/>
      <c r="LV43" s="131"/>
      <c r="LW43" s="228"/>
      <c r="LX43" s="131"/>
      <c r="LY43" s="131"/>
      <c r="LZ43" s="131"/>
      <c r="MA43" s="228"/>
      <c r="MB43" s="131"/>
      <c r="MC43" s="131"/>
      <c r="MD43" s="228"/>
      <c r="ME43" s="131"/>
      <c r="MF43" s="131"/>
      <c r="MG43" s="228"/>
      <c r="MH43" s="228"/>
      <c r="MI43" s="228"/>
      <c r="MJ43" s="228"/>
      <c r="MK43" s="253"/>
      <c r="ML43" s="253"/>
      <c r="MM43" s="253">
        <v>24.602</v>
      </c>
      <c r="MN43" s="253">
        <v>1775.3</v>
      </c>
      <c r="MO43" s="253"/>
      <c r="MP43" s="253"/>
      <c r="MQ43" s="253"/>
      <c r="MR43" s="253"/>
      <c r="MS43" s="253">
        <v>40.503999999999998</v>
      </c>
      <c r="MT43" s="253">
        <v>2922.75</v>
      </c>
      <c r="MU43" s="253"/>
      <c r="MV43" s="253"/>
      <c r="MW43" s="253"/>
      <c r="MX43" s="253"/>
      <c r="MY43" s="253"/>
      <c r="MZ43" s="253"/>
      <c r="NA43" s="253"/>
      <c r="NB43" s="253"/>
      <c r="NC43" s="253"/>
      <c r="ND43" s="253"/>
      <c r="NE43" s="253"/>
      <c r="NF43" s="253"/>
      <c r="NG43" s="253"/>
      <c r="NH43" s="253"/>
      <c r="NI43" s="253"/>
      <c r="NJ43" s="253"/>
      <c r="NK43" s="253"/>
      <c r="NL43" s="253"/>
      <c r="NM43" s="253"/>
      <c r="NN43" s="253"/>
      <c r="NO43" s="125"/>
      <c r="NP43" s="125"/>
      <c r="NQ43" s="125"/>
      <c r="NR43" s="125"/>
      <c r="NS43" s="125"/>
      <c r="NT43" s="125"/>
      <c r="NU43" s="125"/>
      <c r="NV43" s="125"/>
      <c r="NW43" s="125"/>
      <c r="NX43" s="125"/>
      <c r="NY43" s="125"/>
      <c r="NZ43" s="125"/>
      <c r="OA43" s="228"/>
      <c r="OB43" s="225"/>
      <c r="OC43" s="225"/>
      <c r="OD43" s="225"/>
      <c r="OE43" s="228"/>
      <c r="OF43" s="225"/>
      <c r="OG43" s="225"/>
      <c r="OH43" s="225"/>
      <c r="OI43" s="228"/>
      <c r="OJ43" s="225"/>
      <c r="OK43" s="225"/>
      <c r="OL43" s="225"/>
      <c r="OM43" s="228"/>
      <c r="ON43" s="225"/>
      <c r="OO43" s="225"/>
      <c r="OP43" s="225"/>
      <c r="OQ43" s="228"/>
      <c r="OR43" s="225"/>
      <c r="OS43" s="225"/>
      <c r="OT43" s="225"/>
      <c r="OU43" s="228"/>
      <c r="OV43" s="225"/>
      <c r="OW43" s="225"/>
      <c r="OX43" s="225"/>
      <c r="OY43" s="228"/>
      <c r="OZ43" s="225"/>
      <c r="PA43" s="225"/>
      <c r="PB43" s="225"/>
      <c r="PC43" s="228"/>
      <c r="PD43" s="225"/>
      <c r="PE43" s="225"/>
      <c r="PF43" s="225"/>
      <c r="PG43" s="228"/>
      <c r="PH43" s="225"/>
      <c r="PI43" s="225"/>
      <c r="PJ43" s="225"/>
      <c r="PK43" s="228"/>
      <c r="PL43" s="225"/>
      <c r="PM43" s="225"/>
      <c r="PN43" s="225"/>
      <c r="PO43" s="228"/>
      <c r="PP43" s="225"/>
      <c r="PQ43" s="225"/>
      <c r="PR43" s="225"/>
      <c r="PS43" s="228"/>
      <c r="PT43" s="225"/>
      <c r="PU43" s="225"/>
      <c r="PV43" s="225"/>
      <c r="PW43" s="228"/>
      <c r="PX43" s="225"/>
      <c r="PY43" s="225"/>
      <c r="PZ43" s="225"/>
      <c r="QA43" s="228"/>
      <c r="QB43" s="225"/>
      <c r="QC43" s="225"/>
      <c r="QD43" s="225"/>
      <c r="QE43" s="228"/>
      <c r="QF43" s="225"/>
      <c r="QG43" s="225"/>
      <c r="QH43" s="225"/>
      <c r="QI43" s="228"/>
      <c r="QJ43" s="225"/>
      <c r="QK43" s="225"/>
      <c r="QL43" s="225"/>
      <c r="QM43" s="228"/>
      <c r="QN43" s="225"/>
      <c r="QO43" s="225"/>
      <c r="QP43" s="225"/>
      <c r="QQ43" s="228"/>
      <c r="QR43" s="225"/>
      <c r="QS43" s="225"/>
      <c r="QT43" s="225"/>
      <c r="QU43" s="228"/>
      <c r="QV43" s="225"/>
      <c r="QW43" s="225"/>
      <c r="QX43" s="225"/>
      <c r="QY43" s="225"/>
      <c r="QZ43" s="225"/>
      <c r="RA43" s="225"/>
      <c r="RB43" s="225"/>
      <c r="RC43" s="225"/>
      <c r="RD43" s="225"/>
      <c r="RE43" s="225"/>
      <c r="RF43" s="225"/>
      <c r="RG43" s="225"/>
      <c r="RH43" s="253"/>
      <c r="RI43" s="253"/>
      <c r="RJ43" s="253"/>
      <c r="RK43" s="253"/>
      <c r="RL43" s="253"/>
      <c r="RM43" s="253"/>
      <c r="RN43" s="253"/>
      <c r="RO43" s="253"/>
      <c r="RP43" s="253"/>
      <c r="RQ43" s="253"/>
      <c r="RR43" s="253"/>
      <c r="RS43" s="253"/>
      <c r="RT43" s="253"/>
      <c r="RU43" s="253"/>
      <c r="RV43" s="253"/>
      <c r="RW43" s="253"/>
      <c r="RX43" s="253"/>
      <c r="RY43" s="253"/>
      <c r="RZ43" s="253"/>
      <c r="SA43" s="253"/>
      <c r="SB43" s="253"/>
      <c r="SC43" s="253"/>
      <c r="SD43" s="253"/>
      <c r="SE43" s="253"/>
      <c r="SF43" s="253"/>
      <c r="SG43" s="253"/>
      <c r="SH43" s="253"/>
      <c r="SI43" s="253"/>
      <c r="SJ43" s="253"/>
      <c r="SK43" s="253"/>
      <c r="SL43" s="125"/>
      <c r="SM43" s="125"/>
      <c r="SN43" s="125"/>
      <c r="SO43" s="125"/>
      <c r="SP43" s="125"/>
      <c r="SQ43" s="125"/>
      <c r="SR43" s="125"/>
      <c r="SS43" s="125"/>
      <c r="ST43" s="125"/>
      <c r="SU43" s="125"/>
      <c r="SV43" s="125"/>
      <c r="SW43" s="125"/>
      <c r="SX43" s="228"/>
      <c r="SY43" s="240">
        <v>0</v>
      </c>
      <c r="SZ43" s="124"/>
      <c r="TA43" s="226"/>
      <c r="TB43" s="228"/>
      <c r="TC43" s="240">
        <v>0</v>
      </c>
      <c r="TD43" s="124"/>
      <c r="TE43" s="226"/>
      <c r="TF43" s="228"/>
      <c r="TG43" s="240">
        <v>0</v>
      </c>
      <c r="TH43" s="124"/>
      <c r="TI43" s="226"/>
      <c r="TJ43" s="228"/>
      <c r="TK43" s="240">
        <v>0</v>
      </c>
      <c r="TL43" s="124"/>
      <c r="TM43" s="226"/>
      <c r="TN43" s="228"/>
      <c r="TO43" s="240"/>
      <c r="TP43" s="124"/>
      <c r="TQ43" s="226"/>
      <c r="TR43" s="228"/>
      <c r="TS43" s="240"/>
      <c r="TT43" s="124"/>
      <c r="TU43" s="226"/>
      <c r="TV43" s="228"/>
      <c r="TW43" s="240"/>
      <c r="TX43" s="124"/>
      <c r="TY43" s="226"/>
      <c r="TZ43" s="228"/>
      <c r="UA43" s="219"/>
      <c r="UB43" s="124"/>
      <c r="UC43" s="226"/>
      <c r="UD43" s="228"/>
      <c r="UE43" s="219"/>
      <c r="UF43" s="124"/>
      <c r="UG43" s="226"/>
      <c r="UH43" s="228"/>
      <c r="UI43" s="219"/>
      <c r="UJ43" s="124"/>
      <c r="UK43" s="226"/>
      <c r="UL43" s="228"/>
      <c r="UM43" s="219"/>
      <c r="UN43" s="124"/>
      <c r="UO43" s="226"/>
      <c r="UP43" s="228"/>
      <c r="UQ43" s="207"/>
      <c r="UR43" s="124"/>
      <c r="US43" s="226"/>
      <c r="UT43" s="228"/>
      <c r="UU43" s="207"/>
      <c r="UV43" s="124"/>
      <c r="UW43" s="226"/>
      <c r="UX43" s="228"/>
      <c r="UY43" s="207"/>
      <c r="UZ43" s="124"/>
      <c r="VA43" s="226"/>
      <c r="VB43" s="228"/>
      <c r="VC43" s="207"/>
      <c r="VD43" s="124"/>
      <c r="VE43" s="226"/>
      <c r="VF43" s="228"/>
      <c r="VG43" s="207"/>
      <c r="VH43" s="124"/>
      <c r="VI43" s="226"/>
      <c r="VJ43" s="228"/>
      <c r="VK43" s="206"/>
      <c r="VL43" s="124"/>
      <c r="VM43" s="226"/>
      <c r="VN43" s="228"/>
      <c r="VO43" s="206"/>
      <c r="VP43" s="124"/>
      <c r="VQ43" s="226"/>
      <c r="VR43" s="228"/>
      <c r="VS43" s="206"/>
      <c r="VT43" s="124"/>
      <c r="VU43" s="226"/>
      <c r="VV43" s="225"/>
      <c r="VW43" s="124"/>
      <c r="VX43" s="226"/>
      <c r="VY43" s="225"/>
      <c r="VZ43" s="124"/>
      <c r="WA43" s="226"/>
      <c r="WB43" s="226"/>
      <c r="WC43" s="226"/>
      <c r="WD43" s="226"/>
      <c r="WE43" s="253"/>
      <c r="WF43" s="253"/>
      <c r="WG43" s="253">
        <v>3.6</v>
      </c>
      <c r="WH43" s="253">
        <v>252</v>
      </c>
      <c r="WI43" s="253"/>
      <c r="WJ43" s="253"/>
      <c r="WK43" s="253"/>
      <c r="WL43" s="253"/>
      <c r="WM43" s="253"/>
      <c r="WN43" s="253"/>
      <c r="WO43" s="253"/>
      <c r="WP43" s="253"/>
      <c r="WQ43" s="253"/>
      <c r="WR43" s="253"/>
      <c r="WS43" s="253"/>
      <c r="WT43" s="253"/>
      <c r="WU43" s="253"/>
      <c r="WV43" s="253"/>
      <c r="WW43" s="253"/>
      <c r="WX43" s="253"/>
      <c r="WY43" s="253"/>
      <c r="WZ43" s="253"/>
      <c r="XA43" s="253"/>
      <c r="XB43" s="253"/>
      <c r="XC43" s="253"/>
      <c r="XD43" s="253"/>
      <c r="XE43" s="253"/>
      <c r="XF43" s="253"/>
      <c r="XG43" s="253"/>
      <c r="XH43" s="253"/>
      <c r="XI43" s="125"/>
      <c r="XJ43" s="125"/>
      <c r="XK43" s="125"/>
      <c r="XL43" s="125"/>
      <c r="XM43" s="125"/>
      <c r="XN43" s="125"/>
      <c r="XO43" s="125"/>
      <c r="XP43" s="125"/>
      <c r="XQ43" s="125"/>
      <c r="XR43" s="125"/>
      <c r="XS43" s="125"/>
      <c r="XT43" s="125"/>
      <c r="XU43" s="228"/>
      <c r="XV43" s="226"/>
      <c r="XW43" s="226"/>
      <c r="XX43" s="208"/>
      <c r="XY43" s="228"/>
      <c r="XZ43" s="226"/>
      <c r="YA43" s="226"/>
      <c r="YB43" s="208"/>
      <c r="YC43" s="228"/>
      <c r="YD43" s="226"/>
      <c r="YE43" s="226"/>
      <c r="YF43" s="208"/>
      <c r="YG43" s="228"/>
      <c r="YH43" s="226"/>
      <c r="YI43" s="226"/>
      <c r="YJ43" s="208"/>
      <c r="YK43" s="228"/>
      <c r="YL43" s="226"/>
      <c r="YM43" s="226"/>
      <c r="YN43" s="208"/>
      <c r="YO43" s="228"/>
      <c r="YP43" s="226"/>
      <c r="YQ43" s="226"/>
      <c r="YR43" s="208"/>
      <c r="YS43" s="228"/>
      <c r="YT43" s="226"/>
      <c r="YU43" s="226"/>
      <c r="YV43" s="208"/>
      <c r="YW43" s="228"/>
      <c r="YX43" s="226"/>
      <c r="YY43" s="226"/>
      <c r="YZ43" s="208"/>
      <c r="ZA43" s="228"/>
      <c r="ZB43" s="226"/>
      <c r="ZC43" s="226"/>
      <c r="ZD43" s="208"/>
      <c r="ZE43" s="228"/>
      <c r="ZF43" s="226"/>
      <c r="ZG43" s="226"/>
      <c r="ZH43" s="208"/>
      <c r="ZI43" s="228"/>
      <c r="ZJ43" s="225"/>
      <c r="ZK43" s="225"/>
      <c r="ZL43" s="208"/>
      <c r="ZM43" s="228"/>
      <c r="ZN43" s="225"/>
      <c r="ZO43" s="225"/>
      <c r="ZP43" s="208"/>
      <c r="ZQ43" s="228"/>
      <c r="ZR43" s="225"/>
      <c r="ZS43" s="225"/>
      <c r="ZT43" s="208"/>
      <c r="ZU43" s="228"/>
      <c r="ZV43" s="225"/>
      <c r="ZW43" s="225"/>
      <c r="ZX43" s="208"/>
      <c r="ZY43" s="228"/>
      <c r="ZZ43" s="225"/>
      <c r="AAA43" s="225"/>
      <c r="AAB43" s="208"/>
      <c r="AAC43" s="228"/>
      <c r="AAD43" s="225"/>
      <c r="AAE43" s="225"/>
      <c r="AAF43" s="208"/>
      <c r="AAG43" s="228"/>
      <c r="AAH43" s="225"/>
      <c r="AAI43" s="225"/>
      <c r="AAJ43" s="208"/>
      <c r="AAK43" s="228"/>
      <c r="AAL43" s="225"/>
      <c r="AAM43" s="225"/>
      <c r="AAN43" s="208"/>
      <c r="AAO43" s="228"/>
      <c r="AAP43" s="225"/>
      <c r="AAQ43" s="225"/>
      <c r="AAR43" s="208"/>
      <c r="AAS43" s="225"/>
      <c r="AAT43" s="225"/>
      <c r="AAU43" s="208"/>
      <c r="AAV43" s="225"/>
      <c r="AAW43" s="225"/>
      <c r="AAX43" s="226"/>
      <c r="AAY43" s="226"/>
      <c r="AAZ43" s="226"/>
      <c r="ABA43" s="226"/>
      <c r="ABB43" s="253"/>
      <c r="ABC43" s="253"/>
      <c r="ABD43" s="253"/>
      <c r="ABE43" s="253"/>
      <c r="ABF43" s="253"/>
      <c r="ABG43" s="253"/>
      <c r="ABH43" s="253"/>
      <c r="ABI43" s="253"/>
      <c r="ABJ43" s="253"/>
      <c r="ABK43" s="253"/>
      <c r="ABL43" s="253"/>
      <c r="ABM43" s="253"/>
      <c r="ABN43" s="253"/>
      <c r="ABO43" s="253"/>
      <c r="ABP43" s="253"/>
      <c r="ABQ43" s="253"/>
      <c r="ABR43" s="253"/>
      <c r="ABS43" s="253"/>
      <c r="ABT43" s="253"/>
      <c r="ABU43" s="253"/>
      <c r="ABV43" s="253"/>
      <c r="ABW43" s="253"/>
      <c r="ABX43" s="253"/>
      <c r="ABY43" s="253"/>
      <c r="ABZ43" s="253"/>
      <c r="ACA43" s="253"/>
      <c r="ACB43" s="253"/>
      <c r="ACC43" s="253"/>
      <c r="ACD43" s="253"/>
      <c r="ACE43" s="253"/>
      <c r="ACF43" s="126"/>
      <c r="ACG43" s="126"/>
      <c r="ACH43" s="126"/>
      <c r="ACI43" s="126"/>
      <c r="ACJ43" s="126"/>
      <c r="ACK43" s="126"/>
      <c r="ACL43" s="126"/>
      <c r="ACM43" s="126"/>
      <c r="ACN43" s="126"/>
      <c r="ACO43" s="126"/>
      <c r="ACP43" s="126"/>
      <c r="ACQ43" s="126"/>
      <c r="ACR43" s="131"/>
      <c r="ACS43" s="227"/>
      <c r="ACT43" s="227"/>
      <c r="ACU43" s="225"/>
      <c r="ACV43" s="131"/>
      <c r="ACW43" s="227"/>
      <c r="ACX43" s="227"/>
      <c r="ACY43" s="225"/>
      <c r="ACZ43" s="131"/>
      <c r="ADA43" s="227"/>
      <c r="ADB43" s="227"/>
      <c r="ADC43" s="225"/>
      <c r="ADD43" s="131"/>
      <c r="ADE43" s="227"/>
      <c r="ADF43" s="227"/>
      <c r="ADG43" s="225"/>
      <c r="ADH43" s="131"/>
      <c r="ADI43" s="227"/>
      <c r="ADJ43" s="227"/>
      <c r="ADK43" s="225"/>
      <c r="ADL43" s="131"/>
      <c r="ADM43" s="227"/>
      <c r="ADN43" s="227"/>
      <c r="ADO43" s="225"/>
      <c r="ADP43" s="131"/>
      <c r="ADQ43" s="227"/>
      <c r="ADR43" s="227"/>
      <c r="ADS43" s="225"/>
      <c r="ADT43" s="131"/>
      <c r="ADU43" s="225"/>
      <c r="ADV43" s="225"/>
      <c r="ADW43" s="225"/>
      <c r="ADX43" s="131"/>
      <c r="ADY43" s="225"/>
      <c r="ADZ43" s="225"/>
      <c r="AEA43" s="225"/>
      <c r="AEB43" s="131"/>
      <c r="AEC43" s="225"/>
      <c r="AED43" s="225"/>
      <c r="AEE43" s="225"/>
      <c r="AEF43" s="131"/>
      <c r="AEG43" s="225"/>
      <c r="AEH43" s="225"/>
      <c r="AEI43" s="225"/>
      <c r="AEJ43" s="131"/>
      <c r="AEK43" s="225"/>
      <c r="AEL43" s="225"/>
      <c r="AEM43" s="225"/>
      <c r="AEN43" s="131"/>
      <c r="AEO43" s="225"/>
      <c r="AEP43" s="225"/>
      <c r="AEQ43" s="225"/>
      <c r="AER43" s="131"/>
      <c r="AES43" s="225"/>
      <c r="AET43" s="225"/>
      <c r="AEU43" s="225"/>
      <c r="AEV43" s="131"/>
      <c r="AEW43" s="225"/>
      <c r="AEX43" s="225"/>
      <c r="AEY43" s="225"/>
      <c r="AEZ43" s="131"/>
      <c r="AFA43" s="225"/>
      <c r="AFB43" s="225"/>
      <c r="AFC43" s="225"/>
      <c r="AFD43" s="131"/>
      <c r="AFE43" s="225"/>
      <c r="AFF43" s="225"/>
      <c r="AFG43" s="225"/>
      <c r="AFH43" s="131"/>
      <c r="AFI43" s="225"/>
      <c r="AFJ43" s="225"/>
      <c r="AFK43" s="225"/>
      <c r="AFL43" s="131"/>
      <c r="AFM43" s="225"/>
      <c r="AFN43" s="225"/>
      <c r="AFO43" s="225"/>
      <c r="AFP43" s="225"/>
      <c r="AFQ43" s="225"/>
      <c r="AFR43" s="225"/>
      <c r="AFS43" s="225"/>
      <c r="AFT43" s="225"/>
      <c r="AFU43" s="225"/>
      <c r="AFV43" s="225"/>
      <c r="AFW43" s="225"/>
      <c r="AFX43" s="225"/>
      <c r="AFY43" s="253">
        <v>0</v>
      </c>
      <c r="AFZ43" s="253">
        <v>0</v>
      </c>
      <c r="AGA43" s="253">
        <v>0</v>
      </c>
      <c r="AGB43" s="253">
        <v>0</v>
      </c>
      <c r="AGC43" s="253"/>
      <c r="AGD43" s="253"/>
      <c r="AGE43" s="253"/>
      <c r="AGF43" s="253"/>
      <c r="AGG43" s="253"/>
      <c r="AGH43" s="253"/>
      <c r="AGI43" s="253"/>
      <c r="AGJ43" s="253"/>
      <c r="AGK43" s="253"/>
      <c r="AGL43" s="253"/>
      <c r="AGM43" s="253"/>
      <c r="AGN43" s="253"/>
      <c r="AGO43" s="253"/>
      <c r="AGP43" s="253"/>
      <c r="AGQ43" s="253"/>
      <c r="AGR43" s="253"/>
      <c r="AGS43" s="253"/>
      <c r="AGT43" s="253"/>
      <c r="AGU43" s="253"/>
      <c r="AGV43" s="253"/>
      <c r="AGW43" s="253"/>
      <c r="AGX43" s="253"/>
      <c r="AGY43" s="253"/>
      <c r="AGZ43" s="253"/>
      <c r="AHA43" s="253"/>
      <c r="AHB43" s="253"/>
      <c r="AHC43" s="126"/>
      <c r="AHD43" s="126"/>
      <c r="AHE43" s="126"/>
      <c r="AHF43" s="126"/>
      <c r="AHG43" s="126"/>
      <c r="AHH43" s="126"/>
      <c r="AHI43" s="126"/>
      <c r="AHJ43" s="126"/>
      <c r="AHK43" s="126"/>
      <c r="AHL43" s="126"/>
      <c r="AHM43" s="126"/>
      <c r="AHN43" s="126"/>
      <c r="AHO43" s="131">
        <f t="shared" si="12"/>
        <v>0</v>
      </c>
      <c r="AHP43" s="127">
        <f t="shared" si="13"/>
        <v>0</v>
      </c>
      <c r="AHQ43" s="127">
        <f t="shared" si="14"/>
        <v>0</v>
      </c>
      <c r="AHR43" s="131">
        <f t="shared" si="15"/>
        <v>0</v>
      </c>
      <c r="AHS43" s="127">
        <f t="shared" si="16"/>
        <v>0</v>
      </c>
      <c r="AHT43" s="127">
        <f t="shared" si="756"/>
        <v>0</v>
      </c>
      <c r="AHU43" s="131">
        <f t="shared" si="757"/>
        <v>0</v>
      </c>
      <c r="AHV43" s="127">
        <f t="shared" si="758"/>
        <v>0</v>
      </c>
      <c r="AHW43" s="127">
        <f t="shared" si="759"/>
        <v>0</v>
      </c>
      <c r="AHX43" s="131"/>
      <c r="AHY43" s="127">
        <f t="shared" si="760"/>
        <v>0</v>
      </c>
      <c r="AHZ43" s="127">
        <f t="shared" si="656"/>
        <v>0</v>
      </c>
      <c r="AIA43" s="131"/>
      <c r="AIB43" s="127"/>
      <c r="AIC43" s="127"/>
      <c r="AID43" s="131"/>
      <c r="AIE43" s="127"/>
      <c r="AIF43" s="127"/>
      <c r="AIG43" s="131"/>
      <c r="AIH43" s="127"/>
      <c r="AII43" s="127"/>
      <c r="AIJ43" s="131"/>
      <c r="AIK43" s="127"/>
      <c r="AIL43" s="127"/>
      <c r="AIM43" s="131"/>
      <c r="AIN43" s="127"/>
      <c r="AIO43" s="127"/>
      <c r="AIP43" s="131"/>
      <c r="AIQ43" s="127"/>
      <c r="AIR43" s="127"/>
      <c r="AIS43" s="131"/>
      <c r="AIT43" s="127"/>
      <c r="AIU43" s="127"/>
      <c r="AIV43" s="131"/>
      <c r="AIW43" s="127"/>
      <c r="AIX43" s="127"/>
      <c r="AIY43" s="131"/>
      <c r="AIZ43" s="127"/>
      <c r="AJA43" s="127"/>
      <c r="AJB43" s="131"/>
      <c r="AJC43" s="127"/>
      <c r="AJD43" s="127"/>
      <c r="AJE43" s="131"/>
      <c r="AJF43" s="127"/>
      <c r="AJG43" s="127"/>
      <c r="AJH43" s="131"/>
      <c r="AJI43" s="127"/>
      <c r="AJJ43" s="127"/>
      <c r="AJK43" s="131"/>
      <c r="AJL43" s="127"/>
      <c r="AJM43" s="127"/>
      <c r="AJN43" s="131"/>
      <c r="AJO43" s="127"/>
      <c r="AJP43" s="127"/>
      <c r="AJQ43" s="131"/>
      <c r="AJR43" s="127"/>
      <c r="AJS43" s="127"/>
      <c r="AJT43" s="127"/>
      <c r="AJU43" s="127"/>
      <c r="AJV43" s="127"/>
      <c r="AJW43" s="127"/>
      <c r="AJX43" s="127"/>
      <c r="AJY43" s="127"/>
      <c r="AJZ43" s="128">
        <f t="shared" si="42"/>
        <v>0</v>
      </c>
      <c r="AKA43" s="128">
        <f t="shared" si="43"/>
        <v>0</v>
      </c>
      <c r="AKB43" s="128">
        <v>28.202000000000002</v>
      </c>
      <c r="AKC43" s="128">
        <v>2027.3</v>
      </c>
      <c r="AKD43" s="128">
        <v>0</v>
      </c>
      <c r="AKE43" s="128">
        <v>0</v>
      </c>
      <c r="AKF43" s="128">
        <f t="shared" si="761"/>
        <v>0</v>
      </c>
      <c r="AKG43" s="128">
        <f t="shared" si="762"/>
        <v>0</v>
      </c>
      <c r="AKH43" s="128">
        <f t="shared" si="763"/>
        <v>40.503999999999998</v>
      </c>
      <c r="AKI43" s="128">
        <f t="shared" si="583"/>
        <v>2922.75</v>
      </c>
      <c r="AKJ43" s="128"/>
      <c r="AKK43" s="128"/>
      <c r="AKL43" s="128"/>
      <c r="AKM43" s="128"/>
      <c r="AKN43" s="128"/>
      <c r="AKO43" s="128"/>
      <c r="AKP43" s="128"/>
      <c r="AKQ43" s="128"/>
      <c r="AKR43" s="128"/>
      <c r="AKS43" s="128"/>
      <c r="AKT43" s="128"/>
      <c r="AKU43" s="128"/>
      <c r="AKV43" s="128"/>
      <c r="AKW43" s="128"/>
      <c r="AKX43" s="128"/>
      <c r="AKY43" s="128"/>
      <c r="AKZ43" s="128"/>
      <c r="ALA43" s="128"/>
      <c r="ALB43" s="128"/>
      <c r="ALC43" s="128"/>
      <c r="ALD43" s="128"/>
      <c r="ALE43" s="128"/>
      <c r="ALF43" s="128"/>
      <c r="ALG43" s="128"/>
      <c r="ALH43" s="128"/>
      <c r="ALI43" s="128"/>
      <c r="ALJ43" s="128"/>
      <c r="ALK43" s="128"/>
      <c r="ALL43" s="128"/>
      <c r="ALM43" s="128"/>
      <c r="ALN43" s="128"/>
      <c r="ALO43" s="128"/>
      <c r="ALP43" s="128"/>
      <c r="ALQ43" s="128"/>
      <c r="ALR43" s="128"/>
    </row>
    <row r="44" spans="1:1006" s="115" customFormat="1" ht="18" customHeight="1" outlineLevel="1" x14ac:dyDescent="0.25">
      <c r="A44" s="120"/>
      <c r="B44" s="120"/>
      <c r="C44" s="296" t="s">
        <v>468</v>
      </c>
      <c r="D44" s="140"/>
      <c r="E44" s="205">
        <v>900</v>
      </c>
      <c r="F44" s="205"/>
      <c r="G44" s="225"/>
      <c r="H44" s="225"/>
      <c r="I44" s="208">
        <f t="shared" ref="I44" si="764">G44*H44</f>
        <v>0</v>
      </c>
      <c r="J44" s="205"/>
      <c r="K44" s="225"/>
      <c r="L44" s="225"/>
      <c r="M44" s="208">
        <f t="shared" ref="M44" si="765">K44*L44</f>
        <v>0</v>
      </c>
      <c r="N44" s="205"/>
      <c r="O44" s="225"/>
      <c r="P44" s="225"/>
      <c r="Q44" s="208">
        <f t="shared" ref="Q44" si="766">O44*P44</f>
        <v>0</v>
      </c>
      <c r="R44" s="205"/>
      <c r="S44" s="225"/>
      <c r="T44" s="225"/>
      <c r="U44" s="208">
        <f t="shared" ref="U44" si="767">S44*T44</f>
        <v>0</v>
      </c>
      <c r="V44" s="207"/>
      <c r="W44" s="225"/>
      <c r="X44" s="225"/>
      <c r="Y44" s="208">
        <f t="shared" si="590"/>
        <v>0</v>
      </c>
      <c r="Z44" s="207"/>
      <c r="AA44" s="225"/>
      <c r="AB44" s="225"/>
      <c r="AC44" s="208">
        <f t="shared" si="591"/>
        <v>0</v>
      </c>
      <c r="AD44" s="207"/>
      <c r="AE44" s="225"/>
      <c r="AF44" s="225"/>
      <c r="AG44" s="208">
        <f t="shared" si="592"/>
        <v>0</v>
      </c>
      <c r="AH44" s="207"/>
      <c r="AI44" s="225"/>
      <c r="AJ44" s="225"/>
      <c r="AK44" s="208">
        <f t="shared" si="593"/>
        <v>0</v>
      </c>
      <c r="AL44" s="207"/>
      <c r="AM44" s="225"/>
      <c r="AN44" s="225"/>
      <c r="AO44" s="208">
        <f t="shared" si="594"/>
        <v>0</v>
      </c>
      <c r="AP44" s="207"/>
      <c r="AQ44" s="225"/>
      <c r="AR44" s="225"/>
      <c r="AS44" s="208">
        <f t="shared" si="595"/>
        <v>0</v>
      </c>
      <c r="AT44" s="207"/>
      <c r="AU44" s="225"/>
      <c r="AV44" s="225"/>
      <c r="AW44" s="208"/>
      <c r="AX44" s="207"/>
      <c r="AY44" s="225"/>
      <c r="AZ44" s="225"/>
      <c r="BA44" s="208"/>
      <c r="BB44" s="207"/>
      <c r="BC44" s="225"/>
      <c r="BD44" s="225"/>
      <c r="BE44" s="208"/>
      <c r="BF44" s="207"/>
      <c r="BG44" s="225"/>
      <c r="BH44" s="225"/>
      <c r="BI44" s="208"/>
      <c r="BJ44" s="207"/>
      <c r="BK44" s="225"/>
      <c r="BL44" s="225"/>
      <c r="BM44" s="208"/>
      <c r="BN44" s="207"/>
      <c r="BO44" s="225"/>
      <c r="BP44" s="225"/>
      <c r="BQ44" s="208"/>
      <c r="BR44" s="207"/>
      <c r="BS44" s="225"/>
      <c r="BT44" s="225"/>
      <c r="BU44" s="208"/>
      <c r="BV44" s="207"/>
      <c r="BW44" s="225"/>
      <c r="BX44" s="225"/>
      <c r="BY44" s="208"/>
      <c r="BZ44" s="207"/>
      <c r="CA44" s="225"/>
      <c r="CB44" s="225"/>
      <c r="CC44" s="208"/>
      <c r="CD44" s="225"/>
      <c r="CE44" s="225"/>
      <c r="CF44" s="208"/>
      <c r="CG44" s="225"/>
      <c r="CH44" s="225"/>
      <c r="CI44" s="226"/>
      <c r="CJ44" s="226"/>
      <c r="CK44" s="226"/>
      <c r="CL44" s="226"/>
      <c r="CM44" s="253">
        <v>0</v>
      </c>
      <c r="CN44" s="253">
        <v>0</v>
      </c>
      <c r="CO44" s="253">
        <v>0</v>
      </c>
      <c r="CP44" s="253">
        <v>0</v>
      </c>
      <c r="CQ44" s="253">
        <v>0</v>
      </c>
      <c r="CR44" s="253">
        <v>0</v>
      </c>
      <c r="CS44" s="253">
        <v>0</v>
      </c>
      <c r="CT44" s="253">
        <v>0</v>
      </c>
      <c r="CU44" s="253">
        <v>0</v>
      </c>
      <c r="CV44" s="253">
        <v>0</v>
      </c>
      <c r="CW44" s="253">
        <v>0</v>
      </c>
      <c r="CX44" s="253">
        <v>0</v>
      </c>
      <c r="CY44" s="253">
        <v>0</v>
      </c>
      <c r="CZ44" s="253">
        <v>0</v>
      </c>
      <c r="DA44" s="253">
        <v>0</v>
      </c>
      <c r="DB44" s="253">
        <v>0</v>
      </c>
      <c r="DC44" s="253">
        <v>0</v>
      </c>
      <c r="DD44" s="253">
        <v>0</v>
      </c>
      <c r="DE44" s="253"/>
      <c r="DF44" s="253"/>
      <c r="DG44" s="253"/>
      <c r="DH44" s="253"/>
      <c r="DI44" s="253"/>
      <c r="DJ44" s="253"/>
      <c r="DK44" s="253"/>
      <c r="DL44" s="253"/>
      <c r="DM44" s="253"/>
      <c r="DN44" s="253"/>
      <c r="DO44" s="253"/>
      <c r="DP44" s="253"/>
      <c r="DQ44" s="253"/>
      <c r="DR44" s="253"/>
      <c r="DS44" s="253"/>
      <c r="DT44" s="253"/>
      <c r="DU44" s="253"/>
      <c r="DV44" s="253"/>
      <c r="DW44" s="253"/>
      <c r="DX44" s="253"/>
      <c r="DY44" s="253"/>
      <c r="DZ44" s="253"/>
      <c r="EA44" s="126"/>
      <c r="EB44" s="126"/>
      <c r="EC44" s="126"/>
      <c r="ED44" s="126"/>
      <c r="EE44" s="126"/>
      <c r="EF44" s="126"/>
      <c r="EG44" s="131"/>
      <c r="EH44" s="225">
        <v>0</v>
      </c>
      <c r="EI44" s="227">
        <v>71.67</v>
      </c>
      <c r="EJ44" s="226">
        <f t="shared" ref="EJ44" si="768">EH44*EI44</f>
        <v>0</v>
      </c>
      <c r="EK44" s="131"/>
      <c r="EL44" s="225"/>
      <c r="EM44" s="227">
        <v>67.12</v>
      </c>
      <c r="EN44" s="226">
        <f t="shared" ref="EN44" si="769">EL44*EM44</f>
        <v>0</v>
      </c>
      <c r="EO44" s="131"/>
      <c r="EP44" s="225"/>
      <c r="EQ44" s="227">
        <v>70.489999999999995</v>
      </c>
      <c r="ER44" s="226">
        <f t="shared" ref="ER44" si="770">EP44*EQ44</f>
        <v>0</v>
      </c>
      <c r="ES44" s="131"/>
      <c r="ET44" s="225">
        <v>200</v>
      </c>
      <c r="EU44" s="227">
        <v>70.489999999999995</v>
      </c>
      <c r="EV44" s="226">
        <f t="shared" ref="EV44" si="771">ET44*EU44</f>
        <v>14097.999999999998</v>
      </c>
      <c r="EW44" s="131"/>
      <c r="EX44" s="225">
        <v>200</v>
      </c>
      <c r="EY44" s="227">
        <v>70.489999999999995</v>
      </c>
      <c r="EZ44" s="226">
        <f t="shared" si="600"/>
        <v>14097.999999999998</v>
      </c>
      <c r="FA44" s="131"/>
      <c r="FB44" s="225">
        <v>100</v>
      </c>
      <c r="FC44" s="227">
        <v>67</v>
      </c>
      <c r="FD44" s="226">
        <f t="shared" si="601"/>
        <v>6700</v>
      </c>
      <c r="FE44" s="131"/>
      <c r="FF44" s="225"/>
      <c r="FG44" s="227">
        <v>67</v>
      </c>
      <c r="FH44" s="226">
        <f t="shared" si="602"/>
        <v>0</v>
      </c>
      <c r="FI44" s="131"/>
      <c r="FJ44" s="225">
        <v>200</v>
      </c>
      <c r="FK44" s="225">
        <v>70.5</v>
      </c>
      <c r="FL44" s="226">
        <f t="shared" si="603"/>
        <v>14100</v>
      </c>
      <c r="FM44" s="131"/>
      <c r="FN44" s="225">
        <v>500</v>
      </c>
      <c r="FO44" s="225">
        <v>70.599999999999994</v>
      </c>
      <c r="FP44" s="226">
        <f t="shared" si="604"/>
        <v>35300</v>
      </c>
      <c r="FQ44" s="131"/>
      <c r="FR44" s="225">
        <v>100</v>
      </c>
      <c r="FS44" s="225">
        <v>21</v>
      </c>
      <c r="FT44" s="226">
        <f t="shared" si="605"/>
        <v>2100</v>
      </c>
      <c r="FU44" s="131"/>
      <c r="FV44" s="225"/>
      <c r="FW44" s="225"/>
      <c r="FX44" s="226"/>
      <c r="FY44" s="131"/>
      <c r="FZ44" s="225"/>
      <c r="GA44" s="225"/>
      <c r="GB44" s="226"/>
      <c r="GC44" s="131"/>
      <c r="GD44" s="225"/>
      <c r="GE44" s="225"/>
      <c r="GF44" s="226"/>
      <c r="GG44" s="131"/>
      <c r="GH44" s="225"/>
      <c r="GI44" s="225"/>
      <c r="GJ44" s="226"/>
      <c r="GK44" s="131"/>
      <c r="GL44" s="225"/>
      <c r="GM44" s="225"/>
      <c r="GN44" s="226"/>
      <c r="GO44" s="131"/>
      <c r="GP44" s="225"/>
      <c r="GQ44" s="225"/>
      <c r="GR44" s="226"/>
      <c r="GS44" s="131"/>
      <c r="GT44" s="225"/>
      <c r="GU44" s="225"/>
      <c r="GV44" s="226"/>
      <c r="GW44" s="131"/>
      <c r="GX44" s="225"/>
      <c r="GY44" s="225"/>
      <c r="GZ44" s="226"/>
      <c r="HA44" s="131"/>
      <c r="HB44" s="225"/>
      <c r="HC44" s="225"/>
      <c r="HD44" s="226"/>
      <c r="HE44" s="225"/>
      <c r="HF44" s="225"/>
      <c r="HG44" s="226"/>
      <c r="HH44" s="225"/>
      <c r="HI44" s="225"/>
      <c r="HJ44" s="226"/>
      <c r="HK44" s="226"/>
      <c r="HL44" s="226"/>
      <c r="HM44" s="226"/>
      <c r="HN44" s="253">
        <v>14.401</v>
      </c>
      <c r="HO44" s="253">
        <v>966.72</v>
      </c>
      <c r="HP44" s="253">
        <v>25.202999999999999</v>
      </c>
      <c r="HQ44" s="253">
        <v>1697.52</v>
      </c>
      <c r="HR44" s="253">
        <v>7.2009999999999996</v>
      </c>
      <c r="HS44" s="253">
        <v>493.68</v>
      </c>
      <c r="HT44" s="253">
        <v>30.001999999999999</v>
      </c>
      <c r="HU44" s="253">
        <v>1677.12</v>
      </c>
      <c r="HV44" s="253">
        <v>14.401</v>
      </c>
      <c r="HW44" s="253">
        <v>966.72</v>
      </c>
      <c r="HX44" s="253">
        <v>21.602</v>
      </c>
      <c r="HY44" s="253">
        <v>1462.2</v>
      </c>
      <c r="HZ44" s="253">
        <v>21.602</v>
      </c>
      <c r="IA44" s="253">
        <v>1450.08</v>
      </c>
      <c r="IB44" s="253">
        <v>36.003999999999998</v>
      </c>
      <c r="IC44" s="253">
        <v>2520</v>
      </c>
      <c r="ID44" s="253">
        <v>45.6</v>
      </c>
      <c r="IE44" s="253">
        <v>1135.8</v>
      </c>
      <c r="IF44" s="253"/>
      <c r="IG44" s="253"/>
      <c r="IH44" s="253"/>
      <c r="II44" s="253"/>
      <c r="IJ44" s="253"/>
      <c r="IK44" s="253"/>
      <c r="IL44" s="253"/>
      <c r="IM44" s="253"/>
      <c r="IN44" s="253"/>
      <c r="IO44" s="253"/>
      <c r="IP44" s="253"/>
      <c r="IQ44" s="253"/>
      <c r="IR44" s="253"/>
      <c r="IS44" s="253"/>
      <c r="IT44" s="253"/>
      <c r="IU44" s="253"/>
      <c r="IV44" s="253"/>
      <c r="IW44" s="253"/>
      <c r="IX44" s="253"/>
      <c r="IY44" s="253"/>
      <c r="IZ44" s="126"/>
      <c r="JA44" s="126"/>
      <c r="JB44" s="126"/>
      <c r="JC44" s="126"/>
      <c r="JD44" s="131"/>
      <c r="JE44" s="225">
        <v>500</v>
      </c>
      <c r="JF44" s="131">
        <v>71.430000000000007</v>
      </c>
      <c r="JG44" s="228">
        <f t="shared" ref="JG44" si="772">JE44*JF44</f>
        <v>35715</v>
      </c>
      <c r="JH44" s="131"/>
      <c r="JI44" s="225">
        <v>500</v>
      </c>
      <c r="JJ44" s="131">
        <v>70.489999999999995</v>
      </c>
      <c r="JK44" s="228">
        <f t="shared" ref="JK44" si="773">JI44*JJ44</f>
        <v>35245</v>
      </c>
      <c r="JL44" s="131"/>
      <c r="JM44" s="225">
        <v>500</v>
      </c>
      <c r="JN44" s="131">
        <v>70.489999999999995</v>
      </c>
      <c r="JO44" s="228">
        <f t="shared" ref="JO44" si="774">JM44*JN44</f>
        <v>35245</v>
      </c>
      <c r="JP44" s="131"/>
      <c r="JQ44" s="225">
        <v>600</v>
      </c>
      <c r="JR44" s="131">
        <v>70.489999999999995</v>
      </c>
      <c r="JS44" s="228">
        <f t="shared" ref="JS44" si="775">JQ44*JR44</f>
        <v>42294</v>
      </c>
      <c r="JT44" s="131"/>
      <c r="JU44" s="225">
        <v>400</v>
      </c>
      <c r="JV44" s="131">
        <v>70.489999999999995</v>
      </c>
      <c r="JW44" s="228">
        <f t="shared" si="610"/>
        <v>28195.999999999996</v>
      </c>
      <c r="JX44" s="131"/>
      <c r="JY44" s="225">
        <v>1000</v>
      </c>
      <c r="JZ44" s="131">
        <v>70.489999999999995</v>
      </c>
      <c r="KA44" s="228">
        <f t="shared" si="611"/>
        <v>70490</v>
      </c>
      <c r="KB44" s="131"/>
      <c r="KC44" s="131">
        <v>1000</v>
      </c>
      <c r="KD44" s="131">
        <v>70.489999999999995</v>
      </c>
      <c r="KE44" s="228">
        <f t="shared" si="612"/>
        <v>70490</v>
      </c>
      <c r="KF44" s="131"/>
      <c r="KG44" s="131">
        <v>1000</v>
      </c>
      <c r="KH44" s="131">
        <v>70.489999999999995</v>
      </c>
      <c r="KI44" s="228">
        <f t="shared" si="613"/>
        <v>70490</v>
      </c>
      <c r="KJ44" s="131"/>
      <c r="KK44" s="131">
        <v>500</v>
      </c>
      <c r="KL44" s="131">
        <v>70.599999999999994</v>
      </c>
      <c r="KM44" s="228">
        <f t="shared" si="614"/>
        <v>35300</v>
      </c>
      <c r="KN44" s="131"/>
      <c r="KO44" s="131">
        <v>100</v>
      </c>
      <c r="KP44" s="131">
        <v>21</v>
      </c>
      <c r="KQ44" s="228">
        <f t="shared" si="615"/>
        <v>2100</v>
      </c>
      <c r="KR44" s="131"/>
      <c r="KS44" s="131"/>
      <c r="KT44" s="131"/>
      <c r="KU44" s="228"/>
      <c r="KV44" s="131"/>
      <c r="KW44" s="131"/>
      <c r="KX44" s="131"/>
      <c r="KY44" s="228"/>
      <c r="KZ44" s="131"/>
      <c r="LA44" s="131"/>
      <c r="LB44" s="131"/>
      <c r="LC44" s="228"/>
      <c r="LD44" s="131"/>
      <c r="LE44" s="131"/>
      <c r="LF44" s="131"/>
      <c r="LG44" s="228"/>
      <c r="LH44" s="131"/>
      <c r="LI44" s="131"/>
      <c r="LJ44" s="131"/>
      <c r="LK44" s="228"/>
      <c r="LL44" s="131"/>
      <c r="LM44" s="131"/>
      <c r="LN44" s="131"/>
      <c r="LO44" s="228"/>
      <c r="LP44" s="131"/>
      <c r="LQ44" s="131"/>
      <c r="LR44" s="131"/>
      <c r="LS44" s="228"/>
      <c r="LT44" s="131"/>
      <c r="LU44" s="131"/>
      <c r="LV44" s="131"/>
      <c r="LW44" s="228"/>
      <c r="LX44" s="131"/>
      <c r="LY44" s="131"/>
      <c r="LZ44" s="131"/>
      <c r="MA44" s="228"/>
      <c r="MB44" s="131"/>
      <c r="MC44" s="131"/>
      <c r="MD44" s="228"/>
      <c r="ME44" s="131"/>
      <c r="MF44" s="131"/>
      <c r="MG44" s="228"/>
      <c r="MH44" s="228"/>
      <c r="MI44" s="228"/>
      <c r="MJ44" s="228"/>
      <c r="MK44" s="253">
        <v>420.04199999999997</v>
      </c>
      <c r="ML44" s="253">
        <v>29610</v>
      </c>
      <c r="MM44" s="253">
        <v>456.04499999999996</v>
      </c>
      <c r="MN44" s="253">
        <v>32147.999999999996</v>
      </c>
      <c r="MO44" s="253">
        <v>758.17600000000004</v>
      </c>
      <c r="MP44" s="253">
        <v>53446.05</v>
      </c>
      <c r="MQ44" s="253">
        <v>495.35</v>
      </c>
      <c r="MR44" s="253">
        <v>34918.65</v>
      </c>
      <c r="MS44" s="253">
        <v>712.27099999999996</v>
      </c>
      <c r="MT44" s="253">
        <v>50210.1</v>
      </c>
      <c r="MU44" s="253">
        <v>1195.32</v>
      </c>
      <c r="MV44" s="253">
        <v>84261.6</v>
      </c>
      <c r="MW44" s="253">
        <v>537.05399999999997</v>
      </c>
      <c r="MX44" s="253">
        <v>37858.5</v>
      </c>
      <c r="MY44" s="253"/>
      <c r="MZ44" s="253"/>
      <c r="NA44" s="253">
        <v>3.6</v>
      </c>
      <c r="NB44" s="253">
        <v>253.8</v>
      </c>
      <c r="NC44" s="253"/>
      <c r="ND44" s="253"/>
      <c r="NE44" s="253"/>
      <c r="NF44" s="253"/>
      <c r="NG44" s="253"/>
      <c r="NH44" s="253"/>
      <c r="NI44" s="253"/>
      <c r="NJ44" s="253"/>
      <c r="NK44" s="253"/>
      <c r="NL44" s="253"/>
      <c r="NM44" s="253"/>
      <c r="NN44" s="253"/>
      <c r="NO44" s="125"/>
      <c r="NP44" s="125"/>
      <c r="NQ44" s="125"/>
      <c r="NR44" s="125"/>
      <c r="NS44" s="125"/>
      <c r="NT44" s="125"/>
      <c r="NU44" s="125"/>
      <c r="NV44" s="125"/>
      <c r="NW44" s="125"/>
      <c r="NX44" s="125"/>
      <c r="NY44" s="125"/>
      <c r="NZ44" s="125"/>
      <c r="OA44" s="228"/>
      <c r="OB44" s="225"/>
      <c r="OC44" s="225"/>
      <c r="OD44" s="225">
        <f t="shared" ref="OD44" si="776">OB44*OC44</f>
        <v>0</v>
      </c>
      <c r="OE44" s="228"/>
      <c r="OF44" s="225"/>
      <c r="OG44" s="225"/>
      <c r="OH44" s="225">
        <f t="shared" ref="OH44" si="777">OF44*OG44</f>
        <v>0</v>
      </c>
      <c r="OI44" s="228"/>
      <c r="OJ44" s="225"/>
      <c r="OK44" s="225"/>
      <c r="OL44" s="225">
        <f t="shared" ref="OL44" si="778">OJ44*OK44</f>
        <v>0</v>
      </c>
      <c r="OM44" s="228"/>
      <c r="ON44" s="225"/>
      <c r="OO44" s="225"/>
      <c r="OP44" s="225">
        <f t="shared" ref="OP44" si="779">ON44*OO44</f>
        <v>0</v>
      </c>
      <c r="OQ44" s="228"/>
      <c r="OR44" s="225"/>
      <c r="OS44" s="225"/>
      <c r="OT44" s="225">
        <f t="shared" si="620"/>
        <v>0</v>
      </c>
      <c r="OU44" s="228"/>
      <c r="OV44" s="225"/>
      <c r="OW44" s="225"/>
      <c r="OX44" s="225">
        <f t="shared" si="621"/>
        <v>0</v>
      </c>
      <c r="OY44" s="228"/>
      <c r="OZ44" s="225"/>
      <c r="PA44" s="225"/>
      <c r="PB44" s="225">
        <f t="shared" si="622"/>
        <v>0</v>
      </c>
      <c r="PC44" s="228"/>
      <c r="PD44" s="225"/>
      <c r="PE44" s="225"/>
      <c r="PF44" s="225">
        <f t="shared" si="623"/>
        <v>0</v>
      </c>
      <c r="PG44" s="228"/>
      <c r="PH44" s="225"/>
      <c r="PI44" s="225"/>
      <c r="PJ44" s="225">
        <f t="shared" si="624"/>
        <v>0</v>
      </c>
      <c r="PK44" s="228"/>
      <c r="PL44" s="225"/>
      <c r="PM44" s="225"/>
      <c r="PN44" s="225">
        <f t="shared" si="625"/>
        <v>0</v>
      </c>
      <c r="PO44" s="228"/>
      <c r="PP44" s="225"/>
      <c r="PQ44" s="225"/>
      <c r="PR44" s="225"/>
      <c r="PS44" s="228"/>
      <c r="PT44" s="225"/>
      <c r="PU44" s="225"/>
      <c r="PV44" s="225"/>
      <c r="PW44" s="228"/>
      <c r="PX44" s="225"/>
      <c r="PY44" s="225"/>
      <c r="PZ44" s="225"/>
      <c r="QA44" s="228"/>
      <c r="QB44" s="225"/>
      <c r="QC44" s="225"/>
      <c r="QD44" s="225"/>
      <c r="QE44" s="228"/>
      <c r="QF44" s="225"/>
      <c r="QG44" s="225"/>
      <c r="QH44" s="225"/>
      <c r="QI44" s="228"/>
      <c r="QJ44" s="225"/>
      <c r="QK44" s="225"/>
      <c r="QL44" s="225"/>
      <c r="QM44" s="228"/>
      <c r="QN44" s="225"/>
      <c r="QO44" s="225"/>
      <c r="QP44" s="225"/>
      <c r="QQ44" s="228"/>
      <c r="QR44" s="225"/>
      <c r="QS44" s="225"/>
      <c r="QT44" s="225"/>
      <c r="QU44" s="228"/>
      <c r="QV44" s="225"/>
      <c r="QW44" s="225"/>
      <c r="QX44" s="225"/>
      <c r="QY44" s="225"/>
      <c r="QZ44" s="225"/>
      <c r="RA44" s="225"/>
      <c r="RB44" s="225"/>
      <c r="RC44" s="225"/>
      <c r="RD44" s="225"/>
      <c r="RE44" s="225"/>
      <c r="RF44" s="225"/>
      <c r="RG44" s="225"/>
      <c r="RH44" s="253"/>
      <c r="RI44" s="253"/>
      <c r="RJ44" s="253"/>
      <c r="RK44" s="253"/>
      <c r="RL44" s="253"/>
      <c r="RM44" s="253"/>
      <c r="RN44" s="253"/>
      <c r="RO44" s="253"/>
      <c r="RP44" s="253"/>
      <c r="RQ44" s="253"/>
      <c r="RR44" s="253"/>
      <c r="RS44" s="253"/>
      <c r="RT44" s="253"/>
      <c r="RU44" s="253"/>
      <c r="RV44" s="253"/>
      <c r="RW44" s="253"/>
      <c r="RX44" s="253"/>
      <c r="RY44" s="253"/>
      <c r="RZ44" s="253"/>
      <c r="SA44" s="253"/>
      <c r="SB44" s="253"/>
      <c r="SC44" s="253"/>
      <c r="SD44" s="253"/>
      <c r="SE44" s="253"/>
      <c r="SF44" s="253"/>
      <c r="SG44" s="253"/>
      <c r="SH44" s="253"/>
      <c r="SI44" s="253"/>
      <c r="SJ44" s="253"/>
      <c r="SK44" s="253"/>
      <c r="SL44" s="125"/>
      <c r="SM44" s="125"/>
      <c r="SN44" s="125"/>
      <c r="SO44" s="125"/>
      <c r="SP44" s="125"/>
      <c r="SQ44" s="125"/>
      <c r="SR44" s="125"/>
      <c r="SS44" s="125"/>
      <c r="ST44" s="125"/>
      <c r="SU44" s="125"/>
      <c r="SV44" s="125"/>
      <c r="SW44" s="125"/>
      <c r="SX44" s="228"/>
      <c r="SY44" s="240">
        <v>100</v>
      </c>
      <c r="SZ44" s="124">
        <v>73.33</v>
      </c>
      <c r="TA44" s="226">
        <f t="shared" ref="TA44" si="780">SY44*SZ44</f>
        <v>7333</v>
      </c>
      <c r="TB44" s="228"/>
      <c r="TC44" s="240">
        <v>100</v>
      </c>
      <c r="TD44" s="124">
        <v>69.989999999999995</v>
      </c>
      <c r="TE44" s="226">
        <f t="shared" ref="TE44" si="781">TC44*TD44</f>
        <v>6998.9999999999991</v>
      </c>
      <c r="TF44" s="228"/>
      <c r="TG44" s="240">
        <v>100</v>
      </c>
      <c r="TH44" s="124">
        <v>69.989999999999995</v>
      </c>
      <c r="TI44" s="226">
        <f t="shared" ref="TI44" si="782">TG44*TH44</f>
        <v>6998.9999999999991</v>
      </c>
      <c r="TJ44" s="228"/>
      <c r="TK44" s="240">
        <v>100</v>
      </c>
      <c r="TL44" s="124">
        <v>69.989999999999995</v>
      </c>
      <c r="TM44" s="226">
        <f t="shared" ref="TM44" si="783">TK44*TL44</f>
        <v>6998.9999999999991</v>
      </c>
      <c r="TN44" s="228"/>
      <c r="TO44" s="240">
        <v>90</v>
      </c>
      <c r="TP44" s="124">
        <v>69.989999999999995</v>
      </c>
      <c r="TQ44" s="226">
        <f t="shared" si="630"/>
        <v>6299.0999999999995</v>
      </c>
      <c r="TR44" s="228"/>
      <c r="TS44" s="240">
        <v>150</v>
      </c>
      <c r="TT44" s="124">
        <v>69.989999999999995</v>
      </c>
      <c r="TU44" s="226">
        <f t="shared" si="631"/>
        <v>10498.5</v>
      </c>
      <c r="TV44" s="228"/>
      <c r="TW44" s="240">
        <v>90</v>
      </c>
      <c r="TX44" s="124">
        <v>69.989999999999995</v>
      </c>
      <c r="TY44" s="226">
        <f t="shared" si="632"/>
        <v>6299.0999999999995</v>
      </c>
      <c r="TZ44" s="228"/>
      <c r="UA44" s="219">
        <v>100</v>
      </c>
      <c r="UB44" s="124">
        <v>69.989999999999995</v>
      </c>
      <c r="UC44" s="226">
        <f t="shared" si="633"/>
        <v>6998.9999999999991</v>
      </c>
      <c r="UD44" s="228"/>
      <c r="UE44" s="219">
        <v>150</v>
      </c>
      <c r="UF44" s="124">
        <v>69.989999999999995</v>
      </c>
      <c r="UG44" s="226">
        <f t="shared" si="634"/>
        <v>10498.5</v>
      </c>
      <c r="UH44" s="228"/>
      <c r="UI44" s="219">
        <v>50</v>
      </c>
      <c r="UJ44" s="124">
        <v>20.8</v>
      </c>
      <c r="UK44" s="226">
        <f t="shared" si="635"/>
        <v>1040</v>
      </c>
      <c r="UL44" s="228"/>
      <c r="UM44" s="219"/>
      <c r="UN44" s="124"/>
      <c r="UO44" s="226"/>
      <c r="UP44" s="228"/>
      <c r="UQ44" s="207"/>
      <c r="UR44" s="124"/>
      <c r="US44" s="226"/>
      <c r="UT44" s="228"/>
      <c r="UU44" s="207"/>
      <c r="UV44" s="124"/>
      <c r="UW44" s="226"/>
      <c r="UX44" s="228"/>
      <c r="UY44" s="207"/>
      <c r="UZ44" s="124"/>
      <c r="VA44" s="226"/>
      <c r="VB44" s="228"/>
      <c r="VC44" s="207"/>
      <c r="VD44" s="124"/>
      <c r="VE44" s="226"/>
      <c r="VF44" s="228"/>
      <c r="VG44" s="207"/>
      <c r="VH44" s="124"/>
      <c r="VI44" s="226"/>
      <c r="VJ44" s="228"/>
      <c r="VK44" s="206"/>
      <c r="VL44" s="124"/>
      <c r="VM44" s="226"/>
      <c r="VN44" s="228"/>
      <c r="VO44" s="206"/>
      <c r="VP44" s="124"/>
      <c r="VQ44" s="226"/>
      <c r="VR44" s="228"/>
      <c r="VS44" s="206"/>
      <c r="VT44" s="124"/>
      <c r="VU44" s="226"/>
      <c r="VV44" s="225"/>
      <c r="VW44" s="124"/>
      <c r="VX44" s="226"/>
      <c r="VY44" s="225"/>
      <c r="VZ44" s="124"/>
      <c r="WA44" s="226"/>
      <c r="WB44" s="226"/>
      <c r="WC44" s="226"/>
      <c r="WD44" s="226"/>
      <c r="WE44" s="253">
        <v>75.908000000000001</v>
      </c>
      <c r="WF44" s="253">
        <v>5313</v>
      </c>
      <c r="WG44" s="253">
        <v>66.606999999999999</v>
      </c>
      <c r="WH44" s="253">
        <v>4662</v>
      </c>
      <c r="WI44" s="253">
        <v>83.408000000000001</v>
      </c>
      <c r="WJ44" s="253">
        <v>5838</v>
      </c>
      <c r="WK44" s="253">
        <v>75.908000000000001</v>
      </c>
      <c r="WL44" s="253">
        <v>5313</v>
      </c>
      <c r="WM44" s="253">
        <v>64.805999999999997</v>
      </c>
      <c r="WN44" s="253">
        <v>4536</v>
      </c>
      <c r="WO44" s="253">
        <v>66.307000000000002</v>
      </c>
      <c r="WP44" s="253">
        <v>4641</v>
      </c>
      <c r="WQ44" s="253">
        <v>71.106999999999999</v>
      </c>
      <c r="WR44" s="253">
        <v>4977</v>
      </c>
      <c r="WS44" s="253">
        <v>107.111</v>
      </c>
      <c r="WT44" s="253">
        <v>7497</v>
      </c>
      <c r="WU44" s="253">
        <v>87.308999999999997</v>
      </c>
      <c r="WV44" s="253">
        <v>6111</v>
      </c>
      <c r="WW44" s="253"/>
      <c r="WX44" s="253"/>
      <c r="WY44" s="253"/>
      <c r="WZ44" s="253"/>
      <c r="XA44" s="253"/>
      <c r="XB44" s="253"/>
      <c r="XC44" s="253"/>
      <c r="XD44" s="253"/>
      <c r="XE44" s="253"/>
      <c r="XF44" s="253"/>
      <c r="XG44" s="253"/>
      <c r="XH44" s="253"/>
      <c r="XI44" s="125"/>
      <c r="XJ44" s="125"/>
      <c r="XK44" s="125"/>
      <c r="XL44" s="125"/>
      <c r="XM44" s="125"/>
      <c r="XN44" s="125"/>
      <c r="XO44" s="125"/>
      <c r="XP44" s="125"/>
      <c r="XQ44" s="125"/>
      <c r="XR44" s="125"/>
      <c r="XS44" s="125"/>
      <c r="XT44" s="125"/>
      <c r="XU44" s="228"/>
      <c r="XV44" s="226">
        <v>200</v>
      </c>
      <c r="XW44" s="226">
        <v>79.89</v>
      </c>
      <c r="XX44" s="208">
        <f t="shared" ref="XX44" si="784">XV44*XW44</f>
        <v>15978</v>
      </c>
      <c r="XY44" s="228"/>
      <c r="XZ44" s="226">
        <v>200</v>
      </c>
      <c r="YA44" s="226">
        <v>79.89</v>
      </c>
      <c r="YB44" s="208">
        <f t="shared" ref="YB44" si="785">XZ44*YA44</f>
        <v>15978</v>
      </c>
      <c r="YC44" s="228"/>
      <c r="YD44" s="226">
        <v>200</v>
      </c>
      <c r="YE44" s="226">
        <v>79.599999999999994</v>
      </c>
      <c r="YF44" s="208">
        <f t="shared" ref="YF44" si="786">YD44*YE44</f>
        <v>15919.999999999998</v>
      </c>
      <c r="YG44" s="228"/>
      <c r="YH44" s="226">
        <v>300</v>
      </c>
      <c r="YI44" s="226">
        <v>79.599999999999994</v>
      </c>
      <c r="YJ44" s="208">
        <f t="shared" ref="YJ44" si="787">YH44*YI44</f>
        <v>23880</v>
      </c>
      <c r="YK44" s="228"/>
      <c r="YL44" s="226">
        <v>300</v>
      </c>
      <c r="YM44" s="226">
        <v>79.599999999999994</v>
      </c>
      <c r="YN44" s="208">
        <f t="shared" si="640"/>
        <v>23880</v>
      </c>
      <c r="YO44" s="228"/>
      <c r="YP44" s="226">
        <v>700</v>
      </c>
      <c r="YQ44" s="226">
        <v>79.599999999999994</v>
      </c>
      <c r="YR44" s="208">
        <f t="shared" si="641"/>
        <v>55719.999999999993</v>
      </c>
      <c r="YS44" s="228"/>
      <c r="YT44" s="226">
        <v>500</v>
      </c>
      <c r="YU44" s="226">
        <v>79.599999999999994</v>
      </c>
      <c r="YV44" s="208">
        <f t="shared" si="642"/>
        <v>39800</v>
      </c>
      <c r="YW44" s="228"/>
      <c r="YX44" s="226">
        <v>500</v>
      </c>
      <c r="YY44" s="226">
        <v>79.599999999999994</v>
      </c>
      <c r="YZ44" s="208">
        <f t="shared" si="643"/>
        <v>39800</v>
      </c>
      <c r="ZA44" s="228"/>
      <c r="ZB44" s="226">
        <v>500</v>
      </c>
      <c r="ZC44" s="226">
        <v>79.599999999999994</v>
      </c>
      <c r="ZD44" s="208">
        <f t="shared" si="644"/>
        <v>39800</v>
      </c>
      <c r="ZE44" s="228"/>
      <c r="ZF44" s="226">
        <v>200</v>
      </c>
      <c r="ZG44" s="226">
        <v>23</v>
      </c>
      <c r="ZH44" s="208">
        <f t="shared" si="645"/>
        <v>4600</v>
      </c>
      <c r="ZI44" s="228"/>
      <c r="ZJ44" s="225"/>
      <c r="ZK44" s="225"/>
      <c r="ZL44" s="208"/>
      <c r="ZM44" s="228"/>
      <c r="ZN44" s="225"/>
      <c r="ZO44" s="225"/>
      <c r="ZP44" s="208"/>
      <c r="ZQ44" s="228"/>
      <c r="ZR44" s="225"/>
      <c r="ZS44" s="225"/>
      <c r="ZT44" s="208"/>
      <c r="ZU44" s="228"/>
      <c r="ZV44" s="225"/>
      <c r="ZW44" s="225"/>
      <c r="ZX44" s="208"/>
      <c r="ZY44" s="228"/>
      <c r="ZZ44" s="225"/>
      <c r="AAA44" s="225"/>
      <c r="AAB44" s="208"/>
      <c r="AAC44" s="228"/>
      <c r="AAD44" s="225"/>
      <c r="AAE44" s="225"/>
      <c r="AAF44" s="208"/>
      <c r="AAG44" s="228"/>
      <c r="AAH44" s="225"/>
      <c r="AAI44" s="225"/>
      <c r="AAJ44" s="208"/>
      <c r="AAK44" s="228"/>
      <c r="AAL44" s="225"/>
      <c r="AAM44" s="225"/>
      <c r="AAN44" s="208"/>
      <c r="AAO44" s="228"/>
      <c r="AAP44" s="225"/>
      <c r="AAQ44" s="225"/>
      <c r="AAR44" s="208"/>
      <c r="AAS44" s="225"/>
      <c r="AAT44" s="225"/>
      <c r="AAU44" s="208"/>
      <c r="AAV44" s="225"/>
      <c r="AAW44" s="225"/>
      <c r="AAX44" s="226"/>
      <c r="AAY44" s="226"/>
      <c r="AAZ44" s="226"/>
      <c r="ABA44" s="226"/>
      <c r="ABB44" s="253">
        <v>148.51499999999999</v>
      </c>
      <c r="ABC44" s="253">
        <v>11865.15</v>
      </c>
      <c r="ABD44" s="253">
        <v>229.22300000000001</v>
      </c>
      <c r="ABE44" s="253">
        <v>18313.080000000002</v>
      </c>
      <c r="ABF44" s="253">
        <v>173.11699999999999</v>
      </c>
      <c r="ABG44" s="253">
        <v>13830.69</v>
      </c>
      <c r="ABH44" s="253">
        <v>262.226</v>
      </c>
      <c r="ABI44" s="253">
        <v>20949.78</v>
      </c>
      <c r="ABJ44" s="253">
        <v>423.94200000000001</v>
      </c>
      <c r="ABK44" s="253">
        <v>33869.61</v>
      </c>
      <c r="ABL44" s="253">
        <v>759.67600000000004</v>
      </c>
      <c r="ABM44" s="253">
        <v>60692.04</v>
      </c>
      <c r="ABN44" s="253">
        <v>446.44499999999999</v>
      </c>
      <c r="ABO44" s="253">
        <v>35667.360000000001</v>
      </c>
      <c r="ABP44" s="253"/>
      <c r="ABQ44" s="253"/>
      <c r="ABR44" s="253"/>
      <c r="ABS44" s="253"/>
      <c r="ABT44" s="253"/>
      <c r="ABU44" s="253"/>
      <c r="ABV44" s="253"/>
      <c r="ABW44" s="253"/>
      <c r="ABX44" s="253"/>
      <c r="ABY44" s="253"/>
      <c r="ABZ44" s="253"/>
      <c r="ACA44" s="253"/>
      <c r="ACB44" s="253"/>
      <c r="ACC44" s="253"/>
      <c r="ACD44" s="253"/>
      <c r="ACE44" s="253"/>
      <c r="ACF44" s="126"/>
      <c r="ACG44" s="126"/>
      <c r="ACH44" s="126"/>
      <c r="ACI44" s="126"/>
      <c r="ACJ44" s="126"/>
      <c r="ACK44" s="126"/>
      <c r="ACL44" s="126"/>
      <c r="ACM44" s="126"/>
      <c r="ACN44" s="126"/>
      <c r="ACO44" s="126"/>
      <c r="ACP44" s="126"/>
      <c r="ACQ44" s="126"/>
      <c r="ACR44" s="131"/>
      <c r="ACS44" s="227">
        <v>100</v>
      </c>
      <c r="ACT44" s="227">
        <v>77.69</v>
      </c>
      <c r="ACU44" s="225">
        <f t="shared" ref="ACU44" si="788">ACS44*ACT44</f>
        <v>7769</v>
      </c>
      <c r="ACV44" s="131"/>
      <c r="ACW44" s="227">
        <v>100</v>
      </c>
      <c r="ACX44" s="227">
        <v>70.5</v>
      </c>
      <c r="ACY44" s="225">
        <f t="shared" ref="ACY44" si="789">ACW44*ACX44</f>
        <v>7050</v>
      </c>
      <c r="ACZ44" s="131"/>
      <c r="ADA44" s="227">
        <v>100</v>
      </c>
      <c r="ADB44" s="227">
        <v>70.5</v>
      </c>
      <c r="ADC44" s="225">
        <f t="shared" ref="ADC44" si="790">ADA44*ADB44</f>
        <v>7050</v>
      </c>
      <c r="ADD44" s="131"/>
      <c r="ADE44" s="227">
        <v>100</v>
      </c>
      <c r="ADF44" s="227">
        <v>70.5</v>
      </c>
      <c r="ADG44" s="225">
        <f t="shared" ref="ADG44" si="791">ADE44*ADF44</f>
        <v>7050</v>
      </c>
      <c r="ADH44" s="131"/>
      <c r="ADI44" s="227">
        <v>100</v>
      </c>
      <c r="ADJ44" s="227">
        <v>70.5</v>
      </c>
      <c r="ADK44" s="225">
        <f t="shared" si="650"/>
        <v>7050</v>
      </c>
      <c r="ADL44" s="131"/>
      <c r="ADM44" s="227">
        <v>100</v>
      </c>
      <c r="ADN44" s="227">
        <v>70.5</v>
      </c>
      <c r="ADO44" s="225">
        <f t="shared" si="651"/>
        <v>7050</v>
      </c>
      <c r="ADP44" s="131"/>
      <c r="ADQ44" s="227">
        <v>100</v>
      </c>
      <c r="ADR44" s="227">
        <v>70.5</v>
      </c>
      <c r="ADS44" s="225">
        <f t="shared" si="652"/>
        <v>7050</v>
      </c>
      <c r="ADT44" s="131"/>
      <c r="ADU44" s="225">
        <v>100</v>
      </c>
      <c r="ADV44" s="225">
        <v>70.5</v>
      </c>
      <c r="ADW44" s="225">
        <f t="shared" si="653"/>
        <v>7050</v>
      </c>
      <c r="ADX44" s="131"/>
      <c r="ADY44" s="225">
        <v>100</v>
      </c>
      <c r="ADZ44" s="225">
        <v>70.489999999999995</v>
      </c>
      <c r="AEA44" s="225">
        <f t="shared" si="654"/>
        <v>7048.9999999999991</v>
      </c>
      <c r="AEB44" s="131"/>
      <c r="AEC44" s="225">
        <v>100</v>
      </c>
      <c r="AED44" s="225">
        <v>21</v>
      </c>
      <c r="AEE44" s="225">
        <f t="shared" si="655"/>
        <v>2100</v>
      </c>
      <c r="AEF44" s="131"/>
      <c r="AEG44" s="225"/>
      <c r="AEH44" s="225"/>
      <c r="AEI44" s="225"/>
      <c r="AEJ44" s="131"/>
      <c r="AEK44" s="225"/>
      <c r="AEL44" s="225"/>
      <c r="AEM44" s="225"/>
      <c r="AEN44" s="131"/>
      <c r="AEO44" s="225"/>
      <c r="AEP44" s="225"/>
      <c r="AEQ44" s="225"/>
      <c r="AER44" s="131"/>
      <c r="AES44" s="225"/>
      <c r="AET44" s="225"/>
      <c r="AEU44" s="225"/>
      <c r="AEV44" s="131"/>
      <c r="AEW44" s="225"/>
      <c r="AEX44" s="225"/>
      <c r="AEY44" s="225"/>
      <c r="AEZ44" s="131"/>
      <c r="AFA44" s="225"/>
      <c r="AFB44" s="225"/>
      <c r="AFC44" s="225"/>
      <c r="AFD44" s="131"/>
      <c r="AFE44" s="225"/>
      <c r="AFF44" s="225"/>
      <c r="AFG44" s="225"/>
      <c r="AFH44" s="131"/>
      <c r="AFI44" s="225"/>
      <c r="AFJ44" s="225"/>
      <c r="AFK44" s="225"/>
      <c r="AFL44" s="131"/>
      <c r="AFM44" s="225"/>
      <c r="AFN44" s="225"/>
      <c r="AFO44" s="225"/>
      <c r="AFP44" s="225"/>
      <c r="AFQ44" s="225"/>
      <c r="AFR44" s="225"/>
      <c r="AFS44" s="225"/>
      <c r="AFT44" s="225"/>
      <c r="AFU44" s="225"/>
      <c r="AFV44" s="225"/>
      <c r="AFW44" s="225"/>
      <c r="AFX44" s="225"/>
      <c r="AFY44" s="253">
        <v>123.91200000000001</v>
      </c>
      <c r="AFZ44" s="253">
        <v>9601.11</v>
      </c>
      <c r="AGA44" s="253">
        <v>23.102</v>
      </c>
      <c r="AGB44" s="253">
        <v>1628.55</v>
      </c>
      <c r="AGC44" s="253">
        <v>0</v>
      </c>
      <c r="AGD44" s="253">
        <v>0</v>
      </c>
      <c r="AGE44" s="253">
        <v>0</v>
      </c>
      <c r="AGF44" s="253">
        <v>0</v>
      </c>
      <c r="AGG44" s="253">
        <v>0</v>
      </c>
      <c r="AGH44" s="253">
        <v>0</v>
      </c>
      <c r="AGI44" s="253">
        <v>1.8</v>
      </c>
      <c r="AGJ44" s="253">
        <v>126.9</v>
      </c>
      <c r="AGK44" s="253">
        <v>28.803000000000001</v>
      </c>
      <c r="AGL44" s="253">
        <v>2090.4</v>
      </c>
      <c r="AGM44" s="253">
        <v>0</v>
      </c>
      <c r="AGN44" s="253">
        <v>0</v>
      </c>
      <c r="AGO44" s="253">
        <v>7.2009999999999996</v>
      </c>
      <c r="AGP44" s="253">
        <v>507.6</v>
      </c>
      <c r="AGQ44" s="253"/>
      <c r="AGR44" s="253"/>
      <c r="AGS44" s="253"/>
      <c r="AGT44" s="253"/>
      <c r="AGU44" s="253"/>
      <c r="AGV44" s="253"/>
      <c r="AGW44" s="253"/>
      <c r="AGX44" s="253"/>
      <c r="AGY44" s="253"/>
      <c r="AGZ44" s="253"/>
      <c r="AHA44" s="253"/>
      <c r="AHB44" s="253"/>
      <c r="AHC44" s="126"/>
      <c r="AHD44" s="126"/>
      <c r="AHE44" s="126"/>
      <c r="AHF44" s="126"/>
      <c r="AHG44" s="126"/>
      <c r="AHH44" s="126"/>
      <c r="AHI44" s="126"/>
      <c r="AHJ44" s="126"/>
      <c r="AHK44" s="126"/>
      <c r="AHL44" s="126"/>
      <c r="AHM44" s="126"/>
      <c r="AHN44" s="126"/>
      <c r="AHO44" s="131">
        <f t="shared" si="12"/>
        <v>0</v>
      </c>
      <c r="AHP44" s="127">
        <f t="shared" si="13"/>
        <v>900</v>
      </c>
      <c r="AHQ44" s="127">
        <f t="shared" si="14"/>
        <v>66795</v>
      </c>
      <c r="AHR44" s="131">
        <f t="shared" si="15"/>
        <v>0</v>
      </c>
      <c r="AHS44" s="127">
        <f t="shared" si="16"/>
        <v>900</v>
      </c>
      <c r="AHT44" s="127">
        <f t="shared" si="756"/>
        <v>65272</v>
      </c>
      <c r="AHU44" s="131">
        <f t="shared" si="757"/>
        <v>0</v>
      </c>
      <c r="AHV44" s="127">
        <f t="shared" si="758"/>
        <v>900</v>
      </c>
      <c r="AHW44" s="127">
        <f t="shared" si="759"/>
        <v>65214</v>
      </c>
      <c r="AHX44" s="131"/>
      <c r="AHY44" s="127">
        <f t="shared" si="760"/>
        <v>1300</v>
      </c>
      <c r="AHZ44" s="127">
        <f t="shared" si="656"/>
        <v>94321</v>
      </c>
      <c r="AIA44" s="131">
        <f>V44+EW44+JT44+OQ44+TN44+YK44+ADH44</f>
        <v>0</v>
      </c>
      <c r="AIB44" s="127">
        <f>W44+EX44+JU44+OR44+TO44+YL44+ADI44</f>
        <v>1090</v>
      </c>
      <c r="AIC44" s="127">
        <f>Y44+EZ44+JW44+OT44+TQ44+YN44+ADK44</f>
        <v>79523.099999999991</v>
      </c>
      <c r="AID44" s="131">
        <f>Z44+FA44+JX44+OU44+TR44+YO44+ADL44</f>
        <v>0</v>
      </c>
      <c r="AIE44" s="127">
        <f>AA44+FB44+JY44+OV44+TS44+YP44+ADM44</f>
        <v>2050</v>
      </c>
      <c r="AIF44" s="127">
        <f>AC44+FD44+KA44+OX44+TU44+YR44+ADO44</f>
        <v>150458.5</v>
      </c>
      <c r="AIG44" s="131">
        <f>AD44+FE44+KB44+OY44+TV44+YS44+ADP44</f>
        <v>0</v>
      </c>
      <c r="AIH44" s="127">
        <f>SUM(AE44,FF44,KC44,OZ44,TW44,YT44,ADQ44)</f>
        <v>1690</v>
      </c>
      <c r="AII44" s="127">
        <f>SUM(AG44,FH44,KE44,PB44,TY44,YV44,ADS44)</f>
        <v>123639.1</v>
      </c>
      <c r="AIJ44" s="131">
        <f>SUM(AH44,FI44,KF44,PC44,TZ44,YW44,ADT44)</f>
        <v>0</v>
      </c>
      <c r="AIK44" s="127">
        <f>SUM(AI44,FJ44,KG44,PD44,UA44,YX44,ADU44)</f>
        <v>1900</v>
      </c>
      <c r="AIL44" s="127">
        <f>SUM(AK44,FL44,KI44,PF44,UC44,YZ44,ADW44)</f>
        <v>138439</v>
      </c>
      <c r="AIM44" s="131">
        <f>SUM(AL44,FM44,KJ44,PG44,UD44,ZA44,ADX44)</f>
        <v>0</v>
      </c>
      <c r="AIN44" s="127">
        <f>SUM(AM44,FN44,KK44,PH44,UE44,ZB44,ADY44)</f>
        <v>1750</v>
      </c>
      <c r="AIO44" s="127">
        <f>SUM(AO44,FP44,KM44,PJ44,UG44,ZD44,AEA44)</f>
        <v>127947.5</v>
      </c>
      <c r="AIP44" s="131"/>
      <c r="AIQ44" s="127">
        <f>AQ44+FR44+KO44+PL44+UI44+ZF44+AEC44</f>
        <v>550</v>
      </c>
      <c r="AIR44" s="127">
        <f>AS44+FT44+KQ44+PN44+UK44+ZH44+AEE44</f>
        <v>11940</v>
      </c>
      <c r="AIS44" s="131"/>
      <c r="AIT44" s="127"/>
      <c r="AIU44" s="127"/>
      <c r="AIV44" s="131"/>
      <c r="AIW44" s="127"/>
      <c r="AIX44" s="127"/>
      <c r="AIY44" s="131"/>
      <c r="AIZ44" s="127"/>
      <c r="AJA44" s="127"/>
      <c r="AJB44" s="131"/>
      <c r="AJC44" s="127"/>
      <c r="AJD44" s="127"/>
      <c r="AJE44" s="131"/>
      <c r="AJF44" s="127"/>
      <c r="AJG44" s="127"/>
      <c r="AJH44" s="131"/>
      <c r="AJI44" s="127"/>
      <c r="AJJ44" s="127"/>
      <c r="AJK44" s="131"/>
      <c r="AJL44" s="127"/>
      <c r="AJM44" s="127"/>
      <c r="AJN44" s="131"/>
      <c r="AJO44" s="127"/>
      <c r="AJP44" s="127"/>
      <c r="AJQ44" s="131"/>
      <c r="AJR44" s="127"/>
      <c r="AJS44" s="127"/>
      <c r="AJT44" s="127"/>
      <c r="AJU44" s="127"/>
      <c r="AJV44" s="127"/>
      <c r="AJW44" s="127"/>
      <c r="AJX44" s="127"/>
      <c r="AJY44" s="127"/>
      <c r="AJZ44" s="128">
        <f t="shared" si="42"/>
        <v>782.77800000000002</v>
      </c>
      <c r="AKA44" s="128">
        <f t="shared" si="43"/>
        <v>57355.98</v>
      </c>
      <c r="AKB44" s="128">
        <v>800.18</v>
      </c>
      <c r="AKC44" s="128">
        <v>58449.15</v>
      </c>
      <c r="AKD44" s="128">
        <v>1021.902</v>
      </c>
      <c r="AKE44" s="128">
        <v>73608.42</v>
      </c>
      <c r="AKF44" s="128">
        <f t="shared" si="761"/>
        <v>863.48599999999999</v>
      </c>
      <c r="AKG44" s="128">
        <f t="shared" si="762"/>
        <v>62858.55</v>
      </c>
      <c r="AKH44" s="128">
        <f t="shared" si="763"/>
        <v>1215.42</v>
      </c>
      <c r="AKI44" s="128">
        <f t="shared" si="583"/>
        <v>89582.43</v>
      </c>
      <c r="AKJ44" s="128">
        <v>2044.7050000000002</v>
      </c>
      <c r="AKK44" s="128">
        <v>151183.74</v>
      </c>
      <c r="AKL44" s="128">
        <f>CY44+HZ44+MW44+RT44+WQ44+ABN44+AGK44</f>
        <v>1105.011</v>
      </c>
      <c r="AKM44" s="128">
        <f>CZ44+IA44+MX44+RU44+WR44+ABO44+AGL44</f>
        <v>82043.34</v>
      </c>
      <c r="AKN44" s="128">
        <f>SUM(DA44,IB44,MY44,RV44,WS44,ABP44,AGM44)</f>
        <v>143.11500000000001</v>
      </c>
      <c r="AKO44" s="128">
        <f>SUM(DB44,IC44,MZ44,RW44,WT44,ABQ44,AGN44)</f>
        <v>10017</v>
      </c>
      <c r="AKP44" s="128">
        <f>SUM(DC44,ID44,NA44,RX44,WU44,ABR44,AGO44)</f>
        <v>143.71</v>
      </c>
      <c r="AKQ44" s="128">
        <f>SUM(DD44,IE44,NB44,RY44,WV44,ABS44,AGP44)</f>
        <v>8008.2000000000007</v>
      </c>
      <c r="AKR44" s="128"/>
      <c r="AKS44" s="128"/>
      <c r="AKT44" s="128"/>
      <c r="AKU44" s="128"/>
      <c r="AKV44" s="128"/>
      <c r="AKW44" s="128"/>
      <c r="AKX44" s="128"/>
      <c r="AKY44" s="128"/>
      <c r="AKZ44" s="128"/>
      <c r="ALA44" s="128"/>
      <c r="ALB44" s="128"/>
      <c r="ALC44" s="128"/>
      <c r="ALD44" s="128"/>
      <c r="ALE44" s="128"/>
      <c r="ALF44" s="128"/>
      <c r="ALG44" s="128"/>
      <c r="ALH44" s="128"/>
      <c r="ALI44" s="128"/>
      <c r="ALJ44" s="128"/>
      <c r="ALK44" s="128"/>
      <c r="ALL44" s="128"/>
      <c r="ALM44" s="128"/>
      <c r="ALN44" s="128"/>
      <c r="ALO44" s="128"/>
      <c r="ALP44" s="128"/>
      <c r="ALQ44" s="128"/>
      <c r="ALR44" s="128"/>
    </row>
    <row r="45" spans="1:1006" s="115" customFormat="1" ht="18" customHeight="1" outlineLevel="1" x14ac:dyDescent="0.25">
      <c r="A45" s="120"/>
      <c r="B45" s="120"/>
      <c r="C45" s="299" t="s">
        <v>454</v>
      </c>
      <c r="D45" s="140"/>
      <c r="E45" s="205"/>
      <c r="F45" s="205"/>
      <c r="G45" s="225"/>
      <c r="H45" s="225"/>
      <c r="I45" s="208"/>
      <c r="J45" s="205"/>
      <c r="K45" s="225"/>
      <c r="L45" s="225"/>
      <c r="M45" s="208"/>
      <c r="N45" s="205"/>
      <c r="O45" s="225"/>
      <c r="P45" s="225"/>
      <c r="Q45" s="208"/>
      <c r="R45" s="205"/>
      <c r="S45" s="225"/>
      <c r="T45" s="225"/>
      <c r="U45" s="208"/>
      <c r="V45" s="207"/>
      <c r="W45" s="225"/>
      <c r="X45" s="225"/>
      <c r="Y45" s="208"/>
      <c r="Z45" s="207"/>
      <c r="AA45" s="225"/>
      <c r="AB45" s="225"/>
      <c r="AC45" s="208"/>
      <c r="AD45" s="207"/>
      <c r="AE45" s="225"/>
      <c r="AF45" s="225"/>
      <c r="AG45" s="208"/>
      <c r="AH45" s="207"/>
      <c r="AI45" s="225"/>
      <c r="AJ45" s="225"/>
      <c r="AK45" s="208"/>
      <c r="AL45" s="207"/>
      <c r="AM45" s="225"/>
      <c r="AN45" s="225"/>
      <c r="AO45" s="208"/>
      <c r="AP45" s="207"/>
      <c r="AQ45" s="225"/>
      <c r="AR45" s="225"/>
      <c r="AS45" s="208"/>
      <c r="AT45" s="207"/>
      <c r="AU45" s="225"/>
      <c r="AV45" s="225"/>
      <c r="AW45" s="208"/>
      <c r="AX45" s="207"/>
      <c r="AY45" s="225"/>
      <c r="AZ45" s="225"/>
      <c r="BA45" s="208"/>
      <c r="BB45" s="207"/>
      <c r="BC45" s="225"/>
      <c r="BD45" s="225"/>
      <c r="BE45" s="208"/>
      <c r="BF45" s="207"/>
      <c r="BG45" s="225"/>
      <c r="BH45" s="225"/>
      <c r="BI45" s="208"/>
      <c r="BJ45" s="207"/>
      <c r="BK45" s="225"/>
      <c r="BL45" s="225"/>
      <c r="BM45" s="208"/>
      <c r="BN45" s="207"/>
      <c r="BO45" s="225"/>
      <c r="BP45" s="225"/>
      <c r="BQ45" s="208"/>
      <c r="BR45" s="207"/>
      <c r="BS45" s="225"/>
      <c r="BT45" s="225"/>
      <c r="BU45" s="208"/>
      <c r="BV45" s="207"/>
      <c r="BW45" s="225"/>
      <c r="BX45" s="225"/>
      <c r="BY45" s="208"/>
      <c r="BZ45" s="207"/>
      <c r="CA45" s="225"/>
      <c r="CB45" s="225"/>
      <c r="CC45" s="208"/>
      <c r="CD45" s="225"/>
      <c r="CE45" s="225"/>
      <c r="CF45" s="208"/>
      <c r="CG45" s="225"/>
      <c r="CH45" s="225"/>
      <c r="CI45" s="226"/>
      <c r="CJ45" s="226"/>
      <c r="CK45" s="226"/>
      <c r="CL45" s="226"/>
      <c r="CM45" s="253">
        <v>0</v>
      </c>
      <c r="CN45" s="253">
        <v>0</v>
      </c>
      <c r="CO45" s="253">
        <v>0</v>
      </c>
      <c r="CP45" s="253">
        <v>0</v>
      </c>
      <c r="CQ45" s="253">
        <v>0</v>
      </c>
      <c r="CR45" s="253">
        <v>0</v>
      </c>
      <c r="CS45" s="253">
        <v>0</v>
      </c>
      <c r="CT45" s="253">
        <v>0</v>
      </c>
      <c r="CU45" s="253">
        <v>0</v>
      </c>
      <c r="CV45" s="253">
        <v>0</v>
      </c>
      <c r="CW45" s="253"/>
      <c r="CX45" s="253"/>
      <c r="CY45" s="253"/>
      <c r="CZ45" s="253"/>
      <c r="DA45" s="253"/>
      <c r="DB45" s="253"/>
      <c r="DC45" s="253"/>
      <c r="DD45" s="253"/>
      <c r="DE45" s="253"/>
      <c r="DF45" s="253"/>
      <c r="DG45" s="253"/>
      <c r="DH45" s="253"/>
      <c r="DI45" s="253"/>
      <c r="DJ45" s="253"/>
      <c r="DK45" s="253"/>
      <c r="DL45" s="253"/>
      <c r="DM45" s="253"/>
      <c r="DN45" s="253"/>
      <c r="DO45" s="253"/>
      <c r="DP45" s="253"/>
      <c r="DQ45" s="253"/>
      <c r="DR45" s="253"/>
      <c r="DS45" s="253"/>
      <c r="DT45" s="253"/>
      <c r="DU45" s="253"/>
      <c r="DV45" s="253"/>
      <c r="DW45" s="253"/>
      <c r="DX45" s="253"/>
      <c r="DY45" s="253"/>
      <c r="DZ45" s="253"/>
      <c r="EA45" s="126"/>
      <c r="EB45" s="126"/>
      <c r="EC45" s="126"/>
      <c r="ED45" s="126"/>
      <c r="EE45" s="126"/>
      <c r="EF45" s="126"/>
      <c r="EG45" s="131"/>
      <c r="EH45" s="225"/>
      <c r="EI45" s="227"/>
      <c r="EJ45" s="226"/>
      <c r="EK45" s="131"/>
      <c r="EL45" s="225"/>
      <c r="EM45" s="227"/>
      <c r="EN45" s="226"/>
      <c r="EO45" s="131"/>
      <c r="EP45" s="225"/>
      <c r="EQ45" s="227"/>
      <c r="ER45" s="226"/>
      <c r="ES45" s="131"/>
      <c r="ET45" s="225"/>
      <c r="EU45" s="227"/>
      <c r="EV45" s="226"/>
      <c r="EW45" s="131"/>
      <c r="EX45" s="225"/>
      <c r="EY45" s="227"/>
      <c r="EZ45" s="226"/>
      <c r="FA45" s="131"/>
      <c r="FB45" s="225"/>
      <c r="FC45" s="227"/>
      <c r="FD45" s="226"/>
      <c r="FE45" s="131"/>
      <c r="FF45" s="225"/>
      <c r="FG45" s="227"/>
      <c r="FH45" s="226"/>
      <c r="FI45" s="131"/>
      <c r="FJ45" s="225"/>
      <c r="FK45" s="225"/>
      <c r="FL45" s="226"/>
      <c r="FM45" s="131"/>
      <c r="FN45" s="225"/>
      <c r="FO45" s="225"/>
      <c r="FP45" s="226"/>
      <c r="FQ45" s="131"/>
      <c r="FR45" s="225"/>
      <c r="FS45" s="225"/>
      <c r="FT45" s="226"/>
      <c r="FU45" s="131"/>
      <c r="FV45" s="225"/>
      <c r="FW45" s="225"/>
      <c r="FX45" s="226"/>
      <c r="FY45" s="131"/>
      <c r="FZ45" s="225"/>
      <c r="GA45" s="225"/>
      <c r="GB45" s="226"/>
      <c r="GC45" s="131"/>
      <c r="GD45" s="225"/>
      <c r="GE45" s="225"/>
      <c r="GF45" s="226"/>
      <c r="GG45" s="131"/>
      <c r="GH45" s="225"/>
      <c r="GI45" s="225"/>
      <c r="GJ45" s="226"/>
      <c r="GK45" s="131"/>
      <c r="GL45" s="225"/>
      <c r="GM45" s="225"/>
      <c r="GN45" s="226"/>
      <c r="GO45" s="131"/>
      <c r="GP45" s="225"/>
      <c r="GQ45" s="225"/>
      <c r="GR45" s="226"/>
      <c r="GS45" s="131"/>
      <c r="GT45" s="225"/>
      <c r="GU45" s="225"/>
      <c r="GV45" s="226"/>
      <c r="GW45" s="131"/>
      <c r="GX45" s="225"/>
      <c r="GY45" s="225"/>
      <c r="GZ45" s="226"/>
      <c r="HA45" s="131"/>
      <c r="HB45" s="225"/>
      <c r="HC45" s="225"/>
      <c r="HD45" s="226"/>
      <c r="HE45" s="225"/>
      <c r="HF45" s="225"/>
      <c r="HG45" s="226"/>
      <c r="HH45" s="225"/>
      <c r="HI45" s="225"/>
      <c r="HJ45" s="226"/>
      <c r="HK45" s="226"/>
      <c r="HL45" s="226"/>
      <c r="HM45" s="226"/>
      <c r="HN45" s="253">
        <v>0</v>
      </c>
      <c r="HO45" s="253">
        <v>0</v>
      </c>
      <c r="HP45" s="253">
        <v>0</v>
      </c>
      <c r="HQ45" s="253">
        <v>0</v>
      </c>
      <c r="HR45" s="253"/>
      <c r="HS45" s="253"/>
      <c r="HT45" s="253"/>
      <c r="HU45" s="253"/>
      <c r="HV45" s="253"/>
      <c r="HW45" s="253"/>
      <c r="HX45" s="253"/>
      <c r="HY45" s="253"/>
      <c r="HZ45" s="253"/>
      <c r="IA45" s="253"/>
      <c r="IB45" s="253"/>
      <c r="IC45" s="253"/>
      <c r="ID45" s="253"/>
      <c r="IE45" s="253"/>
      <c r="IF45" s="253"/>
      <c r="IG45" s="253"/>
      <c r="IH45" s="253"/>
      <c r="II45" s="253"/>
      <c r="IJ45" s="253"/>
      <c r="IK45" s="253"/>
      <c r="IL45" s="253"/>
      <c r="IM45" s="253"/>
      <c r="IN45" s="253"/>
      <c r="IO45" s="253"/>
      <c r="IP45" s="253"/>
      <c r="IQ45" s="253"/>
      <c r="IR45" s="253"/>
      <c r="IS45" s="253"/>
      <c r="IT45" s="253"/>
      <c r="IU45" s="253"/>
      <c r="IV45" s="253"/>
      <c r="IW45" s="253"/>
      <c r="IX45" s="253"/>
      <c r="IY45" s="253"/>
      <c r="IZ45" s="126"/>
      <c r="JA45" s="126"/>
      <c r="JB45" s="126"/>
      <c r="JC45" s="126"/>
      <c r="JD45" s="131"/>
      <c r="JE45" s="225"/>
      <c r="JF45" s="131"/>
      <c r="JG45" s="228"/>
      <c r="JH45" s="131"/>
      <c r="JI45" s="225"/>
      <c r="JJ45" s="131"/>
      <c r="JK45" s="228"/>
      <c r="JL45" s="131"/>
      <c r="JM45" s="225"/>
      <c r="JN45" s="131"/>
      <c r="JO45" s="228"/>
      <c r="JP45" s="131"/>
      <c r="JQ45" s="225"/>
      <c r="JR45" s="131"/>
      <c r="JS45" s="228"/>
      <c r="JT45" s="131"/>
      <c r="JU45" s="225"/>
      <c r="JV45" s="131"/>
      <c r="JW45" s="228"/>
      <c r="JX45" s="131"/>
      <c r="JY45" s="225"/>
      <c r="JZ45" s="131"/>
      <c r="KA45" s="228"/>
      <c r="KB45" s="131"/>
      <c r="KC45" s="131"/>
      <c r="KD45" s="131"/>
      <c r="KE45" s="228"/>
      <c r="KF45" s="131"/>
      <c r="KG45" s="131"/>
      <c r="KH45" s="131"/>
      <c r="KI45" s="228"/>
      <c r="KJ45" s="131"/>
      <c r="KK45" s="131"/>
      <c r="KL45" s="131"/>
      <c r="KM45" s="228"/>
      <c r="KN45" s="131"/>
      <c r="KO45" s="131"/>
      <c r="KP45" s="131"/>
      <c r="KQ45" s="228"/>
      <c r="KR45" s="131"/>
      <c r="KS45" s="131"/>
      <c r="KT45" s="131"/>
      <c r="KU45" s="228"/>
      <c r="KV45" s="131"/>
      <c r="KW45" s="131"/>
      <c r="KX45" s="131"/>
      <c r="KY45" s="228"/>
      <c r="KZ45" s="131"/>
      <c r="LA45" s="131"/>
      <c r="LB45" s="131"/>
      <c r="LC45" s="228"/>
      <c r="LD45" s="131"/>
      <c r="LE45" s="131"/>
      <c r="LF45" s="131"/>
      <c r="LG45" s="228"/>
      <c r="LH45" s="131"/>
      <c r="LI45" s="131"/>
      <c r="LJ45" s="131"/>
      <c r="LK45" s="228"/>
      <c r="LL45" s="131"/>
      <c r="LM45" s="131"/>
      <c r="LN45" s="131"/>
      <c r="LO45" s="228"/>
      <c r="LP45" s="131"/>
      <c r="LQ45" s="131"/>
      <c r="LR45" s="131"/>
      <c r="LS45" s="228"/>
      <c r="LT45" s="131"/>
      <c r="LU45" s="131"/>
      <c r="LV45" s="131"/>
      <c r="LW45" s="228"/>
      <c r="LX45" s="131"/>
      <c r="LY45" s="131"/>
      <c r="LZ45" s="131"/>
      <c r="MA45" s="228"/>
      <c r="MB45" s="131"/>
      <c r="MC45" s="131"/>
      <c r="MD45" s="228"/>
      <c r="ME45" s="131"/>
      <c r="MF45" s="131"/>
      <c r="MG45" s="228"/>
      <c r="MH45" s="228"/>
      <c r="MI45" s="228"/>
      <c r="MJ45" s="228"/>
      <c r="MK45" s="253"/>
      <c r="ML45" s="253"/>
      <c r="MM45" s="253">
        <v>26.402999999999999</v>
      </c>
      <c r="MN45" s="253">
        <v>1861.2</v>
      </c>
      <c r="MO45" s="253"/>
      <c r="MP45" s="253"/>
      <c r="MQ45" s="253"/>
      <c r="MR45" s="253"/>
      <c r="MS45" s="253">
        <v>41.404000000000003</v>
      </c>
      <c r="MT45" s="253">
        <v>2918.7</v>
      </c>
      <c r="MU45" s="253"/>
      <c r="MV45" s="253"/>
      <c r="MW45" s="253"/>
      <c r="MX45" s="253"/>
      <c r="MY45" s="253"/>
      <c r="MZ45" s="253"/>
      <c r="NA45" s="253"/>
      <c r="NB45" s="253"/>
      <c r="NC45" s="253"/>
      <c r="ND45" s="253"/>
      <c r="NE45" s="253"/>
      <c r="NF45" s="253"/>
      <c r="NG45" s="253"/>
      <c r="NH45" s="253"/>
      <c r="NI45" s="253"/>
      <c r="NJ45" s="253"/>
      <c r="NK45" s="253"/>
      <c r="NL45" s="253"/>
      <c r="NM45" s="253"/>
      <c r="NN45" s="253"/>
      <c r="NO45" s="125"/>
      <c r="NP45" s="125"/>
      <c r="NQ45" s="125"/>
      <c r="NR45" s="125"/>
      <c r="NS45" s="125"/>
      <c r="NT45" s="125"/>
      <c r="NU45" s="125"/>
      <c r="NV45" s="125"/>
      <c r="NW45" s="125"/>
      <c r="NX45" s="125"/>
      <c r="NY45" s="125"/>
      <c r="NZ45" s="125"/>
      <c r="OA45" s="228"/>
      <c r="OB45" s="225"/>
      <c r="OC45" s="225"/>
      <c r="OD45" s="225"/>
      <c r="OE45" s="228"/>
      <c r="OF45" s="225"/>
      <c r="OG45" s="225"/>
      <c r="OH45" s="225"/>
      <c r="OI45" s="228"/>
      <c r="OJ45" s="225"/>
      <c r="OK45" s="225"/>
      <c r="OL45" s="225"/>
      <c r="OM45" s="228"/>
      <c r="ON45" s="225"/>
      <c r="OO45" s="225"/>
      <c r="OP45" s="225"/>
      <c r="OQ45" s="228"/>
      <c r="OR45" s="225"/>
      <c r="OS45" s="225"/>
      <c r="OT45" s="225"/>
      <c r="OU45" s="228"/>
      <c r="OV45" s="225"/>
      <c r="OW45" s="225"/>
      <c r="OX45" s="225"/>
      <c r="OY45" s="228"/>
      <c r="OZ45" s="225"/>
      <c r="PA45" s="225"/>
      <c r="PB45" s="225"/>
      <c r="PC45" s="228"/>
      <c r="PD45" s="225"/>
      <c r="PE45" s="225"/>
      <c r="PF45" s="225"/>
      <c r="PG45" s="228"/>
      <c r="PH45" s="225"/>
      <c r="PI45" s="225"/>
      <c r="PJ45" s="225"/>
      <c r="PK45" s="228"/>
      <c r="PL45" s="225"/>
      <c r="PM45" s="225"/>
      <c r="PN45" s="225"/>
      <c r="PO45" s="228"/>
      <c r="PP45" s="225"/>
      <c r="PQ45" s="225"/>
      <c r="PR45" s="225"/>
      <c r="PS45" s="228"/>
      <c r="PT45" s="225"/>
      <c r="PU45" s="225"/>
      <c r="PV45" s="225"/>
      <c r="PW45" s="228"/>
      <c r="PX45" s="225"/>
      <c r="PY45" s="225"/>
      <c r="PZ45" s="225"/>
      <c r="QA45" s="228"/>
      <c r="QB45" s="225"/>
      <c r="QC45" s="225"/>
      <c r="QD45" s="225"/>
      <c r="QE45" s="228"/>
      <c r="QF45" s="225"/>
      <c r="QG45" s="225"/>
      <c r="QH45" s="225"/>
      <c r="QI45" s="228"/>
      <c r="QJ45" s="225"/>
      <c r="QK45" s="225"/>
      <c r="QL45" s="225"/>
      <c r="QM45" s="228"/>
      <c r="QN45" s="225"/>
      <c r="QO45" s="225"/>
      <c r="QP45" s="225"/>
      <c r="QQ45" s="228"/>
      <c r="QR45" s="225"/>
      <c r="QS45" s="225"/>
      <c r="QT45" s="225"/>
      <c r="QU45" s="228"/>
      <c r="QV45" s="225"/>
      <c r="QW45" s="225"/>
      <c r="QX45" s="225"/>
      <c r="QY45" s="225"/>
      <c r="QZ45" s="225"/>
      <c r="RA45" s="225"/>
      <c r="RB45" s="225"/>
      <c r="RC45" s="225"/>
      <c r="RD45" s="225"/>
      <c r="RE45" s="225"/>
      <c r="RF45" s="225"/>
      <c r="RG45" s="225"/>
      <c r="RH45" s="253"/>
      <c r="RI45" s="253"/>
      <c r="RJ45" s="253"/>
      <c r="RK45" s="253"/>
      <c r="RL45" s="253"/>
      <c r="RM45" s="253"/>
      <c r="RN45" s="253"/>
      <c r="RO45" s="253"/>
      <c r="RP45" s="253"/>
      <c r="RQ45" s="253"/>
      <c r="RR45" s="253"/>
      <c r="RS45" s="253"/>
      <c r="RT45" s="253"/>
      <c r="RU45" s="253"/>
      <c r="RV45" s="253"/>
      <c r="RW45" s="253"/>
      <c r="RX45" s="253"/>
      <c r="RY45" s="253"/>
      <c r="RZ45" s="253"/>
      <c r="SA45" s="253"/>
      <c r="SB45" s="253"/>
      <c r="SC45" s="253"/>
      <c r="SD45" s="253"/>
      <c r="SE45" s="253"/>
      <c r="SF45" s="253"/>
      <c r="SG45" s="253"/>
      <c r="SH45" s="253"/>
      <c r="SI45" s="253"/>
      <c r="SJ45" s="253"/>
      <c r="SK45" s="253"/>
      <c r="SL45" s="125"/>
      <c r="SM45" s="125"/>
      <c r="SN45" s="125"/>
      <c r="SO45" s="125"/>
      <c r="SP45" s="125"/>
      <c r="SQ45" s="125"/>
      <c r="SR45" s="125"/>
      <c r="SS45" s="125"/>
      <c r="ST45" s="125"/>
      <c r="SU45" s="125"/>
      <c r="SV45" s="125"/>
      <c r="SW45" s="125"/>
      <c r="SX45" s="228"/>
      <c r="SY45" s="240">
        <v>0</v>
      </c>
      <c r="SZ45" s="124"/>
      <c r="TA45" s="226"/>
      <c r="TB45" s="228"/>
      <c r="TC45" s="240">
        <v>0</v>
      </c>
      <c r="TD45" s="124"/>
      <c r="TE45" s="226"/>
      <c r="TF45" s="228"/>
      <c r="TG45" s="240">
        <v>0</v>
      </c>
      <c r="TH45" s="124"/>
      <c r="TI45" s="226"/>
      <c r="TJ45" s="228"/>
      <c r="TK45" s="240">
        <v>0</v>
      </c>
      <c r="TL45" s="124"/>
      <c r="TM45" s="226"/>
      <c r="TN45" s="228"/>
      <c r="TO45" s="240"/>
      <c r="TP45" s="124"/>
      <c r="TQ45" s="226"/>
      <c r="TR45" s="228"/>
      <c r="TS45" s="240"/>
      <c r="TT45" s="124"/>
      <c r="TU45" s="226"/>
      <c r="TV45" s="228"/>
      <c r="TW45" s="240"/>
      <c r="TX45" s="124"/>
      <c r="TY45" s="226"/>
      <c r="TZ45" s="228"/>
      <c r="UA45" s="219"/>
      <c r="UB45" s="124"/>
      <c r="UC45" s="226"/>
      <c r="UD45" s="228"/>
      <c r="UE45" s="219"/>
      <c r="UF45" s="124"/>
      <c r="UG45" s="226"/>
      <c r="UH45" s="228"/>
      <c r="UI45" s="219"/>
      <c r="UJ45" s="124"/>
      <c r="UK45" s="226"/>
      <c r="UL45" s="228"/>
      <c r="UM45" s="219"/>
      <c r="UN45" s="124"/>
      <c r="UO45" s="226"/>
      <c r="UP45" s="228"/>
      <c r="UQ45" s="207"/>
      <c r="UR45" s="124"/>
      <c r="US45" s="226"/>
      <c r="UT45" s="228"/>
      <c r="UU45" s="207"/>
      <c r="UV45" s="124"/>
      <c r="UW45" s="226"/>
      <c r="UX45" s="228"/>
      <c r="UY45" s="207"/>
      <c r="UZ45" s="124"/>
      <c r="VA45" s="226"/>
      <c r="VB45" s="228"/>
      <c r="VC45" s="207"/>
      <c r="VD45" s="124"/>
      <c r="VE45" s="226"/>
      <c r="VF45" s="228"/>
      <c r="VG45" s="207"/>
      <c r="VH45" s="124"/>
      <c r="VI45" s="226"/>
      <c r="VJ45" s="228"/>
      <c r="VK45" s="206"/>
      <c r="VL45" s="124"/>
      <c r="VM45" s="226"/>
      <c r="VN45" s="228"/>
      <c r="VO45" s="206"/>
      <c r="VP45" s="124"/>
      <c r="VQ45" s="226"/>
      <c r="VR45" s="228"/>
      <c r="VS45" s="206"/>
      <c r="VT45" s="124"/>
      <c r="VU45" s="226"/>
      <c r="VV45" s="225"/>
      <c r="VW45" s="124"/>
      <c r="VX45" s="226"/>
      <c r="VY45" s="225"/>
      <c r="VZ45" s="124"/>
      <c r="WA45" s="226"/>
      <c r="WB45" s="226"/>
      <c r="WC45" s="226"/>
      <c r="WD45" s="226"/>
      <c r="WE45" s="253"/>
      <c r="WF45" s="253"/>
      <c r="WG45" s="253">
        <v>3.6</v>
      </c>
      <c r="WH45" s="253">
        <v>252</v>
      </c>
      <c r="WI45" s="253"/>
      <c r="WJ45" s="253"/>
      <c r="WK45" s="253"/>
      <c r="WL45" s="253"/>
      <c r="WM45" s="253"/>
      <c r="WN45" s="253"/>
      <c r="WO45" s="253"/>
      <c r="WP45" s="253"/>
      <c r="WQ45" s="253"/>
      <c r="WR45" s="253"/>
      <c r="WS45" s="253"/>
      <c r="WT45" s="253"/>
      <c r="WU45" s="253"/>
      <c r="WV45" s="253"/>
      <c r="WW45" s="253"/>
      <c r="WX45" s="253"/>
      <c r="WY45" s="253"/>
      <c r="WZ45" s="253"/>
      <c r="XA45" s="253"/>
      <c r="XB45" s="253"/>
      <c r="XC45" s="253"/>
      <c r="XD45" s="253"/>
      <c r="XE45" s="253"/>
      <c r="XF45" s="253"/>
      <c r="XG45" s="253"/>
      <c r="XH45" s="253"/>
      <c r="XI45" s="125"/>
      <c r="XJ45" s="125"/>
      <c r="XK45" s="125"/>
      <c r="XL45" s="125"/>
      <c r="XM45" s="125"/>
      <c r="XN45" s="125"/>
      <c r="XO45" s="125"/>
      <c r="XP45" s="125"/>
      <c r="XQ45" s="125"/>
      <c r="XR45" s="125"/>
      <c r="XS45" s="125"/>
      <c r="XT45" s="125"/>
      <c r="XU45" s="228"/>
      <c r="XV45" s="226"/>
      <c r="XW45" s="226"/>
      <c r="XX45" s="208"/>
      <c r="XY45" s="228"/>
      <c r="XZ45" s="226"/>
      <c r="YA45" s="226"/>
      <c r="YB45" s="208"/>
      <c r="YC45" s="228"/>
      <c r="YD45" s="226"/>
      <c r="YE45" s="226"/>
      <c r="YF45" s="208"/>
      <c r="YG45" s="228"/>
      <c r="YH45" s="226"/>
      <c r="YI45" s="226"/>
      <c r="YJ45" s="208"/>
      <c r="YK45" s="228"/>
      <c r="YL45" s="226"/>
      <c r="YM45" s="226"/>
      <c r="YN45" s="208"/>
      <c r="YO45" s="228"/>
      <c r="YP45" s="226"/>
      <c r="YQ45" s="226"/>
      <c r="YR45" s="208"/>
      <c r="YS45" s="228"/>
      <c r="YT45" s="226"/>
      <c r="YU45" s="226"/>
      <c r="YV45" s="208"/>
      <c r="YW45" s="228"/>
      <c r="YX45" s="226"/>
      <c r="YY45" s="226"/>
      <c r="YZ45" s="208"/>
      <c r="ZA45" s="228"/>
      <c r="ZB45" s="226"/>
      <c r="ZC45" s="226"/>
      <c r="ZD45" s="208"/>
      <c r="ZE45" s="228"/>
      <c r="ZF45" s="226"/>
      <c r="ZG45" s="226"/>
      <c r="ZH45" s="208"/>
      <c r="ZI45" s="228"/>
      <c r="ZJ45" s="225"/>
      <c r="ZK45" s="225"/>
      <c r="ZL45" s="208"/>
      <c r="ZM45" s="228"/>
      <c r="ZN45" s="225"/>
      <c r="ZO45" s="225"/>
      <c r="ZP45" s="208"/>
      <c r="ZQ45" s="228"/>
      <c r="ZR45" s="225"/>
      <c r="ZS45" s="225"/>
      <c r="ZT45" s="208"/>
      <c r="ZU45" s="228"/>
      <c r="ZV45" s="225"/>
      <c r="ZW45" s="225"/>
      <c r="ZX45" s="208"/>
      <c r="ZY45" s="228"/>
      <c r="ZZ45" s="225"/>
      <c r="AAA45" s="225"/>
      <c r="AAB45" s="208"/>
      <c r="AAC45" s="228"/>
      <c r="AAD45" s="225"/>
      <c r="AAE45" s="225"/>
      <c r="AAF45" s="208"/>
      <c r="AAG45" s="228"/>
      <c r="AAH45" s="225"/>
      <c r="AAI45" s="225"/>
      <c r="AAJ45" s="208"/>
      <c r="AAK45" s="228"/>
      <c r="AAL45" s="225"/>
      <c r="AAM45" s="225"/>
      <c r="AAN45" s="208"/>
      <c r="AAO45" s="228"/>
      <c r="AAP45" s="225"/>
      <c r="AAQ45" s="225"/>
      <c r="AAR45" s="208"/>
      <c r="AAS45" s="225"/>
      <c r="AAT45" s="225"/>
      <c r="AAU45" s="208"/>
      <c r="AAV45" s="225"/>
      <c r="AAW45" s="225"/>
      <c r="AAX45" s="226"/>
      <c r="AAY45" s="226"/>
      <c r="AAZ45" s="226"/>
      <c r="ABA45" s="226"/>
      <c r="ABB45" s="253"/>
      <c r="ABC45" s="253"/>
      <c r="ABD45" s="253"/>
      <c r="ABE45" s="253"/>
      <c r="ABF45" s="253"/>
      <c r="ABG45" s="253"/>
      <c r="ABH45" s="253"/>
      <c r="ABI45" s="253"/>
      <c r="ABJ45" s="253">
        <v>37.804000000000002</v>
      </c>
      <c r="ABK45" s="253">
        <v>3020.22</v>
      </c>
      <c r="ABL45" s="253"/>
      <c r="ABM45" s="253"/>
      <c r="ABN45" s="253"/>
      <c r="ABO45" s="253"/>
      <c r="ABP45" s="253"/>
      <c r="ABQ45" s="253"/>
      <c r="ABR45" s="253"/>
      <c r="ABS45" s="253"/>
      <c r="ABT45" s="253"/>
      <c r="ABU45" s="253"/>
      <c r="ABV45" s="253"/>
      <c r="ABW45" s="253"/>
      <c r="ABX45" s="253"/>
      <c r="ABY45" s="253"/>
      <c r="ABZ45" s="253"/>
      <c r="ACA45" s="253"/>
      <c r="ACB45" s="253"/>
      <c r="ACC45" s="253"/>
      <c r="ACD45" s="253"/>
      <c r="ACE45" s="253"/>
      <c r="ACF45" s="126"/>
      <c r="ACG45" s="126"/>
      <c r="ACH45" s="126"/>
      <c r="ACI45" s="126"/>
      <c r="ACJ45" s="126"/>
      <c r="ACK45" s="126"/>
      <c r="ACL45" s="126"/>
      <c r="ACM45" s="126"/>
      <c r="ACN45" s="126"/>
      <c r="ACO45" s="126"/>
      <c r="ACP45" s="126"/>
      <c r="ACQ45" s="126"/>
      <c r="ACR45" s="131"/>
      <c r="ACS45" s="227"/>
      <c r="ACT45" s="227"/>
      <c r="ACU45" s="225"/>
      <c r="ACV45" s="131"/>
      <c r="ACW45" s="227"/>
      <c r="ACX45" s="227"/>
      <c r="ACY45" s="225"/>
      <c r="ACZ45" s="131"/>
      <c r="ADA45" s="227"/>
      <c r="ADB45" s="227"/>
      <c r="ADC45" s="225"/>
      <c r="ADD45" s="131"/>
      <c r="ADE45" s="227"/>
      <c r="ADF45" s="227"/>
      <c r="ADG45" s="225"/>
      <c r="ADH45" s="131"/>
      <c r="ADI45" s="227"/>
      <c r="ADJ45" s="227"/>
      <c r="ADK45" s="225"/>
      <c r="ADL45" s="131"/>
      <c r="ADM45" s="227"/>
      <c r="ADN45" s="227"/>
      <c r="ADO45" s="225"/>
      <c r="ADP45" s="131"/>
      <c r="ADQ45" s="227"/>
      <c r="ADR45" s="227"/>
      <c r="ADS45" s="225"/>
      <c r="ADT45" s="131"/>
      <c r="ADU45" s="225"/>
      <c r="ADV45" s="225"/>
      <c r="ADW45" s="225"/>
      <c r="ADX45" s="131"/>
      <c r="ADY45" s="225"/>
      <c r="ADZ45" s="225"/>
      <c r="AEA45" s="225"/>
      <c r="AEB45" s="131"/>
      <c r="AEC45" s="225"/>
      <c r="AED45" s="225"/>
      <c r="AEE45" s="225"/>
      <c r="AEF45" s="131"/>
      <c r="AEG45" s="225"/>
      <c r="AEH45" s="225"/>
      <c r="AEI45" s="225"/>
      <c r="AEJ45" s="131"/>
      <c r="AEK45" s="225"/>
      <c r="AEL45" s="225"/>
      <c r="AEM45" s="225"/>
      <c r="AEN45" s="131"/>
      <c r="AEO45" s="225"/>
      <c r="AEP45" s="225"/>
      <c r="AEQ45" s="225"/>
      <c r="AER45" s="131"/>
      <c r="AES45" s="225"/>
      <c r="AET45" s="225"/>
      <c r="AEU45" s="225"/>
      <c r="AEV45" s="131"/>
      <c r="AEW45" s="225"/>
      <c r="AEX45" s="225"/>
      <c r="AEY45" s="225"/>
      <c r="AEZ45" s="131"/>
      <c r="AFA45" s="225"/>
      <c r="AFB45" s="225"/>
      <c r="AFC45" s="225"/>
      <c r="AFD45" s="131"/>
      <c r="AFE45" s="225"/>
      <c r="AFF45" s="225"/>
      <c r="AFG45" s="225"/>
      <c r="AFH45" s="131"/>
      <c r="AFI45" s="225"/>
      <c r="AFJ45" s="225"/>
      <c r="AFK45" s="225"/>
      <c r="AFL45" s="131"/>
      <c r="AFM45" s="225"/>
      <c r="AFN45" s="225"/>
      <c r="AFO45" s="225"/>
      <c r="AFP45" s="225"/>
      <c r="AFQ45" s="225"/>
      <c r="AFR45" s="225"/>
      <c r="AFS45" s="225"/>
      <c r="AFT45" s="225"/>
      <c r="AFU45" s="225"/>
      <c r="AFV45" s="225"/>
      <c r="AFW45" s="225"/>
      <c r="AFX45" s="225"/>
      <c r="AFY45" s="253">
        <v>0</v>
      </c>
      <c r="AFZ45" s="253">
        <v>0</v>
      </c>
      <c r="AGA45" s="253">
        <v>0</v>
      </c>
      <c r="AGB45" s="253">
        <v>0</v>
      </c>
      <c r="AGC45" s="253"/>
      <c r="AGD45" s="253"/>
      <c r="AGE45" s="253"/>
      <c r="AGF45" s="253"/>
      <c r="AGG45" s="253"/>
      <c r="AGH45" s="253"/>
      <c r="AGI45" s="253"/>
      <c r="AGJ45" s="253"/>
      <c r="AGK45" s="253"/>
      <c r="AGL45" s="253"/>
      <c r="AGM45" s="253"/>
      <c r="AGN45" s="253"/>
      <c r="AGO45" s="253"/>
      <c r="AGP45" s="253"/>
      <c r="AGQ45" s="253"/>
      <c r="AGR45" s="253"/>
      <c r="AGS45" s="253"/>
      <c r="AGT45" s="253"/>
      <c r="AGU45" s="253"/>
      <c r="AGV45" s="253"/>
      <c r="AGW45" s="253"/>
      <c r="AGX45" s="253"/>
      <c r="AGY45" s="253"/>
      <c r="AGZ45" s="253"/>
      <c r="AHA45" s="253"/>
      <c r="AHB45" s="253"/>
      <c r="AHC45" s="126"/>
      <c r="AHD45" s="126"/>
      <c r="AHE45" s="126"/>
      <c r="AHF45" s="126"/>
      <c r="AHG45" s="126"/>
      <c r="AHH45" s="126"/>
      <c r="AHI45" s="126"/>
      <c r="AHJ45" s="126"/>
      <c r="AHK45" s="126"/>
      <c r="AHL45" s="126"/>
      <c r="AHM45" s="126"/>
      <c r="AHN45" s="126"/>
      <c r="AHO45" s="131">
        <f t="shared" si="12"/>
        <v>0</v>
      </c>
      <c r="AHP45" s="127">
        <f t="shared" si="13"/>
        <v>0</v>
      </c>
      <c r="AHQ45" s="127">
        <f t="shared" si="14"/>
        <v>0</v>
      </c>
      <c r="AHR45" s="131">
        <f t="shared" si="15"/>
        <v>0</v>
      </c>
      <c r="AHS45" s="127">
        <f t="shared" si="16"/>
        <v>0</v>
      </c>
      <c r="AHT45" s="127">
        <f t="shared" si="756"/>
        <v>0</v>
      </c>
      <c r="AHU45" s="131">
        <f t="shared" si="757"/>
        <v>0</v>
      </c>
      <c r="AHV45" s="127">
        <f t="shared" si="758"/>
        <v>0</v>
      </c>
      <c r="AHW45" s="127">
        <f t="shared" si="759"/>
        <v>0</v>
      </c>
      <c r="AHX45" s="131"/>
      <c r="AHY45" s="127">
        <f t="shared" si="760"/>
        <v>0</v>
      </c>
      <c r="AHZ45" s="127">
        <f t="shared" si="656"/>
        <v>0</v>
      </c>
      <c r="AIA45" s="131"/>
      <c r="AIB45" s="127"/>
      <c r="AIC45" s="127"/>
      <c r="AID45" s="131"/>
      <c r="AIE45" s="127"/>
      <c r="AIF45" s="127"/>
      <c r="AIG45" s="131"/>
      <c r="AIH45" s="127"/>
      <c r="AII45" s="127"/>
      <c r="AIJ45" s="131"/>
      <c r="AIK45" s="127"/>
      <c r="AIL45" s="127"/>
      <c r="AIM45" s="131"/>
      <c r="AIN45" s="127"/>
      <c r="AIO45" s="127"/>
      <c r="AIP45" s="131"/>
      <c r="AIQ45" s="127"/>
      <c r="AIR45" s="127"/>
      <c r="AIS45" s="131"/>
      <c r="AIT45" s="127"/>
      <c r="AIU45" s="127"/>
      <c r="AIV45" s="131"/>
      <c r="AIW45" s="127"/>
      <c r="AIX45" s="127"/>
      <c r="AIY45" s="131"/>
      <c r="AIZ45" s="127"/>
      <c r="AJA45" s="127"/>
      <c r="AJB45" s="131"/>
      <c r="AJC45" s="127"/>
      <c r="AJD45" s="127"/>
      <c r="AJE45" s="131"/>
      <c r="AJF45" s="127"/>
      <c r="AJG45" s="127"/>
      <c r="AJH45" s="131"/>
      <c r="AJI45" s="127"/>
      <c r="AJJ45" s="127"/>
      <c r="AJK45" s="131"/>
      <c r="AJL45" s="127"/>
      <c r="AJM45" s="127"/>
      <c r="AJN45" s="131"/>
      <c r="AJO45" s="127"/>
      <c r="AJP45" s="127"/>
      <c r="AJQ45" s="131"/>
      <c r="AJR45" s="127"/>
      <c r="AJS45" s="127"/>
      <c r="AJT45" s="127"/>
      <c r="AJU45" s="127"/>
      <c r="AJV45" s="127"/>
      <c r="AJW45" s="127"/>
      <c r="AJX45" s="127"/>
      <c r="AJY45" s="127"/>
      <c r="AJZ45" s="128">
        <f t="shared" si="42"/>
        <v>0</v>
      </c>
      <c r="AKA45" s="128">
        <f t="shared" si="43"/>
        <v>0</v>
      </c>
      <c r="AKB45" s="128">
        <v>30.003</v>
      </c>
      <c r="AKC45" s="128">
        <v>2113.1999999999998</v>
      </c>
      <c r="AKD45" s="128">
        <v>0</v>
      </c>
      <c r="AKE45" s="128">
        <v>0</v>
      </c>
      <c r="AKF45" s="128">
        <f t="shared" si="761"/>
        <v>0</v>
      </c>
      <c r="AKG45" s="128">
        <f t="shared" si="762"/>
        <v>0</v>
      </c>
      <c r="AKH45" s="128">
        <f t="shared" si="763"/>
        <v>79.207999999999998</v>
      </c>
      <c r="AKI45" s="128">
        <f t="shared" si="583"/>
        <v>5938.92</v>
      </c>
      <c r="AKJ45" s="128"/>
      <c r="AKK45" s="128"/>
      <c r="AKL45" s="128"/>
      <c r="AKM45" s="128"/>
      <c r="AKN45" s="128"/>
      <c r="AKO45" s="128"/>
      <c r="AKP45" s="128"/>
      <c r="AKQ45" s="128"/>
      <c r="AKR45" s="128"/>
      <c r="AKS45" s="128"/>
      <c r="AKT45" s="128"/>
      <c r="AKU45" s="128"/>
      <c r="AKV45" s="128"/>
      <c r="AKW45" s="128"/>
      <c r="AKX45" s="128"/>
      <c r="AKY45" s="128"/>
      <c r="AKZ45" s="128"/>
      <c r="ALA45" s="128"/>
      <c r="ALB45" s="128"/>
      <c r="ALC45" s="128"/>
      <c r="ALD45" s="128"/>
      <c r="ALE45" s="128"/>
      <c r="ALF45" s="128"/>
      <c r="ALG45" s="128"/>
      <c r="ALH45" s="128"/>
      <c r="ALI45" s="128"/>
      <c r="ALJ45" s="128"/>
      <c r="ALK45" s="128"/>
      <c r="ALL45" s="128"/>
      <c r="ALM45" s="128"/>
      <c r="ALN45" s="128"/>
      <c r="ALO45" s="128"/>
      <c r="ALP45" s="128"/>
      <c r="ALQ45" s="128"/>
      <c r="ALR45" s="128"/>
    </row>
    <row r="46" spans="1:1006" ht="18" customHeight="1" outlineLevel="1" x14ac:dyDescent="0.2">
      <c r="C46" s="295" t="s">
        <v>412</v>
      </c>
      <c r="D46" s="184">
        <v>81500</v>
      </c>
      <c r="E46" s="235">
        <f>SUM(E47:E58)</f>
        <v>108700</v>
      </c>
      <c r="F46" s="235">
        <v>0</v>
      </c>
      <c r="G46" s="235">
        <f t="shared" ref="G46" si="792">SUM(G47:G62)</f>
        <v>0</v>
      </c>
      <c r="H46" s="235"/>
      <c r="I46" s="235">
        <f t="shared" ref="I46" si="793">SUM(I47:I62)</f>
        <v>0</v>
      </c>
      <c r="J46" s="235">
        <v>0</v>
      </c>
      <c r="K46" s="235">
        <f t="shared" ref="K46" si="794">SUM(K47:K62)</f>
        <v>0</v>
      </c>
      <c r="L46" s="235"/>
      <c r="M46" s="235">
        <f t="shared" ref="M46" si="795">SUM(M47:M62)</f>
        <v>0</v>
      </c>
      <c r="N46" s="235">
        <v>0</v>
      </c>
      <c r="O46" s="235">
        <f t="shared" ref="O46" si="796">SUM(O47:O62)</f>
        <v>0</v>
      </c>
      <c r="P46" s="235"/>
      <c r="Q46" s="235">
        <f t="shared" ref="Q46" si="797">SUM(Q47:Q62)</f>
        <v>0</v>
      </c>
      <c r="R46" s="235">
        <v>0</v>
      </c>
      <c r="S46" s="235">
        <f t="shared" ref="S46" si="798">SUM(S47:S62)</f>
        <v>0</v>
      </c>
      <c r="T46" s="235"/>
      <c r="U46" s="235">
        <f t="shared" ref="U46" si="799">SUM(U47:U62)</f>
        <v>0</v>
      </c>
      <c r="V46" s="235">
        <v>0</v>
      </c>
      <c r="W46" s="235">
        <f t="shared" ref="W46:Y46" si="800">SUM(W47:W62)</f>
        <v>0</v>
      </c>
      <c r="X46" s="235"/>
      <c r="Y46" s="235">
        <f t="shared" si="800"/>
        <v>0</v>
      </c>
      <c r="Z46" s="235">
        <v>0</v>
      </c>
      <c r="AA46" s="235">
        <f t="shared" ref="AA46" si="801">SUM(AA47:AA62)</f>
        <v>0</v>
      </c>
      <c r="AB46" s="235"/>
      <c r="AC46" s="235">
        <f t="shared" ref="AC46" si="802">SUM(AC47:AC62)</f>
        <v>0</v>
      </c>
      <c r="AD46" s="235">
        <v>0</v>
      </c>
      <c r="AE46" s="235">
        <f t="shared" ref="AE46" si="803">SUM(AE47:AE62)</f>
        <v>0</v>
      </c>
      <c r="AF46" s="235"/>
      <c r="AG46" s="235">
        <f t="shared" ref="AG46" si="804">SUM(AG47:AG62)</f>
        <v>0</v>
      </c>
      <c r="AH46" s="235">
        <v>0</v>
      </c>
      <c r="AI46" s="235">
        <f t="shared" ref="AI46" si="805">SUM(AI47:AI62)</f>
        <v>0</v>
      </c>
      <c r="AJ46" s="235"/>
      <c r="AK46" s="235">
        <f t="shared" ref="AK46" si="806">SUM(AK47:AK62)</f>
        <v>0</v>
      </c>
      <c r="AL46" s="235">
        <v>0</v>
      </c>
      <c r="AM46" s="235">
        <f t="shared" ref="AM46" si="807">SUM(AM47:AM62)</f>
        <v>0</v>
      </c>
      <c r="AN46" s="235"/>
      <c r="AO46" s="235">
        <f t="shared" ref="AO46" si="808">SUM(AO47:AO62)</f>
        <v>0</v>
      </c>
      <c r="AP46" s="235">
        <v>0</v>
      </c>
      <c r="AQ46" s="235">
        <f t="shared" ref="AQ46" si="809">SUM(AQ47:AQ62)</f>
        <v>0</v>
      </c>
      <c r="AR46" s="235"/>
      <c r="AS46" s="235">
        <f t="shared" ref="AS46" si="810">SUM(AS47:AS62)</f>
        <v>0</v>
      </c>
      <c r="AT46" s="235">
        <f>SUM(AT47:AT62)</f>
        <v>0</v>
      </c>
      <c r="AU46" s="235">
        <f t="shared" ref="AU46:DZ46" si="811">SUM(AU47:AU62)</f>
        <v>0</v>
      </c>
      <c r="AV46" s="235"/>
      <c r="AW46" s="235">
        <f t="shared" si="811"/>
        <v>0</v>
      </c>
      <c r="AX46" s="235">
        <f t="shared" si="811"/>
        <v>0</v>
      </c>
      <c r="AY46" s="235">
        <f t="shared" si="811"/>
        <v>0</v>
      </c>
      <c r="AZ46" s="235"/>
      <c r="BA46" s="235">
        <f t="shared" si="811"/>
        <v>0</v>
      </c>
      <c r="BB46" s="235">
        <f t="shared" si="811"/>
        <v>0</v>
      </c>
      <c r="BC46" s="235">
        <f t="shared" si="811"/>
        <v>0</v>
      </c>
      <c r="BD46" s="235"/>
      <c r="BE46" s="235">
        <f t="shared" si="811"/>
        <v>0</v>
      </c>
      <c r="BF46" s="235">
        <f t="shared" si="811"/>
        <v>0</v>
      </c>
      <c r="BG46" s="235">
        <f t="shared" si="811"/>
        <v>0</v>
      </c>
      <c r="BH46" s="235"/>
      <c r="BI46" s="235">
        <f t="shared" si="811"/>
        <v>0</v>
      </c>
      <c r="BJ46" s="235">
        <f t="shared" si="811"/>
        <v>0</v>
      </c>
      <c r="BK46" s="235">
        <f t="shared" si="811"/>
        <v>0</v>
      </c>
      <c r="BL46" s="235"/>
      <c r="BM46" s="235">
        <f t="shared" si="811"/>
        <v>0</v>
      </c>
      <c r="BN46" s="235">
        <f t="shared" si="811"/>
        <v>0</v>
      </c>
      <c r="BO46" s="235">
        <f t="shared" si="811"/>
        <v>0</v>
      </c>
      <c r="BP46" s="235"/>
      <c r="BQ46" s="235">
        <f t="shared" si="811"/>
        <v>0</v>
      </c>
      <c r="BR46" s="235">
        <f t="shared" si="811"/>
        <v>0</v>
      </c>
      <c r="BS46" s="235">
        <f t="shared" si="811"/>
        <v>0</v>
      </c>
      <c r="BT46" s="235"/>
      <c r="BU46" s="235">
        <f t="shared" si="811"/>
        <v>0</v>
      </c>
      <c r="BV46" s="235">
        <f t="shared" si="811"/>
        <v>0</v>
      </c>
      <c r="BW46" s="235">
        <f t="shared" si="811"/>
        <v>0</v>
      </c>
      <c r="BX46" s="235"/>
      <c r="BY46" s="235">
        <f t="shared" si="811"/>
        <v>0</v>
      </c>
      <c r="BZ46" s="235">
        <f t="shared" si="811"/>
        <v>0</v>
      </c>
      <c r="CA46" s="235">
        <f t="shared" si="811"/>
        <v>0</v>
      </c>
      <c r="CB46" s="235"/>
      <c r="CC46" s="235">
        <f t="shared" si="811"/>
        <v>0</v>
      </c>
      <c r="CD46" s="235">
        <f t="shared" si="811"/>
        <v>0</v>
      </c>
      <c r="CE46" s="235"/>
      <c r="CF46" s="235">
        <f t="shared" si="811"/>
        <v>0</v>
      </c>
      <c r="CG46" s="235">
        <f t="shared" si="811"/>
        <v>0</v>
      </c>
      <c r="CH46" s="235"/>
      <c r="CI46" s="235">
        <f t="shared" si="811"/>
        <v>0</v>
      </c>
      <c r="CJ46" s="235">
        <f t="shared" si="811"/>
        <v>0</v>
      </c>
      <c r="CK46" s="235"/>
      <c r="CL46" s="235">
        <f t="shared" si="811"/>
        <v>0</v>
      </c>
      <c r="CM46" s="235">
        <v>0</v>
      </c>
      <c r="CN46" s="235">
        <v>0</v>
      </c>
      <c r="CO46" s="235">
        <v>0</v>
      </c>
      <c r="CP46" s="235">
        <v>0</v>
      </c>
      <c r="CQ46" s="235">
        <v>0</v>
      </c>
      <c r="CR46" s="235">
        <v>0</v>
      </c>
      <c r="CS46" s="235">
        <v>0</v>
      </c>
      <c r="CT46" s="235">
        <v>0</v>
      </c>
      <c r="CU46" s="235">
        <v>0</v>
      </c>
      <c r="CV46" s="235">
        <v>0</v>
      </c>
      <c r="CW46" s="235">
        <v>0</v>
      </c>
      <c r="CX46" s="235">
        <v>0</v>
      </c>
      <c r="CY46" s="235">
        <v>0</v>
      </c>
      <c r="CZ46" s="235">
        <v>0</v>
      </c>
      <c r="DA46" s="235">
        <v>0</v>
      </c>
      <c r="DB46" s="235">
        <v>0</v>
      </c>
      <c r="DC46" s="235">
        <v>0</v>
      </c>
      <c r="DD46" s="235">
        <v>0</v>
      </c>
      <c r="DE46" s="235">
        <v>0</v>
      </c>
      <c r="DF46" s="235">
        <v>0</v>
      </c>
      <c r="DG46" s="235">
        <f t="shared" si="811"/>
        <v>0</v>
      </c>
      <c r="DH46" s="235">
        <f t="shared" si="811"/>
        <v>0</v>
      </c>
      <c r="DI46" s="235">
        <f t="shared" si="811"/>
        <v>0</v>
      </c>
      <c r="DJ46" s="235">
        <f t="shared" si="811"/>
        <v>0</v>
      </c>
      <c r="DK46" s="235">
        <f t="shared" si="811"/>
        <v>0</v>
      </c>
      <c r="DL46" s="235">
        <f t="shared" si="811"/>
        <v>0</v>
      </c>
      <c r="DM46" s="235">
        <f t="shared" si="811"/>
        <v>0</v>
      </c>
      <c r="DN46" s="235">
        <f t="shared" si="811"/>
        <v>0</v>
      </c>
      <c r="DO46" s="235">
        <f t="shared" si="811"/>
        <v>0</v>
      </c>
      <c r="DP46" s="235">
        <f t="shared" si="811"/>
        <v>0</v>
      </c>
      <c r="DQ46" s="235">
        <f t="shared" si="811"/>
        <v>0</v>
      </c>
      <c r="DR46" s="235">
        <f t="shared" si="811"/>
        <v>0</v>
      </c>
      <c r="DS46" s="235">
        <f t="shared" si="811"/>
        <v>0</v>
      </c>
      <c r="DT46" s="235">
        <f t="shared" si="811"/>
        <v>0</v>
      </c>
      <c r="DU46" s="235">
        <f t="shared" si="811"/>
        <v>0</v>
      </c>
      <c r="DV46" s="235">
        <f t="shared" si="811"/>
        <v>0</v>
      </c>
      <c r="DW46" s="235">
        <f t="shared" si="811"/>
        <v>0</v>
      </c>
      <c r="DX46" s="235">
        <f t="shared" si="811"/>
        <v>0</v>
      </c>
      <c r="DY46" s="235">
        <f t="shared" si="811"/>
        <v>0</v>
      </c>
      <c r="DZ46" s="235">
        <f t="shared" si="811"/>
        <v>0</v>
      </c>
      <c r="EA46" s="235">
        <f t="shared" ref="EA46:IT46" si="812">SUM(EA47:EA62)</f>
        <v>0</v>
      </c>
      <c r="EB46" s="235">
        <f t="shared" si="812"/>
        <v>0</v>
      </c>
      <c r="EC46" s="235">
        <f t="shared" si="812"/>
        <v>0</v>
      </c>
      <c r="ED46" s="235">
        <f t="shared" si="812"/>
        <v>0</v>
      </c>
      <c r="EE46" s="235">
        <f t="shared" si="812"/>
        <v>0</v>
      </c>
      <c r="EF46" s="235">
        <f t="shared" si="812"/>
        <v>0</v>
      </c>
      <c r="EG46" s="235">
        <v>2862.2849999999999</v>
      </c>
      <c r="EH46" s="235">
        <f t="shared" ref="EH46" si="813">SUM(EH47:EH62)</f>
        <v>30900</v>
      </c>
      <c r="EI46" s="235">
        <v>62</v>
      </c>
      <c r="EJ46" s="235">
        <f t="shared" ref="EJ46" si="814">SUM(EJ47:EJ62)</f>
        <v>1455262</v>
      </c>
      <c r="EK46" s="235">
        <v>2340.8290000000002</v>
      </c>
      <c r="EL46" s="235">
        <f t="shared" ref="EL46" si="815">SUM(EL47:EL62)</f>
        <v>26900</v>
      </c>
      <c r="EM46" s="235">
        <v>62</v>
      </c>
      <c r="EN46" s="235">
        <f t="shared" ref="EN46" si="816">SUM(EN47:EN62)</f>
        <v>1216158</v>
      </c>
      <c r="EO46" s="235">
        <v>2340.8290000000002</v>
      </c>
      <c r="EP46" s="235">
        <f t="shared" ref="EP46" si="817">SUM(EP47:EP62)</f>
        <v>23850</v>
      </c>
      <c r="EQ46" s="235">
        <v>62</v>
      </c>
      <c r="ER46" s="235">
        <f t="shared" ref="ER46" si="818">SUM(ER47:ER62)</f>
        <v>1010144.5</v>
      </c>
      <c r="ES46" s="235">
        <v>1751.5739999999998</v>
      </c>
      <c r="ET46" s="235">
        <f t="shared" ref="ET46" si="819">SUM(ET47:ET62)</f>
        <v>20500</v>
      </c>
      <c r="EU46" s="235">
        <v>62</v>
      </c>
      <c r="EV46" s="235">
        <f t="shared" ref="EV46" si="820">SUM(EV47:EV62)</f>
        <v>873787</v>
      </c>
      <c r="EW46" s="235">
        <v>2095.4089999999997</v>
      </c>
      <c r="EX46" s="235">
        <f t="shared" ref="EX46" si="821">SUM(EX47:EX62)</f>
        <v>20200</v>
      </c>
      <c r="EY46" s="235">
        <v>62</v>
      </c>
      <c r="EZ46" s="235">
        <f t="shared" ref="EZ46" si="822">SUM(EZ47:EZ62)</f>
        <v>859219</v>
      </c>
      <c r="FA46" s="235">
        <v>2338.4340000000002</v>
      </c>
      <c r="FB46" s="235">
        <f t="shared" ref="FB46" si="823">SUM(FB47:FB62)</f>
        <v>18400</v>
      </c>
      <c r="FC46" s="235">
        <v>62</v>
      </c>
      <c r="FD46" s="235">
        <f t="shared" ref="FD46" si="824">SUM(FD47:FD62)</f>
        <v>791150</v>
      </c>
      <c r="FE46" s="235">
        <v>1566.1569999999999</v>
      </c>
      <c r="FF46" s="235">
        <f t="shared" ref="FF46" si="825">SUM(FF47:FF62)</f>
        <v>15800</v>
      </c>
      <c r="FG46" s="235">
        <v>62</v>
      </c>
      <c r="FH46" s="235">
        <f t="shared" ref="FH46" si="826">SUM(FH47:FH62)</f>
        <v>671050</v>
      </c>
      <c r="FI46" s="235">
        <v>1663.366</v>
      </c>
      <c r="FJ46" s="235">
        <f t="shared" ref="FJ46" si="827">SUM(FJ47:FJ62)</f>
        <v>20000</v>
      </c>
      <c r="FK46" s="235"/>
      <c r="FL46" s="235">
        <f t="shared" ref="FL46" si="828">SUM(FL47:FL62)</f>
        <v>845950</v>
      </c>
      <c r="FM46" s="235">
        <v>1455.4469999999999</v>
      </c>
      <c r="FN46" s="235">
        <f t="shared" ref="FN46" si="829">SUM(FN47:FN62)</f>
        <v>12800</v>
      </c>
      <c r="FO46" s="235"/>
      <c r="FP46" s="235">
        <f t="shared" ref="FP46" si="830">SUM(FP47:FP62)</f>
        <v>534200</v>
      </c>
      <c r="FQ46" s="235">
        <v>1497.75</v>
      </c>
      <c r="FR46" s="235">
        <f t="shared" ref="FR46" si="831">SUM(FR47:FR62)</f>
        <v>2000</v>
      </c>
      <c r="FS46" s="235"/>
      <c r="FT46" s="235">
        <f t="shared" ref="FT46" si="832">SUM(FT47:FT62)</f>
        <v>81020</v>
      </c>
      <c r="FU46" s="235">
        <f t="shared" si="812"/>
        <v>1830.7830000000001</v>
      </c>
      <c r="FV46" s="235">
        <f t="shared" si="812"/>
        <v>2500</v>
      </c>
      <c r="FW46" s="235"/>
      <c r="FX46" s="235">
        <f t="shared" si="812"/>
        <v>103859</v>
      </c>
      <c r="FY46" s="235">
        <f t="shared" si="812"/>
        <v>1348.335</v>
      </c>
      <c r="FZ46" s="235">
        <f t="shared" si="812"/>
        <v>2400</v>
      </c>
      <c r="GA46" s="235"/>
      <c r="GB46" s="235">
        <f t="shared" si="812"/>
        <v>99904</v>
      </c>
      <c r="GC46" s="235">
        <f t="shared" si="812"/>
        <v>2042.3040000000001</v>
      </c>
      <c r="GD46" s="235">
        <f t="shared" si="812"/>
        <v>2200</v>
      </c>
      <c r="GE46" s="235"/>
      <c r="GF46" s="235">
        <f t="shared" si="812"/>
        <v>88354</v>
      </c>
      <c r="GG46" s="235">
        <f t="shared" si="812"/>
        <v>2198.02</v>
      </c>
      <c r="GH46" s="235">
        <f t="shared" si="812"/>
        <v>0</v>
      </c>
      <c r="GI46" s="235"/>
      <c r="GJ46" s="235">
        <f t="shared" si="812"/>
        <v>0</v>
      </c>
      <c r="GK46" s="235">
        <f t="shared" si="812"/>
        <v>2133.2150000000001</v>
      </c>
      <c r="GL46" s="235">
        <f t="shared" si="812"/>
        <v>2000</v>
      </c>
      <c r="GM46" s="235"/>
      <c r="GN46" s="235">
        <f t="shared" si="812"/>
        <v>83490</v>
      </c>
      <c r="GO46" s="235">
        <f t="shared" si="812"/>
        <v>2558.0549999999998</v>
      </c>
      <c r="GP46" s="235">
        <f t="shared" si="812"/>
        <v>0</v>
      </c>
      <c r="GQ46" s="235"/>
      <c r="GR46" s="235">
        <f t="shared" si="812"/>
        <v>0</v>
      </c>
      <c r="GS46" s="235">
        <f t="shared" si="812"/>
        <v>7441.674</v>
      </c>
      <c r="GT46" s="235">
        <f t="shared" si="812"/>
        <v>1800</v>
      </c>
      <c r="GU46" s="235"/>
      <c r="GV46" s="235">
        <f t="shared" si="812"/>
        <v>75474</v>
      </c>
      <c r="GW46" s="235">
        <f t="shared" si="812"/>
        <v>6282.6280000000006</v>
      </c>
      <c r="GX46" s="235">
        <f t="shared" si="812"/>
        <v>1800</v>
      </c>
      <c r="GY46" s="235"/>
      <c r="GZ46" s="235">
        <f t="shared" si="812"/>
        <v>75432</v>
      </c>
      <c r="HA46" s="235">
        <f t="shared" si="812"/>
        <v>4115.2110000000002</v>
      </c>
      <c r="HB46" s="235">
        <f t="shared" si="812"/>
        <v>1400</v>
      </c>
      <c r="HC46" s="235"/>
      <c r="HD46" s="235">
        <f t="shared" si="812"/>
        <v>58611</v>
      </c>
      <c r="HE46" s="235">
        <f t="shared" si="812"/>
        <v>1300</v>
      </c>
      <c r="HF46" s="235"/>
      <c r="HG46" s="235">
        <f t="shared" si="812"/>
        <v>54362</v>
      </c>
      <c r="HH46" s="235">
        <f t="shared" si="812"/>
        <v>1300</v>
      </c>
      <c r="HI46" s="235"/>
      <c r="HJ46" s="235">
        <f t="shared" si="812"/>
        <v>54362</v>
      </c>
      <c r="HK46" s="235">
        <f t="shared" si="812"/>
        <v>1300</v>
      </c>
      <c r="HL46" s="235"/>
      <c r="HM46" s="235">
        <f t="shared" si="812"/>
        <v>51538.243894271101</v>
      </c>
      <c r="HN46" s="235">
        <v>33233.125</v>
      </c>
      <c r="HO46" s="235">
        <v>1550801.24</v>
      </c>
      <c r="HP46" s="235">
        <v>20608.462</v>
      </c>
      <c r="HQ46" s="235">
        <v>873955.02</v>
      </c>
      <c r="HR46" s="235">
        <v>21634.564000000002</v>
      </c>
      <c r="HS46" s="235">
        <v>917780.27999999991</v>
      </c>
      <c r="HT46" s="235">
        <v>20861.386000000002</v>
      </c>
      <c r="HU46" s="235">
        <v>889166.35</v>
      </c>
      <c r="HV46" s="235">
        <v>16905.491000000002</v>
      </c>
      <c r="HW46" s="235">
        <v>714872.8</v>
      </c>
      <c r="HX46" s="235">
        <v>18820.883000000002</v>
      </c>
      <c r="HY46" s="235">
        <v>798453.54</v>
      </c>
      <c r="HZ46" s="235">
        <v>20991.898999999998</v>
      </c>
      <c r="IA46" s="235">
        <v>890493.84</v>
      </c>
      <c r="IB46" s="235">
        <v>13024.298999999999</v>
      </c>
      <c r="IC46" s="235">
        <v>552362.04</v>
      </c>
      <c r="ID46" s="235">
        <v>1528.3539999999998</v>
      </c>
      <c r="IE46" s="235">
        <v>66676.01999999999</v>
      </c>
      <c r="IF46" s="235">
        <v>1609.3610000000001</v>
      </c>
      <c r="IG46" s="235">
        <v>67121.16</v>
      </c>
      <c r="IH46" s="235">
        <f t="shared" si="812"/>
        <v>2862.2849999999999</v>
      </c>
      <c r="II46" s="235">
        <f t="shared" si="812"/>
        <v>123942.48000000001</v>
      </c>
      <c r="IJ46" s="235">
        <f t="shared" si="812"/>
        <v>2478.8419999999996</v>
      </c>
      <c r="IK46" s="235">
        <f t="shared" si="812"/>
        <v>103173.12000000001</v>
      </c>
      <c r="IL46" s="235">
        <f t="shared" si="812"/>
        <v>2340.8290000000002</v>
      </c>
      <c r="IM46" s="235">
        <f t="shared" si="812"/>
        <v>94720.84</v>
      </c>
      <c r="IN46" s="235">
        <f t="shared" si="812"/>
        <v>1751.5739999999998</v>
      </c>
      <c r="IO46" s="235">
        <f t="shared" si="812"/>
        <v>69792.22</v>
      </c>
      <c r="IP46" s="235">
        <f t="shared" si="812"/>
        <v>2095.4089999999997</v>
      </c>
      <c r="IQ46" s="235">
        <f t="shared" si="812"/>
        <v>83428.320000000007</v>
      </c>
      <c r="IR46" s="235">
        <f t="shared" si="812"/>
        <v>2338.4340000000002</v>
      </c>
      <c r="IS46" s="235">
        <f t="shared" si="812"/>
        <v>97487.82</v>
      </c>
      <c r="IT46" s="235">
        <f t="shared" si="812"/>
        <v>1566.1569999999999</v>
      </c>
      <c r="IU46" s="235">
        <f t="shared" ref="IU46:NN46" si="833">SUM(IU47:IU62)</f>
        <v>65192.94</v>
      </c>
      <c r="IV46" s="235">
        <f t="shared" si="833"/>
        <v>1663.366</v>
      </c>
      <c r="IW46" s="235">
        <f t="shared" si="833"/>
        <v>69761.100000000006</v>
      </c>
      <c r="IX46" s="235">
        <f t="shared" si="833"/>
        <v>1455.4469999999999</v>
      </c>
      <c r="IY46" s="235">
        <f t="shared" si="833"/>
        <v>60862.049999999996</v>
      </c>
      <c r="IZ46" s="235">
        <f t="shared" si="833"/>
        <v>1497.75</v>
      </c>
      <c r="JA46" s="235">
        <f t="shared" si="833"/>
        <v>62624.72</v>
      </c>
      <c r="JB46" s="235">
        <f t="shared" si="833"/>
        <v>1830.7830000000001</v>
      </c>
      <c r="JC46" s="235">
        <f t="shared" si="833"/>
        <v>76551.72</v>
      </c>
      <c r="JD46" s="235">
        <v>27197.119000000002</v>
      </c>
      <c r="JE46" s="235">
        <f t="shared" ref="JE46" si="834">SUM(JE47:JE62)</f>
        <v>39300</v>
      </c>
      <c r="JF46" s="235"/>
      <c r="JG46" s="235">
        <f t="shared" ref="JG46" si="835">SUM(JG47:JG62)</f>
        <v>1810110</v>
      </c>
      <c r="JH46" s="235">
        <v>29631.863999999998</v>
      </c>
      <c r="JI46" s="235">
        <f t="shared" ref="JI46" si="836">SUM(JI47:JI62)</f>
        <v>38100</v>
      </c>
      <c r="JJ46" s="235"/>
      <c r="JK46" s="235">
        <f t="shared" ref="JK46" si="837">SUM(JK47:JK62)</f>
        <v>1676050</v>
      </c>
      <c r="JL46" s="235">
        <v>29631.863999999998</v>
      </c>
      <c r="JM46" s="235">
        <f t="shared" ref="JM46" si="838">SUM(JM47:JM62)</f>
        <v>36600</v>
      </c>
      <c r="JN46" s="235"/>
      <c r="JO46" s="235">
        <f t="shared" ref="JO46" si="839">SUM(JO47:JO62)</f>
        <v>1605356</v>
      </c>
      <c r="JP46" s="235">
        <v>18275.427</v>
      </c>
      <c r="JQ46" s="235">
        <f t="shared" ref="JQ46" si="840">SUM(JQ47:JQ62)</f>
        <v>42000</v>
      </c>
      <c r="JR46" s="235"/>
      <c r="JS46" s="235">
        <f t="shared" ref="JS46" si="841">SUM(JS47:JS62)</f>
        <v>1869880</v>
      </c>
      <c r="JT46" s="235">
        <v>22131.413</v>
      </c>
      <c r="JU46" s="235">
        <f t="shared" ref="JU46" si="842">SUM(JU47:JU62)</f>
        <v>39400</v>
      </c>
      <c r="JV46" s="235"/>
      <c r="JW46" s="235">
        <f t="shared" ref="JW46" si="843">SUM(JW47:JW62)</f>
        <v>1697494</v>
      </c>
      <c r="JX46" s="235">
        <v>20036.004000000001</v>
      </c>
      <c r="JY46" s="235">
        <f t="shared" ref="JY46" si="844">SUM(JY47:JY62)</f>
        <v>29700</v>
      </c>
      <c r="JZ46" s="235"/>
      <c r="KA46" s="235">
        <f t="shared" ref="KA46" si="845">SUM(KA47:KA62)</f>
        <v>1308208</v>
      </c>
      <c r="KB46" s="235">
        <v>6804.68</v>
      </c>
      <c r="KC46" s="235">
        <f t="shared" ref="KC46" si="846">SUM(KC47:KC62)</f>
        <v>25200</v>
      </c>
      <c r="KD46" s="235"/>
      <c r="KE46" s="235">
        <f t="shared" ref="KE46" si="847">SUM(KE47:KE62)</f>
        <v>1096032</v>
      </c>
      <c r="KF46" s="235">
        <v>11724.572</v>
      </c>
      <c r="KG46" s="235">
        <f t="shared" ref="KG46" si="848">SUM(KG47:KG62)</f>
        <v>29000</v>
      </c>
      <c r="KH46" s="235"/>
      <c r="KI46" s="235">
        <f t="shared" ref="KI46" si="849">SUM(KI47:KI62)</f>
        <v>1284030</v>
      </c>
      <c r="KJ46" s="235">
        <v>6804.68</v>
      </c>
      <c r="KK46" s="235">
        <f t="shared" ref="KK46" si="850">SUM(KK47:KK62)</f>
        <v>24400</v>
      </c>
      <c r="KL46" s="235"/>
      <c r="KM46" s="235">
        <f t="shared" ref="KM46" si="851">SUM(KM47:KM62)</f>
        <v>1091402</v>
      </c>
      <c r="KN46" s="235">
        <v>8165.6170000000002</v>
      </c>
      <c r="KO46" s="235">
        <f t="shared" ref="KO46" si="852">SUM(KO47:KO62)</f>
        <v>28200</v>
      </c>
      <c r="KP46" s="235"/>
      <c r="KQ46" s="235">
        <f t="shared" ref="KQ46" si="853">SUM(KQ47:KQ62)</f>
        <v>1246600</v>
      </c>
      <c r="KR46" s="235">
        <f t="shared" si="833"/>
        <v>5098.1099999999997</v>
      </c>
      <c r="KS46" s="235">
        <f t="shared" si="833"/>
        <v>28200</v>
      </c>
      <c r="KT46" s="235"/>
      <c r="KU46" s="235">
        <f t="shared" si="833"/>
        <v>1243830</v>
      </c>
      <c r="KV46" s="235">
        <f t="shared" si="833"/>
        <v>4644.4639999999999</v>
      </c>
      <c r="KW46" s="235">
        <f t="shared" si="833"/>
        <v>26250</v>
      </c>
      <c r="KX46" s="235"/>
      <c r="KY46" s="235">
        <f t="shared" si="833"/>
        <v>1132880</v>
      </c>
      <c r="KZ46" s="235">
        <f t="shared" si="833"/>
        <v>5793.8789999999999</v>
      </c>
      <c r="LA46" s="235">
        <f t="shared" si="833"/>
        <v>25100</v>
      </c>
      <c r="LB46" s="235"/>
      <c r="LC46" s="235">
        <f t="shared" si="833"/>
        <v>1062695</v>
      </c>
      <c r="LD46" s="235">
        <f t="shared" si="833"/>
        <v>0</v>
      </c>
      <c r="LE46" s="235">
        <f t="shared" si="833"/>
        <v>20400</v>
      </c>
      <c r="LF46" s="235"/>
      <c r="LG46" s="235">
        <f t="shared" si="833"/>
        <v>880760</v>
      </c>
      <c r="LH46" s="235">
        <f t="shared" si="833"/>
        <v>43</v>
      </c>
      <c r="LI46" s="235">
        <f t="shared" si="833"/>
        <v>26000</v>
      </c>
      <c r="LJ46" s="235"/>
      <c r="LK46" s="235">
        <f t="shared" si="833"/>
        <v>1149400</v>
      </c>
      <c r="LL46" s="235">
        <f t="shared" si="833"/>
        <v>0</v>
      </c>
      <c r="LM46" s="235">
        <f t="shared" si="833"/>
        <v>16500</v>
      </c>
      <c r="LN46" s="235"/>
      <c r="LO46" s="235">
        <f t="shared" si="833"/>
        <v>671550</v>
      </c>
      <c r="LP46" s="235">
        <f t="shared" si="833"/>
        <v>0</v>
      </c>
      <c r="LQ46" s="235">
        <f t="shared" si="833"/>
        <v>15000</v>
      </c>
      <c r="LR46" s="235"/>
      <c r="LS46" s="235">
        <f t="shared" si="833"/>
        <v>610500</v>
      </c>
      <c r="LT46" s="235">
        <f t="shared" si="833"/>
        <v>0</v>
      </c>
      <c r="LU46" s="235">
        <f t="shared" si="833"/>
        <v>8000</v>
      </c>
      <c r="LV46" s="235"/>
      <c r="LW46" s="235">
        <f t="shared" si="833"/>
        <v>325600</v>
      </c>
      <c r="LX46" s="235">
        <f t="shared" si="833"/>
        <v>0</v>
      </c>
      <c r="LY46" s="235">
        <f t="shared" si="833"/>
        <v>10000</v>
      </c>
      <c r="LZ46" s="235"/>
      <c r="MA46" s="235">
        <f t="shared" si="833"/>
        <v>407700.00000000006</v>
      </c>
      <c r="MB46" s="235">
        <f t="shared" si="833"/>
        <v>10000</v>
      </c>
      <c r="MC46" s="235"/>
      <c r="MD46" s="235">
        <f t="shared" si="833"/>
        <v>424300</v>
      </c>
      <c r="ME46" s="235">
        <f t="shared" si="833"/>
        <v>6300</v>
      </c>
      <c r="MF46" s="235"/>
      <c r="MG46" s="235">
        <f t="shared" si="833"/>
        <v>254142.00000000003</v>
      </c>
      <c r="MH46" s="235">
        <f t="shared" si="833"/>
        <v>5000</v>
      </c>
      <c r="MI46" s="235"/>
      <c r="MJ46" s="235">
        <f t="shared" si="833"/>
        <v>201700.00000000003</v>
      </c>
      <c r="MK46" s="235">
        <v>45083.707999999999</v>
      </c>
      <c r="ML46" s="235">
        <v>2016497.64</v>
      </c>
      <c r="MM46" s="235">
        <v>41044.103999999999</v>
      </c>
      <c r="MN46" s="235">
        <v>1851998.34</v>
      </c>
      <c r="MO46" s="235">
        <v>43858.686000000002</v>
      </c>
      <c r="MP46" s="235">
        <v>1946228.4300000002</v>
      </c>
      <c r="MQ46" s="235">
        <v>38083.707999999999</v>
      </c>
      <c r="MR46" s="235">
        <v>1687558.26</v>
      </c>
      <c r="MS46" s="235">
        <v>27972.097999999998</v>
      </c>
      <c r="MT46" s="235">
        <v>1253475.8900000001</v>
      </c>
      <c r="MU46" s="235">
        <v>32576.058000000001</v>
      </c>
      <c r="MV46" s="235">
        <v>1430332.8599999999</v>
      </c>
      <c r="MW46" s="235">
        <v>34497.75</v>
      </c>
      <c r="MX46" s="235">
        <v>1511733.19</v>
      </c>
      <c r="MY46" s="235">
        <v>25932.931</v>
      </c>
      <c r="MZ46" s="235">
        <v>1145487.75</v>
      </c>
      <c r="NA46" s="235">
        <v>22363.635999999999</v>
      </c>
      <c r="NB46" s="235">
        <v>1006587.4199999999</v>
      </c>
      <c r="NC46" s="235">
        <v>30385.239000000001</v>
      </c>
      <c r="ND46" s="235">
        <v>1400960.6</v>
      </c>
      <c r="NE46" s="235">
        <f t="shared" si="833"/>
        <v>27197.119000000002</v>
      </c>
      <c r="NF46" s="235">
        <f t="shared" si="833"/>
        <v>1244689.1400000001</v>
      </c>
      <c r="NG46" s="235">
        <f t="shared" si="833"/>
        <v>26149.415000000001</v>
      </c>
      <c r="NH46" s="235">
        <f t="shared" si="833"/>
        <v>1152164.94</v>
      </c>
      <c r="NI46" s="235">
        <f t="shared" si="833"/>
        <v>29631.863999999998</v>
      </c>
      <c r="NJ46" s="235">
        <f t="shared" si="833"/>
        <v>1380013.17</v>
      </c>
      <c r="NK46" s="235">
        <f t="shared" si="833"/>
        <v>18275.427</v>
      </c>
      <c r="NL46" s="235">
        <f t="shared" si="833"/>
        <v>745296.54</v>
      </c>
      <c r="NM46" s="235">
        <f t="shared" si="833"/>
        <v>22131.413</v>
      </c>
      <c r="NN46" s="235">
        <f t="shared" si="833"/>
        <v>902379.6</v>
      </c>
      <c r="NO46" s="235">
        <f t="shared" ref="NO46:SH46" si="854">SUM(NO47:NO62)</f>
        <v>20036.004000000001</v>
      </c>
      <c r="NP46" s="235">
        <f t="shared" si="854"/>
        <v>816942</v>
      </c>
      <c r="NQ46" s="235">
        <f t="shared" si="854"/>
        <v>6804.68</v>
      </c>
      <c r="NR46" s="235">
        <f t="shared" si="854"/>
        <v>277452</v>
      </c>
      <c r="NS46" s="235">
        <f t="shared" si="854"/>
        <v>11724.572</v>
      </c>
      <c r="NT46" s="235">
        <f t="shared" si="854"/>
        <v>497462.94</v>
      </c>
      <c r="NU46" s="235">
        <f t="shared" si="854"/>
        <v>6804.68</v>
      </c>
      <c r="NV46" s="235">
        <f t="shared" si="854"/>
        <v>288716.40000000002</v>
      </c>
      <c r="NW46" s="235">
        <f t="shared" si="854"/>
        <v>8165.6170000000002</v>
      </c>
      <c r="NX46" s="235">
        <f t="shared" si="854"/>
        <v>346459.68</v>
      </c>
      <c r="NY46" s="235">
        <f t="shared" si="854"/>
        <v>5098.1099999999997</v>
      </c>
      <c r="NZ46" s="235">
        <f t="shared" si="854"/>
        <v>216308.16</v>
      </c>
      <c r="OA46" s="235">
        <v>0</v>
      </c>
      <c r="OB46" s="235">
        <f t="shared" ref="OB46" si="855">SUM(OB47:OB62)</f>
        <v>0</v>
      </c>
      <c r="OC46" s="235"/>
      <c r="OD46" s="235">
        <f t="shared" ref="OD46" si="856">SUM(OD47:OD62)</f>
        <v>0</v>
      </c>
      <c r="OE46" s="235">
        <v>0</v>
      </c>
      <c r="OF46" s="235">
        <f t="shared" ref="OF46" si="857">SUM(OF47:OF62)</f>
        <v>0</v>
      </c>
      <c r="OG46" s="235"/>
      <c r="OH46" s="235">
        <f t="shared" ref="OH46" si="858">SUM(OH47:OH62)</f>
        <v>0</v>
      </c>
      <c r="OI46" s="235">
        <v>0</v>
      </c>
      <c r="OJ46" s="235">
        <f t="shared" ref="OJ46" si="859">SUM(OJ47:OJ62)</f>
        <v>0</v>
      </c>
      <c r="OK46" s="235"/>
      <c r="OL46" s="235">
        <f t="shared" ref="OL46" si="860">SUM(OL47:OL62)</f>
        <v>0</v>
      </c>
      <c r="OM46" s="235">
        <v>0</v>
      </c>
      <c r="ON46" s="235">
        <f t="shared" ref="ON46" si="861">SUM(ON47:ON62)</f>
        <v>0</v>
      </c>
      <c r="OO46" s="235"/>
      <c r="OP46" s="235">
        <f t="shared" ref="OP46" si="862">SUM(OP47:OP62)</f>
        <v>0</v>
      </c>
      <c r="OQ46" s="235">
        <v>0</v>
      </c>
      <c r="OR46" s="235">
        <f t="shared" ref="OR46" si="863">SUM(OR47:OR62)</f>
        <v>0</v>
      </c>
      <c r="OS46" s="235"/>
      <c r="OT46" s="235">
        <f t="shared" ref="OT46" si="864">SUM(OT47:OT62)</f>
        <v>0</v>
      </c>
      <c r="OU46" s="235">
        <v>0</v>
      </c>
      <c r="OV46" s="235">
        <f t="shared" ref="OV46" si="865">SUM(OV47:OV62)</f>
        <v>0</v>
      </c>
      <c r="OW46" s="235"/>
      <c r="OX46" s="235">
        <f t="shared" ref="OX46" si="866">SUM(OX47:OX62)</f>
        <v>0</v>
      </c>
      <c r="OY46" s="235">
        <v>0</v>
      </c>
      <c r="OZ46" s="235">
        <f t="shared" ref="OZ46" si="867">SUM(OZ47:OZ62)</f>
        <v>0</v>
      </c>
      <c r="PA46" s="235"/>
      <c r="PB46" s="235">
        <f t="shared" ref="PB46" si="868">SUM(PB47:PB62)</f>
        <v>0</v>
      </c>
      <c r="PC46" s="235">
        <v>0</v>
      </c>
      <c r="PD46" s="235">
        <f t="shared" ref="PD46" si="869">SUM(PD47:PD62)</f>
        <v>0</v>
      </c>
      <c r="PE46" s="235"/>
      <c r="PF46" s="235">
        <f t="shared" ref="PF46" si="870">SUM(PF47:PF62)</f>
        <v>0</v>
      </c>
      <c r="PG46" s="235">
        <v>0</v>
      </c>
      <c r="PH46" s="235">
        <f t="shared" ref="PH46" si="871">SUM(PH47:PH62)</f>
        <v>0</v>
      </c>
      <c r="PI46" s="235"/>
      <c r="PJ46" s="235">
        <f t="shared" ref="PJ46" si="872">SUM(PJ47:PJ62)</f>
        <v>0</v>
      </c>
      <c r="PK46" s="235">
        <v>0</v>
      </c>
      <c r="PL46" s="235">
        <f t="shared" ref="PL46" si="873">SUM(PL47:PL62)</f>
        <v>0</v>
      </c>
      <c r="PM46" s="235"/>
      <c r="PN46" s="235">
        <f t="shared" ref="PN46" si="874">SUM(PN47:PN62)</f>
        <v>0</v>
      </c>
      <c r="PO46" s="235">
        <f t="shared" si="854"/>
        <v>0</v>
      </c>
      <c r="PP46" s="235">
        <f t="shared" si="854"/>
        <v>0</v>
      </c>
      <c r="PQ46" s="235"/>
      <c r="PR46" s="235">
        <f t="shared" si="854"/>
        <v>0</v>
      </c>
      <c r="PS46" s="235">
        <f t="shared" si="854"/>
        <v>0</v>
      </c>
      <c r="PT46" s="235">
        <f t="shared" si="854"/>
        <v>0</v>
      </c>
      <c r="PU46" s="235"/>
      <c r="PV46" s="235">
        <f t="shared" si="854"/>
        <v>0</v>
      </c>
      <c r="PW46" s="235">
        <f t="shared" si="854"/>
        <v>0</v>
      </c>
      <c r="PX46" s="235">
        <f t="shared" si="854"/>
        <v>0</v>
      </c>
      <c r="PY46" s="235"/>
      <c r="PZ46" s="235">
        <f t="shared" si="854"/>
        <v>0</v>
      </c>
      <c r="QA46" s="235">
        <f t="shared" si="854"/>
        <v>0</v>
      </c>
      <c r="QB46" s="235">
        <f t="shared" si="854"/>
        <v>0</v>
      </c>
      <c r="QC46" s="235"/>
      <c r="QD46" s="235">
        <f t="shared" si="854"/>
        <v>0</v>
      </c>
      <c r="QE46" s="235">
        <f t="shared" si="854"/>
        <v>0</v>
      </c>
      <c r="QF46" s="235">
        <f t="shared" si="854"/>
        <v>0</v>
      </c>
      <c r="QG46" s="235"/>
      <c r="QH46" s="235">
        <f t="shared" si="854"/>
        <v>0</v>
      </c>
      <c r="QI46" s="235">
        <f t="shared" si="854"/>
        <v>0</v>
      </c>
      <c r="QJ46" s="235">
        <f t="shared" si="854"/>
        <v>0</v>
      </c>
      <c r="QK46" s="235"/>
      <c r="QL46" s="235">
        <f t="shared" si="854"/>
        <v>0</v>
      </c>
      <c r="QM46" s="235">
        <f t="shared" si="854"/>
        <v>0</v>
      </c>
      <c r="QN46" s="235">
        <f t="shared" si="854"/>
        <v>0</v>
      </c>
      <c r="QO46" s="235"/>
      <c r="QP46" s="235">
        <f t="shared" si="854"/>
        <v>0</v>
      </c>
      <c r="QQ46" s="235">
        <f t="shared" si="854"/>
        <v>0</v>
      </c>
      <c r="QR46" s="235">
        <f t="shared" si="854"/>
        <v>0</v>
      </c>
      <c r="QS46" s="235"/>
      <c r="QT46" s="235">
        <f t="shared" si="854"/>
        <v>0</v>
      </c>
      <c r="QU46" s="235">
        <f t="shared" si="854"/>
        <v>0</v>
      </c>
      <c r="QV46" s="235">
        <f t="shared" si="854"/>
        <v>0</v>
      </c>
      <c r="QW46" s="235"/>
      <c r="QX46" s="235">
        <f t="shared" si="854"/>
        <v>0</v>
      </c>
      <c r="QY46" s="235">
        <f t="shared" si="854"/>
        <v>0</v>
      </c>
      <c r="QZ46" s="235"/>
      <c r="RA46" s="235">
        <f t="shared" si="854"/>
        <v>0</v>
      </c>
      <c r="RB46" s="235">
        <f t="shared" si="854"/>
        <v>0</v>
      </c>
      <c r="RC46" s="235"/>
      <c r="RD46" s="235">
        <f t="shared" si="854"/>
        <v>0</v>
      </c>
      <c r="RE46" s="235">
        <f t="shared" si="854"/>
        <v>0</v>
      </c>
      <c r="RF46" s="235"/>
      <c r="RG46" s="235">
        <f t="shared" si="854"/>
        <v>0</v>
      </c>
      <c r="RH46" s="235">
        <v>0</v>
      </c>
      <c r="RI46" s="235">
        <v>0</v>
      </c>
      <c r="RJ46" s="235">
        <v>0</v>
      </c>
      <c r="RK46" s="235">
        <v>0</v>
      </c>
      <c r="RL46" s="235">
        <v>0</v>
      </c>
      <c r="RM46" s="235">
        <v>0</v>
      </c>
      <c r="RN46" s="235">
        <v>0</v>
      </c>
      <c r="RO46" s="235">
        <v>0</v>
      </c>
      <c r="RP46" s="235">
        <v>0</v>
      </c>
      <c r="RQ46" s="235">
        <v>0</v>
      </c>
      <c r="RR46" s="235">
        <v>0</v>
      </c>
      <c r="RS46" s="235">
        <v>0</v>
      </c>
      <c r="RT46" s="235">
        <v>0</v>
      </c>
      <c r="RU46" s="235">
        <v>0</v>
      </c>
      <c r="RV46" s="235">
        <v>0</v>
      </c>
      <c r="RW46" s="235">
        <v>0</v>
      </c>
      <c r="RX46" s="235">
        <v>0</v>
      </c>
      <c r="RY46" s="235">
        <v>0</v>
      </c>
      <c r="RZ46" s="235">
        <v>0</v>
      </c>
      <c r="SA46" s="235">
        <v>0</v>
      </c>
      <c r="SB46" s="235">
        <f t="shared" si="854"/>
        <v>0</v>
      </c>
      <c r="SC46" s="235">
        <f t="shared" si="854"/>
        <v>0</v>
      </c>
      <c r="SD46" s="235">
        <f t="shared" si="854"/>
        <v>0</v>
      </c>
      <c r="SE46" s="235">
        <f t="shared" si="854"/>
        <v>0</v>
      </c>
      <c r="SF46" s="235">
        <f t="shared" si="854"/>
        <v>0</v>
      </c>
      <c r="SG46" s="235">
        <f t="shared" si="854"/>
        <v>0</v>
      </c>
      <c r="SH46" s="235">
        <f t="shared" si="854"/>
        <v>0</v>
      </c>
      <c r="SI46" s="235">
        <f t="shared" ref="SI46:XB46" si="875">SUM(SI47:SI62)</f>
        <v>0</v>
      </c>
      <c r="SJ46" s="235">
        <f t="shared" si="875"/>
        <v>0</v>
      </c>
      <c r="SK46" s="235">
        <f t="shared" si="875"/>
        <v>0</v>
      </c>
      <c r="SL46" s="235">
        <f t="shared" si="875"/>
        <v>0</v>
      </c>
      <c r="SM46" s="235">
        <f t="shared" si="875"/>
        <v>0</v>
      </c>
      <c r="SN46" s="235">
        <f t="shared" si="875"/>
        <v>0</v>
      </c>
      <c r="SO46" s="235">
        <f t="shared" si="875"/>
        <v>0</v>
      </c>
      <c r="SP46" s="235">
        <f t="shared" si="875"/>
        <v>0</v>
      </c>
      <c r="SQ46" s="235">
        <f t="shared" si="875"/>
        <v>0</v>
      </c>
      <c r="SR46" s="235">
        <f t="shared" si="875"/>
        <v>0</v>
      </c>
      <c r="SS46" s="235">
        <f t="shared" si="875"/>
        <v>0</v>
      </c>
      <c r="ST46" s="235">
        <f t="shared" si="875"/>
        <v>0</v>
      </c>
      <c r="SU46" s="235">
        <f t="shared" si="875"/>
        <v>0</v>
      </c>
      <c r="SV46" s="235">
        <f t="shared" si="875"/>
        <v>0</v>
      </c>
      <c r="SW46" s="235">
        <f t="shared" si="875"/>
        <v>0</v>
      </c>
      <c r="SX46" s="235">
        <v>2016.201</v>
      </c>
      <c r="SY46" s="235">
        <f t="shared" ref="SY46" si="876">SUM(SY47:SY62)</f>
        <v>2890</v>
      </c>
      <c r="SZ46" s="235"/>
      <c r="TA46" s="235">
        <f t="shared" ref="TA46" si="877">SUM(TA47:TA62)</f>
        <v>136257.70000000001</v>
      </c>
      <c r="TB46" s="235">
        <v>1874.8879999999999</v>
      </c>
      <c r="TC46" s="235">
        <f t="shared" ref="TC46" si="878">SUM(TC47:TC62)</f>
        <v>2400</v>
      </c>
      <c r="TD46" s="235"/>
      <c r="TE46" s="235">
        <f t="shared" ref="TE46" si="879">SUM(TE47:TE62)</f>
        <v>106095.5</v>
      </c>
      <c r="TF46" s="235">
        <v>1874.8879999999999</v>
      </c>
      <c r="TG46" s="235">
        <f t="shared" ref="TG46" si="880">SUM(TG47:TG62)</f>
        <v>2500</v>
      </c>
      <c r="TH46" s="235"/>
      <c r="TI46" s="235">
        <f t="shared" ref="TI46" si="881">SUM(TI47:TI62)</f>
        <v>111271</v>
      </c>
      <c r="TJ46" s="235">
        <v>885.68899999999996</v>
      </c>
      <c r="TK46" s="235">
        <f t="shared" ref="TK46" si="882">SUM(TK47:TK62)</f>
        <v>2850</v>
      </c>
      <c r="TL46" s="235"/>
      <c r="TM46" s="235">
        <f t="shared" ref="TM46" si="883">SUM(TM47:TM62)</f>
        <v>127001.5</v>
      </c>
      <c r="TN46" s="235">
        <v>998.19900000000007</v>
      </c>
      <c r="TO46" s="235">
        <f t="shared" ref="TO46" si="884">SUM(TO47:TO62)</f>
        <v>2550</v>
      </c>
      <c r="TP46" s="235"/>
      <c r="TQ46" s="235">
        <f t="shared" ref="TQ46" si="885">SUM(TQ47:TQ62)</f>
        <v>113382</v>
      </c>
      <c r="TR46" s="235">
        <v>958.596</v>
      </c>
      <c r="TS46" s="235">
        <f t="shared" ref="TS46" si="886">SUM(TS47:TS62)</f>
        <v>2400</v>
      </c>
      <c r="TT46" s="235"/>
      <c r="TU46" s="235">
        <f t="shared" ref="TU46" si="887">SUM(TU47:TU62)</f>
        <v>108956</v>
      </c>
      <c r="TV46" s="235">
        <v>796.57999999999993</v>
      </c>
      <c r="TW46" s="235">
        <f t="shared" ref="TW46" si="888">SUM(TW47:TW62)</f>
        <v>2370</v>
      </c>
      <c r="TX46" s="235"/>
      <c r="TY46" s="235">
        <f t="shared" ref="TY46" si="889">SUM(TY47:TY62)</f>
        <v>104807.6</v>
      </c>
      <c r="TZ46" s="235">
        <v>656.16599999999994</v>
      </c>
      <c r="UA46" s="235">
        <f t="shared" ref="UA46" si="890">SUM(UA47:UA62)</f>
        <v>2300</v>
      </c>
      <c r="UB46" s="235"/>
      <c r="UC46" s="235">
        <f t="shared" ref="UC46" si="891">SUM(UC47:UC62)</f>
        <v>103592</v>
      </c>
      <c r="UD46" s="235">
        <v>967.59699999999998</v>
      </c>
      <c r="UE46" s="235">
        <f t="shared" ref="UE46" si="892">SUM(UE47:UE62)</f>
        <v>2000</v>
      </c>
      <c r="UF46" s="235"/>
      <c r="UG46" s="235">
        <f t="shared" ref="UG46" si="893">SUM(UG47:UG62)</f>
        <v>89553</v>
      </c>
      <c r="UH46" s="235">
        <v>765.07599999999991</v>
      </c>
      <c r="UI46" s="235">
        <f t="shared" ref="UI46" si="894">SUM(UI47:UI62)</f>
        <v>1900</v>
      </c>
      <c r="UJ46" s="235"/>
      <c r="UK46" s="235">
        <f t="shared" ref="UK46" si="895">SUM(UK47:UK62)</f>
        <v>82616</v>
      </c>
      <c r="UL46" s="235">
        <f t="shared" si="875"/>
        <v>348.33500000000004</v>
      </c>
      <c r="UM46" s="235">
        <f t="shared" si="875"/>
        <v>1900</v>
      </c>
      <c r="UN46" s="235"/>
      <c r="UO46" s="235">
        <f t="shared" si="875"/>
        <v>82616</v>
      </c>
      <c r="UP46" s="235">
        <f t="shared" si="875"/>
        <v>317.73200000000003</v>
      </c>
      <c r="UQ46" s="235">
        <f t="shared" si="875"/>
        <v>2250</v>
      </c>
      <c r="UR46" s="235"/>
      <c r="US46" s="235">
        <f t="shared" si="875"/>
        <v>98519.5</v>
      </c>
      <c r="UT46" s="235">
        <f t="shared" si="875"/>
        <v>649.86500000000001</v>
      </c>
      <c r="UU46" s="235">
        <f t="shared" si="875"/>
        <v>1870</v>
      </c>
      <c r="UV46" s="235"/>
      <c r="UW46" s="235">
        <f t="shared" si="875"/>
        <v>79204</v>
      </c>
      <c r="UX46" s="235">
        <f t="shared" si="875"/>
        <v>428.44299999999993</v>
      </c>
      <c r="UY46" s="235">
        <f t="shared" si="875"/>
        <v>1870</v>
      </c>
      <c r="UZ46" s="235"/>
      <c r="VA46" s="235">
        <f t="shared" si="875"/>
        <v>79204</v>
      </c>
      <c r="VB46" s="235">
        <f t="shared" si="875"/>
        <v>508.55100000000004</v>
      </c>
      <c r="VC46" s="235">
        <f t="shared" si="875"/>
        <v>1060</v>
      </c>
      <c r="VD46" s="235"/>
      <c r="VE46" s="235">
        <f t="shared" si="875"/>
        <v>45568.6</v>
      </c>
      <c r="VF46" s="235">
        <f t="shared" si="875"/>
        <v>287.12899999999996</v>
      </c>
      <c r="VG46" s="235">
        <f t="shared" si="875"/>
        <v>860</v>
      </c>
      <c r="VH46" s="235"/>
      <c r="VI46" s="235">
        <f t="shared" si="875"/>
        <v>33465.599999999999</v>
      </c>
      <c r="VJ46" s="235">
        <f t="shared" si="875"/>
        <v>207.92099999999999</v>
      </c>
      <c r="VK46" s="235">
        <f t="shared" si="875"/>
        <v>1050</v>
      </c>
      <c r="VL46" s="235"/>
      <c r="VM46" s="235">
        <f t="shared" si="875"/>
        <v>41354</v>
      </c>
      <c r="VN46" s="235">
        <f t="shared" si="875"/>
        <v>197.93</v>
      </c>
      <c r="VO46" s="235">
        <f t="shared" si="875"/>
        <v>710</v>
      </c>
      <c r="VP46" s="235"/>
      <c r="VQ46" s="235">
        <f t="shared" si="875"/>
        <v>27958.3</v>
      </c>
      <c r="VR46" s="235">
        <f t="shared" si="875"/>
        <v>196.94099999999997</v>
      </c>
      <c r="VS46" s="235">
        <f t="shared" si="875"/>
        <v>600</v>
      </c>
      <c r="VT46" s="235"/>
      <c r="VU46" s="235">
        <f t="shared" si="875"/>
        <v>23649.5</v>
      </c>
      <c r="VV46" s="235">
        <f t="shared" si="875"/>
        <v>710</v>
      </c>
      <c r="VW46" s="235"/>
      <c r="VX46" s="235">
        <f t="shared" si="875"/>
        <v>32390</v>
      </c>
      <c r="VY46" s="235">
        <f t="shared" si="875"/>
        <v>770</v>
      </c>
      <c r="VZ46" s="235"/>
      <c r="WA46" s="235">
        <f t="shared" si="875"/>
        <v>30383.250144882062</v>
      </c>
      <c r="WB46" s="235">
        <f t="shared" si="875"/>
        <v>345</v>
      </c>
      <c r="WC46" s="235"/>
      <c r="WD46" s="235">
        <f t="shared" si="875"/>
        <v>13519.4</v>
      </c>
      <c r="WE46" s="235">
        <v>2760.5770000000002</v>
      </c>
      <c r="WF46" s="235">
        <v>121439.45</v>
      </c>
      <c r="WG46" s="235">
        <v>2693.07</v>
      </c>
      <c r="WH46" s="235">
        <v>119190.39999999999</v>
      </c>
      <c r="WI46" s="235">
        <v>2948.694</v>
      </c>
      <c r="WJ46" s="235">
        <v>130892.41</v>
      </c>
      <c r="WK46" s="235">
        <v>2400.5340000000001</v>
      </c>
      <c r="WL46" s="235">
        <v>106874.73999999999</v>
      </c>
      <c r="WM46" s="235">
        <v>2372.6379999999999</v>
      </c>
      <c r="WN46" s="235">
        <v>104889.75</v>
      </c>
      <c r="WO46" s="235">
        <v>2307.8310000000001</v>
      </c>
      <c r="WP46" s="235">
        <v>103389.98999999999</v>
      </c>
      <c r="WQ46" s="235">
        <v>2318.6329999999998</v>
      </c>
      <c r="WR46" s="235">
        <v>100832.79999999999</v>
      </c>
      <c r="WS46" s="235">
        <v>2203.2069999999999</v>
      </c>
      <c r="WT46" s="235">
        <v>95786.8</v>
      </c>
      <c r="WU46" s="235">
        <v>1676.8679999999999</v>
      </c>
      <c r="WV46" s="235">
        <v>74759.399999999994</v>
      </c>
      <c r="WW46" s="235">
        <v>1531.953</v>
      </c>
      <c r="WX46" s="235">
        <v>67860.009999999995</v>
      </c>
      <c r="WY46" s="235">
        <f t="shared" si="875"/>
        <v>2016.201</v>
      </c>
      <c r="WZ46" s="235">
        <f t="shared" si="875"/>
        <v>90495.07</v>
      </c>
      <c r="XA46" s="235">
        <f t="shared" si="875"/>
        <v>2118.8119999999999</v>
      </c>
      <c r="XB46" s="235">
        <f t="shared" si="875"/>
        <v>91883.31</v>
      </c>
      <c r="XC46" s="235">
        <f t="shared" ref="XC46:XT46" si="896">SUM(XC47:XC62)</f>
        <v>1874.8879999999999</v>
      </c>
      <c r="XD46" s="235">
        <f t="shared" si="896"/>
        <v>83352.67</v>
      </c>
      <c r="XE46" s="235">
        <f t="shared" si="896"/>
        <v>885.68899999999996</v>
      </c>
      <c r="XF46" s="235">
        <f t="shared" si="896"/>
        <v>34734.81</v>
      </c>
      <c r="XG46" s="235">
        <f t="shared" si="896"/>
        <v>998.19900000000007</v>
      </c>
      <c r="XH46" s="235">
        <f t="shared" si="896"/>
        <v>39333.450000000004</v>
      </c>
      <c r="XI46" s="235">
        <f t="shared" si="896"/>
        <v>958.596</v>
      </c>
      <c r="XJ46" s="235">
        <f t="shared" si="896"/>
        <v>37684.19</v>
      </c>
      <c r="XK46" s="235">
        <f t="shared" si="896"/>
        <v>796.57999999999993</v>
      </c>
      <c r="XL46" s="235">
        <f t="shared" si="896"/>
        <v>31404.049999999996</v>
      </c>
      <c r="XM46" s="235">
        <f t="shared" si="896"/>
        <v>656.16599999999994</v>
      </c>
      <c r="XN46" s="235">
        <f t="shared" si="896"/>
        <v>26405.15</v>
      </c>
      <c r="XO46" s="235">
        <f t="shared" si="896"/>
        <v>967.59699999999998</v>
      </c>
      <c r="XP46" s="235">
        <f t="shared" si="896"/>
        <v>38243.089999999997</v>
      </c>
      <c r="XQ46" s="235">
        <f t="shared" si="896"/>
        <v>765.07599999999991</v>
      </c>
      <c r="XR46" s="235">
        <f t="shared" si="896"/>
        <v>30154.79</v>
      </c>
      <c r="XS46" s="235">
        <f t="shared" si="896"/>
        <v>348.33500000000004</v>
      </c>
      <c r="XT46" s="235">
        <f t="shared" si="896"/>
        <v>15012.640000000003</v>
      </c>
      <c r="XU46" s="235">
        <v>19024.303</v>
      </c>
      <c r="XV46" s="235">
        <f>SUM(XV47:XV62)</f>
        <v>25000</v>
      </c>
      <c r="XW46" s="235"/>
      <c r="XX46" s="235">
        <f t="shared" ref="XX46" si="897">SUM(XX47:XX62)</f>
        <v>1225530</v>
      </c>
      <c r="XY46" s="235">
        <v>17650.766</v>
      </c>
      <c r="XZ46" s="235">
        <f>SUM(XZ47:XZ62)</f>
        <v>24400</v>
      </c>
      <c r="YA46" s="235"/>
      <c r="YB46" s="235">
        <f t="shared" ref="YB46" si="898">SUM(YB47:YB62)</f>
        <v>1158370</v>
      </c>
      <c r="YC46" s="235">
        <v>17650.766</v>
      </c>
      <c r="YD46" s="235">
        <f>SUM(YD47:YD62)</f>
        <v>17700</v>
      </c>
      <c r="YE46" s="235"/>
      <c r="YF46" s="235">
        <f t="shared" ref="YF46" si="899">SUM(YF47:YF62)</f>
        <v>818175</v>
      </c>
      <c r="YG46" s="235">
        <v>15378.038</v>
      </c>
      <c r="YH46" s="235">
        <f>SUM(YH47:YH62)</f>
        <v>17200</v>
      </c>
      <c r="YI46" s="235"/>
      <c r="YJ46" s="235">
        <f t="shared" ref="YJ46:AAT46" si="900">SUM(YJ47:YJ62)</f>
        <v>795675</v>
      </c>
      <c r="YK46" s="235">
        <f t="shared" si="900"/>
        <v>13807.380000000001</v>
      </c>
      <c r="YL46" s="235">
        <f t="shared" si="900"/>
        <v>17550</v>
      </c>
      <c r="YM46" s="235">
        <f t="shared" si="900"/>
        <v>270.5</v>
      </c>
      <c r="YN46" s="235">
        <f t="shared" si="900"/>
        <v>813550</v>
      </c>
      <c r="YO46" s="235">
        <f t="shared" si="900"/>
        <v>14498.650000000001</v>
      </c>
      <c r="YP46" s="235">
        <f t="shared" si="900"/>
        <v>14400</v>
      </c>
      <c r="YQ46" s="235">
        <f t="shared" si="900"/>
        <v>270.5</v>
      </c>
      <c r="YR46" s="235">
        <f t="shared" si="900"/>
        <v>693100</v>
      </c>
      <c r="YS46" s="235">
        <f t="shared" si="900"/>
        <v>13030.603999999999</v>
      </c>
      <c r="YT46" s="235">
        <f t="shared" si="900"/>
        <v>13300</v>
      </c>
      <c r="YU46" s="235">
        <f t="shared" si="900"/>
        <v>270.5</v>
      </c>
      <c r="YV46" s="235">
        <f t="shared" si="900"/>
        <v>652000</v>
      </c>
      <c r="YW46" s="235">
        <f t="shared" si="900"/>
        <v>12198.019</v>
      </c>
      <c r="YX46" s="235">
        <f t="shared" si="900"/>
        <v>15900</v>
      </c>
      <c r="YY46" s="235">
        <f t="shared" si="900"/>
        <v>267.98</v>
      </c>
      <c r="YZ46" s="235">
        <f t="shared" si="900"/>
        <v>775620</v>
      </c>
      <c r="ZA46" s="235">
        <f t="shared" si="900"/>
        <v>12204.32</v>
      </c>
      <c r="ZB46" s="235">
        <f t="shared" si="900"/>
        <v>15600</v>
      </c>
      <c r="ZC46" s="235">
        <f t="shared" si="900"/>
        <v>263.17</v>
      </c>
      <c r="ZD46" s="235">
        <f t="shared" si="900"/>
        <v>755048</v>
      </c>
      <c r="ZE46" s="235">
        <f t="shared" si="900"/>
        <v>14746.174000000001</v>
      </c>
      <c r="ZF46" s="235">
        <f t="shared" si="900"/>
        <v>15700</v>
      </c>
      <c r="ZG46" s="235">
        <f t="shared" si="900"/>
        <v>266.33000000000004</v>
      </c>
      <c r="ZH46" s="235">
        <f t="shared" si="900"/>
        <v>785388</v>
      </c>
      <c r="ZI46" s="235">
        <f t="shared" si="900"/>
        <v>9797.48</v>
      </c>
      <c r="ZJ46" s="235">
        <f t="shared" si="900"/>
        <v>16700</v>
      </c>
      <c r="ZK46" s="235">
        <f t="shared" si="900"/>
        <v>443.81763503079094</v>
      </c>
      <c r="ZL46" s="235">
        <f t="shared" si="900"/>
        <v>825905</v>
      </c>
      <c r="ZM46" s="235">
        <f t="shared" si="900"/>
        <v>8105.3109999999997</v>
      </c>
      <c r="ZN46" s="235">
        <f t="shared" si="900"/>
        <v>17300</v>
      </c>
      <c r="ZO46" s="235">
        <f t="shared" si="900"/>
        <v>443.81763503079094</v>
      </c>
      <c r="ZP46" s="235">
        <f t="shared" si="900"/>
        <v>844184</v>
      </c>
      <c r="ZQ46" s="235">
        <f t="shared" si="900"/>
        <v>8162.915</v>
      </c>
      <c r="ZR46" s="235">
        <f t="shared" si="900"/>
        <v>17800</v>
      </c>
      <c r="ZS46" s="235">
        <f t="shared" si="900"/>
        <v>445.62763503079094</v>
      </c>
      <c r="ZT46" s="235">
        <f t="shared" si="900"/>
        <v>883552</v>
      </c>
      <c r="ZU46" s="235">
        <f t="shared" si="900"/>
        <v>8637.2639999999992</v>
      </c>
      <c r="ZV46" s="235">
        <f t="shared" si="900"/>
        <v>17800</v>
      </c>
      <c r="ZW46" s="235">
        <f t="shared" si="900"/>
        <v>460.67207947523536</v>
      </c>
      <c r="ZX46" s="235">
        <f t="shared" si="900"/>
        <v>906362.77777777775</v>
      </c>
      <c r="ZY46" s="235">
        <f t="shared" si="900"/>
        <v>2359.1369999999997</v>
      </c>
      <c r="ZZ46" s="235">
        <f t="shared" si="900"/>
        <v>18300</v>
      </c>
      <c r="AAA46" s="235">
        <f t="shared" si="900"/>
        <v>460.67207947523536</v>
      </c>
      <c r="AAB46" s="235">
        <f t="shared" si="900"/>
        <v>928567.77777777775</v>
      </c>
      <c r="AAC46" s="235">
        <f t="shared" si="900"/>
        <v>0</v>
      </c>
      <c r="AAD46" s="235">
        <f t="shared" si="900"/>
        <v>13800</v>
      </c>
      <c r="AAE46" s="235">
        <f t="shared" si="900"/>
        <v>321.47207947523538</v>
      </c>
      <c r="AAF46" s="235">
        <f t="shared" si="900"/>
        <v>627512.77777777775</v>
      </c>
      <c r="AAG46" s="235">
        <f t="shared" si="900"/>
        <v>0</v>
      </c>
      <c r="AAH46" s="235">
        <f t="shared" si="900"/>
        <v>12700</v>
      </c>
      <c r="AAI46" s="235">
        <f t="shared" si="900"/>
        <v>321.47207947523538</v>
      </c>
      <c r="AAJ46" s="235">
        <f t="shared" si="900"/>
        <v>577918.66666666663</v>
      </c>
      <c r="AAK46" s="235">
        <f t="shared" si="900"/>
        <v>0</v>
      </c>
      <c r="AAL46" s="235">
        <f t="shared" si="900"/>
        <v>12600</v>
      </c>
      <c r="AAM46" s="235">
        <f t="shared" si="900"/>
        <v>318.63207947523534</v>
      </c>
      <c r="AAN46" s="235">
        <f t="shared" si="900"/>
        <v>531371.33333333337</v>
      </c>
      <c r="AAO46" s="235">
        <f t="shared" si="900"/>
        <v>0</v>
      </c>
      <c r="AAP46" s="235">
        <f t="shared" si="900"/>
        <v>13000</v>
      </c>
      <c r="AAQ46" s="235">
        <f t="shared" si="900"/>
        <v>318.63207947523534</v>
      </c>
      <c r="AAR46" s="235">
        <f t="shared" si="900"/>
        <v>549915.33333333326</v>
      </c>
      <c r="AAS46" s="235">
        <f t="shared" si="900"/>
        <v>10900</v>
      </c>
      <c r="AAT46" s="235">
        <f t="shared" si="900"/>
        <v>246.41</v>
      </c>
      <c r="AAU46" s="235">
        <f t="shared" ref="AAU46:ADE46" si="901">SUM(AAU47:AAU62)</f>
        <v>487008</v>
      </c>
      <c r="AAV46" s="235">
        <f t="shared" si="901"/>
        <v>10700</v>
      </c>
      <c r="AAW46" s="235">
        <f t="shared" si="901"/>
        <v>178.75712309774553</v>
      </c>
      <c r="AAX46" s="235">
        <f t="shared" si="901"/>
        <v>480189.30937000085</v>
      </c>
      <c r="AAY46" s="235">
        <f t="shared" si="901"/>
        <v>14500</v>
      </c>
      <c r="AAZ46" s="235">
        <f t="shared" si="901"/>
        <v>173.85482696586203</v>
      </c>
      <c r="ABA46" s="235">
        <f t="shared" si="901"/>
        <v>642529.97534872708</v>
      </c>
      <c r="ABB46" s="235">
        <v>18162.014999999999</v>
      </c>
      <c r="ABC46" s="235">
        <v>876785.28</v>
      </c>
      <c r="ABD46" s="235">
        <v>23419.441999999999</v>
      </c>
      <c r="ABE46" s="235">
        <v>1108092.5699999998</v>
      </c>
      <c r="ABF46" s="235">
        <v>19243.923999999999</v>
      </c>
      <c r="ABG46" s="235">
        <v>910389.66</v>
      </c>
      <c r="ABH46" s="235">
        <f t="shared" si="901"/>
        <v>19549.953999999998</v>
      </c>
      <c r="ABI46" s="235">
        <f t="shared" si="901"/>
        <v>912569.13</v>
      </c>
      <c r="ABJ46" s="235">
        <f t="shared" si="901"/>
        <v>14424.842000000001</v>
      </c>
      <c r="ABK46" s="235">
        <f t="shared" si="901"/>
        <v>699265.28999999992</v>
      </c>
      <c r="ABL46" s="235">
        <f t="shared" si="901"/>
        <v>17558.956999999999</v>
      </c>
      <c r="ABM46" s="235">
        <f t="shared" si="901"/>
        <v>846731.16999999993</v>
      </c>
      <c r="ABN46" s="235">
        <f t="shared" si="901"/>
        <v>15027.902</v>
      </c>
      <c r="ABO46" s="235">
        <f t="shared" si="901"/>
        <v>736690.6</v>
      </c>
      <c r="ABP46" s="235">
        <f t="shared" si="901"/>
        <v>15791.613000000001</v>
      </c>
      <c r="ABQ46" s="235">
        <f t="shared" si="901"/>
        <v>736381.27</v>
      </c>
      <c r="ABR46" s="235">
        <f t="shared" si="901"/>
        <v>14578.757000000001</v>
      </c>
      <c r="ABS46" s="235">
        <f t="shared" si="901"/>
        <v>709786.5</v>
      </c>
      <c r="ABT46" s="235">
        <f t="shared" si="901"/>
        <v>13460.846999999998</v>
      </c>
      <c r="ABU46" s="235">
        <f t="shared" si="901"/>
        <v>682858.16</v>
      </c>
      <c r="ABV46" s="235">
        <f t="shared" si="901"/>
        <v>19024.303</v>
      </c>
      <c r="ABW46" s="235">
        <f t="shared" si="901"/>
        <v>935966.35000000009</v>
      </c>
      <c r="ABX46" s="235">
        <f t="shared" si="901"/>
        <v>17087.309000000001</v>
      </c>
      <c r="ABY46" s="235">
        <f t="shared" si="901"/>
        <v>846265.47</v>
      </c>
      <c r="ABZ46" s="235">
        <f t="shared" si="901"/>
        <v>17650.766</v>
      </c>
      <c r="ACA46" s="235">
        <f t="shared" si="901"/>
        <v>902180.77</v>
      </c>
      <c r="ACB46" s="235">
        <f t="shared" si="901"/>
        <v>15378.038</v>
      </c>
      <c r="ACC46" s="235">
        <f t="shared" si="901"/>
        <v>701447.20000000007</v>
      </c>
      <c r="ACD46" s="235">
        <f t="shared" si="901"/>
        <v>13807.380000000001</v>
      </c>
      <c r="ACE46" s="235">
        <f t="shared" si="901"/>
        <v>632216.1</v>
      </c>
      <c r="ACF46" s="235">
        <f t="shared" si="901"/>
        <v>14498.650000000001</v>
      </c>
      <c r="ACG46" s="235">
        <f t="shared" si="901"/>
        <v>660114.87000000011</v>
      </c>
      <c r="ACH46" s="235">
        <f t="shared" si="901"/>
        <v>13030.603999999999</v>
      </c>
      <c r="ACI46" s="235">
        <f t="shared" si="901"/>
        <v>592224.40999999992</v>
      </c>
      <c r="ACJ46" s="235">
        <f t="shared" si="901"/>
        <v>12198.019</v>
      </c>
      <c r="ACK46" s="235">
        <f t="shared" si="901"/>
        <v>557188.52</v>
      </c>
      <c r="ACL46" s="235">
        <f t="shared" si="901"/>
        <v>12204.32</v>
      </c>
      <c r="ACM46" s="235">
        <f t="shared" si="901"/>
        <v>556311.74</v>
      </c>
      <c r="ACN46" s="235">
        <f t="shared" si="901"/>
        <v>14746.174000000001</v>
      </c>
      <c r="ACO46" s="235">
        <f t="shared" si="901"/>
        <v>662164.73</v>
      </c>
      <c r="ACP46" s="235">
        <f t="shared" si="901"/>
        <v>9797.48</v>
      </c>
      <c r="ACQ46" s="235">
        <f t="shared" si="901"/>
        <v>438918.33999999997</v>
      </c>
      <c r="ACR46" s="235">
        <v>5254.7250000000004</v>
      </c>
      <c r="ACS46" s="235">
        <f t="shared" ref="ACS46" si="902">SUM(ACS47:ACS62)</f>
        <v>9850</v>
      </c>
      <c r="ACT46" s="235"/>
      <c r="ACU46" s="235">
        <f t="shared" ref="ACU46" si="903">SUM(ACU47:ACU62)</f>
        <v>472805</v>
      </c>
      <c r="ACV46" s="235">
        <v>2710.17</v>
      </c>
      <c r="ACW46" s="235">
        <f t="shared" ref="ACW46" si="904">SUM(ACW47:ACW62)</f>
        <v>9450</v>
      </c>
      <c r="ACX46" s="235"/>
      <c r="ACY46" s="235">
        <f t="shared" ref="ACY46" si="905">SUM(ACY47:ACY62)</f>
        <v>456550</v>
      </c>
      <c r="ACZ46" s="235">
        <v>2710.17</v>
      </c>
      <c r="ADA46" s="235">
        <f t="shared" ref="ADA46" si="906">SUM(ADA47:ADA62)</f>
        <v>9800</v>
      </c>
      <c r="ADB46" s="235"/>
      <c r="ADC46" s="235">
        <f t="shared" ref="ADC46" si="907">SUM(ADC47:ADC62)</f>
        <v>439212.5</v>
      </c>
      <c r="ADD46" s="235">
        <f t="shared" si="901"/>
        <v>2435.6440000000002</v>
      </c>
      <c r="ADE46" s="235">
        <f t="shared" si="901"/>
        <v>10450</v>
      </c>
      <c r="ADF46" s="235"/>
      <c r="ADG46" s="235">
        <f t="shared" ref="ADG46" si="908">SUM(ADG47:ADG62)</f>
        <v>466412.5</v>
      </c>
      <c r="ADH46" s="235">
        <v>1517.5219999999999</v>
      </c>
      <c r="ADI46" s="235">
        <f t="shared" ref="ADI46" si="909">SUM(ADI47:ADI62)</f>
        <v>11000</v>
      </c>
      <c r="ADJ46" s="235"/>
      <c r="ADK46" s="235">
        <f t="shared" ref="ADK46" si="910">SUM(ADK47:ADK62)</f>
        <v>495745</v>
      </c>
      <c r="ADL46" s="235">
        <v>868.58699999999988</v>
      </c>
      <c r="ADM46" s="235">
        <f t="shared" ref="ADM46" si="911">SUM(ADM47:ADM62)</f>
        <v>6050</v>
      </c>
      <c r="ADN46" s="235"/>
      <c r="ADO46" s="235">
        <f t="shared" ref="ADO46" si="912">SUM(ADO47:ADO62)</f>
        <v>277681.5</v>
      </c>
      <c r="ADP46" s="235">
        <v>1189.02</v>
      </c>
      <c r="ADQ46" s="235">
        <f t="shared" ref="ADQ46" si="913">SUM(ADQ47:ADQ62)</f>
        <v>4500</v>
      </c>
      <c r="ADR46" s="235"/>
      <c r="ADS46" s="235">
        <f t="shared" ref="ADS46" si="914">SUM(ADS47:ADS62)</f>
        <v>209437</v>
      </c>
      <c r="ADT46" s="235">
        <v>11.701000000000001</v>
      </c>
      <c r="ADU46" s="235">
        <f t="shared" ref="ADU46" si="915">SUM(ADU47:ADU62)</f>
        <v>4300</v>
      </c>
      <c r="ADV46" s="235"/>
      <c r="ADW46" s="235">
        <f t="shared" ref="ADW46" si="916">SUM(ADW47:ADW62)</f>
        <v>199003</v>
      </c>
      <c r="ADX46" s="235">
        <v>959.49499999999989</v>
      </c>
      <c r="ADY46" s="235">
        <f t="shared" ref="ADY46" si="917">SUM(ADY47:ADY62)</f>
        <v>4710</v>
      </c>
      <c r="ADZ46" s="235"/>
      <c r="AEA46" s="235">
        <f t="shared" ref="AEA46" si="918">SUM(AEA47:AEA62)</f>
        <v>222178</v>
      </c>
      <c r="AEB46" s="235">
        <v>2467.1479999999997</v>
      </c>
      <c r="AEC46" s="235">
        <f t="shared" ref="AEC46" si="919">SUM(AEC47:AEC62)</f>
        <v>4250</v>
      </c>
      <c r="AED46" s="235"/>
      <c r="AEE46" s="235">
        <f t="shared" ref="AEE46" si="920">SUM(AEE47:AEE62)</f>
        <v>198358.5</v>
      </c>
      <c r="AEF46" s="235">
        <f t="shared" ref="AEF46:AFV46" si="921">SUM(AEF47:AEF62)</f>
        <v>2906.3890000000001</v>
      </c>
      <c r="AEG46" s="235">
        <f t="shared" si="921"/>
        <v>3550</v>
      </c>
      <c r="AEH46" s="235"/>
      <c r="AEI46" s="235">
        <f t="shared" si="921"/>
        <v>168480.5</v>
      </c>
      <c r="AEJ46" s="235">
        <f t="shared" si="921"/>
        <v>2743.4740000000002</v>
      </c>
      <c r="AEK46" s="235">
        <f t="shared" si="921"/>
        <v>3550</v>
      </c>
      <c r="AEL46" s="235"/>
      <c r="AEM46" s="235">
        <f t="shared" si="921"/>
        <v>162589.5</v>
      </c>
      <c r="AEN46" s="235">
        <f t="shared" si="921"/>
        <v>2738.0740000000001</v>
      </c>
      <c r="AEO46" s="235">
        <f t="shared" si="921"/>
        <v>10000</v>
      </c>
      <c r="AEP46" s="235"/>
      <c r="AEQ46" s="235">
        <f t="shared" si="921"/>
        <v>419985</v>
      </c>
      <c r="AER46" s="235">
        <f t="shared" si="921"/>
        <v>2095.41</v>
      </c>
      <c r="AES46" s="235">
        <f t="shared" si="921"/>
        <v>2200</v>
      </c>
      <c r="AET46" s="235"/>
      <c r="AEU46" s="235">
        <f t="shared" si="921"/>
        <v>92884.388623840161</v>
      </c>
      <c r="AEV46" s="235">
        <f t="shared" si="921"/>
        <v>1977.703</v>
      </c>
      <c r="AEW46" s="235">
        <f t="shared" si="921"/>
        <v>1660</v>
      </c>
      <c r="AEX46" s="235"/>
      <c r="AEY46" s="235">
        <f t="shared" si="921"/>
        <v>68453.068170528408</v>
      </c>
      <c r="AEZ46" s="235">
        <f t="shared" si="921"/>
        <v>7681.37</v>
      </c>
      <c r="AFA46" s="235">
        <f t="shared" si="921"/>
        <v>0</v>
      </c>
      <c r="AFB46" s="235"/>
      <c r="AFC46" s="235">
        <f t="shared" si="921"/>
        <v>0</v>
      </c>
      <c r="AFD46" s="235">
        <f t="shared" si="921"/>
        <v>11967.597</v>
      </c>
      <c r="AFE46" s="235">
        <f t="shared" si="921"/>
        <v>0</v>
      </c>
      <c r="AFF46" s="235"/>
      <c r="AFG46" s="235">
        <f t="shared" si="921"/>
        <v>0</v>
      </c>
      <c r="AFH46" s="235">
        <f t="shared" si="921"/>
        <v>10219.623</v>
      </c>
      <c r="AFI46" s="235">
        <f t="shared" si="921"/>
        <v>0</v>
      </c>
      <c r="AFJ46" s="235"/>
      <c r="AFK46" s="235">
        <f t="shared" si="921"/>
        <v>0</v>
      </c>
      <c r="AFL46" s="235">
        <f t="shared" si="921"/>
        <v>10056.707</v>
      </c>
      <c r="AFM46" s="235">
        <f t="shared" si="921"/>
        <v>0</v>
      </c>
      <c r="AFN46" s="235"/>
      <c r="AFO46" s="235">
        <f t="shared" si="921"/>
        <v>0</v>
      </c>
      <c r="AFP46" s="235">
        <f t="shared" si="921"/>
        <v>0</v>
      </c>
      <c r="AFQ46" s="235"/>
      <c r="AFR46" s="235">
        <f t="shared" si="921"/>
        <v>0</v>
      </c>
      <c r="AFS46" s="235">
        <f t="shared" si="921"/>
        <v>2400</v>
      </c>
      <c r="AFT46" s="235"/>
      <c r="AFU46" s="235">
        <f t="shared" si="921"/>
        <v>97739.770757765786</v>
      </c>
      <c r="AFV46" s="235">
        <f t="shared" si="921"/>
        <v>1850</v>
      </c>
      <c r="AFW46" s="235"/>
      <c r="AFX46" s="235">
        <f t="shared" ref="AFX46:AKZ46" si="922">SUM(AFX47:AFX62)</f>
        <v>71802.835530969765</v>
      </c>
      <c r="AFY46" s="235">
        <v>12008.100999999999</v>
      </c>
      <c r="AFZ46" s="235">
        <v>538941.27</v>
      </c>
      <c r="AGA46" s="235">
        <v>9009.9</v>
      </c>
      <c r="AGB46" s="235">
        <v>407830.18</v>
      </c>
      <c r="AGC46" s="235">
        <v>10904.59</v>
      </c>
      <c r="AGD46" s="235">
        <v>494794.61999999994</v>
      </c>
      <c r="AGE46" s="235">
        <v>10486.048999999999</v>
      </c>
      <c r="AGF46" s="235">
        <v>476243.96000000008</v>
      </c>
      <c r="AGG46" s="235">
        <v>8217.8209999999999</v>
      </c>
      <c r="AGH46" s="235">
        <v>367255.36000000004</v>
      </c>
      <c r="AGI46" s="235">
        <v>7890.1900000000005</v>
      </c>
      <c r="AGJ46" s="235">
        <v>359877.36</v>
      </c>
      <c r="AGK46" s="235">
        <v>5969.3959999999997</v>
      </c>
      <c r="AGL46" s="235">
        <v>276891.63</v>
      </c>
      <c r="AGM46" s="235">
        <v>3997.585</v>
      </c>
      <c r="AGN46" s="235">
        <v>181806.36</v>
      </c>
      <c r="AGO46" s="235">
        <v>4434.7440000000006</v>
      </c>
      <c r="AGP46" s="235">
        <v>209183.28</v>
      </c>
      <c r="AGQ46" s="235">
        <v>2936.0950000000003</v>
      </c>
      <c r="AGR46" s="235">
        <v>136547.68</v>
      </c>
      <c r="AGS46" s="235">
        <f t="shared" si="922"/>
        <v>5254.7250000000004</v>
      </c>
      <c r="AGT46" s="235">
        <f t="shared" si="922"/>
        <v>242306.46000000002</v>
      </c>
      <c r="AGU46" s="235">
        <f t="shared" si="922"/>
        <v>7585.0580000000009</v>
      </c>
      <c r="AGV46" s="235">
        <f t="shared" si="922"/>
        <v>336477.12</v>
      </c>
      <c r="AGW46" s="235">
        <f t="shared" si="922"/>
        <v>2710.17</v>
      </c>
      <c r="AGX46" s="235">
        <f t="shared" si="922"/>
        <v>117859.57999999999</v>
      </c>
      <c r="AGY46" s="235">
        <f t="shared" si="922"/>
        <v>2435.6440000000002</v>
      </c>
      <c r="AGZ46" s="235">
        <f t="shared" si="922"/>
        <v>105362.51999999999</v>
      </c>
      <c r="AHA46" s="235">
        <f t="shared" si="922"/>
        <v>1517.5219999999999</v>
      </c>
      <c r="AHB46" s="235">
        <f t="shared" si="922"/>
        <v>66451.31</v>
      </c>
      <c r="AHC46" s="235">
        <f t="shared" si="922"/>
        <v>868.58699999999988</v>
      </c>
      <c r="AHD46" s="235">
        <f t="shared" si="922"/>
        <v>38628.74</v>
      </c>
      <c r="AHE46" s="235">
        <f t="shared" si="922"/>
        <v>1189.02</v>
      </c>
      <c r="AHF46" s="235">
        <f t="shared" si="922"/>
        <v>53425.65</v>
      </c>
      <c r="AHG46" s="235">
        <f t="shared" si="922"/>
        <v>11.701000000000001</v>
      </c>
      <c r="AHH46" s="235">
        <f t="shared" si="922"/>
        <v>666.9</v>
      </c>
      <c r="AHI46" s="235">
        <f t="shared" si="922"/>
        <v>959.49499999999989</v>
      </c>
      <c r="AHJ46" s="235">
        <f t="shared" si="922"/>
        <v>38078.299999999996</v>
      </c>
      <c r="AHK46" s="235">
        <f t="shared" si="922"/>
        <v>2467.1479999999997</v>
      </c>
      <c r="AHL46" s="235">
        <f t="shared" si="922"/>
        <v>100941.06</v>
      </c>
      <c r="AHM46" s="235">
        <f t="shared" si="922"/>
        <v>2906.3890000000001</v>
      </c>
      <c r="AHN46" s="235">
        <f t="shared" si="922"/>
        <v>121738.62</v>
      </c>
      <c r="AHO46" s="235">
        <f t="shared" si="12"/>
        <v>56354.633000000002</v>
      </c>
      <c r="AHP46" s="235">
        <f t="shared" si="13"/>
        <v>107940</v>
      </c>
      <c r="AHQ46" s="235">
        <f t="shared" si="14"/>
        <v>5099964.7</v>
      </c>
      <c r="AHR46" s="235">
        <f t="shared" si="15"/>
        <v>54208.516999999993</v>
      </c>
      <c r="AHS46" s="235">
        <f t="shared" si="16"/>
        <v>101250</v>
      </c>
      <c r="AHT46" s="235">
        <f t="shared" si="756"/>
        <v>4613223.5</v>
      </c>
      <c r="AHU46" s="235">
        <f t="shared" si="757"/>
        <v>54208.516999999993</v>
      </c>
      <c r="AHV46" s="235">
        <f t="shared" si="758"/>
        <v>90450</v>
      </c>
      <c r="AHW46" s="235">
        <f t="shared" si="759"/>
        <v>3984159</v>
      </c>
      <c r="AHX46" s="235">
        <v>38726.372000000003</v>
      </c>
      <c r="AHY46" s="235">
        <f t="shared" si="760"/>
        <v>93000</v>
      </c>
      <c r="AHZ46" s="235">
        <f t="shared" si="656"/>
        <v>4132756</v>
      </c>
      <c r="AIA46" s="235">
        <f>V46+EW46+JT46+OQ46+TN46+YK46+ADH46</f>
        <v>40549.922999999995</v>
      </c>
      <c r="AIB46" s="235">
        <f>W46+EX46+JU46+OR46+TO46+YL46+ADI46</f>
        <v>90700</v>
      </c>
      <c r="AIC46" s="235">
        <f t="shared" ref="AIC46:AIE47" si="923">Y46+EZ46+JW46+OT46+TQ46+YN46+ADK46</f>
        <v>3979390</v>
      </c>
      <c r="AID46" s="235">
        <f t="shared" si="923"/>
        <v>38700.271000000008</v>
      </c>
      <c r="AIE46" s="235">
        <f t="shared" si="923"/>
        <v>70950</v>
      </c>
      <c r="AIF46" s="235">
        <f>AC46+FD46+KA46+OX46+TU46+YR46+ADO46</f>
        <v>3179095.5</v>
      </c>
      <c r="AIG46" s="235">
        <f>AD46+FE46+KB46+OY46+TV46+YS46+ADP46</f>
        <v>23387.041000000001</v>
      </c>
      <c r="AIH46" s="235">
        <f>SUM(AE46,FF46,KC46,OZ46,TW46,YT46,ADQ46)</f>
        <v>61170</v>
      </c>
      <c r="AII46" s="235">
        <f t="shared" ref="AII46:AIK47" si="924">SUM(AG46,FH46,KE46,PB46,TY46,YV46,ADS46)</f>
        <v>2733326.6</v>
      </c>
      <c r="AIJ46" s="235">
        <f t="shared" si="924"/>
        <v>26253.824000000001</v>
      </c>
      <c r="AIK46" s="235">
        <f t="shared" si="924"/>
        <v>71500</v>
      </c>
      <c r="AIL46" s="235">
        <f t="shared" ref="AIL46:AIN47" si="925">SUM(AK46,FL46,KI46,PF46,UC46,YZ46,ADW46)</f>
        <v>3208195</v>
      </c>
      <c r="AIM46" s="235">
        <f t="shared" si="925"/>
        <v>22391.539000000001</v>
      </c>
      <c r="AIN46" s="235">
        <f t="shared" si="925"/>
        <v>59510</v>
      </c>
      <c r="AIO46" s="235">
        <f>SUM(AO46,FP46,KM46,PJ46,UG46,ZD46,AEA46)</f>
        <v>2692381</v>
      </c>
      <c r="AIP46" s="235">
        <f>AP46+FQ46+KN46+PK46+UH46+ZE46+AEB46</f>
        <v>27641.764999999999</v>
      </c>
      <c r="AIQ46" s="235">
        <f>AQ46+FR46+KO46+PL46+UI46+ZF46+AEC46</f>
        <v>52050</v>
      </c>
      <c r="AIR46" s="235">
        <f>AS46+FT46+KQ46+PN46+UK46+ZH46+AEE46</f>
        <v>2393982.5</v>
      </c>
      <c r="AIS46" s="235">
        <f t="shared" si="922"/>
        <v>19981.097000000002</v>
      </c>
      <c r="AIT46" s="235">
        <f t="shared" si="922"/>
        <v>52850</v>
      </c>
      <c r="AIU46" s="235">
        <f t="shared" si="922"/>
        <v>2424690.5</v>
      </c>
      <c r="AIV46" s="235">
        <f t="shared" si="922"/>
        <v>17159.315999999999</v>
      </c>
      <c r="AIW46" s="235">
        <f t="shared" si="922"/>
        <v>51750</v>
      </c>
      <c r="AIX46" s="235">
        <f t="shared" si="922"/>
        <v>2338077</v>
      </c>
      <c r="AIY46" s="235">
        <f t="shared" si="922"/>
        <v>19387.036999999997</v>
      </c>
      <c r="AIZ46" s="235">
        <f t="shared" si="922"/>
        <v>56970</v>
      </c>
      <c r="AJA46" s="235">
        <f t="shared" si="922"/>
        <v>2533790</v>
      </c>
      <c r="AJB46" s="235">
        <f t="shared" si="922"/>
        <v>13359.137000000001</v>
      </c>
      <c r="AJC46" s="235">
        <f t="shared" si="922"/>
        <v>42270</v>
      </c>
      <c r="AJD46" s="235">
        <f t="shared" si="922"/>
        <v>1959211.1664016182</v>
      </c>
      <c r="AJE46" s="235">
        <f t="shared" si="922"/>
        <v>7021.6059999999989</v>
      </c>
      <c r="AJF46" s="235">
        <f t="shared" si="922"/>
        <v>49020</v>
      </c>
      <c r="AJG46" s="235">
        <f t="shared" si="922"/>
        <v>2275479.445948306</v>
      </c>
      <c r="AJH46" s="235">
        <f t="shared" si="922"/>
        <v>10526.554</v>
      </c>
      <c r="AJI46" s="235">
        <f t="shared" si="922"/>
        <v>31160</v>
      </c>
      <c r="AJJ46" s="235">
        <f t="shared" si="922"/>
        <v>1332528.3777777778</v>
      </c>
      <c r="AJK46" s="235">
        <f t="shared" si="922"/>
        <v>19617.191999999999</v>
      </c>
      <c r="AJL46" s="235">
        <f t="shared" si="922"/>
        <v>30550</v>
      </c>
      <c r="AJM46" s="235">
        <f t="shared" si="922"/>
        <v>1305246.6666666667</v>
      </c>
      <c r="AJN46" s="235">
        <f t="shared" si="922"/>
        <v>16700.180999999997</v>
      </c>
      <c r="AJO46" s="235">
        <f t="shared" si="922"/>
        <v>23110</v>
      </c>
      <c r="AJP46" s="235">
        <f t="shared" si="922"/>
        <v>960361.6333333333</v>
      </c>
      <c r="AJQ46" s="235">
        <f t="shared" si="922"/>
        <v>14368.859</v>
      </c>
      <c r="AJR46" s="235">
        <f t="shared" si="922"/>
        <v>25000</v>
      </c>
      <c r="AJS46" s="235">
        <f t="shared" si="922"/>
        <v>1039875.8333333333</v>
      </c>
      <c r="AJT46" s="235">
        <f t="shared" si="922"/>
        <v>22910</v>
      </c>
      <c r="AJU46" s="235">
        <f t="shared" si="922"/>
        <v>998060</v>
      </c>
      <c r="AJV46" s="235">
        <f t="shared" si="922"/>
        <v>21470</v>
      </c>
      <c r="AJW46" s="235">
        <f t="shared" si="922"/>
        <v>916816.3302726486</v>
      </c>
      <c r="AJX46" s="235">
        <f t="shared" si="922"/>
        <v>22995</v>
      </c>
      <c r="AJY46" s="235">
        <f t="shared" si="922"/>
        <v>981090.45477396809</v>
      </c>
      <c r="AJZ46" s="235">
        <f t="shared" si="42"/>
        <v>111247.526</v>
      </c>
      <c r="AKA46" s="235">
        <f t="shared" si="43"/>
        <v>5104464.8800000008</v>
      </c>
      <c r="AKB46" s="235">
        <v>96774.977999999988</v>
      </c>
      <c r="AKC46" s="235">
        <v>4361066.51</v>
      </c>
      <c r="AKD46" s="235">
        <v>98590.457999999999</v>
      </c>
      <c r="AKE46" s="235">
        <v>4400085.4000000004</v>
      </c>
      <c r="AKF46" s="235">
        <f t="shared" si="761"/>
        <v>91381.630999999994</v>
      </c>
      <c r="AKG46" s="235">
        <f t="shared" si="762"/>
        <v>4072412.4399999995</v>
      </c>
      <c r="AKH46" s="184">
        <f t="shared" si="763"/>
        <v>69892.89</v>
      </c>
      <c r="AKI46" s="184">
        <v>3147342.32</v>
      </c>
      <c r="AKJ46" s="184">
        <v>79153.919000000009</v>
      </c>
      <c r="AKK46" s="184">
        <v>3544689.95</v>
      </c>
      <c r="AKL46" s="184">
        <f>CY46+HZ46+MW46+RT46+WQ46+ABN46+AGK46</f>
        <v>78805.579999999987</v>
      </c>
      <c r="AKM46" s="184">
        <f>CZ46+IA46+MX46+RU46+WR46+ABO46+AGL46</f>
        <v>3516642.0599999996</v>
      </c>
      <c r="AKN46" s="184">
        <f t="shared" si="922"/>
        <v>60949.634999999995</v>
      </c>
      <c r="AKO46" s="184">
        <f t="shared" si="922"/>
        <v>2711824.22</v>
      </c>
      <c r="AKP46" s="184">
        <f>SUM(DC46,ID46,NA46,RX46,WU46,ABR46,AGO46)</f>
        <v>44582.358999999997</v>
      </c>
      <c r="AKQ46" s="184">
        <f>SUM(DD46,IE46,NB46,RY46,WV46,ABS46,AGP46)</f>
        <v>2066992.6199999999</v>
      </c>
      <c r="AKR46" s="184">
        <f>DE46+IF46+NC46+RZ46+WW46+ABT46+AGQ46</f>
        <v>49923.494999999995</v>
      </c>
      <c r="AKS46" s="184">
        <f>DF46+IG46+ND46+SA46+WX46+ABU46+AGR46</f>
        <v>2355347.6100000003</v>
      </c>
      <c r="AKT46" s="184">
        <f t="shared" si="922"/>
        <v>56354.633000000002</v>
      </c>
      <c r="AKU46" s="184">
        <f t="shared" si="922"/>
        <v>2637399.5</v>
      </c>
      <c r="AKV46" s="184">
        <f t="shared" si="922"/>
        <v>55419.436000000002</v>
      </c>
      <c r="AKW46" s="184">
        <f t="shared" si="922"/>
        <v>2529963.9599999995</v>
      </c>
      <c r="AKX46" s="184">
        <f t="shared" si="922"/>
        <v>54208.516999999993</v>
      </c>
      <c r="AKY46" s="184">
        <f t="shared" si="922"/>
        <v>2578127.0299999998</v>
      </c>
      <c r="AKZ46" s="184">
        <f t="shared" si="922"/>
        <v>38726.372000000003</v>
      </c>
      <c r="ALA46" s="184">
        <f t="shared" ref="ALA46:ALR46" si="926">SUM(ALA47:ALA62)</f>
        <v>1656633.29</v>
      </c>
      <c r="ALB46" s="184">
        <f t="shared" si="926"/>
        <v>40549.923000000003</v>
      </c>
      <c r="ALC46" s="184">
        <f t="shared" si="926"/>
        <v>1723808.78</v>
      </c>
      <c r="ALD46" s="184">
        <f t="shared" si="926"/>
        <v>38700.271000000001</v>
      </c>
      <c r="ALE46" s="184">
        <f t="shared" si="926"/>
        <v>1650857.6199999999</v>
      </c>
      <c r="ALF46" s="184">
        <f t="shared" si="926"/>
        <v>23387.041000000001</v>
      </c>
      <c r="ALG46" s="184">
        <f t="shared" si="926"/>
        <v>1019699.0499999999</v>
      </c>
      <c r="ALH46" s="184">
        <f t="shared" si="926"/>
        <v>26253.824000000001</v>
      </c>
      <c r="ALI46" s="184">
        <f t="shared" si="926"/>
        <v>1151484.6100000003</v>
      </c>
      <c r="ALJ46" s="184">
        <f t="shared" si="926"/>
        <v>22391.539000000001</v>
      </c>
      <c r="ALK46" s="184">
        <f t="shared" si="926"/>
        <v>982211.58</v>
      </c>
      <c r="ALL46" s="184">
        <f t="shared" si="926"/>
        <v>982211.58</v>
      </c>
      <c r="ALM46" s="184">
        <f t="shared" si="926"/>
        <v>27641.765000000003</v>
      </c>
      <c r="ALN46" s="184">
        <f t="shared" si="926"/>
        <v>1202344.9799999997</v>
      </c>
      <c r="ALO46" s="184">
        <f t="shared" si="926"/>
        <v>1202344.9799999997</v>
      </c>
      <c r="ALP46" s="184">
        <f t="shared" si="926"/>
        <v>19981.097000000002</v>
      </c>
      <c r="ALQ46" s="184">
        <f t="shared" si="926"/>
        <v>868529.4800000001</v>
      </c>
      <c r="ALR46" s="184">
        <f t="shared" si="926"/>
        <v>868529.4800000001</v>
      </c>
    </row>
    <row r="47" spans="1:1006" s="156" customFormat="1" ht="18" customHeight="1" outlineLevel="1" x14ac:dyDescent="0.25">
      <c r="A47" s="155"/>
      <c r="B47" s="155"/>
      <c r="C47" s="297" t="s">
        <v>469</v>
      </c>
      <c r="D47" s="142"/>
      <c r="E47" s="226">
        <v>8000</v>
      </c>
      <c r="F47" s="226">
        <v>0</v>
      </c>
      <c r="G47" s="157"/>
      <c r="H47" s="157"/>
      <c r="I47" s="208">
        <f t="shared" ref="I47" si="927">G47*H47</f>
        <v>0</v>
      </c>
      <c r="J47" s="226">
        <v>0</v>
      </c>
      <c r="K47" s="157"/>
      <c r="L47" s="157"/>
      <c r="M47" s="208">
        <f t="shared" ref="M47" si="928">K47*L47</f>
        <v>0</v>
      </c>
      <c r="N47" s="226">
        <v>0</v>
      </c>
      <c r="O47" s="157"/>
      <c r="P47" s="157"/>
      <c r="Q47" s="208">
        <f t="shared" ref="Q47" si="929">O47*P47</f>
        <v>0</v>
      </c>
      <c r="R47" s="226">
        <v>0</v>
      </c>
      <c r="S47" s="157"/>
      <c r="T47" s="157"/>
      <c r="U47" s="208">
        <f t="shared" ref="U47" si="930">S47*T47</f>
        <v>0</v>
      </c>
      <c r="V47" s="157"/>
      <c r="W47" s="157"/>
      <c r="X47" s="157"/>
      <c r="Y47" s="208">
        <f t="shared" ref="Y47:Y62" si="931">W47*X47</f>
        <v>0</v>
      </c>
      <c r="Z47" s="157"/>
      <c r="AA47" s="157"/>
      <c r="AB47" s="157"/>
      <c r="AC47" s="208">
        <f t="shared" ref="AC47:AC62" si="932">AA47*AB47</f>
        <v>0</v>
      </c>
      <c r="AD47" s="157"/>
      <c r="AE47" s="157"/>
      <c r="AF47" s="157"/>
      <c r="AG47" s="208">
        <f t="shared" ref="AG47:AG62" si="933">AE47*AF47</f>
        <v>0</v>
      </c>
      <c r="AH47" s="157"/>
      <c r="AI47" s="157"/>
      <c r="AJ47" s="157"/>
      <c r="AK47" s="208">
        <f t="shared" ref="AK47:AK62" si="934">AI47*AJ47</f>
        <v>0</v>
      </c>
      <c r="AL47" s="157"/>
      <c r="AM47" s="157"/>
      <c r="AN47" s="157"/>
      <c r="AO47" s="208">
        <f t="shared" ref="AO47:AO62" si="935">AM47*AN47</f>
        <v>0</v>
      </c>
      <c r="AP47" s="157"/>
      <c r="AQ47" s="157"/>
      <c r="AR47" s="157"/>
      <c r="AS47" s="208">
        <f t="shared" ref="AS47:AS62" si="936">AQ47*AR47</f>
        <v>0</v>
      </c>
      <c r="AT47" s="157"/>
      <c r="AU47" s="157"/>
      <c r="AV47" s="157"/>
      <c r="AW47" s="157"/>
      <c r="AX47" s="157"/>
      <c r="AY47" s="157"/>
      <c r="AZ47" s="157"/>
      <c r="BA47" s="157"/>
      <c r="BB47" s="157"/>
      <c r="BC47" s="157"/>
      <c r="BD47" s="157"/>
      <c r="BE47" s="157"/>
      <c r="BF47" s="157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253">
        <v>0</v>
      </c>
      <c r="CN47" s="159">
        <v>0</v>
      </c>
      <c r="CO47" s="253">
        <v>0</v>
      </c>
      <c r="CP47" s="159">
        <v>0</v>
      </c>
      <c r="CQ47" s="253">
        <v>0</v>
      </c>
      <c r="CR47" s="159">
        <v>0</v>
      </c>
      <c r="CS47" s="253">
        <v>0</v>
      </c>
      <c r="CT47" s="159">
        <v>0</v>
      </c>
      <c r="CU47" s="253">
        <v>0</v>
      </c>
      <c r="CV47" s="159">
        <v>0</v>
      </c>
      <c r="CW47" s="253">
        <v>0</v>
      </c>
      <c r="CX47" s="159">
        <v>0</v>
      </c>
      <c r="CY47" s="253">
        <v>0</v>
      </c>
      <c r="CZ47" s="159">
        <v>0</v>
      </c>
      <c r="DA47" s="253">
        <v>0</v>
      </c>
      <c r="DB47" s="159">
        <v>0</v>
      </c>
      <c r="DC47" s="253">
        <v>0</v>
      </c>
      <c r="DD47" s="159">
        <v>0</v>
      </c>
      <c r="DE47" s="253">
        <v>0</v>
      </c>
      <c r="DF47" s="159">
        <v>0</v>
      </c>
      <c r="DG47" s="253">
        <v>0</v>
      </c>
      <c r="DH47" s="159">
        <v>0</v>
      </c>
      <c r="DI47" s="253">
        <v>0</v>
      </c>
      <c r="DJ47" s="159">
        <v>0</v>
      </c>
      <c r="DK47" s="159">
        <v>0</v>
      </c>
      <c r="DL47" s="159">
        <v>0</v>
      </c>
      <c r="DM47" s="159">
        <v>0</v>
      </c>
      <c r="DN47" s="159"/>
      <c r="DO47" s="159"/>
      <c r="DP47" s="159"/>
      <c r="DQ47" s="159"/>
      <c r="DR47" s="159"/>
      <c r="DS47" s="159"/>
      <c r="DT47" s="159"/>
      <c r="DU47" s="159"/>
      <c r="DV47" s="159"/>
      <c r="DW47" s="159"/>
      <c r="DX47" s="159"/>
      <c r="DY47" s="159"/>
      <c r="DZ47" s="159"/>
      <c r="EA47" s="159"/>
      <c r="EB47" s="159"/>
      <c r="EC47" s="159"/>
      <c r="ED47" s="159"/>
      <c r="EE47" s="159"/>
      <c r="EF47" s="159"/>
      <c r="EG47" s="157">
        <v>178.21800000000002</v>
      </c>
      <c r="EH47" s="226">
        <v>3500</v>
      </c>
      <c r="EI47" s="226">
        <v>62.38</v>
      </c>
      <c r="EJ47" s="226">
        <f t="shared" ref="EJ47" si="937">EH47*EI47</f>
        <v>218330</v>
      </c>
      <c r="EK47" s="157">
        <v>30</v>
      </c>
      <c r="EL47" s="226">
        <v>2000</v>
      </c>
      <c r="EM47" s="226">
        <v>62</v>
      </c>
      <c r="EN47" s="226">
        <f t="shared" ref="EN47" si="938">EL47*EM47</f>
        <v>124000</v>
      </c>
      <c r="EO47" s="157">
        <v>30</v>
      </c>
      <c r="EP47" s="226">
        <v>100</v>
      </c>
      <c r="EQ47" s="226">
        <v>62.38</v>
      </c>
      <c r="ER47" s="226">
        <f t="shared" ref="ER47" si="939">EP47*EQ47</f>
        <v>6238</v>
      </c>
      <c r="ES47" s="157">
        <v>0</v>
      </c>
      <c r="ET47" s="226">
        <v>200</v>
      </c>
      <c r="EU47" s="226">
        <v>62.38</v>
      </c>
      <c r="EV47" s="226">
        <f t="shared" ref="EV47" si="940">ET47*EU47</f>
        <v>12476</v>
      </c>
      <c r="EW47" s="157"/>
      <c r="EX47" s="226">
        <v>150</v>
      </c>
      <c r="EY47" s="226">
        <v>62.38</v>
      </c>
      <c r="EZ47" s="226">
        <f t="shared" ref="EZ47:EZ49" si="941">EX47*EY47</f>
        <v>9357</v>
      </c>
      <c r="FA47" s="157"/>
      <c r="FB47" s="226">
        <v>200</v>
      </c>
      <c r="FC47" s="226">
        <v>62</v>
      </c>
      <c r="FD47" s="226">
        <f t="shared" ref="FD47:FD49" si="942">FB47*FC47</f>
        <v>12400</v>
      </c>
      <c r="FE47" s="157"/>
      <c r="FF47" s="226">
        <v>100</v>
      </c>
      <c r="FG47" s="226">
        <v>62</v>
      </c>
      <c r="FH47" s="226">
        <f t="shared" ref="FH47:FH49" si="943">FF47*FG47</f>
        <v>6200</v>
      </c>
      <c r="FI47" s="157"/>
      <c r="FJ47" s="226"/>
      <c r="FK47" s="226">
        <v>62.38</v>
      </c>
      <c r="FL47" s="226">
        <f t="shared" ref="FL47:FL49" si="944">FJ47*FK47</f>
        <v>0</v>
      </c>
      <c r="FM47" s="157"/>
      <c r="FN47" s="226">
        <v>100</v>
      </c>
      <c r="FO47" s="226">
        <v>61</v>
      </c>
      <c r="FP47" s="226">
        <f t="shared" ref="FP47:FP49" si="945">FN47*FO47</f>
        <v>6100</v>
      </c>
      <c r="FQ47" s="157"/>
      <c r="FR47" s="226"/>
      <c r="FS47" s="226">
        <v>56.46</v>
      </c>
      <c r="FT47" s="226">
        <f t="shared" ref="FT47:FT49" si="946">FR47*FS47</f>
        <v>0</v>
      </c>
      <c r="FU47" s="157"/>
      <c r="FV47" s="226">
        <v>100</v>
      </c>
      <c r="FW47" s="226">
        <v>56.46</v>
      </c>
      <c r="FX47" s="226">
        <f t="shared" ref="FX47:FX49" si="947">FV47*FW47</f>
        <v>5646</v>
      </c>
      <c r="FY47" s="157"/>
      <c r="FZ47" s="226">
        <v>100</v>
      </c>
      <c r="GA47" s="226">
        <v>56.46</v>
      </c>
      <c r="GB47" s="226">
        <f t="shared" ref="GB47:GB49" si="948">FZ47*GA47</f>
        <v>5646</v>
      </c>
      <c r="GC47" s="157"/>
      <c r="GD47" s="157"/>
      <c r="GE47" s="226">
        <v>55.33</v>
      </c>
      <c r="GF47" s="226">
        <f t="shared" ref="GF47:GF49" si="949">GD47*GE47</f>
        <v>0</v>
      </c>
      <c r="GG47" s="157"/>
      <c r="GH47" s="157"/>
      <c r="GI47" s="157"/>
      <c r="GJ47" s="226">
        <f t="shared" ref="GJ47:GJ49" si="950">GH47*GI47</f>
        <v>0</v>
      </c>
      <c r="GK47" s="157"/>
      <c r="GL47" s="157"/>
      <c r="GM47" s="157"/>
      <c r="GN47" s="226">
        <f t="shared" ref="GN47:GN62" si="951">GL47*GM47</f>
        <v>0</v>
      </c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25">
        <v>3861.3869999999997</v>
      </c>
      <c r="HO47" s="125">
        <v>240867.48</v>
      </c>
      <c r="HP47" s="125">
        <v>108.011</v>
      </c>
      <c r="HQ47" s="125">
        <v>6689.9400000000005</v>
      </c>
      <c r="HR47" s="125">
        <v>118.812</v>
      </c>
      <c r="HS47" s="125">
        <v>7379.76</v>
      </c>
      <c r="HT47" s="125">
        <v>199.82</v>
      </c>
      <c r="HU47" s="125">
        <v>12465.3</v>
      </c>
      <c r="HV47" s="125">
        <v>66.606999999999999</v>
      </c>
      <c r="HW47" s="125">
        <v>4155.1000000000004</v>
      </c>
      <c r="HX47" s="125">
        <v>126.913</v>
      </c>
      <c r="HY47" s="125">
        <v>7901.13</v>
      </c>
      <c r="HZ47" s="125">
        <v>59.406000000000006</v>
      </c>
      <c r="IA47" s="125">
        <v>3689.88</v>
      </c>
      <c r="IB47" s="125">
        <v>97.21</v>
      </c>
      <c r="IC47" s="125">
        <v>5975.64</v>
      </c>
      <c r="ID47" s="125">
        <v>108.011</v>
      </c>
      <c r="IE47" s="125">
        <v>6615.6</v>
      </c>
      <c r="IF47" s="125">
        <v>81.00800000000001</v>
      </c>
      <c r="IG47" s="125">
        <v>4895.7000000000007</v>
      </c>
      <c r="IH47" s="125">
        <v>178.21800000000002</v>
      </c>
      <c r="II47" s="125">
        <v>10907.34</v>
      </c>
      <c r="IJ47" s="125">
        <v>86.402999999999992</v>
      </c>
      <c r="IK47" s="125">
        <v>4878.3</v>
      </c>
      <c r="IL47" s="125">
        <v>30</v>
      </c>
      <c r="IM47" s="125">
        <v>1632.9</v>
      </c>
      <c r="IN47" s="125">
        <v>0</v>
      </c>
      <c r="IO47" s="125">
        <v>0</v>
      </c>
      <c r="IP47" s="125"/>
      <c r="IQ47" s="125"/>
      <c r="IR47" s="159"/>
      <c r="IS47" s="159"/>
      <c r="IT47" s="159"/>
      <c r="IU47" s="159"/>
      <c r="IV47" s="159"/>
      <c r="IW47" s="159"/>
      <c r="IX47" s="159"/>
      <c r="IY47" s="159"/>
      <c r="IZ47" s="159"/>
      <c r="JA47" s="159"/>
      <c r="JB47" s="159"/>
      <c r="JC47" s="159"/>
      <c r="JD47" s="226">
        <v>3051.3049999999998</v>
      </c>
      <c r="JE47" s="226">
        <v>2500</v>
      </c>
      <c r="JF47" s="226">
        <v>62.38</v>
      </c>
      <c r="JG47" s="226">
        <f t="shared" ref="JG47" si="952">JE47*JF47</f>
        <v>155950</v>
      </c>
      <c r="JH47" s="226">
        <v>5711.0709999999999</v>
      </c>
      <c r="JI47" s="226">
        <v>2500</v>
      </c>
      <c r="JJ47" s="226">
        <v>62.38</v>
      </c>
      <c r="JK47" s="226">
        <f t="shared" ref="JK47" si="953">JI47*JJ47</f>
        <v>155950</v>
      </c>
      <c r="JL47" s="157">
        <v>5711.0709999999999</v>
      </c>
      <c r="JM47" s="226">
        <v>2500</v>
      </c>
      <c r="JN47" s="226">
        <v>62.38</v>
      </c>
      <c r="JO47" s="226">
        <f t="shared" ref="JO47" si="954">JM47*JN47</f>
        <v>155950</v>
      </c>
      <c r="JP47" s="157"/>
      <c r="JQ47" s="226">
        <v>3500</v>
      </c>
      <c r="JR47" s="226">
        <v>62.38</v>
      </c>
      <c r="JS47" s="226">
        <f t="shared" ref="JS47" si="955">JQ47*JR47</f>
        <v>218330</v>
      </c>
      <c r="JT47" s="157"/>
      <c r="JU47" s="226">
        <v>2000</v>
      </c>
      <c r="JV47" s="226">
        <v>62.38</v>
      </c>
      <c r="JW47" s="226">
        <f t="shared" ref="JW47:JW56" si="956">JU47*JV47</f>
        <v>124760</v>
      </c>
      <c r="JX47" s="157"/>
      <c r="JY47" s="226">
        <v>1800</v>
      </c>
      <c r="JZ47" s="226">
        <v>62.38</v>
      </c>
      <c r="KA47" s="226">
        <f t="shared" ref="KA47:KA56" si="957">JY47*JZ47</f>
        <v>112284</v>
      </c>
      <c r="KB47" s="157"/>
      <c r="KC47" s="226">
        <v>1500</v>
      </c>
      <c r="KD47" s="226">
        <v>62.38</v>
      </c>
      <c r="KE47" s="226">
        <f t="shared" ref="KE47:KE56" si="958">KC47*KD47</f>
        <v>93570</v>
      </c>
      <c r="KF47" s="157"/>
      <c r="KG47" s="226">
        <v>2000</v>
      </c>
      <c r="KH47" s="226">
        <v>62.38</v>
      </c>
      <c r="KI47" s="226">
        <f t="shared" ref="KI47:KI56" si="959">KG47*KH47</f>
        <v>124760</v>
      </c>
      <c r="KJ47" s="157"/>
      <c r="KK47" s="226">
        <v>2200</v>
      </c>
      <c r="KL47" s="226">
        <v>62.38</v>
      </c>
      <c r="KM47" s="226">
        <f t="shared" ref="KM47:KM56" si="960">KK47*KL47</f>
        <v>137236</v>
      </c>
      <c r="KN47" s="157"/>
      <c r="KO47" s="226">
        <v>3000</v>
      </c>
      <c r="KP47" s="226">
        <v>56.15</v>
      </c>
      <c r="KQ47" s="226">
        <f t="shared" ref="KQ47:KQ56" si="961">KO47*KP47</f>
        <v>168450</v>
      </c>
      <c r="KR47" s="157"/>
      <c r="KS47" s="226">
        <v>3000</v>
      </c>
      <c r="KT47" s="226">
        <v>56.15</v>
      </c>
      <c r="KU47" s="226">
        <f t="shared" ref="KU47:KU56" si="962">KS47*KT47</f>
        <v>168450</v>
      </c>
      <c r="KV47" s="157"/>
      <c r="KW47" s="226">
        <v>2000</v>
      </c>
      <c r="KX47" s="226">
        <v>56.15</v>
      </c>
      <c r="KY47" s="226">
        <f t="shared" ref="KY47:KY56" si="963">KW47*KX47</f>
        <v>112300</v>
      </c>
      <c r="KZ47" s="157"/>
      <c r="LA47" s="226">
        <v>1250</v>
      </c>
      <c r="LB47" s="226">
        <v>56.15</v>
      </c>
      <c r="LC47" s="226">
        <f t="shared" ref="LC47:LC56" si="964">LA47*LB47</f>
        <v>70187.5</v>
      </c>
      <c r="LD47" s="157"/>
      <c r="LE47" s="226">
        <v>1100</v>
      </c>
      <c r="LF47" s="226">
        <v>63.5</v>
      </c>
      <c r="LG47" s="226">
        <f t="shared" ref="LG47:LG56" si="965">LE47*LF47</f>
        <v>69850</v>
      </c>
      <c r="LH47" s="157"/>
      <c r="LI47" s="226">
        <v>2000</v>
      </c>
      <c r="LJ47" s="226">
        <v>63.5</v>
      </c>
      <c r="LK47" s="226">
        <f t="shared" ref="LK47:LK56" si="966">LI47*LJ47</f>
        <v>127000</v>
      </c>
      <c r="LL47" s="157"/>
      <c r="LM47" s="157"/>
      <c r="LN47" s="157"/>
      <c r="LO47" s="157"/>
      <c r="LP47" s="157"/>
      <c r="LQ47" s="157"/>
      <c r="LR47" s="157"/>
      <c r="LS47" s="157"/>
      <c r="LT47" s="157"/>
      <c r="LU47" s="157"/>
      <c r="LV47" s="157"/>
      <c r="LW47" s="157"/>
      <c r="LX47" s="157"/>
      <c r="LY47" s="157"/>
      <c r="LZ47" s="157"/>
      <c r="MA47" s="157"/>
      <c r="MB47" s="157"/>
      <c r="MC47" s="157"/>
      <c r="MD47" s="157"/>
      <c r="ME47" s="157"/>
      <c r="MF47" s="157"/>
      <c r="MG47" s="157"/>
      <c r="MH47" s="157"/>
      <c r="MI47" s="157"/>
      <c r="MJ47" s="157"/>
      <c r="MK47" s="125">
        <v>3301.53</v>
      </c>
      <c r="ML47" s="125">
        <v>205958.2</v>
      </c>
      <c r="MM47" s="125">
        <v>3226.8230000000003</v>
      </c>
      <c r="MN47" s="125">
        <v>201297.75</v>
      </c>
      <c r="MO47" s="125">
        <v>2981.098</v>
      </c>
      <c r="MP47" s="125">
        <v>185968.8</v>
      </c>
      <c r="MQ47" s="125">
        <v>2364.5360000000001</v>
      </c>
      <c r="MR47" s="125">
        <v>147530.88</v>
      </c>
      <c r="MS47" s="125">
        <v>1894.69</v>
      </c>
      <c r="MT47" s="125">
        <v>118213.65000000002</v>
      </c>
      <c r="MU47" s="125">
        <v>1868.587</v>
      </c>
      <c r="MV47" s="125">
        <v>116567.4</v>
      </c>
      <c r="MW47" s="125">
        <v>2210.6210000000001</v>
      </c>
      <c r="MX47" s="125">
        <v>137904.4</v>
      </c>
      <c r="MY47" s="125">
        <v>2123.3119999999999</v>
      </c>
      <c r="MZ47" s="125">
        <v>132457.85</v>
      </c>
      <c r="NA47" s="125">
        <v>2068.4070000000002</v>
      </c>
      <c r="NB47" s="125">
        <v>129032.7</v>
      </c>
      <c r="NC47" s="125">
        <v>3669.6669999999999</v>
      </c>
      <c r="ND47" s="125">
        <v>228923.55</v>
      </c>
      <c r="NE47" s="125">
        <v>3051.3049999999998</v>
      </c>
      <c r="NF47" s="125">
        <v>190348.5</v>
      </c>
      <c r="NG47" s="125">
        <v>2033.3030000000001</v>
      </c>
      <c r="NH47" s="125">
        <v>128219.85</v>
      </c>
      <c r="NI47" s="125">
        <v>5711.0709999999999</v>
      </c>
      <c r="NJ47" s="125">
        <v>362616.75</v>
      </c>
      <c r="NK47" s="159"/>
      <c r="NL47" s="159"/>
      <c r="NM47" s="159"/>
      <c r="NN47" s="159"/>
      <c r="NO47" s="159"/>
      <c r="NP47" s="159"/>
      <c r="NQ47" s="159"/>
      <c r="NR47" s="159"/>
      <c r="NS47" s="159"/>
      <c r="NT47" s="159"/>
      <c r="NU47" s="159"/>
      <c r="NV47" s="159"/>
      <c r="NW47" s="159"/>
      <c r="NX47" s="159"/>
      <c r="NY47" s="159"/>
      <c r="NZ47" s="159"/>
      <c r="OA47" s="157"/>
      <c r="OB47" s="157"/>
      <c r="OC47" s="157"/>
      <c r="OD47" s="225">
        <f t="shared" ref="OD47" si="967">OB47*OC47</f>
        <v>0</v>
      </c>
      <c r="OE47" s="157"/>
      <c r="OF47" s="157"/>
      <c r="OG47" s="157"/>
      <c r="OH47" s="225">
        <f t="shared" ref="OH47" si="968">OF47*OG47</f>
        <v>0</v>
      </c>
      <c r="OI47" s="157"/>
      <c r="OJ47" s="157"/>
      <c r="OK47" s="157"/>
      <c r="OL47" s="225">
        <f t="shared" ref="OL47" si="969">OJ47*OK47</f>
        <v>0</v>
      </c>
      <c r="OM47" s="157"/>
      <c r="ON47" s="157"/>
      <c r="OO47" s="157"/>
      <c r="OP47" s="225">
        <f t="shared" ref="OP47" si="970">ON47*OO47</f>
        <v>0</v>
      </c>
      <c r="OQ47" s="157"/>
      <c r="OR47" s="157"/>
      <c r="OS47" s="157"/>
      <c r="OT47" s="225">
        <f t="shared" ref="OT47:OT62" si="971">OR47*OS47</f>
        <v>0</v>
      </c>
      <c r="OU47" s="157"/>
      <c r="OV47" s="157"/>
      <c r="OW47" s="157"/>
      <c r="OX47" s="225">
        <f t="shared" ref="OX47:OX62" si="972">OV47*OW47</f>
        <v>0</v>
      </c>
      <c r="OY47" s="157"/>
      <c r="OZ47" s="157"/>
      <c r="PA47" s="157"/>
      <c r="PB47" s="225">
        <f t="shared" ref="PB47:PB62" si="973">OZ47*PA47</f>
        <v>0</v>
      </c>
      <c r="PC47" s="157"/>
      <c r="PD47" s="157"/>
      <c r="PE47" s="157"/>
      <c r="PF47" s="225">
        <f t="shared" ref="PF47:PF62" si="974">PD47*PE47</f>
        <v>0</v>
      </c>
      <c r="PG47" s="157"/>
      <c r="PH47" s="157"/>
      <c r="PI47" s="157"/>
      <c r="PJ47" s="225">
        <f t="shared" ref="PJ47:PJ62" si="975">PH47*PI47</f>
        <v>0</v>
      </c>
      <c r="PK47" s="157"/>
      <c r="PL47" s="157"/>
      <c r="PM47" s="157"/>
      <c r="PN47" s="225">
        <f t="shared" ref="PN47:PN62" si="976">PL47*PM47</f>
        <v>0</v>
      </c>
      <c r="PO47" s="157"/>
      <c r="PP47" s="157"/>
      <c r="PQ47" s="157"/>
      <c r="PR47" s="225">
        <f t="shared" ref="PR47:PR62" si="977">PP47*PQ47</f>
        <v>0</v>
      </c>
      <c r="PS47" s="157"/>
      <c r="PT47" s="157"/>
      <c r="PU47" s="157"/>
      <c r="PV47" s="225">
        <f t="shared" ref="PV47:PV62" si="978">PT47*PU47</f>
        <v>0</v>
      </c>
      <c r="PW47" s="157"/>
      <c r="PX47" s="157"/>
      <c r="PY47" s="157"/>
      <c r="PZ47" s="225">
        <f t="shared" ref="PZ47:PZ62" si="979">PX47*PY47</f>
        <v>0</v>
      </c>
      <c r="QA47" s="157"/>
      <c r="QB47" s="157"/>
      <c r="QC47" s="157"/>
      <c r="QD47" s="225">
        <f t="shared" ref="QD47:QD62" si="980">QB47*QC47</f>
        <v>0</v>
      </c>
      <c r="QE47" s="157"/>
      <c r="QF47" s="157"/>
      <c r="QG47" s="157"/>
      <c r="QH47" s="225">
        <f t="shared" ref="QH47:QH62" si="981">QF47*QG47</f>
        <v>0</v>
      </c>
      <c r="QI47" s="157"/>
      <c r="QJ47" s="157"/>
      <c r="QK47" s="157"/>
      <c r="QL47" s="157"/>
      <c r="QM47" s="157"/>
      <c r="QN47" s="157"/>
      <c r="QO47" s="157"/>
      <c r="QP47" s="157"/>
      <c r="QQ47" s="157"/>
      <c r="QR47" s="157"/>
      <c r="QS47" s="157"/>
      <c r="QT47" s="157"/>
      <c r="QU47" s="157"/>
      <c r="QV47" s="157"/>
      <c r="QW47" s="157"/>
      <c r="QX47" s="157"/>
      <c r="QY47" s="157"/>
      <c r="QZ47" s="157"/>
      <c r="RA47" s="157"/>
      <c r="RB47" s="157"/>
      <c r="RC47" s="157"/>
      <c r="RD47" s="157"/>
      <c r="RE47" s="157"/>
      <c r="RF47" s="157"/>
      <c r="RG47" s="157"/>
      <c r="RH47" s="159"/>
      <c r="RI47" s="159"/>
      <c r="RJ47" s="159"/>
      <c r="RK47" s="159"/>
      <c r="RL47" s="159"/>
      <c r="RM47" s="159"/>
      <c r="RN47" s="159"/>
      <c r="RO47" s="159"/>
      <c r="RP47" s="159"/>
      <c r="RQ47" s="159"/>
      <c r="RR47" s="159"/>
      <c r="RS47" s="159"/>
      <c r="RT47" s="159"/>
      <c r="RU47" s="159"/>
      <c r="RV47" s="159"/>
      <c r="RW47" s="159"/>
      <c r="RX47" s="159"/>
      <c r="RY47" s="159"/>
      <c r="RZ47" s="159"/>
      <c r="SA47" s="159"/>
      <c r="SB47" s="159"/>
      <c r="SC47" s="159"/>
      <c r="SD47" s="159"/>
      <c r="SE47" s="159"/>
      <c r="SF47" s="159"/>
      <c r="SG47" s="159"/>
      <c r="SH47" s="159"/>
      <c r="SI47" s="159"/>
      <c r="SJ47" s="159"/>
      <c r="SK47" s="159"/>
      <c r="SL47" s="159"/>
      <c r="SM47" s="159"/>
      <c r="SN47" s="159"/>
      <c r="SO47" s="159"/>
      <c r="SP47" s="159"/>
      <c r="SQ47" s="159"/>
      <c r="SR47" s="159"/>
      <c r="SS47" s="159"/>
      <c r="ST47" s="159"/>
      <c r="SU47" s="159"/>
      <c r="SV47" s="159"/>
      <c r="SW47" s="159"/>
      <c r="SX47" s="157">
        <v>242.124</v>
      </c>
      <c r="SY47" s="240">
        <v>120</v>
      </c>
      <c r="SZ47" s="226">
        <v>63.33</v>
      </c>
      <c r="TA47" s="226">
        <f t="shared" ref="TA47" si="982">SY47*SZ47</f>
        <v>7599.5999999999995</v>
      </c>
      <c r="TB47" s="157">
        <v>230.423</v>
      </c>
      <c r="TC47" s="240">
        <v>100</v>
      </c>
      <c r="TD47" s="226">
        <v>61.29</v>
      </c>
      <c r="TE47" s="226">
        <f t="shared" ref="TE47" si="983">TC47*TD47</f>
        <v>6129</v>
      </c>
      <c r="TF47" s="157">
        <v>230.423</v>
      </c>
      <c r="TG47" s="240">
        <v>150</v>
      </c>
      <c r="TH47" s="226">
        <v>61.29</v>
      </c>
      <c r="TI47" s="226">
        <f t="shared" ref="TI47" si="984">TG47*TH47</f>
        <v>9193.5</v>
      </c>
      <c r="TJ47" s="157"/>
      <c r="TK47" s="240">
        <v>200</v>
      </c>
      <c r="TL47" s="226">
        <v>61.29</v>
      </c>
      <c r="TM47" s="226">
        <f t="shared" ref="TM47" si="985">TK47*TL47</f>
        <v>12258</v>
      </c>
      <c r="TN47" s="157"/>
      <c r="TO47" s="240">
        <v>150</v>
      </c>
      <c r="TP47" s="226">
        <v>61.29</v>
      </c>
      <c r="TQ47" s="226">
        <f t="shared" ref="TQ47:TQ62" si="986">TO47*TP47</f>
        <v>9193.5</v>
      </c>
      <c r="TR47" s="157"/>
      <c r="TS47" s="240">
        <v>200</v>
      </c>
      <c r="TT47" s="226">
        <v>61.29</v>
      </c>
      <c r="TU47" s="226">
        <f t="shared" ref="TU47:TU62" si="987">TS47*TT47</f>
        <v>12258</v>
      </c>
      <c r="TV47" s="157"/>
      <c r="TW47" s="240">
        <v>170</v>
      </c>
      <c r="TX47" s="226">
        <v>61.29</v>
      </c>
      <c r="TY47" s="226">
        <f t="shared" ref="TY47:TY62" si="988">TW47*TX47</f>
        <v>10419.299999999999</v>
      </c>
      <c r="TZ47" s="157"/>
      <c r="UA47" s="219">
        <v>300</v>
      </c>
      <c r="UB47" s="226">
        <v>61.29</v>
      </c>
      <c r="UC47" s="226">
        <f t="shared" ref="UC47:UC62" si="989">UA47*UB47</f>
        <v>18387</v>
      </c>
      <c r="UD47" s="157"/>
      <c r="UE47" s="219">
        <v>250</v>
      </c>
      <c r="UF47" s="226">
        <v>61.29</v>
      </c>
      <c r="UG47" s="226">
        <f t="shared" ref="UG47:UG62" si="990">UE47*UF47</f>
        <v>15322.5</v>
      </c>
      <c r="UH47" s="157"/>
      <c r="UI47" s="219">
        <v>200</v>
      </c>
      <c r="UJ47" s="226">
        <v>60.35</v>
      </c>
      <c r="UK47" s="226">
        <f t="shared" ref="UK47:UK62" si="991">UI47*UJ47</f>
        <v>12070</v>
      </c>
      <c r="UL47" s="157"/>
      <c r="UM47" s="219">
        <v>200</v>
      </c>
      <c r="UN47" s="226">
        <v>60.35</v>
      </c>
      <c r="UO47" s="226">
        <f t="shared" ref="UO47:UO62" si="992">UM47*UN47</f>
        <v>12070</v>
      </c>
      <c r="UP47" s="157"/>
      <c r="UQ47" s="226">
        <v>200</v>
      </c>
      <c r="UR47" s="226">
        <v>60.35</v>
      </c>
      <c r="US47" s="226">
        <f t="shared" ref="US47:US62" si="993">UQ47*UR47</f>
        <v>12070</v>
      </c>
      <c r="UT47" s="157"/>
      <c r="UU47" s="226">
        <v>150</v>
      </c>
      <c r="UV47" s="226">
        <v>60.35</v>
      </c>
      <c r="UW47" s="226">
        <f t="shared" ref="UW47:UW62" si="994">UU47*UV47</f>
        <v>9052.5</v>
      </c>
      <c r="UX47" s="157"/>
      <c r="UY47" s="226">
        <v>150</v>
      </c>
      <c r="UZ47" s="226">
        <v>60.35</v>
      </c>
      <c r="VA47" s="226">
        <f t="shared" ref="VA47:VA62" si="995">UY47*UZ47</f>
        <v>9052.5</v>
      </c>
      <c r="VB47" s="157"/>
      <c r="VC47" s="226">
        <v>100</v>
      </c>
      <c r="VD47" s="226">
        <v>60.35</v>
      </c>
      <c r="VE47" s="226">
        <f t="shared" ref="VE47:VE62" si="996">VC47*VD47</f>
        <v>6035</v>
      </c>
      <c r="VF47" s="157"/>
      <c r="VG47" s="157"/>
      <c r="VH47" s="157"/>
      <c r="VI47" s="157"/>
      <c r="VJ47" s="157"/>
      <c r="VK47" s="157"/>
      <c r="VL47" s="157"/>
      <c r="VM47" s="157"/>
      <c r="VN47" s="157"/>
      <c r="VO47" s="157"/>
      <c r="VP47" s="157"/>
      <c r="VQ47" s="157"/>
      <c r="VR47" s="157"/>
      <c r="VS47" s="157"/>
      <c r="VT47" s="157"/>
      <c r="VU47" s="157"/>
      <c r="VV47" s="157"/>
      <c r="VW47" s="157"/>
      <c r="VX47" s="157"/>
      <c r="VY47" s="157"/>
      <c r="VZ47" s="157"/>
      <c r="WA47" s="157"/>
      <c r="WB47" s="157"/>
      <c r="WC47" s="157"/>
      <c r="WD47" s="157"/>
      <c r="WE47" s="125">
        <v>109.81100000000001</v>
      </c>
      <c r="WF47" s="125">
        <v>6730.74</v>
      </c>
      <c r="WG47" s="125">
        <v>115.212</v>
      </c>
      <c r="WH47" s="125">
        <v>7061.76</v>
      </c>
      <c r="WI47" s="125">
        <v>161.11600000000001</v>
      </c>
      <c r="WJ47" s="125">
        <v>9875.43</v>
      </c>
      <c r="WK47" s="125">
        <v>133.21299999999999</v>
      </c>
      <c r="WL47" s="125">
        <v>8165.16</v>
      </c>
      <c r="WM47" s="125">
        <v>112.511</v>
      </c>
      <c r="WN47" s="125">
        <v>6896.25</v>
      </c>
      <c r="WO47" s="125">
        <v>142.214</v>
      </c>
      <c r="WP47" s="125">
        <v>8716.86</v>
      </c>
      <c r="WQ47" s="125">
        <v>131.41300000000001</v>
      </c>
      <c r="WR47" s="125">
        <v>8054.82</v>
      </c>
      <c r="WS47" s="125">
        <v>205.221</v>
      </c>
      <c r="WT47" s="125">
        <v>12578.76</v>
      </c>
      <c r="WU47" s="125">
        <v>198.92</v>
      </c>
      <c r="WV47" s="125">
        <v>12192.57</v>
      </c>
      <c r="WW47" s="125">
        <v>171.017</v>
      </c>
      <c r="WX47" s="125">
        <v>10482.299999999999</v>
      </c>
      <c r="WY47" s="125">
        <v>242.124</v>
      </c>
      <c r="WZ47" s="125">
        <v>14840.73</v>
      </c>
      <c r="XA47" s="125">
        <v>199.82</v>
      </c>
      <c r="XB47" s="125">
        <v>12247.74</v>
      </c>
      <c r="XC47" s="125">
        <v>230.423</v>
      </c>
      <c r="XD47" s="125">
        <v>14123.52</v>
      </c>
      <c r="XE47" s="125"/>
      <c r="XF47" s="125"/>
      <c r="XG47" s="125"/>
      <c r="XH47" s="125"/>
      <c r="XI47" s="159"/>
      <c r="XJ47" s="159"/>
      <c r="XK47" s="159"/>
      <c r="XL47" s="159"/>
      <c r="XM47" s="159"/>
      <c r="XN47" s="159"/>
      <c r="XO47" s="159"/>
      <c r="XP47" s="159"/>
      <c r="XQ47" s="159"/>
      <c r="XR47" s="159"/>
      <c r="XS47" s="159"/>
      <c r="XT47" s="159"/>
      <c r="XU47" s="226">
        <v>1847.885</v>
      </c>
      <c r="XV47" s="226">
        <v>1500</v>
      </c>
      <c r="XW47" s="226">
        <v>66.8</v>
      </c>
      <c r="XX47" s="208">
        <f t="shared" ref="XX47" si="997">XV47*XW47</f>
        <v>100200</v>
      </c>
      <c r="XY47" s="226">
        <v>2198.02</v>
      </c>
      <c r="XZ47" s="226">
        <v>700</v>
      </c>
      <c r="YA47" s="226">
        <v>66.8</v>
      </c>
      <c r="YB47" s="208">
        <f t="shared" ref="YB47" si="998">XZ47*YA47</f>
        <v>46760</v>
      </c>
      <c r="YC47" s="157">
        <v>2198.02</v>
      </c>
      <c r="YD47" s="226">
        <v>400</v>
      </c>
      <c r="YE47" s="226">
        <v>66.75</v>
      </c>
      <c r="YF47" s="208">
        <f t="shared" ref="YF47" si="999">YD47*YE47</f>
        <v>26700</v>
      </c>
      <c r="YG47" s="157">
        <v>226.82300000000001</v>
      </c>
      <c r="YH47" s="226">
        <v>400</v>
      </c>
      <c r="YI47" s="226">
        <v>66.75</v>
      </c>
      <c r="YJ47" s="208">
        <f t="shared" ref="YJ47" si="1000">YH47*YI47</f>
        <v>26700</v>
      </c>
      <c r="YK47" s="157"/>
      <c r="YL47" s="226">
        <v>500</v>
      </c>
      <c r="YM47" s="226">
        <v>66.75</v>
      </c>
      <c r="YN47" s="208">
        <f t="shared" ref="YN47:YN62" si="1001">YL47*YM47</f>
        <v>33375</v>
      </c>
      <c r="YO47" s="157"/>
      <c r="YP47" s="226">
        <v>1000</v>
      </c>
      <c r="YQ47" s="226">
        <v>66.75</v>
      </c>
      <c r="YR47" s="208">
        <f t="shared" ref="YR47:YR62" si="1002">YP47*YQ47</f>
        <v>66750</v>
      </c>
      <c r="YS47" s="157"/>
      <c r="YT47" s="226">
        <v>1200</v>
      </c>
      <c r="YU47" s="226">
        <v>66.75</v>
      </c>
      <c r="YV47" s="208">
        <f t="shared" ref="YV47:YV62" si="1003">YT47*YU47</f>
        <v>80100</v>
      </c>
      <c r="YW47" s="157"/>
      <c r="YX47" s="226">
        <v>1500</v>
      </c>
      <c r="YY47" s="226">
        <v>66.75</v>
      </c>
      <c r="YZ47" s="208">
        <f t="shared" ref="YZ47:YZ62" si="1004">YX47*YY47</f>
        <v>100125</v>
      </c>
      <c r="ZA47" s="157"/>
      <c r="ZB47" s="226">
        <v>1500</v>
      </c>
      <c r="ZC47" s="226">
        <v>66.75</v>
      </c>
      <c r="ZD47" s="208">
        <f t="shared" ref="ZD47:ZD62" si="1005">ZB47*ZC47</f>
        <v>100125</v>
      </c>
      <c r="ZE47" s="157"/>
      <c r="ZF47" s="226">
        <v>1800</v>
      </c>
      <c r="ZG47" s="226">
        <v>66.75</v>
      </c>
      <c r="ZH47" s="208">
        <f t="shared" ref="ZH47:ZH62" si="1006">ZF47*ZG47</f>
        <v>120150</v>
      </c>
      <c r="ZI47" s="157"/>
      <c r="ZJ47" s="226">
        <v>1800</v>
      </c>
      <c r="ZK47" s="226">
        <v>67.680000000000007</v>
      </c>
      <c r="ZL47" s="208">
        <f t="shared" ref="ZL47:ZL62" si="1007">ZJ47*ZK47</f>
        <v>121824.00000000001</v>
      </c>
      <c r="ZM47" s="157"/>
      <c r="ZN47" s="226">
        <v>1500</v>
      </c>
      <c r="ZO47" s="226">
        <v>67.680000000000007</v>
      </c>
      <c r="ZP47" s="208">
        <f t="shared" ref="ZP47:ZP62" si="1008">ZN47*ZO47</f>
        <v>101520.00000000001</v>
      </c>
      <c r="ZQ47" s="157"/>
      <c r="ZR47" s="226">
        <v>2000</v>
      </c>
      <c r="ZS47" s="226">
        <v>68.05</v>
      </c>
      <c r="ZT47" s="208">
        <f t="shared" ref="ZT47:ZT62" si="1009">ZR47*ZS47</f>
        <v>136100</v>
      </c>
      <c r="ZU47" s="157"/>
      <c r="ZV47" s="226">
        <v>2000</v>
      </c>
      <c r="ZW47" s="226">
        <v>69.599999999999994</v>
      </c>
      <c r="ZX47" s="208">
        <f t="shared" ref="ZX47:ZX62" si="1010">ZV47*ZW47</f>
        <v>139200</v>
      </c>
      <c r="ZY47" s="157"/>
      <c r="ZZ47" s="226">
        <v>2000</v>
      </c>
      <c r="AAA47" s="226">
        <v>69.599999999999994</v>
      </c>
      <c r="AAB47" s="208">
        <f t="shared" ref="AAB47:AAB62" si="1011">ZZ47*AAA47</f>
        <v>139200</v>
      </c>
      <c r="AAC47" s="157"/>
      <c r="AAD47" s="157"/>
      <c r="AAE47" s="157"/>
      <c r="AAF47" s="157"/>
      <c r="AAG47" s="157"/>
      <c r="AAH47" s="157"/>
      <c r="AAI47" s="157"/>
      <c r="AAJ47" s="157"/>
      <c r="AAK47" s="157"/>
      <c r="AAL47" s="157"/>
      <c r="AAM47" s="157"/>
      <c r="AAN47" s="157"/>
      <c r="AAO47" s="157"/>
      <c r="AAP47" s="157"/>
      <c r="AAQ47" s="157"/>
      <c r="AAR47" s="157"/>
      <c r="AAS47" s="157"/>
      <c r="AAT47" s="157"/>
      <c r="AAU47" s="157"/>
      <c r="AAV47" s="157"/>
      <c r="AAW47" s="157"/>
      <c r="AAX47" s="157"/>
      <c r="AAY47" s="157"/>
      <c r="AAZ47" s="157"/>
      <c r="ABA47" s="157"/>
      <c r="ABB47" s="125">
        <v>891.08900000000006</v>
      </c>
      <c r="ABC47" s="125">
        <v>59522.400000000001</v>
      </c>
      <c r="ABD47" s="125">
        <v>881.18799999999999</v>
      </c>
      <c r="ABE47" s="125">
        <v>58850.720000000001</v>
      </c>
      <c r="ABF47" s="125">
        <v>632.76300000000003</v>
      </c>
      <c r="ABG47" s="125">
        <v>42268.639999999999</v>
      </c>
      <c r="ABH47" s="125">
        <v>421.24200000000002</v>
      </c>
      <c r="ABI47" s="125">
        <v>28218.240000000002</v>
      </c>
      <c r="ABJ47" s="125">
        <v>901.89</v>
      </c>
      <c r="ABK47" s="125">
        <v>60261.36</v>
      </c>
      <c r="ABL47" s="125">
        <v>1078.308</v>
      </c>
      <c r="ABM47" s="125">
        <v>72040.639999999999</v>
      </c>
      <c r="ABN47" s="125">
        <v>1193.519</v>
      </c>
      <c r="ABO47" s="125">
        <v>79666.080000000002</v>
      </c>
      <c r="ABP47" s="125">
        <v>883.88800000000003</v>
      </c>
      <c r="ABQ47" s="125">
        <v>58998.559999999998</v>
      </c>
      <c r="ABR47" s="125">
        <v>1351.0350000000001</v>
      </c>
      <c r="ABS47" s="125">
        <v>90180.08</v>
      </c>
      <c r="ABT47" s="125">
        <v>1814.5819999999999</v>
      </c>
      <c r="ABU47" s="125">
        <v>121121.28</v>
      </c>
      <c r="ABV47" s="125">
        <v>1847.885</v>
      </c>
      <c r="ABW47" s="125">
        <v>123344.24</v>
      </c>
      <c r="ABX47" s="125">
        <v>1877.588</v>
      </c>
      <c r="ABY47" s="125">
        <v>127072.8</v>
      </c>
      <c r="ABZ47" s="125">
        <v>2198.02</v>
      </c>
      <c r="ACA47" s="125">
        <v>152966.88</v>
      </c>
      <c r="ACB47" s="125">
        <v>226.82300000000001</v>
      </c>
      <c r="ACC47" s="125">
        <v>15785.28</v>
      </c>
      <c r="ACD47" s="125"/>
      <c r="ACE47" s="125"/>
      <c r="ACF47" s="159"/>
      <c r="ACG47" s="159"/>
      <c r="ACH47" s="159"/>
      <c r="ACI47" s="159"/>
      <c r="ACJ47" s="159"/>
      <c r="ACK47" s="159"/>
      <c r="ACL47" s="159"/>
      <c r="ACM47" s="159"/>
      <c r="ACN47" s="159"/>
      <c r="ACO47" s="159"/>
      <c r="ACP47" s="159"/>
      <c r="ACQ47" s="159"/>
      <c r="ACR47" s="157">
        <v>340.23399999999998</v>
      </c>
      <c r="ACS47" s="228">
        <v>300</v>
      </c>
      <c r="ACT47" s="226">
        <v>66.75</v>
      </c>
      <c r="ACU47" s="225">
        <f t="shared" ref="ACU47" si="1012">ACS47*ACT47</f>
        <v>20025</v>
      </c>
      <c r="ACV47" s="157">
        <v>0</v>
      </c>
      <c r="ACW47" s="228">
        <v>300</v>
      </c>
      <c r="ACX47" s="226">
        <v>66.75</v>
      </c>
      <c r="ACY47" s="225">
        <f t="shared" ref="ACY47" si="1013">ACW47*ACX47</f>
        <v>20025</v>
      </c>
      <c r="ACZ47" s="157">
        <v>0</v>
      </c>
      <c r="ADA47" s="228">
        <v>250</v>
      </c>
      <c r="ADB47" s="226">
        <v>66.75</v>
      </c>
      <c r="ADC47" s="225">
        <f t="shared" ref="ADC47" si="1014">ADA47*ADB47</f>
        <v>16687.5</v>
      </c>
      <c r="ADD47" s="157">
        <v>0</v>
      </c>
      <c r="ADE47" s="228">
        <v>200</v>
      </c>
      <c r="ADF47" s="226">
        <v>66.75</v>
      </c>
      <c r="ADG47" s="225">
        <f t="shared" ref="ADG47" si="1015">ADE47*ADF47</f>
        <v>13350</v>
      </c>
      <c r="ADH47" s="157"/>
      <c r="ADI47" s="226">
        <v>350</v>
      </c>
      <c r="ADJ47" s="226">
        <v>66.75</v>
      </c>
      <c r="ADK47" s="225">
        <f t="shared" ref="ADK47:ADK62" si="1016">ADI47*ADJ47</f>
        <v>23362.5</v>
      </c>
      <c r="ADL47" s="157"/>
      <c r="ADM47" s="226">
        <v>300</v>
      </c>
      <c r="ADN47" s="226">
        <v>66.75</v>
      </c>
      <c r="ADO47" s="225">
        <f t="shared" ref="ADO47:ADO62" si="1017">ADM47*ADN47</f>
        <v>20025</v>
      </c>
      <c r="ADP47" s="157"/>
      <c r="ADQ47" s="226">
        <v>250</v>
      </c>
      <c r="ADR47" s="226">
        <v>66.75</v>
      </c>
      <c r="ADS47" s="225">
        <f t="shared" ref="ADS47:ADS62" si="1018">ADQ47*ADR47</f>
        <v>16687.5</v>
      </c>
      <c r="ADT47" s="157"/>
      <c r="ADU47" s="226">
        <v>300</v>
      </c>
      <c r="ADV47" s="226">
        <v>64.88</v>
      </c>
      <c r="ADW47" s="225">
        <f t="shared" ref="ADW47:ADW62" si="1019">ADU47*ADV47</f>
        <v>19464</v>
      </c>
      <c r="ADX47" s="157"/>
      <c r="ADY47" s="226">
        <v>350</v>
      </c>
      <c r="ADZ47" s="226">
        <v>66.599999999999994</v>
      </c>
      <c r="AEA47" s="225">
        <f t="shared" ref="AEA47:AEA62" si="1020">ADY47*ADZ47</f>
        <v>23309.999999999996</v>
      </c>
      <c r="AEB47" s="157"/>
      <c r="AEC47" s="226">
        <v>400</v>
      </c>
      <c r="AED47" s="226">
        <v>61.82</v>
      </c>
      <c r="AEE47" s="225">
        <f t="shared" ref="AEE47:AEE62" si="1021">AEC47*AED47</f>
        <v>24728</v>
      </c>
      <c r="AEF47" s="157"/>
      <c r="AEG47" s="226">
        <v>400</v>
      </c>
      <c r="AEH47" s="226">
        <v>61.82</v>
      </c>
      <c r="AEI47" s="225">
        <f t="shared" ref="AEI47:AEI62" si="1022">AEG47*AEH47</f>
        <v>24728</v>
      </c>
      <c r="AEJ47" s="157"/>
      <c r="AEK47" s="226">
        <v>300</v>
      </c>
      <c r="AEL47" s="226">
        <v>61.82</v>
      </c>
      <c r="AEM47" s="225">
        <f t="shared" ref="AEM47:AEM62" si="1023">AEK47*AEL47</f>
        <v>18546</v>
      </c>
      <c r="AEN47" s="157"/>
      <c r="AEO47" s="157"/>
      <c r="AEP47" s="157"/>
      <c r="AEQ47" s="225">
        <f t="shared" ref="AEQ47:AEQ62" si="1024">AEO47*AEP47</f>
        <v>0</v>
      </c>
      <c r="AER47" s="157">
        <v>0</v>
      </c>
      <c r="AES47" s="157"/>
      <c r="AET47" s="157"/>
      <c r="AEU47" s="225">
        <f t="shared" ref="AEU47:AEU62" si="1025">AES47*AET47</f>
        <v>0</v>
      </c>
      <c r="AEV47" s="157">
        <v>0</v>
      </c>
      <c r="AEW47" s="157"/>
      <c r="AEX47" s="157"/>
      <c r="AEY47" s="225">
        <f t="shared" ref="AEY47:AEY62" si="1026">AEW47*AEX47</f>
        <v>0</v>
      </c>
      <c r="AEZ47" s="157"/>
      <c r="AFA47" s="157"/>
      <c r="AFB47" s="157"/>
      <c r="AFC47" s="157"/>
      <c r="AFD47" s="157"/>
      <c r="AFE47" s="157"/>
      <c r="AFF47" s="157"/>
      <c r="AFG47" s="157"/>
      <c r="AFH47" s="157"/>
      <c r="AFI47" s="157"/>
      <c r="AFJ47" s="157"/>
      <c r="AFK47" s="157"/>
      <c r="AFL47" s="157"/>
      <c r="AFM47" s="157"/>
      <c r="AFN47" s="157"/>
      <c r="AFO47" s="157"/>
      <c r="AFP47" s="157"/>
      <c r="AFQ47" s="157"/>
      <c r="AFR47" s="157"/>
      <c r="AFS47" s="157"/>
      <c r="AFT47" s="157"/>
      <c r="AFU47" s="157"/>
      <c r="AFV47" s="157"/>
      <c r="AFW47" s="157"/>
      <c r="AFX47" s="157"/>
      <c r="AFY47" s="125">
        <v>356.43599999999998</v>
      </c>
      <c r="AFZ47" s="125">
        <v>23791.68</v>
      </c>
      <c r="AGA47" s="125">
        <v>280.82799999999997</v>
      </c>
      <c r="AGB47" s="125">
        <v>18744.96</v>
      </c>
      <c r="AGC47" s="125">
        <v>340.23399999999998</v>
      </c>
      <c r="AGD47" s="125">
        <v>22710.240000000002</v>
      </c>
      <c r="AGE47" s="125">
        <v>328.53300000000002</v>
      </c>
      <c r="AGF47" s="125">
        <v>21929.200000000001</v>
      </c>
      <c r="AGG47" s="125">
        <v>217.82199999999997</v>
      </c>
      <c r="AGH47" s="125">
        <v>14539.36</v>
      </c>
      <c r="AGI47" s="125">
        <v>326.733</v>
      </c>
      <c r="AGJ47" s="125">
        <v>21809.040000000001</v>
      </c>
      <c r="AGK47" s="125">
        <v>313.23099999999999</v>
      </c>
      <c r="AGL47" s="125">
        <v>20907.84</v>
      </c>
      <c r="AGM47" s="125">
        <v>291.62900000000002</v>
      </c>
      <c r="AGN47" s="125">
        <v>19465.919999999998</v>
      </c>
      <c r="AGO47" s="125">
        <v>316.83199999999999</v>
      </c>
      <c r="AGP47" s="125">
        <v>21104.959999999999</v>
      </c>
      <c r="AGQ47" s="125">
        <v>169.21700000000001</v>
      </c>
      <c r="AGR47" s="125">
        <v>11277.04</v>
      </c>
      <c r="AGS47" s="125">
        <v>340.23399999999998</v>
      </c>
      <c r="AGT47" s="125">
        <v>22529.16</v>
      </c>
      <c r="AGU47" s="125">
        <v>324.03199999999998</v>
      </c>
      <c r="AGV47" s="125">
        <v>20030.04</v>
      </c>
      <c r="AGW47" s="125">
        <v>0</v>
      </c>
      <c r="AGX47" s="125">
        <v>0</v>
      </c>
      <c r="AGY47" s="125">
        <v>0</v>
      </c>
      <c r="AGZ47" s="125">
        <v>0</v>
      </c>
      <c r="AHA47" s="125"/>
      <c r="AHB47" s="125"/>
      <c r="AHC47" s="159"/>
      <c r="AHD47" s="159"/>
      <c r="AHE47" s="159"/>
      <c r="AHF47" s="159"/>
      <c r="AHG47" s="159"/>
      <c r="AHH47" s="159"/>
      <c r="AHI47" s="159"/>
      <c r="AHJ47" s="159"/>
      <c r="AHK47" s="159"/>
      <c r="AHL47" s="159"/>
      <c r="AHM47" s="159"/>
      <c r="AHN47" s="159"/>
      <c r="AHO47" s="225">
        <f t="shared" si="12"/>
        <v>5659.7659999999996</v>
      </c>
      <c r="AHP47" s="127">
        <f t="shared" si="13"/>
        <v>7920</v>
      </c>
      <c r="AHQ47" s="127">
        <f t="shared" si="14"/>
        <v>502104.6</v>
      </c>
      <c r="AHR47" s="225">
        <f t="shared" si="15"/>
        <v>8169.5139999999992</v>
      </c>
      <c r="AHS47" s="127">
        <f t="shared" si="16"/>
        <v>5600</v>
      </c>
      <c r="AHT47" s="127">
        <f t="shared" si="756"/>
        <v>352864</v>
      </c>
      <c r="AHU47" s="225">
        <f t="shared" si="757"/>
        <v>8169.5139999999992</v>
      </c>
      <c r="AHV47" s="127">
        <f t="shared" si="758"/>
        <v>3400</v>
      </c>
      <c r="AHW47" s="127">
        <f t="shared" si="759"/>
        <v>214769</v>
      </c>
      <c r="AHX47" s="225">
        <v>226.82300000000001</v>
      </c>
      <c r="AHY47" s="127">
        <f t="shared" si="760"/>
        <v>4500</v>
      </c>
      <c r="AHZ47" s="127">
        <f t="shared" si="656"/>
        <v>283114</v>
      </c>
      <c r="AIA47" s="225">
        <f>V47+EW47+JT47+OQ47+TN47+YK47+ADH47</f>
        <v>0</v>
      </c>
      <c r="AIB47" s="127">
        <f>W47+EX47+JU47+OR47+TO47+YL47+ADI47</f>
        <v>3150</v>
      </c>
      <c r="AIC47" s="127">
        <f t="shared" si="923"/>
        <v>200048</v>
      </c>
      <c r="AID47" s="227">
        <f t="shared" si="923"/>
        <v>0</v>
      </c>
      <c r="AIE47" s="127">
        <f t="shared" si="923"/>
        <v>3500</v>
      </c>
      <c r="AIF47" s="127">
        <f>AC47+FD47+KA47+OX47+TU47+YR47+ADO47</f>
        <v>223717</v>
      </c>
      <c r="AIG47" s="227">
        <f>AD47+FE47+KB47+OY47+TV47+YS47+ADP47</f>
        <v>0</v>
      </c>
      <c r="AIH47" s="127">
        <f>SUM(AE47,FF47,KC47,OZ47,TW47,YT47,ADQ47)</f>
        <v>3220</v>
      </c>
      <c r="AII47" s="127">
        <f t="shared" si="924"/>
        <v>206976.8</v>
      </c>
      <c r="AIJ47" s="227">
        <f t="shared" si="924"/>
        <v>0</v>
      </c>
      <c r="AIK47" s="127">
        <f t="shared" si="924"/>
        <v>4100</v>
      </c>
      <c r="AIL47" s="127">
        <f t="shared" si="925"/>
        <v>262736</v>
      </c>
      <c r="AIM47" s="227">
        <f t="shared" si="925"/>
        <v>0</v>
      </c>
      <c r="AIN47" s="127">
        <f t="shared" si="925"/>
        <v>4400</v>
      </c>
      <c r="AIO47" s="127">
        <f>SUM(AO47,FP47,KM47,PJ47,UG47,ZD47,AEA47)</f>
        <v>282093.5</v>
      </c>
      <c r="AIP47" s="227">
        <f>AP47+FQ47+KN47+PK47+UH47+ZE47+AEB47</f>
        <v>0</v>
      </c>
      <c r="AIQ47" s="127">
        <f>AQ47+FR47+KO47+PL47+UI47+ZF47+AEC47</f>
        <v>5400</v>
      </c>
      <c r="AIR47" s="127">
        <f>AS47+FT47+KQ47+PN47+UK47+ZH47+AEE47</f>
        <v>325398</v>
      </c>
      <c r="AIS47" s="227">
        <f>AT47+FU47+KR47+PO47+UL47+ZI47+AEF47</f>
        <v>0</v>
      </c>
      <c r="AIT47" s="127">
        <f>AU47+FV47+KS47+PP47+UM47+ZJ47+AEG47</f>
        <v>5500</v>
      </c>
      <c r="AIU47" s="127">
        <f>AW47+FX47+KU47+PR47+UO47+ZL47+AEI47</f>
        <v>332718</v>
      </c>
      <c r="AIV47" s="227">
        <f>AX47+FY47+KV47+PS47+UP47+ZM47+AEJ47</f>
        <v>0</v>
      </c>
      <c r="AIW47" s="127">
        <f>AY47+FZ47+KW47+PT47+UQ47+ZN47+AEK47</f>
        <v>4100</v>
      </c>
      <c r="AIX47" s="127">
        <f>BA47+GB47+KY47+PV47+US47+ZP47+AEM47</f>
        <v>250082</v>
      </c>
      <c r="AIY47" s="227">
        <f>BB47+GC47+KZ47+PW47+UT47+ZQ47+AEN47</f>
        <v>0</v>
      </c>
      <c r="AIZ47" s="151">
        <f>BC47+GD47+LA47+PX47+UU47+ZR47+AEO47</f>
        <v>3400</v>
      </c>
      <c r="AJA47" s="127">
        <f>BE47+GF47+LC47+PZ47+UW47+ZT47+AEQ47</f>
        <v>215340</v>
      </c>
      <c r="AJB47" s="227">
        <f>BF47+GG47+LD47+QA47+UX47+ZU47+AER47</f>
        <v>0</v>
      </c>
      <c r="AJC47" s="127">
        <f>BG47+GH47+LE47+QB47+UY47+ZV47+AES47</f>
        <v>3250</v>
      </c>
      <c r="AJD47" s="127">
        <f>BI47+GJ47+LG47+QD47+VA47+ZX47+AEU47</f>
        <v>218102.5</v>
      </c>
      <c r="AJE47" s="227">
        <f>BJ47+GK47+LH47+QE47+VB47+ZY47+AEV47</f>
        <v>0</v>
      </c>
      <c r="AJF47" s="127">
        <f>BK47+GL47+LI47+QF47+VC47+ZZ47+AEW47</f>
        <v>4100</v>
      </c>
      <c r="AJG47" s="127">
        <f>BM47+GN47+LK47+QH47+VE47+AAB47+AEY47</f>
        <v>272235</v>
      </c>
      <c r="AJH47" s="142"/>
      <c r="AJI47" s="142"/>
      <c r="AJJ47" s="142"/>
      <c r="AJK47" s="142"/>
      <c r="AJL47" s="142"/>
      <c r="AJM47" s="142"/>
      <c r="AJN47" s="142"/>
      <c r="AJO47" s="142"/>
      <c r="AJP47" s="142"/>
      <c r="AJQ47" s="142"/>
      <c r="AJR47" s="142"/>
      <c r="AJS47" s="142"/>
      <c r="AJT47" s="142"/>
      <c r="AJU47" s="142"/>
      <c r="AJV47" s="142"/>
      <c r="AJW47" s="142"/>
      <c r="AJX47" s="142"/>
      <c r="AJY47" s="142"/>
      <c r="AJZ47" s="125">
        <f t="shared" si="42"/>
        <v>8520.2529999999988</v>
      </c>
      <c r="AKA47" s="125">
        <f t="shared" si="43"/>
        <v>536870.50000000012</v>
      </c>
      <c r="AKB47" s="125">
        <v>4612.0619999999999</v>
      </c>
      <c r="AKC47" s="125">
        <v>292645.13000000006</v>
      </c>
      <c r="AKD47" s="125">
        <v>4234.0230000000001</v>
      </c>
      <c r="AKE47" s="125">
        <v>268202.87</v>
      </c>
      <c r="AKF47" s="125">
        <f t="shared" si="761"/>
        <v>3447.3440000000005</v>
      </c>
      <c r="AKG47" s="125">
        <f t="shared" si="762"/>
        <v>218308.78</v>
      </c>
      <c r="AKH47" s="125">
        <f t="shared" si="763"/>
        <v>3193.52</v>
      </c>
      <c r="AKI47" s="125">
        <f t="shared" ref="AKI47:AKI62" si="1027">CV47+HW47+MT47+RQ47+WN47+ABK47+AGH47</f>
        <v>204065.72000000003</v>
      </c>
      <c r="AKJ47" s="125">
        <v>3542.7550000000001</v>
      </c>
      <c r="AKK47" s="125">
        <v>227035.07000000004</v>
      </c>
      <c r="AKL47" s="125">
        <f>CY47+HZ47+MW47+RT47+WQ47+ABN47+AGK47</f>
        <v>3908.1899999999996</v>
      </c>
      <c r="AKM47" s="125">
        <f>CZ47+IA47+MX47+RU47+WR47+ABO47+AGL47</f>
        <v>250223.02</v>
      </c>
      <c r="AKN47" s="125">
        <f>SUM(DA47,IB47,MY47,RV47,WS47,ABP47,AGM47)</f>
        <v>3601.2599999999998</v>
      </c>
      <c r="AKO47" s="125">
        <f>SUM(DB47,IC47,MZ47,RW47,WT47,ABQ47,AGN47)</f>
        <v>229476.73000000004</v>
      </c>
      <c r="AKP47" s="125">
        <f>SUM(DC47,ID47,NA47,RX47,WU47,ABR47,AGO47)</f>
        <v>4043.2050000000004</v>
      </c>
      <c r="AKQ47" s="125">
        <f>SUM(DD47,IE47,NB47,RY47,WV47,ABS47,AGP47)</f>
        <v>259125.91</v>
      </c>
      <c r="AKR47" s="125">
        <f>DE47+IF47+NC47+RZ47+WW47+ABT47+AGQ47</f>
        <v>5905.4909999999991</v>
      </c>
      <c r="AKS47" s="125">
        <f>DF47+IG47+ND47+SA47+WX47+ABU47+AGR47</f>
        <v>376699.86999999994</v>
      </c>
      <c r="AKT47" s="125">
        <f t="shared" ref="AKT47:ALA47" si="1028">DG47+IH47+NE47+SB47+WY47+ABV47+AGS47</f>
        <v>5659.7659999999996</v>
      </c>
      <c r="AKU47" s="125">
        <f t="shared" si="1028"/>
        <v>361969.97</v>
      </c>
      <c r="AKV47" s="125">
        <f t="shared" si="1028"/>
        <v>4521.1460000000006</v>
      </c>
      <c r="AKW47" s="125">
        <f t="shared" si="1028"/>
        <v>292448.73</v>
      </c>
      <c r="AKX47" s="125">
        <f t="shared" si="1028"/>
        <v>8169.5139999999992</v>
      </c>
      <c r="AKY47" s="125">
        <f t="shared" si="1028"/>
        <v>531340.05000000005</v>
      </c>
      <c r="AKZ47" s="125">
        <f t="shared" si="1028"/>
        <v>226.82300000000001</v>
      </c>
      <c r="ALA47" s="125">
        <f t="shared" si="1028"/>
        <v>15785.28</v>
      </c>
      <c r="ALB47" s="159"/>
      <c r="ALC47" s="159"/>
      <c r="ALD47" s="159"/>
      <c r="ALE47" s="159"/>
      <c r="ALF47" s="159"/>
      <c r="ALG47" s="159"/>
      <c r="ALH47" s="159"/>
      <c r="ALI47" s="159"/>
      <c r="ALJ47" s="159"/>
      <c r="ALK47" s="159"/>
      <c r="ALL47" s="159"/>
      <c r="ALM47" s="159"/>
      <c r="ALN47" s="159"/>
      <c r="ALO47" s="159"/>
      <c r="ALP47" s="159"/>
      <c r="ALQ47" s="159"/>
      <c r="ALR47" s="159"/>
    </row>
    <row r="48" spans="1:1006" s="156" customFormat="1" ht="18" customHeight="1" outlineLevel="1" x14ac:dyDescent="0.25">
      <c r="A48" s="155"/>
      <c r="B48" s="155"/>
      <c r="C48" s="298" t="s">
        <v>455</v>
      </c>
      <c r="D48" s="142"/>
      <c r="E48" s="226"/>
      <c r="F48" s="226"/>
      <c r="G48" s="157"/>
      <c r="H48" s="157"/>
      <c r="I48" s="208"/>
      <c r="J48" s="226"/>
      <c r="K48" s="157"/>
      <c r="L48" s="157"/>
      <c r="M48" s="208"/>
      <c r="N48" s="226"/>
      <c r="O48" s="157"/>
      <c r="P48" s="157"/>
      <c r="Q48" s="208"/>
      <c r="R48" s="226"/>
      <c r="S48" s="157"/>
      <c r="T48" s="157"/>
      <c r="U48" s="208"/>
      <c r="V48" s="157"/>
      <c r="W48" s="157"/>
      <c r="X48" s="157"/>
      <c r="Y48" s="208"/>
      <c r="Z48" s="157"/>
      <c r="AA48" s="157"/>
      <c r="AB48" s="157"/>
      <c r="AC48" s="208"/>
      <c r="AD48" s="157"/>
      <c r="AE48" s="157"/>
      <c r="AF48" s="157"/>
      <c r="AG48" s="208"/>
      <c r="AH48" s="157"/>
      <c r="AI48" s="157"/>
      <c r="AJ48" s="157"/>
      <c r="AK48" s="208"/>
      <c r="AL48" s="157"/>
      <c r="AM48" s="157"/>
      <c r="AN48" s="157"/>
      <c r="AO48" s="208"/>
      <c r="AP48" s="157"/>
      <c r="AQ48" s="157"/>
      <c r="AR48" s="157"/>
      <c r="AS48" s="208"/>
      <c r="AT48" s="157"/>
      <c r="AU48" s="157"/>
      <c r="AV48" s="157"/>
      <c r="AW48" s="157"/>
      <c r="AX48" s="157"/>
      <c r="AY48" s="157"/>
      <c r="AZ48" s="157"/>
      <c r="BA48" s="157"/>
      <c r="BB48" s="157"/>
      <c r="BC48" s="157"/>
      <c r="BD48" s="157"/>
      <c r="BE48" s="157"/>
      <c r="BF48" s="157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253">
        <v>0</v>
      </c>
      <c r="CN48" s="159">
        <v>0</v>
      </c>
      <c r="CO48" s="253">
        <v>0</v>
      </c>
      <c r="CP48" s="159">
        <v>0</v>
      </c>
      <c r="CQ48" s="253">
        <v>0</v>
      </c>
      <c r="CR48" s="159">
        <v>0</v>
      </c>
      <c r="CS48" s="253">
        <v>0</v>
      </c>
      <c r="CT48" s="159">
        <v>0</v>
      </c>
      <c r="CU48" s="253">
        <v>0</v>
      </c>
      <c r="CV48" s="159">
        <v>0</v>
      </c>
      <c r="CW48" s="253"/>
      <c r="CX48" s="159"/>
      <c r="CY48" s="253"/>
      <c r="CZ48" s="159"/>
      <c r="DA48" s="253"/>
      <c r="DB48" s="159"/>
      <c r="DC48" s="253"/>
      <c r="DD48" s="159"/>
      <c r="DE48" s="253"/>
      <c r="DF48" s="159"/>
      <c r="DG48" s="253"/>
      <c r="DH48" s="159"/>
      <c r="DI48" s="253"/>
      <c r="DJ48" s="159"/>
      <c r="DK48" s="159"/>
      <c r="DL48" s="159"/>
      <c r="DM48" s="159"/>
      <c r="DN48" s="159"/>
      <c r="DO48" s="159"/>
      <c r="DP48" s="159"/>
      <c r="DQ48" s="159"/>
      <c r="DR48" s="159"/>
      <c r="DS48" s="159"/>
      <c r="DT48" s="159"/>
      <c r="DU48" s="159"/>
      <c r="DV48" s="159"/>
      <c r="DW48" s="159"/>
      <c r="DX48" s="159"/>
      <c r="DY48" s="159"/>
      <c r="DZ48" s="159"/>
      <c r="EA48" s="159"/>
      <c r="EB48" s="159"/>
      <c r="EC48" s="159"/>
      <c r="ED48" s="159"/>
      <c r="EE48" s="159"/>
      <c r="EF48" s="159"/>
      <c r="EG48" s="157"/>
      <c r="EH48" s="226"/>
      <c r="EI48" s="226"/>
      <c r="EJ48" s="226"/>
      <c r="EK48" s="157"/>
      <c r="EL48" s="226"/>
      <c r="EM48" s="226"/>
      <c r="EN48" s="226"/>
      <c r="EO48" s="157"/>
      <c r="EP48" s="226"/>
      <c r="EQ48" s="226"/>
      <c r="ER48" s="226"/>
      <c r="ES48" s="157"/>
      <c r="ET48" s="226"/>
      <c r="EU48" s="226"/>
      <c r="EV48" s="226"/>
      <c r="EW48" s="157"/>
      <c r="EX48" s="226"/>
      <c r="EY48" s="226"/>
      <c r="EZ48" s="226"/>
      <c r="FA48" s="157"/>
      <c r="FB48" s="226"/>
      <c r="FC48" s="226"/>
      <c r="FD48" s="226"/>
      <c r="FE48" s="157"/>
      <c r="FF48" s="226"/>
      <c r="FG48" s="226"/>
      <c r="FH48" s="226"/>
      <c r="FI48" s="157"/>
      <c r="FJ48" s="226"/>
      <c r="FK48" s="226"/>
      <c r="FL48" s="226"/>
      <c r="FM48" s="157"/>
      <c r="FN48" s="226"/>
      <c r="FO48" s="226"/>
      <c r="FP48" s="226"/>
      <c r="FQ48" s="157"/>
      <c r="FR48" s="226"/>
      <c r="FS48" s="226"/>
      <c r="FT48" s="226"/>
      <c r="FU48" s="157"/>
      <c r="FV48" s="226"/>
      <c r="FW48" s="226"/>
      <c r="FX48" s="226"/>
      <c r="FY48" s="157"/>
      <c r="FZ48" s="226"/>
      <c r="GA48" s="226"/>
      <c r="GB48" s="226"/>
      <c r="GC48" s="157"/>
      <c r="GD48" s="157"/>
      <c r="GE48" s="226"/>
      <c r="GF48" s="226"/>
      <c r="GG48" s="157"/>
      <c r="GH48" s="157"/>
      <c r="GI48" s="157"/>
      <c r="GJ48" s="226"/>
      <c r="GK48" s="157"/>
      <c r="GL48" s="157"/>
      <c r="GM48" s="157"/>
      <c r="GN48" s="226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25">
        <v>0</v>
      </c>
      <c r="HO48" s="125">
        <v>0</v>
      </c>
      <c r="HP48" s="125">
        <v>0</v>
      </c>
      <c r="HQ48" s="125">
        <v>0</v>
      </c>
      <c r="HR48" s="125"/>
      <c r="HS48" s="125"/>
      <c r="HT48" s="125"/>
      <c r="HU48" s="125"/>
      <c r="HV48" s="125"/>
      <c r="HW48" s="125"/>
      <c r="HX48" s="125"/>
      <c r="HY48" s="125"/>
      <c r="HZ48" s="125"/>
      <c r="IA48" s="125"/>
      <c r="IB48" s="125"/>
      <c r="IC48" s="125"/>
      <c r="ID48" s="125"/>
      <c r="IE48" s="125"/>
      <c r="IF48" s="125"/>
      <c r="IG48" s="125"/>
      <c r="IH48" s="125"/>
      <c r="II48" s="125"/>
      <c r="IJ48" s="125"/>
      <c r="IK48" s="125"/>
      <c r="IL48" s="125"/>
      <c r="IM48" s="125"/>
      <c r="IN48" s="125"/>
      <c r="IO48" s="125"/>
      <c r="IP48" s="125"/>
      <c r="IQ48" s="125"/>
      <c r="IR48" s="159"/>
      <c r="IS48" s="159"/>
      <c r="IT48" s="159"/>
      <c r="IU48" s="159"/>
      <c r="IV48" s="159"/>
      <c r="IW48" s="159"/>
      <c r="IX48" s="159"/>
      <c r="IY48" s="159"/>
      <c r="IZ48" s="159"/>
      <c r="JA48" s="159"/>
      <c r="JB48" s="159"/>
      <c r="JC48" s="159"/>
      <c r="JD48" s="226"/>
      <c r="JE48" s="226"/>
      <c r="JF48" s="226"/>
      <c r="JG48" s="226"/>
      <c r="JH48" s="226"/>
      <c r="JI48" s="226"/>
      <c r="JJ48" s="226"/>
      <c r="JK48" s="226"/>
      <c r="JL48" s="157"/>
      <c r="JM48" s="226"/>
      <c r="JN48" s="226"/>
      <c r="JO48" s="226"/>
      <c r="JP48" s="157"/>
      <c r="JQ48" s="226"/>
      <c r="JR48" s="226"/>
      <c r="JS48" s="226"/>
      <c r="JT48" s="157"/>
      <c r="JU48" s="226"/>
      <c r="JV48" s="226"/>
      <c r="JW48" s="226"/>
      <c r="JX48" s="157"/>
      <c r="JY48" s="226"/>
      <c r="JZ48" s="226"/>
      <c r="KA48" s="226"/>
      <c r="KB48" s="157"/>
      <c r="KC48" s="226"/>
      <c r="KD48" s="226"/>
      <c r="KE48" s="226"/>
      <c r="KF48" s="157"/>
      <c r="KG48" s="226"/>
      <c r="KH48" s="226"/>
      <c r="KI48" s="226"/>
      <c r="KJ48" s="157"/>
      <c r="KK48" s="226"/>
      <c r="KL48" s="226"/>
      <c r="KM48" s="226"/>
      <c r="KN48" s="157"/>
      <c r="KO48" s="226"/>
      <c r="KP48" s="226"/>
      <c r="KQ48" s="226"/>
      <c r="KR48" s="157"/>
      <c r="KS48" s="226"/>
      <c r="KT48" s="226"/>
      <c r="KU48" s="226"/>
      <c r="KV48" s="157"/>
      <c r="KW48" s="226"/>
      <c r="KX48" s="226"/>
      <c r="KY48" s="226"/>
      <c r="KZ48" s="157"/>
      <c r="LA48" s="226"/>
      <c r="LB48" s="226"/>
      <c r="LC48" s="226"/>
      <c r="LD48" s="157"/>
      <c r="LE48" s="226"/>
      <c r="LF48" s="226"/>
      <c r="LG48" s="226"/>
      <c r="LH48" s="157"/>
      <c r="LI48" s="226"/>
      <c r="LJ48" s="226"/>
      <c r="LK48" s="226"/>
      <c r="LL48" s="157"/>
      <c r="LM48" s="157"/>
      <c r="LN48" s="157"/>
      <c r="LO48" s="157"/>
      <c r="LP48" s="157"/>
      <c r="LQ48" s="157"/>
      <c r="LR48" s="157"/>
      <c r="LS48" s="157"/>
      <c r="LT48" s="157"/>
      <c r="LU48" s="157"/>
      <c r="LV48" s="157"/>
      <c r="LW48" s="157"/>
      <c r="LX48" s="157"/>
      <c r="LY48" s="157"/>
      <c r="LZ48" s="157"/>
      <c r="MA48" s="157"/>
      <c r="MB48" s="157"/>
      <c r="MC48" s="157"/>
      <c r="MD48" s="157"/>
      <c r="ME48" s="157"/>
      <c r="MF48" s="157"/>
      <c r="MG48" s="157"/>
      <c r="MH48" s="157"/>
      <c r="MI48" s="157"/>
      <c r="MJ48" s="157"/>
      <c r="MK48" s="125"/>
      <c r="ML48" s="125"/>
      <c r="MM48" s="125">
        <v>272.72699999999998</v>
      </c>
      <c r="MN48" s="125">
        <v>17013.45</v>
      </c>
      <c r="MO48" s="125"/>
      <c r="MP48" s="125"/>
      <c r="MQ48" s="125"/>
      <c r="MR48" s="125"/>
      <c r="MS48" s="125">
        <v>261.92599999999999</v>
      </c>
      <c r="MT48" s="125">
        <v>16342.56</v>
      </c>
      <c r="MU48" s="125"/>
      <c r="MV48" s="125"/>
      <c r="MW48" s="125"/>
      <c r="MX48" s="125"/>
      <c r="MY48" s="125"/>
      <c r="MZ48" s="125"/>
      <c r="NA48" s="125"/>
      <c r="NB48" s="125"/>
      <c r="NC48" s="125"/>
      <c r="ND48" s="125"/>
      <c r="NE48" s="125"/>
      <c r="NF48" s="125"/>
      <c r="NG48" s="125"/>
      <c r="NH48" s="125"/>
      <c r="NI48" s="125"/>
      <c r="NJ48" s="125"/>
      <c r="NK48" s="159"/>
      <c r="NL48" s="159"/>
      <c r="NM48" s="159"/>
      <c r="NN48" s="159"/>
      <c r="NO48" s="159"/>
      <c r="NP48" s="159"/>
      <c r="NQ48" s="159"/>
      <c r="NR48" s="159"/>
      <c r="NS48" s="159"/>
      <c r="NT48" s="159"/>
      <c r="NU48" s="159"/>
      <c r="NV48" s="159"/>
      <c r="NW48" s="159"/>
      <c r="NX48" s="159"/>
      <c r="NY48" s="159"/>
      <c r="NZ48" s="159"/>
      <c r="OA48" s="157"/>
      <c r="OB48" s="157"/>
      <c r="OC48" s="157"/>
      <c r="OD48" s="225"/>
      <c r="OE48" s="157"/>
      <c r="OF48" s="157"/>
      <c r="OG48" s="157"/>
      <c r="OH48" s="225"/>
      <c r="OI48" s="157"/>
      <c r="OJ48" s="157"/>
      <c r="OK48" s="157"/>
      <c r="OL48" s="225"/>
      <c r="OM48" s="157"/>
      <c r="ON48" s="157"/>
      <c r="OO48" s="157"/>
      <c r="OP48" s="225"/>
      <c r="OQ48" s="157"/>
      <c r="OR48" s="157"/>
      <c r="OS48" s="157"/>
      <c r="OT48" s="225"/>
      <c r="OU48" s="157"/>
      <c r="OV48" s="157"/>
      <c r="OW48" s="157"/>
      <c r="OX48" s="225"/>
      <c r="OY48" s="157"/>
      <c r="OZ48" s="157"/>
      <c r="PA48" s="157"/>
      <c r="PB48" s="225"/>
      <c r="PC48" s="157"/>
      <c r="PD48" s="157"/>
      <c r="PE48" s="157"/>
      <c r="PF48" s="225"/>
      <c r="PG48" s="157"/>
      <c r="PH48" s="157"/>
      <c r="PI48" s="157"/>
      <c r="PJ48" s="225"/>
      <c r="PK48" s="157"/>
      <c r="PL48" s="157"/>
      <c r="PM48" s="157"/>
      <c r="PN48" s="225"/>
      <c r="PO48" s="157"/>
      <c r="PP48" s="157"/>
      <c r="PQ48" s="157"/>
      <c r="PR48" s="225"/>
      <c r="PS48" s="157"/>
      <c r="PT48" s="157"/>
      <c r="PU48" s="157"/>
      <c r="PV48" s="225"/>
      <c r="PW48" s="157"/>
      <c r="PX48" s="157"/>
      <c r="PY48" s="157"/>
      <c r="PZ48" s="225"/>
      <c r="QA48" s="157"/>
      <c r="QB48" s="157"/>
      <c r="QC48" s="157"/>
      <c r="QD48" s="225"/>
      <c r="QE48" s="157"/>
      <c r="QF48" s="157"/>
      <c r="QG48" s="157"/>
      <c r="QH48" s="225"/>
      <c r="QI48" s="157"/>
      <c r="QJ48" s="157"/>
      <c r="QK48" s="157"/>
      <c r="QL48" s="157"/>
      <c r="QM48" s="157"/>
      <c r="QN48" s="157"/>
      <c r="QO48" s="157"/>
      <c r="QP48" s="157"/>
      <c r="QQ48" s="157"/>
      <c r="QR48" s="157"/>
      <c r="QS48" s="157"/>
      <c r="QT48" s="157"/>
      <c r="QU48" s="157"/>
      <c r="QV48" s="157"/>
      <c r="QW48" s="157"/>
      <c r="QX48" s="157"/>
      <c r="QY48" s="157"/>
      <c r="QZ48" s="157"/>
      <c r="RA48" s="157"/>
      <c r="RB48" s="157"/>
      <c r="RC48" s="157"/>
      <c r="RD48" s="157"/>
      <c r="RE48" s="157"/>
      <c r="RF48" s="157"/>
      <c r="RG48" s="157"/>
      <c r="RH48" s="159"/>
      <c r="RI48" s="159"/>
      <c r="RJ48" s="159"/>
      <c r="RK48" s="159"/>
      <c r="RL48" s="159"/>
      <c r="RM48" s="159"/>
      <c r="RN48" s="159"/>
      <c r="RO48" s="159"/>
      <c r="RP48" s="159"/>
      <c r="RQ48" s="159"/>
      <c r="RR48" s="159"/>
      <c r="RS48" s="159"/>
      <c r="RT48" s="159"/>
      <c r="RU48" s="159"/>
      <c r="RV48" s="159"/>
      <c r="RW48" s="159"/>
      <c r="RX48" s="159"/>
      <c r="RY48" s="159"/>
      <c r="RZ48" s="159"/>
      <c r="SA48" s="159"/>
      <c r="SB48" s="159"/>
      <c r="SC48" s="159"/>
      <c r="SD48" s="159"/>
      <c r="SE48" s="159"/>
      <c r="SF48" s="159"/>
      <c r="SG48" s="159"/>
      <c r="SH48" s="159"/>
      <c r="SI48" s="159"/>
      <c r="SJ48" s="159"/>
      <c r="SK48" s="159"/>
      <c r="SL48" s="159"/>
      <c r="SM48" s="159"/>
      <c r="SN48" s="159"/>
      <c r="SO48" s="159"/>
      <c r="SP48" s="159"/>
      <c r="SQ48" s="159"/>
      <c r="SR48" s="159"/>
      <c r="SS48" s="159"/>
      <c r="ST48" s="159"/>
      <c r="SU48" s="159"/>
      <c r="SV48" s="159"/>
      <c r="SW48" s="159"/>
      <c r="SX48" s="157"/>
      <c r="SY48" s="240">
        <v>0</v>
      </c>
      <c r="SZ48" s="226"/>
      <c r="TA48" s="226"/>
      <c r="TB48" s="157"/>
      <c r="TC48" s="240">
        <v>0</v>
      </c>
      <c r="TD48" s="226"/>
      <c r="TE48" s="226"/>
      <c r="TF48" s="157"/>
      <c r="TG48" s="240">
        <v>0</v>
      </c>
      <c r="TH48" s="226"/>
      <c r="TI48" s="226"/>
      <c r="TJ48" s="157"/>
      <c r="TK48" s="240">
        <v>0</v>
      </c>
      <c r="TL48" s="226"/>
      <c r="TM48" s="226"/>
      <c r="TN48" s="157"/>
      <c r="TO48" s="240"/>
      <c r="TP48" s="226"/>
      <c r="TQ48" s="226"/>
      <c r="TR48" s="157"/>
      <c r="TS48" s="240"/>
      <c r="TT48" s="226"/>
      <c r="TU48" s="226"/>
      <c r="TV48" s="157"/>
      <c r="TW48" s="240"/>
      <c r="TX48" s="226"/>
      <c r="TY48" s="226"/>
      <c r="TZ48" s="157"/>
      <c r="UA48" s="219"/>
      <c r="UB48" s="226"/>
      <c r="UC48" s="226"/>
      <c r="UD48" s="157"/>
      <c r="UE48" s="219"/>
      <c r="UF48" s="226"/>
      <c r="UG48" s="226"/>
      <c r="UH48" s="157"/>
      <c r="UI48" s="219"/>
      <c r="UJ48" s="226"/>
      <c r="UK48" s="226"/>
      <c r="UL48" s="157"/>
      <c r="UM48" s="219"/>
      <c r="UN48" s="226"/>
      <c r="UO48" s="226"/>
      <c r="UP48" s="157"/>
      <c r="UQ48" s="226"/>
      <c r="UR48" s="226"/>
      <c r="US48" s="226"/>
      <c r="UT48" s="157"/>
      <c r="UU48" s="226"/>
      <c r="UV48" s="226"/>
      <c r="UW48" s="226"/>
      <c r="UX48" s="157"/>
      <c r="UY48" s="226"/>
      <c r="UZ48" s="226"/>
      <c r="VA48" s="226"/>
      <c r="VB48" s="157"/>
      <c r="VC48" s="226"/>
      <c r="VD48" s="226"/>
      <c r="VE48" s="226"/>
      <c r="VF48" s="157"/>
      <c r="VG48" s="157"/>
      <c r="VH48" s="157"/>
      <c r="VI48" s="157"/>
      <c r="VJ48" s="157"/>
      <c r="VK48" s="157"/>
      <c r="VL48" s="157"/>
      <c r="VM48" s="157"/>
      <c r="VN48" s="157"/>
      <c r="VO48" s="157"/>
      <c r="VP48" s="157"/>
      <c r="VQ48" s="157"/>
      <c r="VR48" s="157"/>
      <c r="VS48" s="157"/>
      <c r="VT48" s="157"/>
      <c r="VU48" s="157"/>
      <c r="VV48" s="157"/>
      <c r="VW48" s="157"/>
      <c r="VX48" s="157"/>
      <c r="VY48" s="157"/>
      <c r="VZ48" s="157"/>
      <c r="WA48" s="157"/>
      <c r="WB48" s="157"/>
      <c r="WC48" s="157"/>
      <c r="WD48" s="157"/>
      <c r="WE48" s="125"/>
      <c r="WF48" s="125"/>
      <c r="WG48" s="125"/>
      <c r="WH48" s="125"/>
      <c r="WI48" s="125"/>
      <c r="WJ48" s="125"/>
      <c r="WK48" s="125"/>
      <c r="WL48" s="125"/>
      <c r="WM48" s="125"/>
      <c r="WN48" s="125"/>
      <c r="WO48" s="125"/>
      <c r="WP48" s="125"/>
      <c r="WQ48" s="125"/>
      <c r="WR48" s="125"/>
      <c r="WS48" s="125"/>
      <c r="WT48" s="125"/>
      <c r="WU48" s="125"/>
      <c r="WV48" s="125"/>
      <c r="WW48" s="125"/>
      <c r="WX48" s="125"/>
      <c r="WY48" s="125"/>
      <c r="WZ48" s="125"/>
      <c r="XA48" s="125"/>
      <c r="XB48" s="125"/>
      <c r="XC48" s="125"/>
      <c r="XD48" s="125"/>
      <c r="XE48" s="125"/>
      <c r="XF48" s="125"/>
      <c r="XG48" s="125"/>
      <c r="XH48" s="125"/>
      <c r="XI48" s="159"/>
      <c r="XJ48" s="159"/>
      <c r="XK48" s="159"/>
      <c r="XL48" s="159"/>
      <c r="XM48" s="159"/>
      <c r="XN48" s="159"/>
      <c r="XO48" s="159"/>
      <c r="XP48" s="159"/>
      <c r="XQ48" s="159"/>
      <c r="XR48" s="159"/>
      <c r="XS48" s="159"/>
      <c r="XT48" s="159"/>
      <c r="XU48" s="226"/>
      <c r="XV48" s="226"/>
      <c r="XW48" s="226"/>
      <c r="XX48" s="208"/>
      <c r="XY48" s="226"/>
      <c r="XZ48" s="226"/>
      <c r="YA48" s="226"/>
      <c r="YB48" s="208"/>
      <c r="YC48" s="157"/>
      <c r="YD48" s="226"/>
      <c r="YE48" s="226"/>
      <c r="YF48" s="208"/>
      <c r="YG48" s="157"/>
      <c r="YH48" s="226"/>
      <c r="YI48" s="226"/>
      <c r="YJ48" s="208"/>
      <c r="YK48" s="157"/>
      <c r="YL48" s="226"/>
      <c r="YM48" s="226"/>
      <c r="YN48" s="208"/>
      <c r="YO48" s="157"/>
      <c r="YP48" s="226"/>
      <c r="YQ48" s="226"/>
      <c r="YR48" s="208"/>
      <c r="YS48" s="157"/>
      <c r="YT48" s="226"/>
      <c r="YU48" s="226"/>
      <c r="YV48" s="208"/>
      <c r="YW48" s="157"/>
      <c r="YX48" s="226"/>
      <c r="YY48" s="226"/>
      <c r="YZ48" s="208"/>
      <c r="ZA48" s="157"/>
      <c r="ZB48" s="226"/>
      <c r="ZC48" s="226"/>
      <c r="ZD48" s="208"/>
      <c r="ZE48" s="157"/>
      <c r="ZF48" s="226"/>
      <c r="ZG48" s="226"/>
      <c r="ZH48" s="208"/>
      <c r="ZI48" s="157"/>
      <c r="ZJ48" s="226"/>
      <c r="ZK48" s="226"/>
      <c r="ZL48" s="208"/>
      <c r="ZM48" s="157"/>
      <c r="ZN48" s="226"/>
      <c r="ZO48" s="226"/>
      <c r="ZP48" s="208"/>
      <c r="ZQ48" s="157"/>
      <c r="ZR48" s="226"/>
      <c r="ZS48" s="226"/>
      <c r="ZT48" s="208"/>
      <c r="ZU48" s="157"/>
      <c r="ZV48" s="226"/>
      <c r="ZW48" s="226"/>
      <c r="ZX48" s="208"/>
      <c r="ZY48" s="157"/>
      <c r="ZZ48" s="226"/>
      <c r="AAA48" s="226"/>
      <c r="AAB48" s="208"/>
      <c r="AAC48" s="157"/>
      <c r="AAD48" s="157"/>
      <c r="AAE48" s="157"/>
      <c r="AAF48" s="157"/>
      <c r="AAG48" s="157"/>
      <c r="AAH48" s="157"/>
      <c r="AAI48" s="157"/>
      <c r="AAJ48" s="157"/>
      <c r="AAK48" s="157"/>
      <c r="AAL48" s="157"/>
      <c r="AAM48" s="157"/>
      <c r="AAN48" s="157"/>
      <c r="AAO48" s="157"/>
      <c r="AAP48" s="157"/>
      <c r="AAQ48" s="157"/>
      <c r="AAR48" s="157"/>
      <c r="AAS48" s="157"/>
      <c r="AAT48" s="157"/>
      <c r="AAU48" s="157"/>
      <c r="AAV48" s="157"/>
      <c r="AAW48" s="157"/>
      <c r="AAX48" s="157"/>
      <c r="AAY48" s="157"/>
      <c r="AAZ48" s="157"/>
      <c r="ABA48" s="157"/>
      <c r="ABB48" s="125"/>
      <c r="ABC48" s="125"/>
      <c r="ABD48" s="125"/>
      <c r="ABE48" s="125"/>
      <c r="ABF48" s="125"/>
      <c r="ABG48" s="125"/>
      <c r="ABH48" s="125"/>
      <c r="ABI48" s="125"/>
      <c r="ABJ48" s="125"/>
      <c r="ABK48" s="125"/>
      <c r="ABL48" s="125"/>
      <c r="ABM48" s="125"/>
      <c r="ABN48" s="125"/>
      <c r="ABO48" s="125"/>
      <c r="ABP48" s="125"/>
      <c r="ABQ48" s="125"/>
      <c r="ABR48" s="125"/>
      <c r="ABS48" s="125"/>
      <c r="ABT48" s="125"/>
      <c r="ABU48" s="125"/>
      <c r="ABV48" s="125"/>
      <c r="ABW48" s="125"/>
      <c r="ABX48" s="125"/>
      <c r="ABY48" s="125"/>
      <c r="ABZ48" s="125"/>
      <c r="ACA48" s="125"/>
      <c r="ACB48" s="125"/>
      <c r="ACC48" s="125"/>
      <c r="ACD48" s="125"/>
      <c r="ACE48" s="125"/>
      <c r="ACF48" s="159"/>
      <c r="ACG48" s="159"/>
      <c r="ACH48" s="159"/>
      <c r="ACI48" s="159"/>
      <c r="ACJ48" s="159"/>
      <c r="ACK48" s="159"/>
      <c r="ACL48" s="159"/>
      <c r="ACM48" s="159"/>
      <c r="ACN48" s="159"/>
      <c r="ACO48" s="159"/>
      <c r="ACP48" s="159"/>
      <c r="ACQ48" s="159"/>
      <c r="ACR48" s="157"/>
      <c r="ACS48" s="228"/>
      <c r="ACT48" s="226"/>
      <c r="ACU48" s="225"/>
      <c r="ACV48" s="157"/>
      <c r="ACW48" s="228"/>
      <c r="ACX48" s="226"/>
      <c r="ACY48" s="225"/>
      <c r="ACZ48" s="157"/>
      <c r="ADA48" s="228"/>
      <c r="ADB48" s="226"/>
      <c r="ADC48" s="225"/>
      <c r="ADD48" s="157"/>
      <c r="ADE48" s="228"/>
      <c r="ADF48" s="226"/>
      <c r="ADG48" s="225"/>
      <c r="ADH48" s="157"/>
      <c r="ADI48" s="226"/>
      <c r="ADJ48" s="226"/>
      <c r="ADK48" s="225"/>
      <c r="ADL48" s="157"/>
      <c r="ADM48" s="226"/>
      <c r="ADN48" s="226"/>
      <c r="ADO48" s="225"/>
      <c r="ADP48" s="157"/>
      <c r="ADQ48" s="226"/>
      <c r="ADR48" s="226"/>
      <c r="ADS48" s="225"/>
      <c r="ADT48" s="157"/>
      <c r="ADU48" s="226"/>
      <c r="ADV48" s="226"/>
      <c r="ADW48" s="225"/>
      <c r="ADX48" s="157"/>
      <c r="ADY48" s="226"/>
      <c r="ADZ48" s="226"/>
      <c r="AEA48" s="225"/>
      <c r="AEB48" s="157"/>
      <c r="AEC48" s="226"/>
      <c r="AED48" s="226"/>
      <c r="AEE48" s="225"/>
      <c r="AEF48" s="157"/>
      <c r="AEG48" s="226"/>
      <c r="AEH48" s="226"/>
      <c r="AEI48" s="225"/>
      <c r="AEJ48" s="157"/>
      <c r="AEK48" s="226"/>
      <c r="AEL48" s="226"/>
      <c r="AEM48" s="225"/>
      <c r="AEN48" s="157"/>
      <c r="AEO48" s="157"/>
      <c r="AEP48" s="157"/>
      <c r="AEQ48" s="225"/>
      <c r="AER48" s="157"/>
      <c r="AES48" s="157"/>
      <c r="AET48" s="157"/>
      <c r="AEU48" s="225"/>
      <c r="AEV48" s="157"/>
      <c r="AEW48" s="157"/>
      <c r="AEX48" s="157"/>
      <c r="AEY48" s="225"/>
      <c r="AEZ48" s="157"/>
      <c r="AFA48" s="157"/>
      <c r="AFB48" s="157"/>
      <c r="AFC48" s="157"/>
      <c r="AFD48" s="157"/>
      <c r="AFE48" s="157"/>
      <c r="AFF48" s="157"/>
      <c r="AFG48" s="157"/>
      <c r="AFH48" s="157"/>
      <c r="AFI48" s="157"/>
      <c r="AFJ48" s="157"/>
      <c r="AFK48" s="157"/>
      <c r="AFL48" s="157"/>
      <c r="AFM48" s="157"/>
      <c r="AFN48" s="157"/>
      <c r="AFO48" s="157"/>
      <c r="AFP48" s="157"/>
      <c r="AFQ48" s="157"/>
      <c r="AFR48" s="157"/>
      <c r="AFS48" s="157"/>
      <c r="AFT48" s="157"/>
      <c r="AFU48" s="157"/>
      <c r="AFV48" s="157"/>
      <c r="AFW48" s="157"/>
      <c r="AFX48" s="157"/>
      <c r="AFY48" s="125">
        <v>0</v>
      </c>
      <c r="AFZ48" s="125">
        <v>0</v>
      </c>
      <c r="AGA48" s="125">
        <v>0</v>
      </c>
      <c r="AGB48" s="125">
        <v>0</v>
      </c>
      <c r="AGC48" s="125"/>
      <c r="AGD48" s="125"/>
      <c r="AGE48" s="125"/>
      <c r="AGF48" s="125"/>
      <c r="AGG48" s="125"/>
      <c r="AGH48" s="125"/>
      <c r="AGI48" s="125"/>
      <c r="AGJ48" s="125"/>
      <c r="AGK48" s="125"/>
      <c r="AGL48" s="125"/>
      <c r="AGM48" s="125"/>
      <c r="AGN48" s="125"/>
      <c r="AGO48" s="125"/>
      <c r="AGP48" s="125"/>
      <c r="AGQ48" s="125"/>
      <c r="AGR48" s="125"/>
      <c r="AGS48" s="125"/>
      <c r="AGT48" s="125"/>
      <c r="AGU48" s="125"/>
      <c r="AGV48" s="125"/>
      <c r="AGW48" s="125"/>
      <c r="AGX48" s="125"/>
      <c r="AGY48" s="125"/>
      <c r="AGZ48" s="125"/>
      <c r="AHA48" s="125"/>
      <c r="AHB48" s="125"/>
      <c r="AHC48" s="159"/>
      <c r="AHD48" s="159"/>
      <c r="AHE48" s="159"/>
      <c r="AHF48" s="159"/>
      <c r="AHG48" s="159"/>
      <c r="AHH48" s="159"/>
      <c r="AHI48" s="159"/>
      <c r="AHJ48" s="159"/>
      <c r="AHK48" s="159"/>
      <c r="AHL48" s="159"/>
      <c r="AHM48" s="159"/>
      <c r="AHN48" s="159"/>
      <c r="AHO48" s="225">
        <f t="shared" si="12"/>
        <v>0</v>
      </c>
      <c r="AHP48" s="127">
        <f t="shared" si="13"/>
        <v>0</v>
      </c>
      <c r="AHQ48" s="127">
        <f t="shared" si="14"/>
        <v>0</v>
      </c>
      <c r="AHR48" s="225">
        <f t="shared" si="15"/>
        <v>0</v>
      </c>
      <c r="AHS48" s="127">
        <f t="shared" si="16"/>
        <v>0</v>
      </c>
      <c r="AHT48" s="127">
        <f t="shared" si="756"/>
        <v>0</v>
      </c>
      <c r="AHU48" s="225">
        <f t="shared" si="757"/>
        <v>0</v>
      </c>
      <c r="AHV48" s="127">
        <f t="shared" si="758"/>
        <v>0</v>
      </c>
      <c r="AHW48" s="127">
        <f t="shared" si="759"/>
        <v>0</v>
      </c>
      <c r="AHX48" s="225"/>
      <c r="AHY48" s="127">
        <f t="shared" si="760"/>
        <v>0</v>
      </c>
      <c r="AHZ48" s="127">
        <f t="shared" si="656"/>
        <v>0</v>
      </c>
      <c r="AIA48" s="225"/>
      <c r="AIB48" s="127"/>
      <c r="AIC48" s="127"/>
      <c r="AID48" s="227"/>
      <c r="AIE48" s="127"/>
      <c r="AIF48" s="127"/>
      <c r="AIG48" s="227"/>
      <c r="AIH48" s="127"/>
      <c r="AII48" s="127"/>
      <c r="AIJ48" s="227"/>
      <c r="AIK48" s="127"/>
      <c r="AIL48" s="127"/>
      <c r="AIM48" s="227"/>
      <c r="AIN48" s="127"/>
      <c r="AIO48" s="127"/>
      <c r="AIP48" s="227"/>
      <c r="AIQ48" s="127"/>
      <c r="AIR48" s="127"/>
      <c r="AIS48" s="227"/>
      <c r="AIT48" s="127"/>
      <c r="AIU48" s="127"/>
      <c r="AIV48" s="227"/>
      <c r="AIW48" s="127"/>
      <c r="AIX48" s="127"/>
      <c r="AIY48" s="227"/>
      <c r="AIZ48" s="151"/>
      <c r="AJA48" s="127"/>
      <c r="AJB48" s="227"/>
      <c r="AJC48" s="127"/>
      <c r="AJD48" s="127"/>
      <c r="AJE48" s="227"/>
      <c r="AJF48" s="127"/>
      <c r="AJG48" s="127"/>
      <c r="AJH48" s="142"/>
      <c r="AJI48" s="142"/>
      <c r="AJJ48" s="142"/>
      <c r="AJK48" s="142"/>
      <c r="AJL48" s="142"/>
      <c r="AJM48" s="142"/>
      <c r="AJN48" s="142"/>
      <c r="AJO48" s="142"/>
      <c r="AJP48" s="142"/>
      <c r="AJQ48" s="142"/>
      <c r="AJR48" s="142"/>
      <c r="AJS48" s="142"/>
      <c r="AJT48" s="142"/>
      <c r="AJU48" s="142"/>
      <c r="AJV48" s="142"/>
      <c r="AJW48" s="142"/>
      <c r="AJX48" s="142"/>
      <c r="AJY48" s="142"/>
      <c r="AJZ48" s="125">
        <f t="shared" si="42"/>
        <v>0</v>
      </c>
      <c r="AKA48" s="125">
        <f t="shared" si="43"/>
        <v>0</v>
      </c>
      <c r="AKB48" s="125">
        <v>272.72699999999998</v>
      </c>
      <c r="AKC48" s="125">
        <v>17013.45</v>
      </c>
      <c r="AKD48" s="125">
        <v>0</v>
      </c>
      <c r="AKE48" s="125">
        <v>0</v>
      </c>
      <c r="AKF48" s="125">
        <f t="shared" si="761"/>
        <v>0</v>
      </c>
      <c r="AKG48" s="125">
        <f t="shared" si="762"/>
        <v>0</v>
      </c>
      <c r="AKH48" s="125">
        <f t="shared" si="763"/>
        <v>261.92599999999999</v>
      </c>
      <c r="AKI48" s="125">
        <f t="shared" si="1027"/>
        <v>16342.56</v>
      </c>
      <c r="AKJ48" s="125"/>
      <c r="AKK48" s="125"/>
      <c r="AKL48" s="125"/>
      <c r="AKM48" s="125"/>
      <c r="AKN48" s="125"/>
      <c r="AKO48" s="125"/>
      <c r="AKP48" s="125"/>
      <c r="AKQ48" s="125"/>
      <c r="AKR48" s="125"/>
      <c r="AKS48" s="125"/>
      <c r="AKT48" s="125"/>
      <c r="AKU48" s="125"/>
      <c r="AKV48" s="125"/>
      <c r="AKW48" s="125"/>
      <c r="AKX48" s="125"/>
      <c r="AKY48" s="125"/>
      <c r="AKZ48" s="125"/>
      <c r="ALA48" s="125"/>
      <c r="ALB48" s="159"/>
      <c r="ALC48" s="159"/>
      <c r="ALD48" s="159"/>
      <c r="ALE48" s="159"/>
      <c r="ALF48" s="159"/>
      <c r="ALG48" s="159"/>
      <c r="ALH48" s="159"/>
      <c r="ALI48" s="159"/>
      <c r="ALJ48" s="159"/>
      <c r="ALK48" s="159"/>
      <c r="ALL48" s="159"/>
      <c r="ALM48" s="159"/>
      <c r="ALN48" s="159"/>
      <c r="ALO48" s="159"/>
      <c r="ALP48" s="159"/>
      <c r="ALQ48" s="159"/>
      <c r="ALR48" s="159"/>
    </row>
    <row r="49" spans="1:1006" s="156" customFormat="1" ht="18" customHeight="1" outlineLevel="1" x14ac:dyDescent="0.25">
      <c r="A49" s="155"/>
      <c r="B49" s="155"/>
      <c r="C49" s="297" t="s">
        <v>470</v>
      </c>
      <c r="D49" s="142"/>
      <c r="E49" s="226">
        <v>10500</v>
      </c>
      <c r="F49" s="226">
        <v>0</v>
      </c>
      <c r="G49" s="157"/>
      <c r="H49" s="157"/>
      <c r="I49" s="208">
        <f t="shared" ref="I49" si="1029">G49*H49</f>
        <v>0</v>
      </c>
      <c r="J49" s="226">
        <v>0</v>
      </c>
      <c r="K49" s="157"/>
      <c r="L49" s="157"/>
      <c r="M49" s="208">
        <f t="shared" ref="M49" si="1030">K49*L49</f>
        <v>0</v>
      </c>
      <c r="N49" s="226">
        <v>0</v>
      </c>
      <c r="O49" s="157"/>
      <c r="P49" s="157"/>
      <c r="Q49" s="208">
        <f t="shared" ref="Q49" si="1031">O49*P49</f>
        <v>0</v>
      </c>
      <c r="R49" s="226"/>
      <c r="S49" s="157"/>
      <c r="T49" s="157"/>
      <c r="U49" s="208">
        <f t="shared" ref="U49" si="1032">S49*T49</f>
        <v>0</v>
      </c>
      <c r="V49" s="157"/>
      <c r="W49" s="157"/>
      <c r="X49" s="157"/>
      <c r="Y49" s="208">
        <f t="shared" si="931"/>
        <v>0</v>
      </c>
      <c r="Z49" s="157"/>
      <c r="AA49" s="157"/>
      <c r="AB49" s="157"/>
      <c r="AC49" s="208">
        <f t="shared" si="932"/>
        <v>0</v>
      </c>
      <c r="AD49" s="157"/>
      <c r="AE49" s="157"/>
      <c r="AF49" s="157"/>
      <c r="AG49" s="208">
        <f t="shared" si="933"/>
        <v>0</v>
      </c>
      <c r="AH49" s="157"/>
      <c r="AI49" s="157"/>
      <c r="AJ49" s="157"/>
      <c r="AK49" s="208">
        <f t="shared" si="934"/>
        <v>0</v>
      </c>
      <c r="AL49" s="157"/>
      <c r="AM49" s="157"/>
      <c r="AN49" s="157"/>
      <c r="AO49" s="208">
        <f t="shared" si="935"/>
        <v>0</v>
      </c>
      <c r="AP49" s="157"/>
      <c r="AQ49" s="157"/>
      <c r="AR49" s="157"/>
      <c r="AS49" s="208">
        <f t="shared" si="936"/>
        <v>0</v>
      </c>
      <c r="AT49" s="157"/>
      <c r="AU49" s="157"/>
      <c r="AV49" s="157"/>
      <c r="AW49" s="157"/>
      <c r="AX49" s="157"/>
      <c r="AY49" s="157"/>
      <c r="AZ49" s="157"/>
      <c r="BA49" s="157"/>
      <c r="BB49" s="157"/>
      <c r="BC49" s="157"/>
      <c r="BD49" s="157"/>
      <c r="BE49" s="157"/>
      <c r="BF49" s="157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253">
        <v>0</v>
      </c>
      <c r="CN49" s="159">
        <v>0</v>
      </c>
      <c r="CO49" s="253">
        <v>0</v>
      </c>
      <c r="CP49" s="159">
        <v>0</v>
      </c>
      <c r="CQ49" s="253">
        <v>0</v>
      </c>
      <c r="CR49" s="159">
        <v>0</v>
      </c>
      <c r="CS49" s="253">
        <v>0</v>
      </c>
      <c r="CT49" s="159">
        <v>0</v>
      </c>
      <c r="CU49" s="253">
        <v>0</v>
      </c>
      <c r="CV49" s="159">
        <v>0</v>
      </c>
      <c r="CW49" s="253">
        <v>0</v>
      </c>
      <c r="CX49" s="159">
        <v>0</v>
      </c>
      <c r="CY49" s="253">
        <v>0</v>
      </c>
      <c r="CZ49" s="159">
        <v>0</v>
      </c>
      <c r="DA49" s="253">
        <v>0</v>
      </c>
      <c r="DB49" s="159">
        <v>0</v>
      </c>
      <c r="DC49" s="253">
        <v>0</v>
      </c>
      <c r="DD49" s="159">
        <v>0</v>
      </c>
      <c r="DE49" s="253">
        <v>0</v>
      </c>
      <c r="DF49" s="159">
        <v>0</v>
      </c>
      <c r="DG49" s="253">
        <v>0</v>
      </c>
      <c r="DH49" s="159">
        <v>0</v>
      </c>
      <c r="DI49" s="253">
        <v>0</v>
      </c>
      <c r="DJ49" s="159">
        <v>0</v>
      </c>
      <c r="DK49" s="159">
        <v>0</v>
      </c>
      <c r="DL49" s="159">
        <v>0</v>
      </c>
      <c r="DM49" s="159"/>
      <c r="DN49" s="159"/>
      <c r="DO49" s="159"/>
      <c r="DP49" s="159"/>
      <c r="DQ49" s="159"/>
      <c r="DR49" s="159"/>
      <c r="DS49" s="159"/>
      <c r="DT49" s="159"/>
      <c r="DU49" s="159"/>
      <c r="DV49" s="159"/>
      <c r="DW49" s="159"/>
      <c r="DX49" s="159"/>
      <c r="DY49" s="159"/>
      <c r="DZ49" s="159"/>
      <c r="EA49" s="159"/>
      <c r="EB49" s="159"/>
      <c r="EC49" s="159"/>
      <c r="ED49" s="159"/>
      <c r="EE49" s="159"/>
      <c r="EF49" s="159"/>
      <c r="EG49" s="157">
        <v>221.422</v>
      </c>
      <c r="EH49" s="226">
        <v>3500</v>
      </c>
      <c r="EI49" s="226">
        <v>62.38</v>
      </c>
      <c r="EJ49" s="226">
        <f t="shared" ref="EJ49" si="1033">EH49*EI49</f>
        <v>218330</v>
      </c>
      <c r="EK49" s="157">
        <v>30</v>
      </c>
      <c r="EL49" s="226">
        <v>2000</v>
      </c>
      <c r="EM49" s="226">
        <v>62</v>
      </c>
      <c r="EN49" s="226">
        <f t="shared" ref="EN49" si="1034">EL49*EM49</f>
        <v>124000</v>
      </c>
      <c r="EO49" s="157">
        <v>30</v>
      </c>
      <c r="EP49" s="226">
        <v>150</v>
      </c>
      <c r="EQ49" s="226">
        <v>62.21</v>
      </c>
      <c r="ER49" s="226">
        <f t="shared" ref="ER49" si="1035">EP49*EQ49</f>
        <v>9331.5</v>
      </c>
      <c r="ES49" s="157"/>
      <c r="ET49" s="226">
        <v>200</v>
      </c>
      <c r="EU49" s="226">
        <v>62.38</v>
      </c>
      <c r="EV49" s="226">
        <f t="shared" ref="EV49" si="1036">ET49*EU49</f>
        <v>12476</v>
      </c>
      <c r="EW49" s="157"/>
      <c r="EX49" s="226">
        <v>150</v>
      </c>
      <c r="EY49" s="226">
        <v>62.38</v>
      </c>
      <c r="EZ49" s="226">
        <f t="shared" si="941"/>
        <v>9357</v>
      </c>
      <c r="FA49" s="157"/>
      <c r="FB49" s="226">
        <v>200</v>
      </c>
      <c r="FC49" s="226">
        <v>62</v>
      </c>
      <c r="FD49" s="226">
        <f t="shared" si="942"/>
        <v>12400</v>
      </c>
      <c r="FE49" s="157"/>
      <c r="FF49" s="226">
        <v>100</v>
      </c>
      <c r="FG49" s="226">
        <v>62</v>
      </c>
      <c r="FH49" s="226">
        <f t="shared" si="943"/>
        <v>6200</v>
      </c>
      <c r="FI49" s="157"/>
      <c r="FJ49" s="226"/>
      <c r="FK49" s="226">
        <v>62.38</v>
      </c>
      <c r="FL49" s="226">
        <f t="shared" si="944"/>
        <v>0</v>
      </c>
      <c r="FM49" s="157"/>
      <c r="FN49" s="226">
        <v>100</v>
      </c>
      <c r="FO49" s="226">
        <v>61</v>
      </c>
      <c r="FP49" s="226">
        <f t="shared" si="945"/>
        <v>6100</v>
      </c>
      <c r="FQ49" s="157"/>
      <c r="FR49" s="226"/>
      <c r="FS49" s="226">
        <v>60</v>
      </c>
      <c r="FT49" s="226">
        <f t="shared" si="946"/>
        <v>0</v>
      </c>
      <c r="FU49" s="157"/>
      <c r="FV49" s="226">
        <v>100</v>
      </c>
      <c r="FW49" s="226">
        <v>60</v>
      </c>
      <c r="FX49" s="226">
        <f t="shared" si="947"/>
        <v>6000</v>
      </c>
      <c r="FY49" s="157"/>
      <c r="FZ49" s="226">
        <v>100</v>
      </c>
      <c r="GA49" s="226">
        <v>60</v>
      </c>
      <c r="GB49" s="226">
        <f t="shared" si="948"/>
        <v>6000</v>
      </c>
      <c r="GC49" s="157"/>
      <c r="GD49" s="157"/>
      <c r="GE49" s="226">
        <v>55.33</v>
      </c>
      <c r="GF49" s="226">
        <f t="shared" si="949"/>
        <v>0</v>
      </c>
      <c r="GG49" s="157"/>
      <c r="GH49" s="157"/>
      <c r="GI49" s="157"/>
      <c r="GJ49" s="226">
        <f t="shared" si="950"/>
        <v>0</v>
      </c>
      <c r="GK49" s="157"/>
      <c r="GL49" s="157"/>
      <c r="GM49" s="157"/>
      <c r="GN49" s="226">
        <f t="shared" si="951"/>
        <v>0</v>
      </c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25">
        <v>3526.5529999999999</v>
      </c>
      <c r="HO49" s="125">
        <v>219995.7</v>
      </c>
      <c r="HP49" s="125">
        <v>183.619</v>
      </c>
      <c r="HQ49" s="125">
        <v>11406.539999999999</v>
      </c>
      <c r="HR49" s="125">
        <v>194.42000000000002</v>
      </c>
      <c r="HS49" s="125">
        <v>12112.38</v>
      </c>
      <c r="HT49" s="125">
        <v>263.726</v>
      </c>
      <c r="HU49" s="125">
        <v>16451.95</v>
      </c>
      <c r="HV49" s="125">
        <v>108.011</v>
      </c>
      <c r="HW49" s="125">
        <v>6738</v>
      </c>
      <c r="HX49" s="125">
        <v>121.51299999999999</v>
      </c>
      <c r="HY49" s="125">
        <v>7564.2300000000005</v>
      </c>
      <c r="HZ49" s="125">
        <v>167.417</v>
      </c>
      <c r="IA49" s="125">
        <v>10388.519999999999</v>
      </c>
      <c r="IB49" s="125">
        <v>144.011</v>
      </c>
      <c r="IC49" s="125">
        <v>8631.48</v>
      </c>
      <c r="ID49" s="125">
        <v>118.812</v>
      </c>
      <c r="IE49" s="125">
        <v>7303.56</v>
      </c>
      <c r="IF49" s="125">
        <v>70.207000000000008</v>
      </c>
      <c r="IG49" s="125">
        <v>4279.74</v>
      </c>
      <c r="IH49" s="125">
        <v>221.422</v>
      </c>
      <c r="II49" s="125">
        <v>13563.18</v>
      </c>
      <c r="IJ49" s="125">
        <v>97.209000000000003</v>
      </c>
      <c r="IK49" s="125">
        <v>5838.24</v>
      </c>
      <c r="IL49" s="125">
        <v>30</v>
      </c>
      <c r="IM49" s="125">
        <v>1632.9</v>
      </c>
      <c r="IN49" s="125"/>
      <c r="IO49" s="125"/>
      <c r="IP49" s="125"/>
      <c r="IQ49" s="125"/>
      <c r="IR49" s="159"/>
      <c r="IS49" s="159"/>
      <c r="IT49" s="159"/>
      <c r="IU49" s="159"/>
      <c r="IV49" s="159"/>
      <c r="IW49" s="159"/>
      <c r="IX49" s="159"/>
      <c r="IY49" s="159"/>
      <c r="IZ49" s="159"/>
      <c r="JA49" s="159"/>
      <c r="JB49" s="159"/>
      <c r="JC49" s="159"/>
      <c r="JD49" s="226">
        <v>3143.114</v>
      </c>
      <c r="JE49" s="226">
        <v>5000</v>
      </c>
      <c r="JF49" s="226">
        <v>62.38</v>
      </c>
      <c r="JG49" s="226">
        <f t="shared" ref="JG49" si="1037">JE49*JF49</f>
        <v>311900</v>
      </c>
      <c r="JH49" s="226">
        <v>1816.3820000000001</v>
      </c>
      <c r="JI49" s="226">
        <v>2500</v>
      </c>
      <c r="JJ49" s="226">
        <v>62.38</v>
      </c>
      <c r="JK49" s="226">
        <f t="shared" ref="JK49" si="1038">JI49*JJ49</f>
        <v>155950</v>
      </c>
      <c r="JL49" s="157">
        <v>1816.3820000000001</v>
      </c>
      <c r="JM49" s="226">
        <v>2500</v>
      </c>
      <c r="JN49" s="226">
        <v>62.38</v>
      </c>
      <c r="JO49" s="226">
        <f t="shared" ref="JO49" si="1039">JM49*JN49</f>
        <v>155950</v>
      </c>
      <c r="JP49" s="157"/>
      <c r="JQ49" s="226">
        <v>3500</v>
      </c>
      <c r="JR49" s="226">
        <v>62.38</v>
      </c>
      <c r="JS49" s="226">
        <f t="shared" ref="JS49" si="1040">JQ49*JR49</f>
        <v>218330</v>
      </c>
      <c r="JT49" s="157"/>
      <c r="JU49" s="226">
        <v>2000</v>
      </c>
      <c r="JV49" s="226">
        <v>62.38</v>
      </c>
      <c r="JW49" s="226">
        <f t="shared" si="956"/>
        <v>124760</v>
      </c>
      <c r="JX49" s="157"/>
      <c r="JY49" s="226">
        <v>2500</v>
      </c>
      <c r="JZ49" s="226">
        <v>62.38</v>
      </c>
      <c r="KA49" s="226">
        <f t="shared" si="957"/>
        <v>155950</v>
      </c>
      <c r="KB49" s="157"/>
      <c r="KC49" s="226">
        <v>1500</v>
      </c>
      <c r="KD49" s="226">
        <v>62.38</v>
      </c>
      <c r="KE49" s="226">
        <f t="shared" si="958"/>
        <v>93570</v>
      </c>
      <c r="KF49" s="157"/>
      <c r="KG49" s="226">
        <v>2000</v>
      </c>
      <c r="KH49" s="226">
        <v>62.38</v>
      </c>
      <c r="KI49" s="226">
        <f t="shared" si="959"/>
        <v>124760</v>
      </c>
      <c r="KJ49" s="157"/>
      <c r="KK49" s="226">
        <v>2200</v>
      </c>
      <c r="KL49" s="226">
        <v>62.38</v>
      </c>
      <c r="KM49" s="226">
        <f t="shared" si="960"/>
        <v>137236</v>
      </c>
      <c r="KN49" s="157"/>
      <c r="KO49" s="226">
        <v>3200</v>
      </c>
      <c r="KP49" s="226">
        <v>56.15</v>
      </c>
      <c r="KQ49" s="226">
        <f t="shared" si="961"/>
        <v>179680</v>
      </c>
      <c r="KR49" s="157"/>
      <c r="KS49" s="226">
        <v>3000</v>
      </c>
      <c r="KT49" s="226">
        <v>56.15</v>
      </c>
      <c r="KU49" s="226">
        <f t="shared" si="962"/>
        <v>168450</v>
      </c>
      <c r="KV49" s="157"/>
      <c r="KW49" s="226">
        <v>2000</v>
      </c>
      <c r="KX49" s="226">
        <v>56.15</v>
      </c>
      <c r="KY49" s="226">
        <f t="shared" si="963"/>
        <v>112300</v>
      </c>
      <c r="KZ49" s="157"/>
      <c r="LA49" s="226">
        <v>1250</v>
      </c>
      <c r="LB49" s="226">
        <v>56.15</v>
      </c>
      <c r="LC49" s="226">
        <f t="shared" si="964"/>
        <v>70187.5</v>
      </c>
      <c r="LD49" s="157"/>
      <c r="LE49" s="226">
        <v>1100</v>
      </c>
      <c r="LF49" s="226">
        <v>63.5</v>
      </c>
      <c r="LG49" s="226">
        <f t="shared" si="965"/>
        <v>69850</v>
      </c>
      <c r="LH49" s="157"/>
      <c r="LI49" s="226">
        <v>2000</v>
      </c>
      <c r="LJ49" s="226">
        <v>63.5</v>
      </c>
      <c r="LK49" s="226">
        <f t="shared" si="966"/>
        <v>127000</v>
      </c>
      <c r="LL49" s="157"/>
      <c r="LM49" s="157"/>
      <c r="LN49" s="157"/>
      <c r="LO49" s="157"/>
      <c r="LP49" s="157"/>
      <c r="LQ49" s="157"/>
      <c r="LR49" s="157"/>
      <c r="LS49" s="157"/>
      <c r="LT49" s="157"/>
      <c r="LU49" s="157"/>
      <c r="LV49" s="157"/>
      <c r="LW49" s="157"/>
      <c r="LX49" s="157"/>
      <c r="LY49" s="157"/>
      <c r="LZ49" s="157"/>
      <c r="MA49" s="157"/>
      <c r="MB49" s="157"/>
      <c r="MC49" s="157"/>
      <c r="MD49" s="157"/>
      <c r="ME49" s="157"/>
      <c r="MF49" s="157"/>
      <c r="MG49" s="157"/>
      <c r="MH49" s="157"/>
      <c r="MI49" s="157"/>
      <c r="MJ49" s="157"/>
      <c r="MK49" s="125">
        <v>3740.7739999999999</v>
      </c>
      <c r="ML49" s="125">
        <v>233359.4</v>
      </c>
      <c r="MM49" s="125">
        <v>3415.8409999999999</v>
      </c>
      <c r="MN49" s="125">
        <v>213089.25</v>
      </c>
      <c r="MO49" s="125">
        <v>3188.1190000000001</v>
      </c>
      <c r="MP49" s="125">
        <v>198883.3</v>
      </c>
      <c r="MQ49" s="125">
        <v>2856.886</v>
      </c>
      <c r="MR49" s="125">
        <v>178220.1</v>
      </c>
      <c r="MS49" s="125">
        <v>2317.732</v>
      </c>
      <c r="MT49" s="125">
        <v>144586.25</v>
      </c>
      <c r="MU49" s="125">
        <v>2651.665</v>
      </c>
      <c r="MV49" s="125">
        <v>165417.9</v>
      </c>
      <c r="MW49" s="125">
        <v>2497.75</v>
      </c>
      <c r="MX49" s="125">
        <v>155816.25</v>
      </c>
      <c r="MY49" s="125">
        <v>2050.8429999999998</v>
      </c>
      <c r="MZ49" s="125">
        <v>124091.5</v>
      </c>
      <c r="NA49" s="125">
        <v>2273.627</v>
      </c>
      <c r="NB49" s="125">
        <v>141834.9</v>
      </c>
      <c r="NC49" s="125">
        <v>3739.8729999999996</v>
      </c>
      <c r="ND49" s="125">
        <v>233303.25</v>
      </c>
      <c r="NE49" s="125">
        <v>3143.114</v>
      </c>
      <c r="NF49" s="125">
        <v>196075.8</v>
      </c>
      <c r="NG49" s="125">
        <v>1757.876</v>
      </c>
      <c r="NH49" s="125">
        <v>110779.95</v>
      </c>
      <c r="NI49" s="125">
        <v>1816.3820000000001</v>
      </c>
      <c r="NJ49" s="125">
        <v>115328.7</v>
      </c>
      <c r="NK49" s="159"/>
      <c r="NL49" s="159"/>
      <c r="NM49" s="159"/>
      <c r="NN49" s="159"/>
      <c r="NO49" s="159"/>
      <c r="NP49" s="159"/>
      <c r="NQ49" s="159"/>
      <c r="NR49" s="159"/>
      <c r="NS49" s="159"/>
      <c r="NT49" s="159"/>
      <c r="NU49" s="159"/>
      <c r="NV49" s="159"/>
      <c r="NW49" s="159"/>
      <c r="NX49" s="159"/>
      <c r="NY49" s="159"/>
      <c r="NZ49" s="159"/>
      <c r="OA49" s="157"/>
      <c r="OB49" s="157"/>
      <c r="OC49" s="157"/>
      <c r="OD49" s="225">
        <f t="shared" ref="OD49" si="1041">OB49*OC49</f>
        <v>0</v>
      </c>
      <c r="OE49" s="157"/>
      <c r="OF49" s="157"/>
      <c r="OG49" s="157"/>
      <c r="OH49" s="225">
        <f t="shared" ref="OH49" si="1042">OF49*OG49</f>
        <v>0</v>
      </c>
      <c r="OI49" s="157"/>
      <c r="OJ49" s="157"/>
      <c r="OK49" s="157"/>
      <c r="OL49" s="225">
        <f t="shared" ref="OL49" si="1043">OJ49*OK49</f>
        <v>0</v>
      </c>
      <c r="OM49" s="157"/>
      <c r="ON49" s="157"/>
      <c r="OO49" s="157"/>
      <c r="OP49" s="225">
        <f t="shared" ref="OP49" si="1044">ON49*OO49</f>
        <v>0</v>
      </c>
      <c r="OQ49" s="157"/>
      <c r="OR49" s="157"/>
      <c r="OS49" s="157"/>
      <c r="OT49" s="225">
        <f t="shared" si="971"/>
        <v>0</v>
      </c>
      <c r="OU49" s="157"/>
      <c r="OV49" s="157"/>
      <c r="OW49" s="157"/>
      <c r="OX49" s="225">
        <f t="shared" si="972"/>
        <v>0</v>
      </c>
      <c r="OY49" s="157"/>
      <c r="OZ49" s="157"/>
      <c r="PA49" s="157"/>
      <c r="PB49" s="225">
        <f t="shared" si="973"/>
        <v>0</v>
      </c>
      <c r="PC49" s="157"/>
      <c r="PD49" s="157"/>
      <c r="PE49" s="157"/>
      <c r="PF49" s="225">
        <f t="shared" si="974"/>
        <v>0</v>
      </c>
      <c r="PG49" s="157"/>
      <c r="PH49" s="157"/>
      <c r="PI49" s="157"/>
      <c r="PJ49" s="225">
        <f t="shared" si="975"/>
        <v>0</v>
      </c>
      <c r="PK49" s="157"/>
      <c r="PL49" s="157"/>
      <c r="PM49" s="157"/>
      <c r="PN49" s="225">
        <f t="shared" si="976"/>
        <v>0</v>
      </c>
      <c r="PO49" s="157"/>
      <c r="PP49" s="157"/>
      <c r="PQ49" s="157"/>
      <c r="PR49" s="225">
        <f t="shared" si="977"/>
        <v>0</v>
      </c>
      <c r="PS49" s="157"/>
      <c r="PT49" s="157"/>
      <c r="PU49" s="157"/>
      <c r="PV49" s="225">
        <f t="shared" si="978"/>
        <v>0</v>
      </c>
      <c r="PW49" s="157"/>
      <c r="PX49" s="157"/>
      <c r="PY49" s="157"/>
      <c r="PZ49" s="225">
        <f t="shared" si="979"/>
        <v>0</v>
      </c>
      <c r="QA49" s="157"/>
      <c r="QB49" s="157"/>
      <c r="QC49" s="157"/>
      <c r="QD49" s="225">
        <f t="shared" si="980"/>
        <v>0</v>
      </c>
      <c r="QE49" s="157"/>
      <c r="QF49" s="157"/>
      <c r="QG49" s="157"/>
      <c r="QH49" s="225">
        <f t="shared" si="981"/>
        <v>0</v>
      </c>
      <c r="QI49" s="157"/>
      <c r="QJ49" s="157"/>
      <c r="QK49" s="157"/>
      <c r="QL49" s="157"/>
      <c r="QM49" s="157"/>
      <c r="QN49" s="157"/>
      <c r="QO49" s="157"/>
      <c r="QP49" s="157"/>
      <c r="QQ49" s="157"/>
      <c r="QR49" s="157"/>
      <c r="QS49" s="157"/>
      <c r="QT49" s="157"/>
      <c r="QU49" s="157"/>
      <c r="QV49" s="157"/>
      <c r="QW49" s="157"/>
      <c r="QX49" s="157"/>
      <c r="QY49" s="157"/>
      <c r="QZ49" s="157"/>
      <c r="RA49" s="157"/>
      <c r="RB49" s="157"/>
      <c r="RC49" s="157"/>
      <c r="RD49" s="157"/>
      <c r="RE49" s="157"/>
      <c r="RF49" s="157"/>
      <c r="RG49" s="157"/>
      <c r="RH49" s="159"/>
      <c r="RI49" s="159"/>
      <c r="RJ49" s="159"/>
      <c r="RK49" s="159"/>
      <c r="RL49" s="159"/>
      <c r="RM49" s="159"/>
      <c r="RN49" s="159"/>
      <c r="RO49" s="159"/>
      <c r="RP49" s="159"/>
      <c r="RQ49" s="159"/>
      <c r="RR49" s="159"/>
      <c r="RS49" s="159"/>
      <c r="RT49" s="159"/>
      <c r="RU49" s="159"/>
      <c r="RV49" s="159"/>
      <c r="RW49" s="159"/>
      <c r="RX49" s="159"/>
      <c r="RY49" s="159"/>
      <c r="RZ49" s="159"/>
      <c r="SA49" s="159"/>
      <c r="SB49" s="159"/>
      <c r="SC49" s="159"/>
      <c r="SD49" s="159"/>
      <c r="SE49" s="159"/>
      <c r="SF49" s="159"/>
      <c r="SG49" s="159"/>
      <c r="SH49" s="159"/>
      <c r="SI49" s="159"/>
      <c r="SJ49" s="159"/>
      <c r="SK49" s="159"/>
      <c r="SL49" s="159"/>
      <c r="SM49" s="159"/>
      <c r="SN49" s="159"/>
      <c r="SO49" s="159"/>
      <c r="SP49" s="159"/>
      <c r="SQ49" s="159"/>
      <c r="SR49" s="159"/>
      <c r="SS49" s="159"/>
      <c r="ST49" s="159"/>
      <c r="SU49" s="159"/>
      <c r="SV49" s="159"/>
      <c r="SW49" s="159"/>
      <c r="SX49" s="157">
        <v>261.92599999999999</v>
      </c>
      <c r="SY49" s="240">
        <v>170</v>
      </c>
      <c r="SZ49" s="226">
        <v>63.33</v>
      </c>
      <c r="TA49" s="226">
        <f t="shared" ref="TA49" si="1045">SY49*SZ49</f>
        <v>10766.1</v>
      </c>
      <c r="TB49" s="157">
        <v>196.22</v>
      </c>
      <c r="TC49" s="240">
        <v>150</v>
      </c>
      <c r="TD49" s="226">
        <v>61.29</v>
      </c>
      <c r="TE49" s="226">
        <f t="shared" ref="TE49" si="1046">TC49*TD49</f>
        <v>9193.5</v>
      </c>
      <c r="TF49" s="157">
        <v>196.22</v>
      </c>
      <c r="TG49" s="240">
        <v>150</v>
      </c>
      <c r="TH49" s="226">
        <v>61.29</v>
      </c>
      <c r="TI49" s="226">
        <f t="shared" ref="TI49" si="1047">TG49*TH49</f>
        <v>9193.5</v>
      </c>
      <c r="TJ49" s="157"/>
      <c r="TK49" s="240">
        <v>150</v>
      </c>
      <c r="TL49" s="226">
        <v>61.29</v>
      </c>
      <c r="TM49" s="226">
        <f t="shared" ref="TM49" si="1048">TK49*TL49</f>
        <v>9193.5</v>
      </c>
      <c r="TN49" s="157"/>
      <c r="TO49" s="240">
        <v>150</v>
      </c>
      <c r="TP49" s="226">
        <v>61.29</v>
      </c>
      <c r="TQ49" s="226">
        <f t="shared" si="986"/>
        <v>9193.5</v>
      </c>
      <c r="TR49" s="157"/>
      <c r="TS49" s="240">
        <v>200</v>
      </c>
      <c r="TT49" s="226">
        <v>61.29</v>
      </c>
      <c r="TU49" s="226">
        <f t="shared" si="987"/>
        <v>12258</v>
      </c>
      <c r="TV49" s="157"/>
      <c r="TW49" s="240">
        <v>170</v>
      </c>
      <c r="TX49" s="226">
        <v>61.29</v>
      </c>
      <c r="TY49" s="226">
        <f t="shared" si="988"/>
        <v>10419.299999999999</v>
      </c>
      <c r="TZ49" s="157"/>
      <c r="UA49" s="219">
        <v>300</v>
      </c>
      <c r="UB49" s="226">
        <v>61.29</v>
      </c>
      <c r="UC49" s="226">
        <f t="shared" si="989"/>
        <v>18387</v>
      </c>
      <c r="UD49" s="157"/>
      <c r="UE49" s="219">
        <v>250</v>
      </c>
      <c r="UF49" s="226">
        <v>61.29</v>
      </c>
      <c r="UG49" s="226">
        <f t="shared" si="990"/>
        <v>15322.5</v>
      </c>
      <c r="UH49" s="157"/>
      <c r="UI49" s="219">
        <v>200</v>
      </c>
      <c r="UJ49" s="226">
        <v>60.68</v>
      </c>
      <c r="UK49" s="226">
        <f t="shared" si="991"/>
        <v>12136</v>
      </c>
      <c r="UL49" s="157"/>
      <c r="UM49" s="219">
        <v>200</v>
      </c>
      <c r="UN49" s="226">
        <v>60.68</v>
      </c>
      <c r="UO49" s="226">
        <f t="shared" si="992"/>
        <v>12136</v>
      </c>
      <c r="UP49" s="157"/>
      <c r="UQ49" s="226">
        <v>300</v>
      </c>
      <c r="UR49" s="226">
        <v>60.68</v>
      </c>
      <c r="US49" s="226">
        <f t="shared" si="993"/>
        <v>18204</v>
      </c>
      <c r="UT49" s="157"/>
      <c r="UU49" s="226">
        <v>150</v>
      </c>
      <c r="UV49" s="226">
        <v>60.68</v>
      </c>
      <c r="UW49" s="226">
        <f t="shared" si="994"/>
        <v>9102</v>
      </c>
      <c r="UX49" s="157"/>
      <c r="UY49" s="226">
        <v>150</v>
      </c>
      <c r="UZ49" s="226">
        <v>60.68</v>
      </c>
      <c r="VA49" s="226">
        <f t="shared" si="995"/>
        <v>9102</v>
      </c>
      <c r="VB49" s="157"/>
      <c r="VC49" s="226">
        <v>100</v>
      </c>
      <c r="VD49" s="226">
        <v>60.68</v>
      </c>
      <c r="VE49" s="226">
        <f t="shared" si="996"/>
        <v>6068</v>
      </c>
      <c r="VF49" s="157"/>
      <c r="VG49" s="157"/>
      <c r="VH49" s="157"/>
      <c r="VI49" s="157"/>
      <c r="VJ49" s="157"/>
      <c r="VK49" s="157"/>
      <c r="VL49" s="157"/>
      <c r="VM49" s="157"/>
      <c r="VN49" s="157"/>
      <c r="VO49" s="157"/>
      <c r="VP49" s="157"/>
      <c r="VQ49" s="157"/>
      <c r="VR49" s="157"/>
      <c r="VS49" s="157"/>
      <c r="VT49" s="157"/>
      <c r="VU49" s="157"/>
      <c r="VV49" s="157"/>
      <c r="VW49" s="157"/>
      <c r="VX49" s="157"/>
      <c r="VY49" s="157"/>
      <c r="VZ49" s="157"/>
      <c r="WA49" s="157"/>
      <c r="WB49" s="157"/>
      <c r="WC49" s="157"/>
      <c r="WD49" s="157"/>
      <c r="WE49" s="125">
        <v>146.715</v>
      </c>
      <c r="WF49" s="125">
        <v>8992.7099999999991</v>
      </c>
      <c r="WG49" s="125">
        <v>164.71600000000001</v>
      </c>
      <c r="WH49" s="125">
        <v>10096.109999999999</v>
      </c>
      <c r="WI49" s="125">
        <v>174.61699999999999</v>
      </c>
      <c r="WJ49" s="125">
        <v>10702.98</v>
      </c>
      <c r="WK49" s="125">
        <v>156.61600000000001</v>
      </c>
      <c r="WL49" s="125">
        <v>9599.58</v>
      </c>
      <c r="WM49" s="125">
        <v>135.01400000000001</v>
      </c>
      <c r="WN49" s="125">
        <v>8275.5</v>
      </c>
      <c r="WO49" s="125">
        <v>170.11699999999999</v>
      </c>
      <c r="WP49" s="125">
        <v>10427.129999999999</v>
      </c>
      <c r="WQ49" s="125">
        <v>165.61699999999999</v>
      </c>
      <c r="WR49" s="125">
        <v>10151.280000000001</v>
      </c>
      <c r="WS49" s="125">
        <v>237.41</v>
      </c>
      <c r="WT49" s="125">
        <v>13737.33</v>
      </c>
      <c r="WU49" s="125">
        <v>198.02</v>
      </c>
      <c r="WV49" s="125">
        <v>12137.4</v>
      </c>
      <c r="WW49" s="125">
        <v>189.01900000000001</v>
      </c>
      <c r="WX49" s="125">
        <v>11585.7</v>
      </c>
      <c r="WY49" s="125">
        <v>261.92599999999999</v>
      </c>
      <c r="WZ49" s="125">
        <v>16054.47</v>
      </c>
      <c r="XA49" s="125">
        <v>171.917</v>
      </c>
      <c r="XB49" s="125">
        <v>10537.47</v>
      </c>
      <c r="XC49" s="125">
        <v>196.22</v>
      </c>
      <c r="XD49" s="125">
        <v>12027.06</v>
      </c>
      <c r="XE49" s="125"/>
      <c r="XF49" s="125"/>
      <c r="XG49" s="125"/>
      <c r="XH49" s="125"/>
      <c r="XI49" s="159"/>
      <c r="XJ49" s="159"/>
      <c r="XK49" s="159"/>
      <c r="XL49" s="159"/>
      <c r="XM49" s="159"/>
      <c r="XN49" s="159"/>
      <c r="XO49" s="159"/>
      <c r="XP49" s="159"/>
      <c r="XQ49" s="159"/>
      <c r="XR49" s="159"/>
      <c r="XS49" s="159"/>
      <c r="XT49" s="159"/>
      <c r="XU49" s="226">
        <v>1876.6880000000001</v>
      </c>
      <c r="XV49" s="226">
        <v>1500</v>
      </c>
      <c r="XW49" s="226">
        <v>66.8</v>
      </c>
      <c r="XX49" s="208">
        <f t="shared" ref="XX49" si="1049">XV49*XW49</f>
        <v>100200</v>
      </c>
      <c r="XY49" s="226">
        <v>2089.1089999999999</v>
      </c>
      <c r="XZ49" s="226">
        <v>700</v>
      </c>
      <c r="YA49" s="226">
        <v>66.8</v>
      </c>
      <c r="YB49" s="208">
        <f t="shared" ref="YB49" si="1050">XZ49*YA49</f>
        <v>46760</v>
      </c>
      <c r="YC49" s="157">
        <v>2089.1089999999999</v>
      </c>
      <c r="YD49" s="226">
        <v>500</v>
      </c>
      <c r="YE49" s="226">
        <v>66.75</v>
      </c>
      <c r="YF49" s="208">
        <f t="shared" ref="YF49" si="1051">YD49*YE49</f>
        <v>33375</v>
      </c>
      <c r="YG49" s="157"/>
      <c r="YH49" s="226">
        <v>500</v>
      </c>
      <c r="YI49" s="226">
        <v>66.75</v>
      </c>
      <c r="YJ49" s="208">
        <f t="shared" ref="YJ49" si="1052">YH49*YI49</f>
        <v>33375</v>
      </c>
      <c r="YK49" s="157"/>
      <c r="YL49" s="226">
        <v>500</v>
      </c>
      <c r="YM49" s="226">
        <v>66.75</v>
      </c>
      <c r="YN49" s="208">
        <f t="shared" si="1001"/>
        <v>33375</v>
      </c>
      <c r="YO49" s="157"/>
      <c r="YP49" s="226">
        <v>1000</v>
      </c>
      <c r="YQ49" s="226">
        <v>66.75</v>
      </c>
      <c r="YR49" s="208">
        <f t="shared" si="1002"/>
        <v>66750</v>
      </c>
      <c r="YS49" s="157"/>
      <c r="YT49" s="226">
        <v>1200</v>
      </c>
      <c r="YU49" s="226">
        <v>66.75</v>
      </c>
      <c r="YV49" s="208">
        <f t="shared" si="1003"/>
        <v>80100</v>
      </c>
      <c r="YW49" s="157"/>
      <c r="YX49" s="226">
        <v>1500</v>
      </c>
      <c r="YY49" s="226">
        <v>66.75</v>
      </c>
      <c r="YZ49" s="208">
        <f t="shared" si="1004"/>
        <v>100125</v>
      </c>
      <c r="ZA49" s="157"/>
      <c r="ZB49" s="226">
        <v>1500</v>
      </c>
      <c r="ZC49" s="226">
        <v>66.75</v>
      </c>
      <c r="ZD49" s="208">
        <f t="shared" si="1005"/>
        <v>100125</v>
      </c>
      <c r="ZE49" s="157"/>
      <c r="ZF49" s="226">
        <v>1800</v>
      </c>
      <c r="ZG49" s="226">
        <v>66.75</v>
      </c>
      <c r="ZH49" s="208">
        <f t="shared" si="1006"/>
        <v>120150</v>
      </c>
      <c r="ZI49" s="157"/>
      <c r="ZJ49" s="226">
        <v>1600</v>
      </c>
      <c r="ZK49" s="226">
        <v>67.27</v>
      </c>
      <c r="ZL49" s="208">
        <f t="shared" si="1007"/>
        <v>107632</v>
      </c>
      <c r="ZM49" s="157"/>
      <c r="ZN49" s="226">
        <v>1500</v>
      </c>
      <c r="ZO49" s="226">
        <v>67.27</v>
      </c>
      <c r="ZP49" s="208">
        <f t="shared" si="1008"/>
        <v>100905</v>
      </c>
      <c r="ZQ49" s="157"/>
      <c r="ZR49" s="226">
        <v>2000</v>
      </c>
      <c r="ZS49" s="226">
        <v>68.05</v>
      </c>
      <c r="ZT49" s="208">
        <f t="shared" si="1009"/>
        <v>136100</v>
      </c>
      <c r="ZU49" s="157"/>
      <c r="ZV49" s="226">
        <v>2000</v>
      </c>
      <c r="ZW49" s="226">
        <v>69.599999999999994</v>
      </c>
      <c r="ZX49" s="208">
        <f t="shared" si="1010"/>
        <v>139200</v>
      </c>
      <c r="ZY49" s="157"/>
      <c r="ZZ49" s="226">
        <v>2000</v>
      </c>
      <c r="AAA49" s="226">
        <v>69.599999999999994</v>
      </c>
      <c r="AAB49" s="208">
        <f t="shared" si="1011"/>
        <v>139200</v>
      </c>
      <c r="AAC49" s="157"/>
      <c r="AAD49" s="157"/>
      <c r="AAE49" s="157"/>
      <c r="AAF49" s="157"/>
      <c r="AAG49" s="157"/>
      <c r="AAH49" s="157"/>
      <c r="AAI49" s="157"/>
      <c r="AAJ49" s="157"/>
      <c r="AAK49" s="157"/>
      <c r="AAL49" s="157"/>
      <c r="AAM49" s="157"/>
      <c r="AAN49" s="157"/>
      <c r="AAO49" s="157"/>
      <c r="AAP49" s="157"/>
      <c r="AAQ49" s="157"/>
      <c r="AAR49" s="157"/>
      <c r="AAS49" s="157"/>
      <c r="AAT49" s="157"/>
      <c r="AAU49" s="157"/>
      <c r="AAV49" s="157"/>
      <c r="AAW49" s="157"/>
      <c r="AAX49" s="157"/>
      <c r="AAY49" s="157"/>
      <c r="AAZ49" s="157"/>
      <c r="ABA49" s="157"/>
      <c r="ABB49" s="125">
        <v>934.29300000000001</v>
      </c>
      <c r="ABC49" s="125">
        <v>62427.839999999997</v>
      </c>
      <c r="ABD49" s="125">
        <v>798.38</v>
      </c>
      <c r="ABE49" s="125">
        <v>53334.16</v>
      </c>
      <c r="ABF49" s="125">
        <v>744.37400000000002</v>
      </c>
      <c r="ABG49" s="125">
        <v>49815.76</v>
      </c>
      <c r="ABH49" s="125">
        <v>480.64800000000002</v>
      </c>
      <c r="ABI49" s="125">
        <v>32223.119999999999</v>
      </c>
      <c r="ABJ49" s="125">
        <v>891.08900000000006</v>
      </c>
      <c r="ABK49" s="125">
        <v>59540.4</v>
      </c>
      <c r="ABL49" s="125">
        <v>1116.1120000000001</v>
      </c>
      <c r="ABM49" s="125">
        <v>74596.399999999994</v>
      </c>
      <c r="ABN49" s="125">
        <v>1193.519</v>
      </c>
      <c r="ABO49" s="125">
        <v>79666.080000000002</v>
      </c>
      <c r="ABP49" s="125">
        <v>967.13099999999997</v>
      </c>
      <c r="ABQ49" s="125">
        <v>60200.159999999996</v>
      </c>
      <c r="ABR49" s="125">
        <v>1371.7370000000001</v>
      </c>
      <c r="ABS49" s="125">
        <v>91561.919999999998</v>
      </c>
      <c r="ABT49" s="125">
        <v>1781.278</v>
      </c>
      <c r="ABU49" s="125">
        <v>118898.32</v>
      </c>
      <c r="ABV49" s="125">
        <v>1876.6880000000001</v>
      </c>
      <c r="ABW49" s="125">
        <v>125266.8</v>
      </c>
      <c r="ABX49" s="125">
        <v>1643.5640000000001</v>
      </c>
      <c r="ABY49" s="125">
        <v>110556</v>
      </c>
      <c r="ABZ49" s="125">
        <v>2089.1089999999999</v>
      </c>
      <c r="ACA49" s="125">
        <v>145387.44</v>
      </c>
      <c r="ACB49" s="125"/>
      <c r="ACC49" s="125"/>
      <c r="ACD49" s="125"/>
      <c r="ACE49" s="125"/>
      <c r="ACF49" s="159"/>
      <c r="ACG49" s="159"/>
      <c r="ACH49" s="159"/>
      <c r="ACI49" s="159"/>
      <c r="ACJ49" s="159"/>
      <c r="ACK49" s="159"/>
      <c r="ACL49" s="159"/>
      <c r="ACM49" s="159"/>
      <c r="ACN49" s="159"/>
      <c r="ACO49" s="159"/>
      <c r="ACP49" s="159"/>
      <c r="ACQ49" s="159"/>
      <c r="ACR49" s="157">
        <v>448.245</v>
      </c>
      <c r="ACS49" s="228">
        <v>300</v>
      </c>
      <c r="ACT49" s="226">
        <v>66.75</v>
      </c>
      <c r="ACU49" s="225">
        <f t="shared" ref="ACU49" si="1053">ACS49*ACT49</f>
        <v>20025</v>
      </c>
      <c r="ACV49" s="157">
        <v>0</v>
      </c>
      <c r="ACW49" s="228">
        <v>300</v>
      </c>
      <c r="ACX49" s="226">
        <v>66.75</v>
      </c>
      <c r="ACY49" s="225">
        <f t="shared" ref="ACY49" si="1054">ACW49*ACX49</f>
        <v>20025</v>
      </c>
      <c r="ACZ49" s="157">
        <v>0</v>
      </c>
      <c r="ADA49" s="228">
        <v>300</v>
      </c>
      <c r="ADB49" s="226">
        <v>66.75</v>
      </c>
      <c r="ADC49" s="225">
        <f t="shared" ref="ADC49" si="1055">ADA49*ADB49</f>
        <v>20025</v>
      </c>
      <c r="ADD49" s="157"/>
      <c r="ADE49" s="228">
        <v>350</v>
      </c>
      <c r="ADF49" s="226">
        <v>66.75</v>
      </c>
      <c r="ADG49" s="225">
        <f t="shared" ref="ADG49" si="1056">ADE49*ADF49</f>
        <v>23362.5</v>
      </c>
      <c r="ADH49" s="157"/>
      <c r="ADI49" s="226">
        <v>450</v>
      </c>
      <c r="ADJ49" s="226">
        <v>66.75</v>
      </c>
      <c r="ADK49" s="225">
        <f t="shared" si="1016"/>
        <v>30037.5</v>
      </c>
      <c r="ADL49" s="157"/>
      <c r="ADM49" s="226">
        <v>350</v>
      </c>
      <c r="ADN49" s="226">
        <v>66.75</v>
      </c>
      <c r="ADO49" s="225">
        <f t="shared" si="1017"/>
        <v>23362.5</v>
      </c>
      <c r="ADP49" s="157"/>
      <c r="ADQ49" s="226">
        <v>350</v>
      </c>
      <c r="ADR49" s="226">
        <v>66.75</v>
      </c>
      <c r="ADS49" s="225">
        <f t="shared" si="1018"/>
        <v>23362.5</v>
      </c>
      <c r="ADT49" s="157"/>
      <c r="ADU49" s="226">
        <v>300</v>
      </c>
      <c r="ADV49" s="226">
        <v>64.88</v>
      </c>
      <c r="ADW49" s="225">
        <f t="shared" si="1019"/>
        <v>19464</v>
      </c>
      <c r="ADX49" s="157"/>
      <c r="ADY49" s="226">
        <v>550</v>
      </c>
      <c r="ADZ49" s="226">
        <v>66.599999999999994</v>
      </c>
      <c r="AEA49" s="225">
        <f t="shared" si="1020"/>
        <v>36630</v>
      </c>
      <c r="AEB49" s="157"/>
      <c r="AEC49" s="226">
        <v>500</v>
      </c>
      <c r="AED49" s="226">
        <v>61.82</v>
      </c>
      <c r="AEE49" s="225">
        <f t="shared" si="1021"/>
        <v>30910</v>
      </c>
      <c r="AEF49" s="157"/>
      <c r="AEG49" s="226">
        <v>500</v>
      </c>
      <c r="AEH49" s="226">
        <v>61.82</v>
      </c>
      <c r="AEI49" s="225">
        <f t="shared" si="1022"/>
        <v>30910</v>
      </c>
      <c r="AEJ49" s="157"/>
      <c r="AEK49" s="226">
        <v>300</v>
      </c>
      <c r="AEL49" s="226">
        <v>61.82</v>
      </c>
      <c r="AEM49" s="225">
        <f t="shared" si="1023"/>
        <v>18546</v>
      </c>
      <c r="AEN49" s="157"/>
      <c r="AEO49" s="157"/>
      <c r="AEP49" s="157"/>
      <c r="AEQ49" s="225">
        <f t="shared" si="1024"/>
        <v>0</v>
      </c>
      <c r="AER49" s="157">
        <v>0</v>
      </c>
      <c r="AES49" s="157"/>
      <c r="AET49" s="157"/>
      <c r="AEU49" s="225">
        <f t="shared" si="1025"/>
        <v>0</v>
      </c>
      <c r="AEV49" s="157">
        <v>0</v>
      </c>
      <c r="AEW49" s="157"/>
      <c r="AEX49" s="157"/>
      <c r="AEY49" s="225">
        <f t="shared" si="1026"/>
        <v>0</v>
      </c>
      <c r="AEZ49" s="157"/>
      <c r="AFA49" s="157"/>
      <c r="AFB49" s="157"/>
      <c r="AFC49" s="157"/>
      <c r="AFD49" s="157"/>
      <c r="AFE49" s="157"/>
      <c r="AFF49" s="157"/>
      <c r="AFG49" s="157"/>
      <c r="AFH49" s="157"/>
      <c r="AFI49" s="157"/>
      <c r="AFJ49" s="157"/>
      <c r="AFK49" s="157"/>
      <c r="AFL49" s="157"/>
      <c r="AFM49" s="157"/>
      <c r="AFN49" s="157"/>
      <c r="AFO49" s="157"/>
      <c r="AFP49" s="157"/>
      <c r="AFQ49" s="157"/>
      <c r="AFR49" s="157"/>
      <c r="AFS49" s="157"/>
      <c r="AFT49" s="157"/>
      <c r="AFU49" s="157"/>
      <c r="AFV49" s="157"/>
      <c r="AFW49" s="157"/>
      <c r="AFX49" s="157"/>
      <c r="AFY49" s="125">
        <v>421.24200000000002</v>
      </c>
      <c r="AFZ49" s="125">
        <v>28117.439999999999</v>
      </c>
      <c r="AGA49" s="125">
        <v>340.23399999999998</v>
      </c>
      <c r="AGB49" s="125">
        <v>22710.240000000002</v>
      </c>
      <c r="AGC49" s="125">
        <v>438.34399999999999</v>
      </c>
      <c r="AGD49" s="125">
        <v>29258.959999999999</v>
      </c>
      <c r="AGE49" s="125">
        <v>452.745</v>
      </c>
      <c r="AGF49" s="125">
        <v>30220.240000000002</v>
      </c>
      <c r="AGG49" s="125">
        <v>232.22299999999998</v>
      </c>
      <c r="AGH49" s="125">
        <v>15500.64</v>
      </c>
      <c r="AGI49" s="125">
        <v>386.13900000000001</v>
      </c>
      <c r="AGJ49" s="125">
        <v>25774.32</v>
      </c>
      <c r="AGK49" s="125">
        <v>453.64499999999998</v>
      </c>
      <c r="AGL49" s="125">
        <v>30280.32</v>
      </c>
      <c r="AGM49" s="125">
        <v>274.81200000000001</v>
      </c>
      <c r="AGN49" s="125">
        <v>17303.04</v>
      </c>
      <c r="AGO49" s="125">
        <v>489.649</v>
      </c>
      <c r="AGP49" s="125">
        <v>32608.82</v>
      </c>
      <c r="AGQ49" s="125">
        <v>291.62900000000002</v>
      </c>
      <c r="AGR49" s="125">
        <v>19416.12</v>
      </c>
      <c r="AGS49" s="125">
        <v>448.245</v>
      </c>
      <c r="AGT49" s="125">
        <v>29633.34</v>
      </c>
      <c r="AGU49" s="125">
        <v>329.43299999999999</v>
      </c>
      <c r="AGV49" s="125">
        <v>20384.82</v>
      </c>
      <c r="AGW49" s="125">
        <v>0</v>
      </c>
      <c r="AGX49" s="125">
        <v>0</v>
      </c>
      <c r="AGY49" s="125"/>
      <c r="AGZ49" s="125"/>
      <c r="AHA49" s="125"/>
      <c r="AHB49" s="125"/>
      <c r="AHC49" s="159"/>
      <c r="AHD49" s="159"/>
      <c r="AHE49" s="159"/>
      <c r="AHF49" s="159"/>
      <c r="AHG49" s="159"/>
      <c r="AHH49" s="159"/>
      <c r="AHI49" s="159"/>
      <c r="AHJ49" s="159"/>
      <c r="AHK49" s="159"/>
      <c r="AHL49" s="159"/>
      <c r="AHM49" s="159"/>
      <c r="AHN49" s="159"/>
      <c r="AHO49" s="225">
        <f t="shared" si="12"/>
        <v>5951.3949999999995</v>
      </c>
      <c r="AHP49" s="127">
        <f t="shared" si="13"/>
        <v>10470</v>
      </c>
      <c r="AHQ49" s="127">
        <f t="shared" si="14"/>
        <v>661221.1</v>
      </c>
      <c r="AHR49" s="225">
        <f t="shared" si="15"/>
        <v>4131.7110000000002</v>
      </c>
      <c r="AHS49" s="127">
        <f t="shared" si="16"/>
        <v>5650</v>
      </c>
      <c r="AHT49" s="127">
        <f t="shared" si="756"/>
        <v>355928.5</v>
      </c>
      <c r="AHU49" s="225">
        <f t="shared" si="757"/>
        <v>4131.7110000000002</v>
      </c>
      <c r="AHV49" s="127">
        <f t="shared" si="758"/>
        <v>3600</v>
      </c>
      <c r="AHW49" s="127">
        <f t="shared" si="759"/>
        <v>227875</v>
      </c>
      <c r="AHX49" s="225">
        <v>0</v>
      </c>
      <c r="AHY49" s="127">
        <f t="shared" si="760"/>
        <v>4700</v>
      </c>
      <c r="AHZ49" s="127">
        <f t="shared" si="656"/>
        <v>296737</v>
      </c>
      <c r="AIA49" s="225">
        <f>V49+EW49+JT49+OQ49+TN49+YK49+ADH49</f>
        <v>0</v>
      </c>
      <c r="AIB49" s="127">
        <f>W49+EX49+JU49+OR49+TO49+YL49+ADI49</f>
        <v>3250</v>
      </c>
      <c r="AIC49" s="127">
        <f>Y49+EZ49+JW49+OT49+TQ49+YN49+ADK49</f>
        <v>206723</v>
      </c>
      <c r="AID49" s="227">
        <f>Z49+FA49+JX49+OU49+TR49+YO49+ADL49</f>
        <v>0</v>
      </c>
      <c r="AIE49" s="127">
        <f>AA49+FB49+JY49+OV49+TS49+YP49+ADM49</f>
        <v>4250</v>
      </c>
      <c r="AIF49" s="127">
        <f>AC49+FD49+KA49+OX49+TU49+YR49+ADO49</f>
        <v>270720.5</v>
      </c>
      <c r="AIG49" s="227">
        <f>AD49+FE49+KB49+OY49+TV49+YS49+ADP49</f>
        <v>0</v>
      </c>
      <c r="AIH49" s="127">
        <f>SUM(AE49,FF49,KC49,OZ49,TW49,YT49,ADQ49)</f>
        <v>3320</v>
      </c>
      <c r="AII49" s="127">
        <f>SUM(AG49,FH49,KE49,PB49,TY49,YV49,ADS49)</f>
        <v>213651.8</v>
      </c>
      <c r="AIJ49" s="227">
        <f>SUM(AH49,FI49,KF49,PC49,TZ49,YW49,ADT49)</f>
        <v>0</v>
      </c>
      <c r="AIK49" s="127">
        <f>SUM(AI49,FJ49,KG49,PD49,UA49,YX49,ADU49)</f>
        <v>4100</v>
      </c>
      <c r="AIL49" s="127">
        <f>SUM(AK49,FL49,KI49,PF49,UC49,YZ49,ADW49)</f>
        <v>262736</v>
      </c>
      <c r="AIM49" s="227">
        <f>SUM(AL49,FM49,KJ49,PG49,UD49,ZA49,ADX49)</f>
        <v>0</v>
      </c>
      <c r="AIN49" s="127">
        <f>SUM(AM49,FN49,KK49,PH49,UE49,ZB49,ADY49)</f>
        <v>4600</v>
      </c>
      <c r="AIO49" s="127">
        <f>SUM(AO49,FP49,KM49,PJ49,UG49,ZD49,AEA49)</f>
        <v>295413.5</v>
      </c>
      <c r="AIP49" s="227">
        <f>AP49+FQ49+KN49+PK49+UH49+ZE49+AEB49</f>
        <v>0</v>
      </c>
      <c r="AIQ49" s="127">
        <f>AQ49+FR49+KO49+PL49+UI49+ZF49+AEC49</f>
        <v>5700</v>
      </c>
      <c r="AIR49" s="127">
        <f>AS49+FT49+KQ49+PN49+UK49+ZH49+AEE49</f>
        <v>342876</v>
      </c>
      <c r="AIS49" s="227">
        <f>AT49+FU49+KR49+PO49+UL49+ZI49+AEF49</f>
        <v>0</v>
      </c>
      <c r="AIT49" s="127">
        <f>AU49+FV49+KS49+PP49+UM49+ZJ49+AEG49</f>
        <v>5400</v>
      </c>
      <c r="AIU49" s="127">
        <f>AW49+FX49+KU49+PR49+UO49+ZL49+AEI49</f>
        <v>325128</v>
      </c>
      <c r="AIV49" s="227">
        <f>AX49+FY49+KV49+PS49+UP49+ZM49+AEJ49</f>
        <v>0</v>
      </c>
      <c r="AIW49" s="127">
        <f>AY49+FZ49+KW49+PT49+UQ49+ZN49+AEK49</f>
        <v>4200</v>
      </c>
      <c r="AIX49" s="127">
        <f>BA49+GB49+KY49+PV49+US49+ZP49+AEM49</f>
        <v>255955</v>
      </c>
      <c r="AIY49" s="227">
        <f>BB49+GC49+KZ49+PW49+UT49+ZQ49+AEN49</f>
        <v>0</v>
      </c>
      <c r="AIZ49" s="151">
        <f>BC49+GD49+LA49+PX49+UU49+ZR49+AEO49</f>
        <v>3400</v>
      </c>
      <c r="AJA49" s="127">
        <f>BE49+GF49+LC49+PZ49+UW49+ZT49+AEQ49</f>
        <v>215389.5</v>
      </c>
      <c r="AJB49" s="227">
        <f>BF49+GG49+LD49+QA49+UX49+ZU49+AER49</f>
        <v>0</v>
      </c>
      <c r="AJC49" s="127">
        <f>BG49+GH49+LE49+QB49+UY49+ZV49+AES49</f>
        <v>3250</v>
      </c>
      <c r="AJD49" s="127">
        <f>BI49+GJ49+LG49+QD49+VA49+ZX49+AEU49</f>
        <v>218152</v>
      </c>
      <c r="AJE49" s="227">
        <f>BJ49+GK49+LH49+QE49+VB49+ZY49+AEV49</f>
        <v>0</v>
      </c>
      <c r="AJF49" s="127">
        <f>BK49+GL49+LI49+QF49+VC49+ZZ49+AEW49</f>
        <v>4100</v>
      </c>
      <c r="AJG49" s="127">
        <f>BM49+GN49+LK49+QH49+VE49+AAB49+AEY49</f>
        <v>272268</v>
      </c>
      <c r="AJH49" s="142"/>
      <c r="AJI49" s="142"/>
      <c r="AJJ49" s="142"/>
      <c r="AJK49" s="142"/>
      <c r="AJL49" s="142"/>
      <c r="AJM49" s="142"/>
      <c r="AJN49" s="142"/>
      <c r="AJO49" s="142"/>
      <c r="AJP49" s="142"/>
      <c r="AJQ49" s="142"/>
      <c r="AJR49" s="142"/>
      <c r="AJS49" s="142"/>
      <c r="AJT49" s="142"/>
      <c r="AJU49" s="142"/>
      <c r="AJV49" s="142"/>
      <c r="AJW49" s="142"/>
      <c r="AJX49" s="142"/>
      <c r="AJY49" s="142"/>
      <c r="AJZ49" s="125">
        <f t="shared" si="42"/>
        <v>8769.5769999999993</v>
      </c>
      <c r="AKA49" s="125">
        <f t="shared" si="43"/>
        <v>552893.09</v>
      </c>
      <c r="AKB49" s="125">
        <v>4902.79</v>
      </c>
      <c r="AKC49" s="125">
        <v>310636.3</v>
      </c>
      <c r="AKD49" s="125">
        <v>4739.8740000000007</v>
      </c>
      <c r="AKE49" s="125">
        <v>300773.38</v>
      </c>
      <c r="AKF49" s="125">
        <f t="shared" si="761"/>
        <v>4210.6210000000001</v>
      </c>
      <c r="AKG49" s="125">
        <f t="shared" si="762"/>
        <v>266714.99</v>
      </c>
      <c r="AKH49" s="125">
        <f t="shared" si="763"/>
        <v>3684.069</v>
      </c>
      <c r="AKI49" s="125">
        <f t="shared" si="1027"/>
        <v>234640.78999999998</v>
      </c>
      <c r="AKJ49" s="125">
        <v>4445.5460000000003</v>
      </c>
      <c r="AKK49" s="125">
        <v>283779.98</v>
      </c>
      <c r="AKL49" s="125">
        <f>CY49+HZ49+MW49+RT49+WQ49+ABN49+AGK49</f>
        <v>4477.9480000000003</v>
      </c>
      <c r="AKM49" s="125">
        <f>CZ49+IA49+MX49+RU49+WR49+ABO49+AGL49</f>
        <v>286302.45</v>
      </c>
      <c r="AKN49" s="125">
        <f>SUM(DA49,IB49,MY49,RV49,WS49,ABP49,AGM49)</f>
        <v>3674.2069999999994</v>
      </c>
      <c r="AKO49" s="125">
        <f>SUM(DB49,IC49,MZ49,RW49,WT49,ABQ49,AGN49)</f>
        <v>223963.51</v>
      </c>
      <c r="AKP49" s="125">
        <f>SUM(DC49,ID49,NA49,RX49,WU49,ABR49,AGO49)</f>
        <v>4451.8450000000003</v>
      </c>
      <c r="AKQ49" s="125">
        <f>SUM(DD49,IE49,NB49,RY49,WV49,ABS49,AGP49)</f>
        <v>285446.59999999998</v>
      </c>
      <c r="AKR49" s="125">
        <f t="shared" ref="AKR49:ALA49" si="1057">DE49+IF49+NC49+RZ49+WW49+ABT49+AGQ49</f>
        <v>6072.0059999999994</v>
      </c>
      <c r="AKS49" s="125">
        <f t="shared" si="1057"/>
        <v>387483.13</v>
      </c>
      <c r="AKT49" s="125">
        <f t="shared" si="1057"/>
        <v>5951.3949999999995</v>
      </c>
      <c r="AKU49" s="125">
        <f t="shared" si="1057"/>
        <v>380593.59</v>
      </c>
      <c r="AKV49" s="125">
        <f t="shared" si="1057"/>
        <v>3999.9989999999998</v>
      </c>
      <c r="AKW49" s="125">
        <f t="shared" si="1057"/>
        <v>258096.48</v>
      </c>
      <c r="AKX49" s="125">
        <f t="shared" si="1057"/>
        <v>4131.7110000000002</v>
      </c>
      <c r="AKY49" s="125">
        <f t="shared" si="1057"/>
        <v>274376.09999999998</v>
      </c>
      <c r="AKZ49" s="125">
        <f t="shared" si="1057"/>
        <v>0</v>
      </c>
      <c r="ALA49" s="125">
        <f t="shared" si="1057"/>
        <v>0</v>
      </c>
      <c r="ALB49" s="159"/>
      <c r="ALC49" s="159"/>
      <c r="ALD49" s="159"/>
      <c r="ALE49" s="159"/>
      <c r="ALF49" s="159"/>
      <c r="ALG49" s="159"/>
      <c r="ALH49" s="159"/>
      <c r="ALI49" s="159"/>
      <c r="ALJ49" s="159"/>
      <c r="ALK49" s="159"/>
      <c r="ALL49" s="159"/>
      <c r="ALM49" s="159"/>
      <c r="ALN49" s="159"/>
      <c r="ALO49" s="159"/>
      <c r="ALP49" s="159"/>
      <c r="ALQ49" s="159"/>
      <c r="ALR49" s="159"/>
    </row>
    <row r="50" spans="1:1006" s="156" customFormat="1" ht="18" customHeight="1" outlineLevel="1" x14ac:dyDescent="0.25">
      <c r="A50" s="155"/>
      <c r="B50" s="155"/>
      <c r="C50" s="298" t="s">
        <v>456</v>
      </c>
      <c r="D50" s="142"/>
      <c r="E50" s="226"/>
      <c r="F50" s="226"/>
      <c r="G50" s="157"/>
      <c r="H50" s="157"/>
      <c r="I50" s="208"/>
      <c r="J50" s="226"/>
      <c r="K50" s="157"/>
      <c r="L50" s="157"/>
      <c r="M50" s="208"/>
      <c r="N50" s="226"/>
      <c r="O50" s="157"/>
      <c r="P50" s="157"/>
      <c r="Q50" s="208"/>
      <c r="R50" s="226"/>
      <c r="S50" s="157"/>
      <c r="T50" s="157"/>
      <c r="U50" s="208"/>
      <c r="V50" s="157"/>
      <c r="W50" s="157"/>
      <c r="X50" s="157"/>
      <c r="Y50" s="208"/>
      <c r="Z50" s="157"/>
      <c r="AA50" s="157"/>
      <c r="AB50" s="157"/>
      <c r="AC50" s="208"/>
      <c r="AD50" s="157"/>
      <c r="AE50" s="157"/>
      <c r="AF50" s="157"/>
      <c r="AG50" s="208"/>
      <c r="AH50" s="157"/>
      <c r="AI50" s="157"/>
      <c r="AJ50" s="157"/>
      <c r="AK50" s="208"/>
      <c r="AL50" s="157"/>
      <c r="AM50" s="157"/>
      <c r="AN50" s="157"/>
      <c r="AO50" s="208"/>
      <c r="AP50" s="157"/>
      <c r="AQ50" s="157"/>
      <c r="AR50" s="157"/>
      <c r="AS50" s="208"/>
      <c r="AT50" s="157"/>
      <c r="AU50" s="157"/>
      <c r="AV50" s="157"/>
      <c r="AW50" s="157"/>
      <c r="AX50" s="157"/>
      <c r="AY50" s="157"/>
      <c r="AZ50" s="157"/>
      <c r="BA50" s="157"/>
      <c r="BB50" s="157"/>
      <c r="BC50" s="157"/>
      <c r="BD50" s="157"/>
      <c r="BE50" s="157"/>
      <c r="BF50" s="157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253">
        <v>0</v>
      </c>
      <c r="CN50" s="159">
        <v>0</v>
      </c>
      <c r="CO50" s="253">
        <v>0</v>
      </c>
      <c r="CP50" s="159">
        <v>0</v>
      </c>
      <c r="CQ50" s="253">
        <v>0</v>
      </c>
      <c r="CR50" s="159">
        <v>0</v>
      </c>
      <c r="CS50" s="253">
        <v>0</v>
      </c>
      <c r="CT50" s="159">
        <v>0</v>
      </c>
      <c r="CU50" s="253">
        <v>0</v>
      </c>
      <c r="CV50" s="159">
        <v>0</v>
      </c>
      <c r="CW50" s="253"/>
      <c r="CX50" s="159"/>
      <c r="CY50" s="253"/>
      <c r="CZ50" s="159"/>
      <c r="DA50" s="253"/>
      <c r="DB50" s="159"/>
      <c r="DC50" s="253"/>
      <c r="DD50" s="159"/>
      <c r="DE50" s="253"/>
      <c r="DF50" s="159"/>
      <c r="DG50" s="253"/>
      <c r="DH50" s="159"/>
      <c r="DI50" s="253"/>
      <c r="DJ50" s="159"/>
      <c r="DK50" s="159"/>
      <c r="DL50" s="159"/>
      <c r="DM50" s="159"/>
      <c r="DN50" s="159"/>
      <c r="DO50" s="159"/>
      <c r="DP50" s="159"/>
      <c r="DQ50" s="159"/>
      <c r="DR50" s="159"/>
      <c r="DS50" s="159"/>
      <c r="DT50" s="159"/>
      <c r="DU50" s="159"/>
      <c r="DV50" s="159"/>
      <c r="DW50" s="159"/>
      <c r="DX50" s="159"/>
      <c r="DY50" s="159"/>
      <c r="DZ50" s="159"/>
      <c r="EA50" s="159"/>
      <c r="EB50" s="159"/>
      <c r="EC50" s="159"/>
      <c r="ED50" s="159"/>
      <c r="EE50" s="159"/>
      <c r="EF50" s="159"/>
      <c r="EG50" s="157"/>
      <c r="EH50" s="226"/>
      <c r="EI50" s="226"/>
      <c r="EJ50" s="226"/>
      <c r="EK50" s="157"/>
      <c r="EL50" s="226"/>
      <c r="EM50" s="226"/>
      <c r="EN50" s="226"/>
      <c r="EO50" s="157"/>
      <c r="EP50" s="226"/>
      <c r="EQ50" s="226"/>
      <c r="ER50" s="226"/>
      <c r="ES50" s="157"/>
      <c r="ET50" s="226"/>
      <c r="EU50" s="226"/>
      <c r="EV50" s="226"/>
      <c r="EW50" s="157"/>
      <c r="EX50" s="226"/>
      <c r="EY50" s="226"/>
      <c r="EZ50" s="226"/>
      <c r="FA50" s="157"/>
      <c r="FB50" s="226"/>
      <c r="FC50" s="226"/>
      <c r="FD50" s="226"/>
      <c r="FE50" s="157"/>
      <c r="FF50" s="226"/>
      <c r="FG50" s="226"/>
      <c r="FH50" s="226"/>
      <c r="FI50" s="157"/>
      <c r="FJ50" s="226"/>
      <c r="FK50" s="226"/>
      <c r="FL50" s="226"/>
      <c r="FM50" s="157"/>
      <c r="FN50" s="226"/>
      <c r="FO50" s="226"/>
      <c r="FP50" s="226"/>
      <c r="FQ50" s="157"/>
      <c r="FR50" s="226"/>
      <c r="FS50" s="226"/>
      <c r="FT50" s="226"/>
      <c r="FU50" s="157"/>
      <c r="FV50" s="226"/>
      <c r="FW50" s="226"/>
      <c r="FX50" s="226"/>
      <c r="FY50" s="157"/>
      <c r="FZ50" s="226"/>
      <c r="GA50" s="226"/>
      <c r="GB50" s="226"/>
      <c r="GC50" s="157"/>
      <c r="GD50" s="157"/>
      <c r="GE50" s="226"/>
      <c r="GF50" s="226"/>
      <c r="GG50" s="157"/>
      <c r="GH50" s="157"/>
      <c r="GI50" s="157"/>
      <c r="GJ50" s="226"/>
      <c r="GK50" s="157"/>
      <c r="GL50" s="157"/>
      <c r="GM50" s="157"/>
      <c r="GN50" s="226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25">
        <v>0</v>
      </c>
      <c r="HO50" s="125">
        <v>0</v>
      </c>
      <c r="HP50" s="125">
        <v>0</v>
      </c>
      <c r="HQ50" s="125">
        <v>0</v>
      </c>
      <c r="HR50" s="125"/>
      <c r="HS50" s="125"/>
      <c r="HT50" s="125"/>
      <c r="HU50" s="125"/>
      <c r="HV50" s="125"/>
      <c r="HW50" s="125"/>
      <c r="HX50" s="125"/>
      <c r="HY50" s="125"/>
      <c r="HZ50" s="125"/>
      <c r="IA50" s="125"/>
      <c r="IB50" s="125"/>
      <c r="IC50" s="125"/>
      <c r="ID50" s="125"/>
      <c r="IE50" s="125"/>
      <c r="IF50" s="125"/>
      <c r="IG50" s="125"/>
      <c r="IH50" s="125"/>
      <c r="II50" s="125"/>
      <c r="IJ50" s="125"/>
      <c r="IK50" s="125"/>
      <c r="IL50" s="125"/>
      <c r="IM50" s="125"/>
      <c r="IN50" s="125"/>
      <c r="IO50" s="125"/>
      <c r="IP50" s="125"/>
      <c r="IQ50" s="125"/>
      <c r="IR50" s="159"/>
      <c r="IS50" s="159"/>
      <c r="IT50" s="159"/>
      <c r="IU50" s="159"/>
      <c r="IV50" s="159"/>
      <c r="IW50" s="159"/>
      <c r="IX50" s="159"/>
      <c r="IY50" s="159"/>
      <c r="IZ50" s="159"/>
      <c r="JA50" s="159"/>
      <c r="JB50" s="159"/>
      <c r="JC50" s="159"/>
      <c r="JD50" s="157"/>
      <c r="JE50" s="226"/>
      <c r="JF50" s="226"/>
      <c r="JG50" s="226"/>
      <c r="JH50" s="157"/>
      <c r="JI50" s="226"/>
      <c r="JJ50" s="226"/>
      <c r="JK50" s="226"/>
      <c r="JL50" s="157"/>
      <c r="JM50" s="226"/>
      <c r="JN50" s="226"/>
      <c r="JO50" s="226"/>
      <c r="JP50" s="157"/>
      <c r="JQ50" s="226"/>
      <c r="JR50" s="226"/>
      <c r="JS50" s="226"/>
      <c r="JT50" s="157"/>
      <c r="JU50" s="226"/>
      <c r="JV50" s="226"/>
      <c r="JW50" s="226"/>
      <c r="JX50" s="157"/>
      <c r="JY50" s="226"/>
      <c r="JZ50" s="226"/>
      <c r="KA50" s="226"/>
      <c r="KB50" s="157"/>
      <c r="KC50" s="226"/>
      <c r="KD50" s="226"/>
      <c r="KE50" s="226"/>
      <c r="KF50" s="157"/>
      <c r="KG50" s="226"/>
      <c r="KH50" s="226"/>
      <c r="KI50" s="226"/>
      <c r="KJ50" s="157"/>
      <c r="KK50" s="226"/>
      <c r="KL50" s="226"/>
      <c r="KM50" s="226"/>
      <c r="KN50" s="157"/>
      <c r="KO50" s="226"/>
      <c r="KP50" s="226"/>
      <c r="KQ50" s="226"/>
      <c r="KR50" s="157"/>
      <c r="KS50" s="226"/>
      <c r="KT50" s="226"/>
      <c r="KU50" s="226"/>
      <c r="KV50" s="157"/>
      <c r="KW50" s="226"/>
      <c r="KX50" s="226"/>
      <c r="KY50" s="226"/>
      <c r="KZ50" s="157"/>
      <c r="LA50" s="226"/>
      <c r="LB50" s="226"/>
      <c r="LC50" s="226"/>
      <c r="LD50" s="157"/>
      <c r="LE50" s="226"/>
      <c r="LF50" s="226"/>
      <c r="LG50" s="226"/>
      <c r="LH50" s="157"/>
      <c r="LI50" s="226"/>
      <c r="LJ50" s="226"/>
      <c r="LK50" s="226"/>
      <c r="LL50" s="157"/>
      <c r="LM50" s="157"/>
      <c r="LN50" s="157"/>
      <c r="LO50" s="157"/>
      <c r="LP50" s="157"/>
      <c r="LQ50" s="157"/>
      <c r="LR50" s="157"/>
      <c r="LS50" s="157"/>
      <c r="LT50" s="157"/>
      <c r="LU50" s="157"/>
      <c r="LV50" s="157"/>
      <c r="LW50" s="157"/>
      <c r="LX50" s="157"/>
      <c r="LY50" s="157"/>
      <c r="LZ50" s="157"/>
      <c r="MA50" s="157"/>
      <c r="MB50" s="157"/>
      <c r="MC50" s="157"/>
      <c r="MD50" s="157"/>
      <c r="ME50" s="157"/>
      <c r="MF50" s="157"/>
      <c r="MG50" s="157"/>
      <c r="MH50" s="157"/>
      <c r="MI50" s="157"/>
      <c r="MJ50" s="157"/>
      <c r="MK50" s="125"/>
      <c r="ML50" s="125"/>
      <c r="MM50" s="125">
        <v>278.12799999999999</v>
      </c>
      <c r="MN50" s="125">
        <v>17350.349999999999</v>
      </c>
      <c r="MO50" s="125"/>
      <c r="MP50" s="125"/>
      <c r="MQ50" s="125"/>
      <c r="MR50" s="125"/>
      <c r="MS50" s="125">
        <v>13.500999999999999</v>
      </c>
      <c r="MT50" s="125">
        <v>842.25</v>
      </c>
      <c r="MU50" s="125"/>
      <c r="MV50" s="125"/>
      <c r="MW50" s="125"/>
      <c r="MX50" s="125"/>
      <c r="MY50" s="125"/>
      <c r="MZ50" s="125"/>
      <c r="NA50" s="125"/>
      <c r="NB50" s="125"/>
      <c r="NC50" s="125"/>
      <c r="ND50" s="125"/>
      <c r="NE50" s="125"/>
      <c r="NF50" s="125"/>
      <c r="NG50" s="125"/>
      <c r="NH50" s="125"/>
      <c r="NI50" s="125"/>
      <c r="NJ50" s="125"/>
      <c r="NK50" s="159"/>
      <c r="NL50" s="159"/>
      <c r="NM50" s="159"/>
      <c r="NN50" s="159"/>
      <c r="NO50" s="159"/>
      <c r="NP50" s="159"/>
      <c r="NQ50" s="159"/>
      <c r="NR50" s="159"/>
      <c r="NS50" s="159"/>
      <c r="NT50" s="159"/>
      <c r="NU50" s="159"/>
      <c r="NV50" s="159"/>
      <c r="NW50" s="159"/>
      <c r="NX50" s="159"/>
      <c r="NY50" s="159"/>
      <c r="NZ50" s="159"/>
      <c r="OA50" s="157"/>
      <c r="OB50" s="157"/>
      <c r="OC50" s="157"/>
      <c r="OD50" s="225"/>
      <c r="OE50" s="157"/>
      <c r="OF50" s="157"/>
      <c r="OG50" s="157"/>
      <c r="OH50" s="225"/>
      <c r="OI50" s="157"/>
      <c r="OJ50" s="157"/>
      <c r="OK50" s="157"/>
      <c r="OL50" s="225"/>
      <c r="OM50" s="157"/>
      <c r="ON50" s="157"/>
      <c r="OO50" s="157"/>
      <c r="OP50" s="225"/>
      <c r="OQ50" s="157"/>
      <c r="OR50" s="157"/>
      <c r="OS50" s="157"/>
      <c r="OT50" s="225"/>
      <c r="OU50" s="157"/>
      <c r="OV50" s="157"/>
      <c r="OW50" s="157"/>
      <c r="OX50" s="225"/>
      <c r="OY50" s="157"/>
      <c r="OZ50" s="157"/>
      <c r="PA50" s="157"/>
      <c r="PB50" s="225"/>
      <c r="PC50" s="157"/>
      <c r="PD50" s="157"/>
      <c r="PE50" s="157"/>
      <c r="PF50" s="225"/>
      <c r="PG50" s="157"/>
      <c r="PH50" s="157"/>
      <c r="PI50" s="157"/>
      <c r="PJ50" s="225"/>
      <c r="PK50" s="157"/>
      <c r="PL50" s="157"/>
      <c r="PM50" s="157"/>
      <c r="PN50" s="225"/>
      <c r="PO50" s="157"/>
      <c r="PP50" s="157"/>
      <c r="PQ50" s="157"/>
      <c r="PR50" s="225"/>
      <c r="PS50" s="157"/>
      <c r="PT50" s="157"/>
      <c r="PU50" s="157"/>
      <c r="PV50" s="225"/>
      <c r="PW50" s="157"/>
      <c r="PX50" s="157"/>
      <c r="PY50" s="157"/>
      <c r="PZ50" s="225"/>
      <c r="QA50" s="157"/>
      <c r="QB50" s="157"/>
      <c r="QC50" s="157"/>
      <c r="QD50" s="225"/>
      <c r="QE50" s="157"/>
      <c r="QF50" s="157"/>
      <c r="QG50" s="157"/>
      <c r="QH50" s="225"/>
      <c r="QI50" s="157"/>
      <c r="QJ50" s="157"/>
      <c r="QK50" s="157"/>
      <c r="QL50" s="157"/>
      <c r="QM50" s="157"/>
      <c r="QN50" s="157"/>
      <c r="QO50" s="157"/>
      <c r="QP50" s="157"/>
      <c r="QQ50" s="157"/>
      <c r="QR50" s="157"/>
      <c r="QS50" s="157"/>
      <c r="QT50" s="157"/>
      <c r="QU50" s="157"/>
      <c r="QV50" s="157"/>
      <c r="QW50" s="157"/>
      <c r="QX50" s="157"/>
      <c r="QY50" s="157"/>
      <c r="QZ50" s="157"/>
      <c r="RA50" s="157"/>
      <c r="RB50" s="157"/>
      <c r="RC50" s="157"/>
      <c r="RD50" s="157"/>
      <c r="RE50" s="157"/>
      <c r="RF50" s="157"/>
      <c r="RG50" s="157"/>
      <c r="RH50" s="159"/>
      <c r="RI50" s="159"/>
      <c r="RJ50" s="159"/>
      <c r="RK50" s="159"/>
      <c r="RL50" s="159"/>
      <c r="RM50" s="159"/>
      <c r="RN50" s="159"/>
      <c r="RO50" s="159"/>
      <c r="RP50" s="159"/>
      <c r="RQ50" s="159"/>
      <c r="RR50" s="159"/>
      <c r="RS50" s="159"/>
      <c r="RT50" s="159"/>
      <c r="RU50" s="159"/>
      <c r="RV50" s="159"/>
      <c r="RW50" s="159"/>
      <c r="RX50" s="159"/>
      <c r="RY50" s="159"/>
      <c r="RZ50" s="159"/>
      <c r="SA50" s="159"/>
      <c r="SB50" s="159"/>
      <c r="SC50" s="159"/>
      <c r="SD50" s="159"/>
      <c r="SE50" s="159"/>
      <c r="SF50" s="159"/>
      <c r="SG50" s="159"/>
      <c r="SH50" s="159"/>
      <c r="SI50" s="159"/>
      <c r="SJ50" s="159"/>
      <c r="SK50" s="159"/>
      <c r="SL50" s="159"/>
      <c r="SM50" s="159"/>
      <c r="SN50" s="159"/>
      <c r="SO50" s="159"/>
      <c r="SP50" s="159"/>
      <c r="SQ50" s="159"/>
      <c r="SR50" s="159"/>
      <c r="SS50" s="159"/>
      <c r="ST50" s="159"/>
      <c r="SU50" s="159"/>
      <c r="SV50" s="159"/>
      <c r="SW50" s="159"/>
      <c r="SX50" s="157"/>
      <c r="SY50" s="240">
        <v>0</v>
      </c>
      <c r="SZ50" s="226"/>
      <c r="TA50" s="226"/>
      <c r="TB50" s="157"/>
      <c r="TC50" s="240">
        <v>0</v>
      </c>
      <c r="TD50" s="226"/>
      <c r="TE50" s="226"/>
      <c r="TF50" s="157"/>
      <c r="TG50" s="240">
        <v>0</v>
      </c>
      <c r="TH50" s="226"/>
      <c r="TI50" s="226"/>
      <c r="TJ50" s="157"/>
      <c r="TK50" s="240">
        <v>0</v>
      </c>
      <c r="TL50" s="226"/>
      <c r="TM50" s="226"/>
      <c r="TN50" s="157"/>
      <c r="TO50" s="240"/>
      <c r="TP50" s="226"/>
      <c r="TQ50" s="226"/>
      <c r="TR50" s="157"/>
      <c r="TS50" s="240"/>
      <c r="TT50" s="226"/>
      <c r="TU50" s="226"/>
      <c r="TV50" s="157"/>
      <c r="TW50" s="240"/>
      <c r="TX50" s="226"/>
      <c r="TY50" s="226"/>
      <c r="TZ50" s="157"/>
      <c r="UA50" s="219"/>
      <c r="UB50" s="226"/>
      <c r="UC50" s="226"/>
      <c r="UD50" s="157"/>
      <c r="UE50" s="219"/>
      <c r="UF50" s="226"/>
      <c r="UG50" s="226"/>
      <c r="UH50" s="157"/>
      <c r="UI50" s="219"/>
      <c r="UJ50" s="226"/>
      <c r="UK50" s="226"/>
      <c r="UL50" s="157"/>
      <c r="UM50" s="219"/>
      <c r="UN50" s="226"/>
      <c r="UO50" s="226"/>
      <c r="UP50" s="157"/>
      <c r="UQ50" s="226"/>
      <c r="UR50" s="226"/>
      <c r="US50" s="226"/>
      <c r="UT50" s="157"/>
      <c r="UU50" s="226"/>
      <c r="UV50" s="226"/>
      <c r="UW50" s="226"/>
      <c r="UX50" s="157"/>
      <c r="UY50" s="226"/>
      <c r="UZ50" s="226"/>
      <c r="VA50" s="226"/>
      <c r="VB50" s="157"/>
      <c r="VC50" s="226"/>
      <c r="VD50" s="226"/>
      <c r="VE50" s="226"/>
      <c r="VF50" s="157"/>
      <c r="VG50" s="157"/>
      <c r="VH50" s="157"/>
      <c r="VI50" s="157"/>
      <c r="VJ50" s="157"/>
      <c r="VK50" s="157"/>
      <c r="VL50" s="157"/>
      <c r="VM50" s="157"/>
      <c r="VN50" s="157"/>
      <c r="VO50" s="157"/>
      <c r="VP50" s="157"/>
      <c r="VQ50" s="157"/>
      <c r="VR50" s="157"/>
      <c r="VS50" s="157"/>
      <c r="VT50" s="157"/>
      <c r="VU50" s="157"/>
      <c r="VV50" s="157"/>
      <c r="VW50" s="157"/>
      <c r="VX50" s="157"/>
      <c r="VY50" s="157"/>
      <c r="VZ50" s="157"/>
      <c r="WA50" s="157"/>
      <c r="WB50" s="157"/>
      <c r="WC50" s="157"/>
      <c r="WD50" s="157"/>
      <c r="WE50" s="125"/>
      <c r="WF50" s="125"/>
      <c r="WG50" s="125">
        <v>8.1010000000000009</v>
      </c>
      <c r="WH50" s="125">
        <v>496.53</v>
      </c>
      <c r="WI50" s="125"/>
      <c r="WJ50" s="125"/>
      <c r="WK50" s="125"/>
      <c r="WL50" s="125"/>
      <c r="WM50" s="125"/>
      <c r="WN50" s="125"/>
      <c r="WO50" s="125"/>
      <c r="WP50" s="125"/>
      <c r="WQ50" s="125"/>
      <c r="WR50" s="125"/>
      <c r="WS50" s="125"/>
      <c r="WT50" s="125"/>
      <c r="WU50" s="125"/>
      <c r="WV50" s="125"/>
      <c r="WW50" s="125"/>
      <c r="WX50" s="125"/>
      <c r="WY50" s="125"/>
      <c r="WZ50" s="125"/>
      <c r="XA50" s="125"/>
      <c r="XB50" s="125"/>
      <c r="XC50" s="125"/>
      <c r="XD50" s="125"/>
      <c r="XE50" s="125"/>
      <c r="XF50" s="125"/>
      <c r="XG50" s="125"/>
      <c r="XH50" s="125"/>
      <c r="XI50" s="159"/>
      <c r="XJ50" s="159"/>
      <c r="XK50" s="159"/>
      <c r="XL50" s="159"/>
      <c r="XM50" s="159"/>
      <c r="XN50" s="159"/>
      <c r="XO50" s="159"/>
      <c r="XP50" s="159"/>
      <c r="XQ50" s="159"/>
      <c r="XR50" s="159"/>
      <c r="XS50" s="159"/>
      <c r="XT50" s="159"/>
      <c r="XU50" s="157"/>
      <c r="XV50" s="226"/>
      <c r="XW50" s="226"/>
      <c r="XX50" s="208"/>
      <c r="XY50" s="157"/>
      <c r="XZ50" s="226"/>
      <c r="YA50" s="226"/>
      <c r="YB50" s="208"/>
      <c r="YC50" s="157"/>
      <c r="YD50" s="226"/>
      <c r="YE50" s="226"/>
      <c r="YF50" s="208"/>
      <c r="YG50" s="157"/>
      <c r="YH50" s="226"/>
      <c r="YI50" s="226"/>
      <c r="YJ50" s="208"/>
      <c r="YK50" s="157"/>
      <c r="YL50" s="226"/>
      <c r="YM50" s="226"/>
      <c r="YN50" s="208"/>
      <c r="YO50" s="157"/>
      <c r="YP50" s="226"/>
      <c r="YQ50" s="226"/>
      <c r="YR50" s="208"/>
      <c r="YS50" s="157"/>
      <c r="YT50" s="226"/>
      <c r="YU50" s="226"/>
      <c r="YV50" s="208"/>
      <c r="YW50" s="157"/>
      <c r="YX50" s="226"/>
      <c r="YY50" s="226"/>
      <c r="YZ50" s="208"/>
      <c r="ZA50" s="157"/>
      <c r="ZB50" s="226"/>
      <c r="ZC50" s="226"/>
      <c r="ZD50" s="208"/>
      <c r="ZE50" s="157"/>
      <c r="ZF50" s="226"/>
      <c r="ZG50" s="226"/>
      <c r="ZH50" s="208"/>
      <c r="ZI50" s="157"/>
      <c r="ZJ50" s="226"/>
      <c r="ZK50" s="226"/>
      <c r="ZL50" s="208"/>
      <c r="ZM50" s="157"/>
      <c r="ZN50" s="226"/>
      <c r="ZO50" s="226"/>
      <c r="ZP50" s="208"/>
      <c r="ZQ50" s="157"/>
      <c r="ZR50" s="226"/>
      <c r="ZS50" s="226"/>
      <c r="ZT50" s="208"/>
      <c r="ZU50" s="157"/>
      <c r="ZV50" s="226"/>
      <c r="ZW50" s="226"/>
      <c r="ZX50" s="208"/>
      <c r="ZY50" s="157"/>
      <c r="ZZ50" s="226"/>
      <c r="AAA50" s="226"/>
      <c r="AAB50" s="208"/>
      <c r="AAC50" s="157"/>
      <c r="AAD50" s="157"/>
      <c r="AAE50" s="157"/>
      <c r="AAF50" s="157"/>
      <c r="AAG50" s="157"/>
      <c r="AAH50" s="157"/>
      <c r="AAI50" s="157"/>
      <c r="AAJ50" s="157"/>
      <c r="AAK50" s="157"/>
      <c r="AAL50" s="157"/>
      <c r="AAM50" s="157"/>
      <c r="AAN50" s="157"/>
      <c r="AAO50" s="157"/>
      <c r="AAP50" s="157"/>
      <c r="AAQ50" s="157"/>
      <c r="AAR50" s="157"/>
      <c r="AAS50" s="157"/>
      <c r="AAT50" s="157"/>
      <c r="AAU50" s="157"/>
      <c r="AAV50" s="157"/>
      <c r="AAW50" s="157"/>
      <c r="AAX50" s="157"/>
      <c r="AAY50" s="157"/>
      <c r="AAZ50" s="157"/>
      <c r="ABA50" s="157"/>
      <c r="ABB50" s="125"/>
      <c r="ABC50" s="125"/>
      <c r="ABD50" s="125"/>
      <c r="ABE50" s="125"/>
      <c r="ABF50" s="125"/>
      <c r="ABG50" s="125"/>
      <c r="ABH50" s="125"/>
      <c r="ABI50" s="125"/>
      <c r="ABJ50" s="125"/>
      <c r="ABK50" s="125"/>
      <c r="ABL50" s="125"/>
      <c r="ABM50" s="125"/>
      <c r="ABN50" s="125"/>
      <c r="ABO50" s="125"/>
      <c r="ABP50" s="125"/>
      <c r="ABQ50" s="125"/>
      <c r="ABR50" s="125"/>
      <c r="ABS50" s="125"/>
      <c r="ABT50" s="125"/>
      <c r="ABU50" s="125"/>
      <c r="ABV50" s="125"/>
      <c r="ABW50" s="125"/>
      <c r="ABX50" s="125"/>
      <c r="ABY50" s="125"/>
      <c r="ABZ50" s="125"/>
      <c r="ACA50" s="125"/>
      <c r="ACB50" s="125"/>
      <c r="ACC50" s="125"/>
      <c r="ACD50" s="125"/>
      <c r="ACE50" s="125"/>
      <c r="ACF50" s="159"/>
      <c r="ACG50" s="159"/>
      <c r="ACH50" s="159"/>
      <c r="ACI50" s="159"/>
      <c r="ACJ50" s="159"/>
      <c r="ACK50" s="159"/>
      <c r="ACL50" s="159"/>
      <c r="ACM50" s="159"/>
      <c r="ACN50" s="159"/>
      <c r="ACO50" s="159"/>
      <c r="ACP50" s="159"/>
      <c r="ACQ50" s="159"/>
      <c r="ACR50" s="157"/>
      <c r="ACS50" s="228"/>
      <c r="ACT50" s="226"/>
      <c r="ACU50" s="225"/>
      <c r="ACV50" s="157"/>
      <c r="ACW50" s="228"/>
      <c r="ACX50" s="226"/>
      <c r="ACY50" s="225"/>
      <c r="ACZ50" s="157"/>
      <c r="ADA50" s="228"/>
      <c r="ADB50" s="226"/>
      <c r="ADC50" s="225"/>
      <c r="ADD50" s="157"/>
      <c r="ADE50" s="228"/>
      <c r="ADF50" s="226"/>
      <c r="ADG50" s="225"/>
      <c r="ADH50" s="157"/>
      <c r="ADI50" s="226"/>
      <c r="ADJ50" s="226"/>
      <c r="ADK50" s="225"/>
      <c r="ADL50" s="157"/>
      <c r="ADM50" s="226"/>
      <c r="ADN50" s="226"/>
      <c r="ADO50" s="225"/>
      <c r="ADP50" s="157"/>
      <c r="ADQ50" s="226"/>
      <c r="ADR50" s="226"/>
      <c r="ADS50" s="225"/>
      <c r="ADT50" s="157"/>
      <c r="ADU50" s="226"/>
      <c r="ADV50" s="226"/>
      <c r="ADW50" s="225"/>
      <c r="ADX50" s="157"/>
      <c r="ADY50" s="226"/>
      <c r="ADZ50" s="226"/>
      <c r="AEA50" s="225"/>
      <c r="AEB50" s="157"/>
      <c r="AEC50" s="226"/>
      <c r="AED50" s="226"/>
      <c r="AEE50" s="225"/>
      <c r="AEF50" s="157"/>
      <c r="AEG50" s="226"/>
      <c r="AEH50" s="226"/>
      <c r="AEI50" s="225"/>
      <c r="AEJ50" s="157"/>
      <c r="AEK50" s="226"/>
      <c r="AEL50" s="226"/>
      <c r="AEM50" s="225"/>
      <c r="AEN50" s="157"/>
      <c r="AEO50" s="157"/>
      <c r="AEP50" s="157"/>
      <c r="AEQ50" s="225"/>
      <c r="AER50" s="157"/>
      <c r="AES50" s="157"/>
      <c r="AET50" s="157"/>
      <c r="AEU50" s="225"/>
      <c r="AEV50" s="157"/>
      <c r="AEW50" s="157"/>
      <c r="AEX50" s="157"/>
      <c r="AEY50" s="225"/>
      <c r="AEZ50" s="157"/>
      <c r="AFA50" s="157"/>
      <c r="AFB50" s="157"/>
      <c r="AFC50" s="157"/>
      <c r="AFD50" s="157"/>
      <c r="AFE50" s="157"/>
      <c r="AFF50" s="157"/>
      <c r="AFG50" s="157"/>
      <c r="AFH50" s="157"/>
      <c r="AFI50" s="157"/>
      <c r="AFJ50" s="157"/>
      <c r="AFK50" s="157"/>
      <c r="AFL50" s="157"/>
      <c r="AFM50" s="157"/>
      <c r="AFN50" s="157"/>
      <c r="AFO50" s="157"/>
      <c r="AFP50" s="157"/>
      <c r="AFQ50" s="157"/>
      <c r="AFR50" s="157"/>
      <c r="AFS50" s="157"/>
      <c r="AFT50" s="157"/>
      <c r="AFU50" s="157"/>
      <c r="AFV50" s="157"/>
      <c r="AFW50" s="157"/>
      <c r="AFX50" s="157"/>
      <c r="AFY50" s="125">
        <v>0</v>
      </c>
      <c r="AFZ50" s="125">
        <v>0</v>
      </c>
      <c r="AGA50" s="125">
        <v>0</v>
      </c>
      <c r="AGB50" s="125">
        <v>0</v>
      </c>
      <c r="AGC50" s="125"/>
      <c r="AGD50" s="125"/>
      <c r="AGE50" s="125"/>
      <c r="AGF50" s="125"/>
      <c r="AGG50" s="125"/>
      <c r="AGH50" s="125"/>
      <c r="AGI50" s="125"/>
      <c r="AGJ50" s="125"/>
      <c r="AGK50" s="125"/>
      <c r="AGL50" s="125"/>
      <c r="AGM50" s="125"/>
      <c r="AGN50" s="125"/>
      <c r="AGO50" s="125"/>
      <c r="AGP50" s="125"/>
      <c r="AGQ50" s="125"/>
      <c r="AGR50" s="125"/>
      <c r="AGS50" s="125"/>
      <c r="AGT50" s="125"/>
      <c r="AGU50" s="125"/>
      <c r="AGV50" s="125"/>
      <c r="AGW50" s="125"/>
      <c r="AGX50" s="125"/>
      <c r="AGY50" s="125"/>
      <c r="AGZ50" s="125"/>
      <c r="AHA50" s="125"/>
      <c r="AHB50" s="125"/>
      <c r="AHC50" s="159"/>
      <c r="AHD50" s="159"/>
      <c r="AHE50" s="159"/>
      <c r="AHF50" s="159"/>
      <c r="AHG50" s="159"/>
      <c r="AHH50" s="159"/>
      <c r="AHI50" s="159"/>
      <c r="AHJ50" s="159"/>
      <c r="AHK50" s="159"/>
      <c r="AHL50" s="159"/>
      <c r="AHM50" s="159"/>
      <c r="AHN50" s="159"/>
      <c r="AHO50" s="225">
        <f t="shared" si="12"/>
        <v>0</v>
      </c>
      <c r="AHP50" s="127">
        <f t="shared" si="13"/>
        <v>0</v>
      </c>
      <c r="AHQ50" s="127">
        <f t="shared" si="14"/>
        <v>0</v>
      </c>
      <c r="AHR50" s="225">
        <f t="shared" si="15"/>
        <v>0</v>
      </c>
      <c r="AHS50" s="127">
        <f t="shared" si="16"/>
        <v>0</v>
      </c>
      <c r="AHT50" s="127">
        <f t="shared" si="756"/>
        <v>0</v>
      </c>
      <c r="AHU50" s="225">
        <f t="shared" si="757"/>
        <v>0</v>
      </c>
      <c r="AHV50" s="127">
        <f t="shared" si="758"/>
        <v>0</v>
      </c>
      <c r="AHW50" s="127">
        <f t="shared" si="759"/>
        <v>0</v>
      </c>
      <c r="AHX50" s="225"/>
      <c r="AHY50" s="127">
        <f t="shared" si="760"/>
        <v>0</v>
      </c>
      <c r="AHZ50" s="127">
        <f t="shared" si="656"/>
        <v>0</v>
      </c>
      <c r="AIA50" s="225"/>
      <c r="AIB50" s="127"/>
      <c r="AIC50" s="127"/>
      <c r="AID50" s="227"/>
      <c r="AIE50" s="127"/>
      <c r="AIF50" s="127"/>
      <c r="AIG50" s="227"/>
      <c r="AIH50" s="127"/>
      <c r="AII50" s="127"/>
      <c r="AIJ50" s="227"/>
      <c r="AIK50" s="127"/>
      <c r="AIL50" s="127"/>
      <c r="AIM50" s="227"/>
      <c r="AIN50" s="127"/>
      <c r="AIO50" s="127"/>
      <c r="AIP50" s="227"/>
      <c r="AIQ50" s="127"/>
      <c r="AIR50" s="127"/>
      <c r="AIS50" s="227"/>
      <c r="AIT50" s="127"/>
      <c r="AIU50" s="127"/>
      <c r="AIV50" s="227"/>
      <c r="AIW50" s="127"/>
      <c r="AIX50" s="127"/>
      <c r="AIY50" s="227"/>
      <c r="AIZ50" s="151"/>
      <c r="AJA50" s="127"/>
      <c r="AJB50" s="227"/>
      <c r="AJC50" s="127"/>
      <c r="AJD50" s="127"/>
      <c r="AJE50" s="227"/>
      <c r="AJF50" s="127"/>
      <c r="AJG50" s="127"/>
      <c r="AJH50" s="142"/>
      <c r="AJI50" s="142"/>
      <c r="AJJ50" s="142"/>
      <c r="AJK50" s="142"/>
      <c r="AJL50" s="142"/>
      <c r="AJM50" s="142"/>
      <c r="AJN50" s="142"/>
      <c r="AJO50" s="142"/>
      <c r="AJP50" s="142"/>
      <c r="AJQ50" s="142"/>
      <c r="AJR50" s="142"/>
      <c r="AJS50" s="142"/>
      <c r="AJT50" s="142"/>
      <c r="AJU50" s="142"/>
      <c r="AJV50" s="142"/>
      <c r="AJW50" s="142"/>
      <c r="AJX50" s="142"/>
      <c r="AJY50" s="142"/>
      <c r="AJZ50" s="125">
        <f t="shared" si="42"/>
        <v>0</v>
      </c>
      <c r="AKA50" s="125">
        <f t="shared" si="43"/>
        <v>0</v>
      </c>
      <c r="AKB50" s="125">
        <v>286.22899999999998</v>
      </c>
      <c r="AKC50" s="125">
        <v>17846.879999999997</v>
      </c>
      <c r="AKD50" s="125">
        <v>0</v>
      </c>
      <c r="AKE50" s="125">
        <v>0</v>
      </c>
      <c r="AKF50" s="125">
        <f t="shared" si="761"/>
        <v>0</v>
      </c>
      <c r="AKG50" s="125">
        <f t="shared" si="762"/>
        <v>0</v>
      </c>
      <c r="AKH50" s="125">
        <f t="shared" si="763"/>
        <v>13.500999999999999</v>
      </c>
      <c r="AKI50" s="125">
        <f t="shared" si="1027"/>
        <v>842.25</v>
      </c>
      <c r="AKJ50" s="125"/>
      <c r="AKK50" s="125"/>
      <c r="AKL50" s="125"/>
      <c r="AKM50" s="125"/>
      <c r="AKN50" s="125"/>
      <c r="AKO50" s="125"/>
      <c r="AKP50" s="125"/>
      <c r="AKQ50" s="125"/>
      <c r="AKR50" s="125"/>
      <c r="AKS50" s="125"/>
      <c r="AKT50" s="125"/>
      <c r="AKU50" s="125"/>
      <c r="AKV50" s="125"/>
      <c r="AKW50" s="125"/>
      <c r="AKX50" s="125"/>
      <c r="AKY50" s="125"/>
      <c r="AKZ50" s="125"/>
      <c r="ALA50" s="125"/>
      <c r="ALB50" s="159"/>
      <c r="ALC50" s="159"/>
      <c r="ALD50" s="159"/>
      <c r="ALE50" s="159"/>
      <c r="ALF50" s="159"/>
      <c r="ALG50" s="159"/>
      <c r="ALH50" s="159"/>
      <c r="ALI50" s="159"/>
      <c r="ALJ50" s="159"/>
      <c r="ALK50" s="159"/>
      <c r="ALL50" s="159"/>
      <c r="ALM50" s="159"/>
      <c r="ALN50" s="159"/>
      <c r="ALO50" s="159"/>
      <c r="ALP50" s="159"/>
      <c r="ALQ50" s="159"/>
      <c r="ALR50" s="159"/>
    </row>
    <row r="51" spans="1:1006" s="115" customFormat="1" ht="18" customHeight="1" outlineLevel="1" x14ac:dyDescent="0.25">
      <c r="A51" s="120"/>
      <c r="B51" s="120"/>
      <c r="C51" s="297" t="s">
        <v>471</v>
      </c>
      <c r="D51" s="178"/>
      <c r="E51" s="208">
        <v>12200</v>
      </c>
      <c r="F51" s="208">
        <v>0</v>
      </c>
      <c r="G51" s="225"/>
      <c r="H51" s="225">
        <v>36.999999999999993</v>
      </c>
      <c r="I51" s="208">
        <f t="shared" ref="I51:I62" si="1058">G51*H51</f>
        <v>0</v>
      </c>
      <c r="J51" s="208">
        <v>0</v>
      </c>
      <c r="K51" s="225"/>
      <c r="L51" s="225">
        <v>36.999999999999993</v>
      </c>
      <c r="M51" s="208">
        <f t="shared" ref="M51:M62" si="1059">K51*L51</f>
        <v>0</v>
      </c>
      <c r="N51" s="208">
        <v>0</v>
      </c>
      <c r="O51" s="225"/>
      <c r="P51" s="225">
        <v>36.999999999999993</v>
      </c>
      <c r="Q51" s="208">
        <f t="shared" ref="Q51:Q62" si="1060">O51*P51</f>
        <v>0</v>
      </c>
      <c r="R51" s="208">
        <v>0</v>
      </c>
      <c r="S51" s="225"/>
      <c r="T51" s="225">
        <v>36.999999999999993</v>
      </c>
      <c r="U51" s="208">
        <f t="shared" ref="U51:U62" si="1061">S51*T51</f>
        <v>0</v>
      </c>
      <c r="V51" s="208">
        <v>0</v>
      </c>
      <c r="W51" s="225"/>
      <c r="X51" s="225">
        <v>36.999999999999993</v>
      </c>
      <c r="Y51" s="208">
        <f t="shared" si="931"/>
        <v>0</v>
      </c>
      <c r="Z51" s="208">
        <v>0</v>
      </c>
      <c r="AA51" s="225"/>
      <c r="AB51" s="225">
        <v>36.999999999999993</v>
      </c>
      <c r="AC51" s="208">
        <f t="shared" si="932"/>
        <v>0</v>
      </c>
      <c r="AD51" s="208">
        <v>0</v>
      </c>
      <c r="AE51" s="225"/>
      <c r="AF51" s="225">
        <v>36.999999999999993</v>
      </c>
      <c r="AG51" s="208">
        <f t="shared" si="933"/>
        <v>0</v>
      </c>
      <c r="AH51" s="208">
        <v>0</v>
      </c>
      <c r="AI51" s="225"/>
      <c r="AJ51" s="225">
        <v>36.999999999999993</v>
      </c>
      <c r="AK51" s="208">
        <f t="shared" si="934"/>
        <v>0</v>
      </c>
      <c r="AL51" s="208">
        <v>0</v>
      </c>
      <c r="AM51" s="225"/>
      <c r="AN51" s="225">
        <v>36.999999999999993</v>
      </c>
      <c r="AO51" s="208">
        <f t="shared" si="935"/>
        <v>0</v>
      </c>
      <c r="AP51" s="208">
        <v>0</v>
      </c>
      <c r="AQ51" s="225"/>
      <c r="AR51" s="225">
        <v>36.999999999999993</v>
      </c>
      <c r="AS51" s="208">
        <f t="shared" si="936"/>
        <v>0</v>
      </c>
      <c r="AT51" s="208">
        <v>0</v>
      </c>
      <c r="AU51" s="225"/>
      <c r="AV51" s="225">
        <v>36.999999999999993</v>
      </c>
      <c r="AW51" s="208">
        <f t="shared" ref="AW51:AW62" si="1062">AU51*AV51</f>
        <v>0</v>
      </c>
      <c r="AX51" s="208">
        <v>0</v>
      </c>
      <c r="AY51" s="225"/>
      <c r="AZ51" s="225">
        <v>36.999999999999993</v>
      </c>
      <c r="BA51" s="208">
        <f t="shared" ref="BA51:BA62" si="1063">AY51*AZ51</f>
        <v>0</v>
      </c>
      <c r="BB51" s="208">
        <v>0</v>
      </c>
      <c r="BC51" s="225"/>
      <c r="BD51" s="225">
        <v>36.999999999999993</v>
      </c>
      <c r="BE51" s="208">
        <f t="shared" ref="BE51:BE62" si="1064">BC51*BD51</f>
        <v>0</v>
      </c>
      <c r="BF51" s="208">
        <v>0</v>
      </c>
      <c r="BG51" s="225"/>
      <c r="BH51" s="225">
        <v>36.999999999999993</v>
      </c>
      <c r="BI51" s="208">
        <f t="shared" ref="BI51:BI62" si="1065">BG51*BH51</f>
        <v>0</v>
      </c>
      <c r="BJ51" s="208">
        <v>0</v>
      </c>
      <c r="BK51" s="225"/>
      <c r="BL51" s="225">
        <v>36.999999999999993</v>
      </c>
      <c r="BM51" s="208">
        <f t="shared" ref="BM51:BM62" si="1066">BK51*BL51</f>
        <v>0</v>
      </c>
      <c r="BN51" s="208">
        <v>0</v>
      </c>
      <c r="BO51" s="225"/>
      <c r="BP51" s="225">
        <v>36.999999999999993</v>
      </c>
      <c r="BQ51" s="208">
        <f t="shared" ref="BQ51:BQ62" si="1067">BO51*BP51</f>
        <v>0</v>
      </c>
      <c r="BR51" s="208">
        <v>0</v>
      </c>
      <c r="BS51" s="225"/>
      <c r="BT51" s="225">
        <v>36.999999999999993</v>
      </c>
      <c r="BU51" s="208">
        <f t="shared" ref="BU51:BU62" si="1068">BS51*BT51</f>
        <v>0</v>
      </c>
      <c r="BV51" s="208">
        <v>0</v>
      </c>
      <c r="BW51" s="225"/>
      <c r="BX51" s="225">
        <v>36.999999999999993</v>
      </c>
      <c r="BY51" s="208">
        <f t="shared" ref="BY51:BY62" si="1069">BW51*BX51</f>
        <v>0</v>
      </c>
      <c r="BZ51" s="208"/>
      <c r="CA51" s="225"/>
      <c r="CB51" s="225">
        <v>36.999999999999993</v>
      </c>
      <c r="CC51" s="208">
        <f t="shared" ref="CC51:CC62" si="1070">CA51*CB51</f>
        <v>0</v>
      </c>
      <c r="CD51" s="225"/>
      <c r="CE51" s="225">
        <v>36.999999999999993</v>
      </c>
      <c r="CF51" s="208">
        <f t="shared" ref="CF51:CF62" si="1071">CD51*CE51</f>
        <v>0</v>
      </c>
      <c r="CG51" s="225"/>
      <c r="CH51" s="225">
        <v>36.999999999999993</v>
      </c>
      <c r="CI51" s="226">
        <f>CG51*CH51</f>
        <v>0</v>
      </c>
      <c r="CJ51" s="226"/>
      <c r="CK51" s="226">
        <v>36.999999999999993</v>
      </c>
      <c r="CL51" s="226">
        <v>0</v>
      </c>
      <c r="CM51" s="253">
        <v>0</v>
      </c>
      <c r="CN51" s="253">
        <v>0</v>
      </c>
      <c r="CO51" s="253">
        <v>0</v>
      </c>
      <c r="CP51" s="253">
        <v>0</v>
      </c>
      <c r="CQ51" s="253">
        <v>0</v>
      </c>
      <c r="CR51" s="253">
        <v>0</v>
      </c>
      <c r="CS51" s="253">
        <v>0</v>
      </c>
      <c r="CT51" s="253">
        <v>0</v>
      </c>
      <c r="CU51" s="253">
        <v>0</v>
      </c>
      <c r="CV51" s="253">
        <v>0</v>
      </c>
      <c r="CW51" s="253">
        <v>0</v>
      </c>
      <c r="CX51" s="253">
        <v>0</v>
      </c>
      <c r="CY51" s="253">
        <v>0</v>
      </c>
      <c r="CZ51" s="253">
        <v>0</v>
      </c>
      <c r="DA51" s="253">
        <v>0</v>
      </c>
      <c r="DB51" s="253">
        <v>0</v>
      </c>
      <c r="DC51" s="253">
        <v>0</v>
      </c>
      <c r="DD51" s="253">
        <v>0</v>
      </c>
      <c r="DE51" s="253">
        <v>0</v>
      </c>
      <c r="DF51" s="253">
        <v>0</v>
      </c>
      <c r="DG51" s="253">
        <v>0</v>
      </c>
      <c r="DH51" s="253">
        <v>0</v>
      </c>
      <c r="DI51" s="253">
        <v>0</v>
      </c>
      <c r="DJ51" s="253">
        <v>0</v>
      </c>
      <c r="DK51" s="253">
        <v>0</v>
      </c>
      <c r="DL51" s="253">
        <v>0</v>
      </c>
      <c r="DM51" s="253">
        <v>0</v>
      </c>
      <c r="DN51" s="253">
        <v>0</v>
      </c>
      <c r="DO51" s="253">
        <v>0</v>
      </c>
      <c r="DP51" s="253">
        <v>0</v>
      </c>
      <c r="DQ51" s="253">
        <v>0</v>
      </c>
      <c r="DR51" s="253">
        <v>0</v>
      </c>
      <c r="DS51" s="253">
        <v>0</v>
      </c>
      <c r="DT51" s="253">
        <v>0</v>
      </c>
      <c r="DU51" s="253">
        <v>0</v>
      </c>
      <c r="DV51" s="253">
        <v>0</v>
      </c>
      <c r="DW51" s="253">
        <v>0</v>
      </c>
      <c r="DX51" s="253">
        <v>0</v>
      </c>
      <c r="DY51" s="253">
        <v>0</v>
      </c>
      <c r="DZ51" s="253">
        <v>0</v>
      </c>
      <c r="EA51" s="126">
        <v>0</v>
      </c>
      <c r="EB51" s="126">
        <v>0</v>
      </c>
      <c r="EC51" s="126">
        <v>0</v>
      </c>
      <c r="ED51" s="126">
        <v>0</v>
      </c>
      <c r="EE51" s="126">
        <v>0</v>
      </c>
      <c r="EF51" s="126">
        <v>0</v>
      </c>
      <c r="EG51" s="134">
        <v>1069.306</v>
      </c>
      <c r="EH51" s="225">
        <v>1800</v>
      </c>
      <c r="EI51" s="225">
        <v>46.51</v>
      </c>
      <c r="EJ51" s="226">
        <f>EH51*EI51</f>
        <v>83718</v>
      </c>
      <c r="EK51" s="134">
        <v>984.69900000000007</v>
      </c>
      <c r="EL51" s="225">
        <v>1200</v>
      </c>
      <c r="EM51" s="225">
        <v>43.23</v>
      </c>
      <c r="EN51" s="226">
        <f>EL51*EM51</f>
        <v>51875.999999999993</v>
      </c>
      <c r="EO51" s="134">
        <v>984.69900000000007</v>
      </c>
      <c r="EP51" s="225">
        <v>1500</v>
      </c>
      <c r="EQ51" s="225">
        <v>41.14</v>
      </c>
      <c r="ER51" s="226">
        <f>EP51*EQ51</f>
        <v>61710</v>
      </c>
      <c r="ES51" s="134">
        <v>806.4799999999999</v>
      </c>
      <c r="ET51" s="225">
        <v>1400</v>
      </c>
      <c r="EU51" s="225">
        <v>41.5</v>
      </c>
      <c r="EV51" s="226">
        <f>ET51*EU51</f>
        <v>58100</v>
      </c>
      <c r="EW51" s="134">
        <v>923.49199999999996</v>
      </c>
      <c r="EX51" s="225">
        <v>800</v>
      </c>
      <c r="EY51" s="225">
        <v>41.5</v>
      </c>
      <c r="EZ51" s="226">
        <f>EX51*EY51</f>
        <v>33200</v>
      </c>
      <c r="FA51" s="134">
        <v>955.89599999999996</v>
      </c>
      <c r="FB51" s="225">
        <v>1000</v>
      </c>
      <c r="FC51" s="225">
        <v>41.5</v>
      </c>
      <c r="FD51" s="226">
        <f>FB51*FC51</f>
        <v>41500</v>
      </c>
      <c r="FE51" s="134">
        <v>696.67</v>
      </c>
      <c r="FF51" s="225">
        <v>600</v>
      </c>
      <c r="FG51" s="225">
        <v>41.5</v>
      </c>
      <c r="FH51" s="226">
        <f>FF51*FG51</f>
        <v>24900</v>
      </c>
      <c r="FI51" s="134">
        <v>442.84399999999999</v>
      </c>
      <c r="FJ51" s="225">
        <v>1000</v>
      </c>
      <c r="FK51" s="225">
        <v>42.25</v>
      </c>
      <c r="FL51" s="226">
        <f>FJ51*FK51</f>
        <v>42250</v>
      </c>
      <c r="FM51" s="134">
        <v>504.95100000000002</v>
      </c>
      <c r="FN51" s="225">
        <v>600</v>
      </c>
      <c r="FO51" s="225">
        <v>40</v>
      </c>
      <c r="FP51" s="226">
        <f>FN51*FO51</f>
        <v>24000</v>
      </c>
      <c r="FQ51" s="134">
        <v>534.654</v>
      </c>
      <c r="FR51" s="225"/>
      <c r="FS51" s="225">
        <v>39.549999999999997</v>
      </c>
      <c r="FT51" s="226">
        <f>FR51*FS51</f>
        <v>0</v>
      </c>
      <c r="FU51" s="134">
        <v>658.86599999999999</v>
      </c>
      <c r="FV51" s="225">
        <v>1000</v>
      </c>
      <c r="FW51" s="225">
        <v>39.549999999999997</v>
      </c>
      <c r="FX51" s="226">
        <f>FV51*FW51</f>
        <v>39550</v>
      </c>
      <c r="FY51" s="134">
        <v>473.447</v>
      </c>
      <c r="FZ51" s="225">
        <v>900</v>
      </c>
      <c r="GA51" s="225">
        <v>39.549999999999997</v>
      </c>
      <c r="GB51" s="226">
        <f>FZ51*GA51</f>
        <v>35595</v>
      </c>
      <c r="GC51" s="134">
        <v>900.09</v>
      </c>
      <c r="GD51" s="225">
        <v>800</v>
      </c>
      <c r="GE51" s="225">
        <v>39.549999999999997</v>
      </c>
      <c r="GF51" s="226">
        <f>GD51*GE51</f>
        <v>31639.999999999996</v>
      </c>
      <c r="GG51" s="134">
        <v>939.69400000000007</v>
      </c>
      <c r="GH51" s="225"/>
      <c r="GI51" s="225">
        <v>41.19</v>
      </c>
      <c r="GJ51" s="226">
        <f>GH51*GI51</f>
        <v>0</v>
      </c>
      <c r="GK51" s="134">
        <v>788.47900000000004</v>
      </c>
      <c r="GL51" s="225">
        <v>1000</v>
      </c>
      <c r="GM51" s="225">
        <v>41.19</v>
      </c>
      <c r="GN51" s="226">
        <f t="shared" si="951"/>
        <v>41190</v>
      </c>
      <c r="GO51" s="134">
        <v>786.678</v>
      </c>
      <c r="GP51" s="225"/>
      <c r="GQ51" s="225">
        <v>41.19</v>
      </c>
      <c r="GR51" s="226">
        <f>GP51*GQ51</f>
        <v>0</v>
      </c>
      <c r="GS51" s="134">
        <v>1246.895</v>
      </c>
      <c r="GT51" s="225">
        <v>600</v>
      </c>
      <c r="GU51" s="225">
        <v>41.19</v>
      </c>
      <c r="GV51" s="226">
        <f>GT51*GU51</f>
        <v>24714</v>
      </c>
      <c r="GW51" s="134">
        <v>1486.9490000000001</v>
      </c>
      <c r="GX51" s="225">
        <v>600</v>
      </c>
      <c r="GY51" s="225">
        <v>40.74</v>
      </c>
      <c r="GZ51" s="226">
        <f>GX51*GY51</f>
        <v>24444</v>
      </c>
      <c r="HA51" s="134">
        <v>1263.7260000000001</v>
      </c>
      <c r="HB51" s="225">
        <v>500</v>
      </c>
      <c r="HC51" s="225">
        <v>40.74</v>
      </c>
      <c r="HD51" s="226">
        <f>HB51*HC51</f>
        <v>20370</v>
      </c>
      <c r="HE51" s="225">
        <v>500</v>
      </c>
      <c r="HF51" s="225">
        <v>40.74</v>
      </c>
      <c r="HG51" s="226">
        <f>HE51*HF51</f>
        <v>20370</v>
      </c>
      <c r="HH51" s="225">
        <v>500</v>
      </c>
      <c r="HI51" s="225">
        <v>40.74</v>
      </c>
      <c r="HJ51" s="226">
        <f>HH51*HI51</f>
        <v>20370</v>
      </c>
      <c r="HK51" s="226">
        <v>500</v>
      </c>
      <c r="HL51" s="226">
        <v>38.533501331284434</v>
      </c>
      <c r="HM51" s="226">
        <v>19266.750665642216</v>
      </c>
      <c r="HN51" s="253">
        <v>1386.1389999999999</v>
      </c>
      <c r="HO51" s="253">
        <v>57024.08</v>
      </c>
      <c r="HP51" s="253">
        <v>1647.165</v>
      </c>
      <c r="HQ51" s="253">
        <v>67846.44</v>
      </c>
      <c r="HR51" s="253">
        <v>1533.7529999999999</v>
      </c>
      <c r="HS51" s="253">
        <v>63152.399999999994</v>
      </c>
      <c r="HT51" s="253">
        <v>1290.729</v>
      </c>
      <c r="HU51" s="253">
        <v>53546.759999999995</v>
      </c>
      <c r="HV51" s="253">
        <v>901.89</v>
      </c>
      <c r="HW51" s="253">
        <v>37020.06</v>
      </c>
      <c r="HX51" s="253">
        <v>1144.915</v>
      </c>
      <c r="HY51" s="253">
        <v>47451.06</v>
      </c>
      <c r="HZ51" s="253">
        <v>1036.903</v>
      </c>
      <c r="IA51" s="253">
        <v>42921.18</v>
      </c>
      <c r="IB51" s="253">
        <v>1047.7049999999999</v>
      </c>
      <c r="IC51" s="253">
        <v>42310.5</v>
      </c>
      <c r="ID51" s="253">
        <v>626.46299999999997</v>
      </c>
      <c r="IE51" s="253">
        <v>25057.32</v>
      </c>
      <c r="IF51" s="253">
        <v>642.66399999999999</v>
      </c>
      <c r="IG51" s="253">
        <v>24895.5</v>
      </c>
      <c r="IH51" s="253">
        <v>1069.306</v>
      </c>
      <c r="II51" s="253">
        <v>42594.84</v>
      </c>
      <c r="IJ51" s="253">
        <v>961.29599999999994</v>
      </c>
      <c r="IK51" s="253">
        <v>38008.380000000005</v>
      </c>
      <c r="IL51" s="253">
        <v>984.69900000000007</v>
      </c>
      <c r="IM51" s="253">
        <v>38947.42</v>
      </c>
      <c r="IN51" s="253">
        <v>806.4799999999999</v>
      </c>
      <c r="IO51" s="253">
        <v>31632.34</v>
      </c>
      <c r="IP51" s="253">
        <v>923.49199999999996</v>
      </c>
      <c r="IQ51" s="253">
        <v>36217.800000000003</v>
      </c>
      <c r="IR51" s="253">
        <v>955.89599999999996</v>
      </c>
      <c r="IS51" s="253">
        <v>38858.58</v>
      </c>
      <c r="IT51" s="253">
        <v>696.67</v>
      </c>
      <c r="IU51" s="253">
        <v>28320.66</v>
      </c>
      <c r="IV51" s="253">
        <v>442.84399999999999</v>
      </c>
      <c r="IW51" s="253">
        <v>18002.28</v>
      </c>
      <c r="IX51" s="253">
        <v>504.95100000000002</v>
      </c>
      <c r="IY51" s="253">
        <v>20541.93</v>
      </c>
      <c r="IZ51" s="126">
        <v>534.654</v>
      </c>
      <c r="JA51" s="126">
        <v>21779.279999999999</v>
      </c>
      <c r="JB51" s="126">
        <v>658.86599999999999</v>
      </c>
      <c r="JC51" s="126">
        <v>26843.64</v>
      </c>
      <c r="JD51" s="134">
        <v>1252.925</v>
      </c>
      <c r="JE51" s="225">
        <v>1800</v>
      </c>
      <c r="JF51" s="134">
        <v>45.7</v>
      </c>
      <c r="JG51" s="226">
        <f t="shared" ref="JG51:JG56" si="1072">JE51*JF51</f>
        <v>82260</v>
      </c>
      <c r="JH51" s="134">
        <v>518.452</v>
      </c>
      <c r="JI51" s="225">
        <v>1500</v>
      </c>
      <c r="JJ51" s="134">
        <v>45.7</v>
      </c>
      <c r="JK51" s="226">
        <f t="shared" ref="JK51:JK56" si="1073">JI51*JJ51</f>
        <v>68550</v>
      </c>
      <c r="JL51" s="134">
        <v>518.452</v>
      </c>
      <c r="JM51" s="225">
        <v>1600</v>
      </c>
      <c r="JN51" s="134">
        <v>43.41</v>
      </c>
      <c r="JO51" s="226">
        <f t="shared" ref="JO51:JO56" si="1074">JM51*JN51</f>
        <v>69456</v>
      </c>
      <c r="JP51" s="134">
        <v>91.808999999999997</v>
      </c>
      <c r="JQ51" s="225">
        <v>2000</v>
      </c>
      <c r="JR51" s="134">
        <v>43.41</v>
      </c>
      <c r="JS51" s="226">
        <f t="shared" ref="JS51:JS56" si="1075">JQ51*JR51</f>
        <v>86820</v>
      </c>
      <c r="JT51" s="134"/>
      <c r="JU51" s="225">
        <v>1400</v>
      </c>
      <c r="JV51" s="134">
        <v>43.41</v>
      </c>
      <c r="JW51" s="226">
        <f t="shared" si="956"/>
        <v>60773.999999999993</v>
      </c>
      <c r="JX51" s="134"/>
      <c r="JY51" s="225">
        <v>1400</v>
      </c>
      <c r="JZ51" s="134">
        <v>43.41</v>
      </c>
      <c r="KA51" s="226">
        <f t="shared" si="957"/>
        <v>60773.999999999993</v>
      </c>
      <c r="KB51" s="134"/>
      <c r="KC51" s="134">
        <v>1200</v>
      </c>
      <c r="KD51" s="134">
        <v>43.41</v>
      </c>
      <c r="KE51" s="226">
        <f t="shared" si="958"/>
        <v>52091.999999999993</v>
      </c>
      <c r="KF51" s="134"/>
      <c r="KG51" s="134">
        <v>1000</v>
      </c>
      <c r="KH51" s="134">
        <v>42.59</v>
      </c>
      <c r="KI51" s="226">
        <f t="shared" si="959"/>
        <v>42590</v>
      </c>
      <c r="KJ51" s="134"/>
      <c r="KK51" s="134">
        <v>1000</v>
      </c>
      <c r="KL51" s="134">
        <v>42.3</v>
      </c>
      <c r="KM51" s="226">
        <f t="shared" si="960"/>
        <v>42300</v>
      </c>
      <c r="KN51" s="134"/>
      <c r="KO51" s="134">
        <v>1000</v>
      </c>
      <c r="KP51" s="134">
        <v>42.3</v>
      </c>
      <c r="KQ51" s="226">
        <f t="shared" si="961"/>
        <v>42300</v>
      </c>
      <c r="KR51" s="134"/>
      <c r="KS51" s="134">
        <v>1200</v>
      </c>
      <c r="KT51" s="134">
        <v>42.3</v>
      </c>
      <c r="KU51" s="226">
        <f t="shared" si="962"/>
        <v>50760</v>
      </c>
      <c r="KV51" s="134"/>
      <c r="KW51" s="134">
        <v>750</v>
      </c>
      <c r="KX51" s="134">
        <v>42.3</v>
      </c>
      <c r="KY51" s="226">
        <f t="shared" si="963"/>
        <v>31724.999999999996</v>
      </c>
      <c r="KZ51" s="134">
        <v>0</v>
      </c>
      <c r="LA51" s="134">
        <v>600</v>
      </c>
      <c r="LB51" s="134">
        <v>42.3</v>
      </c>
      <c r="LC51" s="226">
        <f t="shared" si="964"/>
        <v>25380</v>
      </c>
      <c r="LD51" s="134"/>
      <c r="LE51" s="134">
        <v>200</v>
      </c>
      <c r="LF51" s="134">
        <v>42.3</v>
      </c>
      <c r="LG51" s="226">
        <f t="shared" si="965"/>
        <v>8460</v>
      </c>
      <c r="LH51" s="134"/>
      <c r="LI51" s="134"/>
      <c r="LJ51" s="134"/>
      <c r="LK51" s="226">
        <f t="shared" si="966"/>
        <v>0</v>
      </c>
      <c r="LL51" s="134"/>
      <c r="LM51" s="134"/>
      <c r="LN51" s="134"/>
      <c r="LO51" s="226">
        <f t="shared" ref="LO51:LO56" si="1076">LM51*LN51</f>
        <v>0</v>
      </c>
      <c r="LP51" s="134"/>
      <c r="LQ51" s="134"/>
      <c r="LR51" s="134"/>
      <c r="LS51" s="226">
        <f t="shared" ref="LS51:LS56" si="1077">LQ51*LR51</f>
        <v>0</v>
      </c>
      <c r="LT51" s="134"/>
      <c r="LU51" s="134"/>
      <c r="LV51" s="134"/>
      <c r="LW51" s="226">
        <f t="shared" ref="LW51:LW62" si="1078">LU51*LV51</f>
        <v>0</v>
      </c>
      <c r="LX51" s="134"/>
      <c r="LY51" s="134"/>
      <c r="LZ51" s="134"/>
      <c r="MA51" s="226">
        <f t="shared" ref="MA51:MA62" si="1079">LY51*LZ51</f>
        <v>0</v>
      </c>
      <c r="MB51" s="134"/>
      <c r="MC51" s="134">
        <v>38.53</v>
      </c>
      <c r="MD51" s="226">
        <f t="shared" ref="MD51:MD62" si="1080">MB51*MC51</f>
        <v>0</v>
      </c>
      <c r="ME51" s="134"/>
      <c r="MF51" s="134">
        <v>38.53</v>
      </c>
      <c r="MG51" s="226">
        <f>ME51*MF51</f>
        <v>0</v>
      </c>
      <c r="MH51" s="226"/>
      <c r="MI51" s="226">
        <v>38.53</v>
      </c>
      <c r="MJ51" s="226">
        <v>0</v>
      </c>
      <c r="MK51" s="253">
        <v>2387.0390000000002</v>
      </c>
      <c r="ML51" s="253">
        <v>103613.64</v>
      </c>
      <c r="MM51" s="253">
        <v>2032.404</v>
      </c>
      <c r="MN51" s="253">
        <v>88220.06</v>
      </c>
      <c r="MO51" s="253">
        <v>1781.278</v>
      </c>
      <c r="MP51" s="253">
        <v>77319.53</v>
      </c>
      <c r="MQ51" s="253">
        <v>1749.7750000000001</v>
      </c>
      <c r="MR51" s="253">
        <v>75952.08</v>
      </c>
      <c r="MS51" s="253">
        <v>1210.6210000000001</v>
      </c>
      <c r="MT51" s="253">
        <v>52549.15</v>
      </c>
      <c r="MU51" s="253">
        <v>1490.549</v>
      </c>
      <c r="MV51" s="253">
        <v>64699.92</v>
      </c>
      <c r="MW51" s="253">
        <v>1431.143</v>
      </c>
      <c r="MX51" s="253">
        <v>60855.3</v>
      </c>
      <c r="MY51" s="253">
        <v>1026.1030000000001</v>
      </c>
      <c r="MZ51" s="253">
        <v>43399.8</v>
      </c>
      <c r="NA51" s="253">
        <v>599.46</v>
      </c>
      <c r="NB51" s="253">
        <v>25354.62</v>
      </c>
      <c r="NC51" s="253">
        <v>1004.501</v>
      </c>
      <c r="ND51" s="253">
        <v>42886.8</v>
      </c>
      <c r="NE51" s="253">
        <v>1252.925</v>
      </c>
      <c r="NF51" s="253">
        <v>52993.440000000002</v>
      </c>
      <c r="NG51" s="253">
        <v>1009.901</v>
      </c>
      <c r="NH51" s="253">
        <v>42714.54</v>
      </c>
      <c r="NI51" s="253">
        <v>518.452</v>
      </c>
      <c r="NJ51" s="253">
        <v>21928.32</v>
      </c>
      <c r="NK51" s="253">
        <v>91.808999999999997</v>
      </c>
      <c r="NL51" s="253">
        <v>3883.14</v>
      </c>
      <c r="NM51" s="253"/>
      <c r="NN51" s="253"/>
      <c r="NO51" s="125"/>
      <c r="NP51" s="125"/>
      <c r="NQ51" s="125"/>
      <c r="NR51" s="125"/>
      <c r="NS51" s="125"/>
      <c r="NT51" s="125"/>
      <c r="NU51" s="125"/>
      <c r="NV51" s="125"/>
      <c r="NW51" s="125"/>
      <c r="NX51" s="125"/>
      <c r="NY51" s="125"/>
      <c r="NZ51" s="125"/>
      <c r="OA51" s="226"/>
      <c r="OB51" s="225"/>
      <c r="OC51" s="225">
        <v>0</v>
      </c>
      <c r="OD51" s="225">
        <f t="shared" ref="OD51:OD62" si="1081">OB51*OC51</f>
        <v>0</v>
      </c>
      <c r="OE51" s="226"/>
      <c r="OF51" s="225"/>
      <c r="OG51" s="225">
        <v>0</v>
      </c>
      <c r="OH51" s="225">
        <f t="shared" ref="OH51:OH62" si="1082">OF51*OG51</f>
        <v>0</v>
      </c>
      <c r="OI51" s="226"/>
      <c r="OJ51" s="225"/>
      <c r="OK51" s="225">
        <v>0</v>
      </c>
      <c r="OL51" s="225">
        <f t="shared" ref="OL51:OL62" si="1083">OJ51*OK51</f>
        <v>0</v>
      </c>
      <c r="OM51" s="226"/>
      <c r="ON51" s="225"/>
      <c r="OO51" s="225">
        <v>0</v>
      </c>
      <c r="OP51" s="225">
        <f t="shared" ref="OP51:OP62" si="1084">ON51*OO51</f>
        <v>0</v>
      </c>
      <c r="OQ51" s="226"/>
      <c r="OR51" s="225"/>
      <c r="OS51" s="225">
        <v>0</v>
      </c>
      <c r="OT51" s="225">
        <f t="shared" si="971"/>
        <v>0</v>
      </c>
      <c r="OU51" s="226"/>
      <c r="OV51" s="225"/>
      <c r="OW51" s="225">
        <v>0</v>
      </c>
      <c r="OX51" s="225">
        <f t="shared" si="972"/>
        <v>0</v>
      </c>
      <c r="OY51" s="226"/>
      <c r="OZ51" s="225"/>
      <c r="PA51" s="225">
        <v>0</v>
      </c>
      <c r="PB51" s="225">
        <f t="shared" si="973"/>
        <v>0</v>
      </c>
      <c r="PC51" s="226"/>
      <c r="PD51" s="225"/>
      <c r="PE51" s="225">
        <v>0</v>
      </c>
      <c r="PF51" s="225">
        <f t="shared" si="974"/>
        <v>0</v>
      </c>
      <c r="PG51" s="226"/>
      <c r="PH51" s="225"/>
      <c r="PI51" s="225">
        <v>0</v>
      </c>
      <c r="PJ51" s="225">
        <f t="shared" si="975"/>
        <v>0</v>
      </c>
      <c r="PK51" s="226"/>
      <c r="PL51" s="225"/>
      <c r="PM51" s="225">
        <v>0</v>
      </c>
      <c r="PN51" s="225">
        <f t="shared" si="976"/>
        <v>0</v>
      </c>
      <c r="PO51" s="226"/>
      <c r="PP51" s="225"/>
      <c r="PQ51" s="225">
        <v>0</v>
      </c>
      <c r="PR51" s="225">
        <f t="shared" si="977"/>
        <v>0</v>
      </c>
      <c r="PS51" s="226"/>
      <c r="PT51" s="225"/>
      <c r="PU51" s="225">
        <v>0</v>
      </c>
      <c r="PV51" s="225">
        <f t="shared" si="978"/>
        <v>0</v>
      </c>
      <c r="PW51" s="226"/>
      <c r="PX51" s="225"/>
      <c r="PY51" s="225">
        <v>0</v>
      </c>
      <c r="PZ51" s="225">
        <f t="shared" si="979"/>
        <v>0</v>
      </c>
      <c r="QA51" s="226"/>
      <c r="QB51" s="225"/>
      <c r="QC51" s="225">
        <v>0</v>
      </c>
      <c r="QD51" s="225">
        <f t="shared" si="980"/>
        <v>0</v>
      </c>
      <c r="QE51" s="226"/>
      <c r="QF51" s="225"/>
      <c r="QG51" s="225">
        <v>0</v>
      </c>
      <c r="QH51" s="225">
        <f t="shared" si="981"/>
        <v>0</v>
      </c>
      <c r="QI51" s="226"/>
      <c r="QJ51" s="225"/>
      <c r="QK51" s="225">
        <v>0</v>
      </c>
      <c r="QL51" s="225">
        <f t="shared" ref="QL51:QL62" si="1085">QJ51*QK51</f>
        <v>0</v>
      </c>
      <c r="QM51" s="226"/>
      <c r="QN51" s="225"/>
      <c r="QO51" s="225">
        <v>0</v>
      </c>
      <c r="QP51" s="225">
        <f t="shared" ref="QP51:QP62" si="1086">QN51*QO51</f>
        <v>0</v>
      </c>
      <c r="QQ51" s="226"/>
      <c r="QR51" s="225"/>
      <c r="QS51" s="225">
        <v>0</v>
      </c>
      <c r="QT51" s="225">
        <f t="shared" ref="QT51:QT62" si="1087">QR51*QS51</f>
        <v>0</v>
      </c>
      <c r="QU51" s="226"/>
      <c r="QV51" s="225"/>
      <c r="QW51" s="225">
        <v>0</v>
      </c>
      <c r="QX51" s="225">
        <f t="shared" ref="QX51:QX62" si="1088">QV51*QW51</f>
        <v>0</v>
      </c>
      <c r="QY51" s="225"/>
      <c r="QZ51" s="225">
        <v>0</v>
      </c>
      <c r="RA51" s="225">
        <f t="shared" ref="RA51:RA62" si="1089">QY51*QZ51</f>
        <v>0</v>
      </c>
      <c r="RB51" s="225"/>
      <c r="RC51" s="225">
        <v>0</v>
      </c>
      <c r="RD51" s="225">
        <f t="shared" ref="RD51:RD62" si="1090">RB51*RC51</f>
        <v>0</v>
      </c>
      <c r="RE51" s="225"/>
      <c r="RF51" s="225">
        <v>0</v>
      </c>
      <c r="RG51" s="225">
        <v>0</v>
      </c>
      <c r="RH51" s="253"/>
      <c r="RI51" s="253"/>
      <c r="RJ51" s="253"/>
      <c r="RK51" s="253"/>
      <c r="RL51" s="253"/>
      <c r="RM51" s="253"/>
      <c r="RN51" s="253"/>
      <c r="RO51" s="253"/>
      <c r="RP51" s="253"/>
      <c r="RQ51" s="253"/>
      <c r="RR51" s="253"/>
      <c r="RS51" s="253"/>
      <c r="RT51" s="253"/>
      <c r="RU51" s="253"/>
      <c r="RV51" s="253"/>
      <c r="RW51" s="253"/>
      <c r="RX51" s="253"/>
      <c r="RY51" s="253"/>
      <c r="RZ51" s="253"/>
      <c r="SA51" s="253"/>
      <c r="SB51" s="253"/>
      <c r="SC51" s="253"/>
      <c r="SD51" s="253"/>
      <c r="SE51" s="253"/>
      <c r="SF51" s="253"/>
      <c r="SG51" s="253"/>
      <c r="SH51" s="253"/>
      <c r="SI51" s="253"/>
      <c r="SJ51" s="253"/>
      <c r="SK51" s="253"/>
      <c r="SL51" s="125"/>
      <c r="SM51" s="125"/>
      <c r="SN51" s="125"/>
      <c r="SO51" s="125"/>
      <c r="SP51" s="125"/>
      <c r="SQ51" s="125"/>
      <c r="SR51" s="125"/>
      <c r="SS51" s="125"/>
      <c r="ST51" s="125"/>
      <c r="SU51" s="125"/>
      <c r="SV51" s="125"/>
      <c r="SW51" s="125"/>
      <c r="SX51" s="226">
        <v>593.15899999999999</v>
      </c>
      <c r="SY51" s="240">
        <v>1000</v>
      </c>
      <c r="SZ51" s="124">
        <v>45.4</v>
      </c>
      <c r="TA51" s="226">
        <f t="shared" ref="TA51:TA62" si="1091">SY51*SZ51</f>
        <v>45400</v>
      </c>
      <c r="TB51" s="226">
        <v>657.96600000000001</v>
      </c>
      <c r="TC51" s="240">
        <v>850</v>
      </c>
      <c r="TD51" s="124">
        <v>42.22</v>
      </c>
      <c r="TE51" s="226">
        <f t="shared" ref="TE51:TE62" si="1092">TC51*TD51</f>
        <v>35887</v>
      </c>
      <c r="TF51" s="226">
        <v>657.96600000000001</v>
      </c>
      <c r="TG51" s="240">
        <v>900</v>
      </c>
      <c r="TH51" s="124">
        <v>42.22</v>
      </c>
      <c r="TI51" s="226">
        <f t="shared" ref="TI51:TI62" si="1093">TG51*TH51</f>
        <v>37998</v>
      </c>
      <c r="TJ51" s="226">
        <v>337.53399999999999</v>
      </c>
      <c r="TK51" s="240">
        <v>900</v>
      </c>
      <c r="TL51" s="124">
        <v>42.22</v>
      </c>
      <c r="TM51" s="226">
        <f t="shared" ref="TM51:TM62" si="1094">TK51*TL51</f>
        <v>37998</v>
      </c>
      <c r="TN51" s="226">
        <v>432.04300000000001</v>
      </c>
      <c r="TO51" s="240">
        <v>900</v>
      </c>
      <c r="TP51" s="124">
        <v>42.22</v>
      </c>
      <c r="TQ51" s="226">
        <f t="shared" si="986"/>
        <v>37998</v>
      </c>
      <c r="TR51" s="226">
        <v>308.73099999999999</v>
      </c>
      <c r="TS51" s="240">
        <v>700</v>
      </c>
      <c r="TT51" s="124">
        <v>42.22</v>
      </c>
      <c r="TU51" s="226">
        <f t="shared" si="987"/>
        <v>29554</v>
      </c>
      <c r="TV51" s="226">
        <v>200.72</v>
      </c>
      <c r="TW51" s="240">
        <v>750</v>
      </c>
      <c r="TX51" s="124">
        <v>42.22</v>
      </c>
      <c r="TY51" s="226">
        <f t="shared" si="988"/>
        <v>31665</v>
      </c>
      <c r="TZ51" s="226">
        <v>90.909000000000006</v>
      </c>
      <c r="UA51" s="219">
        <v>700</v>
      </c>
      <c r="UB51" s="124">
        <v>39.18</v>
      </c>
      <c r="UC51" s="226">
        <f t="shared" si="989"/>
        <v>27426</v>
      </c>
      <c r="UD51" s="226">
        <v>190.81899999999999</v>
      </c>
      <c r="UE51" s="219">
        <v>600</v>
      </c>
      <c r="UF51" s="124">
        <v>39.18</v>
      </c>
      <c r="UG51" s="226">
        <f t="shared" si="990"/>
        <v>23508</v>
      </c>
      <c r="UH51" s="226">
        <v>162.916</v>
      </c>
      <c r="UI51" s="219">
        <v>600</v>
      </c>
      <c r="UJ51" s="124">
        <v>38.35</v>
      </c>
      <c r="UK51" s="226">
        <f t="shared" si="991"/>
        <v>23010</v>
      </c>
      <c r="UL51" s="226">
        <v>100.81</v>
      </c>
      <c r="UM51" s="219">
        <v>600</v>
      </c>
      <c r="UN51" s="124">
        <v>38.35</v>
      </c>
      <c r="UO51" s="226">
        <f t="shared" si="992"/>
        <v>23010</v>
      </c>
      <c r="UP51" s="226">
        <v>78.308000000000007</v>
      </c>
      <c r="UQ51" s="208">
        <v>650</v>
      </c>
      <c r="UR51" s="124">
        <v>38.35</v>
      </c>
      <c r="US51" s="226">
        <f t="shared" si="993"/>
        <v>24927.5</v>
      </c>
      <c r="UT51" s="226">
        <v>268.22699999999998</v>
      </c>
      <c r="UU51" s="208">
        <v>850</v>
      </c>
      <c r="UV51" s="124">
        <v>38.35</v>
      </c>
      <c r="UW51" s="226">
        <f t="shared" si="994"/>
        <v>32597.5</v>
      </c>
      <c r="UX51" s="226">
        <v>188.119</v>
      </c>
      <c r="UY51" s="208">
        <v>850</v>
      </c>
      <c r="UZ51" s="124">
        <v>38.35</v>
      </c>
      <c r="VA51" s="226">
        <f t="shared" si="995"/>
        <v>32597.5</v>
      </c>
      <c r="VB51" s="226">
        <v>108.911</v>
      </c>
      <c r="VC51" s="208">
        <v>400</v>
      </c>
      <c r="VD51" s="124">
        <v>38.35</v>
      </c>
      <c r="VE51" s="226">
        <f t="shared" si="996"/>
        <v>15340</v>
      </c>
      <c r="VF51" s="226">
        <v>82.808000000000007</v>
      </c>
      <c r="VG51" s="208">
        <v>400</v>
      </c>
      <c r="VH51" s="124">
        <v>38.35</v>
      </c>
      <c r="VI51" s="226">
        <f t="shared" ref="VI51:VI62" si="1095">VG51*VH51</f>
        <v>15340</v>
      </c>
      <c r="VJ51" s="226">
        <v>52.204999999999998</v>
      </c>
      <c r="VK51" s="208">
        <v>250</v>
      </c>
      <c r="VL51" s="124">
        <v>38.35</v>
      </c>
      <c r="VM51" s="226">
        <f t="shared" ref="VM51:VM62" si="1096">VK51*VL51</f>
        <v>9587.5</v>
      </c>
      <c r="VN51" s="226">
        <v>40.503999999999998</v>
      </c>
      <c r="VO51" s="208">
        <v>120</v>
      </c>
      <c r="VP51" s="124">
        <v>38.35</v>
      </c>
      <c r="VQ51" s="226">
        <f t="shared" ref="VQ51:VQ62" si="1097">VO51*VP51</f>
        <v>4602</v>
      </c>
      <c r="VR51" s="226">
        <f>45.01+10.801</f>
        <v>55.811</v>
      </c>
      <c r="VS51" s="208">
        <v>150</v>
      </c>
      <c r="VT51" s="124">
        <v>38.35</v>
      </c>
      <c r="VU51" s="226">
        <f t="shared" ref="VU51:VU62" si="1098">VS51*VT51</f>
        <v>5752.5</v>
      </c>
      <c r="VV51" s="225"/>
      <c r="VW51" s="124">
        <v>57</v>
      </c>
      <c r="VX51" s="226">
        <f t="shared" ref="VX51:VX62" si="1099">VV51*VW51</f>
        <v>0</v>
      </c>
      <c r="VY51" s="225">
        <v>160</v>
      </c>
      <c r="VZ51" s="124">
        <v>38.35178865182057</v>
      </c>
      <c r="WA51" s="226">
        <f t="shared" ref="WA51:WA62" si="1100">VY51*VZ51</f>
        <v>6136.2861842912916</v>
      </c>
      <c r="WB51" s="226">
        <v>100</v>
      </c>
      <c r="WC51" s="226">
        <v>38.35</v>
      </c>
      <c r="WD51" s="226">
        <v>3835</v>
      </c>
      <c r="WE51" s="253">
        <v>1022.502</v>
      </c>
      <c r="WF51" s="253">
        <v>43168</v>
      </c>
      <c r="WG51" s="253">
        <v>851.48500000000001</v>
      </c>
      <c r="WH51" s="253">
        <v>35948</v>
      </c>
      <c r="WI51" s="253">
        <v>1034.203</v>
      </c>
      <c r="WJ51" s="253">
        <v>43662</v>
      </c>
      <c r="WK51" s="253">
        <v>761.47</v>
      </c>
      <c r="WL51" s="253">
        <v>32148</v>
      </c>
      <c r="WM51" s="253">
        <v>898.29</v>
      </c>
      <c r="WN51" s="253">
        <v>37924</v>
      </c>
      <c r="WO51" s="253">
        <v>772.27700000000004</v>
      </c>
      <c r="WP51" s="253">
        <v>32604</v>
      </c>
      <c r="WQ51" s="253">
        <v>737.17399999999998</v>
      </c>
      <c r="WR51" s="253">
        <v>29942.639999999999</v>
      </c>
      <c r="WS51" s="253">
        <v>641.76400000000001</v>
      </c>
      <c r="WT51" s="253">
        <v>25147.51</v>
      </c>
      <c r="WU51" s="253">
        <v>526.553</v>
      </c>
      <c r="WV51" s="253">
        <v>20632.95</v>
      </c>
      <c r="WW51" s="253">
        <v>431.14300000000003</v>
      </c>
      <c r="WX51" s="253">
        <v>16506.37</v>
      </c>
      <c r="WY51" s="253">
        <v>593.15899999999999</v>
      </c>
      <c r="WZ51" s="253">
        <v>23242.93</v>
      </c>
      <c r="XA51" s="253">
        <v>585.95899999999995</v>
      </c>
      <c r="XB51" s="253">
        <v>22960.77</v>
      </c>
      <c r="XC51" s="253">
        <v>657.96600000000001</v>
      </c>
      <c r="XD51" s="253">
        <v>25782.37</v>
      </c>
      <c r="XE51" s="253">
        <v>337.53399999999999</v>
      </c>
      <c r="XF51" s="253">
        <v>13226.25</v>
      </c>
      <c r="XG51" s="253">
        <v>432.04300000000001</v>
      </c>
      <c r="XH51" s="253">
        <v>16898.849999999999</v>
      </c>
      <c r="XI51" s="125">
        <v>308.73099999999999</v>
      </c>
      <c r="XJ51" s="125">
        <v>11840.36</v>
      </c>
      <c r="XK51" s="125">
        <v>200.72</v>
      </c>
      <c r="XL51" s="125">
        <v>7697.96</v>
      </c>
      <c r="XM51" s="125">
        <v>90.909000000000006</v>
      </c>
      <c r="XN51" s="125">
        <v>3486.52</v>
      </c>
      <c r="XO51" s="125">
        <v>190.81899999999999</v>
      </c>
      <c r="XP51" s="125">
        <v>7318.24</v>
      </c>
      <c r="XQ51" s="125">
        <v>162.916</v>
      </c>
      <c r="XR51" s="125">
        <v>6248.12</v>
      </c>
      <c r="XS51" s="125">
        <v>100.81</v>
      </c>
      <c r="XT51" s="125">
        <v>4267.2000000000007</v>
      </c>
      <c r="XU51" s="226">
        <v>1724.5719999999999</v>
      </c>
      <c r="XV51" s="226">
        <v>3000</v>
      </c>
      <c r="XW51" s="226">
        <v>50.69</v>
      </c>
      <c r="XX51" s="208">
        <f t="shared" ref="XX51:XX62" si="1101">XV51*XW51</f>
        <v>152070</v>
      </c>
      <c r="XY51" s="226">
        <v>2189.0189999999998</v>
      </c>
      <c r="XZ51" s="319">
        <v>3000</v>
      </c>
      <c r="YA51" s="226">
        <v>49.91</v>
      </c>
      <c r="YB51" s="208">
        <f t="shared" ref="YB51:YB62" si="1102">XZ51*YA51</f>
        <v>149730</v>
      </c>
      <c r="YC51" s="226">
        <v>2189.0189999999998</v>
      </c>
      <c r="YD51" s="226">
        <v>1100</v>
      </c>
      <c r="YE51" s="226">
        <v>48</v>
      </c>
      <c r="YF51" s="208">
        <f t="shared" ref="YF51:YF62" si="1103">YD51*YE51</f>
        <v>52800</v>
      </c>
      <c r="YG51" s="226">
        <v>1783.078</v>
      </c>
      <c r="YH51" s="226">
        <v>1100</v>
      </c>
      <c r="YI51" s="226">
        <v>48</v>
      </c>
      <c r="YJ51" s="208">
        <f t="shared" ref="YJ51:YJ62" si="1104">YH51*YI51</f>
        <v>52800</v>
      </c>
      <c r="YK51" s="226">
        <v>1273.627</v>
      </c>
      <c r="YL51" s="226">
        <v>1150</v>
      </c>
      <c r="YM51" s="226">
        <v>48</v>
      </c>
      <c r="YN51" s="208">
        <f t="shared" si="1001"/>
        <v>55200</v>
      </c>
      <c r="YO51" s="226">
        <v>1222.3219999999999</v>
      </c>
      <c r="YP51" s="226">
        <v>1000</v>
      </c>
      <c r="YQ51" s="226">
        <v>48</v>
      </c>
      <c r="YR51" s="208">
        <f t="shared" si="1002"/>
        <v>48000</v>
      </c>
      <c r="YS51" s="226">
        <v>2135.0140000000001</v>
      </c>
      <c r="YT51" s="226">
        <v>900</v>
      </c>
      <c r="YU51" s="226">
        <v>48</v>
      </c>
      <c r="YV51" s="208">
        <f t="shared" si="1003"/>
        <v>43200</v>
      </c>
      <c r="YW51" s="226">
        <v>261.92599999999999</v>
      </c>
      <c r="YX51" s="226">
        <v>1400</v>
      </c>
      <c r="YY51" s="226">
        <v>46</v>
      </c>
      <c r="YZ51" s="208">
        <f t="shared" si="1004"/>
        <v>64400</v>
      </c>
      <c r="ZA51" s="226">
        <v>1448.2449999999999</v>
      </c>
      <c r="ZB51" s="226">
        <v>1500</v>
      </c>
      <c r="ZC51" s="226">
        <v>42.24</v>
      </c>
      <c r="ZD51" s="208">
        <f t="shared" si="1005"/>
        <v>63360</v>
      </c>
      <c r="ZE51" s="226">
        <v>2298.83</v>
      </c>
      <c r="ZF51" s="226">
        <v>1500</v>
      </c>
      <c r="ZG51" s="226">
        <v>44.36</v>
      </c>
      <c r="ZH51" s="208">
        <f t="shared" si="1006"/>
        <v>66540</v>
      </c>
      <c r="ZI51" s="226">
        <v>1270.9269999999999</v>
      </c>
      <c r="ZJ51" s="225">
        <v>1500</v>
      </c>
      <c r="ZK51" s="225">
        <v>44.05</v>
      </c>
      <c r="ZL51" s="208">
        <f t="shared" si="1007"/>
        <v>66075</v>
      </c>
      <c r="ZM51" s="226">
        <v>49.505000000000003</v>
      </c>
      <c r="ZN51" s="225">
        <v>1500</v>
      </c>
      <c r="ZO51" s="225">
        <v>44.05</v>
      </c>
      <c r="ZP51" s="208">
        <f t="shared" si="1008"/>
        <v>66075</v>
      </c>
      <c r="ZQ51" s="226">
        <v>81.908000000000001</v>
      </c>
      <c r="ZR51" s="225">
        <v>2000</v>
      </c>
      <c r="ZS51" s="225">
        <v>44.05</v>
      </c>
      <c r="ZT51" s="208">
        <f t="shared" si="1009"/>
        <v>88100</v>
      </c>
      <c r="ZU51" s="226">
        <v>96.31</v>
      </c>
      <c r="ZV51" s="225">
        <v>2500</v>
      </c>
      <c r="ZW51" s="225">
        <v>46.21</v>
      </c>
      <c r="ZX51" s="208">
        <f t="shared" si="1010"/>
        <v>115525</v>
      </c>
      <c r="ZY51" s="226"/>
      <c r="ZZ51" s="225">
        <v>2000</v>
      </c>
      <c r="AAA51" s="225">
        <v>46.21</v>
      </c>
      <c r="AAB51" s="208">
        <f t="shared" si="1011"/>
        <v>92420</v>
      </c>
      <c r="AAC51" s="226"/>
      <c r="AAD51" s="225">
        <v>2000</v>
      </c>
      <c r="AAE51" s="225">
        <v>46.21</v>
      </c>
      <c r="AAF51" s="208">
        <f t="shared" ref="AAF51:AAF62" si="1105">AAD51*AAE51</f>
        <v>92420</v>
      </c>
      <c r="AAG51" s="226"/>
      <c r="AAH51" s="225">
        <v>2200</v>
      </c>
      <c r="AAI51" s="225">
        <v>46.21</v>
      </c>
      <c r="AAJ51" s="208">
        <f t="shared" ref="AAJ51:AAJ62" si="1106">AAH51*AAI51</f>
        <v>101662</v>
      </c>
      <c r="AAK51" s="226"/>
      <c r="AAL51" s="225">
        <v>1800</v>
      </c>
      <c r="AAM51" s="225">
        <v>45.63</v>
      </c>
      <c r="AAN51" s="208">
        <f t="shared" ref="AAN51:AAN62" si="1107">AAL51*AAM51</f>
        <v>82134</v>
      </c>
      <c r="AAO51" s="226"/>
      <c r="AAP51" s="225">
        <v>2000</v>
      </c>
      <c r="AAQ51" s="225">
        <v>45.63</v>
      </c>
      <c r="AAR51" s="208">
        <f t="shared" ref="AAR51:AAR62" si="1108">AAP51*AAQ51</f>
        <v>91260</v>
      </c>
      <c r="AAS51" s="225"/>
      <c r="AAT51" s="225"/>
      <c r="AAU51" s="208">
        <f t="shared" ref="AAU51:AAU62" si="1109">AAS51*AAT51</f>
        <v>0</v>
      </c>
      <c r="AAV51" s="225">
        <v>1500</v>
      </c>
      <c r="AAW51" s="225">
        <v>44.229638555265069</v>
      </c>
      <c r="AAX51" s="226">
        <f t="shared" ref="AAX51:AAX62" si="1110">AAV51*AAW51</f>
        <v>66344.457832897606</v>
      </c>
      <c r="AAY51" s="226">
        <v>2500</v>
      </c>
      <c r="AAZ51" s="226">
        <v>46.183158550513959</v>
      </c>
      <c r="ABA51" s="226">
        <v>115457.8963762849</v>
      </c>
      <c r="ABB51" s="253">
        <v>1042.3040000000001</v>
      </c>
      <c r="ABC51" s="253">
        <v>52303.32</v>
      </c>
      <c r="ABD51" s="253">
        <v>958.596</v>
      </c>
      <c r="ABE51" s="253">
        <v>47841.27</v>
      </c>
      <c r="ABF51" s="253">
        <v>1211.521</v>
      </c>
      <c r="ABG51" s="253">
        <v>59640.51</v>
      </c>
      <c r="ABH51" s="253">
        <v>1142.2139999999999</v>
      </c>
      <c r="ABI51" s="253">
        <v>56693.01</v>
      </c>
      <c r="ABJ51" s="253">
        <v>1301.53</v>
      </c>
      <c r="ABK51" s="253">
        <v>61178.73</v>
      </c>
      <c r="ABL51" s="253">
        <v>1258.326</v>
      </c>
      <c r="ABM51" s="253">
        <v>60140.85</v>
      </c>
      <c r="ABN51" s="253">
        <v>882.98800000000006</v>
      </c>
      <c r="ABO51" s="253">
        <v>43804.17</v>
      </c>
      <c r="ABP51" s="253">
        <v>1720.0719999999999</v>
      </c>
      <c r="ABQ51" s="253">
        <v>72656.22</v>
      </c>
      <c r="ABR51" s="253">
        <v>1394.239</v>
      </c>
      <c r="ABS51" s="253">
        <v>58892.98</v>
      </c>
      <c r="ABT51" s="253">
        <v>969.39699999999993</v>
      </c>
      <c r="ABU51" s="253">
        <v>43002.239999999998</v>
      </c>
      <c r="ABV51" s="253">
        <v>1724.5719999999999</v>
      </c>
      <c r="ABW51" s="253">
        <v>74060.88</v>
      </c>
      <c r="ABX51" s="253">
        <v>1467.1469999999999</v>
      </c>
      <c r="ABY51" s="253">
        <v>65465.59</v>
      </c>
      <c r="ABZ51" s="253">
        <v>2189.0189999999998</v>
      </c>
      <c r="ACA51" s="253">
        <v>96418.82</v>
      </c>
      <c r="ACB51" s="253">
        <v>1783.078</v>
      </c>
      <c r="ACC51" s="253">
        <v>79692.460000000006</v>
      </c>
      <c r="ACD51" s="253">
        <v>1273.627</v>
      </c>
      <c r="ACE51" s="253">
        <v>61180</v>
      </c>
      <c r="ACF51" s="126">
        <v>1222.3219999999999</v>
      </c>
      <c r="ACG51" s="126">
        <v>58305.24</v>
      </c>
      <c r="ACH51" s="126">
        <v>2135.0140000000001</v>
      </c>
      <c r="ACI51" s="126">
        <v>98664.46</v>
      </c>
      <c r="ACJ51" s="126">
        <v>261.92599999999999</v>
      </c>
      <c r="ACK51" s="126">
        <v>12070.68</v>
      </c>
      <c r="ACL51" s="126">
        <v>1448.2449999999999</v>
      </c>
      <c r="ACM51" s="126">
        <v>64560.95</v>
      </c>
      <c r="ACN51" s="126">
        <v>2298.83</v>
      </c>
      <c r="ACO51" s="126">
        <v>101676.42</v>
      </c>
      <c r="ACP51" s="126">
        <v>1270.9269999999999</v>
      </c>
      <c r="ACQ51" s="126">
        <v>55109.5</v>
      </c>
      <c r="ACR51" s="134">
        <v>2619.2619999999997</v>
      </c>
      <c r="ACS51" s="227">
        <v>4500</v>
      </c>
      <c r="ACT51" s="225">
        <v>46</v>
      </c>
      <c r="ACU51" s="225">
        <f t="shared" ref="ACU51:ACU62" si="1111">ACS51*ACT51</f>
        <v>207000</v>
      </c>
      <c r="ACV51" s="134">
        <v>1432.0429999999999</v>
      </c>
      <c r="ACW51" s="227">
        <v>4500</v>
      </c>
      <c r="ACX51" s="225">
        <v>46</v>
      </c>
      <c r="ACY51" s="225">
        <f t="shared" ref="ACY51:ACY62" si="1112">ACW51*ACX51</f>
        <v>207000</v>
      </c>
      <c r="ACZ51" s="134">
        <v>1432.0429999999999</v>
      </c>
      <c r="ADA51" s="227">
        <v>5000</v>
      </c>
      <c r="ADB51" s="225">
        <v>43</v>
      </c>
      <c r="ADC51" s="225">
        <f t="shared" ref="ADC51:ADC62" si="1113">ADA51*ADB51</f>
        <v>215000</v>
      </c>
      <c r="ADD51" s="134">
        <v>1274.528</v>
      </c>
      <c r="ADE51" s="227">
        <v>5200</v>
      </c>
      <c r="ADF51" s="225">
        <v>42.86</v>
      </c>
      <c r="ADG51" s="225">
        <f t="shared" ref="ADG51:ADG62" si="1114">ADE51*ADF51</f>
        <v>222872</v>
      </c>
      <c r="ADH51" s="134">
        <v>729.05899999999997</v>
      </c>
      <c r="ADI51" s="225">
        <v>5500</v>
      </c>
      <c r="ADJ51" s="225">
        <v>42.86</v>
      </c>
      <c r="ADK51" s="225">
        <f t="shared" si="1016"/>
        <v>235730</v>
      </c>
      <c r="ADL51" s="134">
        <v>291.62899999999996</v>
      </c>
      <c r="ADM51" s="225">
        <v>3000</v>
      </c>
      <c r="ADN51" s="225">
        <v>42.86</v>
      </c>
      <c r="ADO51" s="225">
        <f t="shared" si="1017"/>
        <v>128580</v>
      </c>
      <c r="ADP51" s="134">
        <v>415.84199999999998</v>
      </c>
      <c r="ADQ51" s="225">
        <v>1900</v>
      </c>
      <c r="ADR51" s="225">
        <v>42.86</v>
      </c>
      <c r="ADS51" s="225">
        <f t="shared" si="1018"/>
        <v>81434</v>
      </c>
      <c r="ADT51" s="134">
        <v>0</v>
      </c>
      <c r="ADU51" s="225">
        <v>2200</v>
      </c>
      <c r="ADV51" s="225">
        <v>42.71</v>
      </c>
      <c r="ADW51" s="225">
        <f t="shared" si="1019"/>
        <v>93962</v>
      </c>
      <c r="ADX51" s="134">
        <v>399.64</v>
      </c>
      <c r="ADY51" s="225">
        <v>2300</v>
      </c>
      <c r="ADZ51" s="225">
        <v>42.26</v>
      </c>
      <c r="AEA51" s="225">
        <f t="shared" si="1020"/>
        <v>97198</v>
      </c>
      <c r="AEB51" s="134">
        <v>742.57499999999993</v>
      </c>
      <c r="AEC51" s="225">
        <v>1600</v>
      </c>
      <c r="AED51" s="225">
        <v>42.26</v>
      </c>
      <c r="AEE51" s="225">
        <f t="shared" si="1021"/>
        <v>67616</v>
      </c>
      <c r="AEF51" s="134">
        <v>1215.1210000000001</v>
      </c>
      <c r="AEG51" s="225">
        <v>1300</v>
      </c>
      <c r="AEH51" s="225">
        <v>42.26</v>
      </c>
      <c r="AEI51" s="225">
        <f t="shared" si="1022"/>
        <v>54938</v>
      </c>
      <c r="AEJ51" s="134">
        <v>804.68000000000006</v>
      </c>
      <c r="AEK51" s="225">
        <v>1500</v>
      </c>
      <c r="AEL51" s="225">
        <v>42.26</v>
      </c>
      <c r="AEM51" s="225">
        <f t="shared" si="1023"/>
        <v>63390</v>
      </c>
      <c r="AEN51" s="134">
        <v>934.2940000000001</v>
      </c>
      <c r="AEO51" s="225">
        <v>3500</v>
      </c>
      <c r="AEP51" s="225">
        <v>41.53</v>
      </c>
      <c r="AEQ51" s="225">
        <f t="shared" si="1024"/>
        <v>145355</v>
      </c>
      <c r="AER51" s="134">
        <v>790.279</v>
      </c>
      <c r="AES51" s="225">
        <v>1000</v>
      </c>
      <c r="AET51" s="225">
        <v>39.507928492071507</v>
      </c>
      <c r="AEU51" s="225">
        <f t="shared" si="1025"/>
        <v>39507.928492071507</v>
      </c>
      <c r="AEV51" s="134">
        <v>745.27499999999998</v>
      </c>
      <c r="AEW51" s="225">
        <v>600</v>
      </c>
      <c r="AEX51" s="225">
        <v>39.507928492071507</v>
      </c>
      <c r="AEY51" s="225">
        <f t="shared" si="1026"/>
        <v>23704.757095242905</v>
      </c>
      <c r="AEZ51" s="134">
        <v>5648.9650000000001</v>
      </c>
      <c r="AFA51" s="225"/>
      <c r="AFB51" s="225">
        <v>39.507928492071507</v>
      </c>
      <c r="AFC51" s="225">
        <f t="shared" ref="AFC51:AFC62" si="1115">AFA51*AFB51</f>
        <v>0</v>
      </c>
      <c r="AFD51" s="134">
        <v>9972.9979999999996</v>
      </c>
      <c r="AFE51" s="225"/>
      <c r="AFF51" s="225">
        <v>39.507928492071507</v>
      </c>
      <c r="AFG51" s="225">
        <f t="shared" ref="AFG51:AFG62" si="1116">AFE51*AFF51</f>
        <v>0</v>
      </c>
      <c r="AFH51" s="134">
        <v>7571.5580000000009</v>
      </c>
      <c r="AFI51" s="225"/>
      <c r="AFJ51" s="225">
        <v>39.507928492071507</v>
      </c>
      <c r="AFK51" s="225">
        <f t="shared" ref="AFK51:AFK62" si="1117">AFI51*AFJ51</f>
        <v>0</v>
      </c>
      <c r="AFL51" s="134">
        <f>431.14+6658.87</f>
        <v>7090.01</v>
      </c>
      <c r="AFM51" s="225"/>
      <c r="AFN51" s="225">
        <v>39.507928492071507</v>
      </c>
      <c r="AFO51" s="225">
        <f t="shared" ref="AFO51:AFO62" si="1118">AFM51*AFN51</f>
        <v>0</v>
      </c>
      <c r="AFP51" s="225"/>
      <c r="AFQ51" s="225">
        <v>39.507928492071507</v>
      </c>
      <c r="AFR51" s="225">
        <f t="shared" ref="AFR51:AFR62" si="1119">AFP51*AFQ51</f>
        <v>0</v>
      </c>
      <c r="AFS51" s="225">
        <v>750</v>
      </c>
      <c r="AFT51" s="225">
        <v>39.507928492071507</v>
      </c>
      <c r="AFU51" s="225">
        <f t="shared" ref="AFU51:AFU62" si="1120">AFS51*AFT51</f>
        <v>29630.946369053629</v>
      </c>
      <c r="AFV51" s="225">
        <v>600</v>
      </c>
      <c r="AFW51" s="225">
        <v>39.383154556808421</v>
      </c>
      <c r="AFX51" s="225">
        <v>23629.892734085053</v>
      </c>
      <c r="AFY51" s="253">
        <v>6137.7139999999999</v>
      </c>
      <c r="AFZ51" s="253">
        <v>263176.58999999997</v>
      </c>
      <c r="AGA51" s="253">
        <v>4180.018</v>
      </c>
      <c r="AGB51" s="253">
        <v>180051.12</v>
      </c>
      <c r="AGC51" s="253">
        <v>5666.9669999999996</v>
      </c>
      <c r="AGD51" s="253">
        <v>244131.81999999998</v>
      </c>
      <c r="AGE51" s="253">
        <v>5168.3159999999998</v>
      </c>
      <c r="AGF51" s="253">
        <v>222533.34</v>
      </c>
      <c r="AGG51" s="253">
        <v>3785.7779999999998</v>
      </c>
      <c r="AGH51" s="253">
        <v>161996.34000000003</v>
      </c>
      <c r="AGI51" s="253">
        <v>3580.558</v>
      </c>
      <c r="AGJ51" s="253">
        <v>153663.72</v>
      </c>
      <c r="AGK51" s="253">
        <v>2647.1640000000002</v>
      </c>
      <c r="AGL51" s="253">
        <v>113048.33</v>
      </c>
      <c r="AGM51" s="253">
        <v>1938.7940000000001</v>
      </c>
      <c r="AGN51" s="253">
        <v>81071.88</v>
      </c>
      <c r="AGO51" s="253">
        <v>2240.3240000000001</v>
      </c>
      <c r="AGP51" s="253">
        <v>95492.78</v>
      </c>
      <c r="AGQ51" s="253">
        <v>1252.9259999999999</v>
      </c>
      <c r="AGR51" s="253">
        <v>52673.279999999999</v>
      </c>
      <c r="AGS51" s="253">
        <v>2619.2619999999997</v>
      </c>
      <c r="AGT51" s="253">
        <v>110251.08</v>
      </c>
      <c r="AGU51" s="253">
        <v>2989.1990000000001</v>
      </c>
      <c r="AGV51" s="253">
        <v>126337.92</v>
      </c>
      <c r="AGW51" s="253">
        <v>1432.0429999999999</v>
      </c>
      <c r="AGX51" s="253">
        <v>61054.7</v>
      </c>
      <c r="AGY51" s="253">
        <v>1274.528</v>
      </c>
      <c r="AGZ51" s="253">
        <v>54055.02</v>
      </c>
      <c r="AHA51" s="253">
        <v>729.05899999999997</v>
      </c>
      <c r="AHB51" s="253">
        <v>31069.010000000002</v>
      </c>
      <c r="AHC51" s="128">
        <v>291.62899999999996</v>
      </c>
      <c r="AHD51" s="128">
        <v>12482.64</v>
      </c>
      <c r="AHE51" s="128">
        <v>415.84199999999998</v>
      </c>
      <c r="AHF51" s="128">
        <v>17799.96</v>
      </c>
      <c r="AHG51" s="128">
        <v>0</v>
      </c>
      <c r="AHH51" s="128">
        <v>0</v>
      </c>
      <c r="AHI51" s="128">
        <v>399.64</v>
      </c>
      <c r="AHJ51" s="128">
        <v>15795.6</v>
      </c>
      <c r="AHK51" s="128">
        <v>742.57499999999993</v>
      </c>
      <c r="AHL51" s="128">
        <v>29337.599999999999</v>
      </c>
      <c r="AHM51" s="128">
        <v>1215.1210000000001</v>
      </c>
      <c r="AHN51" s="128">
        <v>51217.2</v>
      </c>
      <c r="AHO51" s="225">
        <f t="shared" si="12"/>
        <v>7259.2239999999993</v>
      </c>
      <c r="AHP51" s="127">
        <f t="shared" si="13"/>
        <v>12100</v>
      </c>
      <c r="AHQ51" s="127">
        <f t="shared" si="14"/>
        <v>570448</v>
      </c>
      <c r="AHR51" s="225">
        <f t="shared" si="15"/>
        <v>5782.1790000000001</v>
      </c>
      <c r="AHS51" s="127">
        <f t="shared" si="16"/>
        <v>11050</v>
      </c>
      <c r="AHT51" s="127">
        <f t="shared" si="756"/>
        <v>513043</v>
      </c>
      <c r="AHU51" s="225">
        <f t="shared" si="757"/>
        <v>5782.1790000000001</v>
      </c>
      <c r="AHV51" s="127">
        <f t="shared" si="758"/>
        <v>10100</v>
      </c>
      <c r="AHW51" s="127">
        <f t="shared" si="759"/>
        <v>436964</v>
      </c>
      <c r="AHX51" s="225">
        <v>4293.4290000000001</v>
      </c>
      <c r="AHY51" s="127">
        <f t="shared" si="760"/>
        <v>10600</v>
      </c>
      <c r="AHZ51" s="127">
        <f t="shared" si="656"/>
        <v>458590</v>
      </c>
      <c r="AIA51" s="225">
        <f t="shared" ref="AIA51:AIA82" si="1121">V51+EW51+JT51+OQ51+TN51+YK51+ADH51</f>
        <v>3358.2209999999995</v>
      </c>
      <c r="AIB51" s="127">
        <f t="shared" ref="AIB51:AIB82" si="1122">W51+EX51+JU51+OR51+TO51+YL51+ADI51</f>
        <v>9750</v>
      </c>
      <c r="AIC51" s="127">
        <f t="shared" ref="AIC51:AIC82" si="1123">Y51+EZ51+JW51+OT51+TQ51+YN51+ADK51</f>
        <v>422902</v>
      </c>
      <c r="AID51" s="227">
        <f t="shared" ref="AID51:AID82" si="1124">Z51+FA51+JX51+OU51+TR51+YO51+ADL51</f>
        <v>2778.5779999999995</v>
      </c>
      <c r="AIE51" s="127">
        <f t="shared" ref="AIE51:AIE82" si="1125">AA51+FB51+JY51+OV51+TS51+YP51+ADM51</f>
        <v>7100</v>
      </c>
      <c r="AIF51" s="127">
        <f t="shared" ref="AIF51:AIF82" si="1126">AC51+FD51+KA51+OX51+TU51+YR51+ADO51</f>
        <v>308408</v>
      </c>
      <c r="AIG51" s="227">
        <f t="shared" ref="AIG51:AIG82" si="1127">AD51+FE51+KB51+OY51+TV51+YS51+ADP51</f>
        <v>3448.2460000000001</v>
      </c>
      <c r="AIH51" s="127">
        <f t="shared" ref="AIH51:AIH82" si="1128">SUM(AE51,FF51,KC51,OZ51,TW51,YT51,ADQ51)</f>
        <v>5350</v>
      </c>
      <c r="AII51" s="127">
        <f t="shared" ref="AII51:AII82" si="1129">SUM(AG51,FH51,KE51,PB51,TY51,YV51,ADS51)</f>
        <v>233291</v>
      </c>
      <c r="AIJ51" s="227">
        <f t="shared" ref="AIJ51:AIJ82" si="1130">SUM(AH51,FI51,KF51,PC51,TZ51,YW51,ADT51)</f>
        <v>795.67900000000009</v>
      </c>
      <c r="AIK51" s="127">
        <f t="shared" ref="AIK51:AIK82" si="1131">SUM(AI51,FJ51,KG51,PD51,UA51,YX51,ADU51)</f>
        <v>6300</v>
      </c>
      <c r="AIL51" s="127">
        <f t="shared" ref="AIL51:AIL82" si="1132">SUM(AK51,FL51,KI51,PF51,UC51,YZ51,ADW51)</f>
        <v>270628</v>
      </c>
      <c r="AIM51" s="227">
        <f t="shared" ref="AIM51:AIM82" si="1133">SUM(AL51,FM51,KJ51,PG51,UD51,ZA51,ADX51)</f>
        <v>2543.6549999999997</v>
      </c>
      <c r="AIN51" s="127">
        <f t="shared" ref="AIN51:AIN82" si="1134">SUM(AM51,FN51,KK51,PH51,UE51,ZB51,ADY51)</f>
        <v>6000</v>
      </c>
      <c r="AIO51" s="127">
        <f t="shared" ref="AIO51:AIO82" si="1135">SUM(AO51,FP51,KM51,PJ51,UG51,ZD51,AEA51)</f>
        <v>250366</v>
      </c>
      <c r="AIP51" s="227">
        <f t="shared" ref="AIP51:AIP63" si="1136">AP51+FQ51+KN51+PK51+UH51+ZE51+AEB51</f>
        <v>3738.9749999999995</v>
      </c>
      <c r="AIQ51" s="127">
        <f t="shared" ref="AIQ51:AIQ63" si="1137">AQ51+FR51+KO51+PL51+UI51+ZF51+AEC51</f>
        <v>4700</v>
      </c>
      <c r="AIR51" s="127">
        <f t="shared" ref="AIR51:AIR62" si="1138">AS51+FT51+KQ51+PN51+UK51+ZH51+AEE51</f>
        <v>199466</v>
      </c>
      <c r="AIS51" s="227">
        <f t="shared" ref="AIS51:AIS62" si="1139">AT51+FU51+KR51+PO51+UL51+ZI51+AEF51</f>
        <v>3245.7240000000002</v>
      </c>
      <c r="AIT51" s="127">
        <f t="shared" ref="AIT51:AIT62" si="1140">AU51+FV51+KS51+PP51+UM51+ZJ51+AEG51</f>
        <v>5600</v>
      </c>
      <c r="AIU51" s="127">
        <f t="shared" ref="AIU51:AIU62" si="1141">AW51+FX51+KU51+PR51+UO51+ZL51+AEI51</f>
        <v>234333</v>
      </c>
      <c r="AIV51" s="227">
        <f t="shared" ref="AIV51:AIV62" si="1142">AX51+FY51+KV51+PS51+UP51+ZM51+AEJ51</f>
        <v>1405.94</v>
      </c>
      <c r="AIW51" s="127">
        <f t="shared" ref="AIW51:AIW62" si="1143">AY51+FZ51+KW51+PT51+UQ51+ZN51+AEK51</f>
        <v>5300</v>
      </c>
      <c r="AIX51" s="127">
        <f t="shared" ref="AIX51:AIX62" si="1144">BA51+GB51+KY51+PV51+US51+ZP51+AEM51</f>
        <v>221712.5</v>
      </c>
      <c r="AIY51" s="227">
        <f t="shared" ref="AIY51:AIY62" si="1145">BB51+GC51+KZ51+PW51+UT51+ZQ51+AEN51</f>
        <v>2184.5190000000002</v>
      </c>
      <c r="AIZ51" s="151">
        <f t="shared" ref="AIZ51:AIZ62" si="1146">BC51+GD51+LA51+PX51+UU51+ZR51+AEO51</f>
        <v>7750</v>
      </c>
      <c r="AJA51" s="127">
        <f t="shared" ref="AJA51:AJA62" si="1147">BE51+GF51+LC51+PZ51+UW51+ZT51+AEQ51</f>
        <v>323072.5</v>
      </c>
      <c r="AJB51" s="227">
        <f t="shared" ref="AJB51:AJB62" si="1148">BF51+GG51+LD51+QA51+UX51+ZU51+AER51</f>
        <v>2014.402</v>
      </c>
      <c r="AJC51" s="127">
        <f t="shared" ref="AJC51:AJC62" si="1149">BG51+GH51+LE51+QB51+UY51+ZV51+AES51</f>
        <v>4550</v>
      </c>
      <c r="AJD51" s="127">
        <f t="shared" ref="AJD51:AJD62" si="1150">BI51+GJ51+LG51+QD51+VA51+ZX51+AEU51</f>
        <v>196090.42849207151</v>
      </c>
      <c r="AJE51" s="227">
        <f t="shared" ref="AJE51:AJE62" si="1151">BJ51+GK51+LH51+QE51+VB51+ZY51+AEV51</f>
        <v>1642.665</v>
      </c>
      <c r="AJF51" s="127">
        <f t="shared" ref="AJF51:AJF62" si="1152">BK51+GL51+LI51+QF51+VC51+ZZ51+AEW51</f>
        <v>4000</v>
      </c>
      <c r="AJG51" s="127">
        <f t="shared" ref="AJG51:AJG62" si="1153">BM51+GN51+LK51+QH51+VE51+AAB51+AEY51</f>
        <v>172654.75709524291</v>
      </c>
      <c r="AJH51" s="227">
        <f t="shared" ref="AJH51:AJH62" si="1154">BN51+GO51+LL51+QI51+VF51+AAC51+AEZ51</f>
        <v>6518.451</v>
      </c>
      <c r="AJI51" s="127">
        <f t="shared" ref="AJI51:AJI62" si="1155">BO51+GP51+LM51+QJ51+VG51+AAD51+AFA51</f>
        <v>2400</v>
      </c>
      <c r="AJJ51" s="127">
        <f t="shared" ref="AJJ51:AJJ62" si="1156">BQ51+GR51+LO51+QL51+VI51+AAF51+AFC51</f>
        <v>107760</v>
      </c>
      <c r="AJK51" s="227">
        <f t="shared" ref="AJK51:AJK62" si="1157">BR51+GS51+LP51+QM51+VJ51+AAG51+AFD51</f>
        <v>11272.098</v>
      </c>
      <c r="AJL51" s="127">
        <f t="shared" ref="AJL51:AJL62" si="1158">BS51+GT51+LQ51+QN51+VK51+AAH51+AFE51</f>
        <v>3050</v>
      </c>
      <c r="AJM51" s="127">
        <f t="shared" ref="AJM51:AJM62" si="1159">BU51+GV51+LS51+QP51+VM51+AAJ51+AFG51</f>
        <v>135963.5</v>
      </c>
      <c r="AJN51" s="227">
        <f t="shared" ref="AJN51:AJN62" si="1160">BV51+GW51+LT51+QQ51+VN51+AAK51+AFH51</f>
        <v>9099.0110000000004</v>
      </c>
      <c r="AJO51" s="127">
        <f t="shared" ref="AJO51:AJO62" si="1161">BW51+GX51+LU51+QR51+VO51+AAL51+AFI51</f>
        <v>2520</v>
      </c>
      <c r="AJP51" s="127">
        <f t="shared" ref="AJP51:AJP62" si="1162">BY51+GZ51+LW51+QT51+VQ51+AAN51+AFK51</f>
        <v>111180</v>
      </c>
      <c r="AJQ51" s="227">
        <f t="shared" ref="AJQ51:AJQ62" si="1163">BZ51+HA51+LX51+QU51+VR51+AAO51+AFL51</f>
        <v>8409.5470000000005</v>
      </c>
      <c r="AJR51" s="127">
        <f t="shared" ref="AJR51:AJR62" si="1164">CA51+HB51+LY51+QV51+VS51+AAP51+AFM51</f>
        <v>2650</v>
      </c>
      <c r="AJS51" s="127">
        <f t="shared" ref="AJS51:AJS62" si="1165">CC51+HD51+MA51+QX51+VU51+AAR51+AFO51</f>
        <v>117382.5</v>
      </c>
      <c r="AJT51" s="127">
        <f t="shared" ref="AJT51:AJT62" si="1166">CD51+HE51+MB51+QY51+VV51+AAS51+AFP51</f>
        <v>500</v>
      </c>
      <c r="AJU51" s="127">
        <f>CF51+HG51+MD51+RA51+VX51+AAU51+AFR51</f>
        <v>20370</v>
      </c>
      <c r="AJV51" s="127">
        <f>CG51+HH51+ME51+RB51+VY51+AAV51+AFS51</f>
        <v>2910</v>
      </c>
      <c r="AJW51" s="127">
        <f>CI51+HJ51+MG51+RD51+WA51+AAX51+AFU51</f>
        <v>122481.69038624252</v>
      </c>
      <c r="AJX51" s="127">
        <v>3700</v>
      </c>
      <c r="AJY51" s="127">
        <v>162189.53977601219</v>
      </c>
      <c r="AJZ51" s="128">
        <f t="shared" si="42"/>
        <v>11975.698</v>
      </c>
      <c r="AKA51" s="128">
        <f t="shared" si="43"/>
        <v>519285.63</v>
      </c>
      <c r="AKB51" s="128">
        <v>9669.6679999999997</v>
      </c>
      <c r="AKC51" s="128">
        <v>419906.89</v>
      </c>
      <c r="AKD51" s="128">
        <v>11227.722</v>
      </c>
      <c r="AKE51" s="128">
        <v>487906.26</v>
      </c>
      <c r="AKF51" s="128">
        <f t="shared" si="761"/>
        <v>10112.504000000001</v>
      </c>
      <c r="AKG51" s="128">
        <f t="shared" si="762"/>
        <v>440873.19</v>
      </c>
      <c r="AKH51" s="128">
        <f t="shared" si="763"/>
        <v>8098.1090000000004</v>
      </c>
      <c r="AKI51" s="128">
        <f t="shared" si="1027"/>
        <v>350668.28</v>
      </c>
      <c r="AKJ51" s="128">
        <v>8246.625</v>
      </c>
      <c r="AKK51" s="128">
        <v>358559.55</v>
      </c>
      <c r="AKL51" s="128">
        <f t="shared" ref="AKL51:AKL82" si="1167">CY51+HZ51+MW51+RT51+WQ51+ABN51+AGK51</f>
        <v>6735.3720000000012</v>
      </c>
      <c r="AKM51" s="128">
        <f t="shared" ref="AKM51:AKM82" si="1168">CZ51+IA51+MX51+RU51+WR51+ABO51+AGL51</f>
        <v>290571.62</v>
      </c>
      <c r="AKN51" s="128">
        <f t="shared" ref="AKN51:AKN62" si="1169">SUM(DA51,IB51,MY51,RV51,WS51,ABP51,AGM51)</f>
        <v>6374.4380000000001</v>
      </c>
      <c r="AKO51" s="128">
        <f t="shared" ref="AKO51:AKO62" si="1170">SUM(DB51,IC51,MZ51,RW51,WT51,ABQ51,AGN51)</f>
        <v>264585.91000000003</v>
      </c>
      <c r="AKP51" s="128">
        <f t="shared" ref="AKP51:AKP62" si="1171">SUM(DC51,ID51,NA51,RX51,WU51,ABR51,AGO51)</f>
        <v>5387.0390000000007</v>
      </c>
      <c r="AKQ51" s="128">
        <f t="shared" ref="AKQ51:AKQ62" si="1172">SUM(DD51,IE51,NB51,RY51,WV51,ABS51,AGP51)</f>
        <v>225430.65</v>
      </c>
      <c r="AKR51" s="128">
        <f t="shared" ref="AKR51:AKR62" si="1173">DE51+IF51+NC51+RZ51+WW51+ABT51+AGQ51</f>
        <v>4300.6309999999994</v>
      </c>
      <c r="AKS51" s="128">
        <f t="shared" ref="AKS51:AKS62" si="1174">DF51+IG51+ND51+SA51+WX51+ABU51+AGR51</f>
        <v>179964.19</v>
      </c>
      <c r="AKT51" s="128">
        <f t="shared" ref="AKT51:AKT62" si="1175">DG51+IH51+NE51+SB51+WY51+ABV51+AGS51</f>
        <v>7259.2239999999993</v>
      </c>
      <c r="AKU51" s="128">
        <f t="shared" ref="AKU51:AKU62" si="1176">DH51+II51+NF51+SC51+WZ51+ABW51+AGT51</f>
        <v>303143.17</v>
      </c>
      <c r="AKV51" s="128">
        <f t="shared" ref="AKV51:AKV62" si="1177">DI51+IJ51+NG51+SD51+XA51+ABX51+AGU51</f>
        <v>7013.5020000000004</v>
      </c>
      <c r="AKW51" s="128">
        <f t="shared" ref="AKW51:AKW62" si="1178">DJ51+IK51+NH51+SE51+XB51+ABY51+AGV51</f>
        <v>295487.2</v>
      </c>
      <c r="AKX51" s="128">
        <f t="shared" ref="AKX51:AKX62" si="1179">DK51+IL51+NI51+SF51+XC51+ABZ51+AGW51</f>
        <v>5782.1790000000001</v>
      </c>
      <c r="AKY51" s="128">
        <f t="shared" ref="AKY51:AKY62" si="1180">DL51+IM51+NJ51+SG51+XD51+ACA51+AGX51</f>
        <v>244131.63</v>
      </c>
      <c r="AKZ51" s="128">
        <f t="shared" ref="AKZ51:AKZ62" si="1181">DM51+IN51+NK51+SH51+XE51+ACB51+AGY51</f>
        <v>4293.4290000000001</v>
      </c>
      <c r="ALA51" s="128">
        <f t="shared" ref="ALA51:ALA62" si="1182">DN51+IO51+NL51+SI51+XF51+ACC51+AGZ51</f>
        <v>182489.21</v>
      </c>
      <c r="ALB51" s="128">
        <f t="shared" ref="ALB51:ALB62" si="1183">DO51+IP51+NM51+SJ51+XG51+ACD51+AHA51</f>
        <v>3358.2209999999995</v>
      </c>
      <c r="ALC51" s="128">
        <f t="shared" ref="ALC51:ALC62" si="1184">DP51+IQ51+NN51+SK51+XH51+ACE51+AHB51</f>
        <v>145365.66</v>
      </c>
      <c r="ALD51" s="128">
        <f t="shared" ref="ALD51:ALD62" si="1185">DQ51+IR51+NO51+SL51+XI51+ACF51+AHC51</f>
        <v>2778.5779999999995</v>
      </c>
      <c r="ALE51" s="128">
        <f t="shared" ref="ALE51:ALE62" si="1186">DR51+IS51+NP51+SM51+XJ51+ACG51+AHD51</f>
        <v>121486.81999999999</v>
      </c>
      <c r="ALF51" s="128">
        <f t="shared" ref="ALF51:ALF62" si="1187">DS51+IT51+NQ51+SN51+XK51+ACH51+AHE51</f>
        <v>3448.2460000000001</v>
      </c>
      <c r="ALG51" s="128">
        <f t="shared" ref="ALG51:ALG62" si="1188">DT51+IU51+NR51+SO51+XL51+ACI51+AHF51</f>
        <v>152483.04</v>
      </c>
      <c r="ALH51" s="128">
        <f t="shared" ref="ALH51:ALH62" si="1189">DU51+IV51+NS51+SP51+XM51+ACJ51+AHG51</f>
        <v>795.67900000000009</v>
      </c>
      <c r="ALI51" s="128">
        <f t="shared" ref="ALI51:ALI62" si="1190">DW51+IW51+NT51+SQ51+XN51+ACK51+AHH51</f>
        <v>33559.479999999996</v>
      </c>
      <c r="ALJ51" s="128">
        <f t="shared" ref="ALJ51:ALJ62" si="1191">DX51+IX51+NU51+SR51+XO51+ACL51+AHI51</f>
        <v>2543.6549999999997</v>
      </c>
      <c r="ALK51" s="128">
        <f t="shared" ref="ALK51:ALK62" si="1192">DY51+IY51+NV51+SS51+XP51+ACM51+AHJ51</f>
        <v>108216.72</v>
      </c>
      <c r="ALL51" s="128">
        <f t="shared" ref="ALL51:ALL62" si="1193">DZ51+IY51+NV51+SS51+XP51+ACM51+AHJ51</f>
        <v>108216.72</v>
      </c>
      <c r="ALM51" s="128">
        <v>3738.9749999999995</v>
      </c>
      <c r="ALN51" s="128">
        <v>159041.41999999998</v>
      </c>
      <c r="ALO51" s="128">
        <v>159041.41999999998</v>
      </c>
      <c r="ALP51" s="128">
        <v>3245.7240000000002</v>
      </c>
      <c r="ALQ51" s="128">
        <v>137437.53999999998</v>
      </c>
      <c r="ALR51" s="128">
        <v>137437.53999999998</v>
      </c>
    </row>
    <row r="52" spans="1:1006" s="115" customFormat="1" ht="18" customHeight="1" outlineLevel="1" x14ac:dyDescent="0.25">
      <c r="A52" s="120"/>
      <c r="B52" s="120"/>
      <c r="C52" s="298" t="s">
        <v>297</v>
      </c>
      <c r="D52" s="178"/>
      <c r="E52" s="208"/>
      <c r="F52" s="208">
        <v>0</v>
      </c>
      <c r="G52" s="225"/>
      <c r="H52" s="225"/>
      <c r="I52" s="208">
        <f t="shared" si="1058"/>
        <v>0</v>
      </c>
      <c r="J52" s="208">
        <v>0</v>
      </c>
      <c r="K52" s="225"/>
      <c r="L52" s="225"/>
      <c r="M52" s="208">
        <f t="shared" si="1059"/>
        <v>0</v>
      </c>
      <c r="N52" s="208">
        <v>0</v>
      </c>
      <c r="O52" s="225"/>
      <c r="P52" s="225"/>
      <c r="Q52" s="208">
        <f t="shared" si="1060"/>
        <v>0</v>
      </c>
      <c r="R52" s="208">
        <v>0</v>
      </c>
      <c r="S52" s="225"/>
      <c r="T52" s="225"/>
      <c r="U52" s="208">
        <f t="shared" si="1061"/>
        <v>0</v>
      </c>
      <c r="V52" s="208">
        <v>0</v>
      </c>
      <c r="W52" s="225"/>
      <c r="X52" s="225"/>
      <c r="Y52" s="208">
        <f t="shared" si="931"/>
        <v>0</v>
      </c>
      <c r="Z52" s="208">
        <v>0</v>
      </c>
      <c r="AA52" s="225"/>
      <c r="AB52" s="225"/>
      <c r="AC52" s="208">
        <f t="shared" si="932"/>
        <v>0</v>
      </c>
      <c r="AD52" s="208">
        <v>0</v>
      </c>
      <c r="AE52" s="225"/>
      <c r="AF52" s="225"/>
      <c r="AG52" s="208">
        <f t="shared" si="933"/>
        <v>0</v>
      </c>
      <c r="AH52" s="208">
        <v>0</v>
      </c>
      <c r="AI52" s="225"/>
      <c r="AJ52" s="225"/>
      <c r="AK52" s="208">
        <f t="shared" si="934"/>
        <v>0</v>
      </c>
      <c r="AL52" s="208">
        <v>0</v>
      </c>
      <c r="AM52" s="225"/>
      <c r="AN52" s="225"/>
      <c r="AO52" s="208">
        <f t="shared" si="935"/>
        <v>0</v>
      </c>
      <c r="AP52" s="208"/>
      <c r="AQ52" s="225"/>
      <c r="AR52" s="225"/>
      <c r="AS52" s="208">
        <f t="shared" si="936"/>
        <v>0</v>
      </c>
      <c r="AT52" s="208"/>
      <c r="AU52" s="225"/>
      <c r="AV52" s="225"/>
      <c r="AW52" s="208">
        <f t="shared" si="1062"/>
        <v>0</v>
      </c>
      <c r="AX52" s="208"/>
      <c r="AY52" s="225"/>
      <c r="AZ52" s="225"/>
      <c r="BA52" s="208">
        <f t="shared" si="1063"/>
        <v>0</v>
      </c>
      <c r="BB52" s="208"/>
      <c r="BC52" s="225"/>
      <c r="BD52" s="225"/>
      <c r="BE52" s="208">
        <f t="shared" si="1064"/>
        <v>0</v>
      </c>
      <c r="BF52" s="208"/>
      <c r="BG52" s="225"/>
      <c r="BH52" s="225"/>
      <c r="BI52" s="208">
        <f t="shared" si="1065"/>
        <v>0</v>
      </c>
      <c r="BJ52" s="208"/>
      <c r="BK52" s="225"/>
      <c r="BL52" s="225"/>
      <c r="BM52" s="208">
        <f t="shared" si="1066"/>
        <v>0</v>
      </c>
      <c r="BN52" s="208"/>
      <c r="BO52" s="225"/>
      <c r="BP52" s="225"/>
      <c r="BQ52" s="208">
        <f t="shared" si="1067"/>
        <v>0</v>
      </c>
      <c r="BR52" s="208"/>
      <c r="BS52" s="225"/>
      <c r="BT52" s="225"/>
      <c r="BU52" s="208">
        <f t="shared" si="1068"/>
        <v>0</v>
      </c>
      <c r="BV52" s="208"/>
      <c r="BW52" s="225"/>
      <c r="BX52" s="225"/>
      <c r="BY52" s="208">
        <f t="shared" si="1069"/>
        <v>0</v>
      </c>
      <c r="BZ52" s="208"/>
      <c r="CA52" s="225"/>
      <c r="CB52" s="225"/>
      <c r="CC52" s="208">
        <f t="shared" si="1070"/>
        <v>0</v>
      </c>
      <c r="CD52" s="225"/>
      <c r="CE52" s="225"/>
      <c r="CF52" s="208">
        <f t="shared" si="1071"/>
        <v>0</v>
      </c>
      <c r="CG52" s="225"/>
      <c r="CH52" s="225"/>
      <c r="CI52" s="226"/>
      <c r="CJ52" s="226"/>
      <c r="CK52" s="226"/>
      <c r="CL52" s="226"/>
      <c r="CM52" s="253">
        <v>0</v>
      </c>
      <c r="CN52" s="253">
        <v>0</v>
      </c>
      <c r="CO52" s="253">
        <v>0</v>
      </c>
      <c r="CP52" s="253">
        <v>0</v>
      </c>
      <c r="CQ52" s="253">
        <v>0</v>
      </c>
      <c r="CR52" s="253">
        <v>0</v>
      </c>
      <c r="CS52" s="253">
        <v>0</v>
      </c>
      <c r="CT52" s="253">
        <v>0</v>
      </c>
      <c r="CU52" s="253">
        <v>0</v>
      </c>
      <c r="CV52" s="253">
        <v>0</v>
      </c>
      <c r="CW52" s="253">
        <v>0</v>
      </c>
      <c r="CX52" s="253">
        <v>0</v>
      </c>
      <c r="CY52" s="253">
        <v>0</v>
      </c>
      <c r="CZ52" s="253">
        <v>0</v>
      </c>
      <c r="DA52" s="253">
        <v>0</v>
      </c>
      <c r="DB52" s="253">
        <v>0</v>
      </c>
      <c r="DC52" s="253">
        <v>0</v>
      </c>
      <c r="DD52" s="253">
        <v>0</v>
      </c>
      <c r="DE52" s="253">
        <v>0</v>
      </c>
      <c r="DF52" s="253">
        <v>0</v>
      </c>
      <c r="DG52" s="253">
        <v>0</v>
      </c>
      <c r="DH52" s="253">
        <v>0</v>
      </c>
      <c r="DI52" s="253">
        <v>0</v>
      </c>
      <c r="DJ52" s="253">
        <v>0</v>
      </c>
      <c r="DK52" s="253">
        <v>0</v>
      </c>
      <c r="DL52" s="253">
        <v>0</v>
      </c>
      <c r="DM52" s="253">
        <v>0</v>
      </c>
      <c r="DN52" s="253">
        <v>0</v>
      </c>
      <c r="DO52" s="253">
        <v>0</v>
      </c>
      <c r="DP52" s="253">
        <v>0</v>
      </c>
      <c r="DQ52" s="253">
        <v>0</v>
      </c>
      <c r="DR52" s="253">
        <v>0</v>
      </c>
      <c r="DS52" s="253">
        <v>0</v>
      </c>
      <c r="DT52" s="253">
        <v>0</v>
      </c>
      <c r="DU52" s="253">
        <v>0</v>
      </c>
      <c r="DV52" s="253">
        <v>0</v>
      </c>
      <c r="DW52" s="253">
        <v>0</v>
      </c>
      <c r="DX52" s="253">
        <v>0</v>
      </c>
      <c r="DY52" s="253">
        <v>0</v>
      </c>
      <c r="DZ52" s="253">
        <v>0</v>
      </c>
      <c r="EA52" s="126"/>
      <c r="EB52" s="126"/>
      <c r="EC52" s="126"/>
      <c r="ED52" s="126"/>
      <c r="EE52" s="126"/>
      <c r="EF52" s="126"/>
      <c r="EG52" s="134">
        <v>0</v>
      </c>
      <c r="EH52" s="225"/>
      <c r="EI52" s="225">
        <v>41</v>
      </c>
      <c r="EJ52" s="226">
        <f t="shared" ref="EJ52:EJ62" si="1194">EH52*EI52</f>
        <v>0</v>
      </c>
      <c r="EK52" s="134">
        <v>0</v>
      </c>
      <c r="EL52" s="225"/>
      <c r="EM52" s="225">
        <v>41</v>
      </c>
      <c r="EN52" s="226">
        <f t="shared" ref="EN52:EN62" si="1195">EL52*EM52</f>
        <v>0</v>
      </c>
      <c r="EO52" s="134">
        <v>0</v>
      </c>
      <c r="EP52" s="225"/>
      <c r="EQ52" s="225">
        <v>39.51</v>
      </c>
      <c r="ER52" s="226">
        <f t="shared" ref="ER52:ER62" si="1196">EP52*EQ52</f>
        <v>0</v>
      </c>
      <c r="ES52" s="134">
        <v>0</v>
      </c>
      <c r="ET52" s="225"/>
      <c r="EU52" s="225">
        <v>39.51</v>
      </c>
      <c r="EV52" s="226">
        <f t="shared" ref="EV52:EV62" si="1197">ET52*EU52</f>
        <v>0</v>
      </c>
      <c r="EW52" s="134">
        <v>0</v>
      </c>
      <c r="EX52" s="225"/>
      <c r="EY52" s="225">
        <v>39.51</v>
      </c>
      <c r="EZ52" s="226">
        <f t="shared" ref="EZ52:EZ62" si="1198">EX52*EY52</f>
        <v>0</v>
      </c>
      <c r="FA52" s="134">
        <v>0</v>
      </c>
      <c r="FB52" s="225"/>
      <c r="FC52" s="225">
        <v>39.51</v>
      </c>
      <c r="FD52" s="226">
        <f t="shared" ref="FD52:FD62" si="1199">FB52*FC52</f>
        <v>0</v>
      </c>
      <c r="FE52" s="134">
        <v>0</v>
      </c>
      <c r="FF52" s="225"/>
      <c r="FG52" s="225">
        <v>39.51</v>
      </c>
      <c r="FH52" s="226">
        <f t="shared" ref="FH52:FH62" si="1200">FF52*FG52</f>
        <v>0</v>
      </c>
      <c r="FI52" s="134">
        <v>0</v>
      </c>
      <c r="FJ52" s="225"/>
      <c r="FK52" s="225">
        <v>46.59</v>
      </c>
      <c r="FL52" s="226">
        <f t="shared" ref="FL52:FL62" si="1201">FJ52*FK52</f>
        <v>0</v>
      </c>
      <c r="FM52" s="134">
        <v>0</v>
      </c>
      <c r="FN52" s="225"/>
      <c r="FO52" s="225">
        <v>46.59</v>
      </c>
      <c r="FP52" s="226">
        <f t="shared" ref="FP52:FP62" si="1202">FN52*FO52</f>
        <v>0</v>
      </c>
      <c r="FQ52" s="134"/>
      <c r="FR52" s="225"/>
      <c r="FS52" s="225">
        <v>46.59</v>
      </c>
      <c r="FT52" s="226">
        <f t="shared" ref="FT52:FT62" si="1203">FR52*FS52</f>
        <v>0</v>
      </c>
      <c r="FU52" s="134"/>
      <c r="FV52" s="225"/>
      <c r="FW52" s="225">
        <v>46.59</v>
      </c>
      <c r="FX52" s="226">
        <f t="shared" ref="FX52:FX62" si="1204">FV52*FW52</f>
        <v>0</v>
      </c>
      <c r="FY52" s="134"/>
      <c r="FZ52" s="225"/>
      <c r="GA52" s="225">
        <v>46.59</v>
      </c>
      <c r="GB52" s="226">
        <f t="shared" ref="GB52:GB62" si="1205">FZ52*GA52</f>
        <v>0</v>
      </c>
      <c r="GC52" s="134"/>
      <c r="GD52" s="225"/>
      <c r="GE52" s="225">
        <v>46.59</v>
      </c>
      <c r="GF52" s="226">
        <f t="shared" ref="GF52:GF62" si="1206">GD52*GE52</f>
        <v>0</v>
      </c>
      <c r="GG52" s="134"/>
      <c r="GH52" s="225"/>
      <c r="GI52" s="225">
        <v>46.59</v>
      </c>
      <c r="GJ52" s="226">
        <f t="shared" ref="GJ52:GJ62" si="1207">GH52*GI52</f>
        <v>0</v>
      </c>
      <c r="GK52" s="134"/>
      <c r="GL52" s="225"/>
      <c r="GM52" s="225">
        <v>46.59</v>
      </c>
      <c r="GN52" s="226">
        <f t="shared" si="951"/>
        <v>0</v>
      </c>
      <c r="GO52" s="134"/>
      <c r="GP52" s="225"/>
      <c r="GQ52" s="225">
        <v>46.59</v>
      </c>
      <c r="GR52" s="226">
        <f t="shared" ref="GR52:GR61" si="1208">GP52*GQ52</f>
        <v>0</v>
      </c>
      <c r="GS52" s="134"/>
      <c r="GT52" s="225"/>
      <c r="GU52" s="225">
        <v>46.59</v>
      </c>
      <c r="GV52" s="226">
        <f t="shared" ref="GV52:GV62" si="1209">GT52*GU52</f>
        <v>0</v>
      </c>
      <c r="GW52" s="134"/>
      <c r="GX52" s="225"/>
      <c r="GY52" s="225">
        <v>46.59</v>
      </c>
      <c r="GZ52" s="226">
        <f t="shared" ref="GZ52:GZ62" si="1210">GX52*GY52</f>
        <v>0</v>
      </c>
      <c r="HA52" s="134"/>
      <c r="HB52" s="225"/>
      <c r="HC52" s="225">
        <v>46.59</v>
      </c>
      <c r="HD52" s="226">
        <f t="shared" ref="HD52:HD62" si="1211">HB52*HC52</f>
        <v>0</v>
      </c>
      <c r="HE52" s="225"/>
      <c r="HF52" s="225">
        <v>46.59</v>
      </c>
      <c r="HG52" s="226">
        <f t="shared" ref="HG52:HG62" si="1212">HE52*HF52</f>
        <v>0</v>
      </c>
      <c r="HH52" s="225"/>
      <c r="HI52" s="225"/>
      <c r="HJ52" s="226"/>
      <c r="HK52" s="226"/>
      <c r="HL52" s="226"/>
      <c r="HM52" s="226"/>
      <c r="HN52" s="253">
        <v>0</v>
      </c>
      <c r="HO52" s="253">
        <v>0</v>
      </c>
      <c r="HP52" s="253">
        <v>81.007999999999996</v>
      </c>
      <c r="HQ52" s="253">
        <v>3422.7</v>
      </c>
      <c r="HR52" s="253">
        <v>0</v>
      </c>
      <c r="HS52" s="253">
        <v>0</v>
      </c>
      <c r="HT52" s="253">
        <v>0</v>
      </c>
      <c r="HU52" s="253">
        <v>0</v>
      </c>
      <c r="HV52" s="253">
        <v>0</v>
      </c>
      <c r="HW52" s="253">
        <v>0</v>
      </c>
      <c r="HX52" s="253">
        <v>0</v>
      </c>
      <c r="HY52" s="253">
        <v>0</v>
      </c>
      <c r="HZ52" s="253">
        <v>0</v>
      </c>
      <c r="IA52" s="253">
        <v>0</v>
      </c>
      <c r="IB52" s="253">
        <v>0</v>
      </c>
      <c r="IC52" s="253">
        <v>0</v>
      </c>
      <c r="ID52" s="253">
        <v>0</v>
      </c>
      <c r="IE52" s="253">
        <v>0</v>
      </c>
      <c r="IF52" s="253">
        <v>0</v>
      </c>
      <c r="IG52" s="253">
        <v>0</v>
      </c>
      <c r="IH52" s="253">
        <v>0</v>
      </c>
      <c r="II52" s="253">
        <v>0</v>
      </c>
      <c r="IJ52" s="253">
        <v>0</v>
      </c>
      <c r="IK52" s="253">
        <v>0</v>
      </c>
      <c r="IL52" s="253">
        <v>0</v>
      </c>
      <c r="IM52" s="253">
        <v>0</v>
      </c>
      <c r="IN52" s="253">
        <v>0</v>
      </c>
      <c r="IO52" s="253">
        <v>0</v>
      </c>
      <c r="IP52" s="253">
        <v>0</v>
      </c>
      <c r="IQ52" s="253">
        <v>0</v>
      </c>
      <c r="IR52" s="253">
        <v>0</v>
      </c>
      <c r="IS52" s="253">
        <v>0</v>
      </c>
      <c r="IT52" s="253">
        <v>0</v>
      </c>
      <c r="IU52" s="253">
        <v>0</v>
      </c>
      <c r="IV52" s="253">
        <v>0</v>
      </c>
      <c r="IW52" s="253">
        <v>0</v>
      </c>
      <c r="IX52" s="253">
        <v>0</v>
      </c>
      <c r="IY52" s="253">
        <v>0</v>
      </c>
      <c r="IZ52" s="126"/>
      <c r="JA52" s="126"/>
      <c r="JB52" s="126"/>
      <c r="JC52" s="126"/>
      <c r="JD52" s="134"/>
      <c r="JE52" s="225"/>
      <c r="JF52" s="134"/>
      <c r="JG52" s="226">
        <f t="shared" si="1072"/>
        <v>0</v>
      </c>
      <c r="JH52" s="134"/>
      <c r="JI52" s="225"/>
      <c r="JJ52" s="134"/>
      <c r="JK52" s="226">
        <f t="shared" si="1073"/>
        <v>0</v>
      </c>
      <c r="JL52" s="134"/>
      <c r="JM52" s="225"/>
      <c r="JN52" s="134"/>
      <c r="JO52" s="226">
        <f t="shared" si="1074"/>
        <v>0</v>
      </c>
      <c r="JP52" s="134"/>
      <c r="JQ52" s="225"/>
      <c r="JR52" s="134"/>
      <c r="JS52" s="226">
        <f t="shared" si="1075"/>
        <v>0</v>
      </c>
      <c r="JT52" s="134"/>
      <c r="JU52" s="225"/>
      <c r="JV52" s="134"/>
      <c r="JW52" s="226">
        <f t="shared" si="956"/>
        <v>0</v>
      </c>
      <c r="JX52" s="134"/>
      <c r="JY52" s="225"/>
      <c r="JZ52" s="134"/>
      <c r="KA52" s="226">
        <f t="shared" si="957"/>
        <v>0</v>
      </c>
      <c r="KB52" s="134"/>
      <c r="KC52" s="134"/>
      <c r="KD52" s="134"/>
      <c r="KE52" s="226">
        <f t="shared" si="958"/>
        <v>0</v>
      </c>
      <c r="KF52" s="134"/>
      <c r="KG52" s="134"/>
      <c r="KH52" s="134"/>
      <c r="KI52" s="226">
        <f t="shared" si="959"/>
        <v>0</v>
      </c>
      <c r="KJ52" s="134"/>
      <c r="KK52" s="134"/>
      <c r="KL52" s="134"/>
      <c r="KM52" s="226">
        <f t="shared" si="960"/>
        <v>0</v>
      </c>
      <c r="KN52" s="134"/>
      <c r="KO52" s="134"/>
      <c r="KP52" s="134"/>
      <c r="KQ52" s="226">
        <f t="shared" si="961"/>
        <v>0</v>
      </c>
      <c r="KR52" s="134"/>
      <c r="KS52" s="134"/>
      <c r="KT52" s="134"/>
      <c r="KU52" s="226">
        <f t="shared" si="962"/>
        <v>0</v>
      </c>
      <c r="KV52" s="134"/>
      <c r="KW52" s="134"/>
      <c r="KX52" s="134"/>
      <c r="KY52" s="226">
        <f t="shared" si="963"/>
        <v>0</v>
      </c>
      <c r="KZ52" s="134"/>
      <c r="LA52" s="134"/>
      <c r="LB52" s="134"/>
      <c r="LC52" s="226">
        <f t="shared" si="964"/>
        <v>0</v>
      </c>
      <c r="LD52" s="134"/>
      <c r="LE52" s="134"/>
      <c r="LF52" s="134"/>
      <c r="LG52" s="226">
        <f t="shared" si="965"/>
        <v>0</v>
      </c>
      <c r="LH52" s="134"/>
      <c r="LI52" s="134"/>
      <c r="LJ52" s="134"/>
      <c r="LK52" s="226">
        <f t="shared" si="966"/>
        <v>0</v>
      </c>
      <c r="LL52" s="134"/>
      <c r="LM52" s="134"/>
      <c r="LN52" s="134"/>
      <c r="LO52" s="226">
        <f t="shared" si="1076"/>
        <v>0</v>
      </c>
      <c r="LP52" s="134"/>
      <c r="LQ52" s="134"/>
      <c r="LR52" s="134"/>
      <c r="LS52" s="226">
        <f t="shared" si="1077"/>
        <v>0</v>
      </c>
      <c r="LT52" s="134"/>
      <c r="LU52" s="134"/>
      <c r="LV52" s="134"/>
      <c r="LW52" s="226">
        <f t="shared" si="1078"/>
        <v>0</v>
      </c>
      <c r="LX52" s="134"/>
      <c r="LY52" s="134"/>
      <c r="LZ52" s="134"/>
      <c r="MA52" s="226">
        <f t="shared" si="1079"/>
        <v>0</v>
      </c>
      <c r="MB52" s="134"/>
      <c r="MC52" s="134"/>
      <c r="MD52" s="226">
        <f t="shared" si="1080"/>
        <v>0</v>
      </c>
      <c r="ME52" s="134"/>
      <c r="MF52" s="134"/>
      <c r="MG52" s="226"/>
      <c r="MH52" s="226"/>
      <c r="MI52" s="226"/>
      <c r="MJ52" s="226"/>
      <c r="MK52" s="253"/>
      <c r="ML52" s="253"/>
      <c r="MM52" s="253">
        <v>3.6</v>
      </c>
      <c r="MN52" s="253">
        <v>156.28</v>
      </c>
      <c r="MO52" s="253"/>
      <c r="MP52" s="253"/>
      <c r="MQ52" s="253"/>
      <c r="MR52" s="253"/>
      <c r="MS52" s="253">
        <v>188.119</v>
      </c>
      <c r="MT52" s="253">
        <v>8165.63</v>
      </c>
      <c r="MU52" s="253"/>
      <c r="MV52" s="253"/>
      <c r="MW52" s="253"/>
      <c r="MX52" s="253"/>
      <c r="MY52" s="253"/>
      <c r="MZ52" s="253"/>
      <c r="NA52" s="253"/>
      <c r="NB52" s="253"/>
      <c r="NC52" s="253"/>
      <c r="ND52" s="253"/>
      <c r="NE52" s="253"/>
      <c r="NF52" s="253"/>
      <c r="NG52" s="253"/>
      <c r="NH52" s="253"/>
      <c r="NI52" s="253"/>
      <c r="NJ52" s="253"/>
      <c r="NK52" s="253"/>
      <c r="NL52" s="253"/>
      <c r="NM52" s="253"/>
      <c r="NN52" s="253"/>
      <c r="NO52" s="125"/>
      <c r="NP52" s="125"/>
      <c r="NQ52" s="125"/>
      <c r="NR52" s="125"/>
      <c r="NS52" s="125"/>
      <c r="NT52" s="125"/>
      <c r="NU52" s="125"/>
      <c r="NV52" s="125"/>
      <c r="NW52" s="125"/>
      <c r="NX52" s="125"/>
      <c r="NY52" s="125"/>
      <c r="NZ52" s="125"/>
      <c r="OA52" s="226"/>
      <c r="OB52" s="225"/>
      <c r="OC52" s="225"/>
      <c r="OD52" s="225">
        <f t="shared" si="1081"/>
        <v>0</v>
      </c>
      <c r="OE52" s="226"/>
      <c r="OF52" s="225"/>
      <c r="OG52" s="225"/>
      <c r="OH52" s="225">
        <f t="shared" si="1082"/>
        <v>0</v>
      </c>
      <c r="OI52" s="226"/>
      <c r="OJ52" s="225"/>
      <c r="OK52" s="225"/>
      <c r="OL52" s="225">
        <f t="shared" si="1083"/>
        <v>0</v>
      </c>
      <c r="OM52" s="226"/>
      <c r="ON52" s="225"/>
      <c r="OO52" s="225"/>
      <c r="OP52" s="225">
        <f t="shared" si="1084"/>
        <v>0</v>
      </c>
      <c r="OQ52" s="226"/>
      <c r="OR52" s="225"/>
      <c r="OS52" s="225"/>
      <c r="OT52" s="225">
        <f t="shared" si="971"/>
        <v>0</v>
      </c>
      <c r="OU52" s="226"/>
      <c r="OV52" s="225"/>
      <c r="OW52" s="225"/>
      <c r="OX52" s="225">
        <f t="shared" si="972"/>
        <v>0</v>
      </c>
      <c r="OY52" s="226"/>
      <c r="OZ52" s="225"/>
      <c r="PA52" s="225"/>
      <c r="PB52" s="225">
        <f t="shared" si="973"/>
        <v>0</v>
      </c>
      <c r="PC52" s="226"/>
      <c r="PD52" s="225"/>
      <c r="PE52" s="225"/>
      <c r="PF52" s="225">
        <f t="shared" si="974"/>
        <v>0</v>
      </c>
      <c r="PG52" s="226"/>
      <c r="PH52" s="225"/>
      <c r="PI52" s="225"/>
      <c r="PJ52" s="225">
        <f t="shared" si="975"/>
        <v>0</v>
      </c>
      <c r="PK52" s="226"/>
      <c r="PL52" s="225"/>
      <c r="PM52" s="225"/>
      <c r="PN52" s="225">
        <f t="shared" si="976"/>
        <v>0</v>
      </c>
      <c r="PO52" s="226"/>
      <c r="PP52" s="225"/>
      <c r="PQ52" s="225"/>
      <c r="PR52" s="225">
        <f t="shared" si="977"/>
        <v>0</v>
      </c>
      <c r="PS52" s="226"/>
      <c r="PT52" s="225"/>
      <c r="PU52" s="225"/>
      <c r="PV52" s="225">
        <f t="shared" si="978"/>
        <v>0</v>
      </c>
      <c r="PW52" s="226"/>
      <c r="PX52" s="225"/>
      <c r="PY52" s="225"/>
      <c r="PZ52" s="225">
        <f t="shared" si="979"/>
        <v>0</v>
      </c>
      <c r="QA52" s="226"/>
      <c r="QB52" s="225"/>
      <c r="QC52" s="225"/>
      <c r="QD52" s="225">
        <f t="shared" si="980"/>
        <v>0</v>
      </c>
      <c r="QE52" s="226"/>
      <c r="QF52" s="225"/>
      <c r="QG52" s="225"/>
      <c r="QH52" s="225">
        <f t="shared" si="981"/>
        <v>0</v>
      </c>
      <c r="QI52" s="226"/>
      <c r="QJ52" s="225"/>
      <c r="QK52" s="225"/>
      <c r="QL52" s="225">
        <f t="shared" si="1085"/>
        <v>0</v>
      </c>
      <c r="QM52" s="226"/>
      <c r="QN52" s="225"/>
      <c r="QO52" s="225"/>
      <c r="QP52" s="225">
        <f t="shared" si="1086"/>
        <v>0</v>
      </c>
      <c r="QQ52" s="226"/>
      <c r="QR52" s="225"/>
      <c r="QS52" s="225"/>
      <c r="QT52" s="225">
        <f t="shared" si="1087"/>
        <v>0</v>
      </c>
      <c r="QU52" s="226"/>
      <c r="QV52" s="225"/>
      <c r="QW52" s="225"/>
      <c r="QX52" s="225">
        <f t="shared" si="1088"/>
        <v>0</v>
      </c>
      <c r="QY52" s="225"/>
      <c r="QZ52" s="225"/>
      <c r="RA52" s="225">
        <f t="shared" si="1089"/>
        <v>0</v>
      </c>
      <c r="RB52" s="225"/>
      <c r="RC52" s="225"/>
      <c r="RD52" s="225"/>
      <c r="RE52" s="225"/>
      <c r="RF52" s="225"/>
      <c r="RG52" s="225"/>
      <c r="RH52" s="253"/>
      <c r="RI52" s="253"/>
      <c r="RJ52" s="253"/>
      <c r="RK52" s="253"/>
      <c r="RL52" s="253"/>
      <c r="RM52" s="253"/>
      <c r="RN52" s="253"/>
      <c r="RO52" s="253"/>
      <c r="RP52" s="253"/>
      <c r="RQ52" s="253"/>
      <c r="RR52" s="253"/>
      <c r="RS52" s="253"/>
      <c r="RT52" s="253"/>
      <c r="RU52" s="253"/>
      <c r="RV52" s="253"/>
      <c r="RW52" s="253"/>
      <c r="RX52" s="253"/>
      <c r="RY52" s="253"/>
      <c r="RZ52" s="253"/>
      <c r="SA52" s="253"/>
      <c r="SB52" s="253"/>
      <c r="SC52" s="253"/>
      <c r="SD52" s="253"/>
      <c r="SE52" s="253"/>
      <c r="SF52" s="253"/>
      <c r="SG52" s="253"/>
      <c r="SH52" s="253"/>
      <c r="SI52" s="253"/>
      <c r="SJ52" s="253"/>
      <c r="SK52" s="253"/>
      <c r="SL52" s="125"/>
      <c r="SM52" s="125"/>
      <c r="SN52" s="125"/>
      <c r="SO52" s="125"/>
      <c r="SP52" s="125"/>
      <c r="SQ52" s="125"/>
      <c r="SR52" s="125"/>
      <c r="SS52" s="125"/>
      <c r="ST52" s="125"/>
      <c r="SU52" s="125"/>
      <c r="SV52" s="125"/>
      <c r="SW52" s="125"/>
      <c r="SX52" s="226"/>
      <c r="SY52" s="240">
        <v>0</v>
      </c>
      <c r="SZ52" s="124"/>
      <c r="TA52" s="226">
        <f t="shared" si="1091"/>
        <v>0</v>
      </c>
      <c r="TB52" s="226"/>
      <c r="TC52" s="240">
        <v>0</v>
      </c>
      <c r="TD52" s="124"/>
      <c r="TE52" s="226">
        <f t="shared" si="1092"/>
        <v>0</v>
      </c>
      <c r="TF52" s="226"/>
      <c r="TG52" s="240">
        <v>0</v>
      </c>
      <c r="TH52" s="124"/>
      <c r="TI52" s="226">
        <f t="shared" si="1093"/>
        <v>0</v>
      </c>
      <c r="TJ52" s="226"/>
      <c r="TK52" s="240">
        <v>0</v>
      </c>
      <c r="TL52" s="124"/>
      <c r="TM52" s="226">
        <f t="shared" si="1094"/>
        <v>0</v>
      </c>
      <c r="TN52" s="226"/>
      <c r="TO52" s="240">
        <v>0</v>
      </c>
      <c r="TP52" s="124"/>
      <c r="TQ52" s="226">
        <f t="shared" si="986"/>
        <v>0</v>
      </c>
      <c r="TR52" s="226"/>
      <c r="TS52" s="240">
        <v>0</v>
      </c>
      <c r="TT52" s="124"/>
      <c r="TU52" s="226">
        <f t="shared" si="987"/>
        <v>0</v>
      </c>
      <c r="TV52" s="226"/>
      <c r="TW52" s="240">
        <v>0</v>
      </c>
      <c r="TX52" s="124"/>
      <c r="TY52" s="226">
        <f t="shared" si="988"/>
        <v>0</v>
      </c>
      <c r="TZ52" s="226">
        <v>38.704000000000001</v>
      </c>
      <c r="UA52" s="219">
        <v>0</v>
      </c>
      <c r="UB52" s="124"/>
      <c r="UC52" s="226">
        <f t="shared" si="989"/>
        <v>0</v>
      </c>
      <c r="UD52" s="226"/>
      <c r="UE52" s="219">
        <v>0</v>
      </c>
      <c r="UF52" s="124"/>
      <c r="UG52" s="226">
        <f t="shared" si="990"/>
        <v>0</v>
      </c>
      <c r="UH52" s="226"/>
      <c r="UI52" s="219">
        <v>0</v>
      </c>
      <c r="UJ52" s="124"/>
      <c r="UK52" s="226">
        <f t="shared" si="991"/>
        <v>0</v>
      </c>
      <c r="UL52" s="226"/>
      <c r="UM52" s="219">
        <v>0</v>
      </c>
      <c r="UN52" s="124"/>
      <c r="UO52" s="226">
        <f t="shared" si="992"/>
        <v>0</v>
      </c>
      <c r="UP52" s="226"/>
      <c r="UQ52" s="208">
        <v>0</v>
      </c>
      <c r="UR52" s="124"/>
      <c r="US52" s="226">
        <f t="shared" si="993"/>
        <v>0</v>
      </c>
      <c r="UT52" s="226"/>
      <c r="UU52" s="208">
        <v>0</v>
      </c>
      <c r="UV52" s="124"/>
      <c r="UW52" s="226">
        <f t="shared" si="994"/>
        <v>0</v>
      </c>
      <c r="UX52" s="226"/>
      <c r="UY52" s="208">
        <v>0</v>
      </c>
      <c r="UZ52" s="124"/>
      <c r="VA52" s="226">
        <f t="shared" si="995"/>
        <v>0</v>
      </c>
      <c r="VB52" s="226"/>
      <c r="VC52" s="208">
        <v>0</v>
      </c>
      <c r="VD52" s="124"/>
      <c r="VE52" s="226">
        <f t="shared" si="996"/>
        <v>0</v>
      </c>
      <c r="VF52" s="226"/>
      <c r="VG52" s="208">
        <v>0</v>
      </c>
      <c r="VH52" s="124"/>
      <c r="VI52" s="226">
        <f t="shared" si="1095"/>
        <v>0</v>
      </c>
      <c r="VJ52" s="226"/>
      <c r="VK52" s="208">
        <v>0</v>
      </c>
      <c r="VL52" s="124"/>
      <c r="VM52" s="226">
        <f t="shared" si="1096"/>
        <v>0</v>
      </c>
      <c r="VN52" s="226"/>
      <c r="VO52" s="208">
        <v>0</v>
      </c>
      <c r="VP52" s="124"/>
      <c r="VQ52" s="226">
        <f t="shared" si="1097"/>
        <v>0</v>
      </c>
      <c r="VR52" s="226"/>
      <c r="VS52" s="208">
        <v>0</v>
      </c>
      <c r="VT52" s="124">
        <v>45</v>
      </c>
      <c r="VU52" s="226">
        <f t="shared" si="1098"/>
        <v>0</v>
      </c>
      <c r="VV52" s="225">
        <v>160</v>
      </c>
      <c r="VW52" s="124">
        <v>45</v>
      </c>
      <c r="VX52" s="226">
        <f t="shared" si="1099"/>
        <v>7200</v>
      </c>
      <c r="VY52" s="225"/>
      <c r="VZ52" s="124"/>
      <c r="WA52" s="226"/>
      <c r="WB52" s="226"/>
      <c r="WC52" s="226"/>
      <c r="WD52" s="226"/>
      <c r="WE52" s="253"/>
      <c r="WF52" s="253"/>
      <c r="WG52" s="253"/>
      <c r="WH52" s="253"/>
      <c r="WI52" s="253"/>
      <c r="WJ52" s="253"/>
      <c r="WK52" s="253">
        <v>51.305</v>
      </c>
      <c r="WL52" s="253">
        <v>2166</v>
      </c>
      <c r="WM52" s="253">
        <v>10.801</v>
      </c>
      <c r="WN52" s="253">
        <v>456</v>
      </c>
      <c r="WO52" s="253"/>
      <c r="WP52" s="253"/>
      <c r="WQ52" s="253"/>
      <c r="WR52" s="253"/>
      <c r="WS52" s="253"/>
      <c r="WT52" s="253"/>
      <c r="WU52" s="253"/>
      <c r="WV52" s="253"/>
      <c r="WW52" s="253"/>
      <c r="WX52" s="253"/>
      <c r="WY52" s="253"/>
      <c r="WZ52" s="253"/>
      <c r="XA52" s="253"/>
      <c r="XB52" s="253"/>
      <c r="XC52" s="253"/>
      <c r="XD52" s="253"/>
      <c r="XE52" s="253"/>
      <c r="XF52" s="253"/>
      <c r="XG52" s="253"/>
      <c r="XH52" s="253"/>
      <c r="XI52" s="125"/>
      <c r="XJ52" s="125"/>
      <c r="XK52" s="125"/>
      <c r="XL52" s="125"/>
      <c r="XM52" s="125">
        <v>38.704000000000001</v>
      </c>
      <c r="XN52" s="125">
        <v>1668.81</v>
      </c>
      <c r="XO52" s="125"/>
      <c r="XP52" s="125"/>
      <c r="XQ52" s="125"/>
      <c r="XR52" s="125"/>
      <c r="XS52" s="125"/>
      <c r="XT52" s="125"/>
      <c r="XU52" s="226"/>
      <c r="XV52" s="226"/>
      <c r="XW52" s="226"/>
      <c r="XX52" s="208">
        <f t="shared" si="1101"/>
        <v>0</v>
      </c>
      <c r="XY52" s="226"/>
      <c r="XZ52" s="226"/>
      <c r="YA52" s="226"/>
      <c r="YB52" s="208">
        <f t="shared" si="1102"/>
        <v>0</v>
      </c>
      <c r="YC52" s="226"/>
      <c r="YD52" s="226"/>
      <c r="YE52" s="226"/>
      <c r="YF52" s="208">
        <f t="shared" si="1103"/>
        <v>0</v>
      </c>
      <c r="YG52" s="226"/>
      <c r="YH52" s="226"/>
      <c r="YI52" s="226"/>
      <c r="YJ52" s="208">
        <f t="shared" si="1104"/>
        <v>0</v>
      </c>
      <c r="YK52" s="226"/>
      <c r="YL52" s="226"/>
      <c r="YM52" s="226"/>
      <c r="YN52" s="208">
        <f t="shared" si="1001"/>
        <v>0</v>
      </c>
      <c r="YO52" s="226"/>
      <c r="YP52" s="226"/>
      <c r="YQ52" s="226"/>
      <c r="YR52" s="208">
        <f t="shared" si="1002"/>
        <v>0</v>
      </c>
      <c r="YS52" s="226"/>
      <c r="YT52" s="226"/>
      <c r="YU52" s="226"/>
      <c r="YV52" s="208">
        <f t="shared" si="1003"/>
        <v>0</v>
      </c>
      <c r="YW52" s="226">
        <v>836.18399999999997</v>
      </c>
      <c r="YX52" s="226"/>
      <c r="YY52" s="226"/>
      <c r="YZ52" s="208">
        <f t="shared" si="1004"/>
        <v>0</v>
      </c>
      <c r="ZA52" s="226">
        <v>148.51499999999999</v>
      </c>
      <c r="ZB52" s="226"/>
      <c r="ZC52" s="226"/>
      <c r="ZD52" s="208">
        <f t="shared" si="1005"/>
        <v>0</v>
      </c>
      <c r="ZE52" s="226"/>
      <c r="ZF52" s="226"/>
      <c r="ZG52" s="226"/>
      <c r="ZH52" s="208">
        <f t="shared" si="1006"/>
        <v>0</v>
      </c>
      <c r="ZI52" s="226"/>
      <c r="ZJ52" s="225">
        <v>0</v>
      </c>
      <c r="ZK52" s="225">
        <v>45.63</v>
      </c>
      <c r="ZL52" s="208">
        <f t="shared" si="1007"/>
        <v>0</v>
      </c>
      <c r="ZM52" s="226"/>
      <c r="ZN52" s="225">
        <v>0</v>
      </c>
      <c r="ZO52" s="225">
        <v>45.63</v>
      </c>
      <c r="ZP52" s="208">
        <f t="shared" si="1008"/>
        <v>0</v>
      </c>
      <c r="ZQ52" s="226"/>
      <c r="ZR52" s="225">
        <v>0</v>
      </c>
      <c r="ZS52" s="225">
        <v>45.63</v>
      </c>
      <c r="ZT52" s="208">
        <f t="shared" si="1009"/>
        <v>0</v>
      </c>
      <c r="ZU52" s="226"/>
      <c r="ZV52" s="225">
        <v>0</v>
      </c>
      <c r="ZW52" s="225">
        <v>45.63</v>
      </c>
      <c r="ZX52" s="208">
        <f t="shared" si="1010"/>
        <v>0</v>
      </c>
      <c r="ZY52" s="226"/>
      <c r="ZZ52" s="225">
        <v>0</v>
      </c>
      <c r="AAA52" s="225">
        <v>45.63</v>
      </c>
      <c r="AAB52" s="208">
        <f t="shared" si="1011"/>
        <v>0</v>
      </c>
      <c r="AAC52" s="226"/>
      <c r="AAD52" s="225">
        <v>0</v>
      </c>
      <c r="AAE52" s="225">
        <v>45.63</v>
      </c>
      <c r="AAF52" s="208">
        <f t="shared" si="1105"/>
        <v>0</v>
      </c>
      <c r="AAG52" s="226"/>
      <c r="AAH52" s="225">
        <v>0</v>
      </c>
      <c r="AAI52" s="225">
        <v>45.63</v>
      </c>
      <c r="AAJ52" s="208">
        <f t="shared" si="1106"/>
        <v>0</v>
      </c>
      <c r="AAK52" s="226"/>
      <c r="AAL52" s="225">
        <v>0</v>
      </c>
      <c r="AAM52" s="225">
        <v>45.63</v>
      </c>
      <c r="AAN52" s="208">
        <f t="shared" si="1107"/>
        <v>0</v>
      </c>
      <c r="AAO52" s="226"/>
      <c r="AAP52" s="225">
        <v>0</v>
      </c>
      <c r="AAQ52" s="225">
        <v>45.63</v>
      </c>
      <c r="AAR52" s="208">
        <f t="shared" si="1108"/>
        <v>0</v>
      </c>
      <c r="AAS52" s="225">
        <v>1300</v>
      </c>
      <c r="AAT52" s="225">
        <v>50.7</v>
      </c>
      <c r="AAU52" s="208">
        <f t="shared" si="1109"/>
        <v>65910</v>
      </c>
      <c r="AAV52" s="225"/>
      <c r="AAW52" s="225"/>
      <c r="AAX52" s="226"/>
      <c r="AAY52" s="226"/>
      <c r="AAZ52" s="226"/>
      <c r="ABA52" s="226"/>
      <c r="ABB52" s="253"/>
      <c r="ABC52" s="253"/>
      <c r="ABD52" s="253">
        <v>27.003</v>
      </c>
      <c r="ABE52" s="253">
        <v>1368.9</v>
      </c>
      <c r="ABF52" s="253"/>
      <c r="ABG52" s="253"/>
      <c r="ABH52" s="253"/>
      <c r="ABI52" s="253"/>
      <c r="ABJ52" s="253"/>
      <c r="ABK52" s="253"/>
      <c r="ABL52" s="253"/>
      <c r="ABM52" s="253"/>
      <c r="ABN52" s="253"/>
      <c r="ABO52" s="253"/>
      <c r="ABP52" s="253"/>
      <c r="ABQ52" s="253"/>
      <c r="ABR52" s="253"/>
      <c r="ABS52" s="253"/>
      <c r="ABT52" s="253"/>
      <c r="ABU52" s="253"/>
      <c r="ABV52" s="253"/>
      <c r="ABW52" s="253"/>
      <c r="ABX52" s="253"/>
      <c r="ABY52" s="253"/>
      <c r="ABZ52" s="253"/>
      <c r="ACA52" s="253"/>
      <c r="ACB52" s="253"/>
      <c r="ACC52" s="253"/>
      <c r="ACD52" s="253"/>
      <c r="ACE52" s="253"/>
      <c r="ACF52" s="126"/>
      <c r="ACG52" s="126"/>
      <c r="ACH52" s="126"/>
      <c r="ACI52" s="126"/>
      <c r="ACJ52" s="126">
        <v>836.18399999999997</v>
      </c>
      <c r="ACK52" s="126">
        <v>39667.870000000003</v>
      </c>
      <c r="ACL52" s="126">
        <v>148.51499999999999</v>
      </c>
      <c r="ACM52" s="126">
        <v>6844.2</v>
      </c>
      <c r="ACN52" s="126"/>
      <c r="ACO52" s="126"/>
      <c r="ACP52" s="126"/>
      <c r="ACQ52" s="126"/>
      <c r="ACR52" s="134">
        <v>0</v>
      </c>
      <c r="ACS52" s="227"/>
      <c r="ACT52" s="225">
        <v>39.51</v>
      </c>
      <c r="ACU52" s="225">
        <f t="shared" si="1111"/>
        <v>0</v>
      </c>
      <c r="ACV52" s="134">
        <v>0</v>
      </c>
      <c r="ACW52" s="227"/>
      <c r="ACX52" s="225">
        <v>39.51</v>
      </c>
      <c r="ACY52" s="225">
        <f t="shared" si="1112"/>
        <v>0</v>
      </c>
      <c r="ACZ52" s="134">
        <v>0</v>
      </c>
      <c r="ADA52" s="227"/>
      <c r="ADB52" s="225">
        <v>39.51</v>
      </c>
      <c r="ADC52" s="225">
        <f t="shared" si="1113"/>
        <v>0</v>
      </c>
      <c r="ADD52" s="134">
        <v>0</v>
      </c>
      <c r="ADE52" s="227"/>
      <c r="ADF52" s="225">
        <v>39.51</v>
      </c>
      <c r="ADG52" s="225">
        <f t="shared" si="1114"/>
        <v>0</v>
      </c>
      <c r="ADH52" s="134">
        <v>0</v>
      </c>
      <c r="ADI52" s="225"/>
      <c r="ADJ52" s="225">
        <v>39.51</v>
      </c>
      <c r="ADK52" s="225">
        <f t="shared" si="1016"/>
        <v>0</v>
      </c>
      <c r="ADL52" s="134">
        <v>0</v>
      </c>
      <c r="ADM52" s="225"/>
      <c r="ADN52" s="225">
        <v>39.51</v>
      </c>
      <c r="ADO52" s="225">
        <f t="shared" si="1017"/>
        <v>0</v>
      </c>
      <c r="ADP52" s="134">
        <v>0</v>
      </c>
      <c r="ADQ52" s="225"/>
      <c r="ADR52" s="225">
        <v>39.51</v>
      </c>
      <c r="ADS52" s="225">
        <f t="shared" si="1018"/>
        <v>0</v>
      </c>
      <c r="ADT52" s="134">
        <v>0</v>
      </c>
      <c r="ADU52" s="225"/>
      <c r="ADV52" s="225">
        <v>39.51</v>
      </c>
      <c r="ADW52" s="225">
        <f t="shared" si="1019"/>
        <v>0</v>
      </c>
      <c r="ADX52" s="134">
        <v>0</v>
      </c>
      <c r="ADY52" s="225"/>
      <c r="ADZ52" s="225">
        <v>39.51</v>
      </c>
      <c r="AEA52" s="225">
        <f t="shared" si="1020"/>
        <v>0</v>
      </c>
      <c r="AEB52" s="134"/>
      <c r="AEC52" s="225"/>
      <c r="AED52" s="225">
        <v>39.51</v>
      </c>
      <c r="AEE52" s="225">
        <f t="shared" si="1021"/>
        <v>0</v>
      </c>
      <c r="AEF52" s="134"/>
      <c r="AEG52" s="225"/>
      <c r="AEH52" s="225">
        <v>39.51</v>
      </c>
      <c r="AEI52" s="225">
        <f t="shared" si="1022"/>
        <v>0</v>
      </c>
      <c r="AEJ52" s="134"/>
      <c r="AEK52" s="225"/>
      <c r="AEL52" s="225">
        <v>39.51</v>
      </c>
      <c r="AEM52" s="225">
        <f t="shared" si="1023"/>
        <v>0</v>
      </c>
      <c r="AEN52" s="134"/>
      <c r="AEO52" s="225"/>
      <c r="AEP52" s="225">
        <v>39.51</v>
      </c>
      <c r="AEQ52" s="225">
        <f t="shared" si="1024"/>
        <v>0</v>
      </c>
      <c r="AER52" s="134">
        <v>0</v>
      </c>
      <c r="AES52" s="225"/>
      <c r="AET52" s="225">
        <v>39.51</v>
      </c>
      <c r="AEU52" s="225">
        <f t="shared" si="1025"/>
        <v>0</v>
      </c>
      <c r="AEV52" s="134">
        <v>0</v>
      </c>
      <c r="AEW52" s="225"/>
      <c r="AEX52" s="225">
        <v>39.51</v>
      </c>
      <c r="AEY52" s="225">
        <f t="shared" si="1026"/>
        <v>0</v>
      </c>
      <c r="AEZ52" s="134">
        <v>0</v>
      </c>
      <c r="AFA52" s="225"/>
      <c r="AFB52" s="225">
        <v>39.51</v>
      </c>
      <c r="AFC52" s="225">
        <f t="shared" si="1115"/>
        <v>0</v>
      </c>
      <c r="AFD52" s="134">
        <v>0</v>
      </c>
      <c r="AFE52" s="225"/>
      <c r="AFF52" s="225">
        <v>39.51</v>
      </c>
      <c r="AFG52" s="225">
        <f t="shared" si="1116"/>
        <v>0</v>
      </c>
      <c r="AFH52" s="134">
        <v>0</v>
      </c>
      <c r="AFI52" s="225"/>
      <c r="AFJ52" s="225">
        <v>39.51</v>
      </c>
      <c r="AFK52" s="225">
        <f t="shared" si="1117"/>
        <v>0</v>
      </c>
      <c r="AFL52" s="134"/>
      <c r="AFM52" s="225"/>
      <c r="AFN52" s="225">
        <v>39.51</v>
      </c>
      <c r="AFO52" s="225">
        <f t="shared" si="1118"/>
        <v>0</v>
      </c>
      <c r="AFP52" s="225"/>
      <c r="AFQ52" s="225">
        <v>39.51</v>
      </c>
      <c r="AFR52" s="225">
        <f t="shared" si="1119"/>
        <v>0</v>
      </c>
      <c r="AFS52" s="225"/>
      <c r="AFT52" s="225"/>
      <c r="AFU52" s="225"/>
      <c r="AFV52" s="225"/>
      <c r="AFW52" s="225"/>
      <c r="AFX52" s="225"/>
      <c r="AFY52" s="253">
        <v>0</v>
      </c>
      <c r="AFZ52" s="253">
        <v>0</v>
      </c>
      <c r="AGA52" s="253">
        <v>0</v>
      </c>
      <c r="AGB52" s="253">
        <v>0</v>
      </c>
      <c r="AGC52" s="253">
        <v>0</v>
      </c>
      <c r="AGD52" s="253">
        <v>0</v>
      </c>
      <c r="AGE52" s="253">
        <v>0</v>
      </c>
      <c r="AGF52" s="253">
        <v>0</v>
      </c>
      <c r="AGG52" s="253">
        <v>0</v>
      </c>
      <c r="AGH52" s="253">
        <v>0</v>
      </c>
      <c r="AGI52" s="253">
        <v>0</v>
      </c>
      <c r="AGJ52" s="253">
        <v>0</v>
      </c>
      <c r="AGK52" s="253">
        <v>0</v>
      </c>
      <c r="AGL52" s="253">
        <v>0</v>
      </c>
      <c r="AGM52" s="253">
        <v>0</v>
      </c>
      <c r="AGN52" s="253">
        <v>0</v>
      </c>
      <c r="AGO52" s="253">
        <v>0</v>
      </c>
      <c r="AGP52" s="253">
        <v>0</v>
      </c>
      <c r="AGQ52" s="253">
        <v>0</v>
      </c>
      <c r="AGR52" s="253">
        <v>0</v>
      </c>
      <c r="AGS52" s="253">
        <v>0</v>
      </c>
      <c r="AGT52" s="253">
        <v>0</v>
      </c>
      <c r="AGU52" s="253">
        <v>0</v>
      </c>
      <c r="AGV52" s="253">
        <v>0</v>
      </c>
      <c r="AGW52" s="253">
        <v>0</v>
      </c>
      <c r="AGX52" s="253">
        <v>0</v>
      </c>
      <c r="AGY52" s="253">
        <v>0</v>
      </c>
      <c r="AGZ52" s="253">
        <v>0</v>
      </c>
      <c r="AHA52" s="253">
        <v>0</v>
      </c>
      <c r="AHB52" s="253">
        <v>0</v>
      </c>
      <c r="AHC52" s="128">
        <v>0</v>
      </c>
      <c r="AHD52" s="128">
        <v>0</v>
      </c>
      <c r="AHE52" s="128">
        <v>0</v>
      </c>
      <c r="AHF52" s="128">
        <v>0</v>
      </c>
      <c r="AHG52" s="128">
        <v>0</v>
      </c>
      <c r="AHH52" s="128">
        <v>0</v>
      </c>
      <c r="AHI52" s="128">
        <v>0</v>
      </c>
      <c r="AHJ52" s="128">
        <v>0</v>
      </c>
      <c r="AHK52" s="128"/>
      <c r="AHL52" s="128"/>
      <c r="AHM52" s="128"/>
      <c r="AHN52" s="128"/>
      <c r="AHO52" s="225">
        <f t="shared" si="12"/>
        <v>0</v>
      </c>
      <c r="AHP52" s="127">
        <f t="shared" si="13"/>
        <v>0</v>
      </c>
      <c r="AHQ52" s="127">
        <f t="shared" si="14"/>
        <v>0</v>
      </c>
      <c r="AHR52" s="225">
        <f t="shared" si="15"/>
        <v>0</v>
      </c>
      <c r="AHS52" s="127">
        <f t="shared" si="16"/>
        <v>0</v>
      </c>
      <c r="AHT52" s="127">
        <f t="shared" si="756"/>
        <v>0</v>
      </c>
      <c r="AHU52" s="225">
        <f t="shared" si="757"/>
        <v>0</v>
      </c>
      <c r="AHV52" s="127">
        <f t="shared" si="758"/>
        <v>0</v>
      </c>
      <c r="AHW52" s="127">
        <f t="shared" si="759"/>
        <v>0</v>
      </c>
      <c r="AHX52" s="225">
        <v>0</v>
      </c>
      <c r="AHY52" s="127">
        <f t="shared" si="760"/>
        <v>0</v>
      </c>
      <c r="AHZ52" s="127">
        <f t="shared" si="656"/>
        <v>0</v>
      </c>
      <c r="AIA52" s="225">
        <f t="shared" si="1121"/>
        <v>0</v>
      </c>
      <c r="AIB52" s="127">
        <f t="shared" si="1122"/>
        <v>0</v>
      </c>
      <c r="AIC52" s="127">
        <f t="shared" si="1123"/>
        <v>0</v>
      </c>
      <c r="AID52" s="227">
        <f t="shared" si="1124"/>
        <v>0</v>
      </c>
      <c r="AIE52" s="127">
        <f t="shared" si="1125"/>
        <v>0</v>
      </c>
      <c r="AIF52" s="127">
        <f t="shared" si="1126"/>
        <v>0</v>
      </c>
      <c r="AIG52" s="227">
        <f t="shared" si="1127"/>
        <v>0</v>
      </c>
      <c r="AIH52" s="127">
        <f t="shared" si="1128"/>
        <v>0</v>
      </c>
      <c r="AII52" s="127">
        <f t="shared" si="1129"/>
        <v>0</v>
      </c>
      <c r="AIJ52" s="227">
        <f t="shared" si="1130"/>
        <v>874.88799999999992</v>
      </c>
      <c r="AIK52" s="127">
        <f t="shared" si="1131"/>
        <v>0</v>
      </c>
      <c r="AIL52" s="127">
        <f t="shared" si="1132"/>
        <v>0</v>
      </c>
      <c r="AIM52" s="227">
        <f t="shared" si="1133"/>
        <v>148.51499999999999</v>
      </c>
      <c r="AIN52" s="127">
        <f t="shared" si="1134"/>
        <v>0</v>
      </c>
      <c r="AIO52" s="127">
        <f t="shared" si="1135"/>
        <v>0</v>
      </c>
      <c r="AIP52" s="227">
        <f t="shared" si="1136"/>
        <v>0</v>
      </c>
      <c r="AIQ52" s="127">
        <f t="shared" si="1137"/>
        <v>0</v>
      </c>
      <c r="AIR52" s="127">
        <f t="shared" si="1138"/>
        <v>0</v>
      </c>
      <c r="AIS52" s="227">
        <f t="shared" si="1139"/>
        <v>0</v>
      </c>
      <c r="AIT52" s="127">
        <f t="shared" si="1140"/>
        <v>0</v>
      </c>
      <c r="AIU52" s="127">
        <f t="shared" si="1141"/>
        <v>0</v>
      </c>
      <c r="AIV52" s="227">
        <f t="shared" si="1142"/>
        <v>0</v>
      </c>
      <c r="AIW52" s="127">
        <f t="shared" si="1143"/>
        <v>0</v>
      </c>
      <c r="AIX52" s="127">
        <f t="shared" si="1144"/>
        <v>0</v>
      </c>
      <c r="AIY52" s="227">
        <f t="shared" si="1145"/>
        <v>0</v>
      </c>
      <c r="AIZ52" s="151">
        <f t="shared" si="1146"/>
        <v>0</v>
      </c>
      <c r="AJA52" s="127">
        <f t="shared" si="1147"/>
        <v>0</v>
      </c>
      <c r="AJB52" s="227">
        <f t="shared" si="1148"/>
        <v>0</v>
      </c>
      <c r="AJC52" s="127">
        <f t="shared" si="1149"/>
        <v>0</v>
      </c>
      <c r="AJD52" s="127">
        <f t="shared" si="1150"/>
        <v>0</v>
      </c>
      <c r="AJE52" s="227">
        <f t="shared" si="1151"/>
        <v>0</v>
      </c>
      <c r="AJF52" s="127">
        <f t="shared" si="1152"/>
        <v>0</v>
      </c>
      <c r="AJG52" s="127">
        <f t="shared" si="1153"/>
        <v>0</v>
      </c>
      <c r="AJH52" s="227">
        <f t="shared" si="1154"/>
        <v>0</v>
      </c>
      <c r="AJI52" s="127">
        <f t="shared" si="1155"/>
        <v>0</v>
      </c>
      <c r="AJJ52" s="127">
        <f t="shared" si="1156"/>
        <v>0</v>
      </c>
      <c r="AJK52" s="227">
        <f t="shared" si="1157"/>
        <v>0</v>
      </c>
      <c r="AJL52" s="127">
        <f t="shared" si="1158"/>
        <v>0</v>
      </c>
      <c r="AJM52" s="127">
        <f t="shared" si="1159"/>
        <v>0</v>
      </c>
      <c r="AJN52" s="227">
        <f t="shared" si="1160"/>
        <v>0</v>
      </c>
      <c r="AJO52" s="127">
        <f t="shared" si="1161"/>
        <v>0</v>
      </c>
      <c r="AJP52" s="127">
        <f t="shared" si="1162"/>
        <v>0</v>
      </c>
      <c r="AJQ52" s="227">
        <f t="shared" si="1163"/>
        <v>0</v>
      </c>
      <c r="AJR52" s="127">
        <f t="shared" si="1164"/>
        <v>0</v>
      </c>
      <c r="AJS52" s="127">
        <f t="shared" si="1165"/>
        <v>0</v>
      </c>
      <c r="AJT52" s="127">
        <f t="shared" si="1166"/>
        <v>1460</v>
      </c>
      <c r="AJU52" s="127">
        <f t="shared" ref="AJU52:AJU62" si="1213">CF52+HG52+MD52+RA52+VX52+AAU52+AFR52</f>
        <v>73110</v>
      </c>
      <c r="AJV52" s="127"/>
      <c r="AJW52" s="127"/>
      <c r="AJX52" s="127"/>
      <c r="AJY52" s="127"/>
      <c r="AJZ52" s="128">
        <f t="shared" si="42"/>
        <v>0</v>
      </c>
      <c r="AKA52" s="128">
        <f t="shared" si="43"/>
        <v>0</v>
      </c>
      <c r="AKB52" s="128">
        <v>111.61099999999999</v>
      </c>
      <c r="AKC52" s="128">
        <v>4947.88</v>
      </c>
      <c r="AKD52" s="128">
        <v>0</v>
      </c>
      <c r="AKE52" s="128">
        <v>0</v>
      </c>
      <c r="AKF52" s="128">
        <f t="shared" si="761"/>
        <v>51.305</v>
      </c>
      <c r="AKG52" s="128">
        <f t="shared" si="762"/>
        <v>2166</v>
      </c>
      <c r="AKH52" s="128">
        <f t="shared" si="763"/>
        <v>198.92</v>
      </c>
      <c r="AKI52" s="128">
        <f t="shared" si="1027"/>
        <v>8621.630000000001</v>
      </c>
      <c r="AKJ52" s="128">
        <v>0</v>
      </c>
      <c r="AKK52" s="128">
        <v>0</v>
      </c>
      <c r="AKL52" s="128">
        <f t="shared" si="1167"/>
        <v>0</v>
      </c>
      <c r="AKM52" s="128">
        <f t="shared" si="1168"/>
        <v>0</v>
      </c>
      <c r="AKN52" s="128">
        <f t="shared" si="1169"/>
        <v>0</v>
      </c>
      <c r="AKO52" s="128">
        <f t="shared" si="1170"/>
        <v>0</v>
      </c>
      <c r="AKP52" s="128">
        <f t="shared" si="1171"/>
        <v>0</v>
      </c>
      <c r="AKQ52" s="128">
        <f t="shared" si="1172"/>
        <v>0</v>
      </c>
      <c r="AKR52" s="128">
        <f t="shared" si="1173"/>
        <v>0</v>
      </c>
      <c r="AKS52" s="128">
        <f t="shared" si="1174"/>
        <v>0</v>
      </c>
      <c r="AKT52" s="128">
        <f t="shared" si="1175"/>
        <v>0</v>
      </c>
      <c r="AKU52" s="128">
        <f t="shared" si="1176"/>
        <v>0</v>
      </c>
      <c r="AKV52" s="128">
        <f t="shared" si="1177"/>
        <v>0</v>
      </c>
      <c r="AKW52" s="128">
        <f t="shared" si="1178"/>
        <v>0</v>
      </c>
      <c r="AKX52" s="128">
        <f t="shared" si="1179"/>
        <v>0</v>
      </c>
      <c r="AKY52" s="128">
        <f t="shared" si="1180"/>
        <v>0</v>
      </c>
      <c r="AKZ52" s="128">
        <f t="shared" si="1181"/>
        <v>0</v>
      </c>
      <c r="ALA52" s="128">
        <f t="shared" si="1182"/>
        <v>0</v>
      </c>
      <c r="ALB52" s="128">
        <f t="shared" si="1183"/>
        <v>0</v>
      </c>
      <c r="ALC52" s="128">
        <f t="shared" si="1184"/>
        <v>0</v>
      </c>
      <c r="ALD52" s="128">
        <f t="shared" si="1185"/>
        <v>0</v>
      </c>
      <c r="ALE52" s="128">
        <f t="shared" si="1186"/>
        <v>0</v>
      </c>
      <c r="ALF52" s="128">
        <f t="shared" si="1187"/>
        <v>0</v>
      </c>
      <c r="ALG52" s="128">
        <f t="shared" si="1188"/>
        <v>0</v>
      </c>
      <c r="ALH52" s="128">
        <f t="shared" si="1189"/>
        <v>874.88799999999992</v>
      </c>
      <c r="ALI52" s="128">
        <f t="shared" si="1190"/>
        <v>41336.68</v>
      </c>
      <c r="ALJ52" s="128">
        <f t="shared" si="1191"/>
        <v>148.51499999999999</v>
      </c>
      <c r="ALK52" s="128">
        <f t="shared" si="1192"/>
        <v>6844.2</v>
      </c>
      <c r="ALL52" s="128">
        <f t="shared" si="1193"/>
        <v>6844.2</v>
      </c>
      <c r="ALM52" s="128"/>
      <c r="ALN52" s="128"/>
      <c r="ALO52" s="128"/>
      <c r="ALP52" s="128"/>
      <c r="ALQ52" s="128"/>
      <c r="ALR52" s="128"/>
    </row>
    <row r="53" spans="1:1006" s="115" customFormat="1" ht="18" hidden="1" customHeight="1" outlineLevel="1" x14ac:dyDescent="0.25">
      <c r="A53" s="120"/>
      <c r="B53" s="120"/>
      <c r="C53" s="296" t="s">
        <v>213</v>
      </c>
      <c r="D53" s="177"/>
      <c r="E53" s="207"/>
      <c r="F53" s="207">
        <v>0</v>
      </c>
      <c r="G53" s="225"/>
      <c r="H53" s="225"/>
      <c r="I53" s="208">
        <f t="shared" si="1058"/>
        <v>0</v>
      </c>
      <c r="J53" s="207">
        <v>0</v>
      </c>
      <c r="K53" s="225"/>
      <c r="L53" s="225"/>
      <c r="M53" s="208">
        <f t="shared" si="1059"/>
        <v>0</v>
      </c>
      <c r="N53" s="207">
        <v>0</v>
      </c>
      <c r="O53" s="225"/>
      <c r="P53" s="225"/>
      <c r="Q53" s="208">
        <f t="shared" si="1060"/>
        <v>0</v>
      </c>
      <c r="R53" s="207">
        <v>0</v>
      </c>
      <c r="S53" s="225"/>
      <c r="T53" s="225"/>
      <c r="U53" s="208">
        <f t="shared" si="1061"/>
        <v>0</v>
      </c>
      <c r="V53" s="207">
        <v>0</v>
      </c>
      <c r="W53" s="225"/>
      <c r="X53" s="225"/>
      <c r="Y53" s="208">
        <f t="shared" si="931"/>
        <v>0</v>
      </c>
      <c r="Z53" s="207">
        <v>0</v>
      </c>
      <c r="AA53" s="225"/>
      <c r="AB53" s="225"/>
      <c r="AC53" s="208">
        <f t="shared" si="932"/>
        <v>0</v>
      </c>
      <c r="AD53" s="207">
        <v>0</v>
      </c>
      <c r="AE53" s="225"/>
      <c r="AF53" s="225"/>
      <c r="AG53" s="208">
        <f t="shared" si="933"/>
        <v>0</v>
      </c>
      <c r="AH53" s="207">
        <v>0</v>
      </c>
      <c r="AI53" s="225"/>
      <c r="AJ53" s="225"/>
      <c r="AK53" s="208">
        <f t="shared" si="934"/>
        <v>0</v>
      </c>
      <c r="AL53" s="207">
        <v>0</v>
      </c>
      <c r="AM53" s="225"/>
      <c r="AN53" s="225"/>
      <c r="AO53" s="208">
        <f t="shared" si="935"/>
        <v>0</v>
      </c>
      <c r="AP53" s="207"/>
      <c r="AQ53" s="225"/>
      <c r="AR53" s="225"/>
      <c r="AS53" s="208">
        <f t="shared" si="936"/>
        <v>0</v>
      </c>
      <c r="AT53" s="207">
        <v>0</v>
      </c>
      <c r="AU53" s="225"/>
      <c r="AV53" s="225"/>
      <c r="AW53" s="208">
        <f t="shared" si="1062"/>
        <v>0</v>
      </c>
      <c r="AX53" s="207">
        <v>0</v>
      </c>
      <c r="AY53" s="225"/>
      <c r="AZ53" s="225"/>
      <c r="BA53" s="208">
        <f t="shared" si="1063"/>
        <v>0</v>
      </c>
      <c r="BB53" s="207">
        <v>0</v>
      </c>
      <c r="BC53" s="225"/>
      <c r="BD53" s="225"/>
      <c r="BE53" s="208">
        <f t="shared" si="1064"/>
        <v>0</v>
      </c>
      <c r="BF53" s="207">
        <v>0</v>
      </c>
      <c r="BG53" s="225"/>
      <c r="BH53" s="225"/>
      <c r="BI53" s="208">
        <f t="shared" si="1065"/>
        <v>0</v>
      </c>
      <c r="BJ53" s="207">
        <v>0</v>
      </c>
      <c r="BK53" s="225"/>
      <c r="BL53" s="225"/>
      <c r="BM53" s="208">
        <f t="shared" si="1066"/>
        <v>0</v>
      </c>
      <c r="BN53" s="207">
        <v>0</v>
      </c>
      <c r="BO53" s="225"/>
      <c r="BP53" s="225"/>
      <c r="BQ53" s="208">
        <f t="shared" si="1067"/>
        <v>0</v>
      </c>
      <c r="BR53" s="207">
        <v>0</v>
      </c>
      <c r="BS53" s="225"/>
      <c r="BT53" s="225"/>
      <c r="BU53" s="208">
        <f t="shared" si="1068"/>
        <v>0</v>
      </c>
      <c r="BV53" s="207">
        <v>0</v>
      </c>
      <c r="BW53" s="225"/>
      <c r="BX53" s="225"/>
      <c r="BY53" s="208">
        <f t="shared" si="1069"/>
        <v>0</v>
      </c>
      <c r="BZ53" s="207"/>
      <c r="CA53" s="225"/>
      <c r="CB53" s="225"/>
      <c r="CC53" s="208">
        <f t="shared" si="1070"/>
        <v>0</v>
      </c>
      <c r="CD53" s="225"/>
      <c r="CE53" s="225"/>
      <c r="CF53" s="208">
        <f t="shared" si="1071"/>
        <v>0</v>
      </c>
      <c r="CG53" s="225"/>
      <c r="CH53" s="225"/>
      <c r="CI53" s="226">
        <f t="shared" ref="CI53:CI62" si="1214">CG53*CH53</f>
        <v>0</v>
      </c>
      <c r="CJ53" s="226"/>
      <c r="CK53" s="226"/>
      <c r="CL53" s="226"/>
      <c r="CM53" s="253">
        <v>0</v>
      </c>
      <c r="CN53" s="253">
        <v>0</v>
      </c>
      <c r="CO53" s="253">
        <v>0</v>
      </c>
      <c r="CP53" s="253">
        <v>0</v>
      </c>
      <c r="CQ53" s="253">
        <v>0</v>
      </c>
      <c r="CR53" s="253">
        <v>0</v>
      </c>
      <c r="CS53" s="253">
        <v>0</v>
      </c>
      <c r="CT53" s="253">
        <v>0</v>
      </c>
      <c r="CU53" s="253">
        <v>0</v>
      </c>
      <c r="CV53" s="253">
        <v>0</v>
      </c>
      <c r="CW53" s="253">
        <v>0</v>
      </c>
      <c r="CX53" s="253">
        <v>0</v>
      </c>
      <c r="CY53" s="253">
        <v>0</v>
      </c>
      <c r="CZ53" s="253">
        <v>0</v>
      </c>
      <c r="DA53" s="253">
        <v>0</v>
      </c>
      <c r="DB53" s="253">
        <v>0</v>
      </c>
      <c r="DC53" s="253">
        <v>0</v>
      </c>
      <c r="DD53" s="253">
        <v>0</v>
      </c>
      <c r="DE53" s="253">
        <v>0</v>
      </c>
      <c r="DF53" s="253">
        <v>0</v>
      </c>
      <c r="DG53" s="253">
        <v>0</v>
      </c>
      <c r="DH53" s="253">
        <v>0</v>
      </c>
      <c r="DI53" s="253">
        <v>0</v>
      </c>
      <c r="DJ53" s="253">
        <v>0</v>
      </c>
      <c r="DK53" s="253">
        <v>0</v>
      </c>
      <c r="DL53" s="253">
        <v>0</v>
      </c>
      <c r="DM53" s="253">
        <v>0</v>
      </c>
      <c r="DN53" s="253">
        <v>0</v>
      </c>
      <c r="DO53" s="253">
        <v>0</v>
      </c>
      <c r="DP53" s="253">
        <v>0</v>
      </c>
      <c r="DQ53" s="253">
        <v>0</v>
      </c>
      <c r="DR53" s="253">
        <v>0</v>
      </c>
      <c r="DS53" s="253">
        <v>0</v>
      </c>
      <c r="DT53" s="253">
        <v>0</v>
      </c>
      <c r="DU53" s="253">
        <v>0</v>
      </c>
      <c r="DV53" s="253">
        <v>0</v>
      </c>
      <c r="DW53" s="253">
        <v>0</v>
      </c>
      <c r="DX53" s="253">
        <v>0</v>
      </c>
      <c r="DY53" s="253">
        <v>0</v>
      </c>
      <c r="DZ53" s="253">
        <v>0</v>
      </c>
      <c r="EA53" s="126"/>
      <c r="EB53" s="126"/>
      <c r="EC53" s="126"/>
      <c r="ED53" s="126">
        <v>0</v>
      </c>
      <c r="EE53" s="126">
        <v>0</v>
      </c>
      <c r="EF53" s="126">
        <v>0</v>
      </c>
      <c r="EG53" s="134">
        <v>0</v>
      </c>
      <c r="EH53" s="225"/>
      <c r="EI53" s="225"/>
      <c r="EJ53" s="226">
        <f t="shared" si="1194"/>
        <v>0</v>
      </c>
      <c r="EK53" s="134">
        <v>0</v>
      </c>
      <c r="EL53" s="225"/>
      <c r="EM53" s="225"/>
      <c r="EN53" s="226">
        <f t="shared" si="1195"/>
        <v>0</v>
      </c>
      <c r="EO53" s="134">
        <v>0</v>
      </c>
      <c r="EP53" s="225"/>
      <c r="EQ53" s="225"/>
      <c r="ER53" s="226">
        <f t="shared" si="1196"/>
        <v>0</v>
      </c>
      <c r="ES53" s="134">
        <v>0</v>
      </c>
      <c r="ET53" s="225"/>
      <c r="EU53" s="225"/>
      <c r="EV53" s="226">
        <f t="shared" si="1197"/>
        <v>0</v>
      </c>
      <c r="EW53" s="134">
        <v>0</v>
      </c>
      <c r="EX53" s="225"/>
      <c r="EY53" s="225"/>
      <c r="EZ53" s="226">
        <f t="shared" si="1198"/>
        <v>0</v>
      </c>
      <c r="FA53" s="134">
        <v>0</v>
      </c>
      <c r="FB53" s="225"/>
      <c r="FC53" s="225"/>
      <c r="FD53" s="226">
        <f t="shared" si="1199"/>
        <v>0</v>
      </c>
      <c r="FE53" s="134">
        <v>0</v>
      </c>
      <c r="FF53" s="225"/>
      <c r="FG53" s="225"/>
      <c r="FH53" s="226">
        <f t="shared" si="1200"/>
        <v>0</v>
      </c>
      <c r="FI53" s="134">
        <v>0</v>
      </c>
      <c r="FJ53" s="225"/>
      <c r="FK53" s="225"/>
      <c r="FL53" s="226">
        <f t="shared" si="1201"/>
        <v>0</v>
      </c>
      <c r="FM53" s="134"/>
      <c r="FN53" s="225"/>
      <c r="FO53" s="225"/>
      <c r="FP53" s="226">
        <f t="shared" si="1202"/>
        <v>0</v>
      </c>
      <c r="FQ53" s="134"/>
      <c r="FR53" s="225"/>
      <c r="FS53" s="225"/>
      <c r="FT53" s="226">
        <f t="shared" si="1203"/>
        <v>0</v>
      </c>
      <c r="FU53" s="134">
        <v>0</v>
      </c>
      <c r="FV53" s="225"/>
      <c r="FW53" s="225"/>
      <c r="FX53" s="226">
        <f t="shared" si="1204"/>
        <v>0</v>
      </c>
      <c r="FY53" s="134">
        <v>0</v>
      </c>
      <c r="FZ53" s="225"/>
      <c r="GA53" s="225"/>
      <c r="GB53" s="226">
        <f t="shared" si="1205"/>
        <v>0</v>
      </c>
      <c r="GC53" s="134">
        <v>0</v>
      </c>
      <c r="GD53" s="225"/>
      <c r="GE53" s="225"/>
      <c r="GF53" s="226">
        <f t="shared" si="1206"/>
        <v>0</v>
      </c>
      <c r="GG53" s="134">
        <v>0</v>
      </c>
      <c r="GH53" s="225"/>
      <c r="GI53" s="225"/>
      <c r="GJ53" s="226">
        <f t="shared" si="1207"/>
        <v>0</v>
      </c>
      <c r="GK53" s="134">
        <v>0</v>
      </c>
      <c r="GL53" s="225"/>
      <c r="GM53" s="225"/>
      <c r="GN53" s="226">
        <f t="shared" si="951"/>
        <v>0</v>
      </c>
      <c r="GO53" s="134">
        <v>0</v>
      </c>
      <c r="GP53" s="225"/>
      <c r="GQ53" s="225"/>
      <c r="GR53" s="226">
        <f t="shared" si="1208"/>
        <v>0</v>
      </c>
      <c r="GS53" s="134">
        <v>0</v>
      </c>
      <c r="GT53" s="225"/>
      <c r="GU53" s="225"/>
      <c r="GV53" s="226">
        <f t="shared" si="1209"/>
        <v>0</v>
      </c>
      <c r="GW53" s="134">
        <v>0</v>
      </c>
      <c r="GX53" s="225"/>
      <c r="GY53" s="225"/>
      <c r="GZ53" s="226">
        <f t="shared" si="1210"/>
        <v>0</v>
      </c>
      <c r="HA53" s="134"/>
      <c r="HB53" s="225"/>
      <c r="HC53" s="225"/>
      <c r="HD53" s="226">
        <f t="shared" si="1211"/>
        <v>0</v>
      </c>
      <c r="HE53" s="225"/>
      <c r="HF53" s="225"/>
      <c r="HG53" s="226">
        <f t="shared" si="1212"/>
        <v>0</v>
      </c>
      <c r="HH53" s="225"/>
      <c r="HI53" s="225"/>
      <c r="HJ53" s="226">
        <f t="shared" ref="HJ53:HJ62" si="1215">HH53*HI53</f>
        <v>0</v>
      </c>
      <c r="HK53" s="226"/>
      <c r="HL53" s="226"/>
      <c r="HM53" s="226"/>
      <c r="HN53" s="253">
        <v>0</v>
      </c>
      <c r="HO53" s="253">
        <v>0</v>
      </c>
      <c r="HP53" s="253">
        <v>0</v>
      </c>
      <c r="HQ53" s="253">
        <v>0</v>
      </c>
      <c r="HR53" s="253">
        <v>0</v>
      </c>
      <c r="HS53" s="253">
        <v>0</v>
      </c>
      <c r="HT53" s="253">
        <v>0</v>
      </c>
      <c r="HU53" s="253">
        <v>0</v>
      </c>
      <c r="HV53" s="253">
        <v>0</v>
      </c>
      <c r="HW53" s="253">
        <v>0</v>
      </c>
      <c r="HX53" s="253">
        <v>0</v>
      </c>
      <c r="HY53" s="253">
        <v>0</v>
      </c>
      <c r="HZ53" s="253">
        <v>0</v>
      </c>
      <c r="IA53" s="253">
        <v>0</v>
      </c>
      <c r="IB53" s="253">
        <v>0</v>
      </c>
      <c r="IC53" s="253">
        <v>0</v>
      </c>
      <c r="ID53" s="253">
        <v>0</v>
      </c>
      <c r="IE53" s="253">
        <v>0</v>
      </c>
      <c r="IF53" s="253">
        <v>0</v>
      </c>
      <c r="IG53" s="253">
        <v>0</v>
      </c>
      <c r="IH53" s="253">
        <v>0</v>
      </c>
      <c r="II53" s="253">
        <v>0</v>
      </c>
      <c r="IJ53" s="253">
        <v>0</v>
      </c>
      <c r="IK53" s="253">
        <v>0</v>
      </c>
      <c r="IL53" s="253">
        <v>0</v>
      </c>
      <c r="IM53" s="253">
        <v>0</v>
      </c>
      <c r="IN53" s="253">
        <v>0</v>
      </c>
      <c r="IO53" s="253">
        <v>0</v>
      </c>
      <c r="IP53" s="253">
        <v>0</v>
      </c>
      <c r="IQ53" s="253">
        <v>0</v>
      </c>
      <c r="IR53" s="253">
        <v>0</v>
      </c>
      <c r="IS53" s="253">
        <v>0</v>
      </c>
      <c r="IT53" s="253">
        <v>0</v>
      </c>
      <c r="IU53" s="253">
        <v>0</v>
      </c>
      <c r="IV53" s="253">
        <v>0</v>
      </c>
      <c r="IW53" s="253">
        <v>0</v>
      </c>
      <c r="IX53" s="253"/>
      <c r="IY53" s="253"/>
      <c r="IZ53" s="126"/>
      <c r="JA53" s="126"/>
      <c r="JB53" s="126">
        <v>0</v>
      </c>
      <c r="JC53" s="126">
        <v>0</v>
      </c>
      <c r="JD53" s="134"/>
      <c r="JE53" s="225"/>
      <c r="JF53" s="134"/>
      <c r="JG53" s="226">
        <f t="shared" si="1072"/>
        <v>0</v>
      </c>
      <c r="JH53" s="134"/>
      <c r="JI53" s="225"/>
      <c r="JJ53" s="134"/>
      <c r="JK53" s="226">
        <f t="shared" si="1073"/>
        <v>0</v>
      </c>
      <c r="JL53" s="134"/>
      <c r="JM53" s="225"/>
      <c r="JN53" s="134"/>
      <c r="JO53" s="226">
        <f t="shared" si="1074"/>
        <v>0</v>
      </c>
      <c r="JP53" s="134"/>
      <c r="JQ53" s="225"/>
      <c r="JR53" s="134"/>
      <c r="JS53" s="226">
        <f t="shared" si="1075"/>
        <v>0</v>
      </c>
      <c r="JT53" s="134"/>
      <c r="JU53" s="225"/>
      <c r="JV53" s="134"/>
      <c r="JW53" s="226">
        <f t="shared" si="956"/>
        <v>0</v>
      </c>
      <c r="JX53" s="134"/>
      <c r="JY53" s="225"/>
      <c r="JZ53" s="134"/>
      <c r="KA53" s="226">
        <f t="shared" si="957"/>
        <v>0</v>
      </c>
      <c r="KB53" s="134"/>
      <c r="KC53" s="134"/>
      <c r="KD53" s="134"/>
      <c r="KE53" s="226">
        <f t="shared" si="958"/>
        <v>0</v>
      </c>
      <c r="KF53" s="134"/>
      <c r="KG53" s="134"/>
      <c r="KH53" s="134"/>
      <c r="KI53" s="226">
        <f t="shared" si="959"/>
        <v>0</v>
      </c>
      <c r="KJ53" s="134"/>
      <c r="KK53" s="134"/>
      <c r="KL53" s="134"/>
      <c r="KM53" s="226">
        <f t="shared" si="960"/>
        <v>0</v>
      </c>
      <c r="KN53" s="134"/>
      <c r="KO53" s="134"/>
      <c r="KP53" s="134"/>
      <c r="KQ53" s="226">
        <f t="shared" si="961"/>
        <v>0</v>
      </c>
      <c r="KR53" s="134"/>
      <c r="KS53" s="134"/>
      <c r="KT53" s="134"/>
      <c r="KU53" s="226">
        <f t="shared" si="962"/>
        <v>0</v>
      </c>
      <c r="KV53" s="134"/>
      <c r="KW53" s="134"/>
      <c r="KX53" s="134"/>
      <c r="KY53" s="226">
        <f t="shared" si="963"/>
        <v>0</v>
      </c>
      <c r="KZ53" s="134">
        <v>0</v>
      </c>
      <c r="LA53" s="134"/>
      <c r="LB53" s="134"/>
      <c r="LC53" s="226">
        <f t="shared" si="964"/>
        <v>0</v>
      </c>
      <c r="LD53" s="134"/>
      <c r="LE53" s="134"/>
      <c r="LF53" s="134"/>
      <c r="LG53" s="226">
        <f t="shared" si="965"/>
        <v>0</v>
      </c>
      <c r="LH53" s="134"/>
      <c r="LI53" s="134"/>
      <c r="LJ53" s="134"/>
      <c r="LK53" s="226">
        <f t="shared" si="966"/>
        <v>0</v>
      </c>
      <c r="LL53" s="134"/>
      <c r="LM53" s="134"/>
      <c r="LN53" s="134"/>
      <c r="LO53" s="226">
        <f t="shared" si="1076"/>
        <v>0</v>
      </c>
      <c r="LP53" s="134"/>
      <c r="LQ53" s="134"/>
      <c r="LR53" s="134"/>
      <c r="LS53" s="226">
        <f t="shared" si="1077"/>
        <v>0</v>
      </c>
      <c r="LT53" s="134"/>
      <c r="LU53" s="134"/>
      <c r="LV53" s="134"/>
      <c r="LW53" s="226">
        <f t="shared" si="1078"/>
        <v>0</v>
      </c>
      <c r="LX53" s="134"/>
      <c r="LY53" s="134"/>
      <c r="LZ53" s="134"/>
      <c r="MA53" s="226">
        <f t="shared" si="1079"/>
        <v>0</v>
      </c>
      <c r="MB53" s="134"/>
      <c r="MC53" s="134"/>
      <c r="MD53" s="226">
        <f t="shared" si="1080"/>
        <v>0</v>
      </c>
      <c r="ME53" s="134"/>
      <c r="MF53" s="134"/>
      <c r="MG53" s="226">
        <f t="shared" ref="MG53:MG62" si="1216">ME53*MF53</f>
        <v>0</v>
      </c>
      <c r="MH53" s="226"/>
      <c r="MI53" s="226"/>
      <c r="MJ53" s="226"/>
      <c r="MK53" s="253"/>
      <c r="ML53" s="253"/>
      <c r="MM53" s="253"/>
      <c r="MN53" s="253"/>
      <c r="MO53" s="253"/>
      <c r="MP53" s="253"/>
      <c r="MQ53" s="253"/>
      <c r="MR53" s="253"/>
      <c r="MS53" s="253"/>
      <c r="MT53" s="253"/>
      <c r="MU53" s="253"/>
      <c r="MV53" s="253"/>
      <c r="MW53" s="253"/>
      <c r="MX53" s="253"/>
      <c r="MY53" s="253"/>
      <c r="MZ53" s="253"/>
      <c r="NA53" s="253"/>
      <c r="NB53" s="253"/>
      <c r="NC53" s="253"/>
      <c r="ND53" s="253"/>
      <c r="NE53" s="253"/>
      <c r="NF53" s="253"/>
      <c r="NG53" s="253"/>
      <c r="NH53" s="253"/>
      <c r="NI53" s="253"/>
      <c r="NJ53" s="253"/>
      <c r="NK53" s="253"/>
      <c r="NL53" s="253"/>
      <c r="NM53" s="253"/>
      <c r="NN53" s="253"/>
      <c r="NO53" s="125"/>
      <c r="NP53" s="125"/>
      <c r="NQ53" s="125"/>
      <c r="NR53" s="125"/>
      <c r="NS53" s="125"/>
      <c r="NT53" s="125"/>
      <c r="NU53" s="125"/>
      <c r="NV53" s="125"/>
      <c r="NW53" s="125"/>
      <c r="NX53" s="125"/>
      <c r="NY53" s="125"/>
      <c r="NZ53" s="125"/>
      <c r="OA53" s="226"/>
      <c r="OB53" s="225"/>
      <c r="OC53" s="225"/>
      <c r="OD53" s="225">
        <f t="shared" si="1081"/>
        <v>0</v>
      </c>
      <c r="OE53" s="226"/>
      <c r="OF53" s="225"/>
      <c r="OG53" s="225"/>
      <c r="OH53" s="225">
        <f t="shared" si="1082"/>
        <v>0</v>
      </c>
      <c r="OI53" s="226"/>
      <c r="OJ53" s="225"/>
      <c r="OK53" s="225"/>
      <c r="OL53" s="225">
        <f t="shared" si="1083"/>
        <v>0</v>
      </c>
      <c r="OM53" s="226"/>
      <c r="ON53" s="225"/>
      <c r="OO53" s="225"/>
      <c r="OP53" s="225">
        <f t="shared" si="1084"/>
        <v>0</v>
      </c>
      <c r="OQ53" s="226"/>
      <c r="OR53" s="225"/>
      <c r="OS53" s="225"/>
      <c r="OT53" s="225">
        <f t="shared" si="971"/>
        <v>0</v>
      </c>
      <c r="OU53" s="226"/>
      <c r="OV53" s="225"/>
      <c r="OW53" s="225"/>
      <c r="OX53" s="225">
        <f t="shared" si="972"/>
        <v>0</v>
      </c>
      <c r="OY53" s="226"/>
      <c r="OZ53" s="225"/>
      <c r="PA53" s="225"/>
      <c r="PB53" s="225">
        <f t="shared" si="973"/>
        <v>0</v>
      </c>
      <c r="PC53" s="226"/>
      <c r="PD53" s="225"/>
      <c r="PE53" s="225"/>
      <c r="PF53" s="225">
        <f t="shared" si="974"/>
        <v>0</v>
      </c>
      <c r="PG53" s="226"/>
      <c r="PH53" s="225"/>
      <c r="PI53" s="225"/>
      <c r="PJ53" s="225">
        <f t="shared" si="975"/>
        <v>0</v>
      </c>
      <c r="PK53" s="226"/>
      <c r="PL53" s="225"/>
      <c r="PM53" s="225"/>
      <c r="PN53" s="225">
        <f t="shared" si="976"/>
        <v>0</v>
      </c>
      <c r="PO53" s="226"/>
      <c r="PP53" s="225"/>
      <c r="PQ53" s="225"/>
      <c r="PR53" s="225">
        <f t="shared" si="977"/>
        <v>0</v>
      </c>
      <c r="PS53" s="226"/>
      <c r="PT53" s="225"/>
      <c r="PU53" s="225"/>
      <c r="PV53" s="225">
        <f t="shared" si="978"/>
        <v>0</v>
      </c>
      <c r="PW53" s="226"/>
      <c r="PX53" s="225"/>
      <c r="PY53" s="225"/>
      <c r="PZ53" s="225">
        <f t="shared" si="979"/>
        <v>0</v>
      </c>
      <c r="QA53" s="226"/>
      <c r="QB53" s="225"/>
      <c r="QC53" s="225"/>
      <c r="QD53" s="225">
        <f t="shared" si="980"/>
        <v>0</v>
      </c>
      <c r="QE53" s="226"/>
      <c r="QF53" s="225"/>
      <c r="QG53" s="225"/>
      <c r="QH53" s="225">
        <f t="shared" si="981"/>
        <v>0</v>
      </c>
      <c r="QI53" s="226"/>
      <c r="QJ53" s="225"/>
      <c r="QK53" s="225"/>
      <c r="QL53" s="225">
        <f t="shared" si="1085"/>
        <v>0</v>
      </c>
      <c r="QM53" s="226"/>
      <c r="QN53" s="225"/>
      <c r="QO53" s="225"/>
      <c r="QP53" s="225">
        <f t="shared" si="1086"/>
        <v>0</v>
      </c>
      <c r="QQ53" s="226"/>
      <c r="QR53" s="225"/>
      <c r="QS53" s="225"/>
      <c r="QT53" s="225">
        <f t="shared" si="1087"/>
        <v>0</v>
      </c>
      <c r="QU53" s="226"/>
      <c r="QV53" s="225"/>
      <c r="QW53" s="225"/>
      <c r="QX53" s="225">
        <f t="shared" si="1088"/>
        <v>0</v>
      </c>
      <c r="QY53" s="225"/>
      <c r="QZ53" s="225"/>
      <c r="RA53" s="225">
        <f t="shared" si="1089"/>
        <v>0</v>
      </c>
      <c r="RB53" s="225"/>
      <c r="RC53" s="225"/>
      <c r="RD53" s="225">
        <f t="shared" si="1090"/>
        <v>0</v>
      </c>
      <c r="RE53" s="225"/>
      <c r="RF53" s="225"/>
      <c r="RG53" s="225"/>
      <c r="RH53" s="253"/>
      <c r="RI53" s="253"/>
      <c r="RJ53" s="253"/>
      <c r="RK53" s="253"/>
      <c r="RL53" s="253"/>
      <c r="RM53" s="253"/>
      <c r="RN53" s="253"/>
      <c r="RO53" s="253"/>
      <c r="RP53" s="253"/>
      <c r="RQ53" s="253"/>
      <c r="RR53" s="253"/>
      <c r="RS53" s="253"/>
      <c r="RT53" s="253"/>
      <c r="RU53" s="253"/>
      <c r="RV53" s="253"/>
      <c r="RW53" s="253"/>
      <c r="RX53" s="253"/>
      <c r="RY53" s="253"/>
      <c r="RZ53" s="253"/>
      <c r="SA53" s="253"/>
      <c r="SB53" s="253"/>
      <c r="SC53" s="253"/>
      <c r="SD53" s="253"/>
      <c r="SE53" s="253"/>
      <c r="SF53" s="253"/>
      <c r="SG53" s="253"/>
      <c r="SH53" s="253"/>
      <c r="SI53" s="253"/>
      <c r="SJ53" s="253"/>
      <c r="SK53" s="253"/>
      <c r="SL53" s="125"/>
      <c r="SM53" s="125"/>
      <c r="SN53" s="125"/>
      <c r="SO53" s="125"/>
      <c r="SP53" s="125"/>
      <c r="SQ53" s="125"/>
      <c r="SR53" s="125"/>
      <c r="SS53" s="125"/>
      <c r="ST53" s="125"/>
      <c r="SU53" s="125"/>
      <c r="SV53" s="125"/>
      <c r="SW53" s="125"/>
      <c r="SX53" s="226"/>
      <c r="SY53" s="240">
        <v>0</v>
      </c>
      <c r="SZ53" s="124"/>
      <c r="TA53" s="226">
        <f t="shared" si="1091"/>
        <v>0</v>
      </c>
      <c r="TB53" s="226"/>
      <c r="TC53" s="240">
        <v>0</v>
      </c>
      <c r="TD53" s="124"/>
      <c r="TE53" s="226">
        <f t="shared" si="1092"/>
        <v>0</v>
      </c>
      <c r="TF53" s="226"/>
      <c r="TG53" s="240">
        <v>0</v>
      </c>
      <c r="TH53" s="124"/>
      <c r="TI53" s="226">
        <f t="shared" si="1093"/>
        <v>0</v>
      </c>
      <c r="TJ53" s="226"/>
      <c r="TK53" s="240">
        <v>0</v>
      </c>
      <c r="TL53" s="124"/>
      <c r="TM53" s="226">
        <f t="shared" si="1094"/>
        <v>0</v>
      </c>
      <c r="TN53" s="226"/>
      <c r="TO53" s="240">
        <v>0</v>
      </c>
      <c r="TP53" s="124"/>
      <c r="TQ53" s="226">
        <f t="shared" si="986"/>
        <v>0</v>
      </c>
      <c r="TR53" s="226"/>
      <c r="TS53" s="240">
        <v>0</v>
      </c>
      <c r="TT53" s="124"/>
      <c r="TU53" s="226">
        <f t="shared" si="987"/>
        <v>0</v>
      </c>
      <c r="TV53" s="226"/>
      <c r="TW53" s="240">
        <v>0</v>
      </c>
      <c r="TX53" s="124"/>
      <c r="TY53" s="226">
        <f t="shared" si="988"/>
        <v>0</v>
      </c>
      <c r="TZ53" s="226"/>
      <c r="UA53" s="219">
        <v>0</v>
      </c>
      <c r="UB53" s="124"/>
      <c r="UC53" s="226">
        <f t="shared" si="989"/>
        <v>0</v>
      </c>
      <c r="UD53" s="226"/>
      <c r="UE53" s="219">
        <v>0</v>
      </c>
      <c r="UF53" s="124"/>
      <c r="UG53" s="226">
        <f t="shared" si="990"/>
        <v>0</v>
      </c>
      <c r="UH53" s="226"/>
      <c r="UI53" s="219">
        <v>0</v>
      </c>
      <c r="UJ53" s="124"/>
      <c r="UK53" s="226">
        <f t="shared" si="991"/>
        <v>0</v>
      </c>
      <c r="UL53" s="226"/>
      <c r="UM53" s="219">
        <v>0</v>
      </c>
      <c r="UN53" s="124"/>
      <c r="UO53" s="226">
        <f t="shared" si="992"/>
        <v>0</v>
      </c>
      <c r="UP53" s="226"/>
      <c r="UQ53" s="207">
        <v>0</v>
      </c>
      <c r="UR53" s="124"/>
      <c r="US53" s="226">
        <f t="shared" si="993"/>
        <v>0</v>
      </c>
      <c r="UT53" s="226"/>
      <c r="UU53" s="207">
        <v>0</v>
      </c>
      <c r="UV53" s="124"/>
      <c r="UW53" s="226">
        <f t="shared" si="994"/>
        <v>0</v>
      </c>
      <c r="UX53" s="226"/>
      <c r="UY53" s="207">
        <v>0</v>
      </c>
      <c r="UZ53" s="124"/>
      <c r="VA53" s="226">
        <f t="shared" si="995"/>
        <v>0</v>
      </c>
      <c r="VB53" s="226"/>
      <c r="VC53" s="207">
        <v>0</v>
      </c>
      <c r="VD53" s="124"/>
      <c r="VE53" s="226">
        <f t="shared" si="996"/>
        <v>0</v>
      </c>
      <c r="VF53" s="226"/>
      <c r="VG53" s="207">
        <v>0</v>
      </c>
      <c r="VH53" s="124"/>
      <c r="VI53" s="226">
        <f t="shared" si="1095"/>
        <v>0</v>
      </c>
      <c r="VJ53" s="226">
        <v>9.9009999999999998</v>
      </c>
      <c r="VK53" s="208">
        <v>0</v>
      </c>
      <c r="VL53" s="124"/>
      <c r="VM53" s="226">
        <f t="shared" si="1096"/>
        <v>0</v>
      </c>
      <c r="VN53" s="226">
        <v>30.603000000000002</v>
      </c>
      <c r="VO53" s="208">
        <v>0</v>
      </c>
      <c r="VP53" s="124"/>
      <c r="VQ53" s="226">
        <f t="shared" si="1097"/>
        <v>0</v>
      </c>
      <c r="VR53" s="226"/>
      <c r="VS53" s="208">
        <v>0</v>
      </c>
      <c r="VT53" s="124"/>
      <c r="VU53" s="226">
        <f t="shared" si="1098"/>
        <v>0</v>
      </c>
      <c r="VV53" s="225"/>
      <c r="VW53" s="124"/>
      <c r="VX53" s="226">
        <f t="shared" si="1099"/>
        <v>0</v>
      </c>
      <c r="VY53" s="225"/>
      <c r="VZ53" s="124"/>
      <c r="WA53" s="226">
        <f t="shared" si="1100"/>
        <v>0</v>
      </c>
      <c r="WB53" s="226"/>
      <c r="WC53" s="226"/>
      <c r="WD53" s="226"/>
      <c r="WE53" s="253"/>
      <c r="WF53" s="253"/>
      <c r="WG53" s="253"/>
      <c r="WH53" s="253"/>
      <c r="WI53" s="253"/>
      <c r="WJ53" s="253"/>
      <c r="WK53" s="253"/>
      <c r="WL53" s="253"/>
      <c r="WM53" s="253"/>
      <c r="WN53" s="253"/>
      <c r="WO53" s="253"/>
      <c r="WP53" s="253"/>
      <c r="WQ53" s="253"/>
      <c r="WR53" s="253"/>
      <c r="WS53" s="253"/>
      <c r="WT53" s="253"/>
      <c r="WU53" s="253"/>
      <c r="WV53" s="253"/>
      <c r="WW53" s="253"/>
      <c r="WX53" s="253"/>
      <c r="WY53" s="253"/>
      <c r="WZ53" s="253"/>
      <c r="XA53" s="253"/>
      <c r="XB53" s="253"/>
      <c r="XC53" s="253"/>
      <c r="XD53" s="253"/>
      <c r="XE53" s="253"/>
      <c r="XF53" s="253"/>
      <c r="XG53" s="253"/>
      <c r="XH53" s="253"/>
      <c r="XI53" s="125"/>
      <c r="XJ53" s="125"/>
      <c r="XK53" s="125"/>
      <c r="XL53" s="125"/>
      <c r="XM53" s="125"/>
      <c r="XN53" s="125"/>
      <c r="XO53" s="125"/>
      <c r="XP53" s="125"/>
      <c r="XQ53" s="125"/>
      <c r="XR53" s="125"/>
      <c r="XS53" s="125"/>
      <c r="XT53" s="125"/>
      <c r="XU53" s="226"/>
      <c r="XV53" s="226"/>
      <c r="XW53" s="226"/>
      <c r="XX53" s="208">
        <f t="shared" si="1101"/>
        <v>0</v>
      </c>
      <c r="XY53" s="226"/>
      <c r="XZ53" s="226"/>
      <c r="YA53" s="226"/>
      <c r="YB53" s="208">
        <f t="shared" si="1102"/>
        <v>0</v>
      </c>
      <c r="YC53" s="226"/>
      <c r="YD53" s="226"/>
      <c r="YE53" s="226"/>
      <c r="YF53" s="208">
        <f t="shared" si="1103"/>
        <v>0</v>
      </c>
      <c r="YG53" s="226"/>
      <c r="YH53" s="226"/>
      <c r="YI53" s="226"/>
      <c r="YJ53" s="208">
        <f t="shared" si="1104"/>
        <v>0</v>
      </c>
      <c r="YK53" s="226"/>
      <c r="YL53" s="226"/>
      <c r="YM53" s="226"/>
      <c r="YN53" s="208">
        <f t="shared" si="1001"/>
        <v>0</v>
      </c>
      <c r="YO53" s="226"/>
      <c r="YP53" s="226"/>
      <c r="YQ53" s="226"/>
      <c r="YR53" s="208">
        <f t="shared" si="1002"/>
        <v>0</v>
      </c>
      <c r="YS53" s="226"/>
      <c r="YT53" s="226"/>
      <c r="YU53" s="226"/>
      <c r="YV53" s="208">
        <f t="shared" si="1003"/>
        <v>0</v>
      </c>
      <c r="YW53" s="226"/>
      <c r="YX53" s="226"/>
      <c r="YY53" s="226"/>
      <c r="YZ53" s="208">
        <f t="shared" si="1004"/>
        <v>0</v>
      </c>
      <c r="ZA53" s="226"/>
      <c r="ZB53" s="226"/>
      <c r="ZC53" s="226"/>
      <c r="ZD53" s="208">
        <f t="shared" si="1005"/>
        <v>0</v>
      </c>
      <c r="ZE53" s="226"/>
      <c r="ZF53" s="226"/>
      <c r="ZG53" s="226"/>
      <c r="ZH53" s="208">
        <f t="shared" si="1006"/>
        <v>0</v>
      </c>
      <c r="ZI53" s="226"/>
      <c r="ZJ53" s="225"/>
      <c r="ZK53" s="225"/>
      <c r="ZL53" s="208">
        <f t="shared" si="1007"/>
        <v>0</v>
      </c>
      <c r="ZM53" s="226"/>
      <c r="ZN53" s="225"/>
      <c r="ZO53" s="225"/>
      <c r="ZP53" s="208">
        <f t="shared" si="1008"/>
        <v>0</v>
      </c>
      <c r="ZQ53" s="226"/>
      <c r="ZR53" s="225"/>
      <c r="ZS53" s="225"/>
      <c r="ZT53" s="208">
        <f t="shared" si="1009"/>
        <v>0</v>
      </c>
      <c r="ZU53" s="226"/>
      <c r="ZV53" s="225"/>
      <c r="ZW53" s="225"/>
      <c r="ZX53" s="208">
        <f t="shared" si="1010"/>
        <v>0</v>
      </c>
      <c r="ZY53" s="226"/>
      <c r="ZZ53" s="225"/>
      <c r="AAA53" s="225"/>
      <c r="AAB53" s="208">
        <f t="shared" si="1011"/>
        <v>0</v>
      </c>
      <c r="AAC53" s="226"/>
      <c r="AAD53" s="225"/>
      <c r="AAE53" s="225"/>
      <c r="AAF53" s="208">
        <f t="shared" si="1105"/>
        <v>0</v>
      </c>
      <c r="AAG53" s="226"/>
      <c r="AAH53" s="225"/>
      <c r="AAI53" s="225"/>
      <c r="AAJ53" s="208">
        <f t="shared" si="1106"/>
        <v>0</v>
      </c>
      <c r="AAK53" s="226"/>
      <c r="AAL53" s="225"/>
      <c r="AAM53" s="225"/>
      <c r="AAN53" s="208">
        <f t="shared" si="1107"/>
        <v>0</v>
      </c>
      <c r="AAO53" s="226"/>
      <c r="AAP53" s="225"/>
      <c r="AAQ53" s="225"/>
      <c r="AAR53" s="208">
        <f t="shared" si="1108"/>
        <v>0</v>
      </c>
      <c r="AAS53" s="225"/>
      <c r="AAT53" s="225"/>
      <c r="AAU53" s="208">
        <f t="shared" si="1109"/>
        <v>0</v>
      </c>
      <c r="AAV53" s="225"/>
      <c r="AAW53" s="225"/>
      <c r="AAX53" s="226">
        <f t="shared" si="1110"/>
        <v>0</v>
      </c>
      <c r="AAY53" s="226"/>
      <c r="AAZ53" s="226"/>
      <c r="ABA53" s="226"/>
      <c r="ABB53" s="253"/>
      <c r="ABC53" s="253"/>
      <c r="ABD53" s="253"/>
      <c r="ABE53" s="253"/>
      <c r="ABF53" s="253"/>
      <c r="ABG53" s="253"/>
      <c r="ABH53" s="253"/>
      <c r="ABI53" s="253"/>
      <c r="ABJ53" s="253"/>
      <c r="ABK53" s="253"/>
      <c r="ABL53" s="253"/>
      <c r="ABM53" s="253"/>
      <c r="ABN53" s="253"/>
      <c r="ABO53" s="253"/>
      <c r="ABP53" s="253"/>
      <c r="ABQ53" s="253"/>
      <c r="ABR53" s="253"/>
      <c r="ABS53" s="253"/>
      <c r="ABT53" s="253"/>
      <c r="ABU53" s="253"/>
      <c r="ABV53" s="253"/>
      <c r="ABW53" s="253"/>
      <c r="ABX53" s="253"/>
      <c r="ABY53" s="253"/>
      <c r="ABZ53" s="253"/>
      <c r="ACA53" s="253"/>
      <c r="ACB53" s="253"/>
      <c r="ACC53" s="253"/>
      <c r="ACD53" s="253"/>
      <c r="ACE53" s="253"/>
      <c r="ACF53" s="126"/>
      <c r="ACG53" s="126"/>
      <c r="ACH53" s="126"/>
      <c r="ACI53" s="126"/>
      <c r="ACJ53" s="126"/>
      <c r="ACK53" s="126"/>
      <c r="ACL53" s="126"/>
      <c r="ACM53" s="126"/>
      <c r="ACN53" s="126"/>
      <c r="ACO53" s="126"/>
      <c r="ACP53" s="126"/>
      <c r="ACQ53" s="126"/>
      <c r="ACR53" s="134">
        <v>0</v>
      </c>
      <c r="ACS53" s="227"/>
      <c r="ACT53" s="225"/>
      <c r="ACU53" s="225">
        <f t="shared" si="1111"/>
        <v>0</v>
      </c>
      <c r="ACV53" s="134">
        <v>0</v>
      </c>
      <c r="ACW53" s="227"/>
      <c r="ACX53" s="225"/>
      <c r="ACY53" s="225">
        <f t="shared" si="1112"/>
        <v>0</v>
      </c>
      <c r="ACZ53" s="134">
        <v>0</v>
      </c>
      <c r="ADA53" s="227"/>
      <c r="ADB53" s="225"/>
      <c r="ADC53" s="225">
        <f t="shared" si="1113"/>
        <v>0</v>
      </c>
      <c r="ADD53" s="134">
        <v>0</v>
      </c>
      <c r="ADE53" s="227"/>
      <c r="ADF53" s="225"/>
      <c r="ADG53" s="225">
        <f t="shared" si="1114"/>
        <v>0</v>
      </c>
      <c r="ADH53" s="134">
        <v>0</v>
      </c>
      <c r="ADI53" s="225"/>
      <c r="ADJ53" s="225"/>
      <c r="ADK53" s="225">
        <f t="shared" si="1016"/>
        <v>0</v>
      </c>
      <c r="ADL53" s="134">
        <v>0</v>
      </c>
      <c r="ADM53" s="225"/>
      <c r="ADN53" s="225"/>
      <c r="ADO53" s="225">
        <f t="shared" si="1017"/>
        <v>0</v>
      </c>
      <c r="ADP53" s="134"/>
      <c r="ADQ53" s="225"/>
      <c r="ADR53" s="225"/>
      <c r="ADS53" s="225">
        <f t="shared" si="1018"/>
        <v>0</v>
      </c>
      <c r="ADT53" s="134"/>
      <c r="ADU53" s="225"/>
      <c r="ADV53" s="225"/>
      <c r="ADW53" s="225">
        <f t="shared" si="1019"/>
        <v>0</v>
      </c>
      <c r="ADX53" s="134"/>
      <c r="ADY53" s="225"/>
      <c r="ADZ53" s="225"/>
      <c r="AEA53" s="225">
        <f t="shared" si="1020"/>
        <v>0</v>
      </c>
      <c r="AEB53" s="134"/>
      <c r="AEC53" s="225"/>
      <c r="AED53" s="225"/>
      <c r="AEE53" s="225">
        <f t="shared" si="1021"/>
        <v>0</v>
      </c>
      <c r="AEF53" s="134">
        <v>0</v>
      </c>
      <c r="AEG53" s="225"/>
      <c r="AEH53" s="225"/>
      <c r="AEI53" s="225">
        <f t="shared" si="1022"/>
        <v>0</v>
      </c>
      <c r="AEJ53" s="134">
        <v>0</v>
      </c>
      <c r="AEK53" s="225"/>
      <c r="AEL53" s="225"/>
      <c r="AEM53" s="225">
        <f t="shared" si="1023"/>
        <v>0</v>
      </c>
      <c r="AEN53" s="134">
        <v>27.003</v>
      </c>
      <c r="AEO53" s="225"/>
      <c r="AEP53" s="225"/>
      <c r="AEQ53" s="225">
        <f t="shared" si="1024"/>
        <v>0</v>
      </c>
      <c r="AER53" s="134">
        <v>0</v>
      </c>
      <c r="AES53" s="225"/>
      <c r="AET53" s="225"/>
      <c r="AEU53" s="225">
        <f t="shared" si="1025"/>
        <v>0</v>
      </c>
      <c r="AEV53" s="134">
        <v>157.51599999999999</v>
      </c>
      <c r="AEW53" s="225"/>
      <c r="AEX53" s="225"/>
      <c r="AEY53" s="225">
        <f t="shared" si="1026"/>
        <v>0</v>
      </c>
      <c r="AEZ53" s="134">
        <v>0</v>
      </c>
      <c r="AFA53" s="225"/>
      <c r="AFB53" s="225"/>
      <c r="AFC53" s="225">
        <f t="shared" si="1115"/>
        <v>0</v>
      </c>
      <c r="AFD53" s="134">
        <v>0</v>
      </c>
      <c r="AFE53" s="225"/>
      <c r="AFF53" s="225"/>
      <c r="AFG53" s="225">
        <f t="shared" si="1116"/>
        <v>0</v>
      </c>
      <c r="AFH53" s="134">
        <v>102.61</v>
      </c>
      <c r="AFI53" s="225"/>
      <c r="AFJ53" s="225"/>
      <c r="AFK53" s="225">
        <f t="shared" si="1117"/>
        <v>0</v>
      </c>
      <c r="AFL53" s="134"/>
      <c r="AFM53" s="225"/>
      <c r="AFN53" s="225"/>
      <c r="AFO53" s="225">
        <f t="shared" si="1118"/>
        <v>0</v>
      </c>
      <c r="AFP53" s="225"/>
      <c r="AFQ53" s="225"/>
      <c r="AFR53" s="225">
        <f t="shared" si="1119"/>
        <v>0</v>
      </c>
      <c r="AFS53" s="225"/>
      <c r="AFT53" s="225"/>
      <c r="AFU53" s="225">
        <f t="shared" si="1120"/>
        <v>0</v>
      </c>
      <c r="AFV53" s="225"/>
      <c r="AFW53" s="225"/>
      <c r="AFX53" s="225"/>
      <c r="AFY53" s="253">
        <v>0</v>
      </c>
      <c r="AFZ53" s="253">
        <v>0</v>
      </c>
      <c r="AGA53" s="253">
        <v>0</v>
      </c>
      <c r="AGB53" s="253">
        <v>0</v>
      </c>
      <c r="AGC53" s="253">
        <v>0</v>
      </c>
      <c r="AGD53" s="253">
        <v>0</v>
      </c>
      <c r="AGE53" s="253">
        <v>0</v>
      </c>
      <c r="AGF53" s="253">
        <v>0</v>
      </c>
      <c r="AGG53" s="253">
        <v>0</v>
      </c>
      <c r="AGH53" s="253">
        <v>0</v>
      </c>
      <c r="AGI53" s="253">
        <v>0</v>
      </c>
      <c r="AGJ53" s="253">
        <v>0</v>
      </c>
      <c r="AGK53" s="253">
        <v>0</v>
      </c>
      <c r="AGL53" s="253">
        <v>0</v>
      </c>
      <c r="AGM53" s="253">
        <v>0</v>
      </c>
      <c r="AGN53" s="253">
        <v>0</v>
      </c>
      <c r="AGO53" s="253">
        <v>0</v>
      </c>
      <c r="AGP53" s="253">
        <v>0</v>
      </c>
      <c r="AGQ53" s="253">
        <v>0</v>
      </c>
      <c r="AGR53" s="253">
        <v>0</v>
      </c>
      <c r="AGS53" s="253">
        <v>0</v>
      </c>
      <c r="AGT53" s="253">
        <v>0</v>
      </c>
      <c r="AGU53" s="253">
        <v>0</v>
      </c>
      <c r="AGV53" s="253">
        <v>0</v>
      </c>
      <c r="AGW53" s="253">
        <v>0</v>
      </c>
      <c r="AGX53" s="253">
        <v>0</v>
      </c>
      <c r="AGY53" s="253">
        <v>0</v>
      </c>
      <c r="AGZ53" s="253">
        <v>0</v>
      </c>
      <c r="AHA53" s="253">
        <v>0</v>
      </c>
      <c r="AHB53" s="253">
        <v>0</v>
      </c>
      <c r="AHC53" s="126">
        <v>0</v>
      </c>
      <c r="AHD53" s="126">
        <v>0</v>
      </c>
      <c r="AHE53" s="126"/>
      <c r="AHF53" s="126"/>
      <c r="AHG53" s="126"/>
      <c r="AHH53" s="126"/>
      <c r="AHI53" s="126"/>
      <c r="AHJ53" s="126"/>
      <c r="AHK53" s="126"/>
      <c r="AHL53" s="126"/>
      <c r="AHM53" s="126">
        <v>0</v>
      </c>
      <c r="AHN53" s="126">
        <v>0</v>
      </c>
      <c r="AHO53" s="134">
        <f t="shared" si="12"/>
        <v>0</v>
      </c>
      <c r="AHP53" s="127">
        <f t="shared" si="13"/>
        <v>0</v>
      </c>
      <c r="AHQ53" s="127">
        <f t="shared" si="14"/>
        <v>0</v>
      </c>
      <c r="AHR53" s="134">
        <f t="shared" si="15"/>
        <v>0</v>
      </c>
      <c r="AHS53" s="127">
        <f t="shared" si="16"/>
        <v>0</v>
      </c>
      <c r="AHT53" s="127">
        <f t="shared" si="756"/>
        <v>0</v>
      </c>
      <c r="AHU53" s="134">
        <f t="shared" si="757"/>
        <v>0</v>
      </c>
      <c r="AHV53" s="127">
        <f t="shared" si="758"/>
        <v>0</v>
      </c>
      <c r="AHW53" s="127">
        <f t="shared" si="759"/>
        <v>0</v>
      </c>
      <c r="AHX53" s="134">
        <v>0</v>
      </c>
      <c r="AHY53" s="127">
        <f t="shared" si="760"/>
        <v>0</v>
      </c>
      <c r="AHZ53" s="127">
        <f t="shared" si="656"/>
        <v>0</v>
      </c>
      <c r="AIA53" s="134">
        <f t="shared" si="1121"/>
        <v>0</v>
      </c>
      <c r="AIB53" s="127">
        <f t="shared" si="1122"/>
        <v>0</v>
      </c>
      <c r="AIC53" s="127">
        <f t="shared" si="1123"/>
        <v>0</v>
      </c>
      <c r="AID53" s="131">
        <f t="shared" si="1124"/>
        <v>0</v>
      </c>
      <c r="AIE53" s="127">
        <f t="shared" si="1125"/>
        <v>0</v>
      </c>
      <c r="AIF53" s="127">
        <f t="shared" si="1126"/>
        <v>0</v>
      </c>
      <c r="AIG53" s="131">
        <f t="shared" si="1127"/>
        <v>0</v>
      </c>
      <c r="AIH53" s="127">
        <f t="shared" si="1128"/>
        <v>0</v>
      </c>
      <c r="AII53" s="127">
        <f t="shared" si="1129"/>
        <v>0</v>
      </c>
      <c r="AIJ53" s="131">
        <f t="shared" si="1130"/>
        <v>0</v>
      </c>
      <c r="AIK53" s="127">
        <f t="shared" si="1131"/>
        <v>0</v>
      </c>
      <c r="AIL53" s="127">
        <f t="shared" si="1132"/>
        <v>0</v>
      </c>
      <c r="AIM53" s="131">
        <f t="shared" si="1133"/>
        <v>0</v>
      </c>
      <c r="AIN53" s="127">
        <f t="shared" si="1134"/>
        <v>0</v>
      </c>
      <c r="AIO53" s="127">
        <f t="shared" si="1135"/>
        <v>0</v>
      </c>
      <c r="AIP53" s="131">
        <f t="shared" si="1136"/>
        <v>0</v>
      </c>
      <c r="AIQ53" s="127">
        <f t="shared" si="1137"/>
        <v>0</v>
      </c>
      <c r="AIR53" s="127">
        <f t="shared" si="1138"/>
        <v>0</v>
      </c>
      <c r="AIS53" s="131">
        <f t="shared" si="1139"/>
        <v>0</v>
      </c>
      <c r="AIT53" s="127">
        <f t="shared" si="1140"/>
        <v>0</v>
      </c>
      <c r="AIU53" s="127">
        <f t="shared" si="1141"/>
        <v>0</v>
      </c>
      <c r="AIV53" s="131">
        <f t="shared" si="1142"/>
        <v>0</v>
      </c>
      <c r="AIW53" s="127">
        <f t="shared" si="1143"/>
        <v>0</v>
      </c>
      <c r="AIX53" s="127">
        <f t="shared" si="1144"/>
        <v>0</v>
      </c>
      <c r="AIY53" s="131">
        <f t="shared" si="1145"/>
        <v>27.003</v>
      </c>
      <c r="AIZ53" s="151">
        <f t="shared" si="1146"/>
        <v>0</v>
      </c>
      <c r="AJA53" s="127">
        <f t="shared" si="1147"/>
        <v>0</v>
      </c>
      <c r="AJB53" s="131">
        <f t="shared" si="1148"/>
        <v>0</v>
      </c>
      <c r="AJC53" s="127">
        <f t="shared" si="1149"/>
        <v>0</v>
      </c>
      <c r="AJD53" s="127">
        <f t="shared" si="1150"/>
        <v>0</v>
      </c>
      <c r="AJE53" s="131">
        <f t="shared" si="1151"/>
        <v>157.51599999999999</v>
      </c>
      <c r="AJF53" s="127">
        <f t="shared" si="1152"/>
        <v>0</v>
      </c>
      <c r="AJG53" s="127">
        <f t="shared" si="1153"/>
        <v>0</v>
      </c>
      <c r="AJH53" s="131">
        <f t="shared" si="1154"/>
        <v>0</v>
      </c>
      <c r="AJI53" s="127">
        <f t="shared" si="1155"/>
        <v>0</v>
      </c>
      <c r="AJJ53" s="127">
        <f t="shared" si="1156"/>
        <v>0</v>
      </c>
      <c r="AJK53" s="131">
        <f t="shared" si="1157"/>
        <v>9.9009999999999998</v>
      </c>
      <c r="AJL53" s="127">
        <f t="shared" si="1158"/>
        <v>0</v>
      </c>
      <c r="AJM53" s="127">
        <f t="shared" si="1159"/>
        <v>0</v>
      </c>
      <c r="AJN53" s="131">
        <f t="shared" si="1160"/>
        <v>133.21299999999999</v>
      </c>
      <c r="AJO53" s="127">
        <f t="shared" si="1161"/>
        <v>0</v>
      </c>
      <c r="AJP53" s="127">
        <f t="shared" si="1162"/>
        <v>0</v>
      </c>
      <c r="AJQ53" s="131">
        <f t="shared" si="1163"/>
        <v>0</v>
      </c>
      <c r="AJR53" s="127">
        <f t="shared" si="1164"/>
        <v>0</v>
      </c>
      <c r="AJS53" s="127">
        <f t="shared" si="1165"/>
        <v>0</v>
      </c>
      <c r="AJT53" s="127">
        <f t="shared" si="1166"/>
        <v>0</v>
      </c>
      <c r="AJU53" s="127">
        <f t="shared" si="1213"/>
        <v>0</v>
      </c>
      <c r="AJV53" s="127">
        <f>CG53+HH53+ME53+RB53+VY53+AAV53+AFS53</f>
        <v>0</v>
      </c>
      <c r="AJW53" s="127">
        <f>CI53+HJ53+MG53+RD53+WA53+AAX53+AFU53</f>
        <v>0</v>
      </c>
      <c r="AJX53" s="127"/>
      <c r="AJY53" s="127"/>
      <c r="AJZ53" s="128">
        <f t="shared" si="42"/>
        <v>0</v>
      </c>
      <c r="AKA53" s="128">
        <f t="shared" si="43"/>
        <v>0</v>
      </c>
      <c r="AKB53" s="128">
        <v>0</v>
      </c>
      <c r="AKC53" s="128">
        <v>0</v>
      </c>
      <c r="AKD53" s="128">
        <v>0</v>
      </c>
      <c r="AKE53" s="128">
        <v>0</v>
      </c>
      <c r="AKF53" s="128">
        <f t="shared" si="761"/>
        <v>0</v>
      </c>
      <c r="AKG53" s="128">
        <f t="shared" si="762"/>
        <v>0</v>
      </c>
      <c r="AKH53" s="128">
        <f t="shared" si="763"/>
        <v>0</v>
      </c>
      <c r="AKI53" s="128">
        <f t="shared" si="1027"/>
        <v>0</v>
      </c>
      <c r="AKJ53" s="128">
        <v>0</v>
      </c>
      <c r="AKK53" s="128">
        <v>0</v>
      </c>
      <c r="AKL53" s="128">
        <f t="shared" si="1167"/>
        <v>0</v>
      </c>
      <c r="AKM53" s="128">
        <f t="shared" si="1168"/>
        <v>0</v>
      </c>
      <c r="AKN53" s="128">
        <f t="shared" si="1169"/>
        <v>0</v>
      </c>
      <c r="AKO53" s="128">
        <f t="shared" si="1170"/>
        <v>0</v>
      </c>
      <c r="AKP53" s="128">
        <f t="shared" si="1171"/>
        <v>0</v>
      </c>
      <c r="AKQ53" s="128">
        <f t="shared" si="1172"/>
        <v>0</v>
      </c>
      <c r="AKR53" s="128">
        <f t="shared" si="1173"/>
        <v>0</v>
      </c>
      <c r="AKS53" s="128">
        <f t="shared" si="1174"/>
        <v>0</v>
      </c>
      <c r="AKT53" s="128">
        <f t="shared" si="1175"/>
        <v>0</v>
      </c>
      <c r="AKU53" s="128">
        <f t="shared" si="1176"/>
        <v>0</v>
      </c>
      <c r="AKV53" s="128">
        <f t="shared" si="1177"/>
        <v>0</v>
      </c>
      <c r="AKW53" s="128">
        <f t="shared" si="1178"/>
        <v>0</v>
      </c>
      <c r="AKX53" s="128">
        <f t="shared" si="1179"/>
        <v>0</v>
      </c>
      <c r="AKY53" s="128">
        <f t="shared" si="1180"/>
        <v>0</v>
      </c>
      <c r="AKZ53" s="128">
        <f t="shared" si="1181"/>
        <v>0</v>
      </c>
      <c r="ALA53" s="128">
        <f t="shared" si="1182"/>
        <v>0</v>
      </c>
      <c r="ALB53" s="128">
        <f t="shared" si="1183"/>
        <v>0</v>
      </c>
      <c r="ALC53" s="128">
        <f t="shared" si="1184"/>
        <v>0</v>
      </c>
      <c r="ALD53" s="128">
        <f t="shared" si="1185"/>
        <v>0</v>
      </c>
      <c r="ALE53" s="128">
        <f t="shared" si="1186"/>
        <v>0</v>
      </c>
      <c r="ALF53" s="128">
        <f t="shared" si="1187"/>
        <v>0</v>
      </c>
      <c r="ALG53" s="128">
        <f t="shared" si="1188"/>
        <v>0</v>
      </c>
      <c r="ALH53" s="128">
        <f t="shared" si="1189"/>
        <v>0</v>
      </c>
      <c r="ALI53" s="128">
        <f t="shared" si="1190"/>
        <v>0</v>
      </c>
      <c r="ALJ53" s="128">
        <f t="shared" si="1191"/>
        <v>0</v>
      </c>
      <c r="ALK53" s="128">
        <f t="shared" si="1192"/>
        <v>0</v>
      </c>
      <c r="ALL53" s="128">
        <f t="shared" si="1193"/>
        <v>0</v>
      </c>
      <c r="ALM53" s="128"/>
      <c r="ALN53" s="128"/>
      <c r="ALO53" s="128"/>
      <c r="ALP53" s="128">
        <v>0</v>
      </c>
      <c r="ALQ53" s="128">
        <v>0</v>
      </c>
      <c r="ALR53" s="128">
        <v>0</v>
      </c>
    </row>
    <row r="54" spans="1:1006" s="115" customFormat="1" ht="18" customHeight="1" outlineLevel="1" x14ac:dyDescent="0.25">
      <c r="A54" s="120">
        <v>970</v>
      </c>
      <c r="B54" s="120"/>
      <c r="C54" s="297" t="s">
        <v>472</v>
      </c>
      <c r="D54" s="178"/>
      <c r="E54" s="208">
        <v>4000</v>
      </c>
      <c r="F54" s="208">
        <v>0</v>
      </c>
      <c r="G54" s="225"/>
      <c r="H54" s="225">
        <v>38.111111111111107</v>
      </c>
      <c r="I54" s="208">
        <f t="shared" si="1058"/>
        <v>0</v>
      </c>
      <c r="J54" s="208">
        <v>0</v>
      </c>
      <c r="K54" s="225"/>
      <c r="L54" s="225">
        <v>38.111111111111107</v>
      </c>
      <c r="M54" s="208">
        <f t="shared" si="1059"/>
        <v>0</v>
      </c>
      <c r="N54" s="208">
        <v>0</v>
      </c>
      <c r="O54" s="225"/>
      <c r="P54" s="225">
        <v>38.111111111111107</v>
      </c>
      <c r="Q54" s="208">
        <f t="shared" si="1060"/>
        <v>0</v>
      </c>
      <c r="R54" s="208">
        <v>0</v>
      </c>
      <c r="S54" s="225"/>
      <c r="T54" s="225">
        <v>38.111111111111107</v>
      </c>
      <c r="U54" s="208">
        <f t="shared" si="1061"/>
        <v>0</v>
      </c>
      <c r="V54" s="208">
        <v>0</v>
      </c>
      <c r="W54" s="225"/>
      <c r="X54" s="225">
        <v>38.111111111111107</v>
      </c>
      <c r="Y54" s="208">
        <f t="shared" si="931"/>
        <v>0</v>
      </c>
      <c r="Z54" s="208">
        <v>0</v>
      </c>
      <c r="AA54" s="225"/>
      <c r="AB54" s="225">
        <v>38.111111111111107</v>
      </c>
      <c r="AC54" s="208">
        <f t="shared" si="932"/>
        <v>0</v>
      </c>
      <c r="AD54" s="208">
        <v>0</v>
      </c>
      <c r="AE54" s="225"/>
      <c r="AF54" s="225">
        <v>38.111111111111107</v>
      </c>
      <c r="AG54" s="208">
        <f t="shared" si="933"/>
        <v>0</v>
      </c>
      <c r="AH54" s="208">
        <v>0</v>
      </c>
      <c r="AI54" s="225"/>
      <c r="AJ54" s="225">
        <v>38.111111111111107</v>
      </c>
      <c r="AK54" s="208">
        <f t="shared" si="934"/>
        <v>0</v>
      </c>
      <c r="AL54" s="208">
        <v>0</v>
      </c>
      <c r="AM54" s="225"/>
      <c r="AN54" s="225">
        <v>38.111111111111107</v>
      </c>
      <c r="AO54" s="208">
        <f t="shared" si="935"/>
        <v>0</v>
      </c>
      <c r="AP54" s="208">
        <v>0</v>
      </c>
      <c r="AQ54" s="225"/>
      <c r="AR54" s="225">
        <v>38.111111111111107</v>
      </c>
      <c r="AS54" s="208">
        <f t="shared" si="936"/>
        <v>0</v>
      </c>
      <c r="AT54" s="208">
        <v>0</v>
      </c>
      <c r="AU54" s="225"/>
      <c r="AV54" s="225">
        <v>38.111111111111107</v>
      </c>
      <c r="AW54" s="208">
        <f t="shared" si="1062"/>
        <v>0</v>
      </c>
      <c r="AX54" s="208">
        <v>0</v>
      </c>
      <c r="AY54" s="225"/>
      <c r="AZ54" s="225">
        <v>38.111111111111107</v>
      </c>
      <c r="BA54" s="208">
        <f t="shared" si="1063"/>
        <v>0</v>
      </c>
      <c r="BB54" s="208">
        <v>0</v>
      </c>
      <c r="BC54" s="225"/>
      <c r="BD54" s="225">
        <v>38.111111111111107</v>
      </c>
      <c r="BE54" s="208">
        <f t="shared" si="1064"/>
        <v>0</v>
      </c>
      <c r="BF54" s="208">
        <v>0</v>
      </c>
      <c r="BG54" s="225"/>
      <c r="BH54" s="225">
        <v>38.111111111111107</v>
      </c>
      <c r="BI54" s="208">
        <f t="shared" si="1065"/>
        <v>0</v>
      </c>
      <c r="BJ54" s="208">
        <v>0</v>
      </c>
      <c r="BK54" s="225"/>
      <c r="BL54" s="225">
        <v>38.111111111111107</v>
      </c>
      <c r="BM54" s="208">
        <f t="shared" si="1066"/>
        <v>0</v>
      </c>
      <c r="BN54" s="208">
        <v>0</v>
      </c>
      <c r="BO54" s="225"/>
      <c r="BP54" s="225">
        <v>38.111111111111107</v>
      </c>
      <c r="BQ54" s="208">
        <f t="shared" si="1067"/>
        <v>0</v>
      </c>
      <c r="BR54" s="208">
        <v>0</v>
      </c>
      <c r="BS54" s="225"/>
      <c r="BT54" s="225">
        <v>38.111111111111107</v>
      </c>
      <c r="BU54" s="208">
        <f t="shared" si="1068"/>
        <v>0</v>
      </c>
      <c r="BV54" s="208">
        <v>0</v>
      </c>
      <c r="BW54" s="225"/>
      <c r="BX54" s="225">
        <v>38.111111111111107</v>
      </c>
      <c r="BY54" s="208">
        <f t="shared" si="1069"/>
        <v>0</v>
      </c>
      <c r="BZ54" s="208"/>
      <c r="CA54" s="225"/>
      <c r="CB54" s="225">
        <v>38.111111111111107</v>
      </c>
      <c r="CC54" s="208">
        <f t="shared" si="1070"/>
        <v>0</v>
      </c>
      <c r="CD54" s="225"/>
      <c r="CE54" s="225">
        <v>38.111111111111107</v>
      </c>
      <c r="CF54" s="208">
        <f t="shared" si="1071"/>
        <v>0</v>
      </c>
      <c r="CG54" s="225"/>
      <c r="CH54" s="225">
        <v>38.111111111111107</v>
      </c>
      <c r="CI54" s="226">
        <f t="shared" si="1214"/>
        <v>0</v>
      </c>
      <c r="CJ54" s="226"/>
      <c r="CK54" s="226">
        <v>38.111111111111107</v>
      </c>
      <c r="CL54" s="226">
        <v>0</v>
      </c>
      <c r="CM54" s="253">
        <v>0</v>
      </c>
      <c r="CN54" s="253">
        <v>0</v>
      </c>
      <c r="CO54" s="253">
        <v>0</v>
      </c>
      <c r="CP54" s="253">
        <v>0</v>
      </c>
      <c r="CQ54" s="253">
        <v>0</v>
      </c>
      <c r="CR54" s="253">
        <v>0</v>
      </c>
      <c r="CS54" s="253">
        <v>0</v>
      </c>
      <c r="CT54" s="253">
        <v>0</v>
      </c>
      <c r="CU54" s="253">
        <v>0</v>
      </c>
      <c r="CV54" s="253">
        <v>0</v>
      </c>
      <c r="CW54" s="253">
        <v>0</v>
      </c>
      <c r="CX54" s="253">
        <v>0</v>
      </c>
      <c r="CY54" s="253">
        <v>0</v>
      </c>
      <c r="CZ54" s="253">
        <v>0</v>
      </c>
      <c r="DA54" s="253">
        <v>0</v>
      </c>
      <c r="DB54" s="253">
        <v>0</v>
      </c>
      <c r="DC54" s="253">
        <v>0</v>
      </c>
      <c r="DD54" s="253">
        <v>0</v>
      </c>
      <c r="DE54" s="253">
        <v>0</v>
      </c>
      <c r="DF54" s="253">
        <v>0</v>
      </c>
      <c r="DG54" s="253">
        <v>0</v>
      </c>
      <c r="DH54" s="253">
        <v>0</v>
      </c>
      <c r="DI54" s="253">
        <v>0</v>
      </c>
      <c r="DJ54" s="253">
        <v>0</v>
      </c>
      <c r="DK54" s="253">
        <v>0</v>
      </c>
      <c r="DL54" s="253">
        <v>0</v>
      </c>
      <c r="DM54" s="253">
        <v>0</v>
      </c>
      <c r="DN54" s="253">
        <v>0</v>
      </c>
      <c r="DO54" s="253">
        <v>0</v>
      </c>
      <c r="DP54" s="253">
        <v>0</v>
      </c>
      <c r="DQ54" s="253">
        <v>0</v>
      </c>
      <c r="DR54" s="253">
        <v>0</v>
      </c>
      <c r="DS54" s="253">
        <v>0</v>
      </c>
      <c r="DT54" s="253">
        <v>0</v>
      </c>
      <c r="DU54" s="253">
        <v>0</v>
      </c>
      <c r="DV54" s="253">
        <v>0</v>
      </c>
      <c r="DW54" s="253">
        <v>0</v>
      </c>
      <c r="DX54" s="253">
        <v>0</v>
      </c>
      <c r="DY54" s="253">
        <v>0</v>
      </c>
      <c r="DZ54" s="253">
        <v>0</v>
      </c>
      <c r="EA54" s="126">
        <v>0</v>
      </c>
      <c r="EB54" s="126">
        <v>0</v>
      </c>
      <c r="EC54" s="126">
        <v>0</v>
      </c>
      <c r="ED54" s="126">
        <v>0</v>
      </c>
      <c r="EE54" s="126">
        <v>0</v>
      </c>
      <c r="EF54" s="126">
        <v>0</v>
      </c>
      <c r="EG54" s="134">
        <v>32.402999999999999</v>
      </c>
      <c r="EH54" s="225">
        <v>100</v>
      </c>
      <c r="EI54" s="225">
        <v>47.24</v>
      </c>
      <c r="EJ54" s="226">
        <f t="shared" si="1194"/>
        <v>4724</v>
      </c>
      <c r="EK54" s="134">
        <v>0</v>
      </c>
      <c r="EL54" s="225">
        <v>100</v>
      </c>
      <c r="EM54" s="225">
        <v>43.3</v>
      </c>
      <c r="EN54" s="226">
        <f t="shared" si="1195"/>
        <v>4330</v>
      </c>
      <c r="EO54" s="134">
        <v>0</v>
      </c>
      <c r="EP54" s="225">
        <v>100</v>
      </c>
      <c r="EQ54" s="225">
        <v>40.25</v>
      </c>
      <c r="ER54" s="226">
        <f t="shared" si="1196"/>
        <v>4025</v>
      </c>
      <c r="ES54" s="134">
        <v>0</v>
      </c>
      <c r="ET54" s="225">
        <v>200</v>
      </c>
      <c r="EU54" s="225">
        <v>45.55</v>
      </c>
      <c r="EV54" s="226">
        <f t="shared" si="1197"/>
        <v>9110</v>
      </c>
      <c r="EW54" s="134">
        <v>0</v>
      </c>
      <c r="EX54" s="225">
        <v>100</v>
      </c>
      <c r="EY54" s="225">
        <v>45.55</v>
      </c>
      <c r="EZ54" s="226">
        <f t="shared" si="1198"/>
        <v>4555</v>
      </c>
      <c r="FA54" s="134">
        <v>10.801</v>
      </c>
      <c r="FB54" s="225">
        <v>2000</v>
      </c>
      <c r="FC54" s="225">
        <v>45.55</v>
      </c>
      <c r="FD54" s="226">
        <f t="shared" si="1199"/>
        <v>91100</v>
      </c>
      <c r="FE54" s="134">
        <v>5.4009999999999998</v>
      </c>
      <c r="FF54" s="225"/>
      <c r="FG54" s="225">
        <v>45.55</v>
      </c>
      <c r="FH54" s="226">
        <f t="shared" si="1200"/>
        <v>0</v>
      </c>
      <c r="FI54" s="134">
        <v>27.003</v>
      </c>
      <c r="FJ54" s="225"/>
      <c r="FK54" s="225">
        <v>42.768262197944637</v>
      </c>
      <c r="FL54" s="226">
        <f t="shared" si="1201"/>
        <v>0</v>
      </c>
      <c r="FM54" s="134">
        <v>16.202000000000002</v>
      </c>
      <c r="FN54" s="225"/>
      <c r="FO54" s="225">
        <v>42.768262197944637</v>
      </c>
      <c r="FP54" s="226">
        <f t="shared" si="1202"/>
        <v>0</v>
      </c>
      <c r="FQ54" s="134">
        <v>59.406000000000006</v>
      </c>
      <c r="FR54" s="225"/>
      <c r="FS54" s="225">
        <v>42.768262197944637</v>
      </c>
      <c r="FT54" s="226">
        <f t="shared" si="1203"/>
        <v>0</v>
      </c>
      <c r="FU54" s="134">
        <v>48.605000000000004</v>
      </c>
      <c r="FV54" s="225"/>
      <c r="FW54" s="225">
        <v>42.768262197944637</v>
      </c>
      <c r="FX54" s="226">
        <f t="shared" si="1204"/>
        <v>0</v>
      </c>
      <c r="FY54" s="134">
        <v>27.003</v>
      </c>
      <c r="FZ54" s="225"/>
      <c r="GA54" s="225">
        <v>42.768262197944637</v>
      </c>
      <c r="GB54" s="226">
        <f t="shared" si="1205"/>
        <v>0</v>
      </c>
      <c r="GC54" s="134">
        <v>21.602</v>
      </c>
      <c r="GD54" s="225"/>
      <c r="GE54" s="225">
        <v>42.768262197944637</v>
      </c>
      <c r="GF54" s="226">
        <f t="shared" si="1206"/>
        <v>0</v>
      </c>
      <c r="GG54" s="134">
        <v>21.602</v>
      </c>
      <c r="GH54" s="225"/>
      <c r="GI54" s="225">
        <v>42.768262197944637</v>
      </c>
      <c r="GJ54" s="226">
        <f t="shared" si="1207"/>
        <v>0</v>
      </c>
      <c r="GK54" s="134">
        <v>102.61099999999999</v>
      </c>
      <c r="GL54" s="225"/>
      <c r="GM54" s="225">
        <v>42.768262197944637</v>
      </c>
      <c r="GN54" s="226">
        <f t="shared" si="951"/>
        <v>0</v>
      </c>
      <c r="GO54" s="134">
        <v>91.808999999999997</v>
      </c>
      <c r="GP54" s="225"/>
      <c r="GQ54" s="225">
        <v>42.768262197944637</v>
      </c>
      <c r="GR54" s="226">
        <f t="shared" si="1208"/>
        <v>0</v>
      </c>
      <c r="GS54" s="134">
        <v>2348.335</v>
      </c>
      <c r="GT54" s="225"/>
      <c r="GU54" s="225">
        <v>42.768262197944637</v>
      </c>
      <c r="GV54" s="226">
        <f t="shared" si="1209"/>
        <v>0</v>
      </c>
      <c r="GW54" s="134">
        <v>653.46500000000003</v>
      </c>
      <c r="GX54" s="225"/>
      <c r="GY54" s="225">
        <v>42.768262197944637</v>
      </c>
      <c r="GZ54" s="226">
        <f t="shared" si="1210"/>
        <v>0</v>
      </c>
      <c r="HA54" s="134">
        <v>232.22300000000001</v>
      </c>
      <c r="HB54" s="225"/>
      <c r="HC54" s="225">
        <v>42.768262197944637</v>
      </c>
      <c r="HD54" s="226">
        <f t="shared" si="1211"/>
        <v>0</v>
      </c>
      <c r="HE54" s="225"/>
      <c r="HF54" s="225">
        <v>42.768262197944637</v>
      </c>
      <c r="HG54" s="226">
        <f t="shared" si="1212"/>
        <v>0</v>
      </c>
      <c r="HH54" s="225"/>
      <c r="HI54" s="225">
        <v>42.768262197944637</v>
      </c>
      <c r="HJ54" s="226">
        <f t="shared" si="1215"/>
        <v>0</v>
      </c>
      <c r="HK54" s="226"/>
      <c r="HL54" s="226">
        <v>42.768262197944637</v>
      </c>
      <c r="HM54" s="226">
        <v>0</v>
      </c>
      <c r="HN54" s="253">
        <v>113.411</v>
      </c>
      <c r="HO54" s="253">
        <v>4564.9799999999996</v>
      </c>
      <c r="HP54" s="253">
        <v>97.21</v>
      </c>
      <c r="HQ54" s="253">
        <v>3912.84</v>
      </c>
      <c r="HR54" s="253">
        <v>97.21</v>
      </c>
      <c r="HS54" s="253">
        <v>3912.84</v>
      </c>
      <c r="HT54" s="253">
        <v>97.21</v>
      </c>
      <c r="HU54" s="253">
        <v>3912.84</v>
      </c>
      <c r="HV54" s="253">
        <v>140.41399999999999</v>
      </c>
      <c r="HW54" s="253">
        <v>4691.88</v>
      </c>
      <c r="HX54" s="253">
        <v>59.405999999999999</v>
      </c>
      <c r="HY54" s="253">
        <v>1731.18</v>
      </c>
      <c r="HZ54" s="253">
        <v>10.801</v>
      </c>
      <c r="IA54" s="253">
        <v>314.76</v>
      </c>
      <c r="IB54" s="253">
        <v>0</v>
      </c>
      <c r="IC54" s="253">
        <v>0</v>
      </c>
      <c r="ID54" s="253">
        <v>5.4009999999999998</v>
      </c>
      <c r="IE54" s="253">
        <v>211.68</v>
      </c>
      <c r="IF54" s="253">
        <v>27.003</v>
      </c>
      <c r="IG54" s="253">
        <v>1058.4000000000001</v>
      </c>
      <c r="IH54" s="253">
        <v>32.402999999999999</v>
      </c>
      <c r="II54" s="253">
        <v>1270.08</v>
      </c>
      <c r="IJ54" s="253">
        <v>5.4009999999999998</v>
      </c>
      <c r="IK54" s="253">
        <v>211.68</v>
      </c>
      <c r="IL54" s="253">
        <v>0</v>
      </c>
      <c r="IM54" s="253">
        <v>0</v>
      </c>
      <c r="IN54" s="253">
        <v>0</v>
      </c>
      <c r="IO54" s="253">
        <v>0</v>
      </c>
      <c r="IP54" s="253">
        <v>0</v>
      </c>
      <c r="IQ54" s="253">
        <v>0</v>
      </c>
      <c r="IR54" s="253">
        <v>10.801</v>
      </c>
      <c r="IS54" s="253">
        <v>458.16</v>
      </c>
      <c r="IT54" s="253">
        <v>5.4009999999999998</v>
      </c>
      <c r="IU54" s="253">
        <v>229.08</v>
      </c>
      <c r="IV54" s="253">
        <v>27.003</v>
      </c>
      <c r="IW54" s="253">
        <v>1145.4000000000001</v>
      </c>
      <c r="IX54" s="253">
        <v>16.202000000000002</v>
      </c>
      <c r="IY54" s="253">
        <v>687.24</v>
      </c>
      <c r="IZ54" s="126">
        <v>59.406000000000006</v>
      </c>
      <c r="JA54" s="126">
        <v>2535.48</v>
      </c>
      <c r="JB54" s="126">
        <v>48.605000000000004</v>
      </c>
      <c r="JC54" s="126">
        <v>2077.3200000000002</v>
      </c>
      <c r="JD54" s="134"/>
      <c r="JE54" s="225"/>
      <c r="JF54" s="134"/>
      <c r="JG54" s="226">
        <f t="shared" si="1072"/>
        <v>0</v>
      </c>
      <c r="JH54" s="134"/>
      <c r="JI54" s="225"/>
      <c r="JJ54" s="134"/>
      <c r="JK54" s="226">
        <f t="shared" si="1073"/>
        <v>0</v>
      </c>
      <c r="JL54" s="134"/>
      <c r="JM54" s="225"/>
      <c r="JN54" s="134"/>
      <c r="JO54" s="226">
        <f t="shared" si="1074"/>
        <v>0</v>
      </c>
      <c r="JP54" s="134"/>
      <c r="JQ54" s="225"/>
      <c r="JR54" s="134"/>
      <c r="JS54" s="226">
        <f t="shared" si="1075"/>
        <v>0</v>
      </c>
      <c r="JT54" s="134"/>
      <c r="JU54" s="225"/>
      <c r="JV54" s="134"/>
      <c r="JW54" s="226">
        <f t="shared" si="956"/>
        <v>0</v>
      </c>
      <c r="JX54" s="134"/>
      <c r="JY54" s="225"/>
      <c r="JZ54" s="134"/>
      <c r="KA54" s="226">
        <f t="shared" si="957"/>
        <v>0</v>
      </c>
      <c r="KB54" s="134"/>
      <c r="KC54" s="134"/>
      <c r="KD54" s="134"/>
      <c r="KE54" s="226">
        <f t="shared" si="958"/>
        <v>0</v>
      </c>
      <c r="KF54" s="134"/>
      <c r="KG54" s="134"/>
      <c r="KH54" s="134"/>
      <c r="KI54" s="226">
        <f t="shared" si="959"/>
        <v>0</v>
      </c>
      <c r="KJ54" s="134"/>
      <c r="KK54" s="134"/>
      <c r="KL54" s="134"/>
      <c r="KM54" s="226">
        <f t="shared" si="960"/>
        <v>0</v>
      </c>
      <c r="KN54" s="134"/>
      <c r="KO54" s="134"/>
      <c r="KP54" s="134"/>
      <c r="KQ54" s="226">
        <f t="shared" si="961"/>
        <v>0</v>
      </c>
      <c r="KR54" s="134"/>
      <c r="KS54" s="134"/>
      <c r="KT54" s="134"/>
      <c r="KU54" s="226">
        <f t="shared" si="962"/>
        <v>0</v>
      </c>
      <c r="KV54" s="134"/>
      <c r="KW54" s="134"/>
      <c r="KX54" s="134"/>
      <c r="KY54" s="226">
        <f t="shared" si="963"/>
        <v>0</v>
      </c>
      <c r="KZ54" s="134">
        <v>0</v>
      </c>
      <c r="LA54" s="134"/>
      <c r="LB54" s="134"/>
      <c r="LC54" s="226">
        <f t="shared" si="964"/>
        <v>0</v>
      </c>
      <c r="LD54" s="134"/>
      <c r="LE54" s="134"/>
      <c r="LF54" s="134"/>
      <c r="LG54" s="226">
        <f t="shared" si="965"/>
        <v>0</v>
      </c>
      <c r="LH54" s="134"/>
      <c r="LI54" s="134"/>
      <c r="LJ54" s="134"/>
      <c r="LK54" s="226">
        <f t="shared" si="966"/>
        <v>0</v>
      </c>
      <c r="LL54" s="134"/>
      <c r="LM54" s="134"/>
      <c r="LN54" s="134"/>
      <c r="LO54" s="226">
        <f t="shared" si="1076"/>
        <v>0</v>
      </c>
      <c r="LP54" s="134"/>
      <c r="LQ54" s="134"/>
      <c r="LR54" s="134"/>
      <c r="LS54" s="226">
        <f t="shared" si="1077"/>
        <v>0</v>
      </c>
      <c r="LT54" s="134"/>
      <c r="LU54" s="134"/>
      <c r="LV54" s="134"/>
      <c r="LW54" s="226">
        <f t="shared" si="1078"/>
        <v>0</v>
      </c>
      <c r="LX54" s="134"/>
      <c r="LY54" s="134"/>
      <c r="LZ54" s="134"/>
      <c r="MA54" s="226">
        <f t="shared" si="1079"/>
        <v>0</v>
      </c>
      <c r="MB54" s="134"/>
      <c r="MC54" s="134">
        <v>42.77</v>
      </c>
      <c r="MD54" s="226">
        <f t="shared" si="1080"/>
        <v>0</v>
      </c>
      <c r="ME54" s="134"/>
      <c r="MF54" s="134">
        <v>42.77</v>
      </c>
      <c r="MG54" s="226">
        <f t="shared" si="1216"/>
        <v>0</v>
      </c>
      <c r="MH54" s="226"/>
      <c r="MI54" s="226">
        <v>42.77</v>
      </c>
      <c r="MJ54" s="226">
        <v>0</v>
      </c>
      <c r="MK54" s="253"/>
      <c r="ML54" s="253"/>
      <c r="MM54" s="253"/>
      <c r="MN54" s="253"/>
      <c r="MO54" s="253"/>
      <c r="MP54" s="253"/>
      <c r="MQ54" s="253"/>
      <c r="MR54" s="253"/>
      <c r="MS54" s="253"/>
      <c r="MT54" s="253"/>
      <c r="MU54" s="253"/>
      <c r="MV54" s="253"/>
      <c r="MW54" s="253"/>
      <c r="MX54" s="253"/>
      <c r="MY54" s="253">
        <v>32.402999999999999</v>
      </c>
      <c r="MZ54" s="253">
        <v>1512</v>
      </c>
      <c r="NA54" s="253"/>
      <c r="NB54" s="253"/>
      <c r="NC54" s="253"/>
      <c r="ND54" s="253"/>
      <c r="NE54" s="253"/>
      <c r="NF54" s="253"/>
      <c r="NG54" s="253"/>
      <c r="NH54" s="253"/>
      <c r="NI54" s="253"/>
      <c r="NJ54" s="253"/>
      <c r="NK54" s="253"/>
      <c r="NL54" s="253"/>
      <c r="NM54" s="253"/>
      <c r="NN54" s="253"/>
      <c r="NO54" s="125"/>
      <c r="NP54" s="125"/>
      <c r="NQ54" s="125"/>
      <c r="NR54" s="125"/>
      <c r="NS54" s="125"/>
      <c r="NT54" s="125"/>
      <c r="NU54" s="125"/>
      <c r="NV54" s="125"/>
      <c r="NW54" s="125"/>
      <c r="NX54" s="125"/>
      <c r="NY54" s="125"/>
      <c r="NZ54" s="125"/>
      <c r="OA54" s="226"/>
      <c r="OB54" s="225"/>
      <c r="OC54" s="225">
        <v>0</v>
      </c>
      <c r="OD54" s="225">
        <f t="shared" si="1081"/>
        <v>0</v>
      </c>
      <c r="OE54" s="226"/>
      <c r="OF54" s="225"/>
      <c r="OG54" s="225">
        <v>0</v>
      </c>
      <c r="OH54" s="225">
        <f t="shared" si="1082"/>
        <v>0</v>
      </c>
      <c r="OI54" s="226"/>
      <c r="OJ54" s="225"/>
      <c r="OK54" s="225">
        <v>0</v>
      </c>
      <c r="OL54" s="225">
        <f t="shared" si="1083"/>
        <v>0</v>
      </c>
      <c r="OM54" s="226"/>
      <c r="ON54" s="225"/>
      <c r="OO54" s="225">
        <v>0</v>
      </c>
      <c r="OP54" s="225">
        <f t="shared" si="1084"/>
        <v>0</v>
      </c>
      <c r="OQ54" s="226"/>
      <c r="OR54" s="225"/>
      <c r="OS54" s="225">
        <v>0</v>
      </c>
      <c r="OT54" s="225">
        <f t="shared" si="971"/>
        <v>0</v>
      </c>
      <c r="OU54" s="226"/>
      <c r="OV54" s="225"/>
      <c r="OW54" s="225">
        <v>0</v>
      </c>
      <c r="OX54" s="225">
        <f t="shared" si="972"/>
        <v>0</v>
      </c>
      <c r="OY54" s="226"/>
      <c r="OZ54" s="225"/>
      <c r="PA54" s="225">
        <v>0</v>
      </c>
      <c r="PB54" s="225">
        <f t="shared" si="973"/>
        <v>0</v>
      </c>
      <c r="PC54" s="226"/>
      <c r="PD54" s="225"/>
      <c r="PE54" s="225">
        <v>0</v>
      </c>
      <c r="PF54" s="225">
        <f t="shared" si="974"/>
        <v>0</v>
      </c>
      <c r="PG54" s="226"/>
      <c r="PH54" s="225"/>
      <c r="PI54" s="225">
        <v>0</v>
      </c>
      <c r="PJ54" s="225">
        <f t="shared" si="975"/>
        <v>0</v>
      </c>
      <c r="PK54" s="226"/>
      <c r="PL54" s="225"/>
      <c r="PM54" s="225">
        <v>0</v>
      </c>
      <c r="PN54" s="225">
        <f t="shared" si="976"/>
        <v>0</v>
      </c>
      <c r="PO54" s="226"/>
      <c r="PP54" s="225"/>
      <c r="PQ54" s="225">
        <v>0</v>
      </c>
      <c r="PR54" s="225">
        <f t="shared" si="977"/>
        <v>0</v>
      </c>
      <c r="PS54" s="226"/>
      <c r="PT54" s="225"/>
      <c r="PU54" s="225">
        <v>0</v>
      </c>
      <c r="PV54" s="225">
        <f t="shared" si="978"/>
        <v>0</v>
      </c>
      <c r="PW54" s="226"/>
      <c r="PX54" s="225"/>
      <c r="PY54" s="225">
        <v>0</v>
      </c>
      <c r="PZ54" s="225">
        <f t="shared" si="979"/>
        <v>0</v>
      </c>
      <c r="QA54" s="226"/>
      <c r="QB54" s="225"/>
      <c r="QC54" s="225">
        <v>0</v>
      </c>
      <c r="QD54" s="225">
        <f t="shared" si="980"/>
        <v>0</v>
      </c>
      <c r="QE54" s="226"/>
      <c r="QF54" s="225"/>
      <c r="QG54" s="225">
        <v>0</v>
      </c>
      <c r="QH54" s="225">
        <f t="shared" si="981"/>
        <v>0</v>
      </c>
      <c r="QI54" s="226"/>
      <c r="QJ54" s="225"/>
      <c r="QK54" s="225">
        <v>0</v>
      </c>
      <c r="QL54" s="225">
        <f t="shared" si="1085"/>
        <v>0</v>
      </c>
      <c r="QM54" s="226"/>
      <c r="QN54" s="225"/>
      <c r="QO54" s="225">
        <v>0</v>
      </c>
      <c r="QP54" s="225">
        <f t="shared" si="1086"/>
        <v>0</v>
      </c>
      <c r="QQ54" s="226"/>
      <c r="QR54" s="225"/>
      <c r="QS54" s="225">
        <v>0</v>
      </c>
      <c r="QT54" s="225">
        <f t="shared" si="1087"/>
        <v>0</v>
      </c>
      <c r="QU54" s="226"/>
      <c r="QV54" s="225"/>
      <c r="QW54" s="225">
        <v>0</v>
      </c>
      <c r="QX54" s="225">
        <f t="shared" si="1088"/>
        <v>0</v>
      </c>
      <c r="QY54" s="225"/>
      <c r="QZ54" s="225">
        <v>0</v>
      </c>
      <c r="RA54" s="225">
        <f t="shared" si="1089"/>
        <v>0</v>
      </c>
      <c r="RB54" s="225"/>
      <c r="RC54" s="225">
        <v>0</v>
      </c>
      <c r="RD54" s="225">
        <f t="shared" si="1090"/>
        <v>0</v>
      </c>
      <c r="RE54" s="225"/>
      <c r="RF54" s="225">
        <v>0</v>
      </c>
      <c r="RG54" s="225">
        <v>0</v>
      </c>
      <c r="RH54" s="253"/>
      <c r="RI54" s="253"/>
      <c r="RJ54" s="253"/>
      <c r="RK54" s="253"/>
      <c r="RL54" s="253"/>
      <c r="RM54" s="253"/>
      <c r="RN54" s="253"/>
      <c r="RO54" s="253"/>
      <c r="RP54" s="253"/>
      <c r="RQ54" s="253"/>
      <c r="RR54" s="253"/>
      <c r="RS54" s="253"/>
      <c r="RT54" s="253"/>
      <c r="RU54" s="253"/>
      <c r="RV54" s="253"/>
      <c r="RW54" s="253"/>
      <c r="RX54" s="253"/>
      <c r="RY54" s="253"/>
      <c r="RZ54" s="253"/>
      <c r="SA54" s="253"/>
      <c r="SB54" s="253"/>
      <c r="SC54" s="253"/>
      <c r="SD54" s="253"/>
      <c r="SE54" s="253"/>
      <c r="SF54" s="253"/>
      <c r="SG54" s="253"/>
      <c r="SH54" s="253"/>
      <c r="SI54" s="253"/>
      <c r="SJ54" s="253"/>
      <c r="SK54" s="253"/>
      <c r="SL54" s="125"/>
      <c r="SM54" s="125"/>
      <c r="SN54" s="125"/>
      <c r="SO54" s="125"/>
      <c r="SP54" s="125"/>
      <c r="SQ54" s="125"/>
      <c r="SR54" s="125"/>
      <c r="SS54" s="125"/>
      <c r="ST54" s="125"/>
      <c r="SU54" s="125"/>
      <c r="SV54" s="125"/>
      <c r="SW54" s="125"/>
      <c r="SX54" s="226">
        <v>396.94</v>
      </c>
      <c r="SY54" s="240">
        <v>600</v>
      </c>
      <c r="SZ54" s="124">
        <v>45.47</v>
      </c>
      <c r="TA54" s="226">
        <f t="shared" si="1091"/>
        <v>27282</v>
      </c>
      <c r="TB54" s="226">
        <v>250.22499999999999</v>
      </c>
      <c r="TC54" s="240">
        <v>500</v>
      </c>
      <c r="TD54" s="124">
        <v>42.22</v>
      </c>
      <c r="TE54" s="226">
        <f t="shared" si="1092"/>
        <v>21110</v>
      </c>
      <c r="TF54" s="226">
        <v>250.22499999999999</v>
      </c>
      <c r="TG54" s="240">
        <v>500</v>
      </c>
      <c r="TH54" s="124">
        <v>42.22</v>
      </c>
      <c r="TI54" s="226">
        <f t="shared" si="1093"/>
        <v>21110</v>
      </c>
      <c r="TJ54" s="226">
        <v>341.13400000000001</v>
      </c>
      <c r="TK54" s="240">
        <v>600</v>
      </c>
      <c r="TL54" s="124">
        <v>42.22</v>
      </c>
      <c r="TM54" s="226">
        <f t="shared" si="1094"/>
        <v>25332</v>
      </c>
      <c r="TN54" s="226">
        <v>220.52199999999999</v>
      </c>
      <c r="TO54" s="240">
        <v>550</v>
      </c>
      <c r="TP54" s="124">
        <v>42.22</v>
      </c>
      <c r="TQ54" s="226">
        <f t="shared" si="986"/>
        <v>23221</v>
      </c>
      <c r="TR54" s="226">
        <v>134.113</v>
      </c>
      <c r="TS54" s="240">
        <v>500</v>
      </c>
      <c r="TT54" s="124">
        <v>42.22</v>
      </c>
      <c r="TU54" s="226">
        <f t="shared" si="987"/>
        <v>21110</v>
      </c>
      <c r="TV54" s="226">
        <v>117.91200000000001</v>
      </c>
      <c r="TW54" s="240">
        <v>480</v>
      </c>
      <c r="TX54" s="124">
        <v>38.6</v>
      </c>
      <c r="TY54" s="226">
        <f t="shared" si="988"/>
        <v>18528</v>
      </c>
      <c r="TZ54" s="226">
        <v>77.408000000000001</v>
      </c>
      <c r="UA54" s="219">
        <v>400</v>
      </c>
      <c r="UB54" s="124">
        <v>38.6</v>
      </c>
      <c r="UC54" s="226">
        <f t="shared" si="989"/>
        <v>15440</v>
      </c>
      <c r="UD54" s="226">
        <v>151.215</v>
      </c>
      <c r="UE54" s="219">
        <v>400</v>
      </c>
      <c r="UF54" s="124">
        <v>38.6</v>
      </c>
      <c r="UG54" s="226">
        <f t="shared" si="990"/>
        <v>15440</v>
      </c>
      <c r="UH54" s="226">
        <v>144.91399999999999</v>
      </c>
      <c r="UI54" s="219">
        <v>400</v>
      </c>
      <c r="UJ54" s="124">
        <v>38.6</v>
      </c>
      <c r="UK54" s="226">
        <f t="shared" si="991"/>
        <v>15440</v>
      </c>
      <c r="UL54" s="226">
        <v>37.804000000000002</v>
      </c>
      <c r="UM54" s="219">
        <v>400</v>
      </c>
      <c r="UN54" s="124">
        <v>38.6</v>
      </c>
      <c r="UO54" s="226">
        <f t="shared" si="992"/>
        <v>15440</v>
      </c>
      <c r="UP54" s="226">
        <v>83.707999999999998</v>
      </c>
      <c r="UQ54" s="208">
        <v>450</v>
      </c>
      <c r="UR54" s="124">
        <v>38.6</v>
      </c>
      <c r="US54" s="226">
        <f t="shared" si="993"/>
        <v>17370</v>
      </c>
      <c r="UT54" s="226">
        <v>85.509</v>
      </c>
      <c r="UU54" s="208">
        <v>220</v>
      </c>
      <c r="UV54" s="124">
        <v>38.6</v>
      </c>
      <c r="UW54" s="226">
        <f t="shared" si="994"/>
        <v>8492</v>
      </c>
      <c r="UX54" s="226">
        <v>92.709000000000003</v>
      </c>
      <c r="UY54" s="208">
        <v>220</v>
      </c>
      <c r="UZ54" s="124">
        <v>38.6</v>
      </c>
      <c r="VA54" s="226">
        <f t="shared" si="995"/>
        <v>8492</v>
      </c>
      <c r="VB54" s="226">
        <v>190.81899999999999</v>
      </c>
      <c r="VC54" s="208">
        <v>180</v>
      </c>
      <c r="VD54" s="124">
        <v>38.6</v>
      </c>
      <c r="VE54" s="226">
        <f t="shared" si="996"/>
        <v>6948</v>
      </c>
      <c r="VF54" s="226">
        <v>46.805</v>
      </c>
      <c r="VG54" s="208">
        <v>180</v>
      </c>
      <c r="VH54" s="124">
        <v>38.6</v>
      </c>
      <c r="VI54" s="226">
        <f t="shared" si="1095"/>
        <v>6948</v>
      </c>
      <c r="VJ54" s="226">
        <v>17.102</v>
      </c>
      <c r="VK54" s="208">
        <v>200</v>
      </c>
      <c r="VL54" s="124">
        <v>38.6</v>
      </c>
      <c r="VM54" s="226">
        <f t="shared" si="1096"/>
        <v>7720</v>
      </c>
      <c r="VN54" s="226">
        <v>14.401</v>
      </c>
      <c r="VO54" s="208">
        <v>200</v>
      </c>
      <c r="VP54" s="124">
        <v>38.6</v>
      </c>
      <c r="VQ54" s="226">
        <f t="shared" si="1097"/>
        <v>7720</v>
      </c>
      <c r="VR54" s="226">
        <v>12.6</v>
      </c>
      <c r="VS54" s="208">
        <v>100</v>
      </c>
      <c r="VT54" s="124">
        <v>38.6</v>
      </c>
      <c r="VU54" s="226">
        <f t="shared" si="1098"/>
        <v>3860</v>
      </c>
      <c r="VV54" s="225"/>
      <c r="VW54" s="124">
        <v>61.6</v>
      </c>
      <c r="VX54" s="226">
        <f t="shared" si="1099"/>
        <v>0</v>
      </c>
      <c r="VY54" s="225">
        <v>150</v>
      </c>
      <c r="VZ54" s="124">
        <v>38.596270891701288</v>
      </c>
      <c r="WA54" s="226">
        <f t="shared" si="1100"/>
        <v>5789.4406337551927</v>
      </c>
      <c r="WB54" s="226">
        <v>85</v>
      </c>
      <c r="WC54" s="226">
        <v>38.6</v>
      </c>
      <c r="WD54" s="226">
        <v>3281</v>
      </c>
      <c r="WE54" s="253">
        <v>576.05799999999999</v>
      </c>
      <c r="WF54" s="253">
        <v>24320</v>
      </c>
      <c r="WG54" s="253">
        <v>576.05799999999999</v>
      </c>
      <c r="WH54" s="253">
        <v>24320</v>
      </c>
      <c r="WI54" s="253">
        <v>592.25900000000001</v>
      </c>
      <c r="WJ54" s="253">
        <v>25004</v>
      </c>
      <c r="WK54" s="253">
        <v>503.15</v>
      </c>
      <c r="WL54" s="253">
        <v>21242</v>
      </c>
      <c r="WM54" s="253">
        <v>456.346</v>
      </c>
      <c r="WN54" s="253">
        <v>19266</v>
      </c>
      <c r="WO54" s="253">
        <v>435.64400000000001</v>
      </c>
      <c r="WP54" s="253">
        <v>18392</v>
      </c>
      <c r="WQ54" s="253">
        <v>486.94900000000001</v>
      </c>
      <c r="WR54" s="253">
        <v>19804.939999999999</v>
      </c>
      <c r="WS54" s="253">
        <v>447.34500000000003</v>
      </c>
      <c r="WT54" s="253">
        <v>17265.78</v>
      </c>
      <c r="WU54" s="253">
        <v>330.33300000000003</v>
      </c>
      <c r="WV54" s="253">
        <v>12749.58</v>
      </c>
      <c r="WW54" s="253">
        <v>332.13299999999998</v>
      </c>
      <c r="WX54" s="253">
        <v>12819.060000000001</v>
      </c>
      <c r="WY54" s="253">
        <v>396.94</v>
      </c>
      <c r="WZ54" s="253">
        <v>15320.34</v>
      </c>
      <c r="XA54" s="253">
        <v>359.13600000000002</v>
      </c>
      <c r="XB54" s="253">
        <v>13861.26</v>
      </c>
      <c r="XC54" s="253">
        <v>250.22499999999999</v>
      </c>
      <c r="XD54" s="253">
        <v>9657.7199999999993</v>
      </c>
      <c r="XE54" s="253">
        <v>341.13400000000001</v>
      </c>
      <c r="XF54" s="253">
        <v>13166.46</v>
      </c>
      <c r="XG54" s="253">
        <v>220.52199999999999</v>
      </c>
      <c r="XH54" s="253">
        <v>8511.2999999999993</v>
      </c>
      <c r="XI54" s="125">
        <v>134.113</v>
      </c>
      <c r="XJ54" s="125">
        <v>5176.26</v>
      </c>
      <c r="XK54" s="125">
        <v>117.91200000000001</v>
      </c>
      <c r="XL54" s="125">
        <v>4550.9399999999996</v>
      </c>
      <c r="XM54" s="125">
        <v>77.408000000000001</v>
      </c>
      <c r="XN54" s="125">
        <v>2987.64</v>
      </c>
      <c r="XO54" s="125">
        <v>151.215</v>
      </c>
      <c r="XP54" s="125">
        <v>5836.32</v>
      </c>
      <c r="XQ54" s="125">
        <v>144.91399999999999</v>
      </c>
      <c r="XR54" s="125">
        <v>5593.14</v>
      </c>
      <c r="XS54" s="125">
        <v>37.804000000000002</v>
      </c>
      <c r="XT54" s="125">
        <v>1671.6</v>
      </c>
      <c r="XU54" s="226">
        <v>1810.0809999999999</v>
      </c>
      <c r="XV54" s="226">
        <v>3000</v>
      </c>
      <c r="XW54" s="226">
        <v>48.3</v>
      </c>
      <c r="XX54" s="208">
        <f t="shared" si="1101"/>
        <v>144900</v>
      </c>
      <c r="XY54" s="226">
        <v>1577.8579999999999</v>
      </c>
      <c r="XZ54" s="319">
        <v>3000</v>
      </c>
      <c r="YA54" s="226">
        <v>47.15</v>
      </c>
      <c r="YB54" s="208">
        <f t="shared" si="1102"/>
        <v>141450</v>
      </c>
      <c r="YC54" s="226">
        <v>1577.8579999999999</v>
      </c>
      <c r="YD54" s="226">
        <v>1200</v>
      </c>
      <c r="YE54" s="226">
        <v>44</v>
      </c>
      <c r="YF54" s="208">
        <f t="shared" si="1103"/>
        <v>52800</v>
      </c>
      <c r="YG54" s="226">
        <v>1101.71</v>
      </c>
      <c r="YH54" s="226">
        <v>1200</v>
      </c>
      <c r="YI54" s="226">
        <v>44</v>
      </c>
      <c r="YJ54" s="208">
        <f t="shared" si="1104"/>
        <v>52800</v>
      </c>
      <c r="YK54" s="226">
        <v>1369.037</v>
      </c>
      <c r="YL54" s="226">
        <v>1400</v>
      </c>
      <c r="YM54" s="226">
        <v>44</v>
      </c>
      <c r="YN54" s="208">
        <f t="shared" si="1001"/>
        <v>61600</v>
      </c>
      <c r="YO54" s="226">
        <v>1435.644</v>
      </c>
      <c r="YP54" s="226">
        <v>1400</v>
      </c>
      <c r="YQ54" s="226">
        <v>44</v>
      </c>
      <c r="YR54" s="208">
        <f t="shared" si="1002"/>
        <v>61600</v>
      </c>
      <c r="YS54" s="226">
        <v>1452.7449999999999</v>
      </c>
      <c r="YT54" s="226">
        <v>1400</v>
      </c>
      <c r="YU54" s="226">
        <v>44</v>
      </c>
      <c r="YV54" s="208">
        <f t="shared" si="1003"/>
        <v>61600</v>
      </c>
      <c r="YW54" s="226">
        <v>378.93799999999999</v>
      </c>
      <c r="YX54" s="226">
        <v>1500</v>
      </c>
      <c r="YY54" s="226">
        <v>43.98</v>
      </c>
      <c r="YZ54" s="208">
        <f t="shared" si="1004"/>
        <v>65970</v>
      </c>
      <c r="ZA54" s="226">
        <v>1184.518</v>
      </c>
      <c r="ZB54" s="226">
        <v>1600</v>
      </c>
      <c r="ZC54" s="226">
        <v>42.93</v>
      </c>
      <c r="ZD54" s="208">
        <f t="shared" si="1005"/>
        <v>68688</v>
      </c>
      <c r="ZE54" s="226">
        <v>1183.6179999999999</v>
      </c>
      <c r="ZF54" s="226">
        <v>1600</v>
      </c>
      <c r="ZG54" s="226">
        <v>42.93</v>
      </c>
      <c r="ZH54" s="208">
        <f t="shared" si="1006"/>
        <v>68688</v>
      </c>
      <c r="ZI54" s="226">
        <v>885.68899999999996</v>
      </c>
      <c r="ZJ54" s="225">
        <v>1800</v>
      </c>
      <c r="ZK54" s="225">
        <v>42.93</v>
      </c>
      <c r="ZL54" s="208">
        <f t="shared" si="1007"/>
        <v>77274</v>
      </c>
      <c r="ZM54" s="226">
        <v>1177.318</v>
      </c>
      <c r="ZN54" s="225">
        <v>1800</v>
      </c>
      <c r="ZO54" s="225">
        <v>42.93</v>
      </c>
      <c r="ZP54" s="208">
        <f t="shared" si="1008"/>
        <v>77274</v>
      </c>
      <c r="ZQ54" s="226">
        <v>404.14</v>
      </c>
      <c r="ZR54" s="225">
        <v>1800</v>
      </c>
      <c r="ZS54" s="225">
        <v>43.59</v>
      </c>
      <c r="ZT54" s="208">
        <f t="shared" si="1009"/>
        <v>78462</v>
      </c>
      <c r="ZU54" s="226">
        <v>915.39200000000005</v>
      </c>
      <c r="ZV54" s="225">
        <v>1300</v>
      </c>
      <c r="ZW54" s="225">
        <v>45.644444444444439</v>
      </c>
      <c r="ZX54" s="208">
        <f t="shared" si="1010"/>
        <v>59337.777777777774</v>
      </c>
      <c r="ZY54" s="226">
        <v>625.56299999999999</v>
      </c>
      <c r="ZZ54" s="225">
        <v>1300</v>
      </c>
      <c r="AAA54" s="225">
        <v>45.644444444444439</v>
      </c>
      <c r="AAB54" s="208">
        <f t="shared" si="1011"/>
        <v>59337.777777777774</v>
      </c>
      <c r="AAC54" s="226"/>
      <c r="AAD54" s="225">
        <v>1300</v>
      </c>
      <c r="AAE54" s="225">
        <v>45.644444444444439</v>
      </c>
      <c r="AAF54" s="208">
        <f t="shared" si="1105"/>
        <v>59337.777777777774</v>
      </c>
      <c r="AAG54" s="226"/>
      <c r="AAH54" s="225">
        <v>1500</v>
      </c>
      <c r="AAI54" s="225">
        <v>45.644444444444439</v>
      </c>
      <c r="AAJ54" s="208">
        <f t="shared" si="1106"/>
        <v>68466.666666666657</v>
      </c>
      <c r="AAK54" s="226"/>
      <c r="AAL54" s="225">
        <v>1200</v>
      </c>
      <c r="AAM54" s="225">
        <v>45.644444444444439</v>
      </c>
      <c r="AAN54" s="208">
        <f t="shared" si="1107"/>
        <v>54773.333333333328</v>
      </c>
      <c r="AAO54" s="226"/>
      <c r="AAP54" s="225">
        <v>1200</v>
      </c>
      <c r="AAQ54" s="225">
        <v>45.644444444444439</v>
      </c>
      <c r="AAR54" s="208">
        <f t="shared" si="1108"/>
        <v>54773.333333333328</v>
      </c>
      <c r="AAS54" s="225"/>
      <c r="AAT54" s="225"/>
      <c r="AAU54" s="208">
        <f t="shared" si="1109"/>
        <v>0</v>
      </c>
      <c r="AAV54" s="225">
        <v>1200</v>
      </c>
      <c r="AAW54" s="225">
        <v>44.106713483573252</v>
      </c>
      <c r="AAX54" s="226">
        <f t="shared" si="1110"/>
        <v>52928.056180287902</v>
      </c>
      <c r="AAY54" s="226">
        <v>800</v>
      </c>
      <c r="AAZ54" s="226">
        <v>42.020871932461716</v>
      </c>
      <c r="ABA54" s="226">
        <v>33616.697545969371</v>
      </c>
      <c r="ABB54" s="253">
        <v>1441.944</v>
      </c>
      <c r="ABC54" s="253">
        <v>69651.42</v>
      </c>
      <c r="ABD54" s="253">
        <v>1323.1320000000001</v>
      </c>
      <c r="ABE54" s="253">
        <v>62389.2</v>
      </c>
      <c r="ABF54" s="253">
        <v>1288.029</v>
      </c>
      <c r="ABG54" s="253">
        <v>58785.48</v>
      </c>
      <c r="ABH54" s="253">
        <v>1153.0150000000001</v>
      </c>
      <c r="ABI54" s="253">
        <v>52623.48</v>
      </c>
      <c r="ABJ54" s="253">
        <v>1563.4559999999999</v>
      </c>
      <c r="ABK54" s="253">
        <v>71285.070000000007</v>
      </c>
      <c r="ABL54" s="253">
        <v>1787.579</v>
      </c>
      <c r="ABM54" s="253">
        <v>78824.34</v>
      </c>
      <c r="ABN54" s="253">
        <v>1516.652</v>
      </c>
      <c r="ABO54" s="253">
        <v>66739.05</v>
      </c>
      <c r="ABP54" s="253">
        <v>1620.162</v>
      </c>
      <c r="ABQ54" s="253">
        <v>68472</v>
      </c>
      <c r="ABR54" s="253">
        <v>1581.4580000000001</v>
      </c>
      <c r="ABS54" s="253">
        <v>66836.28</v>
      </c>
      <c r="ABT54" s="253">
        <v>1612.0609999999999</v>
      </c>
      <c r="ABU54" s="253">
        <v>68129.64</v>
      </c>
      <c r="ABV54" s="253">
        <v>1810.0809999999999</v>
      </c>
      <c r="ABW54" s="253">
        <v>77782.14</v>
      </c>
      <c r="ABX54" s="253">
        <v>1778.578</v>
      </c>
      <c r="ABY54" s="253">
        <v>76355.039999999994</v>
      </c>
      <c r="ABZ54" s="253">
        <v>1577.8579999999999</v>
      </c>
      <c r="ACA54" s="253">
        <v>68776.25</v>
      </c>
      <c r="ACB54" s="253">
        <v>1101.71</v>
      </c>
      <c r="ACC54" s="253">
        <v>50344.54</v>
      </c>
      <c r="ACD54" s="253">
        <v>1369.037</v>
      </c>
      <c r="ACE54" s="253">
        <v>63394.98</v>
      </c>
      <c r="ACF54" s="126">
        <v>1435.644</v>
      </c>
      <c r="ACG54" s="126">
        <v>64693.2</v>
      </c>
      <c r="ACH54" s="126">
        <v>1452.7449999999999</v>
      </c>
      <c r="ACI54" s="126">
        <v>66121.84</v>
      </c>
      <c r="ACJ54" s="126">
        <v>378.93799999999999</v>
      </c>
      <c r="ACK54" s="126">
        <v>17470.240000000002</v>
      </c>
      <c r="ACL54" s="126">
        <v>1184.518</v>
      </c>
      <c r="ACM54" s="126">
        <v>56313.2</v>
      </c>
      <c r="ACN54" s="126">
        <v>1183.6179999999999</v>
      </c>
      <c r="ACO54" s="126">
        <v>52205.5</v>
      </c>
      <c r="ACP54" s="126">
        <v>885.68899999999996</v>
      </c>
      <c r="ACQ54" s="126">
        <v>39082.65</v>
      </c>
      <c r="ACR54" s="134">
        <v>151.215</v>
      </c>
      <c r="ACS54" s="227">
        <v>250</v>
      </c>
      <c r="ACT54" s="225">
        <v>50</v>
      </c>
      <c r="ACU54" s="226">
        <f t="shared" si="1111"/>
        <v>12500</v>
      </c>
      <c r="ACV54" s="134">
        <v>40.503999999999998</v>
      </c>
      <c r="ACW54" s="227">
        <v>350</v>
      </c>
      <c r="ACX54" s="225">
        <v>50</v>
      </c>
      <c r="ACY54" s="226">
        <f t="shared" si="1112"/>
        <v>17500</v>
      </c>
      <c r="ACZ54" s="134">
        <v>40.503999999999998</v>
      </c>
      <c r="ADA54" s="227">
        <v>250</v>
      </c>
      <c r="ADB54" s="225">
        <v>46</v>
      </c>
      <c r="ADC54" s="226">
        <f t="shared" si="1113"/>
        <v>11500</v>
      </c>
      <c r="ADD54" s="134">
        <v>113.41199999999999</v>
      </c>
      <c r="ADE54" s="227">
        <v>300</v>
      </c>
      <c r="ADF54" s="225">
        <v>46</v>
      </c>
      <c r="ADG54" s="226">
        <f t="shared" si="1114"/>
        <v>13800</v>
      </c>
      <c r="ADH54" s="134">
        <v>172.81299999999999</v>
      </c>
      <c r="ADI54" s="225">
        <v>200</v>
      </c>
      <c r="ADJ54" s="225">
        <v>46</v>
      </c>
      <c r="ADK54" s="226">
        <f t="shared" si="1016"/>
        <v>9200</v>
      </c>
      <c r="ADL54" s="134">
        <v>177.31799999999998</v>
      </c>
      <c r="ADM54" s="225">
        <v>200</v>
      </c>
      <c r="ADN54" s="225">
        <v>46</v>
      </c>
      <c r="ADO54" s="226">
        <f t="shared" si="1017"/>
        <v>9200</v>
      </c>
      <c r="ADP54" s="134">
        <v>229.523</v>
      </c>
      <c r="ADQ54" s="225">
        <v>100</v>
      </c>
      <c r="ADR54" s="225">
        <v>46</v>
      </c>
      <c r="ADS54" s="226">
        <f t="shared" si="1018"/>
        <v>4600</v>
      </c>
      <c r="ADT54" s="134">
        <v>0</v>
      </c>
      <c r="ADU54" s="225">
        <v>100</v>
      </c>
      <c r="ADV54" s="225">
        <v>45.55</v>
      </c>
      <c r="ADW54" s="226">
        <f t="shared" si="1019"/>
        <v>4555</v>
      </c>
      <c r="ADX54" s="134">
        <v>28.803000000000001</v>
      </c>
      <c r="ADY54" s="225">
        <v>110</v>
      </c>
      <c r="ADZ54" s="225">
        <v>44</v>
      </c>
      <c r="AEA54" s="226">
        <f t="shared" si="1020"/>
        <v>4840</v>
      </c>
      <c r="AEB54" s="134">
        <v>438.34399999999999</v>
      </c>
      <c r="AEC54" s="225">
        <v>150</v>
      </c>
      <c r="AED54" s="225">
        <v>42.03</v>
      </c>
      <c r="AEE54" s="226">
        <f t="shared" si="1021"/>
        <v>6304.5</v>
      </c>
      <c r="AEF54" s="134">
        <v>502.25</v>
      </c>
      <c r="AEG54" s="225">
        <v>150</v>
      </c>
      <c r="AEH54" s="225">
        <v>42.03</v>
      </c>
      <c r="AEI54" s="226">
        <f t="shared" si="1022"/>
        <v>6304.5</v>
      </c>
      <c r="AEJ54" s="134">
        <v>899.19</v>
      </c>
      <c r="AEK54" s="225">
        <v>250</v>
      </c>
      <c r="AEL54" s="225">
        <v>42.03</v>
      </c>
      <c r="AEM54" s="226">
        <f t="shared" si="1023"/>
        <v>10507.5</v>
      </c>
      <c r="AEN54" s="134">
        <v>734.47299999999996</v>
      </c>
      <c r="AEO54" s="225">
        <v>2500</v>
      </c>
      <c r="AEP54" s="225">
        <v>42.03</v>
      </c>
      <c r="AEQ54" s="226">
        <f t="shared" si="1024"/>
        <v>105075</v>
      </c>
      <c r="AER54" s="134">
        <v>270.02699999999999</v>
      </c>
      <c r="AES54" s="225">
        <v>200</v>
      </c>
      <c r="AET54" s="225">
        <v>46.082300658843288</v>
      </c>
      <c r="AEU54" s="226">
        <f t="shared" si="1025"/>
        <v>9216.4601317686574</v>
      </c>
      <c r="AEV54" s="134">
        <v>0</v>
      </c>
      <c r="AEW54" s="225">
        <v>160</v>
      </c>
      <c r="AEX54" s="225">
        <v>46.082300658843288</v>
      </c>
      <c r="AEY54" s="226">
        <f t="shared" si="1026"/>
        <v>7373.1681054149258</v>
      </c>
      <c r="AEZ54" s="134">
        <v>302.43099999999998</v>
      </c>
      <c r="AFA54" s="225"/>
      <c r="AFB54" s="225">
        <v>46.082300658843288</v>
      </c>
      <c r="AFC54" s="226">
        <f t="shared" si="1115"/>
        <v>0</v>
      </c>
      <c r="AFD54" s="134">
        <v>315.03099999999995</v>
      </c>
      <c r="AFE54" s="225"/>
      <c r="AFF54" s="225">
        <v>46.082300658843288</v>
      </c>
      <c r="AFG54" s="226">
        <f t="shared" si="1116"/>
        <v>0</v>
      </c>
      <c r="AFH54" s="134">
        <v>10.801</v>
      </c>
      <c r="AFI54" s="225"/>
      <c r="AFJ54" s="225">
        <v>46.082300658843288</v>
      </c>
      <c r="AFK54" s="226">
        <f t="shared" si="1117"/>
        <v>0</v>
      </c>
      <c r="AFL54" s="134">
        <f>173.72+469.85</f>
        <v>643.57000000000005</v>
      </c>
      <c r="AFM54" s="225"/>
      <c r="AFN54" s="225">
        <v>46.082300658843288</v>
      </c>
      <c r="AFO54" s="226">
        <f t="shared" si="1118"/>
        <v>0</v>
      </c>
      <c r="AFP54" s="225"/>
      <c r="AFQ54" s="225">
        <v>46.082300658843288</v>
      </c>
      <c r="AFR54" s="226">
        <f t="shared" si="1119"/>
        <v>0</v>
      </c>
      <c r="AFS54" s="225">
        <v>450</v>
      </c>
      <c r="AFT54" s="225">
        <v>46.082300658843288</v>
      </c>
      <c r="AFU54" s="226">
        <f t="shared" si="1120"/>
        <v>20737.03529647948</v>
      </c>
      <c r="AFV54" s="226">
        <v>150</v>
      </c>
      <c r="AFW54" s="226">
        <v>45.995400459954006</v>
      </c>
      <c r="AFX54" s="226">
        <v>6899.3100689931007</v>
      </c>
      <c r="AFY54" s="253">
        <v>210.62100000000001</v>
      </c>
      <c r="AFZ54" s="253">
        <v>9805.56</v>
      </c>
      <c r="AGA54" s="253">
        <v>297.029</v>
      </c>
      <c r="AGB54" s="253">
        <v>13835.52</v>
      </c>
      <c r="AGC54" s="253">
        <v>311.43100000000004</v>
      </c>
      <c r="AGD54" s="253">
        <v>14489.16</v>
      </c>
      <c r="AGE54" s="253">
        <v>184.52</v>
      </c>
      <c r="AGF54" s="253">
        <v>8581.44</v>
      </c>
      <c r="AGG54" s="253">
        <v>174.61699999999999</v>
      </c>
      <c r="AGH54" s="253">
        <v>8121.48</v>
      </c>
      <c r="AGI54" s="253">
        <v>171.017</v>
      </c>
      <c r="AGJ54" s="253">
        <v>7824</v>
      </c>
      <c r="AGK54" s="253">
        <v>193.51999999999998</v>
      </c>
      <c r="AGL54" s="253">
        <v>8814</v>
      </c>
      <c r="AGM54" s="253">
        <v>115.21199999999999</v>
      </c>
      <c r="AGN54" s="253">
        <v>5160</v>
      </c>
      <c r="AGO54" s="253">
        <v>97.21</v>
      </c>
      <c r="AGP54" s="253">
        <v>4332</v>
      </c>
      <c r="AGQ54" s="253">
        <v>196.22</v>
      </c>
      <c r="AGR54" s="253">
        <v>9386.4</v>
      </c>
      <c r="AGS54" s="253">
        <v>151.215</v>
      </c>
      <c r="AGT54" s="253">
        <v>6720</v>
      </c>
      <c r="AGU54" s="253">
        <v>977.49700000000007</v>
      </c>
      <c r="AGV54" s="253">
        <v>41270.400000000001</v>
      </c>
      <c r="AGW54" s="253">
        <v>40.503999999999998</v>
      </c>
      <c r="AGX54" s="253">
        <v>1800</v>
      </c>
      <c r="AGY54" s="253">
        <v>113.41199999999999</v>
      </c>
      <c r="AGZ54" s="253">
        <v>5038.2</v>
      </c>
      <c r="AHA54" s="253">
        <v>172.81299999999999</v>
      </c>
      <c r="AHB54" s="253">
        <v>7669.0599999999995</v>
      </c>
      <c r="AHC54" s="125">
        <v>177.31799999999998</v>
      </c>
      <c r="AHD54" s="125">
        <v>7874.0599999999995</v>
      </c>
      <c r="AHE54" s="125">
        <v>229.523</v>
      </c>
      <c r="AHF54" s="125">
        <v>10278.130000000001</v>
      </c>
      <c r="AHG54" s="125">
        <v>0</v>
      </c>
      <c r="AHH54" s="125">
        <v>0</v>
      </c>
      <c r="AHI54" s="125">
        <v>28.803000000000001</v>
      </c>
      <c r="AHJ54" s="125">
        <v>1270.4000000000001</v>
      </c>
      <c r="AHK54" s="125">
        <v>438.34399999999999</v>
      </c>
      <c r="AHL54" s="125">
        <v>20199.900000000001</v>
      </c>
      <c r="AHM54" s="125">
        <v>502.25</v>
      </c>
      <c r="AHN54" s="125">
        <v>22876.800000000003</v>
      </c>
      <c r="AHO54" s="226">
        <f t="shared" si="12"/>
        <v>2390.6390000000001</v>
      </c>
      <c r="AHP54" s="127">
        <f t="shared" si="13"/>
        <v>3950</v>
      </c>
      <c r="AHQ54" s="127">
        <f t="shared" si="14"/>
        <v>189406</v>
      </c>
      <c r="AHR54" s="226">
        <f t="shared" si="15"/>
        <v>1868.5869999999998</v>
      </c>
      <c r="AHS54" s="127">
        <f t="shared" si="16"/>
        <v>3950</v>
      </c>
      <c r="AHT54" s="127">
        <f t="shared" si="756"/>
        <v>184390</v>
      </c>
      <c r="AHU54" s="226">
        <f t="shared" si="757"/>
        <v>1868.5869999999998</v>
      </c>
      <c r="AHV54" s="127">
        <f t="shared" si="758"/>
        <v>2050</v>
      </c>
      <c r="AHW54" s="127">
        <f t="shared" si="759"/>
        <v>89435</v>
      </c>
      <c r="AHX54" s="226">
        <v>1556.2560000000001</v>
      </c>
      <c r="AHY54" s="127">
        <f t="shared" si="760"/>
        <v>2300</v>
      </c>
      <c r="AHZ54" s="127">
        <f t="shared" si="656"/>
        <v>101042</v>
      </c>
      <c r="AIA54" s="226">
        <f t="shared" si="1121"/>
        <v>1762.3719999999998</v>
      </c>
      <c r="AIB54" s="127">
        <f t="shared" si="1122"/>
        <v>2250</v>
      </c>
      <c r="AIC54" s="127">
        <f t="shared" si="1123"/>
        <v>98576</v>
      </c>
      <c r="AID54" s="228">
        <f t="shared" si="1124"/>
        <v>1757.876</v>
      </c>
      <c r="AIE54" s="127">
        <f t="shared" si="1125"/>
        <v>4100</v>
      </c>
      <c r="AIF54" s="127">
        <f t="shared" si="1126"/>
        <v>183010</v>
      </c>
      <c r="AIG54" s="228">
        <f t="shared" si="1127"/>
        <v>1805.5809999999999</v>
      </c>
      <c r="AIH54" s="127">
        <f t="shared" si="1128"/>
        <v>1980</v>
      </c>
      <c r="AII54" s="127">
        <f t="shared" si="1129"/>
        <v>84728</v>
      </c>
      <c r="AIJ54" s="228">
        <f t="shared" si="1130"/>
        <v>483.34899999999999</v>
      </c>
      <c r="AIK54" s="127">
        <f t="shared" si="1131"/>
        <v>2000</v>
      </c>
      <c r="AIL54" s="127">
        <f t="shared" si="1132"/>
        <v>85965</v>
      </c>
      <c r="AIM54" s="228">
        <f t="shared" si="1133"/>
        <v>1380.7380000000001</v>
      </c>
      <c r="AIN54" s="127">
        <f t="shared" si="1134"/>
        <v>2110</v>
      </c>
      <c r="AIO54" s="127">
        <f t="shared" si="1135"/>
        <v>88968</v>
      </c>
      <c r="AIP54" s="228">
        <f t="shared" si="1136"/>
        <v>1826.2819999999999</v>
      </c>
      <c r="AIQ54" s="127">
        <f t="shared" si="1137"/>
        <v>2150</v>
      </c>
      <c r="AIR54" s="127">
        <f t="shared" si="1138"/>
        <v>90432.5</v>
      </c>
      <c r="AIS54" s="228">
        <f t="shared" si="1139"/>
        <v>1474.348</v>
      </c>
      <c r="AIT54" s="127">
        <f t="shared" si="1140"/>
        <v>2350</v>
      </c>
      <c r="AIU54" s="127">
        <f t="shared" si="1141"/>
        <v>99018.5</v>
      </c>
      <c r="AIV54" s="228">
        <f t="shared" si="1142"/>
        <v>2187.2190000000001</v>
      </c>
      <c r="AIW54" s="127">
        <f t="shared" si="1143"/>
        <v>2500</v>
      </c>
      <c r="AIX54" s="127">
        <f t="shared" si="1144"/>
        <v>105151.5</v>
      </c>
      <c r="AIY54" s="228">
        <f t="shared" si="1145"/>
        <v>1245.7239999999999</v>
      </c>
      <c r="AIZ54" s="151">
        <f t="shared" si="1146"/>
        <v>4520</v>
      </c>
      <c r="AJA54" s="127">
        <f t="shared" si="1147"/>
        <v>192029</v>
      </c>
      <c r="AJB54" s="228">
        <f t="shared" si="1148"/>
        <v>1299.73</v>
      </c>
      <c r="AJC54" s="127">
        <f t="shared" si="1149"/>
        <v>1720</v>
      </c>
      <c r="AJD54" s="127">
        <f t="shared" si="1150"/>
        <v>77046.237909546442</v>
      </c>
      <c r="AJE54" s="228">
        <f t="shared" si="1151"/>
        <v>918.99299999999994</v>
      </c>
      <c r="AJF54" s="127">
        <f t="shared" si="1152"/>
        <v>1640</v>
      </c>
      <c r="AJG54" s="127">
        <f t="shared" si="1153"/>
        <v>73658.945883192704</v>
      </c>
      <c r="AJH54" s="228">
        <f t="shared" si="1154"/>
        <v>441.04499999999996</v>
      </c>
      <c r="AJI54" s="127">
        <f t="shared" si="1155"/>
        <v>1480</v>
      </c>
      <c r="AJJ54" s="127">
        <f t="shared" si="1156"/>
        <v>66285.777777777781</v>
      </c>
      <c r="AJK54" s="228">
        <f t="shared" si="1157"/>
        <v>2680.4679999999998</v>
      </c>
      <c r="AJL54" s="127">
        <f t="shared" si="1158"/>
        <v>1700</v>
      </c>
      <c r="AJM54" s="127">
        <f t="shared" si="1159"/>
        <v>76186.666666666657</v>
      </c>
      <c r="AJN54" s="228">
        <f t="shared" si="1160"/>
        <v>678.66700000000003</v>
      </c>
      <c r="AJO54" s="127">
        <f t="shared" si="1161"/>
        <v>1400</v>
      </c>
      <c r="AJP54" s="127">
        <f t="shared" si="1162"/>
        <v>62493.333333333328</v>
      </c>
      <c r="AJQ54" s="228">
        <f t="shared" si="1163"/>
        <v>888.39300000000003</v>
      </c>
      <c r="AJR54" s="127">
        <f t="shared" si="1164"/>
        <v>1300</v>
      </c>
      <c r="AJS54" s="127">
        <f t="shared" si="1165"/>
        <v>58633.333333333328</v>
      </c>
      <c r="AJT54" s="127">
        <f t="shared" si="1166"/>
        <v>0</v>
      </c>
      <c r="AJU54" s="127">
        <f t="shared" si="1213"/>
        <v>0</v>
      </c>
      <c r="AJV54" s="127">
        <f>CG54+HH54+ME54+RB54+VY54+AAV54+AFS54</f>
        <v>1800</v>
      </c>
      <c r="AJW54" s="127">
        <f>CI54+HJ54+MG54+RD54+WA54+AAX54+AFU54</f>
        <v>79454.532110522574</v>
      </c>
      <c r="AJX54" s="127">
        <v>1035</v>
      </c>
      <c r="AJY54" s="127">
        <v>43797.007614962473</v>
      </c>
      <c r="AJZ54" s="128">
        <f t="shared" si="42"/>
        <v>2342.0340000000001</v>
      </c>
      <c r="AKA54" s="128">
        <f t="shared" si="43"/>
        <v>108341.95999999999</v>
      </c>
      <c r="AKB54" s="128">
        <v>2293.4290000000001</v>
      </c>
      <c r="AKC54" s="128">
        <v>104457.56</v>
      </c>
      <c r="AKD54" s="128">
        <v>2288.9290000000001</v>
      </c>
      <c r="AKE54" s="128">
        <v>102191.48000000001</v>
      </c>
      <c r="AKF54" s="128">
        <f t="shared" si="761"/>
        <v>1937.895</v>
      </c>
      <c r="AKG54" s="128">
        <f t="shared" si="762"/>
        <v>86359.760000000009</v>
      </c>
      <c r="AKH54" s="128">
        <f t="shared" si="763"/>
        <v>2334.8330000000001</v>
      </c>
      <c r="AKI54" s="128">
        <f t="shared" si="1027"/>
        <v>103364.43000000001</v>
      </c>
      <c r="AKJ54" s="128">
        <v>2453.6459999999997</v>
      </c>
      <c r="AKK54" s="128">
        <v>106771.51999999999</v>
      </c>
      <c r="AKL54" s="128">
        <f t="shared" si="1167"/>
        <v>2207.922</v>
      </c>
      <c r="AKM54" s="128">
        <f t="shared" si="1168"/>
        <v>95672.75</v>
      </c>
      <c r="AKN54" s="128">
        <f t="shared" si="1169"/>
        <v>2215.1219999999998</v>
      </c>
      <c r="AKO54" s="128">
        <f t="shared" si="1170"/>
        <v>92409.78</v>
      </c>
      <c r="AKP54" s="128">
        <f t="shared" si="1171"/>
        <v>2014.402</v>
      </c>
      <c r="AKQ54" s="128">
        <f t="shared" si="1172"/>
        <v>84129.54</v>
      </c>
      <c r="AKR54" s="128">
        <f t="shared" si="1173"/>
        <v>2167.4169999999999</v>
      </c>
      <c r="AKS54" s="128">
        <f t="shared" si="1174"/>
        <v>91393.5</v>
      </c>
      <c r="AKT54" s="128">
        <f t="shared" si="1175"/>
        <v>2390.6390000000001</v>
      </c>
      <c r="AKU54" s="128">
        <f t="shared" si="1176"/>
        <v>101092.56</v>
      </c>
      <c r="AKV54" s="128">
        <f t="shared" si="1177"/>
        <v>3120.6120000000001</v>
      </c>
      <c r="AKW54" s="128">
        <f t="shared" si="1178"/>
        <v>131698.38</v>
      </c>
      <c r="AKX54" s="128">
        <f t="shared" si="1179"/>
        <v>1868.5869999999998</v>
      </c>
      <c r="AKY54" s="128">
        <f t="shared" si="1180"/>
        <v>80233.97</v>
      </c>
      <c r="AKZ54" s="128">
        <f t="shared" si="1181"/>
        <v>1556.2560000000001</v>
      </c>
      <c r="ALA54" s="128">
        <f t="shared" si="1182"/>
        <v>68549.2</v>
      </c>
      <c r="ALB54" s="128">
        <f t="shared" si="1183"/>
        <v>1762.3719999999998</v>
      </c>
      <c r="ALC54" s="128">
        <f t="shared" si="1184"/>
        <v>79575.34</v>
      </c>
      <c r="ALD54" s="128">
        <f t="shared" si="1185"/>
        <v>1757.876</v>
      </c>
      <c r="ALE54" s="128">
        <f t="shared" si="1186"/>
        <v>78201.679999999993</v>
      </c>
      <c r="ALF54" s="128">
        <f t="shared" si="1187"/>
        <v>1805.5809999999999</v>
      </c>
      <c r="ALG54" s="128">
        <f t="shared" si="1188"/>
        <v>81179.990000000005</v>
      </c>
      <c r="ALH54" s="128">
        <f t="shared" si="1189"/>
        <v>483.34899999999999</v>
      </c>
      <c r="ALI54" s="128">
        <f t="shared" si="1190"/>
        <v>21603.280000000002</v>
      </c>
      <c r="ALJ54" s="128">
        <f t="shared" si="1191"/>
        <v>1380.7380000000001</v>
      </c>
      <c r="ALK54" s="128">
        <f t="shared" si="1192"/>
        <v>64107.159999999996</v>
      </c>
      <c r="ALL54" s="128">
        <f t="shared" si="1193"/>
        <v>64107.159999999996</v>
      </c>
      <c r="ALM54" s="128">
        <v>1826.2819999999999</v>
      </c>
      <c r="ALN54" s="128">
        <v>80534.02</v>
      </c>
      <c r="ALO54" s="128">
        <v>80534.02</v>
      </c>
      <c r="ALP54" s="128">
        <v>1474.348</v>
      </c>
      <c r="ALQ54" s="128">
        <v>65708.37</v>
      </c>
      <c r="ALR54" s="128">
        <v>65708.37</v>
      </c>
    </row>
    <row r="55" spans="1:1006" s="115" customFormat="1" ht="18" customHeight="1" outlineLevel="1" x14ac:dyDescent="0.25">
      <c r="A55" s="120"/>
      <c r="B55" s="120"/>
      <c r="C55" s="298" t="s">
        <v>299</v>
      </c>
      <c r="D55" s="178"/>
      <c r="E55" s="208"/>
      <c r="F55" s="208">
        <v>0</v>
      </c>
      <c r="G55" s="225"/>
      <c r="H55" s="225"/>
      <c r="I55" s="208">
        <f t="shared" si="1058"/>
        <v>0</v>
      </c>
      <c r="J55" s="208">
        <v>0</v>
      </c>
      <c r="K55" s="225"/>
      <c r="L55" s="225"/>
      <c r="M55" s="208">
        <f t="shared" si="1059"/>
        <v>0</v>
      </c>
      <c r="N55" s="208">
        <v>0</v>
      </c>
      <c r="O55" s="225"/>
      <c r="P55" s="225"/>
      <c r="Q55" s="208">
        <f t="shared" si="1060"/>
        <v>0</v>
      </c>
      <c r="R55" s="208">
        <v>0</v>
      </c>
      <c r="S55" s="225"/>
      <c r="T55" s="225"/>
      <c r="U55" s="208">
        <f t="shared" si="1061"/>
        <v>0</v>
      </c>
      <c r="V55" s="208">
        <v>0</v>
      </c>
      <c r="W55" s="225"/>
      <c r="X55" s="225"/>
      <c r="Y55" s="208">
        <f t="shared" si="931"/>
        <v>0</v>
      </c>
      <c r="Z55" s="208">
        <v>0</v>
      </c>
      <c r="AA55" s="225"/>
      <c r="AB55" s="225"/>
      <c r="AC55" s="208">
        <f t="shared" si="932"/>
        <v>0</v>
      </c>
      <c r="AD55" s="208">
        <v>0</v>
      </c>
      <c r="AE55" s="225"/>
      <c r="AF55" s="225"/>
      <c r="AG55" s="208">
        <f t="shared" si="933"/>
        <v>0</v>
      </c>
      <c r="AH55" s="208">
        <v>0</v>
      </c>
      <c r="AI55" s="225"/>
      <c r="AJ55" s="225"/>
      <c r="AK55" s="208">
        <f t="shared" si="934"/>
        <v>0</v>
      </c>
      <c r="AL55" s="208">
        <v>0</v>
      </c>
      <c r="AM55" s="225"/>
      <c r="AN55" s="225"/>
      <c r="AO55" s="208">
        <f t="shared" si="935"/>
        <v>0</v>
      </c>
      <c r="AP55" s="208"/>
      <c r="AQ55" s="225"/>
      <c r="AR55" s="225"/>
      <c r="AS55" s="208">
        <f t="shared" si="936"/>
        <v>0</v>
      </c>
      <c r="AT55" s="208"/>
      <c r="AU55" s="225"/>
      <c r="AV55" s="225"/>
      <c r="AW55" s="208">
        <f t="shared" si="1062"/>
        <v>0</v>
      </c>
      <c r="AX55" s="208"/>
      <c r="AY55" s="225"/>
      <c r="AZ55" s="225"/>
      <c r="BA55" s="208">
        <f t="shared" si="1063"/>
        <v>0</v>
      </c>
      <c r="BB55" s="208"/>
      <c r="BC55" s="225"/>
      <c r="BD55" s="225"/>
      <c r="BE55" s="208">
        <f t="shared" si="1064"/>
        <v>0</v>
      </c>
      <c r="BF55" s="208"/>
      <c r="BG55" s="225"/>
      <c r="BH55" s="225"/>
      <c r="BI55" s="208">
        <f t="shared" si="1065"/>
        <v>0</v>
      </c>
      <c r="BJ55" s="208"/>
      <c r="BK55" s="225"/>
      <c r="BL55" s="225"/>
      <c r="BM55" s="208">
        <f t="shared" si="1066"/>
        <v>0</v>
      </c>
      <c r="BN55" s="208"/>
      <c r="BO55" s="225"/>
      <c r="BP55" s="225"/>
      <c r="BQ55" s="208">
        <f t="shared" si="1067"/>
        <v>0</v>
      </c>
      <c r="BR55" s="208"/>
      <c r="BS55" s="225"/>
      <c r="BT55" s="225"/>
      <c r="BU55" s="208">
        <f t="shared" si="1068"/>
        <v>0</v>
      </c>
      <c r="BV55" s="208"/>
      <c r="BW55" s="225"/>
      <c r="BX55" s="225"/>
      <c r="BY55" s="208">
        <f t="shared" si="1069"/>
        <v>0</v>
      </c>
      <c r="BZ55" s="208"/>
      <c r="CA55" s="225"/>
      <c r="CB55" s="225"/>
      <c r="CC55" s="208">
        <f t="shared" si="1070"/>
        <v>0</v>
      </c>
      <c r="CD55" s="225"/>
      <c r="CE55" s="225"/>
      <c r="CF55" s="208">
        <f t="shared" si="1071"/>
        <v>0</v>
      </c>
      <c r="CG55" s="225"/>
      <c r="CH55" s="225"/>
      <c r="CI55" s="226"/>
      <c r="CJ55" s="226"/>
      <c r="CK55" s="226"/>
      <c r="CL55" s="226"/>
      <c r="CM55" s="253">
        <v>0</v>
      </c>
      <c r="CN55" s="253">
        <v>0</v>
      </c>
      <c r="CO55" s="253">
        <v>0</v>
      </c>
      <c r="CP55" s="253">
        <v>0</v>
      </c>
      <c r="CQ55" s="253">
        <v>0</v>
      </c>
      <c r="CR55" s="253">
        <v>0</v>
      </c>
      <c r="CS55" s="253">
        <v>0</v>
      </c>
      <c r="CT55" s="253">
        <v>0</v>
      </c>
      <c r="CU55" s="253">
        <v>0</v>
      </c>
      <c r="CV55" s="253">
        <v>0</v>
      </c>
      <c r="CW55" s="253">
        <v>0</v>
      </c>
      <c r="CX55" s="253">
        <v>0</v>
      </c>
      <c r="CY55" s="253">
        <v>0</v>
      </c>
      <c r="CZ55" s="253">
        <v>0</v>
      </c>
      <c r="DA55" s="253">
        <v>0</v>
      </c>
      <c r="DB55" s="253">
        <v>0</v>
      </c>
      <c r="DC55" s="253">
        <v>0</v>
      </c>
      <c r="DD55" s="253">
        <v>0</v>
      </c>
      <c r="DE55" s="253">
        <v>0</v>
      </c>
      <c r="DF55" s="253">
        <v>0</v>
      </c>
      <c r="DG55" s="253">
        <v>0</v>
      </c>
      <c r="DH55" s="253">
        <v>0</v>
      </c>
      <c r="DI55" s="253">
        <v>0</v>
      </c>
      <c r="DJ55" s="253">
        <v>0</v>
      </c>
      <c r="DK55" s="253">
        <v>0</v>
      </c>
      <c r="DL55" s="253">
        <v>0</v>
      </c>
      <c r="DM55" s="253">
        <v>0</v>
      </c>
      <c r="DN55" s="253">
        <v>0</v>
      </c>
      <c r="DO55" s="253">
        <v>0</v>
      </c>
      <c r="DP55" s="253">
        <v>0</v>
      </c>
      <c r="DQ55" s="253">
        <v>0</v>
      </c>
      <c r="DR55" s="253">
        <v>0</v>
      </c>
      <c r="DS55" s="253">
        <v>0</v>
      </c>
      <c r="DT55" s="253">
        <v>0</v>
      </c>
      <c r="DU55" s="253">
        <v>0</v>
      </c>
      <c r="DV55" s="253">
        <v>0</v>
      </c>
      <c r="DW55" s="253">
        <v>0</v>
      </c>
      <c r="DX55" s="253">
        <v>0</v>
      </c>
      <c r="DY55" s="253">
        <v>0</v>
      </c>
      <c r="DZ55" s="253">
        <v>0</v>
      </c>
      <c r="EA55" s="126"/>
      <c r="EB55" s="126"/>
      <c r="EC55" s="126"/>
      <c r="ED55" s="126"/>
      <c r="EE55" s="126"/>
      <c r="EF55" s="126"/>
      <c r="EG55" s="134">
        <v>0</v>
      </c>
      <c r="EH55" s="225"/>
      <c r="EI55" s="225">
        <v>57</v>
      </c>
      <c r="EJ55" s="226">
        <f t="shared" si="1194"/>
        <v>0</v>
      </c>
      <c r="EK55" s="134">
        <v>0</v>
      </c>
      <c r="EL55" s="225"/>
      <c r="EM55" s="225">
        <v>57</v>
      </c>
      <c r="EN55" s="226">
        <f t="shared" si="1195"/>
        <v>0</v>
      </c>
      <c r="EO55" s="134">
        <v>0</v>
      </c>
      <c r="EP55" s="225"/>
      <c r="EQ55" s="225">
        <v>57</v>
      </c>
      <c r="ER55" s="226">
        <f t="shared" si="1196"/>
        <v>0</v>
      </c>
      <c r="ES55" s="134">
        <v>0</v>
      </c>
      <c r="ET55" s="225"/>
      <c r="EU55" s="225">
        <v>57</v>
      </c>
      <c r="EV55" s="226">
        <f t="shared" si="1197"/>
        <v>0</v>
      </c>
      <c r="EW55" s="134">
        <v>0</v>
      </c>
      <c r="EX55" s="225"/>
      <c r="EY55" s="225">
        <v>57</v>
      </c>
      <c r="EZ55" s="226">
        <f t="shared" si="1198"/>
        <v>0</v>
      </c>
      <c r="FA55" s="134">
        <v>0</v>
      </c>
      <c r="FB55" s="225"/>
      <c r="FC55" s="225">
        <v>57</v>
      </c>
      <c r="FD55" s="226">
        <f t="shared" si="1199"/>
        <v>0</v>
      </c>
      <c r="FE55" s="134">
        <v>0</v>
      </c>
      <c r="FF55" s="225"/>
      <c r="FG55" s="225">
        <v>57</v>
      </c>
      <c r="FH55" s="226">
        <f t="shared" si="1200"/>
        <v>0</v>
      </c>
      <c r="FI55" s="134">
        <v>0</v>
      </c>
      <c r="FJ55" s="225"/>
      <c r="FK55" s="225">
        <v>46.17</v>
      </c>
      <c r="FL55" s="226">
        <f t="shared" si="1201"/>
        <v>0</v>
      </c>
      <c r="FM55" s="134">
        <v>0</v>
      </c>
      <c r="FN55" s="225"/>
      <c r="FO55" s="225">
        <v>46.17</v>
      </c>
      <c r="FP55" s="226">
        <f t="shared" si="1202"/>
        <v>0</v>
      </c>
      <c r="FQ55" s="134"/>
      <c r="FR55" s="225"/>
      <c r="FS55" s="225">
        <v>46.17</v>
      </c>
      <c r="FT55" s="226">
        <f t="shared" si="1203"/>
        <v>0</v>
      </c>
      <c r="FU55" s="134"/>
      <c r="FV55" s="225"/>
      <c r="FW55" s="225">
        <v>46.17</v>
      </c>
      <c r="FX55" s="226">
        <f t="shared" si="1204"/>
        <v>0</v>
      </c>
      <c r="FY55" s="134"/>
      <c r="FZ55" s="225"/>
      <c r="GA55" s="225">
        <v>46.17</v>
      </c>
      <c r="GB55" s="226">
        <f t="shared" si="1205"/>
        <v>0</v>
      </c>
      <c r="GC55" s="134"/>
      <c r="GD55" s="225"/>
      <c r="GE55" s="225">
        <v>46.17</v>
      </c>
      <c r="GF55" s="226">
        <f t="shared" si="1206"/>
        <v>0</v>
      </c>
      <c r="GG55" s="134"/>
      <c r="GH55" s="225"/>
      <c r="GI55" s="225">
        <v>46.17</v>
      </c>
      <c r="GJ55" s="226">
        <f t="shared" si="1207"/>
        <v>0</v>
      </c>
      <c r="GK55" s="134"/>
      <c r="GL55" s="225"/>
      <c r="GM55" s="225">
        <v>46.17</v>
      </c>
      <c r="GN55" s="226">
        <f t="shared" si="951"/>
        <v>0</v>
      </c>
      <c r="GO55" s="134"/>
      <c r="GP55" s="225"/>
      <c r="GQ55" s="225">
        <v>46.17</v>
      </c>
      <c r="GR55" s="226">
        <f t="shared" si="1208"/>
        <v>0</v>
      </c>
      <c r="GS55" s="134"/>
      <c r="GT55" s="225"/>
      <c r="GU55" s="225">
        <v>46.17</v>
      </c>
      <c r="GV55" s="226">
        <f t="shared" si="1209"/>
        <v>0</v>
      </c>
      <c r="GW55" s="134"/>
      <c r="GX55" s="225"/>
      <c r="GY55" s="225">
        <v>46.17</v>
      </c>
      <c r="GZ55" s="226">
        <f t="shared" si="1210"/>
        <v>0</v>
      </c>
      <c r="HA55" s="134"/>
      <c r="HB55" s="225"/>
      <c r="HC55" s="225">
        <v>46.17</v>
      </c>
      <c r="HD55" s="226">
        <f t="shared" si="1211"/>
        <v>0</v>
      </c>
      <c r="HE55" s="225"/>
      <c r="HF55" s="225">
        <v>46.17</v>
      </c>
      <c r="HG55" s="226">
        <f t="shared" si="1212"/>
        <v>0</v>
      </c>
      <c r="HH55" s="225"/>
      <c r="HI55" s="225"/>
      <c r="HJ55" s="226"/>
      <c r="HK55" s="226"/>
      <c r="HL55" s="226"/>
      <c r="HM55" s="226"/>
      <c r="HN55" s="253">
        <v>0</v>
      </c>
      <c r="HO55" s="253">
        <v>0</v>
      </c>
      <c r="HP55" s="253">
        <v>0</v>
      </c>
      <c r="HQ55" s="253">
        <v>0</v>
      </c>
      <c r="HR55" s="253">
        <v>0</v>
      </c>
      <c r="HS55" s="253">
        <v>0</v>
      </c>
      <c r="HT55" s="253">
        <v>0</v>
      </c>
      <c r="HU55" s="253">
        <v>0</v>
      </c>
      <c r="HV55" s="253">
        <v>0</v>
      </c>
      <c r="HW55" s="253">
        <v>0</v>
      </c>
      <c r="HX55" s="253">
        <v>0</v>
      </c>
      <c r="HY55" s="253">
        <v>0</v>
      </c>
      <c r="HZ55" s="253">
        <v>0</v>
      </c>
      <c r="IA55" s="253">
        <v>0</v>
      </c>
      <c r="IB55" s="253">
        <v>0</v>
      </c>
      <c r="IC55" s="253">
        <v>0</v>
      </c>
      <c r="ID55" s="253">
        <v>0</v>
      </c>
      <c r="IE55" s="253">
        <v>0</v>
      </c>
      <c r="IF55" s="253">
        <v>0</v>
      </c>
      <c r="IG55" s="253">
        <v>0</v>
      </c>
      <c r="IH55" s="253">
        <v>0</v>
      </c>
      <c r="II55" s="253">
        <v>0</v>
      </c>
      <c r="IJ55" s="253">
        <v>0</v>
      </c>
      <c r="IK55" s="253">
        <v>0</v>
      </c>
      <c r="IL55" s="253">
        <v>0</v>
      </c>
      <c r="IM55" s="253">
        <v>0</v>
      </c>
      <c r="IN55" s="253">
        <v>0</v>
      </c>
      <c r="IO55" s="253">
        <v>0</v>
      </c>
      <c r="IP55" s="253">
        <v>0</v>
      </c>
      <c r="IQ55" s="253">
        <v>0</v>
      </c>
      <c r="IR55" s="253">
        <v>0</v>
      </c>
      <c r="IS55" s="253">
        <v>0</v>
      </c>
      <c r="IT55" s="253">
        <v>0</v>
      </c>
      <c r="IU55" s="253">
        <v>0</v>
      </c>
      <c r="IV55" s="253">
        <v>0</v>
      </c>
      <c r="IW55" s="253">
        <v>0</v>
      </c>
      <c r="IX55" s="253">
        <v>0</v>
      </c>
      <c r="IY55" s="253">
        <v>0</v>
      </c>
      <c r="IZ55" s="126"/>
      <c r="JA55" s="126"/>
      <c r="JB55" s="126"/>
      <c r="JC55" s="126"/>
      <c r="JD55" s="134"/>
      <c r="JE55" s="225"/>
      <c r="JF55" s="134"/>
      <c r="JG55" s="226">
        <f t="shared" si="1072"/>
        <v>0</v>
      </c>
      <c r="JH55" s="134"/>
      <c r="JI55" s="225"/>
      <c r="JJ55" s="134"/>
      <c r="JK55" s="226">
        <f t="shared" si="1073"/>
        <v>0</v>
      </c>
      <c r="JL55" s="134"/>
      <c r="JM55" s="225"/>
      <c r="JN55" s="134"/>
      <c r="JO55" s="226">
        <f t="shared" si="1074"/>
        <v>0</v>
      </c>
      <c r="JP55" s="134"/>
      <c r="JQ55" s="225"/>
      <c r="JR55" s="134"/>
      <c r="JS55" s="226">
        <f t="shared" si="1075"/>
        <v>0</v>
      </c>
      <c r="JT55" s="134"/>
      <c r="JU55" s="225"/>
      <c r="JV55" s="134"/>
      <c r="JW55" s="226">
        <f t="shared" si="956"/>
        <v>0</v>
      </c>
      <c r="JX55" s="134"/>
      <c r="JY55" s="225"/>
      <c r="JZ55" s="134"/>
      <c r="KA55" s="226">
        <f t="shared" si="957"/>
        <v>0</v>
      </c>
      <c r="KB55" s="134"/>
      <c r="KC55" s="134"/>
      <c r="KD55" s="134"/>
      <c r="KE55" s="226">
        <f t="shared" si="958"/>
        <v>0</v>
      </c>
      <c r="KF55" s="134"/>
      <c r="KG55" s="134"/>
      <c r="KH55" s="134"/>
      <c r="KI55" s="226">
        <f t="shared" si="959"/>
        <v>0</v>
      </c>
      <c r="KJ55" s="134"/>
      <c r="KK55" s="134"/>
      <c r="KL55" s="134"/>
      <c r="KM55" s="226">
        <f t="shared" si="960"/>
        <v>0</v>
      </c>
      <c r="KN55" s="134"/>
      <c r="KO55" s="134"/>
      <c r="KP55" s="134"/>
      <c r="KQ55" s="226">
        <f t="shared" si="961"/>
        <v>0</v>
      </c>
      <c r="KR55" s="134"/>
      <c r="KS55" s="134"/>
      <c r="KT55" s="134"/>
      <c r="KU55" s="226">
        <f t="shared" si="962"/>
        <v>0</v>
      </c>
      <c r="KV55" s="134"/>
      <c r="KW55" s="134"/>
      <c r="KX55" s="134"/>
      <c r="KY55" s="226">
        <f t="shared" si="963"/>
        <v>0</v>
      </c>
      <c r="KZ55" s="134"/>
      <c r="LA55" s="134"/>
      <c r="LB55" s="134"/>
      <c r="LC55" s="226">
        <f t="shared" si="964"/>
        <v>0</v>
      </c>
      <c r="LD55" s="134"/>
      <c r="LE55" s="134"/>
      <c r="LF55" s="134"/>
      <c r="LG55" s="226">
        <f t="shared" si="965"/>
        <v>0</v>
      </c>
      <c r="LH55" s="134"/>
      <c r="LI55" s="134"/>
      <c r="LJ55" s="134"/>
      <c r="LK55" s="226">
        <f t="shared" si="966"/>
        <v>0</v>
      </c>
      <c r="LL55" s="134"/>
      <c r="LM55" s="134"/>
      <c r="LN55" s="134"/>
      <c r="LO55" s="226">
        <f t="shared" si="1076"/>
        <v>0</v>
      </c>
      <c r="LP55" s="134"/>
      <c r="LQ55" s="134"/>
      <c r="LR55" s="134"/>
      <c r="LS55" s="226">
        <f t="shared" si="1077"/>
        <v>0</v>
      </c>
      <c r="LT55" s="134"/>
      <c r="LU55" s="134"/>
      <c r="LV55" s="134"/>
      <c r="LW55" s="226">
        <f t="shared" si="1078"/>
        <v>0</v>
      </c>
      <c r="LX55" s="134"/>
      <c r="LY55" s="134"/>
      <c r="LZ55" s="134"/>
      <c r="MA55" s="226">
        <f t="shared" si="1079"/>
        <v>0</v>
      </c>
      <c r="MB55" s="134"/>
      <c r="MC55" s="134"/>
      <c r="MD55" s="226">
        <f t="shared" si="1080"/>
        <v>0</v>
      </c>
      <c r="ME55" s="134"/>
      <c r="MF55" s="134"/>
      <c r="MG55" s="226"/>
      <c r="MH55" s="226"/>
      <c r="MI55" s="226"/>
      <c r="MJ55" s="226"/>
      <c r="MK55" s="253"/>
      <c r="ML55" s="253"/>
      <c r="MM55" s="253"/>
      <c r="MN55" s="253"/>
      <c r="MO55" s="253"/>
      <c r="MP55" s="253"/>
      <c r="MQ55" s="253"/>
      <c r="MR55" s="253"/>
      <c r="MS55" s="253"/>
      <c r="MT55" s="253"/>
      <c r="MU55" s="253"/>
      <c r="MV55" s="253"/>
      <c r="MW55" s="253"/>
      <c r="MX55" s="253"/>
      <c r="MY55" s="253"/>
      <c r="MZ55" s="253"/>
      <c r="NA55" s="253"/>
      <c r="NB55" s="253"/>
      <c r="NC55" s="253"/>
      <c r="ND55" s="253"/>
      <c r="NE55" s="253"/>
      <c r="NF55" s="253"/>
      <c r="NG55" s="253"/>
      <c r="NH55" s="253"/>
      <c r="NI55" s="253"/>
      <c r="NJ55" s="253"/>
      <c r="NK55" s="253"/>
      <c r="NL55" s="253"/>
      <c r="NM55" s="253"/>
      <c r="NN55" s="253"/>
      <c r="NO55" s="125"/>
      <c r="NP55" s="125"/>
      <c r="NQ55" s="125"/>
      <c r="NR55" s="125"/>
      <c r="NS55" s="125"/>
      <c r="NT55" s="125"/>
      <c r="NU55" s="125"/>
      <c r="NV55" s="125"/>
      <c r="NW55" s="125"/>
      <c r="NX55" s="125"/>
      <c r="NY55" s="125"/>
      <c r="NZ55" s="125"/>
      <c r="OA55" s="226"/>
      <c r="OB55" s="225"/>
      <c r="OC55" s="225"/>
      <c r="OD55" s="225">
        <f t="shared" si="1081"/>
        <v>0</v>
      </c>
      <c r="OE55" s="226"/>
      <c r="OF55" s="225"/>
      <c r="OG55" s="225"/>
      <c r="OH55" s="225">
        <f t="shared" si="1082"/>
        <v>0</v>
      </c>
      <c r="OI55" s="226"/>
      <c r="OJ55" s="225"/>
      <c r="OK55" s="225"/>
      <c r="OL55" s="225">
        <f t="shared" si="1083"/>
        <v>0</v>
      </c>
      <c r="OM55" s="226"/>
      <c r="ON55" s="225"/>
      <c r="OO55" s="225"/>
      <c r="OP55" s="225">
        <f t="shared" si="1084"/>
        <v>0</v>
      </c>
      <c r="OQ55" s="226"/>
      <c r="OR55" s="225"/>
      <c r="OS55" s="225"/>
      <c r="OT55" s="225">
        <f t="shared" si="971"/>
        <v>0</v>
      </c>
      <c r="OU55" s="226"/>
      <c r="OV55" s="225"/>
      <c r="OW55" s="225"/>
      <c r="OX55" s="225">
        <f t="shared" si="972"/>
        <v>0</v>
      </c>
      <c r="OY55" s="226"/>
      <c r="OZ55" s="225"/>
      <c r="PA55" s="225"/>
      <c r="PB55" s="225">
        <f t="shared" si="973"/>
        <v>0</v>
      </c>
      <c r="PC55" s="226"/>
      <c r="PD55" s="225"/>
      <c r="PE55" s="225"/>
      <c r="PF55" s="225">
        <f t="shared" si="974"/>
        <v>0</v>
      </c>
      <c r="PG55" s="226"/>
      <c r="PH55" s="225"/>
      <c r="PI55" s="225"/>
      <c r="PJ55" s="225">
        <f t="shared" si="975"/>
        <v>0</v>
      </c>
      <c r="PK55" s="226"/>
      <c r="PL55" s="225"/>
      <c r="PM55" s="225"/>
      <c r="PN55" s="225">
        <f t="shared" si="976"/>
        <v>0</v>
      </c>
      <c r="PO55" s="226"/>
      <c r="PP55" s="225"/>
      <c r="PQ55" s="225"/>
      <c r="PR55" s="225">
        <f t="shared" si="977"/>
        <v>0</v>
      </c>
      <c r="PS55" s="226"/>
      <c r="PT55" s="225"/>
      <c r="PU55" s="225"/>
      <c r="PV55" s="225">
        <f t="shared" si="978"/>
        <v>0</v>
      </c>
      <c r="PW55" s="226"/>
      <c r="PX55" s="225"/>
      <c r="PY55" s="225"/>
      <c r="PZ55" s="225">
        <f t="shared" si="979"/>
        <v>0</v>
      </c>
      <c r="QA55" s="226"/>
      <c r="QB55" s="225"/>
      <c r="QC55" s="225"/>
      <c r="QD55" s="225">
        <f t="shared" si="980"/>
        <v>0</v>
      </c>
      <c r="QE55" s="226"/>
      <c r="QF55" s="225"/>
      <c r="QG55" s="225"/>
      <c r="QH55" s="225">
        <f t="shared" si="981"/>
        <v>0</v>
      </c>
      <c r="QI55" s="226"/>
      <c r="QJ55" s="225"/>
      <c r="QK55" s="225"/>
      <c r="QL55" s="225">
        <f t="shared" si="1085"/>
        <v>0</v>
      </c>
      <c r="QM55" s="226"/>
      <c r="QN55" s="225"/>
      <c r="QO55" s="225"/>
      <c r="QP55" s="225">
        <f t="shared" si="1086"/>
        <v>0</v>
      </c>
      <c r="QQ55" s="226"/>
      <c r="QR55" s="225"/>
      <c r="QS55" s="225"/>
      <c r="QT55" s="225">
        <f t="shared" si="1087"/>
        <v>0</v>
      </c>
      <c r="QU55" s="226"/>
      <c r="QV55" s="225"/>
      <c r="QW55" s="225"/>
      <c r="QX55" s="225">
        <f t="shared" si="1088"/>
        <v>0</v>
      </c>
      <c r="QY55" s="225"/>
      <c r="QZ55" s="225"/>
      <c r="RA55" s="225">
        <f t="shared" si="1089"/>
        <v>0</v>
      </c>
      <c r="RB55" s="225"/>
      <c r="RC55" s="225"/>
      <c r="RD55" s="225"/>
      <c r="RE55" s="225"/>
      <c r="RF55" s="225"/>
      <c r="RG55" s="225"/>
      <c r="RH55" s="253"/>
      <c r="RI55" s="253"/>
      <c r="RJ55" s="253"/>
      <c r="RK55" s="253"/>
      <c r="RL55" s="253"/>
      <c r="RM55" s="253"/>
      <c r="RN55" s="253"/>
      <c r="RO55" s="253"/>
      <c r="RP55" s="253"/>
      <c r="RQ55" s="253"/>
      <c r="RR55" s="253"/>
      <c r="RS55" s="253"/>
      <c r="RT55" s="253"/>
      <c r="RU55" s="253"/>
      <c r="RV55" s="253"/>
      <c r="RW55" s="253"/>
      <c r="RX55" s="253"/>
      <c r="RY55" s="253"/>
      <c r="RZ55" s="253"/>
      <c r="SA55" s="253"/>
      <c r="SB55" s="253"/>
      <c r="SC55" s="253"/>
      <c r="SD55" s="253"/>
      <c r="SE55" s="253"/>
      <c r="SF55" s="253"/>
      <c r="SG55" s="253"/>
      <c r="SH55" s="253"/>
      <c r="SI55" s="253"/>
      <c r="SJ55" s="253"/>
      <c r="SK55" s="253"/>
      <c r="SL55" s="125"/>
      <c r="SM55" s="125"/>
      <c r="SN55" s="125"/>
      <c r="SO55" s="125"/>
      <c r="SP55" s="125"/>
      <c r="SQ55" s="125"/>
      <c r="SR55" s="125"/>
      <c r="SS55" s="125"/>
      <c r="ST55" s="125"/>
      <c r="SU55" s="125"/>
      <c r="SV55" s="125"/>
      <c r="SW55" s="125"/>
      <c r="SX55" s="226"/>
      <c r="SY55" s="240">
        <v>0</v>
      </c>
      <c r="SZ55" s="124"/>
      <c r="TA55" s="226">
        <f t="shared" si="1091"/>
        <v>0</v>
      </c>
      <c r="TB55" s="226"/>
      <c r="TC55" s="240">
        <v>0</v>
      </c>
      <c r="TD55" s="124"/>
      <c r="TE55" s="226">
        <f t="shared" si="1092"/>
        <v>0</v>
      </c>
      <c r="TF55" s="226"/>
      <c r="TG55" s="240">
        <v>0</v>
      </c>
      <c r="TH55" s="124"/>
      <c r="TI55" s="226">
        <f t="shared" si="1093"/>
        <v>0</v>
      </c>
      <c r="TJ55" s="226"/>
      <c r="TK55" s="240">
        <v>0</v>
      </c>
      <c r="TL55" s="124"/>
      <c r="TM55" s="226">
        <f t="shared" si="1094"/>
        <v>0</v>
      </c>
      <c r="TN55" s="226"/>
      <c r="TO55" s="240">
        <v>0</v>
      </c>
      <c r="TP55" s="124"/>
      <c r="TQ55" s="226">
        <f t="shared" si="986"/>
        <v>0</v>
      </c>
      <c r="TR55" s="226"/>
      <c r="TS55" s="240">
        <v>0</v>
      </c>
      <c r="TT55" s="124"/>
      <c r="TU55" s="226">
        <f t="shared" si="987"/>
        <v>0</v>
      </c>
      <c r="TV55" s="226"/>
      <c r="TW55" s="240">
        <v>0</v>
      </c>
      <c r="TX55" s="124"/>
      <c r="TY55" s="226">
        <f t="shared" si="988"/>
        <v>0</v>
      </c>
      <c r="TZ55" s="226">
        <v>112.511</v>
      </c>
      <c r="UA55" s="219">
        <v>0</v>
      </c>
      <c r="UB55" s="124"/>
      <c r="UC55" s="226">
        <f t="shared" si="989"/>
        <v>0</v>
      </c>
      <c r="UD55" s="226">
        <v>5.4009999999999998</v>
      </c>
      <c r="UE55" s="219">
        <v>0</v>
      </c>
      <c r="UF55" s="124"/>
      <c r="UG55" s="226">
        <f t="shared" si="990"/>
        <v>0</v>
      </c>
      <c r="UH55" s="226"/>
      <c r="UI55" s="219">
        <v>0</v>
      </c>
      <c r="UJ55" s="124"/>
      <c r="UK55" s="226">
        <f t="shared" si="991"/>
        <v>0</v>
      </c>
      <c r="UL55" s="226"/>
      <c r="UM55" s="219">
        <v>0</v>
      </c>
      <c r="UN55" s="124"/>
      <c r="UO55" s="226">
        <f t="shared" si="992"/>
        <v>0</v>
      </c>
      <c r="UP55" s="226"/>
      <c r="UQ55" s="208">
        <v>0</v>
      </c>
      <c r="UR55" s="124"/>
      <c r="US55" s="226">
        <f t="shared" si="993"/>
        <v>0</v>
      </c>
      <c r="UT55" s="226"/>
      <c r="UU55" s="208">
        <v>0</v>
      </c>
      <c r="UV55" s="124"/>
      <c r="UW55" s="226">
        <f t="shared" si="994"/>
        <v>0</v>
      </c>
      <c r="UX55" s="226"/>
      <c r="UY55" s="208">
        <v>0</v>
      </c>
      <c r="UZ55" s="124"/>
      <c r="VA55" s="226">
        <f t="shared" si="995"/>
        <v>0</v>
      </c>
      <c r="VB55" s="226"/>
      <c r="VC55" s="208">
        <v>0</v>
      </c>
      <c r="VD55" s="124"/>
      <c r="VE55" s="226">
        <f t="shared" si="996"/>
        <v>0</v>
      </c>
      <c r="VF55" s="226"/>
      <c r="VG55" s="208">
        <v>0</v>
      </c>
      <c r="VH55" s="124"/>
      <c r="VI55" s="226">
        <f t="shared" si="1095"/>
        <v>0</v>
      </c>
      <c r="VJ55" s="226"/>
      <c r="VK55" s="208">
        <v>0</v>
      </c>
      <c r="VL55" s="124"/>
      <c r="VM55" s="226">
        <f t="shared" si="1096"/>
        <v>0</v>
      </c>
      <c r="VN55" s="226"/>
      <c r="VO55" s="208">
        <v>0</v>
      </c>
      <c r="VP55" s="124"/>
      <c r="VQ55" s="226">
        <f t="shared" si="1097"/>
        <v>0</v>
      </c>
      <c r="VR55" s="226"/>
      <c r="VS55" s="208">
        <v>0</v>
      </c>
      <c r="VT55" s="124">
        <v>38.590000000000003</v>
      </c>
      <c r="VU55" s="226">
        <f t="shared" si="1098"/>
        <v>0</v>
      </c>
      <c r="VV55" s="225">
        <v>150</v>
      </c>
      <c r="VW55" s="124">
        <v>44.5</v>
      </c>
      <c r="VX55" s="226">
        <f t="shared" si="1099"/>
        <v>6675</v>
      </c>
      <c r="VY55" s="225"/>
      <c r="VZ55" s="124"/>
      <c r="WA55" s="226"/>
      <c r="WB55" s="226"/>
      <c r="WC55" s="226"/>
      <c r="WD55" s="226"/>
      <c r="WE55" s="253"/>
      <c r="WF55" s="253"/>
      <c r="WG55" s="253"/>
      <c r="WH55" s="253"/>
      <c r="WI55" s="253"/>
      <c r="WJ55" s="253"/>
      <c r="WK55" s="253">
        <v>5.4009999999999998</v>
      </c>
      <c r="WL55" s="253">
        <v>228</v>
      </c>
      <c r="WM55" s="253">
        <v>7.2009999999999996</v>
      </c>
      <c r="WN55" s="253">
        <v>304</v>
      </c>
      <c r="WO55" s="253"/>
      <c r="WP55" s="253"/>
      <c r="WQ55" s="253"/>
      <c r="WR55" s="253"/>
      <c r="WS55" s="253"/>
      <c r="WT55" s="253"/>
      <c r="WU55" s="253"/>
      <c r="WV55" s="253"/>
      <c r="WW55" s="253"/>
      <c r="WX55" s="253"/>
      <c r="WY55" s="253"/>
      <c r="WZ55" s="253"/>
      <c r="XA55" s="253"/>
      <c r="XB55" s="253"/>
      <c r="XC55" s="253"/>
      <c r="XD55" s="253"/>
      <c r="XE55" s="253"/>
      <c r="XF55" s="253"/>
      <c r="XG55" s="253"/>
      <c r="XH55" s="253"/>
      <c r="XI55" s="125"/>
      <c r="XJ55" s="125"/>
      <c r="XK55" s="125"/>
      <c r="XL55" s="125"/>
      <c r="XM55" s="125">
        <v>112.511</v>
      </c>
      <c r="XN55" s="125">
        <v>4503</v>
      </c>
      <c r="XO55" s="125">
        <v>5.4009999999999998</v>
      </c>
      <c r="XP55" s="125">
        <v>208.44</v>
      </c>
      <c r="XQ55" s="125"/>
      <c r="XR55" s="125"/>
      <c r="XS55" s="125"/>
      <c r="XT55" s="125"/>
      <c r="XU55" s="226"/>
      <c r="XV55" s="226"/>
      <c r="XW55" s="226"/>
      <c r="XX55" s="208">
        <f t="shared" si="1101"/>
        <v>0</v>
      </c>
      <c r="XY55" s="226"/>
      <c r="XZ55" s="226"/>
      <c r="YA55" s="226"/>
      <c r="YB55" s="208">
        <f t="shared" si="1102"/>
        <v>0</v>
      </c>
      <c r="YC55" s="226"/>
      <c r="YD55" s="226"/>
      <c r="YE55" s="226"/>
      <c r="YF55" s="208">
        <f t="shared" si="1103"/>
        <v>0</v>
      </c>
      <c r="YG55" s="226"/>
      <c r="YH55" s="226"/>
      <c r="YI55" s="226"/>
      <c r="YJ55" s="208">
        <f t="shared" si="1104"/>
        <v>0</v>
      </c>
      <c r="YK55" s="226"/>
      <c r="YL55" s="226"/>
      <c r="YM55" s="226"/>
      <c r="YN55" s="208">
        <f t="shared" si="1001"/>
        <v>0</v>
      </c>
      <c r="YO55" s="226"/>
      <c r="YP55" s="226"/>
      <c r="YQ55" s="226"/>
      <c r="YR55" s="208">
        <f t="shared" si="1002"/>
        <v>0</v>
      </c>
      <c r="YS55" s="226"/>
      <c r="YT55" s="226"/>
      <c r="YU55" s="226"/>
      <c r="YV55" s="208">
        <f t="shared" si="1003"/>
        <v>0</v>
      </c>
      <c r="YW55" s="226">
        <v>752.47500000000002</v>
      </c>
      <c r="YX55" s="226"/>
      <c r="YY55" s="226"/>
      <c r="YZ55" s="208">
        <f t="shared" si="1004"/>
        <v>0</v>
      </c>
      <c r="ZA55" s="226">
        <v>121.512</v>
      </c>
      <c r="ZB55" s="226"/>
      <c r="ZC55" s="226"/>
      <c r="ZD55" s="208">
        <f t="shared" si="1005"/>
        <v>0</v>
      </c>
      <c r="ZE55" s="226"/>
      <c r="ZF55" s="226"/>
      <c r="ZG55" s="226"/>
      <c r="ZH55" s="208">
        <f t="shared" si="1006"/>
        <v>0</v>
      </c>
      <c r="ZI55" s="226"/>
      <c r="ZJ55" s="225">
        <v>0</v>
      </c>
      <c r="ZK55" s="225">
        <v>0</v>
      </c>
      <c r="ZL55" s="208">
        <f t="shared" si="1007"/>
        <v>0</v>
      </c>
      <c r="ZM55" s="226"/>
      <c r="ZN55" s="225">
        <v>0</v>
      </c>
      <c r="ZO55" s="225">
        <v>0</v>
      </c>
      <c r="ZP55" s="208">
        <f t="shared" si="1008"/>
        <v>0</v>
      </c>
      <c r="ZQ55" s="226"/>
      <c r="ZR55" s="225">
        <v>0</v>
      </c>
      <c r="ZS55" s="225">
        <v>0</v>
      </c>
      <c r="ZT55" s="208">
        <f t="shared" si="1009"/>
        <v>0</v>
      </c>
      <c r="ZU55" s="226"/>
      <c r="ZV55" s="225">
        <v>0</v>
      </c>
      <c r="ZW55" s="225">
        <v>0</v>
      </c>
      <c r="ZX55" s="208">
        <f t="shared" si="1010"/>
        <v>0</v>
      </c>
      <c r="ZY55" s="226"/>
      <c r="ZZ55" s="225">
        <v>0</v>
      </c>
      <c r="AAA55" s="225">
        <v>0</v>
      </c>
      <c r="AAB55" s="208">
        <f t="shared" si="1011"/>
        <v>0</v>
      </c>
      <c r="AAC55" s="226"/>
      <c r="AAD55" s="225">
        <v>0</v>
      </c>
      <c r="AAE55" s="225">
        <v>0</v>
      </c>
      <c r="AAF55" s="208">
        <f t="shared" si="1105"/>
        <v>0</v>
      </c>
      <c r="AAG55" s="226"/>
      <c r="AAH55" s="225">
        <v>0</v>
      </c>
      <c r="AAI55" s="225">
        <v>0</v>
      </c>
      <c r="AAJ55" s="208">
        <f t="shared" si="1106"/>
        <v>0</v>
      </c>
      <c r="AAK55" s="226"/>
      <c r="AAL55" s="225">
        <v>0</v>
      </c>
      <c r="AAM55" s="225">
        <v>0</v>
      </c>
      <c r="AAN55" s="208">
        <f t="shared" si="1107"/>
        <v>0</v>
      </c>
      <c r="AAO55" s="226"/>
      <c r="AAP55" s="225">
        <v>0</v>
      </c>
      <c r="AAQ55" s="225">
        <v>0</v>
      </c>
      <c r="AAR55" s="208">
        <f t="shared" si="1108"/>
        <v>0</v>
      </c>
      <c r="AAS55" s="225">
        <v>1200</v>
      </c>
      <c r="AAT55" s="225">
        <v>50.72</v>
      </c>
      <c r="AAU55" s="208">
        <f t="shared" si="1109"/>
        <v>60864</v>
      </c>
      <c r="AAV55" s="225"/>
      <c r="AAW55" s="225"/>
      <c r="AAX55" s="226"/>
      <c r="AAY55" s="226"/>
      <c r="AAZ55" s="226"/>
      <c r="ABA55" s="226"/>
      <c r="ABB55" s="253"/>
      <c r="ABC55" s="253"/>
      <c r="ABD55" s="253"/>
      <c r="ABE55" s="253"/>
      <c r="ABF55" s="253"/>
      <c r="ABG55" s="253"/>
      <c r="ABH55" s="253"/>
      <c r="ABI55" s="253"/>
      <c r="ABJ55" s="253">
        <v>86.409000000000006</v>
      </c>
      <c r="ABK55" s="253">
        <v>3943.68</v>
      </c>
      <c r="ABL55" s="253"/>
      <c r="ABM55" s="253"/>
      <c r="ABN55" s="253"/>
      <c r="ABO55" s="253"/>
      <c r="ABP55" s="253"/>
      <c r="ABQ55" s="253"/>
      <c r="ABR55" s="253"/>
      <c r="ABS55" s="253"/>
      <c r="ABT55" s="253"/>
      <c r="ABU55" s="253"/>
      <c r="ABV55" s="253"/>
      <c r="ABW55" s="253"/>
      <c r="ABX55" s="253"/>
      <c r="ABY55" s="253"/>
      <c r="ABZ55" s="253"/>
      <c r="ACA55" s="253"/>
      <c r="ACB55" s="253"/>
      <c r="ACC55" s="253"/>
      <c r="ACD55" s="253"/>
      <c r="ACE55" s="253"/>
      <c r="ACF55" s="126"/>
      <c r="ACG55" s="126"/>
      <c r="ACH55" s="126"/>
      <c r="ACI55" s="126"/>
      <c r="ACJ55" s="126">
        <v>752.47500000000002</v>
      </c>
      <c r="ACK55" s="126">
        <v>35172.68</v>
      </c>
      <c r="ACL55" s="126">
        <v>121.512</v>
      </c>
      <c r="ACM55" s="126">
        <v>5545.8</v>
      </c>
      <c r="ACN55" s="126"/>
      <c r="ACO55" s="126"/>
      <c r="ACP55" s="126"/>
      <c r="ACQ55" s="126"/>
      <c r="ACR55" s="134">
        <v>0</v>
      </c>
      <c r="ACS55" s="227"/>
      <c r="ACT55" s="225">
        <v>57</v>
      </c>
      <c r="ACU55" s="226">
        <f t="shared" si="1111"/>
        <v>0</v>
      </c>
      <c r="ACV55" s="134">
        <v>0</v>
      </c>
      <c r="ACW55" s="227"/>
      <c r="ACX55" s="225">
        <v>57</v>
      </c>
      <c r="ACY55" s="226">
        <f t="shared" si="1112"/>
        <v>0</v>
      </c>
      <c r="ACZ55" s="134">
        <v>0</v>
      </c>
      <c r="ADA55" s="227"/>
      <c r="ADB55" s="225">
        <v>57</v>
      </c>
      <c r="ADC55" s="226">
        <f t="shared" si="1113"/>
        <v>0</v>
      </c>
      <c r="ADD55" s="134">
        <v>0</v>
      </c>
      <c r="ADE55" s="227"/>
      <c r="ADF55" s="225">
        <v>57</v>
      </c>
      <c r="ADG55" s="226">
        <f t="shared" si="1114"/>
        <v>0</v>
      </c>
      <c r="ADH55" s="134">
        <v>0</v>
      </c>
      <c r="ADI55" s="225"/>
      <c r="ADJ55" s="225">
        <v>57</v>
      </c>
      <c r="ADK55" s="226">
        <f t="shared" si="1016"/>
        <v>0</v>
      </c>
      <c r="ADL55" s="134">
        <v>0</v>
      </c>
      <c r="ADM55" s="225"/>
      <c r="ADN55" s="225">
        <v>57</v>
      </c>
      <c r="ADO55" s="226">
        <f t="shared" si="1017"/>
        <v>0</v>
      </c>
      <c r="ADP55" s="134">
        <v>0</v>
      </c>
      <c r="ADQ55" s="225"/>
      <c r="ADR55" s="225">
        <v>57</v>
      </c>
      <c r="ADS55" s="226">
        <f t="shared" si="1018"/>
        <v>0</v>
      </c>
      <c r="ADT55" s="134">
        <v>11.701000000000001</v>
      </c>
      <c r="ADU55" s="225"/>
      <c r="ADV55" s="225">
        <v>57</v>
      </c>
      <c r="ADW55" s="226">
        <f t="shared" si="1019"/>
        <v>0</v>
      </c>
      <c r="ADX55" s="134">
        <v>0</v>
      </c>
      <c r="ADY55" s="225"/>
      <c r="ADZ55" s="225">
        <v>57</v>
      </c>
      <c r="AEA55" s="226">
        <f t="shared" si="1020"/>
        <v>0</v>
      </c>
      <c r="AEB55" s="134"/>
      <c r="AEC55" s="225"/>
      <c r="AED55" s="225">
        <v>57</v>
      </c>
      <c r="AEE55" s="226">
        <f t="shared" si="1021"/>
        <v>0</v>
      </c>
      <c r="AEF55" s="134"/>
      <c r="AEG55" s="225"/>
      <c r="AEH55" s="225">
        <v>57</v>
      </c>
      <c r="AEI55" s="226">
        <f t="shared" si="1022"/>
        <v>0</v>
      </c>
      <c r="AEJ55" s="134"/>
      <c r="AEK55" s="225"/>
      <c r="AEL55" s="225">
        <v>57</v>
      </c>
      <c r="AEM55" s="226">
        <f t="shared" si="1023"/>
        <v>0</v>
      </c>
      <c r="AEN55" s="134"/>
      <c r="AEO55" s="225"/>
      <c r="AEP55" s="225">
        <v>57</v>
      </c>
      <c r="AEQ55" s="226">
        <f t="shared" si="1024"/>
        <v>0</v>
      </c>
      <c r="AER55" s="134">
        <v>0</v>
      </c>
      <c r="AES55" s="225"/>
      <c r="AET55" s="225">
        <v>57</v>
      </c>
      <c r="AEU55" s="226">
        <f t="shared" si="1025"/>
        <v>0</v>
      </c>
      <c r="AEV55" s="134">
        <v>0</v>
      </c>
      <c r="AEW55" s="225"/>
      <c r="AEX55" s="225">
        <v>57</v>
      </c>
      <c r="AEY55" s="226">
        <f t="shared" si="1026"/>
        <v>0</v>
      </c>
      <c r="AEZ55" s="134">
        <v>0</v>
      </c>
      <c r="AFA55" s="225"/>
      <c r="AFB55" s="225">
        <v>57</v>
      </c>
      <c r="AFC55" s="226">
        <f t="shared" si="1115"/>
        <v>0</v>
      </c>
      <c r="AFD55" s="134">
        <v>0</v>
      </c>
      <c r="AFE55" s="225"/>
      <c r="AFF55" s="225">
        <v>57</v>
      </c>
      <c r="AFG55" s="226">
        <f t="shared" si="1116"/>
        <v>0</v>
      </c>
      <c r="AFH55" s="134">
        <v>0</v>
      </c>
      <c r="AFI55" s="225"/>
      <c r="AFJ55" s="225">
        <v>57</v>
      </c>
      <c r="AFK55" s="226">
        <f t="shared" si="1117"/>
        <v>0</v>
      </c>
      <c r="AFL55" s="134"/>
      <c r="AFM55" s="225"/>
      <c r="AFN55" s="225">
        <v>57</v>
      </c>
      <c r="AFO55" s="226">
        <f t="shared" si="1118"/>
        <v>0</v>
      </c>
      <c r="AFP55" s="225"/>
      <c r="AFQ55" s="225">
        <v>46.082300658843288</v>
      </c>
      <c r="AFR55" s="226">
        <f t="shared" si="1119"/>
        <v>0</v>
      </c>
      <c r="AFS55" s="225"/>
      <c r="AFT55" s="225"/>
      <c r="AFU55" s="226"/>
      <c r="AFV55" s="226"/>
      <c r="AFW55" s="226"/>
      <c r="AFX55" s="226"/>
      <c r="AFY55" s="253">
        <v>0</v>
      </c>
      <c r="AFZ55" s="253">
        <v>0</v>
      </c>
      <c r="AGA55" s="253">
        <v>0</v>
      </c>
      <c r="AGB55" s="253">
        <v>0</v>
      </c>
      <c r="AGC55" s="253">
        <v>0</v>
      </c>
      <c r="AGD55" s="253">
        <v>0</v>
      </c>
      <c r="AGE55" s="253">
        <v>4.5</v>
      </c>
      <c r="AGF55" s="253">
        <v>210</v>
      </c>
      <c r="AGG55" s="253">
        <v>0</v>
      </c>
      <c r="AGH55" s="253">
        <v>0</v>
      </c>
      <c r="AGI55" s="253">
        <v>0</v>
      </c>
      <c r="AGJ55" s="253">
        <v>0</v>
      </c>
      <c r="AGK55" s="253">
        <v>0</v>
      </c>
      <c r="AGL55" s="253">
        <v>0</v>
      </c>
      <c r="AGM55" s="253">
        <v>0</v>
      </c>
      <c r="AGN55" s="253">
        <v>0</v>
      </c>
      <c r="AGO55" s="253">
        <v>0</v>
      </c>
      <c r="AGP55" s="253">
        <v>0</v>
      </c>
      <c r="AGQ55" s="253">
        <v>0</v>
      </c>
      <c r="AGR55" s="253">
        <v>0</v>
      </c>
      <c r="AGS55" s="253">
        <v>0</v>
      </c>
      <c r="AGT55" s="253">
        <v>0</v>
      </c>
      <c r="AGU55" s="253">
        <v>0</v>
      </c>
      <c r="AGV55" s="253">
        <v>0</v>
      </c>
      <c r="AGW55" s="253">
        <v>0</v>
      </c>
      <c r="AGX55" s="253">
        <v>0</v>
      </c>
      <c r="AGY55" s="253">
        <v>0</v>
      </c>
      <c r="AGZ55" s="253">
        <v>0</v>
      </c>
      <c r="AHA55" s="253">
        <v>0</v>
      </c>
      <c r="AHB55" s="253">
        <v>0</v>
      </c>
      <c r="AHC55" s="125">
        <v>0</v>
      </c>
      <c r="AHD55" s="125">
        <v>0</v>
      </c>
      <c r="AHE55" s="125">
        <v>0</v>
      </c>
      <c r="AHF55" s="125">
        <v>0</v>
      </c>
      <c r="AHG55" s="125">
        <v>11.701000000000001</v>
      </c>
      <c r="AHH55" s="125">
        <v>666.9</v>
      </c>
      <c r="AHI55" s="125">
        <v>0</v>
      </c>
      <c r="AHJ55" s="125">
        <v>0</v>
      </c>
      <c r="AHK55" s="125"/>
      <c r="AHL55" s="125"/>
      <c r="AHM55" s="125"/>
      <c r="AHN55" s="125"/>
      <c r="AHO55" s="226">
        <f t="shared" si="12"/>
        <v>0</v>
      </c>
      <c r="AHP55" s="127">
        <f t="shared" si="13"/>
        <v>0</v>
      </c>
      <c r="AHQ55" s="127">
        <f t="shared" si="14"/>
        <v>0</v>
      </c>
      <c r="AHR55" s="226">
        <f t="shared" si="15"/>
        <v>0</v>
      </c>
      <c r="AHS55" s="127">
        <f t="shared" si="16"/>
        <v>0</v>
      </c>
      <c r="AHT55" s="127">
        <f t="shared" si="756"/>
        <v>0</v>
      </c>
      <c r="AHU55" s="226">
        <f t="shared" si="757"/>
        <v>0</v>
      </c>
      <c r="AHV55" s="127">
        <f t="shared" si="758"/>
        <v>0</v>
      </c>
      <c r="AHW55" s="127">
        <f t="shared" si="759"/>
        <v>0</v>
      </c>
      <c r="AHX55" s="226">
        <v>0</v>
      </c>
      <c r="AHY55" s="127">
        <f t="shared" si="760"/>
        <v>0</v>
      </c>
      <c r="AHZ55" s="127">
        <f t="shared" si="656"/>
        <v>0</v>
      </c>
      <c r="AIA55" s="226">
        <f t="shared" si="1121"/>
        <v>0</v>
      </c>
      <c r="AIB55" s="127">
        <f t="shared" si="1122"/>
        <v>0</v>
      </c>
      <c r="AIC55" s="127">
        <f t="shared" si="1123"/>
        <v>0</v>
      </c>
      <c r="AID55" s="228">
        <f t="shared" si="1124"/>
        <v>0</v>
      </c>
      <c r="AIE55" s="127">
        <f t="shared" si="1125"/>
        <v>0</v>
      </c>
      <c r="AIF55" s="127">
        <f t="shared" si="1126"/>
        <v>0</v>
      </c>
      <c r="AIG55" s="228">
        <f t="shared" si="1127"/>
        <v>0</v>
      </c>
      <c r="AIH55" s="127">
        <f t="shared" si="1128"/>
        <v>0</v>
      </c>
      <c r="AII55" s="127">
        <f t="shared" si="1129"/>
        <v>0</v>
      </c>
      <c r="AIJ55" s="228">
        <f t="shared" si="1130"/>
        <v>876.68700000000001</v>
      </c>
      <c r="AIK55" s="127">
        <f t="shared" si="1131"/>
        <v>0</v>
      </c>
      <c r="AIL55" s="127">
        <f t="shared" si="1132"/>
        <v>0</v>
      </c>
      <c r="AIM55" s="228">
        <f t="shared" si="1133"/>
        <v>126.913</v>
      </c>
      <c r="AIN55" s="127">
        <f t="shared" si="1134"/>
        <v>0</v>
      </c>
      <c r="AIO55" s="127">
        <f t="shared" si="1135"/>
        <v>0</v>
      </c>
      <c r="AIP55" s="228">
        <f t="shared" si="1136"/>
        <v>0</v>
      </c>
      <c r="AIQ55" s="127">
        <f t="shared" si="1137"/>
        <v>0</v>
      </c>
      <c r="AIR55" s="127">
        <f t="shared" si="1138"/>
        <v>0</v>
      </c>
      <c r="AIS55" s="228">
        <f t="shared" si="1139"/>
        <v>0</v>
      </c>
      <c r="AIT55" s="127">
        <f t="shared" si="1140"/>
        <v>0</v>
      </c>
      <c r="AIU55" s="127">
        <f t="shared" si="1141"/>
        <v>0</v>
      </c>
      <c r="AIV55" s="228">
        <f t="shared" si="1142"/>
        <v>0</v>
      </c>
      <c r="AIW55" s="127">
        <f t="shared" si="1143"/>
        <v>0</v>
      </c>
      <c r="AIX55" s="127">
        <f t="shared" si="1144"/>
        <v>0</v>
      </c>
      <c r="AIY55" s="228">
        <f t="shared" si="1145"/>
        <v>0</v>
      </c>
      <c r="AIZ55" s="151">
        <f t="shared" si="1146"/>
        <v>0</v>
      </c>
      <c r="AJA55" s="127">
        <f t="shared" si="1147"/>
        <v>0</v>
      </c>
      <c r="AJB55" s="228">
        <f t="shared" si="1148"/>
        <v>0</v>
      </c>
      <c r="AJC55" s="127">
        <f t="shared" si="1149"/>
        <v>0</v>
      </c>
      <c r="AJD55" s="127">
        <f t="shared" si="1150"/>
        <v>0</v>
      </c>
      <c r="AJE55" s="228">
        <f t="shared" si="1151"/>
        <v>0</v>
      </c>
      <c r="AJF55" s="127">
        <f t="shared" si="1152"/>
        <v>0</v>
      </c>
      <c r="AJG55" s="127">
        <f t="shared" si="1153"/>
        <v>0</v>
      </c>
      <c r="AJH55" s="228">
        <f t="shared" si="1154"/>
        <v>0</v>
      </c>
      <c r="AJI55" s="127">
        <f t="shared" si="1155"/>
        <v>0</v>
      </c>
      <c r="AJJ55" s="127">
        <f t="shared" si="1156"/>
        <v>0</v>
      </c>
      <c r="AJK55" s="228">
        <f t="shared" si="1157"/>
        <v>0</v>
      </c>
      <c r="AJL55" s="127">
        <f t="shared" si="1158"/>
        <v>0</v>
      </c>
      <c r="AJM55" s="127">
        <f t="shared" si="1159"/>
        <v>0</v>
      </c>
      <c r="AJN55" s="228">
        <f t="shared" si="1160"/>
        <v>0</v>
      </c>
      <c r="AJO55" s="127">
        <f t="shared" si="1161"/>
        <v>0</v>
      </c>
      <c r="AJP55" s="127">
        <f t="shared" si="1162"/>
        <v>0</v>
      </c>
      <c r="AJQ55" s="228">
        <f t="shared" si="1163"/>
        <v>0</v>
      </c>
      <c r="AJR55" s="127">
        <f t="shared" si="1164"/>
        <v>0</v>
      </c>
      <c r="AJS55" s="127">
        <f t="shared" si="1165"/>
        <v>0</v>
      </c>
      <c r="AJT55" s="127">
        <f t="shared" si="1166"/>
        <v>1350</v>
      </c>
      <c r="AJU55" s="127">
        <f t="shared" si="1213"/>
        <v>67539</v>
      </c>
      <c r="AJV55" s="127"/>
      <c r="AJW55" s="127"/>
      <c r="AJX55" s="127"/>
      <c r="AJY55" s="127"/>
      <c r="AJZ55" s="128">
        <f t="shared" si="42"/>
        <v>0</v>
      </c>
      <c r="AKA55" s="128">
        <f t="shared" si="43"/>
        <v>0</v>
      </c>
      <c r="AKB55" s="128">
        <v>0</v>
      </c>
      <c r="AKC55" s="128">
        <v>0</v>
      </c>
      <c r="AKD55" s="128">
        <v>0</v>
      </c>
      <c r="AKE55" s="128">
        <v>0</v>
      </c>
      <c r="AKF55" s="128">
        <f t="shared" si="761"/>
        <v>9.9009999999999998</v>
      </c>
      <c r="AKG55" s="128">
        <f t="shared" si="762"/>
        <v>438</v>
      </c>
      <c r="AKH55" s="128">
        <f t="shared" si="763"/>
        <v>93.61</v>
      </c>
      <c r="AKI55" s="128">
        <f t="shared" si="1027"/>
        <v>4247.68</v>
      </c>
      <c r="AKJ55" s="128">
        <v>0</v>
      </c>
      <c r="AKK55" s="128">
        <v>0</v>
      </c>
      <c r="AKL55" s="128">
        <f t="shared" si="1167"/>
        <v>0</v>
      </c>
      <c r="AKM55" s="128">
        <f t="shared" si="1168"/>
        <v>0</v>
      </c>
      <c r="AKN55" s="128">
        <f t="shared" si="1169"/>
        <v>0</v>
      </c>
      <c r="AKO55" s="128">
        <f t="shared" si="1170"/>
        <v>0</v>
      </c>
      <c r="AKP55" s="128">
        <f t="shared" si="1171"/>
        <v>0</v>
      </c>
      <c r="AKQ55" s="128">
        <f t="shared" si="1172"/>
        <v>0</v>
      </c>
      <c r="AKR55" s="128">
        <f t="shared" si="1173"/>
        <v>0</v>
      </c>
      <c r="AKS55" s="128">
        <f t="shared" si="1174"/>
        <v>0</v>
      </c>
      <c r="AKT55" s="128">
        <f t="shared" si="1175"/>
        <v>0</v>
      </c>
      <c r="AKU55" s="128">
        <f t="shared" si="1176"/>
        <v>0</v>
      </c>
      <c r="AKV55" s="128">
        <f t="shared" si="1177"/>
        <v>0</v>
      </c>
      <c r="AKW55" s="128">
        <f t="shared" si="1178"/>
        <v>0</v>
      </c>
      <c r="AKX55" s="128">
        <f t="shared" si="1179"/>
        <v>0</v>
      </c>
      <c r="AKY55" s="128">
        <f t="shared" si="1180"/>
        <v>0</v>
      </c>
      <c r="AKZ55" s="128">
        <f t="shared" si="1181"/>
        <v>0</v>
      </c>
      <c r="ALA55" s="128">
        <f t="shared" si="1182"/>
        <v>0</v>
      </c>
      <c r="ALB55" s="128">
        <f t="shared" si="1183"/>
        <v>0</v>
      </c>
      <c r="ALC55" s="128">
        <f t="shared" si="1184"/>
        <v>0</v>
      </c>
      <c r="ALD55" s="128">
        <f t="shared" si="1185"/>
        <v>0</v>
      </c>
      <c r="ALE55" s="128">
        <f t="shared" si="1186"/>
        <v>0</v>
      </c>
      <c r="ALF55" s="128">
        <f t="shared" si="1187"/>
        <v>0</v>
      </c>
      <c r="ALG55" s="128">
        <f t="shared" si="1188"/>
        <v>0</v>
      </c>
      <c r="ALH55" s="128">
        <f t="shared" si="1189"/>
        <v>876.68700000000001</v>
      </c>
      <c r="ALI55" s="128">
        <f t="shared" si="1190"/>
        <v>40342.58</v>
      </c>
      <c r="ALJ55" s="128">
        <f t="shared" si="1191"/>
        <v>126.913</v>
      </c>
      <c r="ALK55" s="128">
        <f t="shared" si="1192"/>
        <v>5754.24</v>
      </c>
      <c r="ALL55" s="128">
        <f t="shared" si="1193"/>
        <v>5754.24</v>
      </c>
      <c r="ALM55" s="128"/>
      <c r="ALN55" s="128"/>
      <c r="ALO55" s="128"/>
      <c r="ALP55" s="128"/>
      <c r="ALQ55" s="128"/>
      <c r="ALR55" s="128"/>
    </row>
    <row r="56" spans="1:1006" s="115" customFormat="1" ht="18" hidden="1" customHeight="1" outlineLevel="1" x14ac:dyDescent="0.25">
      <c r="A56" s="120"/>
      <c r="B56" s="120"/>
      <c r="C56" s="296" t="s">
        <v>219</v>
      </c>
      <c r="D56" s="140"/>
      <c r="E56" s="207"/>
      <c r="F56" s="207">
        <v>0</v>
      </c>
      <c r="G56" s="225"/>
      <c r="H56" s="225">
        <v>36.666666666666664</v>
      </c>
      <c r="I56" s="208">
        <f t="shared" si="1058"/>
        <v>0</v>
      </c>
      <c r="J56" s="207">
        <v>0</v>
      </c>
      <c r="K56" s="225"/>
      <c r="L56" s="225">
        <v>36.666666666666664</v>
      </c>
      <c r="M56" s="208">
        <f t="shared" si="1059"/>
        <v>0</v>
      </c>
      <c r="N56" s="207">
        <v>0</v>
      </c>
      <c r="O56" s="225"/>
      <c r="P56" s="225">
        <v>36.666666666666664</v>
      </c>
      <c r="Q56" s="208">
        <f t="shared" si="1060"/>
        <v>0</v>
      </c>
      <c r="R56" s="207">
        <v>0</v>
      </c>
      <c r="S56" s="225"/>
      <c r="T56" s="225">
        <v>36.666666666666664</v>
      </c>
      <c r="U56" s="208">
        <f t="shared" si="1061"/>
        <v>0</v>
      </c>
      <c r="V56" s="207">
        <v>0</v>
      </c>
      <c r="W56" s="225"/>
      <c r="X56" s="225">
        <v>36.666666666666664</v>
      </c>
      <c r="Y56" s="208">
        <f t="shared" si="931"/>
        <v>0</v>
      </c>
      <c r="Z56" s="207">
        <v>0</v>
      </c>
      <c r="AA56" s="225"/>
      <c r="AB56" s="225">
        <v>36.666666666666664</v>
      </c>
      <c r="AC56" s="208">
        <f t="shared" si="932"/>
        <v>0</v>
      </c>
      <c r="AD56" s="207">
        <v>0</v>
      </c>
      <c r="AE56" s="225"/>
      <c r="AF56" s="225">
        <v>36.666666666666664</v>
      </c>
      <c r="AG56" s="208">
        <f t="shared" si="933"/>
        <v>0</v>
      </c>
      <c r="AH56" s="207">
        <v>0</v>
      </c>
      <c r="AI56" s="225"/>
      <c r="AJ56" s="225">
        <v>36.666666666666664</v>
      </c>
      <c r="AK56" s="208">
        <f t="shared" si="934"/>
        <v>0</v>
      </c>
      <c r="AL56" s="207">
        <v>0</v>
      </c>
      <c r="AM56" s="225"/>
      <c r="AN56" s="225">
        <v>36.666666666666664</v>
      </c>
      <c r="AO56" s="208">
        <f t="shared" si="935"/>
        <v>0</v>
      </c>
      <c r="AP56" s="207">
        <v>0</v>
      </c>
      <c r="AQ56" s="225"/>
      <c r="AR56" s="225">
        <v>36.666666666666664</v>
      </c>
      <c r="AS56" s="208">
        <f t="shared" si="936"/>
        <v>0</v>
      </c>
      <c r="AT56" s="207">
        <v>0</v>
      </c>
      <c r="AU56" s="225"/>
      <c r="AV56" s="225">
        <v>36.666666666666664</v>
      </c>
      <c r="AW56" s="208">
        <f t="shared" si="1062"/>
        <v>0</v>
      </c>
      <c r="AX56" s="207">
        <v>0</v>
      </c>
      <c r="AY56" s="225"/>
      <c r="AZ56" s="225">
        <v>36.666666666666664</v>
      </c>
      <c r="BA56" s="208">
        <f t="shared" si="1063"/>
        <v>0</v>
      </c>
      <c r="BB56" s="207">
        <v>0</v>
      </c>
      <c r="BC56" s="225"/>
      <c r="BD56" s="225">
        <v>36.666666666666664</v>
      </c>
      <c r="BE56" s="208">
        <f t="shared" si="1064"/>
        <v>0</v>
      </c>
      <c r="BF56" s="207">
        <v>0</v>
      </c>
      <c r="BG56" s="225"/>
      <c r="BH56" s="225">
        <v>36.666666666666664</v>
      </c>
      <c r="BI56" s="208">
        <f t="shared" si="1065"/>
        <v>0</v>
      </c>
      <c r="BJ56" s="207">
        <v>0</v>
      </c>
      <c r="BK56" s="225"/>
      <c r="BL56" s="225">
        <v>36.666666666666664</v>
      </c>
      <c r="BM56" s="208">
        <f t="shared" si="1066"/>
        <v>0</v>
      </c>
      <c r="BN56" s="207">
        <v>0</v>
      </c>
      <c r="BO56" s="225"/>
      <c r="BP56" s="225">
        <v>36.666666666666664</v>
      </c>
      <c r="BQ56" s="208">
        <f t="shared" si="1067"/>
        <v>0</v>
      </c>
      <c r="BR56" s="207">
        <v>0</v>
      </c>
      <c r="BS56" s="225"/>
      <c r="BT56" s="225">
        <v>36.666666666666664</v>
      </c>
      <c r="BU56" s="208">
        <f t="shared" si="1068"/>
        <v>0</v>
      </c>
      <c r="BV56" s="207">
        <v>0</v>
      </c>
      <c r="BW56" s="225"/>
      <c r="BX56" s="225">
        <v>36.666666666666664</v>
      </c>
      <c r="BY56" s="208">
        <f t="shared" si="1069"/>
        <v>0</v>
      </c>
      <c r="BZ56" s="207"/>
      <c r="CA56" s="225"/>
      <c r="CB56" s="225">
        <v>36.666666666666664</v>
      </c>
      <c r="CC56" s="208">
        <f t="shared" si="1070"/>
        <v>0</v>
      </c>
      <c r="CD56" s="225"/>
      <c r="CE56" s="225">
        <v>36.666666666666664</v>
      </c>
      <c r="CF56" s="208">
        <f t="shared" si="1071"/>
        <v>0</v>
      </c>
      <c r="CG56" s="225"/>
      <c r="CH56" s="225">
        <v>36.666666666666664</v>
      </c>
      <c r="CI56" s="226">
        <f t="shared" si="1214"/>
        <v>0</v>
      </c>
      <c r="CJ56" s="226"/>
      <c r="CK56" s="226">
        <v>36.666666666666664</v>
      </c>
      <c r="CL56" s="226">
        <v>0</v>
      </c>
      <c r="CM56" s="253">
        <v>0</v>
      </c>
      <c r="CN56" s="253">
        <v>0</v>
      </c>
      <c r="CO56" s="253">
        <v>0</v>
      </c>
      <c r="CP56" s="253">
        <v>0</v>
      </c>
      <c r="CQ56" s="253">
        <v>0</v>
      </c>
      <c r="CR56" s="253">
        <v>0</v>
      </c>
      <c r="CS56" s="253">
        <v>0</v>
      </c>
      <c r="CT56" s="253">
        <v>0</v>
      </c>
      <c r="CU56" s="253">
        <v>0</v>
      </c>
      <c r="CV56" s="253">
        <v>0</v>
      </c>
      <c r="CW56" s="253">
        <v>0</v>
      </c>
      <c r="CX56" s="253">
        <v>0</v>
      </c>
      <c r="CY56" s="253">
        <v>0</v>
      </c>
      <c r="CZ56" s="253">
        <v>0</v>
      </c>
      <c r="DA56" s="253">
        <v>0</v>
      </c>
      <c r="DB56" s="253">
        <v>0</v>
      </c>
      <c r="DC56" s="253">
        <v>0</v>
      </c>
      <c r="DD56" s="253">
        <v>0</v>
      </c>
      <c r="DE56" s="253">
        <v>0</v>
      </c>
      <c r="DF56" s="253">
        <v>0</v>
      </c>
      <c r="DG56" s="253">
        <v>0</v>
      </c>
      <c r="DH56" s="253">
        <v>0</v>
      </c>
      <c r="DI56" s="253">
        <v>0</v>
      </c>
      <c r="DJ56" s="253">
        <v>0</v>
      </c>
      <c r="DK56" s="253">
        <v>0</v>
      </c>
      <c r="DL56" s="253">
        <v>0</v>
      </c>
      <c r="DM56" s="253">
        <v>0</v>
      </c>
      <c r="DN56" s="253">
        <v>0</v>
      </c>
      <c r="DO56" s="253">
        <v>0</v>
      </c>
      <c r="DP56" s="253">
        <v>0</v>
      </c>
      <c r="DQ56" s="253">
        <v>0</v>
      </c>
      <c r="DR56" s="253">
        <v>0</v>
      </c>
      <c r="DS56" s="253">
        <v>0</v>
      </c>
      <c r="DT56" s="253">
        <v>0</v>
      </c>
      <c r="DU56" s="253">
        <v>0</v>
      </c>
      <c r="DV56" s="253">
        <v>0</v>
      </c>
      <c r="DW56" s="253">
        <v>0</v>
      </c>
      <c r="DX56" s="253">
        <v>0</v>
      </c>
      <c r="DY56" s="253">
        <v>0</v>
      </c>
      <c r="DZ56" s="253">
        <v>0</v>
      </c>
      <c r="EA56" s="126">
        <v>0</v>
      </c>
      <c r="EB56" s="126">
        <v>0</v>
      </c>
      <c r="EC56" s="126">
        <v>0</v>
      </c>
      <c r="ED56" s="126">
        <v>0</v>
      </c>
      <c r="EE56" s="126">
        <v>0</v>
      </c>
      <c r="EF56" s="126">
        <v>0</v>
      </c>
      <c r="EG56" s="134">
        <v>0</v>
      </c>
      <c r="EH56" s="225"/>
      <c r="EI56" s="225">
        <v>51.996148433449378</v>
      </c>
      <c r="EJ56" s="226">
        <f t="shared" si="1194"/>
        <v>0</v>
      </c>
      <c r="EK56" s="134">
        <v>0</v>
      </c>
      <c r="EL56" s="225"/>
      <c r="EM56" s="225">
        <v>51.996148433449378</v>
      </c>
      <c r="EN56" s="226">
        <f t="shared" si="1195"/>
        <v>0</v>
      </c>
      <c r="EO56" s="134">
        <v>0</v>
      </c>
      <c r="EP56" s="225"/>
      <c r="EQ56" s="225">
        <v>51.996148433449378</v>
      </c>
      <c r="ER56" s="226">
        <f t="shared" si="1196"/>
        <v>0</v>
      </c>
      <c r="ES56" s="134">
        <v>0</v>
      </c>
      <c r="ET56" s="225"/>
      <c r="EU56" s="225">
        <v>51.996148433449378</v>
      </c>
      <c r="EV56" s="226">
        <f t="shared" si="1197"/>
        <v>0</v>
      </c>
      <c r="EW56" s="134">
        <v>0</v>
      </c>
      <c r="EX56" s="225"/>
      <c r="EY56" s="225">
        <v>51.996148433449378</v>
      </c>
      <c r="EZ56" s="226">
        <f t="shared" si="1198"/>
        <v>0</v>
      </c>
      <c r="FA56" s="134">
        <v>0</v>
      </c>
      <c r="FB56" s="225"/>
      <c r="FC56" s="225">
        <v>51.996148433449378</v>
      </c>
      <c r="FD56" s="226">
        <f t="shared" si="1199"/>
        <v>0</v>
      </c>
      <c r="FE56" s="134">
        <v>0</v>
      </c>
      <c r="FF56" s="225"/>
      <c r="FG56" s="225">
        <v>51.996148433449378</v>
      </c>
      <c r="FH56" s="226">
        <f t="shared" si="1200"/>
        <v>0</v>
      </c>
      <c r="FI56" s="134">
        <v>0</v>
      </c>
      <c r="FJ56" s="225"/>
      <c r="FK56" s="225">
        <v>46.5</v>
      </c>
      <c r="FL56" s="226">
        <f t="shared" si="1201"/>
        <v>0</v>
      </c>
      <c r="FM56" s="134">
        <v>0</v>
      </c>
      <c r="FN56" s="225"/>
      <c r="FO56" s="225">
        <v>46.5</v>
      </c>
      <c r="FP56" s="226">
        <f t="shared" si="1202"/>
        <v>0</v>
      </c>
      <c r="FQ56" s="134">
        <v>0</v>
      </c>
      <c r="FR56" s="225"/>
      <c r="FS56" s="225">
        <v>46.5</v>
      </c>
      <c r="FT56" s="226">
        <f t="shared" si="1203"/>
        <v>0</v>
      </c>
      <c r="FU56" s="134">
        <v>0</v>
      </c>
      <c r="FV56" s="225"/>
      <c r="FW56" s="225">
        <v>46.5</v>
      </c>
      <c r="FX56" s="226">
        <f t="shared" si="1204"/>
        <v>0</v>
      </c>
      <c r="FY56" s="134">
        <v>0</v>
      </c>
      <c r="FZ56" s="225"/>
      <c r="GA56" s="225">
        <v>46.5</v>
      </c>
      <c r="GB56" s="226">
        <f t="shared" si="1205"/>
        <v>0</v>
      </c>
      <c r="GC56" s="134">
        <v>0</v>
      </c>
      <c r="GD56" s="225"/>
      <c r="GE56" s="225">
        <v>46.5</v>
      </c>
      <c r="GF56" s="226">
        <f t="shared" si="1206"/>
        <v>0</v>
      </c>
      <c r="GG56" s="134">
        <v>0</v>
      </c>
      <c r="GH56" s="225"/>
      <c r="GI56" s="225">
        <v>46.5</v>
      </c>
      <c r="GJ56" s="226">
        <f t="shared" si="1207"/>
        <v>0</v>
      </c>
      <c r="GK56" s="134">
        <v>0</v>
      </c>
      <c r="GL56" s="225"/>
      <c r="GM56" s="225">
        <v>46.5</v>
      </c>
      <c r="GN56" s="226">
        <f t="shared" si="951"/>
        <v>0</v>
      </c>
      <c r="GO56" s="134">
        <v>0</v>
      </c>
      <c r="GP56" s="225"/>
      <c r="GQ56" s="225">
        <v>46.5</v>
      </c>
      <c r="GR56" s="226">
        <f t="shared" si="1208"/>
        <v>0</v>
      </c>
      <c r="GS56" s="134">
        <v>0</v>
      </c>
      <c r="GT56" s="225"/>
      <c r="GU56" s="225">
        <v>46.5</v>
      </c>
      <c r="GV56" s="226">
        <f t="shared" si="1209"/>
        <v>0</v>
      </c>
      <c r="GW56" s="134">
        <v>0</v>
      </c>
      <c r="GX56" s="225"/>
      <c r="GY56" s="225">
        <v>46.5</v>
      </c>
      <c r="GZ56" s="226">
        <f t="shared" si="1210"/>
        <v>0</v>
      </c>
      <c r="HA56" s="134"/>
      <c r="HB56" s="225"/>
      <c r="HC56" s="225">
        <v>46.5</v>
      </c>
      <c r="HD56" s="226">
        <f t="shared" si="1211"/>
        <v>0</v>
      </c>
      <c r="HE56" s="225"/>
      <c r="HF56" s="225">
        <v>46.5</v>
      </c>
      <c r="HG56" s="226">
        <f t="shared" si="1212"/>
        <v>0</v>
      </c>
      <c r="HH56" s="225"/>
      <c r="HI56" s="225">
        <v>46.5</v>
      </c>
      <c r="HJ56" s="226">
        <f t="shared" si="1215"/>
        <v>0</v>
      </c>
      <c r="HK56" s="226"/>
      <c r="HL56" s="226">
        <v>46.5</v>
      </c>
      <c r="HM56" s="226">
        <v>0</v>
      </c>
      <c r="HN56" s="253">
        <v>0</v>
      </c>
      <c r="HO56" s="253">
        <v>0</v>
      </c>
      <c r="HP56" s="253">
        <v>0</v>
      </c>
      <c r="HQ56" s="253">
        <v>0</v>
      </c>
      <c r="HR56" s="253">
        <v>0</v>
      </c>
      <c r="HS56" s="253">
        <v>0</v>
      </c>
      <c r="HT56" s="253">
        <v>0</v>
      </c>
      <c r="HU56" s="253">
        <v>0</v>
      </c>
      <c r="HV56" s="253">
        <v>0</v>
      </c>
      <c r="HW56" s="253">
        <v>0</v>
      </c>
      <c r="HX56" s="253">
        <v>0</v>
      </c>
      <c r="HY56" s="253">
        <v>0</v>
      </c>
      <c r="HZ56" s="253">
        <v>0</v>
      </c>
      <c r="IA56" s="253">
        <v>0</v>
      </c>
      <c r="IB56" s="253">
        <v>0</v>
      </c>
      <c r="IC56" s="253">
        <v>0</v>
      </c>
      <c r="ID56" s="253">
        <v>0</v>
      </c>
      <c r="IE56" s="253">
        <v>0</v>
      </c>
      <c r="IF56" s="253">
        <v>0</v>
      </c>
      <c r="IG56" s="253">
        <v>0</v>
      </c>
      <c r="IH56" s="253">
        <v>0</v>
      </c>
      <c r="II56" s="253">
        <v>0</v>
      </c>
      <c r="IJ56" s="253">
        <v>0</v>
      </c>
      <c r="IK56" s="253">
        <v>0</v>
      </c>
      <c r="IL56" s="253">
        <v>0</v>
      </c>
      <c r="IM56" s="253">
        <v>0</v>
      </c>
      <c r="IN56" s="253">
        <v>0</v>
      </c>
      <c r="IO56" s="253">
        <v>0</v>
      </c>
      <c r="IP56" s="253">
        <v>0</v>
      </c>
      <c r="IQ56" s="253">
        <v>0</v>
      </c>
      <c r="IR56" s="253">
        <v>0</v>
      </c>
      <c r="IS56" s="253">
        <v>0</v>
      </c>
      <c r="IT56" s="253">
        <v>0</v>
      </c>
      <c r="IU56" s="253">
        <v>0</v>
      </c>
      <c r="IV56" s="253">
        <v>0</v>
      </c>
      <c r="IW56" s="253">
        <v>0</v>
      </c>
      <c r="IX56" s="253">
        <v>0</v>
      </c>
      <c r="IY56" s="253">
        <v>0</v>
      </c>
      <c r="IZ56" s="126">
        <v>0</v>
      </c>
      <c r="JA56" s="126">
        <v>0</v>
      </c>
      <c r="JB56" s="126">
        <v>0</v>
      </c>
      <c r="JC56" s="126">
        <v>0</v>
      </c>
      <c r="JD56" s="134"/>
      <c r="JE56" s="225"/>
      <c r="JF56" s="134"/>
      <c r="JG56" s="226">
        <f t="shared" si="1072"/>
        <v>0</v>
      </c>
      <c r="JH56" s="134"/>
      <c r="JI56" s="225"/>
      <c r="JJ56" s="134"/>
      <c r="JK56" s="226">
        <f t="shared" si="1073"/>
        <v>0</v>
      </c>
      <c r="JL56" s="134"/>
      <c r="JM56" s="225"/>
      <c r="JN56" s="134"/>
      <c r="JO56" s="226">
        <f t="shared" si="1074"/>
        <v>0</v>
      </c>
      <c r="JP56" s="134"/>
      <c r="JQ56" s="225"/>
      <c r="JR56" s="134"/>
      <c r="JS56" s="226">
        <f t="shared" si="1075"/>
        <v>0</v>
      </c>
      <c r="JT56" s="134"/>
      <c r="JU56" s="225"/>
      <c r="JV56" s="134"/>
      <c r="JW56" s="226">
        <f t="shared" si="956"/>
        <v>0</v>
      </c>
      <c r="JX56" s="134"/>
      <c r="JY56" s="225"/>
      <c r="JZ56" s="134"/>
      <c r="KA56" s="226">
        <f t="shared" si="957"/>
        <v>0</v>
      </c>
      <c r="KB56" s="134"/>
      <c r="KC56" s="134"/>
      <c r="KD56" s="134"/>
      <c r="KE56" s="226">
        <f t="shared" si="958"/>
        <v>0</v>
      </c>
      <c r="KF56" s="134"/>
      <c r="KG56" s="134"/>
      <c r="KH56" s="134"/>
      <c r="KI56" s="226">
        <f t="shared" si="959"/>
        <v>0</v>
      </c>
      <c r="KJ56" s="134"/>
      <c r="KK56" s="134"/>
      <c r="KL56" s="134"/>
      <c r="KM56" s="226">
        <f t="shared" si="960"/>
        <v>0</v>
      </c>
      <c r="KN56" s="134"/>
      <c r="KO56" s="134"/>
      <c r="KP56" s="134"/>
      <c r="KQ56" s="226">
        <f t="shared" si="961"/>
        <v>0</v>
      </c>
      <c r="KR56" s="134"/>
      <c r="KS56" s="134"/>
      <c r="KT56" s="134"/>
      <c r="KU56" s="226">
        <f t="shared" si="962"/>
        <v>0</v>
      </c>
      <c r="KV56" s="134"/>
      <c r="KW56" s="134"/>
      <c r="KX56" s="134"/>
      <c r="KY56" s="226">
        <f t="shared" si="963"/>
        <v>0</v>
      </c>
      <c r="KZ56" s="134">
        <v>0</v>
      </c>
      <c r="LA56" s="134"/>
      <c r="LB56" s="134"/>
      <c r="LC56" s="226">
        <f t="shared" si="964"/>
        <v>0</v>
      </c>
      <c r="LD56" s="134"/>
      <c r="LE56" s="134"/>
      <c r="LF56" s="134"/>
      <c r="LG56" s="226">
        <f t="shared" si="965"/>
        <v>0</v>
      </c>
      <c r="LH56" s="134"/>
      <c r="LI56" s="134"/>
      <c r="LJ56" s="134"/>
      <c r="LK56" s="226">
        <f t="shared" si="966"/>
        <v>0</v>
      </c>
      <c r="LL56" s="134"/>
      <c r="LM56" s="134"/>
      <c r="LN56" s="134"/>
      <c r="LO56" s="226">
        <f t="shared" si="1076"/>
        <v>0</v>
      </c>
      <c r="LP56" s="134"/>
      <c r="LQ56" s="134"/>
      <c r="LR56" s="134"/>
      <c r="LS56" s="226">
        <f t="shared" si="1077"/>
        <v>0</v>
      </c>
      <c r="LT56" s="134"/>
      <c r="LU56" s="134"/>
      <c r="LV56" s="134"/>
      <c r="LW56" s="226">
        <f t="shared" si="1078"/>
        <v>0</v>
      </c>
      <c r="LX56" s="134"/>
      <c r="LY56" s="134"/>
      <c r="LZ56" s="134"/>
      <c r="MA56" s="226">
        <f t="shared" si="1079"/>
        <v>0</v>
      </c>
      <c r="MB56" s="134"/>
      <c r="MC56" s="134">
        <v>46.5</v>
      </c>
      <c r="MD56" s="226">
        <f t="shared" si="1080"/>
        <v>0</v>
      </c>
      <c r="ME56" s="134"/>
      <c r="MF56" s="134">
        <v>46.5</v>
      </c>
      <c r="MG56" s="226">
        <f t="shared" si="1216"/>
        <v>0</v>
      </c>
      <c r="MH56" s="226"/>
      <c r="MI56" s="226">
        <v>46.5</v>
      </c>
      <c r="MJ56" s="226">
        <v>0</v>
      </c>
      <c r="MK56" s="253"/>
      <c r="ML56" s="253"/>
      <c r="MM56" s="253"/>
      <c r="MN56" s="253"/>
      <c r="MO56" s="253"/>
      <c r="MP56" s="253"/>
      <c r="MQ56" s="253"/>
      <c r="MR56" s="253"/>
      <c r="MS56" s="253"/>
      <c r="MT56" s="253"/>
      <c r="MU56" s="253"/>
      <c r="MV56" s="253"/>
      <c r="MW56" s="253"/>
      <c r="MX56" s="253"/>
      <c r="MY56" s="253"/>
      <c r="MZ56" s="253"/>
      <c r="NA56" s="253"/>
      <c r="NB56" s="253"/>
      <c r="NC56" s="253"/>
      <c r="ND56" s="253"/>
      <c r="NE56" s="253"/>
      <c r="NF56" s="253"/>
      <c r="NG56" s="253"/>
      <c r="NH56" s="253"/>
      <c r="NI56" s="253"/>
      <c r="NJ56" s="253"/>
      <c r="NK56" s="253"/>
      <c r="NL56" s="253"/>
      <c r="NM56" s="253"/>
      <c r="NN56" s="253"/>
      <c r="NO56" s="125"/>
      <c r="NP56" s="125"/>
      <c r="NQ56" s="125"/>
      <c r="NR56" s="125"/>
      <c r="NS56" s="125"/>
      <c r="NT56" s="125"/>
      <c r="NU56" s="125"/>
      <c r="NV56" s="125"/>
      <c r="NW56" s="125"/>
      <c r="NX56" s="125"/>
      <c r="NY56" s="125"/>
      <c r="NZ56" s="125"/>
      <c r="OA56" s="226"/>
      <c r="OB56" s="225"/>
      <c r="OC56" s="225">
        <v>0</v>
      </c>
      <c r="OD56" s="225">
        <f t="shared" si="1081"/>
        <v>0</v>
      </c>
      <c r="OE56" s="226"/>
      <c r="OF56" s="225"/>
      <c r="OG56" s="225">
        <v>0</v>
      </c>
      <c r="OH56" s="225">
        <f t="shared" si="1082"/>
        <v>0</v>
      </c>
      <c r="OI56" s="226"/>
      <c r="OJ56" s="225"/>
      <c r="OK56" s="225">
        <v>0</v>
      </c>
      <c r="OL56" s="225">
        <f t="shared" si="1083"/>
        <v>0</v>
      </c>
      <c r="OM56" s="226"/>
      <c r="ON56" s="225"/>
      <c r="OO56" s="225">
        <v>0</v>
      </c>
      <c r="OP56" s="225">
        <f t="shared" si="1084"/>
        <v>0</v>
      </c>
      <c r="OQ56" s="226"/>
      <c r="OR56" s="225"/>
      <c r="OS56" s="225">
        <v>0</v>
      </c>
      <c r="OT56" s="225">
        <f t="shared" si="971"/>
        <v>0</v>
      </c>
      <c r="OU56" s="226"/>
      <c r="OV56" s="225"/>
      <c r="OW56" s="225">
        <v>0</v>
      </c>
      <c r="OX56" s="225">
        <f t="shared" si="972"/>
        <v>0</v>
      </c>
      <c r="OY56" s="226"/>
      <c r="OZ56" s="225"/>
      <c r="PA56" s="225">
        <v>0</v>
      </c>
      <c r="PB56" s="225">
        <f t="shared" si="973"/>
        <v>0</v>
      </c>
      <c r="PC56" s="226"/>
      <c r="PD56" s="225"/>
      <c r="PE56" s="225">
        <v>0</v>
      </c>
      <c r="PF56" s="225">
        <f t="shared" si="974"/>
        <v>0</v>
      </c>
      <c r="PG56" s="226"/>
      <c r="PH56" s="225"/>
      <c r="PI56" s="225">
        <v>0</v>
      </c>
      <c r="PJ56" s="225">
        <f t="shared" si="975"/>
        <v>0</v>
      </c>
      <c r="PK56" s="226"/>
      <c r="PL56" s="225"/>
      <c r="PM56" s="225">
        <v>0</v>
      </c>
      <c r="PN56" s="225">
        <f t="shared" si="976"/>
        <v>0</v>
      </c>
      <c r="PO56" s="226"/>
      <c r="PP56" s="225"/>
      <c r="PQ56" s="225">
        <v>0</v>
      </c>
      <c r="PR56" s="225">
        <f t="shared" si="977"/>
        <v>0</v>
      </c>
      <c r="PS56" s="226"/>
      <c r="PT56" s="225"/>
      <c r="PU56" s="225">
        <v>0</v>
      </c>
      <c r="PV56" s="225">
        <f t="shared" si="978"/>
        <v>0</v>
      </c>
      <c r="PW56" s="226"/>
      <c r="PX56" s="225"/>
      <c r="PY56" s="225">
        <v>0</v>
      </c>
      <c r="PZ56" s="225">
        <f t="shared" si="979"/>
        <v>0</v>
      </c>
      <c r="QA56" s="226"/>
      <c r="QB56" s="225"/>
      <c r="QC56" s="225">
        <v>0</v>
      </c>
      <c r="QD56" s="225">
        <f t="shared" si="980"/>
        <v>0</v>
      </c>
      <c r="QE56" s="226"/>
      <c r="QF56" s="225"/>
      <c r="QG56" s="225">
        <v>0</v>
      </c>
      <c r="QH56" s="225">
        <f t="shared" si="981"/>
        <v>0</v>
      </c>
      <c r="QI56" s="226"/>
      <c r="QJ56" s="225"/>
      <c r="QK56" s="225">
        <v>0</v>
      </c>
      <c r="QL56" s="225">
        <f t="shared" si="1085"/>
        <v>0</v>
      </c>
      <c r="QM56" s="226"/>
      <c r="QN56" s="225"/>
      <c r="QO56" s="225">
        <v>0</v>
      </c>
      <c r="QP56" s="225">
        <f t="shared" si="1086"/>
        <v>0</v>
      </c>
      <c r="QQ56" s="226"/>
      <c r="QR56" s="225"/>
      <c r="QS56" s="225">
        <v>0</v>
      </c>
      <c r="QT56" s="225">
        <f t="shared" si="1087"/>
        <v>0</v>
      </c>
      <c r="QU56" s="226"/>
      <c r="QV56" s="225"/>
      <c r="QW56" s="225">
        <v>0</v>
      </c>
      <c r="QX56" s="225">
        <f t="shared" si="1088"/>
        <v>0</v>
      </c>
      <c r="QY56" s="225"/>
      <c r="QZ56" s="225">
        <v>0</v>
      </c>
      <c r="RA56" s="225">
        <f t="shared" si="1089"/>
        <v>0</v>
      </c>
      <c r="RB56" s="225"/>
      <c r="RC56" s="225">
        <v>0</v>
      </c>
      <c r="RD56" s="225">
        <f t="shared" si="1090"/>
        <v>0</v>
      </c>
      <c r="RE56" s="225"/>
      <c r="RF56" s="225">
        <v>0</v>
      </c>
      <c r="RG56" s="225">
        <v>0</v>
      </c>
      <c r="RH56" s="253"/>
      <c r="RI56" s="253"/>
      <c r="RJ56" s="253"/>
      <c r="RK56" s="253"/>
      <c r="RL56" s="253"/>
      <c r="RM56" s="253"/>
      <c r="RN56" s="253"/>
      <c r="RO56" s="253"/>
      <c r="RP56" s="253"/>
      <c r="RQ56" s="253"/>
      <c r="RR56" s="253"/>
      <c r="RS56" s="253"/>
      <c r="RT56" s="253"/>
      <c r="RU56" s="253"/>
      <c r="RV56" s="253"/>
      <c r="RW56" s="253"/>
      <c r="RX56" s="253"/>
      <c r="RY56" s="253"/>
      <c r="RZ56" s="253"/>
      <c r="SA56" s="253"/>
      <c r="SB56" s="253"/>
      <c r="SC56" s="253"/>
      <c r="SD56" s="253"/>
      <c r="SE56" s="253"/>
      <c r="SF56" s="253"/>
      <c r="SG56" s="253"/>
      <c r="SH56" s="253"/>
      <c r="SI56" s="253"/>
      <c r="SJ56" s="253"/>
      <c r="SK56" s="253"/>
      <c r="SL56" s="125"/>
      <c r="SM56" s="125"/>
      <c r="SN56" s="125"/>
      <c r="SO56" s="125"/>
      <c r="SP56" s="125"/>
      <c r="SQ56" s="125"/>
      <c r="SR56" s="125"/>
      <c r="SS56" s="125"/>
      <c r="ST56" s="125"/>
      <c r="SU56" s="125"/>
      <c r="SV56" s="125"/>
      <c r="SW56" s="125"/>
      <c r="SX56" s="226"/>
      <c r="SY56" s="240">
        <v>0</v>
      </c>
      <c r="SZ56" s="124">
        <v>61.6</v>
      </c>
      <c r="TA56" s="226">
        <f t="shared" si="1091"/>
        <v>0</v>
      </c>
      <c r="TB56" s="226"/>
      <c r="TC56" s="240">
        <v>0</v>
      </c>
      <c r="TD56" s="124">
        <v>61.6</v>
      </c>
      <c r="TE56" s="226">
        <f t="shared" si="1092"/>
        <v>0</v>
      </c>
      <c r="TF56" s="226"/>
      <c r="TG56" s="240">
        <v>0</v>
      </c>
      <c r="TH56" s="124">
        <v>61.6</v>
      </c>
      <c r="TI56" s="226">
        <f t="shared" si="1093"/>
        <v>0</v>
      </c>
      <c r="TJ56" s="226"/>
      <c r="TK56" s="240">
        <v>0</v>
      </c>
      <c r="TL56" s="124">
        <v>61.6</v>
      </c>
      <c r="TM56" s="226">
        <f t="shared" si="1094"/>
        <v>0</v>
      </c>
      <c r="TN56" s="226"/>
      <c r="TO56" s="240">
        <v>0</v>
      </c>
      <c r="TP56" s="124">
        <v>61.6</v>
      </c>
      <c r="TQ56" s="226">
        <f t="shared" si="986"/>
        <v>0</v>
      </c>
      <c r="TR56" s="226"/>
      <c r="TS56" s="240">
        <v>0</v>
      </c>
      <c r="TT56" s="124">
        <v>61.6</v>
      </c>
      <c r="TU56" s="226">
        <f t="shared" si="987"/>
        <v>0</v>
      </c>
      <c r="TV56" s="226"/>
      <c r="TW56" s="240">
        <v>0</v>
      </c>
      <c r="TX56" s="124">
        <v>61.6</v>
      </c>
      <c r="TY56" s="226">
        <f t="shared" si="988"/>
        <v>0</v>
      </c>
      <c r="TZ56" s="226"/>
      <c r="UA56" s="219">
        <v>0</v>
      </c>
      <c r="UB56" s="124">
        <v>61.6</v>
      </c>
      <c r="UC56" s="226">
        <f t="shared" si="989"/>
        <v>0</v>
      </c>
      <c r="UD56" s="226"/>
      <c r="UE56" s="219">
        <v>0</v>
      </c>
      <c r="UF56" s="124">
        <v>61.6</v>
      </c>
      <c r="UG56" s="226">
        <f t="shared" si="990"/>
        <v>0</v>
      </c>
      <c r="UH56" s="226">
        <v>22.501999999999999</v>
      </c>
      <c r="UI56" s="219">
        <v>0</v>
      </c>
      <c r="UJ56" s="124">
        <v>61.6</v>
      </c>
      <c r="UK56" s="226">
        <f t="shared" si="991"/>
        <v>0</v>
      </c>
      <c r="UL56" s="226"/>
      <c r="UM56" s="219">
        <v>0</v>
      </c>
      <c r="UN56" s="124">
        <v>61.6</v>
      </c>
      <c r="UO56" s="226">
        <f t="shared" si="992"/>
        <v>0</v>
      </c>
      <c r="UP56" s="226"/>
      <c r="UQ56" s="207">
        <v>0</v>
      </c>
      <c r="UR56" s="124">
        <v>61.6</v>
      </c>
      <c r="US56" s="226">
        <f t="shared" si="993"/>
        <v>0</v>
      </c>
      <c r="UT56" s="226"/>
      <c r="UU56" s="207">
        <v>0</v>
      </c>
      <c r="UV56" s="124">
        <v>61.6</v>
      </c>
      <c r="UW56" s="226">
        <f t="shared" si="994"/>
        <v>0</v>
      </c>
      <c r="UX56" s="226"/>
      <c r="UY56" s="207">
        <v>0</v>
      </c>
      <c r="UZ56" s="124">
        <v>61.6</v>
      </c>
      <c r="VA56" s="226">
        <f t="shared" si="995"/>
        <v>0</v>
      </c>
      <c r="VB56" s="226"/>
      <c r="VC56" s="207">
        <v>0</v>
      </c>
      <c r="VD56" s="124">
        <v>61.6</v>
      </c>
      <c r="VE56" s="226">
        <f t="shared" si="996"/>
        <v>0</v>
      </c>
      <c r="VF56" s="226">
        <v>2.7</v>
      </c>
      <c r="VG56" s="207">
        <v>0</v>
      </c>
      <c r="VH56" s="124">
        <v>61.6</v>
      </c>
      <c r="VI56" s="226">
        <f t="shared" si="1095"/>
        <v>0</v>
      </c>
      <c r="VJ56" s="226">
        <v>4.5</v>
      </c>
      <c r="VK56" s="208">
        <v>0</v>
      </c>
      <c r="VL56" s="124">
        <v>61.6</v>
      </c>
      <c r="VM56" s="226">
        <f t="shared" si="1096"/>
        <v>0</v>
      </c>
      <c r="VN56" s="226">
        <v>7.2009999999999996</v>
      </c>
      <c r="VO56" s="208">
        <v>0</v>
      </c>
      <c r="VP56" s="124">
        <v>61.6</v>
      </c>
      <c r="VQ56" s="226">
        <f t="shared" si="1097"/>
        <v>0</v>
      </c>
      <c r="VR56" s="226"/>
      <c r="VS56" s="208">
        <v>0</v>
      </c>
      <c r="VT56" s="124">
        <v>61.6</v>
      </c>
      <c r="VU56" s="226">
        <f t="shared" si="1098"/>
        <v>0</v>
      </c>
      <c r="VV56" s="225">
        <v>0</v>
      </c>
      <c r="VW56" s="124">
        <v>61.6</v>
      </c>
      <c r="VX56" s="226">
        <f t="shared" si="1099"/>
        <v>0</v>
      </c>
      <c r="VY56" s="225">
        <v>0</v>
      </c>
      <c r="VZ56" s="124">
        <v>38.59656919384944</v>
      </c>
      <c r="WA56" s="226">
        <f t="shared" si="1100"/>
        <v>0</v>
      </c>
      <c r="WB56" s="226">
        <v>0</v>
      </c>
      <c r="WC56" s="226">
        <v>44.98</v>
      </c>
      <c r="WD56" s="226">
        <v>0</v>
      </c>
      <c r="WE56" s="253"/>
      <c r="WF56" s="253"/>
      <c r="WG56" s="253"/>
      <c r="WH56" s="253"/>
      <c r="WI56" s="253"/>
      <c r="WJ56" s="253"/>
      <c r="WK56" s="253"/>
      <c r="WL56" s="253"/>
      <c r="WM56" s="253"/>
      <c r="WN56" s="253"/>
      <c r="WO56" s="253"/>
      <c r="WP56" s="253"/>
      <c r="WQ56" s="253"/>
      <c r="WR56" s="253"/>
      <c r="WS56" s="253"/>
      <c r="WT56" s="253"/>
      <c r="WU56" s="253"/>
      <c r="WV56" s="253"/>
      <c r="WW56" s="253"/>
      <c r="WX56" s="253"/>
      <c r="WY56" s="253"/>
      <c r="WZ56" s="253"/>
      <c r="XA56" s="253"/>
      <c r="XB56" s="253"/>
      <c r="XC56" s="253"/>
      <c r="XD56" s="253"/>
      <c r="XE56" s="253"/>
      <c r="XF56" s="253"/>
      <c r="XG56" s="253"/>
      <c r="XH56" s="253"/>
      <c r="XI56" s="125"/>
      <c r="XJ56" s="125"/>
      <c r="XK56" s="125"/>
      <c r="XL56" s="125"/>
      <c r="XM56" s="125"/>
      <c r="XN56" s="125"/>
      <c r="XO56" s="125"/>
      <c r="XP56" s="125"/>
      <c r="XQ56" s="125">
        <v>22.501999999999999</v>
      </c>
      <c r="XR56" s="125">
        <v>868.5</v>
      </c>
      <c r="XS56" s="125"/>
      <c r="XT56" s="125"/>
      <c r="XU56" s="226"/>
      <c r="XV56" s="226"/>
      <c r="XW56" s="226"/>
      <c r="XX56" s="208">
        <f t="shared" si="1101"/>
        <v>0</v>
      </c>
      <c r="XY56" s="226"/>
      <c r="XZ56" s="226"/>
      <c r="YA56" s="226"/>
      <c r="YB56" s="208">
        <f t="shared" si="1102"/>
        <v>0</v>
      </c>
      <c r="YC56" s="226"/>
      <c r="YD56" s="226"/>
      <c r="YE56" s="226"/>
      <c r="YF56" s="208">
        <f t="shared" si="1103"/>
        <v>0</v>
      </c>
      <c r="YG56" s="226"/>
      <c r="YH56" s="226"/>
      <c r="YI56" s="226"/>
      <c r="YJ56" s="208">
        <f t="shared" si="1104"/>
        <v>0</v>
      </c>
      <c r="YK56" s="226"/>
      <c r="YL56" s="226"/>
      <c r="YM56" s="226"/>
      <c r="YN56" s="208">
        <f t="shared" si="1001"/>
        <v>0</v>
      </c>
      <c r="YO56" s="226"/>
      <c r="YP56" s="226"/>
      <c r="YQ56" s="226"/>
      <c r="YR56" s="208">
        <f t="shared" si="1002"/>
        <v>0</v>
      </c>
      <c r="YS56" s="226"/>
      <c r="YT56" s="226"/>
      <c r="YU56" s="226"/>
      <c r="YV56" s="208">
        <f t="shared" si="1003"/>
        <v>0</v>
      </c>
      <c r="YW56" s="226"/>
      <c r="YX56" s="226"/>
      <c r="YY56" s="226"/>
      <c r="YZ56" s="208">
        <f t="shared" si="1004"/>
        <v>0</v>
      </c>
      <c r="ZA56" s="226"/>
      <c r="ZB56" s="226"/>
      <c r="ZC56" s="226"/>
      <c r="ZD56" s="208">
        <f t="shared" si="1005"/>
        <v>0</v>
      </c>
      <c r="ZE56" s="226"/>
      <c r="ZF56" s="226"/>
      <c r="ZG56" s="226"/>
      <c r="ZH56" s="208">
        <f t="shared" si="1006"/>
        <v>0</v>
      </c>
      <c r="ZI56" s="226"/>
      <c r="ZJ56" s="225"/>
      <c r="ZK56" s="225"/>
      <c r="ZL56" s="208">
        <f t="shared" si="1007"/>
        <v>0</v>
      </c>
      <c r="ZM56" s="226"/>
      <c r="ZN56" s="225"/>
      <c r="ZO56" s="225"/>
      <c r="ZP56" s="208">
        <f t="shared" si="1008"/>
        <v>0</v>
      </c>
      <c r="ZQ56" s="226"/>
      <c r="ZR56" s="225"/>
      <c r="ZS56" s="225"/>
      <c r="ZT56" s="208">
        <f t="shared" si="1009"/>
        <v>0</v>
      </c>
      <c r="ZU56" s="226"/>
      <c r="ZV56" s="225"/>
      <c r="ZW56" s="225"/>
      <c r="ZX56" s="208">
        <f t="shared" si="1010"/>
        <v>0</v>
      </c>
      <c r="ZY56" s="226"/>
      <c r="ZZ56" s="225"/>
      <c r="AAA56" s="225"/>
      <c r="AAB56" s="208">
        <f t="shared" si="1011"/>
        <v>0</v>
      </c>
      <c r="AAC56" s="226"/>
      <c r="AAD56" s="225"/>
      <c r="AAE56" s="225"/>
      <c r="AAF56" s="208">
        <f t="shared" si="1105"/>
        <v>0</v>
      </c>
      <c r="AAG56" s="226"/>
      <c r="AAH56" s="225"/>
      <c r="AAI56" s="225"/>
      <c r="AAJ56" s="208">
        <f t="shared" si="1106"/>
        <v>0</v>
      </c>
      <c r="AAK56" s="226"/>
      <c r="AAL56" s="225"/>
      <c r="AAM56" s="225"/>
      <c r="AAN56" s="208">
        <f t="shared" si="1107"/>
        <v>0</v>
      </c>
      <c r="AAO56" s="226"/>
      <c r="AAP56" s="225"/>
      <c r="AAQ56" s="225"/>
      <c r="AAR56" s="208">
        <f t="shared" si="1108"/>
        <v>0</v>
      </c>
      <c r="AAS56" s="225"/>
      <c r="AAT56" s="225"/>
      <c r="AAU56" s="208">
        <f t="shared" si="1109"/>
        <v>0</v>
      </c>
      <c r="AAV56" s="225"/>
      <c r="AAW56" s="225"/>
      <c r="AAX56" s="226">
        <f t="shared" si="1110"/>
        <v>0</v>
      </c>
      <c r="AAY56" s="226"/>
      <c r="AAZ56" s="226"/>
      <c r="ABA56" s="226">
        <v>0</v>
      </c>
      <c r="ABB56" s="253"/>
      <c r="ABC56" s="253"/>
      <c r="ABD56" s="253"/>
      <c r="ABE56" s="253"/>
      <c r="ABF56" s="253"/>
      <c r="ABG56" s="253"/>
      <c r="ABH56" s="253"/>
      <c r="ABI56" s="253"/>
      <c r="ABJ56" s="253"/>
      <c r="ABK56" s="253"/>
      <c r="ABL56" s="253"/>
      <c r="ABM56" s="253"/>
      <c r="ABN56" s="253"/>
      <c r="ABO56" s="253"/>
      <c r="ABP56" s="253"/>
      <c r="ABQ56" s="253"/>
      <c r="ABR56" s="253"/>
      <c r="ABS56" s="253"/>
      <c r="ABT56" s="253"/>
      <c r="ABU56" s="253"/>
      <c r="ABV56" s="253"/>
      <c r="ABW56" s="253"/>
      <c r="ABX56" s="253"/>
      <c r="ABY56" s="253"/>
      <c r="ABZ56" s="253"/>
      <c r="ACA56" s="253"/>
      <c r="ACB56" s="253"/>
      <c r="ACC56" s="253"/>
      <c r="ACD56" s="253"/>
      <c r="ACE56" s="253"/>
      <c r="ACF56" s="126"/>
      <c r="ACG56" s="126"/>
      <c r="ACH56" s="126"/>
      <c r="ACI56" s="126"/>
      <c r="ACJ56" s="126"/>
      <c r="ACK56" s="126"/>
      <c r="ACL56" s="126"/>
      <c r="ACM56" s="126"/>
      <c r="ACN56" s="126"/>
      <c r="ACO56" s="126"/>
      <c r="ACP56" s="126"/>
      <c r="ACQ56" s="126"/>
      <c r="ACR56" s="134">
        <v>0</v>
      </c>
      <c r="ACS56" s="227"/>
      <c r="ACT56" s="225">
        <v>51.996148433449378</v>
      </c>
      <c r="ACU56" s="226">
        <f t="shared" si="1111"/>
        <v>0</v>
      </c>
      <c r="ACV56" s="134">
        <v>0</v>
      </c>
      <c r="ACW56" s="227"/>
      <c r="ACX56" s="225">
        <v>51.996148433449378</v>
      </c>
      <c r="ACY56" s="226">
        <f t="shared" si="1112"/>
        <v>0</v>
      </c>
      <c r="ACZ56" s="134">
        <v>0</v>
      </c>
      <c r="ADA56" s="227"/>
      <c r="ADB56" s="225">
        <v>51.996148433449378</v>
      </c>
      <c r="ADC56" s="226">
        <f t="shared" si="1113"/>
        <v>0</v>
      </c>
      <c r="ADD56" s="134">
        <v>0</v>
      </c>
      <c r="ADE56" s="227"/>
      <c r="ADF56" s="225">
        <v>51.996148433449378</v>
      </c>
      <c r="ADG56" s="226">
        <f t="shared" si="1114"/>
        <v>0</v>
      </c>
      <c r="ADH56" s="134">
        <v>0</v>
      </c>
      <c r="ADI56" s="225"/>
      <c r="ADJ56" s="225">
        <v>51.996148433449378</v>
      </c>
      <c r="ADK56" s="226">
        <f t="shared" si="1016"/>
        <v>0</v>
      </c>
      <c r="ADL56" s="134">
        <v>0</v>
      </c>
      <c r="ADM56" s="225"/>
      <c r="ADN56" s="225">
        <v>51.996148433449378</v>
      </c>
      <c r="ADO56" s="226">
        <f t="shared" si="1017"/>
        <v>0</v>
      </c>
      <c r="ADP56" s="134">
        <v>0</v>
      </c>
      <c r="ADQ56" s="225"/>
      <c r="ADR56" s="225">
        <v>51.996148433449378</v>
      </c>
      <c r="ADS56" s="226">
        <f t="shared" si="1018"/>
        <v>0</v>
      </c>
      <c r="ADT56" s="134">
        <v>0</v>
      </c>
      <c r="ADU56" s="225"/>
      <c r="ADV56" s="225">
        <v>51.996148433449378</v>
      </c>
      <c r="ADW56" s="226">
        <f t="shared" si="1019"/>
        <v>0</v>
      </c>
      <c r="ADX56" s="134">
        <v>0</v>
      </c>
      <c r="ADY56" s="225"/>
      <c r="ADZ56" s="225">
        <v>51.996148433449378</v>
      </c>
      <c r="AEA56" s="226">
        <f t="shared" si="1020"/>
        <v>0</v>
      </c>
      <c r="AEB56" s="134">
        <v>13.500999999999999</v>
      </c>
      <c r="AEC56" s="225"/>
      <c r="AED56" s="225">
        <v>51.996148433449378</v>
      </c>
      <c r="AEE56" s="226">
        <f t="shared" si="1021"/>
        <v>0</v>
      </c>
      <c r="AEF56" s="134">
        <v>0</v>
      </c>
      <c r="AEG56" s="225"/>
      <c r="AEH56" s="225">
        <v>51.996148433449378</v>
      </c>
      <c r="AEI56" s="226">
        <f t="shared" si="1022"/>
        <v>0</v>
      </c>
      <c r="AEJ56" s="134">
        <v>0</v>
      </c>
      <c r="AEK56" s="225"/>
      <c r="AEL56" s="225">
        <v>51.996148433449378</v>
      </c>
      <c r="AEM56" s="226">
        <f t="shared" si="1023"/>
        <v>0</v>
      </c>
      <c r="AEN56" s="134">
        <v>0</v>
      </c>
      <c r="AEO56" s="225"/>
      <c r="AEP56" s="225">
        <v>51.996148433449378</v>
      </c>
      <c r="AEQ56" s="226">
        <f t="shared" si="1024"/>
        <v>0</v>
      </c>
      <c r="AER56" s="134">
        <v>0</v>
      </c>
      <c r="AES56" s="225"/>
      <c r="AET56" s="225">
        <v>51.996148433449378</v>
      </c>
      <c r="AEU56" s="226">
        <f t="shared" si="1025"/>
        <v>0</v>
      </c>
      <c r="AEV56" s="134">
        <v>0</v>
      </c>
      <c r="AEW56" s="225"/>
      <c r="AEX56" s="225">
        <v>51.996148433449378</v>
      </c>
      <c r="AEY56" s="226">
        <f t="shared" si="1026"/>
        <v>0</v>
      </c>
      <c r="AEZ56" s="134">
        <v>0</v>
      </c>
      <c r="AFA56" s="225"/>
      <c r="AFB56" s="225">
        <v>51.996148433449378</v>
      </c>
      <c r="AFC56" s="226">
        <f t="shared" si="1115"/>
        <v>0</v>
      </c>
      <c r="AFD56" s="134">
        <v>0</v>
      </c>
      <c r="AFE56" s="225"/>
      <c r="AFF56" s="225">
        <v>51.996148433449378</v>
      </c>
      <c r="AFG56" s="226">
        <f t="shared" si="1116"/>
        <v>0</v>
      </c>
      <c r="AFH56" s="134">
        <v>523.85199999999998</v>
      </c>
      <c r="AFI56" s="225"/>
      <c r="AFJ56" s="225">
        <v>51.996148433449378</v>
      </c>
      <c r="AFK56" s="226">
        <f t="shared" si="1117"/>
        <v>0</v>
      </c>
      <c r="AFL56" s="134"/>
      <c r="AFM56" s="225"/>
      <c r="AFN56" s="225">
        <v>51.996148433449378</v>
      </c>
      <c r="AFO56" s="226">
        <f t="shared" si="1118"/>
        <v>0</v>
      </c>
      <c r="AFP56" s="225"/>
      <c r="AFQ56" s="225">
        <v>51.996148433449378</v>
      </c>
      <c r="AFR56" s="226">
        <f t="shared" si="1119"/>
        <v>0</v>
      </c>
      <c r="AFS56" s="225">
        <v>0</v>
      </c>
      <c r="AFT56" s="225">
        <v>51.996148433449378</v>
      </c>
      <c r="AFU56" s="226">
        <f t="shared" si="1120"/>
        <v>0</v>
      </c>
      <c r="AFV56" s="226">
        <v>0</v>
      </c>
      <c r="AFW56" s="226"/>
      <c r="AFX56" s="226">
        <v>0</v>
      </c>
      <c r="AFY56" s="253">
        <v>0</v>
      </c>
      <c r="AFZ56" s="253">
        <v>0</v>
      </c>
      <c r="AGA56" s="253">
        <v>0</v>
      </c>
      <c r="AGB56" s="253">
        <v>0</v>
      </c>
      <c r="AGC56" s="253">
        <v>0</v>
      </c>
      <c r="AGD56" s="253">
        <v>0</v>
      </c>
      <c r="AGE56" s="253">
        <v>0</v>
      </c>
      <c r="AGF56" s="253">
        <v>0</v>
      </c>
      <c r="AGG56" s="253">
        <v>0</v>
      </c>
      <c r="AGH56" s="253">
        <v>0</v>
      </c>
      <c r="AGI56" s="253">
        <v>0</v>
      </c>
      <c r="AGJ56" s="253">
        <v>0</v>
      </c>
      <c r="AGK56" s="253">
        <v>0</v>
      </c>
      <c r="AGL56" s="253">
        <v>0</v>
      </c>
      <c r="AGM56" s="253">
        <v>0</v>
      </c>
      <c r="AGN56" s="253">
        <v>0</v>
      </c>
      <c r="AGO56" s="253">
        <v>0</v>
      </c>
      <c r="AGP56" s="253">
        <v>0</v>
      </c>
      <c r="AGQ56" s="253">
        <v>0</v>
      </c>
      <c r="AGR56" s="253">
        <v>0</v>
      </c>
      <c r="AGS56" s="253">
        <v>0</v>
      </c>
      <c r="AGT56" s="253">
        <v>0</v>
      </c>
      <c r="AGU56" s="253">
        <v>0</v>
      </c>
      <c r="AGV56" s="253">
        <v>0</v>
      </c>
      <c r="AGW56" s="253">
        <v>0</v>
      </c>
      <c r="AGX56" s="253">
        <v>0</v>
      </c>
      <c r="AGY56" s="253">
        <v>0</v>
      </c>
      <c r="AGZ56" s="253">
        <v>0</v>
      </c>
      <c r="AHA56" s="253">
        <v>0</v>
      </c>
      <c r="AHB56" s="253">
        <v>0</v>
      </c>
      <c r="AHC56" s="126">
        <v>0</v>
      </c>
      <c r="AHD56" s="126">
        <v>0</v>
      </c>
      <c r="AHE56" s="126">
        <v>0</v>
      </c>
      <c r="AHF56" s="126">
        <v>0</v>
      </c>
      <c r="AHG56" s="126">
        <v>0</v>
      </c>
      <c r="AHH56" s="126">
        <v>0</v>
      </c>
      <c r="AHI56" s="126">
        <v>0</v>
      </c>
      <c r="AHJ56" s="126">
        <v>0</v>
      </c>
      <c r="AHK56" s="126">
        <v>13.500999999999999</v>
      </c>
      <c r="AHL56" s="126">
        <v>702</v>
      </c>
      <c r="AHM56" s="126">
        <v>0</v>
      </c>
      <c r="AHN56" s="126">
        <v>0</v>
      </c>
      <c r="AHO56" s="134">
        <f t="shared" si="12"/>
        <v>0</v>
      </c>
      <c r="AHP56" s="127">
        <f t="shared" si="13"/>
        <v>0</v>
      </c>
      <c r="AHQ56" s="127">
        <f t="shared" si="14"/>
        <v>0</v>
      </c>
      <c r="AHR56" s="134">
        <f t="shared" si="15"/>
        <v>0</v>
      </c>
      <c r="AHS56" s="127">
        <f t="shared" si="16"/>
        <v>0</v>
      </c>
      <c r="AHT56" s="127">
        <f t="shared" si="756"/>
        <v>0</v>
      </c>
      <c r="AHU56" s="134">
        <f t="shared" si="757"/>
        <v>0</v>
      </c>
      <c r="AHV56" s="127">
        <f t="shared" si="758"/>
        <v>0</v>
      </c>
      <c r="AHW56" s="127">
        <f t="shared" si="759"/>
        <v>0</v>
      </c>
      <c r="AHX56" s="134">
        <v>0</v>
      </c>
      <c r="AHY56" s="127">
        <f t="shared" si="760"/>
        <v>0</v>
      </c>
      <c r="AHZ56" s="127">
        <f t="shared" si="656"/>
        <v>0</v>
      </c>
      <c r="AIA56" s="134">
        <f t="shared" si="1121"/>
        <v>0</v>
      </c>
      <c r="AIB56" s="127">
        <f t="shared" si="1122"/>
        <v>0</v>
      </c>
      <c r="AIC56" s="127">
        <f t="shared" si="1123"/>
        <v>0</v>
      </c>
      <c r="AID56" s="131">
        <f t="shared" si="1124"/>
        <v>0</v>
      </c>
      <c r="AIE56" s="127">
        <f t="shared" si="1125"/>
        <v>0</v>
      </c>
      <c r="AIF56" s="127">
        <f t="shared" si="1126"/>
        <v>0</v>
      </c>
      <c r="AIG56" s="131">
        <f t="shared" si="1127"/>
        <v>0</v>
      </c>
      <c r="AIH56" s="127">
        <f t="shared" si="1128"/>
        <v>0</v>
      </c>
      <c r="AII56" s="127">
        <f t="shared" si="1129"/>
        <v>0</v>
      </c>
      <c r="AIJ56" s="131">
        <f t="shared" si="1130"/>
        <v>0</v>
      </c>
      <c r="AIK56" s="127">
        <f t="shared" si="1131"/>
        <v>0</v>
      </c>
      <c r="AIL56" s="127">
        <f t="shared" si="1132"/>
        <v>0</v>
      </c>
      <c r="AIM56" s="131">
        <f t="shared" si="1133"/>
        <v>0</v>
      </c>
      <c r="AIN56" s="127">
        <f t="shared" si="1134"/>
        <v>0</v>
      </c>
      <c r="AIO56" s="127">
        <f t="shared" si="1135"/>
        <v>0</v>
      </c>
      <c r="AIP56" s="131">
        <f t="shared" si="1136"/>
        <v>36.003</v>
      </c>
      <c r="AIQ56" s="127">
        <f t="shared" si="1137"/>
        <v>0</v>
      </c>
      <c r="AIR56" s="127">
        <f t="shared" si="1138"/>
        <v>0</v>
      </c>
      <c r="AIS56" s="131">
        <f t="shared" si="1139"/>
        <v>0</v>
      </c>
      <c r="AIT56" s="127">
        <f t="shared" si="1140"/>
        <v>0</v>
      </c>
      <c r="AIU56" s="127">
        <f t="shared" si="1141"/>
        <v>0</v>
      </c>
      <c r="AIV56" s="131">
        <f t="shared" si="1142"/>
        <v>0</v>
      </c>
      <c r="AIW56" s="127">
        <f t="shared" si="1143"/>
        <v>0</v>
      </c>
      <c r="AIX56" s="127">
        <f t="shared" si="1144"/>
        <v>0</v>
      </c>
      <c r="AIY56" s="131">
        <f t="shared" si="1145"/>
        <v>0</v>
      </c>
      <c r="AIZ56" s="151">
        <f t="shared" si="1146"/>
        <v>0</v>
      </c>
      <c r="AJA56" s="127">
        <f t="shared" si="1147"/>
        <v>0</v>
      </c>
      <c r="AJB56" s="131">
        <f t="shared" si="1148"/>
        <v>0</v>
      </c>
      <c r="AJC56" s="127">
        <f t="shared" si="1149"/>
        <v>0</v>
      </c>
      <c r="AJD56" s="127">
        <f t="shared" si="1150"/>
        <v>0</v>
      </c>
      <c r="AJE56" s="131">
        <f t="shared" si="1151"/>
        <v>0</v>
      </c>
      <c r="AJF56" s="127">
        <f t="shared" si="1152"/>
        <v>0</v>
      </c>
      <c r="AJG56" s="127">
        <f t="shared" si="1153"/>
        <v>0</v>
      </c>
      <c r="AJH56" s="131">
        <f t="shared" si="1154"/>
        <v>2.7</v>
      </c>
      <c r="AJI56" s="127">
        <f t="shared" si="1155"/>
        <v>0</v>
      </c>
      <c r="AJJ56" s="127">
        <f t="shared" si="1156"/>
        <v>0</v>
      </c>
      <c r="AJK56" s="131">
        <f t="shared" si="1157"/>
        <v>4.5</v>
      </c>
      <c r="AJL56" s="127">
        <f t="shared" si="1158"/>
        <v>0</v>
      </c>
      <c r="AJM56" s="127">
        <f t="shared" si="1159"/>
        <v>0</v>
      </c>
      <c r="AJN56" s="131">
        <f t="shared" si="1160"/>
        <v>531.053</v>
      </c>
      <c r="AJO56" s="127">
        <f t="shared" si="1161"/>
        <v>0</v>
      </c>
      <c r="AJP56" s="127">
        <f t="shared" si="1162"/>
        <v>0</v>
      </c>
      <c r="AJQ56" s="131">
        <f t="shared" si="1163"/>
        <v>0</v>
      </c>
      <c r="AJR56" s="127">
        <f t="shared" si="1164"/>
        <v>0</v>
      </c>
      <c r="AJS56" s="127">
        <f t="shared" si="1165"/>
        <v>0</v>
      </c>
      <c r="AJT56" s="127">
        <f t="shared" si="1166"/>
        <v>0</v>
      </c>
      <c r="AJU56" s="127">
        <f t="shared" si="1213"/>
        <v>0</v>
      </c>
      <c r="AJV56" s="127">
        <f>CG56+HH56+ME56+RB56+VY56+AAV56+AFS56</f>
        <v>0</v>
      </c>
      <c r="AJW56" s="127">
        <f>CI56+HJ56+MG56+RD56+WA56+AAX56+AFU56</f>
        <v>0</v>
      </c>
      <c r="AJX56" s="127">
        <v>0</v>
      </c>
      <c r="AJY56" s="127">
        <v>0</v>
      </c>
      <c r="AJZ56" s="128">
        <f t="shared" si="42"/>
        <v>0</v>
      </c>
      <c r="AKA56" s="128">
        <f t="shared" si="43"/>
        <v>0</v>
      </c>
      <c r="AKB56" s="128">
        <v>0</v>
      </c>
      <c r="AKC56" s="128">
        <v>0</v>
      </c>
      <c r="AKD56" s="128">
        <v>0</v>
      </c>
      <c r="AKE56" s="128">
        <v>0</v>
      </c>
      <c r="AKF56" s="128">
        <f t="shared" si="761"/>
        <v>0</v>
      </c>
      <c r="AKG56" s="128">
        <f t="shared" si="762"/>
        <v>0</v>
      </c>
      <c r="AKH56" s="128">
        <f t="shared" si="763"/>
        <v>0</v>
      </c>
      <c r="AKI56" s="128">
        <f t="shared" si="1027"/>
        <v>0</v>
      </c>
      <c r="AKJ56" s="128">
        <v>0</v>
      </c>
      <c r="AKK56" s="128">
        <v>0</v>
      </c>
      <c r="AKL56" s="128">
        <f t="shared" si="1167"/>
        <v>0</v>
      </c>
      <c r="AKM56" s="128">
        <f t="shared" si="1168"/>
        <v>0</v>
      </c>
      <c r="AKN56" s="128">
        <f t="shared" si="1169"/>
        <v>0</v>
      </c>
      <c r="AKO56" s="128">
        <f t="shared" si="1170"/>
        <v>0</v>
      </c>
      <c r="AKP56" s="128">
        <f t="shared" si="1171"/>
        <v>0</v>
      </c>
      <c r="AKQ56" s="128">
        <f t="shared" si="1172"/>
        <v>0</v>
      </c>
      <c r="AKR56" s="128">
        <f t="shared" si="1173"/>
        <v>0</v>
      </c>
      <c r="AKS56" s="128">
        <f t="shared" si="1174"/>
        <v>0</v>
      </c>
      <c r="AKT56" s="128">
        <f t="shared" si="1175"/>
        <v>0</v>
      </c>
      <c r="AKU56" s="128">
        <f t="shared" si="1176"/>
        <v>0</v>
      </c>
      <c r="AKV56" s="128">
        <f t="shared" si="1177"/>
        <v>0</v>
      </c>
      <c r="AKW56" s="128">
        <f t="shared" si="1178"/>
        <v>0</v>
      </c>
      <c r="AKX56" s="128">
        <f t="shared" si="1179"/>
        <v>0</v>
      </c>
      <c r="AKY56" s="128">
        <f t="shared" si="1180"/>
        <v>0</v>
      </c>
      <c r="AKZ56" s="128">
        <f t="shared" si="1181"/>
        <v>0</v>
      </c>
      <c r="ALA56" s="128">
        <f t="shared" si="1182"/>
        <v>0</v>
      </c>
      <c r="ALB56" s="128">
        <f t="shared" si="1183"/>
        <v>0</v>
      </c>
      <c r="ALC56" s="128">
        <f t="shared" si="1184"/>
        <v>0</v>
      </c>
      <c r="ALD56" s="128">
        <f t="shared" si="1185"/>
        <v>0</v>
      </c>
      <c r="ALE56" s="128">
        <f t="shared" si="1186"/>
        <v>0</v>
      </c>
      <c r="ALF56" s="128">
        <f t="shared" si="1187"/>
        <v>0</v>
      </c>
      <c r="ALG56" s="128">
        <f t="shared" si="1188"/>
        <v>0</v>
      </c>
      <c r="ALH56" s="128">
        <f t="shared" si="1189"/>
        <v>0</v>
      </c>
      <c r="ALI56" s="128">
        <f t="shared" si="1190"/>
        <v>0</v>
      </c>
      <c r="ALJ56" s="128">
        <f t="shared" si="1191"/>
        <v>0</v>
      </c>
      <c r="ALK56" s="128">
        <f t="shared" si="1192"/>
        <v>0</v>
      </c>
      <c r="ALL56" s="128">
        <f t="shared" si="1193"/>
        <v>0</v>
      </c>
      <c r="ALM56" s="128">
        <v>36.003</v>
      </c>
      <c r="ALN56" s="128">
        <v>1570.5</v>
      </c>
      <c r="ALO56" s="128">
        <v>1570.5</v>
      </c>
      <c r="ALP56" s="128">
        <v>0</v>
      </c>
      <c r="ALQ56" s="128">
        <v>0</v>
      </c>
      <c r="ALR56" s="128">
        <v>0</v>
      </c>
    </row>
    <row r="57" spans="1:1006" s="115" customFormat="1" ht="18" customHeight="1" outlineLevel="1" x14ac:dyDescent="0.25">
      <c r="A57" s="120"/>
      <c r="B57" s="120"/>
      <c r="C57" s="297" t="s">
        <v>473</v>
      </c>
      <c r="D57" s="178"/>
      <c r="E57" s="208">
        <v>74000</v>
      </c>
      <c r="F57" s="208">
        <v>0</v>
      </c>
      <c r="G57" s="225"/>
      <c r="H57" s="225">
        <v>39.222222222222221</v>
      </c>
      <c r="I57" s="208">
        <f t="shared" si="1058"/>
        <v>0</v>
      </c>
      <c r="J57" s="208">
        <v>0</v>
      </c>
      <c r="K57" s="225"/>
      <c r="L57" s="225">
        <v>39.222222222222221</v>
      </c>
      <c r="M57" s="208">
        <f t="shared" si="1059"/>
        <v>0</v>
      </c>
      <c r="N57" s="208">
        <v>0</v>
      </c>
      <c r="O57" s="225"/>
      <c r="P57" s="225">
        <v>39.222222222222221</v>
      </c>
      <c r="Q57" s="208">
        <f t="shared" si="1060"/>
        <v>0</v>
      </c>
      <c r="R57" s="208">
        <v>0</v>
      </c>
      <c r="S57" s="225"/>
      <c r="T57" s="225">
        <v>39.222222222222221</v>
      </c>
      <c r="U57" s="208">
        <f t="shared" si="1061"/>
        <v>0</v>
      </c>
      <c r="V57" s="208">
        <v>0</v>
      </c>
      <c r="W57" s="225"/>
      <c r="X57" s="225">
        <v>39.222222222222221</v>
      </c>
      <c r="Y57" s="208">
        <f t="shared" si="931"/>
        <v>0</v>
      </c>
      <c r="Z57" s="208">
        <v>0</v>
      </c>
      <c r="AA57" s="225"/>
      <c r="AB57" s="225">
        <v>39.222222222222221</v>
      </c>
      <c r="AC57" s="208">
        <f t="shared" si="932"/>
        <v>0</v>
      </c>
      <c r="AD57" s="208">
        <v>0</v>
      </c>
      <c r="AE57" s="225"/>
      <c r="AF57" s="225">
        <v>39.222222222222221</v>
      </c>
      <c r="AG57" s="208">
        <f t="shared" si="933"/>
        <v>0</v>
      </c>
      <c r="AH57" s="208">
        <v>0</v>
      </c>
      <c r="AI57" s="225"/>
      <c r="AJ57" s="225">
        <v>39.222222222222221</v>
      </c>
      <c r="AK57" s="208">
        <f t="shared" si="934"/>
        <v>0</v>
      </c>
      <c r="AL57" s="208">
        <v>0</v>
      </c>
      <c r="AM57" s="225"/>
      <c r="AN57" s="225">
        <v>39.222222222222221</v>
      </c>
      <c r="AO57" s="208">
        <f t="shared" si="935"/>
        <v>0</v>
      </c>
      <c r="AP57" s="208">
        <v>0</v>
      </c>
      <c r="AQ57" s="225"/>
      <c r="AR57" s="225">
        <v>39.222222222222221</v>
      </c>
      <c r="AS57" s="208">
        <f t="shared" si="936"/>
        <v>0</v>
      </c>
      <c r="AT57" s="208">
        <v>0</v>
      </c>
      <c r="AU57" s="225"/>
      <c r="AV57" s="225">
        <v>39.222222222222221</v>
      </c>
      <c r="AW57" s="208">
        <f t="shared" si="1062"/>
        <v>0</v>
      </c>
      <c r="AX57" s="208">
        <v>0</v>
      </c>
      <c r="AY57" s="225"/>
      <c r="AZ57" s="225">
        <v>39.222222222222221</v>
      </c>
      <c r="BA57" s="208">
        <f t="shared" si="1063"/>
        <v>0</v>
      </c>
      <c r="BB57" s="208">
        <v>0</v>
      </c>
      <c r="BC57" s="225"/>
      <c r="BD57" s="225">
        <v>39.222222222222221</v>
      </c>
      <c r="BE57" s="208">
        <f t="shared" si="1064"/>
        <v>0</v>
      </c>
      <c r="BF57" s="208">
        <v>0</v>
      </c>
      <c r="BG57" s="225"/>
      <c r="BH57" s="225">
        <v>39.222222222222221</v>
      </c>
      <c r="BI57" s="208">
        <f t="shared" si="1065"/>
        <v>0</v>
      </c>
      <c r="BJ57" s="208">
        <v>0</v>
      </c>
      <c r="BK57" s="225"/>
      <c r="BL57" s="225">
        <v>39.222222222222221</v>
      </c>
      <c r="BM57" s="208">
        <f t="shared" si="1066"/>
        <v>0</v>
      </c>
      <c r="BN57" s="208">
        <v>0</v>
      </c>
      <c r="BO57" s="225"/>
      <c r="BP57" s="225">
        <v>39.222222222222221</v>
      </c>
      <c r="BQ57" s="208">
        <f t="shared" si="1067"/>
        <v>0</v>
      </c>
      <c r="BR57" s="208">
        <v>0</v>
      </c>
      <c r="BS57" s="225"/>
      <c r="BT57" s="225">
        <v>39.222222222222221</v>
      </c>
      <c r="BU57" s="208">
        <f t="shared" si="1068"/>
        <v>0</v>
      </c>
      <c r="BV57" s="208">
        <v>0</v>
      </c>
      <c r="BW57" s="225"/>
      <c r="BX57" s="225">
        <v>39.222222222222221</v>
      </c>
      <c r="BY57" s="208">
        <f t="shared" si="1069"/>
        <v>0</v>
      </c>
      <c r="BZ57" s="208"/>
      <c r="CA57" s="225"/>
      <c r="CB57" s="225">
        <v>39.222222222222221</v>
      </c>
      <c r="CC57" s="208">
        <f t="shared" si="1070"/>
        <v>0</v>
      </c>
      <c r="CD57" s="225"/>
      <c r="CE57" s="225">
        <v>39.222222222222221</v>
      </c>
      <c r="CF57" s="208">
        <f t="shared" si="1071"/>
        <v>0</v>
      </c>
      <c r="CG57" s="225"/>
      <c r="CH57" s="225">
        <v>39.222222222222221</v>
      </c>
      <c r="CI57" s="226">
        <f t="shared" si="1214"/>
        <v>0</v>
      </c>
      <c r="CJ57" s="226"/>
      <c r="CK57" s="226">
        <v>39.222222222222221</v>
      </c>
      <c r="CL57" s="226">
        <v>0</v>
      </c>
      <c r="CM57" s="253">
        <v>0</v>
      </c>
      <c r="CN57" s="253">
        <v>0</v>
      </c>
      <c r="CO57" s="253">
        <v>0</v>
      </c>
      <c r="CP57" s="253">
        <v>0</v>
      </c>
      <c r="CQ57" s="253">
        <v>0</v>
      </c>
      <c r="CR57" s="253">
        <v>0</v>
      </c>
      <c r="CS57" s="253">
        <v>0</v>
      </c>
      <c r="CT57" s="253">
        <v>0</v>
      </c>
      <c r="CU57" s="253">
        <v>0</v>
      </c>
      <c r="CV57" s="253">
        <v>0</v>
      </c>
      <c r="CW57" s="253">
        <v>0</v>
      </c>
      <c r="CX57" s="253">
        <v>0</v>
      </c>
      <c r="CY57" s="253">
        <v>0</v>
      </c>
      <c r="CZ57" s="253">
        <v>0</v>
      </c>
      <c r="DA57" s="253">
        <v>0</v>
      </c>
      <c r="DB57" s="253">
        <v>0</v>
      </c>
      <c r="DC57" s="253">
        <v>0</v>
      </c>
      <c r="DD57" s="253">
        <v>0</v>
      </c>
      <c r="DE57" s="253">
        <v>0</v>
      </c>
      <c r="DF57" s="253">
        <v>0</v>
      </c>
      <c r="DG57" s="253">
        <v>0</v>
      </c>
      <c r="DH57" s="253">
        <v>0</v>
      </c>
      <c r="DI57" s="253">
        <v>0</v>
      </c>
      <c r="DJ57" s="253">
        <v>0</v>
      </c>
      <c r="DK57" s="253">
        <v>0</v>
      </c>
      <c r="DL57" s="253">
        <v>0</v>
      </c>
      <c r="DM57" s="253">
        <v>0</v>
      </c>
      <c r="DN57" s="253">
        <v>0</v>
      </c>
      <c r="DO57" s="253">
        <v>0</v>
      </c>
      <c r="DP57" s="253">
        <v>0</v>
      </c>
      <c r="DQ57" s="253">
        <v>0</v>
      </c>
      <c r="DR57" s="253">
        <v>0</v>
      </c>
      <c r="DS57" s="253">
        <v>0</v>
      </c>
      <c r="DT57" s="253">
        <v>0</v>
      </c>
      <c r="DU57" s="253">
        <v>0</v>
      </c>
      <c r="DV57" s="253">
        <v>0</v>
      </c>
      <c r="DW57" s="253">
        <v>0</v>
      </c>
      <c r="DX57" s="253">
        <v>0</v>
      </c>
      <c r="DY57" s="253">
        <v>0</v>
      </c>
      <c r="DZ57" s="253">
        <v>0</v>
      </c>
      <c r="EA57" s="126">
        <v>0</v>
      </c>
      <c r="EB57" s="126">
        <v>0</v>
      </c>
      <c r="EC57" s="126">
        <v>0</v>
      </c>
      <c r="ED57" s="126">
        <v>0</v>
      </c>
      <c r="EE57" s="126">
        <v>0</v>
      </c>
      <c r="EF57" s="126">
        <v>0</v>
      </c>
      <c r="EG57" s="134">
        <v>1360.9359999999999</v>
      </c>
      <c r="EH57" s="225">
        <v>22000</v>
      </c>
      <c r="EI57" s="225">
        <v>42.28</v>
      </c>
      <c r="EJ57" s="226">
        <f t="shared" si="1194"/>
        <v>930160</v>
      </c>
      <c r="EK57" s="134">
        <v>1296.1300000000001</v>
      </c>
      <c r="EL57" s="200">
        <v>21600</v>
      </c>
      <c r="EM57" s="225">
        <v>42.22</v>
      </c>
      <c r="EN57" s="226">
        <f t="shared" si="1195"/>
        <v>911952</v>
      </c>
      <c r="EO57" s="134">
        <v>1296.1300000000001</v>
      </c>
      <c r="EP57" s="225">
        <v>22000</v>
      </c>
      <c r="EQ57" s="225">
        <v>42.22</v>
      </c>
      <c r="ER57" s="226">
        <f t="shared" si="1196"/>
        <v>928840</v>
      </c>
      <c r="ES57" s="134">
        <v>945.09399999999994</v>
      </c>
      <c r="ET57" s="225">
        <v>18500</v>
      </c>
      <c r="EU57" s="225">
        <v>42.25</v>
      </c>
      <c r="EV57" s="226">
        <f t="shared" si="1197"/>
        <v>781625</v>
      </c>
      <c r="EW57" s="134">
        <v>1171.9169999999999</v>
      </c>
      <c r="EX57" s="225">
        <v>19000</v>
      </c>
      <c r="EY57" s="225">
        <v>42.25</v>
      </c>
      <c r="EZ57" s="226">
        <f t="shared" si="1198"/>
        <v>802750</v>
      </c>
      <c r="FA57" s="134">
        <v>1371.7370000000001</v>
      </c>
      <c r="FB57" s="225">
        <v>15000</v>
      </c>
      <c r="FC57" s="225">
        <v>42.25</v>
      </c>
      <c r="FD57" s="226">
        <f t="shared" si="1199"/>
        <v>633750</v>
      </c>
      <c r="FE57" s="134">
        <v>864.08600000000001</v>
      </c>
      <c r="FF57" s="225">
        <v>15000</v>
      </c>
      <c r="FG57" s="225">
        <v>42.25</v>
      </c>
      <c r="FH57" s="226">
        <f t="shared" si="1200"/>
        <v>633750</v>
      </c>
      <c r="FI57" s="134">
        <v>1193.519</v>
      </c>
      <c r="FJ57" s="225">
        <v>19000</v>
      </c>
      <c r="FK57" s="225">
        <v>42.3</v>
      </c>
      <c r="FL57" s="226">
        <f t="shared" si="1201"/>
        <v>803700</v>
      </c>
      <c r="FM57" s="134">
        <v>907.29100000000005</v>
      </c>
      <c r="FN57" s="225">
        <v>12000</v>
      </c>
      <c r="FO57" s="225">
        <v>41.5</v>
      </c>
      <c r="FP57" s="226">
        <f t="shared" si="1202"/>
        <v>498000</v>
      </c>
      <c r="FQ57" s="134">
        <v>795.67899999999997</v>
      </c>
      <c r="FR57" s="225">
        <v>2000</v>
      </c>
      <c r="FS57" s="225">
        <v>40.51</v>
      </c>
      <c r="FT57" s="226">
        <f t="shared" si="1203"/>
        <v>81020</v>
      </c>
      <c r="FU57" s="134">
        <v>1069.307</v>
      </c>
      <c r="FV57" s="225">
        <v>1300</v>
      </c>
      <c r="FW57" s="225">
        <v>40.51</v>
      </c>
      <c r="FX57" s="226">
        <f t="shared" si="1204"/>
        <v>52663</v>
      </c>
      <c r="FY57" s="134">
        <v>777.678</v>
      </c>
      <c r="FZ57" s="225">
        <v>1300</v>
      </c>
      <c r="GA57" s="225">
        <v>40.51</v>
      </c>
      <c r="GB57" s="226">
        <f t="shared" si="1205"/>
        <v>52663</v>
      </c>
      <c r="GC57" s="134">
        <v>1067.5070000000001</v>
      </c>
      <c r="GD57" s="225">
        <v>1400</v>
      </c>
      <c r="GE57" s="225">
        <v>40.51</v>
      </c>
      <c r="GF57" s="226">
        <f t="shared" si="1206"/>
        <v>56714</v>
      </c>
      <c r="GG57" s="134">
        <v>1134.1130000000001</v>
      </c>
      <c r="GH57" s="225"/>
      <c r="GI57" s="225">
        <v>42.3</v>
      </c>
      <c r="GJ57" s="226">
        <f t="shared" si="1207"/>
        <v>0</v>
      </c>
      <c r="GK57" s="134">
        <v>1166.5169999999998</v>
      </c>
      <c r="GL57" s="225">
        <v>1000</v>
      </c>
      <c r="GM57" s="225">
        <v>42.3</v>
      </c>
      <c r="GN57" s="226">
        <f t="shared" si="951"/>
        <v>42300</v>
      </c>
      <c r="GO57" s="134">
        <v>1549.9549999999999</v>
      </c>
      <c r="GP57" s="225"/>
      <c r="GQ57" s="225">
        <v>42.3</v>
      </c>
      <c r="GR57" s="226">
        <f t="shared" si="1208"/>
        <v>0</v>
      </c>
      <c r="GS57" s="134">
        <v>1711.971</v>
      </c>
      <c r="GT57" s="225">
        <v>1200</v>
      </c>
      <c r="GU57" s="225">
        <v>42.3</v>
      </c>
      <c r="GV57" s="226">
        <f t="shared" si="1209"/>
        <v>50760</v>
      </c>
      <c r="GW57" s="134">
        <v>3488.7489999999998</v>
      </c>
      <c r="GX57" s="225">
        <v>1200</v>
      </c>
      <c r="GY57" s="225">
        <v>42.49</v>
      </c>
      <c r="GZ57" s="226">
        <f t="shared" si="1210"/>
        <v>50988</v>
      </c>
      <c r="HA57" s="134">
        <v>2117.0120000000002</v>
      </c>
      <c r="HB57" s="225">
        <v>900</v>
      </c>
      <c r="HC57" s="225">
        <v>42.49</v>
      </c>
      <c r="HD57" s="226">
        <f t="shared" si="1211"/>
        <v>38241</v>
      </c>
      <c r="HE57" s="225">
        <v>800</v>
      </c>
      <c r="HF57" s="225">
        <v>42.49</v>
      </c>
      <c r="HG57" s="226">
        <f t="shared" si="1212"/>
        <v>33992</v>
      </c>
      <c r="HH57" s="225">
        <v>800</v>
      </c>
      <c r="HI57" s="225">
        <v>42.49</v>
      </c>
      <c r="HJ57" s="226">
        <f t="shared" si="1215"/>
        <v>33992</v>
      </c>
      <c r="HK57" s="226">
        <v>800</v>
      </c>
      <c r="HL57" s="226">
        <v>40.339366535786112</v>
      </c>
      <c r="HM57" s="226">
        <v>32271.493228628889</v>
      </c>
      <c r="HN57" s="253">
        <v>24345.635000000002</v>
      </c>
      <c r="HO57" s="253">
        <v>1028349</v>
      </c>
      <c r="HP57" s="253">
        <v>18491.449000000001</v>
      </c>
      <c r="HQ57" s="253">
        <v>780676.56</v>
      </c>
      <c r="HR57" s="253">
        <v>19690.369000000002</v>
      </c>
      <c r="HS57" s="253">
        <v>831222.89999999991</v>
      </c>
      <c r="HT57" s="253">
        <v>19009.901000000002</v>
      </c>
      <c r="HU57" s="253">
        <v>802789.5</v>
      </c>
      <c r="HV57" s="253">
        <v>15688.569000000001</v>
      </c>
      <c r="HW57" s="253">
        <v>662267.76</v>
      </c>
      <c r="HX57" s="253">
        <v>17368.136000000002</v>
      </c>
      <c r="HY57" s="253">
        <v>733805.94000000006</v>
      </c>
      <c r="HZ57" s="253">
        <v>19717.371999999999</v>
      </c>
      <c r="IA57" s="253">
        <v>833179.5</v>
      </c>
      <c r="IB57" s="253">
        <v>11735.373</v>
      </c>
      <c r="IC57" s="253">
        <v>495444.42</v>
      </c>
      <c r="ID57" s="253">
        <v>669.66699999999992</v>
      </c>
      <c r="IE57" s="253">
        <v>27487.86</v>
      </c>
      <c r="IF57" s="253">
        <v>788.47900000000004</v>
      </c>
      <c r="IG57" s="253">
        <v>31991.82</v>
      </c>
      <c r="IH57" s="253">
        <v>1360.9359999999999</v>
      </c>
      <c r="II57" s="253">
        <v>55607.040000000008</v>
      </c>
      <c r="IJ57" s="253">
        <v>1328.5329999999999</v>
      </c>
      <c r="IK57" s="253">
        <v>54236.520000000004</v>
      </c>
      <c r="IL57" s="253">
        <v>1296.1300000000001</v>
      </c>
      <c r="IM57" s="253">
        <v>52507.619999999995</v>
      </c>
      <c r="IN57" s="253">
        <v>945.09399999999994</v>
      </c>
      <c r="IO57" s="253">
        <v>38159.879999999997</v>
      </c>
      <c r="IP57" s="253">
        <v>1171.9169999999999</v>
      </c>
      <c r="IQ57" s="253">
        <v>47210.52</v>
      </c>
      <c r="IR57" s="253">
        <v>1371.7370000000001</v>
      </c>
      <c r="IS57" s="253">
        <v>58171.08</v>
      </c>
      <c r="IT57" s="253">
        <v>864.08600000000001</v>
      </c>
      <c r="IU57" s="253">
        <v>36643.199999999997</v>
      </c>
      <c r="IV57" s="253">
        <v>1193.519</v>
      </c>
      <c r="IW57" s="253">
        <v>50613.42</v>
      </c>
      <c r="IX57" s="253">
        <v>907.29100000000005</v>
      </c>
      <c r="IY57" s="253">
        <v>38506.559999999998</v>
      </c>
      <c r="IZ57" s="126">
        <v>795.67899999999997</v>
      </c>
      <c r="JA57" s="126">
        <v>33804.68</v>
      </c>
      <c r="JB57" s="126">
        <v>1069.307</v>
      </c>
      <c r="JC57" s="126">
        <v>45408.36</v>
      </c>
      <c r="JD57" s="134">
        <v>19749.775000000001</v>
      </c>
      <c r="JE57" s="225">
        <v>30000</v>
      </c>
      <c r="JF57" s="134">
        <v>42</v>
      </c>
      <c r="JG57" s="226">
        <f>JE57*JF57</f>
        <v>1260000</v>
      </c>
      <c r="JH57" s="134">
        <v>21585.958999999999</v>
      </c>
      <c r="JI57" s="200">
        <v>31600</v>
      </c>
      <c r="JJ57" s="134">
        <v>41</v>
      </c>
      <c r="JK57" s="226">
        <f>JI57*JJ57</f>
        <v>1295600</v>
      </c>
      <c r="JL57" s="134">
        <v>21585.958999999999</v>
      </c>
      <c r="JM57" s="225">
        <v>30000</v>
      </c>
      <c r="JN57" s="134">
        <v>40.799999999999997</v>
      </c>
      <c r="JO57" s="226">
        <f>JM57*JN57</f>
        <v>1224000</v>
      </c>
      <c r="JP57" s="134">
        <v>18183.617999999999</v>
      </c>
      <c r="JQ57" s="225">
        <v>33000</v>
      </c>
      <c r="JR57" s="134">
        <v>40.799999999999997</v>
      </c>
      <c r="JS57" s="226">
        <f>JQ57*JR57</f>
        <v>1346400</v>
      </c>
      <c r="JT57" s="134">
        <v>22131.413</v>
      </c>
      <c r="JU57" s="225">
        <v>34000</v>
      </c>
      <c r="JV57" s="134">
        <v>40.799999999999997</v>
      </c>
      <c r="JW57" s="226">
        <f>JU57*JV57</f>
        <v>1387200</v>
      </c>
      <c r="JX57" s="134">
        <v>20036.004000000001</v>
      </c>
      <c r="JY57" s="225">
        <v>24000</v>
      </c>
      <c r="JZ57" s="134">
        <v>40.799999999999997</v>
      </c>
      <c r="KA57" s="226">
        <f>JY57*JZ57</f>
        <v>979199.99999999988</v>
      </c>
      <c r="KB57" s="134">
        <v>6804.68</v>
      </c>
      <c r="KC57" s="134">
        <v>21000</v>
      </c>
      <c r="KD57" s="134">
        <v>40.799999999999997</v>
      </c>
      <c r="KE57" s="226">
        <f>KC57*KD57</f>
        <v>856799.99999999988</v>
      </c>
      <c r="KF57" s="134">
        <v>11724.572</v>
      </c>
      <c r="KG57" s="134">
        <v>24000</v>
      </c>
      <c r="KH57" s="134">
        <v>41.33</v>
      </c>
      <c r="KI57" s="226">
        <f>KG57*KH57</f>
        <v>991920</v>
      </c>
      <c r="KJ57" s="134">
        <v>6804.68</v>
      </c>
      <c r="KK57" s="134">
        <v>19000</v>
      </c>
      <c r="KL57" s="134">
        <v>40.770000000000003</v>
      </c>
      <c r="KM57" s="226">
        <f>KK57*KL57</f>
        <v>774630.00000000012</v>
      </c>
      <c r="KN57" s="134">
        <v>8165.6170000000002</v>
      </c>
      <c r="KO57" s="134">
        <v>21000</v>
      </c>
      <c r="KP57" s="134">
        <v>40.770000000000003</v>
      </c>
      <c r="KQ57" s="226">
        <f>KO57*KP57</f>
        <v>856170.00000000012</v>
      </c>
      <c r="KR57" s="134">
        <v>5098.1099999999997</v>
      </c>
      <c r="KS57" s="134">
        <v>21000</v>
      </c>
      <c r="KT57" s="134">
        <v>40.770000000000003</v>
      </c>
      <c r="KU57" s="226">
        <f>KS57*KT57</f>
        <v>856170.00000000012</v>
      </c>
      <c r="KV57" s="134">
        <v>4644.4639999999999</v>
      </c>
      <c r="KW57" s="134">
        <v>21500</v>
      </c>
      <c r="KX57" s="134">
        <v>40.770000000000003</v>
      </c>
      <c r="KY57" s="226">
        <f>KW57*KX57</f>
        <v>876555.00000000012</v>
      </c>
      <c r="KZ57" s="134">
        <v>5793.8789999999999</v>
      </c>
      <c r="LA57" s="134">
        <v>22000</v>
      </c>
      <c r="LB57" s="134">
        <v>40.770000000000003</v>
      </c>
      <c r="LC57" s="226">
        <f>LA57*LB57</f>
        <v>896940.00000000012</v>
      </c>
      <c r="LD57" s="134"/>
      <c r="LE57" s="134">
        <v>18000</v>
      </c>
      <c r="LF57" s="134">
        <v>40.700000000000003</v>
      </c>
      <c r="LG57" s="226">
        <f>LE57*LF57</f>
        <v>732600</v>
      </c>
      <c r="LH57" s="134">
        <v>43</v>
      </c>
      <c r="LI57" s="134">
        <v>22000</v>
      </c>
      <c r="LJ57" s="134">
        <v>40.700000000000003</v>
      </c>
      <c r="LK57" s="226">
        <f>LI57*LJ57</f>
        <v>895400.00000000012</v>
      </c>
      <c r="LL57" s="134"/>
      <c r="LM57" s="134">
        <v>16500</v>
      </c>
      <c r="LN57" s="134">
        <v>40.700000000000003</v>
      </c>
      <c r="LO57" s="226">
        <f>LM57*LN57</f>
        <v>671550</v>
      </c>
      <c r="LP57" s="134"/>
      <c r="LQ57" s="134">
        <v>15000</v>
      </c>
      <c r="LR57" s="134">
        <v>40.700000000000003</v>
      </c>
      <c r="LS57" s="226">
        <f>LQ57*LR57</f>
        <v>610500</v>
      </c>
      <c r="LT57" s="134"/>
      <c r="LU57" s="134">
        <v>8000</v>
      </c>
      <c r="LV57" s="134">
        <v>40.700000000000003</v>
      </c>
      <c r="LW57" s="226">
        <f>LU57*LV57</f>
        <v>325600</v>
      </c>
      <c r="LX57" s="134"/>
      <c r="LY57" s="134">
        <v>10000</v>
      </c>
      <c r="LZ57" s="134">
        <v>40.770000000000003</v>
      </c>
      <c r="MA57" s="226">
        <f t="shared" si="1079"/>
        <v>407700.00000000006</v>
      </c>
      <c r="MB57" s="134">
        <v>10000</v>
      </c>
      <c r="MC57" s="134">
        <v>42.43</v>
      </c>
      <c r="MD57" s="226">
        <f t="shared" si="1080"/>
        <v>424300</v>
      </c>
      <c r="ME57" s="134">
        <v>6300</v>
      </c>
      <c r="MF57" s="134">
        <v>40.340000000000003</v>
      </c>
      <c r="MG57" s="226">
        <f t="shared" si="1216"/>
        <v>254142.00000000003</v>
      </c>
      <c r="MH57" s="226">
        <v>5000</v>
      </c>
      <c r="MI57" s="226">
        <v>40.340000000000003</v>
      </c>
      <c r="MJ57" s="226">
        <v>201700.00000000003</v>
      </c>
      <c r="MK57" s="253">
        <v>35654.364999999998</v>
      </c>
      <c r="ML57" s="253">
        <v>1473566.4</v>
      </c>
      <c r="MM57" s="253">
        <v>31464.446</v>
      </c>
      <c r="MN57" s="253">
        <v>1300400.3999999999</v>
      </c>
      <c r="MO57" s="253">
        <v>35908.190999999999</v>
      </c>
      <c r="MP57" s="253">
        <v>1484056.8</v>
      </c>
      <c r="MQ57" s="253">
        <v>31112.510999999999</v>
      </c>
      <c r="MR57" s="253">
        <v>1285855.2</v>
      </c>
      <c r="MS57" s="253">
        <v>21972.998</v>
      </c>
      <c r="MT57" s="253">
        <v>908126.4</v>
      </c>
      <c r="MU57" s="253">
        <v>26565.257000000001</v>
      </c>
      <c r="MV57" s="253">
        <v>1083647.6399999999</v>
      </c>
      <c r="MW57" s="253">
        <v>28358.236000000001</v>
      </c>
      <c r="MX57" s="253">
        <v>1157157.24</v>
      </c>
      <c r="MY57" s="253">
        <v>20700.27</v>
      </c>
      <c r="MZ57" s="253">
        <v>844026.6</v>
      </c>
      <c r="NA57" s="253">
        <v>17422.142</v>
      </c>
      <c r="NB57" s="253">
        <v>710365.2</v>
      </c>
      <c r="NC57" s="253">
        <v>21971.198</v>
      </c>
      <c r="ND57" s="253">
        <v>895847</v>
      </c>
      <c r="NE57" s="253">
        <v>19749.775000000001</v>
      </c>
      <c r="NF57" s="253">
        <v>805271.4</v>
      </c>
      <c r="NG57" s="253">
        <v>21348.334999999999</v>
      </c>
      <c r="NH57" s="253">
        <v>870450.6</v>
      </c>
      <c r="NI57" s="253">
        <v>21585.958999999999</v>
      </c>
      <c r="NJ57" s="253">
        <v>880139.4</v>
      </c>
      <c r="NK57" s="253">
        <v>18183.617999999999</v>
      </c>
      <c r="NL57" s="253">
        <v>741413.4</v>
      </c>
      <c r="NM57" s="253">
        <v>22131.413</v>
      </c>
      <c r="NN57" s="253">
        <v>902379.6</v>
      </c>
      <c r="NO57" s="125">
        <v>20036.004000000001</v>
      </c>
      <c r="NP57" s="125">
        <v>816942</v>
      </c>
      <c r="NQ57" s="125">
        <v>6804.68</v>
      </c>
      <c r="NR57" s="125">
        <v>277452</v>
      </c>
      <c r="NS57" s="125">
        <v>11724.572</v>
      </c>
      <c r="NT57" s="125">
        <v>497462.94</v>
      </c>
      <c r="NU57" s="125">
        <v>6804.68</v>
      </c>
      <c r="NV57" s="125">
        <v>288716.40000000002</v>
      </c>
      <c r="NW57" s="125">
        <v>8165.6170000000002</v>
      </c>
      <c r="NX57" s="125">
        <v>346459.68</v>
      </c>
      <c r="NY57" s="125">
        <v>5098.1099999999997</v>
      </c>
      <c r="NZ57" s="125">
        <v>216308.16</v>
      </c>
      <c r="OA57" s="226"/>
      <c r="OB57" s="225"/>
      <c r="OC57" s="225">
        <v>0</v>
      </c>
      <c r="OD57" s="225">
        <f t="shared" si="1081"/>
        <v>0</v>
      </c>
      <c r="OE57" s="226"/>
      <c r="OF57" s="225"/>
      <c r="OG57" s="225">
        <v>0</v>
      </c>
      <c r="OH57" s="225">
        <f t="shared" si="1082"/>
        <v>0</v>
      </c>
      <c r="OI57" s="226"/>
      <c r="OJ57" s="225"/>
      <c r="OK57" s="225">
        <v>0</v>
      </c>
      <c r="OL57" s="225">
        <f t="shared" si="1083"/>
        <v>0</v>
      </c>
      <c r="OM57" s="226"/>
      <c r="ON57" s="225"/>
      <c r="OO57" s="225">
        <v>0</v>
      </c>
      <c r="OP57" s="225">
        <f t="shared" si="1084"/>
        <v>0</v>
      </c>
      <c r="OQ57" s="226"/>
      <c r="OR57" s="225"/>
      <c r="OS57" s="225">
        <v>0</v>
      </c>
      <c r="OT57" s="225">
        <f t="shared" si="971"/>
        <v>0</v>
      </c>
      <c r="OU57" s="226"/>
      <c r="OV57" s="225"/>
      <c r="OW57" s="225">
        <v>0</v>
      </c>
      <c r="OX57" s="225">
        <f t="shared" si="972"/>
        <v>0</v>
      </c>
      <c r="OY57" s="226"/>
      <c r="OZ57" s="225"/>
      <c r="PA57" s="225">
        <v>0</v>
      </c>
      <c r="PB57" s="225">
        <f t="shared" si="973"/>
        <v>0</v>
      </c>
      <c r="PC57" s="226"/>
      <c r="PD57" s="225"/>
      <c r="PE57" s="225">
        <v>0</v>
      </c>
      <c r="PF57" s="225">
        <f t="shared" si="974"/>
        <v>0</v>
      </c>
      <c r="PG57" s="226"/>
      <c r="PH57" s="225"/>
      <c r="PI57" s="225">
        <v>0</v>
      </c>
      <c r="PJ57" s="225">
        <f t="shared" si="975"/>
        <v>0</v>
      </c>
      <c r="PK57" s="226"/>
      <c r="PL57" s="225"/>
      <c r="PM57" s="225">
        <v>0</v>
      </c>
      <c r="PN57" s="225">
        <f t="shared" si="976"/>
        <v>0</v>
      </c>
      <c r="PO57" s="226"/>
      <c r="PP57" s="225"/>
      <c r="PQ57" s="225">
        <v>0</v>
      </c>
      <c r="PR57" s="225">
        <f t="shared" si="977"/>
        <v>0</v>
      </c>
      <c r="PS57" s="226"/>
      <c r="PT57" s="225"/>
      <c r="PU57" s="225">
        <v>0</v>
      </c>
      <c r="PV57" s="225">
        <f t="shared" si="978"/>
        <v>0</v>
      </c>
      <c r="PW57" s="226"/>
      <c r="PX57" s="225"/>
      <c r="PY57" s="225">
        <v>0</v>
      </c>
      <c r="PZ57" s="225">
        <f t="shared" si="979"/>
        <v>0</v>
      </c>
      <c r="QA57" s="226"/>
      <c r="QB57" s="225"/>
      <c r="QC57" s="225">
        <v>0</v>
      </c>
      <c r="QD57" s="225">
        <f t="shared" si="980"/>
        <v>0</v>
      </c>
      <c r="QE57" s="226"/>
      <c r="QF57" s="225"/>
      <c r="QG57" s="225">
        <v>0</v>
      </c>
      <c r="QH57" s="225">
        <f t="shared" si="981"/>
        <v>0</v>
      </c>
      <c r="QI57" s="226"/>
      <c r="QJ57" s="225"/>
      <c r="QK57" s="225">
        <v>0</v>
      </c>
      <c r="QL57" s="225">
        <f t="shared" si="1085"/>
        <v>0</v>
      </c>
      <c r="QM57" s="226"/>
      <c r="QN57" s="225"/>
      <c r="QO57" s="225">
        <v>0</v>
      </c>
      <c r="QP57" s="225">
        <f t="shared" si="1086"/>
        <v>0</v>
      </c>
      <c r="QQ57" s="226"/>
      <c r="QR57" s="225"/>
      <c r="QS57" s="225">
        <v>0</v>
      </c>
      <c r="QT57" s="225">
        <f t="shared" si="1087"/>
        <v>0</v>
      </c>
      <c r="QU57" s="226"/>
      <c r="QV57" s="225"/>
      <c r="QW57" s="225">
        <v>0</v>
      </c>
      <c r="QX57" s="225">
        <f t="shared" si="1088"/>
        <v>0</v>
      </c>
      <c r="QY57" s="225"/>
      <c r="QZ57" s="225">
        <v>0</v>
      </c>
      <c r="RA57" s="225">
        <f t="shared" si="1089"/>
        <v>0</v>
      </c>
      <c r="RB57" s="225"/>
      <c r="RC57" s="225">
        <v>0</v>
      </c>
      <c r="RD57" s="225">
        <f t="shared" si="1090"/>
        <v>0</v>
      </c>
      <c r="RE57" s="225"/>
      <c r="RF57" s="225">
        <v>0</v>
      </c>
      <c r="RG57" s="225">
        <v>0</v>
      </c>
      <c r="RH57" s="253"/>
      <c r="RI57" s="253"/>
      <c r="RJ57" s="253"/>
      <c r="RK57" s="253"/>
      <c r="RL57" s="253"/>
      <c r="RM57" s="253"/>
      <c r="RN57" s="253"/>
      <c r="RO57" s="253"/>
      <c r="RP57" s="253"/>
      <c r="RQ57" s="253"/>
      <c r="RR57" s="253"/>
      <c r="RS57" s="253"/>
      <c r="RT57" s="253"/>
      <c r="RU57" s="253"/>
      <c r="RV57" s="253"/>
      <c r="RW57" s="253"/>
      <c r="RX57" s="253"/>
      <c r="RY57" s="253"/>
      <c r="RZ57" s="253"/>
      <c r="SA57" s="253"/>
      <c r="SB57" s="253"/>
      <c r="SC57" s="253"/>
      <c r="SD57" s="253"/>
      <c r="SE57" s="253"/>
      <c r="SF57" s="253"/>
      <c r="SG57" s="253"/>
      <c r="SH57" s="253"/>
      <c r="SI57" s="253"/>
      <c r="SJ57" s="253"/>
      <c r="SK57" s="253"/>
      <c r="SL57" s="125"/>
      <c r="SM57" s="125"/>
      <c r="SN57" s="125"/>
      <c r="SO57" s="125"/>
      <c r="SP57" s="125"/>
      <c r="SQ57" s="125"/>
      <c r="SR57" s="125"/>
      <c r="SS57" s="125"/>
      <c r="ST57" s="125"/>
      <c r="SU57" s="125"/>
      <c r="SV57" s="125"/>
      <c r="SW57" s="125"/>
      <c r="SX57" s="226">
        <v>522.05200000000002</v>
      </c>
      <c r="SY57" s="240">
        <v>1000</v>
      </c>
      <c r="SZ57" s="124">
        <v>45.21</v>
      </c>
      <c r="TA57" s="226">
        <f t="shared" si="1091"/>
        <v>45210</v>
      </c>
      <c r="TB57" s="226">
        <v>540.05399999999997</v>
      </c>
      <c r="TC57" s="240">
        <v>800</v>
      </c>
      <c r="TD57" s="124">
        <v>42.22</v>
      </c>
      <c r="TE57" s="226">
        <f t="shared" si="1092"/>
        <v>33776</v>
      </c>
      <c r="TF57" s="226">
        <v>540.05399999999997</v>
      </c>
      <c r="TG57" s="240">
        <v>800</v>
      </c>
      <c r="TH57" s="124">
        <v>42.22</v>
      </c>
      <c r="TI57" s="226">
        <f t="shared" si="1093"/>
        <v>33776</v>
      </c>
      <c r="TJ57" s="226">
        <v>207.02099999999999</v>
      </c>
      <c r="TK57" s="240">
        <v>1000</v>
      </c>
      <c r="TL57" s="124">
        <v>42.22</v>
      </c>
      <c r="TM57" s="226">
        <f t="shared" si="1094"/>
        <v>42220</v>
      </c>
      <c r="TN57" s="226">
        <v>342.93400000000003</v>
      </c>
      <c r="TO57" s="240">
        <v>800</v>
      </c>
      <c r="TP57" s="124">
        <v>42.22</v>
      </c>
      <c r="TQ57" s="226">
        <f t="shared" si="986"/>
        <v>33776</v>
      </c>
      <c r="TR57" s="226">
        <v>216.922</v>
      </c>
      <c r="TS57" s="240">
        <v>800</v>
      </c>
      <c r="TT57" s="124">
        <v>42.22</v>
      </c>
      <c r="TU57" s="226">
        <f t="shared" si="987"/>
        <v>33776</v>
      </c>
      <c r="TV57" s="226">
        <v>191.71899999999999</v>
      </c>
      <c r="TW57" s="240">
        <v>800</v>
      </c>
      <c r="TX57" s="124">
        <v>42.22</v>
      </c>
      <c r="TY57" s="226">
        <f t="shared" si="988"/>
        <v>33776</v>
      </c>
      <c r="TZ57" s="226">
        <v>137.714</v>
      </c>
      <c r="UA57" s="219">
        <v>600</v>
      </c>
      <c r="UB57" s="124">
        <v>39.92</v>
      </c>
      <c r="UC57" s="226">
        <f t="shared" si="989"/>
        <v>23952</v>
      </c>
      <c r="UD57" s="226">
        <v>153.91499999999999</v>
      </c>
      <c r="UE57" s="219">
        <v>500</v>
      </c>
      <c r="UF57" s="124">
        <v>39.92</v>
      </c>
      <c r="UG57" s="226">
        <f t="shared" si="990"/>
        <v>19960</v>
      </c>
      <c r="UH57" s="226">
        <v>140.41399999999999</v>
      </c>
      <c r="UI57" s="219">
        <v>500</v>
      </c>
      <c r="UJ57" s="124">
        <v>39.92</v>
      </c>
      <c r="UK57" s="226">
        <f t="shared" si="991"/>
        <v>19960</v>
      </c>
      <c r="UL57" s="226">
        <v>63.006</v>
      </c>
      <c r="UM57" s="219">
        <v>500</v>
      </c>
      <c r="UN57" s="124">
        <v>39.92</v>
      </c>
      <c r="UO57" s="226">
        <f t="shared" si="992"/>
        <v>19960</v>
      </c>
      <c r="UP57" s="226">
        <v>96.31</v>
      </c>
      <c r="UQ57" s="208">
        <v>650</v>
      </c>
      <c r="UR57" s="124">
        <v>39.92</v>
      </c>
      <c r="US57" s="226">
        <f t="shared" si="993"/>
        <v>25948</v>
      </c>
      <c r="UT57" s="226">
        <v>121.512</v>
      </c>
      <c r="UU57" s="208">
        <v>500</v>
      </c>
      <c r="UV57" s="124">
        <v>39.92</v>
      </c>
      <c r="UW57" s="226">
        <f t="shared" si="994"/>
        <v>19960</v>
      </c>
      <c r="UX57" s="226">
        <v>95.41</v>
      </c>
      <c r="UY57" s="208">
        <v>500</v>
      </c>
      <c r="UZ57" s="124">
        <v>39.92</v>
      </c>
      <c r="VA57" s="226">
        <f t="shared" si="995"/>
        <v>19960</v>
      </c>
      <c r="VB57" s="226">
        <v>70.206999999999994</v>
      </c>
      <c r="VC57" s="208">
        <v>280</v>
      </c>
      <c r="VD57" s="124">
        <v>39.92</v>
      </c>
      <c r="VE57" s="226">
        <f t="shared" si="996"/>
        <v>11177.6</v>
      </c>
      <c r="VF57" s="226">
        <v>99.01</v>
      </c>
      <c r="VG57" s="208">
        <v>280</v>
      </c>
      <c r="VH57" s="124">
        <v>39.92</v>
      </c>
      <c r="VI57" s="226">
        <f t="shared" si="1095"/>
        <v>11177.6</v>
      </c>
      <c r="VJ57" s="226">
        <v>57.606000000000002</v>
      </c>
      <c r="VK57" s="208">
        <v>250</v>
      </c>
      <c r="VL57" s="124">
        <v>39.92</v>
      </c>
      <c r="VM57" s="226">
        <f t="shared" si="1096"/>
        <v>9980</v>
      </c>
      <c r="VN57" s="226">
        <v>36.003999999999998</v>
      </c>
      <c r="VO57" s="208">
        <v>140</v>
      </c>
      <c r="VP57" s="124">
        <v>39.92</v>
      </c>
      <c r="VQ57" s="226">
        <f t="shared" si="1097"/>
        <v>5588.8</v>
      </c>
      <c r="VR57" s="226">
        <f>56.706+25.203</f>
        <v>81.909000000000006</v>
      </c>
      <c r="VS57" s="208">
        <v>100</v>
      </c>
      <c r="VT57" s="124">
        <v>39.92</v>
      </c>
      <c r="VU57" s="226">
        <f t="shared" si="1098"/>
        <v>3992</v>
      </c>
      <c r="VV57" s="225"/>
      <c r="VW57" s="124">
        <v>63.9</v>
      </c>
      <c r="VX57" s="226">
        <f t="shared" si="1099"/>
        <v>0</v>
      </c>
      <c r="VY57" s="225">
        <v>150</v>
      </c>
      <c r="VZ57" s="124">
        <v>39.918241770763601</v>
      </c>
      <c r="WA57" s="226">
        <f t="shared" si="1100"/>
        <v>5987.7362656145397</v>
      </c>
      <c r="WB57" s="226">
        <v>100</v>
      </c>
      <c r="WC57" s="226">
        <v>39.92</v>
      </c>
      <c r="WD57" s="226">
        <v>3992</v>
      </c>
      <c r="WE57" s="253">
        <v>905.49099999999999</v>
      </c>
      <c r="WF57" s="253">
        <v>38228</v>
      </c>
      <c r="WG57" s="253">
        <v>946.8950000000001</v>
      </c>
      <c r="WH57" s="253">
        <v>39976</v>
      </c>
      <c r="WI57" s="253">
        <v>986.49900000000002</v>
      </c>
      <c r="WJ57" s="253">
        <v>41648</v>
      </c>
      <c r="WK57" s="253">
        <v>789.37900000000002</v>
      </c>
      <c r="WL57" s="253">
        <v>33326</v>
      </c>
      <c r="WM57" s="253">
        <v>698.47</v>
      </c>
      <c r="WN57" s="253">
        <v>29488</v>
      </c>
      <c r="WO57" s="253">
        <v>787.57899999999995</v>
      </c>
      <c r="WP57" s="253">
        <v>33250</v>
      </c>
      <c r="WQ57" s="253">
        <v>797.48</v>
      </c>
      <c r="WR57" s="253">
        <v>32879.120000000003</v>
      </c>
      <c r="WS57" s="253">
        <v>671.46699999999998</v>
      </c>
      <c r="WT57" s="253">
        <v>27057.42</v>
      </c>
      <c r="WU57" s="253">
        <v>423.04199999999997</v>
      </c>
      <c r="WV57" s="253">
        <v>17046.900000000001</v>
      </c>
      <c r="WW57" s="253">
        <v>408.64099999999996</v>
      </c>
      <c r="WX57" s="253">
        <v>16466.580000000002</v>
      </c>
      <c r="WY57" s="253">
        <v>522.05200000000002</v>
      </c>
      <c r="WZ57" s="253">
        <v>21036.6</v>
      </c>
      <c r="XA57" s="253">
        <v>437.44400000000002</v>
      </c>
      <c r="XB57" s="253">
        <v>17627.22</v>
      </c>
      <c r="XC57" s="253">
        <v>540.05399999999997</v>
      </c>
      <c r="XD57" s="253">
        <v>21762</v>
      </c>
      <c r="XE57" s="253">
        <v>207.02099999999999</v>
      </c>
      <c r="XF57" s="253">
        <v>8342.1</v>
      </c>
      <c r="XG57" s="253">
        <v>342.93400000000003</v>
      </c>
      <c r="XH57" s="253">
        <v>13814.79</v>
      </c>
      <c r="XI57" s="125">
        <v>216.922</v>
      </c>
      <c r="XJ57" s="125">
        <v>8659.1299999999992</v>
      </c>
      <c r="XK57" s="125">
        <v>191.71899999999999</v>
      </c>
      <c r="XL57" s="125">
        <v>7653.09</v>
      </c>
      <c r="XM57" s="125">
        <v>137.714</v>
      </c>
      <c r="XN57" s="125">
        <v>5497.29</v>
      </c>
      <c r="XO57" s="125">
        <v>153.91499999999999</v>
      </c>
      <c r="XP57" s="125">
        <v>6144.03</v>
      </c>
      <c r="XQ57" s="125">
        <v>140.41399999999999</v>
      </c>
      <c r="XR57" s="125">
        <v>5605.08</v>
      </c>
      <c r="XS57" s="125">
        <v>63.006</v>
      </c>
      <c r="XT57" s="125">
        <v>2785.3</v>
      </c>
      <c r="XU57" s="226">
        <v>11765.076999999999</v>
      </c>
      <c r="XV57" s="226">
        <v>16000</v>
      </c>
      <c r="XW57" s="226">
        <v>45.51</v>
      </c>
      <c r="XX57" s="208">
        <f t="shared" si="1101"/>
        <v>728160</v>
      </c>
      <c r="XY57" s="226">
        <v>9596.76</v>
      </c>
      <c r="XZ57" s="319">
        <v>17000</v>
      </c>
      <c r="YA57" s="226">
        <v>45.51</v>
      </c>
      <c r="YB57" s="208">
        <f t="shared" si="1102"/>
        <v>773670</v>
      </c>
      <c r="YC57" s="226">
        <v>9596.76</v>
      </c>
      <c r="YD57" s="226">
        <v>14500</v>
      </c>
      <c r="YE57" s="226">
        <v>45</v>
      </c>
      <c r="YF57" s="208">
        <f t="shared" si="1103"/>
        <v>652500</v>
      </c>
      <c r="YG57" s="226">
        <v>12266.427</v>
      </c>
      <c r="YH57" s="226">
        <v>14000</v>
      </c>
      <c r="YI57" s="226">
        <v>45</v>
      </c>
      <c r="YJ57" s="208">
        <f t="shared" si="1104"/>
        <v>630000</v>
      </c>
      <c r="YK57" s="226">
        <v>11164.716</v>
      </c>
      <c r="YL57" s="226">
        <v>14000</v>
      </c>
      <c r="YM57" s="226">
        <v>45</v>
      </c>
      <c r="YN57" s="208">
        <f t="shared" si="1001"/>
        <v>630000</v>
      </c>
      <c r="YO57" s="226">
        <v>11400.54</v>
      </c>
      <c r="YP57" s="226">
        <v>10000</v>
      </c>
      <c r="YQ57" s="226">
        <v>45</v>
      </c>
      <c r="YR57" s="208">
        <f t="shared" si="1002"/>
        <v>450000</v>
      </c>
      <c r="YS57" s="226">
        <v>8696.67</v>
      </c>
      <c r="YT57" s="226">
        <v>8600</v>
      </c>
      <c r="YU57" s="226">
        <v>45</v>
      </c>
      <c r="YV57" s="208">
        <f t="shared" si="1003"/>
        <v>387000</v>
      </c>
      <c r="YW57" s="226">
        <v>8733.5730000000003</v>
      </c>
      <c r="YX57" s="226">
        <v>10000</v>
      </c>
      <c r="YY57" s="226">
        <v>44.5</v>
      </c>
      <c r="YZ57" s="208">
        <f t="shared" si="1004"/>
        <v>445000</v>
      </c>
      <c r="ZA57" s="226">
        <v>8759.6759999999995</v>
      </c>
      <c r="ZB57" s="226">
        <v>9500</v>
      </c>
      <c r="ZC57" s="226">
        <v>44.5</v>
      </c>
      <c r="ZD57" s="208">
        <f t="shared" si="1005"/>
        <v>422750</v>
      </c>
      <c r="ZE57" s="226">
        <v>9369.0370000000003</v>
      </c>
      <c r="ZF57" s="226">
        <v>9000</v>
      </c>
      <c r="ZG57" s="226">
        <v>45.54</v>
      </c>
      <c r="ZH57" s="208">
        <f t="shared" si="1006"/>
        <v>409860</v>
      </c>
      <c r="ZI57" s="226">
        <v>6794.7790000000005</v>
      </c>
      <c r="ZJ57" s="225">
        <v>10000</v>
      </c>
      <c r="ZK57" s="225">
        <v>45.31</v>
      </c>
      <c r="ZL57" s="208">
        <f t="shared" si="1007"/>
        <v>453100</v>
      </c>
      <c r="ZM57" s="226">
        <v>5590.4589999999998</v>
      </c>
      <c r="ZN57" s="225">
        <v>11000</v>
      </c>
      <c r="ZO57" s="225">
        <v>45.31</v>
      </c>
      <c r="ZP57" s="208">
        <f t="shared" si="1008"/>
        <v>498410</v>
      </c>
      <c r="ZQ57" s="226">
        <v>6123.3119999999999</v>
      </c>
      <c r="ZR57" s="225">
        <v>9000</v>
      </c>
      <c r="ZS57" s="225">
        <v>45.31</v>
      </c>
      <c r="ZT57" s="208">
        <f t="shared" si="1009"/>
        <v>407790</v>
      </c>
      <c r="ZU57" s="226">
        <v>6242.1239999999998</v>
      </c>
      <c r="ZV57" s="225">
        <v>10000</v>
      </c>
      <c r="ZW57" s="225">
        <v>45.31</v>
      </c>
      <c r="ZX57" s="208">
        <f t="shared" si="1010"/>
        <v>453100</v>
      </c>
      <c r="ZY57" s="226">
        <v>937.89400000000001</v>
      </c>
      <c r="ZZ57" s="225">
        <v>11000</v>
      </c>
      <c r="AAA57" s="225">
        <v>45.31</v>
      </c>
      <c r="AAB57" s="208">
        <f t="shared" si="1011"/>
        <v>498410</v>
      </c>
      <c r="AAC57" s="226"/>
      <c r="AAD57" s="225">
        <v>10500</v>
      </c>
      <c r="AAE57" s="225">
        <v>45.31</v>
      </c>
      <c r="AAF57" s="208">
        <f t="shared" si="1105"/>
        <v>475755</v>
      </c>
      <c r="AAG57" s="226"/>
      <c r="AAH57" s="225">
        <v>9000</v>
      </c>
      <c r="AAI57" s="225">
        <v>45.31</v>
      </c>
      <c r="AAJ57" s="208">
        <f t="shared" si="1106"/>
        <v>407790</v>
      </c>
      <c r="AAK57" s="226"/>
      <c r="AAL57" s="225">
        <v>9000</v>
      </c>
      <c r="AAM57" s="225">
        <v>40.69</v>
      </c>
      <c r="AAN57" s="208">
        <f t="shared" si="1107"/>
        <v>366210</v>
      </c>
      <c r="AAO57" s="226"/>
      <c r="AAP57" s="225">
        <v>9000</v>
      </c>
      <c r="AAQ57" s="225">
        <v>40.69</v>
      </c>
      <c r="AAR57" s="208">
        <f t="shared" si="1108"/>
        <v>366210</v>
      </c>
      <c r="AAS57" s="225">
        <v>6800</v>
      </c>
      <c r="AAT57" s="225">
        <v>40.69</v>
      </c>
      <c r="AAU57" s="208">
        <f t="shared" si="1109"/>
        <v>276692</v>
      </c>
      <c r="AAV57" s="225">
        <v>7000</v>
      </c>
      <c r="AAW57" s="225">
        <v>45.08267071631802</v>
      </c>
      <c r="AAX57" s="226">
        <f t="shared" si="1110"/>
        <v>315578.69501422613</v>
      </c>
      <c r="AAY57" s="226">
        <v>8500</v>
      </c>
      <c r="AAZ57" s="226">
        <v>45.206591538393027</v>
      </c>
      <c r="ABA57" s="226">
        <v>384256.02807634074</v>
      </c>
      <c r="ABB57" s="253">
        <v>13852.385</v>
      </c>
      <c r="ABC57" s="253">
        <v>632880.30000000005</v>
      </c>
      <c r="ABD57" s="253">
        <v>19401.439999999999</v>
      </c>
      <c r="ABE57" s="253">
        <v>882965.54999999993</v>
      </c>
      <c r="ABF57" s="253">
        <v>15367.236999999999</v>
      </c>
      <c r="ABG57" s="253">
        <v>699879.27</v>
      </c>
      <c r="ABH57" s="253">
        <v>16352.834999999999</v>
      </c>
      <c r="ABI57" s="253">
        <v>742811.28</v>
      </c>
      <c r="ABJ57" s="253">
        <v>9518.4520000000011</v>
      </c>
      <c r="ABK57" s="253">
        <v>435731.85</v>
      </c>
      <c r="ABL57" s="253">
        <v>12318.632</v>
      </c>
      <c r="ABM57" s="253">
        <v>561128.93999999994</v>
      </c>
      <c r="ABN57" s="253">
        <v>10241.224</v>
      </c>
      <c r="ABO57" s="253">
        <v>466815.22</v>
      </c>
      <c r="ABP57" s="253">
        <v>10600.36</v>
      </c>
      <c r="ABQ57" s="253">
        <v>476054.33</v>
      </c>
      <c r="ABR57" s="253">
        <v>8880.2880000000005</v>
      </c>
      <c r="ABS57" s="253">
        <v>402315.24</v>
      </c>
      <c r="ABT57" s="253">
        <v>7283.5289999999995</v>
      </c>
      <c r="ABU57" s="253">
        <v>331706.68</v>
      </c>
      <c r="ABV57" s="253">
        <v>11765.076999999999</v>
      </c>
      <c r="ABW57" s="253">
        <v>535512.29</v>
      </c>
      <c r="ABX57" s="253">
        <v>10320.432000000001</v>
      </c>
      <c r="ABY57" s="253">
        <v>466816.04</v>
      </c>
      <c r="ABZ57" s="253">
        <v>9596.76</v>
      </c>
      <c r="ACA57" s="253">
        <v>438631.38</v>
      </c>
      <c r="ACB57" s="253">
        <v>12266.427</v>
      </c>
      <c r="ACC57" s="253">
        <v>555624.92000000004</v>
      </c>
      <c r="ACD57" s="253">
        <v>11164.716</v>
      </c>
      <c r="ACE57" s="253">
        <v>507641.12</v>
      </c>
      <c r="ACF57" s="126">
        <v>11400.54</v>
      </c>
      <c r="ACG57" s="126">
        <v>517091.88</v>
      </c>
      <c r="ACH57" s="126">
        <v>8696.67</v>
      </c>
      <c r="ACI57" s="126">
        <v>394065.16</v>
      </c>
      <c r="ACJ57" s="126">
        <v>8733.5730000000003</v>
      </c>
      <c r="ACK57" s="126">
        <v>395615.47</v>
      </c>
      <c r="ACL57" s="126">
        <v>8759.6759999999995</v>
      </c>
      <c r="ACM57" s="126">
        <v>397225.05</v>
      </c>
      <c r="ACN57" s="126">
        <v>9369.0370000000003</v>
      </c>
      <c r="ACO57" s="126">
        <v>422381.21</v>
      </c>
      <c r="ACP57" s="126">
        <v>6794.7790000000005</v>
      </c>
      <c r="ACQ57" s="126">
        <v>306910.53999999998</v>
      </c>
      <c r="ACR57" s="134">
        <v>1695.769</v>
      </c>
      <c r="ACS57" s="227">
        <v>4500</v>
      </c>
      <c r="ACT57" s="225">
        <v>47.39</v>
      </c>
      <c r="ACU57" s="226">
        <f t="shared" si="1111"/>
        <v>213255</v>
      </c>
      <c r="ACV57" s="134">
        <v>1237.623</v>
      </c>
      <c r="ACW57" s="227">
        <v>4000</v>
      </c>
      <c r="ACX57" s="225">
        <v>48</v>
      </c>
      <c r="ACY57" s="226">
        <f t="shared" si="1112"/>
        <v>192000</v>
      </c>
      <c r="ACZ57" s="134">
        <v>1237.623</v>
      </c>
      <c r="ADA57" s="227">
        <v>4000</v>
      </c>
      <c r="ADB57" s="225">
        <v>44</v>
      </c>
      <c r="ADC57" s="226">
        <f t="shared" si="1113"/>
        <v>176000</v>
      </c>
      <c r="ADD57" s="134">
        <v>1047.704</v>
      </c>
      <c r="ADE57" s="227">
        <v>4400</v>
      </c>
      <c r="ADF57" s="225">
        <v>43.87</v>
      </c>
      <c r="ADG57" s="226">
        <f t="shared" si="1114"/>
        <v>193028</v>
      </c>
      <c r="ADH57" s="134">
        <v>615.65</v>
      </c>
      <c r="ADI57" s="225">
        <v>4500</v>
      </c>
      <c r="ADJ57" s="225">
        <v>43.87</v>
      </c>
      <c r="ADK57" s="226">
        <f t="shared" si="1016"/>
        <v>197415</v>
      </c>
      <c r="ADL57" s="134">
        <v>307.83099999999996</v>
      </c>
      <c r="ADM57" s="225">
        <v>2200</v>
      </c>
      <c r="ADN57" s="225">
        <v>43.87</v>
      </c>
      <c r="ADO57" s="226">
        <f t="shared" si="1017"/>
        <v>96514</v>
      </c>
      <c r="ADP57" s="134">
        <v>361.83699999999999</v>
      </c>
      <c r="ADQ57" s="225">
        <v>1900</v>
      </c>
      <c r="ADR57" s="225">
        <v>43.87</v>
      </c>
      <c r="ADS57" s="226">
        <f t="shared" si="1018"/>
        <v>83353</v>
      </c>
      <c r="ADT57" s="134">
        <v>0</v>
      </c>
      <c r="ADU57" s="225">
        <v>1400</v>
      </c>
      <c r="ADV57" s="225">
        <v>43.97</v>
      </c>
      <c r="ADW57" s="226">
        <f t="shared" si="1019"/>
        <v>61558</v>
      </c>
      <c r="ADX57" s="134">
        <v>347.43399999999997</v>
      </c>
      <c r="ADY57" s="225">
        <v>1400</v>
      </c>
      <c r="ADZ57" s="225">
        <v>43</v>
      </c>
      <c r="AEA57" s="226">
        <f t="shared" si="1020"/>
        <v>60200</v>
      </c>
      <c r="AEB57" s="134">
        <v>702.07099999999991</v>
      </c>
      <c r="AEC57" s="225">
        <v>1600</v>
      </c>
      <c r="AED57" s="225">
        <v>43</v>
      </c>
      <c r="AEE57" s="226">
        <f t="shared" si="1021"/>
        <v>68800</v>
      </c>
      <c r="AEF57" s="134">
        <v>642.66399999999999</v>
      </c>
      <c r="AEG57" s="225">
        <v>1200</v>
      </c>
      <c r="AEH57" s="225">
        <v>43</v>
      </c>
      <c r="AEI57" s="226">
        <f t="shared" si="1022"/>
        <v>51600</v>
      </c>
      <c r="AEJ57" s="134">
        <v>464.44600000000003</v>
      </c>
      <c r="AEK57" s="225">
        <v>1200</v>
      </c>
      <c r="AEL57" s="225">
        <v>43</v>
      </c>
      <c r="AEM57" s="226">
        <f t="shared" si="1023"/>
        <v>51600</v>
      </c>
      <c r="AEN57" s="134">
        <v>502.25</v>
      </c>
      <c r="AEO57" s="225">
        <v>2500</v>
      </c>
      <c r="AEP57" s="225">
        <v>43</v>
      </c>
      <c r="AEQ57" s="226">
        <f t="shared" si="1024"/>
        <v>107500</v>
      </c>
      <c r="AER57" s="134">
        <v>615.66200000000003</v>
      </c>
      <c r="AES57" s="225">
        <v>1000</v>
      </c>
      <c r="AET57" s="225">
        <v>44.16</v>
      </c>
      <c r="AEU57" s="226">
        <f t="shared" si="1025"/>
        <v>44160</v>
      </c>
      <c r="AEV57" s="134">
        <v>507.85500000000002</v>
      </c>
      <c r="AEW57" s="225">
        <v>900</v>
      </c>
      <c r="AEX57" s="225">
        <v>41.527936633189526</v>
      </c>
      <c r="AEY57" s="226">
        <f t="shared" si="1026"/>
        <v>37375.142969870576</v>
      </c>
      <c r="AEZ57" s="134">
        <v>945.09500000000003</v>
      </c>
      <c r="AFA57" s="225"/>
      <c r="AFB57" s="225">
        <v>41.527936633189526</v>
      </c>
      <c r="AFC57" s="226">
        <f t="shared" si="1115"/>
        <v>0</v>
      </c>
      <c r="AFD57" s="134">
        <v>1231.3229999999999</v>
      </c>
      <c r="AFE57" s="225"/>
      <c r="AFF57" s="225">
        <v>41.527936633189526</v>
      </c>
      <c r="AFG57" s="226">
        <f t="shared" si="1116"/>
        <v>0</v>
      </c>
      <c r="AFH57" s="134">
        <v>876.68799999999987</v>
      </c>
      <c r="AFI57" s="225"/>
      <c r="AFJ57" s="225">
        <v>41.527936633189526</v>
      </c>
      <c r="AFK57" s="226">
        <f t="shared" si="1117"/>
        <v>0</v>
      </c>
      <c r="AFL57" s="134">
        <f>410.44+762.377</f>
        <v>1172.817</v>
      </c>
      <c r="AFM57" s="225"/>
      <c r="AFN57" s="225">
        <v>41.527936633189526</v>
      </c>
      <c r="AFO57" s="226">
        <f t="shared" si="1118"/>
        <v>0</v>
      </c>
      <c r="AFP57" s="225"/>
      <c r="AFQ57" s="225">
        <v>41.527936633189526</v>
      </c>
      <c r="AFR57" s="226">
        <f t="shared" si="1119"/>
        <v>0</v>
      </c>
      <c r="AFS57" s="225">
        <v>700</v>
      </c>
      <c r="AFT57" s="225">
        <v>41.527936633189526</v>
      </c>
      <c r="AFU57" s="226">
        <f t="shared" si="1120"/>
        <v>29069.555643232667</v>
      </c>
      <c r="AFV57" s="226">
        <v>500</v>
      </c>
      <c r="AFW57" s="226">
        <v>41.218070954517252</v>
      </c>
      <c r="AFX57" s="226">
        <v>20609.035477258625</v>
      </c>
      <c r="AFY57" s="253">
        <v>4882.0879999999997</v>
      </c>
      <c r="AFZ57" s="253">
        <v>214050</v>
      </c>
      <c r="AGA57" s="253">
        <v>3911.7909999999997</v>
      </c>
      <c r="AGB57" s="253">
        <v>172488.34</v>
      </c>
      <c r="AGC57" s="253">
        <v>4147.6139999999996</v>
      </c>
      <c r="AGD57" s="253">
        <v>184204.44</v>
      </c>
      <c r="AGE57" s="253">
        <v>4347.4349999999995</v>
      </c>
      <c r="AGF57" s="253">
        <v>192769.74000000002</v>
      </c>
      <c r="AGG57" s="253">
        <v>3807.3810000000003</v>
      </c>
      <c r="AGH57" s="253">
        <v>167097.54</v>
      </c>
      <c r="AGI57" s="253">
        <v>3425.7429999999999</v>
      </c>
      <c r="AGJ57" s="253">
        <v>150806.28</v>
      </c>
      <c r="AGK57" s="253">
        <v>2361.8359999999998</v>
      </c>
      <c r="AGL57" s="253">
        <v>103841.14</v>
      </c>
      <c r="AGM57" s="253">
        <v>1377.1379999999999</v>
      </c>
      <c r="AGN57" s="253">
        <v>58805.52</v>
      </c>
      <c r="AGO57" s="253">
        <v>1290.729</v>
      </c>
      <c r="AGP57" s="253">
        <v>55644.72</v>
      </c>
      <c r="AGQ57" s="253">
        <v>1026.1030000000001</v>
      </c>
      <c r="AGR57" s="253">
        <v>43794.84</v>
      </c>
      <c r="AGS57" s="253">
        <v>1695.769</v>
      </c>
      <c r="AGT57" s="253">
        <v>73172.88</v>
      </c>
      <c r="AGU57" s="253">
        <v>2306.0310000000004</v>
      </c>
      <c r="AGV57" s="253">
        <v>101137.14</v>
      </c>
      <c r="AGW57" s="253">
        <v>1237.623</v>
      </c>
      <c r="AGX57" s="253">
        <v>55004.88</v>
      </c>
      <c r="AGY57" s="253">
        <v>1047.704</v>
      </c>
      <c r="AGZ57" s="253">
        <v>46269.3</v>
      </c>
      <c r="AHA57" s="253">
        <v>615.65</v>
      </c>
      <c r="AHB57" s="253">
        <v>27713.239999999998</v>
      </c>
      <c r="AHC57" s="125">
        <v>307.83099999999996</v>
      </c>
      <c r="AHD57" s="125">
        <v>14043</v>
      </c>
      <c r="AHE57" s="125">
        <v>361.83699999999999</v>
      </c>
      <c r="AHF57" s="125">
        <v>16878.599999999999</v>
      </c>
      <c r="AHG57" s="125">
        <v>0</v>
      </c>
      <c r="AHH57" s="125">
        <v>0</v>
      </c>
      <c r="AHI57" s="125">
        <v>347.43399999999997</v>
      </c>
      <c r="AHJ57" s="125">
        <v>14419.019999999999</v>
      </c>
      <c r="AHK57" s="125">
        <v>702.07099999999991</v>
      </c>
      <c r="AHL57" s="125">
        <v>29155.559999999998</v>
      </c>
      <c r="AHM57" s="125">
        <v>642.66399999999999</v>
      </c>
      <c r="AHN57" s="125">
        <v>27033.300000000003</v>
      </c>
      <c r="AHO57" s="226">
        <f t="shared" si="12"/>
        <v>35093.609000000004</v>
      </c>
      <c r="AHP57" s="127">
        <f t="shared" si="13"/>
        <v>73500</v>
      </c>
      <c r="AHQ57" s="127">
        <f t="shared" si="14"/>
        <v>3176785</v>
      </c>
      <c r="AHR57" s="226">
        <f t="shared" si="15"/>
        <v>34256.525999999998</v>
      </c>
      <c r="AHS57" s="127">
        <f t="shared" si="16"/>
        <v>75000</v>
      </c>
      <c r="AHT57" s="127">
        <f t="shared" si="756"/>
        <v>3206998</v>
      </c>
      <c r="AHU57" s="226">
        <f t="shared" si="757"/>
        <v>34256.525999999998</v>
      </c>
      <c r="AHV57" s="127">
        <f t="shared" si="758"/>
        <v>71300</v>
      </c>
      <c r="AHW57" s="127">
        <f t="shared" si="759"/>
        <v>3015116</v>
      </c>
      <c r="AHX57" s="226">
        <v>32649.864000000001</v>
      </c>
      <c r="AHY57" s="127">
        <f t="shared" si="760"/>
        <v>70900</v>
      </c>
      <c r="AHZ57" s="127">
        <f t="shared" si="656"/>
        <v>2993273</v>
      </c>
      <c r="AIA57" s="226">
        <f t="shared" si="1121"/>
        <v>35426.630000000005</v>
      </c>
      <c r="AIB57" s="127">
        <f t="shared" si="1122"/>
        <v>72300</v>
      </c>
      <c r="AIC57" s="127">
        <f t="shared" si="1123"/>
        <v>3051141</v>
      </c>
      <c r="AID57" s="228">
        <f t="shared" si="1124"/>
        <v>33333.034</v>
      </c>
      <c r="AIE57" s="127">
        <f t="shared" si="1125"/>
        <v>52000</v>
      </c>
      <c r="AIF57" s="127">
        <f t="shared" si="1126"/>
        <v>2193240</v>
      </c>
      <c r="AIG57" s="228">
        <f t="shared" si="1127"/>
        <v>16918.991999999998</v>
      </c>
      <c r="AIH57" s="127">
        <f t="shared" si="1128"/>
        <v>47300</v>
      </c>
      <c r="AII57" s="127">
        <f t="shared" si="1129"/>
        <v>1994679</v>
      </c>
      <c r="AIJ57" s="228">
        <f t="shared" si="1130"/>
        <v>21789.378000000001</v>
      </c>
      <c r="AIK57" s="127">
        <f t="shared" si="1131"/>
        <v>55000</v>
      </c>
      <c r="AIL57" s="127">
        <f t="shared" si="1132"/>
        <v>2326130</v>
      </c>
      <c r="AIM57" s="228">
        <f t="shared" si="1133"/>
        <v>16972.995999999999</v>
      </c>
      <c r="AIN57" s="127">
        <f t="shared" si="1134"/>
        <v>42400</v>
      </c>
      <c r="AIO57" s="127">
        <f t="shared" si="1135"/>
        <v>1775540</v>
      </c>
      <c r="AIP57" s="228">
        <f t="shared" si="1136"/>
        <v>19172.818000000003</v>
      </c>
      <c r="AIQ57" s="127">
        <f t="shared" si="1137"/>
        <v>34100</v>
      </c>
      <c r="AIR57" s="127">
        <f t="shared" si="1138"/>
        <v>1435810</v>
      </c>
      <c r="AIS57" s="228">
        <f t="shared" si="1139"/>
        <v>13667.866000000002</v>
      </c>
      <c r="AIT57" s="127">
        <f t="shared" si="1140"/>
        <v>34000</v>
      </c>
      <c r="AIU57" s="127">
        <f t="shared" si="1141"/>
        <v>1433493</v>
      </c>
      <c r="AIV57" s="228">
        <f t="shared" si="1142"/>
        <v>11573.357</v>
      </c>
      <c r="AIW57" s="127">
        <f t="shared" si="1143"/>
        <v>35650</v>
      </c>
      <c r="AIX57" s="127">
        <f t="shared" si="1144"/>
        <v>1505176</v>
      </c>
      <c r="AIY57" s="228">
        <f t="shared" si="1145"/>
        <v>13608.46</v>
      </c>
      <c r="AIZ57" s="151">
        <f t="shared" si="1146"/>
        <v>35400</v>
      </c>
      <c r="AJA57" s="127">
        <f t="shared" si="1147"/>
        <v>1488904</v>
      </c>
      <c r="AJB57" s="228">
        <f t="shared" si="1148"/>
        <v>8087.3090000000002</v>
      </c>
      <c r="AJC57" s="127">
        <f t="shared" si="1149"/>
        <v>29500</v>
      </c>
      <c r="AJD57" s="127">
        <f t="shared" si="1150"/>
        <v>1249820</v>
      </c>
      <c r="AJE57" s="228">
        <f t="shared" si="1151"/>
        <v>2725.4729999999995</v>
      </c>
      <c r="AJF57" s="127">
        <f t="shared" si="1152"/>
        <v>35180</v>
      </c>
      <c r="AJG57" s="127">
        <f t="shared" si="1153"/>
        <v>1484662.7429698706</v>
      </c>
      <c r="AJH57" s="228">
        <f t="shared" si="1154"/>
        <v>2594.06</v>
      </c>
      <c r="AJI57" s="127">
        <f t="shared" si="1155"/>
        <v>27280</v>
      </c>
      <c r="AJJ57" s="127">
        <f t="shared" si="1156"/>
        <v>1158482.6000000001</v>
      </c>
      <c r="AJK57" s="228">
        <f t="shared" si="1157"/>
        <v>3000.8999999999996</v>
      </c>
      <c r="AJL57" s="127">
        <f t="shared" si="1158"/>
        <v>25450</v>
      </c>
      <c r="AJM57" s="127">
        <f t="shared" si="1159"/>
        <v>1079030</v>
      </c>
      <c r="AJN57" s="228">
        <f t="shared" si="1160"/>
        <v>4401.4409999999998</v>
      </c>
      <c r="AJO57" s="127">
        <f t="shared" si="1161"/>
        <v>18340</v>
      </c>
      <c r="AJP57" s="127">
        <f t="shared" si="1162"/>
        <v>748386.8</v>
      </c>
      <c r="AJQ57" s="228">
        <f t="shared" si="1163"/>
        <v>3371.7380000000003</v>
      </c>
      <c r="AJR57" s="127">
        <f t="shared" si="1164"/>
        <v>20000</v>
      </c>
      <c r="AJS57" s="127">
        <f t="shared" si="1165"/>
        <v>816143</v>
      </c>
      <c r="AJT57" s="127">
        <f t="shared" si="1166"/>
        <v>17600</v>
      </c>
      <c r="AJU57" s="127">
        <f t="shared" si="1213"/>
        <v>734984</v>
      </c>
      <c r="AJV57" s="127">
        <f>CG57+HH57+ME57+RB57+VY57+AAV57+AFS57</f>
        <v>14950</v>
      </c>
      <c r="AJW57" s="127">
        <f>CI57+HJ57+MG57+RD57+WA57+AAX57+AFU57</f>
        <v>638769.9869230733</v>
      </c>
      <c r="AJX57" s="127">
        <v>14900</v>
      </c>
      <c r="AJY57" s="127">
        <v>642828.55678222829</v>
      </c>
      <c r="AJZ57" s="128">
        <f t="shared" si="42"/>
        <v>79639.964000000007</v>
      </c>
      <c r="AKA57" s="128">
        <f t="shared" si="43"/>
        <v>3387073.7</v>
      </c>
      <c r="AKB57" s="128">
        <v>74216.020999999993</v>
      </c>
      <c r="AKC57" s="128">
        <v>3176506.8499999996</v>
      </c>
      <c r="AKD57" s="128">
        <v>76099.91</v>
      </c>
      <c r="AKE57" s="128">
        <v>3241011.41</v>
      </c>
      <c r="AKF57" s="128">
        <f t="shared" si="761"/>
        <v>71612.060999999987</v>
      </c>
      <c r="AKG57" s="128">
        <f t="shared" si="762"/>
        <v>3057551.7200000007</v>
      </c>
      <c r="AKH57" s="128">
        <f t="shared" si="763"/>
        <v>51685.87</v>
      </c>
      <c r="AKI57" s="128">
        <f t="shared" si="1027"/>
        <v>2202711.5500000003</v>
      </c>
      <c r="AKJ57" s="128">
        <v>60465.347000000002</v>
      </c>
      <c r="AKK57" s="128">
        <v>2562638.7999999998</v>
      </c>
      <c r="AKL57" s="128">
        <f t="shared" si="1167"/>
        <v>61476.148000000008</v>
      </c>
      <c r="AKM57" s="128">
        <f t="shared" si="1168"/>
        <v>2593872.2200000002</v>
      </c>
      <c r="AKN57" s="128">
        <f t="shared" si="1169"/>
        <v>45084.608</v>
      </c>
      <c r="AKO57" s="128">
        <f t="shared" si="1170"/>
        <v>1901388.29</v>
      </c>
      <c r="AKP57" s="128">
        <f t="shared" si="1171"/>
        <v>28685.868000000002</v>
      </c>
      <c r="AKQ57" s="128">
        <f t="shared" si="1172"/>
        <v>1212859.92</v>
      </c>
      <c r="AKR57" s="128">
        <f t="shared" si="1173"/>
        <v>31477.949999999997</v>
      </c>
      <c r="AKS57" s="128">
        <f t="shared" si="1174"/>
        <v>1319806.92</v>
      </c>
      <c r="AKT57" s="128">
        <f t="shared" si="1175"/>
        <v>35093.609000000004</v>
      </c>
      <c r="AKU57" s="128">
        <f t="shared" si="1176"/>
        <v>1490600.21</v>
      </c>
      <c r="AKV57" s="128">
        <f t="shared" si="1177"/>
        <v>35740.775000000001</v>
      </c>
      <c r="AKW57" s="128">
        <f t="shared" si="1178"/>
        <v>1510267.5199999998</v>
      </c>
      <c r="AKX57" s="128">
        <f t="shared" si="1179"/>
        <v>34256.525999999998</v>
      </c>
      <c r="AKY57" s="128">
        <f t="shared" si="1180"/>
        <v>1448045.2799999998</v>
      </c>
      <c r="AKZ57" s="128">
        <f t="shared" si="1181"/>
        <v>32649.864000000001</v>
      </c>
      <c r="ALA57" s="128">
        <f t="shared" si="1182"/>
        <v>1389809.6</v>
      </c>
      <c r="ALB57" s="128">
        <f t="shared" si="1183"/>
        <v>35426.630000000005</v>
      </c>
      <c r="ALC57" s="128">
        <f t="shared" si="1184"/>
        <v>1498759.27</v>
      </c>
      <c r="ALD57" s="128">
        <f t="shared" si="1185"/>
        <v>33333.034</v>
      </c>
      <c r="ALE57" s="128">
        <f t="shared" si="1186"/>
        <v>1414907.0899999999</v>
      </c>
      <c r="ALF57" s="128">
        <f t="shared" si="1187"/>
        <v>16918.991999999998</v>
      </c>
      <c r="ALG57" s="128">
        <f t="shared" si="1188"/>
        <v>732692.04999999993</v>
      </c>
      <c r="ALH57" s="128">
        <f t="shared" si="1189"/>
        <v>21789.378000000001</v>
      </c>
      <c r="ALI57" s="128">
        <f t="shared" si="1190"/>
        <v>949189.12</v>
      </c>
      <c r="ALJ57" s="128">
        <f t="shared" si="1191"/>
        <v>16972.995999999999</v>
      </c>
      <c r="ALK57" s="128">
        <f t="shared" si="1192"/>
        <v>745011.06</v>
      </c>
      <c r="ALL57" s="128">
        <f t="shared" si="1193"/>
        <v>745011.06</v>
      </c>
      <c r="ALM57" s="128">
        <v>19172.818000000003</v>
      </c>
      <c r="ALN57" s="128">
        <v>837406.21</v>
      </c>
      <c r="ALO57" s="128">
        <v>837406.21</v>
      </c>
      <c r="ALP57" s="128">
        <v>13667.866000000002</v>
      </c>
      <c r="ALQ57" s="128">
        <v>598445.66</v>
      </c>
      <c r="ALR57" s="128">
        <v>598445.66</v>
      </c>
    </row>
    <row r="58" spans="1:1006" s="115" customFormat="1" ht="18" customHeight="1" outlineLevel="1" x14ac:dyDescent="0.25">
      <c r="A58" s="120"/>
      <c r="B58" s="120"/>
      <c r="C58" s="298" t="s">
        <v>300</v>
      </c>
      <c r="D58" s="178"/>
      <c r="E58" s="206"/>
      <c r="F58" s="206">
        <v>0</v>
      </c>
      <c r="G58" s="225"/>
      <c r="H58" s="225"/>
      <c r="I58" s="208">
        <f t="shared" si="1058"/>
        <v>0</v>
      </c>
      <c r="J58" s="206">
        <v>0</v>
      </c>
      <c r="K58" s="225"/>
      <c r="L58" s="225"/>
      <c r="M58" s="208">
        <f t="shared" si="1059"/>
        <v>0</v>
      </c>
      <c r="N58" s="206">
        <v>0</v>
      </c>
      <c r="O58" s="225"/>
      <c r="P58" s="225"/>
      <c r="Q58" s="208">
        <f t="shared" si="1060"/>
        <v>0</v>
      </c>
      <c r="R58" s="206">
        <v>0</v>
      </c>
      <c r="S58" s="225"/>
      <c r="T58" s="225"/>
      <c r="U58" s="208">
        <f t="shared" si="1061"/>
        <v>0</v>
      </c>
      <c r="V58" s="208">
        <v>0</v>
      </c>
      <c r="W58" s="225"/>
      <c r="X58" s="225"/>
      <c r="Y58" s="208">
        <f t="shared" si="931"/>
        <v>0</v>
      </c>
      <c r="Z58" s="208">
        <v>0</v>
      </c>
      <c r="AA58" s="225"/>
      <c r="AB58" s="225"/>
      <c r="AC58" s="208">
        <f t="shared" si="932"/>
        <v>0</v>
      </c>
      <c r="AD58" s="208">
        <v>0</v>
      </c>
      <c r="AE58" s="225"/>
      <c r="AF58" s="225"/>
      <c r="AG58" s="208">
        <f t="shared" si="933"/>
        <v>0</v>
      </c>
      <c r="AH58" s="208">
        <v>0</v>
      </c>
      <c r="AI58" s="225"/>
      <c r="AJ58" s="225"/>
      <c r="AK58" s="208">
        <f t="shared" si="934"/>
        <v>0</v>
      </c>
      <c r="AL58" s="208">
        <v>0</v>
      </c>
      <c r="AM58" s="225"/>
      <c r="AN58" s="225"/>
      <c r="AO58" s="208">
        <f t="shared" si="935"/>
        <v>0</v>
      </c>
      <c r="AP58" s="208"/>
      <c r="AQ58" s="225"/>
      <c r="AR58" s="225"/>
      <c r="AS58" s="208">
        <f t="shared" si="936"/>
        <v>0</v>
      </c>
      <c r="AT58" s="208"/>
      <c r="AU58" s="225"/>
      <c r="AV58" s="225"/>
      <c r="AW58" s="208">
        <f t="shared" si="1062"/>
        <v>0</v>
      </c>
      <c r="AX58" s="208"/>
      <c r="AY58" s="225"/>
      <c r="AZ58" s="225"/>
      <c r="BA58" s="208">
        <f t="shared" si="1063"/>
        <v>0</v>
      </c>
      <c r="BB58" s="208"/>
      <c r="BC58" s="225"/>
      <c r="BD58" s="225"/>
      <c r="BE58" s="208">
        <f t="shared" si="1064"/>
        <v>0</v>
      </c>
      <c r="BF58" s="208"/>
      <c r="BG58" s="225"/>
      <c r="BH58" s="225"/>
      <c r="BI58" s="208">
        <f t="shared" si="1065"/>
        <v>0</v>
      </c>
      <c r="BJ58" s="208"/>
      <c r="BK58" s="225"/>
      <c r="BL58" s="225"/>
      <c r="BM58" s="208">
        <f t="shared" si="1066"/>
        <v>0</v>
      </c>
      <c r="BN58" s="208"/>
      <c r="BO58" s="227"/>
      <c r="BP58" s="225"/>
      <c r="BQ58" s="208">
        <f t="shared" si="1067"/>
        <v>0</v>
      </c>
      <c r="BR58" s="208"/>
      <c r="BS58" s="227"/>
      <c r="BT58" s="225"/>
      <c r="BU58" s="208">
        <f t="shared" si="1068"/>
        <v>0</v>
      </c>
      <c r="BV58" s="208"/>
      <c r="BW58" s="227"/>
      <c r="BX58" s="225"/>
      <c r="BY58" s="208">
        <f t="shared" si="1069"/>
        <v>0</v>
      </c>
      <c r="BZ58" s="208"/>
      <c r="CA58" s="227"/>
      <c r="CB58" s="225"/>
      <c r="CC58" s="208">
        <f t="shared" si="1070"/>
        <v>0</v>
      </c>
      <c r="CD58" s="227"/>
      <c r="CE58" s="225"/>
      <c r="CF58" s="208">
        <f t="shared" si="1071"/>
        <v>0</v>
      </c>
      <c r="CG58" s="227"/>
      <c r="CH58" s="225"/>
      <c r="CI58" s="226"/>
      <c r="CJ58" s="226"/>
      <c r="CK58" s="226"/>
      <c r="CL58" s="226"/>
      <c r="CM58" s="253">
        <v>0</v>
      </c>
      <c r="CN58" s="253">
        <v>0</v>
      </c>
      <c r="CO58" s="253">
        <v>0</v>
      </c>
      <c r="CP58" s="253">
        <v>0</v>
      </c>
      <c r="CQ58" s="253">
        <v>0</v>
      </c>
      <c r="CR58" s="253">
        <v>0</v>
      </c>
      <c r="CS58" s="253">
        <v>0</v>
      </c>
      <c r="CT58" s="253">
        <v>0</v>
      </c>
      <c r="CU58" s="253">
        <v>0</v>
      </c>
      <c r="CV58" s="253">
        <v>0</v>
      </c>
      <c r="CW58" s="253">
        <v>0</v>
      </c>
      <c r="CX58" s="253">
        <v>0</v>
      </c>
      <c r="CY58" s="253">
        <v>0</v>
      </c>
      <c r="CZ58" s="253">
        <v>0</v>
      </c>
      <c r="DA58" s="253">
        <v>0</v>
      </c>
      <c r="DB58" s="253">
        <v>0</v>
      </c>
      <c r="DC58" s="253">
        <v>0</v>
      </c>
      <c r="DD58" s="253">
        <v>0</v>
      </c>
      <c r="DE58" s="253">
        <v>0</v>
      </c>
      <c r="DF58" s="253">
        <v>0</v>
      </c>
      <c r="DG58" s="253">
        <v>0</v>
      </c>
      <c r="DH58" s="253">
        <v>0</v>
      </c>
      <c r="DI58" s="253">
        <v>0</v>
      </c>
      <c r="DJ58" s="253">
        <v>0</v>
      </c>
      <c r="DK58" s="253">
        <v>0</v>
      </c>
      <c r="DL58" s="253">
        <v>0</v>
      </c>
      <c r="DM58" s="253">
        <v>0</v>
      </c>
      <c r="DN58" s="253">
        <v>0</v>
      </c>
      <c r="DO58" s="253">
        <v>0</v>
      </c>
      <c r="DP58" s="253">
        <v>0</v>
      </c>
      <c r="DQ58" s="253">
        <v>0</v>
      </c>
      <c r="DR58" s="253">
        <v>0</v>
      </c>
      <c r="DS58" s="253">
        <v>0</v>
      </c>
      <c r="DT58" s="253">
        <v>0</v>
      </c>
      <c r="DU58" s="253">
        <v>0</v>
      </c>
      <c r="DV58" s="253">
        <v>0</v>
      </c>
      <c r="DW58" s="253">
        <v>0</v>
      </c>
      <c r="DX58" s="253">
        <v>0</v>
      </c>
      <c r="DY58" s="253">
        <v>0</v>
      </c>
      <c r="DZ58" s="253">
        <v>0</v>
      </c>
      <c r="EA58" s="126"/>
      <c r="EB58" s="126"/>
      <c r="EC58" s="126"/>
      <c r="ED58" s="126"/>
      <c r="EE58" s="126"/>
      <c r="EF58" s="126"/>
      <c r="EG58" s="131">
        <v>0</v>
      </c>
      <c r="EH58" s="225"/>
      <c r="EI58" s="225">
        <v>41.527936633189526</v>
      </c>
      <c r="EJ58" s="226">
        <f t="shared" si="1194"/>
        <v>0</v>
      </c>
      <c r="EK58" s="131">
        <v>0</v>
      </c>
      <c r="EL58" s="225"/>
      <c r="EM58" s="225">
        <v>41.527936633189526</v>
      </c>
      <c r="EN58" s="226">
        <f t="shared" si="1195"/>
        <v>0</v>
      </c>
      <c r="EO58" s="131">
        <v>0</v>
      </c>
      <c r="EP58" s="225"/>
      <c r="EQ58" s="225">
        <v>41.527936633189526</v>
      </c>
      <c r="ER58" s="226">
        <f t="shared" si="1196"/>
        <v>0</v>
      </c>
      <c r="ES58" s="131">
        <v>0</v>
      </c>
      <c r="ET58" s="225"/>
      <c r="EU58" s="225">
        <v>41.527936633189526</v>
      </c>
      <c r="EV58" s="226">
        <f t="shared" si="1197"/>
        <v>0</v>
      </c>
      <c r="EW58" s="131">
        <v>0</v>
      </c>
      <c r="EX58" s="225"/>
      <c r="EY58" s="225">
        <v>41.527936633189526</v>
      </c>
      <c r="EZ58" s="226">
        <f t="shared" si="1198"/>
        <v>0</v>
      </c>
      <c r="FA58" s="131">
        <v>0</v>
      </c>
      <c r="FB58" s="225"/>
      <c r="FC58" s="225">
        <v>41.527936633189526</v>
      </c>
      <c r="FD58" s="226">
        <f t="shared" si="1199"/>
        <v>0</v>
      </c>
      <c r="FE58" s="131">
        <v>0</v>
      </c>
      <c r="FF58" s="225"/>
      <c r="FG58" s="225">
        <v>41.527936633189526</v>
      </c>
      <c r="FH58" s="226">
        <f t="shared" si="1200"/>
        <v>0</v>
      </c>
      <c r="FI58" s="131">
        <v>0</v>
      </c>
      <c r="FJ58" s="225"/>
      <c r="FK58" s="225">
        <v>47.71</v>
      </c>
      <c r="FL58" s="226">
        <f t="shared" si="1201"/>
        <v>0</v>
      </c>
      <c r="FM58" s="131"/>
      <c r="FN58" s="225"/>
      <c r="FO58" s="225">
        <v>47.71</v>
      </c>
      <c r="FP58" s="226">
        <f t="shared" si="1202"/>
        <v>0</v>
      </c>
      <c r="FQ58" s="131"/>
      <c r="FR58" s="225"/>
      <c r="FS58" s="225">
        <v>47.71</v>
      </c>
      <c r="FT58" s="226">
        <f t="shared" si="1203"/>
        <v>0</v>
      </c>
      <c r="FU58" s="131"/>
      <c r="FV58" s="225"/>
      <c r="FW58" s="225">
        <v>47.71</v>
      </c>
      <c r="FX58" s="226">
        <f t="shared" si="1204"/>
        <v>0</v>
      </c>
      <c r="FY58" s="131"/>
      <c r="FZ58" s="225"/>
      <c r="GA58" s="225">
        <v>47.71</v>
      </c>
      <c r="GB58" s="226">
        <f t="shared" si="1205"/>
        <v>0</v>
      </c>
      <c r="GC58" s="131"/>
      <c r="GD58" s="225"/>
      <c r="GE58" s="225">
        <v>47.71</v>
      </c>
      <c r="GF58" s="226">
        <f t="shared" si="1206"/>
        <v>0</v>
      </c>
      <c r="GG58" s="131"/>
      <c r="GH58" s="225"/>
      <c r="GI58" s="225">
        <v>47.71</v>
      </c>
      <c r="GJ58" s="226">
        <f t="shared" si="1207"/>
        <v>0</v>
      </c>
      <c r="GK58" s="131"/>
      <c r="GL58" s="225"/>
      <c r="GM58" s="225">
        <v>47.71</v>
      </c>
      <c r="GN58" s="226">
        <f t="shared" si="951"/>
        <v>0</v>
      </c>
      <c r="GO58" s="131"/>
      <c r="GP58" s="225"/>
      <c r="GQ58" s="225">
        <v>47.71</v>
      </c>
      <c r="GR58" s="226">
        <f t="shared" si="1208"/>
        <v>0</v>
      </c>
      <c r="GS58" s="131"/>
      <c r="GT58" s="225"/>
      <c r="GU58" s="225">
        <v>47.71</v>
      </c>
      <c r="GV58" s="226">
        <f t="shared" si="1209"/>
        <v>0</v>
      </c>
      <c r="GW58" s="131"/>
      <c r="GX58" s="225"/>
      <c r="GY58" s="225">
        <v>47.71</v>
      </c>
      <c r="GZ58" s="226">
        <f t="shared" si="1210"/>
        <v>0</v>
      </c>
      <c r="HA58" s="131"/>
      <c r="HB58" s="225"/>
      <c r="HC58" s="225">
        <v>47.71</v>
      </c>
      <c r="HD58" s="226">
        <f t="shared" si="1211"/>
        <v>0</v>
      </c>
      <c r="HE58" s="225"/>
      <c r="HF58" s="225">
        <v>47.71</v>
      </c>
      <c r="HG58" s="226">
        <f t="shared" si="1212"/>
        <v>0</v>
      </c>
      <c r="HH58" s="225"/>
      <c r="HI58" s="225"/>
      <c r="HJ58" s="226"/>
      <c r="HK58" s="226"/>
      <c r="HL58" s="226"/>
      <c r="HM58" s="226"/>
      <c r="HN58" s="253">
        <v>0</v>
      </c>
      <c r="HO58" s="253">
        <v>0</v>
      </c>
      <c r="HP58" s="253">
        <v>0</v>
      </c>
      <c r="HQ58" s="253">
        <v>0</v>
      </c>
      <c r="HR58" s="253">
        <v>0</v>
      </c>
      <c r="HS58" s="253">
        <v>0</v>
      </c>
      <c r="HT58" s="253">
        <v>0</v>
      </c>
      <c r="HU58" s="253">
        <v>0</v>
      </c>
      <c r="HV58" s="253">
        <v>0</v>
      </c>
      <c r="HW58" s="253">
        <v>0</v>
      </c>
      <c r="HX58" s="253">
        <v>0</v>
      </c>
      <c r="HY58" s="253">
        <v>0</v>
      </c>
      <c r="HZ58" s="253">
        <v>0</v>
      </c>
      <c r="IA58" s="253">
        <v>0</v>
      </c>
      <c r="IB58" s="253">
        <v>0</v>
      </c>
      <c r="IC58" s="253">
        <v>0</v>
      </c>
      <c r="ID58" s="253">
        <v>0</v>
      </c>
      <c r="IE58" s="253">
        <v>0</v>
      </c>
      <c r="IF58" s="253">
        <v>0</v>
      </c>
      <c r="IG58" s="253">
        <v>0</v>
      </c>
      <c r="IH58" s="253">
        <v>0</v>
      </c>
      <c r="II58" s="253">
        <v>0</v>
      </c>
      <c r="IJ58" s="253">
        <v>0</v>
      </c>
      <c r="IK58" s="253">
        <v>0</v>
      </c>
      <c r="IL58" s="253">
        <v>0</v>
      </c>
      <c r="IM58" s="253">
        <v>0</v>
      </c>
      <c r="IN58" s="253">
        <v>0</v>
      </c>
      <c r="IO58" s="253">
        <v>0</v>
      </c>
      <c r="IP58" s="253">
        <v>0</v>
      </c>
      <c r="IQ58" s="253">
        <v>0</v>
      </c>
      <c r="IR58" s="253">
        <v>0</v>
      </c>
      <c r="IS58" s="253">
        <v>0</v>
      </c>
      <c r="IT58" s="253">
        <v>0</v>
      </c>
      <c r="IU58" s="253">
        <v>0</v>
      </c>
      <c r="IV58" s="253">
        <v>0</v>
      </c>
      <c r="IW58" s="253">
        <v>0</v>
      </c>
      <c r="IX58" s="253"/>
      <c r="IY58" s="253"/>
      <c r="IZ58" s="126"/>
      <c r="JA58" s="126"/>
      <c r="JB58" s="126"/>
      <c r="JC58" s="126"/>
      <c r="JD58" s="131"/>
      <c r="JE58" s="225"/>
      <c r="JF58" s="131"/>
      <c r="JG58" s="228">
        <f t="shared" ref="JG58:JG62" si="1217">JE58*JF58</f>
        <v>0</v>
      </c>
      <c r="JH58" s="131"/>
      <c r="JI58" s="225"/>
      <c r="JJ58" s="131"/>
      <c r="JK58" s="228">
        <f t="shared" ref="JK58:JK62" si="1218">JI58*JJ58</f>
        <v>0</v>
      </c>
      <c r="JL58" s="131"/>
      <c r="JM58" s="225"/>
      <c r="JN58" s="131"/>
      <c r="JO58" s="228">
        <f t="shared" ref="JO58:JO62" si="1219">JM58*JN58</f>
        <v>0</v>
      </c>
      <c r="JP58" s="131"/>
      <c r="JQ58" s="225"/>
      <c r="JR58" s="131"/>
      <c r="JS58" s="228">
        <f t="shared" ref="JS58:JS62" si="1220">JQ58*JR58</f>
        <v>0</v>
      </c>
      <c r="JT58" s="131"/>
      <c r="JU58" s="225"/>
      <c r="JV58" s="131"/>
      <c r="JW58" s="228">
        <f t="shared" ref="JW58:JW62" si="1221">JU58*JV58</f>
        <v>0</v>
      </c>
      <c r="JX58" s="131"/>
      <c r="JY58" s="225"/>
      <c r="JZ58" s="131"/>
      <c r="KA58" s="228">
        <f t="shared" ref="KA58:KA62" si="1222">JY58*JZ58</f>
        <v>0</v>
      </c>
      <c r="KB58" s="131"/>
      <c r="KC58" s="131"/>
      <c r="KD58" s="131"/>
      <c r="KE58" s="228">
        <f t="shared" ref="KE58:KE62" si="1223">KC58*KD58</f>
        <v>0</v>
      </c>
      <c r="KF58" s="131"/>
      <c r="KG58" s="131"/>
      <c r="KH58" s="131"/>
      <c r="KI58" s="228">
        <f t="shared" ref="KI58:KI62" si="1224">KG58*KH58</f>
        <v>0</v>
      </c>
      <c r="KJ58" s="131"/>
      <c r="KK58" s="131"/>
      <c r="KL58" s="131"/>
      <c r="KM58" s="228">
        <f t="shared" ref="KM58:KM62" si="1225">KK58*KL58</f>
        <v>0</v>
      </c>
      <c r="KN58" s="131"/>
      <c r="KO58" s="131"/>
      <c r="KP58" s="131"/>
      <c r="KQ58" s="228">
        <f t="shared" ref="KQ58:KQ62" si="1226">KO58*KP58</f>
        <v>0</v>
      </c>
      <c r="KR58" s="131"/>
      <c r="KS58" s="131"/>
      <c r="KT58" s="131"/>
      <c r="KU58" s="228">
        <f t="shared" ref="KU58:KU62" si="1227">KS58*KT58</f>
        <v>0</v>
      </c>
      <c r="KV58" s="131"/>
      <c r="KW58" s="131"/>
      <c r="KX58" s="131"/>
      <c r="KY58" s="228">
        <f t="shared" ref="KY58:KY62" si="1228">KW58*KX58</f>
        <v>0</v>
      </c>
      <c r="KZ58" s="131"/>
      <c r="LA58" s="131"/>
      <c r="LB58" s="131"/>
      <c r="LC58" s="228">
        <f t="shared" ref="LC58:LC62" si="1229">LA58*LB58</f>
        <v>0</v>
      </c>
      <c r="LD58" s="131"/>
      <c r="LE58" s="131"/>
      <c r="LF58" s="131"/>
      <c r="LG58" s="228">
        <f t="shared" ref="LG58:LG62" si="1230">LE58*LF58</f>
        <v>0</v>
      </c>
      <c r="LH58" s="131"/>
      <c r="LI58" s="131"/>
      <c r="LJ58" s="131"/>
      <c r="LK58" s="228">
        <f t="shared" ref="LK58:LK62" si="1231">LI58*LJ58</f>
        <v>0</v>
      </c>
      <c r="LL58" s="131"/>
      <c r="LM58" s="131"/>
      <c r="LN58" s="131"/>
      <c r="LO58" s="228">
        <f t="shared" ref="LO58:LO62" si="1232">LM58*LN58</f>
        <v>0</v>
      </c>
      <c r="LP58" s="131"/>
      <c r="LQ58" s="131"/>
      <c r="LR58" s="131"/>
      <c r="LS58" s="228">
        <f t="shared" ref="LS58:LS62" si="1233">LQ58*LR58</f>
        <v>0</v>
      </c>
      <c r="LT58" s="131"/>
      <c r="LU58" s="131"/>
      <c r="LV58" s="131"/>
      <c r="LW58" s="228">
        <f t="shared" si="1078"/>
        <v>0</v>
      </c>
      <c r="LX58" s="131"/>
      <c r="LY58" s="131"/>
      <c r="LZ58" s="131"/>
      <c r="MA58" s="228">
        <f t="shared" si="1079"/>
        <v>0</v>
      </c>
      <c r="MB58" s="131"/>
      <c r="MC58" s="131"/>
      <c r="MD58" s="228">
        <f t="shared" si="1080"/>
        <v>0</v>
      </c>
      <c r="ME58" s="131"/>
      <c r="MF58" s="131"/>
      <c r="MG58" s="228"/>
      <c r="MH58" s="228"/>
      <c r="MI58" s="228"/>
      <c r="MJ58" s="228"/>
      <c r="MK58" s="253"/>
      <c r="ML58" s="253"/>
      <c r="MM58" s="253">
        <v>350.13499999999999</v>
      </c>
      <c r="MN58" s="253">
        <v>14470.8</v>
      </c>
      <c r="MO58" s="253"/>
      <c r="MP58" s="253"/>
      <c r="MQ58" s="253"/>
      <c r="MR58" s="253"/>
      <c r="MS58" s="253">
        <v>112.511</v>
      </c>
      <c r="MT58" s="253">
        <v>4650</v>
      </c>
      <c r="MU58" s="253"/>
      <c r="MV58" s="253"/>
      <c r="MW58" s="253"/>
      <c r="MX58" s="253"/>
      <c r="MY58" s="253"/>
      <c r="MZ58" s="253"/>
      <c r="NA58" s="253"/>
      <c r="NB58" s="253"/>
      <c r="NC58" s="253"/>
      <c r="ND58" s="253"/>
      <c r="NE58" s="253"/>
      <c r="NF58" s="253"/>
      <c r="NG58" s="253"/>
      <c r="NH58" s="253"/>
      <c r="NI58" s="253"/>
      <c r="NJ58" s="253"/>
      <c r="NK58" s="253"/>
      <c r="NL58" s="253"/>
      <c r="NM58" s="253"/>
      <c r="NN58" s="253"/>
      <c r="NO58" s="125"/>
      <c r="NP58" s="125"/>
      <c r="NQ58" s="125"/>
      <c r="NR58" s="125"/>
      <c r="NS58" s="125"/>
      <c r="NT58" s="125"/>
      <c r="NU58" s="125"/>
      <c r="NV58" s="125"/>
      <c r="NW58" s="125"/>
      <c r="NX58" s="125"/>
      <c r="NY58" s="125"/>
      <c r="NZ58" s="125"/>
      <c r="OA58" s="228"/>
      <c r="OB58" s="225"/>
      <c r="OC58" s="225"/>
      <c r="OD58" s="225">
        <f t="shared" si="1081"/>
        <v>0</v>
      </c>
      <c r="OE58" s="228"/>
      <c r="OF58" s="225"/>
      <c r="OG58" s="225"/>
      <c r="OH58" s="225">
        <f t="shared" si="1082"/>
        <v>0</v>
      </c>
      <c r="OI58" s="228"/>
      <c r="OJ58" s="225"/>
      <c r="OK58" s="225"/>
      <c r="OL58" s="225">
        <f t="shared" si="1083"/>
        <v>0</v>
      </c>
      <c r="OM58" s="228"/>
      <c r="ON58" s="225"/>
      <c r="OO58" s="225"/>
      <c r="OP58" s="225">
        <f t="shared" si="1084"/>
        <v>0</v>
      </c>
      <c r="OQ58" s="228"/>
      <c r="OR58" s="225"/>
      <c r="OS58" s="225"/>
      <c r="OT58" s="225">
        <f t="shared" si="971"/>
        <v>0</v>
      </c>
      <c r="OU58" s="228"/>
      <c r="OV58" s="225"/>
      <c r="OW58" s="225"/>
      <c r="OX58" s="225">
        <f t="shared" si="972"/>
        <v>0</v>
      </c>
      <c r="OY58" s="228"/>
      <c r="OZ58" s="225"/>
      <c r="PA58" s="225"/>
      <c r="PB58" s="225">
        <f t="shared" si="973"/>
        <v>0</v>
      </c>
      <c r="PC58" s="228"/>
      <c r="PD58" s="225"/>
      <c r="PE58" s="225"/>
      <c r="PF58" s="225">
        <f t="shared" si="974"/>
        <v>0</v>
      </c>
      <c r="PG58" s="228"/>
      <c r="PH58" s="225"/>
      <c r="PI58" s="225"/>
      <c r="PJ58" s="225">
        <f t="shared" si="975"/>
        <v>0</v>
      </c>
      <c r="PK58" s="228"/>
      <c r="PL58" s="225"/>
      <c r="PM58" s="225"/>
      <c r="PN58" s="225">
        <f t="shared" si="976"/>
        <v>0</v>
      </c>
      <c r="PO58" s="228"/>
      <c r="PP58" s="225"/>
      <c r="PQ58" s="225"/>
      <c r="PR58" s="225">
        <f t="shared" si="977"/>
        <v>0</v>
      </c>
      <c r="PS58" s="228"/>
      <c r="PT58" s="225"/>
      <c r="PU58" s="225"/>
      <c r="PV58" s="225">
        <f t="shared" si="978"/>
        <v>0</v>
      </c>
      <c r="PW58" s="228"/>
      <c r="PX58" s="225"/>
      <c r="PY58" s="225"/>
      <c r="PZ58" s="225">
        <f t="shared" si="979"/>
        <v>0</v>
      </c>
      <c r="QA58" s="228"/>
      <c r="QB58" s="225"/>
      <c r="QC58" s="225"/>
      <c r="QD58" s="225">
        <f t="shared" si="980"/>
        <v>0</v>
      </c>
      <c r="QE58" s="228"/>
      <c r="QF58" s="225"/>
      <c r="QG58" s="225"/>
      <c r="QH58" s="225">
        <f t="shared" si="981"/>
        <v>0</v>
      </c>
      <c r="QI58" s="228"/>
      <c r="QJ58" s="225"/>
      <c r="QK58" s="225"/>
      <c r="QL58" s="225">
        <f t="shared" si="1085"/>
        <v>0</v>
      </c>
      <c r="QM58" s="228"/>
      <c r="QN58" s="225"/>
      <c r="QO58" s="225"/>
      <c r="QP58" s="225">
        <f t="shared" si="1086"/>
        <v>0</v>
      </c>
      <c r="QQ58" s="228"/>
      <c r="QR58" s="225"/>
      <c r="QS58" s="225"/>
      <c r="QT58" s="225">
        <f t="shared" si="1087"/>
        <v>0</v>
      </c>
      <c r="QU58" s="228"/>
      <c r="QV58" s="225"/>
      <c r="QW58" s="225"/>
      <c r="QX58" s="225">
        <f t="shared" si="1088"/>
        <v>0</v>
      </c>
      <c r="QY58" s="225"/>
      <c r="QZ58" s="225"/>
      <c r="RA58" s="225">
        <f t="shared" si="1089"/>
        <v>0</v>
      </c>
      <c r="RB58" s="225"/>
      <c r="RC58" s="225"/>
      <c r="RD58" s="225"/>
      <c r="RE58" s="225"/>
      <c r="RF58" s="225"/>
      <c r="RG58" s="225"/>
      <c r="RH58" s="253"/>
      <c r="RI58" s="253"/>
      <c r="RJ58" s="253"/>
      <c r="RK58" s="253"/>
      <c r="RL58" s="253"/>
      <c r="RM58" s="253"/>
      <c r="RN58" s="253"/>
      <c r="RO58" s="253"/>
      <c r="RP58" s="253"/>
      <c r="RQ58" s="253"/>
      <c r="RR58" s="253"/>
      <c r="RS58" s="253"/>
      <c r="RT58" s="253"/>
      <c r="RU58" s="253"/>
      <c r="RV58" s="253"/>
      <c r="RW58" s="253"/>
      <c r="RX58" s="253"/>
      <c r="RY58" s="253"/>
      <c r="RZ58" s="253"/>
      <c r="SA58" s="253"/>
      <c r="SB58" s="253"/>
      <c r="SC58" s="253"/>
      <c r="SD58" s="253"/>
      <c r="SE58" s="253"/>
      <c r="SF58" s="253"/>
      <c r="SG58" s="253"/>
      <c r="SH58" s="253"/>
      <c r="SI58" s="253"/>
      <c r="SJ58" s="253"/>
      <c r="SK58" s="253"/>
      <c r="SL58" s="125"/>
      <c r="SM58" s="125"/>
      <c r="SN58" s="125"/>
      <c r="SO58" s="125"/>
      <c r="SP58" s="125"/>
      <c r="SQ58" s="125"/>
      <c r="SR58" s="125"/>
      <c r="SS58" s="125"/>
      <c r="ST58" s="125"/>
      <c r="SU58" s="125"/>
      <c r="SV58" s="125"/>
      <c r="SW58" s="125"/>
      <c r="SX58" s="228"/>
      <c r="SY58" s="240">
        <v>0</v>
      </c>
      <c r="SZ58" s="124"/>
      <c r="TA58" s="226">
        <f t="shared" si="1091"/>
        <v>0</v>
      </c>
      <c r="TB58" s="228"/>
      <c r="TC58" s="240">
        <v>0</v>
      </c>
      <c r="TD58" s="124"/>
      <c r="TE58" s="226">
        <f t="shared" si="1092"/>
        <v>0</v>
      </c>
      <c r="TF58" s="228"/>
      <c r="TG58" s="240">
        <v>0</v>
      </c>
      <c r="TH58" s="124"/>
      <c r="TI58" s="226">
        <f t="shared" si="1093"/>
        <v>0</v>
      </c>
      <c r="TJ58" s="228"/>
      <c r="TK58" s="240">
        <v>0</v>
      </c>
      <c r="TL58" s="124"/>
      <c r="TM58" s="226">
        <f t="shared" si="1094"/>
        <v>0</v>
      </c>
      <c r="TN58" s="228"/>
      <c r="TO58" s="219">
        <v>0</v>
      </c>
      <c r="TP58" s="124"/>
      <c r="TQ58" s="226">
        <f t="shared" si="986"/>
        <v>0</v>
      </c>
      <c r="TR58" s="228"/>
      <c r="TS58" s="219">
        <v>0</v>
      </c>
      <c r="TT58" s="124"/>
      <c r="TU58" s="226">
        <f t="shared" si="987"/>
        <v>0</v>
      </c>
      <c r="TV58" s="228"/>
      <c r="TW58" s="219">
        <v>0</v>
      </c>
      <c r="TX58" s="124"/>
      <c r="TY58" s="226">
        <f t="shared" si="988"/>
        <v>0</v>
      </c>
      <c r="TZ58" s="228"/>
      <c r="UA58" s="219">
        <v>0</v>
      </c>
      <c r="UB58" s="124"/>
      <c r="UC58" s="226">
        <f t="shared" si="989"/>
        <v>0</v>
      </c>
      <c r="UD58" s="228"/>
      <c r="UE58" s="219">
        <v>0</v>
      </c>
      <c r="UF58" s="124"/>
      <c r="UG58" s="226">
        <f t="shared" si="990"/>
        <v>0</v>
      </c>
      <c r="UH58" s="228"/>
      <c r="UI58" s="219">
        <v>0</v>
      </c>
      <c r="UJ58" s="124"/>
      <c r="UK58" s="226">
        <f t="shared" si="991"/>
        <v>0</v>
      </c>
      <c r="UL58" s="228"/>
      <c r="UM58" s="219">
        <v>0</v>
      </c>
      <c r="UN58" s="124"/>
      <c r="UO58" s="226">
        <f t="shared" si="992"/>
        <v>0</v>
      </c>
      <c r="UP58" s="228"/>
      <c r="UQ58" s="208">
        <v>0</v>
      </c>
      <c r="UR58" s="124"/>
      <c r="US58" s="226">
        <f t="shared" si="993"/>
        <v>0</v>
      </c>
      <c r="UT58" s="228"/>
      <c r="UU58" s="208">
        <v>0</v>
      </c>
      <c r="UV58" s="124"/>
      <c r="UW58" s="226">
        <f t="shared" si="994"/>
        <v>0</v>
      </c>
      <c r="UX58" s="228"/>
      <c r="UY58" s="208">
        <v>0</v>
      </c>
      <c r="UZ58" s="124"/>
      <c r="VA58" s="226">
        <f t="shared" si="995"/>
        <v>0</v>
      </c>
      <c r="VB58" s="228"/>
      <c r="VC58" s="208">
        <v>0</v>
      </c>
      <c r="VD58" s="124"/>
      <c r="VE58" s="226">
        <f t="shared" si="996"/>
        <v>0</v>
      </c>
      <c r="VF58" s="228"/>
      <c r="VG58" s="208">
        <v>0</v>
      </c>
      <c r="VH58" s="124"/>
      <c r="VI58" s="226">
        <f t="shared" si="1095"/>
        <v>0</v>
      </c>
      <c r="VJ58" s="228"/>
      <c r="VK58" s="206">
        <v>0</v>
      </c>
      <c r="VL58" s="124"/>
      <c r="VM58" s="226">
        <f t="shared" si="1096"/>
        <v>0</v>
      </c>
      <c r="VN58" s="228"/>
      <c r="VO58" s="206">
        <v>0</v>
      </c>
      <c r="VP58" s="124"/>
      <c r="VQ58" s="226">
        <f t="shared" si="1097"/>
        <v>0</v>
      </c>
      <c r="VR58" s="228"/>
      <c r="VS58" s="206">
        <v>0</v>
      </c>
      <c r="VT58" s="124">
        <v>46.1</v>
      </c>
      <c r="VU58" s="226">
        <f t="shared" si="1098"/>
        <v>0</v>
      </c>
      <c r="VV58" s="225">
        <v>150</v>
      </c>
      <c r="VW58" s="124">
        <v>46.1</v>
      </c>
      <c r="VX58" s="226">
        <f t="shared" si="1099"/>
        <v>6915</v>
      </c>
      <c r="VY58" s="225"/>
      <c r="VZ58" s="124"/>
      <c r="WA58" s="226"/>
      <c r="WB58" s="226"/>
      <c r="WC58" s="226"/>
      <c r="WD58" s="226"/>
      <c r="WE58" s="253"/>
      <c r="WF58" s="253"/>
      <c r="WG58" s="253">
        <v>30.603000000000002</v>
      </c>
      <c r="WH58" s="253">
        <v>1292</v>
      </c>
      <c r="WI58" s="253"/>
      <c r="WJ58" s="253"/>
      <c r="WK58" s="253"/>
      <c r="WL58" s="253"/>
      <c r="WM58" s="253">
        <v>54.005000000000003</v>
      </c>
      <c r="WN58" s="253">
        <v>2280</v>
      </c>
      <c r="WO58" s="253"/>
      <c r="WP58" s="253"/>
      <c r="WQ58" s="253"/>
      <c r="WR58" s="253"/>
      <c r="WS58" s="253"/>
      <c r="WT58" s="253"/>
      <c r="WU58" s="253"/>
      <c r="WV58" s="253"/>
      <c r="WW58" s="253"/>
      <c r="WX58" s="253"/>
      <c r="WY58" s="253"/>
      <c r="WZ58" s="253"/>
      <c r="XA58" s="253"/>
      <c r="XB58" s="253"/>
      <c r="XC58" s="253"/>
      <c r="XD58" s="253"/>
      <c r="XE58" s="253"/>
      <c r="XF58" s="253"/>
      <c r="XG58" s="253"/>
      <c r="XH58" s="253"/>
      <c r="XI58" s="125"/>
      <c r="XJ58" s="125"/>
      <c r="XK58" s="125"/>
      <c r="XL58" s="125"/>
      <c r="XM58" s="125"/>
      <c r="XN58" s="125"/>
      <c r="XO58" s="125"/>
      <c r="XP58" s="125"/>
      <c r="XQ58" s="125"/>
      <c r="XR58" s="125"/>
      <c r="XS58" s="125"/>
      <c r="XT58" s="125"/>
      <c r="XU58" s="228"/>
      <c r="XV58" s="226"/>
      <c r="XW58" s="226"/>
      <c r="XX58" s="208">
        <f t="shared" si="1101"/>
        <v>0</v>
      </c>
      <c r="XY58" s="228"/>
      <c r="XZ58" s="226"/>
      <c r="YA58" s="226"/>
      <c r="YB58" s="208">
        <f t="shared" si="1102"/>
        <v>0</v>
      </c>
      <c r="YC58" s="228"/>
      <c r="YD58" s="226"/>
      <c r="YE58" s="226"/>
      <c r="YF58" s="208">
        <f t="shared" si="1103"/>
        <v>0</v>
      </c>
      <c r="YG58" s="228"/>
      <c r="YH58" s="226"/>
      <c r="YI58" s="226"/>
      <c r="YJ58" s="208">
        <f t="shared" si="1104"/>
        <v>0</v>
      </c>
      <c r="YK58" s="228"/>
      <c r="YL58" s="226"/>
      <c r="YM58" s="226"/>
      <c r="YN58" s="208">
        <f t="shared" si="1001"/>
        <v>0</v>
      </c>
      <c r="YO58" s="228"/>
      <c r="YP58" s="226"/>
      <c r="YQ58" s="226"/>
      <c r="YR58" s="208">
        <f t="shared" si="1002"/>
        <v>0</v>
      </c>
      <c r="YS58" s="228"/>
      <c r="YT58" s="226"/>
      <c r="YU58" s="226"/>
      <c r="YV58" s="208">
        <f t="shared" si="1003"/>
        <v>0</v>
      </c>
      <c r="YW58" s="228">
        <v>302.43</v>
      </c>
      <c r="YX58" s="226"/>
      <c r="YY58" s="226"/>
      <c r="YZ58" s="208">
        <f t="shared" si="1004"/>
        <v>0</v>
      </c>
      <c r="ZA58" s="228"/>
      <c r="ZB58" s="226"/>
      <c r="ZC58" s="226"/>
      <c r="ZD58" s="208">
        <f t="shared" si="1005"/>
        <v>0</v>
      </c>
      <c r="ZE58" s="228"/>
      <c r="ZF58" s="226"/>
      <c r="ZG58" s="226"/>
      <c r="ZH58" s="208">
        <f t="shared" si="1006"/>
        <v>0</v>
      </c>
      <c r="ZI58" s="228"/>
      <c r="ZJ58" s="227">
        <v>0</v>
      </c>
      <c r="ZK58" s="225">
        <v>47.25071505677117</v>
      </c>
      <c r="ZL58" s="208">
        <f t="shared" si="1007"/>
        <v>0</v>
      </c>
      <c r="ZM58" s="228"/>
      <c r="ZN58" s="227">
        <v>0</v>
      </c>
      <c r="ZO58" s="225">
        <v>47.25071505677117</v>
      </c>
      <c r="ZP58" s="208">
        <f t="shared" si="1008"/>
        <v>0</v>
      </c>
      <c r="ZQ58" s="228"/>
      <c r="ZR58" s="227">
        <v>0</v>
      </c>
      <c r="ZS58" s="225">
        <v>47.25071505677117</v>
      </c>
      <c r="ZT58" s="208">
        <f t="shared" si="1009"/>
        <v>0</v>
      </c>
      <c r="ZU58" s="228"/>
      <c r="ZV58" s="227">
        <v>0</v>
      </c>
      <c r="ZW58" s="225">
        <v>47.25071505677117</v>
      </c>
      <c r="ZX58" s="208">
        <f t="shared" si="1010"/>
        <v>0</v>
      </c>
      <c r="ZY58" s="228"/>
      <c r="ZZ58" s="227">
        <v>0</v>
      </c>
      <c r="AAA58" s="225">
        <v>47.25071505677117</v>
      </c>
      <c r="AAB58" s="208">
        <f t="shared" si="1011"/>
        <v>0</v>
      </c>
      <c r="AAC58" s="228"/>
      <c r="AAD58" s="227">
        <v>0</v>
      </c>
      <c r="AAE58" s="225">
        <v>47.25071505677117</v>
      </c>
      <c r="AAF58" s="208">
        <f t="shared" si="1105"/>
        <v>0</v>
      </c>
      <c r="AAG58" s="228"/>
      <c r="AAH58" s="227">
        <v>0</v>
      </c>
      <c r="AAI58" s="225">
        <v>47.25071505677117</v>
      </c>
      <c r="AAJ58" s="208">
        <f t="shared" si="1106"/>
        <v>0</v>
      </c>
      <c r="AAK58" s="228"/>
      <c r="AAL58" s="227">
        <v>0</v>
      </c>
      <c r="AAM58" s="225">
        <v>47.25071505677117</v>
      </c>
      <c r="AAN58" s="208">
        <f t="shared" si="1107"/>
        <v>0</v>
      </c>
      <c r="AAO58" s="228"/>
      <c r="AAP58" s="227">
        <v>0</v>
      </c>
      <c r="AAQ58" s="225">
        <v>47.25071505677117</v>
      </c>
      <c r="AAR58" s="208">
        <f t="shared" si="1108"/>
        <v>0</v>
      </c>
      <c r="AAS58" s="227">
        <v>500</v>
      </c>
      <c r="AAT58" s="225">
        <v>51.98</v>
      </c>
      <c r="AAU58" s="208">
        <f t="shared" si="1109"/>
        <v>25990</v>
      </c>
      <c r="AAV58" s="227"/>
      <c r="AAW58" s="225"/>
      <c r="AAX58" s="226"/>
      <c r="AAY58" s="226"/>
      <c r="AAZ58" s="226"/>
      <c r="ABA58" s="226"/>
      <c r="ABB58" s="253"/>
      <c r="ABC58" s="253"/>
      <c r="ABD58" s="253">
        <v>29.702999999999999</v>
      </c>
      <c r="ABE58" s="253">
        <v>1342.77</v>
      </c>
      <c r="ABF58" s="253"/>
      <c r="ABG58" s="253"/>
      <c r="ABH58" s="253"/>
      <c r="ABI58" s="253"/>
      <c r="ABJ58" s="253">
        <v>162.01599999999999</v>
      </c>
      <c r="ABK58" s="253">
        <v>7324.2</v>
      </c>
      <c r="ABL58" s="253"/>
      <c r="ABM58" s="253"/>
      <c r="ABN58" s="253"/>
      <c r="ABO58" s="253"/>
      <c r="ABP58" s="253"/>
      <c r="ABQ58" s="253"/>
      <c r="ABR58" s="253"/>
      <c r="ABS58" s="253"/>
      <c r="ABT58" s="253"/>
      <c r="ABU58" s="253"/>
      <c r="ABV58" s="253"/>
      <c r="ABW58" s="253"/>
      <c r="ABX58" s="253"/>
      <c r="ABY58" s="253"/>
      <c r="ABZ58" s="253"/>
      <c r="ACA58" s="253"/>
      <c r="ACB58" s="253"/>
      <c r="ACC58" s="253"/>
      <c r="ACD58" s="253"/>
      <c r="ACE58" s="253"/>
      <c r="ACF58" s="126"/>
      <c r="ACG58" s="126"/>
      <c r="ACH58" s="126"/>
      <c r="ACI58" s="126"/>
      <c r="ACJ58" s="126">
        <v>302.43</v>
      </c>
      <c r="ACK58" s="126">
        <v>14290.08</v>
      </c>
      <c r="ACL58" s="126"/>
      <c r="ACM58" s="126"/>
      <c r="ACN58" s="126"/>
      <c r="ACO58" s="126"/>
      <c r="ACP58" s="126"/>
      <c r="ACQ58" s="126"/>
      <c r="ACR58" s="131">
        <v>0</v>
      </c>
      <c r="ACS58" s="227"/>
      <c r="ACT58" s="225">
        <v>41.527936633189526</v>
      </c>
      <c r="ACU58" s="226">
        <f t="shared" si="1111"/>
        <v>0</v>
      </c>
      <c r="ACV58" s="131">
        <v>0</v>
      </c>
      <c r="ACW58" s="227"/>
      <c r="ACX58" s="225">
        <v>41.527936633189526</v>
      </c>
      <c r="ACY58" s="226">
        <f t="shared" si="1112"/>
        <v>0</v>
      </c>
      <c r="ACZ58" s="131">
        <v>0</v>
      </c>
      <c r="ADA58" s="227"/>
      <c r="ADB58" s="225">
        <v>41.527936633189526</v>
      </c>
      <c r="ADC58" s="226">
        <f t="shared" si="1113"/>
        <v>0</v>
      </c>
      <c r="ADD58" s="131">
        <v>0</v>
      </c>
      <c r="ADE58" s="227"/>
      <c r="ADF58" s="225">
        <v>41.527936633189526</v>
      </c>
      <c r="ADG58" s="226">
        <f t="shared" si="1114"/>
        <v>0</v>
      </c>
      <c r="ADH58" s="131">
        <v>0</v>
      </c>
      <c r="ADI58" s="225"/>
      <c r="ADJ58" s="225">
        <v>41.527936633189526</v>
      </c>
      <c r="ADK58" s="226">
        <f t="shared" si="1016"/>
        <v>0</v>
      </c>
      <c r="ADL58" s="131">
        <v>0</v>
      </c>
      <c r="ADM58" s="225"/>
      <c r="ADN58" s="225">
        <v>41.527936633189526</v>
      </c>
      <c r="ADO58" s="226">
        <f t="shared" si="1017"/>
        <v>0</v>
      </c>
      <c r="ADP58" s="131"/>
      <c r="ADQ58" s="225"/>
      <c r="ADR58" s="225">
        <v>41.527936633189526</v>
      </c>
      <c r="ADS58" s="226">
        <f t="shared" si="1018"/>
        <v>0</v>
      </c>
      <c r="ADT58" s="131"/>
      <c r="ADU58" s="225"/>
      <c r="ADV58" s="225">
        <v>41.527936633189526</v>
      </c>
      <c r="ADW58" s="226">
        <f t="shared" si="1019"/>
        <v>0</v>
      </c>
      <c r="ADX58" s="131"/>
      <c r="ADY58" s="225"/>
      <c r="ADZ58" s="225">
        <v>41.527936633189526</v>
      </c>
      <c r="AEA58" s="226">
        <f t="shared" si="1020"/>
        <v>0</v>
      </c>
      <c r="AEB58" s="131"/>
      <c r="AEC58" s="225"/>
      <c r="AED58" s="225">
        <v>41.527936633189526</v>
      </c>
      <c r="AEE58" s="226">
        <f t="shared" si="1021"/>
        <v>0</v>
      </c>
      <c r="AEF58" s="131"/>
      <c r="AEG58" s="225"/>
      <c r="AEH58" s="225">
        <v>41.527936633189526</v>
      </c>
      <c r="AEI58" s="226">
        <f t="shared" si="1022"/>
        <v>0</v>
      </c>
      <c r="AEJ58" s="131"/>
      <c r="AEK58" s="225"/>
      <c r="AEL58" s="225">
        <v>41.527936633189526</v>
      </c>
      <c r="AEM58" s="226">
        <f t="shared" si="1023"/>
        <v>0</v>
      </c>
      <c r="AEN58" s="131"/>
      <c r="AEO58" s="225"/>
      <c r="AEP58" s="225">
        <v>41.527936633189526</v>
      </c>
      <c r="AEQ58" s="226">
        <f t="shared" si="1024"/>
        <v>0</v>
      </c>
      <c r="AER58" s="131">
        <v>0</v>
      </c>
      <c r="AES58" s="225"/>
      <c r="AET58" s="225">
        <v>41.527936633189526</v>
      </c>
      <c r="AEU58" s="226">
        <f t="shared" si="1025"/>
        <v>0</v>
      </c>
      <c r="AEV58" s="131">
        <v>0</v>
      </c>
      <c r="AEW58" s="225"/>
      <c r="AEX58" s="225">
        <v>41.527936633189526</v>
      </c>
      <c r="AEY58" s="226">
        <f t="shared" si="1026"/>
        <v>0</v>
      </c>
      <c r="AEZ58" s="131">
        <v>0</v>
      </c>
      <c r="AFA58" s="225"/>
      <c r="AFB58" s="225">
        <v>41.527936633189526</v>
      </c>
      <c r="AFC58" s="226">
        <f t="shared" si="1115"/>
        <v>0</v>
      </c>
      <c r="AFD58" s="131">
        <v>0</v>
      </c>
      <c r="AFE58" s="225"/>
      <c r="AFF58" s="225">
        <v>41.527936633189526</v>
      </c>
      <c r="AFG58" s="226">
        <f t="shared" si="1116"/>
        <v>0</v>
      </c>
      <c r="AFH58" s="131">
        <v>0</v>
      </c>
      <c r="AFI58" s="225"/>
      <c r="AFJ58" s="225">
        <v>41.527936633189526</v>
      </c>
      <c r="AFK58" s="226">
        <f t="shared" si="1117"/>
        <v>0</v>
      </c>
      <c r="AFL58" s="131"/>
      <c r="AFM58" s="225"/>
      <c r="AFN58" s="225">
        <v>41.527936633189526</v>
      </c>
      <c r="AFO58" s="226">
        <f t="shared" si="1118"/>
        <v>0</v>
      </c>
      <c r="AFP58" s="225"/>
      <c r="AFQ58" s="225">
        <v>41.527936633189526</v>
      </c>
      <c r="AFR58" s="226">
        <f t="shared" si="1119"/>
        <v>0</v>
      </c>
      <c r="AFS58" s="225"/>
      <c r="AFT58" s="225"/>
      <c r="AFU58" s="226"/>
      <c r="AFV58" s="226"/>
      <c r="AFW58" s="226"/>
      <c r="AFX58" s="226"/>
      <c r="AFY58" s="253">
        <v>0</v>
      </c>
      <c r="AFZ58" s="253">
        <v>0</v>
      </c>
      <c r="AGA58" s="253">
        <v>0</v>
      </c>
      <c r="AGB58" s="253">
        <v>0</v>
      </c>
      <c r="AGC58" s="253">
        <v>0</v>
      </c>
      <c r="AGD58" s="253">
        <v>0</v>
      </c>
      <c r="AGE58" s="253">
        <v>0</v>
      </c>
      <c r="AGF58" s="253">
        <v>0</v>
      </c>
      <c r="AGG58" s="253">
        <v>0</v>
      </c>
      <c r="AGH58" s="253">
        <v>0</v>
      </c>
      <c r="AGI58" s="253">
        <v>0</v>
      </c>
      <c r="AGJ58" s="253">
        <v>0</v>
      </c>
      <c r="AGK58" s="253">
        <v>0</v>
      </c>
      <c r="AGL58" s="253">
        <v>0</v>
      </c>
      <c r="AGM58" s="253">
        <v>0</v>
      </c>
      <c r="AGN58" s="253">
        <v>0</v>
      </c>
      <c r="AGO58" s="253">
        <v>0</v>
      </c>
      <c r="AGP58" s="253">
        <v>0</v>
      </c>
      <c r="AGQ58" s="253">
        <v>0</v>
      </c>
      <c r="AGR58" s="253">
        <v>0</v>
      </c>
      <c r="AGS58" s="253">
        <v>0</v>
      </c>
      <c r="AGT58" s="253">
        <v>0</v>
      </c>
      <c r="AGU58" s="253">
        <v>0</v>
      </c>
      <c r="AGV58" s="253">
        <v>0</v>
      </c>
      <c r="AGW58" s="253">
        <v>0</v>
      </c>
      <c r="AGX58" s="253">
        <v>0</v>
      </c>
      <c r="AGY58" s="253">
        <v>0</v>
      </c>
      <c r="AGZ58" s="253">
        <v>0</v>
      </c>
      <c r="AHA58" s="253">
        <v>0</v>
      </c>
      <c r="AHB58" s="253">
        <v>0</v>
      </c>
      <c r="AHC58" s="125">
        <v>0</v>
      </c>
      <c r="AHD58" s="125">
        <v>0</v>
      </c>
      <c r="AHE58" s="125"/>
      <c r="AHF58" s="125"/>
      <c r="AHG58" s="125"/>
      <c r="AHH58" s="125"/>
      <c r="AHI58" s="125"/>
      <c r="AHJ58" s="125"/>
      <c r="AHK58" s="125"/>
      <c r="AHL58" s="125"/>
      <c r="AHM58" s="125"/>
      <c r="AHN58" s="125"/>
      <c r="AHO58" s="228">
        <f t="shared" si="12"/>
        <v>0</v>
      </c>
      <c r="AHP58" s="127">
        <f t="shared" si="13"/>
        <v>0</v>
      </c>
      <c r="AHQ58" s="127">
        <f t="shared" si="14"/>
        <v>0</v>
      </c>
      <c r="AHR58" s="228">
        <f t="shared" si="15"/>
        <v>0</v>
      </c>
      <c r="AHS58" s="127">
        <f t="shared" si="16"/>
        <v>0</v>
      </c>
      <c r="AHT58" s="127">
        <f t="shared" si="756"/>
        <v>0</v>
      </c>
      <c r="AHU58" s="228">
        <f t="shared" si="757"/>
        <v>0</v>
      </c>
      <c r="AHV58" s="127">
        <f t="shared" si="758"/>
        <v>0</v>
      </c>
      <c r="AHW58" s="127">
        <f t="shared" si="759"/>
        <v>0</v>
      </c>
      <c r="AHX58" s="228">
        <v>0</v>
      </c>
      <c r="AHY58" s="127">
        <f t="shared" si="760"/>
        <v>0</v>
      </c>
      <c r="AHZ58" s="127">
        <f t="shared" si="656"/>
        <v>0</v>
      </c>
      <c r="AIA58" s="228">
        <f t="shared" si="1121"/>
        <v>0</v>
      </c>
      <c r="AIB58" s="127">
        <f t="shared" si="1122"/>
        <v>0</v>
      </c>
      <c r="AIC58" s="127">
        <f t="shared" si="1123"/>
        <v>0</v>
      </c>
      <c r="AID58" s="228">
        <f t="shared" si="1124"/>
        <v>0</v>
      </c>
      <c r="AIE58" s="127">
        <f t="shared" si="1125"/>
        <v>0</v>
      </c>
      <c r="AIF58" s="127">
        <f t="shared" si="1126"/>
        <v>0</v>
      </c>
      <c r="AIG58" s="228">
        <f t="shared" si="1127"/>
        <v>0</v>
      </c>
      <c r="AIH58" s="127">
        <f t="shared" si="1128"/>
        <v>0</v>
      </c>
      <c r="AII58" s="127">
        <f t="shared" si="1129"/>
        <v>0</v>
      </c>
      <c r="AIJ58" s="228">
        <f t="shared" si="1130"/>
        <v>302.43</v>
      </c>
      <c r="AIK58" s="127">
        <f t="shared" si="1131"/>
        <v>0</v>
      </c>
      <c r="AIL58" s="127">
        <f t="shared" si="1132"/>
        <v>0</v>
      </c>
      <c r="AIM58" s="228">
        <f t="shared" si="1133"/>
        <v>0</v>
      </c>
      <c r="AIN58" s="127">
        <f t="shared" si="1134"/>
        <v>0</v>
      </c>
      <c r="AIO58" s="127">
        <f t="shared" si="1135"/>
        <v>0</v>
      </c>
      <c r="AIP58" s="228">
        <f t="shared" si="1136"/>
        <v>0</v>
      </c>
      <c r="AIQ58" s="127">
        <f t="shared" si="1137"/>
        <v>0</v>
      </c>
      <c r="AIR58" s="127">
        <f t="shared" si="1138"/>
        <v>0</v>
      </c>
      <c r="AIS58" s="228">
        <f t="shared" si="1139"/>
        <v>0</v>
      </c>
      <c r="AIT58" s="127">
        <f t="shared" si="1140"/>
        <v>0</v>
      </c>
      <c r="AIU58" s="127">
        <f t="shared" si="1141"/>
        <v>0</v>
      </c>
      <c r="AIV58" s="228">
        <f t="shared" si="1142"/>
        <v>0</v>
      </c>
      <c r="AIW58" s="127">
        <f t="shared" si="1143"/>
        <v>0</v>
      </c>
      <c r="AIX58" s="127">
        <f t="shared" si="1144"/>
        <v>0</v>
      </c>
      <c r="AIY58" s="228">
        <f t="shared" si="1145"/>
        <v>0</v>
      </c>
      <c r="AIZ58" s="151">
        <f t="shared" si="1146"/>
        <v>0</v>
      </c>
      <c r="AJA58" s="127">
        <f t="shared" si="1147"/>
        <v>0</v>
      </c>
      <c r="AJB58" s="228">
        <f t="shared" si="1148"/>
        <v>0</v>
      </c>
      <c r="AJC58" s="127">
        <f t="shared" si="1149"/>
        <v>0</v>
      </c>
      <c r="AJD58" s="127">
        <f t="shared" si="1150"/>
        <v>0</v>
      </c>
      <c r="AJE58" s="228">
        <f t="shared" si="1151"/>
        <v>0</v>
      </c>
      <c r="AJF58" s="127">
        <f t="shared" si="1152"/>
        <v>0</v>
      </c>
      <c r="AJG58" s="127">
        <f t="shared" si="1153"/>
        <v>0</v>
      </c>
      <c r="AJH58" s="228">
        <f t="shared" si="1154"/>
        <v>0</v>
      </c>
      <c r="AJI58" s="127">
        <f t="shared" si="1155"/>
        <v>0</v>
      </c>
      <c r="AJJ58" s="127">
        <f t="shared" si="1156"/>
        <v>0</v>
      </c>
      <c r="AJK58" s="228">
        <f t="shared" si="1157"/>
        <v>0</v>
      </c>
      <c r="AJL58" s="127">
        <f t="shared" si="1158"/>
        <v>0</v>
      </c>
      <c r="AJM58" s="127">
        <f t="shared" si="1159"/>
        <v>0</v>
      </c>
      <c r="AJN58" s="228">
        <f t="shared" si="1160"/>
        <v>0</v>
      </c>
      <c r="AJO58" s="127">
        <f t="shared" si="1161"/>
        <v>0</v>
      </c>
      <c r="AJP58" s="127">
        <f t="shared" si="1162"/>
        <v>0</v>
      </c>
      <c r="AJQ58" s="228">
        <f t="shared" si="1163"/>
        <v>0</v>
      </c>
      <c r="AJR58" s="127">
        <f t="shared" si="1164"/>
        <v>0</v>
      </c>
      <c r="AJS58" s="127">
        <f t="shared" si="1165"/>
        <v>0</v>
      </c>
      <c r="AJT58" s="127">
        <f t="shared" si="1166"/>
        <v>650</v>
      </c>
      <c r="AJU58" s="127">
        <f t="shared" si="1213"/>
        <v>32905</v>
      </c>
      <c r="AJV58" s="127"/>
      <c r="AJW58" s="127"/>
      <c r="AJX58" s="127"/>
      <c r="AJY58" s="127"/>
      <c r="AJZ58" s="128">
        <f t="shared" si="42"/>
        <v>0</v>
      </c>
      <c r="AKA58" s="128">
        <f t="shared" si="43"/>
        <v>0</v>
      </c>
      <c r="AKB58" s="128">
        <v>410.44099999999997</v>
      </c>
      <c r="AKC58" s="128">
        <v>17105.57</v>
      </c>
      <c r="AKD58" s="128">
        <v>0</v>
      </c>
      <c r="AKE58" s="128">
        <v>0</v>
      </c>
      <c r="AKF58" s="128">
        <f t="shared" si="761"/>
        <v>0</v>
      </c>
      <c r="AKG58" s="128">
        <f t="shared" si="762"/>
        <v>0</v>
      </c>
      <c r="AKH58" s="128">
        <f t="shared" si="763"/>
        <v>328.53199999999998</v>
      </c>
      <c r="AKI58" s="128">
        <f t="shared" si="1027"/>
        <v>14254.2</v>
      </c>
      <c r="AKJ58" s="128">
        <v>0</v>
      </c>
      <c r="AKK58" s="128">
        <v>0</v>
      </c>
      <c r="AKL58" s="128">
        <f t="shared" si="1167"/>
        <v>0</v>
      </c>
      <c r="AKM58" s="128">
        <f t="shared" si="1168"/>
        <v>0</v>
      </c>
      <c r="AKN58" s="128">
        <f t="shared" si="1169"/>
        <v>0</v>
      </c>
      <c r="AKO58" s="128">
        <f t="shared" si="1170"/>
        <v>0</v>
      </c>
      <c r="AKP58" s="128">
        <f t="shared" si="1171"/>
        <v>0</v>
      </c>
      <c r="AKQ58" s="128">
        <f t="shared" si="1172"/>
        <v>0</v>
      </c>
      <c r="AKR58" s="128">
        <f t="shared" si="1173"/>
        <v>0</v>
      </c>
      <c r="AKS58" s="128">
        <f t="shared" si="1174"/>
        <v>0</v>
      </c>
      <c r="AKT58" s="128">
        <f t="shared" si="1175"/>
        <v>0</v>
      </c>
      <c r="AKU58" s="128">
        <f t="shared" si="1176"/>
        <v>0</v>
      </c>
      <c r="AKV58" s="128">
        <f t="shared" si="1177"/>
        <v>0</v>
      </c>
      <c r="AKW58" s="128">
        <f t="shared" si="1178"/>
        <v>0</v>
      </c>
      <c r="AKX58" s="128">
        <f t="shared" si="1179"/>
        <v>0</v>
      </c>
      <c r="AKY58" s="128">
        <f t="shared" si="1180"/>
        <v>0</v>
      </c>
      <c r="AKZ58" s="128">
        <f t="shared" si="1181"/>
        <v>0</v>
      </c>
      <c r="ALA58" s="128">
        <f t="shared" si="1182"/>
        <v>0</v>
      </c>
      <c r="ALB58" s="128">
        <f t="shared" si="1183"/>
        <v>0</v>
      </c>
      <c r="ALC58" s="128">
        <f t="shared" si="1184"/>
        <v>0</v>
      </c>
      <c r="ALD58" s="128">
        <f t="shared" si="1185"/>
        <v>0</v>
      </c>
      <c r="ALE58" s="128">
        <f t="shared" si="1186"/>
        <v>0</v>
      </c>
      <c r="ALF58" s="128">
        <f t="shared" si="1187"/>
        <v>0</v>
      </c>
      <c r="ALG58" s="128">
        <f t="shared" si="1188"/>
        <v>0</v>
      </c>
      <c r="ALH58" s="128">
        <f t="shared" si="1189"/>
        <v>302.43</v>
      </c>
      <c r="ALI58" s="128">
        <f t="shared" si="1190"/>
        <v>14290.08</v>
      </c>
      <c r="ALJ58" s="128">
        <f t="shared" si="1191"/>
        <v>0</v>
      </c>
      <c r="ALK58" s="128">
        <f t="shared" si="1192"/>
        <v>0</v>
      </c>
      <c r="ALL58" s="128">
        <f t="shared" si="1193"/>
        <v>0</v>
      </c>
      <c r="ALM58" s="128"/>
      <c r="ALN58" s="128"/>
      <c r="ALO58" s="128"/>
      <c r="ALP58" s="128"/>
      <c r="ALQ58" s="128"/>
      <c r="ALR58" s="128"/>
    </row>
    <row r="59" spans="1:1006" s="115" customFormat="1" ht="18" hidden="1" customHeight="1" outlineLevel="1" x14ac:dyDescent="0.25">
      <c r="A59" s="120"/>
      <c r="B59" s="120"/>
      <c r="C59" s="297" t="s">
        <v>107</v>
      </c>
      <c r="D59" s="178"/>
      <c r="E59" s="206"/>
      <c r="F59" s="206">
        <v>0</v>
      </c>
      <c r="G59" s="225"/>
      <c r="H59" s="225">
        <v>60</v>
      </c>
      <c r="I59" s="208">
        <f t="shared" si="1058"/>
        <v>0</v>
      </c>
      <c r="J59" s="206">
        <v>0</v>
      </c>
      <c r="K59" s="225"/>
      <c r="L59" s="225">
        <v>60</v>
      </c>
      <c r="M59" s="208">
        <f t="shared" si="1059"/>
        <v>0</v>
      </c>
      <c r="N59" s="206">
        <v>0</v>
      </c>
      <c r="O59" s="225"/>
      <c r="P59" s="225">
        <v>60</v>
      </c>
      <c r="Q59" s="208">
        <f t="shared" si="1060"/>
        <v>0</v>
      </c>
      <c r="R59" s="206">
        <v>0</v>
      </c>
      <c r="S59" s="225"/>
      <c r="T59" s="225">
        <v>60</v>
      </c>
      <c r="U59" s="208">
        <f t="shared" si="1061"/>
        <v>0</v>
      </c>
      <c r="V59" s="208">
        <v>0</v>
      </c>
      <c r="W59" s="225"/>
      <c r="X59" s="225">
        <v>60</v>
      </c>
      <c r="Y59" s="208">
        <f t="shared" si="931"/>
        <v>0</v>
      </c>
      <c r="Z59" s="208">
        <v>0</v>
      </c>
      <c r="AA59" s="225"/>
      <c r="AB59" s="225">
        <v>60</v>
      </c>
      <c r="AC59" s="208">
        <f t="shared" si="932"/>
        <v>0</v>
      </c>
      <c r="AD59" s="208">
        <v>0</v>
      </c>
      <c r="AE59" s="225"/>
      <c r="AF59" s="225">
        <v>60</v>
      </c>
      <c r="AG59" s="208">
        <f t="shared" si="933"/>
        <v>0</v>
      </c>
      <c r="AH59" s="208">
        <v>0</v>
      </c>
      <c r="AI59" s="225"/>
      <c r="AJ59" s="225">
        <v>60</v>
      </c>
      <c r="AK59" s="208">
        <f t="shared" si="934"/>
        <v>0</v>
      </c>
      <c r="AL59" s="208">
        <v>0</v>
      </c>
      <c r="AM59" s="225"/>
      <c r="AN59" s="225">
        <v>60</v>
      </c>
      <c r="AO59" s="208">
        <f t="shared" si="935"/>
        <v>0</v>
      </c>
      <c r="AP59" s="208">
        <v>0</v>
      </c>
      <c r="AQ59" s="225"/>
      <c r="AR59" s="225">
        <v>60</v>
      </c>
      <c r="AS59" s="208">
        <f t="shared" si="936"/>
        <v>0</v>
      </c>
      <c r="AT59" s="208">
        <v>0</v>
      </c>
      <c r="AU59" s="225"/>
      <c r="AV59" s="225">
        <v>60</v>
      </c>
      <c r="AW59" s="208">
        <f t="shared" si="1062"/>
        <v>0</v>
      </c>
      <c r="AX59" s="208">
        <v>0</v>
      </c>
      <c r="AY59" s="225"/>
      <c r="AZ59" s="225">
        <v>60</v>
      </c>
      <c r="BA59" s="208">
        <f t="shared" si="1063"/>
        <v>0</v>
      </c>
      <c r="BB59" s="208">
        <v>0</v>
      </c>
      <c r="BC59" s="225"/>
      <c r="BD59" s="225">
        <v>60</v>
      </c>
      <c r="BE59" s="208">
        <f t="shared" si="1064"/>
        <v>0</v>
      </c>
      <c r="BF59" s="208">
        <v>0</v>
      </c>
      <c r="BG59" s="225"/>
      <c r="BH59" s="225">
        <v>60</v>
      </c>
      <c r="BI59" s="208">
        <f t="shared" si="1065"/>
        <v>0</v>
      </c>
      <c r="BJ59" s="208">
        <v>0</v>
      </c>
      <c r="BK59" s="225"/>
      <c r="BL59" s="225">
        <v>60</v>
      </c>
      <c r="BM59" s="208">
        <f t="shared" si="1066"/>
        <v>0</v>
      </c>
      <c r="BN59" s="208">
        <v>0</v>
      </c>
      <c r="BO59" s="227"/>
      <c r="BP59" s="225">
        <v>60</v>
      </c>
      <c r="BQ59" s="208">
        <f t="shared" si="1067"/>
        <v>0</v>
      </c>
      <c r="BR59" s="208">
        <v>0</v>
      </c>
      <c r="BS59" s="227"/>
      <c r="BT59" s="225">
        <v>60</v>
      </c>
      <c r="BU59" s="208">
        <f t="shared" si="1068"/>
        <v>0</v>
      </c>
      <c r="BV59" s="208">
        <v>0</v>
      </c>
      <c r="BW59" s="227"/>
      <c r="BX59" s="225">
        <v>60</v>
      </c>
      <c r="BY59" s="208">
        <f t="shared" si="1069"/>
        <v>0</v>
      </c>
      <c r="BZ59" s="208"/>
      <c r="CA59" s="227"/>
      <c r="CB59" s="225">
        <v>60</v>
      </c>
      <c r="CC59" s="208">
        <f t="shared" si="1070"/>
        <v>0</v>
      </c>
      <c r="CD59" s="227"/>
      <c r="CE59" s="225">
        <v>60</v>
      </c>
      <c r="CF59" s="208">
        <f t="shared" si="1071"/>
        <v>0</v>
      </c>
      <c r="CG59" s="227"/>
      <c r="CH59" s="225">
        <v>60</v>
      </c>
      <c r="CI59" s="226">
        <f t="shared" si="1214"/>
        <v>0</v>
      </c>
      <c r="CJ59" s="226"/>
      <c r="CK59" s="226">
        <v>60</v>
      </c>
      <c r="CL59" s="226">
        <v>0</v>
      </c>
      <c r="CM59" s="253">
        <v>0</v>
      </c>
      <c r="CN59" s="253">
        <v>0</v>
      </c>
      <c r="CO59" s="253">
        <v>0</v>
      </c>
      <c r="CP59" s="253">
        <v>0</v>
      </c>
      <c r="CQ59" s="253">
        <v>0</v>
      </c>
      <c r="CR59" s="253">
        <v>0</v>
      </c>
      <c r="CS59" s="253">
        <v>0</v>
      </c>
      <c r="CT59" s="253">
        <v>0</v>
      </c>
      <c r="CU59" s="253">
        <v>0</v>
      </c>
      <c r="CV59" s="253">
        <v>0</v>
      </c>
      <c r="CW59" s="253">
        <v>0</v>
      </c>
      <c r="CX59" s="253">
        <v>0</v>
      </c>
      <c r="CY59" s="253">
        <v>0</v>
      </c>
      <c r="CZ59" s="253">
        <v>0</v>
      </c>
      <c r="DA59" s="253">
        <v>0</v>
      </c>
      <c r="DB59" s="253">
        <v>0</v>
      </c>
      <c r="DC59" s="253">
        <v>0</v>
      </c>
      <c r="DD59" s="253">
        <v>0</v>
      </c>
      <c r="DE59" s="253">
        <v>0</v>
      </c>
      <c r="DF59" s="253">
        <v>0</v>
      </c>
      <c r="DG59" s="253">
        <v>0</v>
      </c>
      <c r="DH59" s="253">
        <v>0</v>
      </c>
      <c r="DI59" s="253">
        <v>0</v>
      </c>
      <c r="DJ59" s="253">
        <v>0</v>
      </c>
      <c r="DK59" s="253">
        <v>0</v>
      </c>
      <c r="DL59" s="253">
        <v>0</v>
      </c>
      <c r="DM59" s="253">
        <v>0</v>
      </c>
      <c r="DN59" s="253">
        <v>0</v>
      </c>
      <c r="DO59" s="253">
        <v>0</v>
      </c>
      <c r="DP59" s="253">
        <v>0</v>
      </c>
      <c r="DQ59" s="253">
        <v>0</v>
      </c>
      <c r="DR59" s="253">
        <v>0</v>
      </c>
      <c r="DS59" s="253">
        <v>0</v>
      </c>
      <c r="DT59" s="253">
        <v>0</v>
      </c>
      <c r="DU59" s="253">
        <v>0</v>
      </c>
      <c r="DV59" s="253">
        <v>0</v>
      </c>
      <c r="DW59" s="253">
        <v>0</v>
      </c>
      <c r="DX59" s="253">
        <v>0</v>
      </c>
      <c r="DY59" s="253">
        <v>0</v>
      </c>
      <c r="DZ59" s="253">
        <v>0</v>
      </c>
      <c r="EA59" s="126">
        <v>0</v>
      </c>
      <c r="EB59" s="126">
        <v>0</v>
      </c>
      <c r="EC59" s="126">
        <v>0</v>
      </c>
      <c r="ED59" s="126">
        <v>0</v>
      </c>
      <c r="EE59" s="126">
        <v>0</v>
      </c>
      <c r="EF59" s="126">
        <v>0</v>
      </c>
      <c r="EG59" s="131">
        <v>0</v>
      </c>
      <c r="EH59" s="225"/>
      <c r="EI59" s="225"/>
      <c r="EJ59" s="226">
        <f t="shared" si="1194"/>
        <v>0</v>
      </c>
      <c r="EK59" s="131">
        <v>0</v>
      </c>
      <c r="EL59" s="225"/>
      <c r="EM59" s="225"/>
      <c r="EN59" s="226">
        <f t="shared" si="1195"/>
        <v>0</v>
      </c>
      <c r="EO59" s="131">
        <v>0</v>
      </c>
      <c r="EP59" s="225"/>
      <c r="EQ59" s="225"/>
      <c r="ER59" s="226">
        <f t="shared" si="1196"/>
        <v>0</v>
      </c>
      <c r="ES59" s="131">
        <v>0</v>
      </c>
      <c r="ET59" s="225"/>
      <c r="EU59" s="225"/>
      <c r="EV59" s="226">
        <f t="shared" si="1197"/>
        <v>0</v>
      </c>
      <c r="EW59" s="131">
        <v>0</v>
      </c>
      <c r="EX59" s="225"/>
      <c r="EY59" s="225"/>
      <c r="EZ59" s="226">
        <f t="shared" si="1198"/>
        <v>0</v>
      </c>
      <c r="FA59" s="131">
        <v>0</v>
      </c>
      <c r="FB59" s="225"/>
      <c r="FC59" s="225"/>
      <c r="FD59" s="226">
        <f t="shared" si="1199"/>
        <v>0</v>
      </c>
      <c r="FE59" s="131">
        <v>0</v>
      </c>
      <c r="FF59" s="225"/>
      <c r="FG59" s="225"/>
      <c r="FH59" s="226">
        <f t="shared" si="1200"/>
        <v>0</v>
      </c>
      <c r="FI59" s="131">
        <v>0</v>
      </c>
      <c r="FJ59" s="225"/>
      <c r="FK59" s="225">
        <v>44.1</v>
      </c>
      <c r="FL59" s="226">
        <f t="shared" si="1201"/>
        <v>0</v>
      </c>
      <c r="FM59" s="131">
        <v>0</v>
      </c>
      <c r="FN59" s="225"/>
      <c r="FO59" s="225">
        <v>44.1</v>
      </c>
      <c r="FP59" s="226">
        <f t="shared" si="1202"/>
        <v>0</v>
      </c>
      <c r="FQ59" s="131">
        <v>0</v>
      </c>
      <c r="FR59" s="225"/>
      <c r="FS59" s="225">
        <v>44.1</v>
      </c>
      <c r="FT59" s="226">
        <f t="shared" si="1203"/>
        <v>0</v>
      </c>
      <c r="FU59" s="131">
        <v>0</v>
      </c>
      <c r="FV59" s="225"/>
      <c r="FW59" s="225">
        <v>44.1</v>
      </c>
      <c r="FX59" s="226">
        <f t="shared" si="1204"/>
        <v>0</v>
      </c>
      <c r="FY59" s="131">
        <v>0</v>
      </c>
      <c r="FZ59" s="225"/>
      <c r="GA59" s="225">
        <v>44.1</v>
      </c>
      <c r="GB59" s="226">
        <f t="shared" si="1205"/>
        <v>0</v>
      </c>
      <c r="GC59" s="131">
        <v>0</v>
      </c>
      <c r="GD59" s="225"/>
      <c r="GE59" s="225">
        <v>44.1</v>
      </c>
      <c r="GF59" s="226">
        <f t="shared" si="1206"/>
        <v>0</v>
      </c>
      <c r="GG59" s="131">
        <v>0</v>
      </c>
      <c r="GH59" s="225"/>
      <c r="GI59" s="225">
        <v>44.1</v>
      </c>
      <c r="GJ59" s="226">
        <f t="shared" si="1207"/>
        <v>0</v>
      </c>
      <c r="GK59" s="131">
        <v>0</v>
      </c>
      <c r="GL59" s="225"/>
      <c r="GM59" s="225">
        <v>44.1</v>
      </c>
      <c r="GN59" s="226">
        <f t="shared" si="951"/>
        <v>0</v>
      </c>
      <c r="GO59" s="131">
        <v>0</v>
      </c>
      <c r="GP59" s="225"/>
      <c r="GQ59" s="225">
        <v>44.1</v>
      </c>
      <c r="GR59" s="226">
        <f t="shared" si="1208"/>
        <v>0</v>
      </c>
      <c r="GS59" s="131">
        <v>0</v>
      </c>
      <c r="GT59" s="225"/>
      <c r="GU59" s="225">
        <v>44.1</v>
      </c>
      <c r="GV59" s="226">
        <f t="shared" si="1209"/>
        <v>0</v>
      </c>
      <c r="GW59" s="131">
        <v>0</v>
      </c>
      <c r="GX59" s="225"/>
      <c r="GY59" s="225">
        <v>44.1</v>
      </c>
      <c r="GZ59" s="226">
        <f t="shared" si="1210"/>
        <v>0</v>
      </c>
      <c r="HA59" s="131"/>
      <c r="HB59" s="225"/>
      <c r="HC59" s="225">
        <v>44.1</v>
      </c>
      <c r="HD59" s="226">
        <f t="shared" si="1211"/>
        <v>0</v>
      </c>
      <c r="HE59" s="225"/>
      <c r="HF59" s="225">
        <v>44.1</v>
      </c>
      <c r="HG59" s="226">
        <f t="shared" si="1212"/>
        <v>0</v>
      </c>
      <c r="HH59" s="225"/>
      <c r="HI59" s="225">
        <v>44.1</v>
      </c>
      <c r="HJ59" s="226">
        <f t="shared" si="1215"/>
        <v>0</v>
      </c>
      <c r="HK59" s="226"/>
      <c r="HL59" s="226">
        <v>44.1</v>
      </c>
      <c r="HM59" s="226">
        <v>0</v>
      </c>
      <c r="HN59" s="253">
        <v>0</v>
      </c>
      <c r="HO59" s="253">
        <v>0</v>
      </c>
      <c r="HP59" s="253">
        <v>0</v>
      </c>
      <c r="HQ59" s="253">
        <v>0</v>
      </c>
      <c r="HR59" s="253">
        <v>0</v>
      </c>
      <c r="HS59" s="253">
        <v>0</v>
      </c>
      <c r="HT59" s="253">
        <v>0</v>
      </c>
      <c r="HU59" s="253">
        <v>0</v>
      </c>
      <c r="HV59" s="253">
        <v>0</v>
      </c>
      <c r="HW59" s="253">
        <v>0</v>
      </c>
      <c r="HX59" s="253">
        <v>0</v>
      </c>
      <c r="HY59" s="253">
        <v>0</v>
      </c>
      <c r="HZ59" s="253">
        <v>0</v>
      </c>
      <c r="IA59" s="253">
        <v>0</v>
      </c>
      <c r="IB59" s="253">
        <v>0</v>
      </c>
      <c r="IC59" s="253">
        <v>0</v>
      </c>
      <c r="ID59" s="253">
        <v>0</v>
      </c>
      <c r="IE59" s="253">
        <v>0</v>
      </c>
      <c r="IF59" s="253">
        <v>0</v>
      </c>
      <c r="IG59" s="253">
        <v>0</v>
      </c>
      <c r="IH59" s="253">
        <v>0</v>
      </c>
      <c r="II59" s="253">
        <v>0</v>
      </c>
      <c r="IJ59" s="253">
        <v>0</v>
      </c>
      <c r="IK59" s="253">
        <v>0</v>
      </c>
      <c r="IL59" s="253">
        <v>0</v>
      </c>
      <c r="IM59" s="253">
        <v>0</v>
      </c>
      <c r="IN59" s="253">
        <v>0</v>
      </c>
      <c r="IO59" s="253">
        <v>0</v>
      </c>
      <c r="IP59" s="253">
        <v>0</v>
      </c>
      <c r="IQ59" s="253">
        <v>0</v>
      </c>
      <c r="IR59" s="253">
        <v>0</v>
      </c>
      <c r="IS59" s="253">
        <v>0</v>
      </c>
      <c r="IT59" s="253">
        <v>0</v>
      </c>
      <c r="IU59" s="253">
        <v>0</v>
      </c>
      <c r="IV59" s="253">
        <v>0</v>
      </c>
      <c r="IW59" s="253">
        <v>0</v>
      </c>
      <c r="IX59" s="253">
        <v>0</v>
      </c>
      <c r="IY59" s="253">
        <v>0</v>
      </c>
      <c r="IZ59" s="126">
        <v>0</v>
      </c>
      <c r="JA59" s="126">
        <v>0</v>
      </c>
      <c r="JB59" s="126">
        <v>0</v>
      </c>
      <c r="JC59" s="126">
        <v>0</v>
      </c>
      <c r="JD59" s="131"/>
      <c r="JE59" s="225"/>
      <c r="JF59" s="131"/>
      <c r="JG59" s="228">
        <f t="shared" si="1217"/>
        <v>0</v>
      </c>
      <c r="JH59" s="131"/>
      <c r="JI59" s="225"/>
      <c r="JJ59" s="131"/>
      <c r="JK59" s="228">
        <f t="shared" si="1218"/>
        <v>0</v>
      </c>
      <c r="JL59" s="131"/>
      <c r="JM59" s="225"/>
      <c r="JN59" s="131"/>
      <c r="JO59" s="228">
        <f t="shared" si="1219"/>
        <v>0</v>
      </c>
      <c r="JP59" s="131"/>
      <c r="JQ59" s="225"/>
      <c r="JR59" s="131"/>
      <c r="JS59" s="228">
        <f t="shared" si="1220"/>
        <v>0</v>
      </c>
      <c r="JT59" s="131"/>
      <c r="JU59" s="225"/>
      <c r="JV59" s="131"/>
      <c r="JW59" s="228">
        <f t="shared" si="1221"/>
        <v>0</v>
      </c>
      <c r="JX59" s="131"/>
      <c r="JY59" s="225"/>
      <c r="JZ59" s="131"/>
      <c r="KA59" s="228">
        <f t="shared" si="1222"/>
        <v>0</v>
      </c>
      <c r="KB59" s="131"/>
      <c r="KC59" s="131"/>
      <c r="KD59" s="131"/>
      <c r="KE59" s="228">
        <f t="shared" si="1223"/>
        <v>0</v>
      </c>
      <c r="KF59" s="131"/>
      <c r="KG59" s="131"/>
      <c r="KH59" s="131"/>
      <c r="KI59" s="228">
        <f t="shared" si="1224"/>
        <v>0</v>
      </c>
      <c r="KJ59" s="131"/>
      <c r="KK59" s="131"/>
      <c r="KL59" s="131"/>
      <c r="KM59" s="228">
        <f t="shared" si="1225"/>
        <v>0</v>
      </c>
      <c r="KN59" s="131"/>
      <c r="KO59" s="131"/>
      <c r="KP59" s="131"/>
      <c r="KQ59" s="228">
        <f t="shared" si="1226"/>
        <v>0</v>
      </c>
      <c r="KR59" s="131"/>
      <c r="KS59" s="131"/>
      <c r="KT59" s="131"/>
      <c r="KU59" s="228">
        <f t="shared" si="1227"/>
        <v>0</v>
      </c>
      <c r="KV59" s="131"/>
      <c r="KW59" s="131"/>
      <c r="KX59" s="131"/>
      <c r="KY59" s="228">
        <f t="shared" si="1228"/>
        <v>0</v>
      </c>
      <c r="KZ59" s="131">
        <v>0</v>
      </c>
      <c r="LA59" s="131"/>
      <c r="LB59" s="131"/>
      <c r="LC59" s="228">
        <f t="shared" si="1229"/>
        <v>0</v>
      </c>
      <c r="LD59" s="131"/>
      <c r="LE59" s="131"/>
      <c r="LF59" s="131"/>
      <c r="LG59" s="228">
        <f t="shared" si="1230"/>
        <v>0</v>
      </c>
      <c r="LH59" s="131"/>
      <c r="LI59" s="131"/>
      <c r="LJ59" s="131"/>
      <c r="LK59" s="228">
        <f t="shared" si="1231"/>
        <v>0</v>
      </c>
      <c r="LL59" s="131"/>
      <c r="LM59" s="131"/>
      <c r="LN59" s="131"/>
      <c r="LO59" s="228">
        <f t="shared" si="1232"/>
        <v>0</v>
      </c>
      <c r="LP59" s="131"/>
      <c r="LQ59" s="131"/>
      <c r="LR59" s="131"/>
      <c r="LS59" s="228">
        <f t="shared" si="1233"/>
        <v>0</v>
      </c>
      <c r="LT59" s="131"/>
      <c r="LU59" s="131"/>
      <c r="LV59" s="131"/>
      <c r="LW59" s="228">
        <f t="shared" si="1078"/>
        <v>0</v>
      </c>
      <c r="LX59" s="131"/>
      <c r="LY59" s="131"/>
      <c r="LZ59" s="131"/>
      <c r="MA59" s="228">
        <f t="shared" si="1079"/>
        <v>0</v>
      </c>
      <c r="MB59" s="131"/>
      <c r="MC59" s="131">
        <v>44.1</v>
      </c>
      <c r="MD59" s="228">
        <f t="shared" si="1080"/>
        <v>0</v>
      </c>
      <c r="ME59" s="131"/>
      <c r="MF59" s="131">
        <v>44.1</v>
      </c>
      <c r="MG59" s="228">
        <f t="shared" si="1216"/>
        <v>0</v>
      </c>
      <c r="MH59" s="228"/>
      <c r="MI59" s="228">
        <v>44.1</v>
      </c>
      <c r="MJ59" s="228">
        <v>0</v>
      </c>
      <c r="MK59" s="253"/>
      <c r="ML59" s="253"/>
      <c r="MM59" s="253"/>
      <c r="MN59" s="253"/>
      <c r="MO59" s="253"/>
      <c r="MP59" s="253"/>
      <c r="MQ59" s="253"/>
      <c r="MR59" s="253"/>
      <c r="MS59" s="253"/>
      <c r="MT59" s="253"/>
      <c r="MU59" s="253"/>
      <c r="MV59" s="253"/>
      <c r="MW59" s="253"/>
      <c r="MX59" s="253"/>
      <c r="MY59" s="253"/>
      <c r="MZ59" s="253"/>
      <c r="NA59" s="253"/>
      <c r="NB59" s="253"/>
      <c r="NC59" s="253"/>
      <c r="ND59" s="253"/>
      <c r="NE59" s="253"/>
      <c r="NF59" s="253"/>
      <c r="NG59" s="253"/>
      <c r="NH59" s="253"/>
      <c r="NI59" s="253"/>
      <c r="NJ59" s="253"/>
      <c r="NK59" s="253"/>
      <c r="NL59" s="253"/>
      <c r="NM59" s="253"/>
      <c r="NN59" s="253"/>
      <c r="NO59" s="125"/>
      <c r="NP59" s="125"/>
      <c r="NQ59" s="125"/>
      <c r="NR59" s="125"/>
      <c r="NS59" s="125"/>
      <c r="NT59" s="125"/>
      <c r="NU59" s="125"/>
      <c r="NV59" s="125"/>
      <c r="NW59" s="125"/>
      <c r="NX59" s="125"/>
      <c r="NY59" s="125"/>
      <c r="NZ59" s="125"/>
      <c r="OA59" s="228"/>
      <c r="OB59" s="225"/>
      <c r="OC59" s="225">
        <v>0</v>
      </c>
      <c r="OD59" s="225">
        <f t="shared" si="1081"/>
        <v>0</v>
      </c>
      <c r="OE59" s="228"/>
      <c r="OF59" s="225"/>
      <c r="OG59" s="225">
        <v>0</v>
      </c>
      <c r="OH59" s="225">
        <f t="shared" si="1082"/>
        <v>0</v>
      </c>
      <c r="OI59" s="228"/>
      <c r="OJ59" s="225"/>
      <c r="OK59" s="225">
        <v>0</v>
      </c>
      <c r="OL59" s="225">
        <f t="shared" si="1083"/>
        <v>0</v>
      </c>
      <c r="OM59" s="228"/>
      <c r="ON59" s="225"/>
      <c r="OO59" s="225">
        <v>0</v>
      </c>
      <c r="OP59" s="225">
        <f t="shared" si="1084"/>
        <v>0</v>
      </c>
      <c r="OQ59" s="228"/>
      <c r="OR59" s="225"/>
      <c r="OS59" s="225">
        <v>0</v>
      </c>
      <c r="OT59" s="225">
        <f t="shared" si="971"/>
        <v>0</v>
      </c>
      <c r="OU59" s="228"/>
      <c r="OV59" s="225"/>
      <c r="OW59" s="225">
        <v>0</v>
      </c>
      <c r="OX59" s="225">
        <f t="shared" si="972"/>
        <v>0</v>
      </c>
      <c r="OY59" s="228"/>
      <c r="OZ59" s="225"/>
      <c r="PA59" s="225">
        <v>0</v>
      </c>
      <c r="PB59" s="225">
        <f t="shared" si="973"/>
        <v>0</v>
      </c>
      <c r="PC59" s="228"/>
      <c r="PD59" s="225"/>
      <c r="PE59" s="225">
        <v>0</v>
      </c>
      <c r="PF59" s="225">
        <f t="shared" si="974"/>
        <v>0</v>
      </c>
      <c r="PG59" s="228"/>
      <c r="PH59" s="225"/>
      <c r="PI59" s="225">
        <v>0</v>
      </c>
      <c r="PJ59" s="225">
        <f t="shared" si="975"/>
        <v>0</v>
      </c>
      <c r="PK59" s="228"/>
      <c r="PL59" s="225"/>
      <c r="PM59" s="225">
        <v>0</v>
      </c>
      <c r="PN59" s="225">
        <f t="shared" si="976"/>
        <v>0</v>
      </c>
      <c r="PO59" s="228"/>
      <c r="PP59" s="225"/>
      <c r="PQ59" s="225">
        <v>0</v>
      </c>
      <c r="PR59" s="225">
        <f t="shared" si="977"/>
        <v>0</v>
      </c>
      <c r="PS59" s="228"/>
      <c r="PT59" s="225"/>
      <c r="PU59" s="225">
        <v>0</v>
      </c>
      <c r="PV59" s="225">
        <f t="shared" si="978"/>
        <v>0</v>
      </c>
      <c r="PW59" s="228"/>
      <c r="PX59" s="225"/>
      <c r="PY59" s="225">
        <v>0</v>
      </c>
      <c r="PZ59" s="225">
        <f t="shared" si="979"/>
        <v>0</v>
      </c>
      <c r="QA59" s="228"/>
      <c r="QB59" s="225"/>
      <c r="QC59" s="225">
        <v>0</v>
      </c>
      <c r="QD59" s="225">
        <f t="shared" si="980"/>
        <v>0</v>
      </c>
      <c r="QE59" s="228"/>
      <c r="QF59" s="225"/>
      <c r="QG59" s="225">
        <v>0</v>
      </c>
      <c r="QH59" s="225">
        <f t="shared" si="981"/>
        <v>0</v>
      </c>
      <c r="QI59" s="228"/>
      <c r="QJ59" s="225"/>
      <c r="QK59" s="225">
        <v>0</v>
      </c>
      <c r="QL59" s="225">
        <f t="shared" si="1085"/>
        <v>0</v>
      </c>
      <c r="QM59" s="228"/>
      <c r="QN59" s="225"/>
      <c r="QO59" s="225">
        <v>0</v>
      </c>
      <c r="QP59" s="225">
        <f t="shared" si="1086"/>
        <v>0</v>
      </c>
      <c r="QQ59" s="228"/>
      <c r="QR59" s="225"/>
      <c r="QS59" s="225">
        <v>0</v>
      </c>
      <c r="QT59" s="225">
        <f t="shared" si="1087"/>
        <v>0</v>
      </c>
      <c r="QU59" s="228"/>
      <c r="QV59" s="225"/>
      <c r="QW59" s="225">
        <v>0</v>
      </c>
      <c r="QX59" s="225">
        <f t="shared" si="1088"/>
        <v>0</v>
      </c>
      <c r="QY59" s="225"/>
      <c r="QZ59" s="225">
        <v>0</v>
      </c>
      <c r="RA59" s="225">
        <f t="shared" si="1089"/>
        <v>0</v>
      </c>
      <c r="RB59" s="225"/>
      <c r="RC59" s="225">
        <v>0</v>
      </c>
      <c r="RD59" s="225">
        <f t="shared" si="1090"/>
        <v>0</v>
      </c>
      <c r="RE59" s="225"/>
      <c r="RF59" s="225">
        <v>0</v>
      </c>
      <c r="RG59" s="225">
        <v>0</v>
      </c>
      <c r="RH59" s="253"/>
      <c r="RI59" s="253"/>
      <c r="RJ59" s="253"/>
      <c r="RK59" s="253"/>
      <c r="RL59" s="253"/>
      <c r="RM59" s="253"/>
      <c r="RN59" s="253"/>
      <c r="RO59" s="253"/>
      <c r="RP59" s="253"/>
      <c r="RQ59" s="253"/>
      <c r="RR59" s="253"/>
      <c r="RS59" s="253"/>
      <c r="RT59" s="253"/>
      <c r="RU59" s="253"/>
      <c r="RV59" s="253"/>
      <c r="RW59" s="253"/>
      <c r="RX59" s="253"/>
      <c r="RY59" s="253"/>
      <c r="RZ59" s="253"/>
      <c r="SA59" s="253"/>
      <c r="SB59" s="253"/>
      <c r="SC59" s="253"/>
      <c r="SD59" s="253"/>
      <c r="SE59" s="253"/>
      <c r="SF59" s="253"/>
      <c r="SG59" s="253"/>
      <c r="SH59" s="253"/>
      <c r="SI59" s="253"/>
      <c r="SJ59" s="253"/>
      <c r="SK59" s="253"/>
      <c r="SL59" s="125"/>
      <c r="SM59" s="125"/>
      <c r="SN59" s="125"/>
      <c r="SO59" s="125"/>
      <c r="SP59" s="125"/>
      <c r="SQ59" s="125"/>
      <c r="SR59" s="125"/>
      <c r="SS59" s="125"/>
      <c r="ST59" s="125"/>
      <c r="SU59" s="125"/>
      <c r="SV59" s="125"/>
      <c r="SW59" s="125"/>
      <c r="SX59" s="228"/>
      <c r="SY59" s="240">
        <v>0</v>
      </c>
      <c r="SZ59" s="124">
        <v>63.8</v>
      </c>
      <c r="TA59" s="226">
        <f t="shared" si="1091"/>
        <v>0</v>
      </c>
      <c r="TB59" s="228"/>
      <c r="TC59" s="240">
        <v>0</v>
      </c>
      <c r="TD59" s="124">
        <v>63.8</v>
      </c>
      <c r="TE59" s="226">
        <f t="shared" si="1092"/>
        <v>0</v>
      </c>
      <c r="TF59" s="228"/>
      <c r="TG59" s="240">
        <v>0</v>
      </c>
      <c r="TH59" s="124">
        <v>63.8</v>
      </c>
      <c r="TI59" s="226">
        <f t="shared" si="1093"/>
        <v>0</v>
      </c>
      <c r="TJ59" s="228"/>
      <c r="TK59" s="240">
        <v>0</v>
      </c>
      <c r="TL59" s="124">
        <v>63.8</v>
      </c>
      <c r="TM59" s="226">
        <f t="shared" si="1094"/>
        <v>0</v>
      </c>
      <c r="TN59" s="228"/>
      <c r="TO59" s="219">
        <v>0</v>
      </c>
      <c r="TP59" s="124">
        <v>63.8</v>
      </c>
      <c r="TQ59" s="226">
        <f t="shared" si="986"/>
        <v>0</v>
      </c>
      <c r="TR59" s="228"/>
      <c r="TS59" s="219">
        <v>0</v>
      </c>
      <c r="TT59" s="124">
        <v>63.8</v>
      </c>
      <c r="TU59" s="226">
        <f t="shared" si="987"/>
        <v>0</v>
      </c>
      <c r="TV59" s="228"/>
      <c r="TW59" s="219">
        <v>0</v>
      </c>
      <c r="TX59" s="124">
        <v>63.8</v>
      </c>
      <c r="TY59" s="226">
        <f t="shared" si="988"/>
        <v>0</v>
      </c>
      <c r="TZ59" s="228"/>
      <c r="UA59" s="219">
        <v>0</v>
      </c>
      <c r="UB59" s="124">
        <v>63.8</v>
      </c>
      <c r="UC59" s="226">
        <f t="shared" si="989"/>
        <v>0</v>
      </c>
      <c r="UD59" s="228"/>
      <c r="UE59" s="219">
        <v>0</v>
      </c>
      <c r="UF59" s="124">
        <v>63.8</v>
      </c>
      <c r="UG59" s="226">
        <f t="shared" si="990"/>
        <v>0</v>
      </c>
      <c r="UH59" s="228">
        <v>27.003</v>
      </c>
      <c r="UI59" s="219">
        <v>0</v>
      </c>
      <c r="UJ59" s="124">
        <v>63.8</v>
      </c>
      <c r="UK59" s="226">
        <f t="shared" si="991"/>
        <v>0</v>
      </c>
      <c r="UL59" s="228"/>
      <c r="UM59" s="219">
        <v>0</v>
      </c>
      <c r="UN59" s="124">
        <v>63.8</v>
      </c>
      <c r="UO59" s="226">
        <f t="shared" si="992"/>
        <v>0</v>
      </c>
      <c r="UP59" s="228"/>
      <c r="UQ59" s="208">
        <v>0</v>
      </c>
      <c r="UR59" s="124">
        <v>63.8</v>
      </c>
      <c r="US59" s="226">
        <f t="shared" si="993"/>
        <v>0</v>
      </c>
      <c r="UT59" s="228"/>
      <c r="UU59" s="208">
        <v>0</v>
      </c>
      <c r="UV59" s="124">
        <v>63.8</v>
      </c>
      <c r="UW59" s="226">
        <f t="shared" si="994"/>
        <v>0</v>
      </c>
      <c r="UX59" s="228"/>
      <c r="UY59" s="208">
        <v>0</v>
      </c>
      <c r="UZ59" s="124">
        <v>63.8</v>
      </c>
      <c r="VA59" s="226">
        <f t="shared" si="995"/>
        <v>0</v>
      </c>
      <c r="VB59" s="228"/>
      <c r="VC59" s="208">
        <v>0</v>
      </c>
      <c r="VD59" s="124">
        <v>63.8</v>
      </c>
      <c r="VE59" s="226">
        <f t="shared" si="996"/>
        <v>0</v>
      </c>
      <c r="VF59" s="228"/>
      <c r="VG59" s="208">
        <v>0</v>
      </c>
      <c r="VH59" s="124">
        <v>63.8</v>
      </c>
      <c r="VI59" s="226">
        <f t="shared" si="1095"/>
        <v>0</v>
      </c>
      <c r="VJ59" s="228">
        <v>20.702000000000002</v>
      </c>
      <c r="VK59" s="206">
        <v>0</v>
      </c>
      <c r="VL59" s="124">
        <v>63.8</v>
      </c>
      <c r="VM59" s="226">
        <f t="shared" si="1096"/>
        <v>0</v>
      </c>
      <c r="VN59" s="228">
        <v>12.601000000000001</v>
      </c>
      <c r="VO59" s="206">
        <v>0</v>
      </c>
      <c r="VP59" s="124">
        <v>63.8</v>
      </c>
      <c r="VQ59" s="226">
        <f t="shared" si="1097"/>
        <v>0</v>
      </c>
      <c r="VR59" s="228"/>
      <c r="VS59" s="206">
        <v>0</v>
      </c>
      <c r="VT59" s="124">
        <v>63.8</v>
      </c>
      <c r="VU59" s="226">
        <f t="shared" si="1098"/>
        <v>0</v>
      </c>
      <c r="VV59" s="225"/>
      <c r="VW59" s="124">
        <v>63.8</v>
      </c>
      <c r="VX59" s="226">
        <f t="shared" si="1099"/>
        <v>0</v>
      </c>
      <c r="VY59" s="225">
        <v>30</v>
      </c>
      <c r="VZ59" s="124">
        <v>39.917786912565276</v>
      </c>
      <c r="WA59" s="226">
        <f t="shared" si="1100"/>
        <v>1197.5336073769583</v>
      </c>
      <c r="WB59" s="226">
        <v>0</v>
      </c>
      <c r="WC59" s="226">
        <v>44.98</v>
      </c>
      <c r="WD59" s="226">
        <v>0</v>
      </c>
      <c r="WE59" s="253"/>
      <c r="WF59" s="253"/>
      <c r="WG59" s="253"/>
      <c r="WH59" s="253"/>
      <c r="WI59" s="253"/>
      <c r="WJ59" s="253"/>
      <c r="WK59" s="253"/>
      <c r="WL59" s="253"/>
      <c r="WM59" s="253"/>
      <c r="WN59" s="253"/>
      <c r="WO59" s="253"/>
      <c r="WP59" s="253"/>
      <c r="WQ59" s="253"/>
      <c r="WR59" s="253"/>
      <c r="WS59" s="253"/>
      <c r="WT59" s="253"/>
      <c r="WU59" s="253"/>
      <c r="WV59" s="253"/>
      <c r="WW59" s="253"/>
      <c r="WX59" s="253"/>
      <c r="WY59" s="253"/>
      <c r="WZ59" s="253"/>
      <c r="XA59" s="253"/>
      <c r="XB59" s="253"/>
      <c r="XC59" s="253"/>
      <c r="XD59" s="253"/>
      <c r="XE59" s="253"/>
      <c r="XF59" s="253"/>
      <c r="XG59" s="253"/>
      <c r="XH59" s="253"/>
      <c r="XI59" s="125"/>
      <c r="XJ59" s="125"/>
      <c r="XK59" s="125"/>
      <c r="XL59" s="125"/>
      <c r="XM59" s="125"/>
      <c r="XN59" s="125"/>
      <c r="XO59" s="125"/>
      <c r="XP59" s="125"/>
      <c r="XQ59" s="125">
        <v>27.003</v>
      </c>
      <c r="XR59" s="125">
        <v>1077.9000000000001</v>
      </c>
      <c r="XS59" s="125"/>
      <c r="XT59" s="125"/>
      <c r="XU59" s="228"/>
      <c r="XV59" s="226"/>
      <c r="XW59" s="226"/>
      <c r="XX59" s="208">
        <f t="shared" si="1101"/>
        <v>0</v>
      </c>
      <c r="XY59" s="228"/>
      <c r="XZ59" s="226"/>
      <c r="YA59" s="226"/>
      <c r="YB59" s="208">
        <f t="shared" si="1102"/>
        <v>0</v>
      </c>
      <c r="YC59" s="228"/>
      <c r="YD59" s="226"/>
      <c r="YE59" s="226"/>
      <c r="YF59" s="208">
        <f t="shared" si="1103"/>
        <v>0</v>
      </c>
      <c r="YG59" s="228"/>
      <c r="YH59" s="226"/>
      <c r="YI59" s="226"/>
      <c r="YJ59" s="208">
        <f t="shared" si="1104"/>
        <v>0</v>
      </c>
      <c r="YK59" s="228"/>
      <c r="YL59" s="226"/>
      <c r="YM59" s="226"/>
      <c r="YN59" s="208">
        <f t="shared" si="1001"/>
        <v>0</v>
      </c>
      <c r="YO59" s="228"/>
      <c r="YP59" s="226"/>
      <c r="YQ59" s="226"/>
      <c r="YR59" s="208">
        <f t="shared" si="1002"/>
        <v>0</v>
      </c>
      <c r="YS59" s="228"/>
      <c r="YT59" s="226"/>
      <c r="YU59" s="226"/>
      <c r="YV59" s="208">
        <f t="shared" si="1003"/>
        <v>0</v>
      </c>
      <c r="YW59" s="228"/>
      <c r="YX59" s="226"/>
      <c r="YY59" s="226"/>
      <c r="YZ59" s="208">
        <f t="shared" si="1004"/>
        <v>0</v>
      </c>
      <c r="ZA59" s="228"/>
      <c r="ZB59" s="226"/>
      <c r="ZC59" s="226"/>
      <c r="ZD59" s="208">
        <f t="shared" si="1005"/>
        <v>0</v>
      </c>
      <c r="ZE59" s="228"/>
      <c r="ZF59" s="226"/>
      <c r="ZG59" s="226"/>
      <c r="ZH59" s="208">
        <f t="shared" si="1006"/>
        <v>0</v>
      </c>
      <c r="ZI59" s="228"/>
      <c r="ZJ59" s="227"/>
      <c r="ZK59" s="225"/>
      <c r="ZL59" s="208">
        <f t="shared" si="1007"/>
        <v>0</v>
      </c>
      <c r="ZM59" s="228"/>
      <c r="ZN59" s="227"/>
      <c r="ZO59" s="225"/>
      <c r="ZP59" s="208">
        <f t="shared" si="1008"/>
        <v>0</v>
      </c>
      <c r="ZQ59" s="228"/>
      <c r="ZR59" s="227"/>
      <c r="ZS59" s="225"/>
      <c r="ZT59" s="208">
        <f t="shared" si="1009"/>
        <v>0</v>
      </c>
      <c r="ZU59" s="228"/>
      <c r="ZV59" s="227"/>
      <c r="ZW59" s="225"/>
      <c r="ZX59" s="208">
        <f t="shared" si="1010"/>
        <v>0</v>
      </c>
      <c r="ZY59" s="228"/>
      <c r="ZZ59" s="227"/>
      <c r="AAA59" s="225"/>
      <c r="AAB59" s="208">
        <f t="shared" si="1011"/>
        <v>0</v>
      </c>
      <c r="AAC59" s="228"/>
      <c r="AAD59" s="227"/>
      <c r="AAE59" s="225"/>
      <c r="AAF59" s="208">
        <f t="shared" si="1105"/>
        <v>0</v>
      </c>
      <c r="AAG59" s="228"/>
      <c r="AAH59" s="227"/>
      <c r="AAI59" s="225"/>
      <c r="AAJ59" s="208">
        <f t="shared" si="1106"/>
        <v>0</v>
      </c>
      <c r="AAK59" s="228"/>
      <c r="AAL59" s="227"/>
      <c r="AAM59" s="225"/>
      <c r="AAN59" s="208">
        <f t="shared" si="1107"/>
        <v>0</v>
      </c>
      <c r="AAO59" s="228"/>
      <c r="AAP59" s="227"/>
      <c r="AAQ59" s="225"/>
      <c r="AAR59" s="208">
        <f t="shared" si="1108"/>
        <v>0</v>
      </c>
      <c r="AAS59" s="227"/>
      <c r="AAT59" s="225"/>
      <c r="AAU59" s="208">
        <f t="shared" si="1109"/>
        <v>0</v>
      </c>
      <c r="AAV59" s="227"/>
      <c r="AAW59" s="225"/>
      <c r="AAX59" s="226">
        <f t="shared" si="1110"/>
        <v>0</v>
      </c>
      <c r="AAY59" s="226"/>
      <c r="AAZ59" s="226"/>
      <c r="ABA59" s="226">
        <v>0</v>
      </c>
      <c r="ABB59" s="253"/>
      <c r="ABC59" s="253"/>
      <c r="ABD59" s="253"/>
      <c r="ABE59" s="253"/>
      <c r="ABF59" s="253"/>
      <c r="ABG59" s="253"/>
      <c r="ABH59" s="253"/>
      <c r="ABI59" s="253"/>
      <c r="ABJ59" s="253"/>
      <c r="ABK59" s="253"/>
      <c r="ABL59" s="253"/>
      <c r="ABM59" s="253"/>
      <c r="ABN59" s="253"/>
      <c r="ABO59" s="253"/>
      <c r="ABP59" s="253"/>
      <c r="ABQ59" s="253"/>
      <c r="ABR59" s="253"/>
      <c r="ABS59" s="253"/>
      <c r="ABT59" s="253"/>
      <c r="ABU59" s="253"/>
      <c r="ABV59" s="253"/>
      <c r="ABW59" s="253"/>
      <c r="ABX59" s="253"/>
      <c r="ABY59" s="253"/>
      <c r="ABZ59" s="253"/>
      <c r="ACA59" s="253"/>
      <c r="ACB59" s="253"/>
      <c r="ACC59" s="253"/>
      <c r="ACD59" s="253"/>
      <c r="ACE59" s="253"/>
      <c r="ACF59" s="126"/>
      <c r="ACG59" s="126"/>
      <c r="ACH59" s="126"/>
      <c r="ACI59" s="126"/>
      <c r="ACJ59" s="126"/>
      <c r="ACK59" s="126"/>
      <c r="ACL59" s="126"/>
      <c r="ACM59" s="126"/>
      <c r="ACN59" s="126"/>
      <c r="ACO59" s="126"/>
      <c r="ACP59" s="126"/>
      <c r="ACQ59" s="126"/>
      <c r="ACR59" s="131">
        <v>0</v>
      </c>
      <c r="ACS59" s="227"/>
      <c r="ACT59" s="225"/>
      <c r="ACU59" s="226">
        <f t="shared" si="1111"/>
        <v>0</v>
      </c>
      <c r="ACV59" s="131">
        <v>0</v>
      </c>
      <c r="ACW59" s="227"/>
      <c r="ACX59" s="225"/>
      <c r="ACY59" s="226">
        <f t="shared" si="1112"/>
        <v>0</v>
      </c>
      <c r="ACZ59" s="131">
        <v>0</v>
      </c>
      <c r="ADA59" s="227"/>
      <c r="ADB59" s="225"/>
      <c r="ADC59" s="226">
        <f t="shared" si="1113"/>
        <v>0</v>
      </c>
      <c r="ADD59" s="131">
        <v>0</v>
      </c>
      <c r="ADE59" s="227"/>
      <c r="ADF59" s="225"/>
      <c r="ADG59" s="226">
        <f t="shared" si="1114"/>
        <v>0</v>
      </c>
      <c r="ADH59" s="131">
        <v>0</v>
      </c>
      <c r="ADI59" s="225"/>
      <c r="ADJ59" s="225"/>
      <c r="ADK59" s="226">
        <f t="shared" si="1016"/>
        <v>0</v>
      </c>
      <c r="ADL59" s="131">
        <v>0</v>
      </c>
      <c r="ADM59" s="225"/>
      <c r="ADN59" s="225"/>
      <c r="ADO59" s="226">
        <f t="shared" si="1017"/>
        <v>0</v>
      </c>
      <c r="ADP59" s="131">
        <v>0</v>
      </c>
      <c r="ADQ59" s="225"/>
      <c r="ADR59" s="225"/>
      <c r="ADS59" s="226">
        <f t="shared" si="1018"/>
        <v>0</v>
      </c>
      <c r="ADT59" s="131">
        <v>0</v>
      </c>
      <c r="ADU59" s="225"/>
      <c r="ADV59" s="225"/>
      <c r="ADW59" s="226">
        <f t="shared" si="1019"/>
        <v>0</v>
      </c>
      <c r="ADX59" s="131">
        <v>0</v>
      </c>
      <c r="ADY59" s="225"/>
      <c r="ADZ59" s="225"/>
      <c r="AEA59" s="226">
        <f t="shared" si="1020"/>
        <v>0</v>
      </c>
      <c r="AEB59" s="131">
        <v>0</v>
      </c>
      <c r="AEC59" s="225"/>
      <c r="AED59" s="225"/>
      <c r="AEE59" s="226">
        <f t="shared" si="1021"/>
        <v>0</v>
      </c>
      <c r="AEF59" s="131">
        <v>0</v>
      </c>
      <c r="AEG59" s="225"/>
      <c r="AEH59" s="225"/>
      <c r="AEI59" s="226">
        <f t="shared" si="1022"/>
        <v>0</v>
      </c>
      <c r="AEJ59" s="131">
        <v>0</v>
      </c>
      <c r="AEK59" s="225"/>
      <c r="AEL59" s="225"/>
      <c r="AEM59" s="226">
        <f t="shared" si="1023"/>
        <v>0</v>
      </c>
      <c r="AEN59" s="131">
        <v>0</v>
      </c>
      <c r="AEO59" s="225"/>
      <c r="AEP59" s="225"/>
      <c r="AEQ59" s="226">
        <f t="shared" si="1024"/>
        <v>0</v>
      </c>
      <c r="AER59" s="131">
        <v>0</v>
      </c>
      <c r="AES59" s="225"/>
      <c r="AET59" s="225"/>
      <c r="AEU59" s="226">
        <f t="shared" si="1025"/>
        <v>0</v>
      </c>
      <c r="AEV59" s="131">
        <v>0</v>
      </c>
      <c r="AEW59" s="225"/>
      <c r="AEX59" s="225"/>
      <c r="AEY59" s="226">
        <f t="shared" si="1026"/>
        <v>0</v>
      </c>
      <c r="AEZ59" s="131">
        <v>0</v>
      </c>
      <c r="AFA59" s="225"/>
      <c r="AFB59" s="225"/>
      <c r="AFC59" s="226">
        <f t="shared" si="1115"/>
        <v>0</v>
      </c>
      <c r="AFD59" s="131">
        <v>0</v>
      </c>
      <c r="AFE59" s="225"/>
      <c r="AFF59" s="225"/>
      <c r="AFG59" s="226">
        <f t="shared" si="1116"/>
        <v>0</v>
      </c>
      <c r="AFH59" s="131">
        <v>97.21</v>
      </c>
      <c r="AFI59" s="225"/>
      <c r="AFJ59" s="225"/>
      <c r="AFK59" s="226">
        <f t="shared" si="1117"/>
        <v>0</v>
      </c>
      <c r="AFL59" s="131"/>
      <c r="AFM59" s="225"/>
      <c r="AFN59" s="225"/>
      <c r="AFO59" s="226">
        <f t="shared" si="1118"/>
        <v>0</v>
      </c>
      <c r="AFP59" s="225"/>
      <c r="AFQ59" s="225"/>
      <c r="AFR59" s="226">
        <f t="shared" si="1119"/>
        <v>0</v>
      </c>
      <c r="AFS59" s="225"/>
      <c r="AFT59" s="225"/>
      <c r="AFU59" s="226">
        <f t="shared" si="1120"/>
        <v>0</v>
      </c>
      <c r="AFV59" s="226"/>
      <c r="AFW59" s="226"/>
      <c r="AFX59" s="226">
        <v>0</v>
      </c>
      <c r="AFY59" s="253">
        <v>0</v>
      </c>
      <c r="AFZ59" s="253">
        <v>0</v>
      </c>
      <c r="AGA59" s="253">
        <v>0</v>
      </c>
      <c r="AGB59" s="253">
        <v>0</v>
      </c>
      <c r="AGC59" s="253">
        <v>0</v>
      </c>
      <c r="AGD59" s="253">
        <v>0</v>
      </c>
      <c r="AGE59" s="253">
        <v>0</v>
      </c>
      <c r="AGF59" s="253">
        <v>0</v>
      </c>
      <c r="AGG59" s="253">
        <v>0</v>
      </c>
      <c r="AGH59" s="253">
        <v>0</v>
      </c>
      <c r="AGI59" s="253">
        <v>0</v>
      </c>
      <c r="AGJ59" s="253">
        <v>0</v>
      </c>
      <c r="AGK59" s="253">
        <v>0</v>
      </c>
      <c r="AGL59" s="253">
        <v>0</v>
      </c>
      <c r="AGM59" s="253">
        <v>0</v>
      </c>
      <c r="AGN59" s="253">
        <v>0</v>
      </c>
      <c r="AGO59" s="253">
        <v>0</v>
      </c>
      <c r="AGP59" s="253">
        <v>0</v>
      </c>
      <c r="AGQ59" s="253">
        <v>0</v>
      </c>
      <c r="AGR59" s="253">
        <v>0</v>
      </c>
      <c r="AGS59" s="253">
        <v>0</v>
      </c>
      <c r="AGT59" s="253">
        <v>0</v>
      </c>
      <c r="AGU59" s="253">
        <v>0</v>
      </c>
      <c r="AGV59" s="253">
        <v>0</v>
      </c>
      <c r="AGW59" s="253">
        <v>0</v>
      </c>
      <c r="AGX59" s="253">
        <v>0</v>
      </c>
      <c r="AGY59" s="253">
        <v>0</v>
      </c>
      <c r="AGZ59" s="253">
        <v>0</v>
      </c>
      <c r="AHA59" s="253">
        <v>0</v>
      </c>
      <c r="AHB59" s="253">
        <v>0</v>
      </c>
      <c r="AHC59" s="128">
        <v>0</v>
      </c>
      <c r="AHD59" s="128">
        <v>0</v>
      </c>
      <c r="AHE59" s="128">
        <v>0</v>
      </c>
      <c r="AHF59" s="128">
        <v>0</v>
      </c>
      <c r="AHG59" s="128">
        <v>0</v>
      </c>
      <c r="AHH59" s="128">
        <v>0</v>
      </c>
      <c r="AHI59" s="128">
        <v>0</v>
      </c>
      <c r="AHJ59" s="128">
        <v>0</v>
      </c>
      <c r="AHK59" s="128">
        <v>0</v>
      </c>
      <c r="AHL59" s="128">
        <v>0</v>
      </c>
      <c r="AHM59" s="128">
        <v>0</v>
      </c>
      <c r="AHN59" s="128">
        <v>0</v>
      </c>
      <c r="AHO59" s="227">
        <f t="shared" si="12"/>
        <v>0</v>
      </c>
      <c r="AHP59" s="127">
        <f t="shared" si="13"/>
        <v>0</v>
      </c>
      <c r="AHQ59" s="127">
        <f t="shared" si="14"/>
        <v>0</v>
      </c>
      <c r="AHR59" s="227">
        <f t="shared" si="15"/>
        <v>0</v>
      </c>
      <c r="AHS59" s="127">
        <f t="shared" si="16"/>
        <v>0</v>
      </c>
      <c r="AHT59" s="127">
        <f t="shared" si="756"/>
        <v>0</v>
      </c>
      <c r="AHU59" s="227">
        <f t="shared" si="757"/>
        <v>0</v>
      </c>
      <c r="AHV59" s="127">
        <f t="shared" si="758"/>
        <v>0</v>
      </c>
      <c r="AHW59" s="127">
        <f t="shared" si="759"/>
        <v>0</v>
      </c>
      <c r="AHX59" s="227">
        <v>0</v>
      </c>
      <c r="AHY59" s="127">
        <f t="shared" si="760"/>
        <v>0</v>
      </c>
      <c r="AHZ59" s="127">
        <f t="shared" si="656"/>
        <v>0</v>
      </c>
      <c r="AIA59" s="227">
        <f t="shared" si="1121"/>
        <v>0</v>
      </c>
      <c r="AIB59" s="127">
        <f t="shared" si="1122"/>
        <v>0</v>
      </c>
      <c r="AIC59" s="127">
        <f t="shared" si="1123"/>
        <v>0</v>
      </c>
      <c r="AID59" s="227">
        <f t="shared" si="1124"/>
        <v>0</v>
      </c>
      <c r="AIE59" s="127">
        <f t="shared" si="1125"/>
        <v>0</v>
      </c>
      <c r="AIF59" s="127">
        <f t="shared" si="1126"/>
        <v>0</v>
      </c>
      <c r="AIG59" s="227">
        <f t="shared" si="1127"/>
        <v>0</v>
      </c>
      <c r="AIH59" s="127">
        <f t="shared" si="1128"/>
        <v>0</v>
      </c>
      <c r="AII59" s="127">
        <f t="shared" si="1129"/>
        <v>0</v>
      </c>
      <c r="AIJ59" s="227">
        <f t="shared" si="1130"/>
        <v>0</v>
      </c>
      <c r="AIK59" s="127">
        <f t="shared" si="1131"/>
        <v>0</v>
      </c>
      <c r="AIL59" s="127">
        <f t="shared" si="1132"/>
        <v>0</v>
      </c>
      <c r="AIM59" s="227">
        <f t="shared" si="1133"/>
        <v>0</v>
      </c>
      <c r="AIN59" s="127">
        <f t="shared" si="1134"/>
        <v>0</v>
      </c>
      <c r="AIO59" s="127">
        <f t="shared" si="1135"/>
        <v>0</v>
      </c>
      <c r="AIP59" s="227">
        <f t="shared" si="1136"/>
        <v>27.003</v>
      </c>
      <c r="AIQ59" s="127">
        <f t="shared" si="1137"/>
        <v>0</v>
      </c>
      <c r="AIR59" s="127">
        <f t="shared" si="1138"/>
        <v>0</v>
      </c>
      <c r="AIS59" s="227">
        <f t="shared" si="1139"/>
        <v>0</v>
      </c>
      <c r="AIT59" s="127">
        <f t="shared" si="1140"/>
        <v>0</v>
      </c>
      <c r="AIU59" s="127">
        <f t="shared" si="1141"/>
        <v>0</v>
      </c>
      <c r="AIV59" s="227">
        <f t="shared" si="1142"/>
        <v>0</v>
      </c>
      <c r="AIW59" s="127">
        <f t="shared" si="1143"/>
        <v>0</v>
      </c>
      <c r="AIX59" s="127">
        <f t="shared" si="1144"/>
        <v>0</v>
      </c>
      <c r="AIY59" s="227">
        <f t="shared" si="1145"/>
        <v>0</v>
      </c>
      <c r="AIZ59" s="151">
        <f t="shared" si="1146"/>
        <v>0</v>
      </c>
      <c r="AJA59" s="127">
        <f t="shared" si="1147"/>
        <v>0</v>
      </c>
      <c r="AJB59" s="227">
        <f t="shared" si="1148"/>
        <v>0</v>
      </c>
      <c r="AJC59" s="127">
        <f t="shared" si="1149"/>
        <v>0</v>
      </c>
      <c r="AJD59" s="127">
        <f t="shared" si="1150"/>
        <v>0</v>
      </c>
      <c r="AJE59" s="227">
        <f t="shared" si="1151"/>
        <v>0</v>
      </c>
      <c r="AJF59" s="127">
        <f t="shared" si="1152"/>
        <v>0</v>
      </c>
      <c r="AJG59" s="127">
        <f t="shared" si="1153"/>
        <v>0</v>
      </c>
      <c r="AJH59" s="227">
        <f t="shared" si="1154"/>
        <v>0</v>
      </c>
      <c r="AJI59" s="127">
        <f t="shared" si="1155"/>
        <v>0</v>
      </c>
      <c r="AJJ59" s="127">
        <f t="shared" si="1156"/>
        <v>0</v>
      </c>
      <c r="AJK59" s="227">
        <f t="shared" si="1157"/>
        <v>20.702000000000002</v>
      </c>
      <c r="AJL59" s="127">
        <f t="shared" si="1158"/>
        <v>0</v>
      </c>
      <c r="AJM59" s="127">
        <f t="shared" si="1159"/>
        <v>0</v>
      </c>
      <c r="AJN59" s="227">
        <f t="shared" si="1160"/>
        <v>109.81099999999999</v>
      </c>
      <c r="AJO59" s="127">
        <f t="shared" si="1161"/>
        <v>0</v>
      </c>
      <c r="AJP59" s="127">
        <f t="shared" si="1162"/>
        <v>0</v>
      </c>
      <c r="AJQ59" s="227">
        <f t="shared" si="1163"/>
        <v>0</v>
      </c>
      <c r="AJR59" s="127">
        <f t="shared" si="1164"/>
        <v>0</v>
      </c>
      <c r="AJS59" s="127">
        <f t="shared" si="1165"/>
        <v>0</v>
      </c>
      <c r="AJT59" s="127">
        <f t="shared" si="1166"/>
        <v>0</v>
      </c>
      <c r="AJU59" s="127">
        <f t="shared" si="1213"/>
        <v>0</v>
      </c>
      <c r="AJV59" s="127">
        <f>CG59+HH59+ME59+RB59+VY59+AAV59+AFS59</f>
        <v>30</v>
      </c>
      <c r="AJW59" s="127">
        <f>CI59+HJ59+MG59+RD59+WA59+AAX59+AFU59</f>
        <v>1197.5336073769583</v>
      </c>
      <c r="AJX59" s="127">
        <v>0</v>
      </c>
      <c r="AJY59" s="127">
        <v>0</v>
      </c>
      <c r="AJZ59" s="128">
        <f t="shared" si="42"/>
        <v>0</v>
      </c>
      <c r="AKA59" s="128">
        <f t="shared" si="43"/>
        <v>0</v>
      </c>
      <c r="AKB59" s="128">
        <v>0</v>
      </c>
      <c r="AKC59" s="128">
        <v>0</v>
      </c>
      <c r="AKD59" s="128">
        <v>0</v>
      </c>
      <c r="AKE59" s="128">
        <v>0</v>
      </c>
      <c r="AKF59" s="128">
        <f t="shared" si="761"/>
        <v>0</v>
      </c>
      <c r="AKG59" s="128">
        <f t="shared" si="762"/>
        <v>0</v>
      </c>
      <c r="AKH59" s="128">
        <f t="shared" si="763"/>
        <v>0</v>
      </c>
      <c r="AKI59" s="128">
        <f t="shared" si="1027"/>
        <v>0</v>
      </c>
      <c r="AKJ59" s="128">
        <v>0</v>
      </c>
      <c r="AKK59" s="128">
        <v>0</v>
      </c>
      <c r="AKL59" s="128">
        <f t="shared" si="1167"/>
        <v>0</v>
      </c>
      <c r="AKM59" s="128">
        <f t="shared" si="1168"/>
        <v>0</v>
      </c>
      <c r="AKN59" s="128">
        <f t="shared" si="1169"/>
        <v>0</v>
      </c>
      <c r="AKO59" s="128">
        <f t="shared" si="1170"/>
        <v>0</v>
      </c>
      <c r="AKP59" s="128">
        <f t="shared" si="1171"/>
        <v>0</v>
      </c>
      <c r="AKQ59" s="128">
        <f t="shared" si="1172"/>
        <v>0</v>
      </c>
      <c r="AKR59" s="128">
        <f t="shared" si="1173"/>
        <v>0</v>
      </c>
      <c r="AKS59" s="128">
        <f t="shared" si="1174"/>
        <v>0</v>
      </c>
      <c r="AKT59" s="128">
        <f t="shared" si="1175"/>
        <v>0</v>
      </c>
      <c r="AKU59" s="128">
        <f t="shared" si="1176"/>
        <v>0</v>
      </c>
      <c r="AKV59" s="128">
        <f t="shared" si="1177"/>
        <v>0</v>
      </c>
      <c r="AKW59" s="128">
        <f t="shared" si="1178"/>
        <v>0</v>
      </c>
      <c r="AKX59" s="128">
        <f t="shared" si="1179"/>
        <v>0</v>
      </c>
      <c r="AKY59" s="128">
        <f t="shared" si="1180"/>
        <v>0</v>
      </c>
      <c r="AKZ59" s="128">
        <f t="shared" si="1181"/>
        <v>0</v>
      </c>
      <c r="ALA59" s="128">
        <f t="shared" si="1182"/>
        <v>0</v>
      </c>
      <c r="ALB59" s="128">
        <f t="shared" si="1183"/>
        <v>0</v>
      </c>
      <c r="ALC59" s="128">
        <f t="shared" si="1184"/>
        <v>0</v>
      </c>
      <c r="ALD59" s="128">
        <f t="shared" si="1185"/>
        <v>0</v>
      </c>
      <c r="ALE59" s="128">
        <f t="shared" si="1186"/>
        <v>0</v>
      </c>
      <c r="ALF59" s="128">
        <f t="shared" si="1187"/>
        <v>0</v>
      </c>
      <c r="ALG59" s="128">
        <f t="shared" si="1188"/>
        <v>0</v>
      </c>
      <c r="ALH59" s="128">
        <f t="shared" si="1189"/>
        <v>0</v>
      </c>
      <c r="ALI59" s="128">
        <f t="shared" si="1190"/>
        <v>0</v>
      </c>
      <c r="ALJ59" s="128">
        <f t="shared" si="1191"/>
        <v>0</v>
      </c>
      <c r="ALK59" s="128">
        <f t="shared" si="1192"/>
        <v>0</v>
      </c>
      <c r="ALL59" s="128">
        <f t="shared" si="1193"/>
        <v>0</v>
      </c>
      <c r="ALM59" s="128">
        <v>27.003</v>
      </c>
      <c r="ALN59" s="128">
        <v>1077.9000000000001</v>
      </c>
      <c r="ALO59" s="128">
        <v>1077.9000000000001</v>
      </c>
      <c r="ALP59" s="128">
        <v>0</v>
      </c>
      <c r="ALQ59" s="128">
        <v>0</v>
      </c>
      <c r="ALR59" s="128">
        <v>0</v>
      </c>
    </row>
    <row r="60" spans="1:1006" s="115" customFormat="1" ht="18" hidden="1" customHeight="1" outlineLevel="1" x14ac:dyDescent="0.25">
      <c r="A60" s="120"/>
      <c r="B60" s="120"/>
      <c r="C60" s="297" t="s">
        <v>243</v>
      </c>
      <c r="D60" s="178"/>
      <c r="E60" s="206"/>
      <c r="F60" s="206">
        <v>0</v>
      </c>
      <c r="G60" s="225"/>
      <c r="H60" s="225">
        <v>39.444444444444443</v>
      </c>
      <c r="I60" s="208">
        <f t="shared" si="1058"/>
        <v>0</v>
      </c>
      <c r="J60" s="206">
        <v>0</v>
      </c>
      <c r="K60" s="225"/>
      <c r="L60" s="225">
        <v>39.444444444444443</v>
      </c>
      <c r="M60" s="208">
        <f t="shared" si="1059"/>
        <v>0</v>
      </c>
      <c r="N60" s="206">
        <v>0</v>
      </c>
      <c r="O60" s="225"/>
      <c r="P60" s="225">
        <v>39.444444444444443</v>
      </c>
      <c r="Q60" s="208">
        <f t="shared" si="1060"/>
        <v>0</v>
      </c>
      <c r="R60" s="206">
        <v>0</v>
      </c>
      <c r="S60" s="225"/>
      <c r="T60" s="225">
        <v>39.444444444444443</v>
      </c>
      <c r="U60" s="208">
        <f t="shared" si="1061"/>
        <v>0</v>
      </c>
      <c r="V60" s="208">
        <v>0</v>
      </c>
      <c r="W60" s="225"/>
      <c r="X60" s="225">
        <v>39.444444444444443</v>
      </c>
      <c r="Y60" s="208">
        <f t="shared" si="931"/>
        <v>0</v>
      </c>
      <c r="Z60" s="208">
        <v>0</v>
      </c>
      <c r="AA60" s="225"/>
      <c r="AB60" s="225">
        <v>39.444444444444443</v>
      </c>
      <c r="AC60" s="208">
        <f t="shared" si="932"/>
        <v>0</v>
      </c>
      <c r="AD60" s="208">
        <v>0</v>
      </c>
      <c r="AE60" s="225"/>
      <c r="AF60" s="225">
        <v>39.444444444444443</v>
      </c>
      <c r="AG60" s="208">
        <f t="shared" si="933"/>
        <v>0</v>
      </c>
      <c r="AH60" s="208">
        <v>0</v>
      </c>
      <c r="AI60" s="225"/>
      <c r="AJ60" s="225">
        <v>39.444444444444443</v>
      </c>
      <c r="AK60" s="208">
        <f t="shared" si="934"/>
        <v>0</v>
      </c>
      <c r="AL60" s="208">
        <v>0</v>
      </c>
      <c r="AM60" s="225"/>
      <c r="AN60" s="225">
        <v>39.444444444444443</v>
      </c>
      <c r="AO60" s="208">
        <f t="shared" si="935"/>
        <v>0</v>
      </c>
      <c r="AP60" s="208">
        <v>0</v>
      </c>
      <c r="AQ60" s="225"/>
      <c r="AR60" s="225">
        <v>39.444444444444443</v>
      </c>
      <c r="AS60" s="208">
        <f t="shared" si="936"/>
        <v>0</v>
      </c>
      <c r="AT60" s="208">
        <v>0</v>
      </c>
      <c r="AU60" s="225"/>
      <c r="AV60" s="225">
        <v>39.444444444444443</v>
      </c>
      <c r="AW60" s="208">
        <f t="shared" si="1062"/>
        <v>0</v>
      </c>
      <c r="AX60" s="208">
        <v>0</v>
      </c>
      <c r="AY60" s="225"/>
      <c r="AZ60" s="225">
        <v>39.444444444444443</v>
      </c>
      <c r="BA60" s="208">
        <f t="shared" si="1063"/>
        <v>0</v>
      </c>
      <c r="BB60" s="208">
        <v>0</v>
      </c>
      <c r="BC60" s="225"/>
      <c r="BD60" s="225">
        <v>39.444444444444443</v>
      </c>
      <c r="BE60" s="208">
        <f t="shared" si="1064"/>
        <v>0</v>
      </c>
      <c r="BF60" s="208">
        <v>0</v>
      </c>
      <c r="BG60" s="225"/>
      <c r="BH60" s="225">
        <v>39.444444444444443</v>
      </c>
      <c r="BI60" s="208">
        <f t="shared" si="1065"/>
        <v>0</v>
      </c>
      <c r="BJ60" s="208">
        <v>0</v>
      </c>
      <c r="BK60" s="225"/>
      <c r="BL60" s="225">
        <v>39.444444444444443</v>
      </c>
      <c r="BM60" s="208">
        <f t="shared" si="1066"/>
        <v>0</v>
      </c>
      <c r="BN60" s="208">
        <v>0</v>
      </c>
      <c r="BO60" s="227"/>
      <c r="BP60" s="225">
        <v>39.444444444444443</v>
      </c>
      <c r="BQ60" s="208">
        <f t="shared" si="1067"/>
        <v>0</v>
      </c>
      <c r="BR60" s="208">
        <v>0</v>
      </c>
      <c r="BS60" s="227"/>
      <c r="BT60" s="225">
        <v>39.444444444444443</v>
      </c>
      <c r="BU60" s="208">
        <f t="shared" si="1068"/>
        <v>0</v>
      </c>
      <c r="BV60" s="208">
        <v>0</v>
      </c>
      <c r="BW60" s="227"/>
      <c r="BX60" s="225">
        <v>39.444444444444443</v>
      </c>
      <c r="BY60" s="208">
        <f t="shared" si="1069"/>
        <v>0</v>
      </c>
      <c r="BZ60" s="208"/>
      <c r="CA60" s="227"/>
      <c r="CB60" s="225">
        <v>39.444444444444443</v>
      </c>
      <c r="CC60" s="208">
        <f t="shared" si="1070"/>
        <v>0</v>
      </c>
      <c r="CD60" s="227"/>
      <c r="CE60" s="225">
        <v>39.444444444444443</v>
      </c>
      <c r="CF60" s="208">
        <f t="shared" si="1071"/>
        <v>0</v>
      </c>
      <c r="CG60" s="227"/>
      <c r="CH60" s="225">
        <v>39.444444444444443</v>
      </c>
      <c r="CI60" s="226">
        <f t="shared" si="1214"/>
        <v>0</v>
      </c>
      <c r="CJ60" s="226"/>
      <c r="CK60" s="226">
        <v>39.444444444444443</v>
      </c>
      <c r="CL60" s="226">
        <v>0</v>
      </c>
      <c r="CM60" s="253">
        <v>0</v>
      </c>
      <c r="CN60" s="253">
        <v>0</v>
      </c>
      <c r="CO60" s="253">
        <v>0</v>
      </c>
      <c r="CP60" s="253">
        <v>0</v>
      </c>
      <c r="CQ60" s="253">
        <v>0</v>
      </c>
      <c r="CR60" s="253">
        <v>0</v>
      </c>
      <c r="CS60" s="253">
        <v>0</v>
      </c>
      <c r="CT60" s="253">
        <v>0</v>
      </c>
      <c r="CU60" s="253">
        <v>0</v>
      </c>
      <c r="CV60" s="253">
        <v>0</v>
      </c>
      <c r="CW60" s="253">
        <v>0</v>
      </c>
      <c r="CX60" s="253">
        <v>0</v>
      </c>
      <c r="CY60" s="253">
        <v>0</v>
      </c>
      <c r="CZ60" s="253">
        <v>0</v>
      </c>
      <c r="DA60" s="253">
        <v>0</v>
      </c>
      <c r="DB60" s="253">
        <v>0</v>
      </c>
      <c r="DC60" s="253">
        <v>0</v>
      </c>
      <c r="DD60" s="253">
        <v>0</v>
      </c>
      <c r="DE60" s="253">
        <v>0</v>
      </c>
      <c r="DF60" s="253">
        <v>0</v>
      </c>
      <c r="DG60" s="253">
        <v>0</v>
      </c>
      <c r="DH60" s="253">
        <v>0</v>
      </c>
      <c r="DI60" s="253">
        <v>0</v>
      </c>
      <c r="DJ60" s="253">
        <v>0</v>
      </c>
      <c r="DK60" s="253">
        <v>0</v>
      </c>
      <c r="DL60" s="253">
        <v>0</v>
      </c>
      <c r="DM60" s="253">
        <v>0</v>
      </c>
      <c r="DN60" s="253">
        <v>0</v>
      </c>
      <c r="DO60" s="253">
        <v>0</v>
      </c>
      <c r="DP60" s="253">
        <v>0</v>
      </c>
      <c r="DQ60" s="253">
        <v>0</v>
      </c>
      <c r="DR60" s="253">
        <v>0</v>
      </c>
      <c r="DS60" s="253">
        <v>0</v>
      </c>
      <c r="DT60" s="253">
        <v>0</v>
      </c>
      <c r="DU60" s="253">
        <v>0</v>
      </c>
      <c r="DV60" s="253">
        <v>0</v>
      </c>
      <c r="DW60" s="253">
        <v>0</v>
      </c>
      <c r="DX60" s="253">
        <v>0</v>
      </c>
      <c r="DY60" s="253">
        <v>0</v>
      </c>
      <c r="DZ60" s="253">
        <v>0</v>
      </c>
      <c r="EA60" s="126">
        <v>0</v>
      </c>
      <c r="EB60" s="126">
        <v>0</v>
      </c>
      <c r="EC60" s="126">
        <v>0</v>
      </c>
      <c r="ED60" s="126">
        <v>0</v>
      </c>
      <c r="EE60" s="126">
        <v>0</v>
      </c>
      <c r="EF60" s="126">
        <v>0</v>
      </c>
      <c r="EG60" s="131">
        <v>0</v>
      </c>
      <c r="EH60" s="225"/>
      <c r="EI60" s="225">
        <v>41.37</v>
      </c>
      <c r="EJ60" s="226">
        <f t="shared" si="1194"/>
        <v>0</v>
      </c>
      <c r="EK60" s="131">
        <v>0</v>
      </c>
      <c r="EL60" s="225"/>
      <c r="EM60" s="225">
        <v>41.37</v>
      </c>
      <c r="EN60" s="226">
        <f t="shared" si="1195"/>
        <v>0</v>
      </c>
      <c r="EO60" s="131">
        <v>0</v>
      </c>
      <c r="EP60" s="225"/>
      <c r="EQ60" s="225">
        <v>41.37</v>
      </c>
      <c r="ER60" s="226">
        <f t="shared" si="1196"/>
        <v>0</v>
      </c>
      <c r="ES60" s="131">
        <v>0</v>
      </c>
      <c r="ET60" s="225"/>
      <c r="EU60" s="225">
        <v>41.37</v>
      </c>
      <c r="EV60" s="226">
        <f t="shared" si="1197"/>
        <v>0</v>
      </c>
      <c r="EW60" s="131">
        <v>0</v>
      </c>
      <c r="EX60" s="225"/>
      <c r="EY60" s="225">
        <v>41.37</v>
      </c>
      <c r="EZ60" s="226">
        <f t="shared" si="1198"/>
        <v>0</v>
      </c>
      <c r="FA60" s="131">
        <v>0</v>
      </c>
      <c r="FB60" s="225"/>
      <c r="FC60" s="225">
        <v>41.37</v>
      </c>
      <c r="FD60" s="226">
        <f t="shared" si="1199"/>
        <v>0</v>
      </c>
      <c r="FE60" s="131">
        <v>0</v>
      </c>
      <c r="FF60" s="225"/>
      <c r="FG60" s="225">
        <v>41.37</v>
      </c>
      <c r="FH60" s="226">
        <f t="shared" si="1200"/>
        <v>0</v>
      </c>
      <c r="FI60" s="131">
        <v>0</v>
      </c>
      <c r="FJ60" s="225"/>
      <c r="FK60" s="225">
        <v>41.71</v>
      </c>
      <c r="FL60" s="226">
        <f t="shared" si="1201"/>
        <v>0</v>
      </c>
      <c r="FM60" s="131">
        <v>27.003</v>
      </c>
      <c r="FN60" s="225"/>
      <c r="FO60" s="225">
        <v>41.71</v>
      </c>
      <c r="FP60" s="226">
        <f t="shared" si="1202"/>
        <v>0</v>
      </c>
      <c r="FQ60" s="131">
        <v>108.01100000000001</v>
      </c>
      <c r="FR60" s="225"/>
      <c r="FS60" s="225">
        <v>41.71</v>
      </c>
      <c r="FT60" s="226">
        <f t="shared" si="1203"/>
        <v>0</v>
      </c>
      <c r="FU60" s="131">
        <v>54.005000000000003</v>
      </c>
      <c r="FV60" s="225"/>
      <c r="FW60" s="225">
        <v>41.71</v>
      </c>
      <c r="FX60" s="226">
        <f t="shared" si="1204"/>
        <v>0</v>
      </c>
      <c r="FY60" s="131">
        <v>70.206999999999994</v>
      </c>
      <c r="FZ60" s="225"/>
      <c r="GA60" s="225">
        <v>41.71</v>
      </c>
      <c r="GB60" s="226">
        <f t="shared" si="1205"/>
        <v>0</v>
      </c>
      <c r="GC60" s="131">
        <v>53.105000000000004</v>
      </c>
      <c r="GD60" s="225"/>
      <c r="GE60" s="225">
        <v>41.71</v>
      </c>
      <c r="GF60" s="226">
        <f t="shared" si="1206"/>
        <v>0</v>
      </c>
      <c r="GG60" s="131">
        <v>102.611</v>
      </c>
      <c r="GH60" s="225"/>
      <c r="GI60" s="225">
        <v>41.71</v>
      </c>
      <c r="GJ60" s="226">
        <f t="shared" si="1207"/>
        <v>0</v>
      </c>
      <c r="GK60" s="131">
        <v>75.60799999999999</v>
      </c>
      <c r="GL60" s="225"/>
      <c r="GM60" s="225">
        <v>41.71</v>
      </c>
      <c r="GN60" s="226">
        <f t="shared" si="951"/>
        <v>0</v>
      </c>
      <c r="GO60" s="131">
        <v>129.613</v>
      </c>
      <c r="GP60" s="225"/>
      <c r="GQ60" s="225">
        <v>41.71</v>
      </c>
      <c r="GR60" s="226">
        <f t="shared" si="1208"/>
        <v>0</v>
      </c>
      <c r="GS60" s="131">
        <v>2134.473</v>
      </c>
      <c r="GT60" s="225"/>
      <c r="GU60" s="225">
        <v>41.71</v>
      </c>
      <c r="GV60" s="226">
        <f t="shared" si="1209"/>
        <v>0</v>
      </c>
      <c r="GW60" s="131">
        <v>653.46500000000003</v>
      </c>
      <c r="GX60" s="225"/>
      <c r="GY60" s="225">
        <v>41.71</v>
      </c>
      <c r="GZ60" s="226">
        <f t="shared" si="1210"/>
        <v>0</v>
      </c>
      <c r="HA60" s="131">
        <v>502.25</v>
      </c>
      <c r="HB60" s="225"/>
      <c r="HC60" s="225">
        <v>41.71</v>
      </c>
      <c r="HD60" s="226">
        <f t="shared" si="1211"/>
        <v>0</v>
      </c>
      <c r="HE60" s="225"/>
      <c r="HF60" s="225">
        <v>41.71</v>
      </c>
      <c r="HG60" s="226">
        <f t="shared" si="1212"/>
        <v>0</v>
      </c>
      <c r="HH60" s="225"/>
      <c r="HI60" s="225">
        <v>41.71</v>
      </c>
      <c r="HJ60" s="226">
        <f t="shared" si="1215"/>
        <v>0</v>
      </c>
      <c r="HK60" s="226"/>
      <c r="HL60" s="226">
        <v>39.686973131535602</v>
      </c>
      <c r="HM60" s="226">
        <v>0</v>
      </c>
      <c r="HN60" s="253">
        <v>0</v>
      </c>
      <c r="HO60" s="253">
        <v>0</v>
      </c>
      <c r="HP60" s="253">
        <v>0</v>
      </c>
      <c r="HQ60" s="253">
        <v>0</v>
      </c>
      <c r="HR60" s="253">
        <v>0</v>
      </c>
      <c r="HS60" s="253">
        <v>0</v>
      </c>
      <c r="HT60" s="253">
        <v>0</v>
      </c>
      <c r="HU60" s="253">
        <v>0</v>
      </c>
      <c r="HV60" s="253">
        <v>0</v>
      </c>
      <c r="HW60" s="253">
        <v>0</v>
      </c>
      <c r="HX60" s="253">
        <v>0</v>
      </c>
      <c r="HY60" s="253">
        <v>0</v>
      </c>
      <c r="HZ60" s="253">
        <v>0</v>
      </c>
      <c r="IA60" s="253">
        <v>0</v>
      </c>
      <c r="IB60" s="253">
        <v>0</v>
      </c>
      <c r="IC60" s="253">
        <v>0</v>
      </c>
      <c r="ID60" s="253">
        <v>0</v>
      </c>
      <c r="IE60" s="253">
        <v>0</v>
      </c>
      <c r="IF60" s="253">
        <v>0</v>
      </c>
      <c r="IG60" s="253">
        <v>0</v>
      </c>
      <c r="IH60" s="253">
        <v>0</v>
      </c>
      <c r="II60" s="253">
        <v>0</v>
      </c>
      <c r="IJ60" s="253">
        <v>0</v>
      </c>
      <c r="IK60" s="253">
        <v>0</v>
      </c>
      <c r="IL60" s="253">
        <v>0</v>
      </c>
      <c r="IM60" s="253">
        <v>0</v>
      </c>
      <c r="IN60" s="253">
        <v>0</v>
      </c>
      <c r="IO60" s="253">
        <v>0</v>
      </c>
      <c r="IP60" s="253">
        <v>0</v>
      </c>
      <c r="IQ60" s="253">
        <v>0</v>
      </c>
      <c r="IR60" s="253">
        <v>0</v>
      </c>
      <c r="IS60" s="253">
        <v>0</v>
      </c>
      <c r="IT60" s="253">
        <v>0</v>
      </c>
      <c r="IU60" s="253">
        <v>0</v>
      </c>
      <c r="IV60" s="253">
        <v>0</v>
      </c>
      <c r="IW60" s="253">
        <v>0</v>
      </c>
      <c r="IX60" s="253">
        <v>27.003</v>
      </c>
      <c r="IY60" s="253">
        <v>1126.3200000000002</v>
      </c>
      <c r="IZ60" s="126">
        <v>108.01100000000001</v>
      </c>
      <c r="JA60" s="126">
        <v>4505.2800000000007</v>
      </c>
      <c r="JB60" s="126">
        <v>54.005000000000003</v>
      </c>
      <c r="JC60" s="126">
        <v>2222.4</v>
      </c>
      <c r="JD60" s="131"/>
      <c r="JE60" s="225"/>
      <c r="JF60" s="131"/>
      <c r="JG60" s="228">
        <f t="shared" si="1217"/>
        <v>0</v>
      </c>
      <c r="JH60" s="131"/>
      <c r="JI60" s="225"/>
      <c r="JJ60" s="131"/>
      <c r="JK60" s="228">
        <f t="shared" si="1218"/>
        <v>0</v>
      </c>
      <c r="JL60" s="131"/>
      <c r="JM60" s="225"/>
      <c r="JN60" s="131"/>
      <c r="JO60" s="228">
        <f t="shared" si="1219"/>
        <v>0</v>
      </c>
      <c r="JP60" s="131"/>
      <c r="JQ60" s="225"/>
      <c r="JR60" s="131"/>
      <c r="JS60" s="228">
        <f t="shared" si="1220"/>
        <v>0</v>
      </c>
      <c r="JT60" s="131"/>
      <c r="JU60" s="225"/>
      <c r="JV60" s="131"/>
      <c r="JW60" s="228">
        <f t="shared" si="1221"/>
        <v>0</v>
      </c>
      <c r="JX60" s="131"/>
      <c r="JY60" s="225"/>
      <c r="JZ60" s="131"/>
      <c r="KA60" s="228">
        <f t="shared" si="1222"/>
        <v>0</v>
      </c>
      <c r="KB60" s="131"/>
      <c r="KC60" s="131"/>
      <c r="KD60" s="131"/>
      <c r="KE60" s="228">
        <f t="shared" si="1223"/>
        <v>0</v>
      </c>
      <c r="KF60" s="131"/>
      <c r="KG60" s="131"/>
      <c r="KH60" s="131"/>
      <c r="KI60" s="228">
        <f t="shared" si="1224"/>
        <v>0</v>
      </c>
      <c r="KJ60" s="131"/>
      <c r="KK60" s="131"/>
      <c r="KL60" s="131"/>
      <c r="KM60" s="228">
        <f t="shared" si="1225"/>
        <v>0</v>
      </c>
      <c r="KN60" s="131"/>
      <c r="KO60" s="131"/>
      <c r="KP60" s="131"/>
      <c r="KQ60" s="228">
        <f t="shared" si="1226"/>
        <v>0</v>
      </c>
      <c r="KR60" s="131"/>
      <c r="KS60" s="131"/>
      <c r="KT60" s="131"/>
      <c r="KU60" s="228">
        <f t="shared" si="1227"/>
        <v>0</v>
      </c>
      <c r="KV60" s="131"/>
      <c r="KW60" s="131"/>
      <c r="KX60" s="131"/>
      <c r="KY60" s="228">
        <f t="shared" si="1228"/>
        <v>0</v>
      </c>
      <c r="KZ60" s="131">
        <v>0</v>
      </c>
      <c r="LA60" s="131"/>
      <c r="LB60" s="131"/>
      <c r="LC60" s="228">
        <f t="shared" si="1229"/>
        <v>0</v>
      </c>
      <c r="LD60" s="131"/>
      <c r="LE60" s="131"/>
      <c r="LF60" s="131"/>
      <c r="LG60" s="228">
        <f t="shared" si="1230"/>
        <v>0</v>
      </c>
      <c r="LH60" s="131"/>
      <c r="LI60" s="131"/>
      <c r="LJ60" s="131"/>
      <c r="LK60" s="228">
        <f t="shared" si="1231"/>
        <v>0</v>
      </c>
      <c r="LL60" s="131"/>
      <c r="LM60" s="131"/>
      <c r="LN60" s="131"/>
      <c r="LO60" s="228">
        <f t="shared" si="1232"/>
        <v>0</v>
      </c>
      <c r="LP60" s="131"/>
      <c r="LQ60" s="131"/>
      <c r="LR60" s="131"/>
      <c r="LS60" s="228">
        <f t="shared" si="1233"/>
        <v>0</v>
      </c>
      <c r="LT60" s="131"/>
      <c r="LU60" s="131"/>
      <c r="LV60" s="131"/>
      <c r="LW60" s="228">
        <f t="shared" si="1078"/>
        <v>0</v>
      </c>
      <c r="LX60" s="131"/>
      <c r="LY60" s="131"/>
      <c r="LZ60" s="131"/>
      <c r="MA60" s="228">
        <f t="shared" si="1079"/>
        <v>0</v>
      </c>
      <c r="MB60" s="131"/>
      <c r="MC60" s="131">
        <v>39.69</v>
      </c>
      <c r="MD60" s="228">
        <f t="shared" si="1080"/>
        <v>0</v>
      </c>
      <c r="ME60" s="131"/>
      <c r="MF60" s="131">
        <v>39.69</v>
      </c>
      <c r="MG60" s="228">
        <f t="shared" si="1216"/>
        <v>0</v>
      </c>
      <c r="MH60" s="228"/>
      <c r="MI60" s="228">
        <v>39.69</v>
      </c>
      <c r="MJ60" s="228">
        <v>0</v>
      </c>
      <c r="MK60" s="253"/>
      <c r="ML60" s="253"/>
      <c r="MM60" s="253"/>
      <c r="MN60" s="253"/>
      <c r="MO60" s="253"/>
      <c r="MP60" s="253"/>
      <c r="MQ60" s="253"/>
      <c r="MR60" s="253"/>
      <c r="MS60" s="253"/>
      <c r="MT60" s="253"/>
      <c r="MU60" s="253"/>
      <c r="MV60" s="253"/>
      <c r="MW60" s="253"/>
      <c r="MX60" s="253"/>
      <c r="MY60" s="253"/>
      <c r="MZ60" s="253"/>
      <c r="NA60" s="253"/>
      <c r="NB60" s="253"/>
      <c r="NC60" s="253"/>
      <c r="ND60" s="253"/>
      <c r="NE60" s="253"/>
      <c r="NF60" s="253"/>
      <c r="NG60" s="253"/>
      <c r="NH60" s="253"/>
      <c r="NI60" s="253"/>
      <c r="NJ60" s="253"/>
      <c r="NK60" s="253"/>
      <c r="NL60" s="253"/>
      <c r="NM60" s="253"/>
      <c r="NN60" s="253"/>
      <c r="NO60" s="125"/>
      <c r="NP60" s="125"/>
      <c r="NQ60" s="125"/>
      <c r="NR60" s="125"/>
      <c r="NS60" s="125"/>
      <c r="NT60" s="125"/>
      <c r="NU60" s="125"/>
      <c r="NV60" s="125"/>
      <c r="NW60" s="125"/>
      <c r="NX60" s="125"/>
      <c r="NY60" s="125"/>
      <c r="NZ60" s="125"/>
      <c r="OA60" s="228"/>
      <c r="OB60" s="225"/>
      <c r="OC60" s="225">
        <v>0</v>
      </c>
      <c r="OD60" s="225">
        <f t="shared" si="1081"/>
        <v>0</v>
      </c>
      <c r="OE60" s="228"/>
      <c r="OF60" s="225"/>
      <c r="OG60" s="225">
        <v>0</v>
      </c>
      <c r="OH60" s="225">
        <f t="shared" si="1082"/>
        <v>0</v>
      </c>
      <c r="OI60" s="228"/>
      <c r="OJ60" s="225"/>
      <c r="OK60" s="225">
        <v>0</v>
      </c>
      <c r="OL60" s="225">
        <f t="shared" si="1083"/>
        <v>0</v>
      </c>
      <c r="OM60" s="228"/>
      <c r="ON60" s="225"/>
      <c r="OO60" s="225">
        <v>0</v>
      </c>
      <c r="OP60" s="225">
        <f t="shared" si="1084"/>
        <v>0</v>
      </c>
      <c r="OQ60" s="228"/>
      <c r="OR60" s="225"/>
      <c r="OS60" s="225">
        <v>0</v>
      </c>
      <c r="OT60" s="225">
        <f t="shared" si="971"/>
        <v>0</v>
      </c>
      <c r="OU60" s="228"/>
      <c r="OV60" s="225"/>
      <c r="OW60" s="225">
        <v>0</v>
      </c>
      <c r="OX60" s="225">
        <f t="shared" si="972"/>
        <v>0</v>
      </c>
      <c r="OY60" s="228"/>
      <c r="OZ60" s="225"/>
      <c r="PA60" s="225">
        <v>0</v>
      </c>
      <c r="PB60" s="225">
        <f t="shared" si="973"/>
        <v>0</v>
      </c>
      <c r="PC60" s="228"/>
      <c r="PD60" s="225"/>
      <c r="PE60" s="225">
        <v>0</v>
      </c>
      <c r="PF60" s="225">
        <f t="shared" si="974"/>
        <v>0</v>
      </c>
      <c r="PG60" s="228"/>
      <c r="PH60" s="225"/>
      <c r="PI60" s="225">
        <v>0</v>
      </c>
      <c r="PJ60" s="225">
        <f t="shared" si="975"/>
        <v>0</v>
      </c>
      <c r="PK60" s="228"/>
      <c r="PL60" s="225"/>
      <c r="PM60" s="225">
        <v>0</v>
      </c>
      <c r="PN60" s="225">
        <f t="shared" si="976"/>
        <v>0</v>
      </c>
      <c r="PO60" s="228"/>
      <c r="PP60" s="225"/>
      <c r="PQ60" s="225">
        <v>0</v>
      </c>
      <c r="PR60" s="225">
        <f t="shared" si="977"/>
        <v>0</v>
      </c>
      <c r="PS60" s="228"/>
      <c r="PT60" s="225"/>
      <c r="PU60" s="225">
        <v>0</v>
      </c>
      <c r="PV60" s="225">
        <f t="shared" si="978"/>
        <v>0</v>
      </c>
      <c r="PW60" s="228"/>
      <c r="PX60" s="225"/>
      <c r="PY60" s="225">
        <v>0</v>
      </c>
      <c r="PZ60" s="225">
        <f t="shared" si="979"/>
        <v>0</v>
      </c>
      <c r="QA60" s="228"/>
      <c r="QB60" s="225"/>
      <c r="QC60" s="225">
        <v>0</v>
      </c>
      <c r="QD60" s="225">
        <f t="shared" si="980"/>
        <v>0</v>
      </c>
      <c r="QE60" s="228"/>
      <c r="QF60" s="225"/>
      <c r="QG60" s="225">
        <v>0</v>
      </c>
      <c r="QH60" s="225">
        <f t="shared" si="981"/>
        <v>0</v>
      </c>
      <c r="QI60" s="228"/>
      <c r="QJ60" s="225"/>
      <c r="QK60" s="225">
        <v>0</v>
      </c>
      <c r="QL60" s="225">
        <f t="shared" si="1085"/>
        <v>0</v>
      </c>
      <c r="QM60" s="228"/>
      <c r="QN60" s="225"/>
      <c r="QO60" s="225">
        <v>0</v>
      </c>
      <c r="QP60" s="225">
        <f t="shared" si="1086"/>
        <v>0</v>
      </c>
      <c r="QQ60" s="228"/>
      <c r="QR60" s="225"/>
      <c r="QS60" s="225">
        <v>0</v>
      </c>
      <c r="QT60" s="225">
        <f t="shared" si="1087"/>
        <v>0</v>
      </c>
      <c r="QU60" s="228"/>
      <c r="QV60" s="225"/>
      <c r="QW60" s="225">
        <v>0</v>
      </c>
      <c r="QX60" s="225">
        <f t="shared" si="1088"/>
        <v>0</v>
      </c>
      <c r="QY60" s="225"/>
      <c r="QZ60" s="225">
        <v>0</v>
      </c>
      <c r="RA60" s="225">
        <f t="shared" si="1089"/>
        <v>0</v>
      </c>
      <c r="RB60" s="225"/>
      <c r="RC60" s="225">
        <v>0</v>
      </c>
      <c r="RD60" s="225">
        <f t="shared" si="1090"/>
        <v>0</v>
      </c>
      <c r="RE60" s="225"/>
      <c r="RF60" s="225">
        <v>0</v>
      </c>
      <c r="RG60" s="225">
        <v>0</v>
      </c>
      <c r="RH60" s="253"/>
      <c r="RI60" s="253"/>
      <c r="RJ60" s="253"/>
      <c r="RK60" s="253"/>
      <c r="RL60" s="253"/>
      <c r="RM60" s="253"/>
      <c r="RN60" s="253"/>
      <c r="RO60" s="253"/>
      <c r="RP60" s="253"/>
      <c r="RQ60" s="253"/>
      <c r="RR60" s="253"/>
      <c r="RS60" s="253"/>
      <c r="RT60" s="253"/>
      <c r="RU60" s="253"/>
      <c r="RV60" s="253"/>
      <c r="RW60" s="253"/>
      <c r="RX60" s="253"/>
      <c r="RY60" s="253"/>
      <c r="RZ60" s="253"/>
      <c r="SA60" s="253"/>
      <c r="SB60" s="253"/>
      <c r="SC60" s="253"/>
      <c r="SD60" s="253"/>
      <c r="SE60" s="253"/>
      <c r="SF60" s="253"/>
      <c r="SG60" s="253"/>
      <c r="SH60" s="253"/>
      <c r="SI60" s="253"/>
      <c r="SJ60" s="253"/>
      <c r="SK60" s="253"/>
      <c r="SL60" s="125"/>
      <c r="SM60" s="125"/>
      <c r="SN60" s="125"/>
      <c r="SO60" s="125"/>
      <c r="SP60" s="125"/>
      <c r="SQ60" s="125"/>
      <c r="SR60" s="125"/>
      <c r="SS60" s="125"/>
      <c r="ST60" s="125"/>
      <c r="SU60" s="125"/>
      <c r="SV60" s="125"/>
      <c r="SW60" s="125"/>
      <c r="SX60" s="228"/>
      <c r="SY60" s="240">
        <v>0</v>
      </c>
      <c r="SZ60" s="124">
        <v>40.19</v>
      </c>
      <c r="TA60" s="226">
        <f t="shared" si="1091"/>
        <v>0</v>
      </c>
      <c r="TB60" s="228"/>
      <c r="TC60" s="240">
        <v>0</v>
      </c>
      <c r="TD60" s="124">
        <v>40.19</v>
      </c>
      <c r="TE60" s="226">
        <f t="shared" si="1092"/>
        <v>0</v>
      </c>
      <c r="TF60" s="228"/>
      <c r="TG60" s="240">
        <v>0</v>
      </c>
      <c r="TH60" s="124">
        <v>40.19</v>
      </c>
      <c r="TI60" s="226">
        <f t="shared" si="1093"/>
        <v>0</v>
      </c>
      <c r="TJ60" s="228"/>
      <c r="TK60" s="240">
        <v>0</v>
      </c>
      <c r="TL60" s="124">
        <v>40.19</v>
      </c>
      <c r="TM60" s="226">
        <f t="shared" si="1094"/>
        <v>0</v>
      </c>
      <c r="TN60" s="228">
        <v>2.7</v>
      </c>
      <c r="TO60" s="219">
        <v>0</v>
      </c>
      <c r="TP60" s="124">
        <v>40.19</v>
      </c>
      <c r="TQ60" s="226">
        <f t="shared" si="986"/>
        <v>0</v>
      </c>
      <c r="TR60" s="228">
        <v>298.83</v>
      </c>
      <c r="TS60" s="219">
        <v>0</v>
      </c>
      <c r="TT60" s="124">
        <v>40.19</v>
      </c>
      <c r="TU60" s="226">
        <f t="shared" si="987"/>
        <v>0</v>
      </c>
      <c r="TV60" s="228">
        <v>286.22899999999998</v>
      </c>
      <c r="TW60" s="219">
        <v>0</v>
      </c>
      <c r="TX60" s="124">
        <v>40.19</v>
      </c>
      <c r="TY60" s="226">
        <f t="shared" si="988"/>
        <v>0</v>
      </c>
      <c r="TZ60" s="228">
        <v>132.31299999999999</v>
      </c>
      <c r="UA60" s="219">
        <v>0</v>
      </c>
      <c r="UB60" s="124">
        <v>40.19</v>
      </c>
      <c r="UC60" s="226">
        <f t="shared" si="989"/>
        <v>0</v>
      </c>
      <c r="UD60" s="228">
        <v>466.24700000000001</v>
      </c>
      <c r="UE60" s="219">
        <v>0</v>
      </c>
      <c r="UF60" s="124">
        <v>40.19</v>
      </c>
      <c r="UG60" s="226">
        <f t="shared" si="990"/>
        <v>0</v>
      </c>
      <c r="UH60" s="228">
        <v>238.524</v>
      </c>
      <c r="UI60" s="219">
        <v>0</v>
      </c>
      <c r="UJ60" s="124">
        <v>40.19</v>
      </c>
      <c r="UK60" s="226">
        <f t="shared" si="991"/>
        <v>0</v>
      </c>
      <c r="UL60" s="228">
        <v>146.715</v>
      </c>
      <c r="UM60" s="219">
        <v>0</v>
      </c>
      <c r="UN60" s="124">
        <v>40.19</v>
      </c>
      <c r="UO60" s="226">
        <f t="shared" si="992"/>
        <v>0</v>
      </c>
      <c r="UP60" s="228">
        <v>59.405999999999999</v>
      </c>
      <c r="UQ60" s="208">
        <v>0</v>
      </c>
      <c r="UR60" s="124">
        <v>40.19</v>
      </c>
      <c r="US60" s="226">
        <f t="shared" si="993"/>
        <v>0</v>
      </c>
      <c r="UT60" s="228">
        <v>174.61699999999999</v>
      </c>
      <c r="UU60" s="208">
        <v>0</v>
      </c>
      <c r="UV60" s="124">
        <v>40.19</v>
      </c>
      <c r="UW60" s="226">
        <f t="shared" si="994"/>
        <v>0</v>
      </c>
      <c r="UX60" s="228">
        <v>52.204999999999998</v>
      </c>
      <c r="UY60" s="208">
        <v>0</v>
      </c>
      <c r="UZ60" s="124">
        <v>40.19</v>
      </c>
      <c r="VA60" s="226">
        <f t="shared" si="995"/>
        <v>0</v>
      </c>
      <c r="VB60" s="228">
        <v>138.614</v>
      </c>
      <c r="VC60" s="208">
        <v>0</v>
      </c>
      <c r="VD60" s="124">
        <v>40.19</v>
      </c>
      <c r="VE60" s="226">
        <f t="shared" si="996"/>
        <v>0</v>
      </c>
      <c r="VF60" s="228">
        <v>55.805999999999997</v>
      </c>
      <c r="VG60" s="208">
        <v>0</v>
      </c>
      <c r="VH60" s="124">
        <v>40.19</v>
      </c>
      <c r="VI60" s="226">
        <f t="shared" si="1095"/>
        <v>0</v>
      </c>
      <c r="VJ60" s="228">
        <v>26.103000000000002</v>
      </c>
      <c r="VK60" s="206">
        <v>350</v>
      </c>
      <c r="VL60" s="124">
        <v>40.19</v>
      </c>
      <c r="VM60" s="226">
        <f t="shared" si="1096"/>
        <v>14066.5</v>
      </c>
      <c r="VN60" s="228">
        <v>40.414000000000001</v>
      </c>
      <c r="VO60" s="206">
        <v>250</v>
      </c>
      <c r="VP60" s="124">
        <v>40.19</v>
      </c>
      <c r="VQ60" s="226">
        <f t="shared" si="1097"/>
        <v>10047.5</v>
      </c>
      <c r="VR60" s="228">
        <v>40.32</v>
      </c>
      <c r="VS60" s="206">
        <v>250</v>
      </c>
      <c r="VT60" s="124">
        <v>40.18</v>
      </c>
      <c r="VU60" s="226">
        <f t="shared" si="1098"/>
        <v>10045</v>
      </c>
      <c r="VV60" s="225"/>
      <c r="VW60" s="124">
        <v>63.8</v>
      </c>
      <c r="VX60" s="226">
        <f t="shared" si="1099"/>
        <v>0</v>
      </c>
      <c r="VY60" s="225">
        <v>250</v>
      </c>
      <c r="VZ60" s="124">
        <v>40.266849457496939</v>
      </c>
      <c r="WA60" s="226">
        <f t="shared" si="1100"/>
        <v>10066.712364374234</v>
      </c>
      <c r="WB60" s="226">
        <v>60</v>
      </c>
      <c r="WC60" s="226">
        <v>40.19</v>
      </c>
      <c r="WD60" s="226">
        <v>2411.3999999999996</v>
      </c>
      <c r="WE60" s="253"/>
      <c r="WF60" s="253"/>
      <c r="WG60" s="253"/>
      <c r="WH60" s="253"/>
      <c r="WI60" s="253"/>
      <c r="WJ60" s="253"/>
      <c r="WK60" s="253"/>
      <c r="WL60" s="253"/>
      <c r="WM60" s="253"/>
      <c r="WN60" s="253"/>
      <c r="WO60" s="253"/>
      <c r="WP60" s="253"/>
      <c r="WQ60" s="253"/>
      <c r="WR60" s="253"/>
      <c r="WS60" s="253"/>
      <c r="WT60" s="253"/>
      <c r="WU60" s="253"/>
      <c r="WV60" s="253"/>
      <c r="WW60" s="253"/>
      <c r="WX60" s="253"/>
      <c r="WY60" s="253"/>
      <c r="WZ60" s="253"/>
      <c r="XA60" s="253">
        <v>364.536</v>
      </c>
      <c r="XB60" s="253">
        <v>14648.85</v>
      </c>
      <c r="XC60" s="253"/>
      <c r="XD60" s="253"/>
      <c r="XE60" s="253"/>
      <c r="XF60" s="253"/>
      <c r="XG60" s="253">
        <v>2.7</v>
      </c>
      <c r="XH60" s="253">
        <v>108.51</v>
      </c>
      <c r="XI60" s="125">
        <v>298.83</v>
      </c>
      <c r="XJ60" s="125">
        <v>12008.44</v>
      </c>
      <c r="XK60" s="125">
        <v>286.22899999999998</v>
      </c>
      <c r="XL60" s="125">
        <v>11502.06</v>
      </c>
      <c r="XM60" s="125">
        <v>132.31299999999999</v>
      </c>
      <c r="XN60" s="125">
        <v>5316.99</v>
      </c>
      <c r="XO60" s="125">
        <v>466.24700000000001</v>
      </c>
      <c r="XP60" s="125">
        <v>18736.060000000001</v>
      </c>
      <c r="XQ60" s="125">
        <v>238.524</v>
      </c>
      <c r="XR60" s="125">
        <v>9604.61</v>
      </c>
      <c r="XS60" s="125">
        <v>146.715</v>
      </c>
      <c r="XT60" s="125">
        <v>6288.54</v>
      </c>
      <c r="XU60" s="228"/>
      <c r="XV60" s="226"/>
      <c r="XW60" s="226"/>
      <c r="XX60" s="208">
        <f t="shared" si="1101"/>
        <v>0</v>
      </c>
      <c r="XY60" s="228"/>
      <c r="XZ60" s="226"/>
      <c r="YA60" s="226"/>
      <c r="YB60" s="208">
        <f t="shared" si="1102"/>
        <v>0</v>
      </c>
      <c r="YC60" s="228"/>
      <c r="YD60" s="226"/>
      <c r="YE60" s="226"/>
      <c r="YF60" s="208">
        <f t="shared" si="1103"/>
        <v>0</v>
      </c>
      <c r="YG60" s="228"/>
      <c r="YH60" s="226"/>
      <c r="YI60" s="226"/>
      <c r="YJ60" s="208">
        <f t="shared" si="1104"/>
        <v>0</v>
      </c>
      <c r="YK60" s="228"/>
      <c r="YL60" s="226"/>
      <c r="YM60" s="226"/>
      <c r="YN60" s="208">
        <f t="shared" si="1001"/>
        <v>0</v>
      </c>
      <c r="YO60" s="228">
        <v>440.14400000000001</v>
      </c>
      <c r="YP60" s="226"/>
      <c r="YQ60" s="226"/>
      <c r="YR60" s="208">
        <f t="shared" si="1002"/>
        <v>0</v>
      </c>
      <c r="YS60" s="228">
        <v>746.17499999999995</v>
      </c>
      <c r="YT60" s="226"/>
      <c r="YU60" s="226"/>
      <c r="YV60" s="208">
        <f t="shared" si="1003"/>
        <v>0</v>
      </c>
      <c r="YW60" s="228">
        <v>749.77499999999998</v>
      </c>
      <c r="YX60" s="226"/>
      <c r="YY60" s="226"/>
      <c r="YZ60" s="208">
        <f t="shared" si="1004"/>
        <v>0</v>
      </c>
      <c r="ZA60" s="228">
        <v>541.85400000000004</v>
      </c>
      <c r="ZB60" s="226"/>
      <c r="ZC60" s="226"/>
      <c r="ZD60" s="208">
        <f t="shared" si="1005"/>
        <v>0</v>
      </c>
      <c r="ZE60" s="228">
        <v>1894.6890000000001</v>
      </c>
      <c r="ZF60" s="226"/>
      <c r="ZG60" s="226"/>
      <c r="ZH60" s="208">
        <f t="shared" si="1006"/>
        <v>0</v>
      </c>
      <c r="ZI60" s="228">
        <v>846.08499999999992</v>
      </c>
      <c r="ZJ60" s="227">
        <v>0</v>
      </c>
      <c r="ZK60" s="225">
        <v>37</v>
      </c>
      <c r="ZL60" s="208">
        <f t="shared" si="1007"/>
        <v>0</v>
      </c>
      <c r="ZM60" s="228">
        <v>1288.029</v>
      </c>
      <c r="ZN60" s="227">
        <v>0</v>
      </c>
      <c r="ZO60" s="225">
        <v>37</v>
      </c>
      <c r="ZP60" s="208">
        <f t="shared" si="1008"/>
        <v>0</v>
      </c>
      <c r="ZQ60" s="228">
        <v>1553.5550000000001</v>
      </c>
      <c r="ZR60" s="227">
        <v>1000</v>
      </c>
      <c r="ZS60" s="225">
        <v>37</v>
      </c>
      <c r="ZT60" s="208">
        <f t="shared" si="1009"/>
        <v>37000</v>
      </c>
      <c r="ZU60" s="228">
        <v>1383.4380000000001</v>
      </c>
      <c r="ZV60" s="227">
        <v>0</v>
      </c>
      <c r="ZW60" s="225">
        <v>44.73</v>
      </c>
      <c r="ZX60" s="208">
        <f t="shared" si="1010"/>
        <v>0</v>
      </c>
      <c r="ZY60" s="228">
        <v>795.68</v>
      </c>
      <c r="ZZ60" s="227">
        <v>0</v>
      </c>
      <c r="AAA60" s="225">
        <v>44.73</v>
      </c>
      <c r="AAB60" s="208">
        <f t="shared" si="1011"/>
        <v>0</v>
      </c>
      <c r="AAC60" s="228"/>
      <c r="AAD60" s="227">
        <v>0</v>
      </c>
      <c r="AAE60" s="225">
        <v>44.73</v>
      </c>
      <c r="AAF60" s="208">
        <f t="shared" si="1105"/>
        <v>0</v>
      </c>
      <c r="AAG60" s="228"/>
      <c r="AAH60" s="227">
        <v>0</v>
      </c>
      <c r="AAI60" s="225">
        <v>44.73</v>
      </c>
      <c r="AAJ60" s="208">
        <f t="shared" si="1106"/>
        <v>0</v>
      </c>
      <c r="AAK60" s="228"/>
      <c r="AAL60" s="227">
        <v>600</v>
      </c>
      <c r="AAM60" s="225">
        <v>47.09</v>
      </c>
      <c r="AAN60" s="208">
        <f t="shared" si="1107"/>
        <v>28254.000000000004</v>
      </c>
      <c r="AAO60" s="228"/>
      <c r="AAP60" s="227">
        <v>800</v>
      </c>
      <c r="AAQ60" s="225">
        <v>47.09</v>
      </c>
      <c r="AAR60" s="208">
        <f t="shared" si="1108"/>
        <v>37672</v>
      </c>
      <c r="AAS60" s="227"/>
      <c r="AAT60" s="225"/>
      <c r="AAU60" s="208">
        <f t="shared" si="1109"/>
        <v>0</v>
      </c>
      <c r="AAV60" s="227">
        <v>1000</v>
      </c>
      <c r="AAW60" s="225">
        <v>45.338100342589208</v>
      </c>
      <c r="AAX60" s="226">
        <f t="shared" si="1110"/>
        <v>45338.100342589205</v>
      </c>
      <c r="AAY60" s="226">
        <v>2700</v>
      </c>
      <c r="AAZ60" s="226">
        <v>40.444204944493357</v>
      </c>
      <c r="ABA60" s="226">
        <v>109199.35335013206</v>
      </c>
      <c r="ABB60" s="253"/>
      <c r="ABC60" s="253"/>
      <c r="ABD60" s="253"/>
      <c r="ABE60" s="253"/>
      <c r="ABF60" s="253"/>
      <c r="ABG60" s="253"/>
      <c r="ABH60" s="253"/>
      <c r="ABI60" s="253"/>
      <c r="ABJ60" s="253"/>
      <c r="ABK60" s="253"/>
      <c r="ABL60" s="253"/>
      <c r="ABM60" s="253"/>
      <c r="ABN60" s="253"/>
      <c r="ABO60" s="253"/>
      <c r="ABP60" s="253"/>
      <c r="ABQ60" s="253"/>
      <c r="ABR60" s="253"/>
      <c r="ABS60" s="253"/>
      <c r="ABT60" s="253"/>
      <c r="ABU60" s="253"/>
      <c r="ABV60" s="253"/>
      <c r="ABW60" s="253"/>
      <c r="ABX60" s="253"/>
      <c r="ABY60" s="253"/>
      <c r="ABZ60" s="253"/>
      <c r="ACA60" s="253"/>
      <c r="ACB60" s="253"/>
      <c r="ACC60" s="253"/>
      <c r="ACD60" s="253"/>
      <c r="ACE60" s="253"/>
      <c r="ACF60" s="126">
        <v>440.14400000000001</v>
      </c>
      <c r="ACG60" s="126">
        <v>20024.55</v>
      </c>
      <c r="ACH60" s="126">
        <v>746.17499999999995</v>
      </c>
      <c r="ACI60" s="126">
        <v>33372.949999999997</v>
      </c>
      <c r="ACJ60" s="126">
        <v>749.77499999999998</v>
      </c>
      <c r="ACK60" s="126">
        <v>34518.35</v>
      </c>
      <c r="ACL60" s="126">
        <v>541.85400000000004</v>
      </c>
      <c r="ACM60" s="126">
        <v>25822.54</v>
      </c>
      <c r="ACN60" s="126">
        <v>1894.6890000000001</v>
      </c>
      <c r="ACO60" s="126">
        <v>85901.6</v>
      </c>
      <c r="ACP60" s="126">
        <v>846.08499999999992</v>
      </c>
      <c r="ACQ60" s="126">
        <v>37815.649999999994</v>
      </c>
      <c r="ACR60" s="131">
        <v>0</v>
      </c>
      <c r="ACS60" s="227">
        <v>0</v>
      </c>
      <c r="ACT60" s="225">
        <v>41.37</v>
      </c>
      <c r="ACU60" s="225">
        <f t="shared" si="1111"/>
        <v>0</v>
      </c>
      <c r="ACV60" s="131">
        <v>0</v>
      </c>
      <c r="ACW60" s="227">
        <v>0</v>
      </c>
      <c r="ACX60" s="225">
        <v>41.37</v>
      </c>
      <c r="ACY60" s="225">
        <f t="shared" si="1112"/>
        <v>0</v>
      </c>
      <c r="ACZ60" s="131">
        <v>0</v>
      </c>
      <c r="ADA60" s="227">
        <v>0</v>
      </c>
      <c r="ADB60" s="225">
        <v>41.37</v>
      </c>
      <c r="ADC60" s="225">
        <f t="shared" si="1113"/>
        <v>0</v>
      </c>
      <c r="ADD60" s="131">
        <v>0</v>
      </c>
      <c r="ADE60" s="227">
        <v>0</v>
      </c>
      <c r="ADF60" s="225">
        <v>41.37</v>
      </c>
      <c r="ADG60" s="225">
        <f t="shared" si="1114"/>
        <v>0</v>
      </c>
      <c r="ADH60" s="131">
        <v>0</v>
      </c>
      <c r="ADI60" s="225">
        <v>0</v>
      </c>
      <c r="ADJ60" s="225">
        <v>41.37</v>
      </c>
      <c r="ADK60" s="225">
        <f t="shared" si="1016"/>
        <v>0</v>
      </c>
      <c r="ADL60" s="131">
        <v>91.808999999999997</v>
      </c>
      <c r="ADM60" s="225">
        <v>0</v>
      </c>
      <c r="ADN60" s="225">
        <v>41.37</v>
      </c>
      <c r="ADO60" s="225">
        <f t="shared" si="1017"/>
        <v>0</v>
      </c>
      <c r="ADP60" s="131">
        <v>181.81800000000001</v>
      </c>
      <c r="ADQ60" s="225">
        <v>0</v>
      </c>
      <c r="ADR60" s="225">
        <v>41.37</v>
      </c>
      <c r="ADS60" s="225">
        <f t="shared" si="1018"/>
        <v>0</v>
      </c>
      <c r="ADT60" s="131">
        <v>0</v>
      </c>
      <c r="ADU60" s="225">
        <v>0</v>
      </c>
      <c r="ADV60" s="225">
        <v>41.37</v>
      </c>
      <c r="ADW60" s="225">
        <f t="shared" si="1019"/>
        <v>0</v>
      </c>
      <c r="ADX60" s="131">
        <v>183.61799999999999</v>
      </c>
      <c r="ADY60" s="225">
        <v>0</v>
      </c>
      <c r="ADZ60" s="225">
        <v>41.37</v>
      </c>
      <c r="AEA60" s="225">
        <f t="shared" si="1020"/>
        <v>0</v>
      </c>
      <c r="AEB60" s="131">
        <v>532.85299999999995</v>
      </c>
      <c r="AEC60" s="225">
        <v>0</v>
      </c>
      <c r="AED60" s="225">
        <v>41.37</v>
      </c>
      <c r="AEE60" s="225">
        <f t="shared" si="1021"/>
        <v>0</v>
      </c>
      <c r="AEF60" s="131">
        <v>546.35400000000004</v>
      </c>
      <c r="AEG60" s="225">
        <v>0</v>
      </c>
      <c r="AEH60" s="225">
        <v>41.37</v>
      </c>
      <c r="AEI60" s="225">
        <f t="shared" si="1022"/>
        <v>0</v>
      </c>
      <c r="AEJ60" s="131">
        <v>575.1579999999999</v>
      </c>
      <c r="AEK60" s="225">
        <v>0</v>
      </c>
      <c r="AEL60" s="225">
        <v>41.37</v>
      </c>
      <c r="AEM60" s="225">
        <f t="shared" si="1023"/>
        <v>0</v>
      </c>
      <c r="AEN60" s="131">
        <v>540.05399999999997</v>
      </c>
      <c r="AEO60" s="225">
        <v>1500</v>
      </c>
      <c r="AEP60" s="225">
        <v>41.37</v>
      </c>
      <c r="AEQ60" s="225">
        <f t="shared" si="1024"/>
        <v>62054.999999999993</v>
      </c>
      <c r="AER60" s="131">
        <v>419.44200000000001</v>
      </c>
      <c r="AES60" s="225"/>
      <c r="AET60" s="225">
        <v>36.604466898000013</v>
      </c>
      <c r="AEU60" s="225">
        <f t="shared" si="1025"/>
        <v>0</v>
      </c>
      <c r="AEV60" s="131">
        <v>567.05700000000002</v>
      </c>
      <c r="AEW60" s="225"/>
      <c r="AEX60" s="225">
        <v>36.604466898000013</v>
      </c>
      <c r="AEY60" s="225">
        <f t="shared" si="1026"/>
        <v>0</v>
      </c>
      <c r="AEZ60" s="131">
        <v>784.87900000000002</v>
      </c>
      <c r="AFA60" s="225"/>
      <c r="AFB60" s="225">
        <v>36.604466898000013</v>
      </c>
      <c r="AFC60" s="225">
        <f t="shared" si="1115"/>
        <v>0</v>
      </c>
      <c r="AFD60" s="131">
        <v>448.245</v>
      </c>
      <c r="AFE60" s="225"/>
      <c r="AFF60" s="225">
        <v>36.604466898000013</v>
      </c>
      <c r="AFG60" s="225">
        <f t="shared" si="1116"/>
        <v>0</v>
      </c>
      <c r="AFH60" s="131">
        <v>599.46</v>
      </c>
      <c r="AFI60" s="225"/>
      <c r="AFJ60" s="225">
        <v>36.604466898000013</v>
      </c>
      <c r="AFK60" s="225">
        <f t="shared" si="1117"/>
        <v>0</v>
      </c>
      <c r="AFL60" s="131">
        <f>226.82+923.49</f>
        <v>1150.31</v>
      </c>
      <c r="AFM60" s="225"/>
      <c r="AFN60" s="225">
        <v>36.604466898000013</v>
      </c>
      <c r="AFO60" s="225">
        <f t="shared" si="1118"/>
        <v>0</v>
      </c>
      <c r="AFP60" s="225"/>
      <c r="AFQ60" s="225">
        <v>36.604466898000013</v>
      </c>
      <c r="AFR60" s="225">
        <f t="shared" si="1119"/>
        <v>0</v>
      </c>
      <c r="AFS60" s="225">
        <v>500</v>
      </c>
      <c r="AFT60" s="225">
        <v>36.604466898000013</v>
      </c>
      <c r="AFU60" s="225">
        <f t="shared" si="1120"/>
        <v>18302.233449000007</v>
      </c>
      <c r="AFV60" s="225">
        <v>600</v>
      </c>
      <c r="AFW60" s="225">
        <v>34.440995417721638</v>
      </c>
      <c r="AFX60" s="225">
        <v>20664.597250632982</v>
      </c>
      <c r="AFY60" s="253">
        <v>0</v>
      </c>
      <c r="AFZ60" s="253">
        <v>0</v>
      </c>
      <c r="AGA60" s="253">
        <v>0</v>
      </c>
      <c r="AGB60" s="253">
        <v>0</v>
      </c>
      <c r="AGC60" s="253">
        <v>0</v>
      </c>
      <c r="AGD60" s="253">
        <v>0</v>
      </c>
      <c r="AGE60" s="253">
        <v>0</v>
      </c>
      <c r="AGF60" s="253">
        <v>0</v>
      </c>
      <c r="AGG60" s="253">
        <v>0</v>
      </c>
      <c r="AGH60" s="253">
        <v>0</v>
      </c>
      <c r="AGI60" s="253">
        <v>0</v>
      </c>
      <c r="AGJ60" s="253">
        <v>0</v>
      </c>
      <c r="AGK60" s="253">
        <v>0</v>
      </c>
      <c r="AGL60" s="253">
        <v>0</v>
      </c>
      <c r="AGM60" s="253">
        <v>0</v>
      </c>
      <c r="AGN60" s="253">
        <v>0</v>
      </c>
      <c r="AGO60" s="253">
        <v>0</v>
      </c>
      <c r="AGP60" s="253">
        <v>0</v>
      </c>
      <c r="AGQ60" s="253">
        <v>0</v>
      </c>
      <c r="AGR60" s="253">
        <v>0</v>
      </c>
      <c r="AGS60" s="253">
        <v>0</v>
      </c>
      <c r="AGT60" s="253">
        <v>0</v>
      </c>
      <c r="AGU60" s="253">
        <v>658.8660000000001</v>
      </c>
      <c r="AGV60" s="253">
        <v>27316.799999999999</v>
      </c>
      <c r="AGW60" s="253">
        <v>0</v>
      </c>
      <c r="AGX60" s="253">
        <v>0</v>
      </c>
      <c r="AGY60" s="253">
        <v>0</v>
      </c>
      <c r="AGZ60" s="253">
        <v>0</v>
      </c>
      <c r="AHA60" s="253">
        <v>0</v>
      </c>
      <c r="AHB60" s="253">
        <v>0</v>
      </c>
      <c r="AHC60" s="128">
        <v>91.808999999999997</v>
      </c>
      <c r="AHD60" s="128">
        <v>4229.04</v>
      </c>
      <c r="AHE60" s="128">
        <v>181.81800000000001</v>
      </c>
      <c r="AHF60" s="128">
        <v>8468.9599999999991</v>
      </c>
      <c r="AHG60" s="128">
        <v>0</v>
      </c>
      <c r="AHH60" s="128">
        <v>0</v>
      </c>
      <c r="AHI60" s="128">
        <v>183.61799999999999</v>
      </c>
      <c r="AHJ60" s="128">
        <v>6593.28</v>
      </c>
      <c r="AHK60" s="128">
        <v>532.85299999999995</v>
      </c>
      <c r="AHL60" s="128">
        <v>19504.8</v>
      </c>
      <c r="AHM60" s="128">
        <v>546.35400000000004</v>
      </c>
      <c r="AHN60" s="128">
        <v>20611.32</v>
      </c>
      <c r="AHO60" s="227">
        <f t="shared" si="12"/>
        <v>0</v>
      </c>
      <c r="AHP60" s="127">
        <f t="shared" si="13"/>
        <v>0</v>
      </c>
      <c r="AHQ60" s="127">
        <f t="shared" si="14"/>
        <v>0</v>
      </c>
      <c r="AHR60" s="227">
        <f t="shared" si="15"/>
        <v>0</v>
      </c>
      <c r="AHS60" s="127">
        <f t="shared" si="16"/>
        <v>0</v>
      </c>
      <c r="AHT60" s="127">
        <f t="shared" si="756"/>
        <v>0</v>
      </c>
      <c r="AHU60" s="227">
        <f t="shared" si="757"/>
        <v>0</v>
      </c>
      <c r="AHV60" s="127">
        <f t="shared" si="758"/>
        <v>0</v>
      </c>
      <c r="AHW60" s="127">
        <f t="shared" si="759"/>
        <v>0</v>
      </c>
      <c r="AHX60" s="227">
        <v>0</v>
      </c>
      <c r="AHY60" s="127">
        <f t="shared" si="760"/>
        <v>0</v>
      </c>
      <c r="AHZ60" s="127">
        <f t="shared" si="656"/>
        <v>0</v>
      </c>
      <c r="AIA60" s="227">
        <f t="shared" si="1121"/>
        <v>2.7</v>
      </c>
      <c r="AIB60" s="127">
        <f t="shared" si="1122"/>
        <v>0</v>
      </c>
      <c r="AIC60" s="127">
        <f t="shared" si="1123"/>
        <v>0</v>
      </c>
      <c r="AID60" s="227">
        <f t="shared" si="1124"/>
        <v>830.7829999999999</v>
      </c>
      <c r="AIE60" s="127">
        <f t="shared" si="1125"/>
        <v>0</v>
      </c>
      <c r="AIF60" s="127">
        <f t="shared" si="1126"/>
        <v>0</v>
      </c>
      <c r="AIG60" s="227">
        <f t="shared" si="1127"/>
        <v>1214.222</v>
      </c>
      <c r="AIH60" s="127">
        <f t="shared" si="1128"/>
        <v>0</v>
      </c>
      <c r="AII60" s="127">
        <f t="shared" si="1129"/>
        <v>0</v>
      </c>
      <c r="AIJ60" s="227">
        <f t="shared" si="1130"/>
        <v>882.08799999999997</v>
      </c>
      <c r="AIK60" s="127">
        <f t="shared" si="1131"/>
        <v>0</v>
      </c>
      <c r="AIL60" s="127">
        <f t="shared" si="1132"/>
        <v>0</v>
      </c>
      <c r="AIM60" s="227">
        <f t="shared" si="1133"/>
        <v>1218.722</v>
      </c>
      <c r="AIN60" s="127">
        <f t="shared" si="1134"/>
        <v>0</v>
      </c>
      <c r="AIO60" s="127">
        <f t="shared" si="1135"/>
        <v>0</v>
      </c>
      <c r="AIP60" s="227">
        <f t="shared" si="1136"/>
        <v>2774.0770000000002</v>
      </c>
      <c r="AIQ60" s="127">
        <f t="shared" si="1137"/>
        <v>0</v>
      </c>
      <c r="AIR60" s="127">
        <f t="shared" si="1138"/>
        <v>0</v>
      </c>
      <c r="AIS60" s="227">
        <f t="shared" si="1139"/>
        <v>1593.1589999999999</v>
      </c>
      <c r="AIT60" s="127">
        <f t="shared" si="1140"/>
        <v>0</v>
      </c>
      <c r="AIU60" s="127">
        <f t="shared" si="1141"/>
        <v>0</v>
      </c>
      <c r="AIV60" s="227">
        <f t="shared" si="1142"/>
        <v>1992.8</v>
      </c>
      <c r="AIW60" s="127">
        <f t="shared" si="1143"/>
        <v>0</v>
      </c>
      <c r="AIX60" s="127">
        <f t="shared" si="1144"/>
        <v>0</v>
      </c>
      <c r="AIY60" s="227">
        <f t="shared" si="1145"/>
        <v>2321.3310000000001</v>
      </c>
      <c r="AIZ60" s="151">
        <f t="shared" si="1146"/>
        <v>2500</v>
      </c>
      <c r="AJA60" s="127">
        <f t="shared" si="1147"/>
        <v>99055</v>
      </c>
      <c r="AJB60" s="227">
        <f t="shared" si="1148"/>
        <v>1957.6960000000001</v>
      </c>
      <c r="AJC60" s="127">
        <f t="shared" si="1149"/>
        <v>0</v>
      </c>
      <c r="AJD60" s="127">
        <f t="shared" si="1150"/>
        <v>0</v>
      </c>
      <c r="AJE60" s="227">
        <f t="shared" si="1151"/>
        <v>1576.9589999999998</v>
      </c>
      <c r="AJF60" s="127">
        <f t="shared" si="1152"/>
        <v>0</v>
      </c>
      <c r="AJG60" s="127">
        <f t="shared" si="1153"/>
        <v>0</v>
      </c>
      <c r="AJH60" s="227">
        <f t="shared" si="1154"/>
        <v>970.298</v>
      </c>
      <c r="AJI60" s="127">
        <f t="shared" si="1155"/>
        <v>0</v>
      </c>
      <c r="AJJ60" s="127">
        <f t="shared" si="1156"/>
        <v>0</v>
      </c>
      <c r="AJK60" s="227">
        <f t="shared" si="1157"/>
        <v>2608.8209999999999</v>
      </c>
      <c r="AJL60" s="127">
        <f t="shared" si="1158"/>
        <v>350</v>
      </c>
      <c r="AJM60" s="127">
        <f t="shared" si="1159"/>
        <v>14066.5</v>
      </c>
      <c r="AJN60" s="227">
        <f t="shared" si="1160"/>
        <v>1293.3389999999999</v>
      </c>
      <c r="AJO60" s="127">
        <f t="shared" si="1161"/>
        <v>850</v>
      </c>
      <c r="AJP60" s="127">
        <f t="shared" si="1162"/>
        <v>38301.5</v>
      </c>
      <c r="AJQ60" s="227">
        <f t="shared" si="1163"/>
        <v>1692.88</v>
      </c>
      <c r="AJR60" s="127">
        <f t="shared" si="1164"/>
        <v>1050</v>
      </c>
      <c r="AJS60" s="127">
        <f t="shared" si="1165"/>
        <v>47717</v>
      </c>
      <c r="AJT60" s="127">
        <f t="shared" si="1166"/>
        <v>0</v>
      </c>
      <c r="AJU60" s="127">
        <f t="shared" si="1213"/>
        <v>0</v>
      </c>
      <c r="AJV60" s="127">
        <f>CG60+HH60+ME60+RB60+VY60+AAV60+AFS60</f>
        <v>1750</v>
      </c>
      <c r="AJW60" s="127">
        <f>CI60+HJ60+MG60+RD60+WA60+AAX60+AFU60</f>
        <v>73707.046155963442</v>
      </c>
      <c r="AJX60" s="127">
        <v>3360</v>
      </c>
      <c r="AJY60" s="127">
        <v>132275.35060076503</v>
      </c>
      <c r="AJZ60" s="128">
        <f t="shared" si="42"/>
        <v>0</v>
      </c>
      <c r="AKA60" s="128">
        <f t="shared" si="43"/>
        <v>0</v>
      </c>
      <c r="AKB60" s="128">
        <v>0</v>
      </c>
      <c r="AKC60" s="128">
        <v>0</v>
      </c>
      <c r="AKD60" s="128">
        <v>0</v>
      </c>
      <c r="AKE60" s="128">
        <v>0</v>
      </c>
      <c r="AKF60" s="128">
        <f t="shared" si="761"/>
        <v>0</v>
      </c>
      <c r="AKG60" s="128">
        <f t="shared" si="762"/>
        <v>0</v>
      </c>
      <c r="AKH60" s="128">
        <f t="shared" si="763"/>
        <v>0</v>
      </c>
      <c r="AKI60" s="128">
        <f t="shared" si="1027"/>
        <v>0</v>
      </c>
      <c r="AKJ60" s="128">
        <v>0</v>
      </c>
      <c r="AKK60" s="128">
        <v>0</v>
      </c>
      <c r="AKL60" s="128">
        <f t="shared" si="1167"/>
        <v>0</v>
      </c>
      <c r="AKM60" s="128">
        <f t="shared" si="1168"/>
        <v>0</v>
      </c>
      <c r="AKN60" s="128">
        <f t="shared" si="1169"/>
        <v>0</v>
      </c>
      <c r="AKO60" s="128">
        <f t="shared" si="1170"/>
        <v>0</v>
      </c>
      <c r="AKP60" s="128">
        <f t="shared" si="1171"/>
        <v>0</v>
      </c>
      <c r="AKQ60" s="128">
        <f t="shared" si="1172"/>
        <v>0</v>
      </c>
      <c r="AKR60" s="128">
        <f t="shared" si="1173"/>
        <v>0</v>
      </c>
      <c r="AKS60" s="128">
        <f t="shared" si="1174"/>
        <v>0</v>
      </c>
      <c r="AKT60" s="128">
        <f t="shared" si="1175"/>
        <v>0</v>
      </c>
      <c r="AKU60" s="128">
        <f t="shared" si="1176"/>
        <v>0</v>
      </c>
      <c r="AKV60" s="128">
        <f t="shared" si="1177"/>
        <v>1023.402</v>
      </c>
      <c r="AKW60" s="128">
        <f t="shared" si="1178"/>
        <v>41965.65</v>
      </c>
      <c r="AKX60" s="128">
        <f t="shared" si="1179"/>
        <v>0</v>
      </c>
      <c r="AKY60" s="128">
        <f t="shared" si="1180"/>
        <v>0</v>
      </c>
      <c r="AKZ60" s="128">
        <f t="shared" si="1181"/>
        <v>0</v>
      </c>
      <c r="ALA60" s="128">
        <f t="shared" si="1182"/>
        <v>0</v>
      </c>
      <c r="ALB60" s="128">
        <f t="shared" si="1183"/>
        <v>2.7</v>
      </c>
      <c r="ALC60" s="128">
        <f t="shared" si="1184"/>
        <v>108.51</v>
      </c>
      <c r="ALD60" s="128">
        <f t="shared" si="1185"/>
        <v>830.7829999999999</v>
      </c>
      <c r="ALE60" s="128">
        <f t="shared" si="1186"/>
        <v>36262.03</v>
      </c>
      <c r="ALF60" s="128">
        <f t="shared" si="1187"/>
        <v>1214.222</v>
      </c>
      <c r="ALG60" s="128">
        <f t="shared" si="1188"/>
        <v>53343.969999999994</v>
      </c>
      <c r="ALH60" s="128">
        <f t="shared" si="1189"/>
        <v>882.08799999999997</v>
      </c>
      <c r="ALI60" s="128">
        <f t="shared" si="1190"/>
        <v>39835.339999999997</v>
      </c>
      <c r="ALJ60" s="128">
        <f t="shared" si="1191"/>
        <v>1218.722</v>
      </c>
      <c r="ALK60" s="128">
        <f t="shared" si="1192"/>
        <v>52278.2</v>
      </c>
      <c r="ALL60" s="128">
        <f t="shared" si="1193"/>
        <v>52278.2</v>
      </c>
      <c r="ALM60" s="128">
        <v>2774.0770000000002</v>
      </c>
      <c r="ALN60" s="128">
        <v>119516.29000000001</v>
      </c>
      <c r="ALO60" s="128">
        <v>119516.29000000001</v>
      </c>
      <c r="ALP60" s="128">
        <v>1593.1589999999999</v>
      </c>
      <c r="ALQ60" s="128">
        <v>66937.91</v>
      </c>
      <c r="ALR60" s="128">
        <v>66937.91</v>
      </c>
    </row>
    <row r="61" spans="1:1006" s="115" customFormat="1" ht="18" hidden="1" customHeight="1" outlineLevel="1" x14ac:dyDescent="0.25">
      <c r="A61" s="120"/>
      <c r="B61" s="120"/>
      <c r="C61" s="298" t="s">
        <v>301</v>
      </c>
      <c r="D61" s="178"/>
      <c r="E61" s="206"/>
      <c r="F61" s="206">
        <v>0</v>
      </c>
      <c r="G61" s="225"/>
      <c r="H61" s="225"/>
      <c r="I61" s="208">
        <f t="shared" si="1058"/>
        <v>0</v>
      </c>
      <c r="J61" s="206">
        <v>0</v>
      </c>
      <c r="K61" s="225"/>
      <c r="L61" s="225"/>
      <c r="M61" s="208">
        <f t="shared" si="1059"/>
        <v>0</v>
      </c>
      <c r="N61" s="206">
        <v>0</v>
      </c>
      <c r="O61" s="225"/>
      <c r="P61" s="225"/>
      <c r="Q61" s="208">
        <f t="shared" si="1060"/>
        <v>0</v>
      </c>
      <c r="R61" s="206">
        <v>0</v>
      </c>
      <c r="S61" s="225"/>
      <c r="T61" s="225"/>
      <c r="U61" s="208">
        <f t="shared" si="1061"/>
        <v>0</v>
      </c>
      <c r="V61" s="208">
        <v>0</v>
      </c>
      <c r="W61" s="225"/>
      <c r="X61" s="225"/>
      <c r="Y61" s="208">
        <f t="shared" si="931"/>
        <v>0</v>
      </c>
      <c r="Z61" s="208">
        <v>0</v>
      </c>
      <c r="AA61" s="225"/>
      <c r="AB61" s="225"/>
      <c r="AC61" s="208">
        <f t="shared" si="932"/>
        <v>0</v>
      </c>
      <c r="AD61" s="208">
        <v>0</v>
      </c>
      <c r="AE61" s="225"/>
      <c r="AF61" s="225"/>
      <c r="AG61" s="208">
        <f t="shared" si="933"/>
        <v>0</v>
      </c>
      <c r="AH61" s="208">
        <v>0</v>
      </c>
      <c r="AI61" s="225"/>
      <c r="AJ61" s="225"/>
      <c r="AK61" s="208">
        <f t="shared" si="934"/>
        <v>0</v>
      </c>
      <c r="AL61" s="208">
        <v>0</v>
      </c>
      <c r="AM61" s="225"/>
      <c r="AN61" s="225"/>
      <c r="AO61" s="208">
        <f t="shared" si="935"/>
        <v>0</v>
      </c>
      <c r="AP61" s="208"/>
      <c r="AQ61" s="225"/>
      <c r="AR61" s="225"/>
      <c r="AS61" s="208">
        <f t="shared" si="936"/>
        <v>0</v>
      </c>
      <c r="AT61" s="208"/>
      <c r="AU61" s="225"/>
      <c r="AV61" s="225"/>
      <c r="AW61" s="208">
        <f t="shared" si="1062"/>
        <v>0</v>
      </c>
      <c r="AX61" s="208"/>
      <c r="AY61" s="225"/>
      <c r="AZ61" s="225"/>
      <c r="BA61" s="208">
        <f t="shared" si="1063"/>
        <v>0</v>
      </c>
      <c r="BB61" s="208"/>
      <c r="BC61" s="225"/>
      <c r="BD61" s="225"/>
      <c r="BE61" s="208">
        <f t="shared" si="1064"/>
        <v>0</v>
      </c>
      <c r="BF61" s="208"/>
      <c r="BG61" s="225"/>
      <c r="BH61" s="225"/>
      <c r="BI61" s="208">
        <f t="shared" si="1065"/>
        <v>0</v>
      </c>
      <c r="BJ61" s="208"/>
      <c r="BK61" s="225"/>
      <c r="BL61" s="225"/>
      <c r="BM61" s="208">
        <f t="shared" si="1066"/>
        <v>0</v>
      </c>
      <c r="BN61" s="208"/>
      <c r="BO61" s="227"/>
      <c r="BP61" s="225"/>
      <c r="BQ61" s="208">
        <f t="shared" si="1067"/>
        <v>0</v>
      </c>
      <c r="BR61" s="208"/>
      <c r="BS61" s="227"/>
      <c r="BT61" s="225"/>
      <c r="BU61" s="208">
        <f t="shared" si="1068"/>
        <v>0</v>
      </c>
      <c r="BV61" s="208"/>
      <c r="BW61" s="227"/>
      <c r="BX61" s="225"/>
      <c r="BY61" s="208">
        <f t="shared" si="1069"/>
        <v>0</v>
      </c>
      <c r="BZ61" s="208"/>
      <c r="CA61" s="227"/>
      <c r="CB61" s="225"/>
      <c r="CC61" s="208">
        <f t="shared" si="1070"/>
        <v>0</v>
      </c>
      <c r="CD61" s="227"/>
      <c r="CE61" s="225"/>
      <c r="CF61" s="208">
        <f t="shared" si="1071"/>
        <v>0</v>
      </c>
      <c r="CG61" s="227"/>
      <c r="CH61" s="225"/>
      <c r="CI61" s="226"/>
      <c r="CJ61" s="226"/>
      <c r="CK61" s="226"/>
      <c r="CL61" s="226"/>
      <c r="CM61" s="253">
        <v>0</v>
      </c>
      <c r="CN61" s="253">
        <v>0</v>
      </c>
      <c r="CO61" s="253">
        <v>0</v>
      </c>
      <c r="CP61" s="253">
        <v>0</v>
      </c>
      <c r="CQ61" s="253">
        <v>0</v>
      </c>
      <c r="CR61" s="253">
        <v>0</v>
      </c>
      <c r="CS61" s="253">
        <v>0</v>
      </c>
      <c r="CT61" s="253">
        <v>0</v>
      </c>
      <c r="CU61" s="253">
        <v>0</v>
      </c>
      <c r="CV61" s="253">
        <v>0</v>
      </c>
      <c r="CW61" s="253">
        <v>0</v>
      </c>
      <c r="CX61" s="253">
        <v>0</v>
      </c>
      <c r="CY61" s="253">
        <v>0</v>
      </c>
      <c r="CZ61" s="253">
        <v>0</v>
      </c>
      <c r="DA61" s="253">
        <v>0</v>
      </c>
      <c r="DB61" s="253">
        <v>0</v>
      </c>
      <c r="DC61" s="253">
        <v>0</v>
      </c>
      <c r="DD61" s="253">
        <v>0</v>
      </c>
      <c r="DE61" s="253">
        <v>0</v>
      </c>
      <c r="DF61" s="253">
        <v>0</v>
      </c>
      <c r="DG61" s="253">
        <v>0</v>
      </c>
      <c r="DH61" s="253">
        <v>0</v>
      </c>
      <c r="DI61" s="253">
        <v>0</v>
      </c>
      <c r="DJ61" s="253">
        <v>0</v>
      </c>
      <c r="DK61" s="253">
        <v>0</v>
      </c>
      <c r="DL61" s="253">
        <v>0</v>
      </c>
      <c r="DM61" s="253">
        <v>0</v>
      </c>
      <c r="DN61" s="253">
        <v>0</v>
      </c>
      <c r="DO61" s="253">
        <v>0</v>
      </c>
      <c r="DP61" s="253">
        <v>0</v>
      </c>
      <c r="DQ61" s="253">
        <v>0</v>
      </c>
      <c r="DR61" s="253">
        <v>0</v>
      </c>
      <c r="DS61" s="253">
        <v>0</v>
      </c>
      <c r="DT61" s="253">
        <v>0</v>
      </c>
      <c r="DU61" s="253">
        <v>0</v>
      </c>
      <c r="DV61" s="253">
        <v>0</v>
      </c>
      <c r="DW61" s="253">
        <v>0</v>
      </c>
      <c r="DX61" s="253">
        <v>0</v>
      </c>
      <c r="DY61" s="253">
        <v>0</v>
      </c>
      <c r="DZ61" s="253">
        <v>0</v>
      </c>
      <c r="EA61" s="126"/>
      <c r="EB61" s="126"/>
      <c r="EC61" s="126"/>
      <c r="ED61" s="126"/>
      <c r="EE61" s="126"/>
      <c r="EF61" s="126"/>
      <c r="EG61" s="131">
        <v>0</v>
      </c>
      <c r="EH61" s="225"/>
      <c r="EI61" s="225">
        <v>36.604466898000013</v>
      </c>
      <c r="EJ61" s="226">
        <f t="shared" si="1194"/>
        <v>0</v>
      </c>
      <c r="EK61" s="131">
        <v>0</v>
      </c>
      <c r="EL61" s="225"/>
      <c r="EM61" s="225">
        <v>36.604466898000013</v>
      </c>
      <c r="EN61" s="226">
        <f t="shared" si="1195"/>
        <v>0</v>
      </c>
      <c r="EO61" s="131">
        <v>0</v>
      </c>
      <c r="EP61" s="225"/>
      <c r="EQ61" s="225">
        <v>36.604466898000013</v>
      </c>
      <c r="ER61" s="226">
        <f t="shared" si="1196"/>
        <v>0</v>
      </c>
      <c r="ES61" s="131">
        <v>0</v>
      </c>
      <c r="ET61" s="225"/>
      <c r="EU61" s="225">
        <v>36.604466898000013</v>
      </c>
      <c r="EV61" s="226">
        <f t="shared" si="1197"/>
        <v>0</v>
      </c>
      <c r="EW61" s="131">
        <v>0</v>
      </c>
      <c r="EX61" s="225"/>
      <c r="EY61" s="225">
        <v>36.604466898000013</v>
      </c>
      <c r="EZ61" s="226">
        <f t="shared" si="1198"/>
        <v>0</v>
      </c>
      <c r="FA61" s="131">
        <v>0</v>
      </c>
      <c r="FB61" s="225"/>
      <c r="FC61" s="225">
        <v>36.604466898000013</v>
      </c>
      <c r="FD61" s="226">
        <f t="shared" si="1199"/>
        <v>0</v>
      </c>
      <c r="FE61" s="131">
        <v>0</v>
      </c>
      <c r="FF61" s="225"/>
      <c r="FG61" s="225">
        <v>36.604466898000013</v>
      </c>
      <c r="FH61" s="226">
        <f t="shared" si="1200"/>
        <v>0</v>
      </c>
      <c r="FI61" s="131">
        <v>0</v>
      </c>
      <c r="FJ61" s="225"/>
      <c r="FK61" s="225">
        <v>47.99</v>
      </c>
      <c r="FL61" s="226">
        <f t="shared" si="1201"/>
        <v>0</v>
      </c>
      <c r="FM61" s="131"/>
      <c r="FN61" s="225"/>
      <c r="FO61" s="225">
        <v>47.99</v>
      </c>
      <c r="FP61" s="226">
        <f t="shared" si="1202"/>
        <v>0</v>
      </c>
      <c r="FQ61" s="131"/>
      <c r="FR61" s="225"/>
      <c r="FS61" s="225">
        <v>47.99</v>
      </c>
      <c r="FT61" s="226">
        <f t="shared" si="1203"/>
        <v>0</v>
      </c>
      <c r="FU61" s="131"/>
      <c r="FV61" s="225"/>
      <c r="FW61" s="225">
        <v>47.99</v>
      </c>
      <c r="FX61" s="226">
        <f t="shared" si="1204"/>
        <v>0</v>
      </c>
      <c r="FY61" s="131"/>
      <c r="FZ61" s="225"/>
      <c r="GA61" s="225">
        <v>47.99</v>
      </c>
      <c r="GB61" s="226">
        <f t="shared" si="1205"/>
        <v>0</v>
      </c>
      <c r="GC61" s="131"/>
      <c r="GD61" s="225"/>
      <c r="GE61" s="225">
        <v>47.99</v>
      </c>
      <c r="GF61" s="226">
        <f t="shared" si="1206"/>
        <v>0</v>
      </c>
      <c r="GG61" s="131"/>
      <c r="GH61" s="225"/>
      <c r="GI61" s="225">
        <v>47.99</v>
      </c>
      <c r="GJ61" s="226">
        <f t="shared" si="1207"/>
        <v>0</v>
      </c>
      <c r="GK61" s="131"/>
      <c r="GL61" s="225"/>
      <c r="GM61" s="225">
        <v>47.99</v>
      </c>
      <c r="GN61" s="226">
        <f t="shared" si="951"/>
        <v>0</v>
      </c>
      <c r="GO61" s="131"/>
      <c r="GP61" s="225"/>
      <c r="GQ61" s="225">
        <v>47.99</v>
      </c>
      <c r="GR61" s="226">
        <f t="shared" si="1208"/>
        <v>0</v>
      </c>
      <c r="GS61" s="131"/>
      <c r="GT61" s="225"/>
      <c r="GU61" s="225">
        <v>47.99</v>
      </c>
      <c r="GV61" s="226">
        <f t="shared" si="1209"/>
        <v>0</v>
      </c>
      <c r="GW61" s="131"/>
      <c r="GX61" s="225"/>
      <c r="GY61" s="225">
        <v>47.99</v>
      </c>
      <c r="GZ61" s="226">
        <f t="shared" si="1210"/>
        <v>0</v>
      </c>
      <c r="HA61" s="131"/>
      <c r="HB61" s="225"/>
      <c r="HC61" s="225">
        <v>47.99</v>
      </c>
      <c r="HD61" s="226">
        <f t="shared" si="1211"/>
        <v>0</v>
      </c>
      <c r="HE61" s="225"/>
      <c r="HF61" s="225">
        <v>47.99</v>
      </c>
      <c r="HG61" s="226">
        <f t="shared" si="1212"/>
        <v>0</v>
      </c>
      <c r="HH61" s="225"/>
      <c r="HI61" s="225"/>
      <c r="HJ61" s="226"/>
      <c r="HK61" s="226"/>
      <c r="HL61" s="226"/>
      <c r="HM61" s="226"/>
      <c r="HN61" s="253">
        <v>0</v>
      </c>
      <c r="HO61" s="253">
        <v>0</v>
      </c>
      <c r="HP61" s="253">
        <v>0</v>
      </c>
      <c r="HQ61" s="253">
        <v>0</v>
      </c>
      <c r="HR61" s="253">
        <v>0</v>
      </c>
      <c r="HS61" s="253">
        <v>0</v>
      </c>
      <c r="HT61" s="253">
        <v>0</v>
      </c>
      <c r="HU61" s="253">
        <v>0</v>
      </c>
      <c r="HV61" s="253">
        <v>0</v>
      </c>
      <c r="HW61" s="253">
        <v>0</v>
      </c>
      <c r="HX61" s="253">
        <v>0</v>
      </c>
      <c r="HY61" s="253">
        <v>0</v>
      </c>
      <c r="HZ61" s="253">
        <v>0</v>
      </c>
      <c r="IA61" s="253">
        <v>0</v>
      </c>
      <c r="IB61" s="253">
        <v>0</v>
      </c>
      <c r="IC61" s="253">
        <v>0</v>
      </c>
      <c r="ID61" s="253">
        <v>0</v>
      </c>
      <c r="IE61" s="253">
        <v>0</v>
      </c>
      <c r="IF61" s="253">
        <v>0</v>
      </c>
      <c r="IG61" s="253">
        <v>0</v>
      </c>
      <c r="IH61" s="253">
        <v>0</v>
      </c>
      <c r="II61" s="253">
        <v>0</v>
      </c>
      <c r="IJ61" s="253">
        <v>0</v>
      </c>
      <c r="IK61" s="253">
        <v>0</v>
      </c>
      <c r="IL61" s="253">
        <v>0</v>
      </c>
      <c r="IM61" s="253">
        <v>0</v>
      </c>
      <c r="IN61" s="253">
        <v>0</v>
      </c>
      <c r="IO61" s="253">
        <v>0</v>
      </c>
      <c r="IP61" s="253">
        <v>0</v>
      </c>
      <c r="IQ61" s="253">
        <v>0</v>
      </c>
      <c r="IR61" s="253">
        <v>0</v>
      </c>
      <c r="IS61" s="253">
        <v>0</v>
      </c>
      <c r="IT61" s="253">
        <v>0</v>
      </c>
      <c r="IU61" s="253">
        <v>0</v>
      </c>
      <c r="IV61" s="253">
        <v>0</v>
      </c>
      <c r="IW61" s="253">
        <v>0</v>
      </c>
      <c r="IX61" s="253"/>
      <c r="IY61" s="253"/>
      <c r="IZ61" s="126"/>
      <c r="JA61" s="126"/>
      <c r="JB61" s="126"/>
      <c r="JC61" s="126"/>
      <c r="JD61" s="131"/>
      <c r="JE61" s="225"/>
      <c r="JF61" s="131"/>
      <c r="JG61" s="228">
        <f t="shared" si="1217"/>
        <v>0</v>
      </c>
      <c r="JH61" s="131"/>
      <c r="JI61" s="225"/>
      <c r="JJ61" s="131"/>
      <c r="JK61" s="228">
        <f t="shared" si="1218"/>
        <v>0</v>
      </c>
      <c r="JL61" s="131"/>
      <c r="JM61" s="225"/>
      <c r="JN61" s="131"/>
      <c r="JO61" s="228">
        <f t="shared" si="1219"/>
        <v>0</v>
      </c>
      <c r="JP61" s="131"/>
      <c r="JQ61" s="225"/>
      <c r="JR61" s="131"/>
      <c r="JS61" s="228">
        <f t="shared" si="1220"/>
        <v>0</v>
      </c>
      <c r="JT61" s="131"/>
      <c r="JU61" s="225"/>
      <c r="JV61" s="131"/>
      <c r="JW61" s="228">
        <f t="shared" si="1221"/>
        <v>0</v>
      </c>
      <c r="JX61" s="131"/>
      <c r="JY61" s="225"/>
      <c r="JZ61" s="131"/>
      <c r="KA61" s="228">
        <f t="shared" si="1222"/>
        <v>0</v>
      </c>
      <c r="KB61" s="131"/>
      <c r="KC61" s="131"/>
      <c r="KD61" s="131"/>
      <c r="KE61" s="228">
        <f t="shared" si="1223"/>
        <v>0</v>
      </c>
      <c r="KF61" s="131"/>
      <c r="KG61" s="131"/>
      <c r="KH61" s="131"/>
      <c r="KI61" s="228">
        <f t="shared" si="1224"/>
        <v>0</v>
      </c>
      <c r="KJ61" s="131"/>
      <c r="KK61" s="131"/>
      <c r="KL61" s="131"/>
      <c r="KM61" s="228">
        <f t="shared" si="1225"/>
        <v>0</v>
      </c>
      <c r="KN61" s="131"/>
      <c r="KO61" s="131"/>
      <c r="KP61" s="131"/>
      <c r="KQ61" s="228">
        <f t="shared" si="1226"/>
        <v>0</v>
      </c>
      <c r="KR61" s="131"/>
      <c r="KS61" s="131"/>
      <c r="KT61" s="131"/>
      <c r="KU61" s="228">
        <f t="shared" si="1227"/>
        <v>0</v>
      </c>
      <c r="KV61" s="131"/>
      <c r="KW61" s="131"/>
      <c r="KX61" s="131"/>
      <c r="KY61" s="228">
        <f t="shared" si="1228"/>
        <v>0</v>
      </c>
      <c r="KZ61" s="131"/>
      <c r="LA61" s="131"/>
      <c r="LB61" s="131"/>
      <c r="LC61" s="228">
        <f t="shared" si="1229"/>
        <v>0</v>
      </c>
      <c r="LD61" s="131"/>
      <c r="LE61" s="131"/>
      <c r="LF61" s="131"/>
      <c r="LG61" s="228">
        <f t="shared" si="1230"/>
        <v>0</v>
      </c>
      <c r="LH61" s="131"/>
      <c r="LI61" s="131"/>
      <c r="LJ61" s="131"/>
      <c r="LK61" s="228">
        <f t="shared" si="1231"/>
        <v>0</v>
      </c>
      <c r="LL61" s="131"/>
      <c r="LM61" s="131"/>
      <c r="LN61" s="131"/>
      <c r="LO61" s="228">
        <f t="shared" si="1232"/>
        <v>0</v>
      </c>
      <c r="LP61" s="131"/>
      <c r="LQ61" s="131"/>
      <c r="LR61" s="131"/>
      <c r="LS61" s="228">
        <f t="shared" si="1233"/>
        <v>0</v>
      </c>
      <c r="LT61" s="131"/>
      <c r="LU61" s="131"/>
      <c r="LV61" s="131"/>
      <c r="LW61" s="228">
        <f t="shared" si="1078"/>
        <v>0</v>
      </c>
      <c r="LX61" s="131"/>
      <c r="LY61" s="131"/>
      <c r="LZ61" s="131"/>
      <c r="MA61" s="228">
        <f t="shared" si="1079"/>
        <v>0</v>
      </c>
      <c r="MB61" s="131"/>
      <c r="MC61" s="131"/>
      <c r="MD61" s="228">
        <f t="shared" si="1080"/>
        <v>0</v>
      </c>
      <c r="ME61" s="131"/>
      <c r="MF61" s="131"/>
      <c r="MG61" s="228"/>
      <c r="MH61" s="228"/>
      <c r="MI61" s="228"/>
      <c r="MJ61" s="228"/>
      <c r="MK61" s="253"/>
      <c r="ML61" s="253"/>
      <c r="MM61" s="253"/>
      <c r="MN61" s="253"/>
      <c r="MO61" s="253"/>
      <c r="MP61" s="253"/>
      <c r="MQ61" s="253"/>
      <c r="MR61" s="253"/>
      <c r="MS61" s="253"/>
      <c r="MT61" s="253"/>
      <c r="MU61" s="253"/>
      <c r="MV61" s="253"/>
      <c r="MW61" s="253"/>
      <c r="MX61" s="253"/>
      <c r="MY61" s="253"/>
      <c r="MZ61" s="253"/>
      <c r="NA61" s="253"/>
      <c r="NB61" s="253"/>
      <c r="NC61" s="253"/>
      <c r="ND61" s="253"/>
      <c r="NE61" s="253"/>
      <c r="NF61" s="253"/>
      <c r="NG61" s="253"/>
      <c r="NH61" s="253"/>
      <c r="NI61" s="253"/>
      <c r="NJ61" s="253"/>
      <c r="NK61" s="253"/>
      <c r="NL61" s="253"/>
      <c r="NM61" s="253"/>
      <c r="NN61" s="253"/>
      <c r="NO61" s="125"/>
      <c r="NP61" s="125"/>
      <c r="NQ61" s="125"/>
      <c r="NR61" s="125"/>
      <c r="NS61" s="125"/>
      <c r="NT61" s="125"/>
      <c r="NU61" s="125"/>
      <c r="NV61" s="125"/>
      <c r="NW61" s="125"/>
      <c r="NX61" s="125"/>
      <c r="NY61" s="125"/>
      <c r="NZ61" s="125"/>
      <c r="OA61" s="228"/>
      <c r="OB61" s="225"/>
      <c r="OC61" s="225"/>
      <c r="OD61" s="225">
        <f t="shared" si="1081"/>
        <v>0</v>
      </c>
      <c r="OE61" s="228"/>
      <c r="OF61" s="225"/>
      <c r="OG61" s="225"/>
      <c r="OH61" s="225">
        <f t="shared" si="1082"/>
        <v>0</v>
      </c>
      <c r="OI61" s="228"/>
      <c r="OJ61" s="225"/>
      <c r="OK61" s="225"/>
      <c r="OL61" s="225">
        <f t="shared" si="1083"/>
        <v>0</v>
      </c>
      <c r="OM61" s="228"/>
      <c r="ON61" s="225"/>
      <c r="OO61" s="225"/>
      <c r="OP61" s="225">
        <f t="shared" si="1084"/>
        <v>0</v>
      </c>
      <c r="OQ61" s="228"/>
      <c r="OR61" s="225"/>
      <c r="OS61" s="225"/>
      <c r="OT61" s="225">
        <f t="shared" si="971"/>
        <v>0</v>
      </c>
      <c r="OU61" s="228"/>
      <c r="OV61" s="225"/>
      <c r="OW61" s="225"/>
      <c r="OX61" s="225">
        <f t="shared" si="972"/>
        <v>0</v>
      </c>
      <c r="OY61" s="228"/>
      <c r="OZ61" s="225"/>
      <c r="PA61" s="225"/>
      <c r="PB61" s="225">
        <f t="shared" si="973"/>
        <v>0</v>
      </c>
      <c r="PC61" s="228"/>
      <c r="PD61" s="225"/>
      <c r="PE61" s="225"/>
      <c r="PF61" s="225">
        <f t="shared" si="974"/>
        <v>0</v>
      </c>
      <c r="PG61" s="228"/>
      <c r="PH61" s="225"/>
      <c r="PI61" s="225"/>
      <c r="PJ61" s="225">
        <f t="shared" si="975"/>
        <v>0</v>
      </c>
      <c r="PK61" s="228"/>
      <c r="PL61" s="225"/>
      <c r="PM61" s="225"/>
      <c r="PN61" s="225">
        <f t="shared" si="976"/>
        <v>0</v>
      </c>
      <c r="PO61" s="228"/>
      <c r="PP61" s="225"/>
      <c r="PQ61" s="225"/>
      <c r="PR61" s="225">
        <f t="shared" si="977"/>
        <v>0</v>
      </c>
      <c r="PS61" s="228"/>
      <c r="PT61" s="225"/>
      <c r="PU61" s="225"/>
      <c r="PV61" s="225">
        <f t="shared" si="978"/>
        <v>0</v>
      </c>
      <c r="PW61" s="228"/>
      <c r="PX61" s="225"/>
      <c r="PY61" s="225"/>
      <c r="PZ61" s="225">
        <f t="shared" si="979"/>
        <v>0</v>
      </c>
      <c r="QA61" s="228"/>
      <c r="QB61" s="225"/>
      <c r="QC61" s="225"/>
      <c r="QD61" s="225">
        <f t="shared" si="980"/>
        <v>0</v>
      </c>
      <c r="QE61" s="228"/>
      <c r="QF61" s="225"/>
      <c r="QG61" s="225"/>
      <c r="QH61" s="225">
        <f t="shared" si="981"/>
        <v>0</v>
      </c>
      <c r="QI61" s="228"/>
      <c r="QJ61" s="225"/>
      <c r="QK61" s="225"/>
      <c r="QL61" s="225">
        <f t="shared" si="1085"/>
        <v>0</v>
      </c>
      <c r="QM61" s="228"/>
      <c r="QN61" s="225"/>
      <c r="QO61" s="225"/>
      <c r="QP61" s="225">
        <f t="shared" si="1086"/>
        <v>0</v>
      </c>
      <c r="QQ61" s="228"/>
      <c r="QR61" s="225"/>
      <c r="QS61" s="225"/>
      <c r="QT61" s="225">
        <f t="shared" si="1087"/>
        <v>0</v>
      </c>
      <c r="QU61" s="228"/>
      <c r="QV61" s="225"/>
      <c r="QW61" s="225"/>
      <c r="QX61" s="225">
        <f t="shared" si="1088"/>
        <v>0</v>
      </c>
      <c r="QY61" s="225"/>
      <c r="QZ61" s="225"/>
      <c r="RA61" s="225">
        <f t="shared" si="1089"/>
        <v>0</v>
      </c>
      <c r="RB61" s="225"/>
      <c r="RC61" s="225"/>
      <c r="RD61" s="225"/>
      <c r="RE61" s="225"/>
      <c r="RF61" s="225"/>
      <c r="RG61" s="225"/>
      <c r="RH61" s="253"/>
      <c r="RI61" s="253"/>
      <c r="RJ61" s="253"/>
      <c r="RK61" s="253"/>
      <c r="RL61" s="253"/>
      <c r="RM61" s="253"/>
      <c r="RN61" s="253"/>
      <c r="RO61" s="253"/>
      <c r="RP61" s="253"/>
      <c r="RQ61" s="253"/>
      <c r="RR61" s="253"/>
      <c r="RS61" s="253"/>
      <c r="RT61" s="253"/>
      <c r="RU61" s="253"/>
      <c r="RV61" s="253"/>
      <c r="RW61" s="253"/>
      <c r="RX61" s="253"/>
      <c r="RY61" s="253"/>
      <c r="RZ61" s="253"/>
      <c r="SA61" s="253"/>
      <c r="SB61" s="253"/>
      <c r="SC61" s="253"/>
      <c r="SD61" s="253"/>
      <c r="SE61" s="253"/>
      <c r="SF61" s="253"/>
      <c r="SG61" s="253"/>
      <c r="SH61" s="253"/>
      <c r="SI61" s="253"/>
      <c r="SJ61" s="253"/>
      <c r="SK61" s="253"/>
      <c r="SL61" s="125"/>
      <c r="SM61" s="125"/>
      <c r="SN61" s="125"/>
      <c r="SO61" s="125"/>
      <c r="SP61" s="125"/>
      <c r="SQ61" s="125"/>
      <c r="SR61" s="125"/>
      <c r="SS61" s="125"/>
      <c r="ST61" s="125"/>
      <c r="SU61" s="125"/>
      <c r="SV61" s="125"/>
      <c r="SW61" s="125"/>
      <c r="SX61" s="228"/>
      <c r="SY61" s="240">
        <v>0</v>
      </c>
      <c r="SZ61" s="124"/>
      <c r="TA61" s="226">
        <f t="shared" si="1091"/>
        <v>0</v>
      </c>
      <c r="TB61" s="228"/>
      <c r="TC61" s="240">
        <v>0</v>
      </c>
      <c r="TD61" s="124"/>
      <c r="TE61" s="226">
        <f t="shared" si="1092"/>
        <v>0</v>
      </c>
      <c r="TF61" s="228"/>
      <c r="TG61" s="240">
        <v>0</v>
      </c>
      <c r="TH61" s="124"/>
      <c r="TI61" s="226">
        <f t="shared" si="1093"/>
        <v>0</v>
      </c>
      <c r="TJ61" s="228"/>
      <c r="TK61" s="240">
        <v>0</v>
      </c>
      <c r="TL61" s="124"/>
      <c r="TM61" s="226">
        <f t="shared" si="1094"/>
        <v>0</v>
      </c>
      <c r="TN61" s="228"/>
      <c r="TO61" s="219">
        <v>0</v>
      </c>
      <c r="TP61" s="124"/>
      <c r="TQ61" s="226">
        <f t="shared" si="986"/>
        <v>0</v>
      </c>
      <c r="TR61" s="228"/>
      <c r="TS61" s="219">
        <v>0</v>
      </c>
      <c r="TT61" s="124"/>
      <c r="TU61" s="226">
        <f t="shared" si="987"/>
        <v>0</v>
      </c>
      <c r="TV61" s="228"/>
      <c r="TW61" s="219">
        <v>0</v>
      </c>
      <c r="TX61" s="124"/>
      <c r="TY61" s="226">
        <f t="shared" si="988"/>
        <v>0</v>
      </c>
      <c r="TZ61" s="228">
        <v>66.606999999999999</v>
      </c>
      <c r="UA61" s="219">
        <v>0</v>
      </c>
      <c r="UB61" s="124"/>
      <c r="UC61" s="226">
        <f t="shared" si="989"/>
        <v>0</v>
      </c>
      <c r="UD61" s="228"/>
      <c r="UE61" s="219">
        <v>0</v>
      </c>
      <c r="UF61" s="124"/>
      <c r="UG61" s="226">
        <f t="shared" si="990"/>
        <v>0</v>
      </c>
      <c r="UH61" s="228"/>
      <c r="UI61" s="219">
        <v>0</v>
      </c>
      <c r="UJ61" s="124"/>
      <c r="UK61" s="226">
        <f t="shared" si="991"/>
        <v>0</v>
      </c>
      <c r="UL61" s="228"/>
      <c r="UM61" s="219">
        <v>0</v>
      </c>
      <c r="UN61" s="124"/>
      <c r="UO61" s="226">
        <f t="shared" si="992"/>
        <v>0</v>
      </c>
      <c r="UP61" s="228"/>
      <c r="UQ61" s="208">
        <v>0</v>
      </c>
      <c r="UR61" s="124"/>
      <c r="US61" s="226">
        <f t="shared" si="993"/>
        <v>0</v>
      </c>
      <c r="UT61" s="228"/>
      <c r="UU61" s="208">
        <v>0</v>
      </c>
      <c r="UV61" s="124"/>
      <c r="UW61" s="226">
        <f t="shared" si="994"/>
        <v>0</v>
      </c>
      <c r="UX61" s="228"/>
      <c r="UY61" s="208">
        <v>0</v>
      </c>
      <c r="UZ61" s="124"/>
      <c r="VA61" s="226">
        <f t="shared" si="995"/>
        <v>0</v>
      </c>
      <c r="VB61" s="228"/>
      <c r="VC61" s="208">
        <v>0</v>
      </c>
      <c r="VD61" s="124"/>
      <c r="VE61" s="226">
        <f t="shared" si="996"/>
        <v>0</v>
      </c>
      <c r="VF61" s="228"/>
      <c r="VG61" s="208">
        <v>0</v>
      </c>
      <c r="VH61" s="124"/>
      <c r="VI61" s="226">
        <f t="shared" si="1095"/>
        <v>0</v>
      </c>
      <c r="VJ61" s="228"/>
      <c r="VK61" s="206">
        <v>0</v>
      </c>
      <c r="VL61" s="124"/>
      <c r="VM61" s="226">
        <f t="shared" si="1096"/>
        <v>0</v>
      </c>
      <c r="VN61" s="228"/>
      <c r="VO61" s="206">
        <v>0</v>
      </c>
      <c r="VP61" s="124"/>
      <c r="VQ61" s="226">
        <f t="shared" si="1097"/>
        <v>0</v>
      </c>
      <c r="VR61" s="228"/>
      <c r="VS61" s="206">
        <v>0</v>
      </c>
      <c r="VT61" s="124">
        <v>46.4</v>
      </c>
      <c r="VU61" s="226">
        <f t="shared" si="1098"/>
        <v>0</v>
      </c>
      <c r="VV61" s="225">
        <v>250</v>
      </c>
      <c r="VW61" s="124">
        <v>46.4</v>
      </c>
      <c r="VX61" s="226">
        <f t="shared" si="1099"/>
        <v>11600</v>
      </c>
      <c r="VY61" s="225"/>
      <c r="VZ61" s="124"/>
      <c r="WA61" s="226"/>
      <c r="WB61" s="226"/>
      <c r="WC61" s="226"/>
      <c r="WD61" s="226"/>
      <c r="WE61" s="253"/>
      <c r="WF61" s="253"/>
      <c r="WG61" s="253"/>
      <c r="WH61" s="253"/>
      <c r="WI61" s="253"/>
      <c r="WJ61" s="253"/>
      <c r="WK61" s="253"/>
      <c r="WL61" s="253"/>
      <c r="WM61" s="253"/>
      <c r="WN61" s="253"/>
      <c r="WO61" s="253"/>
      <c r="WP61" s="253"/>
      <c r="WQ61" s="253"/>
      <c r="WR61" s="253"/>
      <c r="WS61" s="253"/>
      <c r="WT61" s="253"/>
      <c r="WU61" s="253"/>
      <c r="WV61" s="253"/>
      <c r="WW61" s="253"/>
      <c r="WX61" s="253"/>
      <c r="WY61" s="253"/>
      <c r="WZ61" s="253"/>
      <c r="XA61" s="253"/>
      <c r="XB61" s="253"/>
      <c r="XC61" s="253"/>
      <c r="XD61" s="253"/>
      <c r="XE61" s="253"/>
      <c r="XF61" s="253"/>
      <c r="XG61" s="253"/>
      <c r="XH61" s="253"/>
      <c r="XI61" s="125"/>
      <c r="XJ61" s="125"/>
      <c r="XK61" s="125"/>
      <c r="XL61" s="125"/>
      <c r="XM61" s="125">
        <v>66.606999999999999</v>
      </c>
      <c r="XN61" s="125">
        <v>2944.9</v>
      </c>
      <c r="XO61" s="125"/>
      <c r="XP61" s="125"/>
      <c r="XQ61" s="125"/>
      <c r="XR61" s="125"/>
      <c r="XS61" s="125"/>
      <c r="XT61" s="125"/>
      <c r="XU61" s="228"/>
      <c r="XV61" s="226"/>
      <c r="XW61" s="226"/>
      <c r="XX61" s="208">
        <f t="shared" si="1101"/>
        <v>0</v>
      </c>
      <c r="XY61" s="228"/>
      <c r="XZ61" s="226"/>
      <c r="YA61" s="226"/>
      <c r="YB61" s="208">
        <f t="shared" si="1102"/>
        <v>0</v>
      </c>
      <c r="YC61" s="228"/>
      <c r="YD61" s="226"/>
      <c r="YE61" s="226"/>
      <c r="YF61" s="208">
        <f t="shared" si="1103"/>
        <v>0</v>
      </c>
      <c r="YG61" s="228"/>
      <c r="YH61" s="226"/>
      <c r="YI61" s="226"/>
      <c r="YJ61" s="208">
        <f t="shared" si="1104"/>
        <v>0</v>
      </c>
      <c r="YK61" s="228"/>
      <c r="YL61" s="226"/>
      <c r="YM61" s="226"/>
      <c r="YN61" s="208">
        <f t="shared" si="1001"/>
        <v>0</v>
      </c>
      <c r="YO61" s="228"/>
      <c r="YP61" s="226"/>
      <c r="YQ61" s="226"/>
      <c r="YR61" s="208">
        <f t="shared" si="1002"/>
        <v>0</v>
      </c>
      <c r="YS61" s="228"/>
      <c r="YT61" s="226"/>
      <c r="YU61" s="226"/>
      <c r="YV61" s="208">
        <f t="shared" si="1003"/>
        <v>0</v>
      </c>
      <c r="YW61" s="228">
        <v>182.71799999999999</v>
      </c>
      <c r="YX61" s="226"/>
      <c r="YY61" s="226"/>
      <c r="YZ61" s="208">
        <f t="shared" si="1004"/>
        <v>0</v>
      </c>
      <c r="ZA61" s="228"/>
      <c r="ZB61" s="226"/>
      <c r="ZC61" s="226"/>
      <c r="ZD61" s="208">
        <f t="shared" si="1005"/>
        <v>0</v>
      </c>
      <c r="ZE61" s="228"/>
      <c r="ZF61" s="226"/>
      <c r="ZG61" s="226"/>
      <c r="ZH61" s="208">
        <f t="shared" si="1006"/>
        <v>0</v>
      </c>
      <c r="ZI61" s="228"/>
      <c r="ZJ61" s="227">
        <v>0</v>
      </c>
      <c r="ZK61" s="225">
        <v>46.696919974019764</v>
      </c>
      <c r="ZL61" s="208">
        <f t="shared" si="1007"/>
        <v>0</v>
      </c>
      <c r="ZM61" s="228"/>
      <c r="ZN61" s="227">
        <v>0</v>
      </c>
      <c r="ZO61" s="225">
        <v>46.696919974019764</v>
      </c>
      <c r="ZP61" s="208">
        <f t="shared" si="1008"/>
        <v>0</v>
      </c>
      <c r="ZQ61" s="228"/>
      <c r="ZR61" s="227">
        <v>0</v>
      </c>
      <c r="ZS61" s="225">
        <v>46.696919974019764</v>
      </c>
      <c r="ZT61" s="208">
        <f t="shared" si="1009"/>
        <v>0</v>
      </c>
      <c r="ZU61" s="228"/>
      <c r="ZV61" s="227">
        <v>0</v>
      </c>
      <c r="ZW61" s="225">
        <v>46.696919974019764</v>
      </c>
      <c r="ZX61" s="208">
        <f t="shared" si="1010"/>
        <v>0</v>
      </c>
      <c r="ZY61" s="228"/>
      <c r="ZZ61" s="227">
        <v>0</v>
      </c>
      <c r="AAA61" s="225">
        <v>46.696919974019764</v>
      </c>
      <c r="AAB61" s="208">
        <f t="shared" si="1011"/>
        <v>0</v>
      </c>
      <c r="AAC61" s="228"/>
      <c r="AAD61" s="227">
        <v>0</v>
      </c>
      <c r="AAE61" s="225">
        <v>46.696919974019764</v>
      </c>
      <c r="AAF61" s="208">
        <f t="shared" si="1105"/>
        <v>0</v>
      </c>
      <c r="AAG61" s="228"/>
      <c r="AAH61" s="227">
        <v>0</v>
      </c>
      <c r="AAI61" s="225">
        <v>46.696919974019764</v>
      </c>
      <c r="AAJ61" s="208">
        <f t="shared" si="1106"/>
        <v>0</v>
      </c>
      <c r="AAK61" s="228"/>
      <c r="AAL61" s="227">
        <v>0</v>
      </c>
      <c r="AAM61" s="225">
        <v>46.696919974019764</v>
      </c>
      <c r="AAN61" s="208">
        <f t="shared" si="1107"/>
        <v>0</v>
      </c>
      <c r="AAO61" s="228"/>
      <c r="AAP61" s="227">
        <v>0</v>
      </c>
      <c r="AAQ61" s="225">
        <v>46.696919974019764</v>
      </c>
      <c r="AAR61" s="208">
        <f t="shared" si="1108"/>
        <v>0</v>
      </c>
      <c r="AAS61" s="227">
        <v>1100</v>
      </c>
      <c r="AAT61" s="225">
        <v>52.32</v>
      </c>
      <c r="AAU61" s="208">
        <f t="shared" si="1109"/>
        <v>57552</v>
      </c>
      <c r="AAV61" s="227"/>
      <c r="AAW61" s="225"/>
      <c r="AAX61" s="226"/>
      <c r="AAY61" s="226"/>
      <c r="AAZ61" s="226"/>
      <c r="ABA61" s="226"/>
      <c r="ABB61" s="253"/>
      <c r="ABC61" s="253"/>
      <c r="ABD61" s="253"/>
      <c r="ABE61" s="253"/>
      <c r="ABF61" s="253"/>
      <c r="ABG61" s="253"/>
      <c r="ABH61" s="253"/>
      <c r="ABI61" s="253"/>
      <c r="ABJ61" s="253"/>
      <c r="ABK61" s="253"/>
      <c r="ABL61" s="253"/>
      <c r="ABM61" s="253"/>
      <c r="ABN61" s="253"/>
      <c r="ABO61" s="253"/>
      <c r="ABP61" s="253"/>
      <c r="ABQ61" s="253"/>
      <c r="ABR61" s="253"/>
      <c r="ABS61" s="253"/>
      <c r="ABT61" s="253"/>
      <c r="ABU61" s="253"/>
      <c r="ABV61" s="253"/>
      <c r="ABW61" s="253"/>
      <c r="ABX61" s="253"/>
      <c r="ABY61" s="253"/>
      <c r="ABZ61" s="253"/>
      <c r="ACA61" s="253"/>
      <c r="ACB61" s="253"/>
      <c r="ACC61" s="253"/>
      <c r="ACD61" s="253"/>
      <c r="ACE61" s="253"/>
      <c r="ACF61" s="126"/>
      <c r="ACG61" s="126"/>
      <c r="ACH61" s="126"/>
      <c r="ACI61" s="126"/>
      <c r="ACJ61" s="126">
        <v>182.71799999999999</v>
      </c>
      <c r="ACK61" s="126">
        <v>8383.15</v>
      </c>
      <c r="ACL61" s="126"/>
      <c r="ACM61" s="126"/>
      <c r="ACN61" s="126"/>
      <c r="ACO61" s="126"/>
      <c r="ACP61" s="126"/>
      <c r="ACQ61" s="126"/>
      <c r="ACR61" s="131">
        <v>0</v>
      </c>
      <c r="ACS61" s="227"/>
      <c r="ACT61" s="225">
        <v>36.604466898000013</v>
      </c>
      <c r="ACU61" s="225">
        <f t="shared" si="1111"/>
        <v>0</v>
      </c>
      <c r="ACV61" s="131">
        <v>0</v>
      </c>
      <c r="ACW61" s="227"/>
      <c r="ACX61" s="225">
        <v>36.604466898000013</v>
      </c>
      <c r="ACY61" s="225">
        <f t="shared" si="1112"/>
        <v>0</v>
      </c>
      <c r="ACZ61" s="131">
        <v>0</v>
      </c>
      <c r="ADA61" s="227"/>
      <c r="ADB61" s="225">
        <v>36.604466898000013</v>
      </c>
      <c r="ADC61" s="225">
        <f t="shared" si="1113"/>
        <v>0</v>
      </c>
      <c r="ADD61" s="131">
        <v>0</v>
      </c>
      <c r="ADE61" s="227"/>
      <c r="ADF61" s="225">
        <v>36.604466898000013</v>
      </c>
      <c r="ADG61" s="225">
        <f t="shared" si="1114"/>
        <v>0</v>
      </c>
      <c r="ADH61" s="131">
        <v>0</v>
      </c>
      <c r="ADI61" s="225"/>
      <c r="ADJ61" s="225">
        <v>36.604466898000013</v>
      </c>
      <c r="ADK61" s="225">
        <f t="shared" si="1016"/>
        <v>0</v>
      </c>
      <c r="ADL61" s="131">
        <v>0</v>
      </c>
      <c r="ADM61" s="225"/>
      <c r="ADN61" s="225">
        <v>36.604466898000013</v>
      </c>
      <c r="ADO61" s="225">
        <f t="shared" si="1017"/>
        <v>0</v>
      </c>
      <c r="ADP61" s="131"/>
      <c r="ADQ61" s="225"/>
      <c r="ADR61" s="225">
        <v>36.604466898000013</v>
      </c>
      <c r="ADS61" s="225">
        <f t="shared" si="1018"/>
        <v>0</v>
      </c>
      <c r="ADT61" s="131"/>
      <c r="ADU61" s="225"/>
      <c r="ADV61" s="225">
        <v>36.604466898000013</v>
      </c>
      <c r="ADW61" s="225">
        <f t="shared" si="1019"/>
        <v>0</v>
      </c>
      <c r="ADX61" s="131"/>
      <c r="ADY61" s="225"/>
      <c r="ADZ61" s="225">
        <v>36.604466898000013</v>
      </c>
      <c r="AEA61" s="225">
        <f t="shared" si="1020"/>
        <v>0</v>
      </c>
      <c r="AEB61" s="131"/>
      <c r="AEC61" s="225"/>
      <c r="AED61" s="225">
        <v>36.604466898000013</v>
      </c>
      <c r="AEE61" s="225">
        <f t="shared" si="1021"/>
        <v>0</v>
      </c>
      <c r="AEF61" s="131"/>
      <c r="AEG61" s="225"/>
      <c r="AEH61" s="225">
        <v>36.604466898000013</v>
      </c>
      <c r="AEI61" s="225">
        <f t="shared" si="1022"/>
        <v>0</v>
      </c>
      <c r="AEJ61" s="131"/>
      <c r="AEK61" s="225"/>
      <c r="AEL61" s="225">
        <v>36.604466898000013</v>
      </c>
      <c r="AEM61" s="225">
        <f t="shared" si="1023"/>
        <v>0</v>
      </c>
      <c r="AEN61" s="131"/>
      <c r="AEO61" s="225"/>
      <c r="AEP61" s="225">
        <v>36.604466898000013</v>
      </c>
      <c r="AEQ61" s="225">
        <f t="shared" si="1024"/>
        <v>0</v>
      </c>
      <c r="AER61" s="131">
        <v>0</v>
      </c>
      <c r="AES61" s="225"/>
      <c r="AET61" s="225">
        <v>36.604466898000013</v>
      </c>
      <c r="AEU61" s="225">
        <f t="shared" si="1025"/>
        <v>0</v>
      </c>
      <c r="AEV61" s="131">
        <v>0</v>
      </c>
      <c r="AEW61" s="225"/>
      <c r="AEX61" s="225">
        <v>36.604466898000013</v>
      </c>
      <c r="AEY61" s="225">
        <f t="shared" si="1026"/>
        <v>0</v>
      </c>
      <c r="AEZ61" s="131">
        <v>0</v>
      </c>
      <c r="AFA61" s="225"/>
      <c r="AFB61" s="225">
        <v>36.604466898000013</v>
      </c>
      <c r="AFC61" s="225">
        <f t="shared" si="1115"/>
        <v>0</v>
      </c>
      <c r="AFD61" s="131">
        <v>0</v>
      </c>
      <c r="AFE61" s="225"/>
      <c r="AFF61" s="225">
        <v>36.604466898000013</v>
      </c>
      <c r="AFG61" s="225">
        <f t="shared" si="1116"/>
        <v>0</v>
      </c>
      <c r="AFH61" s="131">
        <v>0</v>
      </c>
      <c r="AFI61" s="225"/>
      <c r="AFJ61" s="225">
        <v>36.604466898000013</v>
      </c>
      <c r="AFK61" s="225">
        <f t="shared" si="1117"/>
        <v>0</v>
      </c>
      <c r="AFL61" s="131"/>
      <c r="AFM61" s="225"/>
      <c r="AFN61" s="225">
        <v>36.604466898000013</v>
      </c>
      <c r="AFO61" s="225">
        <f t="shared" si="1118"/>
        <v>0</v>
      </c>
      <c r="AFP61" s="225"/>
      <c r="AFQ61" s="225">
        <v>36.604466898000013</v>
      </c>
      <c r="AFR61" s="225">
        <f t="shared" si="1119"/>
        <v>0</v>
      </c>
      <c r="AFS61" s="225"/>
      <c r="AFT61" s="225"/>
      <c r="AFU61" s="225"/>
      <c r="AFV61" s="225"/>
      <c r="AFW61" s="225"/>
      <c r="AFX61" s="225"/>
      <c r="AFY61" s="253">
        <v>0</v>
      </c>
      <c r="AFZ61" s="253">
        <v>0</v>
      </c>
      <c r="AGA61" s="253">
        <v>0</v>
      </c>
      <c r="AGB61" s="253">
        <v>0</v>
      </c>
      <c r="AGC61" s="253">
        <v>0</v>
      </c>
      <c r="AGD61" s="253">
        <v>0</v>
      </c>
      <c r="AGE61" s="253">
        <v>0</v>
      </c>
      <c r="AGF61" s="253">
        <v>0</v>
      </c>
      <c r="AGG61" s="253">
        <v>0</v>
      </c>
      <c r="AGH61" s="253">
        <v>0</v>
      </c>
      <c r="AGI61" s="253">
        <v>0</v>
      </c>
      <c r="AGJ61" s="253">
        <v>0</v>
      </c>
      <c r="AGK61" s="253">
        <v>0</v>
      </c>
      <c r="AGL61" s="253">
        <v>0</v>
      </c>
      <c r="AGM61" s="253">
        <v>0</v>
      </c>
      <c r="AGN61" s="253">
        <v>0</v>
      </c>
      <c r="AGO61" s="253">
        <v>0</v>
      </c>
      <c r="AGP61" s="253">
        <v>0</v>
      </c>
      <c r="AGQ61" s="253">
        <v>0</v>
      </c>
      <c r="AGR61" s="253">
        <v>0</v>
      </c>
      <c r="AGS61" s="253">
        <v>0</v>
      </c>
      <c r="AGT61" s="253">
        <v>0</v>
      </c>
      <c r="AGU61" s="253">
        <v>0</v>
      </c>
      <c r="AGV61" s="253">
        <v>0</v>
      </c>
      <c r="AGW61" s="253">
        <v>0</v>
      </c>
      <c r="AGX61" s="253">
        <v>0</v>
      </c>
      <c r="AGY61" s="253">
        <v>0</v>
      </c>
      <c r="AGZ61" s="253">
        <v>0</v>
      </c>
      <c r="AHA61" s="253">
        <v>0</v>
      </c>
      <c r="AHB61" s="253">
        <v>0</v>
      </c>
      <c r="AHC61" s="128">
        <v>0</v>
      </c>
      <c r="AHD61" s="128">
        <v>0</v>
      </c>
      <c r="AHE61" s="128"/>
      <c r="AHF61" s="128"/>
      <c r="AHG61" s="128"/>
      <c r="AHH61" s="128"/>
      <c r="AHI61" s="128"/>
      <c r="AHJ61" s="128"/>
      <c r="AHK61" s="128"/>
      <c r="AHL61" s="128"/>
      <c r="AHM61" s="128"/>
      <c r="AHN61" s="128"/>
      <c r="AHO61" s="227">
        <f t="shared" si="12"/>
        <v>0</v>
      </c>
      <c r="AHP61" s="127">
        <f t="shared" si="13"/>
        <v>0</v>
      </c>
      <c r="AHQ61" s="127">
        <f t="shared" si="14"/>
        <v>0</v>
      </c>
      <c r="AHR61" s="227">
        <f t="shared" si="15"/>
        <v>0</v>
      </c>
      <c r="AHS61" s="127">
        <f t="shared" si="16"/>
        <v>0</v>
      </c>
      <c r="AHT61" s="127">
        <f t="shared" si="756"/>
        <v>0</v>
      </c>
      <c r="AHU61" s="227">
        <f t="shared" si="757"/>
        <v>0</v>
      </c>
      <c r="AHV61" s="127">
        <f t="shared" si="758"/>
        <v>0</v>
      </c>
      <c r="AHW61" s="127">
        <f t="shared" si="759"/>
        <v>0</v>
      </c>
      <c r="AHX61" s="227">
        <v>0</v>
      </c>
      <c r="AHY61" s="127">
        <f t="shared" si="760"/>
        <v>0</v>
      </c>
      <c r="AHZ61" s="127">
        <f t="shared" ref="AHZ61:AHZ92" si="1234">U61+EV61+JS61+OP61+TM61+YJ61+ADG61</f>
        <v>0</v>
      </c>
      <c r="AIA61" s="227">
        <f t="shared" si="1121"/>
        <v>0</v>
      </c>
      <c r="AIB61" s="127">
        <f t="shared" si="1122"/>
        <v>0</v>
      </c>
      <c r="AIC61" s="127">
        <f t="shared" si="1123"/>
        <v>0</v>
      </c>
      <c r="AID61" s="227">
        <f t="shared" si="1124"/>
        <v>0</v>
      </c>
      <c r="AIE61" s="127">
        <f t="shared" si="1125"/>
        <v>0</v>
      </c>
      <c r="AIF61" s="127">
        <f t="shared" si="1126"/>
        <v>0</v>
      </c>
      <c r="AIG61" s="227">
        <f t="shared" si="1127"/>
        <v>0</v>
      </c>
      <c r="AIH61" s="127">
        <f t="shared" si="1128"/>
        <v>0</v>
      </c>
      <c r="AII61" s="127">
        <f t="shared" si="1129"/>
        <v>0</v>
      </c>
      <c r="AIJ61" s="227">
        <f t="shared" si="1130"/>
        <v>249.32499999999999</v>
      </c>
      <c r="AIK61" s="127">
        <f t="shared" si="1131"/>
        <v>0</v>
      </c>
      <c r="AIL61" s="127">
        <f t="shared" si="1132"/>
        <v>0</v>
      </c>
      <c r="AIM61" s="227">
        <f t="shared" si="1133"/>
        <v>0</v>
      </c>
      <c r="AIN61" s="127">
        <f t="shared" si="1134"/>
        <v>0</v>
      </c>
      <c r="AIO61" s="127">
        <f t="shared" si="1135"/>
        <v>0</v>
      </c>
      <c r="AIP61" s="227">
        <f t="shared" si="1136"/>
        <v>0</v>
      </c>
      <c r="AIQ61" s="127">
        <f t="shared" si="1137"/>
        <v>0</v>
      </c>
      <c r="AIR61" s="127">
        <f t="shared" si="1138"/>
        <v>0</v>
      </c>
      <c r="AIS61" s="227">
        <f t="shared" si="1139"/>
        <v>0</v>
      </c>
      <c r="AIT61" s="127">
        <f t="shared" si="1140"/>
        <v>0</v>
      </c>
      <c r="AIU61" s="127">
        <f t="shared" si="1141"/>
        <v>0</v>
      </c>
      <c r="AIV61" s="227">
        <f t="shared" si="1142"/>
        <v>0</v>
      </c>
      <c r="AIW61" s="127">
        <f t="shared" si="1143"/>
        <v>0</v>
      </c>
      <c r="AIX61" s="127">
        <f t="shared" si="1144"/>
        <v>0</v>
      </c>
      <c r="AIY61" s="227">
        <f t="shared" si="1145"/>
        <v>0</v>
      </c>
      <c r="AIZ61" s="127">
        <f t="shared" si="1146"/>
        <v>0</v>
      </c>
      <c r="AJA61" s="127">
        <f t="shared" si="1147"/>
        <v>0</v>
      </c>
      <c r="AJB61" s="227">
        <f t="shared" si="1148"/>
        <v>0</v>
      </c>
      <c r="AJC61" s="127">
        <f t="shared" si="1149"/>
        <v>0</v>
      </c>
      <c r="AJD61" s="127">
        <f t="shared" si="1150"/>
        <v>0</v>
      </c>
      <c r="AJE61" s="227">
        <f t="shared" si="1151"/>
        <v>0</v>
      </c>
      <c r="AJF61" s="127">
        <f t="shared" si="1152"/>
        <v>0</v>
      </c>
      <c r="AJG61" s="127">
        <f t="shared" si="1153"/>
        <v>0</v>
      </c>
      <c r="AJH61" s="227">
        <f t="shared" si="1154"/>
        <v>0</v>
      </c>
      <c r="AJI61" s="127">
        <f t="shared" si="1155"/>
        <v>0</v>
      </c>
      <c r="AJJ61" s="127">
        <f t="shared" si="1156"/>
        <v>0</v>
      </c>
      <c r="AJK61" s="227">
        <f t="shared" si="1157"/>
        <v>0</v>
      </c>
      <c r="AJL61" s="127">
        <f t="shared" si="1158"/>
        <v>0</v>
      </c>
      <c r="AJM61" s="127">
        <f t="shared" si="1159"/>
        <v>0</v>
      </c>
      <c r="AJN61" s="227">
        <f t="shared" si="1160"/>
        <v>0</v>
      </c>
      <c r="AJO61" s="127">
        <f t="shared" si="1161"/>
        <v>0</v>
      </c>
      <c r="AJP61" s="127">
        <f t="shared" si="1162"/>
        <v>0</v>
      </c>
      <c r="AJQ61" s="227">
        <f t="shared" si="1163"/>
        <v>0</v>
      </c>
      <c r="AJR61" s="127">
        <f t="shared" si="1164"/>
        <v>0</v>
      </c>
      <c r="AJS61" s="127">
        <f t="shared" si="1165"/>
        <v>0</v>
      </c>
      <c r="AJT61" s="127">
        <f t="shared" si="1166"/>
        <v>1350</v>
      </c>
      <c r="AJU61" s="127">
        <f t="shared" si="1213"/>
        <v>69152</v>
      </c>
      <c r="AJV61" s="127"/>
      <c r="AJW61" s="127"/>
      <c r="AJX61" s="127"/>
      <c r="AJY61" s="127"/>
      <c r="AJZ61" s="128">
        <f t="shared" si="42"/>
        <v>0</v>
      </c>
      <c r="AKA61" s="128">
        <f t="shared" si="43"/>
        <v>0</v>
      </c>
      <c r="AKB61" s="128">
        <v>0</v>
      </c>
      <c r="AKC61" s="128">
        <v>0</v>
      </c>
      <c r="AKD61" s="128">
        <v>0</v>
      </c>
      <c r="AKE61" s="128">
        <v>0</v>
      </c>
      <c r="AKF61" s="128">
        <f t="shared" si="761"/>
        <v>0</v>
      </c>
      <c r="AKG61" s="128">
        <f t="shared" si="762"/>
        <v>0</v>
      </c>
      <c r="AKH61" s="128">
        <f t="shared" si="763"/>
        <v>0</v>
      </c>
      <c r="AKI61" s="128">
        <f t="shared" si="1027"/>
        <v>0</v>
      </c>
      <c r="AKJ61" s="128">
        <v>0</v>
      </c>
      <c r="AKK61" s="128">
        <v>0</v>
      </c>
      <c r="AKL61" s="128">
        <f t="shared" si="1167"/>
        <v>0</v>
      </c>
      <c r="AKM61" s="128">
        <f t="shared" si="1168"/>
        <v>0</v>
      </c>
      <c r="AKN61" s="128">
        <f t="shared" si="1169"/>
        <v>0</v>
      </c>
      <c r="AKO61" s="128">
        <f t="shared" si="1170"/>
        <v>0</v>
      </c>
      <c r="AKP61" s="128">
        <f t="shared" si="1171"/>
        <v>0</v>
      </c>
      <c r="AKQ61" s="128">
        <f t="shared" si="1172"/>
        <v>0</v>
      </c>
      <c r="AKR61" s="128">
        <f t="shared" si="1173"/>
        <v>0</v>
      </c>
      <c r="AKS61" s="128">
        <f t="shared" si="1174"/>
        <v>0</v>
      </c>
      <c r="AKT61" s="128">
        <f t="shared" si="1175"/>
        <v>0</v>
      </c>
      <c r="AKU61" s="128">
        <f t="shared" si="1176"/>
        <v>0</v>
      </c>
      <c r="AKV61" s="128">
        <f t="shared" si="1177"/>
        <v>0</v>
      </c>
      <c r="AKW61" s="128">
        <f t="shared" si="1178"/>
        <v>0</v>
      </c>
      <c r="AKX61" s="128">
        <f t="shared" si="1179"/>
        <v>0</v>
      </c>
      <c r="AKY61" s="128">
        <f t="shared" si="1180"/>
        <v>0</v>
      </c>
      <c r="AKZ61" s="128">
        <f t="shared" si="1181"/>
        <v>0</v>
      </c>
      <c r="ALA61" s="128">
        <f t="shared" si="1182"/>
        <v>0</v>
      </c>
      <c r="ALB61" s="128">
        <f t="shared" si="1183"/>
        <v>0</v>
      </c>
      <c r="ALC61" s="128">
        <f t="shared" si="1184"/>
        <v>0</v>
      </c>
      <c r="ALD61" s="128">
        <f t="shared" si="1185"/>
        <v>0</v>
      </c>
      <c r="ALE61" s="128">
        <f t="shared" si="1186"/>
        <v>0</v>
      </c>
      <c r="ALF61" s="128">
        <f t="shared" si="1187"/>
        <v>0</v>
      </c>
      <c r="ALG61" s="128">
        <f t="shared" si="1188"/>
        <v>0</v>
      </c>
      <c r="ALH61" s="128">
        <f t="shared" si="1189"/>
        <v>249.32499999999999</v>
      </c>
      <c r="ALI61" s="128">
        <f t="shared" si="1190"/>
        <v>11328.05</v>
      </c>
      <c r="ALJ61" s="128">
        <f t="shared" si="1191"/>
        <v>0</v>
      </c>
      <c r="ALK61" s="128">
        <f t="shared" si="1192"/>
        <v>0</v>
      </c>
      <c r="ALL61" s="128">
        <f t="shared" si="1193"/>
        <v>0</v>
      </c>
      <c r="ALM61" s="128"/>
      <c r="ALN61" s="128"/>
      <c r="ALO61" s="128"/>
      <c r="ALP61" s="128"/>
      <c r="ALQ61" s="128"/>
      <c r="ALR61" s="128"/>
    </row>
    <row r="62" spans="1:1006" s="115" customFormat="1" ht="18" hidden="1" customHeight="1" outlineLevel="1" x14ac:dyDescent="0.25">
      <c r="A62" s="120"/>
      <c r="B62" s="120"/>
      <c r="C62" s="297" t="s">
        <v>111</v>
      </c>
      <c r="D62" s="178"/>
      <c r="E62" s="206"/>
      <c r="F62" s="206">
        <v>0</v>
      </c>
      <c r="G62" s="225"/>
      <c r="H62" s="225">
        <v>38.333333333333336</v>
      </c>
      <c r="I62" s="208">
        <f t="shared" si="1058"/>
        <v>0</v>
      </c>
      <c r="J62" s="206">
        <v>0</v>
      </c>
      <c r="K62" s="225"/>
      <c r="L62" s="225">
        <v>38.333333333333336</v>
      </c>
      <c r="M62" s="208">
        <f t="shared" si="1059"/>
        <v>0</v>
      </c>
      <c r="N62" s="206">
        <v>0</v>
      </c>
      <c r="O62" s="225"/>
      <c r="P62" s="225">
        <v>38.333333333333336</v>
      </c>
      <c r="Q62" s="208">
        <f t="shared" si="1060"/>
        <v>0</v>
      </c>
      <c r="R62" s="206">
        <v>0</v>
      </c>
      <c r="S62" s="225"/>
      <c r="T62" s="225">
        <v>38.333333333333336</v>
      </c>
      <c r="U62" s="208">
        <f t="shared" si="1061"/>
        <v>0</v>
      </c>
      <c r="V62" s="208">
        <v>0</v>
      </c>
      <c r="W62" s="225"/>
      <c r="X62" s="225">
        <v>38.333333333333336</v>
      </c>
      <c r="Y62" s="208">
        <f t="shared" si="931"/>
        <v>0</v>
      </c>
      <c r="Z62" s="208">
        <v>0</v>
      </c>
      <c r="AA62" s="225"/>
      <c r="AB62" s="225">
        <v>38.333333333333336</v>
      </c>
      <c r="AC62" s="208">
        <f t="shared" si="932"/>
        <v>0</v>
      </c>
      <c r="AD62" s="208">
        <v>0</v>
      </c>
      <c r="AE62" s="225"/>
      <c r="AF62" s="225">
        <v>38.333333333333336</v>
      </c>
      <c r="AG62" s="208">
        <f t="shared" si="933"/>
        <v>0</v>
      </c>
      <c r="AH62" s="208">
        <v>0</v>
      </c>
      <c r="AI62" s="225"/>
      <c r="AJ62" s="225">
        <v>38.333333333333336</v>
      </c>
      <c r="AK62" s="208">
        <f t="shared" si="934"/>
        <v>0</v>
      </c>
      <c r="AL62" s="208">
        <v>0</v>
      </c>
      <c r="AM62" s="225"/>
      <c r="AN62" s="225">
        <v>38.333333333333336</v>
      </c>
      <c r="AO62" s="208">
        <f t="shared" si="935"/>
        <v>0</v>
      </c>
      <c r="AP62" s="208">
        <v>0</v>
      </c>
      <c r="AQ62" s="225"/>
      <c r="AR62" s="225">
        <v>38.333333333333336</v>
      </c>
      <c r="AS62" s="208">
        <f t="shared" si="936"/>
        <v>0</v>
      </c>
      <c r="AT62" s="208">
        <v>0</v>
      </c>
      <c r="AU62" s="225"/>
      <c r="AV62" s="225">
        <v>38.333333333333336</v>
      </c>
      <c r="AW62" s="208">
        <f t="shared" si="1062"/>
        <v>0</v>
      </c>
      <c r="AX62" s="208">
        <v>0</v>
      </c>
      <c r="AY62" s="225"/>
      <c r="AZ62" s="225">
        <v>38.333333333333336</v>
      </c>
      <c r="BA62" s="208">
        <f t="shared" si="1063"/>
        <v>0</v>
      </c>
      <c r="BB62" s="208">
        <v>0</v>
      </c>
      <c r="BC62" s="225"/>
      <c r="BD62" s="225">
        <v>38.333333333333336</v>
      </c>
      <c r="BE62" s="208">
        <f t="shared" si="1064"/>
        <v>0</v>
      </c>
      <c r="BF62" s="208">
        <v>0</v>
      </c>
      <c r="BG62" s="225"/>
      <c r="BH62" s="225">
        <v>38.333333333333336</v>
      </c>
      <c r="BI62" s="208">
        <f t="shared" si="1065"/>
        <v>0</v>
      </c>
      <c r="BJ62" s="208">
        <v>0</v>
      </c>
      <c r="BK62" s="225"/>
      <c r="BL62" s="225">
        <v>38.333333333333336</v>
      </c>
      <c r="BM62" s="208">
        <f t="shared" si="1066"/>
        <v>0</v>
      </c>
      <c r="BN62" s="208">
        <v>0</v>
      </c>
      <c r="BO62" s="225"/>
      <c r="BP62" s="225">
        <v>38.333333333333336</v>
      </c>
      <c r="BQ62" s="208">
        <f t="shared" si="1067"/>
        <v>0</v>
      </c>
      <c r="BR62" s="208">
        <v>0</v>
      </c>
      <c r="BS62" s="225"/>
      <c r="BT62" s="225">
        <v>38.333333333333336</v>
      </c>
      <c r="BU62" s="208">
        <f t="shared" si="1068"/>
        <v>0</v>
      </c>
      <c r="BV62" s="208">
        <v>0</v>
      </c>
      <c r="BW62" s="225"/>
      <c r="BX62" s="225">
        <v>38.333333333333336</v>
      </c>
      <c r="BY62" s="208">
        <f t="shared" si="1069"/>
        <v>0</v>
      </c>
      <c r="BZ62" s="208"/>
      <c r="CA62" s="225"/>
      <c r="CB62" s="225">
        <v>38.333333333333336</v>
      </c>
      <c r="CC62" s="208">
        <f t="shared" si="1070"/>
        <v>0</v>
      </c>
      <c r="CD62" s="225"/>
      <c r="CE62" s="225">
        <v>38.333333333333336</v>
      </c>
      <c r="CF62" s="208">
        <f t="shared" si="1071"/>
        <v>0</v>
      </c>
      <c r="CG62" s="225"/>
      <c r="CH62" s="225">
        <v>38.333333333333336</v>
      </c>
      <c r="CI62" s="226">
        <f t="shared" si="1214"/>
        <v>0</v>
      </c>
      <c r="CJ62" s="226"/>
      <c r="CK62" s="226">
        <v>38.333333333333336</v>
      </c>
      <c r="CL62" s="226">
        <v>0</v>
      </c>
      <c r="CM62" s="253">
        <v>0</v>
      </c>
      <c r="CN62" s="253">
        <v>0</v>
      </c>
      <c r="CO62" s="253">
        <v>0</v>
      </c>
      <c r="CP62" s="253">
        <v>0</v>
      </c>
      <c r="CQ62" s="253">
        <v>0</v>
      </c>
      <c r="CR62" s="253">
        <v>0</v>
      </c>
      <c r="CS62" s="253">
        <v>0</v>
      </c>
      <c r="CT62" s="253">
        <v>0</v>
      </c>
      <c r="CU62" s="253">
        <v>0</v>
      </c>
      <c r="CV62" s="253">
        <v>0</v>
      </c>
      <c r="CW62" s="253">
        <v>0</v>
      </c>
      <c r="CX62" s="253">
        <v>0</v>
      </c>
      <c r="CY62" s="253">
        <v>0</v>
      </c>
      <c r="CZ62" s="253">
        <v>0</v>
      </c>
      <c r="DA62" s="253">
        <v>0</v>
      </c>
      <c r="DB62" s="253">
        <v>0</v>
      </c>
      <c r="DC62" s="253">
        <v>0</v>
      </c>
      <c r="DD62" s="253">
        <v>0</v>
      </c>
      <c r="DE62" s="253">
        <v>0</v>
      </c>
      <c r="DF62" s="253">
        <v>0</v>
      </c>
      <c r="DG62" s="253">
        <v>0</v>
      </c>
      <c r="DH62" s="253">
        <v>0</v>
      </c>
      <c r="DI62" s="253">
        <v>0</v>
      </c>
      <c r="DJ62" s="253">
        <v>0</v>
      </c>
      <c r="DK62" s="253">
        <v>0</v>
      </c>
      <c r="DL62" s="253">
        <v>0</v>
      </c>
      <c r="DM62" s="253">
        <v>0</v>
      </c>
      <c r="DN62" s="253">
        <v>0</v>
      </c>
      <c r="DO62" s="253">
        <v>0</v>
      </c>
      <c r="DP62" s="253">
        <v>0</v>
      </c>
      <c r="DQ62" s="253">
        <v>0</v>
      </c>
      <c r="DR62" s="253">
        <v>0</v>
      </c>
      <c r="DS62" s="253">
        <v>0</v>
      </c>
      <c r="DT62" s="253">
        <v>0</v>
      </c>
      <c r="DU62" s="253">
        <v>0</v>
      </c>
      <c r="DV62" s="253">
        <v>0</v>
      </c>
      <c r="DW62" s="253">
        <v>0</v>
      </c>
      <c r="DX62" s="253">
        <v>0</v>
      </c>
      <c r="DY62" s="253">
        <v>0</v>
      </c>
      <c r="DZ62" s="253">
        <v>0</v>
      </c>
      <c r="EA62" s="126">
        <v>0</v>
      </c>
      <c r="EB62" s="126">
        <v>0</v>
      </c>
      <c r="EC62" s="126">
        <v>0</v>
      </c>
      <c r="ED62" s="126">
        <v>0</v>
      </c>
      <c r="EE62" s="126">
        <v>0</v>
      </c>
      <c r="EF62" s="126">
        <v>0</v>
      </c>
      <c r="EG62" s="131">
        <v>0</v>
      </c>
      <c r="EH62" s="225"/>
      <c r="EI62" s="225">
        <v>53.994286318908053</v>
      </c>
      <c r="EJ62" s="226">
        <f t="shared" si="1194"/>
        <v>0</v>
      </c>
      <c r="EK62" s="131">
        <v>0</v>
      </c>
      <c r="EL62" s="225"/>
      <c r="EM62" s="225">
        <v>53.994286318908053</v>
      </c>
      <c r="EN62" s="226">
        <f t="shared" si="1195"/>
        <v>0</v>
      </c>
      <c r="EO62" s="131">
        <v>0</v>
      </c>
      <c r="EP62" s="225"/>
      <c r="EQ62" s="225">
        <v>53.994286318908053</v>
      </c>
      <c r="ER62" s="226">
        <f t="shared" si="1196"/>
        <v>0</v>
      </c>
      <c r="ES62" s="131">
        <v>0</v>
      </c>
      <c r="ET62" s="225"/>
      <c r="EU62" s="225">
        <v>53.994286318908053</v>
      </c>
      <c r="EV62" s="226">
        <f t="shared" si="1197"/>
        <v>0</v>
      </c>
      <c r="EW62" s="131">
        <v>0</v>
      </c>
      <c r="EX62" s="225"/>
      <c r="EY62" s="225">
        <v>53.994286318908053</v>
      </c>
      <c r="EZ62" s="226">
        <f t="shared" si="1198"/>
        <v>0</v>
      </c>
      <c r="FA62" s="131">
        <v>0</v>
      </c>
      <c r="FB62" s="225"/>
      <c r="FC62" s="225">
        <v>53.994286318908053</v>
      </c>
      <c r="FD62" s="226">
        <f t="shared" si="1199"/>
        <v>0</v>
      </c>
      <c r="FE62" s="131">
        <v>0</v>
      </c>
      <c r="FF62" s="225"/>
      <c r="FG62" s="225">
        <v>53.994286318908053</v>
      </c>
      <c r="FH62" s="226">
        <f t="shared" si="1200"/>
        <v>0</v>
      </c>
      <c r="FI62" s="131">
        <v>0</v>
      </c>
      <c r="FJ62" s="225"/>
      <c r="FK62" s="225">
        <v>45.11</v>
      </c>
      <c r="FL62" s="226">
        <f t="shared" si="1201"/>
        <v>0</v>
      </c>
      <c r="FM62" s="131">
        <v>0</v>
      </c>
      <c r="FN62" s="225"/>
      <c r="FO62" s="225">
        <v>45.11</v>
      </c>
      <c r="FP62" s="226">
        <f t="shared" si="1202"/>
        <v>0</v>
      </c>
      <c r="FQ62" s="131">
        <v>0</v>
      </c>
      <c r="FR62" s="225"/>
      <c r="FS62" s="225">
        <v>45.11</v>
      </c>
      <c r="FT62" s="226">
        <f t="shared" si="1203"/>
        <v>0</v>
      </c>
      <c r="FU62" s="131">
        <v>0</v>
      </c>
      <c r="FV62" s="225"/>
      <c r="FW62" s="225">
        <v>45.11</v>
      </c>
      <c r="FX62" s="226">
        <f t="shared" si="1204"/>
        <v>0</v>
      </c>
      <c r="FY62" s="131">
        <v>0</v>
      </c>
      <c r="FZ62" s="225"/>
      <c r="GA62" s="225">
        <v>45.11</v>
      </c>
      <c r="GB62" s="226">
        <f t="shared" si="1205"/>
        <v>0</v>
      </c>
      <c r="GC62" s="131">
        <v>0</v>
      </c>
      <c r="GD62" s="225"/>
      <c r="GE62" s="225">
        <v>45.11</v>
      </c>
      <c r="GF62" s="226">
        <f t="shared" si="1206"/>
        <v>0</v>
      </c>
      <c r="GG62" s="131">
        <v>0</v>
      </c>
      <c r="GH62" s="225"/>
      <c r="GI62" s="225">
        <v>45.11</v>
      </c>
      <c r="GJ62" s="226">
        <f t="shared" si="1207"/>
        <v>0</v>
      </c>
      <c r="GK62" s="131">
        <v>0</v>
      </c>
      <c r="GL62" s="225"/>
      <c r="GM62" s="225">
        <v>45.11</v>
      </c>
      <c r="GN62" s="226">
        <f t="shared" si="951"/>
        <v>0</v>
      </c>
      <c r="GO62" s="131">
        <v>0</v>
      </c>
      <c r="GP62" s="225"/>
      <c r="GQ62" s="225">
        <v>45.11</v>
      </c>
      <c r="GR62" s="226">
        <f t="shared" ref="GR62" si="1235">GP62*GQ62</f>
        <v>0</v>
      </c>
      <c r="GS62" s="131">
        <v>0</v>
      </c>
      <c r="GT62" s="225"/>
      <c r="GU62" s="225">
        <v>45.11</v>
      </c>
      <c r="GV62" s="226">
        <f t="shared" si="1209"/>
        <v>0</v>
      </c>
      <c r="GW62" s="131">
        <v>0</v>
      </c>
      <c r="GX62" s="225"/>
      <c r="GY62" s="225">
        <v>45.11</v>
      </c>
      <c r="GZ62" s="226">
        <f t="shared" si="1210"/>
        <v>0</v>
      </c>
      <c r="HA62" s="131"/>
      <c r="HB62" s="225"/>
      <c r="HC62" s="225">
        <v>45.11</v>
      </c>
      <c r="HD62" s="226">
        <f t="shared" si="1211"/>
        <v>0</v>
      </c>
      <c r="HE62" s="225"/>
      <c r="HF62" s="225">
        <v>45.11</v>
      </c>
      <c r="HG62" s="226">
        <f t="shared" si="1212"/>
        <v>0</v>
      </c>
      <c r="HH62" s="225"/>
      <c r="HI62" s="225">
        <v>45.11</v>
      </c>
      <c r="HJ62" s="226">
        <f t="shared" si="1215"/>
        <v>0</v>
      </c>
      <c r="HK62" s="226"/>
      <c r="HL62" s="226">
        <v>45.11</v>
      </c>
      <c r="HM62" s="226">
        <v>0</v>
      </c>
      <c r="HN62" s="253">
        <v>0</v>
      </c>
      <c r="HO62" s="253">
        <v>0</v>
      </c>
      <c r="HP62" s="253">
        <v>0</v>
      </c>
      <c r="HQ62" s="253">
        <v>0</v>
      </c>
      <c r="HR62" s="253">
        <v>0</v>
      </c>
      <c r="HS62" s="253">
        <v>0</v>
      </c>
      <c r="HT62" s="253">
        <v>0</v>
      </c>
      <c r="HU62" s="253">
        <v>0</v>
      </c>
      <c r="HV62" s="253">
        <v>0</v>
      </c>
      <c r="HW62" s="253">
        <v>0</v>
      </c>
      <c r="HX62" s="253">
        <v>0</v>
      </c>
      <c r="HY62" s="253">
        <v>0</v>
      </c>
      <c r="HZ62" s="253">
        <v>0</v>
      </c>
      <c r="IA62" s="253">
        <v>0</v>
      </c>
      <c r="IB62" s="253">
        <v>0</v>
      </c>
      <c r="IC62" s="253">
        <v>0</v>
      </c>
      <c r="ID62" s="253">
        <v>0</v>
      </c>
      <c r="IE62" s="253">
        <v>0</v>
      </c>
      <c r="IF62" s="253">
        <v>0</v>
      </c>
      <c r="IG62" s="253">
        <v>0</v>
      </c>
      <c r="IH62" s="253">
        <v>0</v>
      </c>
      <c r="II62" s="253">
        <v>0</v>
      </c>
      <c r="IJ62" s="253">
        <v>0</v>
      </c>
      <c r="IK62" s="253">
        <v>0</v>
      </c>
      <c r="IL62" s="253">
        <v>0</v>
      </c>
      <c r="IM62" s="253">
        <v>0</v>
      </c>
      <c r="IN62" s="253">
        <v>0</v>
      </c>
      <c r="IO62" s="253">
        <v>0</v>
      </c>
      <c r="IP62" s="253">
        <v>0</v>
      </c>
      <c r="IQ62" s="253">
        <v>0</v>
      </c>
      <c r="IR62" s="253">
        <v>0</v>
      </c>
      <c r="IS62" s="253">
        <v>0</v>
      </c>
      <c r="IT62" s="253">
        <v>0</v>
      </c>
      <c r="IU62" s="253">
        <v>0</v>
      </c>
      <c r="IV62" s="253">
        <v>0</v>
      </c>
      <c r="IW62" s="253">
        <v>0</v>
      </c>
      <c r="IX62" s="253">
        <v>0</v>
      </c>
      <c r="IY62" s="253">
        <v>0</v>
      </c>
      <c r="IZ62" s="126">
        <v>0</v>
      </c>
      <c r="JA62" s="126">
        <v>0</v>
      </c>
      <c r="JB62" s="126">
        <v>0</v>
      </c>
      <c r="JC62" s="126">
        <v>0</v>
      </c>
      <c r="JD62" s="131"/>
      <c r="JE62" s="225"/>
      <c r="JF62" s="131"/>
      <c r="JG62" s="228">
        <f t="shared" si="1217"/>
        <v>0</v>
      </c>
      <c r="JH62" s="131"/>
      <c r="JI62" s="225"/>
      <c r="JJ62" s="131"/>
      <c r="JK62" s="228">
        <f t="shared" si="1218"/>
        <v>0</v>
      </c>
      <c r="JL62" s="131"/>
      <c r="JM62" s="225"/>
      <c r="JN62" s="131"/>
      <c r="JO62" s="228">
        <f t="shared" si="1219"/>
        <v>0</v>
      </c>
      <c r="JP62" s="131"/>
      <c r="JQ62" s="225"/>
      <c r="JR62" s="131"/>
      <c r="JS62" s="228">
        <f t="shared" si="1220"/>
        <v>0</v>
      </c>
      <c r="JT62" s="131"/>
      <c r="JU62" s="225"/>
      <c r="JV62" s="131"/>
      <c r="JW62" s="228">
        <f t="shared" si="1221"/>
        <v>0</v>
      </c>
      <c r="JX62" s="131"/>
      <c r="JY62" s="225"/>
      <c r="JZ62" s="131"/>
      <c r="KA62" s="228">
        <f t="shared" si="1222"/>
        <v>0</v>
      </c>
      <c r="KB62" s="131"/>
      <c r="KC62" s="131"/>
      <c r="KD62" s="131"/>
      <c r="KE62" s="228">
        <f t="shared" si="1223"/>
        <v>0</v>
      </c>
      <c r="KF62" s="131"/>
      <c r="KG62" s="131"/>
      <c r="KH62" s="131"/>
      <c r="KI62" s="228">
        <f t="shared" si="1224"/>
        <v>0</v>
      </c>
      <c r="KJ62" s="131"/>
      <c r="KK62" s="131"/>
      <c r="KL62" s="131"/>
      <c r="KM62" s="228">
        <f t="shared" si="1225"/>
        <v>0</v>
      </c>
      <c r="KN62" s="131"/>
      <c r="KO62" s="131"/>
      <c r="KP62" s="131"/>
      <c r="KQ62" s="228">
        <f t="shared" si="1226"/>
        <v>0</v>
      </c>
      <c r="KR62" s="131"/>
      <c r="KS62" s="131"/>
      <c r="KT62" s="131"/>
      <c r="KU62" s="228">
        <f t="shared" si="1227"/>
        <v>0</v>
      </c>
      <c r="KV62" s="131"/>
      <c r="KW62" s="131"/>
      <c r="KX62" s="131"/>
      <c r="KY62" s="228">
        <f t="shared" si="1228"/>
        <v>0</v>
      </c>
      <c r="KZ62" s="131">
        <v>0</v>
      </c>
      <c r="LA62" s="131"/>
      <c r="LB62" s="131"/>
      <c r="LC62" s="228">
        <f t="shared" si="1229"/>
        <v>0</v>
      </c>
      <c r="LD62" s="131"/>
      <c r="LE62" s="131"/>
      <c r="LF62" s="131"/>
      <c r="LG62" s="228">
        <f t="shared" si="1230"/>
        <v>0</v>
      </c>
      <c r="LH62" s="131"/>
      <c r="LI62" s="131"/>
      <c r="LJ62" s="131"/>
      <c r="LK62" s="228">
        <f t="shared" si="1231"/>
        <v>0</v>
      </c>
      <c r="LL62" s="131"/>
      <c r="LM62" s="131"/>
      <c r="LN62" s="131"/>
      <c r="LO62" s="228">
        <f t="shared" si="1232"/>
        <v>0</v>
      </c>
      <c r="LP62" s="131"/>
      <c r="LQ62" s="131"/>
      <c r="LR62" s="131"/>
      <c r="LS62" s="228">
        <f t="shared" si="1233"/>
        <v>0</v>
      </c>
      <c r="LT62" s="131"/>
      <c r="LU62" s="131"/>
      <c r="LV62" s="131"/>
      <c r="LW62" s="228">
        <f t="shared" si="1078"/>
        <v>0</v>
      </c>
      <c r="LX62" s="131"/>
      <c r="LY62" s="131"/>
      <c r="LZ62" s="131"/>
      <c r="MA62" s="228">
        <f t="shared" si="1079"/>
        <v>0</v>
      </c>
      <c r="MB62" s="131"/>
      <c r="MC62" s="131">
        <v>45.11</v>
      </c>
      <c r="MD62" s="228">
        <f t="shared" si="1080"/>
        <v>0</v>
      </c>
      <c r="ME62" s="131"/>
      <c r="MF62" s="131">
        <v>45.11</v>
      </c>
      <c r="MG62" s="228">
        <f t="shared" si="1216"/>
        <v>0</v>
      </c>
      <c r="MH62" s="228"/>
      <c r="MI62" s="228">
        <v>45.11</v>
      </c>
      <c r="MJ62" s="228">
        <v>0</v>
      </c>
      <c r="MK62" s="253"/>
      <c r="ML62" s="253"/>
      <c r="MM62" s="253"/>
      <c r="MN62" s="253"/>
      <c r="MO62" s="253"/>
      <c r="MP62" s="253"/>
      <c r="MQ62" s="253"/>
      <c r="MR62" s="253"/>
      <c r="MS62" s="253"/>
      <c r="MT62" s="253"/>
      <c r="MU62" s="253"/>
      <c r="MV62" s="253"/>
      <c r="MW62" s="253"/>
      <c r="MX62" s="253"/>
      <c r="MY62" s="253"/>
      <c r="MZ62" s="253"/>
      <c r="NA62" s="253"/>
      <c r="NB62" s="253"/>
      <c r="NC62" s="253"/>
      <c r="ND62" s="253"/>
      <c r="NE62" s="253"/>
      <c r="NF62" s="253"/>
      <c r="NG62" s="253"/>
      <c r="NH62" s="253"/>
      <c r="NI62" s="253"/>
      <c r="NJ62" s="253"/>
      <c r="NK62" s="253"/>
      <c r="NL62" s="253"/>
      <c r="NM62" s="253"/>
      <c r="NN62" s="253"/>
      <c r="NO62" s="125"/>
      <c r="NP62" s="125"/>
      <c r="NQ62" s="125"/>
      <c r="NR62" s="125"/>
      <c r="NS62" s="125"/>
      <c r="NT62" s="125"/>
      <c r="NU62" s="125"/>
      <c r="NV62" s="125"/>
      <c r="NW62" s="125"/>
      <c r="NX62" s="125"/>
      <c r="NY62" s="125"/>
      <c r="NZ62" s="125"/>
      <c r="OA62" s="228"/>
      <c r="OB62" s="225"/>
      <c r="OC62" s="225">
        <v>0</v>
      </c>
      <c r="OD62" s="225">
        <f t="shared" si="1081"/>
        <v>0</v>
      </c>
      <c r="OE62" s="228"/>
      <c r="OF62" s="225"/>
      <c r="OG62" s="225">
        <v>0</v>
      </c>
      <c r="OH62" s="225">
        <f t="shared" si="1082"/>
        <v>0</v>
      </c>
      <c r="OI62" s="228"/>
      <c r="OJ62" s="225"/>
      <c r="OK62" s="225">
        <v>0</v>
      </c>
      <c r="OL62" s="225">
        <f t="shared" si="1083"/>
        <v>0</v>
      </c>
      <c r="OM62" s="228"/>
      <c r="ON62" s="225"/>
      <c r="OO62" s="225">
        <v>0</v>
      </c>
      <c r="OP62" s="225">
        <f t="shared" si="1084"/>
        <v>0</v>
      </c>
      <c r="OQ62" s="228"/>
      <c r="OR62" s="225"/>
      <c r="OS62" s="225">
        <v>0</v>
      </c>
      <c r="OT62" s="225">
        <f t="shared" si="971"/>
        <v>0</v>
      </c>
      <c r="OU62" s="228"/>
      <c r="OV62" s="225"/>
      <c r="OW62" s="225">
        <v>0</v>
      </c>
      <c r="OX62" s="225">
        <f t="shared" si="972"/>
        <v>0</v>
      </c>
      <c r="OY62" s="228"/>
      <c r="OZ62" s="225"/>
      <c r="PA62" s="225">
        <v>0</v>
      </c>
      <c r="PB62" s="225">
        <f t="shared" si="973"/>
        <v>0</v>
      </c>
      <c r="PC62" s="228"/>
      <c r="PD62" s="225"/>
      <c r="PE62" s="225">
        <v>0</v>
      </c>
      <c r="PF62" s="225">
        <f t="shared" si="974"/>
        <v>0</v>
      </c>
      <c r="PG62" s="228"/>
      <c r="PH62" s="225"/>
      <c r="PI62" s="225">
        <v>0</v>
      </c>
      <c r="PJ62" s="225">
        <f t="shared" si="975"/>
        <v>0</v>
      </c>
      <c r="PK62" s="228"/>
      <c r="PL62" s="225"/>
      <c r="PM62" s="225">
        <v>0</v>
      </c>
      <c r="PN62" s="225">
        <f t="shared" si="976"/>
        <v>0</v>
      </c>
      <c r="PO62" s="228"/>
      <c r="PP62" s="225"/>
      <c r="PQ62" s="225">
        <v>0</v>
      </c>
      <c r="PR62" s="225">
        <f t="shared" si="977"/>
        <v>0</v>
      </c>
      <c r="PS62" s="228"/>
      <c r="PT62" s="225"/>
      <c r="PU62" s="225">
        <v>0</v>
      </c>
      <c r="PV62" s="225">
        <f t="shared" si="978"/>
        <v>0</v>
      </c>
      <c r="PW62" s="228"/>
      <c r="PX62" s="225"/>
      <c r="PY62" s="225">
        <v>0</v>
      </c>
      <c r="PZ62" s="225">
        <f t="shared" si="979"/>
        <v>0</v>
      </c>
      <c r="QA62" s="228"/>
      <c r="QB62" s="225"/>
      <c r="QC62" s="225">
        <v>0</v>
      </c>
      <c r="QD62" s="225">
        <f t="shared" si="980"/>
        <v>0</v>
      </c>
      <c r="QE62" s="228"/>
      <c r="QF62" s="225"/>
      <c r="QG62" s="225">
        <v>0</v>
      </c>
      <c r="QH62" s="225">
        <f t="shared" si="981"/>
        <v>0</v>
      </c>
      <c r="QI62" s="228"/>
      <c r="QJ62" s="225"/>
      <c r="QK62" s="225">
        <v>0</v>
      </c>
      <c r="QL62" s="225">
        <f t="shared" si="1085"/>
        <v>0</v>
      </c>
      <c r="QM62" s="228"/>
      <c r="QN62" s="225"/>
      <c r="QO62" s="225">
        <v>0</v>
      </c>
      <c r="QP62" s="225">
        <f t="shared" si="1086"/>
        <v>0</v>
      </c>
      <c r="QQ62" s="228"/>
      <c r="QR62" s="225"/>
      <c r="QS62" s="225">
        <v>0</v>
      </c>
      <c r="QT62" s="225">
        <f t="shared" si="1087"/>
        <v>0</v>
      </c>
      <c r="QU62" s="228"/>
      <c r="QV62" s="225"/>
      <c r="QW62" s="225">
        <v>0</v>
      </c>
      <c r="QX62" s="225">
        <f t="shared" si="1088"/>
        <v>0</v>
      </c>
      <c r="QY62" s="225"/>
      <c r="QZ62" s="225">
        <v>0</v>
      </c>
      <c r="RA62" s="225">
        <f t="shared" si="1089"/>
        <v>0</v>
      </c>
      <c r="RB62" s="225"/>
      <c r="RC62" s="225">
        <v>0</v>
      </c>
      <c r="RD62" s="225">
        <f t="shared" si="1090"/>
        <v>0</v>
      </c>
      <c r="RE62" s="225"/>
      <c r="RF62" s="225">
        <v>0</v>
      </c>
      <c r="RG62" s="225">
        <v>0</v>
      </c>
      <c r="RH62" s="253"/>
      <c r="RI62" s="253"/>
      <c r="RJ62" s="253"/>
      <c r="RK62" s="253"/>
      <c r="RL62" s="253"/>
      <c r="RM62" s="253"/>
      <c r="RN62" s="253"/>
      <c r="RO62" s="253"/>
      <c r="RP62" s="253"/>
      <c r="RQ62" s="253"/>
      <c r="RR62" s="253"/>
      <c r="RS62" s="253"/>
      <c r="RT62" s="253"/>
      <c r="RU62" s="253"/>
      <c r="RV62" s="253"/>
      <c r="RW62" s="253"/>
      <c r="RX62" s="253"/>
      <c r="RY62" s="253"/>
      <c r="RZ62" s="253"/>
      <c r="SA62" s="253"/>
      <c r="SB62" s="253"/>
      <c r="SC62" s="253"/>
      <c r="SD62" s="253"/>
      <c r="SE62" s="253"/>
      <c r="SF62" s="253"/>
      <c r="SG62" s="253"/>
      <c r="SH62" s="253"/>
      <c r="SI62" s="253"/>
      <c r="SJ62" s="253"/>
      <c r="SK62" s="253"/>
      <c r="SL62" s="125"/>
      <c r="SM62" s="125"/>
      <c r="SN62" s="125"/>
      <c r="SO62" s="125"/>
      <c r="SP62" s="125"/>
      <c r="SQ62" s="125"/>
      <c r="SR62" s="125"/>
      <c r="SS62" s="125"/>
      <c r="ST62" s="125"/>
      <c r="SU62" s="125"/>
      <c r="SV62" s="125"/>
      <c r="SW62" s="125"/>
      <c r="SX62" s="228"/>
      <c r="SY62" s="240">
        <v>0</v>
      </c>
      <c r="SZ62" s="124">
        <v>40.184702982328233</v>
      </c>
      <c r="TA62" s="226">
        <f t="shared" si="1091"/>
        <v>0</v>
      </c>
      <c r="TB62" s="228"/>
      <c r="TC62" s="240">
        <v>0</v>
      </c>
      <c r="TD62" s="124">
        <v>40.184702982328233</v>
      </c>
      <c r="TE62" s="226">
        <f t="shared" si="1092"/>
        <v>0</v>
      </c>
      <c r="TF62" s="228"/>
      <c r="TG62" s="240">
        <v>0</v>
      </c>
      <c r="TH62" s="124">
        <v>40.184702982328233</v>
      </c>
      <c r="TI62" s="226">
        <f t="shared" si="1093"/>
        <v>0</v>
      </c>
      <c r="TJ62" s="228"/>
      <c r="TK62" s="240">
        <v>0</v>
      </c>
      <c r="TL62" s="124">
        <v>40.184702982328233</v>
      </c>
      <c r="TM62" s="226">
        <f t="shared" si="1094"/>
        <v>0</v>
      </c>
      <c r="TN62" s="228"/>
      <c r="TO62" s="219">
        <v>0</v>
      </c>
      <c r="TP62" s="124">
        <v>40.184702982328233</v>
      </c>
      <c r="TQ62" s="226">
        <f t="shared" si="986"/>
        <v>0</v>
      </c>
      <c r="TR62" s="228"/>
      <c r="TS62" s="219">
        <v>0</v>
      </c>
      <c r="TT62" s="124">
        <v>40.184702982328233</v>
      </c>
      <c r="TU62" s="226">
        <f t="shared" si="987"/>
        <v>0</v>
      </c>
      <c r="TV62" s="228"/>
      <c r="TW62" s="219">
        <v>0</v>
      </c>
      <c r="TX62" s="124">
        <v>40.184702982328233</v>
      </c>
      <c r="TY62" s="226">
        <f t="shared" si="988"/>
        <v>0</v>
      </c>
      <c r="TZ62" s="228"/>
      <c r="UA62" s="219">
        <v>0</v>
      </c>
      <c r="UB62" s="124">
        <v>40.184702982328233</v>
      </c>
      <c r="UC62" s="226">
        <f t="shared" si="989"/>
        <v>0</v>
      </c>
      <c r="UD62" s="228"/>
      <c r="UE62" s="219">
        <v>0</v>
      </c>
      <c r="UF62" s="124">
        <v>40.184702982328233</v>
      </c>
      <c r="UG62" s="226">
        <f t="shared" si="990"/>
        <v>0</v>
      </c>
      <c r="UH62" s="228">
        <v>28.803000000000001</v>
      </c>
      <c r="UI62" s="219">
        <v>0</v>
      </c>
      <c r="UJ62" s="124">
        <v>40.184702982328233</v>
      </c>
      <c r="UK62" s="226">
        <f t="shared" si="991"/>
        <v>0</v>
      </c>
      <c r="UL62" s="228"/>
      <c r="UM62" s="219">
        <v>0</v>
      </c>
      <c r="UN62" s="124">
        <v>40.184702982328233</v>
      </c>
      <c r="UO62" s="226">
        <f t="shared" si="992"/>
        <v>0</v>
      </c>
      <c r="UP62" s="228"/>
      <c r="UQ62" s="208">
        <v>0</v>
      </c>
      <c r="UR62" s="124">
        <v>40.184702982328233</v>
      </c>
      <c r="US62" s="226">
        <f t="shared" si="993"/>
        <v>0</v>
      </c>
      <c r="UT62" s="228"/>
      <c r="UU62" s="208">
        <v>0</v>
      </c>
      <c r="UV62" s="124">
        <v>40.184702982328233</v>
      </c>
      <c r="UW62" s="226">
        <f t="shared" si="994"/>
        <v>0</v>
      </c>
      <c r="UX62" s="228"/>
      <c r="UY62" s="208">
        <v>0</v>
      </c>
      <c r="UZ62" s="124">
        <v>40.184702982328233</v>
      </c>
      <c r="VA62" s="226">
        <f t="shared" si="995"/>
        <v>0</v>
      </c>
      <c r="VB62" s="228"/>
      <c r="VC62" s="208">
        <v>0</v>
      </c>
      <c r="VD62" s="124">
        <v>40.184702982328233</v>
      </c>
      <c r="VE62" s="226">
        <f t="shared" si="996"/>
        <v>0</v>
      </c>
      <c r="VF62" s="228"/>
      <c r="VG62" s="208">
        <v>0</v>
      </c>
      <c r="VH62" s="124">
        <v>40.184702982328233</v>
      </c>
      <c r="VI62" s="226">
        <f t="shared" si="1095"/>
        <v>0</v>
      </c>
      <c r="VJ62" s="228">
        <v>19.802</v>
      </c>
      <c r="VK62" s="206">
        <v>0</v>
      </c>
      <c r="VL62" s="124">
        <v>40.184702982328233</v>
      </c>
      <c r="VM62" s="226">
        <f t="shared" si="1096"/>
        <v>0</v>
      </c>
      <c r="VN62" s="228">
        <v>16.202000000000002</v>
      </c>
      <c r="VO62" s="206">
        <v>0</v>
      </c>
      <c r="VP62" s="124">
        <v>40.184702982328233</v>
      </c>
      <c r="VQ62" s="226">
        <f t="shared" si="1097"/>
        <v>0</v>
      </c>
      <c r="VR62" s="228">
        <v>6.3010000000000002</v>
      </c>
      <c r="VS62" s="206">
        <v>0</v>
      </c>
      <c r="VT62" s="124">
        <v>40.184702982328233</v>
      </c>
      <c r="VU62" s="226">
        <f t="shared" si="1098"/>
        <v>0</v>
      </c>
      <c r="VV62" s="225"/>
      <c r="VW62" s="124">
        <v>40.184702982328233</v>
      </c>
      <c r="VX62" s="226">
        <f t="shared" si="1099"/>
        <v>0</v>
      </c>
      <c r="VY62" s="225">
        <v>30</v>
      </c>
      <c r="VZ62" s="124">
        <v>40.184702982328233</v>
      </c>
      <c r="WA62" s="226">
        <f t="shared" si="1100"/>
        <v>1205.5410894698471</v>
      </c>
      <c r="WB62" s="226">
        <v>0</v>
      </c>
      <c r="WC62" s="226">
        <v>43.61</v>
      </c>
      <c r="WD62" s="226">
        <v>0</v>
      </c>
      <c r="WE62" s="253"/>
      <c r="WF62" s="253"/>
      <c r="WG62" s="253"/>
      <c r="WH62" s="253"/>
      <c r="WI62" s="253"/>
      <c r="WJ62" s="253"/>
      <c r="WK62" s="253"/>
      <c r="WL62" s="253"/>
      <c r="WM62" s="253"/>
      <c r="WN62" s="253"/>
      <c r="WO62" s="253"/>
      <c r="WP62" s="253"/>
      <c r="WQ62" s="253"/>
      <c r="WR62" s="253"/>
      <c r="WS62" s="253"/>
      <c r="WT62" s="253"/>
      <c r="WU62" s="253"/>
      <c r="WV62" s="253"/>
      <c r="WW62" s="253"/>
      <c r="WX62" s="253"/>
      <c r="WY62" s="253"/>
      <c r="WZ62" s="253"/>
      <c r="XA62" s="253"/>
      <c r="XB62" s="253"/>
      <c r="XC62" s="253"/>
      <c r="XD62" s="253"/>
      <c r="XE62" s="253"/>
      <c r="XF62" s="253"/>
      <c r="XG62" s="253"/>
      <c r="XH62" s="253"/>
      <c r="XI62" s="125"/>
      <c r="XJ62" s="125"/>
      <c r="XK62" s="125"/>
      <c r="XL62" s="125"/>
      <c r="XM62" s="125"/>
      <c r="XN62" s="125"/>
      <c r="XO62" s="125"/>
      <c r="XP62" s="125"/>
      <c r="XQ62" s="125">
        <v>28.803000000000001</v>
      </c>
      <c r="XR62" s="125">
        <v>1157.44</v>
      </c>
      <c r="XS62" s="125"/>
      <c r="XT62" s="125"/>
      <c r="XU62" s="228"/>
      <c r="XV62" s="226"/>
      <c r="XW62" s="226"/>
      <c r="XX62" s="208">
        <f t="shared" si="1101"/>
        <v>0</v>
      </c>
      <c r="XY62" s="228"/>
      <c r="XZ62" s="226"/>
      <c r="YA62" s="226"/>
      <c r="YB62" s="208">
        <f t="shared" si="1102"/>
        <v>0</v>
      </c>
      <c r="YC62" s="228"/>
      <c r="YD62" s="226"/>
      <c r="YE62" s="226"/>
      <c r="YF62" s="208">
        <f t="shared" si="1103"/>
        <v>0</v>
      </c>
      <c r="YG62" s="228"/>
      <c r="YH62" s="226"/>
      <c r="YI62" s="226"/>
      <c r="YJ62" s="208">
        <f t="shared" si="1104"/>
        <v>0</v>
      </c>
      <c r="YK62" s="228"/>
      <c r="YL62" s="226"/>
      <c r="YM62" s="226"/>
      <c r="YN62" s="208">
        <f t="shared" si="1001"/>
        <v>0</v>
      </c>
      <c r="YO62" s="228"/>
      <c r="YP62" s="226"/>
      <c r="YQ62" s="226"/>
      <c r="YR62" s="208">
        <f t="shared" si="1002"/>
        <v>0</v>
      </c>
      <c r="YS62" s="228"/>
      <c r="YT62" s="226"/>
      <c r="YU62" s="226"/>
      <c r="YV62" s="208">
        <f t="shared" si="1003"/>
        <v>0</v>
      </c>
      <c r="YW62" s="228"/>
      <c r="YX62" s="226"/>
      <c r="YY62" s="226"/>
      <c r="YZ62" s="208">
        <f t="shared" si="1004"/>
        <v>0</v>
      </c>
      <c r="ZA62" s="228"/>
      <c r="ZB62" s="226"/>
      <c r="ZC62" s="226"/>
      <c r="ZD62" s="208">
        <f t="shared" si="1005"/>
        <v>0</v>
      </c>
      <c r="ZE62" s="228"/>
      <c r="ZF62" s="226"/>
      <c r="ZG62" s="226"/>
      <c r="ZH62" s="208">
        <f t="shared" si="1006"/>
        <v>0</v>
      </c>
      <c r="ZI62" s="228"/>
      <c r="ZJ62" s="225"/>
      <c r="ZK62" s="225"/>
      <c r="ZL62" s="208">
        <f t="shared" si="1007"/>
        <v>0</v>
      </c>
      <c r="ZM62" s="228"/>
      <c r="ZN62" s="225"/>
      <c r="ZO62" s="225"/>
      <c r="ZP62" s="208">
        <f t="shared" si="1008"/>
        <v>0</v>
      </c>
      <c r="ZQ62" s="228"/>
      <c r="ZR62" s="225"/>
      <c r="ZS62" s="225"/>
      <c r="ZT62" s="208">
        <f t="shared" si="1009"/>
        <v>0</v>
      </c>
      <c r="ZU62" s="228"/>
      <c r="ZV62" s="225"/>
      <c r="ZW62" s="225"/>
      <c r="ZX62" s="208">
        <f t="shared" si="1010"/>
        <v>0</v>
      </c>
      <c r="ZY62" s="228"/>
      <c r="ZZ62" s="225"/>
      <c r="AAA62" s="225"/>
      <c r="AAB62" s="208">
        <f t="shared" si="1011"/>
        <v>0</v>
      </c>
      <c r="AAC62" s="228"/>
      <c r="AAD62" s="225"/>
      <c r="AAE62" s="225"/>
      <c r="AAF62" s="208">
        <f t="shared" si="1105"/>
        <v>0</v>
      </c>
      <c r="AAG62" s="228"/>
      <c r="AAH62" s="225"/>
      <c r="AAI62" s="225"/>
      <c r="AAJ62" s="208">
        <f t="shared" si="1106"/>
        <v>0</v>
      </c>
      <c r="AAK62" s="228"/>
      <c r="AAL62" s="225"/>
      <c r="AAM62" s="225"/>
      <c r="AAN62" s="208">
        <f t="shared" si="1107"/>
        <v>0</v>
      </c>
      <c r="AAO62" s="228"/>
      <c r="AAP62" s="225"/>
      <c r="AAQ62" s="225"/>
      <c r="AAR62" s="208">
        <f t="shared" si="1108"/>
        <v>0</v>
      </c>
      <c r="AAS62" s="225"/>
      <c r="AAT62" s="225"/>
      <c r="AAU62" s="208">
        <f t="shared" si="1109"/>
        <v>0</v>
      </c>
      <c r="AAV62" s="225"/>
      <c r="AAW62" s="225"/>
      <c r="AAX62" s="226">
        <f t="shared" si="1110"/>
        <v>0</v>
      </c>
      <c r="AAY62" s="226"/>
      <c r="AAZ62" s="226"/>
      <c r="ABA62" s="226">
        <v>0</v>
      </c>
      <c r="ABB62" s="253"/>
      <c r="ABC62" s="253"/>
      <c r="ABD62" s="253"/>
      <c r="ABE62" s="253"/>
      <c r="ABF62" s="253"/>
      <c r="ABG62" s="253"/>
      <c r="ABH62" s="253"/>
      <c r="ABI62" s="253"/>
      <c r="ABJ62" s="253"/>
      <c r="ABK62" s="253"/>
      <c r="ABL62" s="253"/>
      <c r="ABM62" s="253"/>
      <c r="ABN62" s="253"/>
      <c r="ABO62" s="253"/>
      <c r="ABP62" s="253"/>
      <c r="ABQ62" s="253"/>
      <c r="ABR62" s="253"/>
      <c r="ABS62" s="253"/>
      <c r="ABT62" s="253"/>
      <c r="ABU62" s="253"/>
      <c r="ABV62" s="253"/>
      <c r="ABW62" s="253"/>
      <c r="ABX62" s="253"/>
      <c r="ABY62" s="253"/>
      <c r="ABZ62" s="253"/>
      <c r="ACA62" s="253"/>
      <c r="ACB62" s="253"/>
      <c r="ACC62" s="253"/>
      <c r="ACD62" s="253"/>
      <c r="ACE62" s="253"/>
      <c r="ACF62" s="126"/>
      <c r="ACG62" s="126"/>
      <c r="ACH62" s="126"/>
      <c r="ACI62" s="126"/>
      <c r="ACJ62" s="126"/>
      <c r="ACK62" s="126"/>
      <c r="ACL62" s="126"/>
      <c r="ACM62" s="126"/>
      <c r="ACN62" s="126"/>
      <c r="ACO62" s="126"/>
      <c r="ACP62" s="126"/>
      <c r="ACQ62" s="126"/>
      <c r="ACR62" s="131">
        <v>0</v>
      </c>
      <c r="ACS62" s="227"/>
      <c r="ACT62" s="225">
        <v>53.994286318908053</v>
      </c>
      <c r="ACU62" s="225">
        <f t="shared" si="1111"/>
        <v>0</v>
      </c>
      <c r="ACV62" s="131">
        <v>0</v>
      </c>
      <c r="ACW62" s="227"/>
      <c r="ACX62" s="225">
        <v>53.994286318908053</v>
      </c>
      <c r="ACY62" s="225">
        <f t="shared" si="1112"/>
        <v>0</v>
      </c>
      <c r="ACZ62" s="131">
        <v>0</v>
      </c>
      <c r="ADA62" s="227"/>
      <c r="ADB62" s="225">
        <v>53.994286318908053</v>
      </c>
      <c r="ADC62" s="225">
        <f t="shared" si="1113"/>
        <v>0</v>
      </c>
      <c r="ADD62" s="131">
        <v>0</v>
      </c>
      <c r="ADE62" s="227"/>
      <c r="ADF62" s="225">
        <v>53.994286318908053</v>
      </c>
      <c r="ADG62" s="225">
        <f t="shared" si="1114"/>
        <v>0</v>
      </c>
      <c r="ADH62" s="131">
        <v>0</v>
      </c>
      <c r="ADI62" s="225"/>
      <c r="ADJ62" s="225">
        <v>53.994286318908053</v>
      </c>
      <c r="ADK62" s="225">
        <f t="shared" si="1016"/>
        <v>0</v>
      </c>
      <c r="ADL62" s="131">
        <v>0</v>
      </c>
      <c r="ADM62" s="225"/>
      <c r="ADN62" s="225">
        <v>53.994286318908053</v>
      </c>
      <c r="ADO62" s="225">
        <f t="shared" si="1017"/>
        <v>0</v>
      </c>
      <c r="ADP62" s="131">
        <v>0</v>
      </c>
      <c r="ADQ62" s="225"/>
      <c r="ADR62" s="225">
        <v>53.994286318908053</v>
      </c>
      <c r="ADS62" s="225">
        <f t="shared" si="1018"/>
        <v>0</v>
      </c>
      <c r="ADT62" s="131">
        <v>0</v>
      </c>
      <c r="ADU62" s="225"/>
      <c r="ADV62" s="225">
        <v>53.994286318908053</v>
      </c>
      <c r="ADW62" s="225">
        <f t="shared" si="1019"/>
        <v>0</v>
      </c>
      <c r="ADX62" s="131">
        <v>0</v>
      </c>
      <c r="ADY62" s="225"/>
      <c r="ADZ62" s="225">
        <v>53.994286318908053</v>
      </c>
      <c r="AEA62" s="225">
        <f t="shared" si="1020"/>
        <v>0</v>
      </c>
      <c r="AEB62" s="131">
        <v>37.804000000000002</v>
      </c>
      <c r="AEC62" s="225"/>
      <c r="AED62" s="225">
        <v>53.994286318908053</v>
      </c>
      <c r="AEE62" s="225">
        <f t="shared" si="1021"/>
        <v>0</v>
      </c>
      <c r="AEF62" s="131">
        <v>0</v>
      </c>
      <c r="AEG62" s="225"/>
      <c r="AEH62" s="225">
        <v>53.994286318908053</v>
      </c>
      <c r="AEI62" s="225">
        <f t="shared" si="1022"/>
        <v>0</v>
      </c>
      <c r="AEJ62" s="131">
        <v>0</v>
      </c>
      <c r="AEK62" s="225"/>
      <c r="AEL62" s="225">
        <v>53.994286318908053</v>
      </c>
      <c r="AEM62" s="225">
        <f t="shared" si="1023"/>
        <v>0</v>
      </c>
      <c r="AEN62" s="131">
        <v>0</v>
      </c>
      <c r="AEO62" s="225"/>
      <c r="AEP62" s="225">
        <v>53.994286318908053</v>
      </c>
      <c r="AEQ62" s="225">
        <f t="shared" si="1024"/>
        <v>0</v>
      </c>
      <c r="AER62" s="131">
        <v>0</v>
      </c>
      <c r="AES62" s="225"/>
      <c r="AET62" s="225">
        <v>53.994286318908053</v>
      </c>
      <c r="AEU62" s="225">
        <f t="shared" si="1025"/>
        <v>0</v>
      </c>
      <c r="AEV62" s="131">
        <v>0</v>
      </c>
      <c r="AEW62" s="225"/>
      <c r="AEX62" s="225">
        <v>53.994286318908053</v>
      </c>
      <c r="AEY62" s="225">
        <f t="shared" si="1026"/>
        <v>0</v>
      </c>
      <c r="AEZ62" s="131">
        <v>0</v>
      </c>
      <c r="AFA62" s="225"/>
      <c r="AFB62" s="225">
        <v>53.994286318908053</v>
      </c>
      <c r="AFC62" s="225">
        <f t="shared" si="1115"/>
        <v>0</v>
      </c>
      <c r="AFD62" s="131">
        <v>0</v>
      </c>
      <c r="AFE62" s="225"/>
      <c r="AFF62" s="225">
        <v>53.994286318908053</v>
      </c>
      <c r="AFG62" s="225">
        <f t="shared" si="1116"/>
        <v>0</v>
      </c>
      <c r="AFH62" s="131">
        <v>437.44400000000002</v>
      </c>
      <c r="AFI62" s="225"/>
      <c r="AFJ62" s="225">
        <v>53.994286318908053</v>
      </c>
      <c r="AFK62" s="225">
        <f t="shared" si="1117"/>
        <v>0</v>
      </c>
      <c r="AFL62" s="131"/>
      <c r="AFM62" s="225"/>
      <c r="AFN62" s="225">
        <v>53.994286318908053</v>
      </c>
      <c r="AFO62" s="225">
        <f t="shared" si="1118"/>
        <v>0</v>
      </c>
      <c r="AFP62" s="225"/>
      <c r="AFQ62" s="225">
        <v>53.994286318908053</v>
      </c>
      <c r="AFR62" s="225">
        <f t="shared" si="1119"/>
        <v>0</v>
      </c>
      <c r="AFS62" s="225">
        <v>0</v>
      </c>
      <c r="AFT62" s="225">
        <v>53.994286318908053</v>
      </c>
      <c r="AFU62" s="225">
        <f t="shared" si="1120"/>
        <v>0</v>
      </c>
      <c r="AFV62" s="225">
        <v>0</v>
      </c>
      <c r="AFW62" s="225"/>
      <c r="AFX62" s="225">
        <v>0</v>
      </c>
      <c r="AFY62" s="253">
        <v>0</v>
      </c>
      <c r="AFZ62" s="253">
        <v>0</v>
      </c>
      <c r="AGA62" s="253">
        <v>0</v>
      </c>
      <c r="AGB62" s="253">
        <v>0</v>
      </c>
      <c r="AGC62" s="253">
        <v>0</v>
      </c>
      <c r="AGD62" s="253">
        <v>0</v>
      </c>
      <c r="AGE62" s="253">
        <v>0</v>
      </c>
      <c r="AGF62" s="253">
        <v>0</v>
      </c>
      <c r="AGG62" s="253">
        <v>0</v>
      </c>
      <c r="AGH62" s="253">
        <v>0</v>
      </c>
      <c r="AGI62" s="253">
        <v>0</v>
      </c>
      <c r="AGJ62" s="253">
        <v>0</v>
      </c>
      <c r="AGK62" s="253">
        <v>0</v>
      </c>
      <c r="AGL62" s="253">
        <v>0</v>
      </c>
      <c r="AGM62" s="253">
        <v>0</v>
      </c>
      <c r="AGN62" s="253">
        <v>0</v>
      </c>
      <c r="AGO62" s="253">
        <v>0</v>
      </c>
      <c r="AGP62" s="253">
        <v>0</v>
      </c>
      <c r="AGQ62" s="253">
        <v>0</v>
      </c>
      <c r="AGR62" s="253">
        <v>0</v>
      </c>
      <c r="AGS62" s="253">
        <v>0</v>
      </c>
      <c r="AGT62" s="253">
        <v>0</v>
      </c>
      <c r="AGU62" s="253">
        <v>0</v>
      </c>
      <c r="AGV62" s="253">
        <v>0</v>
      </c>
      <c r="AGW62" s="253">
        <v>0</v>
      </c>
      <c r="AGX62" s="253">
        <v>0</v>
      </c>
      <c r="AGY62" s="253">
        <v>0</v>
      </c>
      <c r="AGZ62" s="253">
        <v>0</v>
      </c>
      <c r="AHA62" s="253">
        <v>0</v>
      </c>
      <c r="AHB62" s="253">
        <v>0</v>
      </c>
      <c r="AHC62" s="126">
        <v>0</v>
      </c>
      <c r="AHD62" s="126">
        <v>0</v>
      </c>
      <c r="AHE62" s="126">
        <v>0</v>
      </c>
      <c r="AHF62" s="126">
        <v>0</v>
      </c>
      <c r="AHG62" s="126">
        <v>0</v>
      </c>
      <c r="AHH62" s="126">
        <v>0</v>
      </c>
      <c r="AHI62" s="126">
        <v>0</v>
      </c>
      <c r="AHJ62" s="126">
        <v>0</v>
      </c>
      <c r="AHK62" s="126">
        <v>37.804000000000002</v>
      </c>
      <c r="AHL62" s="126">
        <v>2041.2</v>
      </c>
      <c r="AHM62" s="126">
        <v>0</v>
      </c>
      <c r="AHN62" s="126">
        <v>0</v>
      </c>
      <c r="AHO62" s="131">
        <f t="shared" si="12"/>
        <v>0</v>
      </c>
      <c r="AHP62" s="127">
        <f t="shared" si="13"/>
        <v>0</v>
      </c>
      <c r="AHQ62" s="127">
        <f t="shared" si="14"/>
        <v>0</v>
      </c>
      <c r="AHR62" s="131">
        <f t="shared" si="15"/>
        <v>0</v>
      </c>
      <c r="AHS62" s="127">
        <f t="shared" si="16"/>
        <v>0</v>
      </c>
      <c r="AHT62" s="127">
        <f t="shared" si="756"/>
        <v>0</v>
      </c>
      <c r="AHU62" s="131">
        <f t="shared" si="757"/>
        <v>0</v>
      </c>
      <c r="AHV62" s="127">
        <f t="shared" si="758"/>
        <v>0</v>
      </c>
      <c r="AHW62" s="127">
        <f t="shared" si="759"/>
        <v>0</v>
      </c>
      <c r="AHX62" s="131">
        <v>0</v>
      </c>
      <c r="AHY62" s="127">
        <f t="shared" si="760"/>
        <v>0</v>
      </c>
      <c r="AHZ62" s="127">
        <f t="shared" si="1234"/>
        <v>0</v>
      </c>
      <c r="AIA62" s="131">
        <f t="shared" si="1121"/>
        <v>0</v>
      </c>
      <c r="AIB62" s="127">
        <f t="shared" si="1122"/>
        <v>0</v>
      </c>
      <c r="AIC62" s="127">
        <f t="shared" si="1123"/>
        <v>0</v>
      </c>
      <c r="AID62" s="131">
        <f t="shared" si="1124"/>
        <v>0</v>
      </c>
      <c r="AIE62" s="127">
        <f t="shared" si="1125"/>
        <v>0</v>
      </c>
      <c r="AIF62" s="127">
        <f t="shared" si="1126"/>
        <v>0</v>
      </c>
      <c r="AIG62" s="131">
        <f t="shared" si="1127"/>
        <v>0</v>
      </c>
      <c r="AIH62" s="127">
        <f t="shared" si="1128"/>
        <v>0</v>
      </c>
      <c r="AII62" s="127">
        <f t="shared" si="1129"/>
        <v>0</v>
      </c>
      <c r="AIJ62" s="131">
        <f t="shared" si="1130"/>
        <v>0</v>
      </c>
      <c r="AIK62" s="127">
        <f t="shared" si="1131"/>
        <v>0</v>
      </c>
      <c r="AIL62" s="127">
        <f t="shared" si="1132"/>
        <v>0</v>
      </c>
      <c r="AIM62" s="131">
        <f t="shared" si="1133"/>
        <v>0</v>
      </c>
      <c r="AIN62" s="127">
        <f t="shared" si="1134"/>
        <v>0</v>
      </c>
      <c r="AIO62" s="127">
        <f t="shared" si="1135"/>
        <v>0</v>
      </c>
      <c r="AIP62" s="131">
        <f t="shared" si="1136"/>
        <v>66.606999999999999</v>
      </c>
      <c r="AIQ62" s="127">
        <f t="shared" si="1137"/>
        <v>0</v>
      </c>
      <c r="AIR62" s="127">
        <f t="shared" si="1138"/>
        <v>0</v>
      </c>
      <c r="AIS62" s="131">
        <f t="shared" si="1139"/>
        <v>0</v>
      </c>
      <c r="AIT62" s="127">
        <f t="shared" si="1140"/>
        <v>0</v>
      </c>
      <c r="AIU62" s="127">
        <f t="shared" si="1141"/>
        <v>0</v>
      </c>
      <c r="AIV62" s="131">
        <f t="shared" si="1142"/>
        <v>0</v>
      </c>
      <c r="AIW62" s="127">
        <f t="shared" si="1143"/>
        <v>0</v>
      </c>
      <c r="AIX62" s="127">
        <f t="shared" si="1144"/>
        <v>0</v>
      </c>
      <c r="AIY62" s="131">
        <f t="shared" si="1145"/>
        <v>0</v>
      </c>
      <c r="AIZ62" s="127">
        <f t="shared" si="1146"/>
        <v>0</v>
      </c>
      <c r="AJA62" s="127">
        <f t="shared" si="1147"/>
        <v>0</v>
      </c>
      <c r="AJB62" s="131">
        <f t="shared" si="1148"/>
        <v>0</v>
      </c>
      <c r="AJC62" s="127">
        <f t="shared" si="1149"/>
        <v>0</v>
      </c>
      <c r="AJD62" s="127">
        <f t="shared" si="1150"/>
        <v>0</v>
      </c>
      <c r="AJE62" s="131">
        <f t="shared" si="1151"/>
        <v>0</v>
      </c>
      <c r="AJF62" s="127">
        <f t="shared" si="1152"/>
        <v>0</v>
      </c>
      <c r="AJG62" s="127">
        <f t="shared" si="1153"/>
        <v>0</v>
      </c>
      <c r="AJH62" s="131">
        <f t="shared" si="1154"/>
        <v>0</v>
      </c>
      <c r="AJI62" s="127">
        <f t="shared" si="1155"/>
        <v>0</v>
      </c>
      <c r="AJJ62" s="127">
        <f t="shared" si="1156"/>
        <v>0</v>
      </c>
      <c r="AJK62" s="131">
        <f t="shared" si="1157"/>
        <v>19.802</v>
      </c>
      <c r="AJL62" s="127">
        <f t="shared" si="1158"/>
        <v>0</v>
      </c>
      <c r="AJM62" s="127">
        <f t="shared" si="1159"/>
        <v>0</v>
      </c>
      <c r="AJN62" s="131">
        <f t="shared" si="1160"/>
        <v>453.64600000000002</v>
      </c>
      <c r="AJO62" s="127">
        <f t="shared" si="1161"/>
        <v>0</v>
      </c>
      <c r="AJP62" s="127">
        <f t="shared" si="1162"/>
        <v>0</v>
      </c>
      <c r="AJQ62" s="131">
        <f t="shared" si="1163"/>
        <v>6.3010000000000002</v>
      </c>
      <c r="AJR62" s="127">
        <f t="shared" si="1164"/>
        <v>0</v>
      </c>
      <c r="AJS62" s="127">
        <f t="shared" si="1165"/>
        <v>0</v>
      </c>
      <c r="AJT62" s="127">
        <f t="shared" si="1166"/>
        <v>0</v>
      </c>
      <c r="AJU62" s="127">
        <f t="shared" si="1213"/>
        <v>0</v>
      </c>
      <c r="AJV62" s="127">
        <f>CG62+HH62+ME62+RB62+VY62+AAV62+AFS62</f>
        <v>30</v>
      </c>
      <c r="AJW62" s="127">
        <f>CI62+HJ62+MG62+RD62+WA62+AAX62+AFU62</f>
        <v>1205.5410894698471</v>
      </c>
      <c r="AJX62" s="127">
        <v>0</v>
      </c>
      <c r="AJY62" s="127">
        <v>0</v>
      </c>
      <c r="AJZ62" s="128">
        <f t="shared" si="42"/>
        <v>0</v>
      </c>
      <c r="AKA62" s="128">
        <f t="shared" si="43"/>
        <v>0</v>
      </c>
      <c r="AKB62" s="128">
        <v>0</v>
      </c>
      <c r="AKC62" s="128">
        <v>0</v>
      </c>
      <c r="AKD62" s="128">
        <v>0</v>
      </c>
      <c r="AKE62" s="128">
        <v>0</v>
      </c>
      <c r="AKF62" s="128">
        <f t="shared" si="761"/>
        <v>0</v>
      </c>
      <c r="AKG62" s="128">
        <f t="shared" si="762"/>
        <v>0</v>
      </c>
      <c r="AKH62" s="128">
        <f t="shared" si="763"/>
        <v>0</v>
      </c>
      <c r="AKI62" s="128">
        <f t="shared" si="1027"/>
        <v>0</v>
      </c>
      <c r="AKJ62" s="128">
        <v>0</v>
      </c>
      <c r="AKK62" s="128">
        <v>0</v>
      </c>
      <c r="AKL62" s="128">
        <f t="shared" si="1167"/>
        <v>0</v>
      </c>
      <c r="AKM62" s="128">
        <f t="shared" si="1168"/>
        <v>0</v>
      </c>
      <c r="AKN62" s="128">
        <f t="shared" si="1169"/>
        <v>0</v>
      </c>
      <c r="AKO62" s="128">
        <f t="shared" si="1170"/>
        <v>0</v>
      </c>
      <c r="AKP62" s="128">
        <f t="shared" si="1171"/>
        <v>0</v>
      </c>
      <c r="AKQ62" s="128">
        <f t="shared" si="1172"/>
        <v>0</v>
      </c>
      <c r="AKR62" s="128">
        <f t="shared" si="1173"/>
        <v>0</v>
      </c>
      <c r="AKS62" s="128">
        <f t="shared" si="1174"/>
        <v>0</v>
      </c>
      <c r="AKT62" s="128">
        <f t="shared" si="1175"/>
        <v>0</v>
      </c>
      <c r="AKU62" s="128">
        <f t="shared" si="1176"/>
        <v>0</v>
      </c>
      <c r="AKV62" s="128">
        <f t="shared" si="1177"/>
        <v>0</v>
      </c>
      <c r="AKW62" s="128">
        <f t="shared" si="1178"/>
        <v>0</v>
      </c>
      <c r="AKX62" s="128">
        <f t="shared" si="1179"/>
        <v>0</v>
      </c>
      <c r="AKY62" s="128">
        <f t="shared" si="1180"/>
        <v>0</v>
      </c>
      <c r="AKZ62" s="128">
        <f t="shared" si="1181"/>
        <v>0</v>
      </c>
      <c r="ALA62" s="128">
        <f t="shared" si="1182"/>
        <v>0</v>
      </c>
      <c r="ALB62" s="128">
        <f t="shared" si="1183"/>
        <v>0</v>
      </c>
      <c r="ALC62" s="128">
        <f t="shared" si="1184"/>
        <v>0</v>
      </c>
      <c r="ALD62" s="128">
        <f t="shared" si="1185"/>
        <v>0</v>
      </c>
      <c r="ALE62" s="128">
        <f t="shared" si="1186"/>
        <v>0</v>
      </c>
      <c r="ALF62" s="128">
        <f t="shared" si="1187"/>
        <v>0</v>
      </c>
      <c r="ALG62" s="128">
        <f t="shared" si="1188"/>
        <v>0</v>
      </c>
      <c r="ALH62" s="128">
        <f t="shared" si="1189"/>
        <v>0</v>
      </c>
      <c r="ALI62" s="128">
        <f t="shared" si="1190"/>
        <v>0</v>
      </c>
      <c r="ALJ62" s="128">
        <f t="shared" si="1191"/>
        <v>0</v>
      </c>
      <c r="ALK62" s="128">
        <f t="shared" si="1192"/>
        <v>0</v>
      </c>
      <c r="ALL62" s="128">
        <f t="shared" si="1193"/>
        <v>0</v>
      </c>
      <c r="ALM62" s="128">
        <v>66.606999999999999</v>
      </c>
      <c r="ALN62" s="128">
        <v>3198.6400000000003</v>
      </c>
      <c r="ALO62" s="128">
        <v>3198.6400000000003</v>
      </c>
      <c r="ALP62" s="128">
        <v>0</v>
      </c>
      <c r="ALQ62" s="128">
        <v>0</v>
      </c>
      <c r="ALR62" s="128">
        <v>0</v>
      </c>
    </row>
    <row r="63" spans="1:1006" s="193" customFormat="1" ht="18" customHeight="1" outlineLevel="1" x14ac:dyDescent="0.25">
      <c r="A63" s="192"/>
      <c r="B63" s="192"/>
      <c r="C63" s="294" t="s">
        <v>417</v>
      </c>
      <c r="D63" s="199">
        <v>164500</v>
      </c>
      <c r="E63" s="220">
        <f>E64+E71</f>
        <v>33000</v>
      </c>
      <c r="F63" s="220">
        <v>2734.3689999999997</v>
      </c>
      <c r="G63" s="220">
        <f t="shared" ref="G63" si="1236">SUM(G64,G71)</f>
        <v>2400</v>
      </c>
      <c r="H63" s="220"/>
      <c r="I63" s="220">
        <f t="shared" ref="I63" si="1237">SUM(I64,I71)</f>
        <v>98400</v>
      </c>
      <c r="J63" s="220">
        <v>4998.1980000000003</v>
      </c>
      <c r="K63" s="220">
        <f t="shared" ref="K63" si="1238">SUM(K64,K71)</f>
        <v>2700</v>
      </c>
      <c r="L63" s="220"/>
      <c r="M63" s="220">
        <f t="shared" ref="M63" si="1239">SUM(M64,M71)</f>
        <v>110700</v>
      </c>
      <c r="N63" s="220">
        <v>4998.1980000000003</v>
      </c>
      <c r="O63" s="220">
        <f t="shared" ref="O63" si="1240">SUM(O64,O71)</f>
        <v>4050</v>
      </c>
      <c r="P63" s="220"/>
      <c r="Q63" s="220">
        <f t="shared" ref="Q63" si="1241">SUM(Q64,Q71)</f>
        <v>165522.50000000003</v>
      </c>
      <c r="R63" s="220">
        <v>3227.9279999999999</v>
      </c>
      <c r="S63" s="220">
        <f t="shared" ref="S63" si="1242">SUM(S64,S71)</f>
        <v>2100</v>
      </c>
      <c r="T63" s="220"/>
      <c r="U63" s="220">
        <f t="shared" ref="U63" si="1243">SUM(U64,U71)</f>
        <v>86550</v>
      </c>
      <c r="V63" s="220">
        <v>6857.6580000000004</v>
      </c>
      <c r="W63" s="220">
        <f t="shared" ref="W63:Y63" si="1244">SUM(W64,W71)</f>
        <v>3300</v>
      </c>
      <c r="X63" s="220"/>
      <c r="Y63" s="220">
        <f t="shared" si="1244"/>
        <v>136950</v>
      </c>
      <c r="Z63" s="220">
        <v>5663.0239999999994</v>
      </c>
      <c r="AA63" s="220">
        <f t="shared" ref="AA63" si="1245">SUM(AA64,AA71)</f>
        <v>2600</v>
      </c>
      <c r="AB63" s="220"/>
      <c r="AC63" s="220">
        <f t="shared" ref="AC63" si="1246">SUM(AC64,AC71)</f>
        <v>92408</v>
      </c>
      <c r="AD63" s="220">
        <v>4368.4679999999998</v>
      </c>
      <c r="AE63" s="220">
        <f t="shared" ref="AE63" si="1247">SUM(AE64,AE71)</f>
        <v>2400</v>
      </c>
      <c r="AF63" s="220"/>
      <c r="AG63" s="220">
        <f t="shared" ref="AG63" si="1248">SUM(AG64,AG71)</f>
        <v>85032</v>
      </c>
      <c r="AH63" s="220">
        <v>5042.3</v>
      </c>
      <c r="AI63" s="220">
        <f t="shared" ref="AI63" si="1249">SUM(AI64,AI71)</f>
        <v>3700</v>
      </c>
      <c r="AJ63" s="220"/>
      <c r="AK63" s="220">
        <f t="shared" ref="AK63" si="1250">SUM(AK64,AK71)</f>
        <v>132625</v>
      </c>
      <c r="AL63" s="220">
        <v>7193.6219999999994</v>
      </c>
      <c r="AM63" s="220">
        <f t="shared" ref="AM63" si="1251">SUM(AM64,AM71)</f>
        <v>4000</v>
      </c>
      <c r="AN63" s="220"/>
      <c r="AO63" s="220">
        <f t="shared" ref="AO63" si="1252">SUM(AO64,AO71)</f>
        <v>135799</v>
      </c>
      <c r="AP63" s="220">
        <v>5779.9959999999992</v>
      </c>
      <c r="AQ63" s="220">
        <f t="shared" ref="AQ63" si="1253">SUM(AQ64,AQ71)</f>
        <v>1400</v>
      </c>
      <c r="AR63" s="220"/>
      <c r="AS63" s="220">
        <f t="shared" ref="AS63" si="1254">SUM(AS64,AS71)</f>
        <v>44450</v>
      </c>
      <c r="AT63" s="220">
        <f>SUM(AT64,AT71)</f>
        <v>6110.8109999999997</v>
      </c>
      <c r="AU63" s="220">
        <f t="shared" ref="AU63:DZ63" si="1255">SUM(AU64,AU71)</f>
        <v>2400</v>
      </c>
      <c r="AV63" s="220"/>
      <c r="AW63" s="220">
        <f t="shared" si="1255"/>
        <v>81228</v>
      </c>
      <c r="AX63" s="220">
        <f t="shared" si="1255"/>
        <v>5682.8829999999998</v>
      </c>
      <c r="AY63" s="220">
        <f t="shared" si="1255"/>
        <v>3000</v>
      </c>
      <c r="AZ63" s="220"/>
      <c r="BA63" s="220">
        <f t="shared" si="1255"/>
        <v>103630</v>
      </c>
      <c r="BB63" s="220">
        <f t="shared" si="1255"/>
        <v>9898.1980000000003</v>
      </c>
      <c r="BC63" s="220">
        <f t="shared" si="1255"/>
        <v>4000</v>
      </c>
      <c r="BD63" s="220"/>
      <c r="BE63" s="220">
        <f t="shared" si="1255"/>
        <v>142145</v>
      </c>
      <c r="BF63" s="220">
        <f t="shared" si="1255"/>
        <v>10570.892</v>
      </c>
      <c r="BG63" s="220">
        <f t="shared" si="1255"/>
        <v>6000</v>
      </c>
      <c r="BH63" s="220"/>
      <c r="BI63" s="220">
        <f t="shared" si="1255"/>
        <v>209340</v>
      </c>
      <c r="BJ63" s="220">
        <f t="shared" si="1255"/>
        <v>10442.342000000001</v>
      </c>
      <c r="BK63" s="220">
        <f t="shared" si="1255"/>
        <v>4000</v>
      </c>
      <c r="BL63" s="220"/>
      <c r="BM63" s="220">
        <f t="shared" si="1255"/>
        <v>143920</v>
      </c>
      <c r="BN63" s="220">
        <f t="shared" si="1255"/>
        <v>13153.153</v>
      </c>
      <c r="BO63" s="220">
        <f t="shared" si="1255"/>
        <v>5500</v>
      </c>
      <c r="BP63" s="220"/>
      <c r="BQ63" s="220">
        <f t="shared" si="1255"/>
        <v>197473.76963619364</v>
      </c>
      <c r="BR63" s="220">
        <f t="shared" si="1255"/>
        <v>18209.793000000001</v>
      </c>
      <c r="BS63" s="220">
        <f t="shared" si="1255"/>
        <v>5500</v>
      </c>
      <c r="BT63" s="220"/>
      <c r="BU63" s="220">
        <f t="shared" si="1255"/>
        <v>197473.76963619364</v>
      </c>
      <c r="BV63" s="220">
        <f t="shared" si="1255"/>
        <v>25452.731</v>
      </c>
      <c r="BW63" s="220">
        <f t="shared" si="1255"/>
        <v>4000</v>
      </c>
      <c r="BX63" s="220"/>
      <c r="BY63" s="220">
        <f t="shared" si="1255"/>
        <v>143617.28700814085</v>
      </c>
      <c r="BZ63" s="220">
        <f t="shared" si="1255"/>
        <v>15647.102000000001</v>
      </c>
      <c r="CA63" s="220">
        <f t="shared" si="1255"/>
        <v>4500</v>
      </c>
      <c r="CB63" s="220"/>
      <c r="CC63" s="220">
        <f t="shared" si="1255"/>
        <v>161569.44788415844</v>
      </c>
      <c r="CD63" s="220">
        <f t="shared" si="1255"/>
        <v>6000</v>
      </c>
      <c r="CE63" s="220"/>
      <c r="CF63" s="220">
        <f t="shared" si="1255"/>
        <v>215425.93051221126</v>
      </c>
      <c r="CG63" s="220">
        <f t="shared" si="1255"/>
        <v>6000</v>
      </c>
      <c r="CH63" s="220"/>
      <c r="CI63" s="220">
        <f t="shared" si="1255"/>
        <v>215425.93051221126</v>
      </c>
      <c r="CJ63" s="220">
        <f t="shared" si="1255"/>
        <v>6500</v>
      </c>
      <c r="CK63" s="220"/>
      <c r="CL63" s="220">
        <f t="shared" si="1255"/>
        <v>233378.09138822884</v>
      </c>
      <c r="CM63" s="220">
        <v>3239.64</v>
      </c>
      <c r="CN63" s="220">
        <v>133503.75</v>
      </c>
      <c r="CO63" s="220">
        <v>3194.2339999999999</v>
      </c>
      <c r="CP63" s="220">
        <v>130847.5</v>
      </c>
      <c r="CQ63" s="220">
        <v>2829.4589999999998</v>
      </c>
      <c r="CR63" s="220">
        <v>114990.75</v>
      </c>
      <c r="CS63" s="220">
        <v>3012.5230000000001</v>
      </c>
      <c r="CT63" s="220">
        <v>107201.15</v>
      </c>
      <c r="CU63" s="220">
        <v>3037.2339999999999</v>
      </c>
      <c r="CV63" s="220">
        <v>108628.25</v>
      </c>
      <c r="CW63" s="220">
        <v>2998.9189999999999</v>
      </c>
      <c r="CX63" s="220">
        <v>105085.4</v>
      </c>
      <c r="CY63" s="220">
        <v>3854.2339999999999</v>
      </c>
      <c r="CZ63" s="220">
        <v>132159</v>
      </c>
      <c r="DA63" s="220">
        <v>4680.991</v>
      </c>
      <c r="DB63" s="220">
        <v>160406.16</v>
      </c>
      <c r="DC63" s="220">
        <v>3499.9870000000001</v>
      </c>
      <c r="DD63" s="220">
        <v>116161.55</v>
      </c>
      <c r="DE63" s="220">
        <v>2732.973</v>
      </c>
      <c r="DF63" s="220">
        <v>92938.86</v>
      </c>
      <c r="DG63" s="220">
        <f t="shared" si="1255"/>
        <v>2734.3689999999997</v>
      </c>
      <c r="DH63" s="220">
        <f t="shared" si="1255"/>
        <v>92548.790000000008</v>
      </c>
      <c r="DI63" s="220">
        <f t="shared" si="1255"/>
        <v>2344.7750000000001</v>
      </c>
      <c r="DJ63" s="220">
        <f t="shared" si="1255"/>
        <v>83550.789999999994</v>
      </c>
      <c r="DK63" s="220">
        <f t="shared" si="1255"/>
        <v>4998.1980000000003</v>
      </c>
      <c r="DL63" s="220">
        <f t="shared" si="1255"/>
        <v>179616.55</v>
      </c>
      <c r="DM63" s="220">
        <f t="shared" si="1255"/>
        <v>3227.9279999999999</v>
      </c>
      <c r="DN63" s="220">
        <f t="shared" si="1255"/>
        <v>115999.66</v>
      </c>
      <c r="DO63" s="220">
        <f t="shared" si="1255"/>
        <v>6857.6580000000004</v>
      </c>
      <c r="DP63" s="220">
        <f t="shared" si="1255"/>
        <v>246751.82</v>
      </c>
      <c r="DQ63" s="220">
        <f t="shared" si="1255"/>
        <v>5663.0239999999994</v>
      </c>
      <c r="DR63" s="220">
        <f t="shared" si="1255"/>
        <v>203509.30000000002</v>
      </c>
      <c r="DS63" s="220">
        <f t="shared" si="1255"/>
        <v>4368.4679999999998</v>
      </c>
      <c r="DT63" s="220">
        <f t="shared" si="1255"/>
        <v>157159.17000000001</v>
      </c>
      <c r="DU63" s="220">
        <f t="shared" si="1255"/>
        <v>5042.3</v>
      </c>
      <c r="DV63" s="220">
        <f t="shared" si="1255"/>
        <v>181202.95</v>
      </c>
      <c r="DW63" s="220">
        <f t="shared" si="1255"/>
        <v>181202.95</v>
      </c>
      <c r="DX63" s="220">
        <f t="shared" si="1255"/>
        <v>7193.6219999999994</v>
      </c>
      <c r="DY63" s="220">
        <f t="shared" si="1255"/>
        <v>258712.38999999998</v>
      </c>
      <c r="DZ63" s="220">
        <f t="shared" si="1255"/>
        <v>258712.38999999998</v>
      </c>
      <c r="EA63" s="220">
        <f t="shared" ref="EA63:IT63" si="1256">SUM(EA64,EA71)</f>
        <v>5779.9959999999992</v>
      </c>
      <c r="EB63" s="220">
        <f t="shared" si="1256"/>
        <v>207845.72</v>
      </c>
      <c r="EC63" s="220">
        <f t="shared" si="1256"/>
        <v>207845.72</v>
      </c>
      <c r="ED63" s="220">
        <f t="shared" si="1256"/>
        <v>6110.8109999999997</v>
      </c>
      <c r="EE63" s="220">
        <f t="shared" si="1256"/>
        <v>219793.95</v>
      </c>
      <c r="EF63" s="220">
        <f t="shared" si="1256"/>
        <v>219793.95</v>
      </c>
      <c r="EG63" s="220">
        <v>0</v>
      </c>
      <c r="EH63" s="220">
        <f>SUM(EH64,EH71)</f>
        <v>0</v>
      </c>
      <c r="EI63" s="220"/>
      <c r="EJ63" s="220">
        <f>SUM(EJ64,EJ71)</f>
        <v>0</v>
      </c>
      <c r="EK63" s="220">
        <v>51.4</v>
      </c>
      <c r="EL63" s="220">
        <f>SUM(EL64,EL71)</f>
        <v>0</v>
      </c>
      <c r="EM63" s="220"/>
      <c r="EN63" s="220">
        <f>SUM(EN64,EN71)</f>
        <v>0</v>
      </c>
      <c r="EO63" s="220">
        <v>51.4</v>
      </c>
      <c r="EP63" s="220">
        <f>SUM(EP64,EP71)</f>
        <v>1500</v>
      </c>
      <c r="EQ63" s="220"/>
      <c r="ER63" s="220">
        <f>SUM(ER64,ER71)</f>
        <v>57975</v>
      </c>
      <c r="ES63" s="220">
        <v>262.52</v>
      </c>
      <c r="ET63" s="220">
        <f>SUM(ET64,ET71)</f>
        <v>0</v>
      </c>
      <c r="EU63" s="220"/>
      <c r="EV63" s="220">
        <f>SUM(EV64,EV71)</f>
        <v>0</v>
      </c>
      <c r="EW63" s="220">
        <v>2445.3200000000002</v>
      </c>
      <c r="EX63" s="220">
        <f>SUM(EX64,EX71)</f>
        <v>0</v>
      </c>
      <c r="EY63" s="220"/>
      <c r="EZ63" s="220">
        <f>SUM(EZ64,EZ71)</f>
        <v>0</v>
      </c>
      <c r="FA63" s="220">
        <v>4271.5600000000004</v>
      </c>
      <c r="FB63" s="220">
        <f t="shared" ref="FB63" si="1257">SUM(FB64,FB71)</f>
        <v>0</v>
      </c>
      <c r="FC63" s="220"/>
      <c r="FD63" s="220">
        <f t="shared" ref="FD63" si="1258">SUM(FD64,FD71)</f>
        <v>0</v>
      </c>
      <c r="FE63" s="220">
        <v>600</v>
      </c>
      <c r="FF63" s="220">
        <f t="shared" ref="FF63" si="1259">SUM(FF64,FF71)</f>
        <v>0</v>
      </c>
      <c r="FG63" s="220"/>
      <c r="FH63" s="220">
        <f t="shared" ref="FH63" si="1260">SUM(FH64,FH71)</f>
        <v>0</v>
      </c>
      <c r="FI63" s="220">
        <v>50</v>
      </c>
      <c r="FJ63" s="220">
        <f t="shared" ref="FJ63" si="1261">SUM(FJ64,FJ71)</f>
        <v>0</v>
      </c>
      <c r="FK63" s="220"/>
      <c r="FL63" s="220">
        <f t="shared" ref="FL63" si="1262">SUM(FL64,FL71)</f>
        <v>0</v>
      </c>
      <c r="FM63" s="220">
        <v>70.206999999999994</v>
      </c>
      <c r="FN63" s="220">
        <f t="shared" ref="FN63" si="1263">SUM(FN64,FN71)</f>
        <v>0</v>
      </c>
      <c r="FO63" s="220"/>
      <c r="FP63" s="220">
        <f t="shared" ref="FP63" si="1264">SUM(FP64,FP71)</f>
        <v>0</v>
      </c>
      <c r="FQ63" s="220">
        <v>32.402999999999999</v>
      </c>
      <c r="FR63" s="220">
        <f t="shared" ref="FR63" si="1265">SUM(FR64,FR71)</f>
        <v>0</v>
      </c>
      <c r="FS63" s="220"/>
      <c r="FT63" s="220">
        <f t="shared" ref="FT63" si="1266">SUM(FT64,FT71)</f>
        <v>0</v>
      </c>
      <c r="FU63" s="220">
        <f t="shared" si="1256"/>
        <v>81.007999999999996</v>
      </c>
      <c r="FV63" s="220">
        <f t="shared" si="1256"/>
        <v>0</v>
      </c>
      <c r="FW63" s="220"/>
      <c r="FX63" s="220">
        <f t="shared" si="1256"/>
        <v>0</v>
      </c>
      <c r="FY63" s="220">
        <f t="shared" si="1256"/>
        <v>21.602</v>
      </c>
      <c r="FZ63" s="220">
        <f t="shared" si="1256"/>
        <v>0</v>
      </c>
      <c r="GA63" s="220"/>
      <c r="GB63" s="220">
        <f t="shared" si="1256"/>
        <v>0</v>
      </c>
      <c r="GC63" s="220">
        <f t="shared" si="1256"/>
        <v>64.807000000000002</v>
      </c>
      <c r="GD63" s="220">
        <f t="shared" si="1256"/>
        <v>200</v>
      </c>
      <c r="GE63" s="220"/>
      <c r="GF63" s="220">
        <f t="shared" si="1256"/>
        <v>7000</v>
      </c>
      <c r="GG63" s="220">
        <f t="shared" si="1256"/>
        <v>0</v>
      </c>
      <c r="GH63" s="220">
        <f t="shared" si="1256"/>
        <v>200</v>
      </c>
      <c r="GI63" s="220"/>
      <c r="GJ63" s="220">
        <f t="shared" si="1256"/>
        <v>7198</v>
      </c>
      <c r="GK63" s="220">
        <f t="shared" si="1256"/>
        <v>91.018000000000001</v>
      </c>
      <c r="GL63" s="220">
        <f t="shared" si="1256"/>
        <v>2000</v>
      </c>
      <c r="GM63" s="220"/>
      <c r="GN63" s="220">
        <f t="shared" si="1256"/>
        <v>71980</v>
      </c>
      <c r="GO63" s="220">
        <f t="shared" si="1256"/>
        <v>128.82599999999999</v>
      </c>
      <c r="GP63" s="220">
        <f t="shared" si="1256"/>
        <v>4400</v>
      </c>
      <c r="GQ63" s="220"/>
      <c r="GR63" s="220">
        <f t="shared" si="1256"/>
        <v>158356</v>
      </c>
      <c r="GS63" s="220">
        <f t="shared" si="1256"/>
        <v>1175.337</v>
      </c>
      <c r="GT63" s="220">
        <f t="shared" si="1256"/>
        <v>600</v>
      </c>
      <c r="GU63" s="220"/>
      <c r="GV63" s="220">
        <f t="shared" si="1256"/>
        <v>21594</v>
      </c>
      <c r="GW63" s="220">
        <f t="shared" si="1256"/>
        <v>2203.42</v>
      </c>
      <c r="GX63" s="220">
        <f t="shared" si="1256"/>
        <v>0</v>
      </c>
      <c r="GY63" s="220"/>
      <c r="GZ63" s="220">
        <f t="shared" si="1256"/>
        <v>0</v>
      </c>
      <c r="HA63" s="220">
        <f t="shared" si="1256"/>
        <v>1512.1510000000001</v>
      </c>
      <c r="HB63" s="220">
        <f t="shared" si="1256"/>
        <v>0</v>
      </c>
      <c r="HC63" s="220"/>
      <c r="HD63" s="220">
        <f t="shared" si="1256"/>
        <v>0</v>
      </c>
      <c r="HE63" s="220">
        <f t="shared" si="1256"/>
        <v>0</v>
      </c>
      <c r="HF63" s="220"/>
      <c r="HG63" s="220">
        <f t="shared" si="1256"/>
        <v>0</v>
      </c>
      <c r="HH63" s="220">
        <f t="shared" si="1256"/>
        <v>0</v>
      </c>
      <c r="HI63" s="220"/>
      <c r="HJ63" s="220">
        <f t="shared" si="1256"/>
        <v>0</v>
      </c>
      <c r="HK63" s="220">
        <f t="shared" si="1256"/>
        <v>0</v>
      </c>
      <c r="HL63" s="220"/>
      <c r="HM63" s="220">
        <f t="shared" si="1256"/>
        <v>0</v>
      </c>
      <c r="HN63" s="220">
        <v>91.808999999999997</v>
      </c>
      <c r="HO63" s="220">
        <v>3477.06</v>
      </c>
      <c r="HP63" s="220">
        <v>329.43299999999999</v>
      </c>
      <c r="HQ63" s="220">
        <v>12546.48</v>
      </c>
      <c r="HR63" s="220">
        <v>1161.116</v>
      </c>
      <c r="HS63" s="220">
        <v>44468.88</v>
      </c>
      <c r="HT63" s="220">
        <v>729.07299999999998</v>
      </c>
      <c r="HU63" s="220">
        <v>27766.799999999999</v>
      </c>
      <c r="HV63" s="220">
        <v>381.63799999999998</v>
      </c>
      <c r="HW63" s="220">
        <v>14534.72</v>
      </c>
      <c r="HX63" s="220">
        <v>0</v>
      </c>
      <c r="HY63" s="220">
        <v>0</v>
      </c>
      <c r="HZ63" s="220">
        <v>0</v>
      </c>
      <c r="IA63" s="220">
        <v>0</v>
      </c>
      <c r="IB63" s="220">
        <v>0</v>
      </c>
      <c r="IC63" s="220">
        <v>0</v>
      </c>
      <c r="ID63" s="220">
        <v>0</v>
      </c>
      <c r="IE63" s="220">
        <v>0</v>
      </c>
      <c r="IF63" s="220">
        <v>0</v>
      </c>
      <c r="IG63" s="220">
        <v>0</v>
      </c>
      <c r="IH63" s="220">
        <f t="shared" si="1256"/>
        <v>0</v>
      </c>
      <c r="II63" s="220">
        <f t="shared" si="1256"/>
        <v>0</v>
      </c>
      <c r="IJ63" s="220">
        <f t="shared" si="1256"/>
        <v>10.28</v>
      </c>
      <c r="IK63" s="220">
        <f t="shared" si="1256"/>
        <v>342.8</v>
      </c>
      <c r="IL63" s="220">
        <f t="shared" si="1256"/>
        <v>51.4</v>
      </c>
      <c r="IM63" s="220">
        <f t="shared" si="1256"/>
        <v>1714</v>
      </c>
      <c r="IN63" s="220">
        <f t="shared" si="1256"/>
        <v>262.52</v>
      </c>
      <c r="IO63" s="220">
        <f t="shared" si="1256"/>
        <v>9203.5</v>
      </c>
      <c r="IP63" s="220">
        <f t="shared" si="1256"/>
        <v>2445.3200000000002</v>
      </c>
      <c r="IQ63" s="220">
        <f t="shared" si="1256"/>
        <v>87205.7</v>
      </c>
      <c r="IR63" s="220">
        <f t="shared" si="1256"/>
        <v>4271.5600000000004</v>
      </c>
      <c r="IS63" s="220">
        <f t="shared" si="1256"/>
        <v>151234.02000000002</v>
      </c>
      <c r="IT63" s="220">
        <f t="shared" si="1256"/>
        <v>600</v>
      </c>
      <c r="IU63" s="220">
        <f t="shared" ref="IU63:NN63" si="1267">SUM(IU64,IU71)</f>
        <v>21252</v>
      </c>
      <c r="IV63" s="220">
        <f t="shared" si="1267"/>
        <v>50</v>
      </c>
      <c r="IW63" s="220">
        <f t="shared" si="1267"/>
        <v>1473.5</v>
      </c>
      <c r="IX63" s="220">
        <f t="shared" si="1267"/>
        <v>70.206999999999994</v>
      </c>
      <c r="IY63" s="220">
        <f t="shared" si="1267"/>
        <v>2547.9</v>
      </c>
      <c r="IZ63" s="220">
        <f t="shared" si="1267"/>
        <v>32.402999999999999</v>
      </c>
      <c r="JA63" s="220">
        <f t="shared" si="1267"/>
        <v>1170</v>
      </c>
      <c r="JB63" s="220">
        <f t="shared" si="1267"/>
        <v>81.007999999999996</v>
      </c>
      <c r="JC63" s="220">
        <f t="shared" si="1267"/>
        <v>3043.98</v>
      </c>
      <c r="JD63" s="220">
        <v>0</v>
      </c>
      <c r="JE63" s="220">
        <f t="shared" ref="JE63" si="1268">SUM(JE64,JE71)</f>
        <v>0</v>
      </c>
      <c r="JF63" s="220"/>
      <c r="JG63" s="220">
        <f t="shared" ref="JG63" si="1269">SUM(JG64,JG71)</f>
        <v>0</v>
      </c>
      <c r="JH63" s="220">
        <v>0</v>
      </c>
      <c r="JI63" s="220">
        <f t="shared" ref="JI63" si="1270">SUM(JI64,JI71)</f>
        <v>0</v>
      </c>
      <c r="JJ63" s="220"/>
      <c r="JK63" s="220">
        <f t="shared" ref="JK63" si="1271">SUM(JK64,JK71)</f>
        <v>0</v>
      </c>
      <c r="JL63" s="220">
        <v>0</v>
      </c>
      <c r="JM63" s="220">
        <f t="shared" ref="JM63" si="1272">SUM(JM64,JM71)</f>
        <v>0</v>
      </c>
      <c r="JN63" s="220"/>
      <c r="JO63" s="220">
        <f t="shared" ref="JO63" si="1273">SUM(JO64,JO71)</f>
        <v>0</v>
      </c>
      <c r="JP63" s="220">
        <v>0</v>
      </c>
      <c r="JQ63" s="220">
        <f t="shared" ref="JQ63" si="1274">SUM(JQ64,JQ71)</f>
        <v>0</v>
      </c>
      <c r="JR63" s="220"/>
      <c r="JS63" s="220">
        <f t="shared" ref="JS63" si="1275">SUM(JS64,JS71)</f>
        <v>0</v>
      </c>
      <c r="JT63" s="220">
        <v>0</v>
      </c>
      <c r="JU63" s="220">
        <f t="shared" ref="JU63" si="1276">SUM(JU64,JU71)</f>
        <v>0</v>
      </c>
      <c r="JV63" s="220"/>
      <c r="JW63" s="220">
        <f t="shared" ref="JW63" si="1277">SUM(JW64,JW71)</f>
        <v>0</v>
      </c>
      <c r="JX63" s="220">
        <v>0</v>
      </c>
      <c r="JY63" s="220">
        <f t="shared" ref="JY63" si="1278">SUM(JY64,JY71)</f>
        <v>0</v>
      </c>
      <c r="JZ63" s="220"/>
      <c r="KA63" s="220">
        <f t="shared" ref="KA63" si="1279">SUM(KA64,KA71)</f>
        <v>0</v>
      </c>
      <c r="KB63" s="220">
        <v>0</v>
      </c>
      <c r="KC63" s="220">
        <f t="shared" ref="KC63" si="1280">SUM(KC64,KC71)</f>
        <v>0</v>
      </c>
      <c r="KD63" s="220"/>
      <c r="KE63" s="220">
        <f t="shared" ref="KE63" si="1281">SUM(KE64,KE71)</f>
        <v>0</v>
      </c>
      <c r="KF63" s="220">
        <v>0</v>
      </c>
      <c r="KG63" s="220">
        <f t="shared" ref="KG63" si="1282">SUM(KG64,KG71)</f>
        <v>0</v>
      </c>
      <c r="KH63" s="220"/>
      <c r="KI63" s="220">
        <f t="shared" ref="KI63" si="1283">SUM(KI64,KI71)</f>
        <v>0</v>
      </c>
      <c r="KJ63" s="220">
        <v>0</v>
      </c>
      <c r="KK63" s="220">
        <f t="shared" ref="KK63" si="1284">SUM(KK64,KK71)</f>
        <v>0</v>
      </c>
      <c r="KL63" s="220"/>
      <c r="KM63" s="220">
        <f t="shared" ref="KM63" si="1285">SUM(KM64,KM71)</f>
        <v>0</v>
      </c>
      <c r="KN63" s="220">
        <v>0</v>
      </c>
      <c r="KO63" s="220">
        <f t="shared" ref="KO63" si="1286">SUM(KO64,KO71)</f>
        <v>0</v>
      </c>
      <c r="KP63" s="220"/>
      <c r="KQ63" s="220">
        <f t="shared" ref="KQ63" si="1287">SUM(KQ64,KQ71)</f>
        <v>0</v>
      </c>
      <c r="KR63" s="220">
        <f t="shared" si="1267"/>
        <v>0</v>
      </c>
      <c r="KS63" s="220">
        <f t="shared" si="1267"/>
        <v>0</v>
      </c>
      <c r="KT63" s="220"/>
      <c r="KU63" s="220">
        <f t="shared" si="1267"/>
        <v>0</v>
      </c>
      <c r="KV63" s="220">
        <f t="shared" si="1267"/>
        <v>0</v>
      </c>
      <c r="KW63" s="220">
        <f t="shared" si="1267"/>
        <v>0</v>
      </c>
      <c r="KX63" s="220"/>
      <c r="KY63" s="220">
        <f t="shared" si="1267"/>
        <v>0</v>
      </c>
      <c r="KZ63" s="220">
        <f t="shared" si="1267"/>
        <v>0</v>
      </c>
      <c r="LA63" s="220">
        <f t="shared" si="1267"/>
        <v>0</v>
      </c>
      <c r="LB63" s="220"/>
      <c r="LC63" s="220">
        <f t="shared" si="1267"/>
        <v>0</v>
      </c>
      <c r="LD63" s="220">
        <f t="shared" si="1267"/>
        <v>0</v>
      </c>
      <c r="LE63" s="220">
        <f t="shared" si="1267"/>
        <v>0</v>
      </c>
      <c r="LF63" s="220"/>
      <c r="LG63" s="220">
        <f t="shared" si="1267"/>
        <v>0</v>
      </c>
      <c r="LH63" s="220">
        <f t="shared" si="1267"/>
        <v>0</v>
      </c>
      <c r="LI63" s="220">
        <f t="shared" si="1267"/>
        <v>0</v>
      </c>
      <c r="LJ63" s="220"/>
      <c r="LK63" s="220">
        <f t="shared" si="1267"/>
        <v>0</v>
      </c>
      <c r="LL63" s="220">
        <f t="shared" si="1267"/>
        <v>0</v>
      </c>
      <c r="LM63" s="220">
        <f t="shared" si="1267"/>
        <v>0</v>
      </c>
      <c r="LN63" s="220"/>
      <c r="LO63" s="220">
        <f t="shared" si="1267"/>
        <v>0</v>
      </c>
      <c r="LP63" s="220">
        <f t="shared" si="1267"/>
        <v>0</v>
      </c>
      <c r="LQ63" s="220">
        <f t="shared" si="1267"/>
        <v>0</v>
      </c>
      <c r="LR63" s="220"/>
      <c r="LS63" s="220">
        <f t="shared" si="1267"/>
        <v>0</v>
      </c>
      <c r="LT63" s="220">
        <f t="shared" si="1267"/>
        <v>0</v>
      </c>
      <c r="LU63" s="220">
        <f t="shared" si="1267"/>
        <v>0</v>
      </c>
      <c r="LV63" s="220"/>
      <c r="LW63" s="220">
        <f t="shared" si="1267"/>
        <v>0</v>
      </c>
      <c r="LX63" s="220">
        <f t="shared" si="1267"/>
        <v>0</v>
      </c>
      <c r="LY63" s="220">
        <f t="shared" si="1267"/>
        <v>0</v>
      </c>
      <c r="LZ63" s="220"/>
      <c r="MA63" s="220">
        <f t="shared" si="1267"/>
        <v>0</v>
      </c>
      <c r="MB63" s="220">
        <f t="shared" si="1267"/>
        <v>0</v>
      </c>
      <c r="MC63" s="220"/>
      <c r="MD63" s="220">
        <f t="shared" si="1267"/>
        <v>0</v>
      </c>
      <c r="ME63" s="220">
        <f t="shared" si="1267"/>
        <v>0</v>
      </c>
      <c r="MF63" s="220"/>
      <c r="MG63" s="220">
        <f t="shared" si="1267"/>
        <v>0</v>
      </c>
      <c r="MH63" s="220">
        <f t="shared" si="1267"/>
        <v>0</v>
      </c>
      <c r="MI63" s="220"/>
      <c r="MJ63" s="220">
        <f t="shared" si="1267"/>
        <v>0</v>
      </c>
      <c r="MK63" s="220">
        <v>0</v>
      </c>
      <c r="ML63" s="220">
        <v>0</v>
      </c>
      <c r="MM63" s="220">
        <v>0</v>
      </c>
      <c r="MN63" s="220">
        <v>0</v>
      </c>
      <c r="MO63" s="220">
        <v>0</v>
      </c>
      <c r="MP63" s="220">
        <v>0</v>
      </c>
      <c r="MQ63" s="220">
        <v>0</v>
      </c>
      <c r="MR63" s="220">
        <v>0</v>
      </c>
      <c r="MS63" s="220">
        <v>0</v>
      </c>
      <c r="MT63" s="220">
        <v>0</v>
      </c>
      <c r="MU63" s="220">
        <v>0</v>
      </c>
      <c r="MV63" s="220">
        <v>0</v>
      </c>
      <c r="MW63" s="220">
        <v>0</v>
      </c>
      <c r="MX63" s="220">
        <v>0</v>
      </c>
      <c r="MY63" s="220">
        <v>0</v>
      </c>
      <c r="MZ63" s="220">
        <v>0</v>
      </c>
      <c r="NA63" s="220">
        <v>0</v>
      </c>
      <c r="NB63" s="220">
        <v>0</v>
      </c>
      <c r="NC63" s="220">
        <v>0</v>
      </c>
      <c r="ND63" s="220">
        <v>0</v>
      </c>
      <c r="NE63" s="220">
        <f t="shared" si="1267"/>
        <v>0</v>
      </c>
      <c r="NF63" s="220">
        <f t="shared" si="1267"/>
        <v>0</v>
      </c>
      <c r="NG63" s="220">
        <f t="shared" si="1267"/>
        <v>0</v>
      </c>
      <c r="NH63" s="220">
        <f t="shared" si="1267"/>
        <v>0</v>
      </c>
      <c r="NI63" s="220">
        <f t="shared" si="1267"/>
        <v>0</v>
      </c>
      <c r="NJ63" s="220">
        <f t="shared" si="1267"/>
        <v>0</v>
      </c>
      <c r="NK63" s="220">
        <f t="shared" si="1267"/>
        <v>0</v>
      </c>
      <c r="NL63" s="220">
        <f t="shared" si="1267"/>
        <v>0</v>
      </c>
      <c r="NM63" s="220">
        <f t="shared" si="1267"/>
        <v>0</v>
      </c>
      <c r="NN63" s="220">
        <f t="shared" si="1267"/>
        <v>0</v>
      </c>
      <c r="NO63" s="220">
        <f t="shared" ref="NO63:SH63" si="1288">SUM(NO64,NO71)</f>
        <v>0</v>
      </c>
      <c r="NP63" s="220">
        <f t="shared" si="1288"/>
        <v>0</v>
      </c>
      <c r="NQ63" s="220">
        <f t="shared" si="1288"/>
        <v>0</v>
      </c>
      <c r="NR63" s="220">
        <f t="shared" si="1288"/>
        <v>0</v>
      </c>
      <c r="NS63" s="220">
        <f t="shared" si="1288"/>
        <v>0</v>
      </c>
      <c r="NT63" s="220">
        <f t="shared" si="1288"/>
        <v>0</v>
      </c>
      <c r="NU63" s="220">
        <f t="shared" si="1288"/>
        <v>0</v>
      </c>
      <c r="NV63" s="220">
        <f t="shared" si="1288"/>
        <v>0</v>
      </c>
      <c r="NW63" s="220">
        <f t="shared" si="1288"/>
        <v>0</v>
      </c>
      <c r="NX63" s="220">
        <f t="shared" si="1288"/>
        <v>0</v>
      </c>
      <c r="NY63" s="220">
        <f t="shared" si="1288"/>
        <v>0</v>
      </c>
      <c r="NZ63" s="220">
        <f t="shared" si="1288"/>
        <v>0</v>
      </c>
      <c r="OA63" s="220">
        <v>0</v>
      </c>
      <c r="OB63" s="220">
        <f t="shared" ref="OB63" si="1289">SUM(OB64,OB71)</f>
        <v>0</v>
      </c>
      <c r="OC63" s="220"/>
      <c r="OD63" s="220">
        <f t="shared" ref="OD63" si="1290">SUM(OD64,OD71)</f>
        <v>0</v>
      </c>
      <c r="OE63" s="220">
        <v>0</v>
      </c>
      <c r="OF63" s="220">
        <f t="shared" ref="OF63" si="1291">SUM(OF64,OF71)</f>
        <v>0</v>
      </c>
      <c r="OG63" s="220"/>
      <c r="OH63" s="220">
        <f t="shared" ref="OH63" si="1292">SUM(OH64,OH71)</f>
        <v>0</v>
      </c>
      <c r="OI63" s="220">
        <v>0</v>
      </c>
      <c r="OJ63" s="220">
        <f t="shared" ref="OJ63" si="1293">SUM(OJ64,OJ71)</f>
        <v>0</v>
      </c>
      <c r="OK63" s="220"/>
      <c r="OL63" s="220">
        <f t="shared" ref="OL63" si="1294">SUM(OL64,OL71)</f>
        <v>0</v>
      </c>
      <c r="OM63" s="220">
        <v>0</v>
      </c>
      <c r="ON63" s="220">
        <f t="shared" ref="ON63" si="1295">SUM(ON64,ON71)</f>
        <v>0</v>
      </c>
      <c r="OO63" s="220"/>
      <c r="OP63" s="220">
        <f t="shared" ref="OP63" si="1296">SUM(OP64,OP71)</f>
        <v>0</v>
      </c>
      <c r="OQ63" s="220">
        <v>0</v>
      </c>
      <c r="OR63" s="220">
        <f t="shared" ref="OR63" si="1297">SUM(OR64,OR71)</f>
        <v>0</v>
      </c>
      <c r="OS63" s="220"/>
      <c r="OT63" s="220">
        <f t="shared" ref="OT63" si="1298">SUM(OT64,OT71)</f>
        <v>0</v>
      </c>
      <c r="OU63" s="220">
        <v>0</v>
      </c>
      <c r="OV63" s="220">
        <f t="shared" ref="OV63" si="1299">SUM(OV64,OV71)</f>
        <v>0</v>
      </c>
      <c r="OW63" s="220"/>
      <c r="OX63" s="220">
        <f t="shared" ref="OX63" si="1300">SUM(OX64,OX71)</f>
        <v>0</v>
      </c>
      <c r="OY63" s="220">
        <v>0</v>
      </c>
      <c r="OZ63" s="220">
        <f t="shared" ref="OZ63" si="1301">SUM(OZ64,OZ71)</f>
        <v>0</v>
      </c>
      <c r="PA63" s="220"/>
      <c r="PB63" s="220">
        <f t="shared" ref="PB63" si="1302">SUM(PB64,PB71)</f>
        <v>0</v>
      </c>
      <c r="PC63" s="220">
        <v>0</v>
      </c>
      <c r="PD63" s="220">
        <f t="shared" ref="PD63" si="1303">SUM(PD64,PD71)</f>
        <v>0</v>
      </c>
      <c r="PE63" s="220"/>
      <c r="PF63" s="220">
        <f t="shared" ref="PF63" si="1304">SUM(PF64,PF71)</f>
        <v>0</v>
      </c>
      <c r="PG63" s="220">
        <v>0</v>
      </c>
      <c r="PH63" s="220">
        <f t="shared" ref="PH63" si="1305">SUM(PH64,PH71)</f>
        <v>0</v>
      </c>
      <c r="PI63" s="220"/>
      <c r="PJ63" s="220">
        <f t="shared" ref="PJ63" si="1306">SUM(PJ64,PJ71)</f>
        <v>0</v>
      </c>
      <c r="PK63" s="220">
        <v>0</v>
      </c>
      <c r="PL63" s="220">
        <f t="shared" ref="PL63" si="1307">SUM(PL64,PL71)</f>
        <v>0</v>
      </c>
      <c r="PM63" s="220"/>
      <c r="PN63" s="220">
        <f t="shared" ref="PN63" si="1308">SUM(PN64,PN71)</f>
        <v>0</v>
      </c>
      <c r="PO63" s="220">
        <f t="shared" si="1288"/>
        <v>0</v>
      </c>
      <c r="PP63" s="220">
        <f t="shared" si="1288"/>
        <v>0</v>
      </c>
      <c r="PQ63" s="220"/>
      <c r="PR63" s="220">
        <f t="shared" si="1288"/>
        <v>0</v>
      </c>
      <c r="PS63" s="220">
        <f t="shared" si="1288"/>
        <v>0</v>
      </c>
      <c r="PT63" s="220">
        <f t="shared" si="1288"/>
        <v>0</v>
      </c>
      <c r="PU63" s="220"/>
      <c r="PV63" s="220">
        <f t="shared" si="1288"/>
        <v>0</v>
      </c>
      <c r="PW63" s="220">
        <f t="shared" si="1288"/>
        <v>0</v>
      </c>
      <c r="PX63" s="220">
        <f t="shared" si="1288"/>
        <v>0</v>
      </c>
      <c r="PY63" s="220"/>
      <c r="PZ63" s="220">
        <f t="shared" si="1288"/>
        <v>0</v>
      </c>
      <c r="QA63" s="220">
        <f t="shared" si="1288"/>
        <v>0</v>
      </c>
      <c r="QB63" s="220">
        <f t="shared" si="1288"/>
        <v>0</v>
      </c>
      <c r="QC63" s="220"/>
      <c r="QD63" s="220">
        <f t="shared" si="1288"/>
        <v>0</v>
      </c>
      <c r="QE63" s="220">
        <f t="shared" si="1288"/>
        <v>0</v>
      </c>
      <c r="QF63" s="220">
        <f t="shared" si="1288"/>
        <v>0</v>
      </c>
      <c r="QG63" s="220"/>
      <c r="QH63" s="220">
        <f t="shared" si="1288"/>
        <v>0</v>
      </c>
      <c r="QI63" s="220">
        <f t="shared" si="1288"/>
        <v>0</v>
      </c>
      <c r="QJ63" s="220">
        <f t="shared" si="1288"/>
        <v>0</v>
      </c>
      <c r="QK63" s="220"/>
      <c r="QL63" s="220">
        <f t="shared" si="1288"/>
        <v>0</v>
      </c>
      <c r="QM63" s="220">
        <f t="shared" si="1288"/>
        <v>0</v>
      </c>
      <c r="QN63" s="220">
        <f t="shared" si="1288"/>
        <v>0</v>
      </c>
      <c r="QO63" s="220"/>
      <c r="QP63" s="220">
        <f t="shared" si="1288"/>
        <v>0</v>
      </c>
      <c r="QQ63" s="220">
        <f t="shared" si="1288"/>
        <v>0</v>
      </c>
      <c r="QR63" s="220">
        <f t="shared" si="1288"/>
        <v>0</v>
      </c>
      <c r="QS63" s="220"/>
      <c r="QT63" s="220">
        <f t="shared" si="1288"/>
        <v>0</v>
      </c>
      <c r="QU63" s="220">
        <f t="shared" si="1288"/>
        <v>9464.4500000000007</v>
      </c>
      <c r="QV63" s="220">
        <f t="shared" si="1288"/>
        <v>0</v>
      </c>
      <c r="QW63" s="220"/>
      <c r="QX63" s="220">
        <f t="shared" si="1288"/>
        <v>0</v>
      </c>
      <c r="QY63" s="220">
        <f t="shared" si="1288"/>
        <v>0</v>
      </c>
      <c r="QZ63" s="220"/>
      <c r="RA63" s="220">
        <f t="shared" si="1288"/>
        <v>0</v>
      </c>
      <c r="RB63" s="220">
        <f t="shared" si="1288"/>
        <v>0</v>
      </c>
      <c r="RC63" s="220"/>
      <c r="RD63" s="220">
        <f t="shared" si="1288"/>
        <v>0</v>
      </c>
      <c r="RE63" s="220">
        <f t="shared" si="1288"/>
        <v>0</v>
      </c>
      <c r="RF63" s="220"/>
      <c r="RG63" s="220">
        <f t="shared" si="1288"/>
        <v>0</v>
      </c>
      <c r="RH63" s="220">
        <v>0</v>
      </c>
      <c r="RI63" s="220">
        <v>0</v>
      </c>
      <c r="RJ63" s="220">
        <v>0</v>
      </c>
      <c r="RK63" s="220">
        <v>0</v>
      </c>
      <c r="RL63" s="220">
        <v>0</v>
      </c>
      <c r="RM63" s="220">
        <v>0</v>
      </c>
      <c r="RN63" s="220">
        <v>0</v>
      </c>
      <c r="RO63" s="220">
        <v>0</v>
      </c>
      <c r="RP63" s="220">
        <v>0</v>
      </c>
      <c r="RQ63" s="220">
        <v>0</v>
      </c>
      <c r="RR63" s="220">
        <v>0</v>
      </c>
      <c r="RS63" s="220">
        <v>0</v>
      </c>
      <c r="RT63" s="220">
        <v>0</v>
      </c>
      <c r="RU63" s="220">
        <v>0</v>
      </c>
      <c r="RV63" s="220">
        <v>0</v>
      </c>
      <c r="RW63" s="220">
        <v>0</v>
      </c>
      <c r="RX63" s="220">
        <v>0</v>
      </c>
      <c r="RY63" s="220">
        <v>0</v>
      </c>
      <c r="RZ63" s="220">
        <v>0</v>
      </c>
      <c r="SA63" s="220">
        <v>0</v>
      </c>
      <c r="SB63" s="220">
        <f t="shared" si="1288"/>
        <v>0</v>
      </c>
      <c r="SC63" s="220">
        <f t="shared" si="1288"/>
        <v>0</v>
      </c>
      <c r="SD63" s="220">
        <f t="shared" si="1288"/>
        <v>0</v>
      </c>
      <c r="SE63" s="220">
        <f t="shared" si="1288"/>
        <v>0</v>
      </c>
      <c r="SF63" s="220">
        <f t="shared" si="1288"/>
        <v>0</v>
      </c>
      <c r="SG63" s="220">
        <f t="shared" si="1288"/>
        <v>0</v>
      </c>
      <c r="SH63" s="220">
        <f t="shared" si="1288"/>
        <v>0</v>
      </c>
      <c r="SI63" s="220">
        <f t="shared" ref="SI63:XB63" si="1309">SUM(SI64,SI71)</f>
        <v>0</v>
      </c>
      <c r="SJ63" s="220">
        <f t="shared" si="1309"/>
        <v>0</v>
      </c>
      <c r="SK63" s="220">
        <f t="shared" si="1309"/>
        <v>0</v>
      </c>
      <c r="SL63" s="220">
        <f t="shared" si="1309"/>
        <v>0</v>
      </c>
      <c r="SM63" s="220">
        <f t="shared" si="1309"/>
        <v>0</v>
      </c>
      <c r="SN63" s="220">
        <f t="shared" si="1309"/>
        <v>0</v>
      </c>
      <c r="SO63" s="220">
        <f t="shared" si="1309"/>
        <v>0</v>
      </c>
      <c r="SP63" s="220">
        <f t="shared" si="1309"/>
        <v>0</v>
      </c>
      <c r="SQ63" s="220">
        <f t="shared" si="1309"/>
        <v>0</v>
      </c>
      <c r="SR63" s="220">
        <f t="shared" si="1309"/>
        <v>0</v>
      </c>
      <c r="SS63" s="220">
        <f t="shared" si="1309"/>
        <v>0</v>
      </c>
      <c r="ST63" s="220">
        <f t="shared" si="1309"/>
        <v>0</v>
      </c>
      <c r="SU63" s="220">
        <f t="shared" si="1309"/>
        <v>0</v>
      </c>
      <c r="SV63" s="220">
        <f t="shared" si="1309"/>
        <v>0</v>
      </c>
      <c r="SW63" s="220">
        <f t="shared" si="1309"/>
        <v>0</v>
      </c>
      <c r="SX63" s="220">
        <v>4405.634</v>
      </c>
      <c r="SY63" s="220">
        <f t="shared" ref="SY63" si="1310">SUM(SY64,SY71)</f>
        <v>4100</v>
      </c>
      <c r="SZ63" s="220"/>
      <c r="TA63" s="220">
        <f t="shared" ref="TA63" si="1311">SUM(TA64,TA71)</f>
        <v>153568</v>
      </c>
      <c r="TB63" s="220">
        <v>3948.28</v>
      </c>
      <c r="TC63" s="220">
        <f t="shared" ref="TC63" si="1312">SUM(TC64,TC71)</f>
        <v>4400</v>
      </c>
      <c r="TD63" s="220"/>
      <c r="TE63" s="220">
        <f t="shared" ref="TE63" si="1313">SUM(TE64,TE71)</f>
        <v>162166</v>
      </c>
      <c r="TF63" s="220">
        <v>3948.28</v>
      </c>
      <c r="TG63" s="220">
        <f t="shared" ref="TG63" si="1314">SUM(TG64,TG71)</f>
        <v>5100</v>
      </c>
      <c r="TH63" s="220"/>
      <c r="TI63" s="220">
        <f t="shared" ref="TI63" si="1315">SUM(TI64,TI71)</f>
        <v>188910</v>
      </c>
      <c r="TJ63" s="220">
        <v>3287.2290000000003</v>
      </c>
      <c r="TK63" s="220">
        <f t="shared" ref="TK63" si="1316">SUM(TK64,TK71)</f>
        <v>5560</v>
      </c>
      <c r="TL63" s="220"/>
      <c r="TM63" s="220">
        <f t="shared" ref="TM63" si="1317">SUM(TM64,TM71)</f>
        <v>207002.8</v>
      </c>
      <c r="TN63" s="220">
        <v>3960.8280000000004</v>
      </c>
      <c r="TO63" s="220">
        <f t="shared" ref="TO63" si="1318">SUM(TO64,TO71)</f>
        <v>4800</v>
      </c>
      <c r="TP63" s="220"/>
      <c r="TQ63" s="220">
        <f t="shared" ref="TQ63" si="1319">SUM(TQ64,TQ71)</f>
        <v>178305</v>
      </c>
      <c r="TR63" s="220">
        <v>3275.5299999999997</v>
      </c>
      <c r="TS63" s="220">
        <f t="shared" ref="TS63" si="1320">SUM(TS64,TS71)</f>
        <v>5000</v>
      </c>
      <c r="TT63" s="220"/>
      <c r="TU63" s="220">
        <f t="shared" ref="TU63" si="1321">SUM(TU64,TU71)</f>
        <v>187715.5</v>
      </c>
      <c r="TV63" s="220">
        <v>2215.5390000000002</v>
      </c>
      <c r="TW63" s="220">
        <f t="shared" ref="TW63" si="1322">SUM(TW64,TW71)</f>
        <v>5010</v>
      </c>
      <c r="TX63" s="220"/>
      <c r="TY63" s="220">
        <f t="shared" ref="TY63" si="1323">SUM(TY64,TY71)</f>
        <v>177831.7</v>
      </c>
      <c r="TZ63" s="220">
        <v>2045.0609999999999</v>
      </c>
      <c r="UA63" s="220">
        <f t="shared" ref="UA63" si="1324">SUM(UA64,UA71)</f>
        <v>5300</v>
      </c>
      <c r="UB63" s="220"/>
      <c r="UC63" s="220">
        <f t="shared" ref="UC63" si="1325">SUM(UC64,UC71)</f>
        <v>176160</v>
      </c>
      <c r="UD63" s="220">
        <v>1755.2719999999999</v>
      </c>
      <c r="UE63" s="220">
        <f t="shared" ref="UE63" si="1326">SUM(UE64,UE71)</f>
        <v>5000</v>
      </c>
      <c r="UF63" s="220"/>
      <c r="UG63" s="220">
        <f t="shared" ref="UG63" si="1327">SUM(UG64,UG71)</f>
        <v>165408</v>
      </c>
      <c r="UH63" s="220">
        <v>1674.0070000000001</v>
      </c>
      <c r="UI63" s="220">
        <f t="shared" ref="UI63" si="1328">SUM(UI64,UI71)</f>
        <v>4900</v>
      </c>
      <c r="UJ63" s="220"/>
      <c r="UK63" s="220">
        <f t="shared" ref="UK63" si="1329">SUM(UK64,UK71)</f>
        <v>160123</v>
      </c>
      <c r="UL63" s="220">
        <f t="shared" si="1309"/>
        <v>778.80400000000009</v>
      </c>
      <c r="UM63" s="220">
        <f t="shared" si="1309"/>
        <v>4800</v>
      </c>
      <c r="UN63" s="220"/>
      <c r="UO63" s="220">
        <f t="shared" si="1309"/>
        <v>156774</v>
      </c>
      <c r="UP63" s="220">
        <f t="shared" si="1309"/>
        <v>875.35699999999997</v>
      </c>
      <c r="UQ63" s="220">
        <f t="shared" si="1309"/>
        <v>4750</v>
      </c>
      <c r="UR63" s="220"/>
      <c r="US63" s="220">
        <f t="shared" si="1309"/>
        <v>155331</v>
      </c>
      <c r="UT63" s="220">
        <f t="shared" si="1309"/>
        <v>1162.146</v>
      </c>
      <c r="UU63" s="220">
        <f t="shared" si="1309"/>
        <v>5350</v>
      </c>
      <c r="UV63" s="220"/>
      <c r="UW63" s="220">
        <f t="shared" si="1309"/>
        <v>177570.5</v>
      </c>
      <c r="UX63" s="220">
        <f t="shared" si="1309"/>
        <v>1027.7629999999999</v>
      </c>
      <c r="UY63" s="220">
        <f t="shared" si="1309"/>
        <v>5250</v>
      </c>
      <c r="UZ63" s="220"/>
      <c r="VA63" s="220">
        <f t="shared" si="1309"/>
        <v>174352.5</v>
      </c>
      <c r="VB63" s="220">
        <f t="shared" si="1309"/>
        <v>969.83500000000004</v>
      </c>
      <c r="VC63" s="220">
        <f t="shared" si="1309"/>
        <v>4340</v>
      </c>
      <c r="VD63" s="220"/>
      <c r="VE63" s="220">
        <f t="shared" si="1309"/>
        <v>143402.6</v>
      </c>
      <c r="VF63" s="220">
        <f t="shared" si="1309"/>
        <v>1379.26</v>
      </c>
      <c r="VG63" s="220">
        <f t="shared" si="1309"/>
        <v>4340</v>
      </c>
      <c r="VH63" s="220"/>
      <c r="VI63" s="220">
        <f t="shared" si="1309"/>
        <v>143402.6</v>
      </c>
      <c r="VJ63" s="220">
        <f t="shared" si="1309"/>
        <v>741.63299999999992</v>
      </c>
      <c r="VK63" s="220">
        <f t="shared" si="1309"/>
        <v>2400</v>
      </c>
      <c r="VL63" s="220"/>
      <c r="VM63" s="220">
        <f t="shared" si="1309"/>
        <v>79959</v>
      </c>
      <c r="VN63" s="220">
        <f t="shared" si="1309"/>
        <v>640.62900000000002</v>
      </c>
      <c r="VO63" s="220">
        <f t="shared" si="1309"/>
        <v>2100</v>
      </c>
      <c r="VP63" s="220"/>
      <c r="VQ63" s="220">
        <f t="shared" si="1309"/>
        <v>66096.5</v>
      </c>
      <c r="VR63" s="220">
        <f t="shared" si="1309"/>
        <v>1147.6219999999998</v>
      </c>
      <c r="VS63" s="220">
        <f t="shared" si="1309"/>
        <v>1550</v>
      </c>
      <c r="VT63" s="220"/>
      <c r="VU63" s="220">
        <f t="shared" si="1309"/>
        <v>51490.3</v>
      </c>
      <c r="VV63" s="220">
        <f t="shared" si="1309"/>
        <v>1730</v>
      </c>
      <c r="VW63" s="220"/>
      <c r="VX63" s="220">
        <f t="shared" si="1309"/>
        <v>69227.5</v>
      </c>
      <c r="VY63" s="220">
        <f t="shared" si="1309"/>
        <v>1690</v>
      </c>
      <c r="VZ63" s="220"/>
      <c r="WA63" s="220">
        <f t="shared" si="1309"/>
        <v>56403.617748836208</v>
      </c>
      <c r="WB63" s="220">
        <f t="shared" si="1309"/>
        <v>1025</v>
      </c>
      <c r="WC63" s="220"/>
      <c r="WD63" s="220">
        <f t="shared" si="1309"/>
        <v>33823.75</v>
      </c>
      <c r="WE63" s="220">
        <v>3993.5339999999997</v>
      </c>
      <c r="WF63" s="220">
        <v>146882.78</v>
      </c>
      <c r="WG63" s="220">
        <v>4897.0460000000003</v>
      </c>
      <c r="WH63" s="220">
        <v>180657.22</v>
      </c>
      <c r="WI63" s="220">
        <v>5679.1139999999996</v>
      </c>
      <c r="WJ63" s="220">
        <v>210812.56</v>
      </c>
      <c r="WK63" s="220">
        <v>4924.1109999999999</v>
      </c>
      <c r="WL63" s="220">
        <v>182483.7</v>
      </c>
      <c r="WM63" s="220">
        <v>4744.6620000000003</v>
      </c>
      <c r="WN63" s="220">
        <v>177862.24</v>
      </c>
      <c r="WO63" s="220">
        <v>4948.4800000000005</v>
      </c>
      <c r="WP63" s="220">
        <v>184899.66</v>
      </c>
      <c r="WQ63" s="220">
        <v>4957.9250000000002</v>
      </c>
      <c r="WR63" s="220">
        <v>171358.07</v>
      </c>
      <c r="WS63" s="220">
        <v>5077.0770000000002</v>
      </c>
      <c r="WT63" s="220">
        <v>163955.88</v>
      </c>
      <c r="WU63" s="220">
        <v>4338.817</v>
      </c>
      <c r="WV63" s="220">
        <v>145994.34</v>
      </c>
      <c r="WW63" s="220">
        <v>4597.2460000000001</v>
      </c>
      <c r="WX63" s="220">
        <v>152109.23000000001</v>
      </c>
      <c r="WY63" s="220">
        <f t="shared" si="1309"/>
        <v>4405.634</v>
      </c>
      <c r="WZ63" s="220">
        <f t="shared" si="1309"/>
        <v>140905.57</v>
      </c>
      <c r="XA63" s="220">
        <f t="shared" si="1309"/>
        <v>4680.0949999999993</v>
      </c>
      <c r="XB63" s="220">
        <f t="shared" si="1309"/>
        <v>149404.75</v>
      </c>
      <c r="XC63" s="220">
        <f t="shared" ref="XC63:ABV63" si="1330">SUM(XC64,XC71)</f>
        <v>3948.28</v>
      </c>
      <c r="XD63" s="220">
        <f t="shared" si="1330"/>
        <v>131263.63999999998</v>
      </c>
      <c r="XE63" s="220">
        <f t="shared" si="1330"/>
        <v>3287.2290000000003</v>
      </c>
      <c r="XF63" s="220">
        <f t="shared" si="1330"/>
        <v>109970.37</v>
      </c>
      <c r="XG63" s="220">
        <f t="shared" si="1330"/>
        <v>3960.8280000000004</v>
      </c>
      <c r="XH63" s="220">
        <f t="shared" si="1330"/>
        <v>132498.97</v>
      </c>
      <c r="XI63" s="220">
        <f t="shared" si="1330"/>
        <v>3275.5299999999997</v>
      </c>
      <c r="XJ63" s="220">
        <f t="shared" si="1330"/>
        <v>113225.70000000001</v>
      </c>
      <c r="XK63" s="220">
        <f t="shared" si="1330"/>
        <v>2215.5390000000002</v>
      </c>
      <c r="XL63" s="220">
        <f t="shared" si="1330"/>
        <v>75478.58</v>
      </c>
      <c r="XM63" s="220">
        <f t="shared" si="1330"/>
        <v>2045.0609999999999</v>
      </c>
      <c r="XN63" s="220">
        <f t="shared" si="1330"/>
        <v>69057.83</v>
      </c>
      <c r="XO63" s="220">
        <f t="shared" si="1330"/>
        <v>1755.2719999999999</v>
      </c>
      <c r="XP63" s="220">
        <f t="shared" si="1330"/>
        <v>57980.25</v>
      </c>
      <c r="XQ63" s="220">
        <f t="shared" si="1330"/>
        <v>1674.0070000000001</v>
      </c>
      <c r="XR63" s="220">
        <f t="shared" si="1330"/>
        <v>55952.479999999996</v>
      </c>
      <c r="XS63" s="220">
        <f t="shared" si="1330"/>
        <v>778.80400000000009</v>
      </c>
      <c r="XT63" s="220">
        <f t="shared" si="1330"/>
        <v>27232.65</v>
      </c>
      <c r="XU63" s="220">
        <v>16400.548999999999</v>
      </c>
      <c r="XV63" s="220">
        <f t="shared" ref="XV63" si="1331">SUM(XV64,XV71)</f>
        <v>16500</v>
      </c>
      <c r="XW63" s="220"/>
      <c r="XX63" s="220">
        <f t="shared" ref="XX63" si="1332">SUM(XX64,XX71)</f>
        <v>607460</v>
      </c>
      <c r="XY63" s="220">
        <v>15004.801000000001</v>
      </c>
      <c r="XZ63" s="220">
        <f t="shared" ref="XZ63" si="1333">SUM(XZ64,XZ71)</f>
        <v>14000</v>
      </c>
      <c r="YA63" s="220"/>
      <c r="YB63" s="220">
        <f t="shared" ref="YB63" si="1334">SUM(YB64,YB71)</f>
        <v>519714.99999999994</v>
      </c>
      <c r="YC63" s="220">
        <v>15004.801000000001</v>
      </c>
      <c r="YD63" s="220">
        <f t="shared" ref="YD63" si="1335">SUM(YD64,YD71)</f>
        <v>16500</v>
      </c>
      <c r="YE63" s="220"/>
      <c r="YF63" s="220">
        <f t="shared" ref="YF63" si="1336">SUM(YF64,YF71)</f>
        <v>590680</v>
      </c>
      <c r="YG63" s="220">
        <v>9722.25</v>
      </c>
      <c r="YH63" s="220">
        <f t="shared" ref="YH63" si="1337">SUM(YH64,YH71)</f>
        <v>16500</v>
      </c>
      <c r="YI63" s="220"/>
      <c r="YJ63" s="220">
        <f t="shared" ref="YJ63" si="1338">SUM(YJ64,YJ71)</f>
        <v>590680</v>
      </c>
      <c r="YK63" s="220">
        <v>11586.361000000001</v>
      </c>
      <c r="YL63" s="220">
        <f t="shared" ref="YL63" si="1339">SUM(YL64,YL71)</f>
        <v>16500</v>
      </c>
      <c r="YM63" s="220"/>
      <c r="YN63" s="220">
        <f t="shared" ref="YN63" si="1340">SUM(YN64,YN71)</f>
        <v>599050</v>
      </c>
      <c r="YO63" s="220">
        <v>12341.632999999998</v>
      </c>
      <c r="YP63" s="220">
        <f t="shared" ref="YP63" si="1341">SUM(YP64,YP71)</f>
        <v>15500</v>
      </c>
      <c r="YQ63" s="220"/>
      <c r="YR63" s="220">
        <f t="shared" ref="YR63" si="1342">SUM(YR64,YR71)</f>
        <v>565420</v>
      </c>
      <c r="YS63" s="220">
        <v>10115.771999999999</v>
      </c>
      <c r="YT63" s="220">
        <f t="shared" ref="YT63" si="1343">SUM(YT64,YT71)</f>
        <v>14000</v>
      </c>
      <c r="YU63" s="220"/>
      <c r="YV63" s="220">
        <f t="shared" ref="YV63" si="1344">SUM(YV64,YV71)</f>
        <v>510282</v>
      </c>
      <c r="YW63" s="220">
        <v>7717.4459999999999</v>
      </c>
      <c r="YX63" s="220">
        <f t="shared" ref="YX63" si="1345">SUM(YX64,YX71)</f>
        <v>16500</v>
      </c>
      <c r="YY63" s="220"/>
      <c r="YZ63" s="220">
        <f t="shared" ref="YZ63" si="1346">SUM(YZ64,YZ71)</f>
        <v>598080</v>
      </c>
      <c r="ZA63" s="220">
        <v>12046.146000000001</v>
      </c>
      <c r="ZB63" s="220">
        <f t="shared" ref="ZB63" si="1347">SUM(ZB64,ZB71)</f>
        <v>16000</v>
      </c>
      <c r="ZC63" s="220"/>
      <c r="ZD63" s="220">
        <f t="shared" ref="ZD63" si="1348">SUM(ZD64,ZD71)</f>
        <v>567695</v>
      </c>
      <c r="ZE63" s="220">
        <v>19767.612000000001</v>
      </c>
      <c r="ZF63" s="220">
        <f t="shared" ref="ZF63" si="1349">SUM(ZF64,ZF71)</f>
        <v>16000</v>
      </c>
      <c r="ZG63" s="220"/>
      <c r="ZH63" s="220">
        <f t="shared" ref="ZH63" si="1350">SUM(ZH64,ZH71)</f>
        <v>551380</v>
      </c>
      <c r="ZI63" s="220">
        <f t="shared" si="1330"/>
        <v>20937.099999999999</v>
      </c>
      <c r="ZJ63" s="220">
        <f t="shared" si="1330"/>
        <v>16500</v>
      </c>
      <c r="ZK63" s="220"/>
      <c r="ZL63" s="220">
        <f t="shared" si="1330"/>
        <v>569830</v>
      </c>
      <c r="ZM63" s="220">
        <f t="shared" si="1330"/>
        <v>14851.915999999999</v>
      </c>
      <c r="ZN63" s="220">
        <f t="shared" si="1330"/>
        <v>19500</v>
      </c>
      <c r="ZO63" s="220"/>
      <c r="ZP63" s="220">
        <f t="shared" si="1330"/>
        <v>673260</v>
      </c>
      <c r="ZQ63" s="220">
        <f t="shared" si="1330"/>
        <v>11480.163</v>
      </c>
      <c r="ZR63" s="220">
        <f t="shared" si="1330"/>
        <v>16500</v>
      </c>
      <c r="ZS63" s="220"/>
      <c r="ZT63" s="220">
        <f t="shared" si="1330"/>
        <v>581205</v>
      </c>
      <c r="ZU63" s="220">
        <f t="shared" si="1330"/>
        <v>10581.505999999999</v>
      </c>
      <c r="ZV63" s="220">
        <f t="shared" si="1330"/>
        <v>14500</v>
      </c>
      <c r="ZW63" s="220"/>
      <c r="ZX63" s="220">
        <f t="shared" si="1330"/>
        <v>564095</v>
      </c>
      <c r="ZY63" s="220">
        <f t="shared" si="1330"/>
        <v>7800.1939999999995</v>
      </c>
      <c r="ZZ63" s="220">
        <f t="shared" si="1330"/>
        <v>11400</v>
      </c>
      <c r="AAA63" s="220"/>
      <c r="AAB63" s="220">
        <f t="shared" si="1330"/>
        <v>436906</v>
      </c>
      <c r="AAC63" s="220">
        <f t="shared" si="1330"/>
        <v>3871.663</v>
      </c>
      <c r="AAD63" s="220">
        <f t="shared" si="1330"/>
        <v>12200</v>
      </c>
      <c r="AAE63" s="220"/>
      <c r="AAF63" s="220">
        <f t="shared" si="1330"/>
        <v>468473</v>
      </c>
      <c r="AAG63" s="220">
        <f t="shared" si="1330"/>
        <v>4803.9009999999998</v>
      </c>
      <c r="AAH63" s="220">
        <f t="shared" si="1330"/>
        <v>10000</v>
      </c>
      <c r="AAI63" s="220"/>
      <c r="AAJ63" s="220">
        <f t="shared" si="1330"/>
        <v>376865</v>
      </c>
      <c r="AAK63" s="220">
        <f t="shared" si="1330"/>
        <v>3151.951</v>
      </c>
      <c r="AAL63" s="220">
        <f t="shared" si="1330"/>
        <v>12000</v>
      </c>
      <c r="AAM63" s="220"/>
      <c r="AAN63" s="220">
        <f t="shared" si="1330"/>
        <v>448230</v>
      </c>
      <c r="AAO63" s="220">
        <f t="shared" si="1330"/>
        <v>4127.3100000000004</v>
      </c>
      <c r="AAP63" s="220">
        <f t="shared" si="1330"/>
        <v>13000</v>
      </c>
      <c r="AAQ63" s="220"/>
      <c r="AAR63" s="220">
        <f t="shared" si="1330"/>
        <v>496700</v>
      </c>
      <c r="AAS63" s="220">
        <f t="shared" si="1330"/>
        <v>7900</v>
      </c>
      <c r="AAT63" s="220"/>
      <c r="AAU63" s="220">
        <f t="shared" si="1330"/>
        <v>354202</v>
      </c>
      <c r="AAV63" s="220">
        <f t="shared" si="1330"/>
        <v>11700</v>
      </c>
      <c r="AAW63" s="220"/>
      <c r="AAX63" s="220">
        <f t="shared" si="1330"/>
        <v>404907.22373244376</v>
      </c>
      <c r="AAY63" s="220">
        <f t="shared" si="1330"/>
        <v>25000</v>
      </c>
      <c r="AAZ63" s="220"/>
      <c r="ABA63" s="220">
        <f t="shared" si="1330"/>
        <v>878849.87928000325</v>
      </c>
      <c r="ABB63" s="220">
        <v>16131.469000000001</v>
      </c>
      <c r="ABC63" s="220">
        <v>583665.3600000001</v>
      </c>
      <c r="ABD63" s="220">
        <v>15500.254999999999</v>
      </c>
      <c r="ABE63" s="220">
        <v>558110.76</v>
      </c>
      <c r="ABF63" s="220">
        <v>17282.008000000002</v>
      </c>
      <c r="ABG63" s="220">
        <v>621616.26</v>
      </c>
      <c r="ABH63" s="220">
        <v>17152.001</v>
      </c>
      <c r="ABI63" s="220">
        <v>615161.85</v>
      </c>
      <c r="ABJ63" s="220">
        <v>17495.796999999999</v>
      </c>
      <c r="ABK63" s="220">
        <v>634946.15999999992</v>
      </c>
      <c r="ABL63" s="220">
        <v>16612.434000000001</v>
      </c>
      <c r="ABM63" s="220">
        <v>601331.38</v>
      </c>
      <c r="ABN63" s="220">
        <v>16539.732</v>
      </c>
      <c r="ABO63" s="220">
        <v>600075.48</v>
      </c>
      <c r="ABP63" s="220">
        <v>17571.690999999999</v>
      </c>
      <c r="ABQ63" s="220">
        <v>624624.68999999994</v>
      </c>
      <c r="ABR63" s="220">
        <v>15797.749</v>
      </c>
      <c r="ABS63" s="220">
        <v>563040.51</v>
      </c>
      <c r="ABT63" s="220">
        <v>15758.617999999999</v>
      </c>
      <c r="ABU63" s="220">
        <v>548043.48</v>
      </c>
      <c r="ABV63" s="220">
        <f t="shared" si="1330"/>
        <v>16400.548999999999</v>
      </c>
      <c r="ABW63" s="220">
        <f t="shared" ref="ABW63:AFV63" si="1351">SUM(ABW64,ABW71)</f>
        <v>571610.16999999993</v>
      </c>
      <c r="ABX63" s="220">
        <f t="shared" si="1351"/>
        <v>18547.955000000002</v>
      </c>
      <c r="ABY63" s="220">
        <f t="shared" si="1351"/>
        <v>648357.76</v>
      </c>
      <c r="ABZ63" s="220">
        <f t="shared" si="1351"/>
        <v>15004.801000000001</v>
      </c>
      <c r="ACA63" s="220">
        <f t="shared" si="1351"/>
        <v>557591.54999999993</v>
      </c>
      <c r="ACB63" s="220">
        <f t="shared" si="1351"/>
        <v>9722.25</v>
      </c>
      <c r="ACC63" s="220">
        <f t="shared" si="1351"/>
        <v>371624.56</v>
      </c>
      <c r="ACD63" s="220">
        <f t="shared" si="1351"/>
        <v>11586.361000000001</v>
      </c>
      <c r="ACE63" s="220">
        <f t="shared" si="1351"/>
        <v>445286.32</v>
      </c>
      <c r="ACF63" s="220">
        <f t="shared" si="1351"/>
        <v>12341.632999999998</v>
      </c>
      <c r="ACG63" s="220">
        <f t="shared" si="1351"/>
        <v>463036.89</v>
      </c>
      <c r="ACH63" s="220">
        <f t="shared" si="1351"/>
        <v>10115.771999999999</v>
      </c>
      <c r="ACI63" s="220">
        <f t="shared" si="1351"/>
        <v>385916.86</v>
      </c>
      <c r="ACJ63" s="220">
        <f t="shared" si="1351"/>
        <v>7717.4459999999999</v>
      </c>
      <c r="ACK63" s="220">
        <f t="shared" si="1351"/>
        <v>298411.43</v>
      </c>
      <c r="ACL63" s="220">
        <f t="shared" si="1351"/>
        <v>12046.146000000001</v>
      </c>
      <c r="ACM63" s="220">
        <f t="shared" si="1351"/>
        <v>444085.9</v>
      </c>
      <c r="ACN63" s="220">
        <f t="shared" si="1351"/>
        <v>19767.612000000001</v>
      </c>
      <c r="ACO63" s="220">
        <f t="shared" si="1351"/>
        <v>712127.97</v>
      </c>
      <c r="ACP63" s="220">
        <f t="shared" si="1351"/>
        <v>20937.099999999999</v>
      </c>
      <c r="ACQ63" s="220">
        <f t="shared" si="1351"/>
        <v>738099.96</v>
      </c>
      <c r="ACR63" s="220">
        <v>5198.924</v>
      </c>
      <c r="ACS63" s="220">
        <f t="shared" ref="ACS63" si="1352">SUM(ACS64,ACS71)</f>
        <v>9700</v>
      </c>
      <c r="ACT63" s="220"/>
      <c r="ACU63" s="220">
        <f t="shared" ref="ACU63" si="1353">SUM(ACU64,ACU71)</f>
        <v>387078</v>
      </c>
      <c r="ACV63" s="220">
        <v>1469.2339999999999</v>
      </c>
      <c r="ACW63" s="220">
        <f t="shared" ref="ACW63" si="1354">SUM(ACW64,ACW71)</f>
        <v>14500</v>
      </c>
      <c r="ACX63" s="220"/>
      <c r="ACY63" s="220">
        <f t="shared" ref="ACY63" si="1355">SUM(ACY64,ACY71)</f>
        <v>563280</v>
      </c>
      <c r="ACZ63" s="220">
        <v>1469.2339999999999</v>
      </c>
      <c r="ADA63" s="220">
        <f t="shared" ref="ADA63" si="1356">SUM(ADA64,ADA71)</f>
        <v>11000</v>
      </c>
      <c r="ADB63" s="220"/>
      <c r="ADC63" s="220">
        <f t="shared" ref="ADC63" si="1357">SUM(ADC64,ADC71)</f>
        <v>427315.00000000006</v>
      </c>
      <c r="ADD63" s="220">
        <v>1551.9159999999999</v>
      </c>
      <c r="ADE63" s="220">
        <f t="shared" ref="ADE63:ADG63" si="1358">SUM(ADE64,ADE71)</f>
        <v>21000</v>
      </c>
      <c r="ADF63" s="220"/>
      <c r="ADG63" s="220">
        <f t="shared" si="1358"/>
        <v>816090</v>
      </c>
      <c r="ADH63" s="220">
        <v>13127.669</v>
      </c>
      <c r="ADI63" s="220">
        <f t="shared" ref="ADI63" si="1359">SUM(ADI64,ADI71)</f>
        <v>19200</v>
      </c>
      <c r="ADJ63" s="220"/>
      <c r="ADK63" s="220">
        <f t="shared" ref="ADK63" si="1360">SUM(ADK64,ADK71)</f>
        <v>746088</v>
      </c>
      <c r="ADL63" s="220">
        <v>12729.710999999999</v>
      </c>
      <c r="ADM63" s="220">
        <f t="shared" ref="ADM63" si="1361">SUM(ADM64,ADM71)</f>
        <v>20300</v>
      </c>
      <c r="ADN63" s="220"/>
      <c r="ADO63" s="220">
        <f t="shared" ref="ADO63" si="1362">SUM(ADO64,ADO71)</f>
        <v>788777</v>
      </c>
      <c r="ADP63" s="220">
        <v>12716.111000000001</v>
      </c>
      <c r="ADQ63" s="220">
        <f t="shared" ref="ADQ63" si="1363">SUM(ADQ64,ADQ71)</f>
        <v>15500</v>
      </c>
      <c r="ADR63" s="220"/>
      <c r="ADS63" s="220">
        <f t="shared" ref="ADS63" si="1364">SUM(ADS64,ADS71)</f>
        <v>602670</v>
      </c>
      <c r="ADT63" s="220">
        <v>15855.25</v>
      </c>
      <c r="ADU63" s="220">
        <f t="shared" ref="ADU63" si="1365">SUM(ADU64,ADU71)</f>
        <v>11500</v>
      </c>
      <c r="ADV63" s="220"/>
      <c r="ADW63" s="220">
        <f t="shared" ref="ADW63" si="1366">SUM(ADW64,ADW71)</f>
        <v>446565.00000000006</v>
      </c>
      <c r="ADX63" s="220">
        <v>16018.012999999999</v>
      </c>
      <c r="ADY63" s="220">
        <f t="shared" ref="ADY63" si="1367">SUM(ADY64,ADY71)</f>
        <v>14500</v>
      </c>
      <c r="ADZ63" s="220"/>
      <c r="AEA63" s="220">
        <f t="shared" ref="AEA63" si="1368">SUM(AEA64,AEA71)</f>
        <v>561180</v>
      </c>
      <c r="AEB63" s="220">
        <v>17891.794000000002</v>
      </c>
      <c r="AEC63" s="220">
        <f t="shared" ref="AEC63" si="1369">SUM(AEC64,AEC71)</f>
        <v>12500</v>
      </c>
      <c r="AED63" s="220"/>
      <c r="AEE63" s="220">
        <f t="shared" ref="AEE63" si="1370">SUM(AEE64,AEE71)</f>
        <v>479270</v>
      </c>
      <c r="AEF63" s="220">
        <f t="shared" si="1351"/>
        <v>19977.020999999997</v>
      </c>
      <c r="AEG63" s="220">
        <f t="shared" si="1351"/>
        <v>7000</v>
      </c>
      <c r="AEH63" s="220"/>
      <c r="AEI63" s="220">
        <f t="shared" si="1351"/>
        <v>268500</v>
      </c>
      <c r="AEJ63" s="220">
        <f t="shared" si="1351"/>
        <v>15972.255000000001</v>
      </c>
      <c r="AEK63" s="220">
        <f t="shared" si="1351"/>
        <v>3000</v>
      </c>
      <c r="AEL63" s="220"/>
      <c r="AEM63" s="220">
        <f t="shared" si="1351"/>
        <v>115460</v>
      </c>
      <c r="AEN63" s="220">
        <f t="shared" si="1351"/>
        <v>11671.404999999999</v>
      </c>
      <c r="AEO63" s="220">
        <f t="shared" si="1351"/>
        <v>2400</v>
      </c>
      <c r="AEP63" s="220"/>
      <c r="AEQ63" s="220">
        <f t="shared" si="1351"/>
        <v>92504</v>
      </c>
      <c r="AER63" s="220">
        <f t="shared" si="1351"/>
        <v>14007.740000000002</v>
      </c>
      <c r="AES63" s="220">
        <f t="shared" si="1351"/>
        <v>1000</v>
      </c>
      <c r="AET63" s="220"/>
      <c r="AEU63" s="220">
        <f t="shared" si="1351"/>
        <v>38940</v>
      </c>
      <c r="AEV63" s="220">
        <f t="shared" si="1351"/>
        <v>17881.875999999997</v>
      </c>
      <c r="AEW63" s="220">
        <f t="shared" si="1351"/>
        <v>700</v>
      </c>
      <c r="AEX63" s="220"/>
      <c r="AEY63" s="220">
        <f t="shared" si="1351"/>
        <v>21846.447992753423</v>
      </c>
      <c r="AEZ63" s="220">
        <f t="shared" si="1351"/>
        <v>30848.593000000001</v>
      </c>
      <c r="AFA63" s="220">
        <f t="shared" si="1351"/>
        <v>13000</v>
      </c>
      <c r="AFB63" s="220"/>
      <c r="AFC63" s="220">
        <f t="shared" si="1351"/>
        <v>505050.50505050505</v>
      </c>
      <c r="AFD63" s="220">
        <f t="shared" si="1351"/>
        <v>28901.884999999998</v>
      </c>
      <c r="AFE63" s="220">
        <f t="shared" si="1351"/>
        <v>16000</v>
      </c>
      <c r="AFF63" s="220"/>
      <c r="AFG63" s="220">
        <f t="shared" si="1351"/>
        <v>621600.62160062161</v>
      </c>
      <c r="AFH63" s="220">
        <f t="shared" si="1351"/>
        <v>30229.260000000002</v>
      </c>
      <c r="AFI63" s="220">
        <f t="shared" si="1351"/>
        <v>16000</v>
      </c>
      <c r="AFJ63" s="220"/>
      <c r="AFK63" s="220">
        <f t="shared" si="1351"/>
        <v>621600.62160062161</v>
      </c>
      <c r="AFL63" s="220">
        <f t="shared" si="1351"/>
        <v>28803.462</v>
      </c>
      <c r="AFM63" s="220">
        <f t="shared" si="1351"/>
        <v>10000</v>
      </c>
      <c r="AFN63" s="220"/>
      <c r="AFO63" s="220">
        <f t="shared" si="1351"/>
        <v>388500.38850038848</v>
      </c>
      <c r="AFP63" s="220">
        <f t="shared" si="1351"/>
        <v>16000</v>
      </c>
      <c r="AFQ63" s="220"/>
      <c r="AFR63" s="220">
        <f t="shared" si="1351"/>
        <v>560000</v>
      </c>
      <c r="AFS63" s="220">
        <f t="shared" si="1351"/>
        <v>7850</v>
      </c>
      <c r="AFT63" s="220"/>
      <c r="AFU63" s="220">
        <f t="shared" si="1351"/>
        <v>262140.62229284452</v>
      </c>
      <c r="AFV63" s="220">
        <f t="shared" si="1351"/>
        <v>15650</v>
      </c>
      <c r="AFW63" s="220"/>
      <c r="AFX63" s="220">
        <f t="shared" ref="AFX63:AKZ63" si="1371">SUM(AFX64,AFX71)</f>
        <v>522284.90984508867</v>
      </c>
      <c r="AFY63" s="220">
        <v>12482.855</v>
      </c>
      <c r="AFZ63" s="220">
        <v>485517.8</v>
      </c>
      <c r="AGA63" s="220">
        <v>16227.032000000001</v>
      </c>
      <c r="AGB63" s="220">
        <v>631399.5</v>
      </c>
      <c r="AGC63" s="220">
        <v>25581.406000000003</v>
      </c>
      <c r="AGD63" s="220">
        <v>995107</v>
      </c>
      <c r="AGE63" s="220">
        <v>18332.881999999998</v>
      </c>
      <c r="AGF63" s="220">
        <v>712926.7</v>
      </c>
      <c r="AGG63" s="220">
        <v>17935.535</v>
      </c>
      <c r="AGH63" s="220">
        <v>697419.1</v>
      </c>
      <c r="AGI63" s="220">
        <v>20340.393</v>
      </c>
      <c r="AGJ63" s="220">
        <v>790706.9</v>
      </c>
      <c r="AGK63" s="220">
        <v>15248.309000000001</v>
      </c>
      <c r="AGL63" s="220">
        <v>591966.6</v>
      </c>
      <c r="AGM63" s="220">
        <v>14677.09</v>
      </c>
      <c r="AGN63" s="220">
        <v>569217.48</v>
      </c>
      <c r="AGO63" s="220">
        <v>13806.743</v>
      </c>
      <c r="AGP63" s="220">
        <v>535215.52</v>
      </c>
      <c r="AGQ63" s="220">
        <v>7694.8869999999997</v>
      </c>
      <c r="AGR63" s="220">
        <v>297297</v>
      </c>
      <c r="AGS63" s="220">
        <f t="shared" si="1371"/>
        <v>5198.924</v>
      </c>
      <c r="AGT63" s="220">
        <f t="shared" si="1371"/>
        <v>198176.96</v>
      </c>
      <c r="AGU63" s="220">
        <f t="shared" si="1371"/>
        <v>3027.895</v>
      </c>
      <c r="AGV63" s="220">
        <f t="shared" si="1371"/>
        <v>117519.6</v>
      </c>
      <c r="AGW63" s="220">
        <f t="shared" si="1371"/>
        <v>1469.2339999999999</v>
      </c>
      <c r="AGX63" s="220">
        <f t="shared" si="1371"/>
        <v>56994.400000000001</v>
      </c>
      <c r="AGY63" s="220">
        <f t="shared" si="1371"/>
        <v>1551.9159999999999</v>
      </c>
      <c r="AGZ63" s="220">
        <f t="shared" si="1371"/>
        <v>59677.689999999995</v>
      </c>
      <c r="AHA63" s="220">
        <f t="shared" si="1371"/>
        <v>13127.669</v>
      </c>
      <c r="AHB63" s="220">
        <f t="shared" si="1371"/>
        <v>506937.25</v>
      </c>
      <c r="AHC63" s="220">
        <f t="shared" si="1371"/>
        <v>12729.710999999999</v>
      </c>
      <c r="AHD63" s="220">
        <f t="shared" si="1371"/>
        <v>495167</v>
      </c>
      <c r="AHE63" s="220">
        <f t="shared" si="1371"/>
        <v>12716.111000000001</v>
      </c>
      <c r="AHF63" s="220">
        <f t="shared" si="1371"/>
        <v>493913</v>
      </c>
      <c r="AHG63" s="220">
        <f t="shared" si="1371"/>
        <v>15855.25</v>
      </c>
      <c r="AHH63" s="220">
        <f t="shared" si="1371"/>
        <v>617296.64000000001</v>
      </c>
      <c r="AHI63" s="220">
        <f t="shared" si="1371"/>
        <v>16018.012999999999</v>
      </c>
      <c r="AHJ63" s="220">
        <f t="shared" si="1371"/>
        <v>596090.85000000009</v>
      </c>
      <c r="AHK63" s="220">
        <f t="shared" si="1371"/>
        <v>17891.794000000002</v>
      </c>
      <c r="AHL63" s="220">
        <f t="shared" si="1371"/>
        <v>598316.19999999995</v>
      </c>
      <c r="AHM63" s="220">
        <f t="shared" si="1371"/>
        <v>19977.020999999997</v>
      </c>
      <c r="AHN63" s="220">
        <f t="shared" si="1371"/>
        <v>656610.9</v>
      </c>
      <c r="AHO63" s="220">
        <f t="shared" si="12"/>
        <v>28739.475999999999</v>
      </c>
      <c r="AHP63" s="232">
        <f t="shared" si="13"/>
        <v>32700</v>
      </c>
      <c r="AHQ63" s="220">
        <f t="shared" si="14"/>
        <v>1246506</v>
      </c>
      <c r="AHR63" s="220">
        <f t="shared" si="15"/>
        <v>25471.913000000004</v>
      </c>
      <c r="AHS63" s="232">
        <f t="shared" si="16"/>
        <v>35600</v>
      </c>
      <c r="AHT63" s="220">
        <f t="shared" si="756"/>
        <v>1355861</v>
      </c>
      <c r="AHU63" s="220">
        <f t="shared" si="757"/>
        <v>25471.913000000004</v>
      </c>
      <c r="AHV63" s="232">
        <f t="shared" si="758"/>
        <v>38150</v>
      </c>
      <c r="AHW63" s="220">
        <f t="shared" si="759"/>
        <v>1430402.5</v>
      </c>
      <c r="AHX63" s="220">
        <v>18051.843000000001</v>
      </c>
      <c r="AHY63" s="232">
        <f t="shared" si="760"/>
        <v>45160</v>
      </c>
      <c r="AHZ63" s="220">
        <f t="shared" si="1234"/>
        <v>1700322.8</v>
      </c>
      <c r="AIA63" s="220">
        <f t="shared" si="1121"/>
        <v>37977.836000000003</v>
      </c>
      <c r="AIB63" s="232">
        <f t="shared" si="1122"/>
        <v>43800</v>
      </c>
      <c r="AIC63" s="220">
        <f t="shared" si="1123"/>
        <v>1660393</v>
      </c>
      <c r="AID63" s="220">
        <f t="shared" si="1124"/>
        <v>38281.457999999999</v>
      </c>
      <c r="AIE63" s="220">
        <f t="shared" si="1125"/>
        <v>43400</v>
      </c>
      <c r="AIF63" s="220">
        <f t="shared" si="1126"/>
        <v>1634320.5</v>
      </c>
      <c r="AIG63" s="220">
        <f t="shared" si="1127"/>
        <v>30015.89</v>
      </c>
      <c r="AIH63" s="220">
        <f t="shared" si="1128"/>
        <v>36910</v>
      </c>
      <c r="AII63" s="220">
        <f t="shared" si="1129"/>
        <v>1375815.7</v>
      </c>
      <c r="AIJ63" s="220">
        <f t="shared" si="1130"/>
        <v>30710.057000000001</v>
      </c>
      <c r="AIK63" s="220">
        <f t="shared" si="1131"/>
        <v>37000</v>
      </c>
      <c r="AIL63" s="220">
        <f t="shared" si="1132"/>
        <v>1353430</v>
      </c>
      <c r="AIM63" s="220">
        <f t="shared" si="1133"/>
        <v>37083.259999999995</v>
      </c>
      <c r="AIN63" s="220">
        <f t="shared" si="1134"/>
        <v>39500</v>
      </c>
      <c r="AIO63" s="220">
        <f t="shared" si="1135"/>
        <v>1430082</v>
      </c>
      <c r="AIP63" s="220">
        <f t="shared" si="1136"/>
        <v>45145.812000000005</v>
      </c>
      <c r="AIQ63" s="220">
        <f t="shared" si="1137"/>
        <v>34800</v>
      </c>
      <c r="AIR63" s="220">
        <f t="shared" ref="AIR63:AIR79" si="1372">AS63+FT63+KQ63+PN63+UK63+ZH63+AEE63</f>
        <v>1235223</v>
      </c>
      <c r="AIS63" s="220">
        <f t="shared" si="1371"/>
        <v>47884.743999999999</v>
      </c>
      <c r="AIT63" s="220">
        <f t="shared" si="1371"/>
        <v>30700</v>
      </c>
      <c r="AIU63" s="220">
        <f t="shared" si="1371"/>
        <v>1076332</v>
      </c>
      <c r="AIV63" s="220">
        <f t="shared" si="1371"/>
        <v>37404.012999999999</v>
      </c>
      <c r="AIW63" s="220">
        <f t="shared" si="1371"/>
        <v>30250</v>
      </c>
      <c r="AIX63" s="220">
        <f t="shared" si="1371"/>
        <v>1047681</v>
      </c>
      <c r="AIY63" s="220">
        <f t="shared" si="1371"/>
        <v>34276.718999999997</v>
      </c>
      <c r="AIZ63" s="220">
        <f t="shared" si="1371"/>
        <v>28450</v>
      </c>
      <c r="AJA63" s="220">
        <f t="shared" si="1371"/>
        <v>1000424.5</v>
      </c>
      <c r="AJB63" s="220">
        <f t="shared" si="1371"/>
        <v>36187.900999999998</v>
      </c>
      <c r="AJC63" s="220">
        <f t="shared" si="1371"/>
        <v>26950</v>
      </c>
      <c r="AJD63" s="220">
        <f t="shared" si="1371"/>
        <v>993925.5</v>
      </c>
      <c r="AJE63" s="220">
        <f t="shared" si="1371"/>
        <v>37185.264999999999</v>
      </c>
      <c r="AJF63" s="220">
        <f t="shared" si="1371"/>
        <v>22440</v>
      </c>
      <c r="AJG63" s="220">
        <f t="shared" si="1371"/>
        <v>818055.04799275333</v>
      </c>
      <c r="AJH63" s="220">
        <f t="shared" si="1371"/>
        <v>49381.494999999995</v>
      </c>
      <c r="AJI63" s="220">
        <f t="shared" si="1371"/>
        <v>39440</v>
      </c>
      <c r="AJJ63" s="220">
        <f t="shared" si="1371"/>
        <v>1472755.8746866987</v>
      </c>
      <c r="AJK63" s="220">
        <f t="shared" si="1371"/>
        <v>53832.548999999999</v>
      </c>
      <c r="AJL63" s="220">
        <f t="shared" si="1371"/>
        <v>34500</v>
      </c>
      <c r="AJM63" s="220">
        <f t="shared" si="1371"/>
        <v>1297492.3912368151</v>
      </c>
      <c r="AJN63" s="220">
        <f t="shared" si="1371"/>
        <v>61677.990999999995</v>
      </c>
      <c r="AJO63" s="220">
        <f t="shared" si="1371"/>
        <v>34100</v>
      </c>
      <c r="AJP63" s="220">
        <f t="shared" si="1371"/>
        <v>1279544.4086087625</v>
      </c>
      <c r="AJQ63" s="220">
        <f t="shared" si="1371"/>
        <v>60702.096999999994</v>
      </c>
      <c r="AJR63" s="220">
        <f t="shared" si="1371"/>
        <v>29050</v>
      </c>
      <c r="AJS63" s="220">
        <f t="shared" si="1371"/>
        <v>1098260.1363845468</v>
      </c>
      <c r="AJT63" s="220">
        <f t="shared" si="1371"/>
        <v>31630</v>
      </c>
      <c r="AJU63" s="220">
        <f t="shared" si="1371"/>
        <v>1198855.4305122113</v>
      </c>
      <c r="AJV63" s="220">
        <f t="shared" si="1371"/>
        <v>27240</v>
      </c>
      <c r="AJW63" s="220">
        <f t="shared" si="1371"/>
        <v>938877.39428633568</v>
      </c>
      <c r="AJX63" s="220">
        <f t="shared" si="1371"/>
        <v>48175</v>
      </c>
      <c r="AJY63" s="220">
        <f t="shared" si="1371"/>
        <v>1668336.6305133207</v>
      </c>
      <c r="AJZ63" s="220">
        <f t="shared" si="42"/>
        <v>35939.307000000001</v>
      </c>
      <c r="AKA63" s="220">
        <f t="shared" si="43"/>
        <v>1353046.75</v>
      </c>
      <c r="AKB63" s="220">
        <v>40148</v>
      </c>
      <c r="AKC63" s="220">
        <v>1513561.46</v>
      </c>
      <c r="AKD63" s="220">
        <v>52533.103000000003</v>
      </c>
      <c r="AKE63" s="220">
        <v>1986995.45</v>
      </c>
      <c r="AKF63" s="220">
        <f t="shared" si="761"/>
        <v>44150.59</v>
      </c>
      <c r="AKG63" s="220">
        <f t="shared" si="762"/>
        <v>1645540.2</v>
      </c>
      <c r="AKH63" s="198">
        <f t="shared" si="763"/>
        <v>43594.865999999995</v>
      </c>
      <c r="AKI63" s="198">
        <v>1634843.94</v>
      </c>
      <c r="AKJ63" s="198">
        <v>44900.226000000002</v>
      </c>
      <c r="AKK63" s="198">
        <v>1682023.3399999999</v>
      </c>
      <c r="AKL63" s="198">
        <f t="shared" si="1167"/>
        <v>40600.199999999997</v>
      </c>
      <c r="AKM63" s="198">
        <f t="shared" si="1168"/>
        <v>1495559.15</v>
      </c>
      <c r="AKN63" s="198">
        <f t="shared" si="1371"/>
        <v>42006.849000000002</v>
      </c>
      <c r="AKO63" s="198">
        <f t="shared" si="1371"/>
        <v>1518204.21</v>
      </c>
      <c r="AKP63" s="198">
        <f t="shared" ref="AKP63:AKP94" si="1373">SUM(DC63,ID63,NA63,RX63,WU63,ABR63,AGO63)</f>
        <v>37443.296000000002</v>
      </c>
      <c r="AKQ63" s="198">
        <f t="shared" ref="AKQ63:AKQ94" si="1374">SUM(DD63,IE63,NB63,RY63,WV63,ABS63,AGP63)</f>
        <v>1360411.92</v>
      </c>
      <c r="AKR63" s="198">
        <f t="shared" ref="AKR63:AKR81" si="1375">DE63+IF63+NC63+RZ63+WW63+ABT63+AGQ63</f>
        <v>30783.723999999998</v>
      </c>
      <c r="AKS63" s="198">
        <f t="shared" ref="AKS63:AKS81" si="1376">DF63+IG63+ND63+SA63+WX63+ABU63+AGR63</f>
        <v>1090388.57</v>
      </c>
      <c r="AKT63" s="198">
        <f t="shared" si="1371"/>
        <v>28739.475999999999</v>
      </c>
      <c r="AKU63" s="198">
        <f t="shared" si="1371"/>
        <v>1003241.49</v>
      </c>
      <c r="AKV63" s="198">
        <f t="shared" si="1371"/>
        <v>28611</v>
      </c>
      <c r="AKW63" s="198">
        <f t="shared" si="1371"/>
        <v>999175.7</v>
      </c>
      <c r="AKX63" s="198">
        <f t="shared" si="1371"/>
        <v>25471.913</v>
      </c>
      <c r="AKY63" s="198">
        <f t="shared" si="1371"/>
        <v>927180.1399999999</v>
      </c>
      <c r="AKZ63" s="198">
        <f t="shared" si="1371"/>
        <v>18051.843000000001</v>
      </c>
      <c r="ALA63" s="198">
        <f t="shared" ref="ALA63:ALR63" si="1377">SUM(ALA64,ALA71)</f>
        <v>666475.78</v>
      </c>
      <c r="ALB63" s="198">
        <f t="shared" si="1377"/>
        <v>37977.835999999996</v>
      </c>
      <c r="ALC63" s="198">
        <f t="shared" si="1377"/>
        <v>1418680.06</v>
      </c>
      <c r="ALD63" s="198">
        <f t="shared" si="1377"/>
        <v>38281.457999999999</v>
      </c>
      <c r="ALE63" s="198">
        <f t="shared" si="1377"/>
        <v>1426172.9100000001</v>
      </c>
      <c r="ALF63" s="198">
        <f t="shared" si="1377"/>
        <v>30015.89</v>
      </c>
      <c r="ALG63" s="198">
        <f t="shared" si="1377"/>
        <v>1133719.6099999999</v>
      </c>
      <c r="ALH63" s="198">
        <f t="shared" si="1377"/>
        <v>30710.057000000001</v>
      </c>
      <c r="ALI63" s="198">
        <f t="shared" si="1377"/>
        <v>1167442.3500000001</v>
      </c>
      <c r="ALJ63" s="198">
        <f t="shared" si="1377"/>
        <v>37083.259999999995</v>
      </c>
      <c r="ALK63" s="198">
        <f t="shared" si="1377"/>
        <v>1359417.2899999998</v>
      </c>
      <c r="ALL63" s="198">
        <f t="shared" si="1377"/>
        <v>1359417.2899999998</v>
      </c>
      <c r="ALM63" s="198">
        <f t="shared" si="1377"/>
        <v>45145.812000000005</v>
      </c>
      <c r="ALN63" s="198">
        <f t="shared" si="1377"/>
        <v>1575412.3699999999</v>
      </c>
      <c r="ALO63" s="198">
        <f t="shared" si="1377"/>
        <v>1575412.37</v>
      </c>
      <c r="ALP63" s="198">
        <f t="shared" si="1377"/>
        <v>47884.743999999999</v>
      </c>
      <c r="ALQ63" s="198">
        <f t="shared" si="1377"/>
        <v>1644781.44</v>
      </c>
      <c r="ALR63" s="198">
        <f t="shared" si="1377"/>
        <v>1644781.44</v>
      </c>
    </row>
    <row r="64" spans="1:1006" s="118" customFormat="1" ht="18" customHeight="1" outlineLevel="1" x14ac:dyDescent="0.25">
      <c r="A64" s="123"/>
      <c r="B64" s="123"/>
      <c r="C64" s="295" t="s">
        <v>17</v>
      </c>
      <c r="D64" s="184">
        <v>83000</v>
      </c>
      <c r="E64" s="235">
        <f>SUM(E66:E70)</f>
        <v>22850</v>
      </c>
      <c r="F64" s="235">
        <v>1365</v>
      </c>
      <c r="G64" s="235">
        <f t="shared" ref="G64" si="1378">SUM(G65:G70)</f>
        <v>400</v>
      </c>
      <c r="H64" s="235"/>
      <c r="I64" s="235">
        <f t="shared" ref="I64" si="1379">SUM(I65:I70)</f>
        <v>16400</v>
      </c>
      <c r="J64" s="235">
        <v>0</v>
      </c>
      <c r="K64" s="235">
        <f t="shared" ref="K64" si="1380">SUM(K65:K70)</f>
        <v>700</v>
      </c>
      <c r="L64" s="235"/>
      <c r="M64" s="235">
        <f t="shared" ref="M64" si="1381">SUM(M65:M70)</f>
        <v>28700</v>
      </c>
      <c r="N64" s="235">
        <v>0</v>
      </c>
      <c r="O64" s="235">
        <f t="shared" ref="O64" si="1382">SUM(O65:O70)</f>
        <v>1300</v>
      </c>
      <c r="P64" s="235"/>
      <c r="Q64" s="235">
        <f t="shared" ref="Q64" si="1383">SUM(Q65:Q70)</f>
        <v>52910.000000000007</v>
      </c>
      <c r="R64" s="235">
        <v>0</v>
      </c>
      <c r="S64" s="235">
        <f t="shared" ref="S64" si="1384">SUM(S65:S70)</f>
        <v>1100</v>
      </c>
      <c r="T64" s="235"/>
      <c r="U64" s="235">
        <f t="shared" ref="U64" si="1385">SUM(U65:U70)</f>
        <v>44550</v>
      </c>
      <c r="V64" s="235">
        <v>0</v>
      </c>
      <c r="W64" s="235">
        <f t="shared" ref="W64:Y64" si="1386">SUM(W65:W70)</f>
        <v>1100</v>
      </c>
      <c r="X64" s="235"/>
      <c r="Y64" s="235">
        <f t="shared" si="1386"/>
        <v>44550</v>
      </c>
      <c r="Z64" s="235">
        <v>0</v>
      </c>
      <c r="AA64" s="235">
        <f t="shared" ref="AA64" si="1387">SUM(AA65:AA70)</f>
        <v>600</v>
      </c>
      <c r="AB64" s="235"/>
      <c r="AC64" s="235">
        <f t="shared" ref="AC64" si="1388">SUM(AC65:AC70)</f>
        <v>20148</v>
      </c>
      <c r="AD64" s="235">
        <v>200</v>
      </c>
      <c r="AE64" s="235">
        <f t="shared" ref="AE64" si="1389">SUM(AE65:AE70)</f>
        <v>600</v>
      </c>
      <c r="AF64" s="235"/>
      <c r="AG64" s="235">
        <f t="shared" ref="AG64" si="1390">SUM(AG65:AG70)</f>
        <v>19998</v>
      </c>
      <c r="AH64" s="235">
        <v>0</v>
      </c>
      <c r="AI64" s="235">
        <f t="shared" ref="AI64" si="1391">SUM(AI65:AI70)</f>
        <v>1900</v>
      </c>
      <c r="AJ64" s="235"/>
      <c r="AK64" s="235">
        <f t="shared" ref="AK64" si="1392">SUM(AK65:AK70)</f>
        <v>66025</v>
      </c>
      <c r="AL64" s="235">
        <v>0</v>
      </c>
      <c r="AM64" s="235">
        <f t="shared" ref="AM64" si="1393">SUM(AM65:AM70)</f>
        <v>1900</v>
      </c>
      <c r="AN64" s="235"/>
      <c r="AO64" s="235">
        <f t="shared" ref="AO64" si="1394">SUM(AO65:AO70)</f>
        <v>60325</v>
      </c>
      <c r="AP64" s="235">
        <v>0</v>
      </c>
      <c r="AQ64" s="235">
        <f t="shared" ref="AQ64" si="1395">SUM(AQ65:AQ70)</f>
        <v>1400</v>
      </c>
      <c r="AR64" s="235"/>
      <c r="AS64" s="235">
        <f t="shared" ref="AS64" si="1396">SUM(AS65:AS70)</f>
        <v>44450</v>
      </c>
      <c r="AT64" s="235">
        <f>SUM(AT65:AT70)</f>
        <v>0</v>
      </c>
      <c r="AU64" s="235">
        <f t="shared" ref="AU64:DZ64" si="1397">SUM(AU65:AU70)</f>
        <v>1200</v>
      </c>
      <c r="AV64" s="235"/>
      <c r="AW64" s="235">
        <f t="shared" si="1397"/>
        <v>38100</v>
      </c>
      <c r="AX64" s="235">
        <f t="shared" si="1397"/>
        <v>0</v>
      </c>
      <c r="AY64" s="235">
        <f t="shared" si="1397"/>
        <v>1000</v>
      </c>
      <c r="AZ64" s="235"/>
      <c r="BA64" s="235">
        <f t="shared" si="1397"/>
        <v>31750</v>
      </c>
      <c r="BB64" s="235">
        <f t="shared" si="1397"/>
        <v>200</v>
      </c>
      <c r="BC64" s="235">
        <f t="shared" si="1397"/>
        <v>500</v>
      </c>
      <c r="BD64" s="235"/>
      <c r="BE64" s="235">
        <f t="shared" si="1397"/>
        <v>16355</v>
      </c>
      <c r="BF64" s="235">
        <f t="shared" si="1397"/>
        <v>300</v>
      </c>
      <c r="BG64" s="235">
        <f t="shared" si="1397"/>
        <v>2000</v>
      </c>
      <c r="BH64" s="235"/>
      <c r="BI64" s="235">
        <f t="shared" si="1397"/>
        <v>65420</v>
      </c>
      <c r="BJ64" s="235">
        <f t="shared" si="1397"/>
        <v>500</v>
      </c>
      <c r="BK64" s="235">
        <f t="shared" si="1397"/>
        <v>0</v>
      </c>
      <c r="BL64" s="235"/>
      <c r="BM64" s="235">
        <f t="shared" si="1397"/>
        <v>0</v>
      </c>
      <c r="BN64" s="235">
        <f t="shared" si="1397"/>
        <v>100</v>
      </c>
      <c r="BO64" s="235">
        <f t="shared" si="1397"/>
        <v>0</v>
      </c>
      <c r="BP64" s="235"/>
      <c r="BQ64" s="235">
        <f t="shared" si="1397"/>
        <v>0</v>
      </c>
      <c r="BR64" s="235">
        <f t="shared" si="1397"/>
        <v>917</v>
      </c>
      <c r="BS64" s="235">
        <f t="shared" si="1397"/>
        <v>0</v>
      </c>
      <c r="BT64" s="235"/>
      <c r="BU64" s="235">
        <f t="shared" si="1397"/>
        <v>0</v>
      </c>
      <c r="BV64" s="235">
        <f t="shared" si="1397"/>
        <v>915.37699999999995</v>
      </c>
      <c r="BW64" s="235">
        <f t="shared" si="1397"/>
        <v>0</v>
      </c>
      <c r="BX64" s="235"/>
      <c r="BY64" s="235">
        <f t="shared" si="1397"/>
        <v>0</v>
      </c>
      <c r="BZ64" s="235">
        <f t="shared" si="1397"/>
        <v>630</v>
      </c>
      <c r="CA64" s="235">
        <f t="shared" si="1397"/>
        <v>0</v>
      </c>
      <c r="CB64" s="235"/>
      <c r="CC64" s="235">
        <f t="shared" si="1397"/>
        <v>0</v>
      </c>
      <c r="CD64" s="235">
        <f t="shared" si="1397"/>
        <v>0</v>
      </c>
      <c r="CE64" s="235"/>
      <c r="CF64" s="235">
        <f t="shared" si="1397"/>
        <v>0</v>
      </c>
      <c r="CG64" s="235">
        <f t="shared" si="1397"/>
        <v>0</v>
      </c>
      <c r="CH64" s="235"/>
      <c r="CI64" s="235">
        <f t="shared" si="1397"/>
        <v>0</v>
      </c>
      <c r="CJ64" s="235">
        <f t="shared" si="1397"/>
        <v>0</v>
      </c>
      <c r="CK64" s="235"/>
      <c r="CL64" s="235">
        <f t="shared" si="1397"/>
        <v>0</v>
      </c>
      <c r="CM64" s="235">
        <v>800</v>
      </c>
      <c r="CN64" s="235">
        <v>32800</v>
      </c>
      <c r="CO64" s="235">
        <v>960</v>
      </c>
      <c r="CP64" s="235">
        <v>39165</v>
      </c>
      <c r="CQ64" s="235">
        <v>1470</v>
      </c>
      <c r="CR64" s="235">
        <v>59535</v>
      </c>
      <c r="CS64" s="235">
        <v>1190</v>
      </c>
      <c r="CT64" s="235">
        <v>41352.5</v>
      </c>
      <c r="CU64" s="235">
        <v>803</v>
      </c>
      <c r="CV64" s="235">
        <v>27904.25</v>
      </c>
      <c r="CW64" s="235">
        <v>1280</v>
      </c>
      <c r="CX64" s="235">
        <v>42980</v>
      </c>
      <c r="CY64" s="235">
        <v>1620</v>
      </c>
      <c r="CZ64" s="235">
        <v>51435</v>
      </c>
      <c r="DA64" s="235">
        <v>1890</v>
      </c>
      <c r="DB64" s="235">
        <v>60007.5</v>
      </c>
      <c r="DC64" s="235">
        <v>2300</v>
      </c>
      <c r="DD64" s="235">
        <v>73025</v>
      </c>
      <c r="DE64" s="235">
        <v>1260</v>
      </c>
      <c r="DF64" s="235">
        <v>40005</v>
      </c>
      <c r="DG64" s="235">
        <f t="shared" si="1397"/>
        <v>1365</v>
      </c>
      <c r="DH64" s="235">
        <f t="shared" si="1397"/>
        <v>43338.75</v>
      </c>
      <c r="DI64" s="235">
        <f t="shared" si="1397"/>
        <v>170</v>
      </c>
      <c r="DJ64" s="235">
        <f t="shared" si="1397"/>
        <v>5397.5</v>
      </c>
      <c r="DK64" s="235">
        <f t="shared" si="1397"/>
        <v>0</v>
      </c>
      <c r="DL64" s="235">
        <f t="shared" si="1397"/>
        <v>0</v>
      </c>
      <c r="DM64" s="235">
        <f t="shared" si="1397"/>
        <v>0</v>
      </c>
      <c r="DN64" s="235">
        <f t="shared" si="1397"/>
        <v>0</v>
      </c>
      <c r="DO64" s="235">
        <f t="shared" si="1397"/>
        <v>0</v>
      </c>
      <c r="DP64" s="235">
        <f t="shared" si="1397"/>
        <v>0</v>
      </c>
      <c r="DQ64" s="235">
        <f t="shared" si="1397"/>
        <v>0</v>
      </c>
      <c r="DR64" s="235">
        <f t="shared" si="1397"/>
        <v>0</v>
      </c>
      <c r="DS64" s="235">
        <f t="shared" si="1397"/>
        <v>200</v>
      </c>
      <c r="DT64" s="235">
        <f t="shared" si="1397"/>
        <v>7360</v>
      </c>
      <c r="DU64" s="235">
        <f t="shared" si="1397"/>
        <v>0</v>
      </c>
      <c r="DV64" s="235">
        <f t="shared" si="1397"/>
        <v>0</v>
      </c>
      <c r="DW64" s="235">
        <f t="shared" si="1397"/>
        <v>0</v>
      </c>
      <c r="DX64" s="235">
        <f t="shared" si="1397"/>
        <v>0</v>
      </c>
      <c r="DY64" s="235">
        <f t="shared" si="1397"/>
        <v>0</v>
      </c>
      <c r="DZ64" s="235">
        <f t="shared" si="1397"/>
        <v>0</v>
      </c>
      <c r="EA64" s="235">
        <f t="shared" ref="EA64:IT64" si="1398">SUM(EA65:EA70)</f>
        <v>0</v>
      </c>
      <c r="EB64" s="235">
        <f t="shared" si="1398"/>
        <v>0</v>
      </c>
      <c r="EC64" s="235">
        <f t="shared" si="1398"/>
        <v>0</v>
      </c>
      <c r="ED64" s="235">
        <f t="shared" si="1398"/>
        <v>0</v>
      </c>
      <c r="EE64" s="235">
        <f t="shared" si="1398"/>
        <v>0</v>
      </c>
      <c r="EF64" s="235">
        <f t="shared" si="1398"/>
        <v>0</v>
      </c>
      <c r="EG64" s="235">
        <v>0</v>
      </c>
      <c r="EH64" s="235">
        <f t="shared" ref="EH64" si="1399">SUM(EH65:EH70)</f>
        <v>0</v>
      </c>
      <c r="EI64" s="235"/>
      <c r="EJ64" s="235">
        <f t="shared" ref="EJ64" si="1400">SUM(EJ65:EJ70)</f>
        <v>0</v>
      </c>
      <c r="EK64" s="235">
        <v>51.4</v>
      </c>
      <c r="EL64" s="235">
        <f t="shared" ref="EL64" si="1401">SUM(EL65:EL70)</f>
        <v>0</v>
      </c>
      <c r="EM64" s="235"/>
      <c r="EN64" s="235">
        <f t="shared" ref="EN64" si="1402">SUM(EN65:EN70)</f>
        <v>0</v>
      </c>
      <c r="EO64" s="235">
        <v>51.4</v>
      </c>
      <c r="EP64" s="235">
        <f t="shared" ref="EP64" si="1403">SUM(EP65:EP70)</f>
        <v>0</v>
      </c>
      <c r="EQ64" s="235"/>
      <c r="ER64" s="235">
        <f t="shared" ref="ER64" si="1404">SUM(ER65:ER70)</f>
        <v>0</v>
      </c>
      <c r="ES64" s="235">
        <v>262.52</v>
      </c>
      <c r="ET64" s="235">
        <f t="shared" ref="ET64" si="1405">SUM(ET65:ET70)</f>
        <v>0</v>
      </c>
      <c r="EU64" s="235"/>
      <c r="EV64" s="235">
        <f t="shared" ref="EV64" si="1406">SUM(EV65:EV70)</f>
        <v>0</v>
      </c>
      <c r="EW64" s="235">
        <v>2445.3200000000002</v>
      </c>
      <c r="EX64" s="235">
        <f t="shared" ref="EX64" si="1407">SUM(EX65:EX70)</f>
        <v>0</v>
      </c>
      <c r="EY64" s="235"/>
      <c r="EZ64" s="235">
        <f t="shared" ref="EZ64" si="1408">SUM(EZ65:EZ70)</f>
        <v>0</v>
      </c>
      <c r="FA64" s="235">
        <v>4271.5600000000004</v>
      </c>
      <c r="FB64" s="235">
        <f t="shared" ref="FB64" si="1409">SUM(FB65:FB70)</f>
        <v>0</v>
      </c>
      <c r="FC64" s="235"/>
      <c r="FD64" s="235">
        <f t="shared" ref="FD64" si="1410">SUM(FD65:FD70)</f>
        <v>0</v>
      </c>
      <c r="FE64" s="235">
        <v>600</v>
      </c>
      <c r="FF64" s="235">
        <f t="shared" ref="FF64" si="1411">SUM(FF65:FF70)</f>
        <v>0</v>
      </c>
      <c r="FG64" s="235"/>
      <c r="FH64" s="235">
        <f t="shared" ref="FH64" si="1412">SUM(FH65:FH70)</f>
        <v>0</v>
      </c>
      <c r="FI64" s="235">
        <v>50</v>
      </c>
      <c r="FJ64" s="235">
        <f t="shared" ref="FJ64" si="1413">SUM(FJ65:FJ70)</f>
        <v>0</v>
      </c>
      <c r="FK64" s="235"/>
      <c r="FL64" s="235">
        <f t="shared" ref="FL64" si="1414">SUM(FL65:FL70)</f>
        <v>0</v>
      </c>
      <c r="FM64" s="235">
        <v>0</v>
      </c>
      <c r="FN64" s="235">
        <f t="shared" ref="FN64" si="1415">SUM(FN65:FN70)</f>
        <v>0</v>
      </c>
      <c r="FO64" s="235"/>
      <c r="FP64" s="235">
        <f t="shared" ref="FP64" si="1416">SUM(FP65:FP70)</f>
        <v>0</v>
      </c>
      <c r="FQ64" s="235">
        <v>0</v>
      </c>
      <c r="FR64" s="235">
        <f t="shared" ref="FR64" si="1417">SUM(FR65:FR70)</f>
        <v>0</v>
      </c>
      <c r="FS64" s="235"/>
      <c r="FT64" s="235">
        <f t="shared" ref="FT64" si="1418">SUM(FT65:FT70)</f>
        <v>0</v>
      </c>
      <c r="FU64" s="235">
        <f t="shared" si="1398"/>
        <v>0</v>
      </c>
      <c r="FV64" s="235">
        <f t="shared" si="1398"/>
        <v>0</v>
      </c>
      <c r="FW64" s="235"/>
      <c r="FX64" s="235">
        <f t="shared" si="1398"/>
        <v>0</v>
      </c>
      <c r="FY64" s="235">
        <f t="shared" si="1398"/>
        <v>0</v>
      </c>
      <c r="FZ64" s="235">
        <f t="shared" si="1398"/>
        <v>0</v>
      </c>
      <c r="GA64" s="235"/>
      <c r="GB64" s="235">
        <f t="shared" si="1398"/>
        <v>0</v>
      </c>
      <c r="GC64" s="235">
        <f t="shared" si="1398"/>
        <v>0</v>
      </c>
      <c r="GD64" s="235">
        <f t="shared" si="1398"/>
        <v>200</v>
      </c>
      <c r="GE64" s="235"/>
      <c r="GF64" s="235">
        <f t="shared" si="1398"/>
        <v>7000</v>
      </c>
      <c r="GG64" s="235">
        <f t="shared" si="1398"/>
        <v>0</v>
      </c>
      <c r="GH64" s="235">
        <f t="shared" si="1398"/>
        <v>200</v>
      </c>
      <c r="GI64" s="235"/>
      <c r="GJ64" s="235">
        <f t="shared" si="1398"/>
        <v>7198</v>
      </c>
      <c r="GK64" s="235">
        <f t="shared" si="1398"/>
        <v>10</v>
      </c>
      <c r="GL64" s="235">
        <f t="shared" si="1398"/>
        <v>2000</v>
      </c>
      <c r="GM64" s="235"/>
      <c r="GN64" s="235">
        <f t="shared" si="1398"/>
        <v>71980</v>
      </c>
      <c r="GO64" s="235">
        <f t="shared" si="1398"/>
        <v>10</v>
      </c>
      <c r="GP64" s="235">
        <f t="shared" si="1398"/>
        <v>4400</v>
      </c>
      <c r="GQ64" s="235"/>
      <c r="GR64" s="235">
        <f t="shared" si="1398"/>
        <v>158356</v>
      </c>
      <c r="GS64" s="235">
        <f t="shared" si="1398"/>
        <v>0</v>
      </c>
      <c r="GT64" s="235">
        <f t="shared" si="1398"/>
        <v>600</v>
      </c>
      <c r="GU64" s="235"/>
      <c r="GV64" s="235">
        <f t="shared" si="1398"/>
        <v>21594</v>
      </c>
      <c r="GW64" s="235">
        <f t="shared" si="1398"/>
        <v>0</v>
      </c>
      <c r="GX64" s="235">
        <f t="shared" si="1398"/>
        <v>0</v>
      </c>
      <c r="GY64" s="235"/>
      <c r="GZ64" s="235">
        <f t="shared" si="1398"/>
        <v>0</v>
      </c>
      <c r="HA64" s="235">
        <f t="shared" si="1398"/>
        <v>0</v>
      </c>
      <c r="HB64" s="235">
        <f t="shared" si="1398"/>
        <v>0</v>
      </c>
      <c r="HC64" s="235"/>
      <c r="HD64" s="235">
        <f t="shared" si="1398"/>
        <v>0</v>
      </c>
      <c r="HE64" s="235">
        <f t="shared" si="1398"/>
        <v>0</v>
      </c>
      <c r="HF64" s="235"/>
      <c r="HG64" s="235">
        <f t="shared" si="1398"/>
        <v>0</v>
      </c>
      <c r="HH64" s="235">
        <f t="shared" si="1398"/>
        <v>0</v>
      </c>
      <c r="HI64" s="235"/>
      <c r="HJ64" s="235">
        <f t="shared" si="1398"/>
        <v>0</v>
      </c>
      <c r="HK64" s="235">
        <f t="shared" si="1398"/>
        <v>0</v>
      </c>
      <c r="HL64" s="235"/>
      <c r="HM64" s="235">
        <f t="shared" si="1398"/>
        <v>0</v>
      </c>
      <c r="HN64" s="235">
        <v>0</v>
      </c>
      <c r="HO64" s="235">
        <v>0</v>
      </c>
      <c r="HP64" s="235">
        <v>0</v>
      </c>
      <c r="HQ64" s="235">
        <v>0</v>
      </c>
      <c r="HR64" s="235">
        <v>0</v>
      </c>
      <c r="HS64" s="235">
        <v>0</v>
      </c>
      <c r="HT64" s="235">
        <v>0</v>
      </c>
      <c r="HU64" s="235">
        <v>0</v>
      </c>
      <c r="HV64" s="235">
        <v>0</v>
      </c>
      <c r="HW64" s="235">
        <v>0</v>
      </c>
      <c r="HX64" s="235">
        <v>0</v>
      </c>
      <c r="HY64" s="235">
        <v>0</v>
      </c>
      <c r="HZ64" s="235">
        <v>0</v>
      </c>
      <c r="IA64" s="235">
        <v>0</v>
      </c>
      <c r="IB64" s="235">
        <v>0</v>
      </c>
      <c r="IC64" s="235">
        <v>0</v>
      </c>
      <c r="ID64" s="235">
        <v>0</v>
      </c>
      <c r="IE64" s="235">
        <v>0</v>
      </c>
      <c r="IF64" s="235">
        <v>0</v>
      </c>
      <c r="IG64" s="235">
        <v>0</v>
      </c>
      <c r="IH64" s="235">
        <f t="shared" si="1398"/>
        <v>0</v>
      </c>
      <c r="II64" s="235">
        <f t="shared" si="1398"/>
        <v>0</v>
      </c>
      <c r="IJ64" s="235">
        <f t="shared" si="1398"/>
        <v>10.28</v>
      </c>
      <c r="IK64" s="235">
        <f t="shared" si="1398"/>
        <v>342.8</v>
      </c>
      <c r="IL64" s="235">
        <f t="shared" si="1398"/>
        <v>51.4</v>
      </c>
      <c r="IM64" s="235">
        <f t="shared" si="1398"/>
        <v>1714</v>
      </c>
      <c r="IN64" s="235">
        <f t="shared" si="1398"/>
        <v>262.52</v>
      </c>
      <c r="IO64" s="235">
        <f t="shared" si="1398"/>
        <v>9203.5</v>
      </c>
      <c r="IP64" s="235">
        <f t="shared" si="1398"/>
        <v>2445.3200000000002</v>
      </c>
      <c r="IQ64" s="235">
        <f t="shared" si="1398"/>
        <v>87205.7</v>
      </c>
      <c r="IR64" s="235">
        <f t="shared" si="1398"/>
        <v>4271.5600000000004</v>
      </c>
      <c r="IS64" s="235">
        <f t="shared" si="1398"/>
        <v>151234.02000000002</v>
      </c>
      <c r="IT64" s="235">
        <f t="shared" si="1398"/>
        <v>600</v>
      </c>
      <c r="IU64" s="235">
        <f t="shared" ref="IU64:NN64" si="1419">SUM(IU65:IU70)</f>
        <v>21252</v>
      </c>
      <c r="IV64" s="235">
        <f t="shared" si="1419"/>
        <v>50</v>
      </c>
      <c r="IW64" s="235">
        <f t="shared" si="1419"/>
        <v>1473.5</v>
      </c>
      <c r="IX64" s="235">
        <f t="shared" si="1419"/>
        <v>0</v>
      </c>
      <c r="IY64" s="235">
        <f t="shared" si="1419"/>
        <v>0</v>
      </c>
      <c r="IZ64" s="235">
        <f t="shared" si="1419"/>
        <v>0</v>
      </c>
      <c r="JA64" s="235">
        <f t="shared" si="1419"/>
        <v>0</v>
      </c>
      <c r="JB64" s="235">
        <f t="shared" si="1419"/>
        <v>0</v>
      </c>
      <c r="JC64" s="235">
        <f t="shared" si="1419"/>
        <v>0</v>
      </c>
      <c r="JD64" s="235">
        <v>0</v>
      </c>
      <c r="JE64" s="235">
        <f t="shared" ref="JE64" si="1420">SUM(JE65:JE70)</f>
        <v>0</v>
      </c>
      <c r="JF64" s="235"/>
      <c r="JG64" s="235">
        <f t="shared" ref="JG64" si="1421">SUM(JG65:JG70)</f>
        <v>0</v>
      </c>
      <c r="JH64" s="235">
        <v>0</v>
      </c>
      <c r="JI64" s="235">
        <f t="shared" ref="JI64" si="1422">SUM(JI65:JI70)</f>
        <v>0</v>
      </c>
      <c r="JJ64" s="235"/>
      <c r="JK64" s="235">
        <f t="shared" ref="JK64" si="1423">SUM(JK65:JK70)</f>
        <v>0</v>
      </c>
      <c r="JL64" s="235">
        <v>0</v>
      </c>
      <c r="JM64" s="235">
        <f t="shared" ref="JM64" si="1424">SUM(JM65:JM70)</f>
        <v>0</v>
      </c>
      <c r="JN64" s="235"/>
      <c r="JO64" s="235">
        <f t="shared" ref="JO64" si="1425">SUM(JO65:JO70)</f>
        <v>0</v>
      </c>
      <c r="JP64" s="235">
        <v>0</v>
      </c>
      <c r="JQ64" s="235">
        <f t="shared" ref="JQ64" si="1426">SUM(JQ65:JQ70)</f>
        <v>0</v>
      </c>
      <c r="JR64" s="235"/>
      <c r="JS64" s="235">
        <f t="shared" ref="JS64" si="1427">SUM(JS65:JS70)</f>
        <v>0</v>
      </c>
      <c r="JT64" s="235">
        <v>0</v>
      </c>
      <c r="JU64" s="235">
        <f t="shared" ref="JU64" si="1428">SUM(JU65:JU70)</f>
        <v>0</v>
      </c>
      <c r="JV64" s="235"/>
      <c r="JW64" s="235">
        <f t="shared" ref="JW64" si="1429">SUM(JW65:JW70)</f>
        <v>0</v>
      </c>
      <c r="JX64" s="235">
        <v>0</v>
      </c>
      <c r="JY64" s="235">
        <f t="shared" ref="JY64" si="1430">SUM(JY65:JY70)</f>
        <v>0</v>
      </c>
      <c r="JZ64" s="235"/>
      <c r="KA64" s="235">
        <f t="shared" ref="KA64" si="1431">SUM(KA65:KA70)</f>
        <v>0</v>
      </c>
      <c r="KB64" s="235">
        <v>0</v>
      </c>
      <c r="KC64" s="235">
        <f t="shared" ref="KC64" si="1432">SUM(KC65:KC70)</f>
        <v>0</v>
      </c>
      <c r="KD64" s="235"/>
      <c r="KE64" s="235">
        <f t="shared" ref="KE64" si="1433">SUM(KE65:KE70)</f>
        <v>0</v>
      </c>
      <c r="KF64" s="235">
        <v>0</v>
      </c>
      <c r="KG64" s="235">
        <f t="shared" ref="KG64" si="1434">SUM(KG65:KG70)</f>
        <v>0</v>
      </c>
      <c r="KH64" s="235"/>
      <c r="KI64" s="235">
        <f t="shared" ref="KI64" si="1435">SUM(KI65:KI70)</f>
        <v>0</v>
      </c>
      <c r="KJ64" s="235">
        <v>0</v>
      </c>
      <c r="KK64" s="235">
        <f t="shared" ref="KK64" si="1436">SUM(KK65:KK70)</f>
        <v>0</v>
      </c>
      <c r="KL64" s="235"/>
      <c r="KM64" s="235">
        <f t="shared" ref="KM64" si="1437">SUM(KM65:KM70)</f>
        <v>0</v>
      </c>
      <c r="KN64" s="235">
        <v>0</v>
      </c>
      <c r="KO64" s="235">
        <f t="shared" ref="KO64" si="1438">SUM(KO65:KO70)</f>
        <v>0</v>
      </c>
      <c r="KP64" s="235"/>
      <c r="KQ64" s="235">
        <f t="shared" ref="KQ64" si="1439">SUM(KQ65:KQ70)</f>
        <v>0</v>
      </c>
      <c r="KR64" s="235">
        <f t="shared" si="1419"/>
        <v>0</v>
      </c>
      <c r="KS64" s="235">
        <f t="shared" si="1419"/>
        <v>0</v>
      </c>
      <c r="KT64" s="235"/>
      <c r="KU64" s="235">
        <f t="shared" si="1419"/>
        <v>0</v>
      </c>
      <c r="KV64" s="235">
        <f t="shared" si="1419"/>
        <v>0</v>
      </c>
      <c r="KW64" s="235">
        <f t="shared" si="1419"/>
        <v>0</v>
      </c>
      <c r="KX64" s="235"/>
      <c r="KY64" s="235">
        <f t="shared" si="1419"/>
        <v>0</v>
      </c>
      <c r="KZ64" s="235">
        <f t="shared" si="1419"/>
        <v>0</v>
      </c>
      <c r="LA64" s="235">
        <f t="shared" si="1419"/>
        <v>0</v>
      </c>
      <c r="LB64" s="235"/>
      <c r="LC64" s="235">
        <f t="shared" si="1419"/>
        <v>0</v>
      </c>
      <c r="LD64" s="235">
        <f t="shared" si="1419"/>
        <v>0</v>
      </c>
      <c r="LE64" s="235">
        <f t="shared" si="1419"/>
        <v>0</v>
      </c>
      <c r="LF64" s="235"/>
      <c r="LG64" s="235">
        <f t="shared" si="1419"/>
        <v>0</v>
      </c>
      <c r="LH64" s="235">
        <f t="shared" si="1419"/>
        <v>0</v>
      </c>
      <c r="LI64" s="235">
        <f t="shared" si="1419"/>
        <v>0</v>
      </c>
      <c r="LJ64" s="235"/>
      <c r="LK64" s="235">
        <f t="shared" si="1419"/>
        <v>0</v>
      </c>
      <c r="LL64" s="235">
        <f t="shared" si="1419"/>
        <v>0</v>
      </c>
      <c r="LM64" s="235">
        <f t="shared" si="1419"/>
        <v>0</v>
      </c>
      <c r="LN64" s="235"/>
      <c r="LO64" s="235">
        <f t="shared" si="1419"/>
        <v>0</v>
      </c>
      <c r="LP64" s="235">
        <f t="shared" si="1419"/>
        <v>0</v>
      </c>
      <c r="LQ64" s="235">
        <f t="shared" si="1419"/>
        <v>0</v>
      </c>
      <c r="LR64" s="235"/>
      <c r="LS64" s="235">
        <f t="shared" si="1419"/>
        <v>0</v>
      </c>
      <c r="LT64" s="235">
        <f t="shared" si="1419"/>
        <v>0</v>
      </c>
      <c r="LU64" s="235">
        <f t="shared" si="1419"/>
        <v>0</v>
      </c>
      <c r="LV64" s="235"/>
      <c r="LW64" s="235">
        <f t="shared" si="1419"/>
        <v>0</v>
      </c>
      <c r="LX64" s="235">
        <f t="shared" si="1419"/>
        <v>0</v>
      </c>
      <c r="LY64" s="235">
        <f t="shared" si="1419"/>
        <v>0</v>
      </c>
      <c r="LZ64" s="235"/>
      <c r="MA64" s="235">
        <f t="shared" si="1419"/>
        <v>0</v>
      </c>
      <c r="MB64" s="235">
        <f t="shared" si="1419"/>
        <v>0</v>
      </c>
      <c r="MC64" s="235"/>
      <c r="MD64" s="235">
        <f t="shared" si="1419"/>
        <v>0</v>
      </c>
      <c r="ME64" s="235">
        <f t="shared" si="1419"/>
        <v>0</v>
      </c>
      <c r="MF64" s="235"/>
      <c r="MG64" s="235">
        <f t="shared" si="1419"/>
        <v>0</v>
      </c>
      <c r="MH64" s="235">
        <f t="shared" si="1419"/>
        <v>0</v>
      </c>
      <c r="MI64" s="235"/>
      <c r="MJ64" s="235">
        <f t="shared" si="1419"/>
        <v>0</v>
      </c>
      <c r="MK64" s="235">
        <v>0</v>
      </c>
      <c r="ML64" s="235">
        <v>0</v>
      </c>
      <c r="MM64" s="235">
        <v>0</v>
      </c>
      <c r="MN64" s="235">
        <v>0</v>
      </c>
      <c r="MO64" s="235">
        <v>0</v>
      </c>
      <c r="MP64" s="235">
        <v>0</v>
      </c>
      <c r="MQ64" s="235">
        <v>0</v>
      </c>
      <c r="MR64" s="235">
        <v>0</v>
      </c>
      <c r="MS64" s="235">
        <v>0</v>
      </c>
      <c r="MT64" s="235">
        <v>0</v>
      </c>
      <c r="MU64" s="235">
        <v>0</v>
      </c>
      <c r="MV64" s="235">
        <v>0</v>
      </c>
      <c r="MW64" s="235">
        <v>0</v>
      </c>
      <c r="MX64" s="235">
        <v>0</v>
      </c>
      <c r="MY64" s="235">
        <v>0</v>
      </c>
      <c r="MZ64" s="235">
        <v>0</v>
      </c>
      <c r="NA64" s="235">
        <v>0</v>
      </c>
      <c r="NB64" s="235">
        <v>0</v>
      </c>
      <c r="NC64" s="235">
        <v>0</v>
      </c>
      <c r="ND64" s="235">
        <v>0</v>
      </c>
      <c r="NE64" s="235">
        <f t="shared" si="1419"/>
        <v>0</v>
      </c>
      <c r="NF64" s="235">
        <f t="shared" si="1419"/>
        <v>0</v>
      </c>
      <c r="NG64" s="235">
        <f t="shared" si="1419"/>
        <v>0</v>
      </c>
      <c r="NH64" s="235">
        <f t="shared" si="1419"/>
        <v>0</v>
      </c>
      <c r="NI64" s="235">
        <f t="shared" si="1419"/>
        <v>0</v>
      </c>
      <c r="NJ64" s="235">
        <f t="shared" si="1419"/>
        <v>0</v>
      </c>
      <c r="NK64" s="235">
        <f t="shared" si="1419"/>
        <v>0</v>
      </c>
      <c r="NL64" s="235">
        <f t="shared" si="1419"/>
        <v>0</v>
      </c>
      <c r="NM64" s="235">
        <f t="shared" si="1419"/>
        <v>0</v>
      </c>
      <c r="NN64" s="235">
        <f t="shared" si="1419"/>
        <v>0</v>
      </c>
      <c r="NO64" s="235">
        <f t="shared" ref="NO64:SH64" si="1440">SUM(NO65:NO70)</f>
        <v>0</v>
      </c>
      <c r="NP64" s="235">
        <f t="shared" si="1440"/>
        <v>0</v>
      </c>
      <c r="NQ64" s="235">
        <f t="shared" si="1440"/>
        <v>0</v>
      </c>
      <c r="NR64" s="235">
        <f t="shared" si="1440"/>
        <v>0</v>
      </c>
      <c r="NS64" s="235">
        <f t="shared" si="1440"/>
        <v>0</v>
      </c>
      <c r="NT64" s="235">
        <f t="shared" si="1440"/>
        <v>0</v>
      </c>
      <c r="NU64" s="235">
        <f t="shared" si="1440"/>
        <v>0</v>
      </c>
      <c r="NV64" s="235">
        <f t="shared" si="1440"/>
        <v>0</v>
      </c>
      <c r="NW64" s="235">
        <f t="shared" si="1440"/>
        <v>0</v>
      </c>
      <c r="NX64" s="235">
        <f t="shared" si="1440"/>
        <v>0</v>
      </c>
      <c r="NY64" s="235">
        <f t="shared" si="1440"/>
        <v>0</v>
      </c>
      <c r="NZ64" s="235">
        <f t="shared" si="1440"/>
        <v>0</v>
      </c>
      <c r="OA64" s="235">
        <v>0</v>
      </c>
      <c r="OB64" s="235">
        <f t="shared" ref="OB64" si="1441">SUM(OB65:OB70)</f>
        <v>0</v>
      </c>
      <c r="OC64" s="235"/>
      <c r="OD64" s="235">
        <f t="shared" ref="OD64" si="1442">SUM(OD65:OD70)</f>
        <v>0</v>
      </c>
      <c r="OE64" s="235">
        <v>0</v>
      </c>
      <c r="OF64" s="235">
        <f t="shared" ref="OF64" si="1443">SUM(OF65:OF70)</f>
        <v>0</v>
      </c>
      <c r="OG64" s="235"/>
      <c r="OH64" s="235">
        <f t="shared" ref="OH64" si="1444">SUM(OH65:OH70)</f>
        <v>0</v>
      </c>
      <c r="OI64" s="235">
        <v>0</v>
      </c>
      <c r="OJ64" s="235">
        <f t="shared" ref="OJ64" si="1445">SUM(OJ65:OJ70)</f>
        <v>0</v>
      </c>
      <c r="OK64" s="235"/>
      <c r="OL64" s="235">
        <f t="shared" ref="OL64" si="1446">SUM(OL65:OL70)</f>
        <v>0</v>
      </c>
      <c r="OM64" s="235">
        <v>0</v>
      </c>
      <c r="ON64" s="235">
        <f t="shared" ref="ON64" si="1447">SUM(ON65:ON70)</f>
        <v>0</v>
      </c>
      <c r="OO64" s="235"/>
      <c r="OP64" s="235">
        <f t="shared" ref="OP64" si="1448">SUM(OP65:OP70)</f>
        <v>0</v>
      </c>
      <c r="OQ64" s="235">
        <v>0</v>
      </c>
      <c r="OR64" s="235">
        <f t="shared" ref="OR64" si="1449">SUM(OR65:OR70)</f>
        <v>0</v>
      </c>
      <c r="OS64" s="235"/>
      <c r="OT64" s="235">
        <f t="shared" ref="OT64" si="1450">SUM(OT65:OT70)</f>
        <v>0</v>
      </c>
      <c r="OU64" s="235">
        <v>0</v>
      </c>
      <c r="OV64" s="235">
        <f t="shared" ref="OV64" si="1451">SUM(OV65:OV70)</f>
        <v>0</v>
      </c>
      <c r="OW64" s="235"/>
      <c r="OX64" s="235">
        <f t="shared" ref="OX64" si="1452">SUM(OX65:OX70)</f>
        <v>0</v>
      </c>
      <c r="OY64" s="235">
        <v>0</v>
      </c>
      <c r="OZ64" s="235">
        <f t="shared" ref="OZ64" si="1453">SUM(OZ65:OZ70)</f>
        <v>0</v>
      </c>
      <c r="PA64" s="235"/>
      <c r="PB64" s="235">
        <f t="shared" ref="PB64" si="1454">SUM(PB65:PB70)</f>
        <v>0</v>
      </c>
      <c r="PC64" s="235">
        <v>0</v>
      </c>
      <c r="PD64" s="235">
        <f t="shared" ref="PD64" si="1455">SUM(PD65:PD70)</f>
        <v>0</v>
      </c>
      <c r="PE64" s="235"/>
      <c r="PF64" s="235">
        <f t="shared" ref="PF64" si="1456">SUM(PF65:PF70)</f>
        <v>0</v>
      </c>
      <c r="PG64" s="235">
        <v>0</v>
      </c>
      <c r="PH64" s="235">
        <f t="shared" ref="PH64" si="1457">SUM(PH65:PH70)</f>
        <v>0</v>
      </c>
      <c r="PI64" s="235"/>
      <c r="PJ64" s="235">
        <f t="shared" ref="PJ64" si="1458">SUM(PJ65:PJ70)</f>
        <v>0</v>
      </c>
      <c r="PK64" s="235">
        <v>0</v>
      </c>
      <c r="PL64" s="235">
        <f t="shared" ref="PL64" si="1459">SUM(PL65:PL70)</f>
        <v>0</v>
      </c>
      <c r="PM64" s="235"/>
      <c r="PN64" s="235">
        <f t="shared" ref="PN64" si="1460">SUM(PN65:PN70)</f>
        <v>0</v>
      </c>
      <c r="PO64" s="235">
        <f t="shared" si="1440"/>
        <v>0</v>
      </c>
      <c r="PP64" s="235">
        <f t="shared" si="1440"/>
        <v>0</v>
      </c>
      <c r="PQ64" s="235"/>
      <c r="PR64" s="235">
        <f t="shared" si="1440"/>
        <v>0</v>
      </c>
      <c r="PS64" s="235">
        <f t="shared" si="1440"/>
        <v>0</v>
      </c>
      <c r="PT64" s="235">
        <f t="shared" si="1440"/>
        <v>0</v>
      </c>
      <c r="PU64" s="235"/>
      <c r="PV64" s="235">
        <f t="shared" si="1440"/>
        <v>0</v>
      </c>
      <c r="PW64" s="235">
        <f t="shared" si="1440"/>
        <v>0</v>
      </c>
      <c r="PX64" s="235">
        <f t="shared" si="1440"/>
        <v>0</v>
      </c>
      <c r="PY64" s="235"/>
      <c r="PZ64" s="235">
        <f t="shared" si="1440"/>
        <v>0</v>
      </c>
      <c r="QA64" s="235">
        <f t="shared" si="1440"/>
        <v>0</v>
      </c>
      <c r="QB64" s="235">
        <f t="shared" si="1440"/>
        <v>0</v>
      </c>
      <c r="QC64" s="235"/>
      <c r="QD64" s="235">
        <f t="shared" si="1440"/>
        <v>0</v>
      </c>
      <c r="QE64" s="235">
        <f t="shared" si="1440"/>
        <v>0</v>
      </c>
      <c r="QF64" s="235">
        <f t="shared" si="1440"/>
        <v>0</v>
      </c>
      <c r="QG64" s="235"/>
      <c r="QH64" s="235">
        <f t="shared" si="1440"/>
        <v>0</v>
      </c>
      <c r="QI64" s="235">
        <f t="shared" si="1440"/>
        <v>0</v>
      </c>
      <c r="QJ64" s="235">
        <f t="shared" si="1440"/>
        <v>0</v>
      </c>
      <c r="QK64" s="235"/>
      <c r="QL64" s="235">
        <f t="shared" si="1440"/>
        <v>0</v>
      </c>
      <c r="QM64" s="235">
        <f t="shared" si="1440"/>
        <v>0</v>
      </c>
      <c r="QN64" s="235">
        <f t="shared" si="1440"/>
        <v>0</v>
      </c>
      <c r="QO64" s="235"/>
      <c r="QP64" s="235">
        <f t="shared" si="1440"/>
        <v>0</v>
      </c>
      <c r="QQ64" s="235">
        <f t="shared" si="1440"/>
        <v>0</v>
      </c>
      <c r="QR64" s="235">
        <f t="shared" si="1440"/>
        <v>0</v>
      </c>
      <c r="QS64" s="235"/>
      <c r="QT64" s="235">
        <f t="shared" si="1440"/>
        <v>0</v>
      </c>
      <c r="QU64" s="235">
        <f t="shared" si="1440"/>
        <v>0</v>
      </c>
      <c r="QV64" s="235">
        <f t="shared" si="1440"/>
        <v>0</v>
      </c>
      <c r="QW64" s="235"/>
      <c r="QX64" s="235">
        <f t="shared" si="1440"/>
        <v>0</v>
      </c>
      <c r="QY64" s="235">
        <f t="shared" si="1440"/>
        <v>0</v>
      </c>
      <c r="QZ64" s="235"/>
      <c r="RA64" s="235">
        <f t="shared" si="1440"/>
        <v>0</v>
      </c>
      <c r="RB64" s="235">
        <f t="shared" si="1440"/>
        <v>0</v>
      </c>
      <c r="RC64" s="235"/>
      <c r="RD64" s="235">
        <f t="shared" si="1440"/>
        <v>0</v>
      </c>
      <c r="RE64" s="235">
        <f t="shared" si="1440"/>
        <v>0</v>
      </c>
      <c r="RF64" s="235"/>
      <c r="RG64" s="235">
        <f t="shared" si="1440"/>
        <v>0</v>
      </c>
      <c r="RH64" s="235">
        <v>0</v>
      </c>
      <c r="RI64" s="235">
        <v>0</v>
      </c>
      <c r="RJ64" s="235">
        <v>0</v>
      </c>
      <c r="RK64" s="235">
        <v>0</v>
      </c>
      <c r="RL64" s="235">
        <v>0</v>
      </c>
      <c r="RM64" s="235">
        <v>0</v>
      </c>
      <c r="RN64" s="235">
        <v>0</v>
      </c>
      <c r="RO64" s="235">
        <v>0</v>
      </c>
      <c r="RP64" s="235">
        <v>0</v>
      </c>
      <c r="RQ64" s="235">
        <v>0</v>
      </c>
      <c r="RR64" s="235">
        <v>0</v>
      </c>
      <c r="RS64" s="235">
        <v>0</v>
      </c>
      <c r="RT64" s="235">
        <v>0</v>
      </c>
      <c r="RU64" s="235">
        <v>0</v>
      </c>
      <c r="RV64" s="235">
        <v>0</v>
      </c>
      <c r="RW64" s="235">
        <v>0</v>
      </c>
      <c r="RX64" s="235">
        <v>0</v>
      </c>
      <c r="RY64" s="235">
        <v>0</v>
      </c>
      <c r="RZ64" s="235">
        <v>0</v>
      </c>
      <c r="SA64" s="235">
        <v>0</v>
      </c>
      <c r="SB64" s="235">
        <f t="shared" si="1440"/>
        <v>0</v>
      </c>
      <c r="SC64" s="235">
        <f t="shared" si="1440"/>
        <v>0</v>
      </c>
      <c r="SD64" s="235">
        <f t="shared" si="1440"/>
        <v>0</v>
      </c>
      <c r="SE64" s="235">
        <f t="shared" si="1440"/>
        <v>0</v>
      </c>
      <c r="SF64" s="235">
        <f t="shared" si="1440"/>
        <v>0</v>
      </c>
      <c r="SG64" s="235">
        <f t="shared" si="1440"/>
        <v>0</v>
      </c>
      <c r="SH64" s="235">
        <f t="shared" si="1440"/>
        <v>0</v>
      </c>
      <c r="SI64" s="235">
        <f t="shared" ref="SI64:SW64" si="1461">SUM(SI65:SI70)</f>
        <v>0</v>
      </c>
      <c r="SJ64" s="235">
        <f t="shared" si="1461"/>
        <v>0</v>
      </c>
      <c r="SK64" s="235">
        <f t="shared" si="1461"/>
        <v>0</v>
      </c>
      <c r="SL64" s="235">
        <f t="shared" si="1461"/>
        <v>0</v>
      </c>
      <c r="SM64" s="235">
        <f t="shared" si="1461"/>
        <v>0</v>
      </c>
      <c r="SN64" s="235">
        <f t="shared" si="1461"/>
        <v>0</v>
      </c>
      <c r="SO64" s="235">
        <f t="shared" si="1461"/>
        <v>0</v>
      </c>
      <c r="SP64" s="235">
        <f t="shared" si="1461"/>
        <v>0</v>
      </c>
      <c r="SQ64" s="235">
        <f t="shared" si="1461"/>
        <v>0</v>
      </c>
      <c r="SR64" s="235">
        <f t="shared" si="1461"/>
        <v>0</v>
      </c>
      <c r="SS64" s="235">
        <f t="shared" si="1461"/>
        <v>0</v>
      </c>
      <c r="ST64" s="235">
        <f t="shared" si="1461"/>
        <v>0</v>
      </c>
      <c r="SU64" s="235">
        <f t="shared" si="1461"/>
        <v>0</v>
      </c>
      <c r="SV64" s="235">
        <f t="shared" si="1461"/>
        <v>0</v>
      </c>
      <c r="SW64" s="235">
        <f t="shared" si="1461"/>
        <v>0</v>
      </c>
      <c r="SX64" s="235">
        <v>3568.55</v>
      </c>
      <c r="SY64" s="235">
        <f t="shared" ref="SY64" si="1462">SUM(SY65:SY70)</f>
        <v>3300</v>
      </c>
      <c r="SZ64" s="235"/>
      <c r="TA64" s="235">
        <f t="shared" ref="TA64" si="1463">SUM(TA65:TA70)</f>
        <v>119148</v>
      </c>
      <c r="TB64" s="235">
        <v>3121.0950000000003</v>
      </c>
      <c r="TC64" s="235">
        <f t="shared" ref="TC64" si="1464">SUM(TC65:TC70)</f>
        <v>3600</v>
      </c>
      <c r="TD64" s="235"/>
      <c r="TE64" s="235">
        <f t="shared" ref="TE64" si="1465">SUM(TE65:TE70)</f>
        <v>130500.00000000001</v>
      </c>
      <c r="TF64" s="235">
        <v>3121.0950000000003</v>
      </c>
      <c r="TG64" s="235">
        <f t="shared" ref="TG64" si="1466">SUM(TG65:TG70)</f>
        <v>4150</v>
      </c>
      <c r="TH64" s="235"/>
      <c r="TI64" s="235">
        <f t="shared" ref="TI64" si="1467">SUM(TI65:TI70)</f>
        <v>151411</v>
      </c>
      <c r="TJ64" s="235">
        <v>2649.0610000000001</v>
      </c>
      <c r="TK64" s="235">
        <f t="shared" ref="TK64" si="1468">SUM(TK65:TK70)</f>
        <v>4500</v>
      </c>
      <c r="TL64" s="235"/>
      <c r="TM64" s="235">
        <f t="shared" ref="TM64" si="1469">SUM(TM65:TM70)</f>
        <v>165204</v>
      </c>
      <c r="TN64" s="235">
        <v>3355.9570000000003</v>
      </c>
      <c r="TO64" s="235">
        <f t="shared" ref="TO64" si="1470">SUM(TO65:TO70)</f>
        <v>3800</v>
      </c>
      <c r="TP64" s="235"/>
      <c r="TQ64" s="235">
        <f t="shared" ref="TQ64" si="1471">SUM(TQ65:TQ70)</f>
        <v>138806</v>
      </c>
      <c r="TR64" s="235">
        <v>2699.473</v>
      </c>
      <c r="TS64" s="235">
        <f t="shared" ref="TS64" si="1472">SUM(TS65:TS70)</f>
        <v>4000</v>
      </c>
      <c r="TT64" s="235"/>
      <c r="TU64" s="235">
        <f t="shared" ref="TU64" si="1473">SUM(TU65:TU70)</f>
        <v>148300</v>
      </c>
      <c r="TV64" s="235">
        <v>1862.6990000000001</v>
      </c>
      <c r="TW64" s="235">
        <f t="shared" ref="TW64" si="1474">SUM(TW65:TW70)</f>
        <v>4080</v>
      </c>
      <c r="TX64" s="235"/>
      <c r="TY64" s="235">
        <f t="shared" ref="TY64" si="1475">SUM(TY65:TY70)</f>
        <v>141049.20000000001</v>
      </c>
      <c r="TZ64" s="235">
        <v>1752.5</v>
      </c>
      <c r="UA64" s="235">
        <f t="shared" ref="UA64" si="1476">SUM(UA65:UA70)</f>
        <v>4200</v>
      </c>
      <c r="UB64" s="235"/>
      <c r="UC64" s="235">
        <f t="shared" ref="UC64" si="1477">SUM(UC65:UC70)</f>
        <v>135418</v>
      </c>
      <c r="UD64" s="235">
        <v>1431.1889999999999</v>
      </c>
      <c r="UE64" s="235">
        <f t="shared" ref="UE64" si="1478">SUM(UE65:UE70)</f>
        <v>4100</v>
      </c>
      <c r="UF64" s="235"/>
      <c r="UG64" s="235">
        <f t="shared" ref="UG64" si="1479">SUM(UG65:UG70)</f>
        <v>132069</v>
      </c>
      <c r="UH64" s="235">
        <v>1297.633</v>
      </c>
      <c r="UI64" s="235">
        <f t="shared" ref="UI64" si="1480">SUM(UI65:UI70)</f>
        <v>4100</v>
      </c>
      <c r="UJ64" s="235"/>
      <c r="UK64" s="235">
        <f t="shared" ref="UK64:XN64" si="1481">SUM(UK65:UK70)</f>
        <v>132069</v>
      </c>
      <c r="UL64" s="235">
        <f t="shared" si="1481"/>
        <v>604.12400000000002</v>
      </c>
      <c r="UM64" s="235">
        <f t="shared" si="1481"/>
        <v>4000</v>
      </c>
      <c r="UN64" s="235">
        <f t="shared" si="1481"/>
        <v>64.36</v>
      </c>
      <c r="UO64" s="235">
        <f t="shared" si="1481"/>
        <v>128720</v>
      </c>
      <c r="UP64" s="235">
        <f t="shared" si="1481"/>
        <v>666.43100000000004</v>
      </c>
      <c r="UQ64" s="235">
        <f t="shared" si="1481"/>
        <v>3800</v>
      </c>
      <c r="UR64" s="235">
        <f t="shared" si="1481"/>
        <v>64.36</v>
      </c>
      <c r="US64" s="235">
        <f t="shared" si="1481"/>
        <v>122022</v>
      </c>
      <c r="UT64" s="235">
        <f t="shared" si="1481"/>
        <v>701.18600000000004</v>
      </c>
      <c r="UU64" s="235">
        <f t="shared" si="1481"/>
        <v>4100</v>
      </c>
      <c r="UV64" s="235">
        <f t="shared" si="1481"/>
        <v>64.36</v>
      </c>
      <c r="UW64" s="235">
        <f t="shared" si="1481"/>
        <v>133772</v>
      </c>
      <c r="UX64" s="235">
        <f t="shared" si="1481"/>
        <v>584.70399999999995</v>
      </c>
      <c r="UY64" s="235">
        <f t="shared" si="1481"/>
        <v>4000</v>
      </c>
      <c r="UZ64" s="235">
        <f t="shared" si="1481"/>
        <v>64.36</v>
      </c>
      <c r="VA64" s="235">
        <f t="shared" si="1481"/>
        <v>130554</v>
      </c>
      <c r="VB64" s="235">
        <f t="shared" si="1481"/>
        <v>758.29600000000005</v>
      </c>
      <c r="VC64" s="235">
        <f t="shared" si="1481"/>
        <v>3650</v>
      </c>
      <c r="VD64" s="235">
        <f t="shared" si="1481"/>
        <v>64.36</v>
      </c>
      <c r="VE64" s="235">
        <f t="shared" si="1481"/>
        <v>119225.5</v>
      </c>
      <c r="VF64" s="235">
        <f t="shared" si="1481"/>
        <v>983.93600000000004</v>
      </c>
      <c r="VG64" s="235">
        <f t="shared" si="1481"/>
        <v>3650</v>
      </c>
      <c r="VH64" s="235">
        <f t="shared" si="1481"/>
        <v>64.36</v>
      </c>
      <c r="VI64" s="235">
        <f t="shared" si="1481"/>
        <v>119225.5</v>
      </c>
      <c r="VJ64" s="235">
        <f t="shared" si="1481"/>
        <v>650.72399999999993</v>
      </c>
      <c r="VK64" s="235">
        <f t="shared" si="1481"/>
        <v>2000</v>
      </c>
      <c r="VL64" s="235">
        <f t="shared" si="1481"/>
        <v>64.36</v>
      </c>
      <c r="VM64" s="235">
        <f t="shared" si="1481"/>
        <v>65932</v>
      </c>
      <c r="VN64" s="235">
        <f t="shared" si="1481"/>
        <v>555.12</v>
      </c>
      <c r="VO64" s="235">
        <f t="shared" si="1481"/>
        <v>1800</v>
      </c>
      <c r="VP64" s="235">
        <f t="shared" si="1481"/>
        <v>64.36</v>
      </c>
      <c r="VQ64" s="235">
        <f t="shared" si="1481"/>
        <v>55566</v>
      </c>
      <c r="VR64" s="235">
        <f t="shared" si="1481"/>
        <v>977.50199999999995</v>
      </c>
      <c r="VS64" s="235">
        <f t="shared" si="1481"/>
        <v>1300</v>
      </c>
      <c r="VT64" s="235">
        <f t="shared" si="1481"/>
        <v>64.36</v>
      </c>
      <c r="VU64" s="235">
        <f t="shared" si="1481"/>
        <v>42751</v>
      </c>
      <c r="VV64" s="235">
        <f t="shared" si="1481"/>
        <v>1350</v>
      </c>
      <c r="VW64" s="235">
        <f t="shared" si="1481"/>
        <v>77.59</v>
      </c>
      <c r="VX64" s="235">
        <f t="shared" si="1481"/>
        <v>53644.5</v>
      </c>
      <c r="VY64" s="235">
        <f t="shared" si="1481"/>
        <v>1300</v>
      </c>
      <c r="VZ64" s="235">
        <f t="shared" si="1481"/>
        <v>94.507715006308729</v>
      </c>
      <c r="WA64" s="235">
        <f t="shared" si="1481"/>
        <v>42746.804858409268</v>
      </c>
      <c r="WB64" s="235">
        <f t="shared" si="1481"/>
        <v>720</v>
      </c>
      <c r="WC64" s="235">
        <f t="shared" si="1481"/>
        <v>160.51999999999998</v>
      </c>
      <c r="WD64" s="235">
        <f t="shared" si="1481"/>
        <v>23113.7</v>
      </c>
      <c r="WE64" s="235">
        <v>3136.6489999999999</v>
      </c>
      <c r="WF64" s="235">
        <v>112897.28</v>
      </c>
      <c r="WG64" s="235">
        <v>4046.4589999999998</v>
      </c>
      <c r="WH64" s="235">
        <v>147034.72</v>
      </c>
      <c r="WI64" s="235">
        <v>4635.91</v>
      </c>
      <c r="WJ64" s="235">
        <v>169610.56</v>
      </c>
      <c r="WK64" s="235">
        <v>3987.1170000000002</v>
      </c>
      <c r="WL64" s="235">
        <v>145483.20000000001</v>
      </c>
      <c r="WM64" s="235">
        <v>3630.3510000000001</v>
      </c>
      <c r="WN64" s="235">
        <v>133750.24</v>
      </c>
      <c r="WO64" s="235">
        <v>4051.09</v>
      </c>
      <c r="WP64" s="235">
        <v>149552.16</v>
      </c>
      <c r="WQ64" s="235">
        <v>4014.6310000000003</v>
      </c>
      <c r="WR64" s="235">
        <v>135297.60000000001</v>
      </c>
      <c r="WS64" s="235">
        <v>3891.6570000000002</v>
      </c>
      <c r="WT64" s="235">
        <v>120023.07</v>
      </c>
      <c r="WU64" s="235">
        <v>3642.1350000000002</v>
      </c>
      <c r="WV64" s="235">
        <v>120123.7</v>
      </c>
      <c r="WW64" s="235">
        <f t="shared" si="1481"/>
        <v>3742.154</v>
      </c>
      <c r="WX64" s="235">
        <f t="shared" si="1481"/>
        <v>120367.83</v>
      </c>
      <c r="WY64" s="235">
        <f t="shared" si="1481"/>
        <v>3568.55</v>
      </c>
      <c r="WZ64" s="235">
        <f t="shared" si="1481"/>
        <v>109802.97</v>
      </c>
      <c r="XA64" s="235">
        <f t="shared" si="1481"/>
        <v>3794.4049999999997</v>
      </c>
      <c r="XB64" s="235">
        <f t="shared" si="1481"/>
        <v>116513.91</v>
      </c>
      <c r="XC64" s="235">
        <f t="shared" si="1481"/>
        <v>3121.0950000000003</v>
      </c>
      <c r="XD64" s="235">
        <f t="shared" si="1481"/>
        <v>100574.70999999999</v>
      </c>
      <c r="XE64" s="235">
        <f t="shared" si="1481"/>
        <v>2649.0610000000001</v>
      </c>
      <c r="XF64" s="235">
        <f t="shared" si="1481"/>
        <v>86296.12</v>
      </c>
      <c r="XG64" s="235">
        <f t="shared" si="1481"/>
        <v>3355.9570000000003</v>
      </c>
      <c r="XH64" s="235">
        <f t="shared" si="1481"/>
        <v>110150.13</v>
      </c>
      <c r="XI64" s="235">
        <f t="shared" si="1481"/>
        <v>2699.473</v>
      </c>
      <c r="XJ64" s="235">
        <f t="shared" si="1481"/>
        <v>93057.760000000009</v>
      </c>
      <c r="XK64" s="235">
        <f t="shared" si="1481"/>
        <v>1862.6990000000001</v>
      </c>
      <c r="XL64" s="235">
        <f t="shared" si="1481"/>
        <v>63099.159999999996</v>
      </c>
      <c r="XM64" s="235">
        <f t="shared" si="1481"/>
        <v>1752.5</v>
      </c>
      <c r="XN64" s="235">
        <f t="shared" si="1481"/>
        <v>58787.49</v>
      </c>
      <c r="XO64" s="235">
        <f t="shared" ref="XO64:ZF64" si="1482">SUM(XO65:XO70)</f>
        <v>1431.1889999999999</v>
      </c>
      <c r="XP64" s="235">
        <f t="shared" si="1482"/>
        <v>46648.41</v>
      </c>
      <c r="XQ64" s="235">
        <f t="shared" si="1482"/>
        <v>1297.633</v>
      </c>
      <c r="XR64" s="235">
        <f t="shared" si="1482"/>
        <v>42774.789999999994</v>
      </c>
      <c r="XS64" s="235">
        <f t="shared" si="1482"/>
        <v>604.12400000000002</v>
      </c>
      <c r="XT64" s="235">
        <f t="shared" si="1482"/>
        <v>20617.07</v>
      </c>
      <c r="XU64" s="235">
        <v>9009.91</v>
      </c>
      <c r="XV64" s="235">
        <f t="shared" ref="XV64" si="1483">SUM(XV65:XV70)</f>
        <v>11000</v>
      </c>
      <c r="XW64" s="235"/>
      <c r="XX64" s="235">
        <f t="shared" ref="XX64" si="1484">SUM(XX65:XX70)</f>
        <v>381259.99999999994</v>
      </c>
      <c r="XY64" s="235">
        <v>5334.2340000000004</v>
      </c>
      <c r="XZ64" s="235">
        <f t="shared" ref="XZ64" si="1485">SUM(XZ65:XZ70)</f>
        <v>9000</v>
      </c>
      <c r="YA64" s="235"/>
      <c r="YB64" s="235">
        <f t="shared" ref="YB64" si="1486">SUM(YB65:YB70)</f>
        <v>311939.99999999994</v>
      </c>
      <c r="YC64" s="235">
        <v>5334.2340000000004</v>
      </c>
      <c r="YD64" s="235">
        <f t="shared" ref="YD64" si="1487">SUM(YD65:YD70)</f>
        <v>11000</v>
      </c>
      <c r="YE64" s="235"/>
      <c r="YF64" s="235">
        <f t="shared" ref="YF64" si="1488">SUM(YF65:YF70)</f>
        <v>369930</v>
      </c>
      <c r="YG64" s="235">
        <v>2156.9940000000001</v>
      </c>
      <c r="YH64" s="235">
        <f t="shared" ref="YH64" si="1489">SUM(YH65:YH70)</f>
        <v>11000</v>
      </c>
      <c r="YI64" s="235"/>
      <c r="YJ64" s="235">
        <f t="shared" ref="YJ64" si="1490">SUM(YJ65:YJ70)</f>
        <v>369930</v>
      </c>
      <c r="YK64" s="235">
        <v>3092.2120000000004</v>
      </c>
      <c r="YL64" s="235">
        <f t="shared" ref="YL64" si="1491">SUM(YL65:YL70)</f>
        <v>10000</v>
      </c>
      <c r="YM64" s="235"/>
      <c r="YN64" s="235">
        <f t="shared" ref="YN64" si="1492">SUM(YN65:YN70)</f>
        <v>336300</v>
      </c>
      <c r="YO64" s="235">
        <v>4604.4589999999998</v>
      </c>
      <c r="YP64" s="235">
        <f t="shared" ref="YP64" si="1493">SUM(YP65:YP70)</f>
        <v>9000</v>
      </c>
      <c r="YQ64" s="235"/>
      <c r="YR64" s="235">
        <f t="shared" ref="YR64" si="1494">SUM(YR65:YR70)</f>
        <v>302670</v>
      </c>
      <c r="YS64" s="235">
        <v>3829.5430000000001</v>
      </c>
      <c r="YT64" s="235">
        <f t="shared" ref="YT64" si="1495">SUM(YT65:YT70)</f>
        <v>8100</v>
      </c>
      <c r="YU64" s="235"/>
      <c r="YV64" s="235">
        <f t="shared" ref="YV64" si="1496">SUM(YV65:YV70)</f>
        <v>272322</v>
      </c>
      <c r="YW64" s="235">
        <v>3488.8240000000001</v>
      </c>
      <c r="YX64" s="235">
        <f t="shared" ref="YX64" si="1497">SUM(YX65:YX70)</f>
        <v>9000</v>
      </c>
      <c r="YY64" s="235"/>
      <c r="YZ64" s="235">
        <f t="shared" ref="YZ64" si="1498">SUM(YZ65:YZ70)</f>
        <v>302580</v>
      </c>
      <c r="ZA64" s="235">
        <v>5227.0640000000003</v>
      </c>
      <c r="ZB64" s="235">
        <f t="shared" ref="ZB64" si="1499">SUM(ZB65:ZB70)</f>
        <v>8500</v>
      </c>
      <c r="ZC64" s="235"/>
      <c r="ZD64" s="235">
        <f t="shared" ref="ZD64" si="1500">SUM(ZD65:ZD70)</f>
        <v>285770</v>
      </c>
      <c r="ZE64" s="235">
        <f t="shared" si="1482"/>
        <v>8663.2019999999993</v>
      </c>
      <c r="ZF64" s="235">
        <f t="shared" si="1482"/>
        <v>9000</v>
      </c>
      <c r="ZG64" s="235"/>
      <c r="ZH64" s="235">
        <f t="shared" ref="ZH64" si="1501">SUM(ZH65:ZH70)</f>
        <v>286290</v>
      </c>
      <c r="ZI64" s="235">
        <f t="shared" ref="ZI64:ABV64" si="1502">SUM(ZI65:ZI70)</f>
        <v>10913.698</v>
      </c>
      <c r="ZJ64" s="235">
        <f t="shared" si="1502"/>
        <v>9000</v>
      </c>
      <c r="ZK64" s="235"/>
      <c r="ZL64" s="235">
        <f t="shared" si="1502"/>
        <v>286290</v>
      </c>
      <c r="ZM64" s="235">
        <f t="shared" si="1502"/>
        <v>5007.6309999999994</v>
      </c>
      <c r="ZN64" s="235">
        <f t="shared" si="1502"/>
        <v>11000</v>
      </c>
      <c r="ZO64" s="235"/>
      <c r="ZP64" s="235">
        <f t="shared" si="1502"/>
        <v>349910</v>
      </c>
      <c r="ZQ64" s="235">
        <f t="shared" si="1502"/>
        <v>3251.54</v>
      </c>
      <c r="ZR64" s="235">
        <f t="shared" si="1502"/>
        <v>7500</v>
      </c>
      <c r="ZS64" s="235"/>
      <c r="ZT64" s="235">
        <f t="shared" si="1502"/>
        <v>240374.99999999997</v>
      </c>
      <c r="ZU64" s="235">
        <f t="shared" si="1502"/>
        <v>3591.4069999999997</v>
      </c>
      <c r="ZV64" s="235">
        <f t="shared" si="1502"/>
        <v>5000</v>
      </c>
      <c r="ZW64" s="235"/>
      <c r="ZX64" s="235">
        <f t="shared" si="1502"/>
        <v>173750</v>
      </c>
      <c r="ZY64" s="235">
        <f t="shared" si="1502"/>
        <v>3525.6669999999999</v>
      </c>
      <c r="ZZ64" s="235">
        <f t="shared" si="1502"/>
        <v>4000</v>
      </c>
      <c r="AAA64" s="235"/>
      <c r="AAB64" s="235">
        <f t="shared" si="1502"/>
        <v>139240</v>
      </c>
      <c r="AAC64" s="235">
        <f t="shared" si="1502"/>
        <v>3871.663</v>
      </c>
      <c r="AAD64" s="235">
        <f t="shared" si="1502"/>
        <v>4000</v>
      </c>
      <c r="AAE64" s="235"/>
      <c r="AAF64" s="235">
        <f t="shared" si="1502"/>
        <v>139240</v>
      </c>
      <c r="AAG64" s="235">
        <f t="shared" si="1502"/>
        <v>4803.9009999999998</v>
      </c>
      <c r="AAH64" s="235">
        <f t="shared" si="1502"/>
        <v>4000</v>
      </c>
      <c r="AAI64" s="235"/>
      <c r="AAJ64" s="235">
        <f t="shared" si="1502"/>
        <v>139240</v>
      </c>
      <c r="AAK64" s="235">
        <f t="shared" si="1502"/>
        <v>3151.951</v>
      </c>
      <c r="AAL64" s="235">
        <f t="shared" si="1502"/>
        <v>6000</v>
      </c>
      <c r="AAM64" s="235"/>
      <c r="AAN64" s="235">
        <f t="shared" si="1502"/>
        <v>208860</v>
      </c>
      <c r="AAO64" s="235">
        <f t="shared" si="1502"/>
        <v>4127.3100000000004</v>
      </c>
      <c r="AAP64" s="235">
        <f t="shared" si="1502"/>
        <v>5000</v>
      </c>
      <c r="AAQ64" s="235"/>
      <c r="AAR64" s="235">
        <f t="shared" si="1502"/>
        <v>174050</v>
      </c>
      <c r="AAS64" s="235">
        <f t="shared" si="1502"/>
        <v>0</v>
      </c>
      <c r="AAT64" s="235"/>
      <c r="AAU64" s="235">
        <f t="shared" si="1502"/>
        <v>0</v>
      </c>
      <c r="AAV64" s="235">
        <f t="shared" si="1502"/>
        <v>8200</v>
      </c>
      <c r="AAW64" s="235"/>
      <c r="AAX64" s="235">
        <f t="shared" si="1502"/>
        <v>270901.16834579495</v>
      </c>
      <c r="AAY64" s="235">
        <f t="shared" si="1502"/>
        <v>10500</v>
      </c>
      <c r="AAZ64" s="235"/>
      <c r="ABA64" s="235">
        <f t="shared" si="1502"/>
        <v>327211.89203990926</v>
      </c>
      <c r="ABB64" s="235">
        <v>10063.063</v>
      </c>
      <c r="ABC64" s="235">
        <v>337743.45</v>
      </c>
      <c r="ABD64" s="235">
        <v>10783.784</v>
      </c>
      <c r="ABE64" s="235">
        <v>361809.65</v>
      </c>
      <c r="ABF64" s="235">
        <v>11310.811</v>
      </c>
      <c r="ABG64" s="235">
        <v>379476.15</v>
      </c>
      <c r="ABH64" s="235">
        <v>11873.874</v>
      </c>
      <c r="ABI64" s="235">
        <v>398388.05</v>
      </c>
      <c r="ABJ64" s="235">
        <v>10829.73</v>
      </c>
      <c r="ABK64" s="235">
        <v>363305.12</v>
      </c>
      <c r="ABL64" s="235">
        <v>10413.513999999999</v>
      </c>
      <c r="ABM64" s="235">
        <v>350182.23</v>
      </c>
      <c r="ABN64" s="235">
        <v>9642.3420000000006</v>
      </c>
      <c r="ABO64" s="235">
        <v>324728.71000000002</v>
      </c>
      <c r="ABP64" s="235">
        <v>9147.7479999999996</v>
      </c>
      <c r="ABQ64" s="235">
        <v>307799.65999999997</v>
      </c>
      <c r="ABR64" s="235">
        <v>8300</v>
      </c>
      <c r="ABS64" s="235">
        <v>280627.76</v>
      </c>
      <c r="ABT64" s="235">
        <v>8823.4239999999991</v>
      </c>
      <c r="ABU64" s="235">
        <v>278781.14</v>
      </c>
      <c r="ABV64" s="235">
        <f t="shared" si="1502"/>
        <v>9009.91</v>
      </c>
      <c r="ABW64" s="235">
        <f t="shared" ref="ABW64:AFV64" si="1503">SUM(ABW65:ABW70)</f>
        <v>285495.96999999997</v>
      </c>
      <c r="ABX64" s="235">
        <f t="shared" si="1503"/>
        <v>8779.2790000000005</v>
      </c>
      <c r="ABY64" s="235">
        <f t="shared" si="1503"/>
        <v>279231.99</v>
      </c>
      <c r="ABZ64" s="235">
        <f t="shared" si="1503"/>
        <v>5334.2340000000004</v>
      </c>
      <c r="ACA64" s="235">
        <f t="shared" si="1503"/>
        <v>186271.72</v>
      </c>
      <c r="ACB64" s="235">
        <f t="shared" si="1503"/>
        <v>2156.9940000000001</v>
      </c>
      <c r="ACC64" s="235">
        <f t="shared" si="1503"/>
        <v>75453.7</v>
      </c>
      <c r="ACD64" s="235">
        <f t="shared" si="1503"/>
        <v>3092.2120000000004</v>
      </c>
      <c r="ACE64" s="235">
        <f t="shared" si="1503"/>
        <v>108804.7</v>
      </c>
      <c r="ACF64" s="235">
        <f t="shared" si="1503"/>
        <v>4604.4589999999998</v>
      </c>
      <c r="ACG64" s="235">
        <f t="shared" si="1503"/>
        <v>161816.76</v>
      </c>
      <c r="ACH64" s="235">
        <f t="shared" si="1503"/>
        <v>3829.5430000000001</v>
      </c>
      <c r="ACI64" s="235">
        <f t="shared" si="1503"/>
        <v>135679.20000000001</v>
      </c>
      <c r="ACJ64" s="235">
        <f t="shared" si="1503"/>
        <v>3488.8240000000001</v>
      </c>
      <c r="ACK64" s="235">
        <f t="shared" si="1503"/>
        <v>123840.72</v>
      </c>
      <c r="ACL64" s="235">
        <f t="shared" si="1503"/>
        <v>5227.0640000000003</v>
      </c>
      <c r="ACM64" s="235">
        <f t="shared" si="1503"/>
        <v>178012.80000000002</v>
      </c>
      <c r="ACN64" s="235">
        <f t="shared" si="1503"/>
        <v>8663.2019999999993</v>
      </c>
      <c r="ACO64" s="235">
        <f t="shared" si="1503"/>
        <v>286862.55</v>
      </c>
      <c r="ACP64" s="235">
        <f t="shared" si="1503"/>
        <v>10913.698</v>
      </c>
      <c r="ACQ64" s="235">
        <f t="shared" si="1503"/>
        <v>360473.38</v>
      </c>
      <c r="ACR64" s="235">
        <v>4005.4050000000002</v>
      </c>
      <c r="ACS64" s="235">
        <f t="shared" ref="ACS64" si="1504">SUM(ACS65:ACS70)</f>
        <v>8000</v>
      </c>
      <c r="ACT64" s="235"/>
      <c r="ACU64" s="235">
        <f t="shared" ref="ACU64" si="1505">SUM(ACU65:ACU70)</f>
        <v>320880</v>
      </c>
      <c r="ACV64" s="235">
        <v>318.91899999999998</v>
      </c>
      <c r="ACW64" s="235">
        <f t="shared" ref="ACW64" si="1506">SUM(ACW65:ACW70)</f>
        <v>12500</v>
      </c>
      <c r="ACX64" s="235"/>
      <c r="ACY64" s="235">
        <f t="shared" ref="ACY64" si="1507">SUM(ACY65:ACY70)</f>
        <v>485500.00000000006</v>
      </c>
      <c r="ACZ64" s="235">
        <v>318.91899999999998</v>
      </c>
      <c r="ADA64" s="235">
        <f t="shared" ref="ADA64" si="1508">SUM(ADA65:ADA70)</f>
        <v>9500</v>
      </c>
      <c r="ADB64" s="235"/>
      <c r="ADC64" s="235">
        <f t="shared" ref="ADC64" si="1509">SUM(ADC65:ADC70)</f>
        <v>368980.00000000006</v>
      </c>
      <c r="ADD64" s="235">
        <v>229.684</v>
      </c>
      <c r="ADE64" s="235">
        <f t="shared" ref="ADE64:ADG64" si="1510">SUM(ADE65:ADE70)</f>
        <v>12000</v>
      </c>
      <c r="ADF64" s="235"/>
      <c r="ADG64" s="235">
        <f t="shared" si="1510"/>
        <v>466080.00000000006</v>
      </c>
      <c r="ADH64" s="235">
        <v>12835.14</v>
      </c>
      <c r="ADI64" s="235">
        <f t="shared" ref="ADI64" si="1511">SUM(ADI65:ADI70)</f>
        <v>12000</v>
      </c>
      <c r="ADJ64" s="235"/>
      <c r="ADK64" s="235">
        <f t="shared" ref="ADK64" si="1512">SUM(ADK65:ADK70)</f>
        <v>466080.00000000006</v>
      </c>
      <c r="ADL64" s="235">
        <v>12708.108999999999</v>
      </c>
      <c r="ADM64" s="235">
        <f t="shared" ref="ADM64" si="1513">SUM(ADM65:ADM70)</f>
        <v>13800</v>
      </c>
      <c r="ADN64" s="235"/>
      <c r="ADO64" s="235">
        <f t="shared" ref="ADO64" si="1514">SUM(ADO65:ADO70)</f>
        <v>535992</v>
      </c>
      <c r="ADP64" s="235">
        <v>12599.099</v>
      </c>
      <c r="ADQ64" s="235">
        <f t="shared" ref="ADQ64" si="1515">SUM(ADQ65:ADQ70)</f>
        <v>9000</v>
      </c>
      <c r="ADR64" s="235"/>
      <c r="ADS64" s="235">
        <f t="shared" ref="ADS64" si="1516">SUM(ADS65:ADS70)</f>
        <v>349560.00000000006</v>
      </c>
      <c r="ADT64" s="235">
        <v>15855.25</v>
      </c>
      <c r="ADU64" s="235">
        <f t="shared" ref="ADU64" si="1517">SUM(ADU65:ADU70)</f>
        <v>11000</v>
      </c>
      <c r="ADV64" s="235"/>
      <c r="ADW64" s="235">
        <f t="shared" ref="ADW64" si="1518">SUM(ADW65:ADW70)</f>
        <v>427240.00000000006</v>
      </c>
      <c r="ADX64" s="235">
        <v>15688.58</v>
      </c>
      <c r="ADY64" s="235">
        <f t="shared" ref="ADY64" si="1519">SUM(ADY65:ADY70)</f>
        <v>13500</v>
      </c>
      <c r="ADZ64" s="235"/>
      <c r="AEA64" s="235">
        <f t="shared" ref="AEA64" si="1520">SUM(AEA65:AEA70)</f>
        <v>524340</v>
      </c>
      <c r="AEB64" s="235">
        <v>16989.004000000001</v>
      </c>
      <c r="AEC64" s="235">
        <f t="shared" ref="AEC64" si="1521">SUM(AEC65:AEC70)</f>
        <v>11000</v>
      </c>
      <c r="AED64" s="235"/>
      <c r="AEE64" s="235">
        <f t="shared" ref="AEE64" si="1522">SUM(AEE65:AEE70)</f>
        <v>420860</v>
      </c>
      <c r="AEF64" s="235">
        <f t="shared" si="1503"/>
        <v>19415.364999999998</v>
      </c>
      <c r="AEG64" s="235">
        <f t="shared" si="1503"/>
        <v>6000</v>
      </c>
      <c r="AEH64" s="235"/>
      <c r="AEI64" s="235">
        <f t="shared" si="1503"/>
        <v>229560</v>
      </c>
      <c r="AEJ64" s="235">
        <f t="shared" si="1503"/>
        <v>15669.825000000001</v>
      </c>
      <c r="AEK64" s="235">
        <f t="shared" si="1503"/>
        <v>2000</v>
      </c>
      <c r="AEL64" s="235"/>
      <c r="AEM64" s="235">
        <f t="shared" si="1503"/>
        <v>76520</v>
      </c>
      <c r="AEN64" s="235">
        <f t="shared" si="1503"/>
        <v>11109.749</v>
      </c>
      <c r="AEO64" s="235">
        <f t="shared" si="1503"/>
        <v>1400</v>
      </c>
      <c r="AEP64" s="235"/>
      <c r="AEQ64" s="235">
        <f t="shared" si="1503"/>
        <v>53564</v>
      </c>
      <c r="AER64" s="235">
        <f t="shared" si="1503"/>
        <v>13618.901000000002</v>
      </c>
      <c r="AES64" s="235">
        <f t="shared" si="1503"/>
        <v>0</v>
      </c>
      <c r="AET64" s="235"/>
      <c r="AEU64" s="235">
        <f t="shared" si="1503"/>
        <v>0</v>
      </c>
      <c r="AEV64" s="235">
        <f t="shared" si="1503"/>
        <v>17206.807999999997</v>
      </c>
      <c r="AEW64" s="235">
        <f t="shared" si="1503"/>
        <v>0</v>
      </c>
      <c r="AEX64" s="235"/>
      <c r="AEY64" s="235">
        <f t="shared" si="1503"/>
        <v>0</v>
      </c>
      <c r="AEZ64" s="235">
        <f t="shared" si="1503"/>
        <v>22900.468000000001</v>
      </c>
      <c r="AFA64" s="235">
        <f t="shared" si="1503"/>
        <v>13000</v>
      </c>
      <c r="AFB64" s="235"/>
      <c r="AFC64" s="235">
        <f t="shared" si="1503"/>
        <v>505050.50505050505</v>
      </c>
      <c r="AFD64" s="235">
        <f t="shared" si="1503"/>
        <v>21292.523999999998</v>
      </c>
      <c r="AFE64" s="235">
        <f t="shared" si="1503"/>
        <v>16000</v>
      </c>
      <c r="AFF64" s="235"/>
      <c r="AFG64" s="235">
        <f t="shared" si="1503"/>
        <v>621600.62160062161</v>
      </c>
      <c r="AFH64" s="235">
        <f t="shared" si="1503"/>
        <v>20549.690999999999</v>
      </c>
      <c r="AFI64" s="235">
        <f t="shared" si="1503"/>
        <v>16000</v>
      </c>
      <c r="AFJ64" s="235"/>
      <c r="AFK64" s="235">
        <f t="shared" si="1503"/>
        <v>621600.62160062161</v>
      </c>
      <c r="AFL64" s="235">
        <f t="shared" si="1503"/>
        <v>18683.752</v>
      </c>
      <c r="AFM64" s="235">
        <f t="shared" si="1503"/>
        <v>10000</v>
      </c>
      <c r="AFN64" s="235"/>
      <c r="AFO64" s="235">
        <f t="shared" si="1503"/>
        <v>388500.38850038848</v>
      </c>
      <c r="AFP64" s="235">
        <f t="shared" si="1503"/>
        <v>16000</v>
      </c>
      <c r="AFQ64" s="235"/>
      <c r="AFR64" s="235">
        <f t="shared" si="1503"/>
        <v>560000</v>
      </c>
      <c r="AFS64" s="235">
        <f t="shared" si="1503"/>
        <v>7600</v>
      </c>
      <c r="AFT64" s="235"/>
      <c r="AFU64" s="235">
        <f t="shared" si="1503"/>
        <v>254168.0469111384</v>
      </c>
      <c r="AFV64" s="235">
        <f t="shared" si="1503"/>
        <v>15000</v>
      </c>
      <c r="AFW64" s="235"/>
      <c r="AFX64" s="235">
        <f t="shared" ref="AFX64:AKZ64" si="1523">SUM(AFX65:AFX70)</f>
        <v>500363.5144565088</v>
      </c>
      <c r="AFY64" s="235">
        <v>10452.252</v>
      </c>
      <c r="AFZ64" s="235">
        <v>406445</v>
      </c>
      <c r="AGA64" s="235">
        <v>14233.333000000001</v>
      </c>
      <c r="AGB64" s="235">
        <v>553765</v>
      </c>
      <c r="AGC64" s="235">
        <v>14942.342000000001</v>
      </c>
      <c r="AGD64" s="235">
        <v>580816</v>
      </c>
      <c r="AGE64" s="235">
        <v>10831.531999999999</v>
      </c>
      <c r="AGF64" s="235">
        <v>420820</v>
      </c>
      <c r="AGG64" s="235">
        <v>10380.18</v>
      </c>
      <c r="AGH64" s="235">
        <v>403210</v>
      </c>
      <c r="AGI64" s="235">
        <v>13177.477000000001</v>
      </c>
      <c r="AGJ64" s="235">
        <v>511779</v>
      </c>
      <c r="AGK64" s="235">
        <v>13871.171</v>
      </c>
      <c r="AGL64" s="235">
        <v>538737</v>
      </c>
      <c r="AGM64" s="235">
        <v>14246.847</v>
      </c>
      <c r="AGN64" s="235">
        <v>553367</v>
      </c>
      <c r="AGO64" s="235">
        <v>13291.892</v>
      </c>
      <c r="AGP64" s="235">
        <v>516248</v>
      </c>
      <c r="AGQ64" s="235">
        <v>7019.8189999999995</v>
      </c>
      <c r="AGR64" s="235">
        <v>272427</v>
      </c>
      <c r="AGS64" s="235">
        <f t="shared" si="1523"/>
        <v>4005.4050000000002</v>
      </c>
      <c r="AGT64" s="235">
        <f t="shared" si="1523"/>
        <v>155284.5</v>
      </c>
      <c r="AGU64" s="235">
        <f t="shared" si="1523"/>
        <v>1990.991</v>
      </c>
      <c r="AGV64" s="235">
        <f t="shared" si="1523"/>
        <v>77142</v>
      </c>
      <c r="AGW64" s="235">
        <f t="shared" si="1523"/>
        <v>318.91899999999998</v>
      </c>
      <c r="AGX64" s="235">
        <f t="shared" si="1523"/>
        <v>12200.5</v>
      </c>
      <c r="AGY64" s="235">
        <f t="shared" si="1523"/>
        <v>229.684</v>
      </c>
      <c r="AGZ64" s="235">
        <f t="shared" si="1523"/>
        <v>8189.24</v>
      </c>
      <c r="AHA64" s="235">
        <f t="shared" si="1523"/>
        <v>12835.14</v>
      </c>
      <c r="AHB64" s="235">
        <f t="shared" si="1523"/>
        <v>495546</v>
      </c>
      <c r="AHC64" s="235">
        <f t="shared" si="1523"/>
        <v>12708.108999999999</v>
      </c>
      <c r="AHD64" s="235">
        <f t="shared" si="1523"/>
        <v>494351</v>
      </c>
      <c r="AHE64" s="235">
        <f t="shared" si="1523"/>
        <v>12599.099</v>
      </c>
      <c r="AHF64" s="235">
        <f t="shared" si="1523"/>
        <v>489480</v>
      </c>
      <c r="AHG64" s="235">
        <f t="shared" si="1523"/>
        <v>15855.25</v>
      </c>
      <c r="AHH64" s="235">
        <f t="shared" si="1523"/>
        <v>617296.64000000001</v>
      </c>
      <c r="AHI64" s="235">
        <f t="shared" si="1523"/>
        <v>15688.58</v>
      </c>
      <c r="AHJ64" s="235">
        <f t="shared" si="1523"/>
        <v>585730.05000000005</v>
      </c>
      <c r="AHK64" s="235">
        <f t="shared" si="1523"/>
        <v>16989.004000000001</v>
      </c>
      <c r="AHL64" s="235">
        <f t="shared" si="1523"/>
        <v>569307.1</v>
      </c>
      <c r="AHM64" s="235">
        <f t="shared" si="1523"/>
        <v>19415.364999999998</v>
      </c>
      <c r="AHN64" s="235">
        <f t="shared" si="1523"/>
        <v>638817.30000000005</v>
      </c>
      <c r="AHO64" s="235">
        <f t="shared" si="12"/>
        <v>17948.864999999998</v>
      </c>
      <c r="AHP64" s="235">
        <f t="shared" si="13"/>
        <v>22700</v>
      </c>
      <c r="AHQ64" s="235">
        <f t="shared" si="14"/>
        <v>837688</v>
      </c>
      <c r="AHR64" s="235">
        <f t="shared" si="15"/>
        <v>8825.648000000001</v>
      </c>
      <c r="AHS64" s="235">
        <f t="shared" si="16"/>
        <v>25800</v>
      </c>
      <c r="AHT64" s="235">
        <f t="shared" si="756"/>
        <v>956640</v>
      </c>
      <c r="AHU64" s="235">
        <f t="shared" si="757"/>
        <v>8825.648000000001</v>
      </c>
      <c r="AHV64" s="235">
        <f t="shared" si="758"/>
        <v>25950</v>
      </c>
      <c r="AHW64" s="235">
        <f t="shared" si="759"/>
        <v>943231</v>
      </c>
      <c r="AHX64" s="235">
        <v>5298.259</v>
      </c>
      <c r="AHY64" s="235">
        <f t="shared" si="760"/>
        <v>28600</v>
      </c>
      <c r="AHZ64" s="235">
        <f t="shared" si="1234"/>
        <v>1045764</v>
      </c>
      <c r="AIA64" s="235">
        <f t="shared" si="1121"/>
        <v>21728.629000000001</v>
      </c>
      <c r="AIB64" s="235">
        <f t="shared" si="1122"/>
        <v>26900</v>
      </c>
      <c r="AIC64" s="235">
        <f t="shared" si="1123"/>
        <v>985736</v>
      </c>
      <c r="AID64" s="235">
        <f t="shared" si="1124"/>
        <v>24283.600999999999</v>
      </c>
      <c r="AIE64" s="235">
        <f t="shared" si="1125"/>
        <v>27400</v>
      </c>
      <c r="AIF64" s="235">
        <f t="shared" si="1126"/>
        <v>1007110</v>
      </c>
      <c r="AIG64" s="235">
        <f t="shared" si="1127"/>
        <v>19091.341</v>
      </c>
      <c r="AIH64" s="235">
        <f t="shared" si="1128"/>
        <v>21780</v>
      </c>
      <c r="AII64" s="235">
        <f t="shared" si="1129"/>
        <v>782929.20000000007</v>
      </c>
      <c r="AIJ64" s="235">
        <f t="shared" si="1130"/>
        <v>21146.574000000001</v>
      </c>
      <c r="AIK64" s="235">
        <f t="shared" si="1131"/>
        <v>26100</v>
      </c>
      <c r="AIL64" s="235">
        <f t="shared" si="1132"/>
        <v>931263</v>
      </c>
      <c r="AIM64" s="235">
        <f t="shared" si="1133"/>
        <v>22346.832999999999</v>
      </c>
      <c r="AIN64" s="235">
        <f t="shared" si="1134"/>
        <v>28000</v>
      </c>
      <c r="AIO64" s="235">
        <f t="shared" si="1135"/>
        <v>1002504</v>
      </c>
      <c r="AIP64" s="235">
        <f t="shared" ref="AIP64:AIP81" si="1524">AP64+FQ64+KN64+PK64+UH64+ZE64+AEB64</f>
        <v>26949.839</v>
      </c>
      <c r="AIQ64" s="235">
        <f>AIQ65+AIQ66+AIQ67+AIQ68+AIQ69+AIQ70</f>
        <v>25500</v>
      </c>
      <c r="AIR64" s="235">
        <f t="shared" si="1372"/>
        <v>883669</v>
      </c>
      <c r="AIS64" s="235">
        <f t="shared" si="1523"/>
        <v>30933.186999999998</v>
      </c>
      <c r="AIT64" s="235">
        <f t="shared" si="1523"/>
        <v>20200</v>
      </c>
      <c r="AIU64" s="235">
        <f t="shared" si="1523"/>
        <v>682670</v>
      </c>
      <c r="AIV64" s="235">
        <f t="shared" si="1523"/>
        <v>21343.886999999999</v>
      </c>
      <c r="AIW64" s="235">
        <f t="shared" si="1523"/>
        <v>17800</v>
      </c>
      <c r="AIX64" s="235">
        <f t="shared" si="1523"/>
        <v>580202</v>
      </c>
      <c r="AIY64" s="235">
        <f t="shared" si="1523"/>
        <v>15262.475</v>
      </c>
      <c r="AIZ64" s="235">
        <f t="shared" si="1523"/>
        <v>13700</v>
      </c>
      <c r="AJA64" s="235">
        <f t="shared" si="1523"/>
        <v>451066</v>
      </c>
      <c r="AJB64" s="235">
        <f t="shared" si="1523"/>
        <v>18095.011999999999</v>
      </c>
      <c r="AJC64" s="235">
        <f t="shared" si="1523"/>
        <v>11200</v>
      </c>
      <c r="AJD64" s="235">
        <f t="shared" si="1523"/>
        <v>376922</v>
      </c>
      <c r="AJE64" s="235">
        <f t="shared" si="1523"/>
        <v>22000.770999999997</v>
      </c>
      <c r="AJF64" s="235">
        <f t="shared" si="1523"/>
        <v>9650</v>
      </c>
      <c r="AJG64" s="235">
        <f t="shared" si="1523"/>
        <v>330445.5</v>
      </c>
      <c r="AJH64" s="235">
        <f t="shared" si="1523"/>
        <v>27866.066999999999</v>
      </c>
      <c r="AJI64" s="235">
        <f t="shared" si="1523"/>
        <v>25050</v>
      </c>
      <c r="AJJ64" s="235">
        <f t="shared" si="1523"/>
        <v>921872.00505050505</v>
      </c>
      <c r="AJK64" s="235">
        <f t="shared" si="1523"/>
        <v>27664.149000000001</v>
      </c>
      <c r="AJL64" s="235">
        <f t="shared" si="1523"/>
        <v>22600</v>
      </c>
      <c r="AJM64" s="235">
        <f t="shared" si="1523"/>
        <v>848366.62160062161</v>
      </c>
      <c r="AJN64" s="235">
        <f t="shared" si="1523"/>
        <v>25172.138999999999</v>
      </c>
      <c r="AJO64" s="235">
        <f t="shared" si="1523"/>
        <v>23800</v>
      </c>
      <c r="AJP64" s="235">
        <f t="shared" si="1523"/>
        <v>886026.62160062161</v>
      </c>
      <c r="AJQ64" s="235">
        <f t="shared" si="1523"/>
        <v>24418.564000000002</v>
      </c>
      <c r="AJR64" s="235">
        <f t="shared" si="1523"/>
        <v>16300</v>
      </c>
      <c r="AJS64" s="235">
        <f t="shared" si="1523"/>
        <v>605301.38850038848</v>
      </c>
      <c r="AJT64" s="235">
        <f t="shared" si="1523"/>
        <v>17350</v>
      </c>
      <c r="AJU64" s="235">
        <f t="shared" si="1523"/>
        <v>613644.5</v>
      </c>
      <c r="AJV64" s="235">
        <f t="shared" si="1523"/>
        <v>17100</v>
      </c>
      <c r="AJW64" s="235">
        <f t="shared" si="1523"/>
        <v>567816.02011534257</v>
      </c>
      <c r="AJX64" s="235">
        <f t="shared" si="1523"/>
        <v>26220</v>
      </c>
      <c r="AJY64" s="235">
        <f t="shared" si="1523"/>
        <v>850689.10649641801</v>
      </c>
      <c r="AJZ64" s="235">
        <f t="shared" si="42"/>
        <v>24451.964</v>
      </c>
      <c r="AKA64" s="235">
        <f t="shared" si="43"/>
        <v>889885.73</v>
      </c>
      <c r="AKB64" s="235">
        <v>30023.576000000001</v>
      </c>
      <c r="AKC64" s="235">
        <v>1101774.3700000001</v>
      </c>
      <c r="AKD64" s="235">
        <v>32359.062999999998</v>
      </c>
      <c r="AKE64" s="235">
        <v>1189437.71</v>
      </c>
      <c r="AKF64" s="235">
        <f t="shared" si="761"/>
        <v>27882.523000000001</v>
      </c>
      <c r="AKG64" s="235">
        <f t="shared" si="762"/>
        <v>1006043.75</v>
      </c>
      <c r="AKH64" s="184">
        <f t="shared" si="763"/>
        <v>25643.260999999999</v>
      </c>
      <c r="AKI64" s="184">
        <f t="shared" ref="AKI64:AKI70" si="1525">CV64+HW64+MT64+RQ64+WN64+ABK64+AGH64</f>
        <v>928169.61</v>
      </c>
      <c r="AKJ64" s="184">
        <v>28922.080999999998</v>
      </c>
      <c r="AKK64" s="184">
        <v>1054493.3900000001</v>
      </c>
      <c r="AKL64" s="184">
        <f t="shared" si="1167"/>
        <v>29148.144</v>
      </c>
      <c r="AKM64" s="184">
        <f t="shared" si="1168"/>
        <v>1050198.31</v>
      </c>
      <c r="AKN64" s="184">
        <f t="shared" si="1523"/>
        <v>29176.252</v>
      </c>
      <c r="AKO64" s="184">
        <f t="shared" si="1523"/>
        <v>1041197.23</v>
      </c>
      <c r="AKP64" s="184">
        <f t="shared" si="1373"/>
        <v>27534.027000000002</v>
      </c>
      <c r="AKQ64" s="184">
        <f t="shared" si="1374"/>
        <v>990024.46</v>
      </c>
      <c r="AKR64" s="184">
        <f t="shared" si="1375"/>
        <v>20845.396999999997</v>
      </c>
      <c r="AKS64" s="184">
        <f t="shared" si="1376"/>
        <v>711580.97</v>
      </c>
      <c r="AKT64" s="184">
        <f t="shared" si="1523"/>
        <v>17948.864999999998</v>
      </c>
      <c r="AKU64" s="184">
        <f t="shared" si="1523"/>
        <v>593922.18999999994</v>
      </c>
      <c r="AKV64" s="184">
        <f t="shared" si="1523"/>
        <v>14744.955000000002</v>
      </c>
      <c r="AKW64" s="184">
        <f t="shared" si="1523"/>
        <v>478628.2</v>
      </c>
      <c r="AKX64" s="184">
        <f t="shared" si="1523"/>
        <v>8825.6479999999992</v>
      </c>
      <c r="AKY64" s="184">
        <f t="shared" si="1523"/>
        <v>300760.93</v>
      </c>
      <c r="AKZ64" s="184">
        <f t="shared" si="1523"/>
        <v>5298.259</v>
      </c>
      <c r="ALA64" s="184">
        <f t="shared" ref="ALA64:ALR64" si="1526">SUM(ALA65:ALA70)</f>
        <v>179142.56</v>
      </c>
      <c r="ALB64" s="184">
        <f t="shared" si="1526"/>
        <v>21728.629000000001</v>
      </c>
      <c r="ALC64" s="184">
        <f t="shared" si="1526"/>
        <v>801706.53</v>
      </c>
      <c r="ALD64" s="184">
        <f t="shared" si="1526"/>
        <v>24283.601000000002</v>
      </c>
      <c r="ALE64" s="184">
        <f t="shared" si="1526"/>
        <v>900459.54</v>
      </c>
      <c r="ALF64" s="184">
        <f t="shared" si="1526"/>
        <v>19091.341</v>
      </c>
      <c r="ALG64" s="184">
        <f t="shared" si="1526"/>
        <v>716870.36</v>
      </c>
      <c r="ALH64" s="184">
        <f t="shared" si="1526"/>
        <v>21146.574000000001</v>
      </c>
      <c r="ALI64" s="184">
        <f t="shared" si="1526"/>
        <v>801398.35</v>
      </c>
      <c r="ALJ64" s="184">
        <f t="shared" si="1526"/>
        <v>22346.832999999999</v>
      </c>
      <c r="ALK64" s="184">
        <f t="shared" si="1526"/>
        <v>810391.25999999989</v>
      </c>
      <c r="ALL64" s="184">
        <f t="shared" si="1526"/>
        <v>810391.25999999989</v>
      </c>
      <c r="ALM64" s="184">
        <f t="shared" si="1526"/>
        <v>26949.839000000004</v>
      </c>
      <c r="ALN64" s="184">
        <f t="shared" si="1526"/>
        <v>898944.44</v>
      </c>
      <c r="ALO64" s="184">
        <f t="shared" si="1526"/>
        <v>898944.44</v>
      </c>
      <c r="ALP64" s="184">
        <f t="shared" si="1526"/>
        <v>30933.186999999998</v>
      </c>
      <c r="ALQ64" s="184">
        <f t="shared" si="1526"/>
        <v>1019907.75</v>
      </c>
      <c r="ALR64" s="184">
        <f t="shared" si="1526"/>
        <v>1019907.75</v>
      </c>
    </row>
    <row r="65" spans="1:1006" s="115" customFormat="1" ht="18" hidden="1" customHeight="1" outlineLevel="1" x14ac:dyDescent="0.25">
      <c r="A65" s="120"/>
      <c r="B65" s="120"/>
      <c r="C65" s="297" t="s">
        <v>230</v>
      </c>
      <c r="D65" s="178"/>
      <c r="E65" s="206">
        <v>0</v>
      </c>
      <c r="F65" s="206">
        <v>0</v>
      </c>
      <c r="G65" s="225"/>
      <c r="H65" s="225">
        <v>25.41</v>
      </c>
      <c r="I65" s="208">
        <f>G65*H65</f>
        <v>0</v>
      </c>
      <c r="J65" s="206">
        <v>0</v>
      </c>
      <c r="K65" s="225"/>
      <c r="L65" s="225">
        <v>25.41</v>
      </c>
      <c r="M65" s="208">
        <f>K65*L65</f>
        <v>0</v>
      </c>
      <c r="N65" s="206">
        <v>0</v>
      </c>
      <c r="O65" s="225"/>
      <c r="P65" s="225">
        <v>25.41</v>
      </c>
      <c r="Q65" s="208">
        <f>O65*P65</f>
        <v>0</v>
      </c>
      <c r="R65" s="206">
        <v>0</v>
      </c>
      <c r="S65" s="225"/>
      <c r="T65" s="225">
        <v>25.41</v>
      </c>
      <c r="U65" s="208">
        <f>S65*T65</f>
        <v>0</v>
      </c>
      <c r="V65" s="208">
        <v>0</v>
      </c>
      <c r="W65" s="225"/>
      <c r="X65" s="225">
        <v>25.41</v>
      </c>
      <c r="Y65" s="208">
        <f>W65*X65</f>
        <v>0</v>
      </c>
      <c r="Z65" s="208">
        <v>0</v>
      </c>
      <c r="AA65" s="225"/>
      <c r="AB65" s="225">
        <v>25.41</v>
      </c>
      <c r="AC65" s="208">
        <f>AA65*AB65</f>
        <v>0</v>
      </c>
      <c r="AD65" s="208">
        <v>0</v>
      </c>
      <c r="AE65" s="225"/>
      <c r="AF65" s="225">
        <v>25.41</v>
      </c>
      <c r="AG65" s="208">
        <f>AE65*AF65</f>
        <v>0</v>
      </c>
      <c r="AH65" s="208">
        <v>0</v>
      </c>
      <c r="AI65" s="225"/>
      <c r="AJ65" s="225">
        <v>25.41</v>
      </c>
      <c r="AK65" s="208">
        <f>AI65*AJ65</f>
        <v>0</v>
      </c>
      <c r="AL65" s="208">
        <v>0</v>
      </c>
      <c r="AM65" s="225"/>
      <c r="AN65" s="225">
        <v>25.41</v>
      </c>
      <c r="AO65" s="208">
        <f>AM65*AN65</f>
        <v>0</v>
      </c>
      <c r="AP65" s="208">
        <v>0</v>
      </c>
      <c r="AQ65" s="225"/>
      <c r="AR65" s="225">
        <v>25.41</v>
      </c>
      <c r="AS65" s="208">
        <f>AQ65*AR65</f>
        <v>0</v>
      </c>
      <c r="AT65" s="208">
        <v>0</v>
      </c>
      <c r="AU65" s="225"/>
      <c r="AV65" s="225">
        <v>25.41</v>
      </c>
      <c r="AW65" s="208">
        <f>AU65*AV65</f>
        <v>0</v>
      </c>
      <c r="AX65" s="208">
        <v>0</v>
      </c>
      <c r="AY65" s="225"/>
      <c r="AZ65" s="225">
        <v>25.41</v>
      </c>
      <c r="BA65" s="208">
        <f>AY65*AZ65</f>
        <v>0</v>
      </c>
      <c r="BB65" s="208">
        <v>0</v>
      </c>
      <c r="BC65" s="225"/>
      <c r="BD65" s="225">
        <v>25.41</v>
      </c>
      <c r="BE65" s="208">
        <f>BC65*BD65</f>
        <v>0</v>
      </c>
      <c r="BF65" s="208">
        <v>0</v>
      </c>
      <c r="BG65" s="225"/>
      <c r="BH65" s="225">
        <v>25.41</v>
      </c>
      <c r="BI65" s="208">
        <f>BG65*BH65</f>
        <v>0</v>
      </c>
      <c r="BJ65" s="208">
        <v>0</v>
      </c>
      <c r="BK65" s="225"/>
      <c r="BL65" s="225">
        <v>25.41</v>
      </c>
      <c r="BM65" s="208">
        <f>BK65*BL65</f>
        <v>0</v>
      </c>
      <c r="BN65" s="208">
        <v>0</v>
      </c>
      <c r="BO65" s="225"/>
      <c r="BP65" s="225">
        <v>25.41</v>
      </c>
      <c r="BQ65" s="208">
        <f>BO65*BP65</f>
        <v>0</v>
      </c>
      <c r="BR65" s="208">
        <v>0</v>
      </c>
      <c r="BS65" s="225"/>
      <c r="BT65" s="225">
        <v>25.41</v>
      </c>
      <c r="BU65" s="208">
        <f>BS65*BT65</f>
        <v>0</v>
      </c>
      <c r="BV65" s="208">
        <v>0</v>
      </c>
      <c r="BW65" s="225"/>
      <c r="BX65" s="225">
        <v>25.41</v>
      </c>
      <c r="BY65" s="208">
        <f>BW65*BX65</f>
        <v>0</v>
      </c>
      <c r="BZ65" s="208"/>
      <c r="CA65" s="225"/>
      <c r="CB65" s="225">
        <v>25.41</v>
      </c>
      <c r="CC65" s="208">
        <f>CA65*CB65</f>
        <v>0</v>
      </c>
      <c r="CD65" s="225"/>
      <c r="CE65" s="225">
        <v>25.41</v>
      </c>
      <c r="CF65" s="208">
        <f>CD65*CE65</f>
        <v>0</v>
      </c>
      <c r="CG65" s="225"/>
      <c r="CH65" s="225">
        <v>25.41</v>
      </c>
      <c r="CI65" s="226">
        <f>CG65*CH65</f>
        <v>0</v>
      </c>
      <c r="CJ65" s="226"/>
      <c r="CK65" s="226">
        <v>25.41</v>
      </c>
      <c r="CL65" s="226">
        <v>0</v>
      </c>
      <c r="CM65" s="252">
        <v>0</v>
      </c>
      <c r="CN65" s="253">
        <v>0</v>
      </c>
      <c r="CO65" s="252">
        <v>0</v>
      </c>
      <c r="CP65" s="253">
        <v>0</v>
      </c>
      <c r="CQ65" s="252">
        <v>0</v>
      </c>
      <c r="CR65" s="253">
        <v>0</v>
      </c>
      <c r="CS65" s="252">
        <v>0</v>
      </c>
      <c r="CT65" s="253">
        <v>0</v>
      </c>
      <c r="CU65" s="252">
        <v>0</v>
      </c>
      <c r="CV65" s="253">
        <v>0</v>
      </c>
      <c r="CW65" s="252">
        <v>0</v>
      </c>
      <c r="CX65" s="253">
        <v>0</v>
      </c>
      <c r="CY65" s="252">
        <v>0</v>
      </c>
      <c r="CZ65" s="253">
        <v>0</v>
      </c>
      <c r="DA65" s="252">
        <v>0</v>
      </c>
      <c r="DB65" s="253">
        <v>0</v>
      </c>
      <c r="DC65" s="252">
        <v>0</v>
      </c>
      <c r="DD65" s="253">
        <v>0</v>
      </c>
      <c r="DE65" s="252">
        <v>0</v>
      </c>
      <c r="DF65" s="253">
        <v>0</v>
      </c>
      <c r="DG65" s="252">
        <v>0</v>
      </c>
      <c r="DH65" s="253">
        <v>0</v>
      </c>
      <c r="DI65" s="253">
        <v>0</v>
      </c>
      <c r="DJ65" s="253">
        <v>0</v>
      </c>
      <c r="DK65" s="253">
        <v>0</v>
      </c>
      <c r="DL65" s="253">
        <v>0</v>
      </c>
      <c r="DM65" s="253">
        <v>0</v>
      </c>
      <c r="DN65" s="253">
        <v>0</v>
      </c>
      <c r="DO65" s="253">
        <v>0</v>
      </c>
      <c r="DP65" s="253">
        <v>0</v>
      </c>
      <c r="DQ65" s="253">
        <v>0</v>
      </c>
      <c r="DR65" s="253">
        <v>0</v>
      </c>
      <c r="DS65" s="253">
        <v>0</v>
      </c>
      <c r="DT65" s="253">
        <v>0</v>
      </c>
      <c r="DU65" s="253">
        <v>0</v>
      </c>
      <c r="DV65" s="253">
        <v>0</v>
      </c>
      <c r="DW65" s="253">
        <v>0</v>
      </c>
      <c r="DX65" s="253">
        <v>0</v>
      </c>
      <c r="DY65" s="253">
        <v>0</v>
      </c>
      <c r="DZ65" s="253">
        <v>0</v>
      </c>
      <c r="EA65" s="126">
        <v>0</v>
      </c>
      <c r="EB65" s="126">
        <v>0</v>
      </c>
      <c r="EC65" s="126">
        <v>0</v>
      </c>
      <c r="ED65" s="126">
        <v>0</v>
      </c>
      <c r="EE65" s="126">
        <v>0</v>
      </c>
      <c r="EF65" s="126">
        <v>0</v>
      </c>
      <c r="EG65" s="131">
        <v>0</v>
      </c>
      <c r="EH65" s="225"/>
      <c r="EI65" s="225"/>
      <c r="EJ65" s="226">
        <f>EH65*EI65</f>
        <v>0</v>
      </c>
      <c r="EK65" s="131">
        <v>0</v>
      </c>
      <c r="EL65" s="225"/>
      <c r="EM65" s="225"/>
      <c r="EN65" s="226">
        <f>EL65*EM65</f>
        <v>0</v>
      </c>
      <c r="EO65" s="131">
        <v>0</v>
      </c>
      <c r="EP65" s="225"/>
      <c r="EQ65" s="225"/>
      <c r="ER65" s="226">
        <f>EP65*EQ65</f>
        <v>0</v>
      </c>
      <c r="ES65" s="131">
        <v>0</v>
      </c>
      <c r="ET65" s="225"/>
      <c r="EU65" s="225"/>
      <c r="EV65" s="226">
        <f>ET65*EU65</f>
        <v>0</v>
      </c>
      <c r="EW65" s="131">
        <v>0</v>
      </c>
      <c r="EX65" s="225"/>
      <c r="EY65" s="225"/>
      <c r="EZ65" s="226">
        <f>EX65*EY65</f>
        <v>0</v>
      </c>
      <c r="FA65" s="131">
        <v>0</v>
      </c>
      <c r="FB65" s="225"/>
      <c r="FC65" s="225"/>
      <c r="FD65" s="226">
        <f>FB65*FC65</f>
        <v>0</v>
      </c>
      <c r="FE65" s="131">
        <v>0</v>
      </c>
      <c r="FF65" s="225"/>
      <c r="FG65" s="225"/>
      <c r="FH65" s="226">
        <f>FF65*FG65</f>
        <v>0</v>
      </c>
      <c r="FI65" s="131">
        <v>0</v>
      </c>
      <c r="FJ65" s="225"/>
      <c r="FK65" s="225">
        <v>25.9</v>
      </c>
      <c r="FL65" s="226">
        <f>FJ65*FK65</f>
        <v>0</v>
      </c>
      <c r="FM65" s="131">
        <v>0</v>
      </c>
      <c r="FN65" s="225"/>
      <c r="FO65" s="225">
        <v>25.9</v>
      </c>
      <c r="FP65" s="226">
        <f>FN65*FO65</f>
        <v>0</v>
      </c>
      <c r="FQ65" s="131">
        <v>0</v>
      </c>
      <c r="FR65" s="225"/>
      <c r="FS65" s="225">
        <v>25.9</v>
      </c>
      <c r="FT65" s="226">
        <f>FR65*FS65</f>
        <v>0</v>
      </c>
      <c r="FU65" s="131">
        <v>0</v>
      </c>
      <c r="FV65" s="225"/>
      <c r="FW65" s="225">
        <v>25.9</v>
      </c>
      <c r="FX65" s="226">
        <f>FV65*FW65</f>
        <v>0</v>
      </c>
      <c r="FY65" s="131">
        <v>0</v>
      </c>
      <c r="FZ65" s="225"/>
      <c r="GA65" s="225">
        <v>25.9</v>
      </c>
      <c r="GB65" s="226">
        <f>FZ65*GA65</f>
        <v>0</v>
      </c>
      <c r="GC65" s="131">
        <v>0</v>
      </c>
      <c r="GD65" s="225"/>
      <c r="GE65" s="225">
        <v>25.9</v>
      </c>
      <c r="GF65" s="226">
        <f>GD65*GE65</f>
        <v>0</v>
      </c>
      <c r="GG65" s="131">
        <v>0</v>
      </c>
      <c r="GH65" s="225"/>
      <c r="GI65" s="225">
        <v>25.9</v>
      </c>
      <c r="GJ65" s="226">
        <f>GH65*GI65</f>
        <v>0</v>
      </c>
      <c r="GK65" s="131">
        <v>0</v>
      </c>
      <c r="GL65" s="225"/>
      <c r="GM65" s="225">
        <v>25.9</v>
      </c>
      <c r="GN65" s="226">
        <f t="shared" ref="GN65:GN70" si="1527">GL65*GM65</f>
        <v>0</v>
      </c>
      <c r="GO65" s="131">
        <v>0</v>
      </c>
      <c r="GP65" s="225"/>
      <c r="GQ65" s="225">
        <v>25.9</v>
      </c>
      <c r="GR65" s="226">
        <f>GP65*GQ65</f>
        <v>0</v>
      </c>
      <c r="GS65" s="131">
        <v>0</v>
      </c>
      <c r="GT65" s="225"/>
      <c r="GU65" s="225">
        <v>25.9</v>
      </c>
      <c r="GV65" s="226">
        <f>GT65*GU65</f>
        <v>0</v>
      </c>
      <c r="GW65" s="131"/>
      <c r="GX65" s="225"/>
      <c r="GY65" s="225">
        <v>25.9</v>
      </c>
      <c r="GZ65" s="226">
        <f>GX65*GY65</f>
        <v>0</v>
      </c>
      <c r="HA65" s="131"/>
      <c r="HB65" s="225"/>
      <c r="HC65" s="225">
        <v>25.9</v>
      </c>
      <c r="HD65" s="226">
        <f>HB65*HC65</f>
        <v>0</v>
      </c>
      <c r="HE65" s="225"/>
      <c r="HF65" s="225">
        <v>25.9</v>
      </c>
      <c r="HG65" s="226">
        <f>HE65*HF65</f>
        <v>0</v>
      </c>
      <c r="HH65" s="225"/>
      <c r="HI65" s="225">
        <v>25.9</v>
      </c>
      <c r="HJ65" s="226">
        <f>HH65*HI65</f>
        <v>0</v>
      </c>
      <c r="HK65" s="226"/>
      <c r="HL65" s="226">
        <v>25.9</v>
      </c>
      <c r="HM65" s="226">
        <v>0</v>
      </c>
      <c r="HN65" s="253">
        <v>0</v>
      </c>
      <c r="HO65" s="253">
        <v>0</v>
      </c>
      <c r="HP65" s="253">
        <v>0</v>
      </c>
      <c r="HQ65" s="253">
        <v>0</v>
      </c>
      <c r="HR65" s="253">
        <v>0</v>
      </c>
      <c r="HS65" s="253">
        <v>0</v>
      </c>
      <c r="HT65" s="253">
        <v>0</v>
      </c>
      <c r="HU65" s="253">
        <v>0</v>
      </c>
      <c r="HV65" s="253">
        <v>0</v>
      </c>
      <c r="HW65" s="253">
        <v>0</v>
      </c>
      <c r="HX65" s="253">
        <v>0</v>
      </c>
      <c r="HY65" s="253">
        <v>0</v>
      </c>
      <c r="HZ65" s="253">
        <v>0</v>
      </c>
      <c r="IA65" s="253">
        <v>0</v>
      </c>
      <c r="IB65" s="253">
        <v>0</v>
      </c>
      <c r="IC65" s="253">
        <v>0</v>
      </c>
      <c r="ID65" s="253">
        <v>0</v>
      </c>
      <c r="IE65" s="253">
        <v>0</v>
      </c>
      <c r="IF65" s="253">
        <v>0</v>
      </c>
      <c r="IG65" s="253">
        <v>0</v>
      </c>
      <c r="IH65" s="253">
        <v>0</v>
      </c>
      <c r="II65" s="253">
        <v>0</v>
      </c>
      <c r="IJ65" s="253">
        <v>0</v>
      </c>
      <c r="IK65" s="253">
        <v>0</v>
      </c>
      <c r="IL65" s="253">
        <v>0</v>
      </c>
      <c r="IM65" s="253">
        <v>0</v>
      </c>
      <c r="IN65" s="253">
        <v>0</v>
      </c>
      <c r="IO65" s="253">
        <v>0</v>
      </c>
      <c r="IP65" s="253">
        <v>0</v>
      </c>
      <c r="IQ65" s="253">
        <v>0</v>
      </c>
      <c r="IR65" s="254">
        <v>0</v>
      </c>
      <c r="IS65" s="254">
        <v>0</v>
      </c>
      <c r="IT65" s="254">
        <v>0</v>
      </c>
      <c r="IU65" s="254">
        <v>0</v>
      </c>
      <c r="IV65" s="254">
        <v>0</v>
      </c>
      <c r="IW65" s="254">
        <v>0</v>
      </c>
      <c r="IX65" s="254">
        <v>0</v>
      </c>
      <c r="IY65" s="254">
        <v>0</v>
      </c>
      <c r="IZ65" s="125">
        <v>0</v>
      </c>
      <c r="JA65" s="125">
        <v>0</v>
      </c>
      <c r="JB65" s="125">
        <v>0</v>
      </c>
      <c r="JC65" s="125">
        <v>0</v>
      </c>
      <c r="JD65" s="228"/>
      <c r="JE65" s="225"/>
      <c r="JF65" s="228"/>
      <c r="JG65" s="228">
        <f>JE65*JF65</f>
        <v>0</v>
      </c>
      <c r="JH65" s="228"/>
      <c r="JI65" s="225"/>
      <c r="JJ65" s="228"/>
      <c r="JK65" s="228">
        <f>JI65*JJ65</f>
        <v>0</v>
      </c>
      <c r="JL65" s="228"/>
      <c r="JM65" s="225"/>
      <c r="JN65" s="228"/>
      <c r="JO65" s="228">
        <f>JM65*JN65</f>
        <v>0</v>
      </c>
      <c r="JP65" s="228"/>
      <c r="JQ65" s="225"/>
      <c r="JR65" s="228"/>
      <c r="JS65" s="228">
        <f>JQ65*JR65</f>
        <v>0</v>
      </c>
      <c r="JT65" s="228"/>
      <c r="JU65" s="225"/>
      <c r="JV65" s="228"/>
      <c r="JW65" s="228">
        <f>JU65*JV65</f>
        <v>0</v>
      </c>
      <c r="JX65" s="228"/>
      <c r="JY65" s="225"/>
      <c r="JZ65" s="228"/>
      <c r="KA65" s="228">
        <f>JY65*JZ65</f>
        <v>0</v>
      </c>
      <c r="KB65" s="228"/>
      <c r="KC65" s="228"/>
      <c r="KD65" s="228"/>
      <c r="KE65" s="228">
        <f>KC65*KD65</f>
        <v>0</v>
      </c>
      <c r="KF65" s="228"/>
      <c r="KG65" s="228"/>
      <c r="KH65" s="228"/>
      <c r="KI65" s="228">
        <f>KG65*KH65</f>
        <v>0</v>
      </c>
      <c r="KJ65" s="228"/>
      <c r="KK65" s="228"/>
      <c r="KL65" s="228"/>
      <c r="KM65" s="228">
        <f>KK65*KL65</f>
        <v>0</v>
      </c>
      <c r="KN65" s="228"/>
      <c r="KO65" s="228"/>
      <c r="KP65" s="228"/>
      <c r="KQ65" s="228">
        <f>KO65*KP65</f>
        <v>0</v>
      </c>
      <c r="KR65" s="228"/>
      <c r="KS65" s="228"/>
      <c r="KT65" s="228"/>
      <c r="KU65" s="228">
        <f>KS65*KT65</f>
        <v>0</v>
      </c>
      <c r="KV65" s="228"/>
      <c r="KW65" s="228"/>
      <c r="KX65" s="228"/>
      <c r="KY65" s="228">
        <f>KW65*KX65</f>
        <v>0</v>
      </c>
      <c r="KZ65" s="228">
        <v>0</v>
      </c>
      <c r="LA65" s="228"/>
      <c r="LB65" s="228"/>
      <c r="LC65" s="228">
        <f>LA65*LB65</f>
        <v>0</v>
      </c>
      <c r="LD65" s="228"/>
      <c r="LE65" s="228"/>
      <c r="LF65" s="228"/>
      <c r="LG65" s="228">
        <f>LE65*LF65</f>
        <v>0</v>
      </c>
      <c r="LH65" s="228"/>
      <c r="LI65" s="228"/>
      <c r="LJ65" s="228"/>
      <c r="LK65" s="228">
        <f>LI65*LJ65</f>
        <v>0</v>
      </c>
      <c r="LL65" s="228"/>
      <c r="LM65" s="228"/>
      <c r="LN65" s="228"/>
      <c r="LO65" s="228">
        <f>LM65*LN65</f>
        <v>0</v>
      </c>
      <c r="LP65" s="228"/>
      <c r="LQ65" s="228"/>
      <c r="LR65" s="228"/>
      <c r="LS65" s="228">
        <f>LQ65*LR65</f>
        <v>0</v>
      </c>
      <c r="LT65" s="228"/>
      <c r="LU65" s="228"/>
      <c r="LV65" s="228"/>
      <c r="LW65" s="228">
        <f>LU65*LV65</f>
        <v>0</v>
      </c>
      <c r="LX65" s="228"/>
      <c r="LY65" s="228"/>
      <c r="LZ65" s="228"/>
      <c r="MA65" s="228">
        <f>LY65*LZ65</f>
        <v>0</v>
      </c>
      <c r="MB65" s="228"/>
      <c r="MC65" s="228"/>
      <c r="MD65" s="228">
        <f>MB65*MC65</f>
        <v>0</v>
      </c>
      <c r="ME65" s="228"/>
      <c r="MF65" s="228">
        <v>25.9</v>
      </c>
      <c r="MG65" s="228">
        <f>ME65*MF65</f>
        <v>0</v>
      </c>
      <c r="MH65" s="228"/>
      <c r="MI65" s="228">
        <v>25.9</v>
      </c>
      <c r="MJ65" s="228">
        <v>0</v>
      </c>
      <c r="MK65" s="253"/>
      <c r="ML65" s="253"/>
      <c r="MM65" s="253"/>
      <c r="MN65" s="253"/>
      <c r="MO65" s="253"/>
      <c r="MP65" s="253"/>
      <c r="MQ65" s="253"/>
      <c r="MR65" s="253"/>
      <c r="MS65" s="253"/>
      <c r="MT65" s="253"/>
      <c r="MU65" s="253"/>
      <c r="MV65" s="253"/>
      <c r="MW65" s="253"/>
      <c r="MX65" s="253"/>
      <c r="MY65" s="253"/>
      <c r="MZ65" s="253"/>
      <c r="NA65" s="253"/>
      <c r="NB65" s="253"/>
      <c r="NC65" s="253"/>
      <c r="ND65" s="253"/>
      <c r="NE65" s="253"/>
      <c r="NF65" s="253"/>
      <c r="NG65" s="253"/>
      <c r="NH65" s="253"/>
      <c r="NI65" s="253"/>
      <c r="NJ65" s="253"/>
      <c r="NK65" s="253"/>
      <c r="NL65" s="253"/>
      <c r="NM65" s="253"/>
      <c r="NN65" s="253"/>
      <c r="NO65" s="125"/>
      <c r="NP65" s="125"/>
      <c r="NQ65" s="125"/>
      <c r="NR65" s="125"/>
      <c r="NS65" s="125"/>
      <c r="NT65" s="125"/>
      <c r="NU65" s="125"/>
      <c r="NV65" s="125"/>
      <c r="NW65" s="125"/>
      <c r="NX65" s="125"/>
      <c r="NY65" s="125"/>
      <c r="NZ65" s="125"/>
      <c r="OA65" s="228"/>
      <c r="OB65" s="225"/>
      <c r="OC65" s="225">
        <v>0</v>
      </c>
      <c r="OD65" s="225">
        <f>OB65*OC65</f>
        <v>0</v>
      </c>
      <c r="OE65" s="228"/>
      <c r="OF65" s="225"/>
      <c r="OG65" s="225">
        <v>0</v>
      </c>
      <c r="OH65" s="225">
        <f>OF65*OG65</f>
        <v>0</v>
      </c>
      <c r="OI65" s="228"/>
      <c r="OJ65" s="225"/>
      <c r="OK65" s="225">
        <v>0</v>
      </c>
      <c r="OL65" s="225">
        <f>OJ65*OK65</f>
        <v>0</v>
      </c>
      <c r="OM65" s="228"/>
      <c r="ON65" s="225"/>
      <c r="OO65" s="225">
        <v>0</v>
      </c>
      <c r="OP65" s="225">
        <f>ON65*OO65</f>
        <v>0</v>
      </c>
      <c r="OQ65" s="228"/>
      <c r="OR65" s="225"/>
      <c r="OS65" s="225">
        <v>0</v>
      </c>
      <c r="OT65" s="225">
        <f>OR65*OS65</f>
        <v>0</v>
      </c>
      <c r="OU65" s="228"/>
      <c r="OV65" s="225"/>
      <c r="OW65" s="225">
        <v>0</v>
      </c>
      <c r="OX65" s="225">
        <f>OV65*OW65</f>
        <v>0</v>
      </c>
      <c r="OY65" s="228"/>
      <c r="OZ65" s="225"/>
      <c r="PA65" s="225">
        <v>0</v>
      </c>
      <c r="PB65" s="225">
        <f>OZ65*PA65</f>
        <v>0</v>
      </c>
      <c r="PC65" s="228"/>
      <c r="PD65" s="225"/>
      <c r="PE65" s="225">
        <v>0</v>
      </c>
      <c r="PF65" s="225">
        <f>PD65*PE65</f>
        <v>0</v>
      </c>
      <c r="PG65" s="228"/>
      <c r="PH65" s="225"/>
      <c r="PI65" s="225">
        <v>0</v>
      </c>
      <c r="PJ65" s="225">
        <f>PH65*PI65</f>
        <v>0</v>
      </c>
      <c r="PK65" s="228"/>
      <c r="PL65" s="225"/>
      <c r="PM65" s="225">
        <v>0</v>
      </c>
      <c r="PN65" s="225">
        <f>PL65*PM65</f>
        <v>0</v>
      </c>
      <c r="PO65" s="228"/>
      <c r="PP65" s="225"/>
      <c r="PQ65" s="225">
        <v>0</v>
      </c>
      <c r="PR65" s="225">
        <f>PP65*PQ65</f>
        <v>0</v>
      </c>
      <c r="PS65" s="228"/>
      <c r="PT65" s="225"/>
      <c r="PU65" s="225">
        <v>0</v>
      </c>
      <c r="PV65" s="225">
        <f>PT65*PU65</f>
        <v>0</v>
      </c>
      <c r="PW65" s="228"/>
      <c r="PX65" s="225"/>
      <c r="PY65" s="225">
        <v>0</v>
      </c>
      <c r="PZ65" s="225">
        <f>PX65*PY65</f>
        <v>0</v>
      </c>
      <c r="QA65" s="228"/>
      <c r="QB65" s="225"/>
      <c r="QC65" s="225">
        <v>0</v>
      </c>
      <c r="QD65" s="225">
        <f>QB65*QC65</f>
        <v>0</v>
      </c>
      <c r="QE65" s="228"/>
      <c r="QF65" s="225"/>
      <c r="QG65" s="225">
        <v>0</v>
      </c>
      <c r="QH65" s="225">
        <f>QF65*QG65</f>
        <v>0</v>
      </c>
      <c r="QI65" s="228"/>
      <c r="QJ65" s="225"/>
      <c r="QK65" s="225">
        <v>0</v>
      </c>
      <c r="QL65" s="225">
        <f>QJ65*QK65</f>
        <v>0</v>
      </c>
      <c r="QM65" s="228"/>
      <c r="QN65" s="225"/>
      <c r="QO65" s="225">
        <v>0</v>
      </c>
      <c r="QP65" s="225">
        <f>QN65*QO65</f>
        <v>0</v>
      </c>
      <c r="QQ65" s="228"/>
      <c r="QR65" s="225"/>
      <c r="QS65" s="225">
        <v>0</v>
      </c>
      <c r="QT65" s="225">
        <f>QR65*QS65</f>
        <v>0</v>
      </c>
      <c r="QU65" s="228"/>
      <c r="QV65" s="225"/>
      <c r="QW65" s="225">
        <v>0</v>
      </c>
      <c r="QX65" s="225">
        <f>QV65*QW65</f>
        <v>0</v>
      </c>
      <c r="QY65" s="225"/>
      <c r="QZ65" s="225">
        <v>0</v>
      </c>
      <c r="RA65" s="225">
        <f>QY65*QZ65</f>
        <v>0</v>
      </c>
      <c r="RB65" s="225"/>
      <c r="RC65" s="225">
        <v>0</v>
      </c>
      <c r="RD65" s="225">
        <f>RB65*RC65</f>
        <v>0</v>
      </c>
      <c r="RE65" s="225"/>
      <c r="RF65" s="225">
        <v>0</v>
      </c>
      <c r="RG65" s="225">
        <v>0</v>
      </c>
      <c r="RH65" s="253"/>
      <c r="RI65" s="253"/>
      <c r="RJ65" s="253"/>
      <c r="RK65" s="253"/>
      <c r="RL65" s="253"/>
      <c r="RM65" s="253"/>
      <c r="RN65" s="253"/>
      <c r="RO65" s="253"/>
      <c r="RP65" s="253"/>
      <c r="RQ65" s="253"/>
      <c r="RR65" s="253"/>
      <c r="RS65" s="253"/>
      <c r="RT65" s="253"/>
      <c r="RU65" s="253"/>
      <c r="RV65" s="253"/>
      <c r="RW65" s="253"/>
      <c r="RX65" s="253"/>
      <c r="RY65" s="253"/>
      <c r="RZ65" s="253"/>
      <c r="SA65" s="253"/>
      <c r="SB65" s="253"/>
      <c r="SC65" s="253"/>
      <c r="SD65" s="253"/>
      <c r="SE65" s="253"/>
      <c r="SF65" s="253"/>
      <c r="SG65" s="253"/>
      <c r="SH65" s="253"/>
      <c r="SI65" s="253"/>
      <c r="SJ65" s="253"/>
      <c r="SK65" s="253"/>
      <c r="SL65" s="125"/>
      <c r="SM65" s="125"/>
      <c r="SN65" s="125"/>
      <c r="SO65" s="125"/>
      <c r="SP65" s="125"/>
      <c r="SQ65" s="125"/>
      <c r="SR65" s="125"/>
      <c r="SS65" s="125"/>
      <c r="ST65" s="125"/>
      <c r="SU65" s="125"/>
      <c r="SV65" s="125"/>
      <c r="SW65" s="125"/>
      <c r="SX65" s="228"/>
      <c r="SY65" s="240">
        <v>0</v>
      </c>
      <c r="SZ65" s="124"/>
      <c r="TA65" s="226">
        <f>SY65*SZ65</f>
        <v>0</v>
      </c>
      <c r="TB65" s="228">
        <v>13.347</v>
      </c>
      <c r="TC65" s="240">
        <v>0</v>
      </c>
      <c r="TD65" s="124"/>
      <c r="TE65" s="226">
        <f>TC65*TD65</f>
        <v>0</v>
      </c>
      <c r="TF65" s="228">
        <v>13.347</v>
      </c>
      <c r="TG65" s="240">
        <v>0</v>
      </c>
      <c r="TH65" s="124"/>
      <c r="TI65" s="226">
        <f>TG65*TH65</f>
        <v>0</v>
      </c>
      <c r="TJ65" s="228">
        <v>922.99800000000005</v>
      </c>
      <c r="TK65" s="240">
        <v>0</v>
      </c>
      <c r="TL65" s="124"/>
      <c r="TM65" s="226">
        <f>TK65*TL65</f>
        <v>0</v>
      </c>
      <c r="TN65" s="228">
        <v>714.57899999999995</v>
      </c>
      <c r="TO65" s="208">
        <v>0</v>
      </c>
      <c r="TP65" s="124"/>
      <c r="TQ65" s="226">
        <f>TO65*TP65</f>
        <v>0</v>
      </c>
      <c r="TR65" s="228">
        <v>41.067999999999998</v>
      </c>
      <c r="TS65" s="208">
        <v>0</v>
      </c>
      <c r="TT65" s="124"/>
      <c r="TU65" s="226">
        <f>TS65*TT65</f>
        <v>0</v>
      </c>
      <c r="TV65" s="228">
        <v>13.347</v>
      </c>
      <c r="TW65" s="208">
        <v>0</v>
      </c>
      <c r="TX65" s="124"/>
      <c r="TY65" s="226">
        <f>TW65*TX65</f>
        <v>0</v>
      </c>
      <c r="TZ65" s="228">
        <v>68.789000000000001</v>
      </c>
      <c r="UA65" s="208">
        <v>0</v>
      </c>
      <c r="UB65" s="124"/>
      <c r="UC65" s="226">
        <f>UA65*UB65</f>
        <v>0</v>
      </c>
      <c r="UD65" s="228"/>
      <c r="UE65" s="208">
        <v>0</v>
      </c>
      <c r="UF65" s="124"/>
      <c r="UG65" s="226">
        <f>UE65*UF65</f>
        <v>0</v>
      </c>
      <c r="UH65" s="228">
        <v>-5.133</v>
      </c>
      <c r="UI65" s="208">
        <v>0</v>
      </c>
      <c r="UJ65" s="124"/>
      <c r="UK65" s="226">
        <f>UI65*UJ65</f>
        <v>0</v>
      </c>
      <c r="UL65" s="228">
        <v>34.908000000000001</v>
      </c>
      <c r="UM65" s="208">
        <v>0</v>
      </c>
      <c r="UN65" s="124"/>
      <c r="UO65" s="226">
        <f>UM65*UN65</f>
        <v>0</v>
      </c>
      <c r="UP65" s="228">
        <v>170.43100000000001</v>
      </c>
      <c r="UQ65" s="208">
        <v>0</v>
      </c>
      <c r="UR65" s="124"/>
      <c r="US65" s="226">
        <f>UQ65*UR65</f>
        <v>0</v>
      </c>
      <c r="UT65" s="228">
        <v>245.38</v>
      </c>
      <c r="UU65" s="208">
        <v>0</v>
      </c>
      <c r="UV65" s="124"/>
      <c r="UW65" s="226">
        <f>UU65*UV65</f>
        <v>0</v>
      </c>
      <c r="UX65" s="228">
        <v>200.20500000000001</v>
      </c>
      <c r="UY65" s="208">
        <v>0</v>
      </c>
      <c r="UZ65" s="124"/>
      <c r="VA65" s="226">
        <f>UY65*UZ65</f>
        <v>0</v>
      </c>
      <c r="VB65" s="228">
        <v>136.55000000000001</v>
      </c>
      <c r="VC65" s="208">
        <v>0</v>
      </c>
      <c r="VD65" s="124"/>
      <c r="VE65" s="226">
        <f>VC65*VD65</f>
        <v>0</v>
      </c>
      <c r="VF65" s="228">
        <v>105.749</v>
      </c>
      <c r="VG65" s="208">
        <v>0</v>
      </c>
      <c r="VH65" s="124"/>
      <c r="VI65" s="226">
        <f>VG65*VH65</f>
        <v>0</v>
      </c>
      <c r="VJ65" s="228">
        <v>69.903999999999996</v>
      </c>
      <c r="VK65" s="206">
        <v>0</v>
      </c>
      <c r="VL65" s="124"/>
      <c r="VM65" s="226">
        <f>VK65*VL65</f>
        <v>0</v>
      </c>
      <c r="VN65" s="228">
        <v>32.896000000000001</v>
      </c>
      <c r="VO65" s="206">
        <v>0</v>
      </c>
      <c r="VP65" s="124"/>
      <c r="VQ65" s="226">
        <f>VO65*VP65</f>
        <v>0</v>
      </c>
      <c r="VR65" s="228">
        <f>1.03+221.02</f>
        <v>222.05</v>
      </c>
      <c r="VS65" s="206">
        <v>0</v>
      </c>
      <c r="VT65" s="124"/>
      <c r="VU65" s="226">
        <f>VS65*VT65</f>
        <v>0</v>
      </c>
      <c r="VV65" s="225"/>
      <c r="VW65" s="124"/>
      <c r="VX65" s="226">
        <f>VV65*VW65</f>
        <v>0</v>
      </c>
      <c r="VY65" s="225"/>
      <c r="VZ65" s="124">
        <v>30.161698811611142</v>
      </c>
      <c r="WA65" s="226">
        <f>VY65*VZ65</f>
        <v>0</v>
      </c>
      <c r="WB65" s="226">
        <v>170</v>
      </c>
      <c r="WC65" s="226">
        <v>30.96</v>
      </c>
      <c r="WD65" s="226">
        <v>5263.2</v>
      </c>
      <c r="WE65" s="253"/>
      <c r="WF65" s="253"/>
      <c r="WG65" s="253"/>
      <c r="WH65" s="253"/>
      <c r="WI65" s="253"/>
      <c r="WJ65" s="253"/>
      <c r="WK65" s="253"/>
      <c r="WL65" s="253"/>
      <c r="WM65" s="253"/>
      <c r="WN65" s="253"/>
      <c r="WO65" s="253"/>
      <c r="WP65" s="253"/>
      <c r="WQ65" s="253"/>
      <c r="WR65" s="253"/>
      <c r="WS65" s="253"/>
      <c r="WT65" s="253"/>
      <c r="WU65" s="253"/>
      <c r="WV65" s="253"/>
      <c r="WW65" s="253"/>
      <c r="WX65" s="253"/>
      <c r="WY65" s="253"/>
      <c r="WZ65" s="253"/>
      <c r="XA65" s="253"/>
      <c r="XB65" s="253"/>
      <c r="XC65" s="253">
        <v>13.347</v>
      </c>
      <c r="XD65" s="253">
        <v>402.35</v>
      </c>
      <c r="XE65" s="253">
        <v>922.99800000000005</v>
      </c>
      <c r="XF65" s="253">
        <v>27824.05</v>
      </c>
      <c r="XG65" s="253">
        <v>714.57899999999995</v>
      </c>
      <c r="XH65" s="253">
        <v>21541.200000000001</v>
      </c>
      <c r="XI65" s="125">
        <v>41.067999999999998</v>
      </c>
      <c r="XJ65" s="125">
        <v>1238</v>
      </c>
      <c r="XK65" s="125">
        <v>13.347</v>
      </c>
      <c r="XL65" s="125">
        <v>402.35</v>
      </c>
      <c r="XM65" s="125">
        <v>68.789000000000001</v>
      </c>
      <c r="XN65" s="125">
        <v>2073.65</v>
      </c>
      <c r="XO65" s="125"/>
      <c r="XP65" s="125"/>
      <c r="XQ65" s="125">
        <v>-5.133</v>
      </c>
      <c r="XR65" s="125">
        <v>-154.82</v>
      </c>
      <c r="XS65" s="125">
        <v>34.908000000000001</v>
      </c>
      <c r="XT65" s="125">
        <v>1142.06</v>
      </c>
      <c r="XU65" s="228"/>
      <c r="XV65" s="226"/>
      <c r="XW65" s="226">
        <v>34.489112011402653</v>
      </c>
      <c r="XX65" s="208">
        <f>XV65*XW65</f>
        <v>0</v>
      </c>
      <c r="XY65" s="228"/>
      <c r="XZ65" s="226"/>
      <c r="YA65" s="226">
        <v>34.489112011402653</v>
      </c>
      <c r="YB65" s="208">
        <f>XZ65*YA65</f>
        <v>0</v>
      </c>
      <c r="YC65" s="228"/>
      <c r="YD65" s="226"/>
      <c r="YE65" s="226">
        <v>34.489112011402653</v>
      </c>
      <c r="YF65" s="208">
        <f>YD65*YE65</f>
        <v>0</v>
      </c>
      <c r="YG65" s="228">
        <v>825.46199999999999</v>
      </c>
      <c r="YH65" s="226"/>
      <c r="YI65" s="226">
        <v>34.489112011402653</v>
      </c>
      <c r="YJ65" s="208">
        <f>YH65*YI65</f>
        <v>0</v>
      </c>
      <c r="YK65" s="228">
        <v>2068.7890000000002</v>
      </c>
      <c r="YL65" s="226"/>
      <c r="YM65" s="226">
        <v>34.489112011402653</v>
      </c>
      <c r="YN65" s="208">
        <f>YL65*YM65</f>
        <v>0</v>
      </c>
      <c r="YO65" s="228">
        <v>3698.152</v>
      </c>
      <c r="YP65" s="226"/>
      <c r="YQ65" s="226">
        <v>34.489112011402653</v>
      </c>
      <c r="YR65" s="208">
        <f>YP65*YQ65</f>
        <v>0</v>
      </c>
      <c r="YS65" s="228">
        <v>3020.5340000000001</v>
      </c>
      <c r="YT65" s="226"/>
      <c r="YU65" s="226">
        <v>34.489112011402653</v>
      </c>
      <c r="YV65" s="208">
        <f>YT65*YU65</f>
        <v>0</v>
      </c>
      <c r="YW65" s="228">
        <v>2401.4369999999999</v>
      </c>
      <c r="YX65" s="226"/>
      <c r="YY65" s="226">
        <v>34.489112011402653</v>
      </c>
      <c r="YZ65" s="208">
        <f>YX65*YY65</f>
        <v>0</v>
      </c>
      <c r="ZA65" s="228">
        <v>441.47800000000001</v>
      </c>
      <c r="ZB65" s="226"/>
      <c r="ZC65" s="226">
        <v>34.489112011402653</v>
      </c>
      <c r="ZD65" s="208">
        <f>ZB65*ZC65</f>
        <v>0</v>
      </c>
      <c r="ZE65" s="228">
        <v>405.54399999999998</v>
      </c>
      <c r="ZF65" s="226"/>
      <c r="ZG65" s="226">
        <v>34.489112011402653</v>
      </c>
      <c r="ZH65" s="208">
        <f>ZF65*ZG65</f>
        <v>0</v>
      </c>
      <c r="ZI65" s="228">
        <v>2707.3919999999998</v>
      </c>
      <c r="ZJ65" s="227"/>
      <c r="ZK65" s="225"/>
      <c r="ZL65" s="208">
        <f>ZJ65*ZK65</f>
        <v>0</v>
      </c>
      <c r="ZM65" s="228">
        <v>3304.9279999999999</v>
      </c>
      <c r="ZN65" s="227"/>
      <c r="ZO65" s="225"/>
      <c r="ZP65" s="208">
        <f>ZN65*ZO65</f>
        <v>0</v>
      </c>
      <c r="ZQ65" s="228">
        <v>3251.54</v>
      </c>
      <c r="ZR65" s="227"/>
      <c r="ZS65" s="225"/>
      <c r="ZT65" s="208">
        <f>ZR65*ZS65</f>
        <v>0</v>
      </c>
      <c r="ZU65" s="228">
        <v>3560.5749999999998</v>
      </c>
      <c r="ZV65" s="227"/>
      <c r="ZW65" s="225"/>
      <c r="ZX65" s="208">
        <f>ZV65*ZW65</f>
        <v>0</v>
      </c>
      <c r="ZY65" s="228">
        <v>3525.6669999999999</v>
      </c>
      <c r="ZZ65" s="227"/>
      <c r="AAA65" s="225"/>
      <c r="AAB65" s="208">
        <f>ZZ65*AAA65</f>
        <v>0</v>
      </c>
      <c r="AAC65" s="228">
        <v>3871.663</v>
      </c>
      <c r="AAD65" s="227"/>
      <c r="AAE65" s="225"/>
      <c r="AAF65" s="208">
        <f>AAD65*AAE65</f>
        <v>0</v>
      </c>
      <c r="AAG65" s="228">
        <v>4803.9009999999998</v>
      </c>
      <c r="AAH65" s="227"/>
      <c r="AAI65" s="225"/>
      <c r="AAJ65" s="208">
        <f>AAH65*AAI65</f>
        <v>0</v>
      </c>
      <c r="AAK65" s="228">
        <v>3151.951</v>
      </c>
      <c r="AAL65" s="227"/>
      <c r="AAM65" s="225"/>
      <c r="AAN65" s="208">
        <f>AAL65*AAM65</f>
        <v>0</v>
      </c>
      <c r="AAO65" s="228">
        <v>4127.3100000000004</v>
      </c>
      <c r="AAP65" s="227">
        <v>5000</v>
      </c>
      <c r="AAQ65" s="225">
        <v>34.81</v>
      </c>
      <c r="AAR65" s="208">
        <f>AAP65*AAQ65</f>
        <v>174050</v>
      </c>
      <c r="AAS65" s="227"/>
      <c r="AAT65" s="225"/>
      <c r="AAU65" s="208">
        <f>AAS65*AAT65</f>
        <v>0</v>
      </c>
      <c r="AAV65" s="227"/>
      <c r="AAW65" s="225">
        <v>34.66097390172213</v>
      </c>
      <c r="AAX65" s="226">
        <v>0</v>
      </c>
      <c r="AAY65" s="226">
        <v>3500</v>
      </c>
      <c r="AAZ65" s="226">
        <v>34.489112011402653</v>
      </c>
      <c r="ABA65" s="226">
        <v>120711.89203990929</v>
      </c>
      <c r="ABB65" s="253"/>
      <c r="ABC65" s="253"/>
      <c r="ABD65" s="253"/>
      <c r="ABE65" s="253"/>
      <c r="ABF65" s="253"/>
      <c r="ABG65" s="253"/>
      <c r="ABH65" s="253"/>
      <c r="ABI65" s="253"/>
      <c r="ABJ65" s="253"/>
      <c r="ABK65" s="253"/>
      <c r="ABL65" s="253"/>
      <c r="ABM65" s="253"/>
      <c r="ABN65" s="253"/>
      <c r="ABO65" s="253"/>
      <c r="ABP65" s="253"/>
      <c r="ABQ65" s="253"/>
      <c r="ABR65" s="253"/>
      <c r="ABS65" s="253"/>
      <c r="ABT65" s="253"/>
      <c r="ABU65" s="253"/>
      <c r="ABV65" s="253"/>
      <c r="ABW65" s="253"/>
      <c r="ABX65" s="253"/>
      <c r="ABY65" s="253"/>
      <c r="ABZ65" s="253"/>
      <c r="ACA65" s="253"/>
      <c r="ACB65" s="253">
        <v>825.46199999999999</v>
      </c>
      <c r="ACC65" s="253">
        <v>27866.639999999999</v>
      </c>
      <c r="ACD65" s="253">
        <v>2068.7890000000002</v>
      </c>
      <c r="ACE65" s="253">
        <v>69839.899999999994</v>
      </c>
      <c r="ACF65" s="126">
        <v>3698.152</v>
      </c>
      <c r="ACG65" s="126">
        <v>127310.96</v>
      </c>
      <c r="ACH65" s="126">
        <v>3020.5340000000001</v>
      </c>
      <c r="ACI65" s="126">
        <v>104491.88</v>
      </c>
      <c r="ACJ65" s="126">
        <v>2401.4369999999999</v>
      </c>
      <c r="ACK65" s="126">
        <v>82440.62</v>
      </c>
      <c r="ACL65" s="126">
        <v>441.47800000000001</v>
      </c>
      <c r="ACM65" s="126">
        <v>15368.2</v>
      </c>
      <c r="ACN65" s="126">
        <v>405.54399999999998</v>
      </c>
      <c r="ACO65" s="126">
        <v>14056.55</v>
      </c>
      <c r="ACP65" s="126">
        <v>2707.3919999999998</v>
      </c>
      <c r="ACQ65" s="126">
        <v>91685.88</v>
      </c>
      <c r="ACR65" s="131">
        <v>0</v>
      </c>
      <c r="ACS65" s="227"/>
      <c r="ACT65" s="225"/>
      <c r="ACU65" s="226">
        <f>ACS65*ACT65</f>
        <v>0</v>
      </c>
      <c r="ACV65" s="131">
        <v>0</v>
      </c>
      <c r="ACW65" s="227"/>
      <c r="ACX65" s="225"/>
      <c r="ACY65" s="226">
        <f>ACW65*ACX65</f>
        <v>0</v>
      </c>
      <c r="ACZ65" s="131">
        <v>0</v>
      </c>
      <c r="ADA65" s="227"/>
      <c r="ADB65" s="225"/>
      <c r="ADC65" s="226">
        <f>ADA65*ADB65</f>
        <v>0</v>
      </c>
      <c r="ADD65" s="131">
        <v>198.15199999999999</v>
      </c>
      <c r="ADE65" s="227"/>
      <c r="ADF65" s="225"/>
      <c r="ADG65" s="226">
        <f>ADE65*ADF65</f>
        <v>0</v>
      </c>
      <c r="ADH65" s="131">
        <v>541.06799999999998</v>
      </c>
      <c r="ADI65" s="227"/>
      <c r="ADJ65" s="225"/>
      <c r="ADK65" s="226">
        <f>ADI65*ADJ65</f>
        <v>0</v>
      </c>
      <c r="ADL65" s="131">
        <v>0</v>
      </c>
      <c r="ADM65" s="227"/>
      <c r="ADN65" s="225"/>
      <c r="ADO65" s="226">
        <f>ADM65*ADN65</f>
        <v>0</v>
      </c>
      <c r="ADP65" s="131">
        <v>0</v>
      </c>
      <c r="ADQ65" s="227"/>
      <c r="ADR65" s="225"/>
      <c r="ADS65" s="226">
        <f>ADQ65*ADR65</f>
        <v>0</v>
      </c>
      <c r="ADT65" s="131">
        <v>116.01600000000001</v>
      </c>
      <c r="ADU65" s="227"/>
      <c r="ADV65" s="225"/>
      <c r="ADW65" s="226">
        <f>ADU65*ADV65</f>
        <v>0</v>
      </c>
      <c r="ADX65" s="131">
        <v>0</v>
      </c>
      <c r="ADY65" s="227"/>
      <c r="ADZ65" s="225"/>
      <c r="AEA65" s="226">
        <f>ADY65*ADZ65</f>
        <v>0</v>
      </c>
      <c r="AEB65" s="131">
        <v>87.269000000000005</v>
      </c>
      <c r="AEC65" s="227"/>
      <c r="AED65" s="225"/>
      <c r="AEE65" s="226">
        <f>AEC65*AED65</f>
        <v>0</v>
      </c>
      <c r="AEF65" s="131">
        <v>17329.581999999999</v>
      </c>
      <c r="AEG65" s="227"/>
      <c r="AEH65" s="225"/>
      <c r="AEI65" s="226">
        <f>AEG65*AEH65</f>
        <v>0</v>
      </c>
      <c r="AEJ65" s="131">
        <v>15059.705</v>
      </c>
      <c r="AEK65" s="227"/>
      <c r="AEL65" s="225"/>
      <c r="AEM65" s="226">
        <f>AEK65*AEL65</f>
        <v>0</v>
      </c>
      <c r="AEN65" s="131">
        <v>10155.109</v>
      </c>
      <c r="AEO65" s="227"/>
      <c r="AEP65" s="225"/>
      <c r="AEQ65" s="226">
        <f>AEO65*AEP65</f>
        <v>0</v>
      </c>
      <c r="AER65" s="131">
        <v>12823.461000000001</v>
      </c>
      <c r="AES65" s="227"/>
      <c r="AET65" s="225"/>
      <c r="AEU65" s="226">
        <f>AES65*AET65</f>
        <v>0</v>
      </c>
      <c r="AEV65" s="131">
        <v>15934.291999999999</v>
      </c>
      <c r="AEW65" s="227"/>
      <c r="AEX65" s="225"/>
      <c r="AEY65" s="226">
        <f>AEW65*AEX65</f>
        <v>0</v>
      </c>
      <c r="AEZ65" s="131">
        <v>20678.645</v>
      </c>
      <c r="AFA65" s="227"/>
      <c r="AFB65" s="225"/>
      <c r="AFC65" s="226">
        <f>AFA65*AFB65</f>
        <v>0</v>
      </c>
      <c r="AFD65" s="131">
        <v>18974.332999999999</v>
      </c>
      <c r="AFE65" s="227"/>
      <c r="AFF65" s="225"/>
      <c r="AFG65" s="226">
        <f>AFE65*AFF65</f>
        <v>0</v>
      </c>
      <c r="AFH65" s="131">
        <v>16342.915999999999</v>
      </c>
      <c r="AFI65" s="227"/>
      <c r="AFJ65" s="225"/>
      <c r="AFK65" s="226">
        <f>AFI65*AFJ65</f>
        <v>0</v>
      </c>
      <c r="AFL65" s="131">
        <f>13256.67+3542.762</f>
        <v>16799.432000000001</v>
      </c>
      <c r="AFM65" s="227"/>
      <c r="AFN65" s="225"/>
      <c r="AFO65" s="226">
        <f>AFM65*AFN65</f>
        <v>0</v>
      </c>
      <c r="AFP65" s="227"/>
      <c r="AFQ65" s="225">
        <v>33.486131396196392</v>
      </c>
      <c r="AFR65" s="226">
        <f>AFP65*AFQ65</f>
        <v>0</v>
      </c>
      <c r="AFS65" s="227"/>
      <c r="AFT65" s="225">
        <v>32.915468264790476</v>
      </c>
      <c r="AFU65" s="226">
        <f>AFS65*AFT65</f>
        <v>0</v>
      </c>
      <c r="AFV65" s="226">
        <v>14300</v>
      </c>
      <c r="AFW65" s="226">
        <v>33.486131396196392</v>
      </c>
      <c r="AFX65" s="226">
        <v>478851.67896560841</v>
      </c>
      <c r="AFY65" s="253">
        <v>0</v>
      </c>
      <c r="AFZ65" s="253">
        <v>0</v>
      </c>
      <c r="AGA65" s="253">
        <v>0</v>
      </c>
      <c r="AGB65" s="253">
        <v>0</v>
      </c>
      <c r="AGC65" s="253">
        <v>0</v>
      </c>
      <c r="AGD65" s="253">
        <v>0</v>
      </c>
      <c r="AGE65" s="253">
        <v>0</v>
      </c>
      <c r="AGF65" s="253">
        <v>0</v>
      </c>
      <c r="AGG65" s="253">
        <v>0</v>
      </c>
      <c r="AGH65" s="253">
        <v>0</v>
      </c>
      <c r="AGI65" s="253">
        <v>0</v>
      </c>
      <c r="AGJ65" s="253">
        <v>0</v>
      </c>
      <c r="AGK65" s="253">
        <v>0</v>
      </c>
      <c r="AGL65" s="253">
        <v>0</v>
      </c>
      <c r="AGM65" s="253">
        <v>0</v>
      </c>
      <c r="AGN65" s="253">
        <v>0</v>
      </c>
      <c r="AGO65" s="253">
        <v>0</v>
      </c>
      <c r="AGP65" s="253">
        <v>0</v>
      </c>
      <c r="AGQ65" s="253">
        <v>0</v>
      </c>
      <c r="AGR65" s="253">
        <v>0</v>
      </c>
      <c r="AGS65" s="253">
        <v>0</v>
      </c>
      <c r="AGT65" s="253">
        <v>0</v>
      </c>
      <c r="AGU65" s="253">
        <v>0</v>
      </c>
      <c r="AGV65" s="253">
        <v>0</v>
      </c>
      <c r="AGW65" s="253">
        <v>0</v>
      </c>
      <c r="AGX65" s="253">
        <v>0</v>
      </c>
      <c r="AGY65" s="253">
        <v>198.15199999999999</v>
      </c>
      <c r="AGZ65" s="253">
        <v>6859.24</v>
      </c>
      <c r="AHA65" s="253">
        <v>541.06799999999998</v>
      </c>
      <c r="AHB65" s="253">
        <v>18965</v>
      </c>
      <c r="AHC65" s="126">
        <v>0</v>
      </c>
      <c r="AHD65" s="126">
        <v>0</v>
      </c>
      <c r="AHE65" s="126">
        <v>0</v>
      </c>
      <c r="AHF65" s="126">
        <v>0</v>
      </c>
      <c r="AHG65" s="126">
        <v>116.01600000000001</v>
      </c>
      <c r="AHH65" s="126">
        <v>4354.6400000000003</v>
      </c>
      <c r="AHI65" s="126">
        <v>0</v>
      </c>
      <c r="AHJ65" s="126">
        <v>0</v>
      </c>
      <c r="AHK65" s="126">
        <v>87.269000000000005</v>
      </c>
      <c r="AHL65" s="126">
        <v>2872.5</v>
      </c>
      <c r="AHM65" s="126">
        <v>17329.581999999999</v>
      </c>
      <c r="AHN65" s="126">
        <v>572063.5</v>
      </c>
      <c r="AHO65" s="131">
        <f t="shared" si="12"/>
        <v>0</v>
      </c>
      <c r="AHP65" s="127">
        <f t="shared" si="13"/>
        <v>0</v>
      </c>
      <c r="AHQ65" s="127">
        <f t="shared" si="14"/>
        <v>0</v>
      </c>
      <c r="AHR65" s="131">
        <f t="shared" si="15"/>
        <v>13.347</v>
      </c>
      <c r="AHS65" s="127">
        <f t="shared" si="16"/>
        <v>0</v>
      </c>
      <c r="AHT65" s="127">
        <f t="shared" si="756"/>
        <v>0</v>
      </c>
      <c r="AHU65" s="131">
        <f t="shared" si="757"/>
        <v>13.347</v>
      </c>
      <c r="AHV65" s="127">
        <f t="shared" si="758"/>
        <v>0</v>
      </c>
      <c r="AHW65" s="127">
        <f t="shared" si="759"/>
        <v>0</v>
      </c>
      <c r="AHX65" s="131">
        <v>1946.6120000000001</v>
      </c>
      <c r="AHY65" s="127">
        <f t="shared" si="760"/>
        <v>0</v>
      </c>
      <c r="AHZ65" s="127">
        <f t="shared" si="1234"/>
        <v>0</v>
      </c>
      <c r="AIA65" s="131">
        <f t="shared" si="1121"/>
        <v>3324.4360000000006</v>
      </c>
      <c r="AIB65" s="127">
        <f t="shared" si="1122"/>
        <v>0</v>
      </c>
      <c r="AIC65" s="127">
        <f t="shared" si="1123"/>
        <v>0</v>
      </c>
      <c r="AID65" s="131">
        <f t="shared" si="1124"/>
        <v>3739.2200000000003</v>
      </c>
      <c r="AIE65" s="127">
        <f t="shared" si="1125"/>
        <v>0</v>
      </c>
      <c r="AIF65" s="127">
        <f t="shared" si="1126"/>
        <v>0</v>
      </c>
      <c r="AIG65" s="131">
        <f t="shared" si="1127"/>
        <v>3033.8810000000003</v>
      </c>
      <c r="AIH65" s="127">
        <f t="shared" si="1128"/>
        <v>0</v>
      </c>
      <c r="AII65" s="127">
        <f t="shared" si="1129"/>
        <v>0</v>
      </c>
      <c r="AIJ65" s="131">
        <f t="shared" si="1130"/>
        <v>2586.2420000000002</v>
      </c>
      <c r="AIK65" s="127">
        <f t="shared" si="1131"/>
        <v>0</v>
      </c>
      <c r="AIL65" s="127">
        <f t="shared" si="1132"/>
        <v>0</v>
      </c>
      <c r="AIM65" s="131">
        <f t="shared" si="1133"/>
        <v>441.47800000000001</v>
      </c>
      <c r="AIN65" s="127">
        <f t="shared" si="1134"/>
        <v>0</v>
      </c>
      <c r="AIO65" s="127">
        <f t="shared" si="1135"/>
        <v>0</v>
      </c>
      <c r="AIP65" s="131">
        <f t="shared" si="1524"/>
        <v>487.68</v>
      </c>
      <c r="AIQ65" s="127">
        <f t="shared" ref="AIQ65:AIQ79" si="1528">AQ65+FR65+KO65+PL65+UI65+ZF65+AEC65</f>
        <v>0</v>
      </c>
      <c r="AIR65" s="127">
        <f t="shared" si="1372"/>
        <v>0</v>
      </c>
      <c r="AIS65" s="131">
        <f t="shared" ref="AIS65:AIT70" si="1529">AT65+FU65+KR65+PO65+UL65+ZI65+AEF65</f>
        <v>20071.881999999998</v>
      </c>
      <c r="AIT65" s="127">
        <f t="shared" si="1529"/>
        <v>0</v>
      </c>
      <c r="AIU65" s="127">
        <f t="shared" ref="AIU65:AIW70" si="1530">AW65+FX65+KU65+PR65+UO65+ZL65+AEI65</f>
        <v>0</v>
      </c>
      <c r="AIV65" s="131">
        <f t="shared" si="1530"/>
        <v>18535.063999999998</v>
      </c>
      <c r="AIW65" s="127">
        <f t="shared" si="1530"/>
        <v>0</v>
      </c>
      <c r="AIX65" s="127">
        <f t="shared" ref="AIX65:AIZ70" si="1531">BA65+GB65+KY65+PV65+US65+ZP65+AEM65</f>
        <v>0</v>
      </c>
      <c r="AIY65" s="131">
        <f t="shared" si="1531"/>
        <v>13652.029</v>
      </c>
      <c r="AIZ65" s="127">
        <f t="shared" si="1531"/>
        <v>0</v>
      </c>
      <c r="AJA65" s="127">
        <f t="shared" ref="AJA65:AJC70" si="1532">BE65+GF65+LC65+PZ65+UW65+ZT65+AEQ65</f>
        <v>0</v>
      </c>
      <c r="AJB65" s="131">
        <f t="shared" si="1532"/>
        <v>16584.241000000002</v>
      </c>
      <c r="AJC65" s="127">
        <f t="shared" si="1532"/>
        <v>0</v>
      </c>
      <c r="AJD65" s="127">
        <f t="shared" ref="AJD65:AJF70" si="1533">BI65+GJ65+LG65+QD65+VA65+ZX65+AEU65</f>
        <v>0</v>
      </c>
      <c r="AJE65" s="131">
        <f t="shared" si="1533"/>
        <v>19596.508999999998</v>
      </c>
      <c r="AJF65" s="127">
        <f t="shared" si="1533"/>
        <v>0</v>
      </c>
      <c r="AJG65" s="127">
        <f t="shared" ref="AJG65:AJI70" si="1534">BM65+GN65+LK65+QH65+VE65+AAB65+AEY65</f>
        <v>0</v>
      </c>
      <c r="AJH65" s="131">
        <f t="shared" si="1534"/>
        <v>24656.057000000001</v>
      </c>
      <c r="AJI65" s="127">
        <f t="shared" si="1534"/>
        <v>0</v>
      </c>
      <c r="AJJ65" s="127">
        <f t="shared" ref="AJJ65:AJL70" si="1535">BQ65+GR65+LO65+QL65+VI65+AAF65+AFC65</f>
        <v>0</v>
      </c>
      <c r="AJK65" s="131">
        <f t="shared" si="1535"/>
        <v>23848.137999999999</v>
      </c>
      <c r="AJL65" s="127">
        <f t="shared" si="1535"/>
        <v>0</v>
      </c>
      <c r="AJM65" s="127">
        <f t="shared" ref="AJM65:AJO70" si="1536">BU65+GV65+LS65+QP65+VM65+AAJ65+AFG65</f>
        <v>0</v>
      </c>
      <c r="AJN65" s="131">
        <f t="shared" si="1536"/>
        <v>19527.762999999999</v>
      </c>
      <c r="AJO65" s="127">
        <f t="shared" si="1536"/>
        <v>0</v>
      </c>
      <c r="AJP65" s="127">
        <f t="shared" ref="AJP65:AJR70" si="1537">BY65+GZ65+LW65+QT65+VQ65+AAN65+AFK65</f>
        <v>0</v>
      </c>
      <c r="AJQ65" s="131">
        <f t="shared" si="1537"/>
        <v>21148.792000000001</v>
      </c>
      <c r="AJR65" s="127">
        <f t="shared" si="1537"/>
        <v>5000</v>
      </c>
      <c r="AJS65" s="127">
        <f t="shared" ref="AJS65:AJT70" si="1538">CC65+HD65+MA65+QX65+VU65+AAR65+AFO65</f>
        <v>174050</v>
      </c>
      <c r="AJT65" s="127">
        <f t="shared" si="1538"/>
        <v>0</v>
      </c>
      <c r="AJU65" s="127">
        <f>CF65+HG65+MD65+RA65+VX65+AAU65+AFR65</f>
        <v>0</v>
      </c>
      <c r="AJV65" s="127">
        <f>CG65+HH65+ME65+RB65+VY65+AAV65+AFS65</f>
        <v>0</v>
      </c>
      <c r="AJW65" s="127">
        <f>CI65+HJ65+MG65+RD65+WA65+AAX65+AFU65</f>
        <v>0</v>
      </c>
      <c r="AJX65" s="127">
        <v>17970</v>
      </c>
      <c r="AJY65" s="127">
        <v>604826.77100551769</v>
      </c>
      <c r="AJZ65" s="128">
        <f t="shared" si="42"/>
        <v>0</v>
      </c>
      <c r="AKA65" s="128">
        <f t="shared" si="43"/>
        <v>0</v>
      </c>
      <c r="AKB65" s="128">
        <v>0</v>
      </c>
      <c r="AKC65" s="128">
        <v>0</v>
      </c>
      <c r="AKD65" s="128">
        <v>0</v>
      </c>
      <c r="AKE65" s="128">
        <v>0</v>
      </c>
      <c r="AKF65" s="128">
        <f t="shared" si="761"/>
        <v>0</v>
      </c>
      <c r="AKG65" s="128">
        <f t="shared" si="762"/>
        <v>0</v>
      </c>
      <c r="AKH65" s="128">
        <f t="shared" si="763"/>
        <v>0</v>
      </c>
      <c r="AKI65" s="128">
        <f t="shared" si="1525"/>
        <v>0</v>
      </c>
      <c r="AKJ65" s="128">
        <v>0</v>
      </c>
      <c r="AKK65" s="128">
        <v>0</v>
      </c>
      <c r="AKL65" s="128">
        <f t="shared" si="1167"/>
        <v>0</v>
      </c>
      <c r="AKM65" s="128">
        <f t="shared" si="1168"/>
        <v>0</v>
      </c>
      <c r="AKN65" s="128">
        <f t="shared" ref="AKN65:AKN82" si="1539">SUM(DA65,IB65,MY65,RV65,WS65,ABP65,AGM65)</f>
        <v>0</v>
      </c>
      <c r="AKO65" s="128">
        <f t="shared" ref="AKO65:AKO82" si="1540">SUM(DB65,IC65,MZ65,RW65,WT65,ABQ65,AGN65)</f>
        <v>0</v>
      </c>
      <c r="AKP65" s="128">
        <f t="shared" si="1373"/>
        <v>0</v>
      </c>
      <c r="AKQ65" s="128">
        <f t="shared" si="1374"/>
        <v>0</v>
      </c>
      <c r="AKR65" s="128">
        <f t="shared" si="1375"/>
        <v>0</v>
      </c>
      <c r="AKS65" s="128">
        <f t="shared" si="1376"/>
        <v>0</v>
      </c>
      <c r="AKT65" s="128">
        <f t="shared" ref="AKT65:ALH70" si="1541">DG65+IH65+NE65+SB65+WY65+ABV65+AGS65</f>
        <v>0</v>
      </c>
      <c r="AKU65" s="128">
        <f t="shared" si="1541"/>
        <v>0</v>
      </c>
      <c r="AKV65" s="128">
        <f t="shared" si="1541"/>
        <v>0</v>
      </c>
      <c r="AKW65" s="128">
        <f t="shared" si="1541"/>
        <v>0</v>
      </c>
      <c r="AKX65" s="128">
        <f t="shared" si="1541"/>
        <v>13.347</v>
      </c>
      <c r="AKY65" s="128">
        <f t="shared" si="1541"/>
        <v>402.35</v>
      </c>
      <c r="AKZ65" s="128">
        <f t="shared" si="1541"/>
        <v>1946.6120000000001</v>
      </c>
      <c r="ALA65" s="128">
        <f t="shared" si="1541"/>
        <v>62549.93</v>
      </c>
      <c r="ALB65" s="128">
        <f t="shared" si="1541"/>
        <v>3324.4360000000006</v>
      </c>
      <c r="ALC65" s="128">
        <f t="shared" si="1541"/>
        <v>110346.09999999999</v>
      </c>
      <c r="ALD65" s="128">
        <f t="shared" si="1541"/>
        <v>3739.2200000000003</v>
      </c>
      <c r="ALE65" s="128">
        <f t="shared" si="1541"/>
        <v>128548.96</v>
      </c>
      <c r="ALF65" s="128">
        <f t="shared" si="1541"/>
        <v>3033.8810000000003</v>
      </c>
      <c r="ALG65" s="128">
        <f t="shared" si="1541"/>
        <v>104894.23000000001</v>
      </c>
      <c r="ALH65" s="128">
        <f t="shared" si="1541"/>
        <v>2586.2420000000002</v>
      </c>
      <c r="ALI65" s="128">
        <f t="shared" ref="ALI65:ALK70" si="1542">DW65+IW65+NT65+SQ65+XN65+ACK65+AHH65</f>
        <v>88868.909999999989</v>
      </c>
      <c r="ALJ65" s="128">
        <f t="shared" si="1542"/>
        <v>441.47800000000001</v>
      </c>
      <c r="ALK65" s="128">
        <f t="shared" si="1542"/>
        <v>15368.2</v>
      </c>
      <c r="ALL65" s="128">
        <f t="shared" ref="ALL65:ALL70" si="1543">DZ65+IY65+NV65+SS65+XP65+ACM65+AHJ65</f>
        <v>15368.2</v>
      </c>
      <c r="ALM65" s="128">
        <v>487.68</v>
      </c>
      <c r="ALN65" s="128">
        <v>16774.23</v>
      </c>
      <c r="ALO65" s="128">
        <v>16774.23</v>
      </c>
      <c r="ALP65" s="128">
        <v>20071.881999999998</v>
      </c>
      <c r="ALQ65" s="128">
        <v>664891.43999999994</v>
      </c>
      <c r="ALR65" s="128">
        <v>664891.43999999994</v>
      </c>
    </row>
    <row r="66" spans="1:1006" s="115" customFormat="1" ht="18" customHeight="1" outlineLevel="1" x14ac:dyDescent="0.25">
      <c r="A66" s="120"/>
      <c r="B66" s="120"/>
      <c r="C66" s="297" t="s">
        <v>474</v>
      </c>
      <c r="D66" s="178"/>
      <c r="E66" s="206">
        <v>21800</v>
      </c>
      <c r="F66" s="206">
        <v>0</v>
      </c>
      <c r="G66" s="225"/>
      <c r="H66" s="225">
        <v>26.155555555555555</v>
      </c>
      <c r="I66" s="208">
        <f t="shared" ref="I66:I70" si="1544">G66*H66</f>
        <v>0</v>
      </c>
      <c r="J66" s="206">
        <v>0</v>
      </c>
      <c r="K66" s="225"/>
      <c r="L66" s="225">
        <v>26.155555555555555</v>
      </c>
      <c r="M66" s="208">
        <f t="shared" ref="M66:M70" si="1545">K66*L66</f>
        <v>0</v>
      </c>
      <c r="N66" s="206">
        <v>0</v>
      </c>
      <c r="O66" s="225"/>
      <c r="P66" s="225">
        <v>26.155555555555555</v>
      </c>
      <c r="Q66" s="208">
        <f t="shared" ref="Q66:Q70" si="1546">O66*P66</f>
        <v>0</v>
      </c>
      <c r="R66" s="206">
        <v>0</v>
      </c>
      <c r="S66" s="225"/>
      <c r="T66" s="225">
        <v>26.155555555555555</v>
      </c>
      <c r="U66" s="208">
        <f t="shared" ref="U66:U70" si="1547">S66*T66</f>
        <v>0</v>
      </c>
      <c r="V66" s="208">
        <v>0</v>
      </c>
      <c r="W66" s="225"/>
      <c r="X66" s="225">
        <v>26.155555555555555</v>
      </c>
      <c r="Y66" s="208">
        <f t="shared" ref="Y66:Y70" si="1548">W66*X66</f>
        <v>0</v>
      </c>
      <c r="Z66" s="208">
        <v>0</v>
      </c>
      <c r="AA66" s="225"/>
      <c r="AB66" s="225">
        <v>26.155555555555555</v>
      </c>
      <c r="AC66" s="208">
        <f t="shared" ref="AC66:AC70" si="1549">AA66*AB66</f>
        <v>0</v>
      </c>
      <c r="AD66" s="208">
        <v>0</v>
      </c>
      <c r="AE66" s="225"/>
      <c r="AF66" s="225">
        <v>26.155555555555555</v>
      </c>
      <c r="AG66" s="208">
        <f t="shared" ref="AG66:AG70" si="1550">AE66*AF66</f>
        <v>0</v>
      </c>
      <c r="AH66" s="208">
        <v>0</v>
      </c>
      <c r="AI66" s="225"/>
      <c r="AJ66" s="225">
        <v>26.155555555555555</v>
      </c>
      <c r="AK66" s="208">
        <f t="shared" ref="AK66:AK70" si="1551">AI66*AJ66</f>
        <v>0</v>
      </c>
      <c r="AL66" s="208">
        <v>0</v>
      </c>
      <c r="AM66" s="225"/>
      <c r="AN66" s="225">
        <v>26.155555555555555</v>
      </c>
      <c r="AO66" s="208">
        <f t="shared" ref="AO66:AO70" si="1552">AM66*AN66</f>
        <v>0</v>
      </c>
      <c r="AP66" s="208">
        <v>0</v>
      </c>
      <c r="AQ66" s="225"/>
      <c r="AR66" s="225">
        <v>26.155555555555555</v>
      </c>
      <c r="AS66" s="208">
        <f t="shared" ref="AS66:AS70" si="1553">AQ66*AR66</f>
        <v>0</v>
      </c>
      <c r="AT66" s="208">
        <v>0</v>
      </c>
      <c r="AU66" s="225"/>
      <c r="AV66" s="225">
        <v>26.155555555555555</v>
      </c>
      <c r="AW66" s="208">
        <f t="shared" ref="AW66:AW70" si="1554">AU66*AV66</f>
        <v>0</v>
      </c>
      <c r="AX66" s="208"/>
      <c r="AY66" s="225"/>
      <c r="AZ66" s="225">
        <v>26.155555555555555</v>
      </c>
      <c r="BA66" s="208">
        <f t="shared" ref="BA66:BA70" si="1555">AY66*AZ66</f>
        <v>0</v>
      </c>
      <c r="BB66" s="208">
        <v>0</v>
      </c>
      <c r="BC66" s="225"/>
      <c r="BD66" s="225">
        <v>26.155555555555555</v>
      </c>
      <c r="BE66" s="208">
        <f t="shared" ref="BE66:BE70" si="1556">BC66*BD66</f>
        <v>0</v>
      </c>
      <c r="BF66" s="208">
        <v>0</v>
      </c>
      <c r="BG66" s="225"/>
      <c r="BH66" s="225">
        <v>26.155555555555555</v>
      </c>
      <c r="BI66" s="208">
        <f t="shared" ref="BI66:BI70" si="1557">BG66*BH66</f>
        <v>0</v>
      </c>
      <c r="BJ66" s="208">
        <v>0</v>
      </c>
      <c r="BK66" s="225"/>
      <c r="BL66" s="225">
        <v>26.155555555555555</v>
      </c>
      <c r="BM66" s="208">
        <f t="shared" ref="BM66:BM70" si="1558">BK66*BL66</f>
        <v>0</v>
      </c>
      <c r="BN66" s="208">
        <v>0</v>
      </c>
      <c r="BO66" s="225"/>
      <c r="BP66" s="225">
        <v>26.155555555555555</v>
      </c>
      <c r="BQ66" s="208">
        <f t="shared" ref="BQ66:BQ70" si="1559">BO66*BP66</f>
        <v>0</v>
      </c>
      <c r="BR66" s="208">
        <v>0</v>
      </c>
      <c r="BS66" s="225"/>
      <c r="BT66" s="225">
        <v>26.155555555555555</v>
      </c>
      <c r="BU66" s="208">
        <f t="shared" ref="BU66:BU70" si="1560">BS66*BT66</f>
        <v>0</v>
      </c>
      <c r="BV66" s="208">
        <v>0</v>
      </c>
      <c r="BW66" s="225"/>
      <c r="BX66" s="225">
        <v>26.155555555555555</v>
      </c>
      <c r="BY66" s="208">
        <f t="shared" ref="BY66:BY70" si="1561">BW66*BX66</f>
        <v>0</v>
      </c>
      <c r="BZ66" s="208"/>
      <c r="CA66" s="225"/>
      <c r="CB66" s="225">
        <v>26.155555555555555</v>
      </c>
      <c r="CC66" s="208">
        <f t="shared" ref="CC66:CC70" si="1562">CA66*CB66</f>
        <v>0</v>
      </c>
      <c r="CD66" s="225"/>
      <c r="CE66" s="225">
        <v>26.155555555555555</v>
      </c>
      <c r="CF66" s="208">
        <f t="shared" ref="CF66:CF70" si="1563">CD66*CE66</f>
        <v>0</v>
      </c>
      <c r="CG66" s="225"/>
      <c r="CH66" s="225">
        <v>26.155555555555555</v>
      </c>
      <c r="CI66" s="226">
        <f t="shared" ref="CI66:CI70" si="1564">CG66*CH66</f>
        <v>0</v>
      </c>
      <c r="CJ66" s="226"/>
      <c r="CK66" s="226">
        <v>26.155555555555555</v>
      </c>
      <c r="CL66" s="226">
        <v>0</v>
      </c>
      <c r="CM66" s="252">
        <v>0</v>
      </c>
      <c r="CN66" s="253">
        <v>0</v>
      </c>
      <c r="CO66" s="252">
        <v>0</v>
      </c>
      <c r="CP66" s="253">
        <v>0</v>
      </c>
      <c r="CQ66" s="252">
        <v>0</v>
      </c>
      <c r="CR66" s="253">
        <v>0</v>
      </c>
      <c r="CS66" s="252">
        <v>0</v>
      </c>
      <c r="CT66" s="253">
        <v>0</v>
      </c>
      <c r="CU66" s="252">
        <v>0</v>
      </c>
      <c r="CV66" s="253">
        <v>0</v>
      </c>
      <c r="CW66" s="252">
        <v>0</v>
      </c>
      <c r="CX66" s="253">
        <v>0</v>
      </c>
      <c r="CY66" s="252">
        <v>0</v>
      </c>
      <c r="CZ66" s="253">
        <v>0</v>
      </c>
      <c r="DA66" s="252">
        <v>0</v>
      </c>
      <c r="DB66" s="253">
        <v>0</v>
      </c>
      <c r="DC66" s="252">
        <v>0</v>
      </c>
      <c r="DD66" s="253">
        <v>0</v>
      </c>
      <c r="DE66" s="252">
        <v>0</v>
      </c>
      <c r="DF66" s="253">
        <v>0</v>
      </c>
      <c r="DG66" s="252">
        <v>0</v>
      </c>
      <c r="DH66" s="253">
        <v>0</v>
      </c>
      <c r="DI66" s="253">
        <v>0</v>
      </c>
      <c r="DJ66" s="253">
        <v>0</v>
      </c>
      <c r="DK66" s="253">
        <v>0</v>
      </c>
      <c r="DL66" s="253">
        <v>0</v>
      </c>
      <c r="DM66" s="253">
        <v>0</v>
      </c>
      <c r="DN66" s="253">
        <v>0</v>
      </c>
      <c r="DO66" s="253">
        <v>0</v>
      </c>
      <c r="DP66" s="253">
        <v>0</v>
      </c>
      <c r="DQ66" s="253">
        <v>0</v>
      </c>
      <c r="DR66" s="253">
        <v>0</v>
      </c>
      <c r="DS66" s="253">
        <v>0</v>
      </c>
      <c r="DT66" s="253">
        <v>0</v>
      </c>
      <c r="DU66" s="253">
        <v>0</v>
      </c>
      <c r="DV66" s="253">
        <v>0</v>
      </c>
      <c r="DW66" s="253">
        <v>0</v>
      </c>
      <c r="DX66" s="253">
        <v>0</v>
      </c>
      <c r="DY66" s="253">
        <v>0</v>
      </c>
      <c r="DZ66" s="253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228">
        <v>0</v>
      </c>
      <c r="EH66" s="225"/>
      <c r="EI66" s="225">
        <v>38.840000000000003</v>
      </c>
      <c r="EJ66" s="226">
        <f t="shared" ref="EJ66:EJ70" si="1565">EH66*EI66</f>
        <v>0</v>
      </c>
      <c r="EK66" s="228">
        <v>0</v>
      </c>
      <c r="EL66" s="225"/>
      <c r="EM66" s="225">
        <v>38.840000000000003</v>
      </c>
      <c r="EN66" s="226">
        <f t="shared" ref="EN66:EN70" si="1566">EL66*EM66</f>
        <v>0</v>
      </c>
      <c r="EO66" s="228">
        <v>0</v>
      </c>
      <c r="EP66" s="225"/>
      <c r="EQ66" s="225">
        <v>38.840000000000003</v>
      </c>
      <c r="ER66" s="226">
        <f t="shared" ref="ER66:ER70" si="1567">EP66*EQ66</f>
        <v>0</v>
      </c>
      <c r="ES66" s="228">
        <v>0</v>
      </c>
      <c r="ET66" s="225"/>
      <c r="EU66" s="225">
        <v>38.840000000000003</v>
      </c>
      <c r="EV66" s="226">
        <f t="shared" ref="EV66:EV70" si="1568">ET66*EU66</f>
        <v>0</v>
      </c>
      <c r="EW66" s="228">
        <v>0</v>
      </c>
      <c r="EX66" s="225"/>
      <c r="EY66" s="225">
        <v>38.840000000000003</v>
      </c>
      <c r="EZ66" s="226">
        <f t="shared" ref="EZ66:EZ70" si="1569">EX66*EY66</f>
        <v>0</v>
      </c>
      <c r="FA66" s="228">
        <v>0</v>
      </c>
      <c r="FB66" s="225"/>
      <c r="FC66" s="225">
        <v>38.840000000000003</v>
      </c>
      <c r="FD66" s="226">
        <f t="shared" ref="FD66:FD70" si="1570">FB66*FC66</f>
        <v>0</v>
      </c>
      <c r="FE66" s="228">
        <v>0</v>
      </c>
      <c r="FF66" s="225"/>
      <c r="FG66" s="225">
        <v>38.840000000000003</v>
      </c>
      <c r="FH66" s="226">
        <f t="shared" ref="FH66:FH70" si="1571">FF66*FG66</f>
        <v>0</v>
      </c>
      <c r="FI66" s="228">
        <v>50</v>
      </c>
      <c r="FJ66" s="225"/>
      <c r="FK66" s="225">
        <v>24</v>
      </c>
      <c r="FL66" s="226">
        <f t="shared" ref="FL66:FL70" si="1572">FJ66*FK66</f>
        <v>0</v>
      </c>
      <c r="FM66" s="228">
        <v>0</v>
      </c>
      <c r="FN66" s="225"/>
      <c r="FO66" s="225">
        <v>24</v>
      </c>
      <c r="FP66" s="226">
        <f t="shared" ref="FP66:FP70" si="1573">FN66*FO66</f>
        <v>0</v>
      </c>
      <c r="FQ66" s="228">
        <v>0</v>
      </c>
      <c r="FR66" s="225"/>
      <c r="FS66" s="225">
        <v>24</v>
      </c>
      <c r="FT66" s="226">
        <f t="shared" ref="FT66:FT70" si="1574">FR66*FS66</f>
        <v>0</v>
      </c>
      <c r="FU66" s="228">
        <v>0</v>
      </c>
      <c r="FV66" s="225"/>
      <c r="FW66" s="225">
        <v>24</v>
      </c>
      <c r="FX66" s="226">
        <f t="shared" ref="FX66:FX70" si="1575">FV66*FW66</f>
        <v>0</v>
      </c>
      <c r="FY66" s="228"/>
      <c r="FZ66" s="225"/>
      <c r="GA66" s="225">
        <v>24</v>
      </c>
      <c r="GB66" s="226">
        <f t="shared" ref="GB66:GB70" si="1576">FZ66*GA66</f>
        <v>0</v>
      </c>
      <c r="GC66" s="228">
        <v>0</v>
      </c>
      <c r="GD66" s="225"/>
      <c r="GE66" s="225">
        <v>24</v>
      </c>
      <c r="GF66" s="226">
        <f t="shared" ref="GF66:GF70" si="1577">GD66*GE66</f>
        <v>0</v>
      </c>
      <c r="GG66" s="228">
        <v>0</v>
      </c>
      <c r="GH66" s="225"/>
      <c r="GI66" s="225">
        <v>24</v>
      </c>
      <c r="GJ66" s="226">
        <f t="shared" ref="GJ66:GJ70" si="1578">GH66*GI66</f>
        <v>0</v>
      </c>
      <c r="GK66" s="228">
        <v>0</v>
      </c>
      <c r="GL66" s="225"/>
      <c r="GM66" s="225">
        <v>24</v>
      </c>
      <c r="GN66" s="226">
        <f t="shared" si="1527"/>
        <v>0</v>
      </c>
      <c r="GO66" s="228">
        <v>0</v>
      </c>
      <c r="GP66" s="225"/>
      <c r="GQ66" s="225">
        <v>24</v>
      </c>
      <c r="GR66" s="226">
        <f t="shared" ref="GR66:GR70" si="1579">GP66*GQ66</f>
        <v>0</v>
      </c>
      <c r="GS66" s="228">
        <v>0</v>
      </c>
      <c r="GT66" s="225"/>
      <c r="GU66" s="225">
        <v>24</v>
      </c>
      <c r="GV66" s="226">
        <f t="shared" ref="GV66:GV70" si="1580">GT66*GU66</f>
        <v>0</v>
      </c>
      <c r="GW66" s="228"/>
      <c r="GX66" s="225"/>
      <c r="GY66" s="225">
        <v>24</v>
      </c>
      <c r="GZ66" s="226">
        <f t="shared" ref="GZ66:GZ70" si="1581">GX66*GY66</f>
        <v>0</v>
      </c>
      <c r="HA66" s="228"/>
      <c r="HB66" s="225"/>
      <c r="HC66" s="225">
        <v>24</v>
      </c>
      <c r="HD66" s="226">
        <f t="shared" ref="HD66:HD70" si="1582">HB66*HC66</f>
        <v>0</v>
      </c>
      <c r="HE66" s="225"/>
      <c r="HF66" s="225">
        <v>24</v>
      </c>
      <c r="HG66" s="226">
        <f t="shared" ref="HG66:HG70" si="1583">HE66*HF66</f>
        <v>0</v>
      </c>
      <c r="HH66" s="225"/>
      <c r="HI66" s="225">
        <v>24</v>
      </c>
      <c r="HJ66" s="226">
        <f t="shared" ref="HJ66:HJ70" si="1584">HH66*HI66</f>
        <v>0</v>
      </c>
      <c r="HK66" s="226"/>
      <c r="HL66" s="226">
        <v>24</v>
      </c>
      <c r="HM66" s="226">
        <v>0</v>
      </c>
      <c r="HN66" s="253">
        <v>0</v>
      </c>
      <c r="HO66" s="253">
        <v>0</v>
      </c>
      <c r="HP66" s="253">
        <v>0</v>
      </c>
      <c r="HQ66" s="253">
        <v>0</v>
      </c>
      <c r="HR66" s="253">
        <v>0</v>
      </c>
      <c r="HS66" s="253">
        <v>0</v>
      </c>
      <c r="HT66" s="253">
        <v>0</v>
      </c>
      <c r="HU66" s="253">
        <v>0</v>
      </c>
      <c r="HV66" s="253">
        <v>0</v>
      </c>
      <c r="HW66" s="253">
        <v>0</v>
      </c>
      <c r="HX66" s="253">
        <v>0</v>
      </c>
      <c r="HY66" s="253">
        <v>0</v>
      </c>
      <c r="HZ66" s="253">
        <v>0</v>
      </c>
      <c r="IA66" s="253">
        <v>0</v>
      </c>
      <c r="IB66" s="253">
        <v>0</v>
      </c>
      <c r="IC66" s="253">
        <v>0</v>
      </c>
      <c r="ID66" s="253">
        <v>0</v>
      </c>
      <c r="IE66" s="253">
        <v>0</v>
      </c>
      <c r="IF66" s="253">
        <v>0</v>
      </c>
      <c r="IG66" s="253">
        <v>0</v>
      </c>
      <c r="IH66" s="253">
        <v>0</v>
      </c>
      <c r="II66" s="253">
        <v>0</v>
      </c>
      <c r="IJ66" s="253">
        <v>0</v>
      </c>
      <c r="IK66" s="253">
        <v>0</v>
      </c>
      <c r="IL66" s="253">
        <v>0</v>
      </c>
      <c r="IM66" s="253">
        <v>0</v>
      </c>
      <c r="IN66" s="253">
        <v>0</v>
      </c>
      <c r="IO66" s="253">
        <v>0</v>
      </c>
      <c r="IP66" s="253">
        <v>0</v>
      </c>
      <c r="IQ66" s="253">
        <v>0</v>
      </c>
      <c r="IR66" s="254">
        <v>0</v>
      </c>
      <c r="IS66" s="254">
        <v>0</v>
      </c>
      <c r="IT66" s="254">
        <v>0</v>
      </c>
      <c r="IU66" s="254">
        <v>0</v>
      </c>
      <c r="IV66" s="254">
        <v>50</v>
      </c>
      <c r="IW66" s="254">
        <v>1473.5</v>
      </c>
      <c r="IX66" s="254">
        <v>0</v>
      </c>
      <c r="IY66" s="254">
        <v>0</v>
      </c>
      <c r="IZ66" s="125">
        <v>0</v>
      </c>
      <c r="JA66" s="125">
        <v>0</v>
      </c>
      <c r="JB66" s="125">
        <v>0</v>
      </c>
      <c r="JC66" s="125">
        <v>0</v>
      </c>
      <c r="JD66" s="228"/>
      <c r="JE66" s="225"/>
      <c r="JF66" s="228"/>
      <c r="JG66" s="228">
        <f t="shared" ref="JG66:JG70" si="1585">JE66*JF66</f>
        <v>0</v>
      </c>
      <c r="JH66" s="228"/>
      <c r="JI66" s="225"/>
      <c r="JJ66" s="228"/>
      <c r="JK66" s="228">
        <f t="shared" ref="JK66:JK70" si="1586">JI66*JJ66</f>
        <v>0</v>
      </c>
      <c r="JL66" s="228"/>
      <c r="JM66" s="225"/>
      <c r="JN66" s="228"/>
      <c r="JO66" s="228">
        <f t="shared" ref="JO66:JO70" si="1587">JM66*JN66</f>
        <v>0</v>
      </c>
      <c r="JP66" s="228"/>
      <c r="JQ66" s="225"/>
      <c r="JR66" s="228"/>
      <c r="JS66" s="228">
        <f t="shared" ref="JS66:JS70" si="1588">JQ66*JR66</f>
        <v>0</v>
      </c>
      <c r="JT66" s="228"/>
      <c r="JU66" s="225"/>
      <c r="JV66" s="228"/>
      <c r="JW66" s="228">
        <f t="shared" ref="JW66:JW70" si="1589">JU66*JV66</f>
        <v>0</v>
      </c>
      <c r="JX66" s="228"/>
      <c r="JY66" s="225"/>
      <c r="JZ66" s="228"/>
      <c r="KA66" s="228">
        <f t="shared" ref="KA66:KA70" si="1590">JY66*JZ66</f>
        <v>0</v>
      </c>
      <c r="KB66" s="228"/>
      <c r="KC66" s="228"/>
      <c r="KD66" s="228"/>
      <c r="KE66" s="228">
        <f t="shared" ref="KE66:KE70" si="1591">KC66*KD66</f>
        <v>0</v>
      </c>
      <c r="KF66" s="228"/>
      <c r="KG66" s="228"/>
      <c r="KH66" s="228"/>
      <c r="KI66" s="228">
        <f t="shared" ref="KI66:KI70" si="1592">KG66*KH66</f>
        <v>0</v>
      </c>
      <c r="KJ66" s="228"/>
      <c r="KK66" s="228"/>
      <c r="KL66" s="228"/>
      <c r="KM66" s="228">
        <f t="shared" ref="KM66:KM70" si="1593">KK66*KL66</f>
        <v>0</v>
      </c>
      <c r="KN66" s="228"/>
      <c r="KO66" s="228"/>
      <c r="KP66" s="228"/>
      <c r="KQ66" s="228">
        <f t="shared" ref="KQ66:KQ70" si="1594">KO66*KP66</f>
        <v>0</v>
      </c>
      <c r="KR66" s="228"/>
      <c r="KS66" s="228"/>
      <c r="KT66" s="228"/>
      <c r="KU66" s="228">
        <f t="shared" ref="KU66:KU70" si="1595">KS66*KT66</f>
        <v>0</v>
      </c>
      <c r="KV66" s="228"/>
      <c r="KW66" s="228"/>
      <c r="KX66" s="228"/>
      <c r="KY66" s="228">
        <f t="shared" ref="KY66:KY70" si="1596">KW66*KX66</f>
        <v>0</v>
      </c>
      <c r="KZ66" s="228">
        <v>0</v>
      </c>
      <c r="LA66" s="228"/>
      <c r="LB66" s="228"/>
      <c r="LC66" s="228">
        <f t="shared" ref="LC66:LC70" si="1597">LA66*LB66</f>
        <v>0</v>
      </c>
      <c r="LD66" s="228"/>
      <c r="LE66" s="228"/>
      <c r="LF66" s="228"/>
      <c r="LG66" s="228">
        <f t="shared" ref="LG66:LG70" si="1598">LE66*LF66</f>
        <v>0</v>
      </c>
      <c r="LH66" s="228"/>
      <c r="LI66" s="228"/>
      <c r="LJ66" s="228"/>
      <c r="LK66" s="228">
        <f t="shared" ref="LK66:LK70" si="1599">LI66*LJ66</f>
        <v>0</v>
      </c>
      <c r="LL66" s="228"/>
      <c r="LM66" s="228"/>
      <c r="LN66" s="228"/>
      <c r="LO66" s="228">
        <f t="shared" ref="LO66:LO70" si="1600">LM66*LN66</f>
        <v>0</v>
      </c>
      <c r="LP66" s="228"/>
      <c r="LQ66" s="228"/>
      <c r="LR66" s="228"/>
      <c r="LS66" s="228">
        <f t="shared" ref="LS66:LS70" si="1601">LQ66*LR66</f>
        <v>0</v>
      </c>
      <c r="LT66" s="228"/>
      <c r="LU66" s="228"/>
      <c r="LV66" s="228"/>
      <c r="LW66" s="228">
        <f t="shared" ref="LW66:LW70" si="1602">LU66*LV66</f>
        <v>0</v>
      </c>
      <c r="LX66" s="228"/>
      <c r="LY66" s="228"/>
      <c r="LZ66" s="228"/>
      <c r="MA66" s="228">
        <f t="shared" ref="MA66:MA70" si="1603">LY66*LZ66</f>
        <v>0</v>
      </c>
      <c r="MB66" s="228"/>
      <c r="MC66" s="228"/>
      <c r="MD66" s="228">
        <f t="shared" ref="MD66:MD70" si="1604">MB66*MC66</f>
        <v>0</v>
      </c>
      <c r="ME66" s="228"/>
      <c r="MF66" s="228">
        <v>24</v>
      </c>
      <c r="MG66" s="228">
        <f t="shared" ref="MG66:MG70" si="1605">ME66*MF66</f>
        <v>0</v>
      </c>
      <c r="MH66" s="228"/>
      <c r="MI66" s="228">
        <v>24</v>
      </c>
      <c r="MJ66" s="228">
        <v>0</v>
      </c>
      <c r="MK66" s="253"/>
      <c r="ML66" s="253"/>
      <c r="MM66" s="253"/>
      <c r="MN66" s="253"/>
      <c r="MO66" s="253"/>
      <c r="MP66" s="253"/>
      <c r="MQ66" s="253"/>
      <c r="MR66" s="253"/>
      <c r="MS66" s="253"/>
      <c r="MT66" s="253"/>
      <c r="MU66" s="253"/>
      <c r="MV66" s="253"/>
      <c r="MW66" s="253"/>
      <c r="MX66" s="253"/>
      <c r="MY66" s="253"/>
      <c r="MZ66" s="253"/>
      <c r="NA66" s="253"/>
      <c r="NB66" s="253"/>
      <c r="NC66" s="253"/>
      <c r="ND66" s="253"/>
      <c r="NE66" s="253"/>
      <c r="NF66" s="253"/>
      <c r="NG66" s="253"/>
      <c r="NH66" s="253"/>
      <c r="NI66" s="253"/>
      <c r="NJ66" s="253"/>
      <c r="NK66" s="253"/>
      <c r="NL66" s="253"/>
      <c r="NM66" s="253"/>
      <c r="NN66" s="253"/>
      <c r="NO66" s="125"/>
      <c r="NP66" s="125"/>
      <c r="NQ66" s="125"/>
      <c r="NR66" s="125"/>
      <c r="NS66" s="125"/>
      <c r="NT66" s="125"/>
      <c r="NU66" s="125"/>
      <c r="NV66" s="125"/>
      <c r="NW66" s="125"/>
      <c r="NX66" s="125"/>
      <c r="NY66" s="125"/>
      <c r="NZ66" s="125"/>
      <c r="OA66" s="228"/>
      <c r="OB66" s="225"/>
      <c r="OC66" s="225">
        <v>26.155555555555555</v>
      </c>
      <c r="OD66" s="225">
        <f t="shared" ref="OD66:OD70" si="1606">OB66*OC66</f>
        <v>0</v>
      </c>
      <c r="OE66" s="228"/>
      <c r="OF66" s="225"/>
      <c r="OG66" s="225">
        <v>26.155555555555555</v>
      </c>
      <c r="OH66" s="225">
        <f t="shared" ref="OH66:OH70" si="1607">OF66*OG66</f>
        <v>0</v>
      </c>
      <c r="OI66" s="228"/>
      <c r="OJ66" s="225"/>
      <c r="OK66" s="225">
        <v>26.155555555555555</v>
      </c>
      <c r="OL66" s="225">
        <f t="shared" ref="OL66:OL70" si="1608">OJ66*OK66</f>
        <v>0</v>
      </c>
      <c r="OM66" s="228"/>
      <c r="ON66" s="225"/>
      <c r="OO66" s="225">
        <v>26.155555555555555</v>
      </c>
      <c r="OP66" s="225">
        <f t="shared" ref="OP66:OP70" si="1609">ON66*OO66</f>
        <v>0</v>
      </c>
      <c r="OQ66" s="228"/>
      <c r="OR66" s="225"/>
      <c r="OS66" s="225">
        <v>26.155555555555555</v>
      </c>
      <c r="OT66" s="225">
        <f t="shared" ref="OT66:OT70" si="1610">OR66*OS66</f>
        <v>0</v>
      </c>
      <c r="OU66" s="228"/>
      <c r="OV66" s="225"/>
      <c r="OW66" s="225">
        <v>26.155555555555555</v>
      </c>
      <c r="OX66" s="225">
        <f t="shared" ref="OX66:OX70" si="1611">OV66*OW66</f>
        <v>0</v>
      </c>
      <c r="OY66" s="228"/>
      <c r="OZ66" s="225"/>
      <c r="PA66" s="225">
        <v>26.155555555555555</v>
      </c>
      <c r="PB66" s="225">
        <f t="shared" ref="PB66:PB70" si="1612">OZ66*PA66</f>
        <v>0</v>
      </c>
      <c r="PC66" s="228"/>
      <c r="PD66" s="225"/>
      <c r="PE66" s="225">
        <v>26.155555555555555</v>
      </c>
      <c r="PF66" s="225">
        <f t="shared" ref="PF66:PF70" si="1613">PD66*PE66</f>
        <v>0</v>
      </c>
      <c r="PG66" s="228"/>
      <c r="PH66" s="225"/>
      <c r="PI66" s="225">
        <v>26.155555555555555</v>
      </c>
      <c r="PJ66" s="225">
        <f t="shared" ref="PJ66:PJ70" si="1614">PH66*PI66</f>
        <v>0</v>
      </c>
      <c r="PK66" s="228"/>
      <c r="PL66" s="225"/>
      <c r="PM66" s="225">
        <v>26.155555555555555</v>
      </c>
      <c r="PN66" s="225">
        <f t="shared" ref="PN66:PN70" si="1615">PL66*PM66</f>
        <v>0</v>
      </c>
      <c r="PO66" s="228"/>
      <c r="PP66" s="225"/>
      <c r="PQ66" s="225">
        <v>26.155555555555555</v>
      </c>
      <c r="PR66" s="225">
        <f t="shared" ref="PR66:PR70" si="1616">PP66*PQ66</f>
        <v>0</v>
      </c>
      <c r="PS66" s="228"/>
      <c r="PT66" s="225"/>
      <c r="PU66" s="225">
        <v>26.155555555555555</v>
      </c>
      <c r="PV66" s="225">
        <f t="shared" ref="PV66:PV70" si="1617">PT66*PU66</f>
        <v>0</v>
      </c>
      <c r="PW66" s="228"/>
      <c r="PX66" s="225"/>
      <c r="PY66" s="225">
        <v>26.155555555555555</v>
      </c>
      <c r="PZ66" s="225">
        <f t="shared" ref="PZ66:PZ70" si="1618">PX66*PY66</f>
        <v>0</v>
      </c>
      <c r="QA66" s="228"/>
      <c r="QB66" s="225"/>
      <c r="QC66" s="225">
        <v>26.155555555555555</v>
      </c>
      <c r="QD66" s="225">
        <f t="shared" ref="QD66:QD70" si="1619">QB66*QC66</f>
        <v>0</v>
      </c>
      <c r="QE66" s="228"/>
      <c r="QF66" s="225"/>
      <c r="QG66" s="225">
        <v>26.155555555555555</v>
      </c>
      <c r="QH66" s="225">
        <f t="shared" ref="QH66:QH70" si="1620">QF66*QG66</f>
        <v>0</v>
      </c>
      <c r="QI66" s="228"/>
      <c r="QJ66" s="225"/>
      <c r="QK66" s="225">
        <v>26.155555555555555</v>
      </c>
      <c r="QL66" s="225">
        <f t="shared" ref="QL66:QL70" si="1621">QJ66*QK66</f>
        <v>0</v>
      </c>
      <c r="QM66" s="228"/>
      <c r="QN66" s="225"/>
      <c r="QO66" s="225">
        <v>26.155555555555555</v>
      </c>
      <c r="QP66" s="225">
        <f t="shared" ref="QP66:QP70" si="1622">QN66*QO66</f>
        <v>0</v>
      </c>
      <c r="QQ66" s="228"/>
      <c r="QR66" s="225"/>
      <c r="QS66" s="225">
        <v>26.155555555555555</v>
      </c>
      <c r="QT66" s="225">
        <f t="shared" ref="QT66:QT70" si="1623">QR66*QS66</f>
        <v>0</v>
      </c>
      <c r="QU66" s="228"/>
      <c r="QV66" s="225"/>
      <c r="QW66" s="225">
        <v>26.155555555555555</v>
      </c>
      <c r="QX66" s="225">
        <f t="shared" ref="QX66:QX70" si="1624">QV66*QW66</f>
        <v>0</v>
      </c>
      <c r="QY66" s="225"/>
      <c r="QZ66" s="225">
        <v>26.155555555555555</v>
      </c>
      <c r="RA66" s="225">
        <f t="shared" ref="RA66:RA70" si="1625">QY66*QZ66</f>
        <v>0</v>
      </c>
      <c r="RB66" s="225"/>
      <c r="RC66" s="225">
        <v>26.155555555555555</v>
      </c>
      <c r="RD66" s="225">
        <f t="shared" ref="RD66:RD70" si="1626">RB66*RC66</f>
        <v>0</v>
      </c>
      <c r="RE66" s="225"/>
      <c r="RF66" s="225">
        <v>26.155555555555555</v>
      </c>
      <c r="RG66" s="225">
        <v>0</v>
      </c>
      <c r="RH66" s="253"/>
      <c r="RI66" s="253"/>
      <c r="RJ66" s="253"/>
      <c r="RK66" s="253"/>
      <c r="RL66" s="253"/>
      <c r="RM66" s="253"/>
      <c r="RN66" s="253"/>
      <c r="RO66" s="253"/>
      <c r="RP66" s="253"/>
      <c r="RQ66" s="253"/>
      <c r="RR66" s="253"/>
      <c r="RS66" s="253"/>
      <c r="RT66" s="253"/>
      <c r="RU66" s="253"/>
      <c r="RV66" s="253"/>
      <c r="RW66" s="253"/>
      <c r="RX66" s="253"/>
      <c r="RY66" s="253"/>
      <c r="RZ66" s="253"/>
      <c r="SA66" s="253"/>
      <c r="SB66" s="253"/>
      <c r="SC66" s="253"/>
      <c r="SD66" s="253"/>
      <c r="SE66" s="253"/>
      <c r="SF66" s="253"/>
      <c r="SG66" s="253"/>
      <c r="SH66" s="253"/>
      <c r="SI66" s="253"/>
      <c r="SJ66" s="253"/>
      <c r="SK66" s="253"/>
      <c r="SL66" s="125"/>
      <c r="SM66" s="125"/>
      <c r="SN66" s="125"/>
      <c r="SO66" s="125"/>
      <c r="SP66" s="125"/>
      <c r="SQ66" s="125"/>
      <c r="SR66" s="125"/>
      <c r="SS66" s="125"/>
      <c r="ST66" s="125"/>
      <c r="SU66" s="125"/>
      <c r="SV66" s="125"/>
      <c r="SW66" s="125"/>
      <c r="SX66" s="228">
        <v>2249.5500000000002</v>
      </c>
      <c r="SY66" s="240">
        <v>2700</v>
      </c>
      <c r="SZ66" s="124">
        <v>35.56</v>
      </c>
      <c r="TA66" s="226">
        <f t="shared" ref="TA66:TA70" si="1627">SY66*SZ66</f>
        <v>96012</v>
      </c>
      <c r="TB66" s="228">
        <v>1247.748</v>
      </c>
      <c r="TC66" s="240">
        <v>2800</v>
      </c>
      <c r="TD66" s="124">
        <v>35.590000000000003</v>
      </c>
      <c r="TE66" s="226">
        <f t="shared" ref="TE66:TE70" si="1628">TC66*TD66</f>
        <v>99652.000000000015</v>
      </c>
      <c r="TF66" s="228">
        <v>1247.748</v>
      </c>
      <c r="TG66" s="240">
        <v>2900</v>
      </c>
      <c r="TH66" s="124">
        <v>35.590000000000003</v>
      </c>
      <c r="TI66" s="226">
        <f t="shared" ref="TI66:TI70" si="1629">TG66*TH66</f>
        <v>103211.00000000001</v>
      </c>
      <c r="TJ66" s="228">
        <v>63.063000000000002</v>
      </c>
      <c r="TK66" s="240">
        <v>2800</v>
      </c>
      <c r="TL66" s="124">
        <v>35.590000000000003</v>
      </c>
      <c r="TM66" s="226">
        <f t="shared" ref="TM66:TM70" si="1630">TK66*TL66</f>
        <v>99652.000000000015</v>
      </c>
      <c r="TN66" s="228">
        <v>407.20699999999999</v>
      </c>
      <c r="TO66" s="240">
        <v>2600</v>
      </c>
      <c r="TP66" s="124">
        <v>35.590000000000003</v>
      </c>
      <c r="TQ66" s="226">
        <f t="shared" ref="TQ66:TQ70" si="1631">TO66*TP66</f>
        <v>92534.000000000015</v>
      </c>
      <c r="TR66" s="228">
        <v>18.018000000000001</v>
      </c>
      <c r="TS66" s="240">
        <v>2000</v>
      </c>
      <c r="TT66" s="124">
        <v>35.590000000000003</v>
      </c>
      <c r="TU66" s="226">
        <f t="shared" ref="TU66:TU70" si="1632">TS66*TT66</f>
        <v>71180</v>
      </c>
      <c r="TV66" s="228">
        <v>20.721</v>
      </c>
      <c r="TW66" s="240">
        <v>2100</v>
      </c>
      <c r="TX66" s="124">
        <v>35.590000000000003</v>
      </c>
      <c r="TY66" s="226">
        <f t="shared" ref="TY66:TY70" si="1633">TW66*TX66</f>
        <v>74739</v>
      </c>
      <c r="TZ66" s="228">
        <v>34.234000000000002</v>
      </c>
      <c r="UA66" s="219">
        <v>2000</v>
      </c>
      <c r="UB66" s="124">
        <v>30.87</v>
      </c>
      <c r="UC66" s="226">
        <f t="shared" ref="UC66:UC70" si="1634">UA66*UB66</f>
        <v>61740</v>
      </c>
      <c r="UD66" s="228">
        <v>482.88299999999998</v>
      </c>
      <c r="UE66" s="219">
        <v>2000</v>
      </c>
      <c r="UF66" s="124">
        <v>30.87</v>
      </c>
      <c r="UG66" s="226">
        <f t="shared" ref="UG66:UG70" si="1635">UE66*UF66</f>
        <v>61740</v>
      </c>
      <c r="UH66" s="228">
        <v>265.76600000000002</v>
      </c>
      <c r="UI66" s="219">
        <v>2000</v>
      </c>
      <c r="UJ66" s="124">
        <v>30.87</v>
      </c>
      <c r="UK66" s="226">
        <f t="shared" ref="UK66:UK70" si="1636">UI66*UJ66</f>
        <v>61740</v>
      </c>
      <c r="UL66" s="228">
        <v>116.21599999999999</v>
      </c>
      <c r="UM66" s="219">
        <v>2000</v>
      </c>
      <c r="UN66" s="124">
        <v>30.87</v>
      </c>
      <c r="UO66" s="226">
        <f t="shared" ref="UO66:UO70" si="1637">UM66*UN66</f>
        <v>61740</v>
      </c>
      <c r="UP66" s="228"/>
      <c r="UQ66" s="208">
        <v>2000</v>
      </c>
      <c r="UR66" s="124">
        <v>30.87</v>
      </c>
      <c r="US66" s="226">
        <f t="shared" ref="US66:US70" si="1638">UQ66*UR66</f>
        <v>61740</v>
      </c>
      <c r="UT66" s="228"/>
      <c r="UU66" s="208">
        <v>1350</v>
      </c>
      <c r="UV66" s="124">
        <v>30.87</v>
      </c>
      <c r="UW66" s="226">
        <f t="shared" ref="UW66:UW70" si="1639">UU66*UV66</f>
        <v>41674.5</v>
      </c>
      <c r="UX66" s="228"/>
      <c r="UY66" s="208">
        <v>1300</v>
      </c>
      <c r="UZ66" s="124">
        <v>30.87</v>
      </c>
      <c r="VA66" s="226">
        <f t="shared" ref="VA66:VA70" si="1640">UY66*UZ66</f>
        <v>40131</v>
      </c>
      <c r="VB66" s="228"/>
      <c r="VC66" s="208">
        <v>1150</v>
      </c>
      <c r="VD66" s="124">
        <v>30.87</v>
      </c>
      <c r="VE66" s="226">
        <f t="shared" ref="VE66:VE70" si="1641">VC66*VD66</f>
        <v>35500.5</v>
      </c>
      <c r="VF66" s="228"/>
      <c r="VG66" s="208">
        <v>1150</v>
      </c>
      <c r="VH66" s="124">
        <v>30.87</v>
      </c>
      <c r="VI66" s="226">
        <f t="shared" ref="VI66:VI70" si="1642">VG66*VH66</f>
        <v>35500.5</v>
      </c>
      <c r="VJ66" s="228"/>
      <c r="VK66" s="206">
        <v>400</v>
      </c>
      <c r="VL66" s="124">
        <v>30.87</v>
      </c>
      <c r="VM66" s="226">
        <f t="shared" ref="VM66:VM70" si="1643">VK66*VL66</f>
        <v>12348</v>
      </c>
      <c r="VN66" s="228"/>
      <c r="VO66" s="206">
        <v>1800</v>
      </c>
      <c r="VP66" s="124">
        <v>30.87</v>
      </c>
      <c r="VQ66" s="226">
        <f t="shared" ref="VQ66:VQ70" si="1644">VO66*VP66</f>
        <v>55566</v>
      </c>
      <c r="VR66" s="228"/>
      <c r="VS66" s="206">
        <v>300</v>
      </c>
      <c r="VT66" s="124">
        <v>30.87</v>
      </c>
      <c r="VU66" s="226">
        <f t="shared" ref="VU66:VU70" si="1645">VS66*VT66</f>
        <v>9261</v>
      </c>
      <c r="VV66" s="225"/>
      <c r="VW66" s="124"/>
      <c r="VX66" s="226">
        <f t="shared" ref="VX66:VX70" si="1646">VV66*VW66</f>
        <v>0</v>
      </c>
      <c r="VY66" s="225">
        <v>300</v>
      </c>
      <c r="VZ66" s="124">
        <v>30.856016194697588</v>
      </c>
      <c r="WA66" s="226">
        <f t="shared" ref="WA66:WA70" si="1647">VY66*VZ66</f>
        <v>9256.8048584092758</v>
      </c>
      <c r="WB66" s="226">
        <v>50</v>
      </c>
      <c r="WC66" s="226">
        <v>30.91</v>
      </c>
      <c r="WD66" s="226">
        <v>1545.5</v>
      </c>
      <c r="WE66" s="253">
        <v>2648.6489999999999</v>
      </c>
      <c r="WF66" s="253">
        <v>94080</v>
      </c>
      <c r="WG66" s="253">
        <v>2959.4589999999998</v>
      </c>
      <c r="WH66" s="253">
        <v>105120</v>
      </c>
      <c r="WI66" s="253">
        <v>3009.91</v>
      </c>
      <c r="WJ66" s="253">
        <v>106912</v>
      </c>
      <c r="WK66" s="253">
        <v>2717.1170000000002</v>
      </c>
      <c r="WL66" s="253">
        <v>96512</v>
      </c>
      <c r="WM66" s="253">
        <v>2051.3510000000001</v>
      </c>
      <c r="WN66" s="253">
        <v>72864</v>
      </c>
      <c r="WO66" s="253">
        <v>2190.09</v>
      </c>
      <c r="WP66" s="253">
        <v>77792</v>
      </c>
      <c r="WQ66" s="253">
        <v>2030.6310000000001</v>
      </c>
      <c r="WR66" s="253">
        <v>67264</v>
      </c>
      <c r="WS66" s="253">
        <v>1957.6569999999999</v>
      </c>
      <c r="WT66" s="253">
        <v>60842.67</v>
      </c>
      <c r="WU66" s="253">
        <v>1635.135</v>
      </c>
      <c r="WV66" s="253">
        <v>58709.5</v>
      </c>
      <c r="WW66" s="253">
        <v>1953.154</v>
      </c>
      <c r="WX66" s="253">
        <v>65632.800000000003</v>
      </c>
      <c r="WY66" s="253">
        <v>2249.5500000000002</v>
      </c>
      <c r="WZ66" s="253">
        <v>69441.570000000007</v>
      </c>
      <c r="XA66" s="253">
        <v>1505.405</v>
      </c>
      <c r="XB66" s="253">
        <v>46470.51</v>
      </c>
      <c r="XC66" s="253">
        <v>1247.748</v>
      </c>
      <c r="XD66" s="253">
        <v>38513.75</v>
      </c>
      <c r="XE66" s="253">
        <v>63.063000000000002</v>
      </c>
      <c r="XF66" s="253">
        <v>1946.7</v>
      </c>
      <c r="XG66" s="253">
        <v>407.20699999999999</v>
      </c>
      <c r="XH66" s="253">
        <v>12570.12</v>
      </c>
      <c r="XI66" s="125">
        <v>18.018000000000001</v>
      </c>
      <c r="XJ66" s="125">
        <v>606.15</v>
      </c>
      <c r="XK66" s="125">
        <v>20.721</v>
      </c>
      <c r="XL66" s="125">
        <v>639.63</v>
      </c>
      <c r="XM66" s="125">
        <v>34.234000000000002</v>
      </c>
      <c r="XN66" s="125">
        <v>1056.78</v>
      </c>
      <c r="XO66" s="125">
        <v>482.88299999999998</v>
      </c>
      <c r="XP66" s="125">
        <v>14906.16</v>
      </c>
      <c r="XQ66" s="125">
        <v>265.76600000000002</v>
      </c>
      <c r="XR66" s="125">
        <v>8200.48</v>
      </c>
      <c r="XS66" s="125">
        <v>116.21599999999999</v>
      </c>
      <c r="XT66" s="125">
        <v>3928.05</v>
      </c>
      <c r="XU66" s="228">
        <v>9009.91</v>
      </c>
      <c r="XV66" s="226">
        <v>11000</v>
      </c>
      <c r="XW66" s="226">
        <v>34.659999999999997</v>
      </c>
      <c r="XX66" s="208">
        <f t="shared" ref="XX66" si="1648">XV66*XW66</f>
        <v>381259.99999999994</v>
      </c>
      <c r="XY66" s="228">
        <v>5334.2340000000004</v>
      </c>
      <c r="XZ66" s="226">
        <v>9000</v>
      </c>
      <c r="YA66" s="226">
        <v>34.659999999999997</v>
      </c>
      <c r="YB66" s="208">
        <f t="shared" ref="YB66" si="1649">XZ66*YA66</f>
        <v>311939.99999999994</v>
      </c>
      <c r="YC66" s="228">
        <v>5334.2340000000004</v>
      </c>
      <c r="YD66" s="226">
        <v>11000</v>
      </c>
      <c r="YE66" s="226">
        <v>33.630000000000003</v>
      </c>
      <c r="YF66" s="208">
        <f t="shared" ref="YF66" si="1650">YD66*YE66</f>
        <v>369930</v>
      </c>
      <c r="YG66" s="228">
        <v>1331.5320000000002</v>
      </c>
      <c r="YH66" s="226">
        <v>11000</v>
      </c>
      <c r="YI66" s="226">
        <v>33.630000000000003</v>
      </c>
      <c r="YJ66" s="208">
        <f t="shared" ref="YJ66" si="1651">YH66*YI66</f>
        <v>369930</v>
      </c>
      <c r="YK66" s="228">
        <v>990.09</v>
      </c>
      <c r="YL66" s="226">
        <v>10000</v>
      </c>
      <c r="YM66" s="226">
        <v>33.630000000000003</v>
      </c>
      <c r="YN66" s="208">
        <f t="shared" ref="YN66" si="1652">YL66*YM66</f>
        <v>336300</v>
      </c>
      <c r="YO66" s="228">
        <v>30.631</v>
      </c>
      <c r="YP66" s="226">
        <v>9000</v>
      </c>
      <c r="YQ66" s="226">
        <v>33.630000000000003</v>
      </c>
      <c r="YR66" s="208">
        <f t="shared" ref="YR66" si="1653">YP66*YQ66</f>
        <v>302670</v>
      </c>
      <c r="YS66" s="228"/>
      <c r="YT66" s="226">
        <v>8100</v>
      </c>
      <c r="YU66" s="226">
        <v>33.619999999999997</v>
      </c>
      <c r="YV66" s="208">
        <f t="shared" ref="YV66" si="1654">YT66*YU66</f>
        <v>272322</v>
      </c>
      <c r="YW66" s="228">
        <v>54.054000000000002</v>
      </c>
      <c r="YX66" s="226">
        <v>9000</v>
      </c>
      <c r="YY66" s="226">
        <v>33.619999999999997</v>
      </c>
      <c r="YZ66" s="208">
        <f t="shared" ref="YZ66" si="1655">YX66*YY66</f>
        <v>302580</v>
      </c>
      <c r="ZA66" s="228">
        <v>4045.0450000000001</v>
      </c>
      <c r="ZB66" s="226">
        <v>8500</v>
      </c>
      <c r="ZC66" s="226">
        <v>33.619999999999997</v>
      </c>
      <c r="ZD66" s="208">
        <f t="shared" ref="ZD66" si="1656">ZB66*ZC66</f>
        <v>285770</v>
      </c>
      <c r="ZE66" s="228">
        <v>8257.6579999999994</v>
      </c>
      <c r="ZF66" s="226">
        <v>9000</v>
      </c>
      <c r="ZG66" s="226">
        <v>31.81</v>
      </c>
      <c r="ZH66" s="208">
        <f t="shared" ref="ZH66" si="1657">ZF66*ZG66</f>
        <v>286290</v>
      </c>
      <c r="ZI66" s="228">
        <v>8206.3060000000005</v>
      </c>
      <c r="ZJ66" s="225">
        <v>9000</v>
      </c>
      <c r="ZK66" s="225">
        <v>31.81</v>
      </c>
      <c r="ZL66" s="208">
        <f t="shared" ref="ZL66" si="1658">ZJ66*ZK66</f>
        <v>286290</v>
      </c>
      <c r="ZM66" s="228"/>
      <c r="ZN66" s="225">
        <v>11000</v>
      </c>
      <c r="ZO66" s="225">
        <v>31.81</v>
      </c>
      <c r="ZP66" s="208">
        <f t="shared" ref="ZP66" si="1659">ZN66*ZO66</f>
        <v>349910</v>
      </c>
      <c r="ZQ66" s="228"/>
      <c r="ZR66" s="225">
        <v>7500</v>
      </c>
      <c r="ZS66" s="225">
        <v>32.049999999999997</v>
      </c>
      <c r="ZT66" s="208">
        <f t="shared" ref="ZT66" si="1660">ZR66*ZS66</f>
        <v>240374.99999999997</v>
      </c>
      <c r="ZU66" s="228"/>
      <c r="ZV66" s="225">
        <v>5000</v>
      </c>
      <c r="ZW66" s="225">
        <v>34.75</v>
      </c>
      <c r="ZX66" s="208">
        <f t="shared" ref="ZX66" si="1661">ZV66*ZW66</f>
        <v>173750</v>
      </c>
      <c r="ZY66" s="228"/>
      <c r="ZZ66" s="225">
        <v>4000</v>
      </c>
      <c r="AAA66" s="225">
        <v>34.81</v>
      </c>
      <c r="AAB66" s="208">
        <f t="shared" ref="AAB66" si="1662">ZZ66*AAA66</f>
        <v>139240</v>
      </c>
      <c r="AAC66" s="228"/>
      <c r="AAD66" s="225">
        <v>4000</v>
      </c>
      <c r="AAE66" s="225">
        <v>34.81</v>
      </c>
      <c r="AAF66" s="208">
        <f t="shared" ref="AAF66" si="1663">AAD66*AAE66</f>
        <v>139240</v>
      </c>
      <c r="AAG66" s="228"/>
      <c r="AAH66" s="225">
        <v>4000</v>
      </c>
      <c r="AAI66" s="225">
        <v>34.81</v>
      </c>
      <c r="AAJ66" s="208">
        <f t="shared" ref="AAJ66" si="1664">AAH66*AAI66</f>
        <v>139240</v>
      </c>
      <c r="AAK66" s="228"/>
      <c r="AAL66" s="225">
        <v>6000</v>
      </c>
      <c r="AAM66" s="225">
        <v>34.81</v>
      </c>
      <c r="AAN66" s="208">
        <f t="shared" ref="AAN66" si="1665">AAL66*AAM66</f>
        <v>208860</v>
      </c>
      <c r="AAO66" s="228"/>
      <c r="AAP66" s="225"/>
      <c r="AAQ66" s="225">
        <v>0</v>
      </c>
      <c r="AAR66" s="208">
        <f t="shared" ref="AAR66:AAR70" si="1666">AAP66*AAQ66</f>
        <v>0</v>
      </c>
      <c r="AAS66" s="225"/>
      <c r="AAT66" s="225"/>
      <c r="AAU66" s="208">
        <f t="shared" ref="AAU66:AAU70" si="1667">AAS66*AAT66</f>
        <v>0</v>
      </c>
      <c r="AAV66" s="225">
        <v>8200</v>
      </c>
      <c r="AAW66" s="225">
        <v>33.036727847048162</v>
      </c>
      <c r="AAX66" s="226">
        <f>AAV66*AAW66</f>
        <v>270901.16834579495</v>
      </c>
      <c r="AAY66" s="226">
        <v>7000</v>
      </c>
      <c r="AAZ66" s="226">
        <v>29.5</v>
      </c>
      <c r="ABA66" s="226">
        <v>206500</v>
      </c>
      <c r="ABB66" s="253">
        <v>10063.063</v>
      </c>
      <c r="ABC66" s="253">
        <v>337743.45</v>
      </c>
      <c r="ABD66" s="253">
        <v>10783.784</v>
      </c>
      <c r="ABE66" s="253">
        <v>361809.65</v>
      </c>
      <c r="ABF66" s="253">
        <v>11310.811</v>
      </c>
      <c r="ABG66" s="253">
        <v>379476.15</v>
      </c>
      <c r="ABH66" s="253">
        <v>11873.874</v>
      </c>
      <c r="ABI66" s="253">
        <v>398388.05</v>
      </c>
      <c r="ABJ66" s="253">
        <v>10829.73</v>
      </c>
      <c r="ABK66" s="253">
        <v>363305.12</v>
      </c>
      <c r="ABL66" s="253">
        <v>10413.513999999999</v>
      </c>
      <c r="ABM66" s="253">
        <v>350182.23</v>
      </c>
      <c r="ABN66" s="253">
        <v>9642.3420000000006</v>
      </c>
      <c r="ABO66" s="253">
        <v>324728.71000000002</v>
      </c>
      <c r="ABP66" s="253">
        <v>9147.7479999999996</v>
      </c>
      <c r="ABQ66" s="253">
        <v>307799.65999999997</v>
      </c>
      <c r="ABR66" s="253">
        <v>8300</v>
      </c>
      <c r="ABS66" s="253">
        <v>280627.76</v>
      </c>
      <c r="ABT66" s="253">
        <v>8823.4239999999991</v>
      </c>
      <c r="ABU66" s="253">
        <v>278781.14</v>
      </c>
      <c r="ABV66" s="253">
        <v>9009.91</v>
      </c>
      <c r="ABW66" s="253">
        <v>285495.96999999997</v>
      </c>
      <c r="ABX66" s="253">
        <v>8779.2790000000005</v>
      </c>
      <c r="ABY66" s="253">
        <v>279231.99</v>
      </c>
      <c r="ABZ66" s="253">
        <v>5334.2340000000004</v>
      </c>
      <c r="ACA66" s="253">
        <v>186271.72</v>
      </c>
      <c r="ACB66" s="253">
        <v>1331.5320000000002</v>
      </c>
      <c r="ACC66" s="253">
        <v>47587.06</v>
      </c>
      <c r="ACD66" s="253">
        <v>990.09</v>
      </c>
      <c r="ACE66" s="253">
        <v>37695.699999999997</v>
      </c>
      <c r="ACF66" s="126">
        <v>30.631</v>
      </c>
      <c r="ACG66" s="126">
        <v>1166.2</v>
      </c>
      <c r="ACH66" s="126"/>
      <c r="ACI66" s="126"/>
      <c r="ACJ66" s="126">
        <v>54.054000000000002</v>
      </c>
      <c r="ACK66" s="126">
        <v>2058</v>
      </c>
      <c r="ACL66" s="126">
        <v>4045.0450000000001</v>
      </c>
      <c r="ACM66" s="126">
        <v>134450</v>
      </c>
      <c r="ACN66" s="126">
        <v>8257.6579999999994</v>
      </c>
      <c r="ACO66" s="126">
        <v>272806</v>
      </c>
      <c r="ACP66" s="126">
        <v>8206.3060000000005</v>
      </c>
      <c r="ACQ66" s="126">
        <v>268787.5</v>
      </c>
      <c r="ACR66" s="131">
        <v>4005.4050000000002</v>
      </c>
      <c r="ACS66" s="227">
        <v>8000</v>
      </c>
      <c r="ACT66" s="225">
        <v>40.11</v>
      </c>
      <c r="ACU66" s="226">
        <f t="shared" ref="ACU66:ACU70" si="1668">ACS66*ACT66</f>
        <v>320880</v>
      </c>
      <c r="ACV66" s="131">
        <v>318.91899999999998</v>
      </c>
      <c r="ACW66" s="227">
        <v>12500</v>
      </c>
      <c r="ACX66" s="225">
        <v>38.840000000000003</v>
      </c>
      <c r="ACY66" s="226">
        <f t="shared" ref="ACY66:ACY70" si="1669">ACW66*ACX66</f>
        <v>485500.00000000006</v>
      </c>
      <c r="ACZ66" s="131">
        <v>318.91899999999998</v>
      </c>
      <c r="ADA66" s="227">
        <v>9500</v>
      </c>
      <c r="ADB66" s="225">
        <v>38.840000000000003</v>
      </c>
      <c r="ADC66" s="226">
        <f t="shared" ref="ADC66:ADC70" si="1670">ADA66*ADB66</f>
        <v>368980.00000000006</v>
      </c>
      <c r="ADD66" s="131">
        <v>31.532</v>
      </c>
      <c r="ADE66" s="227">
        <v>12000</v>
      </c>
      <c r="ADF66" s="225">
        <v>38.840000000000003</v>
      </c>
      <c r="ADG66" s="226">
        <f t="shared" ref="ADG66:ADG70" si="1671">ADE66*ADF66</f>
        <v>466080.00000000006</v>
      </c>
      <c r="ADH66" s="131">
        <v>12272.072</v>
      </c>
      <c r="ADI66" s="227">
        <v>12000</v>
      </c>
      <c r="ADJ66" s="225">
        <v>38.840000000000003</v>
      </c>
      <c r="ADK66" s="226">
        <f t="shared" ref="ADK66:ADK70" si="1672">ADI66*ADJ66</f>
        <v>466080.00000000006</v>
      </c>
      <c r="ADL66" s="131">
        <v>4.5049999999999999</v>
      </c>
      <c r="ADM66" s="227">
        <v>13800</v>
      </c>
      <c r="ADN66" s="225">
        <v>38.840000000000003</v>
      </c>
      <c r="ADO66" s="226">
        <f t="shared" ref="ADO66:ADO70" si="1673">ADM66*ADN66</f>
        <v>535992</v>
      </c>
      <c r="ADP66" s="131">
        <v>0</v>
      </c>
      <c r="ADQ66" s="227">
        <v>9000</v>
      </c>
      <c r="ADR66" s="225">
        <v>38.840000000000003</v>
      </c>
      <c r="ADS66" s="226">
        <f t="shared" ref="ADS66:ADS70" si="1674">ADQ66*ADR66</f>
        <v>349560.00000000006</v>
      </c>
      <c r="ADT66" s="131">
        <v>162.16200000000001</v>
      </c>
      <c r="ADU66" s="227">
        <v>11000</v>
      </c>
      <c r="ADV66" s="225">
        <v>38.840000000000003</v>
      </c>
      <c r="ADW66" s="226">
        <f t="shared" ref="ADW66:ADW70" si="1675">ADU66*ADV66</f>
        <v>427240.00000000006</v>
      </c>
      <c r="ADX66" s="131">
        <v>5915.3149999999996</v>
      </c>
      <c r="ADY66" s="227">
        <v>13500</v>
      </c>
      <c r="ADZ66" s="225">
        <v>38.840000000000003</v>
      </c>
      <c r="AEA66" s="226">
        <f t="shared" ref="AEA66:AEA70" si="1676">ADY66*ADZ66</f>
        <v>524340</v>
      </c>
      <c r="AEB66" s="131">
        <v>15995.495000000001</v>
      </c>
      <c r="AEC66" s="227">
        <v>11000</v>
      </c>
      <c r="AED66" s="225">
        <v>38.26</v>
      </c>
      <c r="AEE66" s="226">
        <f t="shared" ref="AEE66:AEE70" si="1677">AEC66*AED66</f>
        <v>420860</v>
      </c>
      <c r="AEF66" s="131">
        <v>0</v>
      </c>
      <c r="AEG66" s="227">
        <v>6000</v>
      </c>
      <c r="AEH66" s="225">
        <v>38.26</v>
      </c>
      <c r="AEI66" s="226">
        <f t="shared" ref="AEI66:AEI70" si="1678">AEG66*AEH66</f>
        <v>229560</v>
      </c>
      <c r="AEJ66" s="131"/>
      <c r="AEK66" s="227">
        <v>2000</v>
      </c>
      <c r="AEL66" s="225">
        <v>38.26</v>
      </c>
      <c r="AEM66" s="226">
        <f t="shared" ref="AEM66:AEM70" si="1679">AEK66*AEL66</f>
        <v>76520</v>
      </c>
      <c r="AEN66" s="131">
        <v>0</v>
      </c>
      <c r="AEO66" s="227">
        <v>1400</v>
      </c>
      <c r="AEP66" s="225">
        <v>38.26</v>
      </c>
      <c r="AEQ66" s="226">
        <f t="shared" ref="AEQ66:AEQ70" si="1680">AEO66*AEP66</f>
        <v>53564</v>
      </c>
      <c r="AER66" s="131">
        <v>0</v>
      </c>
      <c r="AES66" s="227">
        <v>0</v>
      </c>
      <c r="AET66" s="225">
        <v>38.85003885003885</v>
      </c>
      <c r="AEU66" s="226">
        <f t="shared" ref="AEU66:AEU70" si="1681">AES66*AET66</f>
        <v>0</v>
      </c>
      <c r="AEV66" s="131">
        <v>0</v>
      </c>
      <c r="AEW66" s="227">
        <v>0</v>
      </c>
      <c r="AEX66" s="225">
        <v>38.85003885003885</v>
      </c>
      <c r="AEY66" s="226">
        <f t="shared" ref="AEY66:AEY70" si="1682">AEW66*AEX66</f>
        <v>0</v>
      </c>
      <c r="AEZ66" s="131">
        <v>0</v>
      </c>
      <c r="AFA66" s="227">
        <v>13000</v>
      </c>
      <c r="AFB66" s="225">
        <v>38.85003885003885</v>
      </c>
      <c r="AFC66" s="226">
        <f t="shared" ref="AFC66:AFC70" si="1683">AFA66*AFB66</f>
        <v>505050.50505050505</v>
      </c>
      <c r="AFD66" s="131">
        <v>0</v>
      </c>
      <c r="AFE66" s="227">
        <v>16000</v>
      </c>
      <c r="AFF66" s="225">
        <v>38.85003885003885</v>
      </c>
      <c r="AFG66" s="226">
        <f t="shared" ref="AFG66:AFG70" si="1684">AFE66*AFF66</f>
        <v>621600.62160062161</v>
      </c>
      <c r="AFH66" s="131">
        <v>0</v>
      </c>
      <c r="AFI66" s="227">
        <v>16000</v>
      </c>
      <c r="AFJ66" s="225">
        <v>38.85003885003885</v>
      </c>
      <c r="AFK66" s="226">
        <f t="shared" ref="AFK66:AFK70" si="1685">AFI66*AFJ66</f>
        <v>621600.62160062161</v>
      </c>
      <c r="AFL66" s="131"/>
      <c r="AFM66" s="227">
        <v>10000</v>
      </c>
      <c r="AFN66" s="225">
        <v>38.85003885003885</v>
      </c>
      <c r="AFO66" s="226">
        <f t="shared" ref="AFO66:AFO70" si="1686">AFM66*AFN66</f>
        <v>388500.38850038848</v>
      </c>
      <c r="AFP66" s="227"/>
      <c r="AFQ66" s="225">
        <v>35</v>
      </c>
      <c r="AFR66" s="226">
        <f t="shared" ref="AFR66:AFR70" si="1687">AFP66*AFQ66</f>
        <v>0</v>
      </c>
      <c r="AFS66" s="227">
        <v>7000</v>
      </c>
      <c r="AFT66" s="225">
        <v>33.662077978830908</v>
      </c>
      <c r="AFU66" s="226">
        <f t="shared" ref="AFU66:AFU70" si="1688">AFS66*AFT66</f>
        <v>235634.54585181637</v>
      </c>
      <c r="AFV66" s="226"/>
      <c r="AFW66" s="226"/>
      <c r="AFX66" s="226">
        <v>0</v>
      </c>
      <c r="AFY66" s="253">
        <v>10452.252</v>
      </c>
      <c r="AFZ66" s="253">
        <v>406445</v>
      </c>
      <c r="AGA66" s="253">
        <v>14233.333000000001</v>
      </c>
      <c r="AGB66" s="253">
        <v>553765</v>
      </c>
      <c r="AGC66" s="253">
        <v>14942.342000000001</v>
      </c>
      <c r="AGD66" s="253">
        <v>580816</v>
      </c>
      <c r="AGE66" s="253">
        <v>10831.531999999999</v>
      </c>
      <c r="AGF66" s="253">
        <v>420820</v>
      </c>
      <c r="AGG66" s="253">
        <v>10380.18</v>
      </c>
      <c r="AGH66" s="253">
        <v>403210</v>
      </c>
      <c r="AGI66" s="253">
        <v>13177.477000000001</v>
      </c>
      <c r="AGJ66" s="253">
        <v>511779</v>
      </c>
      <c r="AGK66" s="253">
        <v>13871.171</v>
      </c>
      <c r="AGL66" s="253">
        <v>538737</v>
      </c>
      <c r="AGM66" s="253">
        <v>14246.847</v>
      </c>
      <c r="AGN66" s="253">
        <v>553367</v>
      </c>
      <c r="AGO66" s="253">
        <v>13291.892</v>
      </c>
      <c r="AGP66" s="253">
        <v>516248</v>
      </c>
      <c r="AGQ66" s="253">
        <v>7019.8189999999995</v>
      </c>
      <c r="AGR66" s="253">
        <v>272427</v>
      </c>
      <c r="AGS66" s="253">
        <v>4005.4050000000002</v>
      </c>
      <c r="AGT66" s="253">
        <v>155284.5</v>
      </c>
      <c r="AGU66" s="253">
        <v>1990.991</v>
      </c>
      <c r="AGV66" s="253">
        <v>77142</v>
      </c>
      <c r="AGW66" s="253">
        <v>318.91899999999998</v>
      </c>
      <c r="AGX66" s="253">
        <v>12200.5</v>
      </c>
      <c r="AGY66" s="253">
        <v>31.532</v>
      </c>
      <c r="AGZ66" s="253">
        <v>1330</v>
      </c>
      <c r="AHA66" s="253">
        <v>12272.072</v>
      </c>
      <c r="AHB66" s="253">
        <v>475809.9</v>
      </c>
      <c r="AHC66" s="125">
        <v>4.5049999999999999</v>
      </c>
      <c r="AHD66" s="125">
        <v>175</v>
      </c>
      <c r="AHE66" s="125">
        <v>0</v>
      </c>
      <c r="AHF66" s="125">
        <v>0</v>
      </c>
      <c r="AHG66" s="125">
        <v>162.16200000000001</v>
      </c>
      <c r="AHH66" s="125">
        <v>6300</v>
      </c>
      <c r="AHI66" s="125">
        <v>5915.3149999999996</v>
      </c>
      <c r="AHJ66" s="125">
        <v>208384.05</v>
      </c>
      <c r="AHK66" s="125">
        <v>15995.495000000001</v>
      </c>
      <c r="AHL66" s="125">
        <v>538441.6</v>
      </c>
      <c r="AHM66" s="125">
        <v>0</v>
      </c>
      <c r="AHN66" s="125">
        <v>0</v>
      </c>
      <c r="AHO66" s="228">
        <f t="shared" si="12"/>
        <v>15264.865</v>
      </c>
      <c r="AHP66" s="127">
        <f t="shared" si="13"/>
        <v>21700</v>
      </c>
      <c r="AHQ66" s="127">
        <f t="shared" si="14"/>
        <v>798152</v>
      </c>
      <c r="AHR66" s="228">
        <f t="shared" si="15"/>
        <v>6900.9009999999998</v>
      </c>
      <c r="AHS66" s="127">
        <f t="shared" si="16"/>
        <v>24300</v>
      </c>
      <c r="AHT66" s="127">
        <f t="shared" si="756"/>
        <v>897092</v>
      </c>
      <c r="AHU66" s="228">
        <f t="shared" si="757"/>
        <v>6900.9009999999998</v>
      </c>
      <c r="AHV66" s="127">
        <f t="shared" si="758"/>
        <v>23400</v>
      </c>
      <c r="AHW66" s="127">
        <f t="shared" si="759"/>
        <v>842121</v>
      </c>
      <c r="AHX66" s="228">
        <v>1426.1270000000002</v>
      </c>
      <c r="AHY66" s="127">
        <f t="shared" si="760"/>
        <v>25800</v>
      </c>
      <c r="AHZ66" s="127">
        <f t="shared" si="1234"/>
        <v>935662</v>
      </c>
      <c r="AIA66" s="228">
        <f t="shared" si="1121"/>
        <v>13669.369000000001</v>
      </c>
      <c r="AIB66" s="127">
        <f t="shared" si="1122"/>
        <v>24600</v>
      </c>
      <c r="AIC66" s="127">
        <f t="shared" si="1123"/>
        <v>894914</v>
      </c>
      <c r="AID66" s="228">
        <f t="shared" si="1124"/>
        <v>53.154000000000003</v>
      </c>
      <c r="AIE66" s="127">
        <f t="shared" si="1125"/>
        <v>24800</v>
      </c>
      <c r="AIF66" s="127">
        <f t="shared" si="1126"/>
        <v>909842</v>
      </c>
      <c r="AIG66" s="228">
        <f t="shared" si="1127"/>
        <v>20.721</v>
      </c>
      <c r="AIH66" s="127">
        <f t="shared" si="1128"/>
        <v>19200</v>
      </c>
      <c r="AII66" s="127">
        <f t="shared" si="1129"/>
        <v>696621</v>
      </c>
      <c r="AIJ66" s="228">
        <f t="shared" si="1130"/>
        <v>300.45000000000005</v>
      </c>
      <c r="AIK66" s="127">
        <f t="shared" si="1131"/>
        <v>22000</v>
      </c>
      <c r="AIL66" s="127">
        <f t="shared" si="1132"/>
        <v>791560</v>
      </c>
      <c r="AIM66" s="228">
        <f t="shared" si="1133"/>
        <v>10443.242999999999</v>
      </c>
      <c r="AIN66" s="127">
        <f t="shared" si="1134"/>
        <v>24000</v>
      </c>
      <c r="AIO66" s="127">
        <f t="shared" si="1135"/>
        <v>871850</v>
      </c>
      <c r="AIP66" s="228">
        <f t="shared" si="1524"/>
        <v>24518.919000000002</v>
      </c>
      <c r="AIQ66" s="127">
        <f t="shared" si="1528"/>
        <v>22000</v>
      </c>
      <c r="AIR66" s="127">
        <f t="shared" si="1372"/>
        <v>768890</v>
      </c>
      <c r="AIS66" s="228">
        <f t="shared" si="1529"/>
        <v>8322.5220000000008</v>
      </c>
      <c r="AIT66" s="127">
        <f t="shared" si="1529"/>
        <v>17000</v>
      </c>
      <c r="AIU66" s="127">
        <f t="shared" si="1530"/>
        <v>577590</v>
      </c>
      <c r="AIV66" s="228">
        <f t="shared" si="1530"/>
        <v>0</v>
      </c>
      <c r="AIW66" s="127">
        <f t="shared" si="1530"/>
        <v>15000</v>
      </c>
      <c r="AIX66" s="127">
        <f t="shared" si="1531"/>
        <v>488170</v>
      </c>
      <c r="AIY66" s="228">
        <f t="shared" si="1531"/>
        <v>0</v>
      </c>
      <c r="AIZ66" s="127">
        <f t="shared" si="1531"/>
        <v>10250</v>
      </c>
      <c r="AJA66" s="127">
        <f t="shared" si="1532"/>
        <v>335613.5</v>
      </c>
      <c r="AJB66" s="228">
        <f t="shared" si="1532"/>
        <v>0</v>
      </c>
      <c r="AJC66" s="127">
        <f t="shared" si="1532"/>
        <v>6300</v>
      </c>
      <c r="AJD66" s="127">
        <f t="shared" si="1533"/>
        <v>213881</v>
      </c>
      <c r="AJE66" s="228">
        <f t="shared" si="1533"/>
        <v>0</v>
      </c>
      <c r="AJF66" s="127">
        <f t="shared" si="1533"/>
        <v>5150</v>
      </c>
      <c r="AJG66" s="127">
        <f t="shared" si="1534"/>
        <v>174740.5</v>
      </c>
      <c r="AJH66" s="228">
        <f t="shared" si="1534"/>
        <v>0</v>
      </c>
      <c r="AJI66" s="127">
        <f t="shared" si="1534"/>
        <v>18150</v>
      </c>
      <c r="AJJ66" s="127">
        <f t="shared" si="1535"/>
        <v>679791.00505050505</v>
      </c>
      <c r="AJK66" s="228">
        <f t="shared" si="1535"/>
        <v>0</v>
      </c>
      <c r="AJL66" s="127">
        <f t="shared" si="1535"/>
        <v>20400</v>
      </c>
      <c r="AJM66" s="127">
        <f t="shared" si="1536"/>
        <v>773188.62160062161</v>
      </c>
      <c r="AJN66" s="228">
        <f t="shared" si="1536"/>
        <v>0</v>
      </c>
      <c r="AJO66" s="127">
        <f t="shared" si="1536"/>
        <v>23800</v>
      </c>
      <c r="AJP66" s="127">
        <f t="shared" si="1537"/>
        <v>886026.62160062161</v>
      </c>
      <c r="AJQ66" s="228">
        <f t="shared" si="1537"/>
        <v>0</v>
      </c>
      <c r="AJR66" s="127">
        <f t="shared" si="1537"/>
        <v>10300</v>
      </c>
      <c r="AJS66" s="127">
        <f t="shared" si="1538"/>
        <v>397761.38850038848</v>
      </c>
      <c r="AJT66" s="127">
        <f t="shared" si="1538"/>
        <v>0</v>
      </c>
      <c r="AJU66" s="127">
        <f>CF66+HG66+MD66+RA66+VX66+AAU66+AFR66</f>
        <v>0</v>
      </c>
      <c r="AJV66" s="127">
        <f>CG66+HH66+ME66+RB66+VY66+AAV66+AFS66</f>
        <v>15500</v>
      </c>
      <c r="AJW66" s="127">
        <f>CI66+HJ66+MG66+RD66+WA66+AAX66+AFU66</f>
        <v>515792.5190560206</v>
      </c>
      <c r="AJX66" s="127">
        <v>7050</v>
      </c>
      <c r="AJY66" s="127">
        <v>208045.5</v>
      </c>
      <c r="AJZ66" s="128">
        <f t="shared" si="42"/>
        <v>23163.964</v>
      </c>
      <c r="AKA66" s="128">
        <f t="shared" si="43"/>
        <v>838268.45</v>
      </c>
      <c r="AKB66" s="128">
        <v>27976.576000000001</v>
      </c>
      <c r="AKC66" s="128">
        <v>1020694.65</v>
      </c>
      <c r="AKD66" s="128">
        <v>29263.063000000002</v>
      </c>
      <c r="AKE66" s="128">
        <v>1067204.1499999999</v>
      </c>
      <c r="AKF66" s="128">
        <f t="shared" si="761"/>
        <v>25422.523000000001</v>
      </c>
      <c r="AKG66" s="128">
        <f t="shared" si="762"/>
        <v>915720.05</v>
      </c>
      <c r="AKH66" s="128">
        <f t="shared" si="763"/>
        <v>23261.260999999999</v>
      </c>
      <c r="AKI66" s="128">
        <f t="shared" si="1525"/>
        <v>839379.12</v>
      </c>
      <c r="AKJ66" s="128">
        <v>25781.080999999998</v>
      </c>
      <c r="AKK66" s="128">
        <v>939753.23</v>
      </c>
      <c r="AKL66" s="128">
        <f t="shared" si="1167"/>
        <v>25544.144</v>
      </c>
      <c r="AKM66" s="128">
        <f t="shared" si="1168"/>
        <v>930729.71</v>
      </c>
      <c r="AKN66" s="128">
        <f t="shared" si="1539"/>
        <v>25352.252</v>
      </c>
      <c r="AKO66" s="128">
        <f t="shared" si="1540"/>
        <v>922009.33</v>
      </c>
      <c r="AKP66" s="128">
        <f t="shared" si="1373"/>
        <v>23227.027000000002</v>
      </c>
      <c r="AKQ66" s="128">
        <f t="shared" si="1374"/>
        <v>855585.26</v>
      </c>
      <c r="AKR66" s="128">
        <f t="shared" si="1375"/>
        <v>17796.396999999997</v>
      </c>
      <c r="AKS66" s="128">
        <f t="shared" si="1376"/>
        <v>616840.93999999994</v>
      </c>
      <c r="AKT66" s="128">
        <f t="shared" si="1541"/>
        <v>15264.865</v>
      </c>
      <c r="AKU66" s="128">
        <f t="shared" si="1541"/>
        <v>510222.04</v>
      </c>
      <c r="AKV66" s="128">
        <f t="shared" si="1541"/>
        <v>12275.675000000001</v>
      </c>
      <c r="AKW66" s="128">
        <f t="shared" si="1541"/>
        <v>402844.5</v>
      </c>
      <c r="AKX66" s="128">
        <f t="shared" si="1541"/>
        <v>6900.9009999999998</v>
      </c>
      <c r="AKY66" s="128">
        <f t="shared" si="1541"/>
        <v>236985.97</v>
      </c>
      <c r="AKZ66" s="128">
        <f t="shared" si="1541"/>
        <v>1426.1270000000002</v>
      </c>
      <c r="ALA66" s="128">
        <f t="shared" si="1541"/>
        <v>50863.759999999995</v>
      </c>
      <c r="ALB66" s="128">
        <f t="shared" si="1541"/>
        <v>13669.369000000001</v>
      </c>
      <c r="ALC66" s="128">
        <f t="shared" si="1541"/>
        <v>526075.72</v>
      </c>
      <c r="ALD66" s="128">
        <f t="shared" si="1541"/>
        <v>53.154000000000003</v>
      </c>
      <c r="ALE66" s="128">
        <f t="shared" si="1541"/>
        <v>1947.35</v>
      </c>
      <c r="ALF66" s="128">
        <f t="shared" si="1541"/>
        <v>20.721</v>
      </c>
      <c r="ALG66" s="128">
        <f t="shared" si="1541"/>
        <v>639.63</v>
      </c>
      <c r="ALH66" s="128">
        <f t="shared" si="1541"/>
        <v>300.45000000000005</v>
      </c>
      <c r="ALI66" s="128">
        <f t="shared" si="1542"/>
        <v>10888.279999999999</v>
      </c>
      <c r="ALJ66" s="128">
        <f t="shared" si="1542"/>
        <v>10443.242999999999</v>
      </c>
      <c r="ALK66" s="128">
        <f t="shared" si="1542"/>
        <v>357740.20999999996</v>
      </c>
      <c r="ALL66" s="128">
        <f t="shared" si="1543"/>
        <v>357740.20999999996</v>
      </c>
      <c r="ALM66" s="128">
        <v>24518.919000000002</v>
      </c>
      <c r="ALN66" s="128">
        <v>819448.08</v>
      </c>
      <c r="ALO66" s="128">
        <v>819448.08</v>
      </c>
      <c r="ALP66" s="128">
        <v>8322.5220000000008</v>
      </c>
      <c r="ALQ66" s="128">
        <v>272715.55</v>
      </c>
      <c r="ALR66" s="128">
        <v>272715.55</v>
      </c>
    </row>
    <row r="67" spans="1:1006" s="115" customFormat="1" ht="18" hidden="1" customHeight="1" outlineLevel="1" x14ac:dyDescent="0.25">
      <c r="A67" s="120"/>
      <c r="B67" s="120"/>
      <c r="C67" s="297" t="s">
        <v>280</v>
      </c>
      <c r="D67" s="178"/>
      <c r="E67" s="206"/>
      <c r="F67" s="206">
        <v>0</v>
      </c>
      <c r="G67" s="225"/>
      <c r="H67" s="225"/>
      <c r="I67" s="208">
        <f t="shared" si="1544"/>
        <v>0</v>
      </c>
      <c r="J67" s="206">
        <v>0</v>
      </c>
      <c r="K67" s="225"/>
      <c r="L67" s="225"/>
      <c r="M67" s="208">
        <f t="shared" si="1545"/>
        <v>0</v>
      </c>
      <c r="N67" s="206">
        <v>0</v>
      </c>
      <c r="O67" s="225"/>
      <c r="P67" s="225"/>
      <c r="Q67" s="208">
        <f t="shared" si="1546"/>
        <v>0</v>
      </c>
      <c r="R67" s="206">
        <v>0</v>
      </c>
      <c r="S67" s="225"/>
      <c r="T67" s="225"/>
      <c r="U67" s="208">
        <f t="shared" si="1547"/>
        <v>0</v>
      </c>
      <c r="V67" s="208">
        <v>0</v>
      </c>
      <c r="W67" s="225"/>
      <c r="X67" s="225"/>
      <c r="Y67" s="208">
        <f t="shared" si="1548"/>
        <v>0</v>
      </c>
      <c r="Z67" s="208">
        <v>0</v>
      </c>
      <c r="AA67" s="225"/>
      <c r="AB67" s="225"/>
      <c r="AC67" s="208">
        <f t="shared" si="1549"/>
        <v>0</v>
      </c>
      <c r="AD67" s="208">
        <v>0</v>
      </c>
      <c r="AE67" s="225"/>
      <c r="AF67" s="225"/>
      <c r="AG67" s="208">
        <f t="shared" si="1550"/>
        <v>0</v>
      </c>
      <c r="AH67" s="208">
        <v>0</v>
      </c>
      <c r="AI67" s="225"/>
      <c r="AJ67" s="225"/>
      <c r="AK67" s="208">
        <f t="shared" si="1551"/>
        <v>0</v>
      </c>
      <c r="AL67" s="208">
        <v>0</v>
      </c>
      <c r="AM67" s="225"/>
      <c r="AN67" s="225"/>
      <c r="AO67" s="208">
        <f t="shared" si="1552"/>
        <v>0</v>
      </c>
      <c r="AP67" s="208"/>
      <c r="AQ67" s="225"/>
      <c r="AR67" s="225"/>
      <c r="AS67" s="208">
        <f t="shared" si="1553"/>
        <v>0</v>
      </c>
      <c r="AT67" s="208"/>
      <c r="AU67" s="225"/>
      <c r="AV67" s="225"/>
      <c r="AW67" s="208">
        <f t="shared" si="1554"/>
        <v>0</v>
      </c>
      <c r="AX67" s="208">
        <v>0</v>
      </c>
      <c r="AY67" s="225"/>
      <c r="AZ67" s="225"/>
      <c r="BA67" s="208">
        <f t="shared" si="1555"/>
        <v>0</v>
      </c>
      <c r="BB67" s="208"/>
      <c r="BC67" s="225"/>
      <c r="BD67" s="225"/>
      <c r="BE67" s="208">
        <f t="shared" si="1556"/>
        <v>0</v>
      </c>
      <c r="BF67" s="208"/>
      <c r="BG67" s="225"/>
      <c r="BH67" s="225"/>
      <c r="BI67" s="208">
        <f t="shared" si="1557"/>
        <v>0</v>
      </c>
      <c r="BJ67" s="208"/>
      <c r="BK67" s="225"/>
      <c r="BL67" s="225"/>
      <c r="BM67" s="208">
        <f t="shared" si="1558"/>
        <v>0</v>
      </c>
      <c r="BN67" s="208"/>
      <c r="BO67" s="225"/>
      <c r="BP67" s="225"/>
      <c r="BQ67" s="208">
        <f t="shared" si="1559"/>
        <v>0</v>
      </c>
      <c r="BR67" s="208">
        <v>0</v>
      </c>
      <c r="BS67" s="225"/>
      <c r="BT67" s="225"/>
      <c r="BU67" s="208">
        <f t="shared" si="1560"/>
        <v>0</v>
      </c>
      <c r="BV67" s="208"/>
      <c r="BW67" s="225"/>
      <c r="BX67" s="225"/>
      <c r="BY67" s="208">
        <f t="shared" si="1561"/>
        <v>0</v>
      </c>
      <c r="BZ67" s="208"/>
      <c r="CA67" s="225"/>
      <c r="CB67" s="225"/>
      <c r="CC67" s="208">
        <f t="shared" si="1562"/>
        <v>0</v>
      </c>
      <c r="CD67" s="225"/>
      <c r="CE67" s="225"/>
      <c r="CF67" s="208">
        <f t="shared" si="1563"/>
        <v>0</v>
      </c>
      <c r="CG67" s="225"/>
      <c r="CH67" s="225"/>
      <c r="CI67" s="226"/>
      <c r="CJ67" s="226"/>
      <c r="CK67" s="226"/>
      <c r="CL67" s="226"/>
      <c r="CM67" s="252">
        <v>0</v>
      </c>
      <c r="CN67" s="253">
        <v>0</v>
      </c>
      <c r="CO67" s="252">
        <v>0</v>
      </c>
      <c r="CP67" s="253">
        <v>0</v>
      </c>
      <c r="CQ67" s="252">
        <v>0</v>
      </c>
      <c r="CR67" s="253">
        <v>0</v>
      </c>
      <c r="CS67" s="252">
        <v>0</v>
      </c>
      <c r="CT67" s="253">
        <v>0</v>
      </c>
      <c r="CU67" s="252">
        <v>0</v>
      </c>
      <c r="CV67" s="253">
        <v>0</v>
      </c>
      <c r="CW67" s="252">
        <v>0</v>
      </c>
      <c r="CX67" s="253">
        <v>0</v>
      </c>
      <c r="CY67" s="252">
        <v>0</v>
      </c>
      <c r="CZ67" s="253">
        <v>0</v>
      </c>
      <c r="DA67" s="252">
        <v>0</v>
      </c>
      <c r="DB67" s="253">
        <v>0</v>
      </c>
      <c r="DC67" s="252">
        <v>0</v>
      </c>
      <c r="DD67" s="253">
        <v>0</v>
      </c>
      <c r="DE67" s="252">
        <v>0</v>
      </c>
      <c r="DF67" s="253">
        <v>0</v>
      </c>
      <c r="DG67" s="252">
        <v>0</v>
      </c>
      <c r="DH67" s="253">
        <v>0</v>
      </c>
      <c r="DI67" s="253">
        <v>0</v>
      </c>
      <c r="DJ67" s="253">
        <v>0</v>
      </c>
      <c r="DK67" s="253">
        <v>0</v>
      </c>
      <c r="DL67" s="253">
        <v>0</v>
      </c>
      <c r="DM67" s="253">
        <v>0</v>
      </c>
      <c r="DN67" s="253">
        <v>0</v>
      </c>
      <c r="DO67" s="253">
        <v>0</v>
      </c>
      <c r="DP67" s="253">
        <v>0</v>
      </c>
      <c r="DQ67" s="253">
        <v>0</v>
      </c>
      <c r="DR67" s="253">
        <v>0</v>
      </c>
      <c r="DS67" s="253">
        <v>0</v>
      </c>
      <c r="DT67" s="253">
        <v>0</v>
      </c>
      <c r="DU67" s="253">
        <v>0</v>
      </c>
      <c r="DV67" s="253">
        <v>0</v>
      </c>
      <c r="DW67" s="253">
        <v>0</v>
      </c>
      <c r="DX67" s="253">
        <v>0</v>
      </c>
      <c r="DY67" s="253">
        <v>0</v>
      </c>
      <c r="DZ67" s="253">
        <v>0</v>
      </c>
      <c r="EA67" s="125"/>
      <c r="EB67" s="125"/>
      <c r="EC67" s="125"/>
      <c r="ED67" s="125"/>
      <c r="EE67" s="125"/>
      <c r="EF67" s="125"/>
      <c r="EG67" s="228">
        <v>0</v>
      </c>
      <c r="EH67" s="225"/>
      <c r="EI67" s="225">
        <v>38.85</v>
      </c>
      <c r="EJ67" s="226">
        <f t="shared" si="1565"/>
        <v>0</v>
      </c>
      <c r="EK67" s="228">
        <v>0</v>
      </c>
      <c r="EL67" s="225"/>
      <c r="EM67" s="225">
        <v>38.85</v>
      </c>
      <c r="EN67" s="226">
        <f t="shared" si="1566"/>
        <v>0</v>
      </c>
      <c r="EO67" s="228">
        <v>0</v>
      </c>
      <c r="EP67" s="225"/>
      <c r="EQ67" s="225">
        <v>38.85</v>
      </c>
      <c r="ER67" s="226">
        <f t="shared" si="1567"/>
        <v>0</v>
      </c>
      <c r="ES67" s="228">
        <v>0</v>
      </c>
      <c r="ET67" s="225"/>
      <c r="EU67" s="225">
        <v>38.85</v>
      </c>
      <c r="EV67" s="226">
        <f t="shared" si="1568"/>
        <v>0</v>
      </c>
      <c r="EW67" s="228">
        <v>0</v>
      </c>
      <c r="EX67" s="225"/>
      <c r="EY67" s="225">
        <v>38.85</v>
      </c>
      <c r="EZ67" s="226">
        <f t="shared" si="1569"/>
        <v>0</v>
      </c>
      <c r="FA67" s="228">
        <v>0</v>
      </c>
      <c r="FB67" s="225"/>
      <c r="FC67" s="225">
        <v>38.85</v>
      </c>
      <c r="FD67" s="226">
        <f t="shared" si="1570"/>
        <v>0</v>
      </c>
      <c r="FE67" s="228">
        <v>0</v>
      </c>
      <c r="FF67" s="225"/>
      <c r="FG67" s="225">
        <v>38.85</v>
      </c>
      <c r="FH67" s="226">
        <f t="shared" si="1571"/>
        <v>0</v>
      </c>
      <c r="FI67" s="228">
        <v>0</v>
      </c>
      <c r="FJ67" s="225"/>
      <c r="FK67" s="225"/>
      <c r="FL67" s="226">
        <f t="shared" si="1572"/>
        <v>0</v>
      </c>
      <c r="FM67" s="228">
        <v>0</v>
      </c>
      <c r="FN67" s="225"/>
      <c r="FO67" s="225"/>
      <c r="FP67" s="226">
        <f t="shared" si="1573"/>
        <v>0</v>
      </c>
      <c r="FQ67" s="228"/>
      <c r="FR67" s="225"/>
      <c r="FS67" s="225"/>
      <c r="FT67" s="226">
        <f t="shared" si="1574"/>
        <v>0</v>
      </c>
      <c r="FU67" s="228"/>
      <c r="FV67" s="225"/>
      <c r="FW67" s="225"/>
      <c r="FX67" s="226">
        <f t="shared" si="1575"/>
        <v>0</v>
      </c>
      <c r="FY67" s="228">
        <v>0</v>
      </c>
      <c r="FZ67" s="225"/>
      <c r="GA67" s="225"/>
      <c r="GB67" s="226">
        <f t="shared" si="1576"/>
        <v>0</v>
      </c>
      <c r="GC67" s="228"/>
      <c r="GD67" s="225"/>
      <c r="GE67" s="225"/>
      <c r="GF67" s="226">
        <f t="shared" si="1577"/>
        <v>0</v>
      </c>
      <c r="GG67" s="228"/>
      <c r="GH67" s="225"/>
      <c r="GI67" s="225"/>
      <c r="GJ67" s="226">
        <f t="shared" si="1578"/>
        <v>0</v>
      </c>
      <c r="GK67" s="228"/>
      <c r="GL67" s="225"/>
      <c r="GM67" s="225"/>
      <c r="GN67" s="226">
        <f t="shared" si="1527"/>
        <v>0</v>
      </c>
      <c r="GO67" s="228"/>
      <c r="GP67" s="225"/>
      <c r="GQ67" s="225"/>
      <c r="GR67" s="226">
        <f t="shared" si="1579"/>
        <v>0</v>
      </c>
      <c r="GS67" s="228">
        <v>0</v>
      </c>
      <c r="GT67" s="225"/>
      <c r="GU67" s="225"/>
      <c r="GV67" s="226">
        <f t="shared" si="1580"/>
        <v>0</v>
      </c>
      <c r="GW67" s="228"/>
      <c r="GX67" s="225"/>
      <c r="GY67" s="225"/>
      <c r="GZ67" s="226">
        <f t="shared" si="1581"/>
        <v>0</v>
      </c>
      <c r="HA67" s="228"/>
      <c r="HB67" s="225"/>
      <c r="HC67" s="225"/>
      <c r="HD67" s="226">
        <f t="shared" si="1582"/>
        <v>0</v>
      </c>
      <c r="HE67" s="225"/>
      <c r="HF67" s="225"/>
      <c r="HG67" s="226">
        <f t="shared" si="1583"/>
        <v>0</v>
      </c>
      <c r="HH67" s="225"/>
      <c r="HI67" s="225"/>
      <c r="HJ67" s="226"/>
      <c r="HK67" s="226"/>
      <c r="HL67" s="226"/>
      <c r="HM67" s="226"/>
      <c r="HN67" s="253">
        <v>0</v>
      </c>
      <c r="HO67" s="253">
        <v>0</v>
      </c>
      <c r="HP67" s="253">
        <v>0</v>
      </c>
      <c r="HQ67" s="253">
        <v>0</v>
      </c>
      <c r="HR67" s="253">
        <v>0</v>
      </c>
      <c r="HS67" s="253">
        <v>0</v>
      </c>
      <c r="HT67" s="253">
        <v>0</v>
      </c>
      <c r="HU67" s="253">
        <v>0</v>
      </c>
      <c r="HV67" s="253">
        <v>0</v>
      </c>
      <c r="HW67" s="253">
        <v>0</v>
      </c>
      <c r="HX67" s="253">
        <v>0</v>
      </c>
      <c r="HY67" s="253">
        <v>0</v>
      </c>
      <c r="HZ67" s="253">
        <v>0</v>
      </c>
      <c r="IA67" s="253">
        <v>0</v>
      </c>
      <c r="IB67" s="253">
        <v>0</v>
      </c>
      <c r="IC67" s="253">
        <v>0</v>
      </c>
      <c r="ID67" s="253">
        <v>0</v>
      </c>
      <c r="IE67" s="253">
        <v>0</v>
      </c>
      <c r="IF67" s="253">
        <v>0</v>
      </c>
      <c r="IG67" s="253">
        <v>0</v>
      </c>
      <c r="IH67" s="253">
        <v>0</v>
      </c>
      <c r="II67" s="253">
        <v>0</v>
      </c>
      <c r="IJ67" s="253">
        <v>0</v>
      </c>
      <c r="IK67" s="253">
        <v>0</v>
      </c>
      <c r="IL67" s="253">
        <v>0</v>
      </c>
      <c r="IM67" s="253">
        <v>0</v>
      </c>
      <c r="IN67" s="253">
        <v>0</v>
      </c>
      <c r="IO67" s="253">
        <v>0</v>
      </c>
      <c r="IP67" s="253">
        <v>0</v>
      </c>
      <c r="IQ67" s="253">
        <v>0</v>
      </c>
      <c r="IR67" s="254">
        <v>0</v>
      </c>
      <c r="IS67" s="254">
        <v>0</v>
      </c>
      <c r="IT67" s="254">
        <v>0</v>
      </c>
      <c r="IU67" s="254">
        <v>0</v>
      </c>
      <c r="IV67" s="254">
        <v>0</v>
      </c>
      <c r="IW67" s="254">
        <v>0</v>
      </c>
      <c r="IX67" s="254">
        <v>0</v>
      </c>
      <c r="IY67" s="254">
        <v>0</v>
      </c>
      <c r="IZ67" s="125"/>
      <c r="JA67" s="125"/>
      <c r="JB67" s="125"/>
      <c r="JC67" s="125"/>
      <c r="JD67" s="228"/>
      <c r="JE67" s="225"/>
      <c r="JF67" s="228"/>
      <c r="JG67" s="228">
        <f t="shared" si="1585"/>
        <v>0</v>
      </c>
      <c r="JH67" s="228"/>
      <c r="JI67" s="225"/>
      <c r="JJ67" s="228"/>
      <c r="JK67" s="228">
        <f t="shared" si="1586"/>
        <v>0</v>
      </c>
      <c r="JL67" s="228"/>
      <c r="JM67" s="225"/>
      <c r="JN67" s="228"/>
      <c r="JO67" s="228">
        <f t="shared" si="1587"/>
        <v>0</v>
      </c>
      <c r="JP67" s="228"/>
      <c r="JQ67" s="225"/>
      <c r="JR67" s="228"/>
      <c r="JS67" s="228">
        <f t="shared" si="1588"/>
        <v>0</v>
      </c>
      <c r="JT67" s="228"/>
      <c r="JU67" s="225"/>
      <c r="JV67" s="228"/>
      <c r="JW67" s="228">
        <f t="shared" si="1589"/>
        <v>0</v>
      </c>
      <c r="JX67" s="228"/>
      <c r="JY67" s="225"/>
      <c r="JZ67" s="228"/>
      <c r="KA67" s="228">
        <f t="shared" si="1590"/>
        <v>0</v>
      </c>
      <c r="KB67" s="228"/>
      <c r="KC67" s="228"/>
      <c r="KD67" s="228"/>
      <c r="KE67" s="228">
        <f t="shared" si="1591"/>
        <v>0</v>
      </c>
      <c r="KF67" s="228"/>
      <c r="KG67" s="228"/>
      <c r="KH67" s="228"/>
      <c r="KI67" s="228">
        <f t="shared" si="1592"/>
        <v>0</v>
      </c>
      <c r="KJ67" s="228"/>
      <c r="KK67" s="228"/>
      <c r="KL67" s="228"/>
      <c r="KM67" s="228">
        <f t="shared" si="1593"/>
        <v>0</v>
      </c>
      <c r="KN67" s="228"/>
      <c r="KO67" s="228"/>
      <c r="KP67" s="228"/>
      <c r="KQ67" s="228">
        <f t="shared" si="1594"/>
        <v>0</v>
      </c>
      <c r="KR67" s="228"/>
      <c r="KS67" s="228"/>
      <c r="KT67" s="228"/>
      <c r="KU67" s="228">
        <f t="shared" si="1595"/>
        <v>0</v>
      </c>
      <c r="KV67" s="228"/>
      <c r="KW67" s="228"/>
      <c r="KX67" s="228"/>
      <c r="KY67" s="228">
        <f t="shared" si="1596"/>
        <v>0</v>
      </c>
      <c r="KZ67" s="228"/>
      <c r="LA67" s="228"/>
      <c r="LB67" s="228"/>
      <c r="LC67" s="228">
        <f t="shared" si="1597"/>
        <v>0</v>
      </c>
      <c r="LD67" s="228"/>
      <c r="LE67" s="228"/>
      <c r="LF67" s="228"/>
      <c r="LG67" s="228">
        <f t="shared" si="1598"/>
        <v>0</v>
      </c>
      <c r="LH67" s="228"/>
      <c r="LI67" s="228"/>
      <c r="LJ67" s="228"/>
      <c r="LK67" s="228">
        <f t="shared" si="1599"/>
        <v>0</v>
      </c>
      <c r="LL67" s="228"/>
      <c r="LM67" s="228"/>
      <c r="LN67" s="228"/>
      <c r="LO67" s="228">
        <f t="shared" si="1600"/>
        <v>0</v>
      </c>
      <c r="LP67" s="228"/>
      <c r="LQ67" s="228"/>
      <c r="LR67" s="228"/>
      <c r="LS67" s="228">
        <f t="shared" si="1601"/>
        <v>0</v>
      </c>
      <c r="LT67" s="228"/>
      <c r="LU67" s="228"/>
      <c r="LV67" s="228"/>
      <c r="LW67" s="228">
        <f t="shared" si="1602"/>
        <v>0</v>
      </c>
      <c r="LX67" s="228"/>
      <c r="LY67" s="228"/>
      <c r="LZ67" s="228"/>
      <c r="MA67" s="228">
        <f t="shared" si="1603"/>
        <v>0</v>
      </c>
      <c r="MB67" s="228"/>
      <c r="MC67" s="228"/>
      <c r="MD67" s="228">
        <f t="shared" si="1604"/>
        <v>0</v>
      </c>
      <c r="ME67" s="228"/>
      <c r="MF67" s="228"/>
      <c r="MG67" s="228"/>
      <c r="MH67" s="228"/>
      <c r="MI67" s="228"/>
      <c r="MJ67" s="228"/>
      <c r="MK67" s="253"/>
      <c r="ML67" s="253"/>
      <c r="MM67" s="253"/>
      <c r="MN67" s="253"/>
      <c r="MO67" s="253"/>
      <c r="MP67" s="253"/>
      <c r="MQ67" s="253"/>
      <c r="MR67" s="253"/>
      <c r="MS67" s="253"/>
      <c r="MT67" s="253"/>
      <c r="MU67" s="253"/>
      <c r="MV67" s="253"/>
      <c r="MW67" s="253"/>
      <c r="MX67" s="253"/>
      <c r="MY67" s="253"/>
      <c r="MZ67" s="253"/>
      <c r="NA67" s="253"/>
      <c r="NB67" s="253"/>
      <c r="NC67" s="253"/>
      <c r="ND67" s="253"/>
      <c r="NE67" s="253"/>
      <c r="NF67" s="253"/>
      <c r="NG67" s="253"/>
      <c r="NH67" s="253"/>
      <c r="NI67" s="253"/>
      <c r="NJ67" s="253"/>
      <c r="NK67" s="253"/>
      <c r="NL67" s="253"/>
      <c r="NM67" s="253"/>
      <c r="NN67" s="253"/>
      <c r="NO67" s="125"/>
      <c r="NP67" s="125"/>
      <c r="NQ67" s="125"/>
      <c r="NR67" s="125"/>
      <c r="NS67" s="125"/>
      <c r="NT67" s="125"/>
      <c r="NU67" s="125"/>
      <c r="NV67" s="125"/>
      <c r="NW67" s="125"/>
      <c r="NX67" s="125"/>
      <c r="NY67" s="125"/>
      <c r="NZ67" s="125"/>
      <c r="OA67" s="228"/>
      <c r="OB67" s="225"/>
      <c r="OC67" s="225"/>
      <c r="OD67" s="225">
        <f t="shared" si="1606"/>
        <v>0</v>
      </c>
      <c r="OE67" s="228"/>
      <c r="OF67" s="225"/>
      <c r="OG67" s="225"/>
      <c r="OH67" s="225">
        <f t="shared" si="1607"/>
        <v>0</v>
      </c>
      <c r="OI67" s="228"/>
      <c r="OJ67" s="225"/>
      <c r="OK67" s="225"/>
      <c r="OL67" s="225">
        <f t="shared" si="1608"/>
        <v>0</v>
      </c>
      <c r="OM67" s="228"/>
      <c r="ON67" s="225"/>
      <c r="OO67" s="225"/>
      <c r="OP67" s="225">
        <f t="shared" si="1609"/>
        <v>0</v>
      </c>
      <c r="OQ67" s="228"/>
      <c r="OR67" s="225"/>
      <c r="OS67" s="225"/>
      <c r="OT67" s="225">
        <f t="shared" si="1610"/>
        <v>0</v>
      </c>
      <c r="OU67" s="228"/>
      <c r="OV67" s="225"/>
      <c r="OW67" s="225"/>
      <c r="OX67" s="225">
        <f t="shared" si="1611"/>
        <v>0</v>
      </c>
      <c r="OY67" s="228"/>
      <c r="OZ67" s="225"/>
      <c r="PA67" s="225"/>
      <c r="PB67" s="225">
        <f t="shared" si="1612"/>
        <v>0</v>
      </c>
      <c r="PC67" s="228"/>
      <c r="PD67" s="225"/>
      <c r="PE67" s="225"/>
      <c r="PF67" s="225">
        <f t="shared" si="1613"/>
        <v>0</v>
      </c>
      <c r="PG67" s="228"/>
      <c r="PH67" s="225"/>
      <c r="PI67" s="225"/>
      <c r="PJ67" s="225">
        <f t="shared" si="1614"/>
        <v>0</v>
      </c>
      <c r="PK67" s="228"/>
      <c r="PL67" s="225"/>
      <c r="PM67" s="225"/>
      <c r="PN67" s="225">
        <f t="shared" si="1615"/>
        <v>0</v>
      </c>
      <c r="PO67" s="228"/>
      <c r="PP67" s="225"/>
      <c r="PQ67" s="225"/>
      <c r="PR67" s="225">
        <f t="shared" si="1616"/>
        <v>0</v>
      </c>
      <c r="PS67" s="228"/>
      <c r="PT67" s="225"/>
      <c r="PU67" s="225"/>
      <c r="PV67" s="225">
        <f t="shared" si="1617"/>
        <v>0</v>
      </c>
      <c r="PW67" s="228"/>
      <c r="PX67" s="225"/>
      <c r="PY67" s="225"/>
      <c r="PZ67" s="225">
        <f t="shared" si="1618"/>
        <v>0</v>
      </c>
      <c r="QA67" s="228"/>
      <c r="QB67" s="225"/>
      <c r="QC67" s="225"/>
      <c r="QD67" s="225">
        <f t="shared" si="1619"/>
        <v>0</v>
      </c>
      <c r="QE67" s="228"/>
      <c r="QF67" s="225"/>
      <c r="QG67" s="225"/>
      <c r="QH67" s="225">
        <f t="shared" si="1620"/>
        <v>0</v>
      </c>
      <c r="QI67" s="228"/>
      <c r="QJ67" s="225"/>
      <c r="QK67" s="225"/>
      <c r="QL67" s="225">
        <f t="shared" si="1621"/>
        <v>0</v>
      </c>
      <c r="QM67" s="228"/>
      <c r="QN67" s="225"/>
      <c r="QO67" s="225"/>
      <c r="QP67" s="225">
        <f t="shared" si="1622"/>
        <v>0</v>
      </c>
      <c r="QQ67" s="228"/>
      <c r="QR67" s="225"/>
      <c r="QS67" s="225"/>
      <c r="QT67" s="225">
        <f t="shared" si="1623"/>
        <v>0</v>
      </c>
      <c r="QU67" s="228"/>
      <c r="QV67" s="225"/>
      <c r="QW67" s="225"/>
      <c r="QX67" s="225">
        <f t="shared" si="1624"/>
        <v>0</v>
      </c>
      <c r="QY67" s="225"/>
      <c r="QZ67" s="225"/>
      <c r="RA67" s="225">
        <f t="shared" si="1625"/>
        <v>0</v>
      </c>
      <c r="RB67" s="225"/>
      <c r="RC67" s="225"/>
      <c r="RD67" s="225"/>
      <c r="RE67" s="225"/>
      <c r="RF67" s="225"/>
      <c r="RG67" s="225"/>
      <c r="RH67" s="253"/>
      <c r="RI67" s="253"/>
      <c r="RJ67" s="253"/>
      <c r="RK67" s="253"/>
      <c r="RL67" s="253"/>
      <c r="RM67" s="253"/>
      <c r="RN67" s="253"/>
      <c r="RO67" s="253"/>
      <c r="RP67" s="253"/>
      <c r="RQ67" s="253"/>
      <c r="RR67" s="253"/>
      <c r="RS67" s="253"/>
      <c r="RT67" s="253"/>
      <c r="RU67" s="253"/>
      <c r="RV67" s="253"/>
      <c r="RW67" s="253"/>
      <c r="RX67" s="253"/>
      <c r="RY67" s="253"/>
      <c r="RZ67" s="253"/>
      <c r="SA67" s="253"/>
      <c r="SB67" s="253"/>
      <c r="SC67" s="253"/>
      <c r="SD67" s="253"/>
      <c r="SE67" s="253"/>
      <c r="SF67" s="253"/>
      <c r="SG67" s="253"/>
      <c r="SH67" s="253"/>
      <c r="SI67" s="253"/>
      <c r="SJ67" s="253"/>
      <c r="SK67" s="253"/>
      <c r="SL67" s="125"/>
      <c r="SM67" s="125"/>
      <c r="SN67" s="125"/>
      <c r="SO67" s="125"/>
      <c r="SP67" s="125"/>
      <c r="SQ67" s="125"/>
      <c r="SR67" s="125"/>
      <c r="SS67" s="125"/>
      <c r="ST67" s="125"/>
      <c r="SU67" s="125"/>
      <c r="SV67" s="125"/>
      <c r="SW67" s="125"/>
      <c r="SX67" s="228"/>
      <c r="SY67" s="240">
        <v>0</v>
      </c>
      <c r="SZ67" s="124">
        <v>0</v>
      </c>
      <c r="TA67" s="226">
        <f t="shared" si="1627"/>
        <v>0</v>
      </c>
      <c r="TB67" s="228"/>
      <c r="TC67" s="240">
        <v>0</v>
      </c>
      <c r="TD67" s="124">
        <v>0</v>
      </c>
      <c r="TE67" s="226">
        <f t="shared" si="1628"/>
        <v>0</v>
      </c>
      <c r="TF67" s="228"/>
      <c r="TG67" s="240">
        <v>0</v>
      </c>
      <c r="TH67" s="124">
        <v>0</v>
      </c>
      <c r="TI67" s="226">
        <f t="shared" si="1629"/>
        <v>0</v>
      </c>
      <c r="TJ67" s="228"/>
      <c r="TK67" s="240">
        <v>0</v>
      </c>
      <c r="TL67" s="124">
        <v>0</v>
      </c>
      <c r="TM67" s="226">
        <f t="shared" si="1630"/>
        <v>0</v>
      </c>
      <c r="TN67" s="228">
        <v>71.171000000000006</v>
      </c>
      <c r="TO67" s="240">
        <v>0</v>
      </c>
      <c r="TP67" s="124">
        <v>0</v>
      </c>
      <c r="TQ67" s="226">
        <f t="shared" si="1631"/>
        <v>0</v>
      </c>
      <c r="TR67" s="228">
        <v>787.38699999999994</v>
      </c>
      <c r="TS67" s="240">
        <v>0</v>
      </c>
      <c r="TT67" s="124">
        <v>0</v>
      </c>
      <c r="TU67" s="226">
        <f t="shared" si="1632"/>
        <v>0</v>
      </c>
      <c r="TV67" s="228">
        <v>230.631</v>
      </c>
      <c r="TW67" s="240">
        <v>0</v>
      </c>
      <c r="TX67" s="124">
        <v>0</v>
      </c>
      <c r="TY67" s="226">
        <f t="shared" si="1633"/>
        <v>0</v>
      </c>
      <c r="TZ67" s="228">
        <v>277.47699999999998</v>
      </c>
      <c r="UA67" s="219">
        <v>0</v>
      </c>
      <c r="UB67" s="124">
        <v>0</v>
      </c>
      <c r="UC67" s="226">
        <f t="shared" si="1634"/>
        <v>0</v>
      </c>
      <c r="UD67" s="228">
        <v>6.306</v>
      </c>
      <c r="UE67" s="219">
        <v>0</v>
      </c>
      <c r="UF67" s="124">
        <v>0</v>
      </c>
      <c r="UG67" s="226">
        <f t="shared" si="1635"/>
        <v>0</v>
      </c>
      <c r="UH67" s="228"/>
      <c r="UI67" s="219">
        <v>0</v>
      </c>
      <c r="UJ67" s="124">
        <v>0</v>
      </c>
      <c r="UK67" s="226">
        <f t="shared" si="1636"/>
        <v>0</v>
      </c>
      <c r="UL67" s="228"/>
      <c r="UM67" s="219">
        <v>0</v>
      </c>
      <c r="UN67" s="124">
        <v>0</v>
      </c>
      <c r="UO67" s="226">
        <f t="shared" si="1637"/>
        <v>0</v>
      </c>
      <c r="UP67" s="228"/>
      <c r="UQ67" s="208">
        <v>0</v>
      </c>
      <c r="UR67" s="124">
        <v>0</v>
      </c>
      <c r="US67" s="226">
        <f t="shared" si="1638"/>
        <v>0</v>
      </c>
      <c r="UT67" s="228"/>
      <c r="UU67" s="208">
        <v>0</v>
      </c>
      <c r="UV67" s="124">
        <v>0</v>
      </c>
      <c r="UW67" s="226">
        <f t="shared" si="1639"/>
        <v>0</v>
      </c>
      <c r="UX67" s="228"/>
      <c r="UY67" s="208">
        <v>0</v>
      </c>
      <c r="UZ67" s="124">
        <v>0</v>
      </c>
      <c r="VA67" s="226">
        <f t="shared" si="1640"/>
        <v>0</v>
      </c>
      <c r="VB67" s="228"/>
      <c r="VC67" s="208">
        <v>0</v>
      </c>
      <c r="VD67" s="124">
        <v>0</v>
      </c>
      <c r="VE67" s="226">
        <f t="shared" si="1641"/>
        <v>0</v>
      </c>
      <c r="VF67" s="228"/>
      <c r="VG67" s="208">
        <v>0</v>
      </c>
      <c r="VH67" s="124">
        <v>0</v>
      </c>
      <c r="VI67" s="226">
        <f t="shared" si="1642"/>
        <v>0</v>
      </c>
      <c r="VJ67" s="228">
        <v>177.84399999999999</v>
      </c>
      <c r="VK67" s="206">
        <v>0</v>
      </c>
      <c r="VL67" s="124">
        <v>0</v>
      </c>
      <c r="VM67" s="226">
        <f t="shared" si="1643"/>
        <v>0</v>
      </c>
      <c r="VN67" s="228"/>
      <c r="VO67" s="206">
        <v>0</v>
      </c>
      <c r="VP67" s="124">
        <v>0</v>
      </c>
      <c r="VQ67" s="226">
        <f t="shared" si="1644"/>
        <v>0</v>
      </c>
      <c r="VR67" s="228"/>
      <c r="VS67" s="206">
        <v>0</v>
      </c>
      <c r="VT67" s="124">
        <v>0</v>
      </c>
      <c r="VU67" s="226">
        <f t="shared" si="1645"/>
        <v>0</v>
      </c>
      <c r="VV67" s="225">
        <v>300</v>
      </c>
      <c r="VW67" s="124">
        <v>37.1</v>
      </c>
      <c r="VX67" s="226">
        <f t="shared" si="1646"/>
        <v>11130</v>
      </c>
      <c r="VY67" s="225"/>
      <c r="VZ67" s="124"/>
      <c r="WA67" s="226"/>
      <c r="WB67" s="226"/>
      <c r="WC67" s="226"/>
      <c r="WD67" s="226"/>
      <c r="WE67" s="253"/>
      <c r="WF67" s="253"/>
      <c r="WG67" s="253"/>
      <c r="WH67" s="253"/>
      <c r="WI67" s="253"/>
      <c r="WJ67" s="253"/>
      <c r="WK67" s="253"/>
      <c r="WL67" s="253"/>
      <c r="WM67" s="253"/>
      <c r="WN67" s="253"/>
      <c r="WO67" s="253"/>
      <c r="WP67" s="253"/>
      <c r="WQ67" s="253"/>
      <c r="WR67" s="253"/>
      <c r="WS67" s="253"/>
      <c r="WT67" s="253"/>
      <c r="WU67" s="253"/>
      <c r="WV67" s="253"/>
      <c r="WW67" s="253"/>
      <c r="WX67" s="253"/>
      <c r="WY67" s="253"/>
      <c r="WZ67" s="253"/>
      <c r="XA67" s="253"/>
      <c r="XB67" s="253"/>
      <c r="XC67" s="253"/>
      <c r="XD67" s="253"/>
      <c r="XE67" s="253"/>
      <c r="XF67" s="253"/>
      <c r="XG67" s="253">
        <v>71.171000000000006</v>
      </c>
      <c r="XH67" s="253">
        <v>2635.44</v>
      </c>
      <c r="XI67" s="125">
        <v>787.38699999999994</v>
      </c>
      <c r="XJ67" s="125">
        <v>29156.639999999999</v>
      </c>
      <c r="XK67" s="125">
        <v>230.631</v>
      </c>
      <c r="XL67" s="125">
        <v>8540.16</v>
      </c>
      <c r="XM67" s="125">
        <v>277.47699999999998</v>
      </c>
      <c r="XN67" s="125">
        <v>9708.7800000000007</v>
      </c>
      <c r="XO67" s="125">
        <v>6.306</v>
      </c>
      <c r="XP67" s="125">
        <v>194.67</v>
      </c>
      <c r="XQ67" s="125"/>
      <c r="XR67" s="125"/>
      <c r="XS67" s="125"/>
      <c r="XT67" s="125"/>
      <c r="XU67" s="228"/>
      <c r="XV67" s="226"/>
      <c r="XW67" s="226"/>
      <c r="XX67" s="208">
        <f>XV67*XW67</f>
        <v>0</v>
      </c>
      <c r="XY67" s="228"/>
      <c r="XZ67" s="226"/>
      <c r="YA67" s="226"/>
      <c r="YB67" s="208">
        <f>XZ67*YA67</f>
        <v>0</v>
      </c>
      <c r="YC67" s="228"/>
      <c r="YD67" s="226"/>
      <c r="YE67" s="226"/>
      <c r="YF67" s="208">
        <f>YD67*YE67</f>
        <v>0</v>
      </c>
      <c r="YG67" s="228"/>
      <c r="YH67" s="226"/>
      <c r="YI67" s="226"/>
      <c r="YJ67" s="208">
        <f>YH67*YI67</f>
        <v>0</v>
      </c>
      <c r="YK67" s="228">
        <v>33.332999999999998</v>
      </c>
      <c r="YL67" s="226"/>
      <c r="YM67" s="226"/>
      <c r="YN67" s="208">
        <f>YL67*YM67</f>
        <v>0</v>
      </c>
      <c r="YO67" s="228">
        <v>875.67600000000004</v>
      </c>
      <c r="YP67" s="226"/>
      <c r="YQ67" s="226"/>
      <c r="YR67" s="208">
        <f>YP67*YQ67</f>
        <v>0</v>
      </c>
      <c r="YS67" s="228">
        <v>809.00900000000001</v>
      </c>
      <c r="YT67" s="226"/>
      <c r="YU67" s="226"/>
      <c r="YV67" s="208">
        <f>YT67*YU67</f>
        <v>0</v>
      </c>
      <c r="YW67" s="228">
        <v>1033.3330000000001</v>
      </c>
      <c r="YX67" s="226"/>
      <c r="YY67" s="226"/>
      <c r="YZ67" s="208">
        <f>YX67*YY67</f>
        <v>0</v>
      </c>
      <c r="ZA67" s="228">
        <v>740.54100000000005</v>
      </c>
      <c r="ZB67" s="226"/>
      <c r="ZC67" s="226"/>
      <c r="ZD67" s="208">
        <f>ZB67*ZC67</f>
        <v>0</v>
      </c>
      <c r="ZE67" s="228"/>
      <c r="ZF67" s="226"/>
      <c r="ZG67" s="226"/>
      <c r="ZH67" s="208">
        <f>ZF67*ZG67</f>
        <v>0</v>
      </c>
      <c r="ZI67" s="228"/>
      <c r="ZJ67" s="225">
        <v>0</v>
      </c>
      <c r="ZK67" s="225">
        <v>38.549999999999997</v>
      </c>
      <c r="ZL67" s="208">
        <f>ZJ67*ZK67</f>
        <v>0</v>
      </c>
      <c r="ZM67" s="228">
        <v>1702.703</v>
      </c>
      <c r="ZN67" s="225">
        <v>0</v>
      </c>
      <c r="ZO67" s="225">
        <v>38.549999999999997</v>
      </c>
      <c r="ZP67" s="208">
        <f>ZN67*ZO67</f>
        <v>0</v>
      </c>
      <c r="ZQ67" s="228"/>
      <c r="ZR67" s="225">
        <v>0</v>
      </c>
      <c r="ZS67" s="225">
        <v>38.549999999999997</v>
      </c>
      <c r="ZT67" s="208">
        <f>ZR67*ZS67</f>
        <v>0</v>
      </c>
      <c r="ZU67" s="228"/>
      <c r="ZV67" s="225">
        <v>0</v>
      </c>
      <c r="ZW67" s="225">
        <v>38.549999999999997</v>
      </c>
      <c r="ZX67" s="208">
        <f>ZV67*ZW67</f>
        <v>0</v>
      </c>
      <c r="ZY67" s="228"/>
      <c r="ZZ67" s="225">
        <v>0</v>
      </c>
      <c r="AAA67" s="225">
        <v>38.549999999999997</v>
      </c>
      <c r="AAB67" s="208">
        <f>ZZ67*AAA67</f>
        <v>0</v>
      </c>
      <c r="AAC67" s="228"/>
      <c r="AAD67" s="225">
        <v>0</v>
      </c>
      <c r="AAE67" s="225">
        <v>38.549999999999997</v>
      </c>
      <c r="AAF67" s="208">
        <f>AAD67*AAE67</f>
        <v>0</v>
      </c>
      <c r="AAG67" s="228"/>
      <c r="AAH67" s="225">
        <v>0</v>
      </c>
      <c r="AAI67" s="225">
        <v>38.549999999999997</v>
      </c>
      <c r="AAJ67" s="208">
        <f>AAH67*AAI67</f>
        <v>0</v>
      </c>
      <c r="AAK67" s="228"/>
      <c r="AAL67" s="225">
        <v>0</v>
      </c>
      <c r="AAM67" s="225">
        <v>0</v>
      </c>
      <c r="AAN67" s="208">
        <f>AAL67*AAM67</f>
        <v>0</v>
      </c>
      <c r="AAO67" s="228"/>
      <c r="AAP67" s="225">
        <v>0</v>
      </c>
      <c r="AAQ67" s="225">
        <v>0</v>
      </c>
      <c r="AAR67" s="208">
        <f>AAP67*AAQ67</f>
        <v>0</v>
      </c>
      <c r="AAS67" s="225">
        <v>0</v>
      </c>
      <c r="AAT67" s="225">
        <v>37.729999999999997</v>
      </c>
      <c r="AAU67" s="208">
        <f t="shared" si="1667"/>
        <v>0</v>
      </c>
      <c r="AAV67" s="225"/>
      <c r="AAW67" s="225"/>
      <c r="AAX67" s="226"/>
      <c r="AAY67" s="226"/>
      <c r="AAZ67" s="226"/>
      <c r="ABA67" s="226"/>
      <c r="ABB67" s="253"/>
      <c r="ABC67" s="253"/>
      <c r="ABD67" s="253"/>
      <c r="ABE67" s="253"/>
      <c r="ABF67" s="253"/>
      <c r="ABG67" s="253"/>
      <c r="ABH67" s="253"/>
      <c r="ABI67" s="253"/>
      <c r="ABJ67" s="253"/>
      <c r="ABK67" s="253"/>
      <c r="ABL67" s="253"/>
      <c r="ABM67" s="253"/>
      <c r="ABN67" s="253"/>
      <c r="ABO67" s="253"/>
      <c r="ABP67" s="253"/>
      <c r="ABQ67" s="253"/>
      <c r="ABR67" s="253"/>
      <c r="ABS67" s="253"/>
      <c r="ABT67" s="253"/>
      <c r="ABU67" s="253"/>
      <c r="ABV67" s="253"/>
      <c r="ABW67" s="253"/>
      <c r="ABX67" s="253"/>
      <c r="ABY67" s="253"/>
      <c r="ABZ67" s="253"/>
      <c r="ACA67" s="253"/>
      <c r="ACB67" s="253"/>
      <c r="ACC67" s="253"/>
      <c r="ACD67" s="253">
        <v>33.332999999999998</v>
      </c>
      <c r="ACE67" s="253">
        <v>1269.0999999999999</v>
      </c>
      <c r="ACF67" s="126">
        <v>875.67600000000004</v>
      </c>
      <c r="ACG67" s="126">
        <v>33339.599999999999</v>
      </c>
      <c r="ACH67" s="126">
        <v>809.00900000000001</v>
      </c>
      <c r="ACI67" s="126">
        <v>31187.32</v>
      </c>
      <c r="ACJ67" s="126">
        <v>1033.3330000000001</v>
      </c>
      <c r="ACK67" s="126">
        <v>39342.1</v>
      </c>
      <c r="ACL67" s="126">
        <v>740.54100000000005</v>
      </c>
      <c r="ACM67" s="126">
        <v>28194.6</v>
      </c>
      <c r="ACN67" s="126"/>
      <c r="ACO67" s="126"/>
      <c r="ACP67" s="126"/>
      <c r="ACQ67" s="126"/>
      <c r="ACR67" s="131">
        <v>0</v>
      </c>
      <c r="ACS67" s="227">
        <v>0</v>
      </c>
      <c r="ACT67" s="225">
        <v>38.85</v>
      </c>
      <c r="ACU67" s="226">
        <f t="shared" si="1668"/>
        <v>0</v>
      </c>
      <c r="ACV67" s="131">
        <v>0</v>
      </c>
      <c r="ACW67" s="227">
        <v>0</v>
      </c>
      <c r="ACX67" s="225">
        <v>38.85</v>
      </c>
      <c r="ACY67" s="226">
        <f t="shared" si="1669"/>
        <v>0</v>
      </c>
      <c r="ACZ67" s="131">
        <v>0</v>
      </c>
      <c r="ADA67" s="227">
        <v>0</v>
      </c>
      <c r="ADB67" s="225">
        <v>38.85</v>
      </c>
      <c r="ADC67" s="226">
        <f t="shared" si="1670"/>
        <v>0</v>
      </c>
      <c r="ADD67" s="131">
        <v>0</v>
      </c>
      <c r="ADE67" s="227">
        <v>0</v>
      </c>
      <c r="ADF67" s="225">
        <v>38.85</v>
      </c>
      <c r="ADG67" s="226">
        <f t="shared" si="1671"/>
        <v>0</v>
      </c>
      <c r="ADH67" s="131">
        <v>0</v>
      </c>
      <c r="ADI67" s="227">
        <v>0</v>
      </c>
      <c r="ADJ67" s="225">
        <v>38.85</v>
      </c>
      <c r="ADK67" s="226">
        <f t="shared" si="1672"/>
        <v>0</v>
      </c>
      <c r="ADL67" s="131">
        <v>12703.603999999999</v>
      </c>
      <c r="ADM67" s="227">
        <v>0</v>
      </c>
      <c r="ADN67" s="225">
        <v>38.85</v>
      </c>
      <c r="ADO67" s="226">
        <f t="shared" si="1673"/>
        <v>0</v>
      </c>
      <c r="ADP67" s="131">
        <v>12599.099</v>
      </c>
      <c r="ADQ67" s="227">
        <v>0</v>
      </c>
      <c r="ADR67" s="225">
        <v>38.85</v>
      </c>
      <c r="ADS67" s="226">
        <f t="shared" si="1674"/>
        <v>0</v>
      </c>
      <c r="ADT67" s="131">
        <v>15472.072</v>
      </c>
      <c r="ADU67" s="227">
        <v>0</v>
      </c>
      <c r="ADV67" s="225">
        <v>38.85</v>
      </c>
      <c r="ADW67" s="226">
        <f t="shared" si="1675"/>
        <v>0</v>
      </c>
      <c r="ADX67" s="131">
        <v>9464.8649999999998</v>
      </c>
      <c r="ADY67" s="227">
        <v>0</v>
      </c>
      <c r="ADZ67" s="225">
        <v>38.85</v>
      </c>
      <c r="AEA67" s="226">
        <f t="shared" si="1676"/>
        <v>0</v>
      </c>
      <c r="AEB67" s="131"/>
      <c r="AEC67" s="227">
        <v>0</v>
      </c>
      <c r="AED67" s="225">
        <v>38.85</v>
      </c>
      <c r="AEE67" s="226">
        <f t="shared" si="1677"/>
        <v>0</v>
      </c>
      <c r="AEF67" s="131"/>
      <c r="AEG67" s="227">
        <v>0</v>
      </c>
      <c r="AEH67" s="225">
        <v>38.85</v>
      </c>
      <c r="AEI67" s="226">
        <f t="shared" si="1678"/>
        <v>0</v>
      </c>
      <c r="AEJ67" s="131">
        <v>0</v>
      </c>
      <c r="AEK67" s="227">
        <v>0</v>
      </c>
      <c r="AEL67" s="225">
        <v>38.85</v>
      </c>
      <c r="AEM67" s="226">
        <f t="shared" si="1679"/>
        <v>0</v>
      </c>
      <c r="AEN67" s="131"/>
      <c r="AEO67" s="227">
        <v>0</v>
      </c>
      <c r="AEP67" s="225">
        <v>38.85</v>
      </c>
      <c r="AEQ67" s="226">
        <f t="shared" si="1680"/>
        <v>0</v>
      </c>
      <c r="AER67" s="131">
        <v>0</v>
      </c>
      <c r="AES67" s="227">
        <v>0</v>
      </c>
      <c r="AET67" s="225">
        <v>38.85</v>
      </c>
      <c r="AEU67" s="226">
        <f t="shared" si="1681"/>
        <v>0</v>
      </c>
      <c r="AEV67" s="131">
        <v>0</v>
      </c>
      <c r="AEW67" s="227">
        <v>0</v>
      </c>
      <c r="AEX67" s="225">
        <v>38.85</v>
      </c>
      <c r="AEY67" s="226">
        <f t="shared" si="1682"/>
        <v>0</v>
      </c>
      <c r="AEZ67" s="131">
        <v>0</v>
      </c>
      <c r="AFA67" s="227">
        <v>0</v>
      </c>
      <c r="AFB67" s="225">
        <v>38.85</v>
      </c>
      <c r="AFC67" s="226">
        <f t="shared" si="1683"/>
        <v>0</v>
      </c>
      <c r="AFD67" s="131">
        <v>479.99900000000002</v>
      </c>
      <c r="AFE67" s="227">
        <v>0</v>
      </c>
      <c r="AFF67" s="225">
        <v>38.85</v>
      </c>
      <c r="AFG67" s="226">
        <f t="shared" si="1684"/>
        <v>0</v>
      </c>
      <c r="AFH67" s="131">
        <v>0</v>
      </c>
      <c r="AFI67" s="227">
        <v>0</v>
      </c>
      <c r="AFJ67" s="225">
        <v>38.95858614217002</v>
      </c>
      <c r="AFK67" s="226">
        <f t="shared" si="1685"/>
        <v>0</v>
      </c>
      <c r="AFL67" s="131"/>
      <c r="AFM67" s="227">
        <v>0</v>
      </c>
      <c r="AFN67" s="225">
        <v>38.95858614217002</v>
      </c>
      <c r="AFO67" s="226">
        <f t="shared" si="1686"/>
        <v>0</v>
      </c>
      <c r="AFP67" s="227">
        <v>16000</v>
      </c>
      <c r="AFQ67" s="225">
        <v>35</v>
      </c>
      <c r="AFR67" s="226">
        <f t="shared" si="1687"/>
        <v>560000</v>
      </c>
      <c r="AFS67" s="227"/>
      <c r="AFT67" s="225"/>
      <c r="AFU67" s="226"/>
      <c r="AFV67" s="226"/>
      <c r="AFW67" s="226"/>
      <c r="AFX67" s="226"/>
      <c r="AFY67" s="253">
        <v>0</v>
      </c>
      <c r="AFZ67" s="253">
        <v>0</v>
      </c>
      <c r="AGA67" s="253">
        <v>0</v>
      </c>
      <c r="AGB67" s="253">
        <v>0</v>
      </c>
      <c r="AGC67" s="253">
        <v>0</v>
      </c>
      <c r="AGD67" s="253">
        <v>0</v>
      </c>
      <c r="AGE67" s="253">
        <v>0</v>
      </c>
      <c r="AGF67" s="253">
        <v>0</v>
      </c>
      <c r="AGG67" s="253">
        <v>0</v>
      </c>
      <c r="AGH67" s="253">
        <v>0</v>
      </c>
      <c r="AGI67" s="253">
        <v>0</v>
      </c>
      <c r="AGJ67" s="253">
        <v>0</v>
      </c>
      <c r="AGK67" s="253">
        <v>0</v>
      </c>
      <c r="AGL67" s="253">
        <v>0</v>
      </c>
      <c r="AGM67" s="253">
        <v>0</v>
      </c>
      <c r="AGN67" s="253">
        <v>0</v>
      </c>
      <c r="AGO67" s="253">
        <v>0</v>
      </c>
      <c r="AGP67" s="253">
        <v>0</v>
      </c>
      <c r="AGQ67" s="253">
        <v>0</v>
      </c>
      <c r="AGR67" s="253">
        <v>0</v>
      </c>
      <c r="AGS67" s="253">
        <v>0</v>
      </c>
      <c r="AGT67" s="253">
        <v>0</v>
      </c>
      <c r="AGU67" s="253">
        <v>0</v>
      </c>
      <c r="AGV67" s="253">
        <v>0</v>
      </c>
      <c r="AGW67" s="253">
        <v>0</v>
      </c>
      <c r="AGX67" s="253">
        <v>0</v>
      </c>
      <c r="AGY67" s="253">
        <v>0</v>
      </c>
      <c r="AGZ67" s="253">
        <v>0</v>
      </c>
      <c r="AHA67" s="253">
        <v>0</v>
      </c>
      <c r="AHB67" s="253">
        <v>0</v>
      </c>
      <c r="AHC67" s="125">
        <v>12703.603999999999</v>
      </c>
      <c r="AHD67" s="125">
        <v>494176</v>
      </c>
      <c r="AHE67" s="125">
        <v>12599.099</v>
      </c>
      <c r="AHF67" s="125">
        <v>489480</v>
      </c>
      <c r="AHG67" s="125">
        <v>15472.072</v>
      </c>
      <c r="AHH67" s="125">
        <v>602652</v>
      </c>
      <c r="AHI67" s="125">
        <v>9464.8649999999998</v>
      </c>
      <c r="AHJ67" s="125">
        <v>367956</v>
      </c>
      <c r="AHK67" s="125"/>
      <c r="AHL67" s="125"/>
      <c r="AHM67" s="125"/>
      <c r="AHN67" s="125"/>
      <c r="AHO67" s="228">
        <f t="shared" si="12"/>
        <v>0</v>
      </c>
      <c r="AHP67" s="127">
        <f t="shared" si="13"/>
        <v>0</v>
      </c>
      <c r="AHQ67" s="127">
        <f t="shared" si="14"/>
        <v>0</v>
      </c>
      <c r="AHR67" s="228">
        <f t="shared" si="15"/>
        <v>0</v>
      </c>
      <c r="AHS67" s="127">
        <f t="shared" si="16"/>
        <v>0</v>
      </c>
      <c r="AHT67" s="127">
        <f t="shared" si="756"/>
        <v>0</v>
      </c>
      <c r="AHU67" s="228">
        <f t="shared" si="757"/>
        <v>0</v>
      </c>
      <c r="AHV67" s="127">
        <f t="shared" si="758"/>
        <v>0</v>
      </c>
      <c r="AHW67" s="127">
        <f t="shared" si="759"/>
        <v>0</v>
      </c>
      <c r="AHX67" s="228">
        <v>0</v>
      </c>
      <c r="AHY67" s="127">
        <f t="shared" si="760"/>
        <v>0</v>
      </c>
      <c r="AHZ67" s="127">
        <f t="shared" si="1234"/>
        <v>0</v>
      </c>
      <c r="AIA67" s="228">
        <f t="shared" si="1121"/>
        <v>104.504</v>
      </c>
      <c r="AIB67" s="127">
        <f t="shared" si="1122"/>
        <v>0</v>
      </c>
      <c r="AIC67" s="127">
        <f t="shared" si="1123"/>
        <v>0</v>
      </c>
      <c r="AID67" s="228">
        <f t="shared" si="1124"/>
        <v>14366.666999999999</v>
      </c>
      <c r="AIE67" s="127">
        <f t="shared" si="1125"/>
        <v>0</v>
      </c>
      <c r="AIF67" s="127">
        <f t="shared" si="1126"/>
        <v>0</v>
      </c>
      <c r="AIG67" s="228">
        <f t="shared" si="1127"/>
        <v>13638.739</v>
      </c>
      <c r="AIH67" s="127">
        <f t="shared" si="1128"/>
        <v>0</v>
      </c>
      <c r="AII67" s="127">
        <f t="shared" si="1129"/>
        <v>0</v>
      </c>
      <c r="AIJ67" s="228">
        <f t="shared" si="1130"/>
        <v>16782.882000000001</v>
      </c>
      <c r="AIK67" s="127">
        <f t="shared" si="1131"/>
        <v>0</v>
      </c>
      <c r="AIL67" s="127">
        <f t="shared" si="1132"/>
        <v>0</v>
      </c>
      <c r="AIM67" s="228">
        <f t="shared" si="1133"/>
        <v>10211.712</v>
      </c>
      <c r="AIN67" s="127">
        <f t="shared" si="1134"/>
        <v>0</v>
      </c>
      <c r="AIO67" s="127">
        <f t="shared" si="1135"/>
        <v>0</v>
      </c>
      <c r="AIP67" s="228">
        <f t="shared" si="1524"/>
        <v>0</v>
      </c>
      <c r="AIQ67" s="127">
        <f t="shared" si="1528"/>
        <v>0</v>
      </c>
      <c r="AIR67" s="127">
        <f t="shared" si="1372"/>
        <v>0</v>
      </c>
      <c r="AIS67" s="228">
        <f t="shared" si="1529"/>
        <v>0</v>
      </c>
      <c r="AIT67" s="127">
        <f t="shared" si="1529"/>
        <v>0</v>
      </c>
      <c r="AIU67" s="127">
        <f t="shared" si="1530"/>
        <v>0</v>
      </c>
      <c r="AIV67" s="228">
        <f t="shared" si="1530"/>
        <v>1702.703</v>
      </c>
      <c r="AIW67" s="127">
        <f t="shared" si="1530"/>
        <v>0</v>
      </c>
      <c r="AIX67" s="127">
        <f t="shared" si="1531"/>
        <v>0</v>
      </c>
      <c r="AIY67" s="228">
        <f t="shared" si="1531"/>
        <v>0</v>
      </c>
      <c r="AIZ67" s="127">
        <f t="shared" si="1531"/>
        <v>0</v>
      </c>
      <c r="AJA67" s="127">
        <f t="shared" si="1532"/>
        <v>0</v>
      </c>
      <c r="AJB67" s="228">
        <f t="shared" si="1532"/>
        <v>0</v>
      </c>
      <c r="AJC67" s="127">
        <f t="shared" si="1532"/>
        <v>0</v>
      </c>
      <c r="AJD67" s="127">
        <f t="shared" si="1533"/>
        <v>0</v>
      </c>
      <c r="AJE67" s="228">
        <f t="shared" si="1533"/>
        <v>0</v>
      </c>
      <c r="AJF67" s="127">
        <f t="shared" si="1533"/>
        <v>0</v>
      </c>
      <c r="AJG67" s="127">
        <f t="shared" si="1534"/>
        <v>0</v>
      </c>
      <c r="AJH67" s="228">
        <f t="shared" si="1534"/>
        <v>0</v>
      </c>
      <c r="AJI67" s="127">
        <f t="shared" si="1534"/>
        <v>0</v>
      </c>
      <c r="AJJ67" s="127">
        <f t="shared" si="1535"/>
        <v>0</v>
      </c>
      <c r="AJK67" s="228">
        <f t="shared" si="1535"/>
        <v>657.84300000000007</v>
      </c>
      <c r="AJL67" s="127">
        <f t="shared" si="1535"/>
        <v>0</v>
      </c>
      <c r="AJM67" s="127">
        <f t="shared" si="1536"/>
        <v>0</v>
      </c>
      <c r="AJN67" s="228">
        <f t="shared" si="1536"/>
        <v>0</v>
      </c>
      <c r="AJO67" s="127">
        <f t="shared" si="1536"/>
        <v>0</v>
      </c>
      <c r="AJP67" s="127">
        <f t="shared" si="1537"/>
        <v>0</v>
      </c>
      <c r="AJQ67" s="228">
        <f t="shared" si="1537"/>
        <v>0</v>
      </c>
      <c r="AJR67" s="127">
        <f t="shared" si="1537"/>
        <v>0</v>
      </c>
      <c r="AJS67" s="127">
        <f t="shared" si="1538"/>
        <v>0</v>
      </c>
      <c r="AJT67" s="127">
        <f t="shared" si="1538"/>
        <v>16300</v>
      </c>
      <c r="AJU67" s="127">
        <f>CF67+HG67+MD67+RA67+VX67+AAU67+AFR67</f>
        <v>571130</v>
      </c>
      <c r="AJV67" s="127"/>
      <c r="AJW67" s="127"/>
      <c r="AJX67" s="127"/>
      <c r="AJY67" s="127"/>
      <c r="AJZ67" s="128">
        <f t="shared" si="42"/>
        <v>0</v>
      </c>
      <c r="AKA67" s="128">
        <f t="shared" si="43"/>
        <v>0</v>
      </c>
      <c r="AKB67" s="128">
        <v>0</v>
      </c>
      <c r="AKC67" s="128">
        <v>0</v>
      </c>
      <c r="AKD67" s="128">
        <v>0</v>
      </c>
      <c r="AKE67" s="128">
        <v>0</v>
      </c>
      <c r="AKF67" s="128">
        <f t="shared" si="761"/>
        <v>0</v>
      </c>
      <c r="AKG67" s="128">
        <f t="shared" si="762"/>
        <v>0</v>
      </c>
      <c r="AKH67" s="128">
        <f t="shared" si="763"/>
        <v>0</v>
      </c>
      <c r="AKI67" s="128">
        <f t="shared" si="1525"/>
        <v>0</v>
      </c>
      <c r="AKJ67" s="128">
        <v>0</v>
      </c>
      <c r="AKK67" s="128">
        <v>0</v>
      </c>
      <c r="AKL67" s="128">
        <f t="shared" si="1167"/>
        <v>0</v>
      </c>
      <c r="AKM67" s="128">
        <f t="shared" si="1168"/>
        <v>0</v>
      </c>
      <c r="AKN67" s="128">
        <f t="shared" si="1539"/>
        <v>0</v>
      </c>
      <c r="AKO67" s="128">
        <f t="shared" si="1540"/>
        <v>0</v>
      </c>
      <c r="AKP67" s="128">
        <f t="shared" si="1373"/>
        <v>0</v>
      </c>
      <c r="AKQ67" s="128">
        <f t="shared" si="1374"/>
        <v>0</v>
      </c>
      <c r="AKR67" s="128">
        <f t="shared" si="1375"/>
        <v>0</v>
      </c>
      <c r="AKS67" s="128">
        <f t="shared" si="1376"/>
        <v>0</v>
      </c>
      <c r="AKT67" s="128">
        <f t="shared" si="1541"/>
        <v>0</v>
      </c>
      <c r="AKU67" s="128">
        <f t="shared" si="1541"/>
        <v>0</v>
      </c>
      <c r="AKV67" s="128">
        <f t="shared" si="1541"/>
        <v>0</v>
      </c>
      <c r="AKW67" s="128">
        <f t="shared" si="1541"/>
        <v>0</v>
      </c>
      <c r="AKX67" s="128">
        <f t="shared" si="1541"/>
        <v>0</v>
      </c>
      <c r="AKY67" s="128">
        <f t="shared" si="1541"/>
        <v>0</v>
      </c>
      <c r="AKZ67" s="128">
        <f t="shared" si="1541"/>
        <v>0</v>
      </c>
      <c r="ALA67" s="128">
        <f t="shared" si="1541"/>
        <v>0</v>
      </c>
      <c r="ALB67" s="128">
        <f t="shared" si="1541"/>
        <v>104.504</v>
      </c>
      <c r="ALC67" s="128">
        <f t="shared" si="1541"/>
        <v>3904.54</v>
      </c>
      <c r="ALD67" s="128">
        <f t="shared" si="1541"/>
        <v>14366.666999999999</v>
      </c>
      <c r="ALE67" s="128">
        <f t="shared" si="1541"/>
        <v>556672.24</v>
      </c>
      <c r="ALF67" s="128">
        <f t="shared" si="1541"/>
        <v>13638.739</v>
      </c>
      <c r="ALG67" s="128">
        <f t="shared" si="1541"/>
        <v>529207.48</v>
      </c>
      <c r="ALH67" s="128">
        <f t="shared" si="1541"/>
        <v>16782.882000000001</v>
      </c>
      <c r="ALI67" s="128">
        <f t="shared" si="1542"/>
        <v>651702.88</v>
      </c>
      <c r="ALJ67" s="128">
        <f t="shared" si="1542"/>
        <v>10211.712</v>
      </c>
      <c r="ALK67" s="128">
        <f t="shared" si="1542"/>
        <v>396345.27</v>
      </c>
      <c r="ALL67" s="128">
        <f t="shared" si="1543"/>
        <v>396345.27</v>
      </c>
      <c r="ALM67" s="128"/>
      <c r="ALN67" s="128"/>
      <c r="ALO67" s="128"/>
      <c r="ALP67" s="128"/>
      <c r="ALQ67" s="128"/>
      <c r="ALR67" s="128"/>
    </row>
    <row r="68" spans="1:1006" s="115" customFormat="1" ht="18" hidden="1" customHeight="1" outlineLevel="1" x14ac:dyDescent="0.25">
      <c r="A68" s="120"/>
      <c r="B68" s="120"/>
      <c r="C68" s="297" t="s">
        <v>245</v>
      </c>
      <c r="D68" s="178"/>
      <c r="E68" s="206"/>
      <c r="F68" s="206">
        <v>0</v>
      </c>
      <c r="G68" s="225"/>
      <c r="H68" s="225">
        <v>25.41</v>
      </c>
      <c r="I68" s="208">
        <f t="shared" si="1544"/>
        <v>0</v>
      </c>
      <c r="J68" s="206">
        <v>0</v>
      </c>
      <c r="K68" s="225"/>
      <c r="L68" s="225">
        <v>25.41</v>
      </c>
      <c r="M68" s="208">
        <f t="shared" si="1545"/>
        <v>0</v>
      </c>
      <c r="N68" s="206">
        <v>0</v>
      </c>
      <c r="O68" s="225"/>
      <c r="P68" s="225">
        <v>25.41</v>
      </c>
      <c r="Q68" s="208">
        <f t="shared" si="1546"/>
        <v>0</v>
      </c>
      <c r="R68" s="206">
        <v>0</v>
      </c>
      <c r="S68" s="225"/>
      <c r="T68" s="225">
        <v>25.41</v>
      </c>
      <c r="U68" s="208">
        <f t="shared" si="1547"/>
        <v>0</v>
      </c>
      <c r="V68" s="208">
        <v>0</v>
      </c>
      <c r="W68" s="225"/>
      <c r="X68" s="225">
        <v>25.41</v>
      </c>
      <c r="Y68" s="208">
        <f t="shared" si="1548"/>
        <v>0</v>
      </c>
      <c r="Z68" s="208">
        <v>0</v>
      </c>
      <c r="AA68" s="225"/>
      <c r="AB68" s="225">
        <v>25.41</v>
      </c>
      <c r="AC68" s="208">
        <f t="shared" si="1549"/>
        <v>0</v>
      </c>
      <c r="AD68" s="208">
        <v>0</v>
      </c>
      <c r="AE68" s="225"/>
      <c r="AF68" s="225">
        <v>25.41</v>
      </c>
      <c r="AG68" s="208">
        <f t="shared" si="1550"/>
        <v>0</v>
      </c>
      <c r="AH68" s="208">
        <v>0</v>
      </c>
      <c r="AI68" s="225"/>
      <c r="AJ68" s="225">
        <v>25.41</v>
      </c>
      <c r="AK68" s="208">
        <f t="shared" si="1551"/>
        <v>0</v>
      </c>
      <c r="AL68" s="208">
        <v>0</v>
      </c>
      <c r="AM68" s="225"/>
      <c r="AN68" s="225">
        <v>25.41</v>
      </c>
      <c r="AO68" s="208">
        <f t="shared" si="1552"/>
        <v>0</v>
      </c>
      <c r="AP68" s="208">
        <v>0</v>
      </c>
      <c r="AQ68" s="225"/>
      <c r="AR68" s="225">
        <v>25.41</v>
      </c>
      <c r="AS68" s="208">
        <f t="shared" si="1553"/>
        <v>0</v>
      </c>
      <c r="AT68" s="208">
        <v>0</v>
      </c>
      <c r="AU68" s="225"/>
      <c r="AV68" s="225">
        <v>25.41</v>
      </c>
      <c r="AW68" s="208">
        <f t="shared" si="1554"/>
        <v>0</v>
      </c>
      <c r="AX68" s="208">
        <v>0</v>
      </c>
      <c r="AY68" s="225"/>
      <c r="AZ68" s="225">
        <v>25.41</v>
      </c>
      <c r="BA68" s="208">
        <f t="shared" si="1555"/>
        <v>0</v>
      </c>
      <c r="BB68" s="208">
        <v>0</v>
      </c>
      <c r="BC68" s="225"/>
      <c r="BD68" s="225">
        <v>25.41</v>
      </c>
      <c r="BE68" s="208">
        <f t="shared" si="1556"/>
        <v>0</v>
      </c>
      <c r="BF68" s="208">
        <v>0</v>
      </c>
      <c r="BG68" s="225"/>
      <c r="BH68" s="225">
        <v>25.41</v>
      </c>
      <c r="BI68" s="208">
        <f t="shared" si="1557"/>
        <v>0</v>
      </c>
      <c r="BJ68" s="208">
        <v>0</v>
      </c>
      <c r="BK68" s="225"/>
      <c r="BL68" s="225">
        <v>25.41</v>
      </c>
      <c r="BM68" s="208">
        <f t="shared" si="1558"/>
        <v>0</v>
      </c>
      <c r="BN68" s="208">
        <v>0</v>
      </c>
      <c r="BO68" s="225"/>
      <c r="BP68" s="225">
        <v>25.41</v>
      </c>
      <c r="BQ68" s="208">
        <f t="shared" si="1559"/>
        <v>0</v>
      </c>
      <c r="BR68" s="208">
        <v>0</v>
      </c>
      <c r="BS68" s="225"/>
      <c r="BT68" s="225">
        <v>25.41</v>
      </c>
      <c r="BU68" s="208">
        <f t="shared" si="1560"/>
        <v>0</v>
      </c>
      <c r="BV68" s="208">
        <v>0</v>
      </c>
      <c r="BW68" s="225"/>
      <c r="BX68" s="225">
        <v>25.41</v>
      </c>
      <c r="BY68" s="208">
        <f t="shared" si="1561"/>
        <v>0</v>
      </c>
      <c r="BZ68" s="208"/>
      <c r="CA68" s="225"/>
      <c r="CB68" s="225">
        <v>25.41</v>
      </c>
      <c r="CC68" s="208">
        <f t="shared" si="1562"/>
        <v>0</v>
      </c>
      <c r="CD68" s="225"/>
      <c r="CE68" s="225">
        <v>25.41</v>
      </c>
      <c r="CF68" s="208">
        <f t="shared" si="1563"/>
        <v>0</v>
      </c>
      <c r="CG68" s="225"/>
      <c r="CH68" s="225">
        <v>25.41</v>
      </c>
      <c r="CI68" s="226">
        <f t="shared" si="1564"/>
        <v>0</v>
      </c>
      <c r="CJ68" s="226"/>
      <c r="CK68" s="226">
        <v>25.41</v>
      </c>
      <c r="CL68" s="226">
        <v>0</v>
      </c>
      <c r="CM68" s="252">
        <v>0</v>
      </c>
      <c r="CN68" s="253">
        <v>0</v>
      </c>
      <c r="CO68" s="252">
        <v>0</v>
      </c>
      <c r="CP68" s="253">
        <v>0</v>
      </c>
      <c r="CQ68" s="252">
        <v>0</v>
      </c>
      <c r="CR68" s="253">
        <v>0</v>
      </c>
      <c r="CS68" s="252">
        <v>0</v>
      </c>
      <c r="CT68" s="253">
        <v>0</v>
      </c>
      <c r="CU68" s="252">
        <v>0</v>
      </c>
      <c r="CV68" s="253">
        <v>0</v>
      </c>
      <c r="CW68" s="252">
        <v>0</v>
      </c>
      <c r="CX68" s="253">
        <v>0</v>
      </c>
      <c r="CY68" s="252">
        <v>0</v>
      </c>
      <c r="CZ68" s="253">
        <v>0</v>
      </c>
      <c r="DA68" s="252">
        <v>0</v>
      </c>
      <c r="DB68" s="253">
        <v>0</v>
      </c>
      <c r="DC68" s="252">
        <v>0</v>
      </c>
      <c r="DD68" s="253">
        <v>0</v>
      </c>
      <c r="DE68" s="252">
        <v>0</v>
      </c>
      <c r="DF68" s="253">
        <v>0</v>
      </c>
      <c r="DG68" s="252">
        <v>0</v>
      </c>
      <c r="DH68" s="253">
        <v>0</v>
      </c>
      <c r="DI68" s="253">
        <v>0</v>
      </c>
      <c r="DJ68" s="253">
        <v>0</v>
      </c>
      <c r="DK68" s="253">
        <v>0</v>
      </c>
      <c r="DL68" s="253">
        <v>0</v>
      </c>
      <c r="DM68" s="253">
        <v>0</v>
      </c>
      <c r="DN68" s="253">
        <v>0</v>
      </c>
      <c r="DO68" s="253">
        <v>0</v>
      </c>
      <c r="DP68" s="253">
        <v>0</v>
      </c>
      <c r="DQ68" s="253">
        <v>0</v>
      </c>
      <c r="DR68" s="253">
        <v>0</v>
      </c>
      <c r="DS68" s="253">
        <v>0</v>
      </c>
      <c r="DT68" s="253">
        <v>0</v>
      </c>
      <c r="DU68" s="253">
        <v>0</v>
      </c>
      <c r="DV68" s="253">
        <v>0</v>
      </c>
      <c r="DW68" s="253">
        <v>0</v>
      </c>
      <c r="DX68" s="253">
        <v>0</v>
      </c>
      <c r="DY68" s="253">
        <v>0</v>
      </c>
      <c r="DZ68" s="253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228">
        <v>0</v>
      </c>
      <c r="EH68" s="225"/>
      <c r="EI68" s="225"/>
      <c r="EJ68" s="226">
        <f t="shared" si="1565"/>
        <v>0</v>
      </c>
      <c r="EK68" s="228">
        <v>0</v>
      </c>
      <c r="EL68" s="225"/>
      <c r="EM68" s="225"/>
      <c r="EN68" s="226">
        <f t="shared" si="1566"/>
        <v>0</v>
      </c>
      <c r="EO68" s="228">
        <v>0</v>
      </c>
      <c r="EP68" s="225"/>
      <c r="EQ68" s="225"/>
      <c r="ER68" s="226">
        <f t="shared" si="1567"/>
        <v>0</v>
      </c>
      <c r="ES68" s="228">
        <v>0</v>
      </c>
      <c r="ET68" s="225"/>
      <c r="EU68" s="225"/>
      <c r="EV68" s="226">
        <f t="shared" si="1568"/>
        <v>0</v>
      </c>
      <c r="EW68" s="228">
        <v>0</v>
      </c>
      <c r="EX68" s="225"/>
      <c r="EY68" s="225"/>
      <c r="EZ68" s="226">
        <f t="shared" si="1569"/>
        <v>0</v>
      </c>
      <c r="FA68" s="228">
        <v>0</v>
      </c>
      <c r="FB68" s="225"/>
      <c r="FC68" s="225"/>
      <c r="FD68" s="226">
        <f t="shared" si="1570"/>
        <v>0</v>
      </c>
      <c r="FE68" s="228">
        <v>0</v>
      </c>
      <c r="FF68" s="225"/>
      <c r="FG68" s="225"/>
      <c r="FH68" s="226">
        <f t="shared" si="1571"/>
        <v>0</v>
      </c>
      <c r="FI68" s="228">
        <v>0</v>
      </c>
      <c r="FJ68" s="225"/>
      <c r="FK68" s="225">
        <v>25.9</v>
      </c>
      <c r="FL68" s="226">
        <f t="shared" si="1572"/>
        <v>0</v>
      </c>
      <c r="FM68" s="228">
        <v>0</v>
      </c>
      <c r="FN68" s="225"/>
      <c r="FO68" s="225">
        <v>25.9</v>
      </c>
      <c r="FP68" s="226">
        <f t="shared" si="1573"/>
        <v>0</v>
      </c>
      <c r="FQ68" s="228">
        <v>0</v>
      </c>
      <c r="FR68" s="225"/>
      <c r="FS68" s="225">
        <v>25.9</v>
      </c>
      <c r="FT68" s="226">
        <f t="shared" si="1574"/>
        <v>0</v>
      </c>
      <c r="FU68" s="228">
        <v>0</v>
      </c>
      <c r="FV68" s="225"/>
      <c r="FW68" s="225">
        <v>25.9</v>
      </c>
      <c r="FX68" s="226">
        <f t="shared" si="1575"/>
        <v>0</v>
      </c>
      <c r="FY68" s="228">
        <v>0</v>
      </c>
      <c r="FZ68" s="225"/>
      <c r="GA68" s="225">
        <v>25.9</v>
      </c>
      <c r="GB68" s="226">
        <f t="shared" si="1576"/>
        <v>0</v>
      </c>
      <c r="GC68" s="228">
        <v>0</v>
      </c>
      <c r="GD68" s="225"/>
      <c r="GE68" s="225">
        <v>25.9</v>
      </c>
      <c r="GF68" s="226">
        <f t="shared" si="1577"/>
        <v>0</v>
      </c>
      <c r="GG68" s="228">
        <v>0</v>
      </c>
      <c r="GH68" s="225"/>
      <c r="GI68" s="225">
        <v>25.9</v>
      </c>
      <c r="GJ68" s="226">
        <f t="shared" si="1578"/>
        <v>0</v>
      </c>
      <c r="GK68" s="228">
        <v>0</v>
      </c>
      <c r="GL68" s="225"/>
      <c r="GM68" s="225">
        <v>25.9</v>
      </c>
      <c r="GN68" s="226">
        <f t="shared" si="1527"/>
        <v>0</v>
      </c>
      <c r="GO68" s="228">
        <v>0</v>
      </c>
      <c r="GP68" s="225"/>
      <c r="GQ68" s="225">
        <v>25.9</v>
      </c>
      <c r="GR68" s="226">
        <f t="shared" si="1579"/>
        <v>0</v>
      </c>
      <c r="GS68" s="228">
        <v>0</v>
      </c>
      <c r="GT68" s="225"/>
      <c r="GU68" s="225">
        <v>25.9</v>
      </c>
      <c r="GV68" s="226">
        <f t="shared" si="1580"/>
        <v>0</v>
      </c>
      <c r="GW68" s="228"/>
      <c r="GX68" s="225"/>
      <c r="GY68" s="225">
        <v>25.9</v>
      </c>
      <c r="GZ68" s="226">
        <f t="shared" si="1581"/>
        <v>0</v>
      </c>
      <c r="HA68" s="228"/>
      <c r="HB68" s="225"/>
      <c r="HC68" s="225">
        <v>25.9</v>
      </c>
      <c r="HD68" s="226">
        <f t="shared" si="1582"/>
        <v>0</v>
      </c>
      <c r="HE68" s="225"/>
      <c r="HF68" s="225">
        <v>25.9</v>
      </c>
      <c r="HG68" s="226">
        <f t="shared" si="1583"/>
        <v>0</v>
      </c>
      <c r="HH68" s="225"/>
      <c r="HI68" s="225">
        <v>25.9</v>
      </c>
      <c r="HJ68" s="226">
        <f t="shared" si="1584"/>
        <v>0</v>
      </c>
      <c r="HK68" s="226"/>
      <c r="HL68" s="226">
        <v>25.9</v>
      </c>
      <c r="HM68" s="226">
        <v>0</v>
      </c>
      <c r="HN68" s="253">
        <v>0</v>
      </c>
      <c r="HO68" s="253">
        <v>0</v>
      </c>
      <c r="HP68" s="253">
        <v>0</v>
      </c>
      <c r="HQ68" s="253">
        <v>0</v>
      </c>
      <c r="HR68" s="253">
        <v>0</v>
      </c>
      <c r="HS68" s="253">
        <v>0</v>
      </c>
      <c r="HT68" s="253">
        <v>0</v>
      </c>
      <c r="HU68" s="253">
        <v>0</v>
      </c>
      <c r="HV68" s="253">
        <v>0</v>
      </c>
      <c r="HW68" s="253">
        <v>0</v>
      </c>
      <c r="HX68" s="253">
        <v>0</v>
      </c>
      <c r="HY68" s="253">
        <v>0</v>
      </c>
      <c r="HZ68" s="253">
        <v>0</v>
      </c>
      <c r="IA68" s="253">
        <v>0</v>
      </c>
      <c r="IB68" s="253">
        <v>0</v>
      </c>
      <c r="IC68" s="253">
        <v>0</v>
      </c>
      <c r="ID68" s="253">
        <v>0</v>
      </c>
      <c r="IE68" s="253">
        <v>0</v>
      </c>
      <c r="IF68" s="253">
        <v>0</v>
      </c>
      <c r="IG68" s="253">
        <v>0</v>
      </c>
      <c r="IH68" s="253">
        <v>0</v>
      </c>
      <c r="II68" s="253">
        <v>0</v>
      </c>
      <c r="IJ68" s="253">
        <v>0</v>
      </c>
      <c r="IK68" s="253">
        <v>0</v>
      </c>
      <c r="IL68" s="253">
        <v>0</v>
      </c>
      <c r="IM68" s="253">
        <v>0</v>
      </c>
      <c r="IN68" s="253">
        <v>0</v>
      </c>
      <c r="IO68" s="253">
        <v>0</v>
      </c>
      <c r="IP68" s="253">
        <v>0</v>
      </c>
      <c r="IQ68" s="253">
        <v>0</v>
      </c>
      <c r="IR68" s="254">
        <v>0</v>
      </c>
      <c r="IS68" s="254">
        <v>0</v>
      </c>
      <c r="IT68" s="254">
        <v>0</v>
      </c>
      <c r="IU68" s="254">
        <v>0</v>
      </c>
      <c r="IV68" s="254">
        <v>0</v>
      </c>
      <c r="IW68" s="254">
        <v>0</v>
      </c>
      <c r="IX68" s="254">
        <v>0</v>
      </c>
      <c r="IY68" s="254">
        <v>0</v>
      </c>
      <c r="IZ68" s="125">
        <v>0</v>
      </c>
      <c r="JA68" s="125">
        <v>0</v>
      </c>
      <c r="JB68" s="125">
        <v>0</v>
      </c>
      <c r="JC68" s="125">
        <v>0</v>
      </c>
      <c r="JD68" s="228"/>
      <c r="JE68" s="225"/>
      <c r="JF68" s="228"/>
      <c r="JG68" s="228">
        <f t="shared" si="1585"/>
        <v>0</v>
      </c>
      <c r="JH68" s="228"/>
      <c r="JI68" s="225"/>
      <c r="JJ68" s="228"/>
      <c r="JK68" s="228">
        <f t="shared" si="1586"/>
        <v>0</v>
      </c>
      <c r="JL68" s="228"/>
      <c r="JM68" s="225"/>
      <c r="JN68" s="228"/>
      <c r="JO68" s="228">
        <f t="shared" si="1587"/>
        <v>0</v>
      </c>
      <c r="JP68" s="228"/>
      <c r="JQ68" s="225"/>
      <c r="JR68" s="228"/>
      <c r="JS68" s="228">
        <f t="shared" si="1588"/>
        <v>0</v>
      </c>
      <c r="JT68" s="228"/>
      <c r="JU68" s="225"/>
      <c r="JV68" s="228"/>
      <c r="JW68" s="228">
        <f t="shared" si="1589"/>
        <v>0</v>
      </c>
      <c r="JX68" s="228"/>
      <c r="JY68" s="225"/>
      <c r="JZ68" s="228"/>
      <c r="KA68" s="228">
        <f t="shared" si="1590"/>
        <v>0</v>
      </c>
      <c r="KB68" s="228"/>
      <c r="KC68" s="228"/>
      <c r="KD68" s="228"/>
      <c r="KE68" s="228">
        <f t="shared" si="1591"/>
        <v>0</v>
      </c>
      <c r="KF68" s="228"/>
      <c r="KG68" s="228"/>
      <c r="KH68" s="228"/>
      <c r="KI68" s="228">
        <f t="shared" si="1592"/>
        <v>0</v>
      </c>
      <c r="KJ68" s="228"/>
      <c r="KK68" s="228"/>
      <c r="KL68" s="228"/>
      <c r="KM68" s="228">
        <f t="shared" si="1593"/>
        <v>0</v>
      </c>
      <c r="KN68" s="228"/>
      <c r="KO68" s="228"/>
      <c r="KP68" s="228"/>
      <c r="KQ68" s="228">
        <f t="shared" si="1594"/>
        <v>0</v>
      </c>
      <c r="KR68" s="228"/>
      <c r="KS68" s="228"/>
      <c r="KT68" s="228"/>
      <c r="KU68" s="228">
        <f t="shared" si="1595"/>
        <v>0</v>
      </c>
      <c r="KV68" s="228"/>
      <c r="KW68" s="228"/>
      <c r="KX68" s="228"/>
      <c r="KY68" s="228">
        <f t="shared" si="1596"/>
        <v>0</v>
      </c>
      <c r="KZ68" s="228">
        <v>0</v>
      </c>
      <c r="LA68" s="228"/>
      <c r="LB68" s="228"/>
      <c r="LC68" s="228">
        <f t="shared" si="1597"/>
        <v>0</v>
      </c>
      <c r="LD68" s="228"/>
      <c r="LE68" s="228"/>
      <c r="LF68" s="228"/>
      <c r="LG68" s="228">
        <f t="shared" si="1598"/>
        <v>0</v>
      </c>
      <c r="LH68" s="228"/>
      <c r="LI68" s="228"/>
      <c r="LJ68" s="228"/>
      <c r="LK68" s="228">
        <f t="shared" si="1599"/>
        <v>0</v>
      </c>
      <c r="LL68" s="228"/>
      <c r="LM68" s="228"/>
      <c r="LN68" s="228"/>
      <c r="LO68" s="228">
        <f t="shared" si="1600"/>
        <v>0</v>
      </c>
      <c r="LP68" s="228"/>
      <c r="LQ68" s="228"/>
      <c r="LR68" s="228"/>
      <c r="LS68" s="228">
        <f t="shared" si="1601"/>
        <v>0</v>
      </c>
      <c r="LT68" s="228"/>
      <c r="LU68" s="228"/>
      <c r="LV68" s="228"/>
      <c r="LW68" s="228">
        <f t="shared" si="1602"/>
        <v>0</v>
      </c>
      <c r="LX68" s="228"/>
      <c r="LY68" s="228"/>
      <c r="LZ68" s="228"/>
      <c r="MA68" s="228">
        <f t="shared" si="1603"/>
        <v>0</v>
      </c>
      <c r="MB68" s="228"/>
      <c r="MC68" s="228"/>
      <c r="MD68" s="228">
        <f t="shared" si="1604"/>
        <v>0</v>
      </c>
      <c r="ME68" s="228"/>
      <c r="MF68" s="228">
        <v>25.9</v>
      </c>
      <c r="MG68" s="228">
        <f t="shared" si="1605"/>
        <v>0</v>
      </c>
      <c r="MH68" s="228"/>
      <c r="MI68" s="228">
        <v>25.9</v>
      </c>
      <c r="MJ68" s="228">
        <v>0</v>
      </c>
      <c r="MK68" s="253"/>
      <c r="ML68" s="253"/>
      <c r="MM68" s="253"/>
      <c r="MN68" s="253"/>
      <c r="MO68" s="253"/>
      <c r="MP68" s="253"/>
      <c r="MQ68" s="253"/>
      <c r="MR68" s="253"/>
      <c r="MS68" s="253"/>
      <c r="MT68" s="253"/>
      <c r="MU68" s="253"/>
      <c r="MV68" s="253"/>
      <c r="MW68" s="253"/>
      <c r="MX68" s="253"/>
      <c r="MY68" s="253"/>
      <c r="MZ68" s="253"/>
      <c r="NA68" s="253"/>
      <c r="NB68" s="253"/>
      <c r="NC68" s="253"/>
      <c r="ND68" s="253"/>
      <c r="NE68" s="253"/>
      <c r="NF68" s="253"/>
      <c r="NG68" s="253"/>
      <c r="NH68" s="253"/>
      <c r="NI68" s="253"/>
      <c r="NJ68" s="253"/>
      <c r="NK68" s="253"/>
      <c r="NL68" s="253"/>
      <c r="NM68" s="253"/>
      <c r="NN68" s="253"/>
      <c r="NO68" s="125"/>
      <c r="NP68" s="125"/>
      <c r="NQ68" s="125"/>
      <c r="NR68" s="125"/>
      <c r="NS68" s="125"/>
      <c r="NT68" s="125"/>
      <c r="NU68" s="125"/>
      <c r="NV68" s="125"/>
      <c r="NW68" s="125"/>
      <c r="NX68" s="125"/>
      <c r="NY68" s="125"/>
      <c r="NZ68" s="125"/>
      <c r="OA68" s="228"/>
      <c r="OB68" s="225"/>
      <c r="OC68" s="225">
        <v>0</v>
      </c>
      <c r="OD68" s="225">
        <f t="shared" si="1606"/>
        <v>0</v>
      </c>
      <c r="OE68" s="228"/>
      <c r="OF68" s="225"/>
      <c r="OG68" s="225">
        <v>0</v>
      </c>
      <c r="OH68" s="225">
        <f t="shared" si="1607"/>
        <v>0</v>
      </c>
      <c r="OI68" s="228"/>
      <c r="OJ68" s="225"/>
      <c r="OK68" s="225">
        <v>0</v>
      </c>
      <c r="OL68" s="225">
        <f t="shared" si="1608"/>
        <v>0</v>
      </c>
      <c r="OM68" s="228"/>
      <c r="ON68" s="225"/>
      <c r="OO68" s="225">
        <v>0</v>
      </c>
      <c r="OP68" s="225">
        <f t="shared" si="1609"/>
        <v>0</v>
      </c>
      <c r="OQ68" s="228"/>
      <c r="OR68" s="225"/>
      <c r="OS68" s="225">
        <v>0</v>
      </c>
      <c r="OT68" s="225">
        <f t="shared" si="1610"/>
        <v>0</v>
      </c>
      <c r="OU68" s="228"/>
      <c r="OV68" s="225"/>
      <c r="OW68" s="225">
        <v>0</v>
      </c>
      <c r="OX68" s="225">
        <f t="shared" si="1611"/>
        <v>0</v>
      </c>
      <c r="OY68" s="228"/>
      <c r="OZ68" s="225"/>
      <c r="PA68" s="225">
        <v>0</v>
      </c>
      <c r="PB68" s="225">
        <f t="shared" si="1612"/>
        <v>0</v>
      </c>
      <c r="PC68" s="228"/>
      <c r="PD68" s="225"/>
      <c r="PE68" s="225">
        <v>0</v>
      </c>
      <c r="PF68" s="225">
        <f t="shared" si="1613"/>
        <v>0</v>
      </c>
      <c r="PG68" s="228"/>
      <c r="PH68" s="225"/>
      <c r="PI68" s="225">
        <v>0</v>
      </c>
      <c r="PJ68" s="225">
        <f t="shared" si="1614"/>
        <v>0</v>
      </c>
      <c r="PK68" s="228"/>
      <c r="PL68" s="225"/>
      <c r="PM68" s="225">
        <v>0</v>
      </c>
      <c r="PN68" s="225">
        <f t="shared" si="1615"/>
        <v>0</v>
      </c>
      <c r="PO68" s="228"/>
      <c r="PP68" s="225"/>
      <c r="PQ68" s="225">
        <v>0</v>
      </c>
      <c r="PR68" s="225">
        <f t="shared" si="1616"/>
        <v>0</v>
      </c>
      <c r="PS68" s="228"/>
      <c r="PT68" s="225"/>
      <c r="PU68" s="225">
        <v>0</v>
      </c>
      <c r="PV68" s="225">
        <f t="shared" si="1617"/>
        <v>0</v>
      </c>
      <c r="PW68" s="228"/>
      <c r="PX68" s="225"/>
      <c r="PY68" s="225">
        <v>0</v>
      </c>
      <c r="PZ68" s="225">
        <f t="shared" si="1618"/>
        <v>0</v>
      </c>
      <c r="QA68" s="228"/>
      <c r="QB68" s="225"/>
      <c r="QC68" s="225">
        <v>0</v>
      </c>
      <c r="QD68" s="225">
        <f t="shared" si="1619"/>
        <v>0</v>
      </c>
      <c r="QE68" s="228"/>
      <c r="QF68" s="225"/>
      <c r="QG68" s="225">
        <v>0</v>
      </c>
      <c r="QH68" s="225">
        <f t="shared" si="1620"/>
        <v>0</v>
      </c>
      <c r="QI68" s="228"/>
      <c r="QJ68" s="225"/>
      <c r="QK68" s="225">
        <v>0</v>
      </c>
      <c r="QL68" s="225">
        <f t="shared" si="1621"/>
        <v>0</v>
      </c>
      <c r="QM68" s="228"/>
      <c r="QN68" s="225"/>
      <c r="QO68" s="225">
        <v>0</v>
      </c>
      <c r="QP68" s="225">
        <f t="shared" si="1622"/>
        <v>0</v>
      </c>
      <c r="QQ68" s="228"/>
      <c r="QR68" s="225"/>
      <c r="QS68" s="225">
        <v>0</v>
      </c>
      <c r="QT68" s="225">
        <f t="shared" si="1623"/>
        <v>0</v>
      </c>
      <c r="QU68" s="228"/>
      <c r="QV68" s="225"/>
      <c r="QW68" s="225">
        <v>0</v>
      </c>
      <c r="QX68" s="225">
        <f t="shared" si="1624"/>
        <v>0</v>
      </c>
      <c r="QY68" s="225"/>
      <c r="QZ68" s="225">
        <v>0</v>
      </c>
      <c r="RA68" s="225">
        <f t="shared" si="1625"/>
        <v>0</v>
      </c>
      <c r="RB68" s="225"/>
      <c r="RC68" s="225">
        <v>0</v>
      </c>
      <c r="RD68" s="225">
        <f t="shared" si="1626"/>
        <v>0</v>
      </c>
      <c r="RE68" s="225"/>
      <c r="RF68" s="225">
        <v>0</v>
      </c>
      <c r="RG68" s="225">
        <v>0</v>
      </c>
      <c r="RH68" s="253"/>
      <c r="RI68" s="253"/>
      <c r="RJ68" s="253"/>
      <c r="RK68" s="253"/>
      <c r="RL68" s="253"/>
      <c r="RM68" s="253"/>
      <c r="RN68" s="253"/>
      <c r="RO68" s="253"/>
      <c r="RP68" s="253"/>
      <c r="RQ68" s="253"/>
      <c r="RR68" s="253"/>
      <c r="RS68" s="253"/>
      <c r="RT68" s="253"/>
      <c r="RU68" s="253"/>
      <c r="RV68" s="253"/>
      <c r="RW68" s="253"/>
      <c r="RX68" s="253"/>
      <c r="RY68" s="253"/>
      <c r="RZ68" s="253"/>
      <c r="SA68" s="253"/>
      <c r="SB68" s="253"/>
      <c r="SC68" s="253"/>
      <c r="SD68" s="253"/>
      <c r="SE68" s="253"/>
      <c r="SF68" s="253"/>
      <c r="SG68" s="253"/>
      <c r="SH68" s="253"/>
      <c r="SI68" s="253"/>
      <c r="SJ68" s="253"/>
      <c r="SK68" s="253"/>
      <c r="SL68" s="125"/>
      <c r="SM68" s="125"/>
      <c r="SN68" s="125"/>
      <c r="SO68" s="125"/>
      <c r="SP68" s="125"/>
      <c r="SQ68" s="125"/>
      <c r="SR68" s="125"/>
      <c r="SS68" s="125"/>
      <c r="ST68" s="125"/>
      <c r="SU68" s="125"/>
      <c r="SV68" s="125"/>
      <c r="SW68" s="125"/>
      <c r="SX68" s="228"/>
      <c r="SY68" s="240">
        <v>0</v>
      </c>
      <c r="SZ68" s="124"/>
      <c r="TA68" s="226">
        <f t="shared" si="1627"/>
        <v>0</v>
      </c>
      <c r="TB68" s="228"/>
      <c r="TC68" s="240">
        <v>0</v>
      </c>
      <c r="TD68" s="124"/>
      <c r="TE68" s="226">
        <f t="shared" si="1628"/>
        <v>0</v>
      </c>
      <c r="TF68" s="228"/>
      <c r="TG68" s="240">
        <v>0</v>
      </c>
      <c r="TH68" s="124"/>
      <c r="TI68" s="226">
        <f t="shared" si="1629"/>
        <v>0</v>
      </c>
      <c r="TJ68" s="228"/>
      <c r="TK68" s="240">
        <v>0</v>
      </c>
      <c r="TL68" s="124"/>
      <c r="TM68" s="226">
        <f t="shared" si="1630"/>
        <v>0</v>
      </c>
      <c r="TN68" s="228"/>
      <c r="TO68" s="240">
        <v>0</v>
      </c>
      <c r="TP68" s="124"/>
      <c r="TQ68" s="226">
        <f t="shared" si="1631"/>
        <v>0</v>
      </c>
      <c r="TR68" s="228"/>
      <c r="TS68" s="240">
        <v>0</v>
      </c>
      <c r="TT68" s="124"/>
      <c r="TU68" s="226">
        <f t="shared" si="1632"/>
        <v>0</v>
      </c>
      <c r="TV68" s="228"/>
      <c r="TW68" s="240">
        <v>0</v>
      </c>
      <c r="TX68" s="124"/>
      <c r="TY68" s="226">
        <f t="shared" si="1633"/>
        <v>0</v>
      </c>
      <c r="TZ68" s="228"/>
      <c r="UA68" s="219">
        <v>0</v>
      </c>
      <c r="UB68" s="124"/>
      <c r="UC68" s="226">
        <f t="shared" si="1634"/>
        <v>0</v>
      </c>
      <c r="UD68" s="228"/>
      <c r="UE68" s="219">
        <v>0</v>
      </c>
      <c r="UF68" s="124"/>
      <c r="UG68" s="226">
        <f t="shared" si="1635"/>
        <v>0</v>
      </c>
      <c r="UH68" s="228"/>
      <c r="UI68" s="219">
        <v>0</v>
      </c>
      <c r="UJ68" s="124"/>
      <c r="UK68" s="226">
        <f t="shared" si="1636"/>
        <v>0</v>
      </c>
      <c r="UL68" s="228"/>
      <c r="UM68" s="219">
        <v>0</v>
      </c>
      <c r="UN68" s="124"/>
      <c r="UO68" s="226">
        <f t="shared" si="1637"/>
        <v>0</v>
      </c>
      <c r="UP68" s="228"/>
      <c r="UQ68" s="208">
        <v>0</v>
      </c>
      <c r="UR68" s="124"/>
      <c r="US68" s="226">
        <f t="shared" si="1638"/>
        <v>0</v>
      </c>
      <c r="UT68" s="228">
        <v>-7.194</v>
      </c>
      <c r="UU68" s="208">
        <v>0</v>
      </c>
      <c r="UV68" s="124"/>
      <c r="UW68" s="226">
        <f t="shared" si="1639"/>
        <v>0</v>
      </c>
      <c r="UX68" s="228">
        <v>18.498999999999999</v>
      </c>
      <c r="UY68" s="208">
        <v>0</v>
      </c>
      <c r="UZ68" s="124"/>
      <c r="VA68" s="226">
        <f t="shared" si="1640"/>
        <v>0</v>
      </c>
      <c r="VB68" s="228">
        <v>138.74600000000001</v>
      </c>
      <c r="VC68" s="208">
        <v>0</v>
      </c>
      <c r="VD68" s="124"/>
      <c r="VE68" s="226">
        <f t="shared" si="1641"/>
        <v>0</v>
      </c>
      <c r="VF68" s="228">
        <v>266.18700000000001</v>
      </c>
      <c r="VG68" s="208">
        <v>0</v>
      </c>
      <c r="VH68" s="124"/>
      <c r="VI68" s="226">
        <f t="shared" si="1642"/>
        <v>0</v>
      </c>
      <c r="VJ68" s="228"/>
      <c r="VK68" s="206">
        <v>0</v>
      </c>
      <c r="VL68" s="124"/>
      <c r="VM68" s="226">
        <f t="shared" si="1643"/>
        <v>0</v>
      </c>
      <c r="VN68" s="228">
        <v>156.256</v>
      </c>
      <c r="VO68" s="206">
        <v>0</v>
      </c>
      <c r="VP68" s="124"/>
      <c r="VQ68" s="226">
        <f t="shared" si="1644"/>
        <v>0</v>
      </c>
      <c r="VR68" s="228"/>
      <c r="VS68" s="206">
        <v>0</v>
      </c>
      <c r="VT68" s="124"/>
      <c r="VU68" s="226">
        <f t="shared" si="1645"/>
        <v>0</v>
      </c>
      <c r="VV68" s="225"/>
      <c r="VW68" s="124"/>
      <c r="VX68" s="226">
        <f t="shared" si="1646"/>
        <v>0</v>
      </c>
      <c r="VY68" s="225"/>
      <c r="VZ68" s="124"/>
      <c r="WA68" s="226">
        <f t="shared" si="1647"/>
        <v>0</v>
      </c>
      <c r="WB68" s="226"/>
      <c r="WC68" s="226">
        <v>34.159999999999997</v>
      </c>
      <c r="WD68" s="226">
        <v>0</v>
      </c>
      <c r="WE68" s="253"/>
      <c r="WF68" s="253"/>
      <c r="WG68" s="253"/>
      <c r="WH68" s="253"/>
      <c r="WI68" s="253"/>
      <c r="WJ68" s="253"/>
      <c r="WK68" s="253"/>
      <c r="WL68" s="253"/>
      <c r="WM68" s="253"/>
      <c r="WN68" s="253"/>
      <c r="WO68" s="253"/>
      <c r="WP68" s="253"/>
      <c r="WQ68" s="253"/>
      <c r="WR68" s="253"/>
      <c r="WS68" s="253"/>
      <c r="WT68" s="253"/>
      <c r="WU68" s="253"/>
      <c r="WV68" s="253"/>
      <c r="WW68" s="253"/>
      <c r="WX68" s="253"/>
      <c r="WY68" s="253"/>
      <c r="WZ68" s="253"/>
      <c r="XA68" s="253"/>
      <c r="XB68" s="253"/>
      <c r="XC68" s="253"/>
      <c r="XD68" s="253"/>
      <c r="XE68" s="253"/>
      <c r="XF68" s="253"/>
      <c r="XG68" s="253"/>
      <c r="XH68" s="253"/>
      <c r="XI68" s="125"/>
      <c r="XJ68" s="125"/>
      <c r="XK68" s="125"/>
      <c r="XL68" s="125"/>
      <c r="XM68" s="125"/>
      <c r="XN68" s="125"/>
      <c r="XO68" s="125"/>
      <c r="XP68" s="125"/>
      <c r="XQ68" s="125"/>
      <c r="XR68" s="125"/>
      <c r="XS68" s="125"/>
      <c r="XT68" s="125"/>
      <c r="XU68" s="228"/>
      <c r="XV68" s="226"/>
      <c r="XW68" s="226">
        <v>35.74</v>
      </c>
      <c r="XX68" s="208">
        <f t="shared" ref="XX68:XX70" si="1689">XV68*XW68</f>
        <v>0</v>
      </c>
      <c r="XY68" s="228"/>
      <c r="XZ68" s="226"/>
      <c r="YA68" s="226">
        <v>35.74</v>
      </c>
      <c r="YB68" s="208">
        <f t="shared" ref="YB68:YB70" si="1690">XZ68*YA68</f>
        <v>0</v>
      </c>
      <c r="YC68" s="228"/>
      <c r="YD68" s="226"/>
      <c r="YE68" s="226">
        <v>35.74</v>
      </c>
      <c r="YF68" s="208">
        <f t="shared" ref="YF68:YF70" si="1691">YD68*YE68</f>
        <v>0</v>
      </c>
      <c r="YG68" s="228"/>
      <c r="YH68" s="226"/>
      <c r="YI68" s="226">
        <v>35.74</v>
      </c>
      <c r="YJ68" s="208">
        <f t="shared" ref="YJ68:YJ70" si="1692">YH68*YI68</f>
        <v>0</v>
      </c>
      <c r="YK68" s="228"/>
      <c r="YL68" s="226"/>
      <c r="YM68" s="226">
        <v>35.74</v>
      </c>
      <c r="YN68" s="208">
        <f t="shared" ref="YN68:YN70" si="1693">YL68*YM68</f>
        <v>0</v>
      </c>
      <c r="YO68" s="228"/>
      <c r="YP68" s="226"/>
      <c r="YQ68" s="226">
        <v>35.74</v>
      </c>
      <c r="YR68" s="208">
        <f t="shared" ref="YR68:YR70" si="1694">YP68*YQ68</f>
        <v>0</v>
      </c>
      <c r="YS68" s="228"/>
      <c r="YT68" s="226"/>
      <c r="YU68" s="226">
        <v>35.74</v>
      </c>
      <c r="YV68" s="208">
        <f t="shared" ref="YV68:YV70" si="1695">YT68*YU68</f>
        <v>0</v>
      </c>
      <c r="YW68" s="228"/>
      <c r="YX68" s="226"/>
      <c r="YY68" s="226">
        <v>35.74</v>
      </c>
      <c r="YZ68" s="208">
        <f t="shared" ref="YZ68:YZ70" si="1696">YX68*YY68</f>
        <v>0</v>
      </c>
      <c r="ZA68" s="228"/>
      <c r="ZB68" s="226"/>
      <c r="ZC68" s="226">
        <v>35.74</v>
      </c>
      <c r="ZD68" s="208">
        <f t="shared" ref="ZD68:ZD70" si="1697">ZB68*ZC68</f>
        <v>0</v>
      </c>
      <c r="ZE68" s="228"/>
      <c r="ZF68" s="226"/>
      <c r="ZG68" s="226">
        <v>35.74</v>
      </c>
      <c r="ZH68" s="208">
        <f t="shared" ref="ZH68:ZH70" si="1698">ZF68*ZG68</f>
        <v>0</v>
      </c>
      <c r="ZI68" s="228"/>
      <c r="ZJ68" s="225"/>
      <c r="ZK68" s="225"/>
      <c r="ZL68" s="208">
        <f t="shared" ref="ZL68:ZL70" si="1699">ZJ68*ZK68</f>
        <v>0</v>
      </c>
      <c r="ZM68" s="228"/>
      <c r="ZN68" s="225"/>
      <c r="ZO68" s="225"/>
      <c r="ZP68" s="208">
        <f t="shared" ref="ZP68:ZP70" si="1700">ZN68*ZO68</f>
        <v>0</v>
      </c>
      <c r="ZQ68" s="228"/>
      <c r="ZR68" s="225"/>
      <c r="ZS68" s="225"/>
      <c r="ZT68" s="208">
        <f t="shared" ref="ZT68:ZT70" si="1701">ZR68*ZS68</f>
        <v>0</v>
      </c>
      <c r="ZU68" s="228">
        <v>30.832000000000001</v>
      </c>
      <c r="ZV68" s="225"/>
      <c r="ZW68" s="225"/>
      <c r="ZX68" s="208">
        <f t="shared" ref="ZX68:ZX70" si="1702">ZV68*ZW68</f>
        <v>0</v>
      </c>
      <c r="ZY68" s="228"/>
      <c r="ZZ68" s="225"/>
      <c r="AAA68" s="225"/>
      <c r="AAB68" s="208">
        <f t="shared" ref="AAB68:AAB70" si="1703">ZZ68*AAA68</f>
        <v>0</v>
      </c>
      <c r="AAC68" s="228"/>
      <c r="AAD68" s="225"/>
      <c r="AAE68" s="225"/>
      <c r="AAF68" s="208">
        <f t="shared" ref="AAF68:AAF70" si="1704">AAD68*AAE68</f>
        <v>0</v>
      </c>
      <c r="AAG68" s="228"/>
      <c r="AAH68" s="225"/>
      <c r="AAI68" s="225"/>
      <c r="AAJ68" s="208">
        <f t="shared" ref="AAJ68:AAJ70" si="1705">AAH68*AAI68</f>
        <v>0</v>
      </c>
      <c r="AAK68" s="228"/>
      <c r="AAL68" s="225"/>
      <c r="AAM68" s="225"/>
      <c r="AAN68" s="208">
        <f t="shared" ref="AAN68:AAN70" si="1706">AAL68*AAM68</f>
        <v>0</v>
      </c>
      <c r="AAO68" s="228"/>
      <c r="AAP68" s="225"/>
      <c r="AAQ68" s="225"/>
      <c r="AAR68" s="208">
        <f t="shared" ref="AAR68:AAR69" si="1707">AAP68*AAQ68</f>
        <v>0</v>
      </c>
      <c r="AAS68" s="225"/>
      <c r="AAT68" s="225"/>
      <c r="AAU68" s="208">
        <f t="shared" si="1667"/>
        <v>0</v>
      </c>
      <c r="AAV68" s="225"/>
      <c r="AAW68" s="225"/>
      <c r="AAX68" s="226">
        <f t="shared" ref="AAX68:AAX70" si="1708">AAV68*AAW68</f>
        <v>0</v>
      </c>
      <c r="AAY68" s="226"/>
      <c r="AAZ68" s="226">
        <v>35.74</v>
      </c>
      <c r="ABA68" s="226">
        <v>0</v>
      </c>
      <c r="ABB68" s="253"/>
      <c r="ABC68" s="253"/>
      <c r="ABD68" s="253"/>
      <c r="ABE68" s="253"/>
      <c r="ABF68" s="253"/>
      <c r="ABG68" s="253"/>
      <c r="ABH68" s="253"/>
      <c r="ABI68" s="253"/>
      <c r="ABJ68" s="253"/>
      <c r="ABK68" s="253"/>
      <c r="ABL68" s="253"/>
      <c r="ABM68" s="253"/>
      <c r="ABN68" s="253"/>
      <c r="ABO68" s="253"/>
      <c r="ABP68" s="253"/>
      <c r="ABQ68" s="253"/>
      <c r="ABR68" s="253"/>
      <c r="ABS68" s="253"/>
      <c r="ABT68" s="253"/>
      <c r="ABU68" s="253"/>
      <c r="ABV68" s="253"/>
      <c r="ABW68" s="253"/>
      <c r="ABX68" s="253"/>
      <c r="ABY68" s="253"/>
      <c r="ABZ68" s="253"/>
      <c r="ACA68" s="253"/>
      <c r="ACB68" s="253"/>
      <c r="ACC68" s="253"/>
      <c r="ACD68" s="253"/>
      <c r="ACE68" s="253"/>
      <c r="ACF68" s="126"/>
      <c r="ACG68" s="126"/>
      <c r="ACH68" s="126"/>
      <c r="ACI68" s="126"/>
      <c r="ACJ68" s="126"/>
      <c r="ACK68" s="126"/>
      <c r="ACL68" s="126"/>
      <c r="ACM68" s="126"/>
      <c r="ACN68" s="126"/>
      <c r="ACO68" s="126"/>
      <c r="ACP68" s="126"/>
      <c r="ACQ68" s="126"/>
      <c r="ACR68" s="131">
        <v>0</v>
      </c>
      <c r="ACS68" s="227"/>
      <c r="ACT68" s="225"/>
      <c r="ACU68" s="226">
        <f t="shared" si="1668"/>
        <v>0</v>
      </c>
      <c r="ACV68" s="131">
        <v>0</v>
      </c>
      <c r="ACW68" s="227"/>
      <c r="ACX68" s="225"/>
      <c r="ACY68" s="226">
        <f t="shared" si="1669"/>
        <v>0</v>
      </c>
      <c r="ACZ68" s="131">
        <v>0</v>
      </c>
      <c r="ADA68" s="227"/>
      <c r="ADB68" s="225"/>
      <c r="ADC68" s="226">
        <f t="shared" si="1670"/>
        <v>0</v>
      </c>
      <c r="ADD68" s="131">
        <v>0</v>
      </c>
      <c r="ADE68" s="227"/>
      <c r="ADF68" s="225"/>
      <c r="ADG68" s="226">
        <f t="shared" si="1671"/>
        <v>0</v>
      </c>
      <c r="ADH68" s="131">
        <v>0</v>
      </c>
      <c r="ADI68" s="227"/>
      <c r="ADJ68" s="225"/>
      <c r="ADK68" s="226">
        <f t="shared" si="1672"/>
        <v>0</v>
      </c>
      <c r="ADL68" s="131">
        <v>0</v>
      </c>
      <c r="ADM68" s="227"/>
      <c r="ADN68" s="225"/>
      <c r="ADO68" s="226">
        <f t="shared" si="1673"/>
        <v>0</v>
      </c>
      <c r="ADP68" s="131">
        <v>0</v>
      </c>
      <c r="ADQ68" s="227"/>
      <c r="ADR68" s="225"/>
      <c r="ADS68" s="226">
        <f t="shared" si="1674"/>
        <v>0</v>
      </c>
      <c r="ADT68" s="131">
        <v>0</v>
      </c>
      <c r="ADU68" s="227"/>
      <c r="ADV68" s="225"/>
      <c r="ADW68" s="226">
        <f t="shared" si="1675"/>
        <v>0</v>
      </c>
      <c r="ADX68" s="131">
        <v>0</v>
      </c>
      <c r="ADY68" s="227"/>
      <c r="ADZ68" s="225"/>
      <c r="AEA68" s="226">
        <f t="shared" si="1676"/>
        <v>0</v>
      </c>
      <c r="AEB68" s="131">
        <v>0</v>
      </c>
      <c r="AEC68" s="227"/>
      <c r="AED68" s="225"/>
      <c r="AEE68" s="226">
        <f t="shared" si="1677"/>
        <v>0</v>
      </c>
      <c r="AEF68" s="131">
        <v>1438.8789999999999</v>
      </c>
      <c r="AEG68" s="227"/>
      <c r="AEH68" s="225"/>
      <c r="AEI68" s="226">
        <f t="shared" si="1678"/>
        <v>0</v>
      </c>
      <c r="AEJ68" s="131">
        <v>30.84</v>
      </c>
      <c r="AEK68" s="227"/>
      <c r="AEL68" s="225"/>
      <c r="AEM68" s="226">
        <f t="shared" si="1679"/>
        <v>0</v>
      </c>
      <c r="AEN68" s="131">
        <v>0</v>
      </c>
      <c r="AEO68" s="227"/>
      <c r="AEP68" s="225"/>
      <c r="AEQ68" s="226">
        <f t="shared" si="1680"/>
        <v>0</v>
      </c>
      <c r="AER68" s="131">
        <v>30.84</v>
      </c>
      <c r="AES68" s="227"/>
      <c r="AET68" s="225"/>
      <c r="AEU68" s="226">
        <f t="shared" si="1681"/>
        <v>0</v>
      </c>
      <c r="AEV68" s="131">
        <v>125.416</v>
      </c>
      <c r="AEW68" s="227"/>
      <c r="AEX68" s="225"/>
      <c r="AEY68" s="226">
        <f t="shared" si="1682"/>
        <v>0</v>
      </c>
      <c r="AEZ68" s="131">
        <v>288.86299999999994</v>
      </c>
      <c r="AFA68" s="227"/>
      <c r="AFB68" s="225"/>
      <c r="AFC68" s="226">
        <f t="shared" si="1683"/>
        <v>0</v>
      </c>
      <c r="AFD68" s="131">
        <v>0</v>
      </c>
      <c r="AFE68" s="227"/>
      <c r="AFF68" s="225"/>
      <c r="AFG68" s="226">
        <f t="shared" si="1684"/>
        <v>0</v>
      </c>
      <c r="AFH68" s="131">
        <v>1710.8009999999999</v>
      </c>
      <c r="AFI68" s="227"/>
      <c r="AFJ68" s="225"/>
      <c r="AFK68" s="226">
        <f t="shared" si="1685"/>
        <v>0</v>
      </c>
      <c r="AFL68" s="131"/>
      <c r="AFM68" s="227"/>
      <c r="AFN68" s="225"/>
      <c r="AFO68" s="226">
        <f t="shared" si="1686"/>
        <v>0</v>
      </c>
      <c r="AFP68" s="227"/>
      <c r="AFQ68" s="225">
        <v>29.766536964980546</v>
      </c>
      <c r="AFR68" s="226">
        <f t="shared" si="1687"/>
        <v>0</v>
      </c>
      <c r="AFS68" s="227"/>
      <c r="AFT68" s="225"/>
      <c r="AFU68" s="226">
        <f t="shared" si="1688"/>
        <v>0</v>
      </c>
      <c r="AFV68" s="226">
        <v>100</v>
      </c>
      <c r="AFW68" s="226">
        <v>29.766536964980546</v>
      </c>
      <c r="AFX68" s="226">
        <v>2976.6536964980546</v>
      </c>
      <c r="AFY68" s="253">
        <v>0</v>
      </c>
      <c r="AFZ68" s="253">
        <v>0</v>
      </c>
      <c r="AGA68" s="253">
        <v>0</v>
      </c>
      <c r="AGB68" s="253">
        <v>0</v>
      </c>
      <c r="AGC68" s="253">
        <v>0</v>
      </c>
      <c r="AGD68" s="253">
        <v>0</v>
      </c>
      <c r="AGE68" s="253">
        <v>0</v>
      </c>
      <c r="AGF68" s="253">
        <v>0</v>
      </c>
      <c r="AGG68" s="253">
        <v>0</v>
      </c>
      <c r="AGH68" s="253">
        <v>0</v>
      </c>
      <c r="AGI68" s="253">
        <v>0</v>
      </c>
      <c r="AGJ68" s="253">
        <v>0</v>
      </c>
      <c r="AGK68" s="253">
        <v>0</v>
      </c>
      <c r="AGL68" s="253">
        <v>0</v>
      </c>
      <c r="AGM68" s="253">
        <v>0</v>
      </c>
      <c r="AGN68" s="253">
        <v>0</v>
      </c>
      <c r="AGO68" s="253">
        <v>0</v>
      </c>
      <c r="AGP68" s="253">
        <v>0</v>
      </c>
      <c r="AGQ68" s="253">
        <v>0</v>
      </c>
      <c r="AGR68" s="253">
        <v>0</v>
      </c>
      <c r="AGS68" s="253">
        <v>0</v>
      </c>
      <c r="AGT68" s="253">
        <v>0</v>
      </c>
      <c r="AGU68" s="253">
        <v>0</v>
      </c>
      <c r="AGV68" s="253">
        <v>0</v>
      </c>
      <c r="AGW68" s="253">
        <v>0</v>
      </c>
      <c r="AGX68" s="253">
        <v>0</v>
      </c>
      <c r="AGY68" s="253">
        <v>0</v>
      </c>
      <c r="AGZ68" s="253">
        <v>0</v>
      </c>
      <c r="AHA68" s="253">
        <v>0</v>
      </c>
      <c r="AHB68" s="253">
        <v>0</v>
      </c>
      <c r="AHC68" s="126">
        <v>0</v>
      </c>
      <c r="AHD68" s="126">
        <v>0</v>
      </c>
      <c r="AHE68" s="126">
        <v>0</v>
      </c>
      <c r="AHF68" s="126">
        <v>0</v>
      </c>
      <c r="AHG68" s="126">
        <v>0</v>
      </c>
      <c r="AHH68" s="126">
        <v>0</v>
      </c>
      <c r="AHI68" s="126">
        <v>0</v>
      </c>
      <c r="AHJ68" s="126">
        <v>0</v>
      </c>
      <c r="AHK68" s="126">
        <v>0</v>
      </c>
      <c r="AHL68" s="126">
        <v>0</v>
      </c>
      <c r="AHM68" s="126">
        <v>1438.8789999999999</v>
      </c>
      <c r="AHN68" s="126">
        <v>46657</v>
      </c>
      <c r="AHO68" s="131">
        <f t="shared" si="12"/>
        <v>0</v>
      </c>
      <c r="AHP68" s="127">
        <f t="shared" si="13"/>
        <v>0</v>
      </c>
      <c r="AHQ68" s="127">
        <f t="shared" si="14"/>
        <v>0</v>
      </c>
      <c r="AHR68" s="131">
        <f t="shared" si="15"/>
        <v>0</v>
      </c>
      <c r="AHS68" s="127">
        <f t="shared" si="16"/>
        <v>0</v>
      </c>
      <c r="AHT68" s="127">
        <f t="shared" si="756"/>
        <v>0</v>
      </c>
      <c r="AHU68" s="131">
        <f t="shared" si="757"/>
        <v>0</v>
      </c>
      <c r="AHV68" s="127">
        <f t="shared" si="758"/>
        <v>0</v>
      </c>
      <c r="AHW68" s="127">
        <f t="shared" si="759"/>
        <v>0</v>
      </c>
      <c r="AHX68" s="131">
        <v>0</v>
      </c>
      <c r="AHY68" s="127">
        <f t="shared" si="760"/>
        <v>0</v>
      </c>
      <c r="AHZ68" s="127">
        <f t="shared" si="1234"/>
        <v>0</v>
      </c>
      <c r="AIA68" s="131">
        <f t="shared" si="1121"/>
        <v>0</v>
      </c>
      <c r="AIB68" s="127">
        <f t="shared" si="1122"/>
        <v>0</v>
      </c>
      <c r="AIC68" s="127">
        <f t="shared" si="1123"/>
        <v>0</v>
      </c>
      <c r="AID68" s="131">
        <f t="shared" si="1124"/>
        <v>0</v>
      </c>
      <c r="AIE68" s="127">
        <f t="shared" si="1125"/>
        <v>0</v>
      </c>
      <c r="AIF68" s="127">
        <f t="shared" si="1126"/>
        <v>0</v>
      </c>
      <c r="AIG68" s="131">
        <f t="shared" si="1127"/>
        <v>0</v>
      </c>
      <c r="AIH68" s="127">
        <f t="shared" si="1128"/>
        <v>0</v>
      </c>
      <c r="AII68" s="127">
        <f t="shared" si="1129"/>
        <v>0</v>
      </c>
      <c r="AIJ68" s="131">
        <f t="shared" si="1130"/>
        <v>0</v>
      </c>
      <c r="AIK68" s="127">
        <f t="shared" si="1131"/>
        <v>0</v>
      </c>
      <c r="AIL68" s="127">
        <f t="shared" si="1132"/>
        <v>0</v>
      </c>
      <c r="AIM68" s="131">
        <f t="shared" si="1133"/>
        <v>0</v>
      </c>
      <c r="AIN68" s="127">
        <f t="shared" si="1134"/>
        <v>0</v>
      </c>
      <c r="AIO68" s="127">
        <f t="shared" si="1135"/>
        <v>0</v>
      </c>
      <c r="AIP68" s="131">
        <f t="shared" si="1524"/>
        <v>0</v>
      </c>
      <c r="AIQ68" s="127">
        <f t="shared" si="1528"/>
        <v>0</v>
      </c>
      <c r="AIR68" s="127">
        <f t="shared" si="1372"/>
        <v>0</v>
      </c>
      <c r="AIS68" s="131">
        <f t="shared" si="1529"/>
        <v>1438.8789999999999</v>
      </c>
      <c r="AIT68" s="127">
        <f t="shared" si="1529"/>
        <v>0</v>
      </c>
      <c r="AIU68" s="127">
        <f t="shared" si="1530"/>
        <v>0</v>
      </c>
      <c r="AIV68" s="131">
        <f t="shared" si="1530"/>
        <v>30.84</v>
      </c>
      <c r="AIW68" s="127">
        <f t="shared" si="1530"/>
        <v>0</v>
      </c>
      <c r="AIX68" s="127">
        <f t="shared" si="1531"/>
        <v>0</v>
      </c>
      <c r="AIY68" s="131">
        <f t="shared" si="1531"/>
        <v>-7.194</v>
      </c>
      <c r="AIZ68" s="127">
        <f t="shared" si="1531"/>
        <v>0</v>
      </c>
      <c r="AJA68" s="127">
        <f t="shared" si="1532"/>
        <v>0</v>
      </c>
      <c r="AJB68" s="131">
        <f t="shared" si="1532"/>
        <v>80.171000000000006</v>
      </c>
      <c r="AJC68" s="127">
        <f t="shared" si="1532"/>
        <v>0</v>
      </c>
      <c r="AJD68" s="127">
        <f t="shared" si="1533"/>
        <v>0</v>
      </c>
      <c r="AJE68" s="131">
        <f t="shared" si="1533"/>
        <v>264.16200000000003</v>
      </c>
      <c r="AJF68" s="127">
        <f t="shared" si="1533"/>
        <v>0</v>
      </c>
      <c r="AJG68" s="127">
        <f t="shared" si="1534"/>
        <v>0</v>
      </c>
      <c r="AJH68" s="131">
        <f t="shared" si="1534"/>
        <v>555.04999999999995</v>
      </c>
      <c r="AJI68" s="127">
        <f t="shared" si="1534"/>
        <v>0</v>
      </c>
      <c r="AJJ68" s="127">
        <f t="shared" si="1535"/>
        <v>0</v>
      </c>
      <c r="AJK68" s="131">
        <f t="shared" si="1535"/>
        <v>0</v>
      </c>
      <c r="AJL68" s="127">
        <f t="shared" si="1535"/>
        <v>0</v>
      </c>
      <c r="AJM68" s="127">
        <f t="shared" si="1536"/>
        <v>0</v>
      </c>
      <c r="AJN68" s="131">
        <f t="shared" si="1536"/>
        <v>1867.057</v>
      </c>
      <c r="AJO68" s="127">
        <f t="shared" si="1536"/>
        <v>0</v>
      </c>
      <c r="AJP68" s="127">
        <f t="shared" si="1537"/>
        <v>0</v>
      </c>
      <c r="AJQ68" s="131">
        <f t="shared" si="1537"/>
        <v>0</v>
      </c>
      <c r="AJR68" s="127">
        <f t="shared" si="1537"/>
        <v>0</v>
      </c>
      <c r="AJS68" s="127">
        <f t="shared" si="1538"/>
        <v>0</v>
      </c>
      <c r="AJT68" s="127">
        <f t="shared" si="1538"/>
        <v>0</v>
      </c>
      <c r="AJU68" s="127">
        <f>CF68+HG68+MD68+RA68+VX68+AAU68+AFR68</f>
        <v>0</v>
      </c>
      <c r="AJV68" s="127">
        <f>CG68+HH68+ME68+RB68+VY68+AAV68+AFS68</f>
        <v>0</v>
      </c>
      <c r="AJW68" s="127">
        <f>CI68+HJ68+MG68+RD68+WA68+AAX68+AFU68</f>
        <v>0</v>
      </c>
      <c r="AJX68" s="127">
        <v>100</v>
      </c>
      <c r="AJY68" s="127">
        <v>2976.6536964980546</v>
      </c>
      <c r="AJZ68" s="128">
        <f t="shared" si="42"/>
        <v>0</v>
      </c>
      <c r="AKA68" s="128">
        <f t="shared" si="43"/>
        <v>0</v>
      </c>
      <c r="AKB68" s="128">
        <v>0</v>
      </c>
      <c r="AKC68" s="128">
        <v>0</v>
      </c>
      <c r="AKD68" s="128">
        <v>0</v>
      </c>
      <c r="AKE68" s="128">
        <v>0</v>
      </c>
      <c r="AKF68" s="128">
        <f t="shared" si="761"/>
        <v>0</v>
      </c>
      <c r="AKG68" s="128">
        <f t="shared" si="762"/>
        <v>0</v>
      </c>
      <c r="AKH68" s="128">
        <f t="shared" si="763"/>
        <v>0</v>
      </c>
      <c r="AKI68" s="128">
        <f t="shared" si="1525"/>
        <v>0</v>
      </c>
      <c r="AKJ68" s="128">
        <v>0</v>
      </c>
      <c r="AKK68" s="128">
        <v>0</v>
      </c>
      <c r="AKL68" s="128">
        <f t="shared" si="1167"/>
        <v>0</v>
      </c>
      <c r="AKM68" s="128">
        <f t="shared" si="1168"/>
        <v>0</v>
      </c>
      <c r="AKN68" s="128">
        <f t="shared" si="1539"/>
        <v>0</v>
      </c>
      <c r="AKO68" s="128">
        <f t="shared" si="1540"/>
        <v>0</v>
      </c>
      <c r="AKP68" s="128">
        <f t="shared" si="1373"/>
        <v>0</v>
      </c>
      <c r="AKQ68" s="128">
        <f t="shared" si="1374"/>
        <v>0</v>
      </c>
      <c r="AKR68" s="128">
        <f t="shared" si="1375"/>
        <v>0</v>
      </c>
      <c r="AKS68" s="128">
        <f t="shared" si="1376"/>
        <v>0</v>
      </c>
      <c r="AKT68" s="128">
        <f t="shared" si="1541"/>
        <v>0</v>
      </c>
      <c r="AKU68" s="128">
        <f t="shared" si="1541"/>
        <v>0</v>
      </c>
      <c r="AKV68" s="128">
        <f t="shared" si="1541"/>
        <v>0</v>
      </c>
      <c r="AKW68" s="128">
        <f t="shared" si="1541"/>
        <v>0</v>
      </c>
      <c r="AKX68" s="128">
        <f t="shared" si="1541"/>
        <v>0</v>
      </c>
      <c r="AKY68" s="128">
        <f t="shared" si="1541"/>
        <v>0</v>
      </c>
      <c r="AKZ68" s="128">
        <f t="shared" si="1541"/>
        <v>0</v>
      </c>
      <c r="ALA68" s="128">
        <f t="shared" si="1541"/>
        <v>0</v>
      </c>
      <c r="ALB68" s="128">
        <f t="shared" si="1541"/>
        <v>0</v>
      </c>
      <c r="ALC68" s="128">
        <f t="shared" si="1541"/>
        <v>0</v>
      </c>
      <c r="ALD68" s="128">
        <f t="shared" si="1541"/>
        <v>0</v>
      </c>
      <c r="ALE68" s="128">
        <f t="shared" si="1541"/>
        <v>0</v>
      </c>
      <c r="ALF68" s="128">
        <f t="shared" si="1541"/>
        <v>0</v>
      </c>
      <c r="ALG68" s="128">
        <f t="shared" si="1541"/>
        <v>0</v>
      </c>
      <c r="ALH68" s="128">
        <f t="shared" si="1541"/>
        <v>0</v>
      </c>
      <c r="ALI68" s="128">
        <f t="shared" si="1542"/>
        <v>0</v>
      </c>
      <c r="ALJ68" s="128">
        <f t="shared" si="1542"/>
        <v>0</v>
      </c>
      <c r="ALK68" s="128">
        <f t="shared" si="1542"/>
        <v>0</v>
      </c>
      <c r="ALL68" s="128">
        <f t="shared" si="1543"/>
        <v>0</v>
      </c>
      <c r="ALM68" s="128">
        <v>0</v>
      </c>
      <c r="ALN68" s="128">
        <v>0</v>
      </c>
      <c r="ALO68" s="128">
        <v>0</v>
      </c>
      <c r="ALP68" s="128">
        <v>1438.8789999999999</v>
      </c>
      <c r="ALQ68" s="128">
        <v>46657</v>
      </c>
      <c r="ALR68" s="128">
        <v>46657</v>
      </c>
    </row>
    <row r="69" spans="1:1006" s="115" customFormat="1" ht="30" hidden="1" customHeight="1" outlineLevel="1" x14ac:dyDescent="0.25">
      <c r="A69" s="120"/>
      <c r="B69" s="120"/>
      <c r="C69" s="297" t="s">
        <v>23</v>
      </c>
      <c r="D69" s="178"/>
      <c r="E69" s="206"/>
      <c r="F69" s="206">
        <v>0</v>
      </c>
      <c r="G69" s="225"/>
      <c r="H69" s="225">
        <v>26.6</v>
      </c>
      <c r="I69" s="208">
        <f t="shared" si="1544"/>
        <v>0</v>
      </c>
      <c r="J69" s="206">
        <v>0</v>
      </c>
      <c r="K69" s="225"/>
      <c r="L69" s="225">
        <v>26.6</v>
      </c>
      <c r="M69" s="208">
        <f t="shared" si="1545"/>
        <v>0</v>
      </c>
      <c r="N69" s="206">
        <v>0</v>
      </c>
      <c r="O69" s="225"/>
      <c r="P69" s="225">
        <v>26.6</v>
      </c>
      <c r="Q69" s="208">
        <f t="shared" si="1546"/>
        <v>0</v>
      </c>
      <c r="R69" s="206">
        <v>0</v>
      </c>
      <c r="S69" s="225"/>
      <c r="T69" s="225">
        <v>26.6</v>
      </c>
      <c r="U69" s="208">
        <f t="shared" si="1547"/>
        <v>0</v>
      </c>
      <c r="V69" s="208">
        <v>0</v>
      </c>
      <c r="W69" s="225"/>
      <c r="X69" s="225">
        <v>26.6</v>
      </c>
      <c r="Y69" s="208">
        <f t="shared" si="1548"/>
        <v>0</v>
      </c>
      <c r="Z69" s="208">
        <v>0</v>
      </c>
      <c r="AA69" s="225"/>
      <c r="AB69" s="225">
        <v>26.6</v>
      </c>
      <c r="AC69" s="208">
        <f t="shared" si="1549"/>
        <v>0</v>
      </c>
      <c r="AD69" s="208">
        <v>0</v>
      </c>
      <c r="AE69" s="225"/>
      <c r="AF69" s="225">
        <v>26.6</v>
      </c>
      <c r="AG69" s="208">
        <f t="shared" si="1550"/>
        <v>0</v>
      </c>
      <c r="AH69" s="208">
        <v>0</v>
      </c>
      <c r="AI69" s="225"/>
      <c r="AJ69" s="225">
        <v>26.6</v>
      </c>
      <c r="AK69" s="208">
        <f t="shared" si="1551"/>
        <v>0</v>
      </c>
      <c r="AL69" s="208">
        <v>0</v>
      </c>
      <c r="AM69" s="225"/>
      <c r="AN69" s="225">
        <v>26.6</v>
      </c>
      <c r="AO69" s="208">
        <f t="shared" si="1552"/>
        <v>0</v>
      </c>
      <c r="AP69" s="208">
        <v>0</v>
      </c>
      <c r="AQ69" s="225"/>
      <c r="AR69" s="225">
        <v>26.6</v>
      </c>
      <c r="AS69" s="208">
        <f t="shared" si="1553"/>
        <v>0</v>
      </c>
      <c r="AT69" s="208">
        <v>0</v>
      </c>
      <c r="AU69" s="225"/>
      <c r="AV69" s="225">
        <v>26.6</v>
      </c>
      <c r="AW69" s="208">
        <f t="shared" si="1554"/>
        <v>0</v>
      </c>
      <c r="AX69" s="208">
        <v>0</v>
      </c>
      <c r="AY69" s="225"/>
      <c r="AZ69" s="225">
        <v>26.6</v>
      </c>
      <c r="BA69" s="208">
        <f t="shared" si="1555"/>
        <v>0</v>
      </c>
      <c r="BB69" s="208">
        <v>0</v>
      </c>
      <c r="BC69" s="225"/>
      <c r="BD69" s="225">
        <v>26.6</v>
      </c>
      <c r="BE69" s="208">
        <f t="shared" si="1556"/>
        <v>0</v>
      </c>
      <c r="BF69" s="208">
        <v>0</v>
      </c>
      <c r="BG69" s="225"/>
      <c r="BH69" s="225">
        <v>26.6</v>
      </c>
      <c r="BI69" s="208">
        <f t="shared" si="1557"/>
        <v>0</v>
      </c>
      <c r="BJ69" s="208">
        <v>0</v>
      </c>
      <c r="BK69" s="225"/>
      <c r="BL69" s="225">
        <v>26.6</v>
      </c>
      <c r="BM69" s="208">
        <f t="shared" si="1558"/>
        <v>0</v>
      </c>
      <c r="BN69" s="208">
        <v>0</v>
      </c>
      <c r="BO69" s="225"/>
      <c r="BP69" s="225">
        <v>26.6</v>
      </c>
      <c r="BQ69" s="208">
        <f t="shared" si="1559"/>
        <v>0</v>
      </c>
      <c r="BR69" s="208"/>
      <c r="BS69" s="225"/>
      <c r="BT69" s="225">
        <v>26.6</v>
      </c>
      <c r="BU69" s="208">
        <f t="shared" si="1560"/>
        <v>0</v>
      </c>
      <c r="BV69" s="208">
        <v>0</v>
      </c>
      <c r="BW69" s="225"/>
      <c r="BX69" s="225">
        <v>26.6</v>
      </c>
      <c r="BY69" s="208">
        <f t="shared" si="1561"/>
        <v>0</v>
      </c>
      <c r="BZ69" s="208"/>
      <c r="CA69" s="225"/>
      <c r="CB69" s="225">
        <v>26.6</v>
      </c>
      <c r="CC69" s="208">
        <f t="shared" si="1562"/>
        <v>0</v>
      </c>
      <c r="CD69" s="225"/>
      <c r="CE69" s="225">
        <v>26.6</v>
      </c>
      <c r="CF69" s="208">
        <f t="shared" si="1563"/>
        <v>0</v>
      </c>
      <c r="CG69" s="225"/>
      <c r="CH69" s="225">
        <v>26.6</v>
      </c>
      <c r="CI69" s="226">
        <f t="shared" si="1564"/>
        <v>0</v>
      </c>
      <c r="CJ69" s="226"/>
      <c r="CK69" s="226">
        <v>26.6</v>
      </c>
      <c r="CL69" s="226">
        <v>0</v>
      </c>
      <c r="CM69" s="252">
        <v>0</v>
      </c>
      <c r="CN69" s="253">
        <v>0</v>
      </c>
      <c r="CO69" s="252">
        <v>0</v>
      </c>
      <c r="CP69" s="253">
        <v>0</v>
      </c>
      <c r="CQ69" s="252">
        <v>0</v>
      </c>
      <c r="CR69" s="253">
        <v>0</v>
      </c>
      <c r="CS69" s="252">
        <v>0</v>
      </c>
      <c r="CT69" s="253">
        <v>0</v>
      </c>
      <c r="CU69" s="252">
        <v>0</v>
      </c>
      <c r="CV69" s="253">
        <v>0</v>
      </c>
      <c r="CW69" s="252">
        <v>0</v>
      </c>
      <c r="CX69" s="253">
        <v>0</v>
      </c>
      <c r="CY69" s="252">
        <v>0</v>
      </c>
      <c r="CZ69" s="253">
        <v>0</v>
      </c>
      <c r="DA69" s="252">
        <v>0</v>
      </c>
      <c r="DB69" s="253">
        <v>0</v>
      </c>
      <c r="DC69" s="252">
        <v>0</v>
      </c>
      <c r="DD69" s="253">
        <v>0</v>
      </c>
      <c r="DE69" s="252">
        <v>0</v>
      </c>
      <c r="DF69" s="253">
        <v>0</v>
      </c>
      <c r="DG69" s="252">
        <v>0</v>
      </c>
      <c r="DH69" s="253">
        <v>0</v>
      </c>
      <c r="DI69" s="253">
        <v>0</v>
      </c>
      <c r="DJ69" s="253">
        <v>0</v>
      </c>
      <c r="DK69" s="253">
        <v>0</v>
      </c>
      <c r="DL69" s="253">
        <v>0</v>
      </c>
      <c r="DM69" s="253">
        <v>0</v>
      </c>
      <c r="DN69" s="253">
        <v>0</v>
      </c>
      <c r="DO69" s="253">
        <v>0</v>
      </c>
      <c r="DP69" s="253">
        <v>0</v>
      </c>
      <c r="DQ69" s="253">
        <v>0</v>
      </c>
      <c r="DR69" s="253">
        <v>0</v>
      </c>
      <c r="DS69" s="253">
        <v>0</v>
      </c>
      <c r="DT69" s="253">
        <v>0</v>
      </c>
      <c r="DU69" s="253">
        <v>0</v>
      </c>
      <c r="DV69" s="253">
        <v>0</v>
      </c>
      <c r="DW69" s="253">
        <v>0</v>
      </c>
      <c r="DX69" s="253">
        <v>0</v>
      </c>
      <c r="DY69" s="253">
        <v>0</v>
      </c>
      <c r="DZ69" s="253">
        <v>0</v>
      </c>
      <c r="EA69" s="125">
        <v>0</v>
      </c>
      <c r="EB69" s="125">
        <v>0</v>
      </c>
      <c r="EC69" s="125">
        <v>0</v>
      </c>
      <c r="ED69" s="125">
        <v>0</v>
      </c>
      <c r="EE69" s="125">
        <v>0</v>
      </c>
      <c r="EF69" s="125">
        <v>0</v>
      </c>
      <c r="EG69" s="228">
        <v>0</v>
      </c>
      <c r="EH69" s="225"/>
      <c r="EI69" s="225"/>
      <c r="EJ69" s="226">
        <f t="shared" si="1565"/>
        <v>0</v>
      </c>
      <c r="EK69" s="228">
        <v>0</v>
      </c>
      <c r="EL69" s="225"/>
      <c r="EM69" s="225"/>
      <c r="EN69" s="226">
        <f t="shared" si="1566"/>
        <v>0</v>
      </c>
      <c r="EO69" s="228">
        <v>0</v>
      </c>
      <c r="EP69" s="225"/>
      <c r="EQ69" s="225"/>
      <c r="ER69" s="226">
        <f t="shared" si="1567"/>
        <v>0</v>
      </c>
      <c r="ES69" s="228">
        <v>0</v>
      </c>
      <c r="ET69" s="225"/>
      <c r="EU69" s="225"/>
      <c r="EV69" s="226">
        <f t="shared" si="1568"/>
        <v>0</v>
      </c>
      <c r="EW69" s="228">
        <v>0</v>
      </c>
      <c r="EX69" s="225"/>
      <c r="EY69" s="225"/>
      <c r="EZ69" s="226">
        <f t="shared" si="1569"/>
        <v>0</v>
      </c>
      <c r="FA69" s="228">
        <v>0</v>
      </c>
      <c r="FB69" s="225"/>
      <c r="FC69" s="225"/>
      <c r="FD69" s="226">
        <f t="shared" si="1570"/>
        <v>0</v>
      </c>
      <c r="FE69" s="228">
        <v>0</v>
      </c>
      <c r="FF69" s="225"/>
      <c r="FG69" s="225"/>
      <c r="FH69" s="226">
        <f t="shared" si="1571"/>
        <v>0</v>
      </c>
      <c r="FI69" s="228">
        <v>0</v>
      </c>
      <c r="FJ69" s="225"/>
      <c r="FK69" s="225">
        <v>24.5</v>
      </c>
      <c r="FL69" s="226">
        <f t="shared" si="1572"/>
        <v>0</v>
      </c>
      <c r="FM69" s="228">
        <v>0</v>
      </c>
      <c r="FN69" s="225"/>
      <c r="FO69" s="225">
        <v>24.5</v>
      </c>
      <c r="FP69" s="226">
        <f t="shared" si="1573"/>
        <v>0</v>
      </c>
      <c r="FQ69" s="228">
        <v>0</v>
      </c>
      <c r="FR69" s="225"/>
      <c r="FS69" s="225">
        <v>24.5</v>
      </c>
      <c r="FT69" s="226">
        <f t="shared" si="1574"/>
        <v>0</v>
      </c>
      <c r="FU69" s="228">
        <v>0</v>
      </c>
      <c r="FV69" s="225"/>
      <c r="FW69" s="225">
        <v>24.5</v>
      </c>
      <c r="FX69" s="226">
        <f t="shared" si="1575"/>
        <v>0</v>
      </c>
      <c r="FY69" s="228">
        <v>0</v>
      </c>
      <c r="FZ69" s="225"/>
      <c r="GA69" s="225">
        <v>24.5</v>
      </c>
      <c r="GB69" s="226">
        <f t="shared" si="1576"/>
        <v>0</v>
      </c>
      <c r="GC69" s="228">
        <v>0</v>
      </c>
      <c r="GD69" s="225"/>
      <c r="GE69" s="225">
        <v>24.5</v>
      </c>
      <c r="GF69" s="226">
        <f t="shared" si="1577"/>
        <v>0</v>
      </c>
      <c r="GG69" s="228">
        <v>0</v>
      </c>
      <c r="GH69" s="225"/>
      <c r="GI69" s="225">
        <v>24.5</v>
      </c>
      <c r="GJ69" s="226">
        <f t="shared" si="1578"/>
        <v>0</v>
      </c>
      <c r="GK69" s="228">
        <v>0</v>
      </c>
      <c r="GL69" s="225"/>
      <c r="GM69" s="225">
        <v>24.5</v>
      </c>
      <c r="GN69" s="226">
        <f t="shared" si="1527"/>
        <v>0</v>
      </c>
      <c r="GO69" s="228">
        <v>0</v>
      </c>
      <c r="GP69" s="225"/>
      <c r="GQ69" s="225">
        <v>24.5</v>
      </c>
      <c r="GR69" s="226">
        <f t="shared" si="1579"/>
        <v>0</v>
      </c>
      <c r="GS69" s="228"/>
      <c r="GT69" s="225"/>
      <c r="GU69" s="225">
        <v>24.5</v>
      </c>
      <c r="GV69" s="226">
        <f t="shared" si="1580"/>
        <v>0</v>
      </c>
      <c r="GW69" s="228"/>
      <c r="GX69" s="225"/>
      <c r="GY69" s="225">
        <v>24.5</v>
      </c>
      <c r="GZ69" s="226">
        <f t="shared" si="1581"/>
        <v>0</v>
      </c>
      <c r="HA69" s="228"/>
      <c r="HB69" s="225"/>
      <c r="HC69" s="225">
        <v>24.5</v>
      </c>
      <c r="HD69" s="226">
        <f t="shared" si="1582"/>
        <v>0</v>
      </c>
      <c r="HE69" s="225"/>
      <c r="HF69" s="225">
        <v>24.5</v>
      </c>
      <c r="HG69" s="226">
        <f t="shared" si="1583"/>
        <v>0</v>
      </c>
      <c r="HH69" s="225"/>
      <c r="HI69" s="225">
        <v>24.5</v>
      </c>
      <c r="HJ69" s="226">
        <f t="shared" si="1584"/>
        <v>0</v>
      </c>
      <c r="HK69" s="226"/>
      <c r="HL69" s="226">
        <v>24.5</v>
      </c>
      <c r="HM69" s="226">
        <v>0</v>
      </c>
      <c r="HN69" s="253">
        <v>0</v>
      </c>
      <c r="HO69" s="253">
        <v>0</v>
      </c>
      <c r="HP69" s="253">
        <v>0</v>
      </c>
      <c r="HQ69" s="253">
        <v>0</v>
      </c>
      <c r="HR69" s="253">
        <v>0</v>
      </c>
      <c r="HS69" s="253">
        <v>0</v>
      </c>
      <c r="HT69" s="253">
        <v>0</v>
      </c>
      <c r="HU69" s="253">
        <v>0</v>
      </c>
      <c r="HV69" s="253">
        <v>0</v>
      </c>
      <c r="HW69" s="253">
        <v>0</v>
      </c>
      <c r="HX69" s="253">
        <v>0</v>
      </c>
      <c r="HY69" s="253">
        <v>0</v>
      </c>
      <c r="HZ69" s="253">
        <v>0</v>
      </c>
      <c r="IA69" s="253">
        <v>0</v>
      </c>
      <c r="IB69" s="253">
        <v>0</v>
      </c>
      <c r="IC69" s="253">
        <v>0</v>
      </c>
      <c r="ID69" s="253">
        <v>0</v>
      </c>
      <c r="IE69" s="253">
        <v>0</v>
      </c>
      <c r="IF69" s="253">
        <v>0</v>
      </c>
      <c r="IG69" s="253">
        <v>0</v>
      </c>
      <c r="IH69" s="253">
        <v>0</v>
      </c>
      <c r="II69" s="253">
        <v>0</v>
      </c>
      <c r="IJ69" s="253">
        <v>0</v>
      </c>
      <c r="IK69" s="253">
        <v>0</v>
      </c>
      <c r="IL69" s="253">
        <v>0</v>
      </c>
      <c r="IM69" s="253">
        <v>0</v>
      </c>
      <c r="IN69" s="253">
        <v>0</v>
      </c>
      <c r="IO69" s="253">
        <v>0</v>
      </c>
      <c r="IP69" s="253">
        <v>0</v>
      </c>
      <c r="IQ69" s="253">
        <v>0</v>
      </c>
      <c r="IR69" s="254">
        <v>0</v>
      </c>
      <c r="IS69" s="254">
        <v>0</v>
      </c>
      <c r="IT69" s="254">
        <v>0</v>
      </c>
      <c r="IU69" s="254">
        <v>0</v>
      </c>
      <c r="IV69" s="254">
        <v>0</v>
      </c>
      <c r="IW69" s="254">
        <v>0</v>
      </c>
      <c r="IX69" s="254">
        <v>0</v>
      </c>
      <c r="IY69" s="254">
        <v>0</v>
      </c>
      <c r="IZ69" s="125">
        <v>0</v>
      </c>
      <c r="JA69" s="125">
        <v>0</v>
      </c>
      <c r="JB69" s="125">
        <v>0</v>
      </c>
      <c r="JC69" s="125">
        <v>0</v>
      </c>
      <c r="JD69" s="228"/>
      <c r="JE69" s="225"/>
      <c r="JF69" s="228"/>
      <c r="JG69" s="228">
        <f t="shared" si="1585"/>
        <v>0</v>
      </c>
      <c r="JH69" s="228"/>
      <c r="JI69" s="225"/>
      <c r="JJ69" s="228"/>
      <c r="JK69" s="228">
        <f t="shared" si="1586"/>
        <v>0</v>
      </c>
      <c r="JL69" s="228"/>
      <c r="JM69" s="225"/>
      <c r="JN69" s="228"/>
      <c r="JO69" s="228">
        <f t="shared" si="1587"/>
        <v>0</v>
      </c>
      <c r="JP69" s="228"/>
      <c r="JQ69" s="225"/>
      <c r="JR69" s="228"/>
      <c r="JS69" s="228">
        <f t="shared" si="1588"/>
        <v>0</v>
      </c>
      <c r="JT69" s="228"/>
      <c r="JU69" s="225"/>
      <c r="JV69" s="228"/>
      <c r="JW69" s="228">
        <f t="shared" si="1589"/>
        <v>0</v>
      </c>
      <c r="JX69" s="228"/>
      <c r="JY69" s="225"/>
      <c r="JZ69" s="228"/>
      <c r="KA69" s="228">
        <f t="shared" si="1590"/>
        <v>0</v>
      </c>
      <c r="KB69" s="228"/>
      <c r="KC69" s="228"/>
      <c r="KD69" s="228"/>
      <c r="KE69" s="228">
        <f t="shared" si="1591"/>
        <v>0</v>
      </c>
      <c r="KF69" s="228"/>
      <c r="KG69" s="228"/>
      <c r="KH69" s="228"/>
      <c r="KI69" s="228">
        <f t="shared" si="1592"/>
        <v>0</v>
      </c>
      <c r="KJ69" s="228"/>
      <c r="KK69" s="228"/>
      <c r="KL69" s="228"/>
      <c r="KM69" s="228">
        <f t="shared" si="1593"/>
        <v>0</v>
      </c>
      <c r="KN69" s="228"/>
      <c r="KO69" s="228"/>
      <c r="KP69" s="228"/>
      <c r="KQ69" s="228">
        <f t="shared" si="1594"/>
        <v>0</v>
      </c>
      <c r="KR69" s="228"/>
      <c r="KS69" s="228"/>
      <c r="KT69" s="228"/>
      <c r="KU69" s="228">
        <f t="shared" si="1595"/>
        <v>0</v>
      </c>
      <c r="KV69" s="228"/>
      <c r="KW69" s="228"/>
      <c r="KX69" s="228"/>
      <c r="KY69" s="228">
        <f t="shared" si="1596"/>
        <v>0</v>
      </c>
      <c r="KZ69" s="228">
        <v>0</v>
      </c>
      <c r="LA69" s="228"/>
      <c r="LB69" s="228"/>
      <c r="LC69" s="228">
        <f t="shared" si="1597"/>
        <v>0</v>
      </c>
      <c r="LD69" s="228"/>
      <c r="LE69" s="228"/>
      <c r="LF69" s="228"/>
      <c r="LG69" s="228">
        <f t="shared" si="1598"/>
        <v>0</v>
      </c>
      <c r="LH69" s="228"/>
      <c r="LI69" s="228"/>
      <c r="LJ69" s="228"/>
      <c r="LK69" s="228">
        <f t="shared" si="1599"/>
        <v>0</v>
      </c>
      <c r="LL69" s="228"/>
      <c r="LM69" s="228"/>
      <c r="LN69" s="228"/>
      <c r="LO69" s="228">
        <f t="shared" si="1600"/>
        <v>0</v>
      </c>
      <c r="LP69" s="228"/>
      <c r="LQ69" s="228"/>
      <c r="LR69" s="228"/>
      <c r="LS69" s="228">
        <f t="shared" si="1601"/>
        <v>0</v>
      </c>
      <c r="LT69" s="228"/>
      <c r="LU69" s="228"/>
      <c r="LV69" s="228"/>
      <c r="LW69" s="228">
        <f t="shared" si="1602"/>
        <v>0</v>
      </c>
      <c r="LX69" s="228"/>
      <c r="LY69" s="228"/>
      <c r="LZ69" s="228"/>
      <c r="MA69" s="228">
        <f t="shared" si="1603"/>
        <v>0</v>
      </c>
      <c r="MB69" s="228"/>
      <c r="MC69" s="228"/>
      <c r="MD69" s="228">
        <f t="shared" si="1604"/>
        <v>0</v>
      </c>
      <c r="ME69" s="228"/>
      <c r="MF69" s="228">
        <v>24.5</v>
      </c>
      <c r="MG69" s="228">
        <f t="shared" si="1605"/>
        <v>0</v>
      </c>
      <c r="MH69" s="228"/>
      <c r="MI69" s="228">
        <v>24.5</v>
      </c>
      <c r="MJ69" s="228">
        <v>0</v>
      </c>
      <c r="MK69" s="253"/>
      <c r="ML69" s="253"/>
      <c r="MM69" s="253"/>
      <c r="MN69" s="253"/>
      <c r="MO69" s="253"/>
      <c r="MP69" s="253"/>
      <c r="MQ69" s="253"/>
      <c r="MR69" s="253"/>
      <c r="MS69" s="253"/>
      <c r="MT69" s="253"/>
      <c r="MU69" s="253"/>
      <c r="MV69" s="253"/>
      <c r="MW69" s="253"/>
      <c r="MX69" s="253"/>
      <c r="MY69" s="253"/>
      <c r="MZ69" s="253"/>
      <c r="NA69" s="253"/>
      <c r="NB69" s="253"/>
      <c r="NC69" s="253"/>
      <c r="ND69" s="253"/>
      <c r="NE69" s="253"/>
      <c r="NF69" s="253"/>
      <c r="NG69" s="253"/>
      <c r="NH69" s="253"/>
      <c r="NI69" s="253"/>
      <c r="NJ69" s="253"/>
      <c r="NK69" s="253"/>
      <c r="NL69" s="253"/>
      <c r="NM69" s="253"/>
      <c r="NN69" s="253"/>
      <c r="NO69" s="125"/>
      <c r="NP69" s="125"/>
      <c r="NQ69" s="125"/>
      <c r="NR69" s="125"/>
      <c r="NS69" s="125"/>
      <c r="NT69" s="125"/>
      <c r="NU69" s="125"/>
      <c r="NV69" s="125"/>
      <c r="NW69" s="125"/>
      <c r="NX69" s="125"/>
      <c r="NY69" s="125"/>
      <c r="NZ69" s="125"/>
      <c r="OA69" s="228"/>
      <c r="OB69" s="225"/>
      <c r="OC69" s="225">
        <v>26.6</v>
      </c>
      <c r="OD69" s="225">
        <f t="shared" si="1606"/>
        <v>0</v>
      </c>
      <c r="OE69" s="228"/>
      <c r="OF69" s="225"/>
      <c r="OG69" s="225">
        <v>26.6</v>
      </c>
      <c r="OH69" s="225">
        <f t="shared" si="1607"/>
        <v>0</v>
      </c>
      <c r="OI69" s="228"/>
      <c r="OJ69" s="225"/>
      <c r="OK69" s="225">
        <v>26.6</v>
      </c>
      <c r="OL69" s="225">
        <f t="shared" si="1608"/>
        <v>0</v>
      </c>
      <c r="OM69" s="228"/>
      <c r="ON69" s="225"/>
      <c r="OO69" s="225">
        <v>26.6</v>
      </c>
      <c r="OP69" s="225">
        <f t="shared" si="1609"/>
        <v>0</v>
      </c>
      <c r="OQ69" s="228"/>
      <c r="OR69" s="225"/>
      <c r="OS69" s="225">
        <v>26.6</v>
      </c>
      <c r="OT69" s="225">
        <f t="shared" si="1610"/>
        <v>0</v>
      </c>
      <c r="OU69" s="228"/>
      <c r="OV69" s="225"/>
      <c r="OW69" s="225">
        <v>26.6</v>
      </c>
      <c r="OX69" s="225">
        <f t="shared" si="1611"/>
        <v>0</v>
      </c>
      <c r="OY69" s="228"/>
      <c r="OZ69" s="225"/>
      <c r="PA69" s="225">
        <v>26.6</v>
      </c>
      <c r="PB69" s="225">
        <f t="shared" si="1612"/>
        <v>0</v>
      </c>
      <c r="PC69" s="228"/>
      <c r="PD69" s="225"/>
      <c r="PE69" s="225">
        <v>26.6</v>
      </c>
      <c r="PF69" s="225">
        <f t="shared" si="1613"/>
        <v>0</v>
      </c>
      <c r="PG69" s="228"/>
      <c r="PH69" s="225"/>
      <c r="PI69" s="225">
        <v>26.6</v>
      </c>
      <c r="PJ69" s="225">
        <f t="shared" si="1614"/>
        <v>0</v>
      </c>
      <c r="PK69" s="228"/>
      <c r="PL69" s="225"/>
      <c r="PM69" s="225">
        <v>26.6</v>
      </c>
      <c r="PN69" s="225">
        <f t="shared" si="1615"/>
        <v>0</v>
      </c>
      <c r="PO69" s="228"/>
      <c r="PP69" s="225"/>
      <c r="PQ69" s="225">
        <v>26.6</v>
      </c>
      <c r="PR69" s="225">
        <f t="shared" si="1616"/>
        <v>0</v>
      </c>
      <c r="PS69" s="228"/>
      <c r="PT69" s="225"/>
      <c r="PU69" s="225">
        <v>26.6</v>
      </c>
      <c r="PV69" s="225">
        <f t="shared" si="1617"/>
        <v>0</v>
      </c>
      <c r="PW69" s="228"/>
      <c r="PX69" s="225"/>
      <c r="PY69" s="225">
        <v>26.6</v>
      </c>
      <c r="PZ69" s="225">
        <f t="shared" si="1618"/>
        <v>0</v>
      </c>
      <c r="QA69" s="228"/>
      <c r="QB69" s="225"/>
      <c r="QC69" s="225">
        <v>26.6</v>
      </c>
      <c r="QD69" s="225">
        <f t="shared" si="1619"/>
        <v>0</v>
      </c>
      <c r="QE69" s="228"/>
      <c r="QF69" s="225"/>
      <c r="QG69" s="225">
        <v>26.6</v>
      </c>
      <c r="QH69" s="225">
        <f t="shared" si="1620"/>
        <v>0</v>
      </c>
      <c r="QI69" s="228"/>
      <c r="QJ69" s="225"/>
      <c r="QK69" s="225">
        <v>26.6</v>
      </c>
      <c r="QL69" s="225">
        <f t="shared" si="1621"/>
        <v>0</v>
      </c>
      <c r="QM69" s="228"/>
      <c r="QN69" s="225"/>
      <c r="QO69" s="225">
        <v>26.6</v>
      </c>
      <c r="QP69" s="225">
        <f t="shared" si="1622"/>
        <v>0</v>
      </c>
      <c r="QQ69" s="228"/>
      <c r="QR69" s="225"/>
      <c r="QS69" s="225">
        <v>26.6</v>
      </c>
      <c r="QT69" s="225">
        <f t="shared" si="1623"/>
        <v>0</v>
      </c>
      <c r="QU69" s="228"/>
      <c r="QV69" s="225"/>
      <c r="QW69" s="225">
        <v>26.6</v>
      </c>
      <c r="QX69" s="225">
        <f t="shared" si="1624"/>
        <v>0</v>
      </c>
      <c r="QY69" s="225"/>
      <c r="QZ69" s="225">
        <v>26.6</v>
      </c>
      <c r="RA69" s="225">
        <f t="shared" si="1625"/>
        <v>0</v>
      </c>
      <c r="RB69" s="225"/>
      <c r="RC69" s="225">
        <v>26.6</v>
      </c>
      <c r="RD69" s="225">
        <f t="shared" si="1626"/>
        <v>0</v>
      </c>
      <c r="RE69" s="225"/>
      <c r="RF69" s="225">
        <v>26.6</v>
      </c>
      <c r="RG69" s="225"/>
      <c r="RH69" s="253"/>
      <c r="RI69" s="253"/>
      <c r="RJ69" s="253"/>
      <c r="RK69" s="253"/>
      <c r="RL69" s="253"/>
      <c r="RM69" s="253"/>
      <c r="RN69" s="253"/>
      <c r="RO69" s="253"/>
      <c r="RP69" s="253"/>
      <c r="RQ69" s="253"/>
      <c r="RR69" s="253"/>
      <c r="RS69" s="253"/>
      <c r="RT69" s="253"/>
      <c r="RU69" s="253"/>
      <c r="RV69" s="253"/>
      <c r="RW69" s="253"/>
      <c r="RX69" s="253"/>
      <c r="RY69" s="253"/>
      <c r="RZ69" s="253"/>
      <c r="SA69" s="253"/>
      <c r="SB69" s="253"/>
      <c r="SC69" s="253"/>
      <c r="SD69" s="253"/>
      <c r="SE69" s="253"/>
      <c r="SF69" s="253"/>
      <c r="SG69" s="253"/>
      <c r="SH69" s="253"/>
      <c r="SI69" s="253"/>
      <c r="SJ69" s="253"/>
      <c r="SK69" s="253"/>
      <c r="SL69" s="125"/>
      <c r="SM69" s="125"/>
      <c r="SN69" s="125"/>
      <c r="SO69" s="125"/>
      <c r="SP69" s="125"/>
      <c r="SQ69" s="125"/>
      <c r="SR69" s="125"/>
      <c r="SS69" s="125"/>
      <c r="ST69" s="125"/>
      <c r="SU69" s="125"/>
      <c r="SV69" s="125"/>
      <c r="SW69" s="125"/>
      <c r="SX69" s="228"/>
      <c r="SY69" s="240">
        <v>0</v>
      </c>
      <c r="SZ69" s="124"/>
      <c r="TA69" s="226">
        <f t="shared" si="1627"/>
        <v>0</v>
      </c>
      <c r="TB69" s="228"/>
      <c r="TC69" s="240">
        <v>0</v>
      </c>
      <c r="TD69" s="124"/>
      <c r="TE69" s="226">
        <f t="shared" si="1628"/>
        <v>0</v>
      </c>
      <c r="TF69" s="228"/>
      <c r="TG69" s="240">
        <v>0</v>
      </c>
      <c r="TH69" s="124"/>
      <c r="TI69" s="226">
        <f t="shared" si="1629"/>
        <v>0</v>
      </c>
      <c r="TJ69" s="228"/>
      <c r="TK69" s="240">
        <v>0</v>
      </c>
      <c r="TL69" s="124"/>
      <c r="TM69" s="226">
        <f t="shared" si="1630"/>
        <v>0</v>
      </c>
      <c r="TN69" s="228"/>
      <c r="TO69" s="240">
        <v>0</v>
      </c>
      <c r="TP69" s="124"/>
      <c r="TQ69" s="226">
        <f t="shared" si="1631"/>
        <v>0</v>
      </c>
      <c r="TR69" s="228"/>
      <c r="TS69" s="240">
        <v>0</v>
      </c>
      <c r="TT69" s="124"/>
      <c r="TU69" s="226">
        <f t="shared" si="1632"/>
        <v>0</v>
      </c>
      <c r="TV69" s="228"/>
      <c r="TW69" s="240">
        <v>0</v>
      </c>
      <c r="TX69" s="124"/>
      <c r="TY69" s="226">
        <f t="shared" si="1633"/>
        <v>0</v>
      </c>
      <c r="TZ69" s="228"/>
      <c r="UA69" s="219">
        <v>0</v>
      </c>
      <c r="UB69" s="124"/>
      <c r="UC69" s="226">
        <f t="shared" si="1634"/>
        <v>0</v>
      </c>
      <c r="UD69" s="228"/>
      <c r="UE69" s="219">
        <v>0</v>
      </c>
      <c r="UF69" s="124"/>
      <c r="UG69" s="226">
        <f t="shared" si="1635"/>
        <v>0</v>
      </c>
      <c r="UH69" s="228"/>
      <c r="UI69" s="219">
        <v>0</v>
      </c>
      <c r="UJ69" s="124"/>
      <c r="UK69" s="226">
        <f t="shared" si="1636"/>
        <v>0</v>
      </c>
      <c r="UL69" s="228"/>
      <c r="UM69" s="219">
        <v>0</v>
      </c>
      <c r="UN69" s="124"/>
      <c r="UO69" s="226">
        <f t="shared" si="1637"/>
        <v>0</v>
      </c>
      <c r="UP69" s="228"/>
      <c r="UQ69" s="208">
        <v>0</v>
      </c>
      <c r="UR69" s="124"/>
      <c r="US69" s="226">
        <f t="shared" si="1638"/>
        <v>0</v>
      </c>
      <c r="UT69" s="228"/>
      <c r="UU69" s="208">
        <v>0</v>
      </c>
      <c r="UV69" s="124"/>
      <c r="UW69" s="226">
        <f t="shared" si="1639"/>
        <v>0</v>
      </c>
      <c r="UX69" s="228"/>
      <c r="UY69" s="208">
        <v>0</v>
      </c>
      <c r="UZ69" s="124"/>
      <c r="VA69" s="226">
        <f t="shared" si="1640"/>
        <v>0</v>
      </c>
      <c r="VB69" s="228"/>
      <c r="VC69" s="208">
        <v>0</v>
      </c>
      <c r="VD69" s="124"/>
      <c r="VE69" s="226">
        <f t="shared" si="1641"/>
        <v>0</v>
      </c>
      <c r="VF69" s="228"/>
      <c r="VG69" s="208">
        <v>0</v>
      </c>
      <c r="VH69" s="124"/>
      <c r="VI69" s="226">
        <f t="shared" si="1642"/>
        <v>0</v>
      </c>
      <c r="VJ69" s="228"/>
      <c r="VK69" s="206">
        <v>0</v>
      </c>
      <c r="VL69" s="124"/>
      <c r="VM69" s="226">
        <f t="shared" si="1643"/>
        <v>0</v>
      </c>
      <c r="VN69" s="228"/>
      <c r="VO69" s="206">
        <v>0</v>
      </c>
      <c r="VP69" s="124"/>
      <c r="VQ69" s="226">
        <f t="shared" si="1644"/>
        <v>0</v>
      </c>
      <c r="VR69" s="228"/>
      <c r="VS69" s="206">
        <v>0</v>
      </c>
      <c r="VT69" s="124"/>
      <c r="VU69" s="226">
        <f t="shared" si="1645"/>
        <v>0</v>
      </c>
      <c r="VV69" s="225"/>
      <c r="VW69" s="124"/>
      <c r="VX69" s="226">
        <f t="shared" si="1646"/>
        <v>0</v>
      </c>
      <c r="VY69" s="225"/>
      <c r="VZ69" s="124"/>
      <c r="WA69" s="226">
        <f t="shared" si="1647"/>
        <v>0</v>
      </c>
      <c r="WB69" s="226"/>
      <c r="WC69" s="226">
        <v>31.88</v>
      </c>
      <c r="WD69" s="226">
        <v>0</v>
      </c>
      <c r="WE69" s="253"/>
      <c r="WF69" s="253"/>
      <c r="WG69" s="253"/>
      <c r="WH69" s="253"/>
      <c r="WI69" s="253"/>
      <c r="WJ69" s="253"/>
      <c r="WK69" s="253"/>
      <c r="WL69" s="253"/>
      <c r="WM69" s="253"/>
      <c r="WN69" s="253"/>
      <c r="WO69" s="253"/>
      <c r="WP69" s="253"/>
      <c r="WQ69" s="253"/>
      <c r="WR69" s="253"/>
      <c r="WS69" s="253"/>
      <c r="WT69" s="253"/>
      <c r="WU69" s="253"/>
      <c r="WV69" s="253"/>
      <c r="WW69" s="253"/>
      <c r="WX69" s="253"/>
      <c r="WY69" s="253"/>
      <c r="WZ69" s="253"/>
      <c r="XA69" s="253"/>
      <c r="XB69" s="253"/>
      <c r="XC69" s="253"/>
      <c r="XD69" s="253"/>
      <c r="XE69" s="253"/>
      <c r="XF69" s="253"/>
      <c r="XG69" s="253"/>
      <c r="XH69" s="253"/>
      <c r="XI69" s="125"/>
      <c r="XJ69" s="125"/>
      <c r="XK69" s="125"/>
      <c r="XL69" s="125"/>
      <c r="XM69" s="125"/>
      <c r="XN69" s="125"/>
      <c r="XO69" s="125"/>
      <c r="XP69" s="125"/>
      <c r="XQ69" s="125"/>
      <c r="XR69" s="125"/>
      <c r="XS69" s="125"/>
      <c r="XT69" s="125"/>
      <c r="XU69" s="228"/>
      <c r="XV69" s="226"/>
      <c r="XW69" s="226">
        <v>29.26</v>
      </c>
      <c r="XX69" s="208">
        <f t="shared" si="1689"/>
        <v>0</v>
      </c>
      <c r="XY69" s="228"/>
      <c r="XZ69" s="226"/>
      <c r="YA69" s="226">
        <v>29.26</v>
      </c>
      <c r="YB69" s="208">
        <f t="shared" si="1690"/>
        <v>0</v>
      </c>
      <c r="YC69" s="228"/>
      <c r="YD69" s="226"/>
      <c r="YE69" s="226">
        <v>29.26</v>
      </c>
      <c r="YF69" s="208">
        <f t="shared" si="1691"/>
        <v>0</v>
      </c>
      <c r="YG69" s="228"/>
      <c r="YH69" s="226"/>
      <c r="YI69" s="226">
        <v>29.26</v>
      </c>
      <c r="YJ69" s="208">
        <f t="shared" si="1692"/>
        <v>0</v>
      </c>
      <c r="YK69" s="228"/>
      <c r="YL69" s="226"/>
      <c r="YM69" s="226">
        <v>29.26</v>
      </c>
      <c r="YN69" s="208">
        <f t="shared" si="1693"/>
        <v>0</v>
      </c>
      <c r="YO69" s="228"/>
      <c r="YP69" s="226"/>
      <c r="YQ69" s="226">
        <v>29.26</v>
      </c>
      <c r="YR69" s="208">
        <f t="shared" si="1694"/>
        <v>0</v>
      </c>
      <c r="YS69" s="228"/>
      <c r="YT69" s="226"/>
      <c r="YU69" s="226">
        <v>29.26</v>
      </c>
      <c r="YV69" s="208">
        <f t="shared" si="1695"/>
        <v>0</v>
      </c>
      <c r="YW69" s="228"/>
      <c r="YX69" s="226"/>
      <c r="YY69" s="226">
        <v>29.26</v>
      </c>
      <c r="YZ69" s="208">
        <f t="shared" si="1696"/>
        <v>0</v>
      </c>
      <c r="ZA69" s="228"/>
      <c r="ZB69" s="226"/>
      <c r="ZC69" s="226">
        <v>29.26</v>
      </c>
      <c r="ZD69" s="208">
        <f t="shared" si="1697"/>
        <v>0</v>
      </c>
      <c r="ZE69" s="228"/>
      <c r="ZF69" s="226"/>
      <c r="ZG69" s="226">
        <v>29.26</v>
      </c>
      <c r="ZH69" s="208">
        <f t="shared" si="1698"/>
        <v>0</v>
      </c>
      <c r="ZI69" s="228"/>
      <c r="ZJ69" s="225"/>
      <c r="ZK69" s="225"/>
      <c r="ZL69" s="208">
        <f t="shared" si="1699"/>
        <v>0</v>
      </c>
      <c r="ZM69" s="228"/>
      <c r="ZN69" s="225"/>
      <c r="ZO69" s="225"/>
      <c r="ZP69" s="208">
        <f t="shared" si="1700"/>
        <v>0</v>
      </c>
      <c r="ZQ69" s="228"/>
      <c r="ZR69" s="225"/>
      <c r="ZS69" s="225"/>
      <c r="ZT69" s="208">
        <f t="shared" si="1701"/>
        <v>0</v>
      </c>
      <c r="ZU69" s="228"/>
      <c r="ZV69" s="225"/>
      <c r="ZW69" s="225"/>
      <c r="ZX69" s="208">
        <f t="shared" si="1702"/>
        <v>0</v>
      </c>
      <c r="ZY69" s="228"/>
      <c r="ZZ69" s="225"/>
      <c r="AAA69" s="225"/>
      <c r="AAB69" s="208">
        <f t="shared" si="1703"/>
        <v>0</v>
      </c>
      <c r="AAC69" s="228"/>
      <c r="AAD69" s="225"/>
      <c r="AAE69" s="225"/>
      <c r="AAF69" s="208">
        <f t="shared" si="1704"/>
        <v>0</v>
      </c>
      <c r="AAG69" s="228"/>
      <c r="AAH69" s="225"/>
      <c r="AAI69" s="225"/>
      <c r="AAJ69" s="208">
        <f t="shared" si="1705"/>
        <v>0</v>
      </c>
      <c r="AAK69" s="228"/>
      <c r="AAL69" s="225"/>
      <c r="AAM69" s="225"/>
      <c r="AAN69" s="208">
        <f t="shared" si="1706"/>
        <v>0</v>
      </c>
      <c r="AAO69" s="228"/>
      <c r="AAP69" s="225"/>
      <c r="AAQ69" s="225"/>
      <c r="AAR69" s="208">
        <f t="shared" si="1707"/>
        <v>0</v>
      </c>
      <c r="AAS69" s="225"/>
      <c r="AAT69" s="225"/>
      <c r="AAU69" s="208">
        <f t="shared" si="1667"/>
        <v>0</v>
      </c>
      <c r="AAV69" s="225"/>
      <c r="AAW69" s="225"/>
      <c r="AAX69" s="226">
        <f t="shared" si="1708"/>
        <v>0</v>
      </c>
      <c r="AAY69" s="226"/>
      <c r="AAZ69" s="226">
        <v>29.26</v>
      </c>
      <c r="ABA69" s="226">
        <v>0</v>
      </c>
      <c r="ABB69" s="253"/>
      <c r="ABC69" s="253"/>
      <c r="ABD69" s="253"/>
      <c r="ABE69" s="253"/>
      <c r="ABF69" s="253"/>
      <c r="ABG69" s="253"/>
      <c r="ABH69" s="253"/>
      <c r="ABI69" s="253"/>
      <c r="ABJ69" s="253"/>
      <c r="ABK69" s="253"/>
      <c r="ABL69" s="253"/>
      <c r="ABM69" s="253"/>
      <c r="ABN69" s="253"/>
      <c r="ABO69" s="253"/>
      <c r="ABP69" s="253"/>
      <c r="ABQ69" s="253"/>
      <c r="ABR69" s="253"/>
      <c r="ABS69" s="253"/>
      <c r="ABT69" s="253"/>
      <c r="ABU69" s="253"/>
      <c r="ABV69" s="253"/>
      <c r="ABW69" s="253"/>
      <c r="ABX69" s="253"/>
      <c r="ABY69" s="253"/>
      <c r="ABZ69" s="253"/>
      <c r="ACA69" s="253"/>
      <c r="ACB69" s="253"/>
      <c r="ACC69" s="253"/>
      <c r="ACD69" s="253"/>
      <c r="ACE69" s="253"/>
      <c r="ACF69" s="126"/>
      <c r="ACG69" s="126"/>
      <c r="ACH69" s="126"/>
      <c r="ACI69" s="126"/>
      <c r="ACJ69" s="126"/>
      <c r="ACK69" s="126"/>
      <c r="ACL69" s="126"/>
      <c r="ACM69" s="126"/>
      <c r="ACN69" s="126"/>
      <c r="ACO69" s="126"/>
      <c r="ACP69" s="126"/>
      <c r="ACQ69" s="126"/>
      <c r="ACR69" s="131">
        <v>0</v>
      </c>
      <c r="ACS69" s="227"/>
      <c r="ACT69" s="225"/>
      <c r="ACU69" s="226">
        <f t="shared" si="1668"/>
        <v>0</v>
      </c>
      <c r="ACV69" s="131">
        <v>0</v>
      </c>
      <c r="ACW69" s="227"/>
      <c r="ACX69" s="225"/>
      <c r="ACY69" s="226">
        <f t="shared" si="1669"/>
        <v>0</v>
      </c>
      <c r="ACZ69" s="131">
        <v>0</v>
      </c>
      <c r="ADA69" s="227"/>
      <c r="ADB69" s="225"/>
      <c r="ADC69" s="226">
        <f t="shared" si="1670"/>
        <v>0</v>
      </c>
      <c r="ADD69" s="131">
        <v>0</v>
      </c>
      <c r="ADE69" s="227"/>
      <c r="ADF69" s="225"/>
      <c r="ADG69" s="226">
        <f t="shared" si="1671"/>
        <v>0</v>
      </c>
      <c r="ADH69" s="131">
        <v>0</v>
      </c>
      <c r="ADI69" s="227"/>
      <c r="ADJ69" s="225"/>
      <c r="ADK69" s="226">
        <f t="shared" si="1672"/>
        <v>0</v>
      </c>
      <c r="ADL69" s="131">
        <v>0</v>
      </c>
      <c r="ADM69" s="227"/>
      <c r="ADN69" s="225"/>
      <c r="ADO69" s="226">
        <f t="shared" si="1673"/>
        <v>0</v>
      </c>
      <c r="ADP69" s="131">
        <v>0</v>
      </c>
      <c r="ADQ69" s="227"/>
      <c r="ADR69" s="225"/>
      <c r="ADS69" s="226">
        <f t="shared" si="1674"/>
        <v>0</v>
      </c>
      <c r="ADT69" s="131">
        <v>0</v>
      </c>
      <c r="ADU69" s="225"/>
      <c r="ADV69" s="225"/>
      <c r="ADW69" s="226">
        <f t="shared" si="1675"/>
        <v>0</v>
      </c>
      <c r="ADX69" s="131">
        <v>0</v>
      </c>
      <c r="ADY69" s="225"/>
      <c r="ADZ69" s="225"/>
      <c r="AEA69" s="226">
        <f t="shared" si="1676"/>
        <v>0</v>
      </c>
      <c r="AEB69" s="131">
        <v>0</v>
      </c>
      <c r="AEC69" s="225"/>
      <c r="AED69" s="225"/>
      <c r="AEE69" s="226">
        <f t="shared" si="1677"/>
        <v>0</v>
      </c>
      <c r="AEF69" s="131">
        <v>0</v>
      </c>
      <c r="AEG69" s="225"/>
      <c r="AEH69" s="225"/>
      <c r="AEI69" s="226">
        <f t="shared" si="1678"/>
        <v>0</v>
      </c>
      <c r="AEJ69" s="131">
        <v>0</v>
      </c>
      <c r="AEK69" s="225"/>
      <c r="AEL69" s="225"/>
      <c r="AEM69" s="226">
        <f t="shared" si="1679"/>
        <v>0</v>
      </c>
      <c r="AEN69" s="131">
        <v>0</v>
      </c>
      <c r="AEO69" s="225"/>
      <c r="AEP69" s="225"/>
      <c r="AEQ69" s="226">
        <f t="shared" si="1680"/>
        <v>0</v>
      </c>
      <c r="AER69" s="131">
        <v>0</v>
      </c>
      <c r="AES69" s="225"/>
      <c r="AET69" s="225"/>
      <c r="AEU69" s="226">
        <f t="shared" si="1681"/>
        <v>0</v>
      </c>
      <c r="AEV69" s="131">
        <v>0</v>
      </c>
      <c r="AEW69" s="225"/>
      <c r="AEX69" s="225"/>
      <c r="AEY69" s="226">
        <f t="shared" si="1682"/>
        <v>0</v>
      </c>
      <c r="AEZ69" s="131">
        <v>0</v>
      </c>
      <c r="AFA69" s="225"/>
      <c r="AFB69" s="225"/>
      <c r="AFC69" s="226">
        <f t="shared" si="1683"/>
        <v>0</v>
      </c>
      <c r="AFD69" s="131">
        <v>0</v>
      </c>
      <c r="AFE69" s="225"/>
      <c r="AFF69" s="225"/>
      <c r="AFG69" s="226">
        <f t="shared" si="1684"/>
        <v>0</v>
      </c>
      <c r="AFH69" s="131">
        <v>0</v>
      </c>
      <c r="AFI69" s="225"/>
      <c r="AFJ69" s="225"/>
      <c r="AFK69" s="226">
        <f t="shared" si="1685"/>
        <v>0</v>
      </c>
      <c r="AFL69" s="131"/>
      <c r="AFM69" s="225"/>
      <c r="AFN69" s="225"/>
      <c r="AFO69" s="226">
        <f t="shared" si="1686"/>
        <v>0</v>
      </c>
      <c r="AFP69" s="225"/>
      <c r="AFQ69" s="225"/>
      <c r="AFR69" s="226">
        <f t="shared" si="1687"/>
        <v>0</v>
      </c>
      <c r="AFS69" s="225"/>
      <c r="AFT69" s="225"/>
      <c r="AFU69" s="226">
        <f t="shared" si="1688"/>
        <v>0</v>
      </c>
      <c r="AFV69" s="226"/>
      <c r="AFW69" s="226"/>
      <c r="AFX69" s="226">
        <v>0</v>
      </c>
      <c r="AFY69" s="253">
        <v>0</v>
      </c>
      <c r="AFZ69" s="253">
        <v>0</v>
      </c>
      <c r="AGA69" s="253">
        <v>0</v>
      </c>
      <c r="AGB69" s="253">
        <v>0</v>
      </c>
      <c r="AGC69" s="253">
        <v>0</v>
      </c>
      <c r="AGD69" s="253">
        <v>0</v>
      </c>
      <c r="AGE69" s="253">
        <v>0</v>
      </c>
      <c r="AGF69" s="253">
        <v>0</v>
      </c>
      <c r="AGG69" s="253">
        <v>0</v>
      </c>
      <c r="AGH69" s="253">
        <v>0</v>
      </c>
      <c r="AGI69" s="253">
        <v>0</v>
      </c>
      <c r="AGJ69" s="253">
        <v>0</v>
      </c>
      <c r="AGK69" s="253">
        <v>0</v>
      </c>
      <c r="AGL69" s="253">
        <v>0</v>
      </c>
      <c r="AGM69" s="253">
        <v>0</v>
      </c>
      <c r="AGN69" s="253">
        <v>0</v>
      </c>
      <c r="AGO69" s="253">
        <v>0</v>
      </c>
      <c r="AGP69" s="253">
        <v>0</v>
      </c>
      <c r="AGQ69" s="253">
        <v>0</v>
      </c>
      <c r="AGR69" s="253">
        <v>0</v>
      </c>
      <c r="AGS69" s="253">
        <v>0</v>
      </c>
      <c r="AGT69" s="253">
        <v>0</v>
      </c>
      <c r="AGU69" s="253">
        <v>0</v>
      </c>
      <c r="AGV69" s="253">
        <v>0</v>
      </c>
      <c r="AGW69" s="253">
        <v>0</v>
      </c>
      <c r="AGX69" s="253">
        <v>0</v>
      </c>
      <c r="AGY69" s="253">
        <v>0</v>
      </c>
      <c r="AGZ69" s="253">
        <v>0</v>
      </c>
      <c r="AHA69" s="253">
        <v>0</v>
      </c>
      <c r="AHB69" s="253">
        <v>0</v>
      </c>
      <c r="AHC69" s="126">
        <v>0</v>
      </c>
      <c r="AHD69" s="126">
        <v>0</v>
      </c>
      <c r="AHE69" s="126">
        <v>0</v>
      </c>
      <c r="AHF69" s="126">
        <v>0</v>
      </c>
      <c r="AHG69" s="126">
        <v>0</v>
      </c>
      <c r="AHH69" s="126">
        <v>0</v>
      </c>
      <c r="AHI69" s="126">
        <v>0</v>
      </c>
      <c r="AHJ69" s="126">
        <v>0</v>
      </c>
      <c r="AHK69" s="126">
        <v>0</v>
      </c>
      <c r="AHL69" s="126">
        <v>0</v>
      </c>
      <c r="AHM69" s="126">
        <v>0</v>
      </c>
      <c r="AHN69" s="126">
        <v>0</v>
      </c>
      <c r="AHO69" s="131">
        <f t="shared" si="12"/>
        <v>0</v>
      </c>
      <c r="AHP69" s="127">
        <f t="shared" si="13"/>
        <v>0</v>
      </c>
      <c r="AHQ69" s="127">
        <f t="shared" si="14"/>
        <v>0</v>
      </c>
      <c r="AHR69" s="131">
        <f t="shared" si="15"/>
        <v>0</v>
      </c>
      <c r="AHS69" s="127">
        <f t="shared" si="16"/>
        <v>0</v>
      </c>
      <c r="AHT69" s="127">
        <f t="shared" si="756"/>
        <v>0</v>
      </c>
      <c r="AHU69" s="131">
        <f t="shared" si="757"/>
        <v>0</v>
      </c>
      <c r="AHV69" s="127">
        <f t="shared" si="758"/>
        <v>0</v>
      </c>
      <c r="AHW69" s="127">
        <f t="shared" si="759"/>
        <v>0</v>
      </c>
      <c r="AHX69" s="131">
        <v>0</v>
      </c>
      <c r="AHY69" s="127">
        <f t="shared" si="760"/>
        <v>0</v>
      </c>
      <c r="AHZ69" s="127">
        <f t="shared" si="1234"/>
        <v>0</v>
      </c>
      <c r="AIA69" s="131">
        <f t="shared" si="1121"/>
        <v>0</v>
      </c>
      <c r="AIB69" s="127">
        <f t="shared" si="1122"/>
        <v>0</v>
      </c>
      <c r="AIC69" s="127">
        <f t="shared" si="1123"/>
        <v>0</v>
      </c>
      <c r="AID69" s="131">
        <f t="shared" si="1124"/>
        <v>0</v>
      </c>
      <c r="AIE69" s="127">
        <f t="shared" si="1125"/>
        <v>0</v>
      </c>
      <c r="AIF69" s="127">
        <f t="shared" si="1126"/>
        <v>0</v>
      </c>
      <c r="AIG69" s="131">
        <f t="shared" si="1127"/>
        <v>0</v>
      </c>
      <c r="AIH69" s="127">
        <f t="shared" si="1128"/>
        <v>0</v>
      </c>
      <c r="AII69" s="127">
        <f t="shared" si="1129"/>
        <v>0</v>
      </c>
      <c r="AIJ69" s="131">
        <f t="shared" si="1130"/>
        <v>0</v>
      </c>
      <c r="AIK69" s="127">
        <f t="shared" si="1131"/>
        <v>0</v>
      </c>
      <c r="AIL69" s="127">
        <f t="shared" si="1132"/>
        <v>0</v>
      </c>
      <c r="AIM69" s="131">
        <f t="shared" si="1133"/>
        <v>0</v>
      </c>
      <c r="AIN69" s="127">
        <f t="shared" si="1134"/>
        <v>0</v>
      </c>
      <c r="AIO69" s="127">
        <f t="shared" si="1135"/>
        <v>0</v>
      </c>
      <c r="AIP69" s="131">
        <f t="shared" si="1524"/>
        <v>0</v>
      </c>
      <c r="AIQ69" s="127">
        <f t="shared" si="1528"/>
        <v>0</v>
      </c>
      <c r="AIR69" s="127">
        <f t="shared" si="1372"/>
        <v>0</v>
      </c>
      <c r="AIS69" s="131">
        <f t="shared" si="1529"/>
        <v>0</v>
      </c>
      <c r="AIT69" s="127">
        <f t="shared" si="1529"/>
        <v>0</v>
      </c>
      <c r="AIU69" s="127">
        <f t="shared" si="1530"/>
        <v>0</v>
      </c>
      <c r="AIV69" s="131">
        <f t="shared" si="1530"/>
        <v>0</v>
      </c>
      <c r="AIW69" s="127">
        <f t="shared" si="1530"/>
        <v>0</v>
      </c>
      <c r="AIX69" s="127">
        <f t="shared" si="1531"/>
        <v>0</v>
      </c>
      <c r="AIY69" s="131">
        <f t="shared" si="1531"/>
        <v>0</v>
      </c>
      <c r="AIZ69" s="127">
        <f t="shared" si="1531"/>
        <v>0</v>
      </c>
      <c r="AJA69" s="127">
        <f t="shared" si="1532"/>
        <v>0</v>
      </c>
      <c r="AJB69" s="131">
        <f t="shared" si="1532"/>
        <v>0</v>
      </c>
      <c r="AJC69" s="127">
        <f t="shared" si="1532"/>
        <v>0</v>
      </c>
      <c r="AJD69" s="127">
        <f t="shared" si="1533"/>
        <v>0</v>
      </c>
      <c r="AJE69" s="131">
        <f t="shared" si="1533"/>
        <v>0</v>
      </c>
      <c r="AJF69" s="127">
        <f t="shared" si="1533"/>
        <v>0</v>
      </c>
      <c r="AJG69" s="127">
        <f t="shared" si="1534"/>
        <v>0</v>
      </c>
      <c r="AJH69" s="131">
        <f t="shared" si="1534"/>
        <v>0</v>
      </c>
      <c r="AJI69" s="127">
        <f t="shared" si="1534"/>
        <v>0</v>
      </c>
      <c r="AJJ69" s="127">
        <f t="shared" si="1535"/>
        <v>0</v>
      </c>
      <c r="AJK69" s="131">
        <f t="shared" si="1535"/>
        <v>0</v>
      </c>
      <c r="AJL69" s="127">
        <f t="shared" si="1535"/>
        <v>0</v>
      </c>
      <c r="AJM69" s="127">
        <f t="shared" si="1536"/>
        <v>0</v>
      </c>
      <c r="AJN69" s="131">
        <f t="shared" si="1536"/>
        <v>0</v>
      </c>
      <c r="AJO69" s="127">
        <f t="shared" si="1536"/>
        <v>0</v>
      </c>
      <c r="AJP69" s="127">
        <f t="shared" si="1537"/>
        <v>0</v>
      </c>
      <c r="AJQ69" s="131">
        <f t="shared" si="1537"/>
        <v>0</v>
      </c>
      <c r="AJR69" s="127">
        <f t="shared" si="1537"/>
        <v>0</v>
      </c>
      <c r="AJS69" s="127">
        <f t="shared" si="1538"/>
        <v>0</v>
      </c>
      <c r="AJT69" s="127">
        <f t="shared" si="1538"/>
        <v>0</v>
      </c>
      <c r="AJU69" s="127">
        <f>CF69+HG69+MD69+RA69+VX69+AAU69+AFR69</f>
        <v>0</v>
      </c>
      <c r="AJV69" s="127">
        <f>CG69+HH69+ME69+RB69+VY69+AAV69+AFS69</f>
        <v>0</v>
      </c>
      <c r="AJW69" s="127">
        <f>CI69+HJ69+MG69+RD69+WA69+AAX69+AFU69</f>
        <v>0</v>
      </c>
      <c r="AJX69" s="127">
        <v>0</v>
      </c>
      <c r="AJY69" s="127">
        <v>0</v>
      </c>
      <c r="AJZ69" s="128">
        <f t="shared" si="42"/>
        <v>0</v>
      </c>
      <c r="AKA69" s="128">
        <f t="shared" si="43"/>
        <v>0</v>
      </c>
      <c r="AKB69" s="128">
        <v>0</v>
      </c>
      <c r="AKC69" s="128">
        <v>0</v>
      </c>
      <c r="AKD69" s="128">
        <v>0</v>
      </c>
      <c r="AKE69" s="128">
        <v>0</v>
      </c>
      <c r="AKF69" s="128">
        <f t="shared" si="761"/>
        <v>0</v>
      </c>
      <c r="AKG69" s="128">
        <f t="shared" si="762"/>
        <v>0</v>
      </c>
      <c r="AKH69" s="128">
        <f t="shared" si="763"/>
        <v>0</v>
      </c>
      <c r="AKI69" s="128">
        <f t="shared" si="1525"/>
        <v>0</v>
      </c>
      <c r="AKJ69" s="128">
        <v>0</v>
      </c>
      <c r="AKK69" s="128">
        <v>0</v>
      </c>
      <c r="AKL69" s="128">
        <f t="shared" si="1167"/>
        <v>0</v>
      </c>
      <c r="AKM69" s="128">
        <f t="shared" si="1168"/>
        <v>0</v>
      </c>
      <c r="AKN69" s="128">
        <f t="shared" si="1539"/>
        <v>0</v>
      </c>
      <c r="AKO69" s="128">
        <f t="shared" si="1540"/>
        <v>0</v>
      </c>
      <c r="AKP69" s="128">
        <f t="shared" si="1373"/>
        <v>0</v>
      </c>
      <c r="AKQ69" s="128">
        <f t="shared" si="1374"/>
        <v>0</v>
      </c>
      <c r="AKR69" s="128">
        <f t="shared" si="1375"/>
        <v>0</v>
      </c>
      <c r="AKS69" s="128">
        <f t="shared" si="1376"/>
        <v>0</v>
      </c>
      <c r="AKT69" s="128">
        <f t="shared" si="1541"/>
        <v>0</v>
      </c>
      <c r="AKU69" s="128">
        <f t="shared" si="1541"/>
        <v>0</v>
      </c>
      <c r="AKV69" s="128">
        <f t="shared" si="1541"/>
        <v>0</v>
      </c>
      <c r="AKW69" s="128">
        <f t="shared" si="1541"/>
        <v>0</v>
      </c>
      <c r="AKX69" s="128">
        <f t="shared" si="1541"/>
        <v>0</v>
      </c>
      <c r="AKY69" s="128">
        <f t="shared" si="1541"/>
        <v>0</v>
      </c>
      <c r="AKZ69" s="128">
        <f t="shared" si="1541"/>
        <v>0</v>
      </c>
      <c r="ALA69" s="128">
        <f t="shared" si="1541"/>
        <v>0</v>
      </c>
      <c r="ALB69" s="128">
        <f t="shared" si="1541"/>
        <v>0</v>
      </c>
      <c r="ALC69" s="128">
        <f t="shared" si="1541"/>
        <v>0</v>
      </c>
      <c r="ALD69" s="128">
        <f t="shared" si="1541"/>
        <v>0</v>
      </c>
      <c r="ALE69" s="128">
        <f t="shared" si="1541"/>
        <v>0</v>
      </c>
      <c r="ALF69" s="128">
        <f t="shared" si="1541"/>
        <v>0</v>
      </c>
      <c r="ALG69" s="128">
        <f t="shared" si="1541"/>
        <v>0</v>
      </c>
      <c r="ALH69" s="128">
        <f t="shared" si="1541"/>
        <v>0</v>
      </c>
      <c r="ALI69" s="128">
        <f t="shared" si="1542"/>
        <v>0</v>
      </c>
      <c r="ALJ69" s="128">
        <f t="shared" si="1542"/>
        <v>0</v>
      </c>
      <c r="ALK69" s="128">
        <f t="shared" si="1542"/>
        <v>0</v>
      </c>
      <c r="ALL69" s="128">
        <f t="shared" si="1543"/>
        <v>0</v>
      </c>
      <c r="ALM69" s="128">
        <v>0</v>
      </c>
      <c r="ALN69" s="128">
        <v>0</v>
      </c>
      <c r="ALO69" s="128">
        <v>0</v>
      </c>
      <c r="ALP69" s="128">
        <v>0</v>
      </c>
      <c r="ALQ69" s="128">
        <v>0</v>
      </c>
      <c r="ALR69" s="128">
        <v>0</v>
      </c>
    </row>
    <row r="70" spans="1:1006" s="115" customFormat="1" ht="18" customHeight="1" outlineLevel="1" x14ac:dyDescent="0.25">
      <c r="A70" s="120"/>
      <c r="B70" s="120"/>
      <c r="C70" s="296" t="s">
        <v>475</v>
      </c>
      <c r="D70" s="177"/>
      <c r="E70" s="205">
        <v>1050</v>
      </c>
      <c r="F70" s="205">
        <v>1365</v>
      </c>
      <c r="G70" s="227">
        <v>400</v>
      </c>
      <c r="H70" s="225">
        <v>41</v>
      </c>
      <c r="I70" s="208">
        <f t="shared" si="1544"/>
        <v>16400</v>
      </c>
      <c r="J70" s="205">
        <v>0</v>
      </c>
      <c r="K70" s="227">
        <v>700</v>
      </c>
      <c r="L70" s="225">
        <v>41</v>
      </c>
      <c r="M70" s="208">
        <f t="shared" si="1545"/>
        <v>28700</v>
      </c>
      <c r="N70" s="205">
        <v>0</v>
      </c>
      <c r="O70" s="225">
        <v>1300</v>
      </c>
      <c r="P70" s="225">
        <v>40.700000000000003</v>
      </c>
      <c r="Q70" s="208">
        <f t="shared" si="1546"/>
        <v>52910.000000000007</v>
      </c>
      <c r="R70" s="205">
        <v>0</v>
      </c>
      <c r="S70" s="225">
        <v>1100</v>
      </c>
      <c r="T70" s="225">
        <v>40.5</v>
      </c>
      <c r="U70" s="208">
        <f t="shared" si="1547"/>
        <v>44550</v>
      </c>
      <c r="V70" s="207">
        <v>0</v>
      </c>
      <c r="W70" s="225">
        <v>1100</v>
      </c>
      <c r="X70" s="225">
        <v>40.5</v>
      </c>
      <c r="Y70" s="208">
        <f t="shared" si="1548"/>
        <v>44550</v>
      </c>
      <c r="Z70" s="207">
        <v>0</v>
      </c>
      <c r="AA70" s="225">
        <v>600</v>
      </c>
      <c r="AB70" s="225">
        <v>33.58</v>
      </c>
      <c r="AC70" s="208">
        <f t="shared" si="1549"/>
        <v>20148</v>
      </c>
      <c r="AD70" s="207">
        <v>200</v>
      </c>
      <c r="AE70" s="225">
        <v>600</v>
      </c>
      <c r="AF70" s="225">
        <v>33.33</v>
      </c>
      <c r="AG70" s="208">
        <f t="shared" si="1550"/>
        <v>19998</v>
      </c>
      <c r="AH70" s="207">
        <v>0</v>
      </c>
      <c r="AI70" s="225">
        <v>1900</v>
      </c>
      <c r="AJ70" s="225">
        <v>34.75</v>
      </c>
      <c r="AK70" s="208">
        <f t="shared" si="1551"/>
        <v>66025</v>
      </c>
      <c r="AL70" s="207">
        <v>0</v>
      </c>
      <c r="AM70" s="225">
        <v>1900</v>
      </c>
      <c r="AN70" s="225">
        <v>31.75</v>
      </c>
      <c r="AO70" s="208">
        <f t="shared" si="1552"/>
        <v>60325</v>
      </c>
      <c r="AP70" s="207">
        <v>0</v>
      </c>
      <c r="AQ70" s="225">
        <v>1400</v>
      </c>
      <c r="AR70" s="225">
        <v>31.75</v>
      </c>
      <c r="AS70" s="208">
        <f t="shared" si="1553"/>
        <v>44450</v>
      </c>
      <c r="AT70" s="207">
        <v>0</v>
      </c>
      <c r="AU70" s="225">
        <v>1200</v>
      </c>
      <c r="AV70" s="225">
        <v>31.75</v>
      </c>
      <c r="AW70" s="208">
        <f t="shared" si="1554"/>
        <v>38100</v>
      </c>
      <c r="AX70" s="207">
        <v>0</v>
      </c>
      <c r="AY70" s="225">
        <v>1000</v>
      </c>
      <c r="AZ70" s="225">
        <v>31.75</v>
      </c>
      <c r="BA70" s="208">
        <f t="shared" si="1555"/>
        <v>31750</v>
      </c>
      <c r="BB70" s="207">
        <v>200</v>
      </c>
      <c r="BC70" s="225">
        <v>500</v>
      </c>
      <c r="BD70" s="225">
        <v>32.71</v>
      </c>
      <c r="BE70" s="208">
        <f t="shared" si="1556"/>
        <v>16355</v>
      </c>
      <c r="BF70" s="207">
        <v>300</v>
      </c>
      <c r="BG70" s="225">
        <v>2000</v>
      </c>
      <c r="BH70" s="225">
        <v>32.71</v>
      </c>
      <c r="BI70" s="208">
        <f t="shared" si="1557"/>
        <v>65420</v>
      </c>
      <c r="BJ70" s="207">
        <v>500</v>
      </c>
      <c r="BK70" s="225"/>
      <c r="BL70" s="225">
        <v>36.83</v>
      </c>
      <c r="BM70" s="208">
        <f t="shared" si="1558"/>
        <v>0</v>
      </c>
      <c r="BN70" s="207">
        <v>100</v>
      </c>
      <c r="BO70" s="225"/>
      <c r="BP70" s="225">
        <v>36.83</v>
      </c>
      <c r="BQ70" s="208">
        <f t="shared" si="1559"/>
        <v>0</v>
      </c>
      <c r="BR70" s="207">
        <v>917</v>
      </c>
      <c r="BS70" s="225"/>
      <c r="BT70" s="225">
        <v>36.83</v>
      </c>
      <c r="BU70" s="208">
        <f t="shared" si="1560"/>
        <v>0</v>
      </c>
      <c r="BV70" s="207">
        <v>915.37699999999995</v>
      </c>
      <c r="BW70" s="225"/>
      <c r="BX70" s="225">
        <v>36.83</v>
      </c>
      <c r="BY70" s="208">
        <f t="shared" si="1561"/>
        <v>0</v>
      </c>
      <c r="BZ70" s="207">
        <v>630</v>
      </c>
      <c r="CA70" s="225"/>
      <c r="CB70" s="225">
        <v>36.83</v>
      </c>
      <c r="CC70" s="208">
        <f t="shared" si="1562"/>
        <v>0</v>
      </c>
      <c r="CD70" s="225"/>
      <c r="CE70" s="225">
        <v>36.83</v>
      </c>
      <c r="CF70" s="208">
        <f t="shared" si="1563"/>
        <v>0</v>
      </c>
      <c r="CG70" s="225"/>
      <c r="CH70" s="225">
        <v>36.83</v>
      </c>
      <c r="CI70" s="226">
        <f t="shared" si="1564"/>
        <v>0</v>
      </c>
      <c r="CJ70" s="226"/>
      <c r="CK70" s="226">
        <v>36.83</v>
      </c>
      <c r="CL70" s="226">
        <v>0</v>
      </c>
      <c r="CM70" s="252">
        <v>800</v>
      </c>
      <c r="CN70" s="253">
        <v>32800</v>
      </c>
      <c r="CO70" s="252">
        <v>960</v>
      </c>
      <c r="CP70" s="253">
        <v>39165</v>
      </c>
      <c r="CQ70" s="252">
        <v>1470</v>
      </c>
      <c r="CR70" s="253">
        <v>59535</v>
      </c>
      <c r="CS70" s="252">
        <v>1190</v>
      </c>
      <c r="CT70" s="253">
        <v>41352.5</v>
      </c>
      <c r="CU70" s="252">
        <v>803</v>
      </c>
      <c r="CV70" s="253">
        <v>27904.25</v>
      </c>
      <c r="CW70" s="252">
        <v>1280</v>
      </c>
      <c r="CX70" s="253">
        <v>42980</v>
      </c>
      <c r="CY70" s="252">
        <v>1620</v>
      </c>
      <c r="CZ70" s="253">
        <v>51435</v>
      </c>
      <c r="DA70" s="252">
        <v>1890</v>
      </c>
      <c r="DB70" s="253">
        <v>60007.5</v>
      </c>
      <c r="DC70" s="252">
        <v>2300</v>
      </c>
      <c r="DD70" s="253">
        <v>73025</v>
      </c>
      <c r="DE70" s="252">
        <v>1260</v>
      </c>
      <c r="DF70" s="253">
        <v>40005</v>
      </c>
      <c r="DG70" s="252">
        <v>1365</v>
      </c>
      <c r="DH70" s="253">
        <v>43338.75</v>
      </c>
      <c r="DI70" s="253">
        <v>170</v>
      </c>
      <c r="DJ70" s="253">
        <v>5397.5</v>
      </c>
      <c r="DK70" s="253">
        <v>0</v>
      </c>
      <c r="DL70" s="253">
        <v>0</v>
      </c>
      <c r="DM70" s="253">
        <v>0</v>
      </c>
      <c r="DN70" s="253">
        <v>0</v>
      </c>
      <c r="DO70" s="253">
        <v>0</v>
      </c>
      <c r="DP70" s="253">
        <v>0</v>
      </c>
      <c r="DQ70" s="253">
        <v>0</v>
      </c>
      <c r="DR70" s="253">
        <v>0</v>
      </c>
      <c r="DS70" s="253">
        <v>200</v>
      </c>
      <c r="DT70" s="253">
        <v>7360</v>
      </c>
      <c r="DU70" s="253">
        <v>0</v>
      </c>
      <c r="DV70" s="253">
        <v>0</v>
      </c>
      <c r="DW70" s="253">
        <v>0</v>
      </c>
      <c r="DX70" s="253">
        <v>0</v>
      </c>
      <c r="DY70" s="253">
        <v>0</v>
      </c>
      <c r="DZ70" s="253">
        <v>0</v>
      </c>
      <c r="EA70" s="126">
        <v>0</v>
      </c>
      <c r="EB70" s="126">
        <v>0</v>
      </c>
      <c r="EC70" s="126">
        <v>0</v>
      </c>
      <c r="ED70" s="126">
        <v>0</v>
      </c>
      <c r="EE70" s="126">
        <v>0</v>
      </c>
      <c r="EF70" s="126">
        <v>0</v>
      </c>
      <c r="EG70" s="131">
        <v>0</v>
      </c>
      <c r="EH70" s="225"/>
      <c r="EI70" s="225">
        <v>38</v>
      </c>
      <c r="EJ70" s="226">
        <f t="shared" si="1565"/>
        <v>0</v>
      </c>
      <c r="EK70" s="131">
        <v>51.4</v>
      </c>
      <c r="EL70" s="225"/>
      <c r="EM70" s="225">
        <v>38</v>
      </c>
      <c r="EN70" s="226">
        <f t="shared" si="1566"/>
        <v>0</v>
      </c>
      <c r="EO70" s="131">
        <v>51.4</v>
      </c>
      <c r="EP70" s="225"/>
      <c r="EQ70" s="225">
        <v>38</v>
      </c>
      <c r="ER70" s="226">
        <f t="shared" si="1567"/>
        <v>0</v>
      </c>
      <c r="ES70" s="131">
        <v>262.52</v>
      </c>
      <c r="ET70" s="225"/>
      <c r="EU70" s="225">
        <v>38</v>
      </c>
      <c r="EV70" s="226">
        <f t="shared" si="1568"/>
        <v>0</v>
      </c>
      <c r="EW70" s="131">
        <v>2445.3200000000002</v>
      </c>
      <c r="EX70" s="225"/>
      <c r="EY70" s="225">
        <v>38</v>
      </c>
      <c r="EZ70" s="226">
        <f t="shared" si="1569"/>
        <v>0</v>
      </c>
      <c r="FA70" s="131">
        <v>4271.5600000000004</v>
      </c>
      <c r="FB70" s="225"/>
      <c r="FC70" s="225">
        <v>38</v>
      </c>
      <c r="FD70" s="226">
        <f t="shared" si="1570"/>
        <v>0</v>
      </c>
      <c r="FE70" s="131">
        <v>600</v>
      </c>
      <c r="FF70" s="225"/>
      <c r="FG70" s="225">
        <v>38</v>
      </c>
      <c r="FH70" s="226">
        <f t="shared" si="1571"/>
        <v>0</v>
      </c>
      <c r="FI70" s="131">
        <v>0</v>
      </c>
      <c r="FJ70" s="225"/>
      <c r="FK70" s="225">
        <v>35</v>
      </c>
      <c r="FL70" s="226">
        <f t="shared" si="1572"/>
        <v>0</v>
      </c>
      <c r="FM70" s="131">
        <v>0</v>
      </c>
      <c r="FN70" s="225"/>
      <c r="FO70" s="225">
        <v>35</v>
      </c>
      <c r="FP70" s="226">
        <f t="shared" si="1573"/>
        <v>0</v>
      </c>
      <c r="FQ70" s="131">
        <v>0</v>
      </c>
      <c r="FR70" s="225"/>
      <c r="FS70" s="225">
        <v>35</v>
      </c>
      <c r="FT70" s="226">
        <f t="shared" si="1574"/>
        <v>0</v>
      </c>
      <c r="FU70" s="131">
        <v>0</v>
      </c>
      <c r="FV70" s="225"/>
      <c r="FW70" s="225">
        <v>35</v>
      </c>
      <c r="FX70" s="226">
        <f t="shared" si="1575"/>
        <v>0</v>
      </c>
      <c r="FY70" s="131">
        <v>0</v>
      </c>
      <c r="FZ70" s="225"/>
      <c r="GA70" s="225">
        <v>35</v>
      </c>
      <c r="GB70" s="226">
        <f t="shared" si="1576"/>
        <v>0</v>
      </c>
      <c r="GC70" s="131">
        <v>0</v>
      </c>
      <c r="GD70" s="225">
        <v>200</v>
      </c>
      <c r="GE70" s="225">
        <v>35</v>
      </c>
      <c r="GF70" s="226">
        <f t="shared" si="1577"/>
        <v>7000</v>
      </c>
      <c r="GG70" s="131">
        <v>0</v>
      </c>
      <c r="GH70" s="225">
        <v>200</v>
      </c>
      <c r="GI70" s="225">
        <v>35.99</v>
      </c>
      <c r="GJ70" s="226">
        <f t="shared" si="1578"/>
        <v>7198</v>
      </c>
      <c r="GK70" s="131">
        <v>10</v>
      </c>
      <c r="GL70" s="225">
        <v>2000</v>
      </c>
      <c r="GM70" s="225">
        <v>35.99</v>
      </c>
      <c r="GN70" s="226">
        <f t="shared" si="1527"/>
        <v>71980</v>
      </c>
      <c r="GO70" s="131">
        <v>10</v>
      </c>
      <c r="GP70" s="225">
        <v>4400</v>
      </c>
      <c r="GQ70" s="225">
        <v>35.99</v>
      </c>
      <c r="GR70" s="226">
        <f t="shared" si="1579"/>
        <v>158356</v>
      </c>
      <c r="GS70" s="131">
        <v>0</v>
      </c>
      <c r="GT70" s="225">
        <v>600</v>
      </c>
      <c r="GU70" s="225">
        <v>35.99</v>
      </c>
      <c r="GV70" s="226">
        <f t="shared" si="1580"/>
        <v>21594</v>
      </c>
      <c r="GW70" s="131"/>
      <c r="GX70" s="225"/>
      <c r="GY70" s="225">
        <v>26.6</v>
      </c>
      <c r="GZ70" s="226">
        <f t="shared" si="1581"/>
        <v>0</v>
      </c>
      <c r="HA70" s="131"/>
      <c r="HB70" s="225"/>
      <c r="HC70" s="225">
        <v>26.6</v>
      </c>
      <c r="HD70" s="226">
        <f t="shared" si="1582"/>
        <v>0</v>
      </c>
      <c r="HE70" s="225"/>
      <c r="HF70" s="225">
        <v>26.6</v>
      </c>
      <c r="HG70" s="226">
        <f t="shared" si="1583"/>
        <v>0</v>
      </c>
      <c r="HH70" s="225"/>
      <c r="HI70" s="225">
        <v>26.6</v>
      </c>
      <c r="HJ70" s="226">
        <f t="shared" si="1584"/>
        <v>0</v>
      </c>
      <c r="HK70" s="226"/>
      <c r="HL70" s="226">
        <v>26.6</v>
      </c>
      <c r="HM70" s="226">
        <v>0</v>
      </c>
      <c r="HN70" s="253">
        <v>0</v>
      </c>
      <c r="HO70" s="253">
        <v>0</v>
      </c>
      <c r="HP70" s="253">
        <v>0</v>
      </c>
      <c r="HQ70" s="253">
        <v>0</v>
      </c>
      <c r="HR70" s="253">
        <v>0</v>
      </c>
      <c r="HS70" s="253">
        <v>0</v>
      </c>
      <c r="HT70" s="253">
        <v>0</v>
      </c>
      <c r="HU70" s="253">
        <v>0</v>
      </c>
      <c r="HV70" s="253">
        <v>0</v>
      </c>
      <c r="HW70" s="253">
        <v>0</v>
      </c>
      <c r="HX70" s="253">
        <v>0</v>
      </c>
      <c r="HY70" s="253">
        <v>0</v>
      </c>
      <c r="HZ70" s="253">
        <v>0</v>
      </c>
      <c r="IA70" s="253">
        <v>0</v>
      </c>
      <c r="IB70" s="253">
        <v>0</v>
      </c>
      <c r="IC70" s="253">
        <v>0</v>
      </c>
      <c r="ID70" s="253">
        <v>0</v>
      </c>
      <c r="IE70" s="253">
        <v>0</v>
      </c>
      <c r="IF70" s="253">
        <v>0</v>
      </c>
      <c r="IG70" s="253">
        <v>0</v>
      </c>
      <c r="IH70" s="253">
        <v>0</v>
      </c>
      <c r="II70" s="253">
        <v>0</v>
      </c>
      <c r="IJ70" s="253">
        <v>10.28</v>
      </c>
      <c r="IK70" s="253">
        <v>342.8</v>
      </c>
      <c r="IL70" s="253">
        <v>51.4</v>
      </c>
      <c r="IM70" s="253">
        <v>1714</v>
      </c>
      <c r="IN70" s="253">
        <v>262.52</v>
      </c>
      <c r="IO70" s="253">
        <v>9203.5</v>
      </c>
      <c r="IP70" s="253">
        <v>2445.3200000000002</v>
      </c>
      <c r="IQ70" s="253">
        <v>87205.7</v>
      </c>
      <c r="IR70" s="254">
        <v>4271.5600000000004</v>
      </c>
      <c r="IS70" s="254">
        <v>151234.02000000002</v>
      </c>
      <c r="IT70" s="254">
        <v>600</v>
      </c>
      <c r="IU70" s="254">
        <v>21252</v>
      </c>
      <c r="IV70" s="254">
        <v>0</v>
      </c>
      <c r="IW70" s="254">
        <v>0</v>
      </c>
      <c r="IX70" s="254">
        <v>0</v>
      </c>
      <c r="IY70" s="254">
        <v>0</v>
      </c>
      <c r="IZ70" s="125">
        <v>0</v>
      </c>
      <c r="JA70" s="125">
        <v>0</v>
      </c>
      <c r="JB70" s="125">
        <v>0</v>
      </c>
      <c r="JC70" s="125">
        <v>0</v>
      </c>
      <c r="JD70" s="228"/>
      <c r="JE70" s="225"/>
      <c r="JF70" s="228"/>
      <c r="JG70" s="228">
        <f t="shared" si="1585"/>
        <v>0</v>
      </c>
      <c r="JH70" s="228"/>
      <c r="JI70" s="225"/>
      <c r="JJ70" s="228"/>
      <c r="JK70" s="228">
        <f t="shared" si="1586"/>
        <v>0</v>
      </c>
      <c r="JL70" s="228"/>
      <c r="JM70" s="225"/>
      <c r="JN70" s="228"/>
      <c r="JO70" s="228">
        <f t="shared" si="1587"/>
        <v>0</v>
      </c>
      <c r="JP70" s="228"/>
      <c r="JQ70" s="225"/>
      <c r="JR70" s="228"/>
      <c r="JS70" s="228">
        <f t="shared" si="1588"/>
        <v>0</v>
      </c>
      <c r="JT70" s="228"/>
      <c r="JU70" s="225"/>
      <c r="JV70" s="228"/>
      <c r="JW70" s="228">
        <f t="shared" si="1589"/>
        <v>0</v>
      </c>
      <c r="JX70" s="228"/>
      <c r="JY70" s="225"/>
      <c r="JZ70" s="228"/>
      <c r="KA70" s="228">
        <f t="shared" si="1590"/>
        <v>0</v>
      </c>
      <c r="KB70" s="228"/>
      <c r="KC70" s="228"/>
      <c r="KD70" s="228"/>
      <c r="KE70" s="228">
        <f t="shared" si="1591"/>
        <v>0</v>
      </c>
      <c r="KF70" s="228"/>
      <c r="KG70" s="228"/>
      <c r="KH70" s="228"/>
      <c r="KI70" s="228">
        <f t="shared" si="1592"/>
        <v>0</v>
      </c>
      <c r="KJ70" s="228"/>
      <c r="KK70" s="228"/>
      <c r="KL70" s="228"/>
      <c r="KM70" s="228">
        <f t="shared" si="1593"/>
        <v>0</v>
      </c>
      <c r="KN70" s="228"/>
      <c r="KO70" s="228"/>
      <c r="KP70" s="228"/>
      <c r="KQ70" s="228">
        <f t="shared" si="1594"/>
        <v>0</v>
      </c>
      <c r="KR70" s="228"/>
      <c r="KS70" s="228"/>
      <c r="KT70" s="228"/>
      <c r="KU70" s="228">
        <f t="shared" si="1595"/>
        <v>0</v>
      </c>
      <c r="KV70" s="228"/>
      <c r="KW70" s="228"/>
      <c r="KX70" s="228"/>
      <c r="KY70" s="228">
        <f t="shared" si="1596"/>
        <v>0</v>
      </c>
      <c r="KZ70" s="228">
        <v>0</v>
      </c>
      <c r="LA70" s="228"/>
      <c r="LB70" s="228"/>
      <c r="LC70" s="228">
        <f t="shared" si="1597"/>
        <v>0</v>
      </c>
      <c r="LD70" s="228"/>
      <c r="LE70" s="228"/>
      <c r="LF70" s="228"/>
      <c r="LG70" s="228">
        <f t="shared" si="1598"/>
        <v>0</v>
      </c>
      <c r="LH70" s="228"/>
      <c r="LI70" s="228"/>
      <c r="LJ70" s="228"/>
      <c r="LK70" s="228">
        <f t="shared" si="1599"/>
        <v>0</v>
      </c>
      <c r="LL70" s="228"/>
      <c r="LM70" s="228"/>
      <c r="LN70" s="228"/>
      <c r="LO70" s="228">
        <f t="shared" si="1600"/>
        <v>0</v>
      </c>
      <c r="LP70" s="228"/>
      <c r="LQ70" s="228"/>
      <c r="LR70" s="228"/>
      <c r="LS70" s="228">
        <f t="shared" si="1601"/>
        <v>0</v>
      </c>
      <c r="LT70" s="228"/>
      <c r="LU70" s="228"/>
      <c r="LV70" s="228"/>
      <c r="LW70" s="228">
        <f t="shared" si="1602"/>
        <v>0</v>
      </c>
      <c r="LX70" s="228"/>
      <c r="LY70" s="228"/>
      <c r="LZ70" s="228"/>
      <c r="MA70" s="228">
        <f t="shared" si="1603"/>
        <v>0</v>
      </c>
      <c r="MB70" s="228"/>
      <c r="MC70" s="228"/>
      <c r="MD70" s="228">
        <f t="shared" si="1604"/>
        <v>0</v>
      </c>
      <c r="ME70" s="228"/>
      <c r="MF70" s="228">
        <v>26.6</v>
      </c>
      <c r="MG70" s="228">
        <f t="shared" si="1605"/>
        <v>0</v>
      </c>
      <c r="MH70" s="228"/>
      <c r="MI70" s="228">
        <v>26.6</v>
      </c>
      <c r="MJ70" s="228">
        <v>0</v>
      </c>
      <c r="MK70" s="253"/>
      <c r="ML70" s="253"/>
      <c r="MM70" s="253"/>
      <c r="MN70" s="253"/>
      <c r="MO70" s="253"/>
      <c r="MP70" s="253"/>
      <c r="MQ70" s="253"/>
      <c r="MR70" s="253"/>
      <c r="MS70" s="253"/>
      <c r="MT70" s="253"/>
      <c r="MU70" s="253"/>
      <c r="MV70" s="253"/>
      <c r="MW70" s="253"/>
      <c r="MX70" s="253"/>
      <c r="MY70" s="253"/>
      <c r="MZ70" s="253"/>
      <c r="NA70" s="253"/>
      <c r="NB70" s="253"/>
      <c r="NC70" s="253"/>
      <c r="ND70" s="253"/>
      <c r="NE70" s="253"/>
      <c r="NF70" s="253"/>
      <c r="NG70" s="253"/>
      <c r="NH70" s="253"/>
      <c r="NI70" s="253"/>
      <c r="NJ70" s="253"/>
      <c r="NK70" s="253"/>
      <c r="NL70" s="253"/>
      <c r="NM70" s="253"/>
      <c r="NN70" s="253"/>
      <c r="NO70" s="125"/>
      <c r="NP70" s="125"/>
      <c r="NQ70" s="125"/>
      <c r="NR70" s="125"/>
      <c r="NS70" s="125"/>
      <c r="NT70" s="125"/>
      <c r="NU70" s="125"/>
      <c r="NV70" s="125"/>
      <c r="NW70" s="125"/>
      <c r="NX70" s="125"/>
      <c r="NY70" s="125"/>
      <c r="NZ70" s="125"/>
      <c r="OA70" s="228"/>
      <c r="OB70" s="225"/>
      <c r="OC70" s="225">
        <v>0</v>
      </c>
      <c r="OD70" s="225">
        <f t="shared" si="1606"/>
        <v>0</v>
      </c>
      <c r="OE70" s="228"/>
      <c r="OF70" s="225"/>
      <c r="OG70" s="225">
        <v>0</v>
      </c>
      <c r="OH70" s="225">
        <f t="shared" si="1607"/>
        <v>0</v>
      </c>
      <c r="OI70" s="228"/>
      <c r="OJ70" s="225"/>
      <c r="OK70" s="225">
        <v>0</v>
      </c>
      <c r="OL70" s="225">
        <f t="shared" si="1608"/>
        <v>0</v>
      </c>
      <c r="OM70" s="228"/>
      <c r="ON70" s="225"/>
      <c r="OO70" s="225">
        <v>0</v>
      </c>
      <c r="OP70" s="225">
        <f t="shared" si="1609"/>
        <v>0</v>
      </c>
      <c r="OQ70" s="228"/>
      <c r="OR70" s="225"/>
      <c r="OS70" s="225">
        <v>0</v>
      </c>
      <c r="OT70" s="225">
        <f t="shared" si="1610"/>
        <v>0</v>
      </c>
      <c r="OU70" s="228"/>
      <c r="OV70" s="225"/>
      <c r="OW70" s="225">
        <v>0</v>
      </c>
      <c r="OX70" s="225">
        <f t="shared" si="1611"/>
        <v>0</v>
      </c>
      <c r="OY70" s="228"/>
      <c r="OZ70" s="225"/>
      <c r="PA70" s="225">
        <v>0</v>
      </c>
      <c r="PB70" s="225">
        <f t="shared" si="1612"/>
        <v>0</v>
      </c>
      <c r="PC70" s="228"/>
      <c r="PD70" s="225"/>
      <c r="PE70" s="225">
        <v>0</v>
      </c>
      <c r="PF70" s="225">
        <f t="shared" si="1613"/>
        <v>0</v>
      </c>
      <c r="PG70" s="228"/>
      <c r="PH70" s="225"/>
      <c r="PI70" s="225">
        <v>0</v>
      </c>
      <c r="PJ70" s="225">
        <f t="shared" si="1614"/>
        <v>0</v>
      </c>
      <c r="PK70" s="228"/>
      <c r="PL70" s="225"/>
      <c r="PM70" s="225">
        <v>0</v>
      </c>
      <c r="PN70" s="225">
        <f t="shared" si="1615"/>
        <v>0</v>
      </c>
      <c r="PO70" s="228"/>
      <c r="PP70" s="225"/>
      <c r="PQ70" s="225">
        <v>0</v>
      </c>
      <c r="PR70" s="225">
        <f t="shared" si="1616"/>
        <v>0</v>
      </c>
      <c r="PS70" s="228"/>
      <c r="PT70" s="225"/>
      <c r="PU70" s="225">
        <v>0</v>
      </c>
      <c r="PV70" s="225">
        <f t="shared" si="1617"/>
        <v>0</v>
      </c>
      <c r="PW70" s="228"/>
      <c r="PX70" s="225"/>
      <c r="PY70" s="225">
        <v>0</v>
      </c>
      <c r="PZ70" s="225">
        <f t="shared" si="1618"/>
        <v>0</v>
      </c>
      <c r="QA70" s="228"/>
      <c r="QB70" s="225"/>
      <c r="QC70" s="225">
        <v>0</v>
      </c>
      <c r="QD70" s="225">
        <f t="shared" si="1619"/>
        <v>0</v>
      </c>
      <c r="QE70" s="228"/>
      <c r="QF70" s="225"/>
      <c r="QG70" s="225">
        <v>0</v>
      </c>
      <c r="QH70" s="225">
        <f t="shared" si="1620"/>
        <v>0</v>
      </c>
      <c r="QI70" s="228"/>
      <c r="QJ70" s="225"/>
      <c r="QK70" s="225">
        <v>0</v>
      </c>
      <c r="QL70" s="225">
        <f t="shared" si="1621"/>
        <v>0</v>
      </c>
      <c r="QM70" s="228"/>
      <c r="QN70" s="225"/>
      <c r="QO70" s="225">
        <v>0</v>
      </c>
      <c r="QP70" s="225">
        <f t="shared" si="1622"/>
        <v>0</v>
      </c>
      <c r="QQ70" s="228"/>
      <c r="QR70" s="225"/>
      <c r="QS70" s="225">
        <v>0</v>
      </c>
      <c r="QT70" s="225">
        <f t="shared" si="1623"/>
        <v>0</v>
      </c>
      <c r="QU70" s="228"/>
      <c r="QV70" s="225"/>
      <c r="QW70" s="225">
        <v>0</v>
      </c>
      <c r="QX70" s="225">
        <f t="shared" si="1624"/>
        <v>0</v>
      </c>
      <c r="QY70" s="225"/>
      <c r="QZ70" s="225">
        <v>0</v>
      </c>
      <c r="RA70" s="225">
        <f t="shared" si="1625"/>
        <v>0</v>
      </c>
      <c r="RB70" s="225"/>
      <c r="RC70" s="225">
        <v>0</v>
      </c>
      <c r="RD70" s="225">
        <f t="shared" si="1626"/>
        <v>0</v>
      </c>
      <c r="RE70" s="225"/>
      <c r="RF70" s="225">
        <v>0</v>
      </c>
      <c r="RG70" s="225">
        <v>0</v>
      </c>
      <c r="RH70" s="253"/>
      <c r="RI70" s="253"/>
      <c r="RJ70" s="253"/>
      <c r="RK70" s="253"/>
      <c r="RL70" s="253"/>
      <c r="RM70" s="253"/>
      <c r="RN70" s="253"/>
      <c r="RO70" s="253"/>
      <c r="RP70" s="253"/>
      <c r="RQ70" s="253"/>
      <c r="RR70" s="253"/>
      <c r="RS70" s="253"/>
      <c r="RT70" s="253"/>
      <c r="RU70" s="253"/>
      <c r="RV70" s="253"/>
      <c r="RW70" s="253"/>
      <c r="RX70" s="253"/>
      <c r="RY70" s="253"/>
      <c r="RZ70" s="253"/>
      <c r="SA70" s="253"/>
      <c r="SB70" s="253"/>
      <c r="SC70" s="253"/>
      <c r="SD70" s="253"/>
      <c r="SE70" s="253"/>
      <c r="SF70" s="253"/>
      <c r="SG70" s="253"/>
      <c r="SH70" s="253"/>
      <c r="SI70" s="253"/>
      <c r="SJ70" s="253"/>
      <c r="SK70" s="253"/>
      <c r="SL70" s="125"/>
      <c r="SM70" s="125"/>
      <c r="SN70" s="125"/>
      <c r="SO70" s="125"/>
      <c r="SP70" s="125"/>
      <c r="SQ70" s="125"/>
      <c r="SR70" s="125"/>
      <c r="SS70" s="125"/>
      <c r="ST70" s="125"/>
      <c r="SU70" s="125"/>
      <c r="SV70" s="125"/>
      <c r="SW70" s="125"/>
      <c r="SX70" s="228">
        <v>1319</v>
      </c>
      <c r="SY70" s="240">
        <v>600</v>
      </c>
      <c r="SZ70" s="124">
        <v>38.56</v>
      </c>
      <c r="TA70" s="226">
        <f t="shared" si="1627"/>
        <v>23136</v>
      </c>
      <c r="TB70" s="228">
        <v>1860</v>
      </c>
      <c r="TC70" s="240">
        <v>800</v>
      </c>
      <c r="TD70" s="124">
        <v>38.56</v>
      </c>
      <c r="TE70" s="226">
        <f t="shared" si="1628"/>
        <v>30848</v>
      </c>
      <c r="TF70" s="228">
        <v>1860</v>
      </c>
      <c r="TG70" s="240">
        <v>1250</v>
      </c>
      <c r="TH70" s="124">
        <v>38.56</v>
      </c>
      <c r="TI70" s="226">
        <f t="shared" si="1629"/>
        <v>48200</v>
      </c>
      <c r="TJ70" s="228">
        <v>1663</v>
      </c>
      <c r="TK70" s="240">
        <v>1700</v>
      </c>
      <c r="TL70" s="124">
        <v>38.56</v>
      </c>
      <c r="TM70" s="226">
        <f t="shared" si="1630"/>
        <v>65552</v>
      </c>
      <c r="TN70" s="228">
        <v>2163</v>
      </c>
      <c r="TO70" s="240">
        <v>1200</v>
      </c>
      <c r="TP70" s="124">
        <v>38.56</v>
      </c>
      <c r="TQ70" s="226">
        <f t="shared" si="1631"/>
        <v>46272</v>
      </c>
      <c r="TR70" s="228">
        <v>1853</v>
      </c>
      <c r="TS70" s="240">
        <v>2000</v>
      </c>
      <c r="TT70" s="124">
        <v>38.56</v>
      </c>
      <c r="TU70" s="226">
        <f t="shared" si="1632"/>
        <v>77120</v>
      </c>
      <c r="TV70" s="228">
        <v>1598</v>
      </c>
      <c r="TW70" s="240">
        <v>1980</v>
      </c>
      <c r="TX70" s="124">
        <v>33.49</v>
      </c>
      <c r="TY70" s="226">
        <f t="shared" si="1633"/>
        <v>66310.2</v>
      </c>
      <c r="TZ70" s="228">
        <v>1372</v>
      </c>
      <c r="UA70" s="219">
        <v>2200</v>
      </c>
      <c r="UB70" s="124">
        <v>33.49</v>
      </c>
      <c r="UC70" s="226">
        <f t="shared" si="1634"/>
        <v>73678</v>
      </c>
      <c r="UD70" s="228">
        <v>942</v>
      </c>
      <c r="UE70" s="219">
        <v>2100</v>
      </c>
      <c r="UF70" s="124">
        <v>33.49</v>
      </c>
      <c r="UG70" s="226">
        <f t="shared" si="1635"/>
        <v>70329</v>
      </c>
      <c r="UH70" s="228">
        <v>1037</v>
      </c>
      <c r="UI70" s="219">
        <v>2100</v>
      </c>
      <c r="UJ70" s="124">
        <v>33.49</v>
      </c>
      <c r="UK70" s="226">
        <f t="shared" si="1636"/>
        <v>70329</v>
      </c>
      <c r="UL70" s="228">
        <v>453</v>
      </c>
      <c r="UM70" s="219">
        <v>2000</v>
      </c>
      <c r="UN70" s="124">
        <v>33.49</v>
      </c>
      <c r="UO70" s="226">
        <f t="shared" si="1637"/>
        <v>66980</v>
      </c>
      <c r="UP70" s="228">
        <v>496</v>
      </c>
      <c r="UQ70" s="207">
        <v>1800</v>
      </c>
      <c r="UR70" s="124">
        <v>33.49</v>
      </c>
      <c r="US70" s="226">
        <f t="shared" si="1638"/>
        <v>60282</v>
      </c>
      <c r="UT70" s="228">
        <v>463</v>
      </c>
      <c r="UU70" s="207">
        <v>2750</v>
      </c>
      <c r="UV70" s="124">
        <v>33.49</v>
      </c>
      <c r="UW70" s="226">
        <f t="shared" si="1639"/>
        <v>92097.5</v>
      </c>
      <c r="UX70" s="228">
        <v>366</v>
      </c>
      <c r="UY70" s="207">
        <v>2700</v>
      </c>
      <c r="UZ70" s="124">
        <v>33.49</v>
      </c>
      <c r="VA70" s="226">
        <f t="shared" si="1640"/>
        <v>90423</v>
      </c>
      <c r="VB70" s="228">
        <v>483</v>
      </c>
      <c r="VC70" s="207">
        <v>2500</v>
      </c>
      <c r="VD70" s="124">
        <v>33.49</v>
      </c>
      <c r="VE70" s="226">
        <f t="shared" si="1641"/>
        <v>83725</v>
      </c>
      <c r="VF70" s="228">
        <v>612</v>
      </c>
      <c r="VG70" s="207">
        <v>2500</v>
      </c>
      <c r="VH70" s="124">
        <v>33.49</v>
      </c>
      <c r="VI70" s="226">
        <f t="shared" si="1642"/>
        <v>83725</v>
      </c>
      <c r="VJ70" s="228">
        <v>402.976</v>
      </c>
      <c r="VK70" s="206">
        <v>1600</v>
      </c>
      <c r="VL70" s="124">
        <v>33.49</v>
      </c>
      <c r="VM70" s="226">
        <f t="shared" si="1643"/>
        <v>53584</v>
      </c>
      <c r="VN70" s="228">
        <v>365.96800000000002</v>
      </c>
      <c r="VO70" s="206">
        <v>0</v>
      </c>
      <c r="VP70" s="124">
        <v>33.49</v>
      </c>
      <c r="VQ70" s="226">
        <f t="shared" si="1644"/>
        <v>0</v>
      </c>
      <c r="VR70" s="228">
        <v>755.452</v>
      </c>
      <c r="VS70" s="206">
        <v>1000</v>
      </c>
      <c r="VT70" s="124">
        <v>33.49</v>
      </c>
      <c r="VU70" s="226">
        <f t="shared" si="1645"/>
        <v>33490</v>
      </c>
      <c r="VV70" s="225">
        <v>1050</v>
      </c>
      <c r="VW70" s="124">
        <v>40.49</v>
      </c>
      <c r="VX70" s="226">
        <f t="shared" si="1646"/>
        <v>42514.5</v>
      </c>
      <c r="VY70" s="225">
        <v>1000</v>
      </c>
      <c r="VZ70" s="124">
        <v>33.489999999999995</v>
      </c>
      <c r="WA70" s="226">
        <f t="shared" si="1647"/>
        <v>33489.999999999993</v>
      </c>
      <c r="WB70" s="226">
        <v>500</v>
      </c>
      <c r="WC70" s="226">
        <v>32.61</v>
      </c>
      <c r="WD70" s="226">
        <v>16305</v>
      </c>
      <c r="WE70" s="253">
        <v>488</v>
      </c>
      <c r="WF70" s="253">
        <v>18817.28</v>
      </c>
      <c r="WG70" s="253">
        <v>1087</v>
      </c>
      <c r="WH70" s="253">
        <v>41914.720000000001</v>
      </c>
      <c r="WI70" s="253">
        <v>1626</v>
      </c>
      <c r="WJ70" s="253">
        <v>62698.559999999998</v>
      </c>
      <c r="WK70" s="253">
        <v>1270</v>
      </c>
      <c r="WL70" s="253">
        <v>48971.199999999997</v>
      </c>
      <c r="WM70" s="253">
        <v>1579</v>
      </c>
      <c r="WN70" s="253">
        <v>60886.239999999998</v>
      </c>
      <c r="WO70" s="253">
        <v>1861</v>
      </c>
      <c r="WP70" s="253">
        <v>71760.160000000003</v>
      </c>
      <c r="WQ70" s="253">
        <v>1984</v>
      </c>
      <c r="WR70" s="253">
        <v>68033.600000000006</v>
      </c>
      <c r="WS70" s="253">
        <v>1934</v>
      </c>
      <c r="WT70" s="253">
        <v>59180.4</v>
      </c>
      <c r="WU70" s="253">
        <v>2007</v>
      </c>
      <c r="WV70" s="253">
        <v>61414.2</v>
      </c>
      <c r="WW70" s="253">
        <v>1789</v>
      </c>
      <c r="WX70" s="253">
        <v>54735.03</v>
      </c>
      <c r="WY70" s="253">
        <v>1319</v>
      </c>
      <c r="WZ70" s="253">
        <v>40361.4</v>
      </c>
      <c r="XA70" s="253">
        <v>2289</v>
      </c>
      <c r="XB70" s="253">
        <v>70043.399999999994</v>
      </c>
      <c r="XC70" s="253">
        <v>1860</v>
      </c>
      <c r="XD70" s="253">
        <v>61658.61</v>
      </c>
      <c r="XE70" s="253">
        <v>1663</v>
      </c>
      <c r="XF70" s="253">
        <v>56525.37</v>
      </c>
      <c r="XG70" s="253">
        <v>2163</v>
      </c>
      <c r="XH70" s="253">
        <v>73403.37</v>
      </c>
      <c r="XI70" s="125">
        <v>1853</v>
      </c>
      <c r="XJ70" s="125">
        <v>62056.97</v>
      </c>
      <c r="XK70" s="125">
        <v>1598</v>
      </c>
      <c r="XL70" s="125">
        <v>53517.02</v>
      </c>
      <c r="XM70" s="125">
        <v>1372</v>
      </c>
      <c r="XN70" s="125">
        <v>45948.28</v>
      </c>
      <c r="XO70" s="125">
        <v>942</v>
      </c>
      <c r="XP70" s="125">
        <v>31547.58</v>
      </c>
      <c r="XQ70" s="125">
        <v>1037</v>
      </c>
      <c r="XR70" s="125">
        <v>34729.129999999997</v>
      </c>
      <c r="XS70" s="125">
        <v>453</v>
      </c>
      <c r="XT70" s="125">
        <v>15546.96</v>
      </c>
      <c r="XU70" s="228"/>
      <c r="XV70" s="226"/>
      <c r="XW70" s="226">
        <v>36.299999999999997</v>
      </c>
      <c r="XX70" s="208">
        <f t="shared" si="1689"/>
        <v>0</v>
      </c>
      <c r="XY70" s="228"/>
      <c r="XZ70" s="226"/>
      <c r="YA70" s="226">
        <v>36.299999999999997</v>
      </c>
      <c r="YB70" s="208">
        <f t="shared" si="1690"/>
        <v>0</v>
      </c>
      <c r="YC70" s="228"/>
      <c r="YD70" s="226"/>
      <c r="YE70" s="226">
        <v>36.299999999999997</v>
      </c>
      <c r="YF70" s="208">
        <f t="shared" si="1691"/>
        <v>0</v>
      </c>
      <c r="YG70" s="228"/>
      <c r="YH70" s="226"/>
      <c r="YI70" s="226">
        <v>36.299999999999997</v>
      </c>
      <c r="YJ70" s="208">
        <f t="shared" si="1692"/>
        <v>0</v>
      </c>
      <c r="YK70" s="228"/>
      <c r="YL70" s="226"/>
      <c r="YM70" s="226">
        <v>36.299999999999997</v>
      </c>
      <c r="YN70" s="208">
        <f t="shared" si="1693"/>
        <v>0</v>
      </c>
      <c r="YO70" s="228"/>
      <c r="YP70" s="226"/>
      <c r="YQ70" s="226">
        <v>36.299999999999997</v>
      </c>
      <c r="YR70" s="208">
        <f t="shared" si="1694"/>
        <v>0</v>
      </c>
      <c r="YS70" s="228"/>
      <c r="YT70" s="226"/>
      <c r="YU70" s="226">
        <v>36.299999999999997</v>
      </c>
      <c r="YV70" s="208">
        <f t="shared" si="1695"/>
        <v>0</v>
      </c>
      <c r="YW70" s="228"/>
      <c r="YX70" s="226"/>
      <c r="YY70" s="226">
        <v>36.299999999999997</v>
      </c>
      <c r="YZ70" s="208">
        <f t="shared" si="1696"/>
        <v>0</v>
      </c>
      <c r="ZA70" s="228"/>
      <c r="ZB70" s="226"/>
      <c r="ZC70" s="226">
        <v>36.299999999999997</v>
      </c>
      <c r="ZD70" s="208">
        <f t="shared" si="1697"/>
        <v>0</v>
      </c>
      <c r="ZE70" s="228"/>
      <c r="ZF70" s="226"/>
      <c r="ZG70" s="226">
        <v>36.299999999999997</v>
      </c>
      <c r="ZH70" s="208">
        <f t="shared" si="1698"/>
        <v>0</v>
      </c>
      <c r="ZI70" s="228"/>
      <c r="ZJ70" s="225"/>
      <c r="ZK70" s="225"/>
      <c r="ZL70" s="208">
        <f t="shared" si="1699"/>
        <v>0</v>
      </c>
      <c r="ZM70" s="228"/>
      <c r="ZN70" s="225"/>
      <c r="ZO70" s="225"/>
      <c r="ZP70" s="208">
        <f t="shared" si="1700"/>
        <v>0</v>
      </c>
      <c r="ZQ70" s="228"/>
      <c r="ZR70" s="225"/>
      <c r="ZS70" s="225"/>
      <c r="ZT70" s="208">
        <f t="shared" si="1701"/>
        <v>0</v>
      </c>
      <c r="ZU70" s="228"/>
      <c r="ZV70" s="225"/>
      <c r="ZW70" s="225"/>
      <c r="ZX70" s="208">
        <f t="shared" si="1702"/>
        <v>0</v>
      </c>
      <c r="ZY70" s="228"/>
      <c r="ZZ70" s="225"/>
      <c r="AAA70" s="225"/>
      <c r="AAB70" s="208">
        <f t="shared" si="1703"/>
        <v>0</v>
      </c>
      <c r="AAC70" s="228"/>
      <c r="AAD70" s="225"/>
      <c r="AAE70" s="225"/>
      <c r="AAF70" s="208">
        <f t="shared" si="1704"/>
        <v>0</v>
      </c>
      <c r="AAG70" s="228"/>
      <c r="AAH70" s="225"/>
      <c r="AAI70" s="225"/>
      <c r="AAJ70" s="208">
        <f t="shared" si="1705"/>
        <v>0</v>
      </c>
      <c r="AAK70" s="228"/>
      <c r="AAL70" s="225"/>
      <c r="AAM70" s="225"/>
      <c r="AAN70" s="208">
        <f t="shared" si="1706"/>
        <v>0</v>
      </c>
      <c r="AAO70" s="228"/>
      <c r="AAP70" s="225"/>
      <c r="AAQ70" s="225"/>
      <c r="AAR70" s="208">
        <f t="shared" si="1666"/>
        <v>0</v>
      </c>
      <c r="AAS70" s="225"/>
      <c r="AAT70" s="225"/>
      <c r="AAU70" s="208">
        <f t="shared" si="1667"/>
        <v>0</v>
      </c>
      <c r="AAV70" s="225"/>
      <c r="AAW70" s="225"/>
      <c r="AAX70" s="226">
        <f t="shared" si="1708"/>
        <v>0</v>
      </c>
      <c r="AAY70" s="226"/>
      <c r="AAZ70" s="226">
        <v>36.299999999999997</v>
      </c>
      <c r="ABA70" s="226">
        <v>0</v>
      </c>
      <c r="ABB70" s="253"/>
      <c r="ABC70" s="253"/>
      <c r="ABD70" s="253"/>
      <c r="ABE70" s="253"/>
      <c r="ABF70" s="253"/>
      <c r="ABG70" s="253"/>
      <c r="ABH70" s="253"/>
      <c r="ABI70" s="253"/>
      <c r="ABJ70" s="253"/>
      <c r="ABK70" s="253"/>
      <c r="ABL70" s="253"/>
      <c r="ABM70" s="253"/>
      <c r="ABN70" s="253"/>
      <c r="ABO70" s="253"/>
      <c r="ABP70" s="253"/>
      <c r="ABQ70" s="253"/>
      <c r="ABR70" s="253"/>
      <c r="ABS70" s="253"/>
      <c r="ABT70" s="253"/>
      <c r="ABU70" s="253"/>
      <c r="ABV70" s="253"/>
      <c r="ABW70" s="253"/>
      <c r="ABX70" s="253"/>
      <c r="ABY70" s="253"/>
      <c r="ABZ70" s="253"/>
      <c r="ACA70" s="253"/>
      <c r="ACB70" s="253"/>
      <c r="ACC70" s="253"/>
      <c r="ACD70" s="253"/>
      <c r="ACE70" s="253"/>
      <c r="ACF70" s="126"/>
      <c r="ACG70" s="126"/>
      <c r="ACH70" s="126"/>
      <c r="ACI70" s="126"/>
      <c r="ACJ70" s="126"/>
      <c r="ACK70" s="126"/>
      <c r="ACL70" s="126"/>
      <c r="ACM70" s="126"/>
      <c r="ACN70" s="126"/>
      <c r="ACO70" s="126"/>
      <c r="ACP70" s="126"/>
      <c r="ACQ70" s="126"/>
      <c r="ACR70" s="131">
        <v>0</v>
      </c>
      <c r="ACS70" s="227"/>
      <c r="ACT70" s="225">
        <v>38</v>
      </c>
      <c r="ACU70" s="226">
        <f t="shared" si="1668"/>
        <v>0</v>
      </c>
      <c r="ACV70" s="131">
        <v>0</v>
      </c>
      <c r="ACW70" s="227"/>
      <c r="ACX70" s="225">
        <v>38</v>
      </c>
      <c r="ACY70" s="226">
        <f t="shared" si="1669"/>
        <v>0</v>
      </c>
      <c r="ACZ70" s="131">
        <v>0</v>
      </c>
      <c r="ADA70" s="227"/>
      <c r="ADB70" s="225">
        <v>38</v>
      </c>
      <c r="ADC70" s="226">
        <f t="shared" si="1670"/>
        <v>0</v>
      </c>
      <c r="ADD70" s="131">
        <v>0</v>
      </c>
      <c r="ADE70" s="227"/>
      <c r="ADF70" s="225">
        <v>38</v>
      </c>
      <c r="ADG70" s="226">
        <f t="shared" si="1671"/>
        <v>0</v>
      </c>
      <c r="ADH70" s="131">
        <v>22</v>
      </c>
      <c r="ADI70" s="227"/>
      <c r="ADJ70" s="225">
        <v>38</v>
      </c>
      <c r="ADK70" s="226">
        <f t="shared" si="1672"/>
        <v>0</v>
      </c>
      <c r="ADL70" s="131">
        <v>0</v>
      </c>
      <c r="ADM70" s="227"/>
      <c r="ADN70" s="225">
        <v>38</v>
      </c>
      <c r="ADO70" s="226">
        <f t="shared" si="1673"/>
        <v>0</v>
      </c>
      <c r="ADP70" s="131">
        <v>0</v>
      </c>
      <c r="ADQ70" s="227"/>
      <c r="ADR70" s="225">
        <v>38</v>
      </c>
      <c r="ADS70" s="226">
        <f t="shared" si="1674"/>
        <v>0</v>
      </c>
      <c r="ADT70" s="131">
        <v>105</v>
      </c>
      <c r="ADU70" s="225"/>
      <c r="ADV70" s="225">
        <v>38</v>
      </c>
      <c r="ADW70" s="226">
        <f t="shared" si="1675"/>
        <v>0</v>
      </c>
      <c r="ADX70" s="131">
        <v>308.39999999999998</v>
      </c>
      <c r="ADY70" s="225"/>
      <c r="ADZ70" s="225">
        <v>38</v>
      </c>
      <c r="AEA70" s="226">
        <f t="shared" si="1676"/>
        <v>0</v>
      </c>
      <c r="AEB70" s="131">
        <v>906.24</v>
      </c>
      <c r="AEC70" s="225"/>
      <c r="AED70" s="225">
        <v>38</v>
      </c>
      <c r="AEE70" s="226">
        <f t="shared" si="1677"/>
        <v>0</v>
      </c>
      <c r="AEF70" s="131">
        <v>646.904</v>
      </c>
      <c r="AEG70" s="225"/>
      <c r="AEH70" s="225">
        <v>38</v>
      </c>
      <c r="AEI70" s="226">
        <f t="shared" si="1678"/>
        <v>0</v>
      </c>
      <c r="AEJ70" s="131">
        <v>579.28</v>
      </c>
      <c r="AEK70" s="225"/>
      <c r="AEL70" s="225">
        <v>38</v>
      </c>
      <c r="AEM70" s="226">
        <f t="shared" si="1679"/>
        <v>0</v>
      </c>
      <c r="AEN70" s="131">
        <v>954.64</v>
      </c>
      <c r="AEO70" s="225"/>
      <c r="AEP70" s="225">
        <v>38</v>
      </c>
      <c r="AEQ70" s="226">
        <f t="shared" si="1680"/>
        <v>0</v>
      </c>
      <c r="AER70" s="131">
        <v>764.6</v>
      </c>
      <c r="AES70" s="225"/>
      <c r="AET70" s="225">
        <v>38</v>
      </c>
      <c r="AEU70" s="226">
        <f t="shared" si="1681"/>
        <v>0</v>
      </c>
      <c r="AEV70" s="131">
        <v>1147.0999999999999</v>
      </c>
      <c r="AEW70" s="225"/>
      <c r="AEX70" s="225">
        <v>38</v>
      </c>
      <c r="AEY70" s="226">
        <f t="shared" si="1682"/>
        <v>0</v>
      </c>
      <c r="AEZ70" s="131">
        <v>1932.96</v>
      </c>
      <c r="AFA70" s="225"/>
      <c r="AFB70" s="225">
        <v>38</v>
      </c>
      <c r="AFC70" s="226">
        <f t="shared" si="1683"/>
        <v>0</v>
      </c>
      <c r="AFD70" s="131">
        <v>1838.192</v>
      </c>
      <c r="AFE70" s="225"/>
      <c r="AFF70" s="225">
        <v>38</v>
      </c>
      <c r="AFG70" s="226">
        <f t="shared" si="1684"/>
        <v>0</v>
      </c>
      <c r="AFH70" s="131">
        <v>2495.9740000000002</v>
      </c>
      <c r="AFI70" s="225"/>
      <c r="AFJ70" s="225">
        <v>38</v>
      </c>
      <c r="AFK70" s="226">
        <f t="shared" si="1685"/>
        <v>0</v>
      </c>
      <c r="AFL70" s="131">
        <v>1884.32</v>
      </c>
      <c r="AFM70" s="225"/>
      <c r="AFN70" s="225">
        <v>38</v>
      </c>
      <c r="AFO70" s="226">
        <f t="shared" si="1686"/>
        <v>0</v>
      </c>
      <c r="AFP70" s="225"/>
      <c r="AFQ70" s="225">
        <v>30.891969657337167</v>
      </c>
      <c r="AFR70" s="226">
        <f t="shared" si="1687"/>
        <v>0</v>
      </c>
      <c r="AFS70" s="225">
        <v>600</v>
      </c>
      <c r="AFT70" s="225">
        <v>30.889168432203391</v>
      </c>
      <c r="AFU70" s="226">
        <f t="shared" si="1688"/>
        <v>18533.501059322036</v>
      </c>
      <c r="AFV70" s="226">
        <v>600</v>
      </c>
      <c r="AFW70" s="226">
        <v>30.891969657337167</v>
      </c>
      <c r="AFX70" s="226">
        <v>18535.181794402299</v>
      </c>
      <c r="AFY70" s="253">
        <v>0</v>
      </c>
      <c r="AFZ70" s="253">
        <v>0</v>
      </c>
      <c r="AGA70" s="253">
        <v>0</v>
      </c>
      <c r="AGB70" s="253">
        <v>0</v>
      </c>
      <c r="AGC70" s="253">
        <v>0</v>
      </c>
      <c r="AGD70" s="253">
        <v>0</v>
      </c>
      <c r="AGE70" s="253">
        <v>0</v>
      </c>
      <c r="AGF70" s="253">
        <v>0</v>
      </c>
      <c r="AGG70" s="253">
        <v>0</v>
      </c>
      <c r="AGH70" s="253">
        <v>0</v>
      </c>
      <c r="AGI70" s="253">
        <v>0</v>
      </c>
      <c r="AGJ70" s="253">
        <v>0</v>
      </c>
      <c r="AGK70" s="253">
        <v>0</v>
      </c>
      <c r="AGL70" s="253">
        <v>0</v>
      </c>
      <c r="AGM70" s="253">
        <v>0</v>
      </c>
      <c r="AGN70" s="253">
        <v>0</v>
      </c>
      <c r="AGO70" s="253">
        <v>0</v>
      </c>
      <c r="AGP70" s="253">
        <v>0</v>
      </c>
      <c r="AGQ70" s="253">
        <v>0</v>
      </c>
      <c r="AGR70" s="253">
        <v>0</v>
      </c>
      <c r="AGS70" s="253">
        <v>0</v>
      </c>
      <c r="AGT70" s="253">
        <v>0</v>
      </c>
      <c r="AGU70" s="253">
        <v>0</v>
      </c>
      <c r="AGV70" s="253">
        <v>0</v>
      </c>
      <c r="AGW70" s="253">
        <v>0</v>
      </c>
      <c r="AGX70" s="253">
        <v>0</v>
      </c>
      <c r="AGY70" s="253">
        <v>0</v>
      </c>
      <c r="AGZ70" s="253">
        <v>0</v>
      </c>
      <c r="AHA70" s="253">
        <v>22</v>
      </c>
      <c r="AHB70" s="253">
        <v>771.1</v>
      </c>
      <c r="AHC70" s="125">
        <v>0</v>
      </c>
      <c r="AHD70" s="125">
        <v>0</v>
      </c>
      <c r="AHE70" s="125">
        <v>0</v>
      </c>
      <c r="AHF70" s="125">
        <v>0</v>
      </c>
      <c r="AHG70" s="125">
        <v>105</v>
      </c>
      <c r="AHH70" s="125">
        <v>3990</v>
      </c>
      <c r="AHI70" s="125">
        <v>308.39999999999998</v>
      </c>
      <c r="AHJ70" s="125">
        <v>9390</v>
      </c>
      <c r="AHK70" s="125">
        <v>906.24</v>
      </c>
      <c r="AHL70" s="125">
        <v>27993</v>
      </c>
      <c r="AHM70" s="125">
        <v>646.904</v>
      </c>
      <c r="AHN70" s="125">
        <v>20096.800000000003</v>
      </c>
      <c r="AHO70" s="228">
        <f t="shared" ref="AHO70:AHO133" si="1709">F70+EG70+JD70+OA70+SX70+XU70+ACR70</f>
        <v>2684</v>
      </c>
      <c r="AHP70" s="127">
        <f t="shared" ref="AHP70:AHP133" si="1710">G70+EH70+JE70+OB70+SY70+XV70+ACS70</f>
        <v>1000</v>
      </c>
      <c r="AHQ70" s="127">
        <f t="shared" ref="AHQ70:AHQ133" si="1711">I70+EJ70+JG70+OD70+TA70+XX70+ACU70</f>
        <v>39536</v>
      </c>
      <c r="AHR70" s="228">
        <f t="shared" ref="AHR70:AHR133" si="1712">J70+EK70+JH70+OE70+TB70+XY70+ACV70</f>
        <v>1911.4</v>
      </c>
      <c r="AHS70" s="127">
        <f t="shared" ref="AHS70:AHS133" si="1713">K70+EL70+JI70+OF70+TC70+XZ70+ACW70</f>
        <v>1500</v>
      </c>
      <c r="AHT70" s="127">
        <f t="shared" ref="AHT70:AHT101" si="1714">M70+EN70+JK70+OH70+TE70+YB70+ACY70</f>
        <v>59548</v>
      </c>
      <c r="AHU70" s="228">
        <f t="shared" ref="AHU70:AHU101" si="1715">N70+EO70+JL70+OI70+TF70+YC70+ACZ70</f>
        <v>1911.4</v>
      </c>
      <c r="AHV70" s="127">
        <f t="shared" ref="AHV70:AHV101" si="1716">O70+EP70+JM70+OJ70+TG70+YD70+ADA70</f>
        <v>2550</v>
      </c>
      <c r="AHW70" s="127">
        <f t="shared" ref="AHW70:AHW101" si="1717">Q70+ER70+JO70+OL70+TI70+YF70+ADC70</f>
        <v>101110</v>
      </c>
      <c r="AHX70" s="228">
        <v>1925.52</v>
      </c>
      <c r="AHY70" s="127">
        <f t="shared" ref="AHY70:AHY101" si="1718">S70+ET70+JQ70+ON70+TK70+YH70+ADE70</f>
        <v>2800</v>
      </c>
      <c r="AHZ70" s="127">
        <f t="shared" si="1234"/>
        <v>110102</v>
      </c>
      <c r="AIA70" s="228">
        <f t="shared" si="1121"/>
        <v>4630.32</v>
      </c>
      <c r="AIB70" s="127">
        <f t="shared" si="1122"/>
        <v>2300</v>
      </c>
      <c r="AIC70" s="127">
        <f t="shared" si="1123"/>
        <v>90822</v>
      </c>
      <c r="AID70" s="228">
        <f t="shared" si="1124"/>
        <v>6124.56</v>
      </c>
      <c r="AIE70" s="127">
        <f t="shared" si="1125"/>
        <v>2600</v>
      </c>
      <c r="AIF70" s="127">
        <f t="shared" si="1126"/>
        <v>97268</v>
      </c>
      <c r="AIG70" s="228">
        <f t="shared" si="1127"/>
        <v>2398</v>
      </c>
      <c r="AIH70" s="127">
        <f t="shared" si="1128"/>
        <v>2580</v>
      </c>
      <c r="AII70" s="127">
        <f t="shared" si="1129"/>
        <v>86308.2</v>
      </c>
      <c r="AIJ70" s="228">
        <f t="shared" si="1130"/>
        <v>1477</v>
      </c>
      <c r="AIK70" s="127">
        <f t="shared" si="1131"/>
        <v>4100</v>
      </c>
      <c r="AIL70" s="127">
        <f t="shared" si="1132"/>
        <v>139703</v>
      </c>
      <c r="AIM70" s="228">
        <f t="shared" si="1133"/>
        <v>1250.4000000000001</v>
      </c>
      <c r="AIN70" s="127">
        <f t="shared" si="1134"/>
        <v>4000</v>
      </c>
      <c r="AIO70" s="127">
        <f t="shared" si="1135"/>
        <v>130654</v>
      </c>
      <c r="AIP70" s="228">
        <f t="shared" si="1524"/>
        <v>1943.24</v>
      </c>
      <c r="AIQ70" s="127">
        <f t="shared" si="1528"/>
        <v>3500</v>
      </c>
      <c r="AIR70" s="127">
        <f t="shared" si="1372"/>
        <v>114779</v>
      </c>
      <c r="AIS70" s="228">
        <f t="shared" si="1529"/>
        <v>1099.904</v>
      </c>
      <c r="AIT70" s="127">
        <f t="shared" si="1529"/>
        <v>3200</v>
      </c>
      <c r="AIU70" s="127">
        <f t="shared" si="1530"/>
        <v>105080</v>
      </c>
      <c r="AIV70" s="228">
        <f t="shared" si="1530"/>
        <v>1075.28</v>
      </c>
      <c r="AIW70" s="127">
        <f t="shared" si="1530"/>
        <v>2800</v>
      </c>
      <c r="AIX70" s="127">
        <f t="shared" si="1531"/>
        <v>92032</v>
      </c>
      <c r="AIY70" s="228">
        <f t="shared" si="1531"/>
        <v>1617.6399999999999</v>
      </c>
      <c r="AIZ70" s="127">
        <f t="shared" si="1531"/>
        <v>3450</v>
      </c>
      <c r="AJA70" s="127">
        <f t="shared" si="1532"/>
        <v>115452.5</v>
      </c>
      <c r="AJB70" s="228">
        <f t="shared" si="1532"/>
        <v>1430.6</v>
      </c>
      <c r="AJC70" s="127">
        <f t="shared" si="1532"/>
        <v>4900</v>
      </c>
      <c r="AJD70" s="127">
        <f t="shared" si="1533"/>
        <v>163041</v>
      </c>
      <c r="AJE70" s="228">
        <f t="shared" si="1533"/>
        <v>2140.1</v>
      </c>
      <c r="AJF70" s="127">
        <f t="shared" si="1533"/>
        <v>4500</v>
      </c>
      <c r="AJG70" s="127">
        <f t="shared" si="1534"/>
        <v>155705</v>
      </c>
      <c r="AJH70" s="228">
        <f t="shared" si="1534"/>
        <v>2654.96</v>
      </c>
      <c r="AJI70" s="127">
        <f t="shared" si="1534"/>
        <v>6900</v>
      </c>
      <c r="AJJ70" s="127">
        <f t="shared" si="1535"/>
        <v>242081</v>
      </c>
      <c r="AJK70" s="228">
        <f t="shared" si="1535"/>
        <v>3158.1680000000001</v>
      </c>
      <c r="AJL70" s="127">
        <f t="shared" si="1535"/>
        <v>2200</v>
      </c>
      <c r="AJM70" s="127">
        <f t="shared" si="1536"/>
        <v>75178</v>
      </c>
      <c r="AJN70" s="228">
        <f t="shared" si="1536"/>
        <v>3777.3190000000004</v>
      </c>
      <c r="AJO70" s="127">
        <f t="shared" si="1536"/>
        <v>0</v>
      </c>
      <c r="AJP70" s="127">
        <f t="shared" si="1537"/>
        <v>0</v>
      </c>
      <c r="AJQ70" s="228">
        <f t="shared" si="1537"/>
        <v>3269.7719999999999</v>
      </c>
      <c r="AJR70" s="127">
        <f t="shared" si="1537"/>
        <v>1000</v>
      </c>
      <c r="AJS70" s="127">
        <f t="shared" si="1538"/>
        <v>33490</v>
      </c>
      <c r="AJT70" s="127">
        <f t="shared" si="1538"/>
        <v>1050</v>
      </c>
      <c r="AJU70" s="127">
        <f>CF70+HG70+MD70+RA70+VX70+AAU70+AFR70</f>
        <v>42514.5</v>
      </c>
      <c r="AJV70" s="127">
        <f>CG70+HH70+ME70+RB70+VY70+AAV70+AFS70</f>
        <v>1600</v>
      </c>
      <c r="AJW70" s="127">
        <f>CI70+HJ70+MG70+RD70+WA70+AAX70+AFU70</f>
        <v>52023.501059322029</v>
      </c>
      <c r="AJX70" s="127">
        <v>1100</v>
      </c>
      <c r="AJY70" s="127">
        <v>34840.181794402299</v>
      </c>
      <c r="AJZ70" s="128">
        <f t="shared" ref="AJZ70:AJZ133" si="1719">CM70+HN70+MK70+RH70+WE70+ABB70+AFY70</f>
        <v>1288</v>
      </c>
      <c r="AKA70" s="128">
        <f t="shared" ref="AKA70:AKA133" si="1720">CN70+HO70+ML70+RI70+WF70+ABC70+AFZ70</f>
        <v>51617.279999999999</v>
      </c>
      <c r="AKB70" s="128">
        <v>2047</v>
      </c>
      <c r="AKC70" s="128">
        <v>81079.72</v>
      </c>
      <c r="AKD70" s="128">
        <v>3096</v>
      </c>
      <c r="AKE70" s="128">
        <v>122233.56</v>
      </c>
      <c r="AKF70" s="128">
        <f t="shared" ref="AKF70:AKF101" si="1721">CS70+HT70+MQ70+RN70+WK70+ABH70+AGE70</f>
        <v>2460</v>
      </c>
      <c r="AKG70" s="128">
        <f t="shared" ref="AKG70:AKG101" si="1722">CT70+HU70+MR70+RO70+WL70+ABI70+AGF70</f>
        <v>90323.7</v>
      </c>
      <c r="AKH70" s="128">
        <f t="shared" ref="AKH70:AKH101" si="1723">CU70+HV70+MS70+RP70+WM70+ABJ70+AGG70</f>
        <v>2382</v>
      </c>
      <c r="AKI70" s="128">
        <f t="shared" si="1525"/>
        <v>88790.489999999991</v>
      </c>
      <c r="AKJ70" s="128">
        <v>3141</v>
      </c>
      <c r="AKK70" s="128">
        <v>114740.16</v>
      </c>
      <c r="AKL70" s="128">
        <f t="shared" si="1167"/>
        <v>3604</v>
      </c>
      <c r="AKM70" s="128">
        <f t="shared" si="1168"/>
        <v>119468.6</v>
      </c>
      <c r="AKN70" s="128">
        <f t="shared" si="1539"/>
        <v>3824</v>
      </c>
      <c r="AKO70" s="128">
        <f t="shared" si="1540"/>
        <v>119187.9</v>
      </c>
      <c r="AKP70" s="128">
        <f t="shared" si="1373"/>
        <v>4307</v>
      </c>
      <c r="AKQ70" s="128">
        <f t="shared" si="1374"/>
        <v>134439.20000000001</v>
      </c>
      <c r="AKR70" s="128">
        <f t="shared" si="1375"/>
        <v>3049</v>
      </c>
      <c r="AKS70" s="128">
        <f t="shared" si="1376"/>
        <v>94740.03</v>
      </c>
      <c r="AKT70" s="128">
        <f t="shared" si="1541"/>
        <v>2684</v>
      </c>
      <c r="AKU70" s="128">
        <f t="shared" si="1541"/>
        <v>83700.149999999994</v>
      </c>
      <c r="AKV70" s="128">
        <f t="shared" si="1541"/>
        <v>2469.2800000000002</v>
      </c>
      <c r="AKW70" s="128">
        <f t="shared" si="1541"/>
        <v>75783.7</v>
      </c>
      <c r="AKX70" s="128">
        <f t="shared" si="1541"/>
        <v>1911.4</v>
      </c>
      <c r="AKY70" s="128">
        <f t="shared" si="1541"/>
        <v>63372.61</v>
      </c>
      <c r="AKZ70" s="128">
        <f t="shared" si="1541"/>
        <v>1925.52</v>
      </c>
      <c r="ALA70" s="128">
        <f t="shared" si="1541"/>
        <v>65728.87</v>
      </c>
      <c r="ALB70" s="128">
        <f t="shared" si="1541"/>
        <v>4630.32</v>
      </c>
      <c r="ALC70" s="128">
        <f t="shared" si="1541"/>
        <v>161380.17000000001</v>
      </c>
      <c r="ALD70" s="128">
        <f t="shared" si="1541"/>
        <v>6124.56</v>
      </c>
      <c r="ALE70" s="128">
        <f t="shared" si="1541"/>
        <v>213290.99000000002</v>
      </c>
      <c r="ALF70" s="128">
        <f t="shared" si="1541"/>
        <v>2398</v>
      </c>
      <c r="ALG70" s="128">
        <f t="shared" si="1541"/>
        <v>82129.01999999999</v>
      </c>
      <c r="ALH70" s="128">
        <f t="shared" si="1541"/>
        <v>1477</v>
      </c>
      <c r="ALI70" s="128">
        <f t="shared" si="1542"/>
        <v>49938.28</v>
      </c>
      <c r="ALJ70" s="128">
        <f t="shared" si="1542"/>
        <v>1250.4000000000001</v>
      </c>
      <c r="ALK70" s="128">
        <f t="shared" si="1542"/>
        <v>40937.58</v>
      </c>
      <c r="ALL70" s="128">
        <f t="shared" si="1543"/>
        <v>40937.58</v>
      </c>
      <c r="ALM70" s="128">
        <v>1943.24</v>
      </c>
      <c r="ALN70" s="128">
        <v>62722.13</v>
      </c>
      <c r="ALO70" s="128">
        <v>62722.13</v>
      </c>
      <c r="ALP70" s="128">
        <v>1099.904</v>
      </c>
      <c r="ALQ70" s="128">
        <v>35643.760000000002</v>
      </c>
      <c r="ALR70" s="128">
        <v>35643.760000000002</v>
      </c>
    </row>
    <row r="71" spans="1:1006" ht="18" customHeight="1" outlineLevel="1" x14ac:dyDescent="0.2">
      <c r="C71" s="295" t="s">
        <v>88</v>
      </c>
      <c r="D71" s="184">
        <v>81500</v>
      </c>
      <c r="E71" s="235">
        <f>SUM(E72:E77)</f>
        <v>10150</v>
      </c>
      <c r="F71" s="235">
        <v>1369.3689999999999</v>
      </c>
      <c r="G71" s="235">
        <f t="shared" ref="G71" si="1724">SUM(G72:G79)</f>
        <v>2000</v>
      </c>
      <c r="H71" s="235"/>
      <c r="I71" s="235">
        <f t="shared" ref="I71" si="1725">SUM(I72:I79)</f>
        <v>82000</v>
      </c>
      <c r="J71" s="235">
        <v>4998.1980000000003</v>
      </c>
      <c r="K71" s="235">
        <f t="shared" ref="K71" si="1726">SUM(K72:K79)</f>
        <v>2000</v>
      </c>
      <c r="L71" s="235"/>
      <c r="M71" s="235">
        <f t="shared" ref="M71" si="1727">SUM(M72:M79)</f>
        <v>82000</v>
      </c>
      <c r="N71" s="235">
        <v>4998.1980000000003</v>
      </c>
      <c r="O71" s="235">
        <f t="shared" ref="O71" si="1728">SUM(O72:O79)</f>
        <v>2750</v>
      </c>
      <c r="P71" s="235"/>
      <c r="Q71" s="235">
        <f t="shared" ref="Q71" si="1729">SUM(Q72:Q79)</f>
        <v>112612.50000000001</v>
      </c>
      <c r="R71" s="235">
        <v>3227.9279999999999</v>
      </c>
      <c r="S71" s="235">
        <f t="shared" ref="S71" si="1730">SUM(S72:S79)</f>
        <v>1000</v>
      </c>
      <c r="T71" s="235"/>
      <c r="U71" s="235">
        <f t="shared" ref="U71" si="1731">SUM(U72:U79)</f>
        <v>42000</v>
      </c>
      <c r="V71" s="235">
        <v>6857.6580000000004</v>
      </c>
      <c r="W71" s="235">
        <f t="shared" ref="W71:Y71" si="1732">SUM(W72:W79)</f>
        <v>2200</v>
      </c>
      <c r="X71" s="235"/>
      <c r="Y71" s="235">
        <f t="shared" si="1732"/>
        <v>92400</v>
      </c>
      <c r="Z71" s="235">
        <v>5663.0239999999994</v>
      </c>
      <c r="AA71" s="235">
        <f t="shared" ref="AA71" si="1733">SUM(AA72:AA79)</f>
        <v>2000</v>
      </c>
      <c r="AB71" s="235"/>
      <c r="AC71" s="235">
        <f t="shared" ref="AC71" si="1734">SUM(AC72:AC79)</f>
        <v>72260</v>
      </c>
      <c r="AD71" s="235">
        <v>4168.4679999999998</v>
      </c>
      <c r="AE71" s="235">
        <f t="shared" ref="AE71" si="1735">SUM(AE72:AE79)</f>
        <v>1800</v>
      </c>
      <c r="AF71" s="235"/>
      <c r="AG71" s="235">
        <f t="shared" ref="AG71" si="1736">SUM(AG72:AG79)</f>
        <v>65034.000000000007</v>
      </c>
      <c r="AH71" s="235">
        <v>5042.3</v>
      </c>
      <c r="AI71" s="235">
        <f t="shared" ref="AI71" si="1737">SUM(AI72:AI79)</f>
        <v>1800</v>
      </c>
      <c r="AJ71" s="235"/>
      <c r="AK71" s="235">
        <f t="shared" ref="AK71" si="1738">SUM(AK72:AK79)</f>
        <v>66600</v>
      </c>
      <c r="AL71" s="235">
        <v>7193.6219999999994</v>
      </c>
      <c r="AM71" s="235">
        <f t="shared" ref="AM71" si="1739">SUM(AM72:AM79)</f>
        <v>2100</v>
      </c>
      <c r="AN71" s="235"/>
      <c r="AO71" s="235">
        <f t="shared" ref="AO71" si="1740">SUM(AO72:AO79)</f>
        <v>75474</v>
      </c>
      <c r="AP71" s="235">
        <v>5779.9959999999992</v>
      </c>
      <c r="AQ71" s="235">
        <f t="shared" ref="AQ71" si="1741">SUM(AQ72:AQ79)</f>
        <v>0</v>
      </c>
      <c r="AR71" s="235"/>
      <c r="AS71" s="235">
        <f t="shared" ref="AS71" si="1742">SUM(AS72:AS79)</f>
        <v>0</v>
      </c>
      <c r="AT71" s="235">
        <f>SUM(AT72:AT79)</f>
        <v>6110.8109999999997</v>
      </c>
      <c r="AU71" s="235">
        <f t="shared" ref="AU71:DZ71" si="1743">SUM(AU72:AU79)</f>
        <v>1200</v>
      </c>
      <c r="AV71" s="235"/>
      <c r="AW71" s="235">
        <f t="shared" si="1743"/>
        <v>43128</v>
      </c>
      <c r="AX71" s="235">
        <f t="shared" si="1743"/>
        <v>5682.8829999999998</v>
      </c>
      <c r="AY71" s="235">
        <f t="shared" si="1743"/>
        <v>2000</v>
      </c>
      <c r="AZ71" s="235"/>
      <c r="BA71" s="235">
        <f t="shared" si="1743"/>
        <v>71880</v>
      </c>
      <c r="BB71" s="235">
        <f t="shared" si="1743"/>
        <v>9698.1980000000003</v>
      </c>
      <c r="BC71" s="235">
        <f t="shared" si="1743"/>
        <v>3500</v>
      </c>
      <c r="BD71" s="235"/>
      <c r="BE71" s="235">
        <f t="shared" si="1743"/>
        <v>125789.99999999999</v>
      </c>
      <c r="BF71" s="235">
        <f t="shared" si="1743"/>
        <v>10270.892</v>
      </c>
      <c r="BG71" s="235">
        <f t="shared" si="1743"/>
        <v>4000</v>
      </c>
      <c r="BH71" s="235"/>
      <c r="BI71" s="235">
        <f t="shared" si="1743"/>
        <v>143920</v>
      </c>
      <c r="BJ71" s="235">
        <f t="shared" si="1743"/>
        <v>9942.3420000000006</v>
      </c>
      <c r="BK71" s="235">
        <f t="shared" si="1743"/>
        <v>4000</v>
      </c>
      <c r="BL71" s="235"/>
      <c r="BM71" s="235">
        <f t="shared" si="1743"/>
        <v>143920</v>
      </c>
      <c r="BN71" s="235">
        <f t="shared" si="1743"/>
        <v>13053.153</v>
      </c>
      <c r="BO71" s="235">
        <f t="shared" si="1743"/>
        <v>5500</v>
      </c>
      <c r="BP71" s="235"/>
      <c r="BQ71" s="235">
        <f t="shared" si="1743"/>
        <v>197473.76963619364</v>
      </c>
      <c r="BR71" s="235">
        <f t="shared" si="1743"/>
        <v>17292.793000000001</v>
      </c>
      <c r="BS71" s="235">
        <f t="shared" si="1743"/>
        <v>5500</v>
      </c>
      <c r="BT71" s="235"/>
      <c r="BU71" s="235">
        <f t="shared" si="1743"/>
        <v>197473.76963619364</v>
      </c>
      <c r="BV71" s="235">
        <f t="shared" si="1743"/>
        <v>24537.353999999999</v>
      </c>
      <c r="BW71" s="235">
        <f t="shared" si="1743"/>
        <v>4000</v>
      </c>
      <c r="BX71" s="235"/>
      <c r="BY71" s="235">
        <f t="shared" si="1743"/>
        <v>143617.28700814085</v>
      </c>
      <c r="BZ71" s="235">
        <f t="shared" si="1743"/>
        <v>15017.102000000001</v>
      </c>
      <c r="CA71" s="235">
        <f t="shared" si="1743"/>
        <v>4500</v>
      </c>
      <c r="CB71" s="235"/>
      <c r="CC71" s="235">
        <f t="shared" si="1743"/>
        <v>161569.44788415844</v>
      </c>
      <c r="CD71" s="235">
        <f t="shared" si="1743"/>
        <v>6000</v>
      </c>
      <c r="CE71" s="235"/>
      <c r="CF71" s="235">
        <f t="shared" si="1743"/>
        <v>215425.93051221126</v>
      </c>
      <c r="CG71" s="235">
        <f t="shared" si="1743"/>
        <v>6000</v>
      </c>
      <c r="CH71" s="235"/>
      <c r="CI71" s="235">
        <f t="shared" si="1743"/>
        <v>215425.93051221126</v>
      </c>
      <c r="CJ71" s="235">
        <f t="shared" si="1743"/>
        <v>6500</v>
      </c>
      <c r="CK71" s="235"/>
      <c r="CL71" s="235">
        <f t="shared" si="1743"/>
        <v>233378.09138822884</v>
      </c>
      <c r="CM71" s="235">
        <v>2439.64</v>
      </c>
      <c r="CN71" s="235">
        <v>100703.75</v>
      </c>
      <c r="CO71" s="235">
        <v>2234.2339999999999</v>
      </c>
      <c r="CP71" s="235">
        <v>91682.5</v>
      </c>
      <c r="CQ71" s="235">
        <v>1359.4590000000001</v>
      </c>
      <c r="CR71" s="235">
        <v>55455.75</v>
      </c>
      <c r="CS71" s="235">
        <v>1822.5229999999999</v>
      </c>
      <c r="CT71" s="235">
        <v>65848.649999999994</v>
      </c>
      <c r="CU71" s="235">
        <v>2234.2339999999999</v>
      </c>
      <c r="CV71" s="235">
        <v>80724</v>
      </c>
      <c r="CW71" s="235">
        <v>1718.9190000000001</v>
      </c>
      <c r="CX71" s="235">
        <v>62105.4</v>
      </c>
      <c r="CY71" s="235">
        <v>2234.2339999999999</v>
      </c>
      <c r="CZ71" s="235">
        <v>80724</v>
      </c>
      <c r="DA71" s="235">
        <v>2790.991</v>
      </c>
      <c r="DB71" s="235">
        <v>100398.66</v>
      </c>
      <c r="DC71" s="235">
        <v>1199.9870000000001</v>
      </c>
      <c r="DD71" s="235">
        <v>43136.55</v>
      </c>
      <c r="DE71" s="235">
        <v>1472.973</v>
      </c>
      <c r="DF71" s="235">
        <v>52933.86</v>
      </c>
      <c r="DG71" s="235">
        <f t="shared" si="1743"/>
        <v>1369.3689999999999</v>
      </c>
      <c r="DH71" s="235">
        <f t="shared" si="1743"/>
        <v>49210.04</v>
      </c>
      <c r="DI71" s="235">
        <f t="shared" si="1743"/>
        <v>2174.7750000000001</v>
      </c>
      <c r="DJ71" s="235">
        <f t="shared" si="1743"/>
        <v>78153.289999999994</v>
      </c>
      <c r="DK71" s="235">
        <f t="shared" si="1743"/>
        <v>4998.1980000000003</v>
      </c>
      <c r="DL71" s="235">
        <f t="shared" si="1743"/>
        <v>179616.55</v>
      </c>
      <c r="DM71" s="235">
        <f t="shared" si="1743"/>
        <v>3227.9279999999999</v>
      </c>
      <c r="DN71" s="235">
        <f t="shared" si="1743"/>
        <v>115999.66</v>
      </c>
      <c r="DO71" s="235">
        <f t="shared" si="1743"/>
        <v>6857.6580000000004</v>
      </c>
      <c r="DP71" s="235">
        <f t="shared" si="1743"/>
        <v>246751.82</v>
      </c>
      <c r="DQ71" s="235">
        <f t="shared" si="1743"/>
        <v>5663.0239999999994</v>
      </c>
      <c r="DR71" s="235">
        <f t="shared" si="1743"/>
        <v>203509.30000000002</v>
      </c>
      <c r="DS71" s="235">
        <f t="shared" si="1743"/>
        <v>4168.4679999999998</v>
      </c>
      <c r="DT71" s="235">
        <f t="shared" si="1743"/>
        <v>149799.17000000001</v>
      </c>
      <c r="DU71" s="235">
        <f t="shared" si="1743"/>
        <v>5042.3</v>
      </c>
      <c r="DV71" s="235">
        <f t="shared" si="1743"/>
        <v>181202.95</v>
      </c>
      <c r="DW71" s="235">
        <f t="shared" si="1743"/>
        <v>181202.95</v>
      </c>
      <c r="DX71" s="235">
        <f t="shared" si="1743"/>
        <v>7193.6219999999994</v>
      </c>
      <c r="DY71" s="235">
        <f t="shared" si="1743"/>
        <v>258712.38999999998</v>
      </c>
      <c r="DZ71" s="235">
        <f t="shared" si="1743"/>
        <v>258712.38999999998</v>
      </c>
      <c r="EA71" s="235">
        <f t="shared" ref="EA71:IT71" si="1744">SUM(EA72:EA79)</f>
        <v>5779.9959999999992</v>
      </c>
      <c r="EB71" s="235">
        <f t="shared" si="1744"/>
        <v>207845.72</v>
      </c>
      <c r="EC71" s="235">
        <f t="shared" si="1744"/>
        <v>207845.72</v>
      </c>
      <c r="ED71" s="235">
        <f t="shared" si="1744"/>
        <v>6110.8109999999997</v>
      </c>
      <c r="EE71" s="235">
        <f t="shared" si="1744"/>
        <v>219793.95</v>
      </c>
      <c r="EF71" s="235">
        <f t="shared" si="1744"/>
        <v>219793.95</v>
      </c>
      <c r="EG71" s="235">
        <v>0</v>
      </c>
      <c r="EH71" s="235">
        <f t="shared" ref="EH71" si="1745">SUM(EH72:EH79)</f>
        <v>0</v>
      </c>
      <c r="EI71" s="235"/>
      <c r="EJ71" s="235">
        <f t="shared" ref="EJ71" si="1746">SUM(EJ72:EJ79)</f>
        <v>0</v>
      </c>
      <c r="EK71" s="235">
        <v>0</v>
      </c>
      <c r="EL71" s="235">
        <f t="shared" ref="EL71" si="1747">SUM(EL72:EL79)</f>
        <v>0</v>
      </c>
      <c r="EM71" s="235"/>
      <c r="EN71" s="235">
        <f t="shared" ref="EN71" si="1748">SUM(EN72:EN79)</f>
        <v>0</v>
      </c>
      <c r="EO71" s="235">
        <v>0</v>
      </c>
      <c r="EP71" s="235">
        <f t="shared" ref="EP71" si="1749">SUM(EP72:EP79)</f>
        <v>1500</v>
      </c>
      <c r="EQ71" s="235"/>
      <c r="ER71" s="235">
        <f t="shared" ref="ER71" si="1750">SUM(ER72:ER79)</f>
        <v>57975</v>
      </c>
      <c r="ES71" s="235">
        <v>0</v>
      </c>
      <c r="ET71" s="235">
        <f t="shared" ref="ET71" si="1751">SUM(ET72:ET79)</f>
        <v>0</v>
      </c>
      <c r="EU71" s="235"/>
      <c r="EV71" s="235">
        <f t="shared" ref="EV71" si="1752">SUM(EV72:EV79)</f>
        <v>0</v>
      </c>
      <c r="EW71" s="235">
        <v>0</v>
      </c>
      <c r="EX71" s="235">
        <f t="shared" ref="EX71" si="1753">SUM(EX72:EX79)</f>
        <v>0</v>
      </c>
      <c r="EY71" s="235"/>
      <c r="EZ71" s="235">
        <f t="shared" ref="EZ71" si="1754">SUM(EZ72:EZ79)</f>
        <v>0</v>
      </c>
      <c r="FA71" s="235">
        <v>0</v>
      </c>
      <c r="FB71" s="235">
        <f t="shared" ref="FB71" si="1755">SUM(FB72:FB79)</f>
        <v>0</v>
      </c>
      <c r="FC71" s="235"/>
      <c r="FD71" s="235">
        <f t="shared" ref="FD71" si="1756">SUM(FD72:FD79)</f>
        <v>0</v>
      </c>
      <c r="FE71" s="235">
        <v>0</v>
      </c>
      <c r="FF71" s="235">
        <f t="shared" ref="FF71" si="1757">SUM(FF72:FF79)</f>
        <v>0</v>
      </c>
      <c r="FG71" s="235"/>
      <c r="FH71" s="235">
        <f t="shared" ref="FH71" si="1758">SUM(FH72:FH79)</f>
        <v>0</v>
      </c>
      <c r="FI71" s="235">
        <v>0</v>
      </c>
      <c r="FJ71" s="235">
        <f t="shared" ref="FJ71" si="1759">SUM(FJ72:FJ79)</f>
        <v>0</v>
      </c>
      <c r="FK71" s="235"/>
      <c r="FL71" s="235">
        <f t="shared" ref="FL71" si="1760">SUM(FL72:FL79)</f>
        <v>0</v>
      </c>
      <c r="FM71" s="235">
        <v>70.206999999999994</v>
      </c>
      <c r="FN71" s="235">
        <f t="shared" ref="FN71" si="1761">SUM(FN72:FN79)</f>
        <v>0</v>
      </c>
      <c r="FO71" s="235"/>
      <c r="FP71" s="235">
        <f t="shared" ref="FP71" si="1762">SUM(FP72:FP79)</f>
        <v>0</v>
      </c>
      <c r="FQ71" s="235">
        <v>32.402999999999999</v>
      </c>
      <c r="FR71" s="235">
        <f t="shared" ref="FR71" si="1763">SUM(FR72:FR79)</f>
        <v>0</v>
      </c>
      <c r="FS71" s="235"/>
      <c r="FT71" s="235">
        <f t="shared" ref="FT71" si="1764">SUM(FT72:FT79)</f>
        <v>0</v>
      </c>
      <c r="FU71" s="235">
        <f t="shared" si="1744"/>
        <v>81.007999999999996</v>
      </c>
      <c r="FV71" s="235">
        <f t="shared" si="1744"/>
        <v>0</v>
      </c>
      <c r="FW71" s="235"/>
      <c r="FX71" s="235">
        <f t="shared" si="1744"/>
        <v>0</v>
      </c>
      <c r="FY71" s="235">
        <f t="shared" si="1744"/>
        <v>21.602</v>
      </c>
      <c r="FZ71" s="235">
        <f t="shared" si="1744"/>
        <v>0</v>
      </c>
      <c r="GA71" s="235"/>
      <c r="GB71" s="235">
        <f t="shared" si="1744"/>
        <v>0</v>
      </c>
      <c r="GC71" s="235">
        <f t="shared" si="1744"/>
        <v>64.807000000000002</v>
      </c>
      <c r="GD71" s="235">
        <f t="shared" si="1744"/>
        <v>0</v>
      </c>
      <c r="GE71" s="235"/>
      <c r="GF71" s="235">
        <f t="shared" si="1744"/>
        <v>0</v>
      </c>
      <c r="GG71" s="235">
        <f t="shared" si="1744"/>
        <v>0</v>
      </c>
      <c r="GH71" s="235">
        <f t="shared" si="1744"/>
        <v>0</v>
      </c>
      <c r="GI71" s="235"/>
      <c r="GJ71" s="235">
        <f t="shared" si="1744"/>
        <v>0</v>
      </c>
      <c r="GK71" s="235">
        <f t="shared" si="1744"/>
        <v>81.018000000000001</v>
      </c>
      <c r="GL71" s="235">
        <f t="shared" si="1744"/>
        <v>0</v>
      </c>
      <c r="GM71" s="235"/>
      <c r="GN71" s="235">
        <f t="shared" si="1744"/>
        <v>0</v>
      </c>
      <c r="GO71" s="235">
        <f t="shared" si="1744"/>
        <v>118.82599999999999</v>
      </c>
      <c r="GP71" s="235">
        <f t="shared" si="1744"/>
        <v>0</v>
      </c>
      <c r="GQ71" s="235"/>
      <c r="GR71" s="235">
        <f t="shared" si="1744"/>
        <v>0</v>
      </c>
      <c r="GS71" s="235">
        <f t="shared" si="1744"/>
        <v>1175.337</v>
      </c>
      <c r="GT71" s="235">
        <f t="shared" si="1744"/>
        <v>0</v>
      </c>
      <c r="GU71" s="235"/>
      <c r="GV71" s="235">
        <f t="shared" si="1744"/>
        <v>0</v>
      </c>
      <c r="GW71" s="235">
        <f t="shared" si="1744"/>
        <v>2203.42</v>
      </c>
      <c r="GX71" s="235">
        <f t="shared" si="1744"/>
        <v>0</v>
      </c>
      <c r="GY71" s="235"/>
      <c r="GZ71" s="235">
        <f t="shared" si="1744"/>
        <v>0</v>
      </c>
      <c r="HA71" s="235">
        <f t="shared" si="1744"/>
        <v>1512.1510000000001</v>
      </c>
      <c r="HB71" s="235">
        <f t="shared" si="1744"/>
        <v>0</v>
      </c>
      <c r="HC71" s="235"/>
      <c r="HD71" s="235">
        <f t="shared" si="1744"/>
        <v>0</v>
      </c>
      <c r="HE71" s="235">
        <f t="shared" si="1744"/>
        <v>0</v>
      </c>
      <c r="HF71" s="235"/>
      <c r="HG71" s="235">
        <f t="shared" si="1744"/>
        <v>0</v>
      </c>
      <c r="HH71" s="235">
        <f t="shared" si="1744"/>
        <v>0</v>
      </c>
      <c r="HI71" s="235"/>
      <c r="HJ71" s="235">
        <f t="shared" si="1744"/>
        <v>0</v>
      </c>
      <c r="HK71" s="235">
        <f t="shared" si="1744"/>
        <v>0</v>
      </c>
      <c r="HL71" s="235"/>
      <c r="HM71" s="235">
        <f t="shared" si="1744"/>
        <v>0</v>
      </c>
      <c r="HN71" s="235">
        <v>91.808999999999997</v>
      </c>
      <c r="HO71" s="235">
        <v>3477.06</v>
      </c>
      <c r="HP71" s="235">
        <v>329.43299999999999</v>
      </c>
      <c r="HQ71" s="235">
        <v>12546.48</v>
      </c>
      <c r="HR71" s="235">
        <v>1161.116</v>
      </c>
      <c r="HS71" s="235">
        <v>44468.88</v>
      </c>
      <c r="HT71" s="235">
        <v>729.07299999999998</v>
      </c>
      <c r="HU71" s="235">
        <v>27766.799999999999</v>
      </c>
      <c r="HV71" s="235">
        <v>381.63799999999998</v>
      </c>
      <c r="HW71" s="235">
        <v>14534.72</v>
      </c>
      <c r="HX71" s="235">
        <v>0</v>
      </c>
      <c r="HY71" s="235">
        <v>0</v>
      </c>
      <c r="HZ71" s="235">
        <v>0</v>
      </c>
      <c r="IA71" s="235">
        <v>0</v>
      </c>
      <c r="IB71" s="235">
        <v>0</v>
      </c>
      <c r="IC71" s="235">
        <v>0</v>
      </c>
      <c r="ID71" s="235">
        <v>0</v>
      </c>
      <c r="IE71" s="235">
        <v>0</v>
      </c>
      <c r="IF71" s="235">
        <v>0</v>
      </c>
      <c r="IG71" s="235">
        <v>0</v>
      </c>
      <c r="IH71" s="235">
        <f t="shared" si="1744"/>
        <v>0</v>
      </c>
      <c r="II71" s="235">
        <f t="shared" si="1744"/>
        <v>0</v>
      </c>
      <c r="IJ71" s="235">
        <f t="shared" si="1744"/>
        <v>0</v>
      </c>
      <c r="IK71" s="235">
        <f t="shared" si="1744"/>
        <v>0</v>
      </c>
      <c r="IL71" s="235">
        <f t="shared" si="1744"/>
        <v>0</v>
      </c>
      <c r="IM71" s="235">
        <f t="shared" si="1744"/>
        <v>0</v>
      </c>
      <c r="IN71" s="235">
        <f t="shared" si="1744"/>
        <v>0</v>
      </c>
      <c r="IO71" s="235">
        <f t="shared" si="1744"/>
        <v>0</v>
      </c>
      <c r="IP71" s="235">
        <f t="shared" si="1744"/>
        <v>0</v>
      </c>
      <c r="IQ71" s="235">
        <f t="shared" si="1744"/>
        <v>0</v>
      </c>
      <c r="IR71" s="235">
        <f t="shared" si="1744"/>
        <v>0</v>
      </c>
      <c r="IS71" s="235">
        <f t="shared" si="1744"/>
        <v>0</v>
      </c>
      <c r="IT71" s="235">
        <f t="shared" si="1744"/>
        <v>0</v>
      </c>
      <c r="IU71" s="235">
        <f t="shared" ref="IU71:NN71" si="1765">SUM(IU72:IU79)</f>
        <v>0</v>
      </c>
      <c r="IV71" s="235">
        <f t="shared" si="1765"/>
        <v>0</v>
      </c>
      <c r="IW71" s="235">
        <f t="shared" si="1765"/>
        <v>0</v>
      </c>
      <c r="IX71" s="235">
        <f t="shared" si="1765"/>
        <v>70.206999999999994</v>
      </c>
      <c r="IY71" s="235">
        <f t="shared" si="1765"/>
        <v>2547.9</v>
      </c>
      <c r="IZ71" s="235">
        <f t="shared" si="1765"/>
        <v>32.402999999999999</v>
      </c>
      <c r="JA71" s="235">
        <f t="shared" si="1765"/>
        <v>1170</v>
      </c>
      <c r="JB71" s="235">
        <f t="shared" si="1765"/>
        <v>81.007999999999996</v>
      </c>
      <c r="JC71" s="235">
        <f t="shared" si="1765"/>
        <v>3043.98</v>
      </c>
      <c r="JD71" s="235">
        <v>0</v>
      </c>
      <c r="JE71" s="235">
        <f t="shared" ref="JE71" si="1766">SUM(JE72:JE79)</f>
        <v>0</v>
      </c>
      <c r="JF71" s="235"/>
      <c r="JG71" s="235">
        <f t="shared" ref="JG71" si="1767">SUM(JG72:JG79)</f>
        <v>0</v>
      </c>
      <c r="JH71" s="235">
        <v>0</v>
      </c>
      <c r="JI71" s="235">
        <f t="shared" ref="JI71" si="1768">SUM(JI72:JI79)</f>
        <v>0</v>
      </c>
      <c r="JJ71" s="235"/>
      <c r="JK71" s="235">
        <f t="shared" ref="JK71" si="1769">SUM(JK72:JK79)</f>
        <v>0</v>
      </c>
      <c r="JL71" s="235">
        <v>0</v>
      </c>
      <c r="JM71" s="235">
        <f t="shared" ref="JM71" si="1770">SUM(JM72:JM79)</f>
        <v>0</v>
      </c>
      <c r="JN71" s="235"/>
      <c r="JO71" s="235">
        <f t="shared" ref="JO71" si="1771">SUM(JO72:JO79)</f>
        <v>0</v>
      </c>
      <c r="JP71" s="235">
        <v>0</v>
      </c>
      <c r="JQ71" s="235">
        <f t="shared" ref="JQ71" si="1772">SUM(JQ72:JQ79)</f>
        <v>0</v>
      </c>
      <c r="JR71" s="235"/>
      <c r="JS71" s="235">
        <f t="shared" ref="JS71" si="1773">SUM(JS72:JS79)</f>
        <v>0</v>
      </c>
      <c r="JT71" s="235">
        <v>0</v>
      </c>
      <c r="JU71" s="235">
        <f t="shared" ref="JU71" si="1774">SUM(JU72:JU79)</f>
        <v>0</v>
      </c>
      <c r="JV71" s="235"/>
      <c r="JW71" s="235">
        <f t="shared" ref="JW71" si="1775">SUM(JW72:JW79)</f>
        <v>0</v>
      </c>
      <c r="JX71" s="235">
        <v>0</v>
      </c>
      <c r="JY71" s="235">
        <f t="shared" ref="JY71" si="1776">SUM(JY72:JY79)</f>
        <v>0</v>
      </c>
      <c r="JZ71" s="235"/>
      <c r="KA71" s="235">
        <f t="shared" ref="KA71" si="1777">SUM(KA72:KA79)</f>
        <v>0</v>
      </c>
      <c r="KB71" s="235">
        <v>0</v>
      </c>
      <c r="KC71" s="235">
        <f t="shared" ref="KC71" si="1778">SUM(KC72:KC79)</f>
        <v>0</v>
      </c>
      <c r="KD71" s="235"/>
      <c r="KE71" s="235">
        <f t="shared" ref="KE71" si="1779">SUM(KE72:KE79)</f>
        <v>0</v>
      </c>
      <c r="KF71" s="235">
        <v>0</v>
      </c>
      <c r="KG71" s="235">
        <f t="shared" ref="KG71" si="1780">SUM(KG72:KG79)</f>
        <v>0</v>
      </c>
      <c r="KH71" s="235"/>
      <c r="KI71" s="235">
        <f t="shared" ref="KI71" si="1781">SUM(KI72:KI79)</f>
        <v>0</v>
      </c>
      <c r="KJ71" s="235">
        <v>0</v>
      </c>
      <c r="KK71" s="235">
        <f t="shared" ref="KK71" si="1782">SUM(KK72:KK79)</f>
        <v>0</v>
      </c>
      <c r="KL71" s="235"/>
      <c r="KM71" s="235">
        <f t="shared" ref="KM71" si="1783">SUM(KM72:KM79)</f>
        <v>0</v>
      </c>
      <c r="KN71" s="235">
        <v>0</v>
      </c>
      <c r="KO71" s="235">
        <f t="shared" ref="KO71" si="1784">SUM(KO72:KO79)</f>
        <v>0</v>
      </c>
      <c r="KP71" s="235"/>
      <c r="KQ71" s="235">
        <f t="shared" ref="KQ71" si="1785">SUM(KQ72:KQ79)</f>
        <v>0</v>
      </c>
      <c r="KR71" s="235">
        <f t="shared" si="1765"/>
        <v>0</v>
      </c>
      <c r="KS71" s="235">
        <f t="shared" si="1765"/>
        <v>0</v>
      </c>
      <c r="KT71" s="235"/>
      <c r="KU71" s="235">
        <f t="shared" si="1765"/>
        <v>0</v>
      </c>
      <c r="KV71" s="235">
        <f t="shared" si="1765"/>
        <v>0</v>
      </c>
      <c r="KW71" s="235">
        <f t="shared" si="1765"/>
        <v>0</v>
      </c>
      <c r="KX71" s="235"/>
      <c r="KY71" s="235">
        <f t="shared" si="1765"/>
        <v>0</v>
      </c>
      <c r="KZ71" s="235">
        <f t="shared" si="1765"/>
        <v>0</v>
      </c>
      <c r="LA71" s="235">
        <f t="shared" si="1765"/>
        <v>0</v>
      </c>
      <c r="LB71" s="235"/>
      <c r="LC71" s="235">
        <f t="shared" si="1765"/>
        <v>0</v>
      </c>
      <c r="LD71" s="235">
        <f t="shared" si="1765"/>
        <v>0</v>
      </c>
      <c r="LE71" s="235">
        <f t="shared" si="1765"/>
        <v>0</v>
      </c>
      <c r="LF71" s="235"/>
      <c r="LG71" s="235">
        <f t="shared" si="1765"/>
        <v>0</v>
      </c>
      <c r="LH71" s="235">
        <f t="shared" si="1765"/>
        <v>0</v>
      </c>
      <c r="LI71" s="235">
        <f t="shared" si="1765"/>
        <v>0</v>
      </c>
      <c r="LJ71" s="235"/>
      <c r="LK71" s="235">
        <f t="shared" si="1765"/>
        <v>0</v>
      </c>
      <c r="LL71" s="235">
        <f t="shared" si="1765"/>
        <v>0</v>
      </c>
      <c r="LM71" s="235">
        <f t="shared" si="1765"/>
        <v>0</v>
      </c>
      <c r="LN71" s="235"/>
      <c r="LO71" s="235">
        <f t="shared" si="1765"/>
        <v>0</v>
      </c>
      <c r="LP71" s="235">
        <f t="shared" si="1765"/>
        <v>0</v>
      </c>
      <c r="LQ71" s="235">
        <f t="shared" si="1765"/>
        <v>0</v>
      </c>
      <c r="LR71" s="235"/>
      <c r="LS71" s="235">
        <f t="shared" si="1765"/>
        <v>0</v>
      </c>
      <c r="LT71" s="235">
        <f t="shared" si="1765"/>
        <v>0</v>
      </c>
      <c r="LU71" s="235">
        <f t="shared" si="1765"/>
        <v>0</v>
      </c>
      <c r="LV71" s="235"/>
      <c r="LW71" s="235">
        <f t="shared" si="1765"/>
        <v>0</v>
      </c>
      <c r="LX71" s="235">
        <f t="shared" si="1765"/>
        <v>0</v>
      </c>
      <c r="LY71" s="235">
        <f t="shared" si="1765"/>
        <v>0</v>
      </c>
      <c r="LZ71" s="235"/>
      <c r="MA71" s="235">
        <f t="shared" si="1765"/>
        <v>0</v>
      </c>
      <c r="MB71" s="235">
        <f t="shared" si="1765"/>
        <v>0</v>
      </c>
      <c r="MC71" s="235"/>
      <c r="MD71" s="235">
        <f t="shared" si="1765"/>
        <v>0</v>
      </c>
      <c r="ME71" s="235">
        <f t="shared" si="1765"/>
        <v>0</v>
      </c>
      <c r="MF71" s="235"/>
      <c r="MG71" s="235">
        <f t="shared" si="1765"/>
        <v>0</v>
      </c>
      <c r="MH71" s="235">
        <f t="shared" si="1765"/>
        <v>0</v>
      </c>
      <c r="MI71" s="235"/>
      <c r="MJ71" s="235">
        <f t="shared" si="1765"/>
        <v>0</v>
      </c>
      <c r="MK71" s="235"/>
      <c r="ML71" s="235"/>
      <c r="MM71" s="235">
        <v>0</v>
      </c>
      <c r="MN71" s="235">
        <v>0</v>
      </c>
      <c r="MO71" s="235">
        <v>0</v>
      </c>
      <c r="MP71" s="235">
        <v>0</v>
      </c>
      <c r="MQ71" s="235">
        <v>0</v>
      </c>
      <c r="MR71" s="235">
        <v>0</v>
      </c>
      <c r="MS71" s="235">
        <v>0</v>
      </c>
      <c r="MT71" s="235">
        <v>0</v>
      </c>
      <c r="MU71" s="235">
        <v>0</v>
      </c>
      <c r="MV71" s="235">
        <v>0</v>
      </c>
      <c r="MW71" s="235">
        <v>0</v>
      </c>
      <c r="MX71" s="235">
        <v>0</v>
      </c>
      <c r="MY71" s="235">
        <v>0</v>
      </c>
      <c r="MZ71" s="235">
        <v>0</v>
      </c>
      <c r="NA71" s="235">
        <v>0</v>
      </c>
      <c r="NB71" s="235">
        <v>0</v>
      </c>
      <c r="NC71" s="235">
        <v>0</v>
      </c>
      <c r="ND71" s="235">
        <v>0</v>
      </c>
      <c r="NE71" s="235">
        <f t="shared" si="1765"/>
        <v>0</v>
      </c>
      <c r="NF71" s="235">
        <f t="shared" si="1765"/>
        <v>0</v>
      </c>
      <c r="NG71" s="235">
        <f t="shared" si="1765"/>
        <v>0</v>
      </c>
      <c r="NH71" s="235">
        <f t="shared" si="1765"/>
        <v>0</v>
      </c>
      <c r="NI71" s="235">
        <f t="shared" si="1765"/>
        <v>0</v>
      </c>
      <c r="NJ71" s="235">
        <f t="shared" si="1765"/>
        <v>0</v>
      </c>
      <c r="NK71" s="235">
        <f t="shared" si="1765"/>
        <v>0</v>
      </c>
      <c r="NL71" s="235">
        <f t="shared" si="1765"/>
        <v>0</v>
      </c>
      <c r="NM71" s="235">
        <f t="shared" si="1765"/>
        <v>0</v>
      </c>
      <c r="NN71" s="235">
        <f t="shared" si="1765"/>
        <v>0</v>
      </c>
      <c r="NO71" s="235">
        <f t="shared" ref="NO71:SH71" si="1786">SUM(NO72:NO79)</f>
        <v>0</v>
      </c>
      <c r="NP71" s="235">
        <f t="shared" si="1786"/>
        <v>0</v>
      </c>
      <c r="NQ71" s="235">
        <f t="shared" si="1786"/>
        <v>0</v>
      </c>
      <c r="NR71" s="235">
        <f t="shared" si="1786"/>
        <v>0</v>
      </c>
      <c r="NS71" s="235">
        <f t="shared" si="1786"/>
        <v>0</v>
      </c>
      <c r="NT71" s="235">
        <f t="shared" si="1786"/>
        <v>0</v>
      </c>
      <c r="NU71" s="235">
        <f t="shared" si="1786"/>
        <v>0</v>
      </c>
      <c r="NV71" s="235">
        <f t="shared" si="1786"/>
        <v>0</v>
      </c>
      <c r="NW71" s="235">
        <f t="shared" si="1786"/>
        <v>0</v>
      </c>
      <c r="NX71" s="235">
        <f t="shared" si="1786"/>
        <v>0</v>
      </c>
      <c r="NY71" s="235">
        <f t="shared" si="1786"/>
        <v>0</v>
      </c>
      <c r="NZ71" s="235">
        <f t="shared" si="1786"/>
        <v>0</v>
      </c>
      <c r="OA71" s="235">
        <v>0</v>
      </c>
      <c r="OB71" s="235">
        <f t="shared" ref="OB71" si="1787">SUM(OB72:OB79)</f>
        <v>0</v>
      </c>
      <c r="OC71" s="235"/>
      <c r="OD71" s="235">
        <f t="shared" ref="OD71" si="1788">SUM(OD72:OD79)</f>
        <v>0</v>
      </c>
      <c r="OE71" s="235">
        <v>0</v>
      </c>
      <c r="OF71" s="235">
        <f t="shared" ref="OF71" si="1789">SUM(OF72:OF79)</f>
        <v>0</v>
      </c>
      <c r="OG71" s="235"/>
      <c r="OH71" s="235">
        <f t="shared" ref="OH71" si="1790">SUM(OH72:OH79)</f>
        <v>0</v>
      </c>
      <c r="OI71" s="235">
        <v>0</v>
      </c>
      <c r="OJ71" s="235">
        <f t="shared" ref="OJ71" si="1791">SUM(OJ72:OJ79)</f>
        <v>0</v>
      </c>
      <c r="OK71" s="235"/>
      <c r="OL71" s="235">
        <f t="shared" ref="OL71" si="1792">SUM(OL72:OL79)</f>
        <v>0</v>
      </c>
      <c r="OM71" s="235">
        <v>0</v>
      </c>
      <c r="ON71" s="235">
        <f t="shared" ref="ON71" si="1793">SUM(ON72:ON79)</f>
        <v>0</v>
      </c>
      <c r="OO71" s="235"/>
      <c r="OP71" s="235">
        <f t="shared" ref="OP71" si="1794">SUM(OP72:OP79)</f>
        <v>0</v>
      </c>
      <c r="OQ71" s="235">
        <v>0</v>
      </c>
      <c r="OR71" s="235">
        <f t="shared" ref="OR71" si="1795">SUM(OR72:OR79)</f>
        <v>0</v>
      </c>
      <c r="OS71" s="235"/>
      <c r="OT71" s="235">
        <f t="shared" ref="OT71" si="1796">SUM(OT72:OT79)</f>
        <v>0</v>
      </c>
      <c r="OU71" s="235">
        <v>0</v>
      </c>
      <c r="OV71" s="235">
        <f t="shared" ref="OV71" si="1797">SUM(OV72:OV79)</f>
        <v>0</v>
      </c>
      <c r="OW71" s="235"/>
      <c r="OX71" s="235">
        <f t="shared" ref="OX71" si="1798">SUM(OX72:OX79)</f>
        <v>0</v>
      </c>
      <c r="OY71" s="235">
        <v>0</v>
      </c>
      <c r="OZ71" s="235">
        <f t="shared" ref="OZ71" si="1799">SUM(OZ72:OZ79)</f>
        <v>0</v>
      </c>
      <c r="PA71" s="235"/>
      <c r="PB71" s="235">
        <f t="shared" ref="PB71" si="1800">SUM(PB72:PB79)</f>
        <v>0</v>
      </c>
      <c r="PC71" s="235">
        <v>0</v>
      </c>
      <c r="PD71" s="235">
        <f t="shared" ref="PD71" si="1801">SUM(PD72:PD79)</f>
        <v>0</v>
      </c>
      <c r="PE71" s="235"/>
      <c r="PF71" s="235">
        <f t="shared" ref="PF71" si="1802">SUM(PF72:PF79)</f>
        <v>0</v>
      </c>
      <c r="PG71" s="235">
        <v>0</v>
      </c>
      <c r="PH71" s="235">
        <f t="shared" ref="PH71" si="1803">SUM(PH72:PH79)</f>
        <v>0</v>
      </c>
      <c r="PI71" s="235"/>
      <c r="PJ71" s="235">
        <f t="shared" ref="PJ71" si="1804">SUM(PJ72:PJ79)</f>
        <v>0</v>
      </c>
      <c r="PK71" s="235">
        <v>0</v>
      </c>
      <c r="PL71" s="235">
        <f t="shared" ref="PL71" si="1805">SUM(PL72:PL79)</f>
        <v>0</v>
      </c>
      <c r="PM71" s="235"/>
      <c r="PN71" s="235">
        <f t="shared" ref="PN71" si="1806">SUM(PN72:PN79)</f>
        <v>0</v>
      </c>
      <c r="PO71" s="235">
        <f t="shared" si="1786"/>
        <v>0</v>
      </c>
      <c r="PP71" s="235">
        <f t="shared" si="1786"/>
        <v>0</v>
      </c>
      <c r="PQ71" s="235"/>
      <c r="PR71" s="235">
        <f t="shared" si="1786"/>
        <v>0</v>
      </c>
      <c r="PS71" s="235">
        <f t="shared" si="1786"/>
        <v>0</v>
      </c>
      <c r="PT71" s="235">
        <f t="shared" si="1786"/>
        <v>0</v>
      </c>
      <c r="PU71" s="235"/>
      <c r="PV71" s="235">
        <f t="shared" si="1786"/>
        <v>0</v>
      </c>
      <c r="PW71" s="235">
        <f t="shared" si="1786"/>
        <v>0</v>
      </c>
      <c r="PX71" s="235">
        <f t="shared" si="1786"/>
        <v>0</v>
      </c>
      <c r="PY71" s="235"/>
      <c r="PZ71" s="235">
        <f t="shared" si="1786"/>
        <v>0</v>
      </c>
      <c r="QA71" s="235">
        <f t="shared" si="1786"/>
        <v>0</v>
      </c>
      <c r="QB71" s="235">
        <f t="shared" si="1786"/>
        <v>0</v>
      </c>
      <c r="QC71" s="235"/>
      <c r="QD71" s="235">
        <f t="shared" si="1786"/>
        <v>0</v>
      </c>
      <c r="QE71" s="235">
        <f t="shared" si="1786"/>
        <v>0</v>
      </c>
      <c r="QF71" s="235">
        <f t="shared" si="1786"/>
        <v>0</v>
      </c>
      <c r="QG71" s="235"/>
      <c r="QH71" s="235">
        <f t="shared" si="1786"/>
        <v>0</v>
      </c>
      <c r="QI71" s="235">
        <f t="shared" si="1786"/>
        <v>0</v>
      </c>
      <c r="QJ71" s="235">
        <f t="shared" si="1786"/>
        <v>0</v>
      </c>
      <c r="QK71" s="235"/>
      <c r="QL71" s="235">
        <f t="shared" si="1786"/>
        <v>0</v>
      </c>
      <c r="QM71" s="235">
        <f t="shared" si="1786"/>
        <v>0</v>
      </c>
      <c r="QN71" s="235">
        <f t="shared" si="1786"/>
        <v>0</v>
      </c>
      <c r="QO71" s="235"/>
      <c r="QP71" s="235">
        <f t="shared" si="1786"/>
        <v>0</v>
      </c>
      <c r="QQ71" s="235">
        <f t="shared" si="1786"/>
        <v>0</v>
      </c>
      <c r="QR71" s="235">
        <f t="shared" si="1786"/>
        <v>0</v>
      </c>
      <c r="QS71" s="235"/>
      <c r="QT71" s="235">
        <f t="shared" si="1786"/>
        <v>0</v>
      </c>
      <c r="QU71" s="235">
        <f t="shared" si="1786"/>
        <v>9464.4500000000007</v>
      </c>
      <c r="QV71" s="235">
        <f t="shared" si="1786"/>
        <v>0</v>
      </c>
      <c r="QW71" s="235"/>
      <c r="QX71" s="235">
        <f t="shared" si="1786"/>
        <v>0</v>
      </c>
      <c r="QY71" s="235">
        <f t="shared" si="1786"/>
        <v>0</v>
      </c>
      <c r="QZ71" s="235"/>
      <c r="RA71" s="235">
        <f t="shared" si="1786"/>
        <v>0</v>
      </c>
      <c r="RB71" s="235">
        <f t="shared" si="1786"/>
        <v>0</v>
      </c>
      <c r="RC71" s="235"/>
      <c r="RD71" s="235">
        <f t="shared" si="1786"/>
        <v>0</v>
      </c>
      <c r="RE71" s="235">
        <f t="shared" si="1786"/>
        <v>0</v>
      </c>
      <c r="RF71" s="235"/>
      <c r="RG71" s="235">
        <f t="shared" si="1786"/>
        <v>0</v>
      </c>
      <c r="RH71" s="235">
        <v>0</v>
      </c>
      <c r="RI71" s="235">
        <v>0</v>
      </c>
      <c r="RJ71" s="235">
        <v>0</v>
      </c>
      <c r="RK71" s="235">
        <v>0</v>
      </c>
      <c r="RL71" s="235">
        <v>0</v>
      </c>
      <c r="RM71" s="235">
        <v>0</v>
      </c>
      <c r="RN71" s="235">
        <v>0</v>
      </c>
      <c r="RO71" s="235">
        <v>0</v>
      </c>
      <c r="RP71" s="235">
        <v>0</v>
      </c>
      <c r="RQ71" s="235">
        <v>0</v>
      </c>
      <c r="RR71" s="235">
        <v>0</v>
      </c>
      <c r="RS71" s="235">
        <v>0</v>
      </c>
      <c r="RT71" s="235">
        <v>0</v>
      </c>
      <c r="RU71" s="235">
        <v>0</v>
      </c>
      <c r="RV71" s="235">
        <v>0</v>
      </c>
      <c r="RW71" s="235">
        <v>0</v>
      </c>
      <c r="RX71" s="235">
        <v>0</v>
      </c>
      <c r="RY71" s="235">
        <v>0</v>
      </c>
      <c r="RZ71" s="235">
        <v>0</v>
      </c>
      <c r="SA71" s="235">
        <v>0</v>
      </c>
      <c r="SB71" s="235">
        <f t="shared" si="1786"/>
        <v>0</v>
      </c>
      <c r="SC71" s="235">
        <f t="shared" si="1786"/>
        <v>0</v>
      </c>
      <c r="SD71" s="235">
        <f t="shared" si="1786"/>
        <v>0</v>
      </c>
      <c r="SE71" s="235">
        <f t="shared" si="1786"/>
        <v>0</v>
      </c>
      <c r="SF71" s="235">
        <f t="shared" si="1786"/>
        <v>0</v>
      </c>
      <c r="SG71" s="235">
        <f t="shared" si="1786"/>
        <v>0</v>
      </c>
      <c r="SH71" s="235">
        <f t="shared" si="1786"/>
        <v>0</v>
      </c>
      <c r="SI71" s="235">
        <f t="shared" ref="SI71:XB71" si="1807">SUM(SI72:SI79)</f>
        <v>0</v>
      </c>
      <c r="SJ71" s="235">
        <f t="shared" si="1807"/>
        <v>0</v>
      </c>
      <c r="SK71" s="235">
        <f t="shared" si="1807"/>
        <v>0</v>
      </c>
      <c r="SL71" s="235">
        <f t="shared" si="1807"/>
        <v>0</v>
      </c>
      <c r="SM71" s="235">
        <f t="shared" si="1807"/>
        <v>0</v>
      </c>
      <c r="SN71" s="235">
        <f t="shared" si="1807"/>
        <v>0</v>
      </c>
      <c r="SO71" s="235">
        <f t="shared" si="1807"/>
        <v>0</v>
      </c>
      <c r="SP71" s="235">
        <f t="shared" si="1807"/>
        <v>0</v>
      </c>
      <c r="SQ71" s="235">
        <f t="shared" si="1807"/>
        <v>0</v>
      </c>
      <c r="SR71" s="235">
        <f t="shared" si="1807"/>
        <v>0</v>
      </c>
      <c r="SS71" s="235">
        <f t="shared" si="1807"/>
        <v>0</v>
      </c>
      <c r="ST71" s="235">
        <f t="shared" si="1807"/>
        <v>0</v>
      </c>
      <c r="SU71" s="235">
        <f t="shared" si="1807"/>
        <v>0</v>
      </c>
      <c r="SV71" s="235">
        <f t="shared" si="1807"/>
        <v>0</v>
      </c>
      <c r="SW71" s="235">
        <f t="shared" si="1807"/>
        <v>0</v>
      </c>
      <c r="SX71" s="235">
        <v>837.08399999999995</v>
      </c>
      <c r="SY71" s="235">
        <f t="shared" ref="SY71" si="1808">SUM(SY72:SY79)</f>
        <v>800</v>
      </c>
      <c r="SZ71" s="235"/>
      <c r="TA71" s="235">
        <f t="shared" ref="TA71" si="1809">SUM(TA72:TA79)</f>
        <v>34420</v>
      </c>
      <c r="TB71" s="235">
        <v>827.18499999999995</v>
      </c>
      <c r="TC71" s="235">
        <f t="shared" ref="TC71" si="1810">SUM(TC72:TC79)</f>
        <v>800</v>
      </c>
      <c r="TD71" s="235"/>
      <c r="TE71" s="235">
        <f t="shared" ref="TE71" si="1811">SUM(TE72:TE79)</f>
        <v>31666</v>
      </c>
      <c r="TF71" s="235">
        <v>827.18499999999995</v>
      </c>
      <c r="TG71" s="235">
        <f t="shared" ref="TG71" si="1812">SUM(TG72:TG79)</f>
        <v>950</v>
      </c>
      <c r="TH71" s="235"/>
      <c r="TI71" s="235">
        <f t="shared" ref="TI71" si="1813">SUM(TI72:TI79)</f>
        <v>37499</v>
      </c>
      <c r="TJ71" s="235">
        <v>638.16800000000001</v>
      </c>
      <c r="TK71" s="235">
        <f t="shared" ref="TK71" si="1814">SUM(TK72:TK79)</f>
        <v>1060</v>
      </c>
      <c r="TL71" s="235"/>
      <c r="TM71" s="235">
        <f t="shared" ref="TM71" si="1815">SUM(TM72:TM79)</f>
        <v>41798.800000000003</v>
      </c>
      <c r="TN71" s="235">
        <v>604.87100000000009</v>
      </c>
      <c r="TO71" s="235">
        <f t="shared" ref="TO71" si="1816">SUM(TO72:TO79)</f>
        <v>1000</v>
      </c>
      <c r="TP71" s="235"/>
      <c r="TQ71" s="235">
        <f t="shared" ref="TQ71" si="1817">SUM(TQ72:TQ79)</f>
        <v>39499</v>
      </c>
      <c r="TR71" s="235">
        <v>576.05700000000002</v>
      </c>
      <c r="TS71" s="235">
        <f t="shared" ref="TS71" si="1818">SUM(TS72:TS79)</f>
        <v>1000</v>
      </c>
      <c r="TT71" s="235"/>
      <c r="TU71" s="235">
        <f t="shared" ref="TU71" si="1819">SUM(TU72:TU79)</f>
        <v>39415.5</v>
      </c>
      <c r="TV71" s="235">
        <v>352.84000000000003</v>
      </c>
      <c r="TW71" s="235">
        <f t="shared" ref="TW71" si="1820">SUM(TW72:TW79)</f>
        <v>930</v>
      </c>
      <c r="TX71" s="235"/>
      <c r="TY71" s="235">
        <f t="shared" ref="TY71" si="1821">SUM(TY72:TY79)</f>
        <v>36782.5</v>
      </c>
      <c r="TZ71" s="235">
        <v>292.56099999999998</v>
      </c>
      <c r="UA71" s="235">
        <f t="shared" ref="UA71" si="1822">SUM(UA72:UA79)</f>
        <v>1100</v>
      </c>
      <c r="UB71" s="235"/>
      <c r="UC71" s="235">
        <f t="shared" ref="UC71" si="1823">SUM(UC72:UC79)</f>
        <v>40742</v>
      </c>
      <c r="UD71" s="235">
        <v>324.08299999999997</v>
      </c>
      <c r="UE71" s="235">
        <f t="shared" ref="UE71" si="1824">SUM(UE72:UE79)</f>
        <v>900</v>
      </c>
      <c r="UF71" s="235"/>
      <c r="UG71" s="235">
        <f t="shared" ref="UG71" si="1825">SUM(UG72:UG79)</f>
        <v>33339</v>
      </c>
      <c r="UH71" s="235">
        <v>376.37400000000002</v>
      </c>
      <c r="UI71" s="235">
        <f t="shared" ref="UI71" si="1826">SUM(UI72:UI79)</f>
        <v>800</v>
      </c>
      <c r="UJ71" s="235"/>
      <c r="UK71" s="235">
        <f t="shared" ref="UK71" si="1827">SUM(UK72:UK79)</f>
        <v>28054</v>
      </c>
      <c r="UL71" s="235">
        <f t="shared" si="1807"/>
        <v>174.68</v>
      </c>
      <c r="UM71" s="235">
        <f t="shared" si="1807"/>
        <v>800</v>
      </c>
      <c r="UN71" s="235"/>
      <c r="UO71" s="235">
        <f t="shared" si="1807"/>
        <v>28054</v>
      </c>
      <c r="UP71" s="235">
        <f t="shared" si="1807"/>
        <v>208.92599999999999</v>
      </c>
      <c r="UQ71" s="235">
        <f t="shared" si="1807"/>
        <v>950</v>
      </c>
      <c r="UR71" s="235"/>
      <c r="US71" s="235">
        <f t="shared" si="1807"/>
        <v>33309</v>
      </c>
      <c r="UT71" s="235">
        <f t="shared" si="1807"/>
        <v>460.96</v>
      </c>
      <c r="UU71" s="235">
        <f t="shared" si="1807"/>
        <v>1250</v>
      </c>
      <c r="UV71" s="235"/>
      <c r="UW71" s="235">
        <f t="shared" si="1807"/>
        <v>43798.5</v>
      </c>
      <c r="UX71" s="235">
        <f t="shared" si="1807"/>
        <v>443.05899999999997</v>
      </c>
      <c r="UY71" s="235">
        <f t="shared" si="1807"/>
        <v>1250</v>
      </c>
      <c r="UZ71" s="235"/>
      <c r="VA71" s="235">
        <f t="shared" si="1807"/>
        <v>43798.5</v>
      </c>
      <c r="VB71" s="235">
        <f t="shared" si="1807"/>
        <v>211.53899999999999</v>
      </c>
      <c r="VC71" s="235">
        <f t="shared" si="1807"/>
        <v>690</v>
      </c>
      <c r="VD71" s="235"/>
      <c r="VE71" s="235">
        <f t="shared" si="1807"/>
        <v>24177.100000000002</v>
      </c>
      <c r="VF71" s="235">
        <f t="shared" si="1807"/>
        <v>395.32399999999996</v>
      </c>
      <c r="VG71" s="235">
        <f t="shared" si="1807"/>
        <v>690</v>
      </c>
      <c r="VH71" s="235"/>
      <c r="VI71" s="235">
        <f t="shared" si="1807"/>
        <v>24177.100000000002</v>
      </c>
      <c r="VJ71" s="235">
        <f t="shared" si="1807"/>
        <v>90.909000000000006</v>
      </c>
      <c r="VK71" s="235">
        <f t="shared" si="1807"/>
        <v>400</v>
      </c>
      <c r="VL71" s="235"/>
      <c r="VM71" s="235">
        <f t="shared" si="1807"/>
        <v>14027</v>
      </c>
      <c r="VN71" s="235">
        <f t="shared" si="1807"/>
        <v>85.509</v>
      </c>
      <c r="VO71" s="235">
        <f t="shared" si="1807"/>
        <v>300</v>
      </c>
      <c r="VP71" s="235"/>
      <c r="VQ71" s="235">
        <f t="shared" si="1807"/>
        <v>10530.5</v>
      </c>
      <c r="VR71" s="235">
        <f t="shared" si="1807"/>
        <v>170.12</v>
      </c>
      <c r="VS71" s="235">
        <f t="shared" si="1807"/>
        <v>250</v>
      </c>
      <c r="VT71" s="235"/>
      <c r="VU71" s="235">
        <f t="shared" si="1807"/>
        <v>8739.2999999999993</v>
      </c>
      <c r="VV71" s="235">
        <f t="shared" si="1807"/>
        <v>380</v>
      </c>
      <c r="VW71" s="235"/>
      <c r="VX71" s="235">
        <f t="shared" si="1807"/>
        <v>15583</v>
      </c>
      <c r="VY71" s="235">
        <f t="shared" si="1807"/>
        <v>390</v>
      </c>
      <c r="VZ71" s="235"/>
      <c r="WA71" s="235">
        <f t="shared" si="1807"/>
        <v>13656.81289042694</v>
      </c>
      <c r="WB71" s="235">
        <f t="shared" si="1807"/>
        <v>305</v>
      </c>
      <c r="WC71" s="235"/>
      <c r="WD71" s="235">
        <f t="shared" si="1807"/>
        <v>10710.050000000001</v>
      </c>
      <c r="WE71" s="235">
        <v>856.88499999999999</v>
      </c>
      <c r="WF71" s="235">
        <v>33985.5</v>
      </c>
      <c r="WG71" s="235">
        <v>850.58699999999999</v>
      </c>
      <c r="WH71" s="235">
        <v>33622.5</v>
      </c>
      <c r="WI71" s="235">
        <v>1043.204</v>
      </c>
      <c r="WJ71" s="235">
        <v>41202</v>
      </c>
      <c r="WK71" s="235">
        <v>936.99399999999991</v>
      </c>
      <c r="WL71" s="235">
        <v>37000.5</v>
      </c>
      <c r="WM71" s="235">
        <v>1114.3109999999999</v>
      </c>
      <c r="WN71" s="235">
        <v>44112</v>
      </c>
      <c r="WO71" s="235">
        <v>897.3900000000001</v>
      </c>
      <c r="WP71" s="235">
        <v>35347.5</v>
      </c>
      <c r="WQ71" s="235">
        <v>943.2940000000001</v>
      </c>
      <c r="WR71" s="235">
        <v>36060.47</v>
      </c>
      <c r="WS71" s="235">
        <v>1185.4199999999998</v>
      </c>
      <c r="WT71" s="235">
        <v>43932.81</v>
      </c>
      <c r="WU71" s="235">
        <v>696.68200000000002</v>
      </c>
      <c r="WV71" s="235">
        <v>25870.639999999996</v>
      </c>
      <c r="WW71" s="235">
        <v>855.09199999999998</v>
      </c>
      <c r="WX71" s="235">
        <v>31741.4</v>
      </c>
      <c r="WY71" s="235">
        <f t="shared" si="1807"/>
        <v>837.08399999999995</v>
      </c>
      <c r="WZ71" s="235">
        <f t="shared" si="1807"/>
        <v>31102.600000000002</v>
      </c>
      <c r="XA71" s="235">
        <f t="shared" si="1807"/>
        <v>885.68999999999994</v>
      </c>
      <c r="XB71" s="235">
        <f t="shared" si="1807"/>
        <v>32890.840000000004</v>
      </c>
      <c r="XC71" s="235">
        <f t="shared" ref="XC71:ABV71" si="1828">SUM(XC72:XC79)</f>
        <v>827.18499999999995</v>
      </c>
      <c r="XD71" s="235">
        <f t="shared" si="1828"/>
        <v>30688.93</v>
      </c>
      <c r="XE71" s="235">
        <f t="shared" si="1828"/>
        <v>638.16800000000001</v>
      </c>
      <c r="XF71" s="235">
        <f t="shared" si="1828"/>
        <v>23674.25</v>
      </c>
      <c r="XG71" s="235">
        <f t="shared" si="1828"/>
        <v>604.87100000000009</v>
      </c>
      <c r="XH71" s="235">
        <f t="shared" si="1828"/>
        <v>22348.84</v>
      </c>
      <c r="XI71" s="235">
        <f t="shared" si="1828"/>
        <v>576.05700000000002</v>
      </c>
      <c r="XJ71" s="235">
        <f t="shared" si="1828"/>
        <v>20167.939999999999</v>
      </c>
      <c r="XK71" s="235">
        <f t="shared" si="1828"/>
        <v>352.84000000000003</v>
      </c>
      <c r="XL71" s="235">
        <f t="shared" si="1828"/>
        <v>12379.42</v>
      </c>
      <c r="XM71" s="235">
        <f t="shared" si="1828"/>
        <v>292.56099999999998</v>
      </c>
      <c r="XN71" s="235">
        <f t="shared" si="1828"/>
        <v>10270.34</v>
      </c>
      <c r="XO71" s="235">
        <f t="shared" si="1828"/>
        <v>324.08299999999997</v>
      </c>
      <c r="XP71" s="235">
        <f t="shared" si="1828"/>
        <v>11331.84</v>
      </c>
      <c r="XQ71" s="235">
        <f t="shared" si="1828"/>
        <v>376.37400000000002</v>
      </c>
      <c r="XR71" s="235">
        <f t="shared" si="1828"/>
        <v>13177.69</v>
      </c>
      <c r="XS71" s="235">
        <f t="shared" si="1828"/>
        <v>174.68</v>
      </c>
      <c r="XT71" s="235">
        <f t="shared" si="1828"/>
        <v>6615.58</v>
      </c>
      <c r="XU71" s="235">
        <v>7390.6390000000001</v>
      </c>
      <c r="XV71" s="235">
        <f t="shared" ref="XV71" si="1829">SUM(XV72:XV79)</f>
        <v>5500</v>
      </c>
      <c r="XW71" s="235"/>
      <c r="XX71" s="235">
        <f t="shared" ref="XX71" si="1830">SUM(XX72:XX79)</f>
        <v>226200</v>
      </c>
      <c r="XY71" s="235">
        <v>9670.5670000000009</v>
      </c>
      <c r="XZ71" s="235">
        <f t="shared" ref="XZ71" si="1831">SUM(XZ72:XZ79)</f>
        <v>5000</v>
      </c>
      <c r="YA71" s="235"/>
      <c r="YB71" s="235">
        <f t="shared" ref="YB71" si="1832">SUM(YB72:YB79)</f>
        <v>207775</v>
      </c>
      <c r="YC71" s="235">
        <v>9670.5670000000009</v>
      </c>
      <c r="YD71" s="235">
        <f t="shared" ref="YD71" si="1833">SUM(YD72:YD79)</f>
        <v>5500</v>
      </c>
      <c r="YE71" s="235"/>
      <c r="YF71" s="235">
        <f t="shared" ref="YF71" si="1834">SUM(YF72:YF79)</f>
        <v>220750</v>
      </c>
      <c r="YG71" s="235">
        <v>7565.2559999999994</v>
      </c>
      <c r="YH71" s="235">
        <f t="shared" ref="YH71" si="1835">SUM(YH72:YH79)</f>
        <v>5500</v>
      </c>
      <c r="YI71" s="235"/>
      <c r="YJ71" s="235">
        <f t="shared" ref="YJ71" si="1836">SUM(YJ72:YJ79)</f>
        <v>220750</v>
      </c>
      <c r="YK71" s="235">
        <v>8494.1489999999994</v>
      </c>
      <c r="YL71" s="235">
        <f t="shared" ref="YL71" si="1837">SUM(YL72:YL79)</f>
        <v>6500</v>
      </c>
      <c r="YM71" s="235"/>
      <c r="YN71" s="235">
        <f t="shared" ref="YN71" si="1838">SUM(YN72:YN79)</f>
        <v>262750</v>
      </c>
      <c r="YO71" s="235">
        <v>7737.1739999999991</v>
      </c>
      <c r="YP71" s="235">
        <f t="shared" ref="YP71" si="1839">SUM(YP72:YP79)</f>
        <v>6500</v>
      </c>
      <c r="YQ71" s="235"/>
      <c r="YR71" s="235">
        <f t="shared" ref="YR71" si="1840">SUM(YR72:YR79)</f>
        <v>262750</v>
      </c>
      <c r="YS71" s="235">
        <v>6286.2289999999994</v>
      </c>
      <c r="YT71" s="235">
        <f t="shared" ref="YT71" si="1841">SUM(YT72:YT79)</f>
        <v>5900</v>
      </c>
      <c r="YU71" s="235"/>
      <c r="YV71" s="235">
        <f t="shared" ref="YV71" si="1842">SUM(YV72:YV79)</f>
        <v>237960</v>
      </c>
      <c r="YW71" s="235">
        <v>4228.6220000000003</v>
      </c>
      <c r="YX71" s="235">
        <f t="shared" ref="YX71" si="1843">SUM(YX72:YX79)</f>
        <v>7500</v>
      </c>
      <c r="YY71" s="235"/>
      <c r="YZ71" s="235">
        <f t="shared" ref="YZ71" si="1844">SUM(YZ72:YZ79)</f>
        <v>295500</v>
      </c>
      <c r="ZA71" s="235">
        <v>6819.0819999999994</v>
      </c>
      <c r="ZB71" s="235">
        <f t="shared" ref="ZB71" si="1845">SUM(ZB72:ZB79)</f>
        <v>7500</v>
      </c>
      <c r="ZC71" s="235"/>
      <c r="ZD71" s="235">
        <f t="shared" ref="ZD71" si="1846">SUM(ZD72:ZD79)</f>
        <v>281925</v>
      </c>
      <c r="ZE71" s="235">
        <v>11104.41</v>
      </c>
      <c r="ZF71" s="235">
        <f t="shared" ref="ZF71" si="1847">SUM(ZF72:ZF79)</f>
        <v>7000</v>
      </c>
      <c r="ZG71" s="235"/>
      <c r="ZH71" s="235">
        <f t="shared" ref="ZH71" si="1848">SUM(ZH72:ZH79)</f>
        <v>265090</v>
      </c>
      <c r="ZI71" s="235">
        <f t="shared" si="1828"/>
        <v>10023.402</v>
      </c>
      <c r="ZJ71" s="235">
        <f t="shared" si="1828"/>
        <v>7500</v>
      </c>
      <c r="ZK71" s="235"/>
      <c r="ZL71" s="235">
        <f t="shared" si="1828"/>
        <v>283540</v>
      </c>
      <c r="ZM71" s="235">
        <f t="shared" si="1828"/>
        <v>9844.2849999999999</v>
      </c>
      <c r="ZN71" s="235">
        <f t="shared" si="1828"/>
        <v>8500</v>
      </c>
      <c r="ZO71" s="235"/>
      <c r="ZP71" s="235">
        <f t="shared" si="1828"/>
        <v>323350</v>
      </c>
      <c r="ZQ71" s="235">
        <f t="shared" si="1828"/>
        <v>8228.6229999999996</v>
      </c>
      <c r="ZR71" s="235">
        <f t="shared" si="1828"/>
        <v>9000</v>
      </c>
      <c r="ZS71" s="235"/>
      <c r="ZT71" s="235">
        <f t="shared" si="1828"/>
        <v>340830</v>
      </c>
      <c r="ZU71" s="235">
        <f t="shared" si="1828"/>
        <v>6990.0990000000002</v>
      </c>
      <c r="ZV71" s="235">
        <f t="shared" si="1828"/>
        <v>9500</v>
      </c>
      <c r="ZW71" s="235"/>
      <c r="ZX71" s="235">
        <f t="shared" si="1828"/>
        <v>390345</v>
      </c>
      <c r="ZY71" s="235">
        <f t="shared" si="1828"/>
        <v>4274.527</v>
      </c>
      <c r="ZZ71" s="235">
        <f t="shared" si="1828"/>
        <v>7400</v>
      </c>
      <c r="AAA71" s="235"/>
      <c r="AAB71" s="235">
        <f t="shared" si="1828"/>
        <v>297666</v>
      </c>
      <c r="AAC71" s="235">
        <f t="shared" si="1828"/>
        <v>0</v>
      </c>
      <c r="AAD71" s="235">
        <f t="shared" si="1828"/>
        <v>8200</v>
      </c>
      <c r="AAE71" s="235"/>
      <c r="AAF71" s="235">
        <f t="shared" si="1828"/>
        <v>329233</v>
      </c>
      <c r="AAG71" s="235">
        <f t="shared" si="1828"/>
        <v>0</v>
      </c>
      <c r="AAH71" s="235">
        <f t="shared" si="1828"/>
        <v>6000</v>
      </c>
      <c r="AAI71" s="235"/>
      <c r="AAJ71" s="235">
        <f t="shared" si="1828"/>
        <v>237625</v>
      </c>
      <c r="AAK71" s="235">
        <f t="shared" si="1828"/>
        <v>0</v>
      </c>
      <c r="AAL71" s="235">
        <f t="shared" si="1828"/>
        <v>6000</v>
      </c>
      <c r="AAM71" s="235"/>
      <c r="AAN71" s="235">
        <f t="shared" si="1828"/>
        <v>239370</v>
      </c>
      <c r="AAO71" s="235">
        <f t="shared" si="1828"/>
        <v>0</v>
      </c>
      <c r="AAP71" s="235">
        <f t="shared" si="1828"/>
        <v>8000</v>
      </c>
      <c r="AAQ71" s="235"/>
      <c r="AAR71" s="235">
        <f t="shared" si="1828"/>
        <v>322650</v>
      </c>
      <c r="AAS71" s="235">
        <f t="shared" si="1828"/>
        <v>7900</v>
      </c>
      <c r="AAT71" s="235"/>
      <c r="AAU71" s="235">
        <f t="shared" si="1828"/>
        <v>354202</v>
      </c>
      <c r="AAV71" s="235">
        <f t="shared" si="1828"/>
        <v>3500</v>
      </c>
      <c r="AAW71" s="235"/>
      <c r="AAX71" s="235">
        <f t="shared" si="1828"/>
        <v>134006.05538664883</v>
      </c>
      <c r="AAY71" s="235">
        <f t="shared" si="1828"/>
        <v>14500</v>
      </c>
      <c r="AAZ71" s="235"/>
      <c r="ABA71" s="235">
        <f t="shared" si="1828"/>
        <v>551637.98724009399</v>
      </c>
      <c r="ABB71" s="235">
        <v>6068.4060000000009</v>
      </c>
      <c r="ABC71" s="235">
        <v>245921.91000000003</v>
      </c>
      <c r="ABD71" s="235">
        <v>4716.4709999999995</v>
      </c>
      <c r="ABE71" s="235">
        <v>196301.11</v>
      </c>
      <c r="ABF71" s="235">
        <v>5971.1970000000001</v>
      </c>
      <c r="ABG71" s="235">
        <v>242140.11</v>
      </c>
      <c r="ABH71" s="235">
        <v>5278.1270000000004</v>
      </c>
      <c r="ABI71" s="235">
        <v>216773.8</v>
      </c>
      <c r="ABJ71" s="235">
        <v>6666.0669999999991</v>
      </c>
      <c r="ABK71" s="235">
        <v>271641.03999999998</v>
      </c>
      <c r="ABL71" s="235">
        <v>6198.92</v>
      </c>
      <c r="ABM71" s="235">
        <v>251149.15</v>
      </c>
      <c r="ABN71" s="235">
        <v>6897.3899999999994</v>
      </c>
      <c r="ABO71" s="235">
        <v>275346.77</v>
      </c>
      <c r="ABP71" s="235">
        <v>8423.9429999999993</v>
      </c>
      <c r="ABQ71" s="235">
        <v>316825.03000000003</v>
      </c>
      <c r="ABR71" s="235">
        <v>7497.7489999999998</v>
      </c>
      <c r="ABS71" s="235">
        <v>282412.75</v>
      </c>
      <c r="ABT71" s="235">
        <v>6935.1939999999995</v>
      </c>
      <c r="ABU71" s="235">
        <v>269262.33999999997</v>
      </c>
      <c r="ABV71" s="235">
        <f t="shared" si="1828"/>
        <v>7390.6390000000001</v>
      </c>
      <c r="ABW71" s="235">
        <f t="shared" ref="ABW71:AFV71" si="1849">SUM(ABW72:ABW79)</f>
        <v>286114.2</v>
      </c>
      <c r="ABX71" s="235">
        <f t="shared" si="1849"/>
        <v>9768.6759999999995</v>
      </c>
      <c r="ABY71" s="235">
        <f t="shared" si="1849"/>
        <v>369125.77</v>
      </c>
      <c r="ABZ71" s="235">
        <f t="shared" si="1849"/>
        <v>9670.5670000000009</v>
      </c>
      <c r="ACA71" s="235">
        <f t="shared" si="1849"/>
        <v>371319.82999999996</v>
      </c>
      <c r="ACB71" s="235">
        <f t="shared" si="1849"/>
        <v>7565.2559999999994</v>
      </c>
      <c r="ACC71" s="235">
        <f t="shared" si="1849"/>
        <v>296170.86</v>
      </c>
      <c r="ACD71" s="235">
        <f t="shared" si="1849"/>
        <v>8494.1489999999994</v>
      </c>
      <c r="ACE71" s="235">
        <f t="shared" si="1849"/>
        <v>336481.62</v>
      </c>
      <c r="ACF71" s="235">
        <f t="shared" si="1849"/>
        <v>7737.1739999999991</v>
      </c>
      <c r="ACG71" s="235">
        <f t="shared" si="1849"/>
        <v>301220.13</v>
      </c>
      <c r="ACH71" s="235">
        <f t="shared" si="1849"/>
        <v>6286.2289999999994</v>
      </c>
      <c r="ACI71" s="235">
        <f t="shared" si="1849"/>
        <v>250237.65999999997</v>
      </c>
      <c r="ACJ71" s="235">
        <f t="shared" si="1849"/>
        <v>4228.6220000000003</v>
      </c>
      <c r="ACK71" s="235">
        <f t="shared" si="1849"/>
        <v>174570.71</v>
      </c>
      <c r="ACL71" s="235">
        <f t="shared" si="1849"/>
        <v>6819.0819999999994</v>
      </c>
      <c r="ACM71" s="235">
        <f t="shared" si="1849"/>
        <v>266073.09999999998</v>
      </c>
      <c r="ACN71" s="235">
        <f t="shared" si="1849"/>
        <v>11104.41</v>
      </c>
      <c r="ACO71" s="235">
        <f t="shared" si="1849"/>
        <v>425265.42</v>
      </c>
      <c r="ACP71" s="235">
        <f t="shared" si="1849"/>
        <v>10023.402</v>
      </c>
      <c r="ACQ71" s="235">
        <f t="shared" si="1849"/>
        <v>377626.58</v>
      </c>
      <c r="ACR71" s="235">
        <v>1193.519</v>
      </c>
      <c r="ACS71" s="235">
        <f t="shared" ref="ACS71" si="1850">SUM(ACS72:ACS79)</f>
        <v>1700</v>
      </c>
      <c r="ACT71" s="235"/>
      <c r="ACU71" s="235">
        <f t="shared" ref="ACU71" si="1851">SUM(ACU72:ACU79)</f>
        <v>66198</v>
      </c>
      <c r="ACV71" s="235">
        <v>1150.3150000000001</v>
      </c>
      <c r="ACW71" s="235">
        <f t="shared" ref="ACW71" si="1852">SUM(ACW72:ACW79)</f>
        <v>2000</v>
      </c>
      <c r="ACX71" s="235"/>
      <c r="ACY71" s="235">
        <f t="shared" ref="ACY71" si="1853">SUM(ACY72:ACY79)</f>
        <v>77780</v>
      </c>
      <c r="ACZ71" s="235">
        <v>1150.3150000000001</v>
      </c>
      <c r="ADA71" s="235">
        <f t="shared" ref="ADA71" si="1854">SUM(ADA72:ADA79)</f>
        <v>1500</v>
      </c>
      <c r="ADB71" s="235"/>
      <c r="ADC71" s="235">
        <f t="shared" ref="ADC71" si="1855">SUM(ADC72:ADC79)</f>
        <v>58335</v>
      </c>
      <c r="ADD71" s="235">
        <v>1322.232</v>
      </c>
      <c r="ADE71" s="235">
        <f t="shared" ref="ADE71:ADG71" si="1856">SUM(ADE72:ADE79)</f>
        <v>9000</v>
      </c>
      <c r="ADF71" s="235"/>
      <c r="ADG71" s="235">
        <f t="shared" si="1856"/>
        <v>350010</v>
      </c>
      <c r="ADH71" s="235">
        <v>292.529</v>
      </c>
      <c r="ADI71" s="235">
        <f t="shared" ref="ADI71" si="1857">SUM(ADI72:ADI79)</f>
        <v>7200</v>
      </c>
      <c r="ADJ71" s="235"/>
      <c r="ADK71" s="235">
        <f t="shared" ref="ADK71" si="1858">SUM(ADK72:ADK79)</f>
        <v>280008</v>
      </c>
      <c r="ADL71" s="235">
        <v>21.602</v>
      </c>
      <c r="ADM71" s="235">
        <f t="shared" ref="ADM71" si="1859">SUM(ADM72:ADM79)</f>
        <v>6500</v>
      </c>
      <c r="ADN71" s="235"/>
      <c r="ADO71" s="235">
        <f t="shared" ref="ADO71" si="1860">SUM(ADO72:ADO79)</f>
        <v>252785</v>
      </c>
      <c r="ADP71" s="235">
        <v>117.012</v>
      </c>
      <c r="ADQ71" s="235">
        <f t="shared" ref="ADQ71" si="1861">SUM(ADQ72:ADQ79)</f>
        <v>6500</v>
      </c>
      <c r="ADR71" s="235"/>
      <c r="ADS71" s="235">
        <f t="shared" ref="ADS71" si="1862">SUM(ADS72:ADS79)</f>
        <v>253109.99999999997</v>
      </c>
      <c r="ADT71" s="235">
        <v>0</v>
      </c>
      <c r="ADU71" s="235">
        <f t="shared" ref="ADU71" si="1863">SUM(ADU72:ADU79)</f>
        <v>500</v>
      </c>
      <c r="ADV71" s="235"/>
      <c r="ADW71" s="235">
        <f t="shared" ref="ADW71" si="1864">SUM(ADW72:ADW79)</f>
        <v>19325</v>
      </c>
      <c r="ADX71" s="235">
        <v>329.43299999999999</v>
      </c>
      <c r="ADY71" s="235">
        <f t="shared" ref="ADY71" si="1865">SUM(ADY72:ADY79)</f>
        <v>1000</v>
      </c>
      <c r="ADZ71" s="235"/>
      <c r="AEA71" s="235">
        <f t="shared" ref="AEA71" si="1866">SUM(AEA72:AEA79)</f>
        <v>36840</v>
      </c>
      <c r="AEB71" s="235">
        <v>902.79</v>
      </c>
      <c r="AEC71" s="235">
        <f t="shared" ref="AEC71" si="1867">SUM(AEC72:AEC79)</f>
        <v>1500</v>
      </c>
      <c r="AED71" s="235"/>
      <c r="AEE71" s="235">
        <f t="shared" ref="AEE71" si="1868">SUM(AEE72:AEE79)</f>
        <v>58410</v>
      </c>
      <c r="AEF71" s="235">
        <f t="shared" si="1849"/>
        <v>561.65600000000006</v>
      </c>
      <c r="AEG71" s="235">
        <f t="shared" si="1849"/>
        <v>1000</v>
      </c>
      <c r="AEH71" s="235"/>
      <c r="AEI71" s="235">
        <f t="shared" si="1849"/>
        <v>38940</v>
      </c>
      <c r="AEJ71" s="235">
        <f t="shared" si="1849"/>
        <v>302.43</v>
      </c>
      <c r="AEK71" s="235">
        <f t="shared" si="1849"/>
        <v>1000</v>
      </c>
      <c r="AEL71" s="235"/>
      <c r="AEM71" s="235">
        <f t="shared" si="1849"/>
        <v>38940</v>
      </c>
      <c r="AEN71" s="235">
        <f t="shared" si="1849"/>
        <v>561.65599999999995</v>
      </c>
      <c r="AEO71" s="235">
        <f t="shared" si="1849"/>
        <v>1000</v>
      </c>
      <c r="AEP71" s="235">
        <f t="shared" si="1849"/>
        <v>139.37466196124564</v>
      </c>
      <c r="AEQ71" s="235">
        <f t="shared" si="1849"/>
        <v>38940</v>
      </c>
      <c r="AER71" s="235">
        <f t="shared" si="1849"/>
        <v>388.839</v>
      </c>
      <c r="AES71" s="235">
        <f t="shared" si="1849"/>
        <v>1000</v>
      </c>
      <c r="AET71" s="235"/>
      <c r="AEU71" s="235">
        <f t="shared" si="1849"/>
        <v>38940</v>
      </c>
      <c r="AEV71" s="235">
        <f t="shared" si="1849"/>
        <v>675.06799999999998</v>
      </c>
      <c r="AEW71" s="235">
        <f t="shared" si="1849"/>
        <v>700</v>
      </c>
      <c r="AEX71" s="235"/>
      <c r="AEY71" s="235">
        <f t="shared" si="1849"/>
        <v>21846.447992753423</v>
      </c>
      <c r="AEZ71" s="235">
        <f t="shared" si="1849"/>
        <v>7948.1250000000009</v>
      </c>
      <c r="AFA71" s="235">
        <f t="shared" si="1849"/>
        <v>0</v>
      </c>
      <c r="AFB71" s="235"/>
      <c r="AFC71" s="235">
        <f t="shared" si="1849"/>
        <v>0</v>
      </c>
      <c r="AFD71" s="235">
        <f t="shared" si="1849"/>
        <v>7609.3609999999999</v>
      </c>
      <c r="AFE71" s="235">
        <f t="shared" si="1849"/>
        <v>0</v>
      </c>
      <c r="AFF71" s="235"/>
      <c r="AFG71" s="235">
        <f t="shared" si="1849"/>
        <v>0</v>
      </c>
      <c r="AFH71" s="235">
        <f t="shared" si="1849"/>
        <v>9679.5690000000013</v>
      </c>
      <c r="AFI71" s="235">
        <f t="shared" si="1849"/>
        <v>0</v>
      </c>
      <c r="AFJ71" s="235"/>
      <c r="AFK71" s="235">
        <f t="shared" si="1849"/>
        <v>0</v>
      </c>
      <c r="AFL71" s="235">
        <f t="shared" si="1849"/>
        <v>10119.709999999999</v>
      </c>
      <c r="AFM71" s="235">
        <f t="shared" si="1849"/>
        <v>0</v>
      </c>
      <c r="AFN71" s="235"/>
      <c r="AFO71" s="235">
        <f t="shared" si="1849"/>
        <v>0</v>
      </c>
      <c r="AFP71" s="235">
        <f t="shared" si="1849"/>
        <v>0</v>
      </c>
      <c r="AFQ71" s="235"/>
      <c r="AFR71" s="235">
        <f t="shared" si="1849"/>
        <v>0</v>
      </c>
      <c r="AFS71" s="235">
        <f t="shared" si="1849"/>
        <v>250</v>
      </c>
      <c r="AFT71" s="235"/>
      <c r="AFU71" s="235">
        <f t="shared" si="1849"/>
        <v>7972.5753817061159</v>
      </c>
      <c r="AFV71" s="235">
        <f t="shared" si="1849"/>
        <v>650</v>
      </c>
      <c r="AFW71" s="235"/>
      <c r="AFX71" s="235">
        <f t="shared" ref="AFX71:AKZ71" si="1869">SUM(AFX72:AFX79)</f>
        <v>21921.395388579847</v>
      </c>
      <c r="AFY71" s="235">
        <v>2030.6030000000001</v>
      </c>
      <c r="AFZ71" s="235">
        <v>79072.800000000003</v>
      </c>
      <c r="AGA71" s="235">
        <v>1993.6989999999998</v>
      </c>
      <c r="AGB71" s="235">
        <v>77634.5</v>
      </c>
      <c r="AGC71" s="235">
        <v>10639.064</v>
      </c>
      <c r="AGD71" s="235">
        <v>414291</v>
      </c>
      <c r="AGE71" s="235">
        <v>7501.35</v>
      </c>
      <c r="AGF71" s="235">
        <v>292106.7</v>
      </c>
      <c r="AGG71" s="235">
        <v>7555.3550000000005</v>
      </c>
      <c r="AGH71" s="235">
        <v>294209.09999999998</v>
      </c>
      <c r="AGI71" s="235">
        <v>7162.9160000000002</v>
      </c>
      <c r="AGJ71" s="235">
        <v>278927.90000000002</v>
      </c>
      <c r="AGK71" s="235">
        <v>1377.1379999999999</v>
      </c>
      <c r="AGL71" s="235">
        <v>53229.599999999999</v>
      </c>
      <c r="AGM71" s="235">
        <v>430.24299999999999</v>
      </c>
      <c r="AGN71" s="235">
        <v>15850.48</v>
      </c>
      <c r="AGO71" s="235">
        <v>514.851</v>
      </c>
      <c r="AGP71" s="235">
        <v>18967.52</v>
      </c>
      <c r="AGQ71" s="235">
        <v>675.06799999999998</v>
      </c>
      <c r="AGR71" s="235">
        <v>24870</v>
      </c>
      <c r="AGS71" s="235">
        <f t="shared" si="1869"/>
        <v>1193.519</v>
      </c>
      <c r="AGT71" s="235">
        <f t="shared" si="1869"/>
        <v>42892.46</v>
      </c>
      <c r="AGU71" s="235">
        <f t="shared" si="1869"/>
        <v>1036.904</v>
      </c>
      <c r="AGV71" s="235">
        <f t="shared" si="1869"/>
        <v>40377.599999999999</v>
      </c>
      <c r="AGW71" s="235">
        <f t="shared" si="1869"/>
        <v>1150.3150000000001</v>
      </c>
      <c r="AGX71" s="235">
        <f t="shared" si="1869"/>
        <v>44793.9</v>
      </c>
      <c r="AGY71" s="235">
        <f t="shared" si="1869"/>
        <v>1322.232</v>
      </c>
      <c r="AGZ71" s="235">
        <f t="shared" si="1869"/>
        <v>51488.45</v>
      </c>
      <c r="AHA71" s="235">
        <f t="shared" si="1869"/>
        <v>292.529</v>
      </c>
      <c r="AHB71" s="235">
        <f t="shared" si="1869"/>
        <v>11391.25</v>
      </c>
      <c r="AHC71" s="235">
        <f t="shared" si="1869"/>
        <v>21.602</v>
      </c>
      <c r="AHD71" s="235">
        <f t="shared" si="1869"/>
        <v>816</v>
      </c>
      <c r="AHE71" s="235">
        <f t="shared" si="1869"/>
        <v>117.012</v>
      </c>
      <c r="AHF71" s="235">
        <f t="shared" si="1869"/>
        <v>4433</v>
      </c>
      <c r="AHG71" s="235">
        <f t="shared" si="1869"/>
        <v>0</v>
      </c>
      <c r="AHH71" s="235">
        <f t="shared" si="1869"/>
        <v>0</v>
      </c>
      <c r="AHI71" s="235">
        <f t="shared" si="1869"/>
        <v>329.43299999999999</v>
      </c>
      <c r="AHJ71" s="235">
        <f t="shared" si="1869"/>
        <v>10360.799999999999</v>
      </c>
      <c r="AHK71" s="235">
        <f t="shared" si="1869"/>
        <v>902.79</v>
      </c>
      <c r="AHL71" s="235">
        <f t="shared" si="1869"/>
        <v>29009.1</v>
      </c>
      <c r="AHM71" s="235">
        <f t="shared" si="1869"/>
        <v>561.65600000000006</v>
      </c>
      <c r="AHN71" s="235">
        <f t="shared" si="1869"/>
        <v>17793.599999999999</v>
      </c>
      <c r="AHO71" s="235">
        <f t="shared" si="1709"/>
        <v>10790.611000000001</v>
      </c>
      <c r="AHP71" s="235">
        <f t="shared" si="1710"/>
        <v>10000</v>
      </c>
      <c r="AHQ71" s="235">
        <f t="shared" si="1711"/>
        <v>408818</v>
      </c>
      <c r="AHR71" s="235">
        <f t="shared" si="1712"/>
        <v>16646.264999999999</v>
      </c>
      <c r="AHS71" s="235">
        <f t="shared" si="1713"/>
        <v>9800</v>
      </c>
      <c r="AHT71" s="235">
        <f t="shared" si="1714"/>
        <v>399221</v>
      </c>
      <c r="AHU71" s="235">
        <f t="shared" si="1715"/>
        <v>16646.264999999999</v>
      </c>
      <c r="AHV71" s="235">
        <f t="shared" si="1716"/>
        <v>12200</v>
      </c>
      <c r="AHW71" s="235">
        <f t="shared" si="1717"/>
        <v>487171.5</v>
      </c>
      <c r="AHX71" s="235">
        <v>12753.583999999999</v>
      </c>
      <c r="AHY71" s="235">
        <f t="shared" si="1718"/>
        <v>16560</v>
      </c>
      <c r="AHZ71" s="235">
        <f t="shared" si="1234"/>
        <v>654558.80000000005</v>
      </c>
      <c r="AIA71" s="235">
        <f t="shared" si="1121"/>
        <v>16249.207</v>
      </c>
      <c r="AIB71" s="235">
        <f t="shared" si="1122"/>
        <v>16900</v>
      </c>
      <c r="AIC71" s="235">
        <f t="shared" si="1123"/>
        <v>674657</v>
      </c>
      <c r="AID71" s="235">
        <f t="shared" si="1124"/>
        <v>13997.856999999998</v>
      </c>
      <c r="AIE71" s="235">
        <f t="shared" si="1125"/>
        <v>16000</v>
      </c>
      <c r="AIF71" s="235">
        <f t="shared" si="1126"/>
        <v>627210.5</v>
      </c>
      <c r="AIG71" s="235">
        <f t="shared" si="1127"/>
        <v>10924.549000000001</v>
      </c>
      <c r="AIH71" s="235">
        <f t="shared" si="1128"/>
        <v>15130</v>
      </c>
      <c r="AII71" s="235">
        <f t="shared" si="1129"/>
        <v>592886.5</v>
      </c>
      <c r="AIJ71" s="235">
        <f t="shared" si="1130"/>
        <v>9563.4830000000002</v>
      </c>
      <c r="AIK71" s="235">
        <f t="shared" si="1131"/>
        <v>10900</v>
      </c>
      <c r="AIL71" s="235">
        <f t="shared" si="1132"/>
        <v>422167</v>
      </c>
      <c r="AIM71" s="235">
        <f t="shared" si="1133"/>
        <v>14736.427</v>
      </c>
      <c r="AIN71" s="235">
        <f t="shared" si="1134"/>
        <v>11500</v>
      </c>
      <c r="AIO71" s="235">
        <f t="shared" si="1135"/>
        <v>427578</v>
      </c>
      <c r="AIP71" s="235">
        <f t="shared" si="1524"/>
        <v>18195.972999999998</v>
      </c>
      <c r="AIQ71" s="235">
        <f t="shared" si="1528"/>
        <v>9300</v>
      </c>
      <c r="AIR71" s="235">
        <f t="shared" si="1372"/>
        <v>351554</v>
      </c>
      <c r="AIS71" s="235">
        <f t="shared" si="1869"/>
        <v>16951.557000000001</v>
      </c>
      <c r="AIT71" s="235">
        <f t="shared" si="1869"/>
        <v>10500</v>
      </c>
      <c r="AIU71" s="235">
        <f t="shared" si="1869"/>
        <v>393662</v>
      </c>
      <c r="AIV71" s="235">
        <f t="shared" si="1869"/>
        <v>16060.126</v>
      </c>
      <c r="AIW71" s="235">
        <f t="shared" si="1869"/>
        <v>12450</v>
      </c>
      <c r="AIX71" s="235">
        <f t="shared" si="1869"/>
        <v>467479</v>
      </c>
      <c r="AIY71" s="235">
        <f t="shared" si="1869"/>
        <v>19014.243999999999</v>
      </c>
      <c r="AIZ71" s="235">
        <f t="shared" si="1869"/>
        <v>14750</v>
      </c>
      <c r="AJA71" s="235">
        <f t="shared" si="1869"/>
        <v>549358.5</v>
      </c>
      <c r="AJB71" s="235">
        <f t="shared" si="1869"/>
        <v>18092.888999999999</v>
      </c>
      <c r="AJC71" s="235">
        <f t="shared" si="1869"/>
        <v>15750</v>
      </c>
      <c r="AJD71" s="235">
        <f t="shared" si="1869"/>
        <v>617003.5</v>
      </c>
      <c r="AJE71" s="235">
        <f t="shared" si="1869"/>
        <v>15184.493999999999</v>
      </c>
      <c r="AJF71" s="235">
        <f t="shared" si="1869"/>
        <v>12790</v>
      </c>
      <c r="AJG71" s="235">
        <f t="shared" si="1869"/>
        <v>487609.54799275339</v>
      </c>
      <c r="AJH71" s="235">
        <f t="shared" si="1869"/>
        <v>21515.428</v>
      </c>
      <c r="AJI71" s="235">
        <f t="shared" si="1869"/>
        <v>14390</v>
      </c>
      <c r="AJJ71" s="235">
        <f t="shared" si="1869"/>
        <v>550883.86963619362</v>
      </c>
      <c r="AJK71" s="235">
        <f t="shared" si="1869"/>
        <v>26168.400000000001</v>
      </c>
      <c r="AJL71" s="235">
        <f t="shared" si="1869"/>
        <v>11900</v>
      </c>
      <c r="AJM71" s="235">
        <f t="shared" si="1869"/>
        <v>449125.76963619364</v>
      </c>
      <c r="AJN71" s="235">
        <f t="shared" si="1869"/>
        <v>36505.851999999999</v>
      </c>
      <c r="AJO71" s="235">
        <f t="shared" si="1869"/>
        <v>10300</v>
      </c>
      <c r="AJP71" s="235">
        <f t="shared" si="1869"/>
        <v>393517.78700814082</v>
      </c>
      <c r="AJQ71" s="235">
        <f t="shared" si="1869"/>
        <v>36283.532999999996</v>
      </c>
      <c r="AJR71" s="235">
        <f t="shared" si="1869"/>
        <v>12750</v>
      </c>
      <c r="AJS71" s="235">
        <f t="shared" si="1869"/>
        <v>492958.74788415839</v>
      </c>
      <c r="AJT71" s="235">
        <f t="shared" si="1869"/>
        <v>14280</v>
      </c>
      <c r="AJU71" s="235">
        <f t="shared" si="1869"/>
        <v>585210.93051221129</v>
      </c>
      <c r="AJV71" s="235">
        <f t="shared" si="1869"/>
        <v>10140</v>
      </c>
      <c r="AJW71" s="235">
        <f t="shared" si="1869"/>
        <v>371061.37417099316</v>
      </c>
      <c r="AJX71" s="235">
        <f t="shared" si="1869"/>
        <v>21955</v>
      </c>
      <c r="AJY71" s="235">
        <f t="shared" si="1869"/>
        <v>817647.52401690278</v>
      </c>
      <c r="AJZ71" s="235">
        <f t="shared" si="1719"/>
        <v>11487.343000000001</v>
      </c>
      <c r="AKA71" s="235">
        <f t="shared" si="1720"/>
        <v>463161.02</v>
      </c>
      <c r="AKB71" s="235">
        <v>10124.423999999999</v>
      </c>
      <c r="AKC71" s="235">
        <v>411787.08999999997</v>
      </c>
      <c r="AKD71" s="235">
        <v>20174.04</v>
      </c>
      <c r="AKE71" s="235">
        <v>797557.74</v>
      </c>
      <c r="AKF71" s="235">
        <f t="shared" si="1721"/>
        <v>16268.067000000001</v>
      </c>
      <c r="AKG71" s="235">
        <f t="shared" si="1722"/>
        <v>639496.44999999995</v>
      </c>
      <c r="AKH71" s="184">
        <f t="shared" si="1723"/>
        <v>17951.605</v>
      </c>
      <c r="AKI71" s="184">
        <v>706674.32</v>
      </c>
      <c r="AKJ71" s="184">
        <v>15978.145</v>
      </c>
      <c r="AKK71" s="184">
        <v>627529.94999999995</v>
      </c>
      <c r="AKL71" s="184">
        <f t="shared" si="1167"/>
        <v>11452.056</v>
      </c>
      <c r="AKM71" s="184">
        <f t="shared" si="1168"/>
        <v>445360.83999999997</v>
      </c>
      <c r="AKN71" s="184">
        <f t="shared" si="1539"/>
        <v>12830.597</v>
      </c>
      <c r="AKO71" s="184">
        <f t="shared" si="1540"/>
        <v>477006.98</v>
      </c>
      <c r="AKP71" s="184">
        <f t="shared" si="1373"/>
        <v>9909.2690000000002</v>
      </c>
      <c r="AKQ71" s="184">
        <f t="shared" si="1374"/>
        <v>370387.46</v>
      </c>
      <c r="AKR71" s="184">
        <f t="shared" si="1375"/>
        <v>9938.3269999999993</v>
      </c>
      <c r="AKS71" s="184">
        <f t="shared" si="1376"/>
        <v>378807.6</v>
      </c>
      <c r="AKT71" s="184">
        <f t="shared" si="1869"/>
        <v>10790.611000000001</v>
      </c>
      <c r="AKU71" s="184">
        <f t="shared" si="1869"/>
        <v>409319.30000000005</v>
      </c>
      <c r="AKV71" s="184">
        <f t="shared" si="1869"/>
        <v>13866.044999999998</v>
      </c>
      <c r="AKW71" s="184">
        <f t="shared" si="1869"/>
        <v>520547.5</v>
      </c>
      <c r="AKX71" s="184">
        <f t="shared" si="1869"/>
        <v>16646.265000000003</v>
      </c>
      <c r="AKY71" s="184">
        <f t="shared" si="1869"/>
        <v>626419.21</v>
      </c>
      <c r="AKZ71" s="184">
        <f t="shared" si="1869"/>
        <v>12753.583999999999</v>
      </c>
      <c r="ALA71" s="184">
        <f t="shared" ref="ALA71:ALR71" si="1870">SUM(ALA72:ALA79)</f>
        <v>487333.22</v>
      </c>
      <c r="ALB71" s="184">
        <f t="shared" si="1870"/>
        <v>16249.206999999999</v>
      </c>
      <c r="ALC71" s="184">
        <f t="shared" si="1870"/>
        <v>616973.53</v>
      </c>
      <c r="ALD71" s="184">
        <f t="shared" si="1870"/>
        <v>13997.857</v>
      </c>
      <c r="ALE71" s="184">
        <f t="shared" si="1870"/>
        <v>525713.37</v>
      </c>
      <c r="ALF71" s="184">
        <f t="shared" si="1870"/>
        <v>10924.548999999999</v>
      </c>
      <c r="ALG71" s="184">
        <f t="shared" si="1870"/>
        <v>416849.25</v>
      </c>
      <c r="ALH71" s="184">
        <f t="shared" si="1870"/>
        <v>9563.4830000000002</v>
      </c>
      <c r="ALI71" s="184">
        <f t="shared" si="1870"/>
        <v>366044</v>
      </c>
      <c r="ALJ71" s="184">
        <f t="shared" si="1870"/>
        <v>14736.427</v>
      </c>
      <c r="ALK71" s="184">
        <f t="shared" si="1870"/>
        <v>549026.02999999991</v>
      </c>
      <c r="ALL71" s="184">
        <f t="shared" si="1870"/>
        <v>549026.02999999991</v>
      </c>
      <c r="ALM71" s="184">
        <f t="shared" si="1870"/>
        <v>18195.972999999998</v>
      </c>
      <c r="ALN71" s="184">
        <f t="shared" si="1870"/>
        <v>676467.92999999993</v>
      </c>
      <c r="ALO71" s="184">
        <f t="shared" si="1870"/>
        <v>676467.93</v>
      </c>
      <c r="ALP71" s="184">
        <f t="shared" si="1870"/>
        <v>16951.557000000001</v>
      </c>
      <c r="ALQ71" s="184">
        <f t="shared" si="1870"/>
        <v>624873.68999999994</v>
      </c>
      <c r="ALR71" s="184">
        <f t="shared" si="1870"/>
        <v>624873.68999999994</v>
      </c>
    </row>
    <row r="72" spans="1:1006" s="115" customFormat="1" ht="18" customHeight="1" outlineLevel="1" x14ac:dyDescent="0.25">
      <c r="A72" s="120"/>
      <c r="B72" s="120"/>
      <c r="C72" s="297" t="s">
        <v>476</v>
      </c>
      <c r="D72" s="178"/>
      <c r="E72" s="206">
        <v>3250</v>
      </c>
      <c r="F72" s="206">
        <v>0</v>
      </c>
      <c r="G72" s="225"/>
      <c r="H72" s="225">
        <v>31.044444444444444</v>
      </c>
      <c r="I72" s="208">
        <f t="shared" ref="I72:I79" si="1871">G72*H72</f>
        <v>0</v>
      </c>
      <c r="J72" s="206">
        <v>0</v>
      </c>
      <c r="K72" s="225"/>
      <c r="L72" s="225">
        <v>31.044444444444444</v>
      </c>
      <c r="M72" s="208">
        <f t="shared" ref="M72:M79" si="1872">K72*L72</f>
        <v>0</v>
      </c>
      <c r="N72" s="206">
        <v>0</v>
      </c>
      <c r="O72" s="225"/>
      <c r="P72" s="225">
        <v>31.044444444444444</v>
      </c>
      <c r="Q72" s="208">
        <f t="shared" ref="Q72:Q79" si="1873">O72*P72</f>
        <v>0</v>
      </c>
      <c r="R72" s="206">
        <v>0</v>
      </c>
      <c r="S72" s="225"/>
      <c r="T72" s="225">
        <v>31.044444444444444</v>
      </c>
      <c r="U72" s="208">
        <f t="shared" ref="U72:U79" si="1874">S72*T72</f>
        <v>0</v>
      </c>
      <c r="V72" s="208">
        <v>0</v>
      </c>
      <c r="W72" s="225"/>
      <c r="X72" s="225">
        <v>31.044444444444444</v>
      </c>
      <c r="Y72" s="208">
        <f t="shared" ref="Y72:Y79" si="1875">W72*X72</f>
        <v>0</v>
      </c>
      <c r="Z72" s="208">
        <v>0</v>
      </c>
      <c r="AA72" s="225"/>
      <c r="AB72" s="225">
        <v>31.044444444444444</v>
      </c>
      <c r="AC72" s="208">
        <f t="shared" ref="AC72:AC79" si="1876">AA72*AB72</f>
        <v>0</v>
      </c>
      <c r="AD72" s="208">
        <v>0</v>
      </c>
      <c r="AE72" s="225"/>
      <c r="AF72" s="225">
        <v>31.044444444444444</v>
      </c>
      <c r="AG72" s="208">
        <f t="shared" ref="AG72:AG79" si="1877">AE72*AF72</f>
        <v>0</v>
      </c>
      <c r="AH72" s="208">
        <v>0</v>
      </c>
      <c r="AI72" s="225"/>
      <c r="AJ72" s="225">
        <v>31.044444444444444</v>
      </c>
      <c r="AK72" s="208">
        <f t="shared" ref="AK72:AK79" si="1878">AI72*AJ72</f>
        <v>0</v>
      </c>
      <c r="AL72" s="208">
        <v>0</v>
      </c>
      <c r="AM72" s="225"/>
      <c r="AN72" s="225">
        <v>31.044444444444444</v>
      </c>
      <c r="AO72" s="208">
        <f t="shared" ref="AO72:AO79" si="1879">AM72*AN72</f>
        <v>0</v>
      </c>
      <c r="AP72" s="208">
        <v>0</v>
      </c>
      <c r="AQ72" s="225"/>
      <c r="AR72" s="225">
        <v>31.044444444444444</v>
      </c>
      <c r="AS72" s="208">
        <f t="shared" ref="AS72:AS79" si="1880">AQ72*AR72</f>
        <v>0</v>
      </c>
      <c r="AT72" s="208">
        <v>0</v>
      </c>
      <c r="AU72" s="225"/>
      <c r="AV72" s="225">
        <v>31.044444444444444</v>
      </c>
      <c r="AW72" s="208">
        <f t="shared" ref="AW72:AW79" si="1881">AU72*AV72</f>
        <v>0</v>
      </c>
      <c r="AX72" s="208">
        <v>0</v>
      </c>
      <c r="AY72" s="225"/>
      <c r="AZ72" s="225">
        <v>31.044444444444444</v>
      </c>
      <c r="BA72" s="208">
        <f t="shared" ref="BA72:BA79" si="1882">AY72*AZ72</f>
        <v>0</v>
      </c>
      <c r="BB72" s="208">
        <v>0</v>
      </c>
      <c r="BC72" s="225"/>
      <c r="BD72" s="225">
        <v>31.044444444444444</v>
      </c>
      <c r="BE72" s="208">
        <f t="shared" ref="BE72:BE79" si="1883">BC72*BD72</f>
        <v>0</v>
      </c>
      <c r="BF72" s="208">
        <v>0</v>
      </c>
      <c r="BG72" s="225"/>
      <c r="BH72" s="225">
        <v>31.044444444444444</v>
      </c>
      <c r="BI72" s="208">
        <f t="shared" ref="BI72:BI79" si="1884">BG72*BH72</f>
        <v>0</v>
      </c>
      <c r="BJ72" s="208">
        <v>0</v>
      </c>
      <c r="BK72" s="225"/>
      <c r="BL72" s="225">
        <v>31.044444444444444</v>
      </c>
      <c r="BM72" s="208">
        <f t="shared" ref="BM72:BM79" si="1885">BK72*BL72</f>
        <v>0</v>
      </c>
      <c r="BN72" s="208">
        <v>0</v>
      </c>
      <c r="BO72" s="225"/>
      <c r="BP72" s="225">
        <v>31.044444444444444</v>
      </c>
      <c r="BQ72" s="208">
        <f t="shared" ref="BQ72:BQ79" si="1886">BO72*BP72</f>
        <v>0</v>
      </c>
      <c r="BR72" s="208">
        <v>0</v>
      </c>
      <c r="BS72" s="225"/>
      <c r="BT72" s="225">
        <v>31.044444444444444</v>
      </c>
      <c r="BU72" s="208">
        <f t="shared" ref="BU72:BU79" si="1887">BS72*BT72</f>
        <v>0</v>
      </c>
      <c r="BV72" s="208">
        <v>0</v>
      </c>
      <c r="BW72" s="225"/>
      <c r="BX72" s="225">
        <v>31.044444444444444</v>
      </c>
      <c r="BY72" s="208">
        <f t="shared" ref="BY72:BY79" si="1888">BW72*BX72</f>
        <v>0</v>
      </c>
      <c r="BZ72" s="208"/>
      <c r="CA72" s="225"/>
      <c r="CB72" s="225">
        <v>31.044444444444444</v>
      </c>
      <c r="CC72" s="208">
        <f t="shared" ref="CC72:CC79" si="1889">CA72*CB72</f>
        <v>0</v>
      </c>
      <c r="CD72" s="225"/>
      <c r="CE72" s="225">
        <v>31.044444444444444</v>
      </c>
      <c r="CF72" s="208">
        <f t="shared" ref="CF72:CF79" si="1890">CD72*CE72</f>
        <v>0</v>
      </c>
      <c r="CG72" s="225"/>
      <c r="CH72" s="225">
        <v>31.044444444444444</v>
      </c>
      <c r="CI72" s="226">
        <f>CG72*CH72</f>
        <v>0</v>
      </c>
      <c r="CJ72" s="226"/>
      <c r="CK72" s="226">
        <v>31.044444444444444</v>
      </c>
      <c r="CL72" s="226">
        <v>0</v>
      </c>
      <c r="CM72" s="253">
        <v>0</v>
      </c>
      <c r="CN72" s="253">
        <v>0</v>
      </c>
      <c r="CO72" s="253">
        <v>0</v>
      </c>
      <c r="CP72" s="253">
        <v>0</v>
      </c>
      <c r="CQ72" s="253">
        <v>0</v>
      </c>
      <c r="CR72" s="253">
        <v>0</v>
      </c>
      <c r="CS72" s="253">
        <v>0</v>
      </c>
      <c r="CT72" s="253">
        <v>0</v>
      </c>
      <c r="CU72" s="253">
        <v>0</v>
      </c>
      <c r="CV72" s="253">
        <v>0</v>
      </c>
      <c r="CW72" s="253">
        <v>0</v>
      </c>
      <c r="CX72" s="253">
        <v>0</v>
      </c>
      <c r="CY72" s="253">
        <v>0</v>
      </c>
      <c r="CZ72" s="253">
        <v>0</v>
      </c>
      <c r="DA72" s="253">
        <v>0</v>
      </c>
      <c r="DB72" s="253">
        <v>0</v>
      </c>
      <c r="DC72" s="253">
        <v>0</v>
      </c>
      <c r="DD72" s="253">
        <v>0</v>
      </c>
      <c r="DE72" s="253">
        <v>0</v>
      </c>
      <c r="DF72" s="253">
        <v>0</v>
      </c>
      <c r="DG72" s="253">
        <v>0</v>
      </c>
      <c r="DH72" s="253">
        <v>0</v>
      </c>
      <c r="DI72" s="253">
        <v>0</v>
      </c>
      <c r="DJ72" s="253">
        <v>0</v>
      </c>
      <c r="DK72" s="253">
        <v>0</v>
      </c>
      <c r="DL72" s="253">
        <v>0</v>
      </c>
      <c r="DM72" s="253">
        <v>0</v>
      </c>
      <c r="DN72" s="253">
        <v>0</v>
      </c>
      <c r="DO72" s="253">
        <v>0</v>
      </c>
      <c r="DP72" s="253">
        <v>0</v>
      </c>
      <c r="DQ72" s="253">
        <v>0</v>
      </c>
      <c r="DR72" s="253">
        <v>0</v>
      </c>
      <c r="DS72" s="253">
        <v>0</v>
      </c>
      <c r="DT72" s="253">
        <v>0</v>
      </c>
      <c r="DU72" s="253">
        <v>0</v>
      </c>
      <c r="DV72" s="253">
        <v>0</v>
      </c>
      <c r="DW72" s="253">
        <v>0</v>
      </c>
      <c r="DX72" s="253">
        <v>0</v>
      </c>
      <c r="DY72" s="253">
        <v>0</v>
      </c>
      <c r="DZ72" s="253">
        <v>0</v>
      </c>
      <c r="EA72" s="126">
        <v>0</v>
      </c>
      <c r="EB72" s="126">
        <v>0</v>
      </c>
      <c r="EC72" s="126">
        <v>0</v>
      </c>
      <c r="ED72" s="126">
        <v>0</v>
      </c>
      <c r="EE72" s="126">
        <v>0</v>
      </c>
      <c r="EF72" s="126">
        <v>0</v>
      </c>
      <c r="EG72" s="131">
        <v>0</v>
      </c>
      <c r="EH72" s="225"/>
      <c r="EI72" s="225">
        <v>37.36</v>
      </c>
      <c r="EJ72" s="226">
        <f>EH72*EI72</f>
        <v>0</v>
      </c>
      <c r="EK72" s="131">
        <v>0</v>
      </c>
      <c r="EL72" s="225"/>
      <c r="EM72" s="225">
        <v>37.36</v>
      </c>
      <c r="EN72" s="226">
        <f>EL72*EM72</f>
        <v>0</v>
      </c>
      <c r="EO72" s="131">
        <v>0</v>
      </c>
      <c r="EP72" s="225"/>
      <c r="EQ72" s="225">
        <v>34.614661961245631</v>
      </c>
      <c r="ER72" s="226">
        <f>EP72*EQ72</f>
        <v>0</v>
      </c>
      <c r="ES72" s="131">
        <v>0</v>
      </c>
      <c r="ET72" s="225"/>
      <c r="EU72" s="225">
        <v>34.614661961245631</v>
      </c>
      <c r="EV72" s="226">
        <f>ET72*EU72</f>
        <v>0</v>
      </c>
      <c r="EW72" s="131">
        <v>0</v>
      </c>
      <c r="EX72" s="225"/>
      <c r="EY72" s="225">
        <v>34.614661961245631</v>
      </c>
      <c r="EZ72" s="226">
        <f>EX72*EY72</f>
        <v>0</v>
      </c>
      <c r="FA72" s="131">
        <v>0</v>
      </c>
      <c r="FB72" s="225"/>
      <c r="FC72" s="225">
        <v>34.614661961245631</v>
      </c>
      <c r="FD72" s="226">
        <f>FB72*FC72</f>
        <v>0</v>
      </c>
      <c r="FE72" s="131">
        <v>0</v>
      </c>
      <c r="FF72" s="225"/>
      <c r="FG72" s="225">
        <v>34.614661961245631</v>
      </c>
      <c r="FH72" s="226">
        <f>FF72*FG72</f>
        <v>0</v>
      </c>
      <c r="FI72" s="131">
        <v>0</v>
      </c>
      <c r="FJ72" s="225"/>
      <c r="FK72" s="225">
        <v>36.11</v>
      </c>
      <c r="FL72" s="226">
        <f>FJ72*FK72</f>
        <v>0</v>
      </c>
      <c r="FM72" s="131">
        <v>43.204000000000001</v>
      </c>
      <c r="FN72" s="225"/>
      <c r="FO72" s="225">
        <v>36.11</v>
      </c>
      <c r="FP72" s="226">
        <f>FN72*FO72</f>
        <v>0</v>
      </c>
      <c r="FQ72" s="131">
        <v>32.402999999999999</v>
      </c>
      <c r="FR72" s="225"/>
      <c r="FS72" s="225">
        <v>36.11</v>
      </c>
      <c r="FT72" s="226">
        <f>FR72*FS72</f>
        <v>0</v>
      </c>
      <c r="FU72" s="131">
        <v>0</v>
      </c>
      <c r="FV72" s="225"/>
      <c r="FW72" s="225">
        <v>36.11</v>
      </c>
      <c r="FX72" s="226">
        <f>FV72*FW72</f>
        <v>0</v>
      </c>
      <c r="FY72" s="131">
        <v>0</v>
      </c>
      <c r="FZ72" s="225"/>
      <c r="GA72" s="225">
        <v>36.11</v>
      </c>
      <c r="GB72" s="226">
        <f>FZ72*GA72</f>
        <v>0</v>
      </c>
      <c r="GC72" s="131">
        <v>27.003</v>
      </c>
      <c r="GD72" s="225"/>
      <c r="GE72" s="225">
        <v>36.11</v>
      </c>
      <c r="GF72" s="226">
        <f>GD72*GE72</f>
        <v>0</v>
      </c>
      <c r="GG72" s="131">
        <v>0</v>
      </c>
      <c r="GH72" s="225"/>
      <c r="GI72" s="225">
        <v>36.11</v>
      </c>
      <c r="GJ72" s="226">
        <f>GH72*GI72</f>
        <v>0</v>
      </c>
      <c r="GK72" s="131">
        <v>0</v>
      </c>
      <c r="GL72" s="225"/>
      <c r="GM72" s="225">
        <v>36.11</v>
      </c>
      <c r="GN72" s="226">
        <f t="shared" ref="GN72:GN79" si="1891">GL72*GM72</f>
        <v>0</v>
      </c>
      <c r="GO72" s="131">
        <v>0</v>
      </c>
      <c r="GP72" s="225"/>
      <c r="GQ72" s="225">
        <v>36.11</v>
      </c>
      <c r="GR72" s="226">
        <f>GP72*GQ72</f>
        <v>0</v>
      </c>
      <c r="GS72" s="131">
        <v>0</v>
      </c>
      <c r="GT72" s="225"/>
      <c r="GU72" s="225">
        <v>36.11</v>
      </c>
      <c r="GV72" s="226">
        <f>GT72*GU72</f>
        <v>0</v>
      </c>
      <c r="GW72" s="131">
        <v>0</v>
      </c>
      <c r="GX72" s="225"/>
      <c r="GY72" s="225">
        <v>36.11</v>
      </c>
      <c r="GZ72" s="226">
        <f>GX72*GY72</f>
        <v>0</v>
      </c>
      <c r="HA72" s="131"/>
      <c r="HB72" s="225"/>
      <c r="HC72" s="225">
        <v>36.11</v>
      </c>
      <c r="HD72" s="226">
        <f>HB72*HC72</f>
        <v>0</v>
      </c>
      <c r="HE72" s="225"/>
      <c r="HF72" s="225">
        <v>36.11</v>
      </c>
      <c r="HG72" s="226">
        <f>HE72*HF72</f>
        <v>0</v>
      </c>
      <c r="HH72" s="225"/>
      <c r="HI72" s="225">
        <v>36.11</v>
      </c>
      <c r="HJ72" s="226">
        <f>HH72*HI72</f>
        <v>0</v>
      </c>
      <c r="HK72" s="226"/>
      <c r="HL72" s="226">
        <v>37.35</v>
      </c>
      <c r="HM72" s="226">
        <v>0</v>
      </c>
      <c r="HN72" s="253">
        <v>27.003</v>
      </c>
      <c r="HO72" s="253">
        <v>1008.9</v>
      </c>
      <c r="HP72" s="253">
        <v>0</v>
      </c>
      <c r="HQ72" s="253">
        <v>0</v>
      </c>
      <c r="HR72" s="253">
        <v>0</v>
      </c>
      <c r="HS72" s="253">
        <v>0</v>
      </c>
      <c r="HT72" s="253">
        <v>0</v>
      </c>
      <c r="HU72" s="253">
        <v>0</v>
      </c>
      <c r="HV72" s="253">
        <v>0</v>
      </c>
      <c r="HW72" s="253">
        <v>0</v>
      </c>
      <c r="HX72" s="253">
        <v>0</v>
      </c>
      <c r="HY72" s="253">
        <v>0</v>
      </c>
      <c r="HZ72" s="253">
        <v>0</v>
      </c>
      <c r="IA72" s="253">
        <v>0</v>
      </c>
      <c r="IB72" s="253">
        <v>0</v>
      </c>
      <c r="IC72" s="253">
        <v>0</v>
      </c>
      <c r="ID72" s="253">
        <v>0</v>
      </c>
      <c r="IE72" s="253">
        <v>0</v>
      </c>
      <c r="IF72" s="253">
        <v>0</v>
      </c>
      <c r="IG72" s="253">
        <v>0</v>
      </c>
      <c r="IH72" s="253">
        <v>0</v>
      </c>
      <c r="II72" s="253">
        <v>0</v>
      </c>
      <c r="IJ72" s="253">
        <v>0</v>
      </c>
      <c r="IK72" s="253">
        <v>0</v>
      </c>
      <c r="IL72" s="253">
        <v>0</v>
      </c>
      <c r="IM72" s="253">
        <v>0</v>
      </c>
      <c r="IN72" s="253">
        <v>0</v>
      </c>
      <c r="IO72" s="253">
        <v>0</v>
      </c>
      <c r="IP72" s="253">
        <v>0</v>
      </c>
      <c r="IQ72" s="253">
        <v>0</v>
      </c>
      <c r="IR72" s="255">
        <v>0</v>
      </c>
      <c r="IS72" s="255">
        <v>0</v>
      </c>
      <c r="IT72" s="255">
        <v>0</v>
      </c>
      <c r="IU72" s="255">
        <v>0</v>
      </c>
      <c r="IV72" s="255">
        <v>0</v>
      </c>
      <c r="IW72" s="255">
        <v>0</v>
      </c>
      <c r="IX72" s="255">
        <v>43.204000000000001</v>
      </c>
      <c r="IY72" s="255">
        <v>1560</v>
      </c>
      <c r="IZ72" s="126">
        <v>32.402999999999999</v>
      </c>
      <c r="JA72" s="126">
        <v>1170</v>
      </c>
      <c r="JB72" s="126">
        <v>0</v>
      </c>
      <c r="JC72" s="126">
        <v>0</v>
      </c>
      <c r="JD72" s="131"/>
      <c r="JE72" s="225"/>
      <c r="JF72" s="131"/>
      <c r="JG72" s="228">
        <f t="shared" ref="JG72:JG79" si="1892">JE72*JF72</f>
        <v>0</v>
      </c>
      <c r="JH72" s="131"/>
      <c r="JI72" s="225"/>
      <c r="JJ72" s="131"/>
      <c r="JK72" s="228">
        <f t="shared" ref="JK72:JK79" si="1893">JI72*JJ72</f>
        <v>0</v>
      </c>
      <c r="JL72" s="131"/>
      <c r="JM72" s="225"/>
      <c r="JN72" s="131"/>
      <c r="JO72" s="228">
        <f t="shared" ref="JO72:JO79" si="1894">JM72*JN72</f>
        <v>0</v>
      </c>
      <c r="JP72" s="131"/>
      <c r="JQ72" s="225"/>
      <c r="JR72" s="131"/>
      <c r="JS72" s="228">
        <f t="shared" ref="JS72:JS79" si="1895">JQ72*JR72</f>
        <v>0</v>
      </c>
      <c r="JT72" s="131"/>
      <c r="JU72" s="225"/>
      <c r="JV72" s="131"/>
      <c r="JW72" s="228">
        <f t="shared" ref="JW72:JW79" si="1896">JU72*JV72</f>
        <v>0</v>
      </c>
      <c r="JX72" s="131"/>
      <c r="JY72" s="225"/>
      <c r="JZ72" s="131"/>
      <c r="KA72" s="228">
        <f t="shared" ref="KA72:KA79" si="1897">JY72*JZ72</f>
        <v>0</v>
      </c>
      <c r="KB72" s="131"/>
      <c r="KC72" s="131"/>
      <c r="KD72" s="131"/>
      <c r="KE72" s="228">
        <f t="shared" ref="KE72:KE79" si="1898">KC72*KD72</f>
        <v>0</v>
      </c>
      <c r="KF72" s="131"/>
      <c r="KG72" s="131"/>
      <c r="KH72" s="131"/>
      <c r="KI72" s="228">
        <f t="shared" ref="KI72:KI79" si="1899">KG72*KH72</f>
        <v>0</v>
      </c>
      <c r="KJ72" s="131"/>
      <c r="KK72" s="131"/>
      <c r="KL72" s="131"/>
      <c r="KM72" s="228">
        <f t="shared" ref="KM72:KM79" si="1900">KK72*KL72</f>
        <v>0</v>
      </c>
      <c r="KN72" s="131"/>
      <c r="KO72" s="131"/>
      <c r="KP72" s="131"/>
      <c r="KQ72" s="228">
        <f t="shared" ref="KQ72:KQ79" si="1901">KO72*KP72</f>
        <v>0</v>
      </c>
      <c r="KR72" s="131"/>
      <c r="KS72" s="131"/>
      <c r="KT72" s="131"/>
      <c r="KU72" s="228">
        <f t="shared" ref="KU72:KU79" si="1902">KS72*KT72</f>
        <v>0</v>
      </c>
      <c r="KV72" s="131"/>
      <c r="KW72" s="131"/>
      <c r="KX72" s="131"/>
      <c r="KY72" s="228">
        <f t="shared" ref="KY72:KY79" si="1903">KW72*KX72</f>
        <v>0</v>
      </c>
      <c r="KZ72" s="131">
        <v>0</v>
      </c>
      <c r="LA72" s="131"/>
      <c r="LB72" s="131"/>
      <c r="LC72" s="228">
        <f t="shared" ref="LC72:LC79" si="1904">LA72*LB72</f>
        <v>0</v>
      </c>
      <c r="LD72" s="131"/>
      <c r="LE72" s="131"/>
      <c r="LF72" s="131"/>
      <c r="LG72" s="228">
        <f t="shared" ref="LG72:LG79" si="1905">LE72*LF72</f>
        <v>0</v>
      </c>
      <c r="LH72" s="131"/>
      <c r="LI72" s="131"/>
      <c r="LJ72" s="131"/>
      <c r="LK72" s="228">
        <f t="shared" ref="LK72:LK79" si="1906">LI72*LJ72</f>
        <v>0</v>
      </c>
      <c r="LL72" s="131"/>
      <c r="LM72" s="131"/>
      <c r="LN72" s="131"/>
      <c r="LO72" s="228">
        <f t="shared" ref="LO72:LO79" si="1907">LM72*LN72</f>
        <v>0</v>
      </c>
      <c r="LP72" s="131"/>
      <c r="LQ72" s="131"/>
      <c r="LR72" s="131"/>
      <c r="LS72" s="228">
        <f t="shared" ref="LS72:LS79" si="1908">LQ72*LR72</f>
        <v>0</v>
      </c>
      <c r="LT72" s="131"/>
      <c r="LU72" s="131"/>
      <c r="LV72" s="131"/>
      <c r="LW72" s="228">
        <f t="shared" ref="LW72:LW79" si="1909">LU72*LV72</f>
        <v>0</v>
      </c>
      <c r="LX72" s="131"/>
      <c r="LY72" s="131"/>
      <c r="LZ72" s="131"/>
      <c r="MA72" s="228">
        <f t="shared" ref="MA72:MA79" si="1910">LY72*LZ72</f>
        <v>0</v>
      </c>
      <c r="MB72" s="131"/>
      <c r="MC72" s="131">
        <v>37.35</v>
      </c>
      <c r="MD72" s="228">
        <f t="shared" ref="MD72:MD79" si="1911">MB72*MC72</f>
        <v>0</v>
      </c>
      <c r="ME72" s="131"/>
      <c r="MF72" s="131">
        <v>37.35</v>
      </c>
      <c r="MG72" s="228">
        <f>ME72*MF72</f>
        <v>0</v>
      </c>
      <c r="MH72" s="228"/>
      <c r="MI72" s="228">
        <v>37.35</v>
      </c>
      <c r="MJ72" s="228">
        <v>0</v>
      </c>
      <c r="MK72" s="253"/>
      <c r="ML72" s="253"/>
      <c r="MM72" s="253"/>
      <c r="MN72" s="253"/>
      <c r="MO72" s="253"/>
      <c r="MP72" s="253"/>
      <c r="MQ72" s="253"/>
      <c r="MR72" s="253"/>
      <c r="MS72" s="253"/>
      <c r="MT72" s="253"/>
      <c r="MU72" s="253"/>
      <c r="MV72" s="253"/>
      <c r="MW72" s="253"/>
      <c r="MX72" s="253"/>
      <c r="MY72" s="253"/>
      <c r="MZ72" s="253"/>
      <c r="NA72" s="253"/>
      <c r="NB72" s="253"/>
      <c r="NC72" s="253"/>
      <c r="ND72" s="253"/>
      <c r="NE72" s="253"/>
      <c r="NF72" s="253"/>
      <c r="NG72" s="253"/>
      <c r="NH72" s="253"/>
      <c r="NI72" s="253"/>
      <c r="NJ72" s="253"/>
      <c r="NK72" s="253"/>
      <c r="NL72" s="253"/>
      <c r="NM72" s="253"/>
      <c r="NN72" s="253"/>
      <c r="NO72" s="125"/>
      <c r="NP72" s="125"/>
      <c r="NQ72" s="125"/>
      <c r="NR72" s="125"/>
      <c r="NS72" s="125"/>
      <c r="NT72" s="125"/>
      <c r="NU72" s="125"/>
      <c r="NV72" s="125"/>
      <c r="NW72" s="125"/>
      <c r="NX72" s="125"/>
      <c r="NY72" s="125"/>
      <c r="NZ72" s="125"/>
      <c r="OA72" s="228"/>
      <c r="OB72" s="225"/>
      <c r="OC72" s="225">
        <v>0</v>
      </c>
      <c r="OD72" s="225">
        <f t="shared" ref="OD72:OD79" si="1912">OB72*OC72</f>
        <v>0</v>
      </c>
      <c r="OE72" s="228"/>
      <c r="OF72" s="225"/>
      <c r="OG72" s="225">
        <v>0</v>
      </c>
      <c r="OH72" s="225">
        <f t="shared" ref="OH72:OH79" si="1913">OF72*OG72</f>
        <v>0</v>
      </c>
      <c r="OI72" s="228"/>
      <c r="OJ72" s="225"/>
      <c r="OK72" s="225">
        <v>0</v>
      </c>
      <c r="OL72" s="225">
        <f t="shared" ref="OL72:OL79" si="1914">OJ72*OK72</f>
        <v>0</v>
      </c>
      <c r="OM72" s="228"/>
      <c r="ON72" s="225"/>
      <c r="OO72" s="225">
        <v>0</v>
      </c>
      <c r="OP72" s="225">
        <f t="shared" ref="OP72:OP79" si="1915">ON72*OO72</f>
        <v>0</v>
      </c>
      <c r="OQ72" s="228"/>
      <c r="OR72" s="225"/>
      <c r="OS72" s="225">
        <v>0</v>
      </c>
      <c r="OT72" s="225">
        <f t="shared" ref="OT72:OT79" si="1916">OR72*OS72</f>
        <v>0</v>
      </c>
      <c r="OU72" s="228"/>
      <c r="OV72" s="225"/>
      <c r="OW72" s="225">
        <v>0</v>
      </c>
      <c r="OX72" s="225">
        <f t="shared" ref="OX72:OX79" si="1917">OV72*OW72</f>
        <v>0</v>
      </c>
      <c r="OY72" s="228"/>
      <c r="OZ72" s="225"/>
      <c r="PA72" s="225">
        <v>0</v>
      </c>
      <c r="PB72" s="225">
        <f t="shared" ref="PB72:PB79" si="1918">OZ72*PA72</f>
        <v>0</v>
      </c>
      <c r="PC72" s="228"/>
      <c r="PD72" s="225"/>
      <c r="PE72" s="225">
        <v>0</v>
      </c>
      <c r="PF72" s="225">
        <f t="shared" ref="PF72:PF79" si="1919">PD72*PE72</f>
        <v>0</v>
      </c>
      <c r="PG72" s="228"/>
      <c r="PH72" s="225"/>
      <c r="PI72" s="225">
        <v>0</v>
      </c>
      <c r="PJ72" s="225">
        <f t="shared" ref="PJ72:PJ79" si="1920">PH72*PI72</f>
        <v>0</v>
      </c>
      <c r="PK72" s="228"/>
      <c r="PL72" s="225"/>
      <c r="PM72" s="225">
        <v>0</v>
      </c>
      <c r="PN72" s="225">
        <f t="shared" ref="PN72:PN79" si="1921">PL72*PM72</f>
        <v>0</v>
      </c>
      <c r="PO72" s="228"/>
      <c r="PP72" s="225"/>
      <c r="PQ72" s="225">
        <v>0</v>
      </c>
      <c r="PR72" s="225">
        <f t="shared" ref="PR72:PR79" si="1922">PP72*PQ72</f>
        <v>0</v>
      </c>
      <c r="PS72" s="228"/>
      <c r="PT72" s="225"/>
      <c r="PU72" s="225">
        <v>0</v>
      </c>
      <c r="PV72" s="225">
        <f t="shared" ref="PV72:PV79" si="1923">PT72*PU72</f>
        <v>0</v>
      </c>
      <c r="PW72" s="228"/>
      <c r="PX72" s="225"/>
      <c r="PY72" s="225">
        <v>0</v>
      </c>
      <c r="PZ72" s="225">
        <f t="shared" ref="PZ72:PZ79" si="1924">PX72*PY72</f>
        <v>0</v>
      </c>
      <c r="QA72" s="228"/>
      <c r="QB72" s="225"/>
      <c r="QC72" s="225">
        <v>0</v>
      </c>
      <c r="QD72" s="225">
        <f t="shared" ref="QD72:QD79" si="1925">QB72*QC72</f>
        <v>0</v>
      </c>
      <c r="QE72" s="228"/>
      <c r="QF72" s="225"/>
      <c r="QG72" s="225">
        <v>0</v>
      </c>
      <c r="QH72" s="225">
        <f t="shared" ref="QH72:QH79" si="1926">QF72*QG72</f>
        <v>0</v>
      </c>
      <c r="QI72" s="228"/>
      <c r="QJ72" s="225"/>
      <c r="QK72" s="225">
        <v>0</v>
      </c>
      <c r="QL72" s="225">
        <f t="shared" ref="QL72:QL79" si="1927">QJ72*QK72</f>
        <v>0</v>
      </c>
      <c r="QM72" s="228"/>
      <c r="QN72" s="225"/>
      <c r="QO72" s="225">
        <v>0</v>
      </c>
      <c r="QP72" s="225">
        <f t="shared" ref="QP72:QP79" si="1928">QN72*QO72</f>
        <v>0</v>
      </c>
      <c r="QQ72" s="228"/>
      <c r="QR72" s="225"/>
      <c r="QS72" s="225">
        <v>0</v>
      </c>
      <c r="QT72" s="225">
        <f t="shared" ref="QT72:QT79" si="1929">QR72*QS72</f>
        <v>0</v>
      </c>
      <c r="QU72" s="228"/>
      <c r="QV72" s="225"/>
      <c r="QW72" s="225">
        <v>0</v>
      </c>
      <c r="QX72" s="225">
        <f t="shared" ref="QX72:QX79" si="1930">QV72*QW72</f>
        <v>0</v>
      </c>
      <c r="QY72" s="225"/>
      <c r="QZ72" s="225">
        <v>0</v>
      </c>
      <c r="RA72" s="225">
        <f t="shared" ref="RA72:RA79" si="1931">QY72*QZ72</f>
        <v>0</v>
      </c>
      <c r="RB72" s="225"/>
      <c r="RC72" s="225">
        <v>0</v>
      </c>
      <c r="RD72" s="225">
        <f t="shared" ref="RD72:RD79" si="1932">RB72*RC72</f>
        <v>0</v>
      </c>
      <c r="RE72" s="225"/>
      <c r="RF72" s="225">
        <v>0</v>
      </c>
      <c r="RG72" s="225">
        <v>0</v>
      </c>
      <c r="RH72" s="253"/>
      <c r="RI72" s="253"/>
      <c r="RJ72" s="253"/>
      <c r="RK72" s="253"/>
      <c r="RL72" s="253"/>
      <c r="RM72" s="253"/>
      <c r="RN72" s="253"/>
      <c r="RO72" s="253"/>
      <c r="RP72" s="253"/>
      <c r="RQ72" s="253"/>
      <c r="RR72" s="253"/>
      <c r="RS72" s="253"/>
      <c r="RT72" s="253"/>
      <c r="RU72" s="253"/>
      <c r="RV72" s="253"/>
      <c r="RW72" s="253"/>
      <c r="RX72" s="253"/>
      <c r="RY72" s="253"/>
      <c r="RZ72" s="253"/>
      <c r="SA72" s="253"/>
      <c r="SB72" s="253"/>
      <c r="SC72" s="253"/>
      <c r="SD72" s="253"/>
      <c r="SE72" s="253"/>
      <c r="SF72" s="253"/>
      <c r="SG72" s="253"/>
      <c r="SH72" s="253"/>
      <c r="SI72" s="253"/>
      <c r="SJ72" s="253"/>
      <c r="SK72" s="253"/>
      <c r="SL72" s="125"/>
      <c r="SM72" s="125"/>
      <c r="SN72" s="125"/>
      <c r="SO72" s="125"/>
      <c r="SP72" s="125"/>
      <c r="SQ72" s="125"/>
      <c r="SR72" s="125"/>
      <c r="SS72" s="125"/>
      <c r="ST72" s="125"/>
      <c r="SU72" s="125"/>
      <c r="SV72" s="125"/>
      <c r="SW72" s="125"/>
      <c r="SX72" s="228">
        <v>193.51900000000001</v>
      </c>
      <c r="SY72" s="240">
        <v>200</v>
      </c>
      <c r="SZ72" s="124">
        <v>42.26</v>
      </c>
      <c r="TA72" s="226">
        <f t="shared" ref="TA72:TA79" si="1933">SY72*SZ72</f>
        <v>8452</v>
      </c>
      <c r="TB72" s="228">
        <v>280.82799999999997</v>
      </c>
      <c r="TC72" s="240">
        <v>200</v>
      </c>
      <c r="TD72" s="124">
        <v>38.33</v>
      </c>
      <c r="TE72" s="226">
        <f t="shared" ref="TE72:TE79" si="1934">TC72*TD72</f>
        <v>7666</v>
      </c>
      <c r="TF72" s="228">
        <v>280.82799999999997</v>
      </c>
      <c r="TG72" s="240">
        <v>300</v>
      </c>
      <c r="TH72" s="124">
        <v>38.33</v>
      </c>
      <c r="TI72" s="226">
        <f t="shared" ref="TI72:TI79" si="1935">TG72*TH72</f>
        <v>11499</v>
      </c>
      <c r="TJ72" s="228">
        <v>220.52199999999999</v>
      </c>
      <c r="TK72" s="240">
        <v>360</v>
      </c>
      <c r="TL72" s="124">
        <v>38.33</v>
      </c>
      <c r="TM72" s="226">
        <f t="shared" ref="TM72:TM79" si="1936">TK72*TL72</f>
        <v>13798.8</v>
      </c>
      <c r="TN72" s="228">
        <v>177.31800000000001</v>
      </c>
      <c r="TO72" s="240">
        <v>300</v>
      </c>
      <c r="TP72" s="124">
        <v>38.33</v>
      </c>
      <c r="TQ72" s="226">
        <f t="shared" ref="TQ72:TQ79" si="1937">TO72*TP72</f>
        <v>11499</v>
      </c>
      <c r="TR72" s="228">
        <v>214.221</v>
      </c>
      <c r="TS72" s="240">
        <v>350</v>
      </c>
      <c r="TT72" s="124">
        <v>38.33</v>
      </c>
      <c r="TU72" s="226">
        <f t="shared" ref="TU72:TU79" si="1938">TS72*TT72</f>
        <v>13415.5</v>
      </c>
      <c r="TV72" s="228">
        <v>66.606999999999999</v>
      </c>
      <c r="TW72" s="240">
        <v>250</v>
      </c>
      <c r="TX72" s="124">
        <v>38.33</v>
      </c>
      <c r="TY72" s="226">
        <f t="shared" ref="TY72:TY79" si="1939">TW72*TX72</f>
        <v>9582.5</v>
      </c>
      <c r="TZ72" s="228">
        <v>33.302999999999997</v>
      </c>
      <c r="UA72" s="219">
        <v>500</v>
      </c>
      <c r="UB72" s="124">
        <v>36.76</v>
      </c>
      <c r="UC72" s="226">
        <f t="shared" ref="UC72:UC79" si="1940">UA72*UB72</f>
        <v>18380</v>
      </c>
      <c r="UD72" s="228">
        <v>151.215</v>
      </c>
      <c r="UE72" s="219">
        <v>400</v>
      </c>
      <c r="UF72" s="124">
        <v>36.76</v>
      </c>
      <c r="UG72" s="226">
        <f t="shared" ref="UG72:UG79" si="1941">UE72*UF72</f>
        <v>14704</v>
      </c>
      <c r="UH72" s="228">
        <v>108.011</v>
      </c>
      <c r="UI72" s="219">
        <v>200</v>
      </c>
      <c r="UJ72" s="124">
        <v>34.76</v>
      </c>
      <c r="UK72" s="226">
        <f t="shared" ref="UK72:UK79" si="1942">UI72*UJ72</f>
        <v>6952</v>
      </c>
      <c r="UL72" s="228">
        <v>23.402000000000001</v>
      </c>
      <c r="UM72" s="219">
        <v>200</v>
      </c>
      <c r="UN72" s="124">
        <v>34.76</v>
      </c>
      <c r="UO72" s="226">
        <f t="shared" ref="UO72:UO79" si="1943">UM72*UN72</f>
        <v>6952</v>
      </c>
      <c r="UP72" s="228">
        <v>33.302999999999997</v>
      </c>
      <c r="UQ72" s="208">
        <v>250</v>
      </c>
      <c r="UR72" s="124">
        <v>34.76</v>
      </c>
      <c r="US72" s="226">
        <f t="shared" ref="US72:US79" si="1944">UQ72*UR72</f>
        <v>8690</v>
      </c>
      <c r="UT72" s="228">
        <v>222.322</v>
      </c>
      <c r="UU72" s="208">
        <v>400</v>
      </c>
      <c r="UV72" s="124">
        <v>34.76</v>
      </c>
      <c r="UW72" s="226">
        <f t="shared" ref="UW72:UW79" si="1945">UU72*UV72</f>
        <v>13904</v>
      </c>
      <c r="UX72" s="228">
        <v>92.709000000000003</v>
      </c>
      <c r="UY72" s="208">
        <v>400</v>
      </c>
      <c r="UZ72" s="124">
        <v>34.76</v>
      </c>
      <c r="VA72" s="226">
        <f t="shared" ref="VA72:VA79" si="1946">UY72*UZ72</f>
        <v>13904</v>
      </c>
      <c r="VB72" s="228">
        <v>154.815</v>
      </c>
      <c r="VC72" s="208">
        <v>220</v>
      </c>
      <c r="VD72" s="124">
        <v>34.76</v>
      </c>
      <c r="VE72" s="226">
        <f t="shared" ref="VE72:VE79" si="1947">VC72*VD72</f>
        <v>7647.2</v>
      </c>
      <c r="VF72" s="228">
        <v>44.103999999999999</v>
      </c>
      <c r="VG72" s="208">
        <v>220</v>
      </c>
      <c r="VH72" s="124">
        <v>34.76</v>
      </c>
      <c r="VI72" s="226">
        <f t="shared" ref="VI72:VI79" si="1948">VG72*VH72</f>
        <v>7647.2</v>
      </c>
      <c r="VJ72" s="228">
        <v>18.902000000000001</v>
      </c>
      <c r="VK72" s="206">
        <v>100</v>
      </c>
      <c r="VL72" s="124">
        <v>34.76</v>
      </c>
      <c r="VM72" s="226">
        <f t="shared" ref="VM72:VM79" si="1949">VK72*VL72</f>
        <v>3476</v>
      </c>
      <c r="VN72" s="228">
        <v>2.7</v>
      </c>
      <c r="VO72" s="206">
        <v>50</v>
      </c>
      <c r="VP72" s="124">
        <v>34.76</v>
      </c>
      <c r="VQ72" s="226">
        <f t="shared" ref="VQ72:VQ79" si="1950">VO72*VP72</f>
        <v>1738</v>
      </c>
      <c r="VR72" s="228">
        <f>23.4+2.7+1.8</f>
        <v>27.9</v>
      </c>
      <c r="VS72" s="206">
        <v>120</v>
      </c>
      <c r="VT72" s="124">
        <v>34.75</v>
      </c>
      <c r="VU72" s="226">
        <f t="shared" ref="VU72:VU79" si="1951">VS72*VT72</f>
        <v>4170</v>
      </c>
      <c r="VV72" s="225"/>
      <c r="VW72" s="124">
        <v>52.8</v>
      </c>
      <c r="VX72" s="226">
        <f t="shared" ref="VX72:VX79" si="1952">VV72*VW72</f>
        <v>0</v>
      </c>
      <c r="VY72" s="225">
        <v>120</v>
      </c>
      <c r="VZ72" s="124">
        <v>34.752015998370538</v>
      </c>
      <c r="WA72" s="226">
        <f t="shared" ref="WA72:WA79" si="1953">VY72*VZ72</f>
        <v>4170.2419198044645</v>
      </c>
      <c r="WB72" s="226">
        <v>40</v>
      </c>
      <c r="WC72" s="226">
        <v>34.75</v>
      </c>
      <c r="WD72" s="226">
        <v>1390</v>
      </c>
      <c r="WE72" s="253">
        <v>171.917</v>
      </c>
      <c r="WF72" s="253">
        <v>6589.5</v>
      </c>
      <c r="WG72" s="253">
        <v>238.524</v>
      </c>
      <c r="WH72" s="253">
        <v>9142.5</v>
      </c>
      <c r="WI72" s="253">
        <v>313.23099999999999</v>
      </c>
      <c r="WJ72" s="253">
        <v>12006</v>
      </c>
      <c r="WK72" s="253">
        <v>285.32900000000001</v>
      </c>
      <c r="WL72" s="253">
        <v>10936.5</v>
      </c>
      <c r="WM72" s="253">
        <v>273.62700000000001</v>
      </c>
      <c r="WN72" s="253">
        <v>10488</v>
      </c>
      <c r="WO72" s="253">
        <v>326.733</v>
      </c>
      <c r="WP72" s="253">
        <v>12523.5</v>
      </c>
      <c r="WQ72" s="253">
        <v>240.32400000000001</v>
      </c>
      <c r="WR72" s="253">
        <v>9059.2199999999993</v>
      </c>
      <c r="WS72" s="253">
        <v>494.149</v>
      </c>
      <c r="WT72" s="253">
        <v>18166.41</v>
      </c>
      <c r="WU72" s="253">
        <v>189.91900000000001</v>
      </c>
      <c r="WV72" s="253">
        <v>6981.99</v>
      </c>
      <c r="WW72" s="253">
        <v>256.52499999999998</v>
      </c>
      <c r="WX72" s="253">
        <v>9430.6500000000015</v>
      </c>
      <c r="WY72" s="253">
        <v>193.51900000000001</v>
      </c>
      <c r="WZ72" s="253">
        <v>7114.35</v>
      </c>
      <c r="XA72" s="253">
        <v>239.42400000000001</v>
      </c>
      <c r="XB72" s="253">
        <v>8801.94</v>
      </c>
      <c r="XC72" s="253">
        <v>280.82799999999997</v>
      </c>
      <c r="XD72" s="253">
        <v>10324.08</v>
      </c>
      <c r="XE72" s="253">
        <v>220.52199999999999</v>
      </c>
      <c r="XF72" s="253">
        <v>8107.05</v>
      </c>
      <c r="XG72" s="253">
        <v>177.31800000000001</v>
      </c>
      <c r="XH72" s="253">
        <v>6475.29</v>
      </c>
      <c r="XI72" s="125">
        <v>214.221</v>
      </c>
      <c r="XJ72" s="125">
        <v>7444.64</v>
      </c>
      <c r="XK72" s="125">
        <v>66.606999999999999</v>
      </c>
      <c r="XL72" s="125">
        <v>2314.7199999999998</v>
      </c>
      <c r="XM72" s="125">
        <v>33.302999999999997</v>
      </c>
      <c r="XN72" s="125">
        <v>1157.3599999999999</v>
      </c>
      <c r="XO72" s="125">
        <v>151.215</v>
      </c>
      <c r="XP72" s="125">
        <v>5255.04</v>
      </c>
      <c r="XQ72" s="125">
        <v>108.011</v>
      </c>
      <c r="XR72" s="125">
        <v>3753.6</v>
      </c>
      <c r="XS72" s="125">
        <v>23.402000000000001</v>
      </c>
      <c r="XT72" s="125">
        <v>876.98</v>
      </c>
      <c r="XU72" s="228">
        <v>4001.8</v>
      </c>
      <c r="XV72" s="226">
        <v>3000</v>
      </c>
      <c r="XW72" s="226">
        <v>36.85</v>
      </c>
      <c r="XX72" s="208">
        <f t="shared" ref="XX72:XX79" si="1954">XV72*XW72</f>
        <v>110550</v>
      </c>
      <c r="XY72" s="228">
        <v>2304.23</v>
      </c>
      <c r="XZ72" s="226">
        <v>2500</v>
      </c>
      <c r="YA72" s="226">
        <v>36.85</v>
      </c>
      <c r="YB72" s="208">
        <f t="shared" ref="YB72:YB79" si="1955">XZ72*YA72</f>
        <v>92125</v>
      </c>
      <c r="YC72" s="228">
        <v>2304.23</v>
      </c>
      <c r="YD72" s="226">
        <v>2500</v>
      </c>
      <c r="YE72" s="226">
        <v>37.9</v>
      </c>
      <c r="YF72" s="208">
        <f t="shared" ref="YF72:YF79" si="1956">YD72*YE72</f>
        <v>94750</v>
      </c>
      <c r="YG72" s="228">
        <v>2624.6619999999998</v>
      </c>
      <c r="YH72" s="226">
        <v>2500</v>
      </c>
      <c r="YI72" s="226">
        <v>37.9</v>
      </c>
      <c r="YJ72" s="208">
        <f t="shared" ref="YJ72:YJ79" si="1957">YH72*YI72</f>
        <v>94750</v>
      </c>
      <c r="YK72" s="228">
        <v>4240.3239999999996</v>
      </c>
      <c r="YL72" s="226">
        <v>2500</v>
      </c>
      <c r="YM72" s="226">
        <v>37.9</v>
      </c>
      <c r="YN72" s="208">
        <f t="shared" ref="YN72:YN79" si="1958">YL72*YM72</f>
        <v>94750</v>
      </c>
      <c r="YO72" s="228">
        <v>3081.9079999999999</v>
      </c>
      <c r="YP72" s="226">
        <v>2500</v>
      </c>
      <c r="YQ72" s="226">
        <v>37.9</v>
      </c>
      <c r="YR72" s="208">
        <f t="shared" ref="YR72:YR79" si="1959">YP72*YQ72</f>
        <v>94750</v>
      </c>
      <c r="YS72" s="228">
        <v>3837.9839999999999</v>
      </c>
      <c r="YT72" s="226">
        <v>2400</v>
      </c>
      <c r="YU72" s="226">
        <v>37.9</v>
      </c>
      <c r="YV72" s="208">
        <f t="shared" ref="YV72:YV79" si="1960">YT72*YU72</f>
        <v>90960</v>
      </c>
      <c r="YW72" s="228">
        <v>1524.752</v>
      </c>
      <c r="YX72" s="226">
        <v>3000</v>
      </c>
      <c r="YY72" s="226">
        <v>37</v>
      </c>
      <c r="YZ72" s="208">
        <f t="shared" ref="YZ72:YZ79" si="1961">YX72*YY72</f>
        <v>111000</v>
      </c>
      <c r="ZA72" s="228">
        <v>2340.2339999999999</v>
      </c>
      <c r="ZB72" s="226">
        <v>2500</v>
      </c>
      <c r="ZC72" s="226">
        <v>36.85</v>
      </c>
      <c r="ZD72" s="208">
        <f t="shared" ref="ZD72:ZD79" si="1962">ZB72*ZC72</f>
        <v>92125</v>
      </c>
      <c r="ZE72" s="228">
        <v>2991.8989999999999</v>
      </c>
      <c r="ZF72" s="226">
        <v>3500</v>
      </c>
      <c r="ZG72" s="226">
        <v>36.9</v>
      </c>
      <c r="ZH72" s="208">
        <f t="shared" ref="ZH72:ZH79" si="1963">ZF72*ZG72</f>
        <v>129150</v>
      </c>
      <c r="ZI72" s="228">
        <v>3694.8690000000001</v>
      </c>
      <c r="ZJ72" s="227">
        <v>4000</v>
      </c>
      <c r="ZK72" s="225">
        <v>36.9</v>
      </c>
      <c r="ZL72" s="208">
        <f t="shared" ref="ZL72:ZL79" si="1964">ZJ72*ZK72</f>
        <v>147600</v>
      </c>
      <c r="ZM72" s="228">
        <v>5018.0020000000004</v>
      </c>
      <c r="ZN72" s="227">
        <v>3500</v>
      </c>
      <c r="ZO72" s="225">
        <v>36.9</v>
      </c>
      <c r="ZP72" s="208">
        <f t="shared" ref="ZP72:ZP79" si="1965">ZN72*ZO72</f>
        <v>129150</v>
      </c>
      <c r="ZQ72" s="228">
        <v>3936.0940000000001</v>
      </c>
      <c r="ZR72" s="227">
        <v>4500</v>
      </c>
      <c r="ZS72" s="225">
        <v>36.9</v>
      </c>
      <c r="ZT72" s="208">
        <f t="shared" ref="ZT72:ZT79" si="1966">ZR72*ZS72</f>
        <v>166050</v>
      </c>
      <c r="ZU72" s="228">
        <v>2369.0369999999998</v>
      </c>
      <c r="ZV72" s="227">
        <v>1500</v>
      </c>
      <c r="ZW72" s="225">
        <v>38.15</v>
      </c>
      <c r="ZX72" s="208">
        <f t="shared" ref="ZX72:ZX79" si="1967">ZV72*ZW72</f>
        <v>57225</v>
      </c>
      <c r="ZY72" s="228">
        <v>1650.7650000000001</v>
      </c>
      <c r="ZZ72" s="227">
        <v>3000</v>
      </c>
      <c r="AAA72" s="225">
        <v>38.15</v>
      </c>
      <c r="AAB72" s="208">
        <f t="shared" ref="AAB72:AAB79" si="1968">ZZ72*AAA72</f>
        <v>114450</v>
      </c>
      <c r="AAC72" s="228"/>
      <c r="AAD72" s="227">
        <v>3500</v>
      </c>
      <c r="AAE72" s="225">
        <v>38.15</v>
      </c>
      <c r="AAF72" s="208">
        <f t="shared" ref="AAF72:AAF79" si="1969">AAD72*AAE72</f>
        <v>133525</v>
      </c>
      <c r="AAG72" s="228"/>
      <c r="AAH72" s="227">
        <v>3500</v>
      </c>
      <c r="AAI72" s="225">
        <v>38.15</v>
      </c>
      <c r="AAJ72" s="208">
        <f t="shared" ref="AAJ72:AAJ79" si="1970">AAH72*AAI72</f>
        <v>133525</v>
      </c>
      <c r="AAK72" s="228"/>
      <c r="AAL72" s="227">
        <v>3000</v>
      </c>
      <c r="AAM72" s="225">
        <v>38.15</v>
      </c>
      <c r="AAN72" s="208">
        <f t="shared" ref="AAN72:AAN79" si="1971">AAL72*AAM72</f>
        <v>114450</v>
      </c>
      <c r="AAO72" s="228"/>
      <c r="AAP72" s="227">
        <v>3000</v>
      </c>
      <c r="AAQ72" s="225">
        <v>38.15</v>
      </c>
      <c r="AAR72" s="208">
        <f t="shared" ref="AAR72:AAR79" si="1972">AAP72*AAQ72</f>
        <v>114450</v>
      </c>
      <c r="AAS72" s="227"/>
      <c r="AAT72" s="225"/>
      <c r="AAU72" s="208">
        <f t="shared" ref="AAU72:AAU79" si="1973">AAS72*AAT72</f>
        <v>0</v>
      </c>
      <c r="AAV72" s="227">
        <v>1000</v>
      </c>
      <c r="AAW72" s="225">
        <v>37.868885279884118</v>
      </c>
      <c r="AAX72" s="226">
        <f t="shared" ref="AAX72:AAX79" si="1974">AAV72*AAW72</f>
        <v>37868.885279884118</v>
      </c>
      <c r="AAY72" s="226">
        <v>6000</v>
      </c>
      <c r="AAZ72" s="226">
        <v>37.769743570910883</v>
      </c>
      <c r="ABA72" s="226">
        <v>226618.4614254653</v>
      </c>
      <c r="ABB72" s="253">
        <v>3013.5010000000002</v>
      </c>
      <c r="ABC72" s="253">
        <v>112126.77</v>
      </c>
      <c r="ABD72" s="253">
        <v>2472.547</v>
      </c>
      <c r="ABE72" s="253">
        <v>92492.59</v>
      </c>
      <c r="ABF72" s="253">
        <v>2214.221</v>
      </c>
      <c r="ABG72" s="253">
        <v>84451.8</v>
      </c>
      <c r="ABH72" s="253">
        <v>2253.8249999999998</v>
      </c>
      <c r="ABI72" s="253">
        <v>86462.74</v>
      </c>
      <c r="ABJ72" s="253">
        <v>2290.7289999999998</v>
      </c>
      <c r="ABK72" s="253">
        <v>89403.67</v>
      </c>
      <c r="ABL72" s="253">
        <v>2316.8319999999999</v>
      </c>
      <c r="ABM72" s="253">
        <v>87902.1</v>
      </c>
      <c r="ABN72" s="253">
        <v>2717.3719999999998</v>
      </c>
      <c r="ABO72" s="253">
        <v>101172.17</v>
      </c>
      <c r="ABP72" s="253">
        <v>2675.0680000000002</v>
      </c>
      <c r="ABQ72" s="253">
        <v>98581.24</v>
      </c>
      <c r="ABR72" s="253">
        <v>2623.7620000000002</v>
      </c>
      <c r="ABS72" s="253">
        <v>96690.55</v>
      </c>
      <c r="ABT72" s="253">
        <v>3263.7259999999997</v>
      </c>
      <c r="ABU72" s="253">
        <v>120274.42</v>
      </c>
      <c r="ABV72" s="253">
        <v>4001.8</v>
      </c>
      <c r="ABW72" s="253">
        <v>147473.82</v>
      </c>
      <c r="ABX72" s="253">
        <v>4813.6809999999996</v>
      </c>
      <c r="ABY72" s="253">
        <v>177543.15</v>
      </c>
      <c r="ABZ72" s="253">
        <v>2304.23</v>
      </c>
      <c r="ACA72" s="253">
        <v>89236.17</v>
      </c>
      <c r="ACB72" s="253">
        <v>2624.6619999999998</v>
      </c>
      <c r="ACC72" s="253">
        <v>101645.69</v>
      </c>
      <c r="ACD72" s="253">
        <v>4240.3239999999996</v>
      </c>
      <c r="ACE72" s="253">
        <v>160894.57999999999</v>
      </c>
      <c r="ACF72" s="126">
        <v>3081.9079999999999</v>
      </c>
      <c r="ACG72" s="126">
        <v>119059.95</v>
      </c>
      <c r="ACH72" s="126">
        <v>3837.9839999999999</v>
      </c>
      <c r="ACI72" s="126">
        <v>148296.35999999999</v>
      </c>
      <c r="ACJ72" s="126">
        <v>1524.752</v>
      </c>
      <c r="ACK72" s="126">
        <v>59084.37</v>
      </c>
      <c r="ACL72" s="126">
        <v>2340.2339999999999</v>
      </c>
      <c r="ACM72" s="126">
        <v>89846.13</v>
      </c>
      <c r="ACN72" s="126">
        <v>2991.8989999999999</v>
      </c>
      <c r="ACO72" s="126">
        <v>113299.88</v>
      </c>
      <c r="ACP72" s="126">
        <v>3694.8690000000001</v>
      </c>
      <c r="ACQ72" s="126">
        <v>138010.1</v>
      </c>
      <c r="ACR72" s="131">
        <v>0</v>
      </c>
      <c r="ACS72" s="227"/>
      <c r="ACT72" s="225">
        <v>34.614661961245631</v>
      </c>
      <c r="ACU72" s="225">
        <f t="shared" ref="ACU72:ACU79" si="1975">ACS72*ACT72</f>
        <v>0</v>
      </c>
      <c r="ACV72" s="131">
        <v>0</v>
      </c>
      <c r="ACW72" s="227"/>
      <c r="ACX72" s="225">
        <v>34.614661961245631</v>
      </c>
      <c r="ACY72" s="225">
        <f t="shared" ref="ACY72:ACY79" si="1976">ACW72*ACX72</f>
        <v>0</v>
      </c>
      <c r="ACZ72" s="131">
        <v>0</v>
      </c>
      <c r="ADA72" s="227"/>
      <c r="ADB72" s="225">
        <v>34.614661961245631</v>
      </c>
      <c r="ADC72" s="225">
        <f t="shared" ref="ADC72:ADC79" si="1977">ADA72*ADB72</f>
        <v>0</v>
      </c>
      <c r="ADD72" s="131">
        <v>0</v>
      </c>
      <c r="ADE72" s="227"/>
      <c r="ADF72" s="225">
        <v>34.614661961245631</v>
      </c>
      <c r="ADG72" s="225">
        <f t="shared" ref="ADG72:ADG79" si="1978">ADE72*ADF72</f>
        <v>0</v>
      </c>
      <c r="ADH72" s="131">
        <v>0</v>
      </c>
      <c r="ADI72" s="225"/>
      <c r="ADJ72" s="225">
        <v>34.614661961245631</v>
      </c>
      <c r="ADK72" s="225">
        <f t="shared" ref="ADK72:ADK79" si="1979">ADI72*ADJ72</f>
        <v>0</v>
      </c>
      <c r="ADL72" s="131">
        <v>0</v>
      </c>
      <c r="ADM72" s="225"/>
      <c r="ADN72" s="225">
        <v>34.614661961245631</v>
      </c>
      <c r="ADO72" s="225">
        <f t="shared" ref="ADO72:ADO79" si="1980">ADM72*ADN72</f>
        <v>0</v>
      </c>
      <c r="ADP72" s="131">
        <v>117.012</v>
      </c>
      <c r="ADQ72" s="225"/>
      <c r="ADR72" s="225">
        <v>34.614661961245631</v>
      </c>
      <c r="ADS72" s="225">
        <f t="shared" ref="ADS72:ADS79" si="1981">ADQ72*ADR72</f>
        <v>0</v>
      </c>
      <c r="ADT72" s="131">
        <v>0</v>
      </c>
      <c r="ADU72" s="225"/>
      <c r="ADV72" s="225">
        <v>34.614661961245631</v>
      </c>
      <c r="ADW72" s="225">
        <f t="shared" ref="ADW72:ADW79" si="1982">ADU72*ADV72</f>
        <v>0</v>
      </c>
      <c r="ADX72" s="131">
        <v>0</v>
      </c>
      <c r="ADY72" s="225"/>
      <c r="ADZ72" s="225">
        <v>34.614661961245631</v>
      </c>
      <c r="AEA72" s="225">
        <f t="shared" ref="AEA72:AEA79" si="1983">ADY72*ADZ72</f>
        <v>0</v>
      </c>
      <c r="AEB72" s="131">
        <v>244.82400000000001</v>
      </c>
      <c r="AEC72" s="225"/>
      <c r="AED72" s="225">
        <v>34.614661961245631</v>
      </c>
      <c r="AEE72" s="225">
        <f t="shared" ref="AEE72:AEE79" si="1984">AEC72*AED72</f>
        <v>0</v>
      </c>
      <c r="AEF72" s="131">
        <v>0</v>
      </c>
      <c r="AEG72" s="225"/>
      <c r="AEH72" s="225">
        <v>34.614661961245631</v>
      </c>
      <c r="AEI72" s="225">
        <f t="shared" ref="AEI72:AEI79" si="1985">AEG72*AEH72</f>
        <v>0</v>
      </c>
      <c r="AEJ72" s="131">
        <v>0</v>
      </c>
      <c r="AEK72" s="225"/>
      <c r="AEL72" s="225">
        <v>34.614661961245631</v>
      </c>
      <c r="AEM72" s="225">
        <f t="shared" ref="AEM72:AEM79" si="1986">AEK72*AEL72</f>
        <v>0</v>
      </c>
      <c r="AEN72" s="131">
        <v>0</v>
      </c>
      <c r="AEO72" s="225"/>
      <c r="AEP72" s="225">
        <v>34.614661961245631</v>
      </c>
      <c r="AEQ72" s="225">
        <f t="shared" ref="AEQ72:AEQ79" si="1987">AEO72*AEP72</f>
        <v>0</v>
      </c>
      <c r="AER72" s="131">
        <v>0</v>
      </c>
      <c r="AES72" s="225"/>
      <c r="AET72" s="225">
        <v>34.614661961245631</v>
      </c>
      <c r="AEU72" s="225">
        <f t="shared" ref="AEU72:AEU79" si="1988">AES72*AET72</f>
        <v>0</v>
      </c>
      <c r="AEV72" s="131">
        <v>0</v>
      </c>
      <c r="AEW72" s="225"/>
      <c r="AEX72" s="225">
        <v>34.614661961245631</v>
      </c>
      <c r="AEY72" s="225">
        <f t="shared" ref="AEY72:AEY79" si="1989">AEW72*AEX72</f>
        <v>0</v>
      </c>
      <c r="AEZ72" s="131">
        <v>4351.9350000000004</v>
      </c>
      <c r="AFA72" s="225"/>
      <c r="AFB72" s="225">
        <v>34.614661961245631</v>
      </c>
      <c r="AFC72" s="225">
        <f t="shared" ref="AFC72:AFC79" si="1990">AFA72*AFB72</f>
        <v>0</v>
      </c>
      <c r="AFD72" s="131">
        <v>3170.1170000000002</v>
      </c>
      <c r="AFE72" s="225"/>
      <c r="AFF72" s="225">
        <v>34.614661961245631</v>
      </c>
      <c r="AFG72" s="225">
        <f t="shared" ref="AFG72:AFG79" si="1991">AFE72*AFF72</f>
        <v>0</v>
      </c>
      <c r="AFH72" s="131">
        <v>4309.6310000000003</v>
      </c>
      <c r="AFI72" s="225"/>
      <c r="AFJ72" s="225">
        <v>34.614661961245631</v>
      </c>
      <c r="AFK72" s="225">
        <f t="shared" ref="AFK72:AFK79" si="1992">AFI72*AFJ72</f>
        <v>0</v>
      </c>
      <c r="AFL72" s="131">
        <f>21.6+4536.45</f>
        <v>4558.05</v>
      </c>
      <c r="AFM72" s="225"/>
      <c r="AFN72" s="225">
        <v>34.614661961245631</v>
      </c>
      <c r="AFO72" s="225">
        <f t="shared" ref="AFO72:AFO79" si="1993">AFM72*AFN72</f>
        <v>0</v>
      </c>
      <c r="AFP72" s="225"/>
      <c r="AFQ72" s="225">
        <v>34.614661961245631</v>
      </c>
      <c r="AFR72" s="225">
        <f t="shared" ref="AFR72:AFR79" si="1994">AFP72*AFQ72</f>
        <v>0</v>
      </c>
      <c r="AFS72" s="225">
        <v>50</v>
      </c>
      <c r="AFT72" s="225">
        <v>34.614661961245631</v>
      </c>
      <c r="AFU72" s="225">
        <f t="shared" ref="AFU72:AFU79" si="1995">AFS72*AFT72</f>
        <v>1730.7330980622814</v>
      </c>
      <c r="AFV72" s="225"/>
      <c r="AFW72" s="225">
        <v>42.53</v>
      </c>
      <c r="AFX72" s="225">
        <v>0</v>
      </c>
      <c r="AFY72" s="253">
        <v>0</v>
      </c>
      <c r="AFZ72" s="253">
        <v>0</v>
      </c>
      <c r="AGA72" s="253">
        <v>22.501999999999999</v>
      </c>
      <c r="AGB72" s="253">
        <v>875</v>
      </c>
      <c r="AGC72" s="253">
        <v>0</v>
      </c>
      <c r="AGD72" s="253">
        <v>0</v>
      </c>
      <c r="AGE72" s="253">
        <v>0</v>
      </c>
      <c r="AGF72" s="253">
        <v>0</v>
      </c>
      <c r="AGG72" s="253">
        <v>10.801</v>
      </c>
      <c r="AGH72" s="253">
        <v>420</v>
      </c>
      <c r="AGI72" s="253">
        <v>0</v>
      </c>
      <c r="AGJ72" s="253">
        <v>0</v>
      </c>
      <c r="AGK72" s="253">
        <v>0</v>
      </c>
      <c r="AGL72" s="253">
        <v>0</v>
      </c>
      <c r="AGM72" s="253">
        <v>0</v>
      </c>
      <c r="AGN72" s="253">
        <v>0</v>
      </c>
      <c r="AGO72" s="253">
        <v>0</v>
      </c>
      <c r="AGP72" s="253">
        <v>0</v>
      </c>
      <c r="AGQ72" s="253">
        <v>0</v>
      </c>
      <c r="AGR72" s="253">
        <v>0</v>
      </c>
      <c r="AGS72" s="253">
        <v>0</v>
      </c>
      <c r="AGT72" s="253">
        <v>0</v>
      </c>
      <c r="AGU72" s="253">
        <v>0</v>
      </c>
      <c r="AGV72" s="253">
        <v>0</v>
      </c>
      <c r="AGW72" s="253">
        <v>0</v>
      </c>
      <c r="AGX72" s="253">
        <v>0</v>
      </c>
      <c r="AGY72" s="253">
        <v>0</v>
      </c>
      <c r="AGZ72" s="253">
        <v>0</v>
      </c>
      <c r="AHA72" s="253">
        <v>0</v>
      </c>
      <c r="AHB72" s="253">
        <v>0</v>
      </c>
      <c r="AHC72" s="128">
        <v>0</v>
      </c>
      <c r="AHD72" s="128">
        <v>0</v>
      </c>
      <c r="AHE72" s="128">
        <v>117.012</v>
      </c>
      <c r="AHF72" s="128">
        <v>4433</v>
      </c>
      <c r="AHG72" s="128">
        <v>0</v>
      </c>
      <c r="AHH72" s="128">
        <v>0</v>
      </c>
      <c r="AHI72" s="128">
        <v>0</v>
      </c>
      <c r="AHJ72" s="128">
        <v>0</v>
      </c>
      <c r="AHK72" s="128">
        <v>244.82400000000001</v>
      </c>
      <c r="AHL72" s="128">
        <v>8474.5</v>
      </c>
      <c r="AHM72" s="128">
        <v>0</v>
      </c>
      <c r="AHN72" s="128">
        <v>0</v>
      </c>
      <c r="AHO72" s="227">
        <f t="shared" si="1709"/>
        <v>4195.3190000000004</v>
      </c>
      <c r="AHP72" s="127">
        <f t="shared" si="1710"/>
        <v>3200</v>
      </c>
      <c r="AHQ72" s="127">
        <f t="shared" si="1711"/>
        <v>119002</v>
      </c>
      <c r="AHR72" s="227">
        <f t="shared" si="1712"/>
        <v>2585.058</v>
      </c>
      <c r="AHS72" s="127">
        <f t="shared" si="1713"/>
        <v>2700</v>
      </c>
      <c r="AHT72" s="127">
        <f t="shared" si="1714"/>
        <v>99791</v>
      </c>
      <c r="AHU72" s="227">
        <f t="shared" si="1715"/>
        <v>2585.058</v>
      </c>
      <c r="AHV72" s="127">
        <f t="shared" si="1716"/>
        <v>2800</v>
      </c>
      <c r="AHW72" s="127">
        <f t="shared" si="1717"/>
        <v>106249</v>
      </c>
      <c r="AHX72" s="227">
        <v>2845.1839999999997</v>
      </c>
      <c r="AHY72" s="127">
        <f t="shared" si="1718"/>
        <v>2860</v>
      </c>
      <c r="AHZ72" s="127">
        <f t="shared" si="1234"/>
        <v>108548.8</v>
      </c>
      <c r="AIA72" s="227">
        <f t="shared" si="1121"/>
        <v>4417.6419999999998</v>
      </c>
      <c r="AIB72" s="127">
        <f t="shared" si="1122"/>
        <v>2800</v>
      </c>
      <c r="AIC72" s="127">
        <f t="shared" si="1123"/>
        <v>106249</v>
      </c>
      <c r="AID72" s="227">
        <f t="shared" si="1124"/>
        <v>3296.1289999999999</v>
      </c>
      <c r="AIE72" s="127">
        <f t="shared" si="1125"/>
        <v>2850</v>
      </c>
      <c r="AIF72" s="127">
        <f t="shared" si="1126"/>
        <v>108165.5</v>
      </c>
      <c r="AIG72" s="227">
        <f t="shared" si="1127"/>
        <v>4021.6030000000001</v>
      </c>
      <c r="AIH72" s="127">
        <f t="shared" si="1128"/>
        <v>2650</v>
      </c>
      <c r="AII72" s="127">
        <f t="shared" si="1129"/>
        <v>100542.5</v>
      </c>
      <c r="AIJ72" s="227">
        <f t="shared" si="1130"/>
        <v>1558.0549999999998</v>
      </c>
      <c r="AIK72" s="127">
        <f t="shared" si="1131"/>
        <v>3500</v>
      </c>
      <c r="AIL72" s="127">
        <f t="shared" si="1132"/>
        <v>129380</v>
      </c>
      <c r="AIM72" s="227">
        <f t="shared" si="1133"/>
        <v>2534.6529999999998</v>
      </c>
      <c r="AIN72" s="127">
        <f t="shared" si="1134"/>
        <v>2900</v>
      </c>
      <c r="AIO72" s="127">
        <f t="shared" si="1135"/>
        <v>106829</v>
      </c>
      <c r="AIP72" s="227">
        <f t="shared" si="1524"/>
        <v>3377.1370000000002</v>
      </c>
      <c r="AIQ72" s="127">
        <f t="shared" si="1528"/>
        <v>3700</v>
      </c>
      <c r="AIR72" s="127">
        <f t="shared" si="1372"/>
        <v>136102</v>
      </c>
      <c r="AIS72" s="227">
        <f t="shared" ref="AIS72:AIT79" si="1996">AT72+FU72+KR72+PO72+UL72+ZI72+AEF72</f>
        <v>3718.2710000000002</v>
      </c>
      <c r="AIT72" s="127">
        <f t="shared" si="1996"/>
        <v>4200</v>
      </c>
      <c r="AIU72" s="127">
        <f t="shared" ref="AIU72:AIW79" si="1997">AW72+FX72+KU72+PR72+UO72+ZL72+AEI72</f>
        <v>154552</v>
      </c>
      <c r="AIV72" s="227">
        <f t="shared" si="1997"/>
        <v>5051.3050000000003</v>
      </c>
      <c r="AIW72" s="127">
        <f t="shared" si="1997"/>
        <v>3750</v>
      </c>
      <c r="AIX72" s="127">
        <f t="shared" ref="AIX72:AIZ79" si="1998">BA72+GB72+KY72+PV72+US72+ZP72+AEM72</f>
        <v>137840</v>
      </c>
      <c r="AIY72" s="227">
        <f t="shared" si="1998"/>
        <v>4185.4189999999999</v>
      </c>
      <c r="AIZ72" s="127">
        <f t="shared" si="1998"/>
        <v>4900</v>
      </c>
      <c r="AJA72" s="127">
        <f t="shared" ref="AJA72:AJC79" si="1999">BE72+GF72+LC72+PZ72+UW72+ZT72+AEQ72</f>
        <v>179954</v>
      </c>
      <c r="AJB72" s="227">
        <f t="shared" si="1999"/>
        <v>2461.7459999999996</v>
      </c>
      <c r="AJC72" s="127">
        <f t="shared" si="1999"/>
        <v>1900</v>
      </c>
      <c r="AJD72" s="127">
        <f t="shared" ref="AJD72:AJF79" si="2000">BI72+GJ72+LG72+QD72+VA72+ZX72+AEU72</f>
        <v>71129</v>
      </c>
      <c r="AJE72" s="227">
        <f t="shared" si="2000"/>
        <v>1805.5800000000002</v>
      </c>
      <c r="AJF72" s="127">
        <f t="shared" si="2000"/>
        <v>3220</v>
      </c>
      <c r="AJG72" s="127">
        <f t="shared" ref="AJG72:AJI79" si="2001">BM72+GN72+LK72+QH72+VE72+AAB72+AEY72</f>
        <v>122097.2</v>
      </c>
      <c r="AJH72" s="227">
        <f t="shared" si="2001"/>
        <v>4396.0390000000007</v>
      </c>
      <c r="AJI72" s="127">
        <f t="shared" si="2001"/>
        <v>3720</v>
      </c>
      <c r="AJJ72" s="127">
        <f t="shared" ref="AJJ72:AJL79" si="2002">BQ72+GR72+LO72+QL72+VI72+AAF72+AFC72</f>
        <v>141172.20000000001</v>
      </c>
      <c r="AJK72" s="227">
        <f t="shared" si="2002"/>
        <v>3189.0190000000002</v>
      </c>
      <c r="AJL72" s="127">
        <f t="shared" si="2002"/>
        <v>3600</v>
      </c>
      <c r="AJM72" s="127">
        <f t="shared" ref="AJM72:AJO79" si="2003">BU72+GV72+LS72+QP72+VM72+AAJ72+AFG72</f>
        <v>137001</v>
      </c>
      <c r="AJN72" s="227">
        <f t="shared" si="2003"/>
        <v>4312.3310000000001</v>
      </c>
      <c r="AJO72" s="127">
        <f t="shared" si="2003"/>
        <v>3050</v>
      </c>
      <c r="AJP72" s="127">
        <f t="shared" ref="AJP72:AJR79" si="2004">BY72+GZ72+LW72+QT72+VQ72+AAN72+AFK72</f>
        <v>116188</v>
      </c>
      <c r="AJQ72" s="227">
        <f t="shared" si="2004"/>
        <v>4585.95</v>
      </c>
      <c r="AJR72" s="127">
        <f t="shared" si="2004"/>
        <v>3120</v>
      </c>
      <c r="AJS72" s="127">
        <f t="shared" ref="AJS72:AJT79" si="2005">CC72+HD72+MA72+QX72+VU72+AAR72+AFO72</f>
        <v>118620</v>
      </c>
      <c r="AJT72" s="127">
        <f t="shared" si="2005"/>
        <v>0</v>
      </c>
      <c r="AJU72" s="127">
        <f>CF72+HG72+MD72+RA72+VX72+AAU72+AFR72</f>
        <v>0</v>
      </c>
      <c r="AJV72" s="127">
        <f>CG72+HH72+ME72+RB72+VY72+AAV72+AFS72</f>
        <v>1170</v>
      </c>
      <c r="AJW72" s="127">
        <f>CI72+HJ72+MG72+RD72+WA72+AAX72+AFU72</f>
        <v>43769.860297750864</v>
      </c>
      <c r="AJX72" s="127">
        <v>6040</v>
      </c>
      <c r="AJY72" s="127">
        <v>228008.4614254653</v>
      </c>
      <c r="AJZ72" s="128">
        <f t="shared" si="1719"/>
        <v>3212.4210000000003</v>
      </c>
      <c r="AKA72" s="128">
        <f t="shared" si="1720"/>
        <v>119725.17</v>
      </c>
      <c r="AKB72" s="128">
        <v>2733.5729999999999</v>
      </c>
      <c r="AKC72" s="128">
        <v>102510.09</v>
      </c>
      <c r="AKD72" s="128">
        <v>2527.4520000000002</v>
      </c>
      <c r="AKE72" s="128">
        <v>96457.8</v>
      </c>
      <c r="AKF72" s="128">
        <f t="shared" si="1721"/>
        <v>2539.154</v>
      </c>
      <c r="AKG72" s="128">
        <f t="shared" si="1722"/>
        <v>97399.24</v>
      </c>
      <c r="AKH72" s="128">
        <f t="shared" si="1723"/>
        <v>2575.1569999999997</v>
      </c>
      <c r="AKI72" s="128">
        <f t="shared" ref="AKI72:AKI82" si="2006">CV72+HW72+MT72+RQ72+WN72+ABK72+AGH72</f>
        <v>100311.67</v>
      </c>
      <c r="AKJ72" s="128">
        <v>2643.5650000000001</v>
      </c>
      <c r="AKK72" s="128">
        <v>100425.60000000001</v>
      </c>
      <c r="AKL72" s="128">
        <f t="shared" si="1167"/>
        <v>2957.6959999999999</v>
      </c>
      <c r="AKM72" s="128">
        <f t="shared" si="1168"/>
        <v>110231.39</v>
      </c>
      <c r="AKN72" s="128">
        <f t="shared" si="1539"/>
        <v>3169.2170000000001</v>
      </c>
      <c r="AKO72" s="128">
        <f t="shared" si="1540"/>
        <v>116747.65000000001</v>
      </c>
      <c r="AKP72" s="128">
        <f t="shared" si="1373"/>
        <v>2813.681</v>
      </c>
      <c r="AKQ72" s="128">
        <f t="shared" si="1374"/>
        <v>103672.54000000001</v>
      </c>
      <c r="AKR72" s="128">
        <f t="shared" si="1375"/>
        <v>3520.2509999999997</v>
      </c>
      <c r="AKS72" s="128">
        <f t="shared" si="1376"/>
        <v>129705.07</v>
      </c>
      <c r="AKT72" s="128">
        <f t="shared" ref="AKT72:ALH79" si="2007">DG72+IH72+NE72+SB72+WY72+ABV72+AGS72</f>
        <v>4195.3190000000004</v>
      </c>
      <c r="AKU72" s="128">
        <f t="shared" si="2007"/>
        <v>154588.17000000001</v>
      </c>
      <c r="AKV72" s="128">
        <f t="shared" si="2007"/>
        <v>5053.1049999999996</v>
      </c>
      <c r="AKW72" s="128">
        <f t="shared" si="2007"/>
        <v>186345.09</v>
      </c>
      <c r="AKX72" s="128">
        <f t="shared" si="2007"/>
        <v>2585.058</v>
      </c>
      <c r="AKY72" s="128">
        <f t="shared" si="2007"/>
        <v>99560.25</v>
      </c>
      <c r="AKZ72" s="128">
        <f t="shared" si="2007"/>
        <v>2845.1839999999997</v>
      </c>
      <c r="ALA72" s="128">
        <f t="shared" si="2007"/>
        <v>109752.74</v>
      </c>
      <c r="ALB72" s="128">
        <f t="shared" si="2007"/>
        <v>4417.6419999999998</v>
      </c>
      <c r="ALC72" s="128">
        <f t="shared" si="2007"/>
        <v>167369.87</v>
      </c>
      <c r="ALD72" s="128">
        <f t="shared" si="2007"/>
        <v>3296.1289999999999</v>
      </c>
      <c r="ALE72" s="128">
        <f t="shared" si="2007"/>
        <v>126504.59</v>
      </c>
      <c r="ALF72" s="128">
        <f t="shared" si="2007"/>
        <v>4021.6030000000001</v>
      </c>
      <c r="ALG72" s="128">
        <f t="shared" si="2007"/>
        <v>155044.07999999999</v>
      </c>
      <c r="ALH72" s="128">
        <f t="shared" si="2007"/>
        <v>1558.0549999999998</v>
      </c>
      <c r="ALI72" s="128">
        <f t="shared" ref="ALI72:ALK79" si="2008">DW72+IW72+NT72+SQ72+XN72+ACK72+AHH72</f>
        <v>60241.73</v>
      </c>
      <c r="ALJ72" s="128">
        <f t="shared" si="2008"/>
        <v>2534.6529999999998</v>
      </c>
      <c r="ALK72" s="128">
        <f t="shared" si="2008"/>
        <v>96661.17</v>
      </c>
      <c r="ALL72" s="128">
        <f t="shared" ref="ALL72:ALL79" si="2009">DZ72+IY72+NV72+SS72+XP72+ACM72+AHJ72</f>
        <v>96661.17</v>
      </c>
      <c r="ALM72" s="128">
        <v>3377.1370000000002</v>
      </c>
      <c r="ALN72" s="128">
        <v>126697.98000000001</v>
      </c>
      <c r="ALO72" s="128">
        <v>126697.98000000001</v>
      </c>
      <c r="ALP72" s="128">
        <v>3718.2710000000002</v>
      </c>
      <c r="ALQ72" s="128">
        <v>138887.08000000002</v>
      </c>
      <c r="ALR72" s="128">
        <v>138887.08000000002</v>
      </c>
    </row>
    <row r="73" spans="1:1006" s="115" customFormat="1" ht="18" hidden="1" customHeight="1" outlineLevel="1" x14ac:dyDescent="0.25">
      <c r="A73" s="120"/>
      <c r="B73" s="120"/>
      <c r="C73" s="298" t="s">
        <v>295</v>
      </c>
      <c r="D73" s="178"/>
      <c r="E73" s="206"/>
      <c r="F73" s="206">
        <v>0</v>
      </c>
      <c r="G73" s="225"/>
      <c r="H73" s="225"/>
      <c r="I73" s="208">
        <f t="shared" si="1871"/>
        <v>0</v>
      </c>
      <c r="J73" s="206">
        <v>0</v>
      </c>
      <c r="K73" s="225"/>
      <c r="L73" s="225"/>
      <c r="M73" s="208">
        <f t="shared" si="1872"/>
        <v>0</v>
      </c>
      <c r="N73" s="206">
        <v>0</v>
      </c>
      <c r="O73" s="225"/>
      <c r="P73" s="225"/>
      <c r="Q73" s="208">
        <f t="shared" si="1873"/>
        <v>0</v>
      </c>
      <c r="R73" s="206">
        <v>0</v>
      </c>
      <c r="S73" s="225"/>
      <c r="T73" s="225"/>
      <c r="U73" s="208">
        <f t="shared" si="1874"/>
        <v>0</v>
      </c>
      <c r="V73" s="208">
        <v>0</v>
      </c>
      <c r="W73" s="225"/>
      <c r="X73" s="225"/>
      <c r="Y73" s="208">
        <f t="shared" si="1875"/>
        <v>0</v>
      </c>
      <c r="Z73" s="208">
        <v>0</v>
      </c>
      <c r="AA73" s="225"/>
      <c r="AB73" s="225"/>
      <c r="AC73" s="208">
        <f t="shared" si="1876"/>
        <v>0</v>
      </c>
      <c r="AD73" s="208">
        <v>0</v>
      </c>
      <c r="AE73" s="225"/>
      <c r="AF73" s="225"/>
      <c r="AG73" s="208">
        <f t="shared" si="1877"/>
        <v>0</v>
      </c>
      <c r="AH73" s="208">
        <v>0</v>
      </c>
      <c r="AI73" s="225"/>
      <c r="AJ73" s="225"/>
      <c r="AK73" s="208">
        <f t="shared" si="1878"/>
        <v>0</v>
      </c>
      <c r="AL73" s="208">
        <v>0</v>
      </c>
      <c r="AM73" s="225"/>
      <c r="AN73" s="225"/>
      <c r="AO73" s="208">
        <f t="shared" si="1879"/>
        <v>0</v>
      </c>
      <c r="AP73" s="208"/>
      <c r="AQ73" s="225"/>
      <c r="AR73" s="225"/>
      <c r="AS73" s="208">
        <f t="shared" si="1880"/>
        <v>0</v>
      </c>
      <c r="AT73" s="208"/>
      <c r="AU73" s="225"/>
      <c r="AV73" s="225"/>
      <c r="AW73" s="208">
        <f t="shared" si="1881"/>
        <v>0</v>
      </c>
      <c r="AX73" s="208"/>
      <c r="AY73" s="225"/>
      <c r="AZ73" s="225"/>
      <c r="BA73" s="208">
        <f t="shared" si="1882"/>
        <v>0</v>
      </c>
      <c r="BB73" s="208"/>
      <c r="BC73" s="225"/>
      <c r="BD73" s="225"/>
      <c r="BE73" s="208">
        <f t="shared" si="1883"/>
        <v>0</v>
      </c>
      <c r="BF73" s="208"/>
      <c r="BG73" s="225"/>
      <c r="BH73" s="225"/>
      <c r="BI73" s="208">
        <f t="shared" si="1884"/>
        <v>0</v>
      </c>
      <c r="BJ73" s="208"/>
      <c r="BK73" s="225"/>
      <c r="BL73" s="225"/>
      <c r="BM73" s="208">
        <f t="shared" si="1885"/>
        <v>0</v>
      </c>
      <c r="BN73" s="208"/>
      <c r="BO73" s="225"/>
      <c r="BP73" s="225"/>
      <c r="BQ73" s="208">
        <f t="shared" si="1886"/>
        <v>0</v>
      </c>
      <c r="BR73" s="208"/>
      <c r="BS73" s="225"/>
      <c r="BT73" s="225"/>
      <c r="BU73" s="208">
        <f t="shared" si="1887"/>
        <v>0</v>
      </c>
      <c r="BV73" s="208"/>
      <c r="BW73" s="225"/>
      <c r="BX73" s="225"/>
      <c r="BY73" s="208">
        <f t="shared" si="1888"/>
        <v>0</v>
      </c>
      <c r="BZ73" s="208"/>
      <c r="CA73" s="225"/>
      <c r="CB73" s="225"/>
      <c r="CC73" s="208">
        <f t="shared" si="1889"/>
        <v>0</v>
      </c>
      <c r="CD73" s="225"/>
      <c r="CE73" s="225"/>
      <c r="CF73" s="208">
        <f t="shared" si="1890"/>
        <v>0</v>
      </c>
      <c r="CG73" s="225"/>
      <c r="CH73" s="225"/>
      <c r="CI73" s="226"/>
      <c r="CJ73" s="226"/>
      <c r="CK73" s="226"/>
      <c r="CL73" s="226"/>
      <c r="CM73" s="253">
        <v>0</v>
      </c>
      <c r="CN73" s="253">
        <v>0</v>
      </c>
      <c r="CO73" s="253">
        <v>0</v>
      </c>
      <c r="CP73" s="253">
        <v>0</v>
      </c>
      <c r="CQ73" s="253">
        <v>0</v>
      </c>
      <c r="CR73" s="253">
        <v>0</v>
      </c>
      <c r="CS73" s="253">
        <v>0</v>
      </c>
      <c r="CT73" s="253">
        <v>0</v>
      </c>
      <c r="CU73" s="253">
        <v>0</v>
      </c>
      <c r="CV73" s="253">
        <v>0</v>
      </c>
      <c r="CW73" s="253">
        <v>0</v>
      </c>
      <c r="CX73" s="253">
        <v>0</v>
      </c>
      <c r="CY73" s="253">
        <v>0</v>
      </c>
      <c r="CZ73" s="253">
        <v>0</v>
      </c>
      <c r="DA73" s="253">
        <v>0</v>
      </c>
      <c r="DB73" s="253">
        <v>0</v>
      </c>
      <c r="DC73" s="253">
        <v>0</v>
      </c>
      <c r="DD73" s="253">
        <v>0</v>
      </c>
      <c r="DE73" s="253">
        <v>0</v>
      </c>
      <c r="DF73" s="253">
        <v>0</v>
      </c>
      <c r="DG73" s="253">
        <v>0</v>
      </c>
      <c r="DH73" s="253">
        <v>0</v>
      </c>
      <c r="DI73" s="253">
        <v>0</v>
      </c>
      <c r="DJ73" s="253">
        <v>0</v>
      </c>
      <c r="DK73" s="253">
        <v>0</v>
      </c>
      <c r="DL73" s="253">
        <v>0</v>
      </c>
      <c r="DM73" s="253">
        <v>0</v>
      </c>
      <c r="DN73" s="253">
        <v>0</v>
      </c>
      <c r="DO73" s="253">
        <v>0</v>
      </c>
      <c r="DP73" s="253">
        <v>0</v>
      </c>
      <c r="DQ73" s="253">
        <v>0</v>
      </c>
      <c r="DR73" s="253">
        <v>0</v>
      </c>
      <c r="DS73" s="253">
        <v>0</v>
      </c>
      <c r="DT73" s="253">
        <v>0</v>
      </c>
      <c r="DU73" s="253">
        <v>0</v>
      </c>
      <c r="DV73" s="253">
        <v>0</v>
      </c>
      <c r="DW73" s="253">
        <v>0</v>
      </c>
      <c r="DX73" s="253">
        <v>0</v>
      </c>
      <c r="DY73" s="253">
        <v>0</v>
      </c>
      <c r="DZ73" s="253">
        <v>0</v>
      </c>
      <c r="EA73" s="126"/>
      <c r="EB73" s="126"/>
      <c r="EC73" s="126"/>
      <c r="ED73" s="126"/>
      <c r="EE73" s="126"/>
      <c r="EF73" s="126"/>
      <c r="EG73" s="131">
        <v>0</v>
      </c>
      <c r="EH73" s="225"/>
      <c r="EI73" s="225">
        <v>34.61</v>
      </c>
      <c r="EJ73" s="226">
        <f t="shared" ref="EJ73:EJ79" si="2010">EH73*EI73</f>
        <v>0</v>
      </c>
      <c r="EK73" s="131">
        <v>0</v>
      </c>
      <c r="EL73" s="225"/>
      <c r="EM73" s="225">
        <v>34.61</v>
      </c>
      <c r="EN73" s="226">
        <f t="shared" ref="EN73:EN79" si="2011">EL73*EM73</f>
        <v>0</v>
      </c>
      <c r="EO73" s="131">
        <v>0</v>
      </c>
      <c r="EP73" s="225"/>
      <c r="EQ73" s="225">
        <v>34.61</v>
      </c>
      <c r="ER73" s="226">
        <f t="shared" ref="ER73:ER79" si="2012">EP73*EQ73</f>
        <v>0</v>
      </c>
      <c r="ES73" s="131">
        <v>0</v>
      </c>
      <c r="ET73" s="225"/>
      <c r="EU73" s="225">
        <v>34.61</v>
      </c>
      <c r="EV73" s="226">
        <f t="shared" ref="EV73:EV79" si="2013">ET73*EU73</f>
        <v>0</v>
      </c>
      <c r="EW73" s="131">
        <v>0</v>
      </c>
      <c r="EX73" s="225"/>
      <c r="EY73" s="225">
        <v>34.61</v>
      </c>
      <c r="EZ73" s="226">
        <f t="shared" ref="EZ73:EZ79" si="2014">EX73*EY73</f>
        <v>0</v>
      </c>
      <c r="FA73" s="131">
        <v>0</v>
      </c>
      <c r="FB73" s="225"/>
      <c r="FC73" s="225">
        <v>34.61</v>
      </c>
      <c r="FD73" s="226">
        <f t="shared" ref="FD73:FD79" si="2015">FB73*FC73</f>
        <v>0</v>
      </c>
      <c r="FE73" s="131">
        <v>0</v>
      </c>
      <c r="FF73" s="225"/>
      <c r="FG73" s="225">
        <v>34.61</v>
      </c>
      <c r="FH73" s="226">
        <f t="shared" ref="FH73:FH79" si="2016">FF73*FG73</f>
        <v>0</v>
      </c>
      <c r="FI73" s="131">
        <v>0</v>
      </c>
      <c r="FJ73" s="225"/>
      <c r="FK73" s="225">
        <v>42.86</v>
      </c>
      <c r="FL73" s="226">
        <f t="shared" ref="FL73:FL79" si="2017">FJ73*FK73</f>
        <v>0</v>
      </c>
      <c r="FM73" s="131">
        <v>0</v>
      </c>
      <c r="FN73" s="225"/>
      <c r="FO73" s="225">
        <v>42.86</v>
      </c>
      <c r="FP73" s="226">
        <f t="shared" ref="FP73:FP79" si="2018">FN73*FO73</f>
        <v>0</v>
      </c>
      <c r="FQ73" s="131"/>
      <c r="FR73" s="225"/>
      <c r="FS73" s="225">
        <v>42.86</v>
      </c>
      <c r="FT73" s="226">
        <f t="shared" ref="FT73:FT79" si="2019">FR73*FS73</f>
        <v>0</v>
      </c>
      <c r="FU73" s="131"/>
      <c r="FV73" s="225"/>
      <c r="FW73" s="225">
        <v>42.86</v>
      </c>
      <c r="FX73" s="226">
        <f t="shared" ref="FX73:FX79" si="2020">FV73*FW73</f>
        <v>0</v>
      </c>
      <c r="FY73" s="131"/>
      <c r="FZ73" s="225"/>
      <c r="GA73" s="225">
        <v>42.86</v>
      </c>
      <c r="GB73" s="226">
        <f t="shared" ref="GB73:GB79" si="2021">FZ73*GA73</f>
        <v>0</v>
      </c>
      <c r="GC73" s="131"/>
      <c r="GD73" s="225"/>
      <c r="GE73" s="225">
        <v>42.86</v>
      </c>
      <c r="GF73" s="226">
        <f t="shared" ref="GF73:GF79" si="2022">GD73*GE73</f>
        <v>0</v>
      </c>
      <c r="GG73" s="131"/>
      <c r="GH73" s="225"/>
      <c r="GI73" s="225">
        <v>42.86</v>
      </c>
      <c r="GJ73" s="226">
        <f t="shared" ref="GJ73:GJ79" si="2023">GH73*GI73</f>
        <v>0</v>
      </c>
      <c r="GK73" s="131"/>
      <c r="GL73" s="225"/>
      <c r="GM73" s="225">
        <v>42.86</v>
      </c>
      <c r="GN73" s="226">
        <f t="shared" si="1891"/>
        <v>0</v>
      </c>
      <c r="GO73" s="131"/>
      <c r="GP73" s="225"/>
      <c r="GQ73" s="225">
        <v>42.86</v>
      </c>
      <c r="GR73" s="226">
        <f t="shared" ref="GR73:GR77" si="2024">GP73*GQ73</f>
        <v>0</v>
      </c>
      <c r="GS73" s="131"/>
      <c r="GT73" s="225"/>
      <c r="GU73" s="225">
        <v>42.86</v>
      </c>
      <c r="GV73" s="226">
        <f t="shared" ref="GV73:GV79" si="2025">GT73*GU73</f>
        <v>0</v>
      </c>
      <c r="GW73" s="131"/>
      <c r="GX73" s="225"/>
      <c r="GY73" s="225">
        <v>42.86</v>
      </c>
      <c r="GZ73" s="226">
        <f t="shared" ref="GZ73:GZ79" si="2026">GX73*GY73</f>
        <v>0</v>
      </c>
      <c r="HA73" s="131"/>
      <c r="HB73" s="225"/>
      <c r="HC73" s="225">
        <v>42.86</v>
      </c>
      <c r="HD73" s="226">
        <f t="shared" ref="HD73:HD79" si="2027">HB73*HC73</f>
        <v>0</v>
      </c>
      <c r="HE73" s="225"/>
      <c r="HF73" s="225">
        <v>42.86</v>
      </c>
      <c r="HG73" s="226">
        <f t="shared" ref="HG73:HG79" si="2028">HE73*HF73</f>
        <v>0</v>
      </c>
      <c r="HH73" s="225"/>
      <c r="HI73" s="225"/>
      <c r="HJ73" s="226"/>
      <c r="HK73" s="226"/>
      <c r="HL73" s="226"/>
      <c r="HM73" s="226"/>
      <c r="HN73" s="253">
        <v>0</v>
      </c>
      <c r="HO73" s="253">
        <v>0</v>
      </c>
      <c r="HP73" s="253">
        <v>0</v>
      </c>
      <c r="HQ73" s="253">
        <v>0</v>
      </c>
      <c r="HR73" s="253">
        <v>0</v>
      </c>
      <c r="HS73" s="253">
        <v>0</v>
      </c>
      <c r="HT73" s="253">
        <v>0</v>
      </c>
      <c r="HU73" s="253">
        <v>0</v>
      </c>
      <c r="HV73" s="253">
        <v>0</v>
      </c>
      <c r="HW73" s="253">
        <v>0</v>
      </c>
      <c r="HX73" s="253">
        <v>0</v>
      </c>
      <c r="HY73" s="253">
        <v>0</v>
      </c>
      <c r="HZ73" s="253">
        <v>0</v>
      </c>
      <c r="IA73" s="253">
        <v>0</v>
      </c>
      <c r="IB73" s="253">
        <v>0</v>
      </c>
      <c r="IC73" s="253">
        <v>0</v>
      </c>
      <c r="ID73" s="253">
        <v>0</v>
      </c>
      <c r="IE73" s="253">
        <v>0</v>
      </c>
      <c r="IF73" s="253">
        <v>0</v>
      </c>
      <c r="IG73" s="253">
        <v>0</v>
      </c>
      <c r="IH73" s="253">
        <v>0</v>
      </c>
      <c r="II73" s="253">
        <v>0</v>
      </c>
      <c r="IJ73" s="253">
        <v>0</v>
      </c>
      <c r="IK73" s="253">
        <v>0</v>
      </c>
      <c r="IL73" s="253">
        <v>0</v>
      </c>
      <c r="IM73" s="253">
        <v>0</v>
      </c>
      <c r="IN73" s="253">
        <v>0</v>
      </c>
      <c r="IO73" s="253">
        <v>0</v>
      </c>
      <c r="IP73" s="253">
        <v>0</v>
      </c>
      <c r="IQ73" s="253">
        <v>0</v>
      </c>
      <c r="IR73" s="255">
        <v>0</v>
      </c>
      <c r="IS73" s="255">
        <v>0</v>
      </c>
      <c r="IT73" s="255">
        <v>0</v>
      </c>
      <c r="IU73" s="255">
        <v>0</v>
      </c>
      <c r="IV73" s="255">
        <v>0</v>
      </c>
      <c r="IW73" s="255">
        <v>0</v>
      </c>
      <c r="IX73" s="255">
        <v>0</v>
      </c>
      <c r="IY73" s="255">
        <v>0</v>
      </c>
      <c r="IZ73" s="126"/>
      <c r="JA73" s="126"/>
      <c r="JB73" s="126"/>
      <c r="JC73" s="126"/>
      <c r="JD73" s="131"/>
      <c r="JE73" s="225"/>
      <c r="JF73" s="131"/>
      <c r="JG73" s="228">
        <f t="shared" si="1892"/>
        <v>0</v>
      </c>
      <c r="JH73" s="131"/>
      <c r="JI73" s="225"/>
      <c r="JJ73" s="131"/>
      <c r="JK73" s="228">
        <f t="shared" si="1893"/>
        <v>0</v>
      </c>
      <c r="JL73" s="131"/>
      <c r="JM73" s="225"/>
      <c r="JN73" s="131"/>
      <c r="JO73" s="228">
        <f t="shared" si="1894"/>
        <v>0</v>
      </c>
      <c r="JP73" s="131"/>
      <c r="JQ73" s="225"/>
      <c r="JR73" s="131"/>
      <c r="JS73" s="228">
        <f t="shared" si="1895"/>
        <v>0</v>
      </c>
      <c r="JT73" s="131"/>
      <c r="JU73" s="225"/>
      <c r="JV73" s="131"/>
      <c r="JW73" s="228">
        <f t="shared" si="1896"/>
        <v>0</v>
      </c>
      <c r="JX73" s="131"/>
      <c r="JY73" s="225"/>
      <c r="JZ73" s="131"/>
      <c r="KA73" s="228">
        <f t="shared" si="1897"/>
        <v>0</v>
      </c>
      <c r="KB73" s="131"/>
      <c r="KC73" s="131"/>
      <c r="KD73" s="131"/>
      <c r="KE73" s="228">
        <f t="shared" si="1898"/>
        <v>0</v>
      </c>
      <c r="KF73" s="131"/>
      <c r="KG73" s="131"/>
      <c r="KH73" s="131"/>
      <c r="KI73" s="228">
        <f t="shared" si="1899"/>
        <v>0</v>
      </c>
      <c r="KJ73" s="131"/>
      <c r="KK73" s="131"/>
      <c r="KL73" s="131"/>
      <c r="KM73" s="228">
        <f t="shared" si="1900"/>
        <v>0</v>
      </c>
      <c r="KN73" s="131"/>
      <c r="KO73" s="131"/>
      <c r="KP73" s="131"/>
      <c r="KQ73" s="228">
        <f t="shared" si="1901"/>
        <v>0</v>
      </c>
      <c r="KR73" s="131"/>
      <c r="KS73" s="131"/>
      <c r="KT73" s="131"/>
      <c r="KU73" s="228">
        <f t="shared" si="1902"/>
        <v>0</v>
      </c>
      <c r="KV73" s="131"/>
      <c r="KW73" s="131"/>
      <c r="KX73" s="131"/>
      <c r="KY73" s="228">
        <f t="shared" si="1903"/>
        <v>0</v>
      </c>
      <c r="KZ73" s="131"/>
      <c r="LA73" s="131"/>
      <c r="LB73" s="131"/>
      <c r="LC73" s="228">
        <f t="shared" si="1904"/>
        <v>0</v>
      </c>
      <c r="LD73" s="131"/>
      <c r="LE73" s="131"/>
      <c r="LF73" s="131"/>
      <c r="LG73" s="228">
        <f t="shared" si="1905"/>
        <v>0</v>
      </c>
      <c r="LH73" s="131"/>
      <c r="LI73" s="131"/>
      <c r="LJ73" s="131"/>
      <c r="LK73" s="228">
        <f t="shared" si="1906"/>
        <v>0</v>
      </c>
      <c r="LL73" s="131"/>
      <c r="LM73" s="131"/>
      <c r="LN73" s="131"/>
      <c r="LO73" s="228">
        <f t="shared" si="1907"/>
        <v>0</v>
      </c>
      <c r="LP73" s="131"/>
      <c r="LQ73" s="131"/>
      <c r="LR73" s="131"/>
      <c r="LS73" s="228">
        <f t="shared" si="1908"/>
        <v>0</v>
      </c>
      <c r="LT73" s="131"/>
      <c r="LU73" s="131"/>
      <c r="LV73" s="131"/>
      <c r="LW73" s="228">
        <f t="shared" si="1909"/>
        <v>0</v>
      </c>
      <c r="LX73" s="131"/>
      <c r="LY73" s="131"/>
      <c r="LZ73" s="131"/>
      <c r="MA73" s="228">
        <f t="shared" si="1910"/>
        <v>0</v>
      </c>
      <c r="MB73" s="131"/>
      <c r="MC73" s="131"/>
      <c r="MD73" s="228">
        <f t="shared" si="1911"/>
        <v>0</v>
      </c>
      <c r="ME73" s="131"/>
      <c r="MF73" s="131"/>
      <c r="MG73" s="228"/>
      <c r="MH73" s="228"/>
      <c r="MI73" s="228"/>
      <c r="MJ73" s="228"/>
      <c r="MK73" s="253"/>
      <c r="ML73" s="253"/>
      <c r="MM73" s="253"/>
      <c r="MN73" s="253"/>
      <c r="MO73" s="253"/>
      <c r="MP73" s="253"/>
      <c r="MQ73" s="253"/>
      <c r="MR73" s="253"/>
      <c r="MS73" s="253"/>
      <c r="MT73" s="253"/>
      <c r="MU73" s="253"/>
      <c r="MV73" s="253"/>
      <c r="MW73" s="253"/>
      <c r="MX73" s="253"/>
      <c r="MY73" s="253"/>
      <c r="MZ73" s="253"/>
      <c r="NA73" s="253"/>
      <c r="NB73" s="253"/>
      <c r="NC73" s="253"/>
      <c r="ND73" s="253"/>
      <c r="NE73" s="253"/>
      <c r="NF73" s="253"/>
      <c r="NG73" s="253"/>
      <c r="NH73" s="253"/>
      <c r="NI73" s="253"/>
      <c r="NJ73" s="253"/>
      <c r="NK73" s="253"/>
      <c r="NL73" s="253"/>
      <c r="NM73" s="253"/>
      <c r="NN73" s="253"/>
      <c r="NO73" s="125"/>
      <c r="NP73" s="125"/>
      <c r="NQ73" s="125"/>
      <c r="NR73" s="125"/>
      <c r="NS73" s="125"/>
      <c r="NT73" s="125"/>
      <c r="NU73" s="125"/>
      <c r="NV73" s="125"/>
      <c r="NW73" s="125"/>
      <c r="NX73" s="125"/>
      <c r="NY73" s="125"/>
      <c r="NZ73" s="125"/>
      <c r="OA73" s="228"/>
      <c r="OB73" s="225"/>
      <c r="OC73" s="225"/>
      <c r="OD73" s="225">
        <f t="shared" si="1912"/>
        <v>0</v>
      </c>
      <c r="OE73" s="228"/>
      <c r="OF73" s="225"/>
      <c r="OG73" s="225"/>
      <c r="OH73" s="225">
        <f t="shared" si="1913"/>
        <v>0</v>
      </c>
      <c r="OI73" s="228"/>
      <c r="OJ73" s="225"/>
      <c r="OK73" s="225"/>
      <c r="OL73" s="225">
        <f t="shared" si="1914"/>
        <v>0</v>
      </c>
      <c r="OM73" s="228"/>
      <c r="ON73" s="225"/>
      <c r="OO73" s="225"/>
      <c r="OP73" s="225">
        <f t="shared" si="1915"/>
        <v>0</v>
      </c>
      <c r="OQ73" s="228"/>
      <c r="OR73" s="225"/>
      <c r="OS73" s="225"/>
      <c r="OT73" s="225">
        <f t="shared" si="1916"/>
        <v>0</v>
      </c>
      <c r="OU73" s="228"/>
      <c r="OV73" s="225"/>
      <c r="OW73" s="225"/>
      <c r="OX73" s="225">
        <f t="shared" si="1917"/>
        <v>0</v>
      </c>
      <c r="OY73" s="228"/>
      <c r="OZ73" s="225"/>
      <c r="PA73" s="225"/>
      <c r="PB73" s="225">
        <f t="shared" si="1918"/>
        <v>0</v>
      </c>
      <c r="PC73" s="228"/>
      <c r="PD73" s="225"/>
      <c r="PE73" s="225"/>
      <c r="PF73" s="225">
        <f t="shared" si="1919"/>
        <v>0</v>
      </c>
      <c r="PG73" s="228"/>
      <c r="PH73" s="225"/>
      <c r="PI73" s="225"/>
      <c r="PJ73" s="225">
        <f t="shared" si="1920"/>
        <v>0</v>
      </c>
      <c r="PK73" s="228"/>
      <c r="PL73" s="225"/>
      <c r="PM73" s="225"/>
      <c r="PN73" s="225">
        <f t="shared" si="1921"/>
        <v>0</v>
      </c>
      <c r="PO73" s="228"/>
      <c r="PP73" s="225"/>
      <c r="PQ73" s="225"/>
      <c r="PR73" s="225">
        <f t="shared" si="1922"/>
        <v>0</v>
      </c>
      <c r="PS73" s="228"/>
      <c r="PT73" s="225"/>
      <c r="PU73" s="225"/>
      <c r="PV73" s="225">
        <f t="shared" si="1923"/>
        <v>0</v>
      </c>
      <c r="PW73" s="228"/>
      <c r="PX73" s="225"/>
      <c r="PY73" s="225"/>
      <c r="PZ73" s="225">
        <f t="shared" si="1924"/>
        <v>0</v>
      </c>
      <c r="QA73" s="228"/>
      <c r="QB73" s="225"/>
      <c r="QC73" s="225"/>
      <c r="QD73" s="225">
        <f t="shared" si="1925"/>
        <v>0</v>
      </c>
      <c r="QE73" s="228"/>
      <c r="QF73" s="225"/>
      <c r="QG73" s="225"/>
      <c r="QH73" s="225">
        <f t="shared" si="1926"/>
        <v>0</v>
      </c>
      <c r="QI73" s="228"/>
      <c r="QJ73" s="225"/>
      <c r="QK73" s="225"/>
      <c r="QL73" s="225">
        <f t="shared" si="1927"/>
        <v>0</v>
      </c>
      <c r="QM73" s="228"/>
      <c r="QN73" s="225"/>
      <c r="QO73" s="225"/>
      <c r="QP73" s="225">
        <f t="shared" si="1928"/>
        <v>0</v>
      </c>
      <c r="QQ73" s="228"/>
      <c r="QR73" s="225"/>
      <c r="QS73" s="225"/>
      <c r="QT73" s="225">
        <f t="shared" si="1929"/>
        <v>0</v>
      </c>
      <c r="QU73" s="228"/>
      <c r="QV73" s="225"/>
      <c r="QW73" s="225"/>
      <c r="QX73" s="225">
        <f t="shared" si="1930"/>
        <v>0</v>
      </c>
      <c r="QY73" s="225"/>
      <c r="QZ73" s="225"/>
      <c r="RA73" s="225">
        <f t="shared" si="1931"/>
        <v>0</v>
      </c>
      <c r="RB73" s="225"/>
      <c r="RC73" s="225"/>
      <c r="RD73" s="225"/>
      <c r="RE73" s="225"/>
      <c r="RF73" s="225"/>
      <c r="RG73" s="225"/>
      <c r="RH73" s="253"/>
      <c r="RI73" s="253"/>
      <c r="RJ73" s="253"/>
      <c r="RK73" s="253"/>
      <c r="RL73" s="253"/>
      <c r="RM73" s="253"/>
      <c r="RN73" s="253"/>
      <c r="RO73" s="253"/>
      <c r="RP73" s="253"/>
      <c r="RQ73" s="253"/>
      <c r="RR73" s="253"/>
      <c r="RS73" s="253"/>
      <c r="RT73" s="253"/>
      <c r="RU73" s="253"/>
      <c r="RV73" s="253"/>
      <c r="RW73" s="253"/>
      <c r="RX73" s="253"/>
      <c r="RY73" s="253"/>
      <c r="RZ73" s="253"/>
      <c r="SA73" s="253"/>
      <c r="SB73" s="253"/>
      <c r="SC73" s="253"/>
      <c r="SD73" s="253"/>
      <c r="SE73" s="253"/>
      <c r="SF73" s="253"/>
      <c r="SG73" s="253"/>
      <c r="SH73" s="253"/>
      <c r="SI73" s="253"/>
      <c r="SJ73" s="253"/>
      <c r="SK73" s="253"/>
      <c r="SL73" s="125"/>
      <c r="SM73" s="125"/>
      <c r="SN73" s="125"/>
      <c r="SO73" s="125"/>
      <c r="SP73" s="125"/>
      <c r="SQ73" s="125"/>
      <c r="SR73" s="125"/>
      <c r="SS73" s="125"/>
      <c r="ST73" s="125"/>
      <c r="SU73" s="125"/>
      <c r="SV73" s="125"/>
      <c r="SW73" s="125"/>
      <c r="SX73" s="228"/>
      <c r="SY73" s="240">
        <v>0</v>
      </c>
      <c r="SZ73" s="124"/>
      <c r="TA73" s="226">
        <f t="shared" si="1933"/>
        <v>0</v>
      </c>
      <c r="TB73" s="228"/>
      <c r="TC73" s="240">
        <v>0</v>
      </c>
      <c r="TD73" s="124"/>
      <c r="TE73" s="226">
        <f t="shared" si="1934"/>
        <v>0</v>
      </c>
      <c r="TF73" s="228"/>
      <c r="TG73" s="240">
        <v>0</v>
      </c>
      <c r="TH73" s="124"/>
      <c r="TI73" s="226">
        <f t="shared" si="1935"/>
        <v>0</v>
      </c>
      <c r="TJ73" s="228"/>
      <c r="TK73" s="240">
        <v>0</v>
      </c>
      <c r="TL73" s="124"/>
      <c r="TM73" s="226">
        <f t="shared" si="1936"/>
        <v>0</v>
      </c>
      <c r="TN73" s="228"/>
      <c r="TO73" s="240">
        <v>0</v>
      </c>
      <c r="TP73" s="124"/>
      <c r="TQ73" s="226">
        <f t="shared" si="1937"/>
        <v>0</v>
      </c>
      <c r="TR73" s="228"/>
      <c r="TS73" s="240">
        <v>0</v>
      </c>
      <c r="TT73" s="124"/>
      <c r="TU73" s="226">
        <f t="shared" si="1938"/>
        <v>0</v>
      </c>
      <c r="TV73" s="228"/>
      <c r="TW73" s="240">
        <v>0</v>
      </c>
      <c r="TX73" s="124"/>
      <c r="TY73" s="226">
        <f t="shared" si="1939"/>
        <v>0</v>
      </c>
      <c r="TZ73" s="228">
        <v>5.4009999999999998</v>
      </c>
      <c r="UA73" s="219">
        <v>0</v>
      </c>
      <c r="UB73" s="124"/>
      <c r="UC73" s="226">
        <f t="shared" si="1940"/>
        <v>0</v>
      </c>
      <c r="UD73" s="228"/>
      <c r="UE73" s="219">
        <v>0</v>
      </c>
      <c r="UF73" s="124"/>
      <c r="UG73" s="226">
        <f t="shared" si="1941"/>
        <v>0</v>
      </c>
      <c r="UH73" s="228"/>
      <c r="UI73" s="219">
        <v>0</v>
      </c>
      <c r="UJ73" s="124"/>
      <c r="UK73" s="226">
        <f t="shared" si="1942"/>
        <v>0</v>
      </c>
      <c r="UL73" s="228"/>
      <c r="UM73" s="219">
        <v>0</v>
      </c>
      <c r="UN73" s="124"/>
      <c r="UO73" s="226">
        <f t="shared" si="1943"/>
        <v>0</v>
      </c>
      <c r="UP73" s="228"/>
      <c r="UQ73" s="208">
        <v>0</v>
      </c>
      <c r="UR73" s="124"/>
      <c r="US73" s="226">
        <f t="shared" si="1944"/>
        <v>0</v>
      </c>
      <c r="UT73" s="228"/>
      <c r="UU73" s="208">
        <v>0</v>
      </c>
      <c r="UV73" s="124"/>
      <c r="UW73" s="226">
        <f t="shared" si="1945"/>
        <v>0</v>
      </c>
      <c r="UX73" s="228"/>
      <c r="UY73" s="208">
        <v>0</v>
      </c>
      <c r="UZ73" s="124"/>
      <c r="VA73" s="226">
        <f t="shared" si="1946"/>
        <v>0</v>
      </c>
      <c r="VB73" s="228"/>
      <c r="VC73" s="208">
        <v>0</v>
      </c>
      <c r="VD73" s="124"/>
      <c r="VE73" s="226">
        <f t="shared" si="1947"/>
        <v>0</v>
      </c>
      <c r="VF73" s="228"/>
      <c r="VG73" s="208">
        <v>0</v>
      </c>
      <c r="VH73" s="124"/>
      <c r="VI73" s="226">
        <f t="shared" si="1948"/>
        <v>0</v>
      </c>
      <c r="VJ73" s="228"/>
      <c r="VK73" s="206">
        <v>0</v>
      </c>
      <c r="VL73" s="124"/>
      <c r="VM73" s="226">
        <f t="shared" si="1949"/>
        <v>0</v>
      </c>
      <c r="VN73" s="228"/>
      <c r="VO73" s="206">
        <v>0</v>
      </c>
      <c r="VP73" s="124"/>
      <c r="VQ73" s="226">
        <f t="shared" si="1950"/>
        <v>0</v>
      </c>
      <c r="VR73" s="228"/>
      <c r="VS73" s="206">
        <v>0</v>
      </c>
      <c r="VT73" s="124">
        <v>41.2</v>
      </c>
      <c r="VU73" s="226">
        <f t="shared" si="1951"/>
        <v>0</v>
      </c>
      <c r="VV73" s="225">
        <v>120</v>
      </c>
      <c r="VW73" s="124">
        <v>41.2</v>
      </c>
      <c r="VX73" s="226">
        <f t="shared" si="1952"/>
        <v>4944</v>
      </c>
      <c r="VY73" s="225"/>
      <c r="VZ73" s="124"/>
      <c r="WA73" s="226"/>
      <c r="WB73" s="226"/>
      <c r="WC73" s="226"/>
      <c r="WD73" s="226"/>
      <c r="WE73" s="253"/>
      <c r="WF73" s="253"/>
      <c r="WG73" s="253"/>
      <c r="WH73" s="253"/>
      <c r="WI73" s="253"/>
      <c r="WJ73" s="253"/>
      <c r="WK73" s="253"/>
      <c r="WL73" s="253"/>
      <c r="WM73" s="253"/>
      <c r="WN73" s="253"/>
      <c r="WO73" s="253"/>
      <c r="WP73" s="253"/>
      <c r="WQ73" s="253"/>
      <c r="WR73" s="253"/>
      <c r="WS73" s="253"/>
      <c r="WT73" s="253"/>
      <c r="WU73" s="253"/>
      <c r="WV73" s="253"/>
      <c r="WW73" s="253"/>
      <c r="WX73" s="253"/>
      <c r="WY73" s="253"/>
      <c r="WZ73" s="253"/>
      <c r="XA73" s="253"/>
      <c r="XB73" s="253"/>
      <c r="XC73" s="253"/>
      <c r="XD73" s="253"/>
      <c r="XE73" s="253"/>
      <c r="XF73" s="253"/>
      <c r="XG73" s="253"/>
      <c r="XH73" s="253"/>
      <c r="XI73" s="125"/>
      <c r="XJ73" s="125"/>
      <c r="XK73" s="125"/>
      <c r="XL73" s="125"/>
      <c r="XM73" s="125">
        <v>5.4009999999999998</v>
      </c>
      <c r="XN73" s="125">
        <v>187.68</v>
      </c>
      <c r="XO73" s="125"/>
      <c r="XP73" s="125"/>
      <c r="XQ73" s="125"/>
      <c r="XR73" s="125"/>
      <c r="XS73" s="125"/>
      <c r="XT73" s="125"/>
      <c r="XU73" s="228"/>
      <c r="XV73" s="226"/>
      <c r="XW73" s="226"/>
      <c r="XX73" s="208">
        <f t="shared" si="1954"/>
        <v>0</v>
      </c>
      <c r="XY73" s="228"/>
      <c r="XZ73" s="226"/>
      <c r="YA73" s="226"/>
      <c r="YB73" s="208">
        <f t="shared" si="1955"/>
        <v>0</v>
      </c>
      <c r="YC73" s="228"/>
      <c r="YD73" s="226"/>
      <c r="YE73" s="226"/>
      <c r="YF73" s="208">
        <f t="shared" si="1956"/>
        <v>0</v>
      </c>
      <c r="YG73" s="228"/>
      <c r="YH73" s="226"/>
      <c r="YI73" s="226"/>
      <c r="YJ73" s="208">
        <f t="shared" si="1957"/>
        <v>0</v>
      </c>
      <c r="YK73" s="228"/>
      <c r="YL73" s="226"/>
      <c r="YM73" s="226"/>
      <c r="YN73" s="208">
        <f t="shared" si="1958"/>
        <v>0</v>
      </c>
      <c r="YO73" s="228"/>
      <c r="YP73" s="226"/>
      <c r="YQ73" s="226"/>
      <c r="YR73" s="208">
        <f t="shared" si="1959"/>
        <v>0</v>
      </c>
      <c r="YS73" s="228"/>
      <c r="YT73" s="226"/>
      <c r="YU73" s="226"/>
      <c r="YV73" s="208">
        <f t="shared" si="1960"/>
        <v>0</v>
      </c>
      <c r="YW73" s="228">
        <v>653.46500000000003</v>
      </c>
      <c r="YX73" s="226"/>
      <c r="YY73" s="226"/>
      <c r="YZ73" s="208">
        <f t="shared" si="1961"/>
        <v>0</v>
      </c>
      <c r="ZA73" s="228">
        <v>91.808999999999997</v>
      </c>
      <c r="ZB73" s="226"/>
      <c r="ZC73" s="226"/>
      <c r="ZD73" s="208">
        <f t="shared" si="1962"/>
        <v>0</v>
      </c>
      <c r="ZE73" s="228"/>
      <c r="ZF73" s="226"/>
      <c r="ZG73" s="226"/>
      <c r="ZH73" s="208">
        <f t="shared" si="1963"/>
        <v>0</v>
      </c>
      <c r="ZI73" s="228"/>
      <c r="ZJ73" s="227">
        <v>0</v>
      </c>
      <c r="ZK73" s="225">
        <v>41.186369958275378</v>
      </c>
      <c r="ZL73" s="208">
        <f t="shared" si="1964"/>
        <v>0</v>
      </c>
      <c r="ZM73" s="228"/>
      <c r="ZN73" s="227">
        <v>0</v>
      </c>
      <c r="ZO73" s="225">
        <v>41.186369958275378</v>
      </c>
      <c r="ZP73" s="208">
        <f t="shared" si="1965"/>
        <v>0</v>
      </c>
      <c r="ZQ73" s="228"/>
      <c r="ZR73" s="227">
        <v>0</v>
      </c>
      <c r="ZS73" s="225">
        <v>41.186369958275378</v>
      </c>
      <c r="ZT73" s="208">
        <f t="shared" si="1966"/>
        <v>0</v>
      </c>
      <c r="ZU73" s="228"/>
      <c r="ZV73" s="227">
        <v>0</v>
      </c>
      <c r="ZW73" s="225">
        <v>41.186369958275378</v>
      </c>
      <c r="ZX73" s="208">
        <f t="shared" si="1967"/>
        <v>0</v>
      </c>
      <c r="ZY73" s="228"/>
      <c r="ZZ73" s="227">
        <v>0</v>
      </c>
      <c r="AAA73" s="225">
        <v>41.186369958275378</v>
      </c>
      <c r="AAB73" s="208">
        <f t="shared" si="1968"/>
        <v>0</v>
      </c>
      <c r="AAC73" s="228"/>
      <c r="AAD73" s="227">
        <v>0</v>
      </c>
      <c r="AAE73" s="225">
        <v>41.186369958275378</v>
      </c>
      <c r="AAF73" s="208">
        <f t="shared" si="1969"/>
        <v>0</v>
      </c>
      <c r="AAG73" s="228"/>
      <c r="AAH73" s="227">
        <v>0</v>
      </c>
      <c r="AAI73" s="225">
        <v>41.186369958275378</v>
      </c>
      <c r="AAJ73" s="208">
        <f t="shared" si="1970"/>
        <v>0</v>
      </c>
      <c r="AAK73" s="228"/>
      <c r="AAL73" s="227">
        <v>0</v>
      </c>
      <c r="AAM73" s="225">
        <v>41.186369958275378</v>
      </c>
      <c r="AAN73" s="208">
        <f t="shared" si="1971"/>
        <v>0</v>
      </c>
      <c r="AAO73" s="228"/>
      <c r="AAP73" s="227">
        <v>0</v>
      </c>
      <c r="AAQ73" s="225">
        <v>41.186369958275378</v>
      </c>
      <c r="AAR73" s="208">
        <f t="shared" si="1972"/>
        <v>0</v>
      </c>
      <c r="AAS73" s="227">
        <v>2900</v>
      </c>
      <c r="AAT73" s="225">
        <v>42.38</v>
      </c>
      <c r="AAU73" s="208">
        <f t="shared" si="1973"/>
        <v>122902.00000000001</v>
      </c>
      <c r="AAV73" s="227"/>
      <c r="AAW73" s="225"/>
      <c r="AAX73" s="226"/>
      <c r="AAY73" s="226"/>
      <c r="AAZ73" s="226"/>
      <c r="ABA73" s="226"/>
      <c r="ABB73" s="253"/>
      <c r="ABC73" s="253"/>
      <c r="ABD73" s="253"/>
      <c r="ABE73" s="253"/>
      <c r="ABF73" s="253"/>
      <c r="ABG73" s="253"/>
      <c r="ABH73" s="253"/>
      <c r="ABI73" s="253"/>
      <c r="ABJ73" s="253"/>
      <c r="ABK73" s="253"/>
      <c r="ABL73" s="253"/>
      <c r="ABM73" s="253"/>
      <c r="ABN73" s="253"/>
      <c r="ABO73" s="253"/>
      <c r="ABP73" s="253"/>
      <c r="ABQ73" s="253"/>
      <c r="ABR73" s="253"/>
      <c r="ABS73" s="253"/>
      <c r="ABT73" s="253"/>
      <c r="ABU73" s="253"/>
      <c r="ABV73" s="253"/>
      <c r="ABW73" s="253"/>
      <c r="ABX73" s="253"/>
      <c r="ABY73" s="253"/>
      <c r="ABZ73" s="253"/>
      <c r="ACA73" s="253"/>
      <c r="ACB73" s="253"/>
      <c r="ACC73" s="253"/>
      <c r="ACD73" s="253"/>
      <c r="ACE73" s="253"/>
      <c r="ACF73" s="126"/>
      <c r="ACG73" s="126"/>
      <c r="ACH73" s="126"/>
      <c r="ACI73" s="126"/>
      <c r="ACJ73" s="126">
        <v>653.46500000000003</v>
      </c>
      <c r="ACK73" s="126">
        <v>26782.32</v>
      </c>
      <c r="ACL73" s="126">
        <v>91.808999999999997</v>
      </c>
      <c r="ACM73" s="126">
        <v>3891.3</v>
      </c>
      <c r="ACN73" s="126"/>
      <c r="ACO73" s="126"/>
      <c r="ACP73" s="126"/>
      <c r="ACQ73" s="126"/>
      <c r="ACR73" s="131">
        <v>0</v>
      </c>
      <c r="ACS73" s="227"/>
      <c r="ACT73" s="225">
        <v>34.61</v>
      </c>
      <c r="ACU73" s="225">
        <f t="shared" si="1975"/>
        <v>0</v>
      </c>
      <c r="ACV73" s="131">
        <v>0</v>
      </c>
      <c r="ACW73" s="227"/>
      <c r="ACX73" s="225">
        <v>34.61</v>
      </c>
      <c r="ACY73" s="225">
        <f t="shared" si="1976"/>
        <v>0</v>
      </c>
      <c r="ACZ73" s="131">
        <v>0</v>
      </c>
      <c r="ADA73" s="227"/>
      <c r="ADB73" s="225">
        <v>34.61</v>
      </c>
      <c r="ADC73" s="225">
        <f t="shared" si="1977"/>
        <v>0</v>
      </c>
      <c r="ADD73" s="131">
        <v>0</v>
      </c>
      <c r="ADE73" s="227"/>
      <c r="ADF73" s="225">
        <v>34.61</v>
      </c>
      <c r="ADG73" s="225">
        <f t="shared" si="1978"/>
        <v>0</v>
      </c>
      <c r="ADH73" s="131">
        <v>0</v>
      </c>
      <c r="ADI73" s="225"/>
      <c r="ADJ73" s="225">
        <v>34.61</v>
      </c>
      <c r="ADK73" s="225">
        <f t="shared" si="1979"/>
        <v>0</v>
      </c>
      <c r="ADL73" s="131">
        <v>0</v>
      </c>
      <c r="ADM73" s="225"/>
      <c r="ADN73" s="225">
        <v>34.61</v>
      </c>
      <c r="ADO73" s="225">
        <f t="shared" si="1980"/>
        <v>0</v>
      </c>
      <c r="ADP73" s="131">
        <v>0</v>
      </c>
      <c r="ADQ73" s="225"/>
      <c r="ADR73" s="225">
        <v>34.61</v>
      </c>
      <c r="ADS73" s="225">
        <f t="shared" si="1981"/>
        <v>0</v>
      </c>
      <c r="ADT73" s="131">
        <v>0</v>
      </c>
      <c r="ADU73" s="225"/>
      <c r="ADV73" s="225">
        <v>34.61</v>
      </c>
      <c r="ADW73" s="225">
        <f t="shared" si="1982"/>
        <v>0</v>
      </c>
      <c r="ADX73" s="131">
        <v>0</v>
      </c>
      <c r="ADY73" s="225"/>
      <c r="ADZ73" s="225">
        <v>34.61</v>
      </c>
      <c r="AEA73" s="225">
        <f t="shared" si="1983"/>
        <v>0</v>
      </c>
      <c r="AEB73" s="131"/>
      <c r="AEC73" s="225"/>
      <c r="AED73" s="225">
        <v>34.61</v>
      </c>
      <c r="AEE73" s="225">
        <f t="shared" si="1984"/>
        <v>0</v>
      </c>
      <c r="AEF73" s="131"/>
      <c r="AEG73" s="225"/>
      <c r="AEH73" s="225">
        <v>34.61</v>
      </c>
      <c r="AEI73" s="225">
        <f t="shared" si="1985"/>
        <v>0</v>
      </c>
      <c r="AEJ73" s="131"/>
      <c r="AEK73" s="225"/>
      <c r="AEL73" s="225">
        <v>34.61</v>
      </c>
      <c r="AEM73" s="225">
        <f t="shared" si="1986"/>
        <v>0</v>
      </c>
      <c r="AEN73" s="131"/>
      <c r="AEO73" s="225"/>
      <c r="AEP73" s="225">
        <v>34.61</v>
      </c>
      <c r="AEQ73" s="225">
        <f t="shared" si="1987"/>
        <v>0</v>
      </c>
      <c r="AER73" s="131">
        <v>0</v>
      </c>
      <c r="AES73" s="225"/>
      <c r="AET73" s="225">
        <v>34.61</v>
      </c>
      <c r="AEU73" s="225">
        <f t="shared" si="1988"/>
        <v>0</v>
      </c>
      <c r="AEV73" s="131">
        <v>0</v>
      </c>
      <c r="AEW73" s="225"/>
      <c r="AEX73" s="225">
        <v>34.61</v>
      </c>
      <c r="AEY73" s="225">
        <f t="shared" si="1989"/>
        <v>0</v>
      </c>
      <c r="AEZ73" s="131">
        <v>0</v>
      </c>
      <c r="AFA73" s="225"/>
      <c r="AFB73" s="225">
        <v>34.61</v>
      </c>
      <c r="AFC73" s="225">
        <f t="shared" si="1990"/>
        <v>0</v>
      </c>
      <c r="AFD73" s="131">
        <v>0</v>
      </c>
      <c r="AFE73" s="225"/>
      <c r="AFF73" s="225">
        <v>34.61</v>
      </c>
      <c r="AFG73" s="225">
        <f t="shared" si="1991"/>
        <v>0</v>
      </c>
      <c r="AFH73" s="131">
        <v>0</v>
      </c>
      <c r="AFI73" s="225"/>
      <c r="AFJ73" s="225">
        <v>34.61</v>
      </c>
      <c r="AFK73" s="225">
        <f t="shared" si="1992"/>
        <v>0</v>
      </c>
      <c r="AFL73" s="131"/>
      <c r="AFM73" s="225"/>
      <c r="AFN73" s="225">
        <v>34.61</v>
      </c>
      <c r="AFO73" s="225">
        <f t="shared" si="1993"/>
        <v>0</v>
      </c>
      <c r="AFP73" s="225"/>
      <c r="AFQ73" s="225">
        <v>34.61</v>
      </c>
      <c r="AFR73" s="225">
        <f t="shared" si="1994"/>
        <v>0</v>
      </c>
      <c r="AFS73" s="225"/>
      <c r="AFT73" s="225"/>
      <c r="AFU73" s="225"/>
      <c r="AFV73" s="225"/>
      <c r="AFW73" s="225"/>
      <c r="AFX73" s="225"/>
      <c r="AFY73" s="253">
        <v>0</v>
      </c>
      <c r="AFZ73" s="253">
        <v>0</v>
      </c>
      <c r="AGA73" s="253">
        <v>0</v>
      </c>
      <c r="AGB73" s="253">
        <v>0</v>
      </c>
      <c r="AGC73" s="253">
        <v>0</v>
      </c>
      <c r="AGD73" s="253">
        <v>0</v>
      </c>
      <c r="AGE73" s="253">
        <v>0</v>
      </c>
      <c r="AGF73" s="253">
        <v>0</v>
      </c>
      <c r="AGG73" s="253">
        <v>0</v>
      </c>
      <c r="AGH73" s="253">
        <v>0</v>
      </c>
      <c r="AGI73" s="253">
        <v>0</v>
      </c>
      <c r="AGJ73" s="253">
        <v>0</v>
      </c>
      <c r="AGK73" s="253">
        <v>0</v>
      </c>
      <c r="AGL73" s="253">
        <v>0</v>
      </c>
      <c r="AGM73" s="253">
        <v>0</v>
      </c>
      <c r="AGN73" s="253">
        <v>0</v>
      </c>
      <c r="AGO73" s="253">
        <v>0</v>
      </c>
      <c r="AGP73" s="253">
        <v>0</v>
      </c>
      <c r="AGQ73" s="253">
        <v>0</v>
      </c>
      <c r="AGR73" s="253">
        <v>0</v>
      </c>
      <c r="AGS73" s="253">
        <v>0</v>
      </c>
      <c r="AGT73" s="253">
        <v>0</v>
      </c>
      <c r="AGU73" s="253">
        <v>0</v>
      </c>
      <c r="AGV73" s="253">
        <v>0</v>
      </c>
      <c r="AGW73" s="253">
        <v>0</v>
      </c>
      <c r="AGX73" s="253">
        <v>0</v>
      </c>
      <c r="AGY73" s="253">
        <v>0</v>
      </c>
      <c r="AGZ73" s="253">
        <v>0</v>
      </c>
      <c r="AHA73" s="253">
        <v>0</v>
      </c>
      <c r="AHB73" s="253">
        <v>0</v>
      </c>
      <c r="AHC73" s="128">
        <v>0</v>
      </c>
      <c r="AHD73" s="128">
        <v>0</v>
      </c>
      <c r="AHE73" s="128">
        <v>0</v>
      </c>
      <c r="AHF73" s="128">
        <v>0</v>
      </c>
      <c r="AHG73" s="128">
        <v>0</v>
      </c>
      <c r="AHH73" s="128">
        <v>0</v>
      </c>
      <c r="AHI73" s="128">
        <v>0</v>
      </c>
      <c r="AHJ73" s="128">
        <v>0</v>
      </c>
      <c r="AHK73" s="128"/>
      <c r="AHL73" s="128"/>
      <c r="AHM73" s="128"/>
      <c r="AHN73" s="128"/>
      <c r="AHO73" s="227">
        <f t="shared" si="1709"/>
        <v>0</v>
      </c>
      <c r="AHP73" s="127">
        <f t="shared" si="1710"/>
        <v>0</v>
      </c>
      <c r="AHQ73" s="127">
        <f t="shared" si="1711"/>
        <v>0</v>
      </c>
      <c r="AHR73" s="227">
        <f t="shared" si="1712"/>
        <v>0</v>
      </c>
      <c r="AHS73" s="127">
        <f t="shared" si="1713"/>
        <v>0</v>
      </c>
      <c r="AHT73" s="127">
        <f t="shared" si="1714"/>
        <v>0</v>
      </c>
      <c r="AHU73" s="227">
        <f t="shared" si="1715"/>
        <v>0</v>
      </c>
      <c r="AHV73" s="127">
        <f t="shared" si="1716"/>
        <v>0</v>
      </c>
      <c r="AHW73" s="127">
        <f t="shared" si="1717"/>
        <v>0</v>
      </c>
      <c r="AHX73" s="227">
        <v>0</v>
      </c>
      <c r="AHY73" s="127">
        <f t="shared" si="1718"/>
        <v>0</v>
      </c>
      <c r="AHZ73" s="127">
        <f t="shared" si="1234"/>
        <v>0</v>
      </c>
      <c r="AIA73" s="227">
        <f t="shared" si="1121"/>
        <v>0</v>
      </c>
      <c r="AIB73" s="127">
        <f t="shared" si="1122"/>
        <v>0</v>
      </c>
      <c r="AIC73" s="127">
        <f t="shared" si="1123"/>
        <v>0</v>
      </c>
      <c r="AID73" s="227">
        <f t="shared" si="1124"/>
        <v>0</v>
      </c>
      <c r="AIE73" s="127">
        <f t="shared" si="1125"/>
        <v>0</v>
      </c>
      <c r="AIF73" s="127">
        <f t="shared" si="1126"/>
        <v>0</v>
      </c>
      <c r="AIG73" s="227">
        <f t="shared" si="1127"/>
        <v>0</v>
      </c>
      <c r="AIH73" s="127">
        <f t="shared" si="1128"/>
        <v>0</v>
      </c>
      <c r="AII73" s="127">
        <f t="shared" si="1129"/>
        <v>0</v>
      </c>
      <c r="AIJ73" s="227">
        <f t="shared" si="1130"/>
        <v>658.86599999999999</v>
      </c>
      <c r="AIK73" s="127">
        <f t="shared" si="1131"/>
        <v>0</v>
      </c>
      <c r="AIL73" s="127">
        <f t="shared" si="1132"/>
        <v>0</v>
      </c>
      <c r="AIM73" s="227">
        <f t="shared" si="1133"/>
        <v>91.808999999999997</v>
      </c>
      <c r="AIN73" s="127">
        <f t="shared" si="1134"/>
        <v>0</v>
      </c>
      <c r="AIO73" s="127">
        <f t="shared" si="1135"/>
        <v>0</v>
      </c>
      <c r="AIP73" s="227">
        <f t="shared" si="1524"/>
        <v>0</v>
      </c>
      <c r="AIQ73" s="127">
        <f t="shared" si="1528"/>
        <v>0</v>
      </c>
      <c r="AIR73" s="127">
        <f t="shared" si="1372"/>
        <v>0</v>
      </c>
      <c r="AIS73" s="227">
        <f t="shared" si="1996"/>
        <v>0</v>
      </c>
      <c r="AIT73" s="127">
        <f t="shared" si="1996"/>
        <v>0</v>
      </c>
      <c r="AIU73" s="127">
        <f t="shared" si="1997"/>
        <v>0</v>
      </c>
      <c r="AIV73" s="227">
        <f t="shared" si="1997"/>
        <v>0</v>
      </c>
      <c r="AIW73" s="127">
        <f t="shared" si="1997"/>
        <v>0</v>
      </c>
      <c r="AIX73" s="127">
        <f t="shared" si="1998"/>
        <v>0</v>
      </c>
      <c r="AIY73" s="227">
        <f t="shared" si="1998"/>
        <v>0</v>
      </c>
      <c r="AIZ73" s="127">
        <f t="shared" si="1998"/>
        <v>0</v>
      </c>
      <c r="AJA73" s="127">
        <f t="shared" si="1999"/>
        <v>0</v>
      </c>
      <c r="AJB73" s="227">
        <f t="shared" si="1999"/>
        <v>0</v>
      </c>
      <c r="AJC73" s="127">
        <f t="shared" si="1999"/>
        <v>0</v>
      </c>
      <c r="AJD73" s="127">
        <f t="shared" si="2000"/>
        <v>0</v>
      </c>
      <c r="AJE73" s="227">
        <f t="shared" si="2000"/>
        <v>0</v>
      </c>
      <c r="AJF73" s="127">
        <f t="shared" si="2000"/>
        <v>0</v>
      </c>
      <c r="AJG73" s="127">
        <f t="shared" si="2001"/>
        <v>0</v>
      </c>
      <c r="AJH73" s="227">
        <f t="shared" si="2001"/>
        <v>0</v>
      </c>
      <c r="AJI73" s="127">
        <f t="shared" si="2001"/>
        <v>0</v>
      </c>
      <c r="AJJ73" s="127">
        <f t="shared" si="2002"/>
        <v>0</v>
      </c>
      <c r="AJK73" s="227">
        <f t="shared" si="2002"/>
        <v>0</v>
      </c>
      <c r="AJL73" s="127">
        <f t="shared" si="2002"/>
        <v>0</v>
      </c>
      <c r="AJM73" s="127">
        <f t="shared" si="2003"/>
        <v>0</v>
      </c>
      <c r="AJN73" s="227">
        <f t="shared" si="2003"/>
        <v>0</v>
      </c>
      <c r="AJO73" s="127">
        <f t="shared" si="2003"/>
        <v>0</v>
      </c>
      <c r="AJP73" s="127">
        <f t="shared" si="2004"/>
        <v>0</v>
      </c>
      <c r="AJQ73" s="227">
        <f t="shared" si="2004"/>
        <v>0</v>
      </c>
      <c r="AJR73" s="127">
        <f t="shared" si="2004"/>
        <v>0</v>
      </c>
      <c r="AJS73" s="127">
        <f t="shared" si="2005"/>
        <v>0</v>
      </c>
      <c r="AJT73" s="127">
        <f t="shared" si="2005"/>
        <v>3020</v>
      </c>
      <c r="AJU73" s="127">
        <f t="shared" ref="AJU73:AJU79" si="2029">CF73+HG73+MD73+RA73+VX73+AAU73+AFR73</f>
        <v>127846.00000000001</v>
      </c>
      <c r="AJV73" s="127"/>
      <c r="AJW73" s="127"/>
      <c r="AJX73" s="127"/>
      <c r="AJY73" s="127"/>
      <c r="AJZ73" s="128">
        <f t="shared" si="1719"/>
        <v>0</v>
      </c>
      <c r="AKA73" s="128">
        <f t="shared" si="1720"/>
        <v>0</v>
      </c>
      <c r="AKB73" s="128">
        <v>0</v>
      </c>
      <c r="AKC73" s="128">
        <v>0</v>
      </c>
      <c r="AKD73" s="128">
        <v>0</v>
      </c>
      <c r="AKE73" s="128">
        <v>0</v>
      </c>
      <c r="AKF73" s="128">
        <f t="shared" si="1721"/>
        <v>0</v>
      </c>
      <c r="AKG73" s="128">
        <f t="shared" si="1722"/>
        <v>0</v>
      </c>
      <c r="AKH73" s="128">
        <f t="shared" si="1723"/>
        <v>0</v>
      </c>
      <c r="AKI73" s="128">
        <f t="shared" si="2006"/>
        <v>0</v>
      </c>
      <c r="AKJ73" s="128">
        <v>0</v>
      </c>
      <c r="AKK73" s="128">
        <v>0</v>
      </c>
      <c r="AKL73" s="128">
        <f t="shared" si="1167"/>
        <v>0</v>
      </c>
      <c r="AKM73" s="128">
        <f t="shared" si="1168"/>
        <v>0</v>
      </c>
      <c r="AKN73" s="128">
        <f t="shared" si="1539"/>
        <v>0</v>
      </c>
      <c r="AKO73" s="128">
        <f t="shared" si="1540"/>
        <v>0</v>
      </c>
      <c r="AKP73" s="128">
        <f t="shared" si="1373"/>
        <v>0</v>
      </c>
      <c r="AKQ73" s="128">
        <f t="shared" si="1374"/>
        <v>0</v>
      </c>
      <c r="AKR73" s="128">
        <f t="shared" si="1375"/>
        <v>0</v>
      </c>
      <c r="AKS73" s="128">
        <f t="shared" si="1376"/>
        <v>0</v>
      </c>
      <c r="AKT73" s="128">
        <f t="shared" si="2007"/>
        <v>0</v>
      </c>
      <c r="AKU73" s="128">
        <f t="shared" si="2007"/>
        <v>0</v>
      </c>
      <c r="AKV73" s="128">
        <f t="shared" si="2007"/>
        <v>0</v>
      </c>
      <c r="AKW73" s="128">
        <f t="shared" si="2007"/>
        <v>0</v>
      </c>
      <c r="AKX73" s="128">
        <f t="shared" si="2007"/>
        <v>0</v>
      </c>
      <c r="AKY73" s="128">
        <f t="shared" si="2007"/>
        <v>0</v>
      </c>
      <c r="AKZ73" s="128">
        <f t="shared" si="2007"/>
        <v>0</v>
      </c>
      <c r="ALA73" s="128">
        <f t="shared" si="2007"/>
        <v>0</v>
      </c>
      <c r="ALB73" s="128">
        <f t="shared" si="2007"/>
        <v>0</v>
      </c>
      <c r="ALC73" s="128">
        <f t="shared" si="2007"/>
        <v>0</v>
      </c>
      <c r="ALD73" s="128">
        <f t="shared" si="2007"/>
        <v>0</v>
      </c>
      <c r="ALE73" s="128">
        <f t="shared" si="2007"/>
        <v>0</v>
      </c>
      <c r="ALF73" s="128">
        <f t="shared" si="2007"/>
        <v>0</v>
      </c>
      <c r="ALG73" s="128">
        <f t="shared" si="2007"/>
        <v>0</v>
      </c>
      <c r="ALH73" s="128">
        <f t="shared" si="2007"/>
        <v>658.86599999999999</v>
      </c>
      <c r="ALI73" s="128">
        <f t="shared" si="2008"/>
        <v>26970</v>
      </c>
      <c r="ALJ73" s="128">
        <f t="shared" si="2008"/>
        <v>91.808999999999997</v>
      </c>
      <c r="ALK73" s="128">
        <f t="shared" si="2008"/>
        <v>3891.3</v>
      </c>
      <c r="ALL73" s="128">
        <f t="shared" si="2009"/>
        <v>3891.3</v>
      </c>
      <c r="ALM73" s="128"/>
      <c r="ALN73" s="128"/>
      <c r="ALO73" s="128"/>
      <c r="ALP73" s="128"/>
      <c r="ALQ73" s="128"/>
      <c r="ALR73" s="128"/>
    </row>
    <row r="74" spans="1:1006" s="115" customFormat="1" ht="18" customHeight="1" outlineLevel="1" x14ac:dyDescent="0.25">
      <c r="A74" s="120"/>
      <c r="B74" s="120"/>
      <c r="C74" s="297" t="s">
        <v>477</v>
      </c>
      <c r="D74" s="178"/>
      <c r="E74" s="206">
        <v>4850</v>
      </c>
      <c r="F74" s="206">
        <v>0</v>
      </c>
      <c r="G74" s="225"/>
      <c r="H74" s="225">
        <v>37</v>
      </c>
      <c r="I74" s="208">
        <f t="shared" si="1871"/>
        <v>0</v>
      </c>
      <c r="J74" s="206">
        <v>0</v>
      </c>
      <c r="K74" s="225"/>
      <c r="L74" s="225">
        <v>37</v>
      </c>
      <c r="M74" s="208">
        <f t="shared" si="1872"/>
        <v>0</v>
      </c>
      <c r="N74" s="206">
        <v>0</v>
      </c>
      <c r="O74" s="225"/>
      <c r="P74" s="225">
        <v>37</v>
      </c>
      <c r="Q74" s="208">
        <f t="shared" si="1873"/>
        <v>0</v>
      </c>
      <c r="R74" s="206">
        <v>0</v>
      </c>
      <c r="S74" s="225"/>
      <c r="T74" s="225">
        <v>37</v>
      </c>
      <c r="U74" s="208">
        <f t="shared" si="1874"/>
        <v>0</v>
      </c>
      <c r="V74" s="208">
        <v>0</v>
      </c>
      <c r="W74" s="225"/>
      <c r="X74" s="225">
        <v>37</v>
      </c>
      <c r="Y74" s="208">
        <f t="shared" si="1875"/>
        <v>0</v>
      </c>
      <c r="Z74" s="208">
        <v>43.204000000000001</v>
      </c>
      <c r="AA74" s="225"/>
      <c r="AB74" s="225">
        <v>37</v>
      </c>
      <c r="AC74" s="208">
        <f t="shared" si="1876"/>
        <v>0</v>
      </c>
      <c r="AD74" s="208">
        <v>0</v>
      </c>
      <c r="AE74" s="225"/>
      <c r="AF74" s="225">
        <v>37</v>
      </c>
      <c r="AG74" s="208">
        <f t="shared" si="1877"/>
        <v>0</v>
      </c>
      <c r="AH74" s="208">
        <v>47.704999999999998</v>
      </c>
      <c r="AI74" s="225"/>
      <c r="AJ74" s="225">
        <v>37</v>
      </c>
      <c r="AK74" s="208">
        <f t="shared" si="1878"/>
        <v>0</v>
      </c>
      <c r="AL74" s="208">
        <v>1079.2080000000001</v>
      </c>
      <c r="AM74" s="225"/>
      <c r="AN74" s="225">
        <v>37</v>
      </c>
      <c r="AO74" s="208">
        <f t="shared" si="1879"/>
        <v>0</v>
      </c>
      <c r="AP74" s="208">
        <v>205.221</v>
      </c>
      <c r="AQ74" s="225"/>
      <c r="AR74" s="225">
        <v>31.711111111111109</v>
      </c>
      <c r="AS74" s="208">
        <f t="shared" si="1880"/>
        <v>0</v>
      </c>
      <c r="AT74" s="208">
        <v>0</v>
      </c>
      <c r="AU74" s="225"/>
      <c r="AV74" s="225">
        <v>31.711111111111109</v>
      </c>
      <c r="AW74" s="208">
        <f t="shared" si="1881"/>
        <v>0</v>
      </c>
      <c r="AX74" s="208">
        <v>0</v>
      </c>
      <c r="AY74" s="225"/>
      <c r="AZ74" s="225">
        <v>31.711111111111109</v>
      </c>
      <c r="BA74" s="208">
        <f t="shared" si="1882"/>
        <v>0</v>
      </c>
      <c r="BB74" s="208">
        <v>0</v>
      </c>
      <c r="BC74" s="225"/>
      <c r="BD74" s="225">
        <v>31.711111111111109</v>
      </c>
      <c r="BE74" s="208">
        <f t="shared" si="1883"/>
        <v>0</v>
      </c>
      <c r="BF74" s="208">
        <v>309.63099999999997</v>
      </c>
      <c r="BG74" s="225"/>
      <c r="BH74" s="225">
        <v>31.711111111111109</v>
      </c>
      <c r="BI74" s="208">
        <f t="shared" si="1884"/>
        <v>0</v>
      </c>
      <c r="BJ74" s="208">
        <v>0</v>
      </c>
      <c r="BK74" s="225"/>
      <c r="BL74" s="225">
        <v>31.711111111111109</v>
      </c>
      <c r="BM74" s="208">
        <f t="shared" si="1885"/>
        <v>0</v>
      </c>
      <c r="BN74" s="208">
        <v>0</v>
      </c>
      <c r="BO74" s="225"/>
      <c r="BP74" s="225">
        <v>31.711111111111109</v>
      </c>
      <c r="BQ74" s="208">
        <f t="shared" si="1886"/>
        <v>0</v>
      </c>
      <c r="BR74" s="208">
        <v>0</v>
      </c>
      <c r="BS74" s="225"/>
      <c r="BT74" s="225">
        <v>31.711111111111109</v>
      </c>
      <c r="BU74" s="208">
        <f t="shared" si="1887"/>
        <v>0</v>
      </c>
      <c r="BV74" s="208">
        <v>0</v>
      </c>
      <c r="BW74" s="225"/>
      <c r="BX74" s="225">
        <v>31.711111111111109</v>
      </c>
      <c r="BY74" s="208">
        <f t="shared" si="1888"/>
        <v>0</v>
      </c>
      <c r="BZ74" s="208"/>
      <c r="CA74" s="225"/>
      <c r="CB74" s="225">
        <v>31.711111111111109</v>
      </c>
      <c r="CC74" s="208">
        <f t="shared" si="1889"/>
        <v>0</v>
      </c>
      <c r="CD74" s="225"/>
      <c r="CE74" s="225">
        <v>31.711111111111109</v>
      </c>
      <c r="CF74" s="208">
        <f t="shared" si="1890"/>
        <v>0</v>
      </c>
      <c r="CG74" s="225"/>
      <c r="CH74" s="225">
        <v>31.711111111111109</v>
      </c>
      <c r="CI74" s="226">
        <f t="shared" ref="CI74:CI79" si="2030">CG74*CH74</f>
        <v>0</v>
      </c>
      <c r="CJ74" s="226"/>
      <c r="CK74" s="226">
        <v>31.711111111111109</v>
      </c>
      <c r="CL74" s="226">
        <v>0</v>
      </c>
      <c r="CM74" s="253">
        <v>0</v>
      </c>
      <c r="CN74" s="253">
        <v>0</v>
      </c>
      <c r="CO74" s="253">
        <v>0</v>
      </c>
      <c r="CP74" s="253">
        <v>0</v>
      </c>
      <c r="CQ74" s="253">
        <v>0</v>
      </c>
      <c r="CR74" s="253">
        <v>0</v>
      </c>
      <c r="CS74" s="253">
        <v>0</v>
      </c>
      <c r="CT74" s="253">
        <v>0</v>
      </c>
      <c r="CU74" s="253">
        <v>0</v>
      </c>
      <c r="CV74" s="253">
        <v>0</v>
      </c>
      <c r="CW74" s="253">
        <v>0</v>
      </c>
      <c r="CX74" s="253">
        <v>0</v>
      </c>
      <c r="CY74" s="253">
        <v>0</v>
      </c>
      <c r="CZ74" s="253">
        <v>0</v>
      </c>
      <c r="DA74" s="253">
        <v>0</v>
      </c>
      <c r="DB74" s="253">
        <v>0</v>
      </c>
      <c r="DC74" s="253">
        <v>13.500999999999999</v>
      </c>
      <c r="DD74" s="253">
        <v>499.5</v>
      </c>
      <c r="DE74" s="253">
        <v>0</v>
      </c>
      <c r="DF74" s="253">
        <v>0</v>
      </c>
      <c r="DG74" s="253">
        <v>0</v>
      </c>
      <c r="DH74" s="253">
        <v>0</v>
      </c>
      <c r="DI74" s="253">
        <v>0</v>
      </c>
      <c r="DJ74" s="253">
        <v>0</v>
      </c>
      <c r="DK74" s="253">
        <v>0</v>
      </c>
      <c r="DL74" s="253">
        <v>0</v>
      </c>
      <c r="DM74" s="253">
        <v>0</v>
      </c>
      <c r="DN74" s="253">
        <v>0</v>
      </c>
      <c r="DO74" s="253">
        <v>0</v>
      </c>
      <c r="DP74" s="253">
        <v>0</v>
      </c>
      <c r="DQ74" s="253">
        <v>43.204000000000001</v>
      </c>
      <c r="DR74" s="253">
        <v>1554.01</v>
      </c>
      <c r="DS74" s="253">
        <v>0</v>
      </c>
      <c r="DT74" s="253">
        <v>0</v>
      </c>
      <c r="DU74" s="253">
        <v>47.704999999999998</v>
      </c>
      <c r="DV74" s="253">
        <v>1715.88</v>
      </c>
      <c r="DW74" s="253">
        <v>1715.88</v>
      </c>
      <c r="DX74" s="253">
        <v>1079.2080000000001</v>
      </c>
      <c r="DY74" s="253">
        <v>38788.959999999999</v>
      </c>
      <c r="DZ74" s="253">
        <v>38788.959999999999</v>
      </c>
      <c r="EA74" s="126">
        <v>205.221</v>
      </c>
      <c r="EB74" s="126">
        <v>7509.15</v>
      </c>
      <c r="EC74" s="126">
        <v>7509.15</v>
      </c>
      <c r="ED74" s="126">
        <v>0</v>
      </c>
      <c r="EE74" s="126">
        <v>0</v>
      </c>
      <c r="EF74" s="126">
        <v>0</v>
      </c>
      <c r="EG74" s="131">
        <v>0</v>
      </c>
      <c r="EH74" s="225"/>
      <c r="EI74" s="227">
        <v>38.090000000000003</v>
      </c>
      <c r="EJ74" s="226">
        <f t="shared" si="2010"/>
        <v>0</v>
      </c>
      <c r="EK74" s="131">
        <v>0</v>
      </c>
      <c r="EL74" s="225"/>
      <c r="EM74" s="227">
        <v>38.090000000000003</v>
      </c>
      <c r="EN74" s="226">
        <f t="shared" si="2011"/>
        <v>0</v>
      </c>
      <c r="EO74" s="131">
        <v>0</v>
      </c>
      <c r="EP74" s="225">
        <v>1500</v>
      </c>
      <c r="EQ74" s="227">
        <v>38.65</v>
      </c>
      <c r="ER74" s="226">
        <f t="shared" si="2012"/>
        <v>57975</v>
      </c>
      <c r="ES74" s="131">
        <v>0</v>
      </c>
      <c r="ET74" s="225"/>
      <c r="EU74" s="227">
        <v>38.65</v>
      </c>
      <c r="EV74" s="226">
        <f t="shared" si="2013"/>
        <v>0</v>
      </c>
      <c r="EW74" s="131">
        <v>0</v>
      </c>
      <c r="EX74" s="225"/>
      <c r="EY74" s="227">
        <v>38.65</v>
      </c>
      <c r="EZ74" s="226">
        <f t="shared" si="2014"/>
        <v>0</v>
      </c>
      <c r="FA74" s="131">
        <v>0</v>
      </c>
      <c r="FB74" s="225"/>
      <c r="FC74" s="227">
        <v>38.65</v>
      </c>
      <c r="FD74" s="226">
        <f t="shared" si="2015"/>
        <v>0</v>
      </c>
      <c r="FE74" s="131">
        <v>0</v>
      </c>
      <c r="FF74" s="225"/>
      <c r="FG74" s="227">
        <v>38.65</v>
      </c>
      <c r="FH74" s="226">
        <f t="shared" si="2016"/>
        <v>0</v>
      </c>
      <c r="FI74" s="131">
        <v>0</v>
      </c>
      <c r="FJ74" s="225"/>
      <c r="FK74" s="225">
        <v>38.74</v>
      </c>
      <c r="FL74" s="226">
        <f t="shared" si="2017"/>
        <v>0</v>
      </c>
      <c r="FM74" s="131">
        <v>27.003</v>
      </c>
      <c r="FN74" s="225"/>
      <c r="FO74" s="225">
        <v>38.74</v>
      </c>
      <c r="FP74" s="226">
        <f t="shared" si="2018"/>
        <v>0</v>
      </c>
      <c r="FQ74" s="131">
        <v>0</v>
      </c>
      <c r="FR74" s="225"/>
      <c r="FS74" s="225">
        <v>38.74</v>
      </c>
      <c r="FT74" s="226">
        <f t="shared" si="2019"/>
        <v>0</v>
      </c>
      <c r="FU74" s="131">
        <v>81.007999999999996</v>
      </c>
      <c r="FV74" s="225"/>
      <c r="FW74" s="225">
        <v>38.74</v>
      </c>
      <c r="FX74" s="226">
        <f t="shared" si="2020"/>
        <v>0</v>
      </c>
      <c r="FY74" s="131">
        <v>21.602</v>
      </c>
      <c r="FZ74" s="225"/>
      <c r="GA74" s="225">
        <v>38.74</v>
      </c>
      <c r="GB74" s="226">
        <f t="shared" si="2021"/>
        <v>0</v>
      </c>
      <c r="GC74" s="131">
        <v>37.804000000000002</v>
      </c>
      <c r="GD74" s="225"/>
      <c r="GE74" s="225">
        <v>38.74</v>
      </c>
      <c r="GF74" s="226">
        <f t="shared" si="2022"/>
        <v>0</v>
      </c>
      <c r="GG74" s="131">
        <v>0</v>
      </c>
      <c r="GH74" s="225"/>
      <c r="GI74" s="225">
        <v>38.74</v>
      </c>
      <c r="GJ74" s="226">
        <f t="shared" si="2023"/>
        <v>0</v>
      </c>
      <c r="GK74" s="131">
        <v>70.206999999999994</v>
      </c>
      <c r="GL74" s="225"/>
      <c r="GM74" s="225">
        <v>38.74</v>
      </c>
      <c r="GN74" s="226">
        <f t="shared" si="1891"/>
        <v>0</v>
      </c>
      <c r="GO74" s="131">
        <v>102.61</v>
      </c>
      <c r="GP74" s="225"/>
      <c r="GQ74" s="225">
        <v>38.74</v>
      </c>
      <c r="GR74" s="226">
        <f t="shared" si="2024"/>
        <v>0</v>
      </c>
      <c r="GS74" s="131">
        <v>1175.337</v>
      </c>
      <c r="GT74" s="225"/>
      <c r="GU74" s="225">
        <v>38.74</v>
      </c>
      <c r="GV74" s="226">
        <f t="shared" si="2025"/>
        <v>0</v>
      </c>
      <c r="GW74" s="131">
        <v>2203.42</v>
      </c>
      <c r="GX74" s="225"/>
      <c r="GY74" s="225">
        <v>38.74</v>
      </c>
      <c r="GZ74" s="226">
        <f t="shared" si="2026"/>
        <v>0</v>
      </c>
      <c r="HA74" s="131">
        <v>210.62100000000001</v>
      </c>
      <c r="HB74" s="225"/>
      <c r="HC74" s="225">
        <v>38.74</v>
      </c>
      <c r="HD74" s="226">
        <f t="shared" si="2027"/>
        <v>0</v>
      </c>
      <c r="HE74" s="225"/>
      <c r="HF74" s="225">
        <v>38.74</v>
      </c>
      <c r="HG74" s="226">
        <f t="shared" si="2028"/>
        <v>0</v>
      </c>
      <c r="HH74" s="225">
        <v>0</v>
      </c>
      <c r="HI74" s="225">
        <v>38.74</v>
      </c>
      <c r="HJ74" s="226">
        <f t="shared" ref="HJ74:HJ79" si="2031">HH74*HI74</f>
        <v>0</v>
      </c>
      <c r="HK74" s="226">
        <v>0</v>
      </c>
      <c r="HL74" s="226">
        <v>38.74</v>
      </c>
      <c r="HM74" s="226">
        <v>0</v>
      </c>
      <c r="HN74" s="253">
        <v>64.805999999999997</v>
      </c>
      <c r="HO74" s="253">
        <v>2468.16</v>
      </c>
      <c r="HP74" s="253">
        <v>329.43299999999999</v>
      </c>
      <c r="HQ74" s="253">
        <v>12546.48</v>
      </c>
      <c r="HR74" s="253">
        <v>1161.116</v>
      </c>
      <c r="HS74" s="253">
        <v>44468.88</v>
      </c>
      <c r="HT74" s="253">
        <v>729.07299999999998</v>
      </c>
      <c r="HU74" s="253">
        <v>27766.799999999999</v>
      </c>
      <c r="HV74" s="253">
        <v>381.63799999999998</v>
      </c>
      <c r="HW74" s="253">
        <v>14534.72</v>
      </c>
      <c r="HX74" s="253">
        <v>0</v>
      </c>
      <c r="HY74" s="253">
        <v>0</v>
      </c>
      <c r="HZ74" s="253">
        <v>0</v>
      </c>
      <c r="IA74" s="253">
        <v>0</v>
      </c>
      <c r="IB74" s="253">
        <v>0</v>
      </c>
      <c r="IC74" s="253">
        <v>0</v>
      </c>
      <c r="ID74" s="253">
        <v>0</v>
      </c>
      <c r="IE74" s="253">
        <v>0</v>
      </c>
      <c r="IF74" s="253">
        <v>0</v>
      </c>
      <c r="IG74" s="253">
        <v>0</v>
      </c>
      <c r="IH74" s="253">
        <v>0</v>
      </c>
      <c r="II74" s="253">
        <v>0</v>
      </c>
      <c r="IJ74" s="253">
        <v>0</v>
      </c>
      <c r="IK74" s="253">
        <v>0</v>
      </c>
      <c r="IL74" s="253">
        <v>0</v>
      </c>
      <c r="IM74" s="253">
        <v>0</v>
      </c>
      <c r="IN74" s="253">
        <v>0</v>
      </c>
      <c r="IO74" s="253">
        <v>0</v>
      </c>
      <c r="IP74" s="253">
        <v>0</v>
      </c>
      <c r="IQ74" s="253">
        <v>0</v>
      </c>
      <c r="IR74" s="255">
        <v>0</v>
      </c>
      <c r="IS74" s="255">
        <v>0</v>
      </c>
      <c r="IT74" s="255">
        <v>0</v>
      </c>
      <c r="IU74" s="255">
        <v>0</v>
      </c>
      <c r="IV74" s="255">
        <v>0</v>
      </c>
      <c r="IW74" s="255">
        <v>0</v>
      </c>
      <c r="IX74" s="255">
        <v>27.003</v>
      </c>
      <c r="IY74" s="255">
        <v>987.9</v>
      </c>
      <c r="IZ74" s="126">
        <v>0</v>
      </c>
      <c r="JA74" s="126">
        <v>0</v>
      </c>
      <c r="JB74" s="126">
        <v>81.007999999999996</v>
      </c>
      <c r="JC74" s="126">
        <v>3043.98</v>
      </c>
      <c r="JD74" s="131"/>
      <c r="JE74" s="225"/>
      <c r="JF74" s="131"/>
      <c r="JG74" s="228">
        <f t="shared" si="1892"/>
        <v>0</v>
      </c>
      <c r="JH74" s="131"/>
      <c r="JI74" s="225"/>
      <c r="JJ74" s="131"/>
      <c r="JK74" s="228">
        <f t="shared" si="1893"/>
        <v>0</v>
      </c>
      <c r="JL74" s="131"/>
      <c r="JM74" s="225"/>
      <c r="JN74" s="131"/>
      <c r="JO74" s="228">
        <f t="shared" si="1894"/>
        <v>0</v>
      </c>
      <c r="JP74" s="131"/>
      <c r="JQ74" s="225"/>
      <c r="JR74" s="131"/>
      <c r="JS74" s="228">
        <f t="shared" si="1895"/>
        <v>0</v>
      </c>
      <c r="JT74" s="131"/>
      <c r="JU74" s="225"/>
      <c r="JV74" s="131"/>
      <c r="JW74" s="228">
        <f t="shared" si="1896"/>
        <v>0</v>
      </c>
      <c r="JX74" s="131"/>
      <c r="JY74" s="225"/>
      <c r="JZ74" s="131"/>
      <c r="KA74" s="228">
        <f t="shared" si="1897"/>
        <v>0</v>
      </c>
      <c r="KB74" s="131"/>
      <c r="KC74" s="131"/>
      <c r="KD74" s="131"/>
      <c r="KE74" s="228">
        <f t="shared" si="1898"/>
        <v>0</v>
      </c>
      <c r="KF74" s="131"/>
      <c r="KG74" s="131"/>
      <c r="KH74" s="131"/>
      <c r="KI74" s="228">
        <f t="shared" si="1899"/>
        <v>0</v>
      </c>
      <c r="KJ74" s="131"/>
      <c r="KK74" s="131"/>
      <c r="KL74" s="131"/>
      <c r="KM74" s="228">
        <f t="shared" si="1900"/>
        <v>0</v>
      </c>
      <c r="KN74" s="131"/>
      <c r="KO74" s="131"/>
      <c r="KP74" s="131"/>
      <c r="KQ74" s="228">
        <f t="shared" si="1901"/>
        <v>0</v>
      </c>
      <c r="KR74" s="131"/>
      <c r="KS74" s="131"/>
      <c r="KT74" s="131"/>
      <c r="KU74" s="228">
        <f t="shared" si="1902"/>
        <v>0</v>
      </c>
      <c r="KV74" s="131"/>
      <c r="KW74" s="131"/>
      <c r="KX74" s="131"/>
      <c r="KY74" s="228">
        <f t="shared" si="1903"/>
        <v>0</v>
      </c>
      <c r="KZ74" s="131">
        <v>0</v>
      </c>
      <c r="LA74" s="131"/>
      <c r="LB74" s="131"/>
      <c r="LC74" s="228">
        <f t="shared" si="1904"/>
        <v>0</v>
      </c>
      <c r="LD74" s="131"/>
      <c r="LE74" s="131"/>
      <c r="LF74" s="131"/>
      <c r="LG74" s="228">
        <f t="shared" si="1905"/>
        <v>0</v>
      </c>
      <c r="LH74" s="131"/>
      <c r="LI74" s="131"/>
      <c r="LJ74" s="131"/>
      <c r="LK74" s="228">
        <f t="shared" si="1906"/>
        <v>0</v>
      </c>
      <c r="LL74" s="131"/>
      <c r="LM74" s="131"/>
      <c r="LN74" s="131"/>
      <c r="LO74" s="228">
        <f t="shared" si="1907"/>
        <v>0</v>
      </c>
      <c r="LP74" s="131"/>
      <c r="LQ74" s="131"/>
      <c r="LR74" s="131"/>
      <c r="LS74" s="228">
        <f t="shared" si="1908"/>
        <v>0</v>
      </c>
      <c r="LT74" s="131"/>
      <c r="LU74" s="131"/>
      <c r="LV74" s="131"/>
      <c r="LW74" s="228">
        <f t="shared" si="1909"/>
        <v>0</v>
      </c>
      <c r="LX74" s="131"/>
      <c r="LY74" s="131"/>
      <c r="LZ74" s="131"/>
      <c r="MA74" s="228">
        <f t="shared" si="1910"/>
        <v>0</v>
      </c>
      <c r="MB74" s="131"/>
      <c r="MC74" s="131">
        <v>38.74</v>
      </c>
      <c r="MD74" s="228">
        <f t="shared" si="1911"/>
        <v>0</v>
      </c>
      <c r="ME74" s="131"/>
      <c r="MF74" s="131">
        <v>38.74</v>
      </c>
      <c r="MG74" s="228">
        <f t="shared" ref="MG74:MG79" si="2032">ME74*MF74</f>
        <v>0</v>
      </c>
      <c r="MH74" s="228"/>
      <c r="MI74" s="228">
        <v>38.74</v>
      </c>
      <c r="MJ74" s="228">
        <v>0</v>
      </c>
      <c r="MK74" s="253"/>
      <c r="ML74" s="253"/>
      <c r="MM74" s="253"/>
      <c r="MN74" s="253"/>
      <c r="MO74" s="253"/>
      <c r="MP74" s="253"/>
      <c r="MQ74" s="253"/>
      <c r="MR74" s="253"/>
      <c r="MS74" s="253"/>
      <c r="MT74" s="253"/>
      <c r="MU74" s="253"/>
      <c r="MV74" s="253"/>
      <c r="MW74" s="253"/>
      <c r="MX74" s="253"/>
      <c r="MY74" s="253"/>
      <c r="MZ74" s="253"/>
      <c r="NA74" s="253"/>
      <c r="NB74" s="253"/>
      <c r="NC74" s="253"/>
      <c r="ND74" s="253"/>
      <c r="NE74" s="253"/>
      <c r="NF74" s="253"/>
      <c r="NG74" s="253"/>
      <c r="NH74" s="253"/>
      <c r="NI74" s="253"/>
      <c r="NJ74" s="253"/>
      <c r="NK74" s="253"/>
      <c r="NL74" s="253"/>
      <c r="NM74" s="253"/>
      <c r="NN74" s="253"/>
      <c r="NO74" s="125"/>
      <c r="NP74" s="125"/>
      <c r="NQ74" s="125"/>
      <c r="NR74" s="125"/>
      <c r="NS74" s="125"/>
      <c r="NT74" s="125"/>
      <c r="NU74" s="125"/>
      <c r="NV74" s="125"/>
      <c r="NW74" s="125"/>
      <c r="NX74" s="125"/>
      <c r="NY74" s="125"/>
      <c r="NZ74" s="125"/>
      <c r="OA74" s="228"/>
      <c r="OB74" s="225"/>
      <c r="OC74" s="225">
        <v>0</v>
      </c>
      <c r="OD74" s="225">
        <f t="shared" si="1912"/>
        <v>0</v>
      </c>
      <c r="OE74" s="228"/>
      <c r="OF74" s="225"/>
      <c r="OG74" s="225">
        <v>0</v>
      </c>
      <c r="OH74" s="225">
        <f t="shared" si="1913"/>
        <v>0</v>
      </c>
      <c r="OI74" s="228"/>
      <c r="OJ74" s="225"/>
      <c r="OK74" s="225">
        <v>0</v>
      </c>
      <c r="OL74" s="225">
        <f t="shared" si="1914"/>
        <v>0</v>
      </c>
      <c r="OM74" s="228"/>
      <c r="ON74" s="225"/>
      <c r="OO74" s="225">
        <v>0</v>
      </c>
      <c r="OP74" s="225">
        <f t="shared" si="1915"/>
        <v>0</v>
      </c>
      <c r="OQ74" s="228"/>
      <c r="OR74" s="225"/>
      <c r="OS74" s="225">
        <v>0</v>
      </c>
      <c r="OT74" s="225">
        <f t="shared" si="1916"/>
        <v>0</v>
      </c>
      <c r="OU74" s="228"/>
      <c r="OV74" s="225"/>
      <c r="OW74" s="225">
        <v>0</v>
      </c>
      <c r="OX74" s="225">
        <f t="shared" si="1917"/>
        <v>0</v>
      </c>
      <c r="OY74" s="228"/>
      <c r="OZ74" s="225"/>
      <c r="PA74" s="225">
        <v>0</v>
      </c>
      <c r="PB74" s="225">
        <f t="shared" si="1918"/>
        <v>0</v>
      </c>
      <c r="PC74" s="228"/>
      <c r="PD74" s="225"/>
      <c r="PE74" s="225">
        <v>0</v>
      </c>
      <c r="PF74" s="225">
        <f t="shared" si="1919"/>
        <v>0</v>
      </c>
      <c r="PG74" s="228"/>
      <c r="PH74" s="225"/>
      <c r="PI74" s="225">
        <v>0</v>
      </c>
      <c r="PJ74" s="225">
        <f t="shared" si="1920"/>
        <v>0</v>
      </c>
      <c r="PK74" s="228"/>
      <c r="PL74" s="225"/>
      <c r="PM74" s="225">
        <v>0</v>
      </c>
      <c r="PN74" s="225">
        <f t="shared" si="1921"/>
        <v>0</v>
      </c>
      <c r="PO74" s="228"/>
      <c r="PP74" s="225"/>
      <c r="PQ74" s="225">
        <v>0</v>
      </c>
      <c r="PR74" s="225">
        <f t="shared" si="1922"/>
        <v>0</v>
      </c>
      <c r="PS74" s="228"/>
      <c r="PT74" s="225"/>
      <c r="PU74" s="225">
        <v>0</v>
      </c>
      <c r="PV74" s="225">
        <f t="shared" si="1923"/>
        <v>0</v>
      </c>
      <c r="PW74" s="228"/>
      <c r="PX74" s="225"/>
      <c r="PY74" s="225">
        <v>0</v>
      </c>
      <c r="PZ74" s="225">
        <f t="shared" si="1924"/>
        <v>0</v>
      </c>
      <c r="QA74" s="228"/>
      <c r="QB74" s="225"/>
      <c r="QC74" s="225">
        <v>0</v>
      </c>
      <c r="QD74" s="225">
        <f t="shared" si="1925"/>
        <v>0</v>
      </c>
      <c r="QE74" s="228"/>
      <c r="QF74" s="225"/>
      <c r="QG74" s="225">
        <v>0</v>
      </c>
      <c r="QH74" s="225">
        <f t="shared" si="1926"/>
        <v>0</v>
      </c>
      <c r="QI74" s="228"/>
      <c r="QJ74" s="225"/>
      <c r="QK74" s="225">
        <v>0</v>
      </c>
      <c r="QL74" s="225">
        <f t="shared" si="1927"/>
        <v>0</v>
      </c>
      <c r="QM74" s="228"/>
      <c r="QN74" s="225"/>
      <c r="QO74" s="225">
        <v>0</v>
      </c>
      <c r="QP74" s="225">
        <f t="shared" si="1928"/>
        <v>0</v>
      </c>
      <c r="QQ74" s="228"/>
      <c r="QR74" s="225"/>
      <c r="QS74" s="225">
        <v>0</v>
      </c>
      <c r="QT74" s="225">
        <f t="shared" si="1929"/>
        <v>0</v>
      </c>
      <c r="QU74" s="228">
        <v>9464.4500000000007</v>
      </c>
      <c r="QV74" s="225"/>
      <c r="QW74" s="225">
        <v>0</v>
      </c>
      <c r="QX74" s="225">
        <f t="shared" si="1930"/>
        <v>0</v>
      </c>
      <c r="QY74" s="225"/>
      <c r="QZ74" s="225">
        <v>0</v>
      </c>
      <c r="RA74" s="225">
        <f t="shared" si="1931"/>
        <v>0</v>
      </c>
      <c r="RB74" s="225"/>
      <c r="RC74" s="225">
        <v>0</v>
      </c>
      <c r="RD74" s="225">
        <f t="shared" si="1932"/>
        <v>0</v>
      </c>
      <c r="RE74" s="225"/>
      <c r="RF74" s="225">
        <v>0</v>
      </c>
      <c r="RG74" s="225">
        <v>0</v>
      </c>
      <c r="RH74" s="253"/>
      <c r="RI74" s="253"/>
      <c r="RJ74" s="253"/>
      <c r="RK74" s="253"/>
      <c r="RL74" s="253"/>
      <c r="RM74" s="253"/>
      <c r="RN74" s="253"/>
      <c r="RO74" s="253"/>
      <c r="RP74" s="253"/>
      <c r="RQ74" s="253"/>
      <c r="RR74" s="253"/>
      <c r="RS74" s="253"/>
      <c r="RT74" s="253"/>
      <c r="RU74" s="253"/>
      <c r="RV74" s="253"/>
      <c r="RW74" s="253"/>
      <c r="RX74" s="253"/>
      <c r="RY74" s="253"/>
      <c r="RZ74" s="253"/>
      <c r="SA74" s="253"/>
      <c r="SB74" s="253"/>
      <c r="SC74" s="253"/>
      <c r="SD74" s="253"/>
      <c r="SE74" s="253"/>
      <c r="SF74" s="253"/>
      <c r="SG74" s="253"/>
      <c r="SH74" s="253"/>
      <c r="SI74" s="253"/>
      <c r="SJ74" s="253"/>
      <c r="SK74" s="253"/>
      <c r="SL74" s="125"/>
      <c r="SM74" s="125"/>
      <c r="SN74" s="125"/>
      <c r="SO74" s="125"/>
      <c r="SP74" s="125"/>
      <c r="SQ74" s="125"/>
      <c r="SR74" s="125"/>
      <c r="SS74" s="125"/>
      <c r="ST74" s="125"/>
      <c r="SU74" s="125"/>
      <c r="SV74" s="125"/>
      <c r="SW74" s="125"/>
      <c r="SX74" s="228">
        <v>642.66399999999999</v>
      </c>
      <c r="SY74" s="240">
        <v>600</v>
      </c>
      <c r="SZ74" s="124">
        <v>43.28</v>
      </c>
      <c r="TA74" s="226">
        <f t="shared" si="1933"/>
        <v>25968</v>
      </c>
      <c r="TB74" s="228">
        <v>543.654</v>
      </c>
      <c r="TC74" s="240">
        <v>600</v>
      </c>
      <c r="TD74" s="124">
        <v>40</v>
      </c>
      <c r="TE74" s="226">
        <f t="shared" si="1934"/>
        <v>24000</v>
      </c>
      <c r="TF74" s="228">
        <v>543.654</v>
      </c>
      <c r="TG74" s="240">
        <v>650</v>
      </c>
      <c r="TH74" s="124">
        <v>40</v>
      </c>
      <c r="TI74" s="226">
        <f t="shared" si="1935"/>
        <v>26000</v>
      </c>
      <c r="TJ74" s="228">
        <v>413.14100000000002</v>
      </c>
      <c r="TK74" s="240">
        <v>700</v>
      </c>
      <c r="TL74" s="124">
        <v>40</v>
      </c>
      <c r="TM74" s="226">
        <f t="shared" si="1936"/>
        <v>28000</v>
      </c>
      <c r="TN74" s="228">
        <v>416.74200000000002</v>
      </c>
      <c r="TO74" s="240">
        <v>700</v>
      </c>
      <c r="TP74" s="124">
        <v>40</v>
      </c>
      <c r="TQ74" s="226">
        <f t="shared" si="1937"/>
        <v>28000</v>
      </c>
      <c r="TR74" s="228">
        <v>361.83600000000001</v>
      </c>
      <c r="TS74" s="240">
        <v>650</v>
      </c>
      <c r="TT74" s="124">
        <v>40</v>
      </c>
      <c r="TU74" s="226">
        <f t="shared" si="1938"/>
        <v>26000</v>
      </c>
      <c r="TV74" s="228">
        <v>281.72800000000001</v>
      </c>
      <c r="TW74" s="240">
        <v>680</v>
      </c>
      <c r="TX74" s="124">
        <v>40</v>
      </c>
      <c r="TY74" s="226">
        <f t="shared" si="1939"/>
        <v>27200</v>
      </c>
      <c r="TZ74" s="228">
        <v>208.821</v>
      </c>
      <c r="UA74" s="219">
        <v>600</v>
      </c>
      <c r="UB74" s="124">
        <v>37.270000000000003</v>
      </c>
      <c r="UC74" s="226">
        <f t="shared" si="1940"/>
        <v>22362.000000000004</v>
      </c>
      <c r="UD74" s="228">
        <v>117.012</v>
      </c>
      <c r="UE74" s="219">
        <v>500</v>
      </c>
      <c r="UF74" s="124">
        <v>37.270000000000003</v>
      </c>
      <c r="UG74" s="226">
        <f t="shared" si="1941"/>
        <v>18635</v>
      </c>
      <c r="UH74" s="228">
        <v>104.41</v>
      </c>
      <c r="UI74" s="219">
        <v>600</v>
      </c>
      <c r="UJ74" s="124">
        <v>35.17</v>
      </c>
      <c r="UK74" s="226">
        <f t="shared" si="1942"/>
        <v>21102</v>
      </c>
      <c r="UL74" s="228">
        <v>81.908000000000001</v>
      </c>
      <c r="UM74" s="219">
        <v>600</v>
      </c>
      <c r="UN74" s="124">
        <v>35.17</v>
      </c>
      <c r="UO74" s="226">
        <f t="shared" si="1943"/>
        <v>21102</v>
      </c>
      <c r="UP74" s="228">
        <v>58.506</v>
      </c>
      <c r="UQ74" s="208">
        <v>700</v>
      </c>
      <c r="UR74" s="124">
        <v>35.17</v>
      </c>
      <c r="US74" s="226">
        <f t="shared" si="1944"/>
        <v>24619</v>
      </c>
      <c r="UT74" s="228">
        <v>111.611</v>
      </c>
      <c r="UU74" s="208">
        <v>850</v>
      </c>
      <c r="UV74" s="124">
        <v>35.17</v>
      </c>
      <c r="UW74" s="226">
        <f t="shared" si="1945"/>
        <v>29894.5</v>
      </c>
      <c r="UX74" s="228">
        <v>111.611</v>
      </c>
      <c r="UY74" s="208">
        <v>850</v>
      </c>
      <c r="UZ74" s="124">
        <v>35.17</v>
      </c>
      <c r="VA74" s="226">
        <f t="shared" si="1946"/>
        <v>29894.5</v>
      </c>
      <c r="VB74" s="228">
        <v>36.904000000000003</v>
      </c>
      <c r="VC74" s="208">
        <v>470</v>
      </c>
      <c r="VD74" s="124">
        <v>35.17</v>
      </c>
      <c r="VE74" s="226">
        <f t="shared" si="1947"/>
        <v>16529.900000000001</v>
      </c>
      <c r="VF74" s="228">
        <v>144.91399999999999</v>
      </c>
      <c r="VG74" s="208">
        <v>470</v>
      </c>
      <c r="VH74" s="124">
        <v>35.17</v>
      </c>
      <c r="VI74" s="226">
        <f t="shared" si="1948"/>
        <v>16529.900000000001</v>
      </c>
      <c r="VJ74" s="228">
        <v>39.603999999999999</v>
      </c>
      <c r="VK74" s="206">
        <v>300</v>
      </c>
      <c r="VL74" s="124">
        <v>35.17</v>
      </c>
      <c r="VM74" s="226">
        <f t="shared" si="1949"/>
        <v>10551</v>
      </c>
      <c r="VN74" s="228">
        <v>27.003</v>
      </c>
      <c r="VO74" s="206">
        <v>200</v>
      </c>
      <c r="VP74" s="124">
        <v>35.17</v>
      </c>
      <c r="VQ74" s="226">
        <f t="shared" si="1950"/>
        <v>7034</v>
      </c>
      <c r="VR74" s="228">
        <v>90.91</v>
      </c>
      <c r="VS74" s="206">
        <v>80</v>
      </c>
      <c r="VT74" s="124">
        <v>35.159999999999997</v>
      </c>
      <c r="VU74" s="226">
        <f t="shared" si="1951"/>
        <v>2812.7999999999997</v>
      </c>
      <c r="VV74" s="225"/>
      <c r="VW74" s="124">
        <v>58.3</v>
      </c>
      <c r="VX74" s="226">
        <f t="shared" si="1952"/>
        <v>0</v>
      </c>
      <c r="VY74" s="225">
        <v>120</v>
      </c>
      <c r="VZ74" s="124">
        <v>35.163298534623124</v>
      </c>
      <c r="WA74" s="226">
        <f t="shared" si="1953"/>
        <v>4219.5958241547751</v>
      </c>
      <c r="WB74" s="226">
        <v>60</v>
      </c>
      <c r="WC74" s="226">
        <v>35.17</v>
      </c>
      <c r="WD74" s="226">
        <v>2110.2000000000003</v>
      </c>
      <c r="WE74" s="253">
        <v>684.96799999999996</v>
      </c>
      <c r="WF74" s="253">
        <v>27396</v>
      </c>
      <c r="WG74" s="253">
        <v>610.26099999999997</v>
      </c>
      <c r="WH74" s="253">
        <v>24408</v>
      </c>
      <c r="WI74" s="253">
        <v>729.97299999999996</v>
      </c>
      <c r="WJ74" s="253">
        <v>29196</v>
      </c>
      <c r="WK74" s="253">
        <v>651.66499999999996</v>
      </c>
      <c r="WL74" s="253">
        <v>26064</v>
      </c>
      <c r="WM74" s="253">
        <v>840.68399999999997</v>
      </c>
      <c r="WN74" s="253">
        <v>33624</v>
      </c>
      <c r="WO74" s="253">
        <v>570.65700000000004</v>
      </c>
      <c r="WP74" s="253">
        <v>22824</v>
      </c>
      <c r="WQ74" s="253">
        <v>702.97</v>
      </c>
      <c r="WR74" s="253">
        <v>27001.25</v>
      </c>
      <c r="WS74" s="253">
        <v>689.46900000000005</v>
      </c>
      <c r="WT74" s="253">
        <v>25699.3</v>
      </c>
      <c r="WU74" s="253">
        <v>492.34899999999999</v>
      </c>
      <c r="WV74" s="253">
        <v>18351.849999999999</v>
      </c>
      <c r="WW74" s="253">
        <v>590.45900000000006</v>
      </c>
      <c r="WX74" s="253">
        <v>22008.799999999999</v>
      </c>
      <c r="WY74" s="253">
        <v>642.66399999999999</v>
      </c>
      <c r="WZ74" s="253">
        <v>23954.7</v>
      </c>
      <c r="XA74" s="253">
        <v>645.36500000000001</v>
      </c>
      <c r="XB74" s="253">
        <v>24055.35</v>
      </c>
      <c r="XC74" s="253">
        <v>543.654</v>
      </c>
      <c r="XD74" s="253">
        <v>20264.2</v>
      </c>
      <c r="XE74" s="253">
        <v>413.14100000000002</v>
      </c>
      <c r="XF74" s="253">
        <v>15399.45</v>
      </c>
      <c r="XG74" s="253">
        <v>416.74200000000002</v>
      </c>
      <c r="XH74" s="253">
        <v>15470.95</v>
      </c>
      <c r="XI74" s="125">
        <v>361.83600000000001</v>
      </c>
      <c r="XJ74" s="125">
        <v>12723.3</v>
      </c>
      <c r="XK74" s="125">
        <v>281.72800000000001</v>
      </c>
      <c r="XL74" s="125">
        <v>9906.4500000000007</v>
      </c>
      <c r="XM74" s="125">
        <v>208.821</v>
      </c>
      <c r="XN74" s="125">
        <v>7342.8</v>
      </c>
      <c r="XO74" s="125">
        <v>117.012</v>
      </c>
      <c r="XP74" s="125">
        <v>4114.5</v>
      </c>
      <c r="XQ74" s="125">
        <v>104.41</v>
      </c>
      <c r="XR74" s="125">
        <v>3671.4</v>
      </c>
      <c r="XS74" s="125">
        <v>81.908000000000001</v>
      </c>
      <c r="XT74" s="125">
        <v>3106.7400000000002</v>
      </c>
      <c r="XU74" s="228">
        <v>3388.8389999999999</v>
      </c>
      <c r="XV74" s="226">
        <v>2500</v>
      </c>
      <c r="XW74" s="226">
        <v>46.26</v>
      </c>
      <c r="XX74" s="208">
        <f t="shared" si="1954"/>
        <v>115650</v>
      </c>
      <c r="XY74" s="228">
        <v>7366.3370000000004</v>
      </c>
      <c r="XZ74" s="226">
        <v>2500</v>
      </c>
      <c r="YA74" s="226">
        <v>46.26</v>
      </c>
      <c r="YB74" s="208">
        <f t="shared" si="1955"/>
        <v>115650</v>
      </c>
      <c r="YC74" s="228">
        <v>7366.3370000000004</v>
      </c>
      <c r="YD74" s="226">
        <v>3000</v>
      </c>
      <c r="YE74" s="226">
        <v>42</v>
      </c>
      <c r="YF74" s="208">
        <f t="shared" si="1956"/>
        <v>126000</v>
      </c>
      <c r="YG74" s="228">
        <v>4940.5940000000001</v>
      </c>
      <c r="YH74" s="226">
        <v>3000</v>
      </c>
      <c r="YI74" s="226">
        <v>42</v>
      </c>
      <c r="YJ74" s="208">
        <f t="shared" si="1957"/>
        <v>126000</v>
      </c>
      <c r="YK74" s="228">
        <v>4253.8249999999998</v>
      </c>
      <c r="YL74" s="226">
        <v>4000</v>
      </c>
      <c r="YM74" s="226">
        <v>42</v>
      </c>
      <c r="YN74" s="208">
        <f t="shared" si="1958"/>
        <v>168000</v>
      </c>
      <c r="YO74" s="228">
        <v>4655.2659999999996</v>
      </c>
      <c r="YP74" s="226">
        <v>4000</v>
      </c>
      <c r="YQ74" s="226">
        <v>42</v>
      </c>
      <c r="YR74" s="208">
        <f t="shared" si="1959"/>
        <v>168000</v>
      </c>
      <c r="YS74" s="228">
        <v>2448.2449999999999</v>
      </c>
      <c r="YT74" s="226">
        <v>3500</v>
      </c>
      <c r="YU74" s="226">
        <v>42</v>
      </c>
      <c r="YV74" s="208">
        <f t="shared" si="1960"/>
        <v>147000</v>
      </c>
      <c r="YW74" s="228">
        <v>1423.942</v>
      </c>
      <c r="YX74" s="226">
        <v>4500</v>
      </c>
      <c r="YY74" s="226">
        <v>41</v>
      </c>
      <c r="YZ74" s="208">
        <f t="shared" si="1961"/>
        <v>184500</v>
      </c>
      <c r="ZA74" s="228">
        <v>4289.8289999999997</v>
      </c>
      <c r="ZB74" s="226">
        <v>5000</v>
      </c>
      <c r="ZC74" s="226">
        <v>37.96</v>
      </c>
      <c r="ZD74" s="208">
        <f t="shared" si="1962"/>
        <v>189800</v>
      </c>
      <c r="ZE74" s="228">
        <v>8112.5110000000004</v>
      </c>
      <c r="ZF74" s="226">
        <v>3500</v>
      </c>
      <c r="ZG74" s="226">
        <v>38.840000000000003</v>
      </c>
      <c r="ZH74" s="208">
        <f t="shared" si="1963"/>
        <v>135940</v>
      </c>
      <c r="ZI74" s="228">
        <v>6328.5329999999994</v>
      </c>
      <c r="ZJ74" s="227">
        <v>3500</v>
      </c>
      <c r="ZK74" s="225">
        <v>38.840000000000003</v>
      </c>
      <c r="ZL74" s="208">
        <f t="shared" si="1964"/>
        <v>135940</v>
      </c>
      <c r="ZM74" s="228">
        <v>4826.2830000000004</v>
      </c>
      <c r="ZN74" s="227">
        <v>5000</v>
      </c>
      <c r="ZO74" s="225">
        <v>38.840000000000003</v>
      </c>
      <c r="ZP74" s="208">
        <f t="shared" si="1965"/>
        <v>194200.00000000003</v>
      </c>
      <c r="ZQ74" s="228">
        <v>4292.5290000000005</v>
      </c>
      <c r="ZR74" s="227">
        <v>4500</v>
      </c>
      <c r="ZS74" s="225">
        <v>38.840000000000003</v>
      </c>
      <c r="ZT74" s="208">
        <f t="shared" si="1966"/>
        <v>174780.00000000003</v>
      </c>
      <c r="ZU74" s="228">
        <v>4621.0619999999999</v>
      </c>
      <c r="ZV74" s="227">
        <v>8000</v>
      </c>
      <c r="ZW74" s="225">
        <v>41.64</v>
      </c>
      <c r="ZX74" s="208">
        <f t="shared" si="1967"/>
        <v>333120</v>
      </c>
      <c r="ZY74" s="228">
        <v>2623.7620000000002</v>
      </c>
      <c r="ZZ74" s="227">
        <v>4400</v>
      </c>
      <c r="AAA74" s="225">
        <v>41.64</v>
      </c>
      <c r="AAB74" s="208">
        <f t="shared" si="1968"/>
        <v>183216</v>
      </c>
      <c r="AAC74" s="228"/>
      <c r="AAD74" s="227">
        <v>4700</v>
      </c>
      <c r="AAE74" s="225">
        <v>41.64</v>
      </c>
      <c r="AAF74" s="208">
        <f t="shared" si="1969"/>
        <v>195708</v>
      </c>
      <c r="AAG74" s="228"/>
      <c r="AAH74" s="227">
        <v>2500</v>
      </c>
      <c r="AAI74" s="225">
        <v>41.64</v>
      </c>
      <c r="AAJ74" s="208">
        <f t="shared" si="1970"/>
        <v>104100</v>
      </c>
      <c r="AAK74" s="228"/>
      <c r="AAL74" s="227">
        <v>3000</v>
      </c>
      <c r="AAM74" s="225">
        <v>41.64</v>
      </c>
      <c r="AAN74" s="208">
        <f t="shared" si="1971"/>
        <v>124920</v>
      </c>
      <c r="AAO74" s="228"/>
      <c r="AAP74" s="227">
        <v>5000</v>
      </c>
      <c r="AAQ74" s="225">
        <v>41.64</v>
      </c>
      <c r="AAR74" s="208">
        <f t="shared" si="1972"/>
        <v>208200</v>
      </c>
      <c r="AAS74" s="227"/>
      <c r="AAT74" s="225"/>
      <c r="AAU74" s="208">
        <f t="shared" si="1973"/>
        <v>0</v>
      </c>
      <c r="AAV74" s="227">
        <v>2500</v>
      </c>
      <c r="AAW74" s="225">
        <v>38.454868042705883</v>
      </c>
      <c r="AAX74" s="226">
        <f t="shared" si="1974"/>
        <v>96137.170106764708</v>
      </c>
      <c r="AAY74" s="226">
        <v>8500</v>
      </c>
      <c r="AAZ74" s="226">
        <v>38.237591272309267</v>
      </c>
      <c r="ABA74" s="226">
        <v>325019.52581462875</v>
      </c>
      <c r="ABB74" s="253">
        <v>3054.9050000000002</v>
      </c>
      <c r="ABC74" s="253">
        <v>133795.14000000001</v>
      </c>
      <c r="ABD74" s="253">
        <v>2243.924</v>
      </c>
      <c r="ABE74" s="253">
        <v>103808.52</v>
      </c>
      <c r="ABF74" s="253">
        <v>3756.9760000000001</v>
      </c>
      <c r="ABG74" s="253">
        <v>157688.31</v>
      </c>
      <c r="ABH74" s="253">
        <v>3024.3020000000001</v>
      </c>
      <c r="ABI74" s="253">
        <v>130311.06</v>
      </c>
      <c r="ABJ74" s="253">
        <v>4375.3379999999997</v>
      </c>
      <c r="ABK74" s="253">
        <v>182237.37</v>
      </c>
      <c r="ABL74" s="253">
        <v>3882.0880000000002</v>
      </c>
      <c r="ABM74" s="253">
        <v>163247.04999999999</v>
      </c>
      <c r="ABN74" s="253">
        <v>4180.018</v>
      </c>
      <c r="ABO74" s="253">
        <v>174174.6</v>
      </c>
      <c r="ABP74" s="253">
        <v>5748.875</v>
      </c>
      <c r="ABQ74" s="253">
        <v>218243.79</v>
      </c>
      <c r="ABR74" s="253">
        <v>4873.9870000000001</v>
      </c>
      <c r="ABS74" s="253">
        <v>185722.2</v>
      </c>
      <c r="ABT74" s="253">
        <v>3671.4679999999998</v>
      </c>
      <c r="ABU74" s="253">
        <v>148987.91999999998</v>
      </c>
      <c r="ABV74" s="253">
        <v>3388.8389999999999</v>
      </c>
      <c r="ABW74" s="253">
        <v>138640.38</v>
      </c>
      <c r="ABX74" s="253">
        <v>4954.9949999999999</v>
      </c>
      <c r="ABY74" s="253">
        <v>191582.62</v>
      </c>
      <c r="ABZ74" s="253">
        <v>7366.3370000000004</v>
      </c>
      <c r="ACA74" s="253">
        <v>282083.65999999997</v>
      </c>
      <c r="ACB74" s="253">
        <v>4940.5940000000001</v>
      </c>
      <c r="ACC74" s="253">
        <v>194525.17</v>
      </c>
      <c r="ACD74" s="253">
        <v>4253.8249999999998</v>
      </c>
      <c r="ACE74" s="253">
        <v>175587.04</v>
      </c>
      <c r="ACF74" s="126">
        <v>4655.2659999999996</v>
      </c>
      <c r="ACG74" s="126">
        <v>182160.18</v>
      </c>
      <c r="ACH74" s="126">
        <v>2448.2449999999999</v>
      </c>
      <c r="ACI74" s="126">
        <v>101941.3</v>
      </c>
      <c r="ACJ74" s="126">
        <v>1423.942</v>
      </c>
      <c r="ACK74" s="126">
        <v>60656.53</v>
      </c>
      <c r="ACL74" s="126">
        <v>4289.8289999999997</v>
      </c>
      <c r="ACM74" s="126">
        <v>167838.55</v>
      </c>
      <c r="ACN74" s="126">
        <v>8112.5110000000004</v>
      </c>
      <c r="ACO74" s="126">
        <v>311965.53999999998</v>
      </c>
      <c r="ACP74" s="126">
        <v>6328.5329999999994</v>
      </c>
      <c r="ACQ74" s="126">
        <v>239616.48</v>
      </c>
      <c r="ACR74" s="131">
        <v>1193.519</v>
      </c>
      <c r="ACS74" s="227">
        <v>1700</v>
      </c>
      <c r="ACT74" s="227">
        <v>38.94</v>
      </c>
      <c r="ACU74" s="225">
        <f t="shared" si="1975"/>
        <v>66198</v>
      </c>
      <c r="ACV74" s="131">
        <v>1150.3150000000001</v>
      </c>
      <c r="ACW74" s="227">
        <v>2000</v>
      </c>
      <c r="ACX74" s="227">
        <v>38.89</v>
      </c>
      <c r="ACY74" s="225">
        <f t="shared" si="1976"/>
        <v>77780</v>
      </c>
      <c r="ACZ74" s="131">
        <v>1150.3150000000001</v>
      </c>
      <c r="ADA74" s="227">
        <v>1500</v>
      </c>
      <c r="ADB74" s="227">
        <v>38.89</v>
      </c>
      <c r="ADC74" s="225">
        <f t="shared" si="1977"/>
        <v>58335</v>
      </c>
      <c r="ADD74" s="131">
        <v>1322.232</v>
      </c>
      <c r="ADE74" s="227">
        <v>9000</v>
      </c>
      <c r="ADF74" s="227">
        <v>38.89</v>
      </c>
      <c r="ADG74" s="225">
        <f t="shared" si="1978"/>
        <v>350010</v>
      </c>
      <c r="ADH74" s="131">
        <v>292.529</v>
      </c>
      <c r="ADI74" s="227">
        <v>7200</v>
      </c>
      <c r="ADJ74" s="227">
        <v>38.89</v>
      </c>
      <c r="ADK74" s="225">
        <f t="shared" si="1979"/>
        <v>280008</v>
      </c>
      <c r="ADL74" s="131">
        <v>21.602</v>
      </c>
      <c r="ADM74" s="227">
        <v>6500</v>
      </c>
      <c r="ADN74" s="227">
        <v>38.89</v>
      </c>
      <c r="ADO74" s="225">
        <f t="shared" si="1980"/>
        <v>252785</v>
      </c>
      <c r="ADP74" s="131">
        <v>0</v>
      </c>
      <c r="ADQ74" s="227">
        <v>6500</v>
      </c>
      <c r="ADR74" s="227">
        <v>38.94</v>
      </c>
      <c r="ADS74" s="225">
        <f t="shared" si="1981"/>
        <v>253109.99999999997</v>
      </c>
      <c r="ADT74" s="131">
        <v>0</v>
      </c>
      <c r="ADU74" s="225">
        <v>500</v>
      </c>
      <c r="ADV74" s="225">
        <v>38.65</v>
      </c>
      <c r="ADW74" s="225">
        <f t="shared" si="1982"/>
        <v>19325</v>
      </c>
      <c r="ADX74" s="131">
        <v>329.43299999999999</v>
      </c>
      <c r="ADY74" s="225">
        <v>1000</v>
      </c>
      <c r="ADZ74" s="225">
        <v>36.840000000000003</v>
      </c>
      <c r="AEA74" s="225">
        <f t="shared" si="1983"/>
        <v>36840</v>
      </c>
      <c r="AEB74" s="131">
        <v>657.96600000000001</v>
      </c>
      <c r="AEC74" s="225">
        <v>1500</v>
      </c>
      <c r="AED74" s="225">
        <v>38.94</v>
      </c>
      <c r="AEE74" s="225">
        <f t="shared" si="1984"/>
        <v>58410</v>
      </c>
      <c r="AEF74" s="131">
        <v>561.65600000000006</v>
      </c>
      <c r="AEG74" s="225">
        <v>1000</v>
      </c>
      <c r="AEH74" s="225">
        <v>38.94</v>
      </c>
      <c r="AEI74" s="225">
        <f t="shared" si="1985"/>
        <v>38940</v>
      </c>
      <c r="AEJ74" s="131">
        <v>302.43</v>
      </c>
      <c r="AEK74" s="225">
        <v>1000</v>
      </c>
      <c r="AEL74" s="225">
        <v>38.94</v>
      </c>
      <c r="AEM74" s="225">
        <f t="shared" si="1986"/>
        <v>38940</v>
      </c>
      <c r="AEN74" s="131">
        <v>561.65599999999995</v>
      </c>
      <c r="AEO74" s="225">
        <v>1000</v>
      </c>
      <c r="AEP74" s="225">
        <v>38.94</v>
      </c>
      <c r="AEQ74" s="225">
        <f t="shared" si="1987"/>
        <v>38940</v>
      </c>
      <c r="AER74" s="131">
        <v>388.839</v>
      </c>
      <c r="AES74" s="225">
        <v>1000</v>
      </c>
      <c r="AET74" s="225">
        <v>38.94</v>
      </c>
      <c r="AEU74" s="225">
        <f t="shared" si="1988"/>
        <v>38940</v>
      </c>
      <c r="AEV74" s="131">
        <v>675.06799999999998</v>
      </c>
      <c r="AEW74" s="225">
        <v>700</v>
      </c>
      <c r="AEX74" s="225">
        <v>31.209211418219176</v>
      </c>
      <c r="AEY74" s="225">
        <f t="shared" si="1989"/>
        <v>21846.447992753423</v>
      </c>
      <c r="AEZ74" s="131">
        <v>3229.5229999999997</v>
      </c>
      <c r="AFA74" s="225"/>
      <c r="AFB74" s="225">
        <v>31.209211418219176</v>
      </c>
      <c r="AFC74" s="225">
        <f t="shared" si="1990"/>
        <v>0</v>
      </c>
      <c r="AFD74" s="131">
        <v>4439.2439999999997</v>
      </c>
      <c r="AFE74" s="225"/>
      <c r="AFF74" s="225">
        <v>31.209211418219176</v>
      </c>
      <c r="AFG74" s="225">
        <f t="shared" si="1991"/>
        <v>0</v>
      </c>
      <c r="AFH74" s="131">
        <v>5153.9160000000002</v>
      </c>
      <c r="AFI74" s="225"/>
      <c r="AFJ74" s="225">
        <v>31.209211418219176</v>
      </c>
      <c r="AFK74" s="225">
        <f t="shared" si="1992"/>
        <v>0</v>
      </c>
      <c r="AFL74" s="131">
        <v>601.26</v>
      </c>
      <c r="AFM74" s="225"/>
      <c r="AFN74" s="225">
        <v>31.209211418219176</v>
      </c>
      <c r="AFO74" s="225">
        <f t="shared" si="1993"/>
        <v>0</v>
      </c>
      <c r="AFP74" s="225"/>
      <c r="AFQ74" s="225">
        <v>31.209211418219176</v>
      </c>
      <c r="AFR74" s="225">
        <f t="shared" si="1994"/>
        <v>0</v>
      </c>
      <c r="AFS74" s="225">
        <v>200</v>
      </c>
      <c r="AFT74" s="225">
        <v>31.209211418219176</v>
      </c>
      <c r="AFU74" s="225">
        <f t="shared" si="1995"/>
        <v>6241.8422836438349</v>
      </c>
      <c r="AFV74" s="225">
        <v>500</v>
      </c>
      <c r="AFW74" s="225">
        <v>30.885790777159698</v>
      </c>
      <c r="AFX74" s="225">
        <v>15442.895388579849</v>
      </c>
      <c r="AFY74" s="253">
        <v>2030.6030000000001</v>
      </c>
      <c r="AFZ74" s="253">
        <v>79072.800000000003</v>
      </c>
      <c r="AGA74" s="253">
        <v>1971.1969999999999</v>
      </c>
      <c r="AGB74" s="253">
        <v>76759.5</v>
      </c>
      <c r="AGC74" s="253">
        <v>10639.064</v>
      </c>
      <c r="AGD74" s="253">
        <v>414291</v>
      </c>
      <c r="AGE74" s="253">
        <v>7501.35</v>
      </c>
      <c r="AGF74" s="253">
        <v>292106.7</v>
      </c>
      <c r="AGG74" s="253">
        <v>7544.5540000000001</v>
      </c>
      <c r="AGH74" s="253">
        <v>293789.09999999998</v>
      </c>
      <c r="AGI74" s="253">
        <v>7162.9160000000002</v>
      </c>
      <c r="AGJ74" s="253">
        <v>278927.90000000002</v>
      </c>
      <c r="AGK74" s="253">
        <v>1377.1379999999999</v>
      </c>
      <c r="AGL74" s="253">
        <v>53229.599999999999</v>
      </c>
      <c r="AGM74" s="253">
        <v>430.24299999999999</v>
      </c>
      <c r="AGN74" s="253">
        <v>15850.48</v>
      </c>
      <c r="AGO74" s="253">
        <v>514.851</v>
      </c>
      <c r="AGP74" s="253">
        <v>18967.52</v>
      </c>
      <c r="AGQ74" s="253">
        <v>675.06799999999998</v>
      </c>
      <c r="AGR74" s="253">
        <v>24870</v>
      </c>
      <c r="AGS74" s="253">
        <v>1193.519</v>
      </c>
      <c r="AGT74" s="253">
        <v>42892.46</v>
      </c>
      <c r="AGU74" s="253">
        <v>1036.904</v>
      </c>
      <c r="AGV74" s="253">
        <v>40377.599999999999</v>
      </c>
      <c r="AGW74" s="253">
        <v>1150.3150000000001</v>
      </c>
      <c r="AGX74" s="253">
        <v>44793.9</v>
      </c>
      <c r="AGY74" s="253">
        <v>1322.232</v>
      </c>
      <c r="AGZ74" s="253">
        <v>51488.45</v>
      </c>
      <c r="AHA74" s="253">
        <v>292.529</v>
      </c>
      <c r="AHB74" s="253">
        <v>11391.25</v>
      </c>
      <c r="AHC74" s="128">
        <v>21.602</v>
      </c>
      <c r="AHD74" s="128">
        <v>816</v>
      </c>
      <c r="AHE74" s="128">
        <v>0</v>
      </c>
      <c r="AHF74" s="128">
        <v>0</v>
      </c>
      <c r="AHG74" s="128">
        <v>0</v>
      </c>
      <c r="AHH74" s="128">
        <v>0</v>
      </c>
      <c r="AHI74" s="128">
        <v>329.43299999999999</v>
      </c>
      <c r="AHJ74" s="128">
        <v>10360.799999999999</v>
      </c>
      <c r="AHK74" s="128">
        <v>657.96600000000001</v>
      </c>
      <c r="AHL74" s="128">
        <v>20534.599999999999</v>
      </c>
      <c r="AHM74" s="128">
        <v>561.65600000000006</v>
      </c>
      <c r="AHN74" s="128">
        <v>17793.599999999999</v>
      </c>
      <c r="AHO74" s="227">
        <f t="shared" si="1709"/>
        <v>5225.0219999999999</v>
      </c>
      <c r="AHP74" s="127">
        <f t="shared" si="1710"/>
        <v>4800</v>
      </c>
      <c r="AHQ74" s="127">
        <f t="shared" si="1711"/>
        <v>207816</v>
      </c>
      <c r="AHR74" s="227">
        <f t="shared" si="1712"/>
        <v>9060.3060000000005</v>
      </c>
      <c r="AHS74" s="127">
        <f t="shared" si="1713"/>
        <v>5100</v>
      </c>
      <c r="AHT74" s="127">
        <f t="shared" si="1714"/>
        <v>217430</v>
      </c>
      <c r="AHU74" s="227">
        <f t="shared" si="1715"/>
        <v>9060.3060000000005</v>
      </c>
      <c r="AHV74" s="127">
        <f t="shared" si="1716"/>
        <v>6650</v>
      </c>
      <c r="AHW74" s="127">
        <f t="shared" si="1717"/>
        <v>268310</v>
      </c>
      <c r="AHX74" s="227">
        <v>6675.9669999999996</v>
      </c>
      <c r="AHY74" s="127">
        <f t="shared" si="1718"/>
        <v>12700</v>
      </c>
      <c r="AHZ74" s="127">
        <f t="shared" si="1234"/>
        <v>504010</v>
      </c>
      <c r="AIA74" s="227">
        <f t="shared" si="1121"/>
        <v>4963.0959999999995</v>
      </c>
      <c r="AIB74" s="127">
        <f t="shared" si="1122"/>
        <v>11900</v>
      </c>
      <c r="AIC74" s="127">
        <f t="shared" si="1123"/>
        <v>476008</v>
      </c>
      <c r="AID74" s="227">
        <f t="shared" si="1124"/>
        <v>5081.9079999999994</v>
      </c>
      <c r="AIE74" s="127">
        <f t="shared" si="1125"/>
        <v>11150</v>
      </c>
      <c r="AIF74" s="127">
        <f t="shared" si="1126"/>
        <v>446785</v>
      </c>
      <c r="AIG74" s="227">
        <f t="shared" si="1127"/>
        <v>2729.973</v>
      </c>
      <c r="AIH74" s="127">
        <f t="shared" si="1128"/>
        <v>10680</v>
      </c>
      <c r="AII74" s="127">
        <f t="shared" si="1129"/>
        <v>427310</v>
      </c>
      <c r="AIJ74" s="227">
        <f t="shared" si="1130"/>
        <v>1680.4680000000001</v>
      </c>
      <c r="AIK74" s="127">
        <f t="shared" si="1131"/>
        <v>5600</v>
      </c>
      <c r="AIL74" s="127">
        <f t="shared" si="1132"/>
        <v>226187</v>
      </c>
      <c r="AIM74" s="227">
        <f t="shared" si="1133"/>
        <v>5842.4849999999997</v>
      </c>
      <c r="AIN74" s="127">
        <f t="shared" si="1134"/>
        <v>6500</v>
      </c>
      <c r="AIO74" s="127">
        <f t="shared" si="1135"/>
        <v>245275</v>
      </c>
      <c r="AIP74" s="227">
        <f t="shared" si="1524"/>
        <v>9080.1080000000002</v>
      </c>
      <c r="AIQ74" s="127">
        <f t="shared" si="1528"/>
        <v>5600</v>
      </c>
      <c r="AIR74" s="127">
        <f t="shared" si="1372"/>
        <v>215452</v>
      </c>
      <c r="AIS74" s="227">
        <f t="shared" si="1996"/>
        <v>7053.1049999999996</v>
      </c>
      <c r="AIT74" s="127">
        <f t="shared" si="1996"/>
        <v>5100</v>
      </c>
      <c r="AIU74" s="127">
        <f t="shared" si="1997"/>
        <v>195982</v>
      </c>
      <c r="AIV74" s="227">
        <f t="shared" si="1997"/>
        <v>5208.8210000000008</v>
      </c>
      <c r="AIW74" s="127">
        <f t="shared" si="1997"/>
        <v>6700</v>
      </c>
      <c r="AIX74" s="127">
        <f t="shared" si="1998"/>
        <v>257759.00000000003</v>
      </c>
      <c r="AIY74" s="227">
        <f t="shared" si="1998"/>
        <v>5003.6000000000004</v>
      </c>
      <c r="AIZ74" s="127">
        <f t="shared" si="1998"/>
        <v>6350</v>
      </c>
      <c r="AJA74" s="127">
        <f t="shared" si="1999"/>
        <v>243614.50000000003</v>
      </c>
      <c r="AJB74" s="227">
        <f t="shared" si="1999"/>
        <v>5431.143</v>
      </c>
      <c r="AJC74" s="127">
        <f t="shared" si="1999"/>
        <v>9850</v>
      </c>
      <c r="AJD74" s="127">
        <f t="shared" si="2000"/>
        <v>401954.5</v>
      </c>
      <c r="AJE74" s="227">
        <f t="shared" si="2000"/>
        <v>3405.9409999999998</v>
      </c>
      <c r="AJF74" s="127">
        <f t="shared" si="2000"/>
        <v>5570</v>
      </c>
      <c r="AJG74" s="127">
        <f t="shared" si="2001"/>
        <v>221592.34799275341</v>
      </c>
      <c r="AJH74" s="227">
        <f t="shared" si="2001"/>
        <v>3477.0469999999996</v>
      </c>
      <c r="AJI74" s="127">
        <f t="shared" si="2001"/>
        <v>5170</v>
      </c>
      <c r="AJJ74" s="127">
        <f t="shared" si="2002"/>
        <v>212237.9</v>
      </c>
      <c r="AJK74" s="227">
        <f t="shared" si="2002"/>
        <v>5654.1849999999995</v>
      </c>
      <c r="AJL74" s="127">
        <f t="shared" si="2002"/>
        <v>2800</v>
      </c>
      <c r="AJM74" s="127">
        <f t="shared" si="2003"/>
        <v>114651</v>
      </c>
      <c r="AJN74" s="227">
        <f t="shared" si="2003"/>
        <v>7384.3389999999999</v>
      </c>
      <c r="AJO74" s="127">
        <f t="shared" si="2003"/>
        <v>3200</v>
      </c>
      <c r="AJP74" s="127">
        <f t="shared" si="2004"/>
        <v>131954</v>
      </c>
      <c r="AJQ74" s="227">
        <f t="shared" si="2004"/>
        <v>10367.241</v>
      </c>
      <c r="AJR74" s="127">
        <f t="shared" si="2004"/>
        <v>5080</v>
      </c>
      <c r="AJS74" s="127">
        <f t="shared" si="2005"/>
        <v>211012.8</v>
      </c>
      <c r="AJT74" s="127">
        <f t="shared" si="2005"/>
        <v>0</v>
      </c>
      <c r="AJU74" s="127">
        <f t="shared" si="2029"/>
        <v>0</v>
      </c>
      <c r="AJV74" s="127">
        <f>CG74+HH74+ME74+RB74+VY74+AAV74+AFS74</f>
        <v>2820</v>
      </c>
      <c r="AJW74" s="127">
        <f>CI74+HJ74+MG74+RD74+WA74+AAX74+AFU74</f>
        <v>106598.60821456333</v>
      </c>
      <c r="AJX74" s="127">
        <v>9060</v>
      </c>
      <c r="AJY74" s="127">
        <v>342572.62120320863</v>
      </c>
      <c r="AJZ74" s="128">
        <f t="shared" si="1719"/>
        <v>5835.2820000000002</v>
      </c>
      <c r="AKA74" s="128">
        <f t="shared" si="1720"/>
        <v>242732.10000000003</v>
      </c>
      <c r="AKB74" s="128">
        <v>5154.8149999999996</v>
      </c>
      <c r="AKC74" s="128">
        <v>217522.5</v>
      </c>
      <c r="AKD74" s="128">
        <v>16287.129000000001</v>
      </c>
      <c r="AKE74" s="128">
        <v>645644.18999999994</v>
      </c>
      <c r="AKF74" s="128">
        <f t="shared" si="1721"/>
        <v>11906.39</v>
      </c>
      <c r="AKG74" s="128">
        <f t="shared" si="1722"/>
        <v>476248.56</v>
      </c>
      <c r="AKH74" s="128">
        <f t="shared" si="1723"/>
        <v>13142.214</v>
      </c>
      <c r="AKI74" s="128">
        <f t="shared" si="2006"/>
        <v>524185.18999999994</v>
      </c>
      <c r="AKJ74" s="128">
        <v>11615.661</v>
      </c>
      <c r="AKK74" s="128">
        <v>464998.95</v>
      </c>
      <c r="AKL74" s="128">
        <f t="shared" si="1167"/>
        <v>6260.1260000000002</v>
      </c>
      <c r="AKM74" s="128">
        <f t="shared" si="1168"/>
        <v>254405.45</v>
      </c>
      <c r="AKN74" s="128">
        <f t="shared" si="1539"/>
        <v>6868.5870000000004</v>
      </c>
      <c r="AKO74" s="128">
        <f t="shared" si="1540"/>
        <v>259793.57</v>
      </c>
      <c r="AKP74" s="128">
        <f t="shared" si="1373"/>
        <v>5894.6880000000001</v>
      </c>
      <c r="AKQ74" s="128">
        <f t="shared" si="1374"/>
        <v>223541.07</v>
      </c>
      <c r="AKR74" s="128">
        <f t="shared" si="1375"/>
        <v>4936.9949999999999</v>
      </c>
      <c r="AKS74" s="128">
        <f t="shared" si="1376"/>
        <v>195866.71999999997</v>
      </c>
      <c r="AKT74" s="128">
        <f t="shared" si="2007"/>
        <v>5225.0219999999999</v>
      </c>
      <c r="AKU74" s="128">
        <f t="shared" si="2007"/>
        <v>205487.54</v>
      </c>
      <c r="AKV74" s="128">
        <f t="shared" si="2007"/>
        <v>6637.2639999999992</v>
      </c>
      <c r="AKW74" s="128">
        <f t="shared" si="2007"/>
        <v>256015.57</v>
      </c>
      <c r="AKX74" s="128">
        <f t="shared" si="2007"/>
        <v>9060.3060000000005</v>
      </c>
      <c r="AKY74" s="128">
        <f t="shared" si="2007"/>
        <v>347141.76</v>
      </c>
      <c r="AKZ74" s="128">
        <f t="shared" si="2007"/>
        <v>6675.9669999999996</v>
      </c>
      <c r="ALA74" s="128">
        <f t="shared" si="2007"/>
        <v>261413.07</v>
      </c>
      <c r="ALB74" s="128">
        <f t="shared" si="2007"/>
        <v>4963.0959999999995</v>
      </c>
      <c r="ALC74" s="128">
        <f t="shared" si="2007"/>
        <v>202449.24000000002</v>
      </c>
      <c r="ALD74" s="128">
        <f t="shared" si="2007"/>
        <v>5081.9079999999994</v>
      </c>
      <c r="ALE74" s="128">
        <f t="shared" si="2007"/>
        <v>197253.49</v>
      </c>
      <c r="ALF74" s="128">
        <f t="shared" si="2007"/>
        <v>2729.973</v>
      </c>
      <c r="ALG74" s="128">
        <f t="shared" si="2007"/>
        <v>111847.75</v>
      </c>
      <c r="ALH74" s="128">
        <f t="shared" si="2007"/>
        <v>1680.4680000000001</v>
      </c>
      <c r="ALI74" s="128">
        <f t="shared" si="2008"/>
        <v>69715.209999999992</v>
      </c>
      <c r="ALJ74" s="128">
        <f t="shared" si="2008"/>
        <v>5842.4849999999997</v>
      </c>
      <c r="ALK74" s="128">
        <f t="shared" si="2008"/>
        <v>222090.70999999996</v>
      </c>
      <c r="ALL74" s="128">
        <f t="shared" si="2009"/>
        <v>222090.70999999996</v>
      </c>
      <c r="ALM74" s="128">
        <v>9080.1080000000002</v>
      </c>
      <c r="ALN74" s="128">
        <v>343680.68999999994</v>
      </c>
      <c r="ALO74" s="128">
        <v>343680.69</v>
      </c>
      <c r="ALP74" s="128">
        <v>7053.1049999999996</v>
      </c>
      <c r="ALQ74" s="128">
        <v>263560.8</v>
      </c>
      <c r="ALR74" s="128">
        <v>263560.8</v>
      </c>
    </row>
    <row r="75" spans="1:1006" s="115" customFormat="1" ht="18" hidden="1" customHeight="1" outlineLevel="1" x14ac:dyDescent="0.25">
      <c r="A75" s="120"/>
      <c r="B75" s="120"/>
      <c r="C75" s="298" t="s">
        <v>296</v>
      </c>
      <c r="D75" s="178"/>
      <c r="E75" s="206"/>
      <c r="F75" s="206">
        <v>0</v>
      </c>
      <c r="G75" s="225"/>
      <c r="H75" s="225"/>
      <c r="I75" s="208">
        <f t="shared" si="1871"/>
        <v>0</v>
      </c>
      <c r="J75" s="206">
        <v>0</v>
      </c>
      <c r="K75" s="225"/>
      <c r="L75" s="225"/>
      <c r="M75" s="208">
        <f t="shared" si="1872"/>
        <v>0</v>
      </c>
      <c r="N75" s="206">
        <v>0</v>
      </c>
      <c r="O75" s="225"/>
      <c r="P75" s="225"/>
      <c r="Q75" s="208">
        <f t="shared" si="1873"/>
        <v>0</v>
      </c>
      <c r="R75" s="206">
        <v>0</v>
      </c>
      <c r="S75" s="225"/>
      <c r="T75" s="225"/>
      <c r="U75" s="208">
        <f t="shared" si="1874"/>
        <v>0</v>
      </c>
      <c r="V75" s="208">
        <v>0</v>
      </c>
      <c r="W75" s="225"/>
      <c r="X75" s="225"/>
      <c r="Y75" s="208">
        <f t="shared" si="1875"/>
        <v>0</v>
      </c>
      <c r="Z75" s="208">
        <v>0</v>
      </c>
      <c r="AA75" s="225"/>
      <c r="AB75" s="225"/>
      <c r="AC75" s="208">
        <f t="shared" si="1876"/>
        <v>0</v>
      </c>
      <c r="AD75" s="208">
        <v>0</v>
      </c>
      <c r="AE75" s="225"/>
      <c r="AF75" s="225"/>
      <c r="AG75" s="208">
        <f t="shared" si="1877"/>
        <v>0</v>
      </c>
      <c r="AH75" s="208">
        <v>0</v>
      </c>
      <c r="AI75" s="225"/>
      <c r="AJ75" s="225"/>
      <c r="AK75" s="208">
        <f t="shared" si="1878"/>
        <v>0</v>
      </c>
      <c r="AL75" s="208">
        <v>0</v>
      </c>
      <c r="AM75" s="225"/>
      <c r="AN75" s="225"/>
      <c r="AO75" s="208">
        <f t="shared" si="1879"/>
        <v>0</v>
      </c>
      <c r="AP75" s="208"/>
      <c r="AQ75" s="225"/>
      <c r="AR75" s="225"/>
      <c r="AS75" s="208">
        <f t="shared" si="1880"/>
        <v>0</v>
      </c>
      <c r="AT75" s="208"/>
      <c r="AU75" s="225"/>
      <c r="AV75" s="225"/>
      <c r="AW75" s="208">
        <f t="shared" si="1881"/>
        <v>0</v>
      </c>
      <c r="AX75" s="208"/>
      <c r="AY75" s="225"/>
      <c r="AZ75" s="225"/>
      <c r="BA75" s="208">
        <f t="shared" si="1882"/>
        <v>0</v>
      </c>
      <c r="BB75" s="208"/>
      <c r="BC75" s="225"/>
      <c r="BD75" s="225"/>
      <c r="BE75" s="208">
        <f t="shared" si="1883"/>
        <v>0</v>
      </c>
      <c r="BF75" s="208"/>
      <c r="BG75" s="225"/>
      <c r="BH75" s="225"/>
      <c r="BI75" s="208">
        <f t="shared" si="1884"/>
        <v>0</v>
      </c>
      <c r="BJ75" s="208"/>
      <c r="BK75" s="225"/>
      <c r="BL75" s="225"/>
      <c r="BM75" s="208">
        <f t="shared" si="1885"/>
        <v>0</v>
      </c>
      <c r="BN75" s="208"/>
      <c r="BO75" s="225"/>
      <c r="BP75" s="225"/>
      <c r="BQ75" s="208">
        <f t="shared" si="1886"/>
        <v>0</v>
      </c>
      <c r="BR75" s="208"/>
      <c r="BS75" s="225"/>
      <c r="BT75" s="225"/>
      <c r="BU75" s="208">
        <f t="shared" si="1887"/>
        <v>0</v>
      </c>
      <c r="BV75" s="208"/>
      <c r="BW75" s="225"/>
      <c r="BX75" s="225"/>
      <c r="BY75" s="208">
        <f t="shared" si="1888"/>
        <v>0</v>
      </c>
      <c r="BZ75" s="208"/>
      <c r="CA75" s="225"/>
      <c r="CB75" s="225"/>
      <c r="CC75" s="208">
        <f t="shared" si="1889"/>
        <v>0</v>
      </c>
      <c r="CD75" s="225"/>
      <c r="CE75" s="225"/>
      <c r="CF75" s="208">
        <f t="shared" si="1890"/>
        <v>0</v>
      </c>
      <c r="CG75" s="225"/>
      <c r="CH75" s="225"/>
      <c r="CI75" s="226"/>
      <c r="CJ75" s="226"/>
      <c r="CK75" s="226"/>
      <c r="CL75" s="226"/>
      <c r="CM75" s="253">
        <v>0</v>
      </c>
      <c r="CN75" s="253">
        <v>0</v>
      </c>
      <c r="CO75" s="253">
        <v>0</v>
      </c>
      <c r="CP75" s="253">
        <v>0</v>
      </c>
      <c r="CQ75" s="253">
        <v>0</v>
      </c>
      <c r="CR75" s="253">
        <v>0</v>
      </c>
      <c r="CS75" s="253">
        <v>0</v>
      </c>
      <c r="CT75" s="253">
        <v>0</v>
      </c>
      <c r="CU75" s="253">
        <v>0</v>
      </c>
      <c r="CV75" s="253">
        <v>0</v>
      </c>
      <c r="CW75" s="253">
        <v>0</v>
      </c>
      <c r="CX75" s="253">
        <v>0</v>
      </c>
      <c r="CY75" s="253">
        <v>0</v>
      </c>
      <c r="CZ75" s="253">
        <v>0</v>
      </c>
      <c r="DA75" s="253">
        <v>0</v>
      </c>
      <c r="DB75" s="253">
        <v>0</v>
      </c>
      <c r="DC75" s="253">
        <v>0</v>
      </c>
      <c r="DD75" s="253">
        <v>0</v>
      </c>
      <c r="DE75" s="253">
        <v>0</v>
      </c>
      <c r="DF75" s="253">
        <v>0</v>
      </c>
      <c r="DG75" s="253">
        <v>0</v>
      </c>
      <c r="DH75" s="253">
        <v>0</v>
      </c>
      <c r="DI75" s="253">
        <v>0</v>
      </c>
      <c r="DJ75" s="253">
        <v>0</v>
      </c>
      <c r="DK75" s="253">
        <v>0</v>
      </c>
      <c r="DL75" s="253">
        <v>0</v>
      </c>
      <c r="DM75" s="253">
        <v>0</v>
      </c>
      <c r="DN75" s="253">
        <v>0</v>
      </c>
      <c r="DO75" s="253">
        <v>0</v>
      </c>
      <c r="DP75" s="253">
        <v>0</v>
      </c>
      <c r="DQ75" s="253">
        <v>0</v>
      </c>
      <c r="DR75" s="253">
        <v>0</v>
      </c>
      <c r="DS75" s="253">
        <v>0</v>
      </c>
      <c r="DT75" s="253">
        <v>0</v>
      </c>
      <c r="DU75" s="253">
        <v>0</v>
      </c>
      <c r="DV75" s="253">
        <v>0</v>
      </c>
      <c r="DW75" s="253">
        <v>0</v>
      </c>
      <c r="DX75" s="253">
        <v>0</v>
      </c>
      <c r="DY75" s="253">
        <v>0</v>
      </c>
      <c r="DZ75" s="253">
        <v>0</v>
      </c>
      <c r="EA75" s="126"/>
      <c r="EB75" s="126"/>
      <c r="EC75" s="126"/>
      <c r="ED75" s="126"/>
      <c r="EE75" s="126"/>
      <c r="EF75" s="126"/>
      <c r="EG75" s="131">
        <v>0</v>
      </c>
      <c r="EH75" s="225"/>
      <c r="EI75" s="225">
        <v>31.21</v>
      </c>
      <c r="EJ75" s="226">
        <f t="shared" si="2010"/>
        <v>0</v>
      </c>
      <c r="EK75" s="131">
        <v>0</v>
      </c>
      <c r="EL75" s="225"/>
      <c r="EM75" s="225">
        <v>31.21</v>
      </c>
      <c r="EN75" s="226">
        <f t="shared" si="2011"/>
        <v>0</v>
      </c>
      <c r="EO75" s="131">
        <v>0</v>
      </c>
      <c r="EP75" s="225"/>
      <c r="EQ75" s="225">
        <v>31.21</v>
      </c>
      <c r="ER75" s="226">
        <f t="shared" si="2012"/>
        <v>0</v>
      </c>
      <c r="ES75" s="131">
        <v>0</v>
      </c>
      <c r="ET75" s="225"/>
      <c r="EU75" s="225">
        <v>31.21</v>
      </c>
      <c r="EV75" s="226">
        <f t="shared" si="2013"/>
        <v>0</v>
      </c>
      <c r="EW75" s="131">
        <v>0</v>
      </c>
      <c r="EX75" s="225"/>
      <c r="EY75" s="225">
        <v>31.21</v>
      </c>
      <c r="EZ75" s="226">
        <f t="shared" si="2014"/>
        <v>0</v>
      </c>
      <c r="FA75" s="131">
        <v>0</v>
      </c>
      <c r="FB75" s="225"/>
      <c r="FC75" s="225">
        <v>31.21</v>
      </c>
      <c r="FD75" s="226">
        <f t="shared" si="2015"/>
        <v>0</v>
      </c>
      <c r="FE75" s="131">
        <v>0</v>
      </c>
      <c r="FF75" s="225"/>
      <c r="FG75" s="225">
        <v>31.21</v>
      </c>
      <c r="FH75" s="226">
        <f t="shared" si="2016"/>
        <v>0</v>
      </c>
      <c r="FI75" s="131">
        <v>0</v>
      </c>
      <c r="FJ75" s="225"/>
      <c r="FK75" s="225">
        <v>46.57</v>
      </c>
      <c r="FL75" s="226">
        <f t="shared" si="2017"/>
        <v>0</v>
      </c>
      <c r="FM75" s="131">
        <v>0</v>
      </c>
      <c r="FN75" s="225"/>
      <c r="FO75" s="225">
        <v>46.57</v>
      </c>
      <c r="FP75" s="226">
        <f t="shared" si="2018"/>
        <v>0</v>
      </c>
      <c r="FQ75" s="131"/>
      <c r="FR75" s="225"/>
      <c r="FS75" s="225">
        <v>46.57</v>
      </c>
      <c r="FT75" s="226">
        <f t="shared" si="2019"/>
        <v>0</v>
      </c>
      <c r="FU75" s="131"/>
      <c r="FV75" s="225"/>
      <c r="FW75" s="225">
        <v>46.57</v>
      </c>
      <c r="FX75" s="226">
        <f t="shared" si="2020"/>
        <v>0</v>
      </c>
      <c r="FY75" s="131"/>
      <c r="FZ75" s="225"/>
      <c r="GA75" s="225">
        <v>46.57</v>
      </c>
      <c r="GB75" s="226">
        <f t="shared" si="2021"/>
        <v>0</v>
      </c>
      <c r="GC75" s="131"/>
      <c r="GD75" s="225"/>
      <c r="GE75" s="225">
        <v>46.57</v>
      </c>
      <c r="GF75" s="226">
        <f t="shared" si="2022"/>
        <v>0</v>
      </c>
      <c r="GG75" s="131"/>
      <c r="GH75" s="225"/>
      <c r="GI75" s="225">
        <v>46.57</v>
      </c>
      <c r="GJ75" s="226">
        <f t="shared" si="2023"/>
        <v>0</v>
      </c>
      <c r="GK75" s="131"/>
      <c r="GL75" s="225"/>
      <c r="GM75" s="225">
        <v>46.57</v>
      </c>
      <c r="GN75" s="226">
        <f t="shared" si="1891"/>
        <v>0</v>
      </c>
      <c r="GO75" s="131"/>
      <c r="GP75" s="225"/>
      <c r="GQ75" s="225">
        <v>46.57</v>
      </c>
      <c r="GR75" s="226">
        <f t="shared" si="2024"/>
        <v>0</v>
      </c>
      <c r="GS75" s="131"/>
      <c r="GT75" s="225"/>
      <c r="GU75" s="225">
        <v>46.57</v>
      </c>
      <c r="GV75" s="226">
        <f t="shared" si="2025"/>
        <v>0</v>
      </c>
      <c r="GW75" s="131"/>
      <c r="GX75" s="225"/>
      <c r="GY75" s="225">
        <v>46.57</v>
      </c>
      <c r="GZ75" s="226">
        <f t="shared" si="2026"/>
        <v>0</v>
      </c>
      <c r="HA75" s="131"/>
      <c r="HB75" s="225"/>
      <c r="HC75" s="225">
        <v>46.57</v>
      </c>
      <c r="HD75" s="226">
        <f t="shared" si="2027"/>
        <v>0</v>
      </c>
      <c r="HE75" s="225"/>
      <c r="HF75" s="225">
        <v>46.57</v>
      </c>
      <c r="HG75" s="226">
        <f t="shared" si="2028"/>
        <v>0</v>
      </c>
      <c r="HH75" s="225"/>
      <c r="HI75" s="225"/>
      <c r="HJ75" s="226"/>
      <c r="HK75" s="226"/>
      <c r="HL75" s="226"/>
      <c r="HM75" s="226"/>
      <c r="HN75" s="253">
        <v>0</v>
      </c>
      <c r="HO75" s="253">
        <v>0</v>
      </c>
      <c r="HP75" s="253">
        <v>0</v>
      </c>
      <c r="HQ75" s="253">
        <v>0</v>
      </c>
      <c r="HR75" s="253">
        <v>0</v>
      </c>
      <c r="HS75" s="253">
        <v>0</v>
      </c>
      <c r="HT75" s="253">
        <v>0</v>
      </c>
      <c r="HU75" s="253">
        <v>0</v>
      </c>
      <c r="HV75" s="253">
        <v>0</v>
      </c>
      <c r="HW75" s="253">
        <v>0</v>
      </c>
      <c r="HX75" s="253">
        <v>0</v>
      </c>
      <c r="HY75" s="253">
        <v>0</v>
      </c>
      <c r="HZ75" s="253">
        <v>0</v>
      </c>
      <c r="IA75" s="253">
        <v>0</v>
      </c>
      <c r="IB75" s="253">
        <v>0</v>
      </c>
      <c r="IC75" s="253">
        <v>0</v>
      </c>
      <c r="ID75" s="253">
        <v>0</v>
      </c>
      <c r="IE75" s="253">
        <v>0</v>
      </c>
      <c r="IF75" s="253">
        <v>0</v>
      </c>
      <c r="IG75" s="253">
        <v>0</v>
      </c>
      <c r="IH75" s="253">
        <v>0</v>
      </c>
      <c r="II75" s="253">
        <v>0</v>
      </c>
      <c r="IJ75" s="253">
        <v>0</v>
      </c>
      <c r="IK75" s="253">
        <v>0</v>
      </c>
      <c r="IL75" s="253">
        <v>0</v>
      </c>
      <c r="IM75" s="253">
        <v>0</v>
      </c>
      <c r="IN75" s="253">
        <v>0</v>
      </c>
      <c r="IO75" s="253">
        <v>0</v>
      </c>
      <c r="IP75" s="253">
        <v>0</v>
      </c>
      <c r="IQ75" s="253">
        <v>0</v>
      </c>
      <c r="IR75" s="255">
        <v>0</v>
      </c>
      <c r="IS75" s="255">
        <v>0</v>
      </c>
      <c r="IT75" s="255">
        <v>0</v>
      </c>
      <c r="IU75" s="255">
        <v>0</v>
      </c>
      <c r="IV75" s="255">
        <v>0</v>
      </c>
      <c r="IW75" s="255">
        <v>0</v>
      </c>
      <c r="IX75" s="255">
        <v>0</v>
      </c>
      <c r="IY75" s="255">
        <v>0</v>
      </c>
      <c r="IZ75" s="126"/>
      <c r="JA75" s="126"/>
      <c r="JB75" s="126"/>
      <c r="JC75" s="126"/>
      <c r="JD75" s="131"/>
      <c r="JE75" s="225"/>
      <c r="JF75" s="131"/>
      <c r="JG75" s="228">
        <f t="shared" si="1892"/>
        <v>0</v>
      </c>
      <c r="JH75" s="131"/>
      <c r="JI75" s="225"/>
      <c r="JJ75" s="131"/>
      <c r="JK75" s="228">
        <f t="shared" si="1893"/>
        <v>0</v>
      </c>
      <c r="JL75" s="131"/>
      <c r="JM75" s="225"/>
      <c r="JN75" s="131"/>
      <c r="JO75" s="228">
        <f t="shared" si="1894"/>
        <v>0</v>
      </c>
      <c r="JP75" s="131"/>
      <c r="JQ75" s="225"/>
      <c r="JR75" s="131"/>
      <c r="JS75" s="228">
        <f t="shared" si="1895"/>
        <v>0</v>
      </c>
      <c r="JT75" s="131"/>
      <c r="JU75" s="225"/>
      <c r="JV75" s="131"/>
      <c r="JW75" s="228">
        <f t="shared" si="1896"/>
        <v>0</v>
      </c>
      <c r="JX75" s="131"/>
      <c r="JY75" s="225"/>
      <c r="JZ75" s="131"/>
      <c r="KA75" s="228">
        <f t="shared" si="1897"/>
        <v>0</v>
      </c>
      <c r="KB75" s="131"/>
      <c r="KC75" s="131"/>
      <c r="KD75" s="131"/>
      <c r="KE75" s="228">
        <f t="shared" si="1898"/>
        <v>0</v>
      </c>
      <c r="KF75" s="131"/>
      <c r="KG75" s="131"/>
      <c r="KH75" s="131"/>
      <c r="KI75" s="228">
        <f t="shared" si="1899"/>
        <v>0</v>
      </c>
      <c r="KJ75" s="131"/>
      <c r="KK75" s="131"/>
      <c r="KL75" s="131"/>
      <c r="KM75" s="228">
        <f t="shared" si="1900"/>
        <v>0</v>
      </c>
      <c r="KN75" s="131"/>
      <c r="KO75" s="131"/>
      <c r="KP75" s="131"/>
      <c r="KQ75" s="228">
        <f t="shared" si="1901"/>
        <v>0</v>
      </c>
      <c r="KR75" s="131"/>
      <c r="KS75" s="131"/>
      <c r="KT75" s="131"/>
      <c r="KU75" s="228">
        <f t="shared" si="1902"/>
        <v>0</v>
      </c>
      <c r="KV75" s="131"/>
      <c r="KW75" s="131"/>
      <c r="KX75" s="131"/>
      <c r="KY75" s="228">
        <f t="shared" si="1903"/>
        <v>0</v>
      </c>
      <c r="KZ75" s="131"/>
      <c r="LA75" s="131"/>
      <c r="LB75" s="131"/>
      <c r="LC75" s="228">
        <f t="shared" si="1904"/>
        <v>0</v>
      </c>
      <c r="LD75" s="131"/>
      <c r="LE75" s="131"/>
      <c r="LF75" s="131"/>
      <c r="LG75" s="228">
        <f t="shared" si="1905"/>
        <v>0</v>
      </c>
      <c r="LH75" s="131"/>
      <c r="LI75" s="131"/>
      <c r="LJ75" s="131"/>
      <c r="LK75" s="228">
        <f t="shared" si="1906"/>
        <v>0</v>
      </c>
      <c r="LL75" s="131"/>
      <c r="LM75" s="131"/>
      <c r="LN75" s="131"/>
      <c r="LO75" s="228">
        <f t="shared" si="1907"/>
        <v>0</v>
      </c>
      <c r="LP75" s="131"/>
      <c r="LQ75" s="131"/>
      <c r="LR75" s="131"/>
      <c r="LS75" s="228">
        <f t="shared" si="1908"/>
        <v>0</v>
      </c>
      <c r="LT75" s="131"/>
      <c r="LU75" s="131"/>
      <c r="LV75" s="131"/>
      <c r="LW75" s="228">
        <f t="shared" si="1909"/>
        <v>0</v>
      </c>
      <c r="LX75" s="131"/>
      <c r="LY75" s="131"/>
      <c r="LZ75" s="131"/>
      <c r="MA75" s="228">
        <f t="shared" si="1910"/>
        <v>0</v>
      </c>
      <c r="MB75" s="131"/>
      <c r="MC75" s="131"/>
      <c r="MD75" s="228">
        <f t="shared" si="1911"/>
        <v>0</v>
      </c>
      <c r="ME75" s="131"/>
      <c r="MF75" s="131"/>
      <c r="MG75" s="228"/>
      <c r="MH75" s="228"/>
      <c r="MI75" s="228"/>
      <c r="MJ75" s="228"/>
      <c r="MK75" s="253"/>
      <c r="ML75" s="253"/>
      <c r="MM75" s="253"/>
      <c r="MN75" s="253"/>
      <c r="MO75" s="253"/>
      <c r="MP75" s="253"/>
      <c r="MQ75" s="253"/>
      <c r="MR75" s="253"/>
      <c r="MS75" s="253"/>
      <c r="MT75" s="253"/>
      <c r="MU75" s="253"/>
      <c r="MV75" s="253"/>
      <c r="MW75" s="253"/>
      <c r="MX75" s="253"/>
      <c r="MY75" s="253"/>
      <c r="MZ75" s="253"/>
      <c r="NA75" s="253"/>
      <c r="NB75" s="253"/>
      <c r="NC75" s="253"/>
      <c r="ND75" s="253"/>
      <c r="NE75" s="253"/>
      <c r="NF75" s="253"/>
      <c r="NG75" s="253"/>
      <c r="NH75" s="253"/>
      <c r="NI75" s="253"/>
      <c r="NJ75" s="253"/>
      <c r="NK75" s="253"/>
      <c r="NL75" s="253"/>
      <c r="NM75" s="253"/>
      <c r="NN75" s="253"/>
      <c r="NO75" s="125"/>
      <c r="NP75" s="125"/>
      <c r="NQ75" s="125"/>
      <c r="NR75" s="125"/>
      <c r="NS75" s="125"/>
      <c r="NT75" s="125"/>
      <c r="NU75" s="125"/>
      <c r="NV75" s="125"/>
      <c r="NW75" s="125"/>
      <c r="NX75" s="125"/>
      <c r="NY75" s="125"/>
      <c r="NZ75" s="125"/>
      <c r="OA75" s="228"/>
      <c r="OB75" s="225"/>
      <c r="OC75" s="225"/>
      <c r="OD75" s="225">
        <f t="shared" si="1912"/>
        <v>0</v>
      </c>
      <c r="OE75" s="228"/>
      <c r="OF75" s="225"/>
      <c r="OG75" s="225"/>
      <c r="OH75" s="225">
        <f t="shared" si="1913"/>
        <v>0</v>
      </c>
      <c r="OI75" s="228"/>
      <c r="OJ75" s="225"/>
      <c r="OK75" s="225"/>
      <c r="OL75" s="225">
        <f t="shared" si="1914"/>
        <v>0</v>
      </c>
      <c r="OM75" s="228"/>
      <c r="ON75" s="225"/>
      <c r="OO75" s="225"/>
      <c r="OP75" s="225">
        <f t="shared" si="1915"/>
        <v>0</v>
      </c>
      <c r="OQ75" s="228"/>
      <c r="OR75" s="225"/>
      <c r="OS75" s="225"/>
      <c r="OT75" s="225">
        <f t="shared" si="1916"/>
        <v>0</v>
      </c>
      <c r="OU75" s="228"/>
      <c r="OV75" s="225"/>
      <c r="OW75" s="225"/>
      <c r="OX75" s="225">
        <f t="shared" si="1917"/>
        <v>0</v>
      </c>
      <c r="OY75" s="228"/>
      <c r="OZ75" s="225"/>
      <c r="PA75" s="225"/>
      <c r="PB75" s="225">
        <f t="shared" si="1918"/>
        <v>0</v>
      </c>
      <c r="PC75" s="228"/>
      <c r="PD75" s="225"/>
      <c r="PE75" s="225"/>
      <c r="PF75" s="225">
        <f t="shared" si="1919"/>
        <v>0</v>
      </c>
      <c r="PG75" s="228"/>
      <c r="PH75" s="225"/>
      <c r="PI75" s="225"/>
      <c r="PJ75" s="225">
        <f t="shared" si="1920"/>
        <v>0</v>
      </c>
      <c r="PK75" s="228"/>
      <c r="PL75" s="225"/>
      <c r="PM75" s="225"/>
      <c r="PN75" s="225">
        <f t="shared" si="1921"/>
        <v>0</v>
      </c>
      <c r="PO75" s="228"/>
      <c r="PP75" s="225"/>
      <c r="PQ75" s="225"/>
      <c r="PR75" s="225">
        <f t="shared" si="1922"/>
        <v>0</v>
      </c>
      <c r="PS75" s="228"/>
      <c r="PT75" s="225"/>
      <c r="PU75" s="225"/>
      <c r="PV75" s="225">
        <f t="shared" si="1923"/>
        <v>0</v>
      </c>
      <c r="PW75" s="228"/>
      <c r="PX75" s="225"/>
      <c r="PY75" s="225"/>
      <c r="PZ75" s="225">
        <f t="shared" si="1924"/>
        <v>0</v>
      </c>
      <c r="QA75" s="228"/>
      <c r="QB75" s="225"/>
      <c r="QC75" s="225"/>
      <c r="QD75" s="225">
        <f t="shared" si="1925"/>
        <v>0</v>
      </c>
      <c r="QE75" s="228"/>
      <c r="QF75" s="225"/>
      <c r="QG75" s="225"/>
      <c r="QH75" s="225">
        <f t="shared" si="1926"/>
        <v>0</v>
      </c>
      <c r="QI75" s="228"/>
      <c r="QJ75" s="225"/>
      <c r="QK75" s="225"/>
      <c r="QL75" s="225">
        <f t="shared" si="1927"/>
        <v>0</v>
      </c>
      <c r="QM75" s="228"/>
      <c r="QN75" s="225"/>
      <c r="QO75" s="225"/>
      <c r="QP75" s="225">
        <f t="shared" si="1928"/>
        <v>0</v>
      </c>
      <c r="QQ75" s="228"/>
      <c r="QR75" s="225"/>
      <c r="QS75" s="225"/>
      <c r="QT75" s="225">
        <f t="shared" si="1929"/>
        <v>0</v>
      </c>
      <c r="QU75" s="228"/>
      <c r="QV75" s="225"/>
      <c r="QW75" s="225"/>
      <c r="QX75" s="225">
        <f t="shared" si="1930"/>
        <v>0</v>
      </c>
      <c r="QY75" s="225"/>
      <c r="QZ75" s="225"/>
      <c r="RA75" s="225">
        <f t="shared" si="1931"/>
        <v>0</v>
      </c>
      <c r="RB75" s="225"/>
      <c r="RC75" s="225"/>
      <c r="RD75" s="225"/>
      <c r="RE75" s="225"/>
      <c r="RF75" s="225"/>
      <c r="RG75" s="225"/>
      <c r="RH75" s="253"/>
      <c r="RI75" s="253"/>
      <c r="RJ75" s="253"/>
      <c r="RK75" s="253"/>
      <c r="RL75" s="253"/>
      <c r="RM75" s="253"/>
      <c r="RN75" s="253"/>
      <c r="RO75" s="253"/>
      <c r="RP75" s="253"/>
      <c r="RQ75" s="253"/>
      <c r="RR75" s="253"/>
      <c r="RS75" s="253"/>
      <c r="RT75" s="253"/>
      <c r="RU75" s="253"/>
      <c r="RV75" s="253"/>
      <c r="RW75" s="253"/>
      <c r="RX75" s="253"/>
      <c r="RY75" s="253"/>
      <c r="RZ75" s="253"/>
      <c r="SA75" s="253"/>
      <c r="SB75" s="253"/>
      <c r="SC75" s="253"/>
      <c r="SD75" s="253"/>
      <c r="SE75" s="253"/>
      <c r="SF75" s="253"/>
      <c r="SG75" s="253"/>
      <c r="SH75" s="253"/>
      <c r="SI75" s="253"/>
      <c r="SJ75" s="253"/>
      <c r="SK75" s="253"/>
      <c r="SL75" s="125"/>
      <c r="SM75" s="125"/>
      <c r="SN75" s="125"/>
      <c r="SO75" s="125"/>
      <c r="SP75" s="125"/>
      <c r="SQ75" s="125"/>
      <c r="SR75" s="125"/>
      <c r="SS75" s="125"/>
      <c r="ST75" s="125"/>
      <c r="SU75" s="125"/>
      <c r="SV75" s="125"/>
      <c r="SW75" s="125"/>
      <c r="SX75" s="228"/>
      <c r="SY75" s="240">
        <v>0</v>
      </c>
      <c r="SZ75" s="124"/>
      <c r="TA75" s="226">
        <f t="shared" si="1933"/>
        <v>0</v>
      </c>
      <c r="TB75" s="228"/>
      <c r="TC75" s="240">
        <v>0</v>
      </c>
      <c r="TD75" s="124"/>
      <c r="TE75" s="226">
        <f t="shared" si="1934"/>
        <v>0</v>
      </c>
      <c r="TF75" s="228"/>
      <c r="TG75" s="240">
        <v>0</v>
      </c>
      <c r="TH75" s="124"/>
      <c r="TI75" s="226">
        <f t="shared" si="1935"/>
        <v>0</v>
      </c>
      <c r="TJ75" s="228"/>
      <c r="TK75" s="240">
        <v>0</v>
      </c>
      <c r="TL75" s="124"/>
      <c r="TM75" s="226">
        <f t="shared" si="1936"/>
        <v>0</v>
      </c>
      <c r="TN75" s="228"/>
      <c r="TO75" s="240">
        <v>0</v>
      </c>
      <c r="TP75" s="124"/>
      <c r="TQ75" s="226">
        <f t="shared" si="1937"/>
        <v>0</v>
      </c>
      <c r="TR75" s="228"/>
      <c r="TS75" s="240">
        <v>0</v>
      </c>
      <c r="TT75" s="124"/>
      <c r="TU75" s="226">
        <f t="shared" si="1938"/>
        <v>0</v>
      </c>
      <c r="TV75" s="228"/>
      <c r="TW75" s="240">
        <v>0</v>
      </c>
      <c r="TX75" s="124"/>
      <c r="TY75" s="226">
        <f t="shared" si="1939"/>
        <v>0</v>
      </c>
      <c r="TZ75" s="228">
        <v>9.9009999999999998</v>
      </c>
      <c r="UA75" s="219">
        <v>0</v>
      </c>
      <c r="UB75" s="124"/>
      <c r="UC75" s="226">
        <f t="shared" si="1940"/>
        <v>0</v>
      </c>
      <c r="UD75" s="228"/>
      <c r="UE75" s="219">
        <v>0</v>
      </c>
      <c r="UF75" s="124"/>
      <c r="UG75" s="226">
        <f t="shared" si="1941"/>
        <v>0</v>
      </c>
      <c r="UH75" s="228"/>
      <c r="UI75" s="219">
        <v>0</v>
      </c>
      <c r="UJ75" s="124"/>
      <c r="UK75" s="226">
        <f t="shared" si="1942"/>
        <v>0</v>
      </c>
      <c r="UL75" s="228"/>
      <c r="UM75" s="219">
        <v>0</v>
      </c>
      <c r="UN75" s="124"/>
      <c r="UO75" s="226">
        <f t="shared" si="1943"/>
        <v>0</v>
      </c>
      <c r="UP75" s="228"/>
      <c r="UQ75" s="208">
        <v>0</v>
      </c>
      <c r="UR75" s="124"/>
      <c r="US75" s="226">
        <f t="shared" si="1944"/>
        <v>0</v>
      </c>
      <c r="UT75" s="228"/>
      <c r="UU75" s="208">
        <v>0</v>
      </c>
      <c r="UV75" s="124"/>
      <c r="UW75" s="226">
        <f t="shared" si="1945"/>
        <v>0</v>
      </c>
      <c r="UX75" s="228"/>
      <c r="UY75" s="208">
        <v>0</v>
      </c>
      <c r="UZ75" s="124"/>
      <c r="VA75" s="226">
        <f t="shared" si="1946"/>
        <v>0</v>
      </c>
      <c r="VB75" s="228"/>
      <c r="VC75" s="208">
        <v>0</v>
      </c>
      <c r="VD75" s="124"/>
      <c r="VE75" s="226">
        <f t="shared" si="1947"/>
        <v>0</v>
      </c>
      <c r="VF75" s="228"/>
      <c r="VG75" s="208">
        <v>0</v>
      </c>
      <c r="VH75" s="124"/>
      <c r="VI75" s="226">
        <f t="shared" si="1948"/>
        <v>0</v>
      </c>
      <c r="VJ75" s="228"/>
      <c r="VK75" s="206">
        <v>0</v>
      </c>
      <c r="VL75" s="124"/>
      <c r="VM75" s="226">
        <f t="shared" si="1949"/>
        <v>0</v>
      </c>
      <c r="VN75" s="228"/>
      <c r="VO75" s="206">
        <v>0</v>
      </c>
      <c r="VP75" s="124"/>
      <c r="VQ75" s="226">
        <f t="shared" si="1950"/>
        <v>0</v>
      </c>
      <c r="VR75" s="228"/>
      <c r="VS75" s="206">
        <v>0</v>
      </c>
      <c r="VT75" s="124">
        <v>44.9</v>
      </c>
      <c r="VU75" s="226">
        <f t="shared" si="1951"/>
        <v>0</v>
      </c>
      <c r="VV75" s="225">
        <v>110</v>
      </c>
      <c r="VW75" s="124">
        <v>44.9</v>
      </c>
      <c r="VX75" s="226">
        <f t="shared" si="1952"/>
        <v>4939</v>
      </c>
      <c r="VY75" s="225"/>
      <c r="VZ75" s="124"/>
      <c r="WA75" s="226"/>
      <c r="WB75" s="226"/>
      <c r="WC75" s="226"/>
      <c r="WD75" s="226"/>
      <c r="WE75" s="253"/>
      <c r="WF75" s="253"/>
      <c r="WG75" s="253"/>
      <c r="WH75" s="253"/>
      <c r="WI75" s="253"/>
      <c r="WJ75" s="253"/>
      <c r="WK75" s="253"/>
      <c r="WL75" s="253"/>
      <c r="WM75" s="253"/>
      <c r="WN75" s="253"/>
      <c r="WO75" s="253"/>
      <c r="WP75" s="253"/>
      <c r="WQ75" s="253"/>
      <c r="WR75" s="253"/>
      <c r="WS75" s="253"/>
      <c r="WT75" s="253"/>
      <c r="WU75" s="253"/>
      <c r="WV75" s="253"/>
      <c r="WW75" s="253"/>
      <c r="WX75" s="253"/>
      <c r="WY75" s="253"/>
      <c r="WZ75" s="253"/>
      <c r="XA75" s="253"/>
      <c r="XB75" s="253"/>
      <c r="XC75" s="253"/>
      <c r="XD75" s="253"/>
      <c r="XE75" s="253"/>
      <c r="XF75" s="253"/>
      <c r="XG75" s="253"/>
      <c r="XH75" s="253"/>
      <c r="XI75" s="125"/>
      <c r="XJ75" s="125"/>
      <c r="XK75" s="125"/>
      <c r="XL75" s="125"/>
      <c r="XM75" s="125">
        <v>9.9009999999999998</v>
      </c>
      <c r="XN75" s="125">
        <v>348.15</v>
      </c>
      <c r="XO75" s="125"/>
      <c r="XP75" s="125"/>
      <c r="XQ75" s="125"/>
      <c r="XR75" s="125"/>
      <c r="XS75" s="125"/>
      <c r="XT75" s="125"/>
      <c r="XU75" s="228"/>
      <c r="XV75" s="226"/>
      <c r="XW75" s="226"/>
      <c r="XX75" s="208">
        <f t="shared" si="1954"/>
        <v>0</v>
      </c>
      <c r="XY75" s="228"/>
      <c r="XZ75" s="226"/>
      <c r="YA75" s="226"/>
      <c r="YB75" s="208">
        <f t="shared" si="1955"/>
        <v>0</v>
      </c>
      <c r="YC75" s="228"/>
      <c r="YD75" s="226"/>
      <c r="YE75" s="226"/>
      <c r="YF75" s="208">
        <f t="shared" si="1956"/>
        <v>0</v>
      </c>
      <c r="YG75" s="228"/>
      <c r="YH75" s="226"/>
      <c r="YI75" s="226"/>
      <c r="YJ75" s="208">
        <f t="shared" si="1957"/>
        <v>0</v>
      </c>
      <c r="YK75" s="228"/>
      <c r="YL75" s="226"/>
      <c r="YM75" s="226"/>
      <c r="YN75" s="208">
        <f t="shared" si="1958"/>
        <v>0</v>
      </c>
      <c r="YO75" s="228"/>
      <c r="YP75" s="226"/>
      <c r="YQ75" s="226"/>
      <c r="YR75" s="208">
        <f t="shared" si="1959"/>
        <v>0</v>
      </c>
      <c r="YS75" s="228"/>
      <c r="YT75" s="226"/>
      <c r="YU75" s="226"/>
      <c r="YV75" s="208">
        <f t="shared" si="1960"/>
        <v>0</v>
      </c>
      <c r="YW75" s="228">
        <v>626.46299999999997</v>
      </c>
      <c r="YX75" s="226"/>
      <c r="YY75" s="226"/>
      <c r="YZ75" s="208">
        <f t="shared" si="1961"/>
        <v>0</v>
      </c>
      <c r="ZA75" s="228">
        <v>97.21</v>
      </c>
      <c r="ZB75" s="226"/>
      <c r="ZC75" s="226"/>
      <c r="ZD75" s="208">
        <f t="shared" si="1962"/>
        <v>0</v>
      </c>
      <c r="ZE75" s="228"/>
      <c r="ZF75" s="226"/>
      <c r="ZG75" s="226"/>
      <c r="ZH75" s="208">
        <f t="shared" si="1963"/>
        <v>0</v>
      </c>
      <c r="ZI75" s="228"/>
      <c r="ZJ75" s="227">
        <v>0</v>
      </c>
      <c r="ZK75" s="225">
        <v>44.876778430006965</v>
      </c>
      <c r="ZL75" s="208">
        <f t="shared" si="1964"/>
        <v>0</v>
      </c>
      <c r="ZM75" s="228"/>
      <c r="ZN75" s="227">
        <v>0</v>
      </c>
      <c r="ZO75" s="225">
        <v>44.876778430006965</v>
      </c>
      <c r="ZP75" s="208">
        <f t="shared" si="1965"/>
        <v>0</v>
      </c>
      <c r="ZQ75" s="228"/>
      <c r="ZR75" s="227">
        <v>0</v>
      </c>
      <c r="ZS75" s="225">
        <v>44.876778430006965</v>
      </c>
      <c r="ZT75" s="208">
        <f t="shared" si="1966"/>
        <v>0</v>
      </c>
      <c r="ZU75" s="228"/>
      <c r="ZV75" s="227">
        <v>0</v>
      </c>
      <c r="ZW75" s="225">
        <v>44.876778430006965</v>
      </c>
      <c r="ZX75" s="208">
        <f t="shared" si="1967"/>
        <v>0</v>
      </c>
      <c r="ZY75" s="228"/>
      <c r="ZZ75" s="227">
        <v>0</v>
      </c>
      <c r="AAA75" s="225">
        <v>44.876778430006965</v>
      </c>
      <c r="AAB75" s="208">
        <f t="shared" si="1968"/>
        <v>0</v>
      </c>
      <c r="AAC75" s="228"/>
      <c r="AAD75" s="227">
        <v>0</v>
      </c>
      <c r="AAE75" s="225">
        <v>44.876778430006965</v>
      </c>
      <c r="AAF75" s="208">
        <f t="shared" si="1969"/>
        <v>0</v>
      </c>
      <c r="AAG75" s="228"/>
      <c r="AAH75" s="227">
        <v>0</v>
      </c>
      <c r="AAI75" s="225">
        <v>44.876778430006965</v>
      </c>
      <c r="AAJ75" s="208">
        <f t="shared" si="1970"/>
        <v>0</v>
      </c>
      <c r="AAK75" s="228"/>
      <c r="AAL75" s="227">
        <v>0</v>
      </c>
      <c r="AAM75" s="225">
        <v>44.876778430006965</v>
      </c>
      <c r="AAN75" s="208">
        <f t="shared" si="1971"/>
        <v>0</v>
      </c>
      <c r="AAO75" s="228"/>
      <c r="AAP75" s="227">
        <v>0</v>
      </c>
      <c r="AAQ75" s="225">
        <v>44.876778430006965</v>
      </c>
      <c r="AAR75" s="208">
        <f t="shared" si="1972"/>
        <v>0</v>
      </c>
      <c r="AAS75" s="227">
        <v>5000</v>
      </c>
      <c r="AAT75" s="225">
        <v>46.26</v>
      </c>
      <c r="AAU75" s="208">
        <f t="shared" si="1973"/>
        <v>231300</v>
      </c>
      <c r="AAV75" s="227"/>
      <c r="AAW75" s="225"/>
      <c r="AAX75" s="226"/>
      <c r="AAY75" s="226"/>
      <c r="AAZ75" s="226"/>
      <c r="ABA75" s="226"/>
      <c r="ABB75" s="253"/>
      <c r="ABC75" s="253"/>
      <c r="ABD75" s="253"/>
      <c r="ABE75" s="253"/>
      <c r="ABF75" s="253"/>
      <c r="ABG75" s="253"/>
      <c r="ABH75" s="253"/>
      <c r="ABI75" s="253"/>
      <c r="ABJ75" s="253"/>
      <c r="ABK75" s="253"/>
      <c r="ABL75" s="253"/>
      <c r="ABM75" s="253"/>
      <c r="ABN75" s="253"/>
      <c r="ABO75" s="253"/>
      <c r="ABP75" s="253"/>
      <c r="ABQ75" s="253"/>
      <c r="ABR75" s="253"/>
      <c r="ABS75" s="253"/>
      <c r="ABT75" s="253"/>
      <c r="ABU75" s="253"/>
      <c r="ABV75" s="253"/>
      <c r="ABW75" s="253"/>
      <c r="ABX75" s="253"/>
      <c r="ABY75" s="253"/>
      <c r="ABZ75" s="253"/>
      <c r="ACA75" s="253"/>
      <c r="ACB75" s="253"/>
      <c r="ACC75" s="253"/>
      <c r="ACD75" s="253"/>
      <c r="ACE75" s="253"/>
      <c r="ACF75" s="126"/>
      <c r="ACG75" s="126"/>
      <c r="ACH75" s="126"/>
      <c r="ACI75" s="126"/>
      <c r="ACJ75" s="126">
        <v>626.46299999999997</v>
      </c>
      <c r="ACK75" s="126">
        <v>28047.49</v>
      </c>
      <c r="ACL75" s="126">
        <v>97.21</v>
      </c>
      <c r="ACM75" s="126">
        <v>4497.12</v>
      </c>
      <c r="ACN75" s="126"/>
      <c r="ACO75" s="126"/>
      <c r="ACP75" s="126"/>
      <c r="ACQ75" s="126"/>
      <c r="ACR75" s="131">
        <v>0</v>
      </c>
      <c r="ACS75" s="227"/>
      <c r="ACT75" s="225">
        <v>31.21</v>
      </c>
      <c r="ACU75" s="225">
        <f t="shared" si="1975"/>
        <v>0</v>
      </c>
      <c r="ACV75" s="131">
        <v>0</v>
      </c>
      <c r="ACW75" s="227"/>
      <c r="ACX75" s="225">
        <v>31.21</v>
      </c>
      <c r="ACY75" s="225">
        <f t="shared" si="1976"/>
        <v>0</v>
      </c>
      <c r="ACZ75" s="131">
        <v>0</v>
      </c>
      <c r="ADA75" s="227"/>
      <c r="ADB75" s="225">
        <v>31.21</v>
      </c>
      <c r="ADC75" s="225">
        <f t="shared" si="1977"/>
        <v>0</v>
      </c>
      <c r="ADD75" s="131">
        <v>0</v>
      </c>
      <c r="ADE75" s="227"/>
      <c r="ADF75" s="225">
        <v>31.21</v>
      </c>
      <c r="ADG75" s="225">
        <f t="shared" si="1978"/>
        <v>0</v>
      </c>
      <c r="ADH75" s="131">
        <v>0</v>
      </c>
      <c r="ADI75" s="225"/>
      <c r="ADJ75" s="225">
        <v>31.21</v>
      </c>
      <c r="ADK75" s="225">
        <f t="shared" si="1979"/>
        <v>0</v>
      </c>
      <c r="ADL75" s="131">
        <v>0</v>
      </c>
      <c r="ADM75" s="225"/>
      <c r="ADN75" s="225">
        <v>31.21</v>
      </c>
      <c r="ADO75" s="225">
        <f t="shared" si="1980"/>
        <v>0</v>
      </c>
      <c r="ADP75" s="131">
        <v>0</v>
      </c>
      <c r="ADQ75" s="225"/>
      <c r="ADR75" s="225">
        <v>31.21</v>
      </c>
      <c r="ADS75" s="225">
        <f t="shared" si="1981"/>
        <v>0</v>
      </c>
      <c r="ADT75" s="131">
        <v>0</v>
      </c>
      <c r="ADU75" s="225"/>
      <c r="ADV75" s="225">
        <v>31.21</v>
      </c>
      <c r="ADW75" s="225">
        <f t="shared" si="1982"/>
        <v>0</v>
      </c>
      <c r="ADX75" s="131">
        <v>0</v>
      </c>
      <c r="ADY75" s="225"/>
      <c r="ADZ75" s="225">
        <v>31.21</v>
      </c>
      <c r="AEA75" s="225">
        <f t="shared" si="1983"/>
        <v>0</v>
      </c>
      <c r="AEB75" s="131"/>
      <c r="AEC75" s="225"/>
      <c r="AED75" s="225">
        <v>31.21</v>
      </c>
      <c r="AEE75" s="225">
        <f t="shared" si="1984"/>
        <v>0</v>
      </c>
      <c r="AEF75" s="131"/>
      <c r="AEG75" s="225"/>
      <c r="AEH75" s="225">
        <v>31.21</v>
      </c>
      <c r="AEI75" s="225">
        <f t="shared" si="1985"/>
        <v>0</v>
      </c>
      <c r="AEJ75" s="131"/>
      <c r="AEK75" s="225"/>
      <c r="AEL75" s="225">
        <v>31.21</v>
      </c>
      <c r="AEM75" s="225">
        <f t="shared" si="1986"/>
        <v>0</v>
      </c>
      <c r="AEN75" s="131"/>
      <c r="AEO75" s="225"/>
      <c r="AEP75" s="225">
        <v>31.21</v>
      </c>
      <c r="AEQ75" s="225">
        <f t="shared" si="1987"/>
        <v>0</v>
      </c>
      <c r="AER75" s="131">
        <v>0</v>
      </c>
      <c r="AES75" s="225"/>
      <c r="AET75" s="225">
        <v>31.21</v>
      </c>
      <c r="AEU75" s="225">
        <f t="shared" si="1988"/>
        <v>0</v>
      </c>
      <c r="AEV75" s="131">
        <v>0</v>
      </c>
      <c r="AEW75" s="225"/>
      <c r="AEX75" s="225">
        <v>31.21</v>
      </c>
      <c r="AEY75" s="225">
        <f t="shared" si="1989"/>
        <v>0</v>
      </c>
      <c r="AEZ75" s="131">
        <v>0</v>
      </c>
      <c r="AFA75" s="225"/>
      <c r="AFB75" s="225">
        <v>31.21</v>
      </c>
      <c r="AFC75" s="225">
        <f t="shared" si="1990"/>
        <v>0</v>
      </c>
      <c r="AFD75" s="131">
        <v>0</v>
      </c>
      <c r="AFE75" s="225"/>
      <c r="AFF75" s="225">
        <v>31.21</v>
      </c>
      <c r="AFG75" s="225">
        <f t="shared" si="1991"/>
        <v>0</v>
      </c>
      <c r="AFH75" s="131">
        <v>0</v>
      </c>
      <c r="AFI75" s="225"/>
      <c r="AFJ75" s="225">
        <v>31.21</v>
      </c>
      <c r="AFK75" s="225">
        <f t="shared" si="1992"/>
        <v>0</v>
      </c>
      <c r="AFL75" s="131"/>
      <c r="AFM75" s="225"/>
      <c r="AFN75" s="225">
        <v>31.21</v>
      </c>
      <c r="AFO75" s="225">
        <f t="shared" si="1993"/>
        <v>0</v>
      </c>
      <c r="AFP75" s="225"/>
      <c r="AFQ75" s="225">
        <v>31.21</v>
      </c>
      <c r="AFR75" s="225">
        <f t="shared" si="1994"/>
        <v>0</v>
      </c>
      <c r="AFS75" s="225"/>
      <c r="AFT75" s="225"/>
      <c r="AFU75" s="225"/>
      <c r="AFV75" s="225"/>
      <c r="AFW75" s="225"/>
      <c r="AFX75" s="225"/>
      <c r="AFY75" s="253">
        <v>0</v>
      </c>
      <c r="AFZ75" s="253">
        <v>0</v>
      </c>
      <c r="AGA75" s="253">
        <v>0</v>
      </c>
      <c r="AGB75" s="253">
        <v>0</v>
      </c>
      <c r="AGC75" s="253">
        <v>0</v>
      </c>
      <c r="AGD75" s="253">
        <v>0</v>
      </c>
      <c r="AGE75" s="253">
        <v>0</v>
      </c>
      <c r="AGF75" s="253">
        <v>0</v>
      </c>
      <c r="AGG75" s="253">
        <v>0</v>
      </c>
      <c r="AGH75" s="253">
        <v>0</v>
      </c>
      <c r="AGI75" s="253">
        <v>0</v>
      </c>
      <c r="AGJ75" s="253">
        <v>0</v>
      </c>
      <c r="AGK75" s="253">
        <v>0</v>
      </c>
      <c r="AGL75" s="253">
        <v>0</v>
      </c>
      <c r="AGM75" s="253">
        <v>0</v>
      </c>
      <c r="AGN75" s="253">
        <v>0</v>
      </c>
      <c r="AGO75" s="253">
        <v>0</v>
      </c>
      <c r="AGP75" s="253">
        <v>0</v>
      </c>
      <c r="AGQ75" s="253">
        <v>0</v>
      </c>
      <c r="AGR75" s="253">
        <v>0</v>
      </c>
      <c r="AGS75" s="253">
        <v>0</v>
      </c>
      <c r="AGT75" s="253">
        <v>0</v>
      </c>
      <c r="AGU75" s="253">
        <v>0</v>
      </c>
      <c r="AGV75" s="253">
        <v>0</v>
      </c>
      <c r="AGW75" s="253">
        <v>0</v>
      </c>
      <c r="AGX75" s="253">
        <v>0</v>
      </c>
      <c r="AGY75" s="253">
        <v>0</v>
      </c>
      <c r="AGZ75" s="253">
        <v>0</v>
      </c>
      <c r="AHA75" s="253">
        <v>0</v>
      </c>
      <c r="AHB75" s="253">
        <v>0</v>
      </c>
      <c r="AHC75" s="128">
        <v>0</v>
      </c>
      <c r="AHD75" s="128">
        <v>0</v>
      </c>
      <c r="AHE75" s="128">
        <v>0</v>
      </c>
      <c r="AHF75" s="128">
        <v>0</v>
      </c>
      <c r="AHG75" s="128">
        <v>0</v>
      </c>
      <c r="AHH75" s="128">
        <v>0</v>
      </c>
      <c r="AHI75" s="128">
        <v>0</v>
      </c>
      <c r="AHJ75" s="128">
        <v>0</v>
      </c>
      <c r="AHK75" s="128"/>
      <c r="AHL75" s="128"/>
      <c r="AHM75" s="128"/>
      <c r="AHN75" s="128"/>
      <c r="AHO75" s="227">
        <f t="shared" si="1709"/>
        <v>0</v>
      </c>
      <c r="AHP75" s="127">
        <f t="shared" si="1710"/>
        <v>0</v>
      </c>
      <c r="AHQ75" s="127">
        <f t="shared" si="1711"/>
        <v>0</v>
      </c>
      <c r="AHR75" s="227">
        <f t="shared" si="1712"/>
        <v>0</v>
      </c>
      <c r="AHS75" s="127">
        <f t="shared" si="1713"/>
        <v>0</v>
      </c>
      <c r="AHT75" s="127">
        <f t="shared" si="1714"/>
        <v>0</v>
      </c>
      <c r="AHU75" s="227">
        <f t="shared" si="1715"/>
        <v>0</v>
      </c>
      <c r="AHV75" s="127">
        <f t="shared" si="1716"/>
        <v>0</v>
      </c>
      <c r="AHW75" s="127">
        <f t="shared" si="1717"/>
        <v>0</v>
      </c>
      <c r="AHX75" s="227">
        <v>0</v>
      </c>
      <c r="AHY75" s="127">
        <f t="shared" si="1718"/>
        <v>0</v>
      </c>
      <c r="AHZ75" s="127">
        <f t="shared" si="1234"/>
        <v>0</v>
      </c>
      <c r="AIA75" s="227">
        <f t="shared" si="1121"/>
        <v>0</v>
      </c>
      <c r="AIB75" s="127">
        <f t="shared" si="1122"/>
        <v>0</v>
      </c>
      <c r="AIC75" s="127">
        <f t="shared" si="1123"/>
        <v>0</v>
      </c>
      <c r="AID75" s="227">
        <f t="shared" si="1124"/>
        <v>0</v>
      </c>
      <c r="AIE75" s="127">
        <f t="shared" si="1125"/>
        <v>0</v>
      </c>
      <c r="AIF75" s="127">
        <f t="shared" si="1126"/>
        <v>0</v>
      </c>
      <c r="AIG75" s="227">
        <f t="shared" si="1127"/>
        <v>0</v>
      </c>
      <c r="AIH75" s="127">
        <f t="shared" si="1128"/>
        <v>0</v>
      </c>
      <c r="AII75" s="127">
        <f t="shared" si="1129"/>
        <v>0</v>
      </c>
      <c r="AIJ75" s="227">
        <f t="shared" si="1130"/>
        <v>636.36399999999992</v>
      </c>
      <c r="AIK75" s="127">
        <f t="shared" si="1131"/>
        <v>0</v>
      </c>
      <c r="AIL75" s="127">
        <f t="shared" si="1132"/>
        <v>0</v>
      </c>
      <c r="AIM75" s="227">
        <f t="shared" si="1133"/>
        <v>97.21</v>
      </c>
      <c r="AIN75" s="127">
        <f t="shared" si="1134"/>
        <v>0</v>
      </c>
      <c r="AIO75" s="127">
        <f t="shared" si="1135"/>
        <v>0</v>
      </c>
      <c r="AIP75" s="227">
        <f t="shared" si="1524"/>
        <v>0</v>
      </c>
      <c r="AIQ75" s="127">
        <f t="shared" si="1528"/>
        <v>0</v>
      </c>
      <c r="AIR75" s="127">
        <f t="shared" si="1372"/>
        <v>0</v>
      </c>
      <c r="AIS75" s="227">
        <f t="shared" si="1996"/>
        <v>0</v>
      </c>
      <c r="AIT75" s="127">
        <f t="shared" si="1996"/>
        <v>0</v>
      </c>
      <c r="AIU75" s="127">
        <f t="shared" si="1997"/>
        <v>0</v>
      </c>
      <c r="AIV75" s="227">
        <f t="shared" si="1997"/>
        <v>0</v>
      </c>
      <c r="AIW75" s="127">
        <f t="shared" si="1997"/>
        <v>0</v>
      </c>
      <c r="AIX75" s="127">
        <f t="shared" si="1998"/>
        <v>0</v>
      </c>
      <c r="AIY75" s="227">
        <f t="shared" si="1998"/>
        <v>0</v>
      </c>
      <c r="AIZ75" s="127">
        <f t="shared" si="1998"/>
        <v>0</v>
      </c>
      <c r="AJA75" s="127">
        <f t="shared" si="1999"/>
        <v>0</v>
      </c>
      <c r="AJB75" s="227">
        <f t="shared" si="1999"/>
        <v>0</v>
      </c>
      <c r="AJC75" s="127">
        <f t="shared" si="1999"/>
        <v>0</v>
      </c>
      <c r="AJD75" s="127">
        <f t="shared" si="2000"/>
        <v>0</v>
      </c>
      <c r="AJE75" s="227">
        <f t="shared" si="2000"/>
        <v>0</v>
      </c>
      <c r="AJF75" s="127">
        <f t="shared" si="2000"/>
        <v>0</v>
      </c>
      <c r="AJG75" s="127">
        <f t="shared" si="2001"/>
        <v>0</v>
      </c>
      <c r="AJH75" s="227">
        <f t="shared" si="2001"/>
        <v>0</v>
      </c>
      <c r="AJI75" s="127">
        <f t="shared" si="2001"/>
        <v>0</v>
      </c>
      <c r="AJJ75" s="127">
        <f t="shared" si="2002"/>
        <v>0</v>
      </c>
      <c r="AJK75" s="227">
        <f t="shared" si="2002"/>
        <v>0</v>
      </c>
      <c r="AJL75" s="127">
        <f t="shared" si="2002"/>
        <v>0</v>
      </c>
      <c r="AJM75" s="127">
        <f t="shared" si="2003"/>
        <v>0</v>
      </c>
      <c r="AJN75" s="227">
        <f t="shared" si="2003"/>
        <v>0</v>
      </c>
      <c r="AJO75" s="127">
        <f t="shared" si="2003"/>
        <v>0</v>
      </c>
      <c r="AJP75" s="127">
        <f t="shared" si="2004"/>
        <v>0</v>
      </c>
      <c r="AJQ75" s="227">
        <f t="shared" si="2004"/>
        <v>0</v>
      </c>
      <c r="AJR75" s="127">
        <f t="shared" si="2004"/>
        <v>0</v>
      </c>
      <c r="AJS75" s="127">
        <f t="shared" si="2005"/>
        <v>0</v>
      </c>
      <c r="AJT75" s="127">
        <f t="shared" si="2005"/>
        <v>5110</v>
      </c>
      <c r="AJU75" s="127">
        <f t="shared" si="2029"/>
        <v>236239</v>
      </c>
      <c r="AJV75" s="127"/>
      <c r="AJW75" s="127"/>
      <c r="AJX75" s="127"/>
      <c r="AJY75" s="127"/>
      <c r="AJZ75" s="128">
        <f t="shared" si="1719"/>
        <v>0</v>
      </c>
      <c r="AKA75" s="128">
        <f t="shared" si="1720"/>
        <v>0</v>
      </c>
      <c r="AKB75" s="128">
        <v>0</v>
      </c>
      <c r="AKC75" s="128">
        <v>0</v>
      </c>
      <c r="AKD75" s="128">
        <v>0</v>
      </c>
      <c r="AKE75" s="128">
        <v>0</v>
      </c>
      <c r="AKF75" s="128">
        <f t="shared" si="1721"/>
        <v>0</v>
      </c>
      <c r="AKG75" s="128">
        <f t="shared" si="1722"/>
        <v>0</v>
      </c>
      <c r="AKH75" s="128">
        <f t="shared" si="1723"/>
        <v>0</v>
      </c>
      <c r="AKI75" s="128">
        <f t="shared" si="2006"/>
        <v>0</v>
      </c>
      <c r="AKJ75" s="128">
        <v>0</v>
      </c>
      <c r="AKK75" s="128">
        <v>0</v>
      </c>
      <c r="AKL75" s="128">
        <f t="shared" si="1167"/>
        <v>0</v>
      </c>
      <c r="AKM75" s="128">
        <f t="shared" si="1168"/>
        <v>0</v>
      </c>
      <c r="AKN75" s="128">
        <f t="shared" si="1539"/>
        <v>0</v>
      </c>
      <c r="AKO75" s="128">
        <f t="shared" si="1540"/>
        <v>0</v>
      </c>
      <c r="AKP75" s="128">
        <f t="shared" si="1373"/>
        <v>0</v>
      </c>
      <c r="AKQ75" s="128">
        <f t="shared" si="1374"/>
        <v>0</v>
      </c>
      <c r="AKR75" s="128">
        <f t="shared" si="1375"/>
        <v>0</v>
      </c>
      <c r="AKS75" s="128">
        <f t="shared" si="1376"/>
        <v>0</v>
      </c>
      <c r="AKT75" s="128">
        <f t="shared" si="2007"/>
        <v>0</v>
      </c>
      <c r="AKU75" s="128">
        <f t="shared" si="2007"/>
        <v>0</v>
      </c>
      <c r="AKV75" s="128">
        <f t="shared" si="2007"/>
        <v>0</v>
      </c>
      <c r="AKW75" s="128">
        <f t="shared" si="2007"/>
        <v>0</v>
      </c>
      <c r="AKX75" s="128">
        <f t="shared" si="2007"/>
        <v>0</v>
      </c>
      <c r="AKY75" s="128">
        <f t="shared" si="2007"/>
        <v>0</v>
      </c>
      <c r="AKZ75" s="128">
        <f t="shared" si="2007"/>
        <v>0</v>
      </c>
      <c r="ALA75" s="128">
        <f t="shared" si="2007"/>
        <v>0</v>
      </c>
      <c r="ALB75" s="128">
        <f t="shared" si="2007"/>
        <v>0</v>
      </c>
      <c r="ALC75" s="128">
        <f t="shared" si="2007"/>
        <v>0</v>
      </c>
      <c r="ALD75" s="128">
        <f t="shared" si="2007"/>
        <v>0</v>
      </c>
      <c r="ALE75" s="128">
        <f t="shared" si="2007"/>
        <v>0</v>
      </c>
      <c r="ALF75" s="128">
        <f t="shared" si="2007"/>
        <v>0</v>
      </c>
      <c r="ALG75" s="128">
        <f t="shared" si="2007"/>
        <v>0</v>
      </c>
      <c r="ALH75" s="128">
        <f t="shared" si="2007"/>
        <v>636.36399999999992</v>
      </c>
      <c r="ALI75" s="128">
        <f t="shared" si="2008"/>
        <v>28395.640000000003</v>
      </c>
      <c r="ALJ75" s="128">
        <f t="shared" si="2008"/>
        <v>97.21</v>
      </c>
      <c r="ALK75" s="128">
        <f t="shared" si="2008"/>
        <v>4497.12</v>
      </c>
      <c r="ALL75" s="128">
        <f t="shared" si="2009"/>
        <v>4497.12</v>
      </c>
      <c r="ALM75" s="128"/>
      <c r="ALN75" s="128"/>
      <c r="ALO75" s="128"/>
      <c r="ALP75" s="128"/>
      <c r="ALQ75" s="128"/>
      <c r="ALR75" s="128"/>
    </row>
    <row r="76" spans="1:1006" s="115" customFormat="1" ht="18" hidden="1" customHeight="1" outlineLevel="1" x14ac:dyDescent="0.25">
      <c r="A76" s="120"/>
      <c r="B76" s="120"/>
      <c r="C76" s="297" t="s">
        <v>91</v>
      </c>
      <c r="D76" s="178"/>
      <c r="E76" s="206"/>
      <c r="F76" s="206">
        <v>0</v>
      </c>
      <c r="G76" s="225"/>
      <c r="H76" s="225">
        <v>29.144444444444446</v>
      </c>
      <c r="I76" s="208">
        <f t="shared" si="1871"/>
        <v>0</v>
      </c>
      <c r="J76" s="206">
        <v>0</v>
      </c>
      <c r="K76" s="225"/>
      <c r="L76" s="225">
        <v>29.144444444444446</v>
      </c>
      <c r="M76" s="208">
        <f t="shared" si="1872"/>
        <v>0</v>
      </c>
      <c r="N76" s="206">
        <v>0</v>
      </c>
      <c r="O76" s="225"/>
      <c r="P76" s="225">
        <v>29.144444444444446</v>
      </c>
      <c r="Q76" s="208">
        <f t="shared" si="1873"/>
        <v>0</v>
      </c>
      <c r="R76" s="206">
        <v>0</v>
      </c>
      <c r="S76" s="225"/>
      <c r="T76" s="225">
        <v>29.144444444444446</v>
      </c>
      <c r="U76" s="208">
        <f t="shared" si="1874"/>
        <v>0</v>
      </c>
      <c r="V76" s="208">
        <v>0</v>
      </c>
      <c r="W76" s="225"/>
      <c r="X76" s="225">
        <v>29.144444444444446</v>
      </c>
      <c r="Y76" s="208">
        <f t="shared" si="1875"/>
        <v>0</v>
      </c>
      <c r="Z76" s="208">
        <v>0</v>
      </c>
      <c r="AA76" s="225"/>
      <c r="AB76" s="225">
        <v>29.144444444444446</v>
      </c>
      <c r="AC76" s="208">
        <f t="shared" si="1876"/>
        <v>0</v>
      </c>
      <c r="AD76" s="208">
        <v>0</v>
      </c>
      <c r="AE76" s="225"/>
      <c r="AF76" s="225">
        <v>29.144444444444446</v>
      </c>
      <c r="AG76" s="208">
        <f t="shared" si="1877"/>
        <v>0</v>
      </c>
      <c r="AH76" s="208">
        <v>0</v>
      </c>
      <c r="AI76" s="225"/>
      <c r="AJ76" s="225">
        <v>29.144444444444446</v>
      </c>
      <c r="AK76" s="208">
        <f t="shared" si="1878"/>
        <v>0</v>
      </c>
      <c r="AL76" s="208">
        <v>0</v>
      </c>
      <c r="AM76" s="225"/>
      <c r="AN76" s="225">
        <v>29.144444444444446</v>
      </c>
      <c r="AO76" s="208">
        <f t="shared" si="1879"/>
        <v>0</v>
      </c>
      <c r="AP76" s="208">
        <v>0</v>
      </c>
      <c r="AQ76" s="225"/>
      <c r="AR76" s="225">
        <v>29.144444444444446</v>
      </c>
      <c r="AS76" s="208">
        <f t="shared" si="1880"/>
        <v>0</v>
      </c>
      <c r="AT76" s="208">
        <v>0</v>
      </c>
      <c r="AU76" s="225"/>
      <c r="AV76" s="225">
        <v>29.144444444444446</v>
      </c>
      <c r="AW76" s="208">
        <f t="shared" si="1881"/>
        <v>0</v>
      </c>
      <c r="AX76" s="208">
        <v>0</v>
      </c>
      <c r="AY76" s="225"/>
      <c r="AZ76" s="225">
        <v>29.144444444444446</v>
      </c>
      <c r="BA76" s="208">
        <f t="shared" si="1882"/>
        <v>0</v>
      </c>
      <c r="BB76" s="208">
        <v>0</v>
      </c>
      <c r="BC76" s="225"/>
      <c r="BD76" s="225">
        <v>29.144444444444446</v>
      </c>
      <c r="BE76" s="208">
        <f t="shared" si="1883"/>
        <v>0</v>
      </c>
      <c r="BF76" s="208">
        <v>0</v>
      </c>
      <c r="BG76" s="225"/>
      <c r="BH76" s="225">
        <v>29.144444444444446</v>
      </c>
      <c r="BI76" s="208">
        <f t="shared" si="1884"/>
        <v>0</v>
      </c>
      <c r="BJ76" s="208">
        <v>0</v>
      </c>
      <c r="BK76" s="225"/>
      <c r="BL76" s="225">
        <v>29.144444444444446</v>
      </c>
      <c r="BM76" s="208">
        <f t="shared" si="1885"/>
        <v>0</v>
      </c>
      <c r="BN76" s="208">
        <v>0</v>
      </c>
      <c r="BO76" s="225"/>
      <c r="BP76" s="225">
        <v>29.144444444444446</v>
      </c>
      <c r="BQ76" s="208">
        <f t="shared" si="1886"/>
        <v>0</v>
      </c>
      <c r="BR76" s="208">
        <v>0</v>
      </c>
      <c r="BS76" s="225"/>
      <c r="BT76" s="225">
        <v>29.144444444444446</v>
      </c>
      <c r="BU76" s="208">
        <f t="shared" si="1887"/>
        <v>0</v>
      </c>
      <c r="BV76" s="208">
        <v>0</v>
      </c>
      <c r="BW76" s="225"/>
      <c r="BX76" s="225">
        <v>29.144444444444446</v>
      </c>
      <c r="BY76" s="208">
        <f t="shared" si="1888"/>
        <v>0</v>
      </c>
      <c r="BZ76" s="208"/>
      <c r="CA76" s="225"/>
      <c r="CB76" s="225">
        <v>29.144444444444446</v>
      </c>
      <c r="CC76" s="208">
        <f t="shared" si="1889"/>
        <v>0</v>
      </c>
      <c r="CD76" s="225"/>
      <c r="CE76" s="225">
        <v>29.144444444444446</v>
      </c>
      <c r="CF76" s="208">
        <f t="shared" si="1890"/>
        <v>0</v>
      </c>
      <c r="CG76" s="225"/>
      <c r="CH76" s="225">
        <v>29.144444444444446</v>
      </c>
      <c r="CI76" s="226">
        <f t="shared" si="2030"/>
        <v>0</v>
      </c>
      <c r="CJ76" s="226"/>
      <c r="CK76" s="226">
        <v>29.144444444444446</v>
      </c>
      <c r="CL76" s="226">
        <v>0</v>
      </c>
      <c r="CM76" s="253">
        <v>0</v>
      </c>
      <c r="CN76" s="253">
        <v>0</v>
      </c>
      <c r="CO76" s="253">
        <v>0</v>
      </c>
      <c r="CP76" s="253">
        <v>0</v>
      </c>
      <c r="CQ76" s="253">
        <v>0</v>
      </c>
      <c r="CR76" s="253">
        <v>0</v>
      </c>
      <c r="CS76" s="253">
        <v>0</v>
      </c>
      <c r="CT76" s="253">
        <v>0</v>
      </c>
      <c r="CU76" s="253">
        <v>0</v>
      </c>
      <c r="CV76" s="253">
        <v>0</v>
      </c>
      <c r="CW76" s="253">
        <v>0</v>
      </c>
      <c r="CX76" s="253">
        <v>0</v>
      </c>
      <c r="CY76" s="253">
        <v>0</v>
      </c>
      <c r="CZ76" s="253">
        <v>0</v>
      </c>
      <c r="DA76" s="253">
        <v>0</v>
      </c>
      <c r="DB76" s="253">
        <v>0</v>
      </c>
      <c r="DC76" s="253">
        <v>0</v>
      </c>
      <c r="DD76" s="253">
        <v>0</v>
      </c>
      <c r="DE76" s="253">
        <v>0</v>
      </c>
      <c r="DF76" s="253">
        <v>0</v>
      </c>
      <c r="DG76" s="253">
        <v>0</v>
      </c>
      <c r="DH76" s="253">
        <v>0</v>
      </c>
      <c r="DI76" s="253">
        <v>0</v>
      </c>
      <c r="DJ76" s="253">
        <v>0</v>
      </c>
      <c r="DK76" s="253">
        <v>0</v>
      </c>
      <c r="DL76" s="253">
        <v>0</v>
      </c>
      <c r="DM76" s="253">
        <v>0</v>
      </c>
      <c r="DN76" s="253">
        <v>0</v>
      </c>
      <c r="DO76" s="253">
        <v>0</v>
      </c>
      <c r="DP76" s="253">
        <v>0</v>
      </c>
      <c r="DQ76" s="253">
        <v>0</v>
      </c>
      <c r="DR76" s="253">
        <v>0</v>
      </c>
      <c r="DS76" s="253">
        <v>0</v>
      </c>
      <c r="DT76" s="253">
        <v>0</v>
      </c>
      <c r="DU76" s="253">
        <v>0</v>
      </c>
      <c r="DV76" s="253">
        <v>0</v>
      </c>
      <c r="DW76" s="253">
        <v>0</v>
      </c>
      <c r="DX76" s="253">
        <v>0</v>
      </c>
      <c r="DY76" s="253">
        <v>0</v>
      </c>
      <c r="DZ76" s="253">
        <v>0</v>
      </c>
      <c r="EA76" s="126">
        <v>0</v>
      </c>
      <c r="EB76" s="126">
        <v>0</v>
      </c>
      <c r="EC76" s="126">
        <v>0</v>
      </c>
      <c r="ED76" s="126">
        <v>0</v>
      </c>
      <c r="EE76" s="126">
        <v>0</v>
      </c>
      <c r="EF76" s="126">
        <v>0</v>
      </c>
      <c r="EG76" s="131">
        <v>0</v>
      </c>
      <c r="EH76" s="225"/>
      <c r="EI76" s="225"/>
      <c r="EJ76" s="226">
        <f t="shared" si="2010"/>
        <v>0</v>
      </c>
      <c r="EK76" s="131">
        <v>0</v>
      </c>
      <c r="EL76" s="225"/>
      <c r="EM76" s="225"/>
      <c r="EN76" s="226">
        <f t="shared" si="2011"/>
        <v>0</v>
      </c>
      <c r="EO76" s="131">
        <v>0</v>
      </c>
      <c r="EP76" s="225"/>
      <c r="EQ76" s="225"/>
      <c r="ER76" s="226">
        <f t="shared" si="2012"/>
        <v>0</v>
      </c>
      <c r="ES76" s="131">
        <v>0</v>
      </c>
      <c r="ET76" s="225"/>
      <c r="EU76" s="225"/>
      <c r="EV76" s="226">
        <f t="shared" si="2013"/>
        <v>0</v>
      </c>
      <c r="EW76" s="131">
        <v>0</v>
      </c>
      <c r="EX76" s="225"/>
      <c r="EY76" s="225"/>
      <c r="EZ76" s="226">
        <f t="shared" si="2014"/>
        <v>0</v>
      </c>
      <c r="FA76" s="131">
        <v>0</v>
      </c>
      <c r="FB76" s="225"/>
      <c r="FC76" s="225"/>
      <c r="FD76" s="226">
        <f t="shared" si="2015"/>
        <v>0</v>
      </c>
      <c r="FE76" s="131">
        <v>0</v>
      </c>
      <c r="FF76" s="225"/>
      <c r="FG76" s="225"/>
      <c r="FH76" s="226">
        <f t="shared" si="2016"/>
        <v>0</v>
      </c>
      <c r="FI76" s="131">
        <v>0</v>
      </c>
      <c r="FJ76" s="225"/>
      <c r="FK76" s="225">
        <v>37.35</v>
      </c>
      <c r="FL76" s="226">
        <f t="shared" si="2017"/>
        <v>0</v>
      </c>
      <c r="FM76" s="131">
        <v>0</v>
      </c>
      <c r="FN76" s="225"/>
      <c r="FO76" s="225">
        <v>37.35</v>
      </c>
      <c r="FP76" s="226">
        <f t="shared" si="2018"/>
        <v>0</v>
      </c>
      <c r="FQ76" s="131">
        <v>0</v>
      </c>
      <c r="FR76" s="225"/>
      <c r="FS76" s="225">
        <v>37.35</v>
      </c>
      <c r="FT76" s="226">
        <f t="shared" si="2019"/>
        <v>0</v>
      </c>
      <c r="FU76" s="131">
        <v>0</v>
      </c>
      <c r="FV76" s="225"/>
      <c r="FW76" s="225">
        <v>37.35</v>
      </c>
      <c r="FX76" s="226">
        <f t="shared" si="2020"/>
        <v>0</v>
      </c>
      <c r="FY76" s="131">
        <v>0</v>
      </c>
      <c r="FZ76" s="225"/>
      <c r="GA76" s="225">
        <v>37.35</v>
      </c>
      <c r="GB76" s="226">
        <f t="shared" si="2021"/>
        <v>0</v>
      </c>
      <c r="GC76" s="131">
        <v>0</v>
      </c>
      <c r="GD76" s="225"/>
      <c r="GE76" s="225">
        <v>37.35</v>
      </c>
      <c r="GF76" s="226">
        <f t="shared" si="2022"/>
        <v>0</v>
      </c>
      <c r="GG76" s="131">
        <v>0</v>
      </c>
      <c r="GH76" s="225"/>
      <c r="GI76" s="225">
        <v>37.35</v>
      </c>
      <c r="GJ76" s="226">
        <f t="shared" si="2023"/>
        <v>0</v>
      </c>
      <c r="GK76" s="131">
        <v>0</v>
      </c>
      <c r="GL76" s="225"/>
      <c r="GM76" s="225">
        <v>37.35</v>
      </c>
      <c r="GN76" s="226">
        <f t="shared" si="1891"/>
        <v>0</v>
      </c>
      <c r="GO76" s="131">
        <v>0</v>
      </c>
      <c r="GP76" s="225"/>
      <c r="GQ76" s="225">
        <v>37.35</v>
      </c>
      <c r="GR76" s="226">
        <f t="shared" si="2024"/>
        <v>0</v>
      </c>
      <c r="GS76" s="131">
        <v>0</v>
      </c>
      <c r="GT76" s="225"/>
      <c r="GU76" s="225">
        <v>37.35</v>
      </c>
      <c r="GV76" s="226">
        <f t="shared" si="2025"/>
        <v>0</v>
      </c>
      <c r="GW76" s="131">
        <v>0</v>
      </c>
      <c r="GX76" s="225"/>
      <c r="GY76" s="225">
        <v>37.35</v>
      </c>
      <c r="GZ76" s="226">
        <f t="shared" si="2026"/>
        <v>0</v>
      </c>
      <c r="HA76" s="131"/>
      <c r="HB76" s="225"/>
      <c r="HC76" s="225">
        <v>37.35</v>
      </c>
      <c r="HD76" s="226">
        <f t="shared" si="2027"/>
        <v>0</v>
      </c>
      <c r="HE76" s="225"/>
      <c r="HF76" s="225">
        <v>37.35</v>
      </c>
      <c r="HG76" s="226">
        <f t="shared" si="2028"/>
        <v>0</v>
      </c>
      <c r="HH76" s="225"/>
      <c r="HI76" s="225">
        <v>37.35</v>
      </c>
      <c r="HJ76" s="226">
        <f t="shared" si="2031"/>
        <v>0</v>
      </c>
      <c r="HK76" s="226"/>
      <c r="HL76" s="226">
        <v>37.35</v>
      </c>
      <c r="HM76" s="226">
        <v>0</v>
      </c>
      <c r="HN76" s="253">
        <v>0</v>
      </c>
      <c r="HO76" s="253">
        <v>0</v>
      </c>
      <c r="HP76" s="253">
        <v>0</v>
      </c>
      <c r="HQ76" s="253">
        <v>0</v>
      </c>
      <c r="HR76" s="253">
        <v>0</v>
      </c>
      <c r="HS76" s="253">
        <v>0</v>
      </c>
      <c r="HT76" s="253">
        <v>0</v>
      </c>
      <c r="HU76" s="253">
        <v>0</v>
      </c>
      <c r="HV76" s="253">
        <v>0</v>
      </c>
      <c r="HW76" s="253">
        <v>0</v>
      </c>
      <c r="HX76" s="253">
        <v>0</v>
      </c>
      <c r="HY76" s="253">
        <v>0</v>
      </c>
      <c r="HZ76" s="253">
        <v>0</v>
      </c>
      <c r="IA76" s="253">
        <v>0</v>
      </c>
      <c r="IB76" s="253">
        <v>0</v>
      </c>
      <c r="IC76" s="253">
        <v>0</v>
      </c>
      <c r="ID76" s="253">
        <v>0</v>
      </c>
      <c r="IE76" s="253">
        <v>0</v>
      </c>
      <c r="IF76" s="253">
        <v>0</v>
      </c>
      <c r="IG76" s="253">
        <v>0</v>
      </c>
      <c r="IH76" s="253">
        <v>0</v>
      </c>
      <c r="II76" s="253">
        <v>0</v>
      </c>
      <c r="IJ76" s="253">
        <v>0</v>
      </c>
      <c r="IK76" s="253">
        <v>0</v>
      </c>
      <c r="IL76" s="253">
        <v>0</v>
      </c>
      <c r="IM76" s="253">
        <v>0</v>
      </c>
      <c r="IN76" s="253">
        <v>0</v>
      </c>
      <c r="IO76" s="253">
        <v>0</v>
      </c>
      <c r="IP76" s="253">
        <v>0</v>
      </c>
      <c r="IQ76" s="253">
        <v>0</v>
      </c>
      <c r="IR76" s="255">
        <v>0</v>
      </c>
      <c r="IS76" s="255">
        <v>0</v>
      </c>
      <c r="IT76" s="255">
        <v>0</v>
      </c>
      <c r="IU76" s="255">
        <v>0</v>
      </c>
      <c r="IV76" s="255">
        <v>0</v>
      </c>
      <c r="IW76" s="255">
        <v>0</v>
      </c>
      <c r="IX76" s="255">
        <v>0</v>
      </c>
      <c r="IY76" s="255">
        <v>0</v>
      </c>
      <c r="IZ76" s="126">
        <v>0</v>
      </c>
      <c r="JA76" s="126">
        <v>0</v>
      </c>
      <c r="JB76" s="126">
        <v>0</v>
      </c>
      <c r="JC76" s="126">
        <v>0</v>
      </c>
      <c r="JD76" s="131"/>
      <c r="JE76" s="225"/>
      <c r="JF76" s="131"/>
      <c r="JG76" s="228">
        <f t="shared" si="1892"/>
        <v>0</v>
      </c>
      <c r="JH76" s="131"/>
      <c r="JI76" s="225"/>
      <c r="JJ76" s="131"/>
      <c r="JK76" s="228">
        <f t="shared" si="1893"/>
        <v>0</v>
      </c>
      <c r="JL76" s="131"/>
      <c r="JM76" s="225"/>
      <c r="JN76" s="131"/>
      <c r="JO76" s="228">
        <f t="shared" si="1894"/>
        <v>0</v>
      </c>
      <c r="JP76" s="131"/>
      <c r="JQ76" s="225"/>
      <c r="JR76" s="131"/>
      <c r="JS76" s="228">
        <f t="shared" si="1895"/>
        <v>0</v>
      </c>
      <c r="JT76" s="131"/>
      <c r="JU76" s="225"/>
      <c r="JV76" s="131"/>
      <c r="JW76" s="228">
        <f t="shared" si="1896"/>
        <v>0</v>
      </c>
      <c r="JX76" s="131"/>
      <c r="JY76" s="225"/>
      <c r="JZ76" s="131"/>
      <c r="KA76" s="228">
        <f t="shared" si="1897"/>
        <v>0</v>
      </c>
      <c r="KB76" s="131"/>
      <c r="KC76" s="131"/>
      <c r="KD76" s="131"/>
      <c r="KE76" s="228">
        <f t="shared" si="1898"/>
        <v>0</v>
      </c>
      <c r="KF76" s="131"/>
      <c r="KG76" s="131"/>
      <c r="KH76" s="131"/>
      <c r="KI76" s="228">
        <f t="shared" si="1899"/>
        <v>0</v>
      </c>
      <c r="KJ76" s="131"/>
      <c r="KK76" s="131"/>
      <c r="KL76" s="131"/>
      <c r="KM76" s="228">
        <f t="shared" si="1900"/>
        <v>0</v>
      </c>
      <c r="KN76" s="131"/>
      <c r="KO76" s="131"/>
      <c r="KP76" s="131"/>
      <c r="KQ76" s="228">
        <f t="shared" si="1901"/>
        <v>0</v>
      </c>
      <c r="KR76" s="131"/>
      <c r="KS76" s="131"/>
      <c r="KT76" s="131"/>
      <c r="KU76" s="228">
        <f t="shared" si="1902"/>
        <v>0</v>
      </c>
      <c r="KV76" s="131"/>
      <c r="KW76" s="131"/>
      <c r="KX76" s="131"/>
      <c r="KY76" s="228">
        <f t="shared" si="1903"/>
        <v>0</v>
      </c>
      <c r="KZ76" s="131">
        <v>0</v>
      </c>
      <c r="LA76" s="131"/>
      <c r="LB76" s="131"/>
      <c r="LC76" s="228">
        <f t="shared" si="1904"/>
        <v>0</v>
      </c>
      <c r="LD76" s="131"/>
      <c r="LE76" s="131"/>
      <c r="LF76" s="131"/>
      <c r="LG76" s="228">
        <f t="shared" si="1905"/>
        <v>0</v>
      </c>
      <c r="LH76" s="131"/>
      <c r="LI76" s="131"/>
      <c r="LJ76" s="131"/>
      <c r="LK76" s="228">
        <f t="shared" si="1906"/>
        <v>0</v>
      </c>
      <c r="LL76" s="131"/>
      <c r="LM76" s="131"/>
      <c r="LN76" s="131"/>
      <c r="LO76" s="228">
        <f t="shared" si="1907"/>
        <v>0</v>
      </c>
      <c r="LP76" s="131"/>
      <c r="LQ76" s="131"/>
      <c r="LR76" s="131"/>
      <c r="LS76" s="228">
        <f t="shared" si="1908"/>
        <v>0</v>
      </c>
      <c r="LT76" s="131"/>
      <c r="LU76" s="131"/>
      <c r="LV76" s="131"/>
      <c r="LW76" s="228">
        <f t="shared" si="1909"/>
        <v>0</v>
      </c>
      <c r="LX76" s="131"/>
      <c r="LY76" s="131"/>
      <c r="LZ76" s="131"/>
      <c r="MA76" s="228">
        <f t="shared" si="1910"/>
        <v>0</v>
      </c>
      <c r="MB76" s="131"/>
      <c r="MC76" s="131">
        <v>37.35</v>
      </c>
      <c r="MD76" s="228">
        <f t="shared" si="1911"/>
        <v>0</v>
      </c>
      <c r="ME76" s="131"/>
      <c r="MF76" s="131">
        <v>37.35</v>
      </c>
      <c r="MG76" s="228">
        <f t="shared" si="2032"/>
        <v>0</v>
      </c>
      <c r="MH76" s="228"/>
      <c r="MI76" s="228">
        <v>37.35</v>
      </c>
      <c r="MJ76" s="228">
        <v>0</v>
      </c>
      <c r="MK76" s="253"/>
      <c r="ML76" s="253"/>
      <c r="MM76" s="253"/>
      <c r="MN76" s="253"/>
      <c r="MO76" s="253"/>
      <c r="MP76" s="253"/>
      <c r="MQ76" s="253"/>
      <c r="MR76" s="253"/>
      <c r="MS76" s="253"/>
      <c r="MT76" s="253"/>
      <c r="MU76" s="253"/>
      <c r="MV76" s="253"/>
      <c r="MW76" s="253"/>
      <c r="MX76" s="253"/>
      <c r="MY76" s="253"/>
      <c r="MZ76" s="253"/>
      <c r="NA76" s="253"/>
      <c r="NB76" s="253"/>
      <c r="NC76" s="253"/>
      <c r="ND76" s="253"/>
      <c r="NE76" s="253"/>
      <c r="NF76" s="253"/>
      <c r="NG76" s="253"/>
      <c r="NH76" s="253"/>
      <c r="NI76" s="253"/>
      <c r="NJ76" s="253"/>
      <c r="NK76" s="253"/>
      <c r="NL76" s="253"/>
      <c r="NM76" s="253"/>
      <c r="NN76" s="253"/>
      <c r="NO76" s="125"/>
      <c r="NP76" s="125"/>
      <c r="NQ76" s="125"/>
      <c r="NR76" s="125"/>
      <c r="NS76" s="125"/>
      <c r="NT76" s="125"/>
      <c r="NU76" s="125"/>
      <c r="NV76" s="125"/>
      <c r="NW76" s="125"/>
      <c r="NX76" s="125"/>
      <c r="NY76" s="125"/>
      <c r="NZ76" s="125"/>
      <c r="OA76" s="228"/>
      <c r="OB76" s="225"/>
      <c r="OC76" s="225">
        <v>0</v>
      </c>
      <c r="OD76" s="225">
        <f t="shared" si="1912"/>
        <v>0</v>
      </c>
      <c r="OE76" s="228"/>
      <c r="OF76" s="225"/>
      <c r="OG76" s="225">
        <v>0</v>
      </c>
      <c r="OH76" s="225">
        <f t="shared" si="1913"/>
        <v>0</v>
      </c>
      <c r="OI76" s="228"/>
      <c r="OJ76" s="225"/>
      <c r="OK76" s="225">
        <v>0</v>
      </c>
      <c r="OL76" s="225">
        <f t="shared" si="1914"/>
        <v>0</v>
      </c>
      <c r="OM76" s="228"/>
      <c r="ON76" s="225"/>
      <c r="OO76" s="225">
        <v>0</v>
      </c>
      <c r="OP76" s="225">
        <f t="shared" si="1915"/>
        <v>0</v>
      </c>
      <c r="OQ76" s="228"/>
      <c r="OR76" s="225"/>
      <c r="OS76" s="225">
        <v>0</v>
      </c>
      <c r="OT76" s="225">
        <f t="shared" si="1916"/>
        <v>0</v>
      </c>
      <c r="OU76" s="228"/>
      <c r="OV76" s="225"/>
      <c r="OW76" s="225">
        <v>0</v>
      </c>
      <c r="OX76" s="225">
        <f t="shared" si="1917"/>
        <v>0</v>
      </c>
      <c r="OY76" s="228"/>
      <c r="OZ76" s="225"/>
      <c r="PA76" s="225">
        <v>0</v>
      </c>
      <c r="PB76" s="225">
        <f t="shared" si="1918"/>
        <v>0</v>
      </c>
      <c r="PC76" s="228"/>
      <c r="PD76" s="225"/>
      <c r="PE76" s="225">
        <v>0</v>
      </c>
      <c r="PF76" s="225">
        <f t="shared" si="1919"/>
        <v>0</v>
      </c>
      <c r="PG76" s="228"/>
      <c r="PH76" s="225"/>
      <c r="PI76" s="225">
        <v>0</v>
      </c>
      <c r="PJ76" s="225">
        <f t="shared" si="1920"/>
        <v>0</v>
      </c>
      <c r="PK76" s="228"/>
      <c r="PL76" s="225"/>
      <c r="PM76" s="225">
        <v>0</v>
      </c>
      <c r="PN76" s="225">
        <f t="shared" si="1921"/>
        <v>0</v>
      </c>
      <c r="PO76" s="228"/>
      <c r="PP76" s="225"/>
      <c r="PQ76" s="225">
        <v>0</v>
      </c>
      <c r="PR76" s="225">
        <f t="shared" si="1922"/>
        <v>0</v>
      </c>
      <c r="PS76" s="228"/>
      <c r="PT76" s="225"/>
      <c r="PU76" s="225">
        <v>0</v>
      </c>
      <c r="PV76" s="225">
        <f t="shared" si="1923"/>
        <v>0</v>
      </c>
      <c r="PW76" s="228"/>
      <c r="PX76" s="225"/>
      <c r="PY76" s="225">
        <v>0</v>
      </c>
      <c r="PZ76" s="225">
        <f t="shared" si="1924"/>
        <v>0</v>
      </c>
      <c r="QA76" s="228"/>
      <c r="QB76" s="225"/>
      <c r="QC76" s="225">
        <v>0</v>
      </c>
      <c r="QD76" s="225">
        <f t="shared" si="1925"/>
        <v>0</v>
      </c>
      <c r="QE76" s="228"/>
      <c r="QF76" s="225"/>
      <c r="QG76" s="225">
        <v>0</v>
      </c>
      <c r="QH76" s="225">
        <f t="shared" si="1926"/>
        <v>0</v>
      </c>
      <c r="QI76" s="228"/>
      <c r="QJ76" s="225"/>
      <c r="QK76" s="225">
        <v>0</v>
      </c>
      <c r="QL76" s="225">
        <f t="shared" si="1927"/>
        <v>0</v>
      </c>
      <c r="QM76" s="228"/>
      <c r="QN76" s="225"/>
      <c r="QO76" s="225">
        <v>0</v>
      </c>
      <c r="QP76" s="225">
        <f t="shared" si="1928"/>
        <v>0</v>
      </c>
      <c r="QQ76" s="228"/>
      <c r="QR76" s="225"/>
      <c r="QS76" s="225">
        <v>0</v>
      </c>
      <c r="QT76" s="225">
        <f t="shared" si="1929"/>
        <v>0</v>
      </c>
      <c r="QU76" s="228"/>
      <c r="QV76" s="225"/>
      <c r="QW76" s="225">
        <v>0</v>
      </c>
      <c r="QX76" s="225">
        <f t="shared" si="1930"/>
        <v>0</v>
      </c>
      <c r="QY76" s="225"/>
      <c r="QZ76" s="225">
        <v>0</v>
      </c>
      <c r="RA76" s="225">
        <f t="shared" si="1931"/>
        <v>0</v>
      </c>
      <c r="RB76" s="225"/>
      <c r="RC76" s="225">
        <v>0</v>
      </c>
      <c r="RD76" s="225">
        <f t="shared" si="1932"/>
        <v>0</v>
      </c>
      <c r="RE76" s="225"/>
      <c r="RF76" s="225">
        <v>0</v>
      </c>
      <c r="RG76" s="225">
        <v>0</v>
      </c>
      <c r="RH76" s="253"/>
      <c r="RI76" s="253"/>
      <c r="RJ76" s="253"/>
      <c r="RK76" s="253"/>
      <c r="RL76" s="253"/>
      <c r="RM76" s="253"/>
      <c r="RN76" s="253"/>
      <c r="RO76" s="253"/>
      <c r="RP76" s="253"/>
      <c r="RQ76" s="253"/>
      <c r="RR76" s="253"/>
      <c r="RS76" s="253"/>
      <c r="RT76" s="253"/>
      <c r="RU76" s="253"/>
      <c r="RV76" s="253"/>
      <c r="RW76" s="253"/>
      <c r="RX76" s="253"/>
      <c r="RY76" s="253"/>
      <c r="RZ76" s="253"/>
      <c r="SA76" s="253"/>
      <c r="SB76" s="253"/>
      <c r="SC76" s="253"/>
      <c r="SD76" s="253"/>
      <c r="SE76" s="253"/>
      <c r="SF76" s="253"/>
      <c r="SG76" s="253"/>
      <c r="SH76" s="253"/>
      <c r="SI76" s="253"/>
      <c r="SJ76" s="253"/>
      <c r="SK76" s="253"/>
      <c r="SL76" s="125"/>
      <c r="SM76" s="125"/>
      <c r="SN76" s="125"/>
      <c r="SO76" s="125"/>
      <c r="SP76" s="125"/>
      <c r="SQ76" s="125"/>
      <c r="SR76" s="125"/>
      <c r="SS76" s="125"/>
      <c r="ST76" s="125"/>
      <c r="SU76" s="125"/>
      <c r="SV76" s="125"/>
      <c r="SW76" s="125"/>
      <c r="SX76" s="228"/>
      <c r="SY76" s="240">
        <v>0</v>
      </c>
      <c r="SZ76" s="124">
        <v>53</v>
      </c>
      <c r="TA76" s="226">
        <f t="shared" si="1933"/>
        <v>0</v>
      </c>
      <c r="TB76" s="228"/>
      <c r="TC76" s="240">
        <v>0</v>
      </c>
      <c r="TD76" s="124">
        <v>53</v>
      </c>
      <c r="TE76" s="226">
        <f t="shared" si="1934"/>
        <v>0</v>
      </c>
      <c r="TF76" s="228"/>
      <c r="TG76" s="240">
        <v>0</v>
      </c>
      <c r="TH76" s="124">
        <v>53</v>
      </c>
      <c r="TI76" s="226">
        <f t="shared" si="1935"/>
        <v>0</v>
      </c>
      <c r="TJ76" s="228"/>
      <c r="TK76" s="240">
        <v>0</v>
      </c>
      <c r="TL76" s="124">
        <v>53</v>
      </c>
      <c r="TM76" s="226">
        <f t="shared" si="1936"/>
        <v>0</v>
      </c>
      <c r="TN76" s="228"/>
      <c r="TO76" s="240">
        <v>0</v>
      </c>
      <c r="TP76" s="124">
        <v>53</v>
      </c>
      <c r="TQ76" s="226">
        <f t="shared" si="1937"/>
        <v>0</v>
      </c>
      <c r="TR76" s="228"/>
      <c r="TS76" s="240">
        <v>0</v>
      </c>
      <c r="TT76" s="124">
        <v>53</v>
      </c>
      <c r="TU76" s="226">
        <f t="shared" si="1938"/>
        <v>0</v>
      </c>
      <c r="TV76" s="228"/>
      <c r="TW76" s="240">
        <v>0</v>
      </c>
      <c r="TX76" s="124">
        <v>53</v>
      </c>
      <c r="TY76" s="226">
        <f t="shared" si="1939"/>
        <v>0</v>
      </c>
      <c r="TZ76" s="228"/>
      <c r="UA76" s="219">
        <v>0</v>
      </c>
      <c r="UB76" s="124">
        <v>53</v>
      </c>
      <c r="UC76" s="226">
        <f t="shared" si="1940"/>
        <v>0</v>
      </c>
      <c r="UD76" s="228"/>
      <c r="UE76" s="219">
        <v>0</v>
      </c>
      <c r="UF76" s="124">
        <v>53</v>
      </c>
      <c r="UG76" s="226">
        <f t="shared" si="1941"/>
        <v>0</v>
      </c>
      <c r="UH76" s="228">
        <v>11.701000000000001</v>
      </c>
      <c r="UI76" s="219">
        <v>0</v>
      </c>
      <c r="UJ76" s="124">
        <v>53</v>
      </c>
      <c r="UK76" s="226">
        <f t="shared" si="1942"/>
        <v>0</v>
      </c>
      <c r="UL76" s="228"/>
      <c r="UM76" s="219">
        <v>0</v>
      </c>
      <c r="UN76" s="124">
        <v>53</v>
      </c>
      <c r="UO76" s="226">
        <f t="shared" si="1943"/>
        <v>0</v>
      </c>
      <c r="UP76" s="228"/>
      <c r="UQ76" s="208">
        <v>0</v>
      </c>
      <c r="UR76" s="124">
        <v>53</v>
      </c>
      <c r="US76" s="226">
        <f t="shared" si="1944"/>
        <v>0</v>
      </c>
      <c r="UT76" s="228"/>
      <c r="UU76" s="208">
        <v>0</v>
      </c>
      <c r="UV76" s="124">
        <v>53</v>
      </c>
      <c r="UW76" s="226">
        <f t="shared" si="1945"/>
        <v>0</v>
      </c>
      <c r="UX76" s="228"/>
      <c r="UY76" s="208">
        <v>0</v>
      </c>
      <c r="UZ76" s="124">
        <v>53</v>
      </c>
      <c r="VA76" s="226">
        <f t="shared" si="1946"/>
        <v>0</v>
      </c>
      <c r="VB76" s="228"/>
      <c r="VC76" s="208">
        <v>0</v>
      </c>
      <c r="VD76" s="124">
        <v>53</v>
      </c>
      <c r="VE76" s="226">
        <f t="shared" si="1947"/>
        <v>0</v>
      </c>
      <c r="VF76" s="228"/>
      <c r="VG76" s="208">
        <v>0</v>
      </c>
      <c r="VH76" s="124">
        <v>53</v>
      </c>
      <c r="VI76" s="226">
        <f t="shared" si="1948"/>
        <v>0</v>
      </c>
      <c r="VJ76" s="228"/>
      <c r="VK76" s="206">
        <v>0</v>
      </c>
      <c r="VL76" s="124">
        <v>53</v>
      </c>
      <c r="VM76" s="226">
        <f t="shared" si="1949"/>
        <v>0</v>
      </c>
      <c r="VN76" s="228">
        <v>10.801</v>
      </c>
      <c r="VO76" s="206">
        <v>0</v>
      </c>
      <c r="VP76" s="124">
        <v>53</v>
      </c>
      <c r="VQ76" s="226">
        <f t="shared" si="1950"/>
        <v>0</v>
      </c>
      <c r="VR76" s="228"/>
      <c r="VS76" s="206">
        <v>0</v>
      </c>
      <c r="VT76" s="124">
        <v>53</v>
      </c>
      <c r="VU76" s="226">
        <f t="shared" si="1951"/>
        <v>0</v>
      </c>
      <c r="VV76" s="225">
        <v>0</v>
      </c>
      <c r="VW76" s="124">
        <v>53</v>
      </c>
      <c r="VX76" s="226">
        <f t="shared" si="1952"/>
        <v>0</v>
      </c>
      <c r="VY76" s="225">
        <v>0</v>
      </c>
      <c r="VZ76" s="124">
        <v>34.752585249124003</v>
      </c>
      <c r="WA76" s="226">
        <f t="shared" si="1953"/>
        <v>0</v>
      </c>
      <c r="WB76" s="226">
        <v>0</v>
      </c>
      <c r="WC76" s="226">
        <v>38.1</v>
      </c>
      <c r="WD76" s="226">
        <v>0</v>
      </c>
      <c r="WE76" s="253"/>
      <c r="WF76" s="253"/>
      <c r="WG76" s="253"/>
      <c r="WH76" s="253"/>
      <c r="WI76" s="253"/>
      <c r="WJ76" s="253"/>
      <c r="WK76" s="253"/>
      <c r="WL76" s="253"/>
      <c r="WM76" s="253"/>
      <c r="WN76" s="253"/>
      <c r="WO76" s="253"/>
      <c r="WP76" s="253"/>
      <c r="WQ76" s="253"/>
      <c r="WR76" s="253"/>
      <c r="WS76" s="253"/>
      <c r="WT76" s="253"/>
      <c r="WU76" s="253"/>
      <c r="WV76" s="253"/>
      <c r="WW76" s="253"/>
      <c r="WX76" s="253"/>
      <c r="WY76" s="253"/>
      <c r="WZ76" s="253"/>
      <c r="XA76" s="253"/>
      <c r="XB76" s="253"/>
      <c r="XC76" s="253"/>
      <c r="XD76" s="253"/>
      <c r="XE76" s="253"/>
      <c r="XF76" s="253"/>
      <c r="XG76" s="253"/>
      <c r="XH76" s="253"/>
      <c r="XI76" s="125"/>
      <c r="XJ76" s="125"/>
      <c r="XK76" s="125"/>
      <c r="XL76" s="125"/>
      <c r="XM76" s="125"/>
      <c r="XN76" s="125"/>
      <c r="XO76" s="125"/>
      <c r="XP76" s="125"/>
      <c r="XQ76" s="125">
        <v>11.701000000000001</v>
      </c>
      <c r="XR76" s="125">
        <v>406.64</v>
      </c>
      <c r="XS76" s="125"/>
      <c r="XT76" s="125"/>
      <c r="XU76" s="228"/>
      <c r="XV76" s="226"/>
      <c r="XW76" s="226">
        <v>49.4</v>
      </c>
      <c r="XX76" s="208">
        <f t="shared" si="1954"/>
        <v>0</v>
      </c>
      <c r="XY76" s="228"/>
      <c r="XZ76" s="226"/>
      <c r="YA76" s="226">
        <v>49.4</v>
      </c>
      <c r="YB76" s="208">
        <f t="shared" si="1955"/>
        <v>0</v>
      </c>
      <c r="YC76" s="228"/>
      <c r="YD76" s="226"/>
      <c r="YE76" s="226">
        <v>49.4</v>
      </c>
      <c r="YF76" s="208">
        <f t="shared" si="1956"/>
        <v>0</v>
      </c>
      <c r="YG76" s="228"/>
      <c r="YH76" s="226"/>
      <c r="YI76" s="226">
        <v>49.4</v>
      </c>
      <c r="YJ76" s="208">
        <f t="shared" si="1957"/>
        <v>0</v>
      </c>
      <c r="YK76" s="228"/>
      <c r="YL76" s="226"/>
      <c r="YM76" s="226">
        <v>49.4</v>
      </c>
      <c r="YN76" s="208">
        <f t="shared" si="1958"/>
        <v>0</v>
      </c>
      <c r="YO76" s="228"/>
      <c r="YP76" s="226"/>
      <c r="YQ76" s="226">
        <v>49.4</v>
      </c>
      <c r="YR76" s="208">
        <f t="shared" si="1959"/>
        <v>0</v>
      </c>
      <c r="YS76" s="228"/>
      <c r="YT76" s="226"/>
      <c r="YU76" s="226">
        <v>49.4</v>
      </c>
      <c r="YV76" s="208">
        <f t="shared" si="1960"/>
        <v>0</v>
      </c>
      <c r="YW76" s="228"/>
      <c r="YX76" s="226"/>
      <c r="YY76" s="226">
        <v>49.4</v>
      </c>
      <c r="YZ76" s="208">
        <f t="shared" si="1961"/>
        <v>0</v>
      </c>
      <c r="ZA76" s="228"/>
      <c r="ZB76" s="226"/>
      <c r="ZC76" s="226">
        <v>49.4</v>
      </c>
      <c r="ZD76" s="208">
        <f t="shared" si="1962"/>
        <v>0</v>
      </c>
      <c r="ZE76" s="228"/>
      <c r="ZF76" s="226"/>
      <c r="ZG76" s="226">
        <v>49.4</v>
      </c>
      <c r="ZH76" s="208">
        <f t="shared" si="1963"/>
        <v>0</v>
      </c>
      <c r="ZI76" s="228"/>
      <c r="ZJ76" s="227"/>
      <c r="ZK76" s="225"/>
      <c r="ZL76" s="208">
        <f t="shared" si="1964"/>
        <v>0</v>
      </c>
      <c r="ZM76" s="228"/>
      <c r="ZN76" s="227"/>
      <c r="ZO76" s="225"/>
      <c r="ZP76" s="208">
        <f t="shared" si="1965"/>
        <v>0</v>
      </c>
      <c r="ZQ76" s="228"/>
      <c r="ZR76" s="227"/>
      <c r="ZS76" s="225"/>
      <c r="ZT76" s="208">
        <f t="shared" si="1966"/>
        <v>0</v>
      </c>
      <c r="ZU76" s="228"/>
      <c r="ZV76" s="227"/>
      <c r="ZW76" s="225"/>
      <c r="ZX76" s="208">
        <f t="shared" si="1967"/>
        <v>0</v>
      </c>
      <c r="ZY76" s="228"/>
      <c r="ZZ76" s="227"/>
      <c r="AAA76" s="225"/>
      <c r="AAB76" s="208">
        <f t="shared" si="1968"/>
        <v>0</v>
      </c>
      <c r="AAC76" s="228"/>
      <c r="AAD76" s="227"/>
      <c r="AAE76" s="225"/>
      <c r="AAF76" s="208">
        <f t="shared" si="1969"/>
        <v>0</v>
      </c>
      <c r="AAG76" s="228"/>
      <c r="AAH76" s="227"/>
      <c r="AAI76" s="225"/>
      <c r="AAJ76" s="208">
        <f t="shared" si="1970"/>
        <v>0</v>
      </c>
      <c r="AAK76" s="228"/>
      <c r="AAL76" s="227"/>
      <c r="AAM76" s="225"/>
      <c r="AAN76" s="208">
        <f t="shared" si="1971"/>
        <v>0</v>
      </c>
      <c r="AAO76" s="228"/>
      <c r="AAP76" s="227"/>
      <c r="AAQ76" s="225"/>
      <c r="AAR76" s="208">
        <f t="shared" si="1972"/>
        <v>0</v>
      </c>
      <c r="AAS76" s="227"/>
      <c r="AAT76" s="225"/>
      <c r="AAU76" s="208">
        <f t="shared" si="1973"/>
        <v>0</v>
      </c>
      <c r="AAV76" s="227"/>
      <c r="AAW76" s="225"/>
      <c r="AAX76" s="226">
        <f t="shared" si="1974"/>
        <v>0</v>
      </c>
      <c r="AAY76" s="226"/>
      <c r="AAZ76" s="226">
        <v>49.4</v>
      </c>
      <c r="ABA76" s="226">
        <v>0</v>
      </c>
      <c r="ABB76" s="253"/>
      <c r="ABC76" s="253"/>
      <c r="ABD76" s="253"/>
      <c r="ABE76" s="253"/>
      <c r="ABF76" s="253"/>
      <c r="ABG76" s="253"/>
      <c r="ABH76" s="253"/>
      <c r="ABI76" s="253"/>
      <c r="ABJ76" s="253"/>
      <c r="ABK76" s="253"/>
      <c r="ABL76" s="253"/>
      <c r="ABM76" s="253"/>
      <c r="ABN76" s="253"/>
      <c r="ABO76" s="253"/>
      <c r="ABP76" s="253"/>
      <c r="ABQ76" s="253"/>
      <c r="ABR76" s="253"/>
      <c r="ABS76" s="253"/>
      <c r="ABT76" s="253"/>
      <c r="ABU76" s="253"/>
      <c r="ABV76" s="253"/>
      <c r="ABW76" s="253"/>
      <c r="ABX76" s="253"/>
      <c r="ABY76" s="253"/>
      <c r="ABZ76" s="253"/>
      <c r="ACA76" s="253"/>
      <c r="ACB76" s="253"/>
      <c r="ACC76" s="253"/>
      <c r="ACD76" s="253"/>
      <c r="ACE76" s="253"/>
      <c r="ACF76" s="126"/>
      <c r="ACG76" s="126"/>
      <c r="ACH76" s="126"/>
      <c r="ACI76" s="126"/>
      <c r="ACJ76" s="126"/>
      <c r="ACK76" s="126"/>
      <c r="ACL76" s="126"/>
      <c r="ACM76" s="126"/>
      <c r="ACN76" s="126"/>
      <c r="ACO76" s="126"/>
      <c r="ACP76" s="126"/>
      <c r="ACQ76" s="126"/>
      <c r="ACR76" s="131">
        <v>0</v>
      </c>
      <c r="ACS76" s="227"/>
      <c r="ACT76" s="225"/>
      <c r="ACU76" s="225">
        <f t="shared" si="1975"/>
        <v>0</v>
      </c>
      <c r="ACV76" s="131">
        <v>0</v>
      </c>
      <c r="ACW76" s="227"/>
      <c r="ACX76" s="225"/>
      <c r="ACY76" s="225">
        <f t="shared" si="1976"/>
        <v>0</v>
      </c>
      <c r="ACZ76" s="131">
        <v>0</v>
      </c>
      <c r="ADA76" s="227"/>
      <c r="ADB76" s="225"/>
      <c r="ADC76" s="225">
        <f t="shared" si="1977"/>
        <v>0</v>
      </c>
      <c r="ADD76" s="131">
        <v>0</v>
      </c>
      <c r="ADE76" s="227"/>
      <c r="ADF76" s="225"/>
      <c r="ADG76" s="225">
        <f t="shared" si="1978"/>
        <v>0</v>
      </c>
      <c r="ADH76" s="131">
        <v>0</v>
      </c>
      <c r="ADI76" s="225"/>
      <c r="ADJ76" s="225"/>
      <c r="ADK76" s="225">
        <f t="shared" si="1979"/>
        <v>0</v>
      </c>
      <c r="ADL76" s="131">
        <v>0</v>
      </c>
      <c r="ADM76" s="225"/>
      <c r="ADN76" s="225"/>
      <c r="ADO76" s="225">
        <f t="shared" si="1980"/>
        <v>0</v>
      </c>
      <c r="ADP76" s="131">
        <v>0</v>
      </c>
      <c r="ADQ76" s="225"/>
      <c r="ADR76" s="225"/>
      <c r="ADS76" s="225">
        <f t="shared" si="1981"/>
        <v>0</v>
      </c>
      <c r="ADT76" s="131">
        <v>0</v>
      </c>
      <c r="ADU76" s="225"/>
      <c r="ADV76" s="225"/>
      <c r="ADW76" s="225">
        <f t="shared" si="1982"/>
        <v>0</v>
      </c>
      <c r="ADX76" s="131">
        <v>0</v>
      </c>
      <c r="ADY76" s="225"/>
      <c r="ADZ76" s="225"/>
      <c r="AEA76" s="225">
        <f t="shared" si="1983"/>
        <v>0</v>
      </c>
      <c r="AEB76" s="131">
        <v>0</v>
      </c>
      <c r="AEC76" s="225"/>
      <c r="AED76" s="225"/>
      <c r="AEE76" s="225">
        <f t="shared" si="1984"/>
        <v>0</v>
      </c>
      <c r="AEF76" s="131">
        <v>0</v>
      </c>
      <c r="AEG76" s="225"/>
      <c r="AEH76" s="225"/>
      <c r="AEI76" s="225">
        <f t="shared" si="1985"/>
        <v>0</v>
      </c>
      <c r="AEJ76" s="131">
        <v>0</v>
      </c>
      <c r="AEK76" s="225"/>
      <c r="AEL76" s="225"/>
      <c r="AEM76" s="225">
        <f t="shared" si="1986"/>
        <v>0</v>
      </c>
      <c r="AEN76" s="131">
        <v>0</v>
      </c>
      <c r="AEO76" s="225"/>
      <c r="AEP76" s="225"/>
      <c r="AEQ76" s="225">
        <f t="shared" si="1987"/>
        <v>0</v>
      </c>
      <c r="AER76" s="131">
        <v>0</v>
      </c>
      <c r="AES76" s="225"/>
      <c r="AET76" s="225"/>
      <c r="AEU76" s="225">
        <f t="shared" si="1988"/>
        <v>0</v>
      </c>
      <c r="AEV76" s="131">
        <v>0</v>
      </c>
      <c r="AEW76" s="225"/>
      <c r="AEX76" s="225"/>
      <c r="AEY76" s="225">
        <f t="shared" si="1989"/>
        <v>0</v>
      </c>
      <c r="AEZ76" s="131">
        <v>0</v>
      </c>
      <c r="AFA76" s="225"/>
      <c r="AFB76" s="225"/>
      <c r="AFC76" s="225">
        <f t="shared" si="1990"/>
        <v>0</v>
      </c>
      <c r="AFD76" s="131">
        <v>0</v>
      </c>
      <c r="AFE76" s="225"/>
      <c r="AFF76" s="225"/>
      <c r="AFG76" s="225">
        <f t="shared" si="1991"/>
        <v>0</v>
      </c>
      <c r="AFH76" s="131">
        <v>0</v>
      </c>
      <c r="AFI76" s="225"/>
      <c r="AFJ76" s="225"/>
      <c r="AFK76" s="225">
        <f t="shared" si="1992"/>
        <v>0</v>
      </c>
      <c r="AFL76" s="131"/>
      <c r="AFM76" s="225"/>
      <c r="AFN76" s="225"/>
      <c r="AFO76" s="225">
        <f t="shared" si="1993"/>
        <v>0</v>
      </c>
      <c r="AFP76" s="225"/>
      <c r="AFQ76" s="225"/>
      <c r="AFR76" s="225">
        <f t="shared" si="1994"/>
        <v>0</v>
      </c>
      <c r="AFS76" s="225"/>
      <c r="AFT76" s="225"/>
      <c r="AFU76" s="225">
        <f t="shared" si="1995"/>
        <v>0</v>
      </c>
      <c r="AFV76" s="225"/>
      <c r="AFW76" s="225">
        <v>42.53</v>
      </c>
      <c r="AFX76" s="225">
        <v>0</v>
      </c>
      <c r="AFY76" s="253">
        <v>0</v>
      </c>
      <c r="AFZ76" s="253">
        <v>0</v>
      </c>
      <c r="AGA76" s="253">
        <v>0</v>
      </c>
      <c r="AGB76" s="253">
        <v>0</v>
      </c>
      <c r="AGC76" s="253">
        <v>0</v>
      </c>
      <c r="AGD76" s="253">
        <v>0</v>
      </c>
      <c r="AGE76" s="253">
        <v>0</v>
      </c>
      <c r="AGF76" s="253">
        <v>0</v>
      </c>
      <c r="AGG76" s="253">
        <v>0</v>
      </c>
      <c r="AGH76" s="253">
        <v>0</v>
      </c>
      <c r="AGI76" s="253">
        <v>0</v>
      </c>
      <c r="AGJ76" s="253">
        <v>0</v>
      </c>
      <c r="AGK76" s="253">
        <v>0</v>
      </c>
      <c r="AGL76" s="253">
        <v>0</v>
      </c>
      <c r="AGM76" s="253">
        <v>0</v>
      </c>
      <c r="AGN76" s="253">
        <v>0</v>
      </c>
      <c r="AGO76" s="253">
        <v>0</v>
      </c>
      <c r="AGP76" s="253">
        <v>0</v>
      </c>
      <c r="AGQ76" s="253">
        <v>0</v>
      </c>
      <c r="AGR76" s="253">
        <v>0</v>
      </c>
      <c r="AGS76" s="253">
        <v>0</v>
      </c>
      <c r="AGT76" s="253">
        <v>0</v>
      </c>
      <c r="AGU76" s="253">
        <v>0</v>
      </c>
      <c r="AGV76" s="253">
        <v>0</v>
      </c>
      <c r="AGW76" s="253">
        <v>0</v>
      </c>
      <c r="AGX76" s="253">
        <v>0</v>
      </c>
      <c r="AGY76" s="253">
        <v>0</v>
      </c>
      <c r="AGZ76" s="253">
        <v>0</v>
      </c>
      <c r="AHA76" s="253">
        <v>0</v>
      </c>
      <c r="AHB76" s="253">
        <v>0</v>
      </c>
      <c r="AHC76" s="128">
        <v>0</v>
      </c>
      <c r="AHD76" s="128">
        <v>0</v>
      </c>
      <c r="AHE76" s="128">
        <v>0</v>
      </c>
      <c r="AHF76" s="128">
        <v>0</v>
      </c>
      <c r="AHG76" s="128">
        <v>0</v>
      </c>
      <c r="AHH76" s="128">
        <v>0</v>
      </c>
      <c r="AHI76" s="128">
        <v>0</v>
      </c>
      <c r="AHJ76" s="128">
        <v>0</v>
      </c>
      <c r="AHK76" s="128">
        <v>0</v>
      </c>
      <c r="AHL76" s="128">
        <v>0</v>
      </c>
      <c r="AHM76" s="128">
        <v>0</v>
      </c>
      <c r="AHN76" s="128">
        <v>0</v>
      </c>
      <c r="AHO76" s="227">
        <f t="shared" si="1709"/>
        <v>0</v>
      </c>
      <c r="AHP76" s="127">
        <f t="shared" si="1710"/>
        <v>0</v>
      </c>
      <c r="AHQ76" s="127">
        <f t="shared" si="1711"/>
        <v>0</v>
      </c>
      <c r="AHR76" s="227">
        <f t="shared" si="1712"/>
        <v>0</v>
      </c>
      <c r="AHS76" s="127">
        <f t="shared" si="1713"/>
        <v>0</v>
      </c>
      <c r="AHT76" s="127">
        <f t="shared" si="1714"/>
        <v>0</v>
      </c>
      <c r="AHU76" s="227">
        <f t="shared" si="1715"/>
        <v>0</v>
      </c>
      <c r="AHV76" s="127">
        <f t="shared" si="1716"/>
        <v>0</v>
      </c>
      <c r="AHW76" s="127">
        <f t="shared" si="1717"/>
        <v>0</v>
      </c>
      <c r="AHX76" s="227">
        <v>0</v>
      </c>
      <c r="AHY76" s="127">
        <f t="shared" si="1718"/>
        <v>0</v>
      </c>
      <c r="AHZ76" s="127">
        <f t="shared" si="1234"/>
        <v>0</v>
      </c>
      <c r="AIA76" s="227">
        <f t="shared" si="1121"/>
        <v>0</v>
      </c>
      <c r="AIB76" s="127">
        <f t="shared" si="1122"/>
        <v>0</v>
      </c>
      <c r="AIC76" s="127">
        <f t="shared" si="1123"/>
        <v>0</v>
      </c>
      <c r="AID76" s="227">
        <f t="shared" si="1124"/>
        <v>0</v>
      </c>
      <c r="AIE76" s="127">
        <f t="shared" si="1125"/>
        <v>0</v>
      </c>
      <c r="AIF76" s="127">
        <f t="shared" si="1126"/>
        <v>0</v>
      </c>
      <c r="AIG76" s="227">
        <f t="shared" si="1127"/>
        <v>0</v>
      </c>
      <c r="AIH76" s="127">
        <f t="shared" si="1128"/>
        <v>0</v>
      </c>
      <c r="AII76" s="127">
        <f t="shared" si="1129"/>
        <v>0</v>
      </c>
      <c r="AIJ76" s="227">
        <f t="shared" si="1130"/>
        <v>0</v>
      </c>
      <c r="AIK76" s="127">
        <f t="shared" si="1131"/>
        <v>0</v>
      </c>
      <c r="AIL76" s="127">
        <f t="shared" si="1132"/>
        <v>0</v>
      </c>
      <c r="AIM76" s="227">
        <f t="shared" si="1133"/>
        <v>0</v>
      </c>
      <c r="AIN76" s="127">
        <f t="shared" si="1134"/>
        <v>0</v>
      </c>
      <c r="AIO76" s="127">
        <f t="shared" si="1135"/>
        <v>0</v>
      </c>
      <c r="AIP76" s="227">
        <f t="shared" si="1524"/>
        <v>11.701000000000001</v>
      </c>
      <c r="AIQ76" s="127">
        <f t="shared" si="1528"/>
        <v>0</v>
      </c>
      <c r="AIR76" s="127">
        <f t="shared" si="1372"/>
        <v>0</v>
      </c>
      <c r="AIS76" s="227">
        <f t="shared" si="1996"/>
        <v>0</v>
      </c>
      <c r="AIT76" s="127">
        <f t="shared" si="1996"/>
        <v>0</v>
      </c>
      <c r="AIU76" s="127">
        <f t="shared" si="1997"/>
        <v>0</v>
      </c>
      <c r="AIV76" s="227">
        <f t="shared" si="1997"/>
        <v>0</v>
      </c>
      <c r="AIW76" s="127">
        <f t="shared" si="1997"/>
        <v>0</v>
      </c>
      <c r="AIX76" s="127">
        <f t="shared" si="1998"/>
        <v>0</v>
      </c>
      <c r="AIY76" s="227">
        <f t="shared" si="1998"/>
        <v>0</v>
      </c>
      <c r="AIZ76" s="127">
        <f t="shared" si="1998"/>
        <v>0</v>
      </c>
      <c r="AJA76" s="127">
        <f t="shared" si="1999"/>
        <v>0</v>
      </c>
      <c r="AJB76" s="227">
        <f t="shared" si="1999"/>
        <v>0</v>
      </c>
      <c r="AJC76" s="127">
        <f t="shared" si="1999"/>
        <v>0</v>
      </c>
      <c r="AJD76" s="127">
        <f t="shared" si="2000"/>
        <v>0</v>
      </c>
      <c r="AJE76" s="227">
        <f t="shared" si="2000"/>
        <v>0</v>
      </c>
      <c r="AJF76" s="127">
        <f t="shared" si="2000"/>
        <v>0</v>
      </c>
      <c r="AJG76" s="127">
        <f t="shared" si="2001"/>
        <v>0</v>
      </c>
      <c r="AJH76" s="227">
        <f t="shared" si="2001"/>
        <v>0</v>
      </c>
      <c r="AJI76" s="127">
        <f t="shared" si="2001"/>
        <v>0</v>
      </c>
      <c r="AJJ76" s="127">
        <f t="shared" si="2002"/>
        <v>0</v>
      </c>
      <c r="AJK76" s="227">
        <f t="shared" si="2002"/>
        <v>0</v>
      </c>
      <c r="AJL76" s="127">
        <f t="shared" si="2002"/>
        <v>0</v>
      </c>
      <c r="AJM76" s="127">
        <f t="shared" si="2003"/>
        <v>0</v>
      </c>
      <c r="AJN76" s="227">
        <f t="shared" si="2003"/>
        <v>10.801</v>
      </c>
      <c r="AJO76" s="127">
        <f t="shared" si="2003"/>
        <v>0</v>
      </c>
      <c r="AJP76" s="127">
        <f t="shared" si="2004"/>
        <v>0</v>
      </c>
      <c r="AJQ76" s="227">
        <f t="shared" si="2004"/>
        <v>0</v>
      </c>
      <c r="AJR76" s="127">
        <f t="shared" si="2004"/>
        <v>0</v>
      </c>
      <c r="AJS76" s="127">
        <f t="shared" si="2005"/>
        <v>0</v>
      </c>
      <c r="AJT76" s="127">
        <f t="shared" si="2005"/>
        <v>0</v>
      </c>
      <c r="AJU76" s="127">
        <f t="shared" si="2029"/>
        <v>0</v>
      </c>
      <c r="AJV76" s="127">
        <f>CG76+HH76+ME76+RB76+VY76+AAV76+AFS76</f>
        <v>0</v>
      </c>
      <c r="AJW76" s="127">
        <f>CI76+HJ76+MG76+RD76+WA76+AAX76+AFU76</f>
        <v>0</v>
      </c>
      <c r="AJX76" s="127">
        <v>0</v>
      </c>
      <c r="AJY76" s="127">
        <v>0</v>
      </c>
      <c r="AJZ76" s="128">
        <f t="shared" si="1719"/>
        <v>0</v>
      </c>
      <c r="AKA76" s="128">
        <f t="shared" si="1720"/>
        <v>0</v>
      </c>
      <c r="AKB76" s="128">
        <v>0</v>
      </c>
      <c r="AKC76" s="128">
        <v>0</v>
      </c>
      <c r="AKD76" s="128">
        <v>0</v>
      </c>
      <c r="AKE76" s="128">
        <v>0</v>
      </c>
      <c r="AKF76" s="128">
        <f t="shared" si="1721"/>
        <v>0</v>
      </c>
      <c r="AKG76" s="128">
        <f t="shared" si="1722"/>
        <v>0</v>
      </c>
      <c r="AKH76" s="128">
        <f t="shared" si="1723"/>
        <v>0</v>
      </c>
      <c r="AKI76" s="128">
        <f t="shared" si="2006"/>
        <v>0</v>
      </c>
      <c r="AKJ76" s="128">
        <v>0</v>
      </c>
      <c r="AKK76" s="128">
        <v>0</v>
      </c>
      <c r="AKL76" s="128">
        <f t="shared" si="1167"/>
        <v>0</v>
      </c>
      <c r="AKM76" s="128">
        <f t="shared" si="1168"/>
        <v>0</v>
      </c>
      <c r="AKN76" s="128">
        <f t="shared" si="1539"/>
        <v>0</v>
      </c>
      <c r="AKO76" s="128">
        <f t="shared" si="1540"/>
        <v>0</v>
      </c>
      <c r="AKP76" s="128">
        <f t="shared" si="1373"/>
        <v>0</v>
      </c>
      <c r="AKQ76" s="128">
        <f t="shared" si="1374"/>
        <v>0</v>
      </c>
      <c r="AKR76" s="128">
        <f t="shared" si="1375"/>
        <v>0</v>
      </c>
      <c r="AKS76" s="128">
        <f t="shared" si="1376"/>
        <v>0</v>
      </c>
      <c r="AKT76" s="128">
        <f t="shared" si="2007"/>
        <v>0</v>
      </c>
      <c r="AKU76" s="128">
        <f t="shared" si="2007"/>
        <v>0</v>
      </c>
      <c r="AKV76" s="128">
        <f t="shared" si="2007"/>
        <v>0</v>
      </c>
      <c r="AKW76" s="128">
        <f t="shared" si="2007"/>
        <v>0</v>
      </c>
      <c r="AKX76" s="128">
        <f t="shared" si="2007"/>
        <v>0</v>
      </c>
      <c r="AKY76" s="128">
        <f t="shared" si="2007"/>
        <v>0</v>
      </c>
      <c r="AKZ76" s="128">
        <f t="shared" si="2007"/>
        <v>0</v>
      </c>
      <c r="ALA76" s="128">
        <f t="shared" si="2007"/>
        <v>0</v>
      </c>
      <c r="ALB76" s="128">
        <f t="shared" si="2007"/>
        <v>0</v>
      </c>
      <c r="ALC76" s="128">
        <f t="shared" si="2007"/>
        <v>0</v>
      </c>
      <c r="ALD76" s="128">
        <f t="shared" si="2007"/>
        <v>0</v>
      </c>
      <c r="ALE76" s="128">
        <f t="shared" si="2007"/>
        <v>0</v>
      </c>
      <c r="ALF76" s="128">
        <f t="shared" si="2007"/>
        <v>0</v>
      </c>
      <c r="ALG76" s="128">
        <f t="shared" si="2007"/>
        <v>0</v>
      </c>
      <c r="ALH76" s="128">
        <f t="shared" si="2007"/>
        <v>0</v>
      </c>
      <c r="ALI76" s="128">
        <f t="shared" si="2008"/>
        <v>0</v>
      </c>
      <c r="ALJ76" s="128">
        <f t="shared" si="2008"/>
        <v>0</v>
      </c>
      <c r="ALK76" s="128">
        <f t="shared" si="2008"/>
        <v>0</v>
      </c>
      <c r="ALL76" s="128">
        <f t="shared" si="2009"/>
        <v>0</v>
      </c>
      <c r="ALM76" s="128">
        <v>11.701000000000001</v>
      </c>
      <c r="ALN76" s="128">
        <v>406.64</v>
      </c>
      <c r="ALO76" s="128">
        <v>406.64</v>
      </c>
      <c r="ALP76" s="128">
        <v>0</v>
      </c>
      <c r="ALQ76" s="128">
        <v>0</v>
      </c>
      <c r="ALR76" s="128">
        <v>0</v>
      </c>
    </row>
    <row r="77" spans="1:1006" s="115" customFormat="1" ht="18" customHeight="1" outlineLevel="1" x14ac:dyDescent="0.25">
      <c r="A77" s="120"/>
      <c r="B77" s="120"/>
      <c r="C77" s="296" t="s">
        <v>478</v>
      </c>
      <c r="D77" s="140"/>
      <c r="E77" s="205">
        <v>2050</v>
      </c>
      <c r="F77" s="205">
        <v>1369.3689999999999</v>
      </c>
      <c r="G77" s="227">
        <v>2000</v>
      </c>
      <c r="H77" s="225">
        <v>41</v>
      </c>
      <c r="I77" s="208">
        <f t="shared" si="1871"/>
        <v>82000</v>
      </c>
      <c r="J77" s="205">
        <v>4998.1980000000003</v>
      </c>
      <c r="K77" s="227">
        <v>2000</v>
      </c>
      <c r="L77" s="225">
        <v>41</v>
      </c>
      <c r="M77" s="208">
        <f t="shared" si="1872"/>
        <v>82000</v>
      </c>
      <c r="N77" s="205">
        <v>4998.1980000000003</v>
      </c>
      <c r="O77" s="225">
        <v>2750</v>
      </c>
      <c r="P77" s="225">
        <v>40.950000000000003</v>
      </c>
      <c r="Q77" s="208">
        <f t="shared" si="1873"/>
        <v>112612.50000000001</v>
      </c>
      <c r="R77" s="205">
        <v>3227.9279999999999</v>
      </c>
      <c r="S77" s="225">
        <v>1000</v>
      </c>
      <c r="T77" s="225">
        <v>42</v>
      </c>
      <c r="U77" s="208">
        <f t="shared" si="1874"/>
        <v>42000</v>
      </c>
      <c r="V77" s="207">
        <v>6857.6580000000004</v>
      </c>
      <c r="W77" s="225">
        <v>2200</v>
      </c>
      <c r="X77" s="225">
        <v>42</v>
      </c>
      <c r="Y77" s="208">
        <f t="shared" si="1875"/>
        <v>92400</v>
      </c>
      <c r="Z77" s="207">
        <v>5619.82</v>
      </c>
      <c r="AA77" s="225">
        <v>2000</v>
      </c>
      <c r="AB77" s="225">
        <v>36.130000000000003</v>
      </c>
      <c r="AC77" s="208">
        <f t="shared" si="1876"/>
        <v>72260</v>
      </c>
      <c r="AD77" s="207">
        <v>4168.4679999999998</v>
      </c>
      <c r="AE77" s="225">
        <v>1800</v>
      </c>
      <c r="AF77" s="225">
        <v>36.130000000000003</v>
      </c>
      <c r="AG77" s="208">
        <f t="shared" si="1877"/>
        <v>65034.000000000007</v>
      </c>
      <c r="AH77" s="207">
        <v>4994.5950000000003</v>
      </c>
      <c r="AI77" s="225">
        <v>1800</v>
      </c>
      <c r="AJ77" s="225">
        <v>37</v>
      </c>
      <c r="AK77" s="208">
        <f t="shared" si="1878"/>
        <v>66600</v>
      </c>
      <c r="AL77" s="207">
        <v>6114.4139999999998</v>
      </c>
      <c r="AM77" s="225">
        <v>2100</v>
      </c>
      <c r="AN77" s="225">
        <v>35.94</v>
      </c>
      <c r="AO77" s="208">
        <f t="shared" si="1879"/>
        <v>75474</v>
      </c>
      <c r="AP77" s="207">
        <v>5574.7749999999996</v>
      </c>
      <c r="AQ77" s="225"/>
      <c r="AR77" s="225">
        <v>35.94</v>
      </c>
      <c r="AS77" s="208">
        <f t="shared" si="1880"/>
        <v>0</v>
      </c>
      <c r="AT77" s="207">
        <v>6110.8109999999997</v>
      </c>
      <c r="AU77" s="225">
        <v>1200</v>
      </c>
      <c r="AV77" s="225">
        <v>35.94</v>
      </c>
      <c r="AW77" s="208">
        <f t="shared" si="1881"/>
        <v>43128</v>
      </c>
      <c r="AX77" s="207">
        <v>5682.8829999999998</v>
      </c>
      <c r="AY77" s="225">
        <v>2000</v>
      </c>
      <c r="AZ77" s="225">
        <v>35.94</v>
      </c>
      <c r="BA77" s="208">
        <f t="shared" si="1882"/>
        <v>71880</v>
      </c>
      <c r="BB77" s="207">
        <v>9698.1980000000003</v>
      </c>
      <c r="BC77" s="225">
        <v>3500</v>
      </c>
      <c r="BD77" s="225">
        <v>35.94</v>
      </c>
      <c r="BE77" s="208">
        <f t="shared" si="1883"/>
        <v>125789.99999999999</v>
      </c>
      <c r="BF77" s="207">
        <v>9961.2610000000004</v>
      </c>
      <c r="BG77" s="225">
        <v>4000</v>
      </c>
      <c r="BH77" s="225">
        <v>35.979999999999997</v>
      </c>
      <c r="BI77" s="208">
        <f t="shared" si="1884"/>
        <v>143920</v>
      </c>
      <c r="BJ77" s="207">
        <v>9942.3420000000006</v>
      </c>
      <c r="BK77" s="225">
        <v>4000</v>
      </c>
      <c r="BL77" s="225">
        <v>35.979999999999997</v>
      </c>
      <c r="BM77" s="208">
        <f t="shared" si="1885"/>
        <v>143920</v>
      </c>
      <c r="BN77" s="207">
        <v>13053.153</v>
      </c>
      <c r="BO77" s="227">
        <v>5500</v>
      </c>
      <c r="BP77" s="225">
        <v>35.904321752035209</v>
      </c>
      <c r="BQ77" s="208">
        <f t="shared" si="1886"/>
        <v>197473.76963619364</v>
      </c>
      <c r="BR77" s="207">
        <v>17292.793000000001</v>
      </c>
      <c r="BS77" s="227">
        <v>5500</v>
      </c>
      <c r="BT77" s="225">
        <v>35.904321752035209</v>
      </c>
      <c r="BU77" s="208">
        <f t="shared" si="1887"/>
        <v>197473.76963619364</v>
      </c>
      <c r="BV77" s="207">
        <v>24537.353999999999</v>
      </c>
      <c r="BW77" s="227">
        <v>4000</v>
      </c>
      <c r="BX77" s="225">
        <v>35.904321752035209</v>
      </c>
      <c r="BY77" s="208">
        <f t="shared" si="1888"/>
        <v>143617.28700814085</v>
      </c>
      <c r="BZ77" s="207">
        <v>15017.102000000001</v>
      </c>
      <c r="CA77" s="227">
        <v>4500</v>
      </c>
      <c r="CB77" s="225">
        <v>35.904321752035209</v>
      </c>
      <c r="CC77" s="208">
        <f t="shared" si="1889"/>
        <v>161569.44788415844</v>
      </c>
      <c r="CD77" s="227">
        <v>6000</v>
      </c>
      <c r="CE77" s="225">
        <v>35.904321752035209</v>
      </c>
      <c r="CF77" s="208">
        <f t="shared" si="1890"/>
        <v>215425.93051221126</v>
      </c>
      <c r="CG77" s="227">
        <v>6000</v>
      </c>
      <c r="CH77" s="225">
        <v>35.904321752035209</v>
      </c>
      <c r="CI77" s="226">
        <f t="shared" si="2030"/>
        <v>215425.93051221126</v>
      </c>
      <c r="CJ77" s="226">
        <v>6500</v>
      </c>
      <c r="CK77" s="226">
        <v>35.904321752035209</v>
      </c>
      <c r="CL77" s="226">
        <v>233378.09138822884</v>
      </c>
      <c r="CM77" s="253">
        <v>2439.64</v>
      </c>
      <c r="CN77" s="253">
        <v>100703.75</v>
      </c>
      <c r="CO77" s="253">
        <v>2234.2339999999999</v>
      </c>
      <c r="CP77" s="253">
        <v>91682.5</v>
      </c>
      <c r="CQ77" s="253">
        <v>1359.4590000000001</v>
      </c>
      <c r="CR77" s="253">
        <v>55455.75</v>
      </c>
      <c r="CS77" s="253">
        <v>1822.5229999999999</v>
      </c>
      <c r="CT77" s="253">
        <v>65848.649999999994</v>
      </c>
      <c r="CU77" s="253">
        <v>2234.2339999999999</v>
      </c>
      <c r="CV77" s="253">
        <v>80724</v>
      </c>
      <c r="CW77" s="253">
        <v>1718.9190000000001</v>
      </c>
      <c r="CX77" s="253">
        <v>62105.4</v>
      </c>
      <c r="CY77" s="253">
        <v>2234.2339999999999</v>
      </c>
      <c r="CZ77" s="253">
        <v>80724</v>
      </c>
      <c r="DA77" s="253">
        <v>2790.991</v>
      </c>
      <c r="DB77" s="253">
        <v>100398.66</v>
      </c>
      <c r="DC77" s="253">
        <v>1186.4860000000001</v>
      </c>
      <c r="DD77" s="253">
        <v>42637.05</v>
      </c>
      <c r="DE77" s="253">
        <v>1472.973</v>
      </c>
      <c r="DF77" s="253">
        <v>52933.86</v>
      </c>
      <c r="DG77" s="253">
        <v>1369.3689999999999</v>
      </c>
      <c r="DH77" s="253">
        <v>49210.04</v>
      </c>
      <c r="DI77" s="253">
        <v>2174.7750000000001</v>
      </c>
      <c r="DJ77" s="253">
        <v>78153.289999999994</v>
      </c>
      <c r="DK77" s="253">
        <v>4998.1980000000003</v>
      </c>
      <c r="DL77" s="253">
        <v>179616.55</v>
      </c>
      <c r="DM77" s="253">
        <v>3227.9279999999999</v>
      </c>
      <c r="DN77" s="253">
        <v>115999.66</v>
      </c>
      <c r="DO77" s="253">
        <v>6857.6580000000004</v>
      </c>
      <c r="DP77" s="253">
        <v>246751.82</v>
      </c>
      <c r="DQ77" s="253">
        <v>5619.82</v>
      </c>
      <c r="DR77" s="253">
        <v>201955.29</v>
      </c>
      <c r="DS77" s="253">
        <v>4168.4679999999998</v>
      </c>
      <c r="DT77" s="253">
        <v>149799.17000000001</v>
      </c>
      <c r="DU77" s="253">
        <v>4994.5950000000003</v>
      </c>
      <c r="DV77" s="253">
        <v>179487.07</v>
      </c>
      <c r="DW77" s="253">
        <v>179487.07</v>
      </c>
      <c r="DX77" s="253">
        <v>6114.4139999999998</v>
      </c>
      <c r="DY77" s="253">
        <v>219923.43</v>
      </c>
      <c r="DZ77" s="253">
        <v>219923.43</v>
      </c>
      <c r="EA77" s="126">
        <v>5574.7749999999996</v>
      </c>
      <c r="EB77" s="126">
        <v>200336.57</v>
      </c>
      <c r="EC77" s="126">
        <v>200336.57</v>
      </c>
      <c r="ED77" s="126">
        <v>6110.8109999999997</v>
      </c>
      <c r="EE77" s="126">
        <v>219793.95</v>
      </c>
      <c r="EF77" s="126">
        <v>219793.95</v>
      </c>
      <c r="EG77" s="134">
        <v>0</v>
      </c>
      <c r="EH77" s="225"/>
      <c r="EI77" s="225">
        <v>38.090000000000003</v>
      </c>
      <c r="EJ77" s="226">
        <f t="shared" si="2010"/>
        <v>0</v>
      </c>
      <c r="EK77" s="134">
        <v>0</v>
      </c>
      <c r="EL77" s="225"/>
      <c r="EM77" s="225">
        <v>38.090000000000003</v>
      </c>
      <c r="EN77" s="226">
        <f t="shared" si="2011"/>
        <v>0</v>
      </c>
      <c r="EO77" s="134">
        <v>0</v>
      </c>
      <c r="EP77" s="225"/>
      <c r="EQ77" s="225">
        <v>38</v>
      </c>
      <c r="ER77" s="226">
        <f t="shared" si="2012"/>
        <v>0</v>
      </c>
      <c r="ES77" s="134">
        <v>0</v>
      </c>
      <c r="ET77" s="225"/>
      <c r="EU77" s="225">
        <v>38</v>
      </c>
      <c r="EV77" s="226">
        <f t="shared" si="2013"/>
        <v>0</v>
      </c>
      <c r="EW77" s="134">
        <v>0</v>
      </c>
      <c r="EX77" s="225"/>
      <c r="EY77" s="225">
        <v>38</v>
      </c>
      <c r="EZ77" s="226">
        <f t="shared" si="2014"/>
        <v>0</v>
      </c>
      <c r="FA77" s="134">
        <v>0</v>
      </c>
      <c r="FB77" s="225"/>
      <c r="FC77" s="225">
        <v>38</v>
      </c>
      <c r="FD77" s="226">
        <f t="shared" si="2015"/>
        <v>0</v>
      </c>
      <c r="FE77" s="134">
        <v>0</v>
      </c>
      <c r="FF77" s="225"/>
      <c r="FG77" s="225"/>
      <c r="FH77" s="226">
        <f t="shared" si="2016"/>
        <v>0</v>
      </c>
      <c r="FI77" s="134">
        <v>0</v>
      </c>
      <c r="FJ77" s="225"/>
      <c r="FK77" s="225">
        <v>37.869999999999997</v>
      </c>
      <c r="FL77" s="226">
        <f t="shared" si="2017"/>
        <v>0</v>
      </c>
      <c r="FM77" s="134">
        <v>0</v>
      </c>
      <c r="FN77" s="225"/>
      <c r="FO77" s="225">
        <v>37.869999999999997</v>
      </c>
      <c r="FP77" s="226">
        <f t="shared" si="2018"/>
        <v>0</v>
      </c>
      <c r="FQ77" s="134">
        <v>0</v>
      </c>
      <c r="FR77" s="225"/>
      <c r="FS77" s="225">
        <v>37.869999999999997</v>
      </c>
      <c r="FT77" s="226">
        <f t="shared" si="2019"/>
        <v>0</v>
      </c>
      <c r="FU77" s="134">
        <v>0</v>
      </c>
      <c r="FV77" s="225"/>
      <c r="FW77" s="225">
        <v>37.869999999999997</v>
      </c>
      <c r="FX77" s="226">
        <f t="shared" si="2020"/>
        <v>0</v>
      </c>
      <c r="FY77" s="134">
        <v>0</v>
      </c>
      <c r="FZ77" s="225"/>
      <c r="GA77" s="225">
        <v>37.869999999999997</v>
      </c>
      <c r="GB77" s="226">
        <f t="shared" si="2021"/>
        <v>0</v>
      </c>
      <c r="GC77" s="134">
        <v>0</v>
      </c>
      <c r="GD77" s="225"/>
      <c r="GE77" s="225">
        <v>37.869999999999997</v>
      </c>
      <c r="GF77" s="226">
        <f t="shared" si="2022"/>
        <v>0</v>
      </c>
      <c r="GG77" s="134">
        <v>0</v>
      </c>
      <c r="GH77" s="225"/>
      <c r="GI77" s="225">
        <v>37.869999999999997</v>
      </c>
      <c r="GJ77" s="226">
        <f t="shared" si="2023"/>
        <v>0</v>
      </c>
      <c r="GK77" s="134">
        <v>10.811</v>
      </c>
      <c r="GL77" s="225"/>
      <c r="GM77" s="225">
        <v>37.869999999999997</v>
      </c>
      <c r="GN77" s="226">
        <f t="shared" si="1891"/>
        <v>0</v>
      </c>
      <c r="GO77" s="131">
        <v>16.216000000000001</v>
      </c>
      <c r="GP77" s="225"/>
      <c r="GQ77" s="225">
        <v>37.869999999999997</v>
      </c>
      <c r="GR77" s="226">
        <f t="shared" si="2024"/>
        <v>0</v>
      </c>
      <c r="GS77" s="131">
        <v>0</v>
      </c>
      <c r="GT77" s="225"/>
      <c r="GU77" s="225">
        <v>37.869999999999997</v>
      </c>
      <c r="GV77" s="226">
        <f t="shared" si="2025"/>
        <v>0</v>
      </c>
      <c r="GW77" s="131">
        <v>0</v>
      </c>
      <c r="GX77" s="225"/>
      <c r="GY77" s="225">
        <v>37.869999999999997</v>
      </c>
      <c r="GZ77" s="226">
        <f t="shared" si="2026"/>
        <v>0</v>
      </c>
      <c r="HA77" s="131">
        <v>1301.53</v>
      </c>
      <c r="HB77" s="225"/>
      <c r="HC77" s="225">
        <v>37.869999999999997</v>
      </c>
      <c r="HD77" s="226">
        <f t="shared" si="2027"/>
        <v>0</v>
      </c>
      <c r="HE77" s="225"/>
      <c r="HF77" s="225">
        <v>37.869999999999997</v>
      </c>
      <c r="HG77" s="226">
        <f t="shared" si="2028"/>
        <v>0</v>
      </c>
      <c r="HH77" s="225"/>
      <c r="HI77" s="225">
        <v>37.869999999999997</v>
      </c>
      <c r="HJ77" s="226">
        <f t="shared" si="2031"/>
        <v>0</v>
      </c>
      <c r="HK77" s="226"/>
      <c r="HL77" s="226">
        <v>37.869999999999997</v>
      </c>
      <c r="HM77" s="226">
        <v>0</v>
      </c>
      <c r="HN77" s="253">
        <v>0</v>
      </c>
      <c r="HO77" s="253">
        <v>0</v>
      </c>
      <c r="HP77" s="253">
        <v>0</v>
      </c>
      <c r="HQ77" s="253">
        <v>0</v>
      </c>
      <c r="HR77" s="253">
        <v>0</v>
      </c>
      <c r="HS77" s="253">
        <v>0</v>
      </c>
      <c r="HT77" s="253">
        <v>0</v>
      </c>
      <c r="HU77" s="253">
        <v>0</v>
      </c>
      <c r="HV77" s="253">
        <v>0</v>
      </c>
      <c r="HW77" s="253">
        <v>0</v>
      </c>
      <c r="HX77" s="253">
        <v>0</v>
      </c>
      <c r="HY77" s="253">
        <v>0</v>
      </c>
      <c r="HZ77" s="253">
        <v>0</v>
      </c>
      <c r="IA77" s="253">
        <v>0</v>
      </c>
      <c r="IB77" s="253">
        <v>0</v>
      </c>
      <c r="IC77" s="253">
        <v>0</v>
      </c>
      <c r="ID77" s="253">
        <v>0</v>
      </c>
      <c r="IE77" s="253">
        <v>0</v>
      </c>
      <c r="IF77" s="253">
        <v>0</v>
      </c>
      <c r="IG77" s="253">
        <v>0</v>
      </c>
      <c r="IH77" s="253">
        <v>0</v>
      </c>
      <c r="II77" s="253">
        <v>0</v>
      </c>
      <c r="IJ77" s="253">
        <v>0</v>
      </c>
      <c r="IK77" s="253">
        <v>0</v>
      </c>
      <c r="IL77" s="253">
        <v>0</v>
      </c>
      <c r="IM77" s="253">
        <v>0</v>
      </c>
      <c r="IN77" s="253">
        <v>0</v>
      </c>
      <c r="IO77" s="253">
        <v>0</v>
      </c>
      <c r="IP77" s="253">
        <v>0</v>
      </c>
      <c r="IQ77" s="253">
        <v>0</v>
      </c>
      <c r="IR77" s="255">
        <v>0</v>
      </c>
      <c r="IS77" s="255">
        <v>0</v>
      </c>
      <c r="IT77" s="255">
        <v>0</v>
      </c>
      <c r="IU77" s="255">
        <v>0</v>
      </c>
      <c r="IV77" s="255">
        <v>0</v>
      </c>
      <c r="IW77" s="255">
        <v>0</v>
      </c>
      <c r="IX77" s="255">
        <v>0</v>
      </c>
      <c r="IY77" s="255">
        <v>0</v>
      </c>
      <c r="IZ77" s="126">
        <v>0</v>
      </c>
      <c r="JA77" s="126">
        <v>0</v>
      </c>
      <c r="JB77" s="126">
        <v>0</v>
      </c>
      <c r="JC77" s="126">
        <v>0</v>
      </c>
      <c r="JD77" s="131"/>
      <c r="JE77" s="225"/>
      <c r="JF77" s="131"/>
      <c r="JG77" s="228">
        <f t="shared" si="1892"/>
        <v>0</v>
      </c>
      <c r="JH77" s="131"/>
      <c r="JI77" s="225"/>
      <c r="JJ77" s="131"/>
      <c r="JK77" s="228">
        <f t="shared" si="1893"/>
        <v>0</v>
      </c>
      <c r="JL77" s="131"/>
      <c r="JM77" s="225"/>
      <c r="JN77" s="131"/>
      <c r="JO77" s="228">
        <f t="shared" si="1894"/>
        <v>0</v>
      </c>
      <c r="JP77" s="131"/>
      <c r="JQ77" s="225"/>
      <c r="JR77" s="131"/>
      <c r="JS77" s="228">
        <f t="shared" si="1895"/>
        <v>0</v>
      </c>
      <c r="JT77" s="131"/>
      <c r="JU77" s="225"/>
      <c r="JV77" s="131"/>
      <c r="JW77" s="228">
        <f t="shared" si="1896"/>
        <v>0</v>
      </c>
      <c r="JX77" s="131"/>
      <c r="JY77" s="225"/>
      <c r="JZ77" s="131"/>
      <c r="KA77" s="228">
        <f t="shared" si="1897"/>
        <v>0</v>
      </c>
      <c r="KB77" s="131"/>
      <c r="KC77" s="131"/>
      <c r="KD77" s="131"/>
      <c r="KE77" s="228">
        <f t="shared" si="1898"/>
        <v>0</v>
      </c>
      <c r="KF77" s="131"/>
      <c r="KG77" s="131"/>
      <c r="KH77" s="131"/>
      <c r="KI77" s="228">
        <f t="shared" si="1899"/>
        <v>0</v>
      </c>
      <c r="KJ77" s="131"/>
      <c r="KK77" s="131"/>
      <c r="KL77" s="131"/>
      <c r="KM77" s="228">
        <f t="shared" si="1900"/>
        <v>0</v>
      </c>
      <c r="KN77" s="131"/>
      <c r="KO77" s="131"/>
      <c r="KP77" s="131"/>
      <c r="KQ77" s="228">
        <f t="shared" si="1901"/>
        <v>0</v>
      </c>
      <c r="KR77" s="131"/>
      <c r="KS77" s="131"/>
      <c r="KT77" s="131"/>
      <c r="KU77" s="228">
        <f t="shared" si="1902"/>
        <v>0</v>
      </c>
      <c r="KV77" s="131"/>
      <c r="KW77" s="131"/>
      <c r="KX77" s="131"/>
      <c r="KY77" s="228">
        <f t="shared" si="1903"/>
        <v>0</v>
      </c>
      <c r="KZ77" s="131">
        <v>0</v>
      </c>
      <c r="LA77" s="131"/>
      <c r="LB77" s="131"/>
      <c r="LC77" s="228">
        <f t="shared" si="1904"/>
        <v>0</v>
      </c>
      <c r="LD77" s="131"/>
      <c r="LE77" s="131"/>
      <c r="LF77" s="131"/>
      <c r="LG77" s="228">
        <f t="shared" si="1905"/>
        <v>0</v>
      </c>
      <c r="LH77" s="131"/>
      <c r="LI77" s="131"/>
      <c r="LJ77" s="131"/>
      <c r="LK77" s="228">
        <f t="shared" si="1906"/>
        <v>0</v>
      </c>
      <c r="LL77" s="131"/>
      <c r="LM77" s="131"/>
      <c r="LN77" s="131"/>
      <c r="LO77" s="228">
        <f t="shared" si="1907"/>
        <v>0</v>
      </c>
      <c r="LP77" s="131"/>
      <c r="LQ77" s="131"/>
      <c r="LR77" s="131"/>
      <c r="LS77" s="228">
        <f t="shared" si="1908"/>
        <v>0</v>
      </c>
      <c r="LT77" s="131"/>
      <c r="LU77" s="131"/>
      <c r="LV77" s="131"/>
      <c r="LW77" s="228">
        <f t="shared" si="1909"/>
        <v>0</v>
      </c>
      <c r="LX77" s="131"/>
      <c r="LY77" s="131"/>
      <c r="LZ77" s="131"/>
      <c r="MA77" s="228">
        <f t="shared" si="1910"/>
        <v>0</v>
      </c>
      <c r="MB77" s="131"/>
      <c r="MC77" s="131">
        <v>37.869999999999997</v>
      </c>
      <c r="MD77" s="228">
        <f t="shared" si="1911"/>
        <v>0</v>
      </c>
      <c r="ME77" s="131"/>
      <c r="MF77" s="131">
        <v>37.869999999999997</v>
      </c>
      <c r="MG77" s="228">
        <f t="shared" si="2032"/>
        <v>0</v>
      </c>
      <c r="MH77" s="228"/>
      <c r="MI77" s="228">
        <v>37.869999999999997</v>
      </c>
      <c r="MJ77" s="228">
        <v>0</v>
      </c>
      <c r="MK77" s="253"/>
      <c r="ML77" s="253"/>
      <c r="MM77" s="253"/>
      <c r="MN77" s="253"/>
      <c r="MO77" s="253"/>
      <c r="MP77" s="253"/>
      <c r="MQ77" s="253"/>
      <c r="MR77" s="253"/>
      <c r="MS77" s="253"/>
      <c r="MT77" s="253"/>
      <c r="MU77" s="253"/>
      <c r="MV77" s="253"/>
      <c r="MW77" s="253"/>
      <c r="MX77" s="253"/>
      <c r="MY77" s="253"/>
      <c r="MZ77" s="253"/>
      <c r="NA77" s="253"/>
      <c r="NB77" s="253"/>
      <c r="NC77" s="253"/>
      <c r="ND77" s="253"/>
      <c r="NE77" s="253"/>
      <c r="NF77" s="253"/>
      <c r="NG77" s="253"/>
      <c r="NH77" s="253"/>
      <c r="NI77" s="253"/>
      <c r="NJ77" s="253"/>
      <c r="NK77" s="253"/>
      <c r="NL77" s="253"/>
      <c r="NM77" s="253"/>
      <c r="NN77" s="253"/>
      <c r="NO77" s="125"/>
      <c r="NP77" s="125"/>
      <c r="NQ77" s="125"/>
      <c r="NR77" s="125"/>
      <c r="NS77" s="125"/>
      <c r="NT77" s="125"/>
      <c r="NU77" s="125"/>
      <c r="NV77" s="125"/>
      <c r="NW77" s="125"/>
      <c r="NX77" s="125"/>
      <c r="NY77" s="125"/>
      <c r="NZ77" s="125"/>
      <c r="OA77" s="228"/>
      <c r="OB77" s="225"/>
      <c r="OC77" s="225">
        <v>0</v>
      </c>
      <c r="OD77" s="225">
        <f t="shared" si="1912"/>
        <v>0</v>
      </c>
      <c r="OE77" s="228"/>
      <c r="OF77" s="225"/>
      <c r="OG77" s="225">
        <v>0</v>
      </c>
      <c r="OH77" s="225">
        <f t="shared" si="1913"/>
        <v>0</v>
      </c>
      <c r="OI77" s="228"/>
      <c r="OJ77" s="225"/>
      <c r="OK77" s="225">
        <v>0</v>
      </c>
      <c r="OL77" s="225">
        <f t="shared" si="1914"/>
        <v>0</v>
      </c>
      <c r="OM77" s="228"/>
      <c r="ON77" s="225"/>
      <c r="OO77" s="225">
        <v>0</v>
      </c>
      <c r="OP77" s="225">
        <f t="shared" si="1915"/>
        <v>0</v>
      </c>
      <c r="OQ77" s="228"/>
      <c r="OR77" s="225"/>
      <c r="OS77" s="225">
        <v>0</v>
      </c>
      <c r="OT77" s="225">
        <f t="shared" si="1916"/>
        <v>0</v>
      </c>
      <c r="OU77" s="228"/>
      <c r="OV77" s="225"/>
      <c r="OW77" s="225">
        <v>0</v>
      </c>
      <c r="OX77" s="225">
        <f t="shared" si="1917"/>
        <v>0</v>
      </c>
      <c r="OY77" s="228"/>
      <c r="OZ77" s="225"/>
      <c r="PA77" s="225">
        <v>0</v>
      </c>
      <c r="PB77" s="225">
        <f t="shared" si="1918"/>
        <v>0</v>
      </c>
      <c r="PC77" s="228"/>
      <c r="PD77" s="225"/>
      <c r="PE77" s="225">
        <v>0</v>
      </c>
      <c r="PF77" s="225">
        <f t="shared" si="1919"/>
        <v>0</v>
      </c>
      <c r="PG77" s="228"/>
      <c r="PH77" s="225"/>
      <c r="PI77" s="225">
        <v>0</v>
      </c>
      <c r="PJ77" s="225">
        <f t="shared" si="1920"/>
        <v>0</v>
      </c>
      <c r="PK77" s="228"/>
      <c r="PL77" s="225"/>
      <c r="PM77" s="225">
        <v>0</v>
      </c>
      <c r="PN77" s="225">
        <f t="shared" si="1921"/>
        <v>0</v>
      </c>
      <c r="PO77" s="228"/>
      <c r="PP77" s="225"/>
      <c r="PQ77" s="225">
        <v>0</v>
      </c>
      <c r="PR77" s="225">
        <f t="shared" si="1922"/>
        <v>0</v>
      </c>
      <c r="PS77" s="228"/>
      <c r="PT77" s="225"/>
      <c r="PU77" s="225">
        <v>0</v>
      </c>
      <c r="PV77" s="225">
        <f t="shared" si="1923"/>
        <v>0</v>
      </c>
      <c r="PW77" s="228"/>
      <c r="PX77" s="225"/>
      <c r="PY77" s="225">
        <v>0</v>
      </c>
      <c r="PZ77" s="225">
        <f t="shared" si="1924"/>
        <v>0</v>
      </c>
      <c r="QA77" s="228"/>
      <c r="QB77" s="225"/>
      <c r="QC77" s="225">
        <v>0</v>
      </c>
      <c r="QD77" s="225">
        <f t="shared" si="1925"/>
        <v>0</v>
      </c>
      <c r="QE77" s="228"/>
      <c r="QF77" s="225"/>
      <c r="QG77" s="225">
        <v>0</v>
      </c>
      <c r="QH77" s="225">
        <f t="shared" si="1926"/>
        <v>0</v>
      </c>
      <c r="QI77" s="228"/>
      <c r="QJ77" s="225"/>
      <c r="QK77" s="225">
        <v>0</v>
      </c>
      <c r="QL77" s="225">
        <f t="shared" si="1927"/>
        <v>0</v>
      </c>
      <c r="QM77" s="228"/>
      <c r="QN77" s="225"/>
      <c r="QO77" s="225">
        <v>0</v>
      </c>
      <c r="QP77" s="225">
        <f t="shared" si="1928"/>
        <v>0</v>
      </c>
      <c r="QQ77" s="228"/>
      <c r="QR77" s="225"/>
      <c r="QS77" s="225">
        <v>0</v>
      </c>
      <c r="QT77" s="225">
        <f t="shared" si="1929"/>
        <v>0</v>
      </c>
      <c r="QU77" s="228"/>
      <c r="QV77" s="225"/>
      <c r="QW77" s="225">
        <v>0</v>
      </c>
      <c r="QX77" s="225">
        <f t="shared" si="1930"/>
        <v>0</v>
      </c>
      <c r="QY77" s="225"/>
      <c r="QZ77" s="225">
        <v>0</v>
      </c>
      <c r="RA77" s="225">
        <f t="shared" si="1931"/>
        <v>0</v>
      </c>
      <c r="RB77" s="225"/>
      <c r="RC77" s="225">
        <v>0</v>
      </c>
      <c r="RD77" s="225">
        <f t="shared" si="1932"/>
        <v>0</v>
      </c>
      <c r="RE77" s="225"/>
      <c r="RF77" s="225">
        <v>0</v>
      </c>
      <c r="RG77" s="225">
        <v>0</v>
      </c>
      <c r="RH77" s="253"/>
      <c r="RI77" s="253"/>
      <c r="RJ77" s="253"/>
      <c r="RK77" s="253"/>
      <c r="RL77" s="253"/>
      <c r="RM77" s="253"/>
      <c r="RN77" s="253"/>
      <c r="RO77" s="253"/>
      <c r="RP77" s="253"/>
      <c r="RQ77" s="253"/>
      <c r="RR77" s="253"/>
      <c r="RS77" s="253"/>
      <c r="RT77" s="253"/>
      <c r="RU77" s="253"/>
      <c r="RV77" s="253"/>
      <c r="RW77" s="253"/>
      <c r="RX77" s="253"/>
      <c r="RY77" s="253"/>
      <c r="RZ77" s="253"/>
      <c r="SA77" s="253"/>
      <c r="SB77" s="253"/>
      <c r="SC77" s="253"/>
      <c r="SD77" s="253"/>
      <c r="SE77" s="253"/>
      <c r="SF77" s="253"/>
      <c r="SG77" s="253"/>
      <c r="SH77" s="253"/>
      <c r="SI77" s="253"/>
      <c r="SJ77" s="253"/>
      <c r="SK77" s="253"/>
      <c r="SL77" s="125"/>
      <c r="SM77" s="125"/>
      <c r="SN77" s="125"/>
      <c r="SO77" s="125"/>
      <c r="SP77" s="125"/>
      <c r="SQ77" s="125"/>
      <c r="SR77" s="125"/>
      <c r="SS77" s="125"/>
      <c r="ST77" s="125"/>
      <c r="SU77" s="125"/>
      <c r="SV77" s="125"/>
      <c r="SW77" s="125"/>
      <c r="SX77" s="228">
        <v>0.90100000000000002</v>
      </c>
      <c r="SY77" s="240">
        <v>0</v>
      </c>
      <c r="SZ77" s="124">
        <v>43.28</v>
      </c>
      <c r="TA77" s="226">
        <f t="shared" si="1933"/>
        <v>0</v>
      </c>
      <c r="TB77" s="228">
        <v>2.7029999999999998</v>
      </c>
      <c r="TC77" s="240">
        <v>0</v>
      </c>
      <c r="TD77" s="124">
        <v>35.17</v>
      </c>
      <c r="TE77" s="226">
        <f t="shared" si="1934"/>
        <v>0</v>
      </c>
      <c r="TF77" s="228">
        <v>2.7029999999999998</v>
      </c>
      <c r="TG77" s="240">
        <v>0</v>
      </c>
      <c r="TH77" s="124">
        <v>35.17</v>
      </c>
      <c r="TI77" s="226">
        <f t="shared" si="1935"/>
        <v>0</v>
      </c>
      <c r="TJ77" s="228">
        <v>4.5049999999999999</v>
      </c>
      <c r="TK77" s="240">
        <v>0</v>
      </c>
      <c r="TL77" s="124">
        <v>35.17</v>
      </c>
      <c r="TM77" s="226">
        <f t="shared" si="1936"/>
        <v>0</v>
      </c>
      <c r="TN77" s="228">
        <v>10.811</v>
      </c>
      <c r="TO77" s="240">
        <v>0</v>
      </c>
      <c r="TP77" s="124">
        <v>35.17</v>
      </c>
      <c r="TQ77" s="226">
        <f t="shared" si="1937"/>
        <v>0</v>
      </c>
      <c r="TR77" s="228"/>
      <c r="TS77" s="240">
        <v>0</v>
      </c>
      <c r="TT77" s="124">
        <v>35.17</v>
      </c>
      <c r="TU77" s="226">
        <f t="shared" si="1938"/>
        <v>0</v>
      </c>
      <c r="TV77" s="228">
        <v>4.5049999999999999</v>
      </c>
      <c r="TW77" s="240">
        <v>0</v>
      </c>
      <c r="TX77" s="124">
        <v>35.17</v>
      </c>
      <c r="TY77" s="226">
        <f t="shared" si="1939"/>
        <v>0</v>
      </c>
      <c r="TZ77" s="228">
        <v>35.134999999999998</v>
      </c>
      <c r="UA77" s="219">
        <v>0</v>
      </c>
      <c r="UB77" s="124">
        <v>35.17</v>
      </c>
      <c r="UC77" s="226">
        <f t="shared" si="1940"/>
        <v>0</v>
      </c>
      <c r="UD77" s="228">
        <v>55.856000000000002</v>
      </c>
      <c r="UE77" s="219">
        <v>0</v>
      </c>
      <c r="UF77" s="124">
        <v>35.17</v>
      </c>
      <c r="UG77" s="226">
        <f t="shared" si="1941"/>
        <v>0</v>
      </c>
      <c r="UH77" s="228">
        <v>152.25200000000001</v>
      </c>
      <c r="UI77" s="219">
        <v>0</v>
      </c>
      <c r="UJ77" s="124">
        <v>35.17</v>
      </c>
      <c r="UK77" s="226">
        <f t="shared" si="1942"/>
        <v>0</v>
      </c>
      <c r="UL77" s="228">
        <v>69.36999999999999</v>
      </c>
      <c r="UM77" s="219">
        <v>0</v>
      </c>
      <c r="UN77" s="124">
        <v>35.17</v>
      </c>
      <c r="UO77" s="226">
        <f t="shared" si="1943"/>
        <v>0</v>
      </c>
      <c r="UP77" s="228">
        <v>117.117</v>
      </c>
      <c r="UQ77" s="207">
        <v>0</v>
      </c>
      <c r="UR77" s="124">
        <v>35.17</v>
      </c>
      <c r="US77" s="226">
        <f t="shared" si="1944"/>
        <v>0</v>
      </c>
      <c r="UT77" s="228">
        <v>127.027</v>
      </c>
      <c r="UU77" s="207">
        <v>0</v>
      </c>
      <c r="UV77" s="124">
        <v>35.17</v>
      </c>
      <c r="UW77" s="226">
        <f t="shared" si="1945"/>
        <v>0</v>
      </c>
      <c r="UX77" s="228">
        <v>238.739</v>
      </c>
      <c r="UY77" s="207">
        <v>0</v>
      </c>
      <c r="UZ77" s="124">
        <v>35.17</v>
      </c>
      <c r="VA77" s="226">
        <f t="shared" si="1946"/>
        <v>0</v>
      </c>
      <c r="VB77" s="228">
        <v>19.82</v>
      </c>
      <c r="VC77" s="207">
        <v>0</v>
      </c>
      <c r="VD77" s="124">
        <v>35.17</v>
      </c>
      <c r="VE77" s="226">
        <f t="shared" si="1947"/>
        <v>0</v>
      </c>
      <c r="VF77" s="228">
        <v>206.30600000000001</v>
      </c>
      <c r="VG77" s="207">
        <v>0</v>
      </c>
      <c r="VH77" s="124">
        <v>35.17</v>
      </c>
      <c r="VI77" s="226">
        <f t="shared" si="1948"/>
        <v>0</v>
      </c>
      <c r="VJ77" s="228">
        <v>3.6</v>
      </c>
      <c r="VK77" s="206">
        <v>0</v>
      </c>
      <c r="VL77" s="124">
        <v>35.17</v>
      </c>
      <c r="VM77" s="226">
        <f t="shared" si="1949"/>
        <v>0</v>
      </c>
      <c r="VN77" s="228">
        <v>45.005000000000003</v>
      </c>
      <c r="VO77" s="206">
        <v>50</v>
      </c>
      <c r="VP77" s="124">
        <v>35.17</v>
      </c>
      <c r="VQ77" s="226">
        <f t="shared" si="1950"/>
        <v>1758.5</v>
      </c>
      <c r="VR77" s="228">
        <v>51.31</v>
      </c>
      <c r="VS77" s="206">
        <v>50</v>
      </c>
      <c r="VT77" s="124">
        <v>35.130000000000003</v>
      </c>
      <c r="VU77" s="226">
        <f t="shared" si="1951"/>
        <v>1756.5000000000002</v>
      </c>
      <c r="VV77" s="225">
        <v>150</v>
      </c>
      <c r="VW77" s="124">
        <v>38</v>
      </c>
      <c r="VX77" s="226">
        <f t="shared" si="1952"/>
        <v>5700</v>
      </c>
      <c r="VY77" s="225">
        <v>150</v>
      </c>
      <c r="VZ77" s="124">
        <v>35.11316764311799</v>
      </c>
      <c r="WA77" s="226">
        <f t="shared" si="1953"/>
        <v>5266.9751464676983</v>
      </c>
      <c r="WB77" s="226">
        <v>205</v>
      </c>
      <c r="WC77" s="226">
        <v>35.17</v>
      </c>
      <c r="WD77" s="226">
        <v>7209.85</v>
      </c>
      <c r="WE77" s="253"/>
      <c r="WF77" s="253"/>
      <c r="WG77" s="253">
        <v>1.802</v>
      </c>
      <c r="WH77" s="253">
        <v>72</v>
      </c>
      <c r="WI77" s="253"/>
      <c r="WJ77" s="253"/>
      <c r="WK77" s="253"/>
      <c r="WL77" s="253"/>
      <c r="WM77" s="253"/>
      <c r="WN77" s="253"/>
      <c r="WO77" s="253"/>
      <c r="WP77" s="253"/>
      <c r="WQ77" s="253"/>
      <c r="WR77" s="253"/>
      <c r="WS77" s="253">
        <v>1.802</v>
      </c>
      <c r="WT77" s="253">
        <v>67.099999999999994</v>
      </c>
      <c r="WU77" s="253">
        <v>14.414</v>
      </c>
      <c r="WV77" s="253">
        <v>536.79999999999995</v>
      </c>
      <c r="WW77" s="253">
        <v>8.1080000000000005</v>
      </c>
      <c r="WX77" s="253">
        <v>301.95</v>
      </c>
      <c r="WY77" s="253">
        <v>0.90100000000000002</v>
      </c>
      <c r="WZ77" s="253">
        <v>33.549999999999997</v>
      </c>
      <c r="XA77" s="253">
        <v>0.90100000000000002</v>
      </c>
      <c r="XB77" s="253">
        <v>33.549999999999997</v>
      </c>
      <c r="XC77" s="253">
        <v>2.7029999999999998</v>
      </c>
      <c r="XD77" s="253">
        <v>100.65</v>
      </c>
      <c r="XE77" s="253">
        <v>4.5049999999999999</v>
      </c>
      <c r="XF77" s="253">
        <v>167.75</v>
      </c>
      <c r="XG77" s="253">
        <v>10.811</v>
      </c>
      <c r="XH77" s="253">
        <v>402.6</v>
      </c>
      <c r="XI77" s="125"/>
      <c r="XJ77" s="125"/>
      <c r="XK77" s="125">
        <v>4.5049999999999999</v>
      </c>
      <c r="XL77" s="125">
        <v>158.25</v>
      </c>
      <c r="XM77" s="125">
        <v>35.134999999999998</v>
      </c>
      <c r="XN77" s="125">
        <v>1234.3499999999999</v>
      </c>
      <c r="XO77" s="125">
        <v>55.856000000000002</v>
      </c>
      <c r="XP77" s="125">
        <v>1962.3</v>
      </c>
      <c r="XQ77" s="125">
        <v>152.25200000000001</v>
      </c>
      <c r="XR77" s="125">
        <v>5346.05</v>
      </c>
      <c r="XS77" s="125">
        <v>69.36999999999999</v>
      </c>
      <c r="XT77" s="125">
        <v>2631.86</v>
      </c>
      <c r="XU77" s="228"/>
      <c r="XV77" s="226"/>
      <c r="XW77" s="226">
        <v>50.17</v>
      </c>
      <c r="XX77" s="208">
        <f t="shared" si="1954"/>
        <v>0</v>
      </c>
      <c r="XY77" s="228"/>
      <c r="XZ77" s="226"/>
      <c r="YA77" s="226">
        <v>50.17</v>
      </c>
      <c r="YB77" s="208">
        <f t="shared" si="1955"/>
        <v>0</v>
      </c>
      <c r="YC77" s="228"/>
      <c r="YD77" s="226"/>
      <c r="YE77" s="226">
        <v>50.17</v>
      </c>
      <c r="YF77" s="208">
        <f t="shared" si="1956"/>
        <v>0</v>
      </c>
      <c r="YG77" s="228"/>
      <c r="YH77" s="226"/>
      <c r="YI77" s="226">
        <v>50.17</v>
      </c>
      <c r="YJ77" s="208">
        <f t="shared" si="1957"/>
        <v>0</v>
      </c>
      <c r="YK77" s="228"/>
      <c r="YL77" s="226"/>
      <c r="YM77" s="226">
        <v>50.17</v>
      </c>
      <c r="YN77" s="208">
        <f t="shared" si="1958"/>
        <v>0</v>
      </c>
      <c r="YO77" s="228"/>
      <c r="YP77" s="226"/>
      <c r="YQ77" s="226">
        <v>50.17</v>
      </c>
      <c r="YR77" s="208">
        <f t="shared" si="1959"/>
        <v>0</v>
      </c>
      <c r="YS77" s="228"/>
      <c r="YT77" s="226"/>
      <c r="YU77" s="226">
        <v>50.17</v>
      </c>
      <c r="YV77" s="208">
        <f t="shared" si="1960"/>
        <v>0</v>
      </c>
      <c r="YW77" s="228"/>
      <c r="YX77" s="226"/>
      <c r="YY77" s="226">
        <v>50.17</v>
      </c>
      <c r="YZ77" s="208">
        <f t="shared" si="1961"/>
        <v>0</v>
      </c>
      <c r="ZA77" s="228"/>
      <c r="ZB77" s="226"/>
      <c r="ZC77" s="226">
        <v>50.17</v>
      </c>
      <c r="ZD77" s="208">
        <f t="shared" si="1962"/>
        <v>0</v>
      </c>
      <c r="ZE77" s="228"/>
      <c r="ZF77" s="226"/>
      <c r="ZG77" s="226">
        <v>50.17</v>
      </c>
      <c r="ZH77" s="208">
        <f t="shared" si="1963"/>
        <v>0</v>
      </c>
      <c r="ZI77" s="228"/>
      <c r="ZJ77" s="227"/>
      <c r="ZK77" s="225"/>
      <c r="ZL77" s="208">
        <f t="shared" si="1964"/>
        <v>0</v>
      </c>
      <c r="ZM77" s="228"/>
      <c r="ZN77" s="227"/>
      <c r="ZO77" s="225"/>
      <c r="ZP77" s="208">
        <f t="shared" si="1965"/>
        <v>0</v>
      </c>
      <c r="ZQ77" s="228"/>
      <c r="ZR77" s="227"/>
      <c r="ZS77" s="225"/>
      <c r="ZT77" s="208">
        <f t="shared" si="1966"/>
        <v>0</v>
      </c>
      <c r="ZU77" s="228"/>
      <c r="ZV77" s="227"/>
      <c r="ZW77" s="225"/>
      <c r="ZX77" s="208">
        <f t="shared" si="1967"/>
        <v>0</v>
      </c>
      <c r="ZY77" s="228"/>
      <c r="ZZ77" s="227"/>
      <c r="AAA77" s="225"/>
      <c r="AAB77" s="208">
        <f t="shared" si="1968"/>
        <v>0</v>
      </c>
      <c r="AAC77" s="228"/>
      <c r="AAD77" s="227"/>
      <c r="AAE77" s="225"/>
      <c r="AAF77" s="208">
        <f t="shared" si="1969"/>
        <v>0</v>
      </c>
      <c r="AAG77" s="228"/>
      <c r="AAH77" s="227"/>
      <c r="AAI77" s="225"/>
      <c r="AAJ77" s="208">
        <f t="shared" si="1970"/>
        <v>0</v>
      </c>
      <c r="AAK77" s="228"/>
      <c r="AAL77" s="227"/>
      <c r="AAM77" s="225"/>
      <c r="AAN77" s="208">
        <f t="shared" si="1971"/>
        <v>0</v>
      </c>
      <c r="AAO77" s="228"/>
      <c r="AAP77" s="227"/>
      <c r="AAQ77" s="225"/>
      <c r="AAR77" s="208">
        <f t="shared" si="1972"/>
        <v>0</v>
      </c>
      <c r="AAS77" s="227"/>
      <c r="AAT77" s="225"/>
      <c r="AAU77" s="208">
        <f t="shared" si="1973"/>
        <v>0</v>
      </c>
      <c r="AAV77" s="227"/>
      <c r="AAW77" s="225"/>
      <c r="AAX77" s="226">
        <f t="shared" si="1974"/>
        <v>0</v>
      </c>
      <c r="AAY77" s="226"/>
      <c r="AAZ77" s="226">
        <v>50.17</v>
      </c>
      <c r="ABA77" s="226">
        <v>0</v>
      </c>
      <c r="ABB77" s="253"/>
      <c r="ABC77" s="253"/>
      <c r="ABD77" s="253"/>
      <c r="ABE77" s="253"/>
      <c r="ABF77" s="253"/>
      <c r="ABG77" s="253"/>
      <c r="ABH77" s="253"/>
      <c r="ABI77" s="253"/>
      <c r="ABJ77" s="253"/>
      <c r="ABK77" s="253"/>
      <c r="ABL77" s="253"/>
      <c r="ABM77" s="253"/>
      <c r="ABN77" s="253"/>
      <c r="ABO77" s="253"/>
      <c r="ABP77" s="253"/>
      <c r="ABQ77" s="253"/>
      <c r="ABR77" s="253"/>
      <c r="ABS77" s="253"/>
      <c r="ABT77" s="253"/>
      <c r="ABU77" s="253"/>
      <c r="ABV77" s="253"/>
      <c r="ABW77" s="253"/>
      <c r="ABX77" s="253"/>
      <c r="ABY77" s="253"/>
      <c r="ABZ77" s="253"/>
      <c r="ACA77" s="253"/>
      <c r="ACB77" s="253"/>
      <c r="ACC77" s="253"/>
      <c r="ACD77" s="253"/>
      <c r="ACE77" s="253"/>
      <c r="ACF77" s="126"/>
      <c r="ACG77" s="126"/>
      <c r="ACH77" s="126"/>
      <c r="ACI77" s="126"/>
      <c r="ACJ77" s="126"/>
      <c r="ACK77" s="126"/>
      <c r="ACL77" s="126"/>
      <c r="ACM77" s="126"/>
      <c r="ACN77" s="126"/>
      <c r="ACO77" s="126"/>
      <c r="ACP77" s="126"/>
      <c r="ACQ77" s="126"/>
      <c r="ACR77" s="131">
        <v>0</v>
      </c>
      <c r="ACS77" s="227"/>
      <c r="ACT77" s="225"/>
      <c r="ACU77" s="225">
        <f t="shared" si="1975"/>
        <v>0</v>
      </c>
      <c r="ACV77" s="131">
        <v>0</v>
      </c>
      <c r="ACW77" s="227"/>
      <c r="ACX77" s="225"/>
      <c r="ACY77" s="225">
        <f t="shared" si="1976"/>
        <v>0</v>
      </c>
      <c r="ACZ77" s="131">
        <v>0</v>
      </c>
      <c r="ADA77" s="227"/>
      <c r="ADB77" s="225"/>
      <c r="ADC77" s="225">
        <f t="shared" si="1977"/>
        <v>0</v>
      </c>
      <c r="ADD77" s="131">
        <v>0</v>
      </c>
      <c r="ADE77" s="227"/>
      <c r="ADF77" s="225"/>
      <c r="ADG77" s="225">
        <f t="shared" si="1978"/>
        <v>0</v>
      </c>
      <c r="ADH77" s="131">
        <v>0</v>
      </c>
      <c r="ADI77" s="225"/>
      <c r="ADJ77" s="225"/>
      <c r="ADK77" s="225">
        <f t="shared" si="1979"/>
        <v>0</v>
      </c>
      <c r="ADL77" s="131">
        <v>0</v>
      </c>
      <c r="ADM77" s="225"/>
      <c r="ADN77" s="225"/>
      <c r="ADO77" s="225">
        <f t="shared" si="1980"/>
        <v>0</v>
      </c>
      <c r="ADP77" s="131">
        <v>0</v>
      </c>
      <c r="ADQ77" s="225"/>
      <c r="ADR77" s="225"/>
      <c r="ADS77" s="225">
        <f t="shared" si="1981"/>
        <v>0</v>
      </c>
      <c r="ADT77" s="131">
        <v>0</v>
      </c>
      <c r="ADU77" s="225"/>
      <c r="ADV77" s="225"/>
      <c r="ADW77" s="225">
        <f t="shared" si="1982"/>
        <v>0</v>
      </c>
      <c r="ADX77" s="131">
        <v>0</v>
      </c>
      <c r="ADY77" s="225"/>
      <c r="ADZ77" s="225"/>
      <c r="AEA77" s="225">
        <f t="shared" si="1983"/>
        <v>0</v>
      </c>
      <c r="AEB77" s="131">
        <v>0</v>
      </c>
      <c r="AEC77" s="225"/>
      <c r="AED77" s="225"/>
      <c r="AEE77" s="225">
        <f t="shared" si="1984"/>
        <v>0</v>
      </c>
      <c r="AEF77" s="131">
        <v>0</v>
      </c>
      <c r="AEG77" s="225"/>
      <c r="AEH77" s="225"/>
      <c r="AEI77" s="225">
        <f t="shared" si="1985"/>
        <v>0</v>
      </c>
      <c r="AEJ77" s="131">
        <v>0</v>
      </c>
      <c r="AEK77" s="225"/>
      <c r="AEL77" s="225"/>
      <c r="AEM77" s="225">
        <f t="shared" si="1986"/>
        <v>0</v>
      </c>
      <c r="AEN77" s="131">
        <v>0</v>
      </c>
      <c r="AEO77" s="225"/>
      <c r="AEP77" s="225"/>
      <c r="AEQ77" s="225">
        <f t="shared" si="1987"/>
        <v>0</v>
      </c>
      <c r="AER77" s="131">
        <v>0</v>
      </c>
      <c r="AES77" s="225"/>
      <c r="AET77" s="225"/>
      <c r="AEU77" s="225">
        <f t="shared" si="1988"/>
        <v>0</v>
      </c>
      <c r="AEV77" s="131">
        <v>0</v>
      </c>
      <c r="AEW77" s="225"/>
      <c r="AEX77" s="225"/>
      <c r="AEY77" s="225">
        <f t="shared" si="1989"/>
        <v>0</v>
      </c>
      <c r="AEZ77" s="131">
        <v>366.66699999999997</v>
      </c>
      <c r="AFA77" s="225"/>
      <c r="AFB77" s="225"/>
      <c r="AFC77" s="225">
        <f t="shared" si="1990"/>
        <v>0</v>
      </c>
      <c r="AFD77" s="131">
        <v>0</v>
      </c>
      <c r="AFE77" s="225"/>
      <c r="AFF77" s="225"/>
      <c r="AFG77" s="225">
        <f t="shared" si="1991"/>
        <v>0</v>
      </c>
      <c r="AFH77" s="131">
        <v>216.02199999999999</v>
      </c>
      <c r="AFI77" s="225"/>
      <c r="AFJ77" s="225"/>
      <c r="AFK77" s="225">
        <f t="shared" si="1992"/>
        <v>0</v>
      </c>
      <c r="AFL77" s="131">
        <v>4960.3999999999996</v>
      </c>
      <c r="AFM77" s="225"/>
      <c r="AFN77" s="225"/>
      <c r="AFO77" s="225">
        <f t="shared" si="1993"/>
        <v>0</v>
      </c>
      <c r="AFP77" s="225"/>
      <c r="AFQ77" s="225"/>
      <c r="AFR77" s="225">
        <f t="shared" si="1994"/>
        <v>0</v>
      </c>
      <c r="AFS77" s="225"/>
      <c r="AFT77" s="225"/>
      <c r="AFU77" s="225">
        <f t="shared" si="1995"/>
        <v>0</v>
      </c>
      <c r="AFV77" s="225">
        <v>150</v>
      </c>
      <c r="AFW77" s="225">
        <v>43.19</v>
      </c>
      <c r="AFX77" s="225">
        <v>6478.5</v>
      </c>
      <c r="AFY77" s="253">
        <v>0</v>
      </c>
      <c r="AFZ77" s="253">
        <v>0</v>
      </c>
      <c r="AGA77" s="253">
        <v>0</v>
      </c>
      <c r="AGB77" s="253">
        <v>0</v>
      </c>
      <c r="AGC77" s="253">
        <v>0</v>
      </c>
      <c r="AGD77" s="253">
        <v>0</v>
      </c>
      <c r="AGE77" s="253">
        <v>0</v>
      </c>
      <c r="AGF77" s="253">
        <v>0</v>
      </c>
      <c r="AGG77" s="253">
        <v>0</v>
      </c>
      <c r="AGH77" s="253">
        <v>0</v>
      </c>
      <c r="AGI77" s="253">
        <v>0</v>
      </c>
      <c r="AGJ77" s="253">
        <v>0</v>
      </c>
      <c r="AGK77" s="253">
        <v>0</v>
      </c>
      <c r="AGL77" s="253">
        <v>0</v>
      </c>
      <c r="AGM77" s="253">
        <v>0</v>
      </c>
      <c r="AGN77" s="253">
        <v>0</v>
      </c>
      <c r="AGO77" s="253">
        <v>0</v>
      </c>
      <c r="AGP77" s="253">
        <v>0</v>
      </c>
      <c r="AGQ77" s="253">
        <v>0</v>
      </c>
      <c r="AGR77" s="253">
        <v>0</v>
      </c>
      <c r="AGS77" s="253">
        <v>0</v>
      </c>
      <c r="AGT77" s="253">
        <v>0</v>
      </c>
      <c r="AGU77" s="253">
        <v>0</v>
      </c>
      <c r="AGV77" s="253">
        <v>0</v>
      </c>
      <c r="AGW77" s="253">
        <v>0</v>
      </c>
      <c r="AGX77" s="253">
        <v>0</v>
      </c>
      <c r="AGY77" s="253">
        <v>0</v>
      </c>
      <c r="AGZ77" s="253">
        <v>0</v>
      </c>
      <c r="AHA77" s="253">
        <v>0</v>
      </c>
      <c r="AHB77" s="253">
        <v>0</v>
      </c>
      <c r="AHC77" s="128">
        <v>0</v>
      </c>
      <c r="AHD77" s="128">
        <v>0</v>
      </c>
      <c r="AHE77" s="128">
        <v>0</v>
      </c>
      <c r="AHF77" s="128">
        <v>0</v>
      </c>
      <c r="AHG77" s="128">
        <v>0</v>
      </c>
      <c r="AHH77" s="128">
        <v>0</v>
      </c>
      <c r="AHI77" s="128">
        <v>0</v>
      </c>
      <c r="AHJ77" s="128">
        <v>0</v>
      </c>
      <c r="AHK77" s="128">
        <v>0</v>
      </c>
      <c r="AHL77" s="128">
        <v>0</v>
      </c>
      <c r="AHM77" s="128">
        <v>0</v>
      </c>
      <c r="AHN77" s="128">
        <v>0</v>
      </c>
      <c r="AHO77" s="227">
        <f t="shared" si="1709"/>
        <v>1370.27</v>
      </c>
      <c r="AHP77" s="127">
        <f t="shared" si="1710"/>
        <v>2000</v>
      </c>
      <c r="AHQ77" s="127">
        <f t="shared" si="1711"/>
        <v>82000</v>
      </c>
      <c r="AHR77" s="227">
        <f t="shared" si="1712"/>
        <v>5000.9010000000007</v>
      </c>
      <c r="AHS77" s="127">
        <f t="shared" si="1713"/>
        <v>2000</v>
      </c>
      <c r="AHT77" s="127">
        <f t="shared" si="1714"/>
        <v>82000</v>
      </c>
      <c r="AHU77" s="227">
        <f t="shared" si="1715"/>
        <v>5000.9010000000007</v>
      </c>
      <c r="AHV77" s="127">
        <f t="shared" si="1716"/>
        <v>2750</v>
      </c>
      <c r="AHW77" s="127">
        <f t="shared" si="1717"/>
        <v>112612.50000000001</v>
      </c>
      <c r="AHX77" s="227">
        <v>3232.433</v>
      </c>
      <c r="AHY77" s="127">
        <f t="shared" si="1718"/>
        <v>1000</v>
      </c>
      <c r="AHZ77" s="127">
        <f t="shared" si="1234"/>
        <v>42000</v>
      </c>
      <c r="AIA77" s="227">
        <f t="shared" si="1121"/>
        <v>6868.4690000000001</v>
      </c>
      <c r="AIB77" s="127">
        <f t="shared" si="1122"/>
        <v>2200</v>
      </c>
      <c r="AIC77" s="127">
        <f t="shared" si="1123"/>
        <v>92400</v>
      </c>
      <c r="AID77" s="227">
        <f t="shared" si="1124"/>
        <v>5619.82</v>
      </c>
      <c r="AIE77" s="127">
        <f t="shared" si="1125"/>
        <v>2000</v>
      </c>
      <c r="AIF77" s="127">
        <f t="shared" si="1126"/>
        <v>72260</v>
      </c>
      <c r="AIG77" s="227">
        <f t="shared" si="1127"/>
        <v>4172.973</v>
      </c>
      <c r="AIH77" s="127">
        <f t="shared" si="1128"/>
        <v>1800</v>
      </c>
      <c r="AII77" s="127">
        <f t="shared" si="1129"/>
        <v>65034.000000000007</v>
      </c>
      <c r="AIJ77" s="227">
        <f t="shared" si="1130"/>
        <v>5029.7300000000005</v>
      </c>
      <c r="AIK77" s="127">
        <f t="shared" si="1131"/>
        <v>1800</v>
      </c>
      <c r="AIL77" s="127">
        <f t="shared" si="1132"/>
        <v>66600</v>
      </c>
      <c r="AIM77" s="227">
        <f t="shared" si="1133"/>
        <v>6170.2699999999995</v>
      </c>
      <c r="AIN77" s="127">
        <f t="shared" si="1134"/>
        <v>2100</v>
      </c>
      <c r="AIO77" s="127">
        <f t="shared" si="1135"/>
        <v>75474</v>
      </c>
      <c r="AIP77" s="227">
        <f t="shared" si="1524"/>
        <v>5727.027</v>
      </c>
      <c r="AIQ77" s="127">
        <f t="shared" si="1528"/>
        <v>0</v>
      </c>
      <c r="AIR77" s="127">
        <f t="shared" si="1372"/>
        <v>0</v>
      </c>
      <c r="AIS77" s="227">
        <f t="shared" si="1996"/>
        <v>6180.1809999999996</v>
      </c>
      <c r="AIT77" s="127">
        <f t="shared" si="1996"/>
        <v>1200</v>
      </c>
      <c r="AIU77" s="127">
        <f t="shared" si="1997"/>
        <v>43128</v>
      </c>
      <c r="AIV77" s="227">
        <f t="shared" si="1997"/>
        <v>5800</v>
      </c>
      <c r="AIW77" s="127">
        <f t="shared" si="1997"/>
        <v>2000</v>
      </c>
      <c r="AIX77" s="127">
        <f t="shared" si="1998"/>
        <v>71880</v>
      </c>
      <c r="AIY77" s="227">
        <f t="shared" si="1998"/>
        <v>9825.2250000000004</v>
      </c>
      <c r="AIZ77" s="127">
        <f t="shared" si="1998"/>
        <v>3500</v>
      </c>
      <c r="AJA77" s="127">
        <f t="shared" si="1999"/>
        <v>125789.99999999999</v>
      </c>
      <c r="AJB77" s="227">
        <f t="shared" si="1999"/>
        <v>10200</v>
      </c>
      <c r="AJC77" s="127">
        <f t="shared" si="1999"/>
        <v>4000</v>
      </c>
      <c r="AJD77" s="127">
        <f t="shared" si="2000"/>
        <v>143920</v>
      </c>
      <c r="AJE77" s="227">
        <f t="shared" si="2000"/>
        <v>9972.973</v>
      </c>
      <c r="AJF77" s="127">
        <f t="shared" si="2000"/>
        <v>4000</v>
      </c>
      <c r="AJG77" s="127">
        <f t="shared" si="2001"/>
        <v>143920</v>
      </c>
      <c r="AJH77" s="227">
        <f t="shared" si="2001"/>
        <v>13642.342000000001</v>
      </c>
      <c r="AJI77" s="127">
        <f t="shared" si="2001"/>
        <v>5500</v>
      </c>
      <c r="AJJ77" s="127">
        <f t="shared" si="2002"/>
        <v>197473.76963619364</v>
      </c>
      <c r="AJK77" s="227">
        <f t="shared" si="2002"/>
        <v>17296.393</v>
      </c>
      <c r="AJL77" s="127">
        <f t="shared" si="2002"/>
        <v>5500</v>
      </c>
      <c r="AJM77" s="127">
        <f t="shared" si="2003"/>
        <v>197473.76963619364</v>
      </c>
      <c r="AJN77" s="227">
        <f t="shared" si="2003"/>
        <v>24798.381000000001</v>
      </c>
      <c r="AJO77" s="127">
        <f t="shared" si="2003"/>
        <v>4050</v>
      </c>
      <c r="AJP77" s="127">
        <f t="shared" si="2004"/>
        <v>145375.78700814085</v>
      </c>
      <c r="AJQ77" s="227">
        <f t="shared" si="2004"/>
        <v>21330.342000000001</v>
      </c>
      <c r="AJR77" s="127">
        <f t="shared" si="2004"/>
        <v>4550</v>
      </c>
      <c r="AJS77" s="127">
        <f t="shared" si="2005"/>
        <v>163325.94788415844</v>
      </c>
      <c r="AJT77" s="127">
        <f t="shared" si="2005"/>
        <v>6150</v>
      </c>
      <c r="AJU77" s="127">
        <f t="shared" si="2029"/>
        <v>221125.93051221126</v>
      </c>
      <c r="AJV77" s="127">
        <f>CG77+HH77+ME77+RB77+VY77+AAV77+AFS77</f>
        <v>6150</v>
      </c>
      <c r="AJW77" s="127">
        <f>CI77+HJ77+MG77+RD77+WA77+AAX77+AFU77</f>
        <v>220692.90565867897</v>
      </c>
      <c r="AJX77" s="127">
        <v>6855</v>
      </c>
      <c r="AJY77" s="127">
        <v>247066.44138822885</v>
      </c>
      <c r="AJZ77" s="128">
        <f t="shared" si="1719"/>
        <v>2439.64</v>
      </c>
      <c r="AKA77" s="128">
        <f t="shared" si="1720"/>
        <v>100703.75</v>
      </c>
      <c r="AKB77" s="128">
        <v>2236.0360000000001</v>
      </c>
      <c r="AKC77" s="128">
        <v>91754.5</v>
      </c>
      <c r="AKD77" s="128">
        <v>1359.4590000000001</v>
      </c>
      <c r="AKE77" s="128">
        <v>55455.75</v>
      </c>
      <c r="AKF77" s="128">
        <f t="shared" si="1721"/>
        <v>1822.5229999999999</v>
      </c>
      <c r="AKG77" s="128">
        <f t="shared" si="1722"/>
        <v>65848.649999999994</v>
      </c>
      <c r="AKH77" s="128">
        <f t="shared" si="1723"/>
        <v>2234.2339999999999</v>
      </c>
      <c r="AKI77" s="128">
        <f t="shared" si="2006"/>
        <v>80724</v>
      </c>
      <c r="AKJ77" s="128">
        <v>1718.9190000000001</v>
      </c>
      <c r="AKK77" s="128">
        <v>62105.4</v>
      </c>
      <c r="AKL77" s="128">
        <f t="shared" si="1167"/>
        <v>2234.2339999999999</v>
      </c>
      <c r="AKM77" s="128">
        <f t="shared" si="1168"/>
        <v>80724</v>
      </c>
      <c r="AKN77" s="128">
        <f t="shared" si="1539"/>
        <v>2792.7930000000001</v>
      </c>
      <c r="AKO77" s="128">
        <f t="shared" si="1540"/>
        <v>100465.76000000001</v>
      </c>
      <c r="AKP77" s="128">
        <f t="shared" si="1373"/>
        <v>1200.9000000000001</v>
      </c>
      <c r="AKQ77" s="128">
        <f t="shared" si="1374"/>
        <v>43173.850000000006</v>
      </c>
      <c r="AKR77" s="128">
        <f t="shared" si="1375"/>
        <v>1481.0809999999999</v>
      </c>
      <c r="AKS77" s="128">
        <f t="shared" si="1376"/>
        <v>53235.81</v>
      </c>
      <c r="AKT77" s="128">
        <f t="shared" si="2007"/>
        <v>1370.27</v>
      </c>
      <c r="AKU77" s="128">
        <f t="shared" si="2007"/>
        <v>49243.590000000004</v>
      </c>
      <c r="AKV77" s="128">
        <f t="shared" si="2007"/>
        <v>2175.6759999999999</v>
      </c>
      <c r="AKW77" s="128">
        <f t="shared" si="2007"/>
        <v>78186.84</v>
      </c>
      <c r="AKX77" s="128">
        <f t="shared" si="2007"/>
        <v>5000.9010000000007</v>
      </c>
      <c r="AKY77" s="128">
        <f t="shared" si="2007"/>
        <v>179717.19999999998</v>
      </c>
      <c r="AKZ77" s="128">
        <f t="shared" si="2007"/>
        <v>3232.433</v>
      </c>
      <c r="ALA77" s="128">
        <f t="shared" si="2007"/>
        <v>116167.41</v>
      </c>
      <c r="ALB77" s="128">
        <f t="shared" si="2007"/>
        <v>6868.4690000000001</v>
      </c>
      <c r="ALC77" s="128">
        <f t="shared" si="2007"/>
        <v>247154.42</v>
      </c>
      <c r="ALD77" s="128">
        <f t="shared" si="2007"/>
        <v>5619.82</v>
      </c>
      <c r="ALE77" s="128">
        <f t="shared" si="2007"/>
        <v>201955.29</v>
      </c>
      <c r="ALF77" s="128">
        <f t="shared" si="2007"/>
        <v>4172.973</v>
      </c>
      <c r="ALG77" s="128">
        <f t="shared" si="2007"/>
        <v>149957.42000000001</v>
      </c>
      <c r="ALH77" s="128">
        <f t="shared" si="2007"/>
        <v>5029.7300000000005</v>
      </c>
      <c r="ALI77" s="128">
        <f t="shared" si="2008"/>
        <v>180721.42</v>
      </c>
      <c r="ALJ77" s="128">
        <f t="shared" si="2008"/>
        <v>6170.2699999999995</v>
      </c>
      <c r="ALK77" s="128">
        <f t="shared" si="2008"/>
        <v>221885.72999999998</v>
      </c>
      <c r="ALL77" s="128">
        <f t="shared" si="2009"/>
        <v>221885.72999999998</v>
      </c>
      <c r="ALM77" s="128">
        <v>5727.027</v>
      </c>
      <c r="ALN77" s="128">
        <v>205682.62</v>
      </c>
      <c r="ALO77" s="128">
        <v>205682.62</v>
      </c>
      <c r="ALP77" s="128">
        <v>6180.1809999999996</v>
      </c>
      <c r="ALQ77" s="128">
        <v>222425.81</v>
      </c>
      <c r="ALR77" s="128">
        <v>222425.81</v>
      </c>
    </row>
    <row r="78" spans="1:1006" s="115" customFormat="1" ht="18" hidden="1" customHeight="1" outlineLevel="1" x14ac:dyDescent="0.25">
      <c r="A78" s="120"/>
      <c r="B78" s="120"/>
      <c r="C78" s="297" t="s">
        <v>93</v>
      </c>
      <c r="D78" s="178"/>
      <c r="E78" s="206"/>
      <c r="F78" s="206">
        <v>0</v>
      </c>
      <c r="G78" s="225"/>
      <c r="H78" s="225">
        <v>43.849999999999994</v>
      </c>
      <c r="I78" s="208">
        <f t="shared" si="1871"/>
        <v>0</v>
      </c>
      <c r="J78" s="206">
        <v>0</v>
      </c>
      <c r="K78" s="225"/>
      <c r="L78" s="225">
        <v>43.849999999999994</v>
      </c>
      <c r="M78" s="208">
        <f t="shared" si="1872"/>
        <v>0</v>
      </c>
      <c r="N78" s="206">
        <v>0</v>
      </c>
      <c r="O78" s="225"/>
      <c r="P78" s="225">
        <v>43.849999999999994</v>
      </c>
      <c r="Q78" s="208">
        <f t="shared" si="1873"/>
        <v>0</v>
      </c>
      <c r="R78" s="206">
        <v>0</v>
      </c>
      <c r="S78" s="225"/>
      <c r="T78" s="225">
        <v>43.849999999999994</v>
      </c>
      <c r="U78" s="208">
        <f t="shared" si="1874"/>
        <v>0</v>
      </c>
      <c r="V78" s="208">
        <v>0</v>
      </c>
      <c r="W78" s="225"/>
      <c r="X78" s="225">
        <v>43.849999999999994</v>
      </c>
      <c r="Y78" s="208">
        <f t="shared" si="1875"/>
        <v>0</v>
      </c>
      <c r="Z78" s="208">
        <v>0</v>
      </c>
      <c r="AA78" s="225"/>
      <c r="AB78" s="225">
        <v>43.849999999999994</v>
      </c>
      <c r="AC78" s="208">
        <f t="shared" si="1876"/>
        <v>0</v>
      </c>
      <c r="AD78" s="208">
        <v>0</v>
      </c>
      <c r="AE78" s="225"/>
      <c r="AF78" s="225">
        <v>43.849999999999994</v>
      </c>
      <c r="AG78" s="208">
        <f t="shared" si="1877"/>
        <v>0</v>
      </c>
      <c r="AH78" s="208">
        <v>0</v>
      </c>
      <c r="AI78" s="225"/>
      <c r="AJ78" s="225">
        <v>43.849999999999994</v>
      </c>
      <c r="AK78" s="208">
        <f t="shared" si="1878"/>
        <v>0</v>
      </c>
      <c r="AL78" s="208">
        <v>0</v>
      </c>
      <c r="AM78" s="225"/>
      <c r="AN78" s="225">
        <v>43.849999999999994</v>
      </c>
      <c r="AO78" s="208">
        <f t="shared" si="1879"/>
        <v>0</v>
      </c>
      <c r="AP78" s="208">
        <v>0</v>
      </c>
      <c r="AQ78" s="225"/>
      <c r="AR78" s="225">
        <v>43.849999999999994</v>
      </c>
      <c r="AS78" s="208">
        <f t="shared" si="1880"/>
        <v>0</v>
      </c>
      <c r="AT78" s="208">
        <v>0</v>
      </c>
      <c r="AU78" s="225"/>
      <c r="AV78" s="225">
        <v>43.849999999999994</v>
      </c>
      <c r="AW78" s="208">
        <f t="shared" si="1881"/>
        <v>0</v>
      </c>
      <c r="AX78" s="208">
        <v>0</v>
      </c>
      <c r="AY78" s="225"/>
      <c r="AZ78" s="225">
        <v>43.849999999999994</v>
      </c>
      <c r="BA78" s="208">
        <f t="shared" si="1882"/>
        <v>0</v>
      </c>
      <c r="BB78" s="208">
        <v>0</v>
      </c>
      <c r="BC78" s="225"/>
      <c r="BD78" s="225">
        <v>43.849999999999994</v>
      </c>
      <c r="BE78" s="208">
        <f t="shared" si="1883"/>
        <v>0</v>
      </c>
      <c r="BF78" s="208">
        <v>0</v>
      </c>
      <c r="BG78" s="225"/>
      <c r="BH78" s="225">
        <v>43.849999999999994</v>
      </c>
      <c r="BI78" s="208">
        <f t="shared" si="1884"/>
        <v>0</v>
      </c>
      <c r="BJ78" s="208">
        <v>0</v>
      </c>
      <c r="BK78" s="225"/>
      <c r="BL78" s="225">
        <v>43.849999999999994</v>
      </c>
      <c r="BM78" s="208">
        <f t="shared" si="1885"/>
        <v>0</v>
      </c>
      <c r="BN78" s="208">
        <v>0</v>
      </c>
      <c r="BO78" s="225"/>
      <c r="BP78" s="225">
        <v>43.849999999999994</v>
      </c>
      <c r="BQ78" s="208">
        <f t="shared" si="1886"/>
        <v>0</v>
      </c>
      <c r="BR78" s="208">
        <v>0</v>
      </c>
      <c r="BS78" s="225"/>
      <c r="BT78" s="225">
        <v>43.849999999999994</v>
      </c>
      <c r="BU78" s="208">
        <f t="shared" si="1887"/>
        <v>0</v>
      </c>
      <c r="BV78" s="208">
        <v>0</v>
      </c>
      <c r="BW78" s="225"/>
      <c r="BX78" s="225">
        <v>43.849999999999994</v>
      </c>
      <c r="BY78" s="208">
        <f t="shared" si="1888"/>
        <v>0</v>
      </c>
      <c r="BZ78" s="208"/>
      <c r="CA78" s="225"/>
      <c r="CB78" s="225">
        <v>43.849999999999994</v>
      </c>
      <c r="CC78" s="208">
        <f t="shared" si="1889"/>
        <v>0</v>
      </c>
      <c r="CD78" s="225"/>
      <c r="CE78" s="225">
        <v>43.849999999999994</v>
      </c>
      <c r="CF78" s="208">
        <f t="shared" si="1890"/>
        <v>0</v>
      </c>
      <c r="CG78" s="225"/>
      <c r="CH78" s="225">
        <v>43.849999999999994</v>
      </c>
      <c r="CI78" s="226">
        <f t="shared" si="2030"/>
        <v>0</v>
      </c>
      <c r="CJ78" s="226"/>
      <c r="CK78" s="226">
        <v>43.849999999999994</v>
      </c>
      <c r="CL78" s="226">
        <v>0</v>
      </c>
      <c r="CM78" s="253">
        <v>0</v>
      </c>
      <c r="CN78" s="253">
        <v>0</v>
      </c>
      <c r="CO78" s="253">
        <v>0</v>
      </c>
      <c r="CP78" s="253">
        <v>0</v>
      </c>
      <c r="CQ78" s="253">
        <v>0</v>
      </c>
      <c r="CR78" s="253">
        <v>0</v>
      </c>
      <c r="CS78" s="253">
        <v>0</v>
      </c>
      <c r="CT78" s="253">
        <v>0</v>
      </c>
      <c r="CU78" s="253">
        <v>0</v>
      </c>
      <c r="CV78" s="253">
        <v>0</v>
      </c>
      <c r="CW78" s="253">
        <v>0</v>
      </c>
      <c r="CX78" s="253">
        <v>0</v>
      </c>
      <c r="CY78" s="253">
        <v>0</v>
      </c>
      <c r="CZ78" s="253">
        <v>0</v>
      </c>
      <c r="DA78" s="253">
        <v>0</v>
      </c>
      <c r="DB78" s="253">
        <v>0</v>
      </c>
      <c r="DC78" s="253">
        <v>0</v>
      </c>
      <c r="DD78" s="253">
        <v>0</v>
      </c>
      <c r="DE78" s="253">
        <v>0</v>
      </c>
      <c r="DF78" s="253">
        <v>0</v>
      </c>
      <c r="DG78" s="253">
        <v>0</v>
      </c>
      <c r="DH78" s="253">
        <v>0</v>
      </c>
      <c r="DI78" s="253">
        <v>0</v>
      </c>
      <c r="DJ78" s="253">
        <v>0</v>
      </c>
      <c r="DK78" s="253">
        <v>0</v>
      </c>
      <c r="DL78" s="253">
        <v>0</v>
      </c>
      <c r="DM78" s="253">
        <v>0</v>
      </c>
      <c r="DN78" s="253">
        <v>0</v>
      </c>
      <c r="DO78" s="253">
        <v>0</v>
      </c>
      <c r="DP78" s="253">
        <v>0</v>
      </c>
      <c r="DQ78" s="253">
        <v>0</v>
      </c>
      <c r="DR78" s="253">
        <v>0</v>
      </c>
      <c r="DS78" s="253">
        <v>0</v>
      </c>
      <c r="DT78" s="253">
        <v>0</v>
      </c>
      <c r="DU78" s="253">
        <v>0</v>
      </c>
      <c r="DV78" s="253">
        <v>0</v>
      </c>
      <c r="DW78" s="253">
        <v>0</v>
      </c>
      <c r="DX78" s="253">
        <v>0</v>
      </c>
      <c r="DY78" s="253">
        <v>0</v>
      </c>
      <c r="DZ78" s="253">
        <v>0</v>
      </c>
      <c r="EA78" s="125">
        <v>0</v>
      </c>
      <c r="EB78" s="125">
        <v>0</v>
      </c>
      <c r="EC78" s="125">
        <v>0</v>
      </c>
      <c r="ED78" s="125">
        <v>0</v>
      </c>
      <c r="EE78" s="125">
        <v>0</v>
      </c>
      <c r="EF78" s="125">
        <v>0</v>
      </c>
      <c r="EG78" s="226">
        <v>0</v>
      </c>
      <c r="EH78" s="225"/>
      <c r="EI78" s="225"/>
      <c r="EJ78" s="226">
        <f t="shared" si="2010"/>
        <v>0</v>
      </c>
      <c r="EK78" s="226">
        <v>0</v>
      </c>
      <c r="EL78" s="225"/>
      <c r="EM78" s="225"/>
      <c r="EN78" s="226">
        <f t="shared" si="2011"/>
        <v>0</v>
      </c>
      <c r="EO78" s="226">
        <v>0</v>
      </c>
      <c r="EP78" s="225"/>
      <c r="EQ78" s="225"/>
      <c r="ER78" s="226">
        <f t="shared" si="2012"/>
        <v>0</v>
      </c>
      <c r="ES78" s="226">
        <v>0</v>
      </c>
      <c r="ET78" s="225"/>
      <c r="EU78" s="225"/>
      <c r="EV78" s="226">
        <f t="shared" si="2013"/>
        <v>0</v>
      </c>
      <c r="EW78" s="226">
        <v>0</v>
      </c>
      <c r="EX78" s="225"/>
      <c r="EY78" s="225"/>
      <c r="EZ78" s="226">
        <f t="shared" si="2014"/>
        <v>0</v>
      </c>
      <c r="FA78" s="226">
        <v>0</v>
      </c>
      <c r="FB78" s="225"/>
      <c r="FC78" s="225"/>
      <c r="FD78" s="226">
        <f t="shared" si="2015"/>
        <v>0</v>
      </c>
      <c r="FE78" s="226">
        <v>0</v>
      </c>
      <c r="FF78" s="225"/>
      <c r="FG78" s="225"/>
      <c r="FH78" s="226">
        <f t="shared" si="2016"/>
        <v>0</v>
      </c>
      <c r="FI78" s="226">
        <v>0</v>
      </c>
      <c r="FJ78" s="225"/>
      <c r="FK78" s="225">
        <v>0</v>
      </c>
      <c r="FL78" s="226">
        <f t="shared" si="2017"/>
        <v>0</v>
      </c>
      <c r="FM78" s="226">
        <v>0</v>
      </c>
      <c r="FN78" s="225"/>
      <c r="FO78" s="225">
        <v>0</v>
      </c>
      <c r="FP78" s="226">
        <f t="shared" si="2018"/>
        <v>0</v>
      </c>
      <c r="FQ78" s="226">
        <v>0</v>
      </c>
      <c r="FR78" s="225"/>
      <c r="FS78" s="225">
        <v>0</v>
      </c>
      <c r="FT78" s="226">
        <f t="shared" si="2019"/>
        <v>0</v>
      </c>
      <c r="FU78" s="226">
        <v>0</v>
      </c>
      <c r="FV78" s="225"/>
      <c r="FW78" s="225">
        <v>0</v>
      </c>
      <c r="FX78" s="226">
        <f t="shared" si="2020"/>
        <v>0</v>
      </c>
      <c r="FY78" s="226">
        <v>0</v>
      </c>
      <c r="FZ78" s="225"/>
      <c r="GA78" s="225">
        <v>0</v>
      </c>
      <c r="GB78" s="226">
        <f t="shared" si="2021"/>
        <v>0</v>
      </c>
      <c r="GC78" s="226">
        <v>0</v>
      </c>
      <c r="GD78" s="225"/>
      <c r="GE78" s="225">
        <v>0</v>
      </c>
      <c r="GF78" s="226">
        <f t="shared" si="2022"/>
        <v>0</v>
      </c>
      <c r="GG78" s="226">
        <v>0</v>
      </c>
      <c r="GH78" s="225"/>
      <c r="GI78" s="225">
        <v>0</v>
      </c>
      <c r="GJ78" s="226">
        <f t="shared" si="2023"/>
        <v>0</v>
      </c>
      <c r="GK78" s="226">
        <v>0</v>
      </c>
      <c r="GL78" s="225"/>
      <c r="GM78" s="225">
        <v>0</v>
      </c>
      <c r="GN78" s="226">
        <f t="shared" si="1891"/>
        <v>0</v>
      </c>
      <c r="GO78" s="125">
        <v>0</v>
      </c>
      <c r="GP78" s="225"/>
      <c r="GQ78" s="225">
        <v>0</v>
      </c>
      <c r="GR78" s="226">
        <f t="shared" ref="GR78:GR79" si="2033">GP78*GQ78</f>
        <v>0</v>
      </c>
      <c r="GS78" s="125">
        <v>0</v>
      </c>
      <c r="GT78" s="225"/>
      <c r="GU78" s="225">
        <v>0</v>
      </c>
      <c r="GV78" s="226">
        <f t="shared" si="2025"/>
        <v>0</v>
      </c>
      <c r="GW78" s="125">
        <v>0</v>
      </c>
      <c r="GX78" s="225"/>
      <c r="GY78" s="225">
        <v>0</v>
      </c>
      <c r="GZ78" s="226">
        <f t="shared" si="2026"/>
        <v>0</v>
      </c>
      <c r="HA78" s="125"/>
      <c r="HB78" s="225"/>
      <c r="HC78" s="225">
        <v>0</v>
      </c>
      <c r="HD78" s="226">
        <f t="shared" si="2027"/>
        <v>0</v>
      </c>
      <c r="HE78" s="225"/>
      <c r="HF78" s="225">
        <v>0</v>
      </c>
      <c r="HG78" s="226">
        <f t="shared" si="2028"/>
        <v>0</v>
      </c>
      <c r="HH78" s="225"/>
      <c r="HI78" s="225">
        <v>0</v>
      </c>
      <c r="HJ78" s="226">
        <f t="shared" si="2031"/>
        <v>0</v>
      </c>
      <c r="HK78" s="226"/>
      <c r="HL78" s="226">
        <v>0</v>
      </c>
      <c r="HM78" s="226">
        <v>0</v>
      </c>
      <c r="HN78" s="253">
        <v>0</v>
      </c>
      <c r="HO78" s="253">
        <v>0</v>
      </c>
      <c r="HP78" s="253">
        <v>0</v>
      </c>
      <c r="HQ78" s="253">
        <v>0</v>
      </c>
      <c r="HR78" s="253">
        <v>0</v>
      </c>
      <c r="HS78" s="253">
        <v>0</v>
      </c>
      <c r="HT78" s="253">
        <v>0</v>
      </c>
      <c r="HU78" s="253">
        <v>0</v>
      </c>
      <c r="HV78" s="253">
        <v>0</v>
      </c>
      <c r="HW78" s="253">
        <v>0</v>
      </c>
      <c r="HX78" s="253">
        <v>0</v>
      </c>
      <c r="HY78" s="253">
        <v>0</v>
      </c>
      <c r="HZ78" s="253">
        <v>0</v>
      </c>
      <c r="IA78" s="253">
        <v>0</v>
      </c>
      <c r="IB78" s="253">
        <v>0</v>
      </c>
      <c r="IC78" s="253">
        <v>0</v>
      </c>
      <c r="ID78" s="253">
        <v>0</v>
      </c>
      <c r="IE78" s="253">
        <v>0</v>
      </c>
      <c r="IF78" s="253">
        <v>0</v>
      </c>
      <c r="IG78" s="253">
        <v>0</v>
      </c>
      <c r="IH78" s="253">
        <v>0</v>
      </c>
      <c r="II78" s="253">
        <v>0</v>
      </c>
      <c r="IJ78" s="253">
        <v>0</v>
      </c>
      <c r="IK78" s="253">
        <v>0</v>
      </c>
      <c r="IL78" s="253">
        <v>0</v>
      </c>
      <c r="IM78" s="253">
        <v>0</v>
      </c>
      <c r="IN78" s="253">
        <v>0</v>
      </c>
      <c r="IO78" s="253">
        <v>0</v>
      </c>
      <c r="IP78" s="253">
        <v>0</v>
      </c>
      <c r="IQ78" s="253">
        <v>0</v>
      </c>
      <c r="IR78" s="255">
        <v>0</v>
      </c>
      <c r="IS78" s="255">
        <v>0</v>
      </c>
      <c r="IT78" s="255">
        <v>0</v>
      </c>
      <c r="IU78" s="255">
        <v>0</v>
      </c>
      <c r="IV78" s="255">
        <v>0</v>
      </c>
      <c r="IW78" s="255">
        <v>0</v>
      </c>
      <c r="IX78" s="255">
        <v>0</v>
      </c>
      <c r="IY78" s="255">
        <v>0</v>
      </c>
      <c r="IZ78" s="125">
        <v>0</v>
      </c>
      <c r="JA78" s="125">
        <v>0</v>
      </c>
      <c r="JB78" s="125">
        <v>0</v>
      </c>
      <c r="JC78" s="125">
        <v>0</v>
      </c>
      <c r="JD78" s="226"/>
      <c r="JE78" s="225"/>
      <c r="JF78" s="228">
        <v>0</v>
      </c>
      <c r="JG78" s="228">
        <f t="shared" si="1892"/>
        <v>0</v>
      </c>
      <c r="JH78" s="226"/>
      <c r="JI78" s="225"/>
      <c r="JJ78" s="228">
        <v>0</v>
      </c>
      <c r="JK78" s="228">
        <f t="shared" si="1893"/>
        <v>0</v>
      </c>
      <c r="JL78" s="226"/>
      <c r="JM78" s="225"/>
      <c r="JN78" s="228">
        <v>0</v>
      </c>
      <c r="JO78" s="228">
        <f t="shared" si="1894"/>
        <v>0</v>
      </c>
      <c r="JP78" s="226"/>
      <c r="JQ78" s="225"/>
      <c r="JR78" s="228">
        <v>0</v>
      </c>
      <c r="JS78" s="228">
        <f t="shared" si="1895"/>
        <v>0</v>
      </c>
      <c r="JT78" s="226"/>
      <c r="JU78" s="225"/>
      <c r="JV78" s="228">
        <v>0</v>
      </c>
      <c r="JW78" s="228">
        <f t="shared" si="1896"/>
        <v>0</v>
      </c>
      <c r="JX78" s="226"/>
      <c r="JY78" s="225"/>
      <c r="JZ78" s="228">
        <v>0</v>
      </c>
      <c r="KA78" s="228">
        <f t="shared" si="1897"/>
        <v>0</v>
      </c>
      <c r="KB78" s="226"/>
      <c r="KC78" s="228"/>
      <c r="KD78" s="228">
        <v>0</v>
      </c>
      <c r="KE78" s="228">
        <f t="shared" si="1898"/>
        <v>0</v>
      </c>
      <c r="KF78" s="226"/>
      <c r="KG78" s="228"/>
      <c r="KH78" s="228">
        <v>0</v>
      </c>
      <c r="KI78" s="228">
        <f t="shared" si="1899"/>
        <v>0</v>
      </c>
      <c r="KJ78" s="226"/>
      <c r="KK78" s="228"/>
      <c r="KL78" s="228">
        <v>0</v>
      </c>
      <c r="KM78" s="228">
        <f t="shared" si="1900"/>
        <v>0</v>
      </c>
      <c r="KN78" s="226"/>
      <c r="KO78" s="228"/>
      <c r="KP78" s="228">
        <v>0</v>
      </c>
      <c r="KQ78" s="228">
        <f t="shared" si="1901"/>
        <v>0</v>
      </c>
      <c r="KR78" s="226"/>
      <c r="KS78" s="228"/>
      <c r="KT78" s="228">
        <v>0</v>
      </c>
      <c r="KU78" s="228">
        <f t="shared" si="1902"/>
        <v>0</v>
      </c>
      <c r="KV78" s="226"/>
      <c r="KW78" s="228"/>
      <c r="KX78" s="228">
        <v>0</v>
      </c>
      <c r="KY78" s="228">
        <f t="shared" si="1903"/>
        <v>0</v>
      </c>
      <c r="KZ78" s="125">
        <v>0</v>
      </c>
      <c r="LA78" s="228"/>
      <c r="LB78" s="228">
        <v>0</v>
      </c>
      <c r="LC78" s="228">
        <f t="shared" si="1904"/>
        <v>0</v>
      </c>
      <c r="LD78" s="125"/>
      <c r="LE78" s="228"/>
      <c r="LF78" s="228">
        <v>0</v>
      </c>
      <c r="LG78" s="228">
        <f t="shared" si="1905"/>
        <v>0</v>
      </c>
      <c r="LH78" s="125"/>
      <c r="LI78" s="228"/>
      <c r="LJ78" s="228">
        <v>0</v>
      </c>
      <c r="LK78" s="228">
        <f t="shared" si="1906"/>
        <v>0</v>
      </c>
      <c r="LL78" s="125"/>
      <c r="LM78" s="228"/>
      <c r="LN78" s="228">
        <v>0</v>
      </c>
      <c r="LO78" s="228">
        <f t="shared" si="1907"/>
        <v>0</v>
      </c>
      <c r="LP78" s="125"/>
      <c r="LQ78" s="228"/>
      <c r="LR78" s="228">
        <v>0</v>
      </c>
      <c r="LS78" s="228">
        <f t="shared" si="1908"/>
        <v>0</v>
      </c>
      <c r="LT78" s="125"/>
      <c r="LU78" s="228"/>
      <c r="LV78" s="228">
        <v>0</v>
      </c>
      <c r="LW78" s="228">
        <f t="shared" si="1909"/>
        <v>0</v>
      </c>
      <c r="LX78" s="125"/>
      <c r="LY78" s="228"/>
      <c r="LZ78" s="228">
        <v>0</v>
      </c>
      <c r="MA78" s="228">
        <f t="shared" si="1910"/>
        <v>0</v>
      </c>
      <c r="MB78" s="228"/>
      <c r="MC78" s="228">
        <v>0</v>
      </c>
      <c r="MD78" s="228">
        <f t="shared" si="1911"/>
        <v>0</v>
      </c>
      <c r="ME78" s="228"/>
      <c r="MF78" s="228">
        <v>0</v>
      </c>
      <c r="MG78" s="228">
        <f t="shared" si="2032"/>
        <v>0</v>
      </c>
      <c r="MH78" s="228"/>
      <c r="MI78" s="228">
        <v>0</v>
      </c>
      <c r="MJ78" s="228">
        <v>0</v>
      </c>
      <c r="MK78" s="253"/>
      <c r="ML78" s="253"/>
      <c r="MM78" s="253"/>
      <c r="MN78" s="253"/>
      <c r="MO78" s="253"/>
      <c r="MP78" s="253"/>
      <c r="MQ78" s="253"/>
      <c r="MR78" s="253"/>
      <c r="MS78" s="253"/>
      <c r="MT78" s="253"/>
      <c r="MU78" s="253"/>
      <c r="MV78" s="253"/>
      <c r="MW78" s="253"/>
      <c r="MX78" s="253"/>
      <c r="MY78" s="253"/>
      <c r="MZ78" s="253"/>
      <c r="NA78" s="253"/>
      <c r="NB78" s="253"/>
      <c r="NC78" s="253"/>
      <c r="ND78" s="253"/>
      <c r="NE78" s="253"/>
      <c r="NF78" s="253"/>
      <c r="NG78" s="253"/>
      <c r="NH78" s="253"/>
      <c r="NI78" s="253"/>
      <c r="NJ78" s="253"/>
      <c r="NK78" s="253"/>
      <c r="NL78" s="253"/>
      <c r="NM78" s="253"/>
      <c r="NN78" s="253"/>
      <c r="NO78" s="125"/>
      <c r="NP78" s="125"/>
      <c r="NQ78" s="125"/>
      <c r="NR78" s="125"/>
      <c r="NS78" s="125"/>
      <c r="NT78" s="125"/>
      <c r="NU78" s="125"/>
      <c r="NV78" s="125"/>
      <c r="NW78" s="125"/>
      <c r="NX78" s="125"/>
      <c r="NY78" s="125"/>
      <c r="NZ78" s="125"/>
      <c r="OA78" s="125"/>
      <c r="OB78" s="225"/>
      <c r="OC78" s="225">
        <v>0</v>
      </c>
      <c r="OD78" s="225">
        <f t="shared" si="1912"/>
        <v>0</v>
      </c>
      <c r="OE78" s="125"/>
      <c r="OF78" s="225"/>
      <c r="OG78" s="225">
        <v>0</v>
      </c>
      <c r="OH78" s="225">
        <f t="shared" si="1913"/>
        <v>0</v>
      </c>
      <c r="OI78" s="125"/>
      <c r="OJ78" s="225"/>
      <c r="OK78" s="225">
        <v>0</v>
      </c>
      <c r="OL78" s="225">
        <f t="shared" si="1914"/>
        <v>0</v>
      </c>
      <c r="OM78" s="125"/>
      <c r="ON78" s="225"/>
      <c r="OO78" s="225">
        <v>0</v>
      </c>
      <c r="OP78" s="225">
        <f t="shared" si="1915"/>
        <v>0</v>
      </c>
      <c r="OQ78" s="125"/>
      <c r="OR78" s="225"/>
      <c r="OS78" s="225">
        <v>0</v>
      </c>
      <c r="OT78" s="225">
        <f t="shared" si="1916"/>
        <v>0</v>
      </c>
      <c r="OU78" s="125"/>
      <c r="OV78" s="225"/>
      <c r="OW78" s="225">
        <v>0</v>
      </c>
      <c r="OX78" s="225">
        <f t="shared" si="1917"/>
        <v>0</v>
      </c>
      <c r="OY78" s="125"/>
      <c r="OZ78" s="225"/>
      <c r="PA78" s="225">
        <v>0</v>
      </c>
      <c r="PB78" s="225">
        <f t="shared" si="1918"/>
        <v>0</v>
      </c>
      <c r="PC78" s="125"/>
      <c r="PD78" s="225"/>
      <c r="PE78" s="225">
        <v>0</v>
      </c>
      <c r="PF78" s="225">
        <f t="shared" si="1919"/>
        <v>0</v>
      </c>
      <c r="PG78" s="125"/>
      <c r="PH78" s="225"/>
      <c r="PI78" s="225">
        <v>0</v>
      </c>
      <c r="PJ78" s="225">
        <f t="shared" si="1920"/>
        <v>0</v>
      </c>
      <c r="PK78" s="125"/>
      <c r="PL78" s="225"/>
      <c r="PM78" s="225">
        <v>0</v>
      </c>
      <c r="PN78" s="225">
        <f t="shared" si="1921"/>
        <v>0</v>
      </c>
      <c r="PO78" s="125"/>
      <c r="PP78" s="225"/>
      <c r="PQ78" s="225">
        <v>0</v>
      </c>
      <c r="PR78" s="225">
        <f t="shared" si="1922"/>
        <v>0</v>
      </c>
      <c r="PS78" s="125"/>
      <c r="PT78" s="225"/>
      <c r="PU78" s="225">
        <v>0</v>
      </c>
      <c r="PV78" s="225">
        <f t="shared" si="1923"/>
        <v>0</v>
      </c>
      <c r="PW78" s="125"/>
      <c r="PX78" s="225"/>
      <c r="PY78" s="225">
        <v>0</v>
      </c>
      <c r="PZ78" s="225">
        <f t="shared" si="1924"/>
        <v>0</v>
      </c>
      <c r="QA78" s="125"/>
      <c r="QB78" s="225"/>
      <c r="QC78" s="225">
        <v>0</v>
      </c>
      <c r="QD78" s="225">
        <f t="shared" si="1925"/>
        <v>0</v>
      </c>
      <c r="QE78" s="125"/>
      <c r="QF78" s="225"/>
      <c r="QG78" s="225">
        <v>0</v>
      </c>
      <c r="QH78" s="225">
        <f t="shared" si="1926"/>
        <v>0</v>
      </c>
      <c r="QI78" s="125"/>
      <c r="QJ78" s="225"/>
      <c r="QK78" s="225">
        <v>0</v>
      </c>
      <c r="QL78" s="225">
        <f t="shared" si="1927"/>
        <v>0</v>
      </c>
      <c r="QM78" s="125"/>
      <c r="QN78" s="225"/>
      <c r="QO78" s="225">
        <v>0</v>
      </c>
      <c r="QP78" s="225">
        <f t="shared" si="1928"/>
        <v>0</v>
      </c>
      <c r="QQ78" s="125"/>
      <c r="QR78" s="225"/>
      <c r="QS78" s="225">
        <v>0</v>
      </c>
      <c r="QT78" s="225">
        <f t="shared" si="1929"/>
        <v>0</v>
      </c>
      <c r="QU78" s="125"/>
      <c r="QV78" s="225"/>
      <c r="QW78" s="225">
        <v>0</v>
      </c>
      <c r="QX78" s="225">
        <f t="shared" si="1930"/>
        <v>0</v>
      </c>
      <c r="QY78" s="225"/>
      <c r="QZ78" s="225">
        <v>0</v>
      </c>
      <c r="RA78" s="225">
        <f t="shared" si="1931"/>
        <v>0</v>
      </c>
      <c r="RB78" s="225"/>
      <c r="RC78" s="225">
        <v>0</v>
      </c>
      <c r="RD78" s="225">
        <f t="shared" si="1932"/>
        <v>0</v>
      </c>
      <c r="RE78" s="225"/>
      <c r="RF78" s="225">
        <v>0</v>
      </c>
      <c r="RG78" s="225">
        <v>0</v>
      </c>
      <c r="RH78" s="253"/>
      <c r="RI78" s="253"/>
      <c r="RJ78" s="253"/>
      <c r="RK78" s="253"/>
      <c r="RL78" s="253"/>
      <c r="RM78" s="253"/>
      <c r="RN78" s="253"/>
      <c r="RO78" s="253"/>
      <c r="RP78" s="253"/>
      <c r="RQ78" s="253"/>
      <c r="RR78" s="253"/>
      <c r="RS78" s="253"/>
      <c r="RT78" s="253"/>
      <c r="RU78" s="253"/>
      <c r="RV78" s="253"/>
      <c r="RW78" s="253"/>
      <c r="RX78" s="253"/>
      <c r="RY78" s="253"/>
      <c r="RZ78" s="253"/>
      <c r="SA78" s="253"/>
      <c r="SB78" s="253"/>
      <c r="SC78" s="253"/>
      <c r="SD78" s="253"/>
      <c r="SE78" s="253"/>
      <c r="SF78" s="253"/>
      <c r="SG78" s="253"/>
      <c r="SH78" s="253"/>
      <c r="SI78" s="253"/>
      <c r="SJ78" s="253"/>
      <c r="SK78" s="253"/>
      <c r="SL78" s="125"/>
      <c r="SM78" s="125"/>
      <c r="SN78" s="125"/>
      <c r="SO78" s="125"/>
      <c r="SP78" s="125"/>
      <c r="SQ78" s="125"/>
      <c r="SR78" s="125"/>
      <c r="SS78" s="125"/>
      <c r="ST78" s="125"/>
      <c r="SU78" s="125"/>
      <c r="SV78" s="125"/>
      <c r="SW78" s="125"/>
      <c r="SX78" s="226"/>
      <c r="SY78" s="240">
        <v>0</v>
      </c>
      <c r="SZ78" s="124"/>
      <c r="TA78" s="226">
        <f t="shared" si="1933"/>
        <v>0</v>
      </c>
      <c r="TB78" s="226"/>
      <c r="TC78" s="240">
        <v>0</v>
      </c>
      <c r="TD78" s="124"/>
      <c r="TE78" s="226">
        <f t="shared" si="1934"/>
        <v>0</v>
      </c>
      <c r="TF78" s="226"/>
      <c r="TG78" s="240">
        <v>0</v>
      </c>
      <c r="TH78" s="124"/>
      <c r="TI78" s="226">
        <f t="shared" si="1935"/>
        <v>0</v>
      </c>
      <c r="TJ78" s="226"/>
      <c r="TK78" s="240">
        <v>0</v>
      </c>
      <c r="TL78" s="124"/>
      <c r="TM78" s="226">
        <f t="shared" si="1936"/>
        <v>0</v>
      </c>
      <c r="TN78" s="125"/>
      <c r="TO78" s="219">
        <v>0</v>
      </c>
      <c r="TP78" s="124"/>
      <c r="TQ78" s="226">
        <f t="shared" si="1937"/>
        <v>0</v>
      </c>
      <c r="TR78" s="125"/>
      <c r="TS78" s="219">
        <v>0</v>
      </c>
      <c r="TT78" s="124"/>
      <c r="TU78" s="226">
        <f t="shared" si="1938"/>
        <v>0</v>
      </c>
      <c r="TV78" s="125"/>
      <c r="TW78" s="219">
        <v>0</v>
      </c>
      <c r="TX78" s="124"/>
      <c r="TY78" s="226">
        <f t="shared" si="1939"/>
        <v>0</v>
      </c>
      <c r="TZ78" s="125"/>
      <c r="UA78" s="219">
        <v>0</v>
      </c>
      <c r="UB78" s="124"/>
      <c r="UC78" s="226">
        <f t="shared" si="1940"/>
        <v>0</v>
      </c>
      <c r="UD78" s="125"/>
      <c r="UE78" s="219">
        <v>0</v>
      </c>
      <c r="UF78" s="124"/>
      <c r="UG78" s="226">
        <f t="shared" si="1941"/>
        <v>0</v>
      </c>
      <c r="UH78" s="125"/>
      <c r="UI78" s="219">
        <v>0</v>
      </c>
      <c r="UJ78" s="124"/>
      <c r="UK78" s="226">
        <f t="shared" si="1942"/>
        <v>0</v>
      </c>
      <c r="UL78" s="125"/>
      <c r="UM78" s="219">
        <v>0</v>
      </c>
      <c r="UN78" s="124"/>
      <c r="UO78" s="226">
        <f t="shared" si="1943"/>
        <v>0</v>
      </c>
      <c r="UP78" s="125"/>
      <c r="UQ78" s="208">
        <v>0</v>
      </c>
      <c r="UR78" s="124"/>
      <c r="US78" s="226">
        <f t="shared" si="1944"/>
        <v>0</v>
      </c>
      <c r="UT78" s="125"/>
      <c r="UU78" s="208">
        <v>0</v>
      </c>
      <c r="UV78" s="124"/>
      <c r="UW78" s="226">
        <f t="shared" si="1945"/>
        <v>0</v>
      </c>
      <c r="UX78" s="125"/>
      <c r="UY78" s="208">
        <v>0</v>
      </c>
      <c r="UZ78" s="124"/>
      <c r="VA78" s="226">
        <f t="shared" si="1946"/>
        <v>0</v>
      </c>
      <c r="VB78" s="125"/>
      <c r="VC78" s="208">
        <v>0</v>
      </c>
      <c r="VD78" s="124"/>
      <c r="VE78" s="226">
        <f t="shared" si="1947"/>
        <v>0</v>
      </c>
      <c r="VF78" s="125"/>
      <c r="VG78" s="208">
        <v>0</v>
      </c>
      <c r="VH78" s="124"/>
      <c r="VI78" s="226">
        <f t="shared" si="1948"/>
        <v>0</v>
      </c>
      <c r="VJ78" s="125">
        <v>28.803000000000001</v>
      </c>
      <c r="VK78" s="206">
        <v>0</v>
      </c>
      <c r="VL78" s="124"/>
      <c r="VM78" s="226">
        <f t="shared" si="1949"/>
        <v>0</v>
      </c>
      <c r="VN78" s="125"/>
      <c r="VO78" s="206">
        <v>0</v>
      </c>
      <c r="VP78" s="124"/>
      <c r="VQ78" s="226">
        <f t="shared" si="1950"/>
        <v>0</v>
      </c>
      <c r="VR78" s="125"/>
      <c r="VS78" s="206">
        <v>0</v>
      </c>
      <c r="VT78" s="124"/>
      <c r="VU78" s="226">
        <f t="shared" si="1951"/>
        <v>0</v>
      </c>
      <c r="VV78" s="225"/>
      <c r="VW78" s="124"/>
      <c r="VX78" s="226">
        <f t="shared" si="1952"/>
        <v>0</v>
      </c>
      <c r="VY78" s="225"/>
      <c r="VZ78" s="124"/>
      <c r="WA78" s="226">
        <f t="shared" si="1953"/>
        <v>0</v>
      </c>
      <c r="WB78" s="226"/>
      <c r="WC78" s="226">
        <v>54.1</v>
      </c>
      <c r="WD78" s="226">
        <v>0</v>
      </c>
      <c r="WE78" s="253"/>
      <c r="WF78" s="253"/>
      <c r="WG78" s="253"/>
      <c r="WH78" s="253"/>
      <c r="WI78" s="253"/>
      <c r="WJ78" s="253"/>
      <c r="WK78" s="253"/>
      <c r="WL78" s="253"/>
      <c r="WM78" s="253"/>
      <c r="WN78" s="253"/>
      <c r="WO78" s="253"/>
      <c r="WP78" s="253"/>
      <c r="WQ78" s="253"/>
      <c r="WR78" s="253"/>
      <c r="WS78" s="253"/>
      <c r="WT78" s="253"/>
      <c r="WU78" s="253"/>
      <c r="WV78" s="253"/>
      <c r="WW78" s="253"/>
      <c r="WX78" s="253"/>
      <c r="WY78" s="253"/>
      <c r="WZ78" s="253"/>
      <c r="XA78" s="253"/>
      <c r="XB78" s="253"/>
      <c r="XC78" s="253"/>
      <c r="XD78" s="253"/>
      <c r="XE78" s="253"/>
      <c r="XF78" s="253"/>
      <c r="XG78" s="253"/>
      <c r="XH78" s="253"/>
      <c r="XI78" s="125"/>
      <c r="XJ78" s="125"/>
      <c r="XK78" s="125"/>
      <c r="XL78" s="125"/>
      <c r="XM78" s="125"/>
      <c r="XN78" s="125"/>
      <c r="XO78" s="125"/>
      <c r="XP78" s="125"/>
      <c r="XQ78" s="125"/>
      <c r="XR78" s="125"/>
      <c r="XS78" s="125"/>
      <c r="XT78" s="125"/>
      <c r="XU78" s="226"/>
      <c r="XV78" s="226"/>
      <c r="XW78" s="226">
        <v>75.12</v>
      </c>
      <c r="XX78" s="208">
        <f t="shared" si="1954"/>
        <v>0</v>
      </c>
      <c r="XY78" s="226"/>
      <c r="XZ78" s="226"/>
      <c r="YA78" s="226">
        <v>75.12</v>
      </c>
      <c r="YB78" s="208">
        <f t="shared" si="1955"/>
        <v>0</v>
      </c>
      <c r="YC78" s="226"/>
      <c r="YD78" s="226"/>
      <c r="YE78" s="226">
        <v>75.12</v>
      </c>
      <c r="YF78" s="208">
        <f t="shared" si="1956"/>
        <v>0</v>
      </c>
      <c r="YG78" s="226"/>
      <c r="YH78" s="226"/>
      <c r="YI78" s="226">
        <v>75.12</v>
      </c>
      <c r="YJ78" s="208">
        <f t="shared" si="1957"/>
        <v>0</v>
      </c>
      <c r="YK78" s="226"/>
      <c r="YL78" s="226"/>
      <c r="YM78" s="226">
        <v>75.12</v>
      </c>
      <c r="YN78" s="208">
        <f t="shared" si="1958"/>
        <v>0</v>
      </c>
      <c r="YO78" s="226"/>
      <c r="YP78" s="226"/>
      <c r="YQ78" s="226">
        <v>75.12</v>
      </c>
      <c r="YR78" s="208">
        <f t="shared" si="1959"/>
        <v>0</v>
      </c>
      <c r="YS78" s="226"/>
      <c r="YT78" s="226"/>
      <c r="YU78" s="226">
        <v>75.12</v>
      </c>
      <c r="YV78" s="208">
        <f t="shared" si="1960"/>
        <v>0</v>
      </c>
      <c r="YW78" s="226"/>
      <c r="YX78" s="226"/>
      <c r="YY78" s="226">
        <v>75.12</v>
      </c>
      <c r="YZ78" s="208">
        <f t="shared" si="1961"/>
        <v>0</v>
      </c>
      <c r="ZA78" s="226"/>
      <c r="ZB78" s="226"/>
      <c r="ZC78" s="226">
        <v>75.12</v>
      </c>
      <c r="ZD78" s="208">
        <f t="shared" si="1962"/>
        <v>0</v>
      </c>
      <c r="ZE78" s="226"/>
      <c r="ZF78" s="226"/>
      <c r="ZG78" s="226">
        <v>75.12</v>
      </c>
      <c r="ZH78" s="208">
        <f t="shared" si="1963"/>
        <v>0</v>
      </c>
      <c r="ZI78" s="226"/>
      <c r="ZJ78" s="225"/>
      <c r="ZK78" s="225"/>
      <c r="ZL78" s="208">
        <f t="shared" si="1964"/>
        <v>0</v>
      </c>
      <c r="ZM78" s="226"/>
      <c r="ZN78" s="225"/>
      <c r="ZO78" s="225"/>
      <c r="ZP78" s="208">
        <f t="shared" si="1965"/>
        <v>0</v>
      </c>
      <c r="ZQ78" s="226"/>
      <c r="ZR78" s="225"/>
      <c r="ZS78" s="225"/>
      <c r="ZT78" s="208">
        <f t="shared" si="1966"/>
        <v>0</v>
      </c>
      <c r="ZU78" s="226"/>
      <c r="ZV78" s="225"/>
      <c r="ZW78" s="225"/>
      <c r="ZX78" s="208">
        <f t="shared" si="1967"/>
        <v>0</v>
      </c>
      <c r="ZY78" s="226">
        <v>0</v>
      </c>
      <c r="ZZ78" s="225"/>
      <c r="AAA78" s="225"/>
      <c r="AAB78" s="208">
        <f t="shared" si="1968"/>
        <v>0</v>
      </c>
      <c r="AAC78" s="125"/>
      <c r="AAD78" s="225"/>
      <c r="AAE78" s="225"/>
      <c r="AAF78" s="208">
        <f t="shared" si="1969"/>
        <v>0</v>
      </c>
      <c r="AAG78" s="125"/>
      <c r="AAH78" s="225"/>
      <c r="AAI78" s="225"/>
      <c r="AAJ78" s="208">
        <f t="shared" si="1970"/>
        <v>0</v>
      </c>
      <c r="AAK78" s="125"/>
      <c r="AAL78" s="225"/>
      <c r="AAM78" s="225"/>
      <c r="AAN78" s="208">
        <f t="shared" si="1971"/>
        <v>0</v>
      </c>
      <c r="AAO78" s="125"/>
      <c r="AAP78" s="225"/>
      <c r="AAQ78" s="225"/>
      <c r="AAR78" s="208">
        <f t="shared" si="1972"/>
        <v>0</v>
      </c>
      <c r="AAS78" s="225"/>
      <c r="AAT78" s="225"/>
      <c r="AAU78" s="208">
        <f t="shared" si="1973"/>
        <v>0</v>
      </c>
      <c r="AAV78" s="225"/>
      <c r="AAW78" s="225"/>
      <c r="AAX78" s="226">
        <f t="shared" si="1974"/>
        <v>0</v>
      </c>
      <c r="AAY78" s="226"/>
      <c r="AAZ78" s="226">
        <v>75.12</v>
      </c>
      <c r="ABA78" s="226">
        <v>0</v>
      </c>
      <c r="ABB78" s="253"/>
      <c r="ABC78" s="253"/>
      <c r="ABD78" s="253"/>
      <c r="ABE78" s="253"/>
      <c r="ABF78" s="253"/>
      <c r="ABG78" s="253"/>
      <c r="ABH78" s="253"/>
      <c r="ABI78" s="253"/>
      <c r="ABJ78" s="253"/>
      <c r="ABK78" s="253"/>
      <c r="ABL78" s="253"/>
      <c r="ABM78" s="253"/>
      <c r="ABN78" s="253"/>
      <c r="ABO78" s="253"/>
      <c r="ABP78" s="253"/>
      <c r="ABQ78" s="253"/>
      <c r="ABR78" s="253"/>
      <c r="ABS78" s="253"/>
      <c r="ABT78" s="253"/>
      <c r="ABU78" s="253"/>
      <c r="ABV78" s="253"/>
      <c r="ABW78" s="253"/>
      <c r="ABX78" s="253"/>
      <c r="ABY78" s="253"/>
      <c r="ABZ78" s="253"/>
      <c r="ACA78" s="253"/>
      <c r="ACB78" s="253"/>
      <c r="ACC78" s="253"/>
      <c r="ACD78" s="253"/>
      <c r="ACE78" s="253"/>
      <c r="ACF78" s="126"/>
      <c r="ACG78" s="126"/>
      <c r="ACH78" s="126"/>
      <c r="ACI78" s="126"/>
      <c r="ACJ78" s="126"/>
      <c r="ACK78" s="126"/>
      <c r="ACL78" s="126"/>
      <c r="ACM78" s="126"/>
      <c r="ACN78" s="126"/>
      <c r="ACO78" s="126"/>
      <c r="ACP78" s="126"/>
      <c r="ACQ78" s="126"/>
      <c r="ACR78" s="126">
        <v>0</v>
      </c>
      <c r="ACS78" s="227"/>
      <c r="ACT78" s="225"/>
      <c r="ACU78" s="225">
        <f t="shared" si="1975"/>
        <v>0</v>
      </c>
      <c r="ACV78" s="126">
        <v>0</v>
      </c>
      <c r="ACW78" s="227"/>
      <c r="ACX78" s="225"/>
      <c r="ACY78" s="225">
        <f t="shared" si="1976"/>
        <v>0</v>
      </c>
      <c r="ACZ78" s="126">
        <v>0</v>
      </c>
      <c r="ADA78" s="227"/>
      <c r="ADB78" s="225"/>
      <c r="ADC78" s="225">
        <f t="shared" si="1977"/>
        <v>0</v>
      </c>
      <c r="ADD78" s="126">
        <v>0</v>
      </c>
      <c r="ADE78" s="227"/>
      <c r="ADF78" s="225"/>
      <c r="ADG78" s="225">
        <f t="shared" si="1978"/>
        <v>0</v>
      </c>
      <c r="ADH78" s="126">
        <v>0</v>
      </c>
      <c r="ADI78" s="225"/>
      <c r="ADJ78" s="225"/>
      <c r="ADK78" s="225">
        <f t="shared" si="1979"/>
        <v>0</v>
      </c>
      <c r="ADL78" s="126">
        <v>0</v>
      </c>
      <c r="ADM78" s="225"/>
      <c r="ADN78" s="225"/>
      <c r="ADO78" s="225">
        <f t="shared" si="1980"/>
        <v>0</v>
      </c>
      <c r="ADP78" s="126">
        <v>0</v>
      </c>
      <c r="ADQ78" s="225"/>
      <c r="ADR78" s="225"/>
      <c r="ADS78" s="225">
        <f t="shared" si="1981"/>
        <v>0</v>
      </c>
      <c r="ADT78" s="126">
        <v>0</v>
      </c>
      <c r="ADU78" s="225"/>
      <c r="ADV78" s="225"/>
      <c r="ADW78" s="225">
        <f t="shared" si="1982"/>
        <v>0</v>
      </c>
      <c r="ADX78" s="126">
        <v>0</v>
      </c>
      <c r="ADY78" s="225"/>
      <c r="ADZ78" s="225"/>
      <c r="AEA78" s="225">
        <f t="shared" si="1983"/>
        <v>0</v>
      </c>
      <c r="AEB78" s="126">
        <v>0</v>
      </c>
      <c r="AEC78" s="225"/>
      <c r="AED78" s="225"/>
      <c r="AEE78" s="225">
        <f t="shared" si="1984"/>
        <v>0</v>
      </c>
      <c r="AEF78" s="126">
        <v>0</v>
      </c>
      <c r="AEG78" s="225"/>
      <c r="AEH78" s="225"/>
      <c r="AEI78" s="225">
        <f t="shared" si="1985"/>
        <v>0</v>
      </c>
      <c r="AEJ78" s="126">
        <v>0</v>
      </c>
      <c r="AEK78" s="225"/>
      <c r="AEL78" s="225"/>
      <c r="AEM78" s="225">
        <f t="shared" si="1986"/>
        <v>0</v>
      </c>
      <c r="AEN78" s="126">
        <v>0</v>
      </c>
      <c r="AEO78" s="225"/>
      <c r="AEP78" s="225"/>
      <c r="AEQ78" s="225">
        <f t="shared" si="1987"/>
        <v>0</v>
      </c>
      <c r="AER78" s="126">
        <v>0</v>
      </c>
      <c r="AES78" s="225"/>
      <c r="AET78" s="225"/>
      <c r="AEU78" s="225">
        <f t="shared" si="1988"/>
        <v>0</v>
      </c>
      <c r="AEV78" s="126">
        <v>0</v>
      </c>
      <c r="AEW78" s="225"/>
      <c r="AEX78" s="225"/>
      <c r="AEY78" s="225">
        <f t="shared" si="1989"/>
        <v>0</v>
      </c>
      <c r="AEZ78" s="126">
        <v>0</v>
      </c>
      <c r="AFA78" s="225"/>
      <c r="AFB78" s="225"/>
      <c r="AFC78" s="225">
        <f t="shared" si="1990"/>
        <v>0</v>
      </c>
      <c r="AFD78" s="126">
        <v>0</v>
      </c>
      <c r="AFE78" s="225"/>
      <c r="AFF78" s="225"/>
      <c r="AFG78" s="225">
        <f t="shared" si="1991"/>
        <v>0</v>
      </c>
      <c r="AFH78" s="126">
        <v>0</v>
      </c>
      <c r="AFI78" s="225"/>
      <c r="AFJ78" s="225"/>
      <c r="AFK78" s="225">
        <f t="shared" si="1992"/>
        <v>0</v>
      </c>
      <c r="AFL78" s="126"/>
      <c r="AFM78" s="225"/>
      <c r="AFN78" s="225"/>
      <c r="AFO78" s="225">
        <f t="shared" si="1993"/>
        <v>0</v>
      </c>
      <c r="AFP78" s="225"/>
      <c r="AFQ78" s="225"/>
      <c r="AFR78" s="225">
        <f t="shared" si="1994"/>
        <v>0</v>
      </c>
      <c r="AFS78" s="225"/>
      <c r="AFT78" s="225"/>
      <c r="AFU78" s="225">
        <f t="shared" si="1995"/>
        <v>0</v>
      </c>
      <c r="AFV78" s="225"/>
      <c r="AFW78" s="225">
        <v>64.680000000000007</v>
      </c>
      <c r="AFX78" s="225">
        <v>0</v>
      </c>
      <c r="AFY78" s="253">
        <v>0</v>
      </c>
      <c r="AFZ78" s="253">
        <v>0</v>
      </c>
      <c r="AGA78" s="253">
        <v>0</v>
      </c>
      <c r="AGB78" s="253">
        <v>0</v>
      </c>
      <c r="AGC78" s="253">
        <v>0</v>
      </c>
      <c r="AGD78" s="253">
        <v>0</v>
      </c>
      <c r="AGE78" s="253">
        <v>0</v>
      </c>
      <c r="AGF78" s="253">
        <v>0</v>
      </c>
      <c r="AGG78" s="253">
        <v>0</v>
      </c>
      <c r="AGH78" s="253">
        <v>0</v>
      </c>
      <c r="AGI78" s="253">
        <v>0</v>
      </c>
      <c r="AGJ78" s="253">
        <v>0</v>
      </c>
      <c r="AGK78" s="253">
        <v>0</v>
      </c>
      <c r="AGL78" s="253">
        <v>0</v>
      </c>
      <c r="AGM78" s="253">
        <v>0</v>
      </c>
      <c r="AGN78" s="253">
        <v>0</v>
      </c>
      <c r="AGO78" s="253">
        <v>0</v>
      </c>
      <c r="AGP78" s="253">
        <v>0</v>
      </c>
      <c r="AGQ78" s="253">
        <v>0</v>
      </c>
      <c r="AGR78" s="253">
        <v>0</v>
      </c>
      <c r="AGS78" s="253">
        <v>0</v>
      </c>
      <c r="AGT78" s="253">
        <v>0</v>
      </c>
      <c r="AGU78" s="253">
        <v>0</v>
      </c>
      <c r="AGV78" s="253">
        <v>0</v>
      </c>
      <c r="AGW78" s="253">
        <v>0</v>
      </c>
      <c r="AGX78" s="253">
        <v>0</v>
      </c>
      <c r="AGY78" s="253">
        <v>0</v>
      </c>
      <c r="AGZ78" s="253">
        <v>0</v>
      </c>
      <c r="AHA78" s="253">
        <v>0</v>
      </c>
      <c r="AHB78" s="253">
        <v>0</v>
      </c>
      <c r="AHC78" s="128">
        <v>0</v>
      </c>
      <c r="AHD78" s="128">
        <v>0</v>
      </c>
      <c r="AHE78" s="128">
        <v>0</v>
      </c>
      <c r="AHF78" s="128">
        <v>0</v>
      </c>
      <c r="AHG78" s="128">
        <v>0</v>
      </c>
      <c r="AHH78" s="128">
        <v>0</v>
      </c>
      <c r="AHI78" s="128">
        <v>0</v>
      </c>
      <c r="AHJ78" s="128">
        <v>0</v>
      </c>
      <c r="AHK78" s="128">
        <v>0</v>
      </c>
      <c r="AHL78" s="128">
        <v>0</v>
      </c>
      <c r="AHM78" s="128">
        <v>0</v>
      </c>
      <c r="AHN78" s="128">
        <v>0</v>
      </c>
      <c r="AHO78" s="227">
        <f t="shared" si="1709"/>
        <v>0</v>
      </c>
      <c r="AHP78" s="151">
        <f t="shared" si="1710"/>
        <v>0</v>
      </c>
      <c r="AHQ78" s="151">
        <f t="shared" si="1711"/>
        <v>0</v>
      </c>
      <c r="AHR78" s="227">
        <f t="shared" si="1712"/>
        <v>0</v>
      </c>
      <c r="AHS78" s="151">
        <f t="shared" si="1713"/>
        <v>0</v>
      </c>
      <c r="AHT78" s="151">
        <f t="shared" si="1714"/>
        <v>0</v>
      </c>
      <c r="AHU78" s="227">
        <f t="shared" si="1715"/>
        <v>0</v>
      </c>
      <c r="AHV78" s="151">
        <f t="shared" si="1716"/>
        <v>0</v>
      </c>
      <c r="AHW78" s="151">
        <f t="shared" si="1717"/>
        <v>0</v>
      </c>
      <c r="AHX78" s="227">
        <v>0</v>
      </c>
      <c r="AHY78" s="151">
        <f t="shared" si="1718"/>
        <v>0</v>
      </c>
      <c r="AHZ78" s="151">
        <f t="shared" si="1234"/>
        <v>0</v>
      </c>
      <c r="AIA78" s="227">
        <f t="shared" si="1121"/>
        <v>0</v>
      </c>
      <c r="AIB78" s="151">
        <f t="shared" si="1122"/>
        <v>0</v>
      </c>
      <c r="AIC78" s="151">
        <f t="shared" si="1123"/>
        <v>0</v>
      </c>
      <c r="AID78" s="227">
        <f t="shared" si="1124"/>
        <v>0</v>
      </c>
      <c r="AIE78" s="151">
        <f t="shared" si="1125"/>
        <v>0</v>
      </c>
      <c r="AIF78" s="151">
        <f t="shared" si="1126"/>
        <v>0</v>
      </c>
      <c r="AIG78" s="227">
        <f t="shared" si="1127"/>
        <v>0</v>
      </c>
      <c r="AIH78" s="151">
        <f t="shared" si="1128"/>
        <v>0</v>
      </c>
      <c r="AII78" s="151">
        <f t="shared" si="1129"/>
        <v>0</v>
      </c>
      <c r="AIJ78" s="227">
        <f t="shared" si="1130"/>
        <v>0</v>
      </c>
      <c r="AIK78" s="151">
        <f t="shared" si="1131"/>
        <v>0</v>
      </c>
      <c r="AIL78" s="151">
        <f t="shared" si="1132"/>
        <v>0</v>
      </c>
      <c r="AIM78" s="227">
        <f t="shared" si="1133"/>
        <v>0</v>
      </c>
      <c r="AIN78" s="151">
        <f t="shared" si="1134"/>
        <v>0</v>
      </c>
      <c r="AIO78" s="151">
        <f t="shared" si="1135"/>
        <v>0</v>
      </c>
      <c r="AIP78" s="227">
        <f t="shared" si="1524"/>
        <v>0</v>
      </c>
      <c r="AIQ78" s="151">
        <f t="shared" si="1528"/>
        <v>0</v>
      </c>
      <c r="AIR78" s="151">
        <f t="shared" si="1372"/>
        <v>0</v>
      </c>
      <c r="AIS78" s="227">
        <f t="shared" si="1996"/>
        <v>0</v>
      </c>
      <c r="AIT78" s="151">
        <f t="shared" si="1996"/>
        <v>0</v>
      </c>
      <c r="AIU78" s="151">
        <f t="shared" si="1997"/>
        <v>0</v>
      </c>
      <c r="AIV78" s="227">
        <f t="shared" si="1997"/>
        <v>0</v>
      </c>
      <c r="AIW78" s="151">
        <f t="shared" si="1997"/>
        <v>0</v>
      </c>
      <c r="AIX78" s="151">
        <f t="shared" si="1998"/>
        <v>0</v>
      </c>
      <c r="AIY78" s="227">
        <f t="shared" si="1998"/>
        <v>0</v>
      </c>
      <c r="AIZ78" s="151">
        <f t="shared" si="1998"/>
        <v>0</v>
      </c>
      <c r="AJA78" s="151">
        <f t="shared" si="1999"/>
        <v>0</v>
      </c>
      <c r="AJB78" s="227">
        <f t="shared" si="1999"/>
        <v>0</v>
      </c>
      <c r="AJC78" s="151">
        <f t="shared" si="1999"/>
        <v>0</v>
      </c>
      <c r="AJD78" s="151">
        <f t="shared" si="2000"/>
        <v>0</v>
      </c>
      <c r="AJE78" s="227">
        <f t="shared" si="2000"/>
        <v>0</v>
      </c>
      <c r="AJF78" s="151">
        <f t="shared" si="2000"/>
        <v>0</v>
      </c>
      <c r="AJG78" s="151">
        <f t="shared" si="2001"/>
        <v>0</v>
      </c>
      <c r="AJH78" s="227">
        <f t="shared" si="2001"/>
        <v>0</v>
      </c>
      <c r="AJI78" s="151">
        <f t="shared" si="2001"/>
        <v>0</v>
      </c>
      <c r="AJJ78" s="151">
        <f t="shared" si="2002"/>
        <v>0</v>
      </c>
      <c r="AJK78" s="227">
        <f t="shared" si="2002"/>
        <v>28.803000000000001</v>
      </c>
      <c r="AJL78" s="151">
        <f t="shared" si="2002"/>
        <v>0</v>
      </c>
      <c r="AJM78" s="151">
        <f t="shared" si="2003"/>
        <v>0</v>
      </c>
      <c r="AJN78" s="227">
        <f t="shared" si="2003"/>
        <v>0</v>
      </c>
      <c r="AJO78" s="151">
        <f t="shared" si="2003"/>
        <v>0</v>
      </c>
      <c r="AJP78" s="151">
        <f t="shared" si="2004"/>
        <v>0</v>
      </c>
      <c r="AJQ78" s="227">
        <f t="shared" si="2004"/>
        <v>0</v>
      </c>
      <c r="AJR78" s="151">
        <f t="shared" si="2004"/>
        <v>0</v>
      </c>
      <c r="AJS78" s="127">
        <f t="shared" si="2005"/>
        <v>0</v>
      </c>
      <c r="AJT78" s="127">
        <f t="shared" si="2005"/>
        <v>0</v>
      </c>
      <c r="AJU78" s="127">
        <f t="shared" si="2029"/>
        <v>0</v>
      </c>
      <c r="AJV78" s="127">
        <f>CG78+HH78+ME78+RB78+VY78+AAV78+AFS78</f>
        <v>0</v>
      </c>
      <c r="AJW78" s="127">
        <f>CI78+HJ78+MG78+RD78+WA78+AAX78+AFU78</f>
        <v>0</v>
      </c>
      <c r="AJX78" s="127">
        <v>0</v>
      </c>
      <c r="AJY78" s="127">
        <v>0</v>
      </c>
      <c r="AJZ78" s="128">
        <f t="shared" si="1719"/>
        <v>0</v>
      </c>
      <c r="AKA78" s="128">
        <f t="shared" si="1720"/>
        <v>0</v>
      </c>
      <c r="AKB78" s="128">
        <v>0</v>
      </c>
      <c r="AKC78" s="128">
        <v>0</v>
      </c>
      <c r="AKD78" s="128">
        <v>0</v>
      </c>
      <c r="AKE78" s="128">
        <v>0</v>
      </c>
      <c r="AKF78" s="128">
        <f t="shared" si="1721"/>
        <v>0</v>
      </c>
      <c r="AKG78" s="128">
        <f t="shared" si="1722"/>
        <v>0</v>
      </c>
      <c r="AKH78" s="128">
        <f t="shared" si="1723"/>
        <v>0</v>
      </c>
      <c r="AKI78" s="128">
        <f t="shared" si="2006"/>
        <v>0</v>
      </c>
      <c r="AKJ78" s="128">
        <v>0</v>
      </c>
      <c r="AKK78" s="128">
        <v>0</v>
      </c>
      <c r="AKL78" s="128">
        <f t="shared" si="1167"/>
        <v>0</v>
      </c>
      <c r="AKM78" s="128">
        <f t="shared" si="1168"/>
        <v>0</v>
      </c>
      <c r="AKN78" s="128">
        <f t="shared" si="1539"/>
        <v>0</v>
      </c>
      <c r="AKO78" s="128">
        <f t="shared" si="1540"/>
        <v>0</v>
      </c>
      <c r="AKP78" s="128">
        <f t="shared" si="1373"/>
        <v>0</v>
      </c>
      <c r="AKQ78" s="128">
        <f t="shared" si="1374"/>
        <v>0</v>
      </c>
      <c r="AKR78" s="128">
        <f t="shared" si="1375"/>
        <v>0</v>
      </c>
      <c r="AKS78" s="128">
        <f t="shared" si="1376"/>
        <v>0</v>
      </c>
      <c r="AKT78" s="128">
        <f t="shared" si="2007"/>
        <v>0</v>
      </c>
      <c r="AKU78" s="128">
        <f t="shared" si="2007"/>
        <v>0</v>
      </c>
      <c r="AKV78" s="128">
        <f t="shared" si="2007"/>
        <v>0</v>
      </c>
      <c r="AKW78" s="128">
        <f t="shared" si="2007"/>
        <v>0</v>
      </c>
      <c r="AKX78" s="128">
        <f t="shared" si="2007"/>
        <v>0</v>
      </c>
      <c r="AKY78" s="128">
        <f t="shared" si="2007"/>
        <v>0</v>
      </c>
      <c r="AKZ78" s="128">
        <f t="shared" si="2007"/>
        <v>0</v>
      </c>
      <c r="ALA78" s="128">
        <f t="shared" si="2007"/>
        <v>0</v>
      </c>
      <c r="ALB78" s="128">
        <f t="shared" si="2007"/>
        <v>0</v>
      </c>
      <c r="ALC78" s="128">
        <f t="shared" si="2007"/>
        <v>0</v>
      </c>
      <c r="ALD78" s="128">
        <f t="shared" si="2007"/>
        <v>0</v>
      </c>
      <c r="ALE78" s="128">
        <f t="shared" si="2007"/>
        <v>0</v>
      </c>
      <c r="ALF78" s="128">
        <f t="shared" si="2007"/>
        <v>0</v>
      </c>
      <c r="ALG78" s="128">
        <f t="shared" si="2007"/>
        <v>0</v>
      </c>
      <c r="ALH78" s="128">
        <f t="shared" si="2007"/>
        <v>0</v>
      </c>
      <c r="ALI78" s="128">
        <f t="shared" si="2008"/>
        <v>0</v>
      </c>
      <c r="ALJ78" s="128">
        <f t="shared" si="2008"/>
        <v>0</v>
      </c>
      <c r="ALK78" s="128">
        <f t="shared" si="2008"/>
        <v>0</v>
      </c>
      <c r="ALL78" s="128">
        <f t="shared" si="2009"/>
        <v>0</v>
      </c>
      <c r="ALM78" s="128">
        <v>0</v>
      </c>
      <c r="ALN78" s="128">
        <v>0</v>
      </c>
      <c r="ALO78" s="128">
        <v>0</v>
      </c>
      <c r="ALP78" s="128">
        <v>0</v>
      </c>
      <c r="ALQ78" s="128">
        <v>0</v>
      </c>
      <c r="ALR78" s="128">
        <v>0</v>
      </c>
    </row>
    <row r="79" spans="1:1006" s="115" customFormat="1" ht="18" hidden="1" customHeight="1" outlineLevel="1" x14ac:dyDescent="0.25">
      <c r="A79" s="120"/>
      <c r="B79" s="120"/>
      <c r="C79" s="296" t="s">
        <v>216</v>
      </c>
      <c r="D79" s="140"/>
      <c r="E79" s="205"/>
      <c r="F79" s="205">
        <v>0</v>
      </c>
      <c r="G79" s="225"/>
      <c r="H79" s="225">
        <v>48</v>
      </c>
      <c r="I79" s="208">
        <f t="shared" si="1871"/>
        <v>0</v>
      </c>
      <c r="J79" s="205">
        <v>0</v>
      </c>
      <c r="K79" s="225"/>
      <c r="L79" s="225">
        <v>48</v>
      </c>
      <c r="M79" s="208">
        <f t="shared" si="1872"/>
        <v>0</v>
      </c>
      <c r="N79" s="205">
        <v>0</v>
      </c>
      <c r="O79" s="225"/>
      <c r="P79" s="225">
        <v>48</v>
      </c>
      <c r="Q79" s="208">
        <f t="shared" si="1873"/>
        <v>0</v>
      </c>
      <c r="R79" s="205">
        <v>0</v>
      </c>
      <c r="S79" s="225"/>
      <c r="T79" s="225">
        <v>48</v>
      </c>
      <c r="U79" s="208">
        <f t="shared" si="1874"/>
        <v>0</v>
      </c>
      <c r="V79" s="207">
        <v>0</v>
      </c>
      <c r="W79" s="225"/>
      <c r="X79" s="225">
        <v>48</v>
      </c>
      <c r="Y79" s="208">
        <f t="shared" si="1875"/>
        <v>0</v>
      </c>
      <c r="Z79" s="207">
        <v>0</v>
      </c>
      <c r="AA79" s="225"/>
      <c r="AB79" s="225">
        <v>48</v>
      </c>
      <c r="AC79" s="208">
        <f t="shared" si="1876"/>
        <v>0</v>
      </c>
      <c r="AD79" s="207">
        <v>0</v>
      </c>
      <c r="AE79" s="225"/>
      <c r="AF79" s="225">
        <v>48</v>
      </c>
      <c r="AG79" s="208">
        <f t="shared" si="1877"/>
        <v>0</v>
      </c>
      <c r="AH79" s="207">
        <v>0</v>
      </c>
      <c r="AI79" s="225"/>
      <c r="AJ79" s="225">
        <v>48</v>
      </c>
      <c r="AK79" s="208">
        <f t="shared" si="1878"/>
        <v>0</v>
      </c>
      <c r="AL79" s="207">
        <v>0</v>
      </c>
      <c r="AM79" s="225"/>
      <c r="AN79" s="225">
        <v>48</v>
      </c>
      <c r="AO79" s="208">
        <f t="shared" si="1879"/>
        <v>0</v>
      </c>
      <c r="AP79" s="207">
        <v>0</v>
      </c>
      <c r="AQ79" s="225"/>
      <c r="AR79" s="225">
        <v>48</v>
      </c>
      <c r="AS79" s="208">
        <f t="shared" si="1880"/>
        <v>0</v>
      </c>
      <c r="AT79" s="207">
        <v>0</v>
      </c>
      <c r="AU79" s="225"/>
      <c r="AV79" s="225">
        <v>48</v>
      </c>
      <c r="AW79" s="208">
        <f t="shared" si="1881"/>
        <v>0</v>
      </c>
      <c r="AX79" s="207">
        <v>0</v>
      </c>
      <c r="AY79" s="225"/>
      <c r="AZ79" s="225">
        <v>48</v>
      </c>
      <c r="BA79" s="208">
        <f t="shared" si="1882"/>
        <v>0</v>
      </c>
      <c r="BB79" s="207">
        <v>0</v>
      </c>
      <c r="BC79" s="225"/>
      <c r="BD79" s="225">
        <v>48</v>
      </c>
      <c r="BE79" s="208">
        <f t="shared" si="1883"/>
        <v>0</v>
      </c>
      <c r="BF79" s="207">
        <v>0</v>
      </c>
      <c r="BG79" s="225"/>
      <c r="BH79" s="225">
        <v>48</v>
      </c>
      <c r="BI79" s="208">
        <f t="shared" si="1884"/>
        <v>0</v>
      </c>
      <c r="BJ79" s="207">
        <v>0</v>
      </c>
      <c r="BK79" s="225"/>
      <c r="BL79" s="225">
        <v>48</v>
      </c>
      <c r="BM79" s="208">
        <f t="shared" si="1885"/>
        <v>0</v>
      </c>
      <c r="BN79" s="207">
        <v>0</v>
      </c>
      <c r="BO79" s="225"/>
      <c r="BP79" s="225">
        <v>48</v>
      </c>
      <c r="BQ79" s="208">
        <f t="shared" si="1886"/>
        <v>0</v>
      </c>
      <c r="BR79" s="207">
        <v>0</v>
      </c>
      <c r="BS79" s="225"/>
      <c r="BT79" s="225">
        <v>48</v>
      </c>
      <c r="BU79" s="208">
        <f t="shared" si="1887"/>
        <v>0</v>
      </c>
      <c r="BV79" s="207">
        <v>0</v>
      </c>
      <c r="BW79" s="225"/>
      <c r="BX79" s="225">
        <v>48</v>
      </c>
      <c r="BY79" s="208">
        <f t="shared" si="1888"/>
        <v>0</v>
      </c>
      <c r="BZ79" s="207"/>
      <c r="CA79" s="225"/>
      <c r="CB79" s="225">
        <v>48</v>
      </c>
      <c r="CC79" s="208">
        <f t="shared" si="1889"/>
        <v>0</v>
      </c>
      <c r="CD79" s="225"/>
      <c r="CE79" s="225">
        <v>48</v>
      </c>
      <c r="CF79" s="208">
        <f t="shared" si="1890"/>
        <v>0</v>
      </c>
      <c r="CG79" s="225"/>
      <c r="CH79" s="225">
        <v>48</v>
      </c>
      <c r="CI79" s="226">
        <f t="shared" si="2030"/>
        <v>0</v>
      </c>
      <c r="CJ79" s="226"/>
      <c r="CK79" s="226">
        <v>48</v>
      </c>
      <c r="CL79" s="226">
        <v>0</v>
      </c>
      <c r="CM79" s="253">
        <v>0</v>
      </c>
      <c r="CN79" s="253">
        <v>0</v>
      </c>
      <c r="CO79" s="253">
        <v>0</v>
      </c>
      <c r="CP79" s="253">
        <v>0</v>
      </c>
      <c r="CQ79" s="253">
        <v>0</v>
      </c>
      <c r="CR79" s="253">
        <v>0</v>
      </c>
      <c r="CS79" s="253">
        <v>0</v>
      </c>
      <c r="CT79" s="253">
        <v>0</v>
      </c>
      <c r="CU79" s="253">
        <v>0</v>
      </c>
      <c r="CV79" s="253">
        <v>0</v>
      </c>
      <c r="CW79" s="253">
        <v>0</v>
      </c>
      <c r="CX79" s="253">
        <v>0</v>
      </c>
      <c r="CY79" s="253">
        <v>0</v>
      </c>
      <c r="CZ79" s="253">
        <v>0</v>
      </c>
      <c r="DA79" s="253">
        <v>0</v>
      </c>
      <c r="DB79" s="253">
        <v>0</v>
      </c>
      <c r="DC79" s="253">
        <v>0</v>
      </c>
      <c r="DD79" s="253">
        <v>0</v>
      </c>
      <c r="DE79" s="253">
        <v>0</v>
      </c>
      <c r="DF79" s="253">
        <v>0</v>
      </c>
      <c r="DG79" s="253">
        <v>0</v>
      </c>
      <c r="DH79" s="253">
        <v>0</v>
      </c>
      <c r="DI79" s="253">
        <v>0</v>
      </c>
      <c r="DJ79" s="253">
        <v>0</v>
      </c>
      <c r="DK79" s="253">
        <v>0</v>
      </c>
      <c r="DL79" s="253">
        <v>0</v>
      </c>
      <c r="DM79" s="253">
        <v>0</v>
      </c>
      <c r="DN79" s="253">
        <v>0</v>
      </c>
      <c r="DO79" s="253">
        <v>0</v>
      </c>
      <c r="DP79" s="253">
        <v>0</v>
      </c>
      <c r="DQ79" s="253">
        <v>0</v>
      </c>
      <c r="DR79" s="253">
        <v>0</v>
      </c>
      <c r="DS79" s="253">
        <v>0</v>
      </c>
      <c r="DT79" s="253">
        <v>0</v>
      </c>
      <c r="DU79" s="253">
        <v>0</v>
      </c>
      <c r="DV79" s="253">
        <v>0</v>
      </c>
      <c r="DW79" s="253">
        <v>0</v>
      </c>
      <c r="DX79" s="253">
        <v>0</v>
      </c>
      <c r="DY79" s="253">
        <v>0</v>
      </c>
      <c r="DZ79" s="253">
        <v>0</v>
      </c>
      <c r="EA79" s="126">
        <v>0</v>
      </c>
      <c r="EB79" s="126">
        <v>0</v>
      </c>
      <c r="EC79" s="126">
        <v>0</v>
      </c>
      <c r="ED79" s="126">
        <v>0</v>
      </c>
      <c r="EE79" s="126">
        <v>0</v>
      </c>
      <c r="EF79" s="126">
        <v>0</v>
      </c>
      <c r="EG79" s="134">
        <v>0</v>
      </c>
      <c r="EH79" s="225"/>
      <c r="EI79" s="225"/>
      <c r="EJ79" s="226">
        <f t="shared" si="2010"/>
        <v>0</v>
      </c>
      <c r="EK79" s="134">
        <v>0</v>
      </c>
      <c r="EL79" s="225"/>
      <c r="EM79" s="225"/>
      <c r="EN79" s="226">
        <f t="shared" si="2011"/>
        <v>0</v>
      </c>
      <c r="EO79" s="134">
        <v>0</v>
      </c>
      <c r="EP79" s="225"/>
      <c r="EQ79" s="225"/>
      <c r="ER79" s="226">
        <f t="shared" si="2012"/>
        <v>0</v>
      </c>
      <c r="ES79" s="134">
        <v>0</v>
      </c>
      <c r="ET79" s="225"/>
      <c r="EU79" s="225"/>
      <c r="EV79" s="226">
        <f t="shared" si="2013"/>
        <v>0</v>
      </c>
      <c r="EW79" s="134">
        <v>0</v>
      </c>
      <c r="EX79" s="225"/>
      <c r="EY79" s="225"/>
      <c r="EZ79" s="226">
        <f t="shared" si="2014"/>
        <v>0</v>
      </c>
      <c r="FA79" s="134">
        <v>0</v>
      </c>
      <c r="FB79" s="225"/>
      <c r="FC79" s="225"/>
      <c r="FD79" s="226">
        <f t="shared" si="2015"/>
        <v>0</v>
      </c>
      <c r="FE79" s="134">
        <v>0</v>
      </c>
      <c r="FF79" s="225"/>
      <c r="FG79" s="225"/>
      <c r="FH79" s="226">
        <f t="shared" si="2016"/>
        <v>0</v>
      </c>
      <c r="FI79" s="134">
        <v>0</v>
      </c>
      <c r="FJ79" s="225"/>
      <c r="FK79" s="225">
        <v>0</v>
      </c>
      <c r="FL79" s="226">
        <f t="shared" si="2017"/>
        <v>0</v>
      </c>
      <c r="FM79" s="134">
        <v>0</v>
      </c>
      <c r="FN79" s="225"/>
      <c r="FO79" s="225">
        <v>0</v>
      </c>
      <c r="FP79" s="226">
        <f t="shared" si="2018"/>
        <v>0</v>
      </c>
      <c r="FQ79" s="134">
        <v>0</v>
      </c>
      <c r="FR79" s="225"/>
      <c r="FS79" s="225">
        <v>0</v>
      </c>
      <c r="FT79" s="226">
        <f t="shared" si="2019"/>
        <v>0</v>
      </c>
      <c r="FU79" s="134">
        <v>0</v>
      </c>
      <c r="FV79" s="225"/>
      <c r="FW79" s="225">
        <v>0</v>
      </c>
      <c r="FX79" s="226">
        <f t="shared" si="2020"/>
        <v>0</v>
      </c>
      <c r="FY79" s="134">
        <v>0</v>
      </c>
      <c r="FZ79" s="225"/>
      <c r="GA79" s="225">
        <v>0</v>
      </c>
      <c r="GB79" s="226">
        <f t="shared" si="2021"/>
        <v>0</v>
      </c>
      <c r="GC79" s="134">
        <v>0</v>
      </c>
      <c r="GD79" s="225"/>
      <c r="GE79" s="225">
        <v>0</v>
      </c>
      <c r="GF79" s="226">
        <f t="shared" si="2022"/>
        <v>0</v>
      </c>
      <c r="GG79" s="134">
        <v>0</v>
      </c>
      <c r="GH79" s="225"/>
      <c r="GI79" s="225">
        <v>0</v>
      </c>
      <c r="GJ79" s="226">
        <f t="shared" si="2023"/>
        <v>0</v>
      </c>
      <c r="GK79" s="134">
        <v>0</v>
      </c>
      <c r="GL79" s="225"/>
      <c r="GM79" s="225">
        <v>0</v>
      </c>
      <c r="GN79" s="226">
        <f t="shared" si="1891"/>
        <v>0</v>
      </c>
      <c r="GO79" s="126">
        <v>0</v>
      </c>
      <c r="GP79" s="225"/>
      <c r="GQ79" s="225">
        <v>0</v>
      </c>
      <c r="GR79" s="226">
        <f t="shared" si="2033"/>
        <v>0</v>
      </c>
      <c r="GS79" s="126">
        <v>0</v>
      </c>
      <c r="GT79" s="225"/>
      <c r="GU79" s="225">
        <v>0</v>
      </c>
      <c r="GV79" s="226">
        <f t="shared" si="2025"/>
        <v>0</v>
      </c>
      <c r="GW79" s="126">
        <v>0</v>
      </c>
      <c r="GX79" s="225"/>
      <c r="GY79" s="225">
        <v>0</v>
      </c>
      <c r="GZ79" s="226">
        <f t="shared" si="2026"/>
        <v>0</v>
      </c>
      <c r="HA79" s="126"/>
      <c r="HB79" s="225"/>
      <c r="HC79" s="225">
        <v>0</v>
      </c>
      <c r="HD79" s="226">
        <f t="shared" si="2027"/>
        <v>0</v>
      </c>
      <c r="HE79" s="225"/>
      <c r="HF79" s="225">
        <v>0</v>
      </c>
      <c r="HG79" s="226">
        <f t="shared" si="2028"/>
        <v>0</v>
      </c>
      <c r="HH79" s="225"/>
      <c r="HI79" s="225">
        <v>0</v>
      </c>
      <c r="HJ79" s="226">
        <f t="shared" si="2031"/>
        <v>0</v>
      </c>
      <c r="HK79" s="226"/>
      <c r="HL79" s="226">
        <v>0</v>
      </c>
      <c r="HM79" s="226">
        <v>0</v>
      </c>
      <c r="HN79" s="253">
        <v>0</v>
      </c>
      <c r="HO79" s="253">
        <v>0</v>
      </c>
      <c r="HP79" s="253">
        <v>0</v>
      </c>
      <c r="HQ79" s="253">
        <v>0</v>
      </c>
      <c r="HR79" s="253">
        <v>0</v>
      </c>
      <c r="HS79" s="253">
        <v>0</v>
      </c>
      <c r="HT79" s="253">
        <v>0</v>
      </c>
      <c r="HU79" s="253">
        <v>0</v>
      </c>
      <c r="HV79" s="253">
        <v>0</v>
      </c>
      <c r="HW79" s="253">
        <v>0</v>
      </c>
      <c r="HX79" s="253">
        <v>0</v>
      </c>
      <c r="HY79" s="253">
        <v>0</v>
      </c>
      <c r="HZ79" s="253">
        <v>0</v>
      </c>
      <c r="IA79" s="253">
        <v>0</v>
      </c>
      <c r="IB79" s="253">
        <v>0</v>
      </c>
      <c r="IC79" s="253">
        <v>0</v>
      </c>
      <c r="ID79" s="253">
        <v>0</v>
      </c>
      <c r="IE79" s="253">
        <v>0</v>
      </c>
      <c r="IF79" s="253">
        <v>0</v>
      </c>
      <c r="IG79" s="253">
        <v>0</v>
      </c>
      <c r="IH79" s="253">
        <v>0</v>
      </c>
      <c r="II79" s="253">
        <v>0</v>
      </c>
      <c r="IJ79" s="253">
        <v>0</v>
      </c>
      <c r="IK79" s="253">
        <v>0</v>
      </c>
      <c r="IL79" s="253">
        <v>0</v>
      </c>
      <c r="IM79" s="253">
        <v>0</v>
      </c>
      <c r="IN79" s="253">
        <v>0</v>
      </c>
      <c r="IO79" s="253">
        <v>0</v>
      </c>
      <c r="IP79" s="253">
        <v>0</v>
      </c>
      <c r="IQ79" s="253">
        <v>0</v>
      </c>
      <c r="IR79" s="255">
        <v>0</v>
      </c>
      <c r="IS79" s="255">
        <v>0</v>
      </c>
      <c r="IT79" s="255">
        <v>0</v>
      </c>
      <c r="IU79" s="255">
        <v>0</v>
      </c>
      <c r="IV79" s="255">
        <v>0</v>
      </c>
      <c r="IW79" s="255">
        <v>0</v>
      </c>
      <c r="IX79" s="255">
        <v>0</v>
      </c>
      <c r="IY79" s="255">
        <v>0</v>
      </c>
      <c r="IZ79" s="125">
        <v>0</v>
      </c>
      <c r="JA79" s="125">
        <v>0</v>
      </c>
      <c r="JB79" s="125">
        <v>0</v>
      </c>
      <c r="JC79" s="125">
        <v>0</v>
      </c>
      <c r="JD79" s="226"/>
      <c r="JE79" s="225"/>
      <c r="JF79" s="228">
        <v>0</v>
      </c>
      <c r="JG79" s="228">
        <f t="shared" si="1892"/>
        <v>0</v>
      </c>
      <c r="JH79" s="226"/>
      <c r="JI79" s="225"/>
      <c r="JJ79" s="228">
        <v>0</v>
      </c>
      <c r="JK79" s="228">
        <f t="shared" si="1893"/>
        <v>0</v>
      </c>
      <c r="JL79" s="226"/>
      <c r="JM79" s="225"/>
      <c r="JN79" s="228">
        <v>0</v>
      </c>
      <c r="JO79" s="228">
        <f t="shared" si="1894"/>
        <v>0</v>
      </c>
      <c r="JP79" s="226"/>
      <c r="JQ79" s="225"/>
      <c r="JR79" s="228">
        <v>0</v>
      </c>
      <c r="JS79" s="228">
        <f t="shared" si="1895"/>
        <v>0</v>
      </c>
      <c r="JT79" s="226"/>
      <c r="JU79" s="225"/>
      <c r="JV79" s="228">
        <v>0</v>
      </c>
      <c r="JW79" s="228">
        <f t="shared" si="1896"/>
        <v>0</v>
      </c>
      <c r="JX79" s="226"/>
      <c r="JY79" s="225"/>
      <c r="JZ79" s="228">
        <v>0</v>
      </c>
      <c r="KA79" s="228">
        <f t="shared" si="1897"/>
        <v>0</v>
      </c>
      <c r="KB79" s="226"/>
      <c r="KC79" s="228"/>
      <c r="KD79" s="228">
        <v>0</v>
      </c>
      <c r="KE79" s="228">
        <f t="shared" si="1898"/>
        <v>0</v>
      </c>
      <c r="KF79" s="226"/>
      <c r="KG79" s="228"/>
      <c r="KH79" s="228">
        <v>0</v>
      </c>
      <c r="KI79" s="228">
        <f t="shared" si="1899"/>
        <v>0</v>
      </c>
      <c r="KJ79" s="226"/>
      <c r="KK79" s="228"/>
      <c r="KL79" s="228">
        <v>0</v>
      </c>
      <c r="KM79" s="228">
        <f t="shared" si="1900"/>
        <v>0</v>
      </c>
      <c r="KN79" s="226"/>
      <c r="KO79" s="228"/>
      <c r="KP79" s="228">
        <v>0</v>
      </c>
      <c r="KQ79" s="228">
        <f t="shared" si="1901"/>
        <v>0</v>
      </c>
      <c r="KR79" s="226"/>
      <c r="KS79" s="228"/>
      <c r="KT79" s="228">
        <v>0</v>
      </c>
      <c r="KU79" s="228">
        <f t="shared" si="1902"/>
        <v>0</v>
      </c>
      <c r="KV79" s="226"/>
      <c r="KW79" s="228"/>
      <c r="KX79" s="228">
        <v>0</v>
      </c>
      <c r="KY79" s="228">
        <f t="shared" si="1903"/>
        <v>0</v>
      </c>
      <c r="KZ79" s="125">
        <v>0</v>
      </c>
      <c r="LA79" s="228"/>
      <c r="LB79" s="228">
        <v>0</v>
      </c>
      <c r="LC79" s="228">
        <f t="shared" si="1904"/>
        <v>0</v>
      </c>
      <c r="LD79" s="125"/>
      <c r="LE79" s="228"/>
      <c r="LF79" s="228">
        <v>0</v>
      </c>
      <c r="LG79" s="228">
        <f t="shared" si="1905"/>
        <v>0</v>
      </c>
      <c r="LH79" s="125"/>
      <c r="LI79" s="228"/>
      <c r="LJ79" s="228">
        <v>0</v>
      </c>
      <c r="LK79" s="228">
        <f t="shared" si="1906"/>
        <v>0</v>
      </c>
      <c r="LL79" s="125"/>
      <c r="LM79" s="228"/>
      <c r="LN79" s="228">
        <v>0</v>
      </c>
      <c r="LO79" s="228">
        <f t="shared" si="1907"/>
        <v>0</v>
      </c>
      <c r="LP79" s="125"/>
      <c r="LQ79" s="228"/>
      <c r="LR79" s="228">
        <v>0</v>
      </c>
      <c r="LS79" s="228">
        <f t="shared" si="1908"/>
        <v>0</v>
      </c>
      <c r="LT79" s="125"/>
      <c r="LU79" s="228"/>
      <c r="LV79" s="228">
        <v>0</v>
      </c>
      <c r="LW79" s="228">
        <f t="shared" si="1909"/>
        <v>0</v>
      </c>
      <c r="LX79" s="125"/>
      <c r="LY79" s="228"/>
      <c r="LZ79" s="228">
        <v>0</v>
      </c>
      <c r="MA79" s="228">
        <f t="shared" si="1910"/>
        <v>0</v>
      </c>
      <c r="MB79" s="228"/>
      <c r="MC79" s="228">
        <v>0</v>
      </c>
      <c r="MD79" s="228">
        <f t="shared" si="1911"/>
        <v>0</v>
      </c>
      <c r="ME79" s="228"/>
      <c r="MF79" s="228">
        <v>0</v>
      </c>
      <c r="MG79" s="228">
        <f t="shared" si="2032"/>
        <v>0</v>
      </c>
      <c r="MH79" s="228"/>
      <c r="MI79" s="228">
        <v>0</v>
      </c>
      <c r="MJ79" s="228">
        <v>0</v>
      </c>
      <c r="MK79" s="253"/>
      <c r="ML79" s="253"/>
      <c r="MM79" s="253"/>
      <c r="MN79" s="253"/>
      <c r="MO79" s="253"/>
      <c r="MP79" s="253"/>
      <c r="MQ79" s="253"/>
      <c r="MR79" s="253"/>
      <c r="MS79" s="253"/>
      <c r="MT79" s="253"/>
      <c r="MU79" s="253"/>
      <c r="MV79" s="253"/>
      <c r="MW79" s="253"/>
      <c r="MX79" s="253"/>
      <c r="MY79" s="253"/>
      <c r="MZ79" s="253"/>
      <c r="NA79" s="253"/>
      <c r="NB79" s="253"/>
      <c r="NC79" s="253"/>
      <c r="ND79" s="253"/>
      <c r="NE79" s="253"/>
      <c r="NF79" s="253"/>
      <c r="NG79" s="253"/>
      <c r="NH79" s="253"/>
      <c r="NI79" s="253"/>
      <c r="NJ79" s="253"/>
      <c r="NK79" s="253"/>
      <c r="NL79" s="253"/>
      <c r="NM79" s="253"/>
      <c r="NN79" s="253"/>
      <c r="NO79" s="125"/>
      <c r="NP79" s="125"/>
      <c r="NQ79" s="125"/>
      <c r="NR79" s="125"/>
      <c r="NS79" s="125"/>
      <c r="NT79" s="125"/>
      <c r="NU79" s="125"/>
      <c r="NV79" s="125"/>
      <c r="NW79" s="125"/>
      <c r="NX79" s="125"/>
      <c r="NY79" s="125"/>
      <c r="NZ79" s="125"/>
      <c r="OA79" s="125"/>
      <c r="OB79" s="225"/>
      <c r="OC79" s="225">
        <v>0</v>
      </c>
      <c r="OD79" s="225">
        <f t="shared" si="1912"/>
        <v>0</v>
      </c>
      <c r="OE79" s="125"/>
      <c r="OF79" s="225"/>
      <c r="OG79" s="225">
        <v>0</v>
      </c>
      <c r="OH79" s="225">
        <f t="shared" si="1913"/>
        <v>0</v>
      </c>
      <c r="OI79" s="125"/>
      <c r="OJ79" s="225"/>
      <c r="OK79" s="225">
        <v>0</v>
      </c>
      <c r="OL79" s="225">
        <f t="shared" si="1914"/>
        <v>0</v>
      </c>
      <c r="OM79" s="125"/>
      <c r="ON79" s="225"/>
      <c r="OO79" s="225">
        <v>0</v>
      </c>
      <c r="OP79" s="225">
        <f t="shared" si="1915"/>
        <v>0</v>
      </c>
      <c r="OQ79" s="125"/>
      <c r="OR79" s="225"/>
      <c r="OS79" s="225">
        <v>0</v>
      </c>
      <c r="OT79" s="225">
        <f t="shared" si="1916"/>
        <v>0</v>
      </c>
      <c r="OU79" s="125"/>
      <c r="OV79" s="225"/>
      <c r="OW79" s="225">
        <v>0</v>
      </c>
      <c r="OX79" s="225">
        <f t="shared" si="1917"/>
        <v>0</v>
      </c>
      <c r="OY79" s="125"/>
      <c r="OZ79" s="225"/>
      <c r="PA79" s="225">
        <v>0</v>
      </c>
      <c r="PB79" s="225">
        <f t="shared" si="1918"/>
        <v>0</v>
      </c>
      <c r="PC79" s="125"/>
      <c r="PD79" s="225"/>
      <c r="PE79" s="225">
        <v>0</v>
      </c>
      <c r="PF79" s="225">
        <f t="shared" si="1919"/>
        <v>0</v>
      </c>
      <c r="PG79" s="125"/>
      <c r="PH79" s="225"/>
      <c r="PI79" s="225">
        <v>0</v>
      </c>
      <c r="PJ79" s="225">
        <f t="shared" si="1920"/>
        <v>0</v>
      </c>
      <c r="PK79" s="125"/>
      <c r="PL79" s="225"/>
      <c r="PM79" s="225">
        <v>0</v>
      </c>
      <c r="PN79" s="225">
        <f t="shared" si="1921"/>
        <v>0</v>
      </c>
      <c r="PO79" s="125"/>
      <c r="PP79" s="225"/>
      <c r="PQ79" s="225">
        <v>0</v>
      </c>
      <c r="PR79" s="225">
        <f t="shared" si="1922"/>
        <v>0</v>
      </c>
      <c r="PS79" s="125"/>
      <c r="PT79" s="225"/>
      <c r="PU79" s="225">
        <v>0</v>
      </c>
      <c r="PV79" s="225">
        <f t="shared" si="1923"/>
        <v>0</v>
      </c>
      <c r="PW79" s="125"/>
      <c r="PX79" s="225"/>
      <c r="PY79" s="225">
        <v>0</v>
      </c>
      <c r="PZ79" s="225">
        <f t="shared" si="1924"/>
        <v>0</v>
      </c>
      <c r="QA79" s="125"/>
      <c r="QB79" s="225"/>
      <c r="QC79" s="225">
        <v>0</v>
      </c>
      <c r="QD79" s="225">
        <f t="shared" si="1925"/>
        <v>0</v>
      </c>
      <c r="QE79" s="125"/>
      <c r="QF79" s="225"/>
      <c r="QG79" s="225">
        <v>0</v>
      </c>
      <c r="QH79" s="225">
        <f t="shared" si="1926"/>
        <v>0</v>
      </c>
      <c r="QI79" s="125"/>
      <c r="QJ79" s="225"/>
      <c r="QK79" s="225">
        <v>0</v>
      </c>
      <c r="QL79" s="225">
        <f t="shared" si="1927"/>
        <v>0</v>
      </c>
      <c r="QM79" s="125"/>
      <c r="QN79" s="225"/>
      <c r="QO79" s="225">
        <v>0</v>
      </c>
      <c r="QP79" s="225">
        <f t="shared" si="1928"/>
        <v>0</v>
      </c>
      <c r="QQ79" s="125"/>
      <c r="QR79" s="225"/>
      <c r="QS79" s="225">
        <v>0</v>
      </c>
      <c r="QT79" s="225">
        <f t="shared" si="1929"/>
        <v>0</v>
      </c>
      <c r="QU79" s="125"/>
      <c r="QV79" s="225"/>
      <c r="QW79" s="225">
        <v>0</v>
      </c>
      <c r="QX79" s="225">
        <f t="shared" si="1930"/>
        <v>0</v>
      </c>
      <c r="QY79" s="225"/>
      <c r="QZ79" s="225">
        <v>0</v>
      </c>
      <c r="RA79" s="225">
        <f t="shared" si="1931"/>
        <v>0</v>
      </c>
      <c r="RB79" s="225"/>
      <c r="RC79" s="225">
        <v>0</v>
      </c>
      <c r="RD79" s="225">
        <f t="shared" si="1932"/>
        <v>0</v>
      </c>
      <c r="RE79" s="225"/>
      <c r="RF79" s="225">
        <v>0</v>
      </c>
      <c r="RG79" s="225">
        <v>0</v>
      </c>
      <c r="RH79" s="253"/>
      <c r="RI79" s="253"/>
      <c r="RJ79" s="253"/>
      <c r="RK79" s="253"/>
      <c r="RL79" s="253"/>
      <c r="RM79" s="253"/>
      <c r="RN79" s="253"/>
      <c r="RO79" s="253"/>
      <c r="RP79" s="253"/>
      <c r="RQ79" s="253"/>
      <c r="RR79" s="253"/>
      <c r="RS79" s="253"/>
      <c r="RT79" s="253"/>
      <c r="RU79" s="253"/>
      <c r="RV79" s="253"/>
      <c r="RW79" s="253"/>
      <c r="RX79" s="253"/>
      <c r="RY79" s="253"/>
      <c r="RZ79" s="253"/>
      <c r="SA79" s="253"/>
      <c r="SB79" s="253"/>
      <c r="SC79" s="253"/>
      <c r="SD79" s="253"/>
      <c r="SE79" s="253"/>
      <c r="SF79" s="253"/>
      <c r="SG79" s="253"/>
      <c r="SH79" s="253"/>
      <c r="SI79" s="253"/>
      <c r="SJ79" s="253"/>
      <c r="SK79" s="253"/>
      <c r="SL79" s="125"/>
      <c r="SM79" s="125"/>
      <c r="SN79" s="125"/>
      <c r="SO79" s="125"/>
      <c r="SP79" s="125"/>
      <c r="SQ79" s="125"/>
      <c r="SR79" s="125"/>
      <c r="SS79" s="125"/>
      <c r="ST79" s="125"/>
      <c r="SU79" s="125"/>
      <c r="SV79" s="125"/>
      <c r="SW79" s="125"/>
      <c r="SX79" s="226"/>
      <c r="SY79" s="240">
        <v>0</v>
      </c>
      <c r="SZ79" s="124"/>
      <c r="TA79" s="226">
        <f t="shared" si="1933"/>
        <v>0</v>
      </c>
      <c r="TB79" s="226"/>
      <c r="TC79" s="240">
        <v>0</v>
      </c>
      <c r="TD79" s="124"/>
      <c r="TE79" s="226">
        <f t="shared" si="1934"/>
        <v>0</v>
      </c>
      <c r="TF79" s="226"/>
      <c r="TG79" s="240">
        <v>0</v>
      </c>
      <c r="TH79" s="124"/>
      <c r="TI79" s="226">
        <f t="shared" si="1935"/>
        <v>0</v>
      </c>
      <c r="TJ79" s="226"/>
      <c r="TK79" s="240">
        <v>0</v>
      </c>
      <c r="TL79" s="124"/>
      <c r="TM79" s="226">
        <f t="shared" si="1936"/>
        <v>0</v>
      </c>
      <c r="TN79" s="125"/>
      <c r="TO79" s="219">
        <v>0</v>
      </c>
      <c r="TP79" s="124"/>
      <c r="TQ79" s="226">
        <f t="shared" si="1937"/>
        <v>0</v>
      </c>
      <c r="TR79" s="125"/>
      <c r="TS79" s="219">
        <v>0</v>
      </c>
      <c r="TT79" s="124"/>
      <c r="TU79" s="226">
        <f t="shared" si="1938"/>
        <v>0</v>
      </c>
      <c r="TV79" s="125"/>
      <c r="TW79" s="219">
        <v>0</v>
      </c>
      <c r="TX79" s="124"/>
      <c r="TY79" s="226">
        <f t="shared" si="1939"/>
        <v>0</v>
      </c>
      <c r="TZ79" s="125"/>
      <c r="UA79" s="219">
        <v>0</v>
      </c>
      <c r="UB79" s="124"/>
      <c r="UC79" s="226">
        <f t="shared" si="1940"/>
        <v>0</v>
      </c>
      <c r="UD79" s="125"/>
      <c r="UE79" s="219">
        <v>0</v>
      </c>
      <c r="UF79" s="124"/>
      <c r="UG79" s="226">
        <f t="shared" si="1941"/>
        <v>0</v>
      </c>
      <c r="UH79" s="125"/>
      <c r="UI79" s="219">
        <v>0</v>
      </c>
      <c r="UJ79" s="124"/>
      <c r="UK79" s="226">
        <f t="shared" si="1942"/>
        <v>0</v>
      </c>
      <c r="UL79" s="125"/>
      <c r="UM79" s="219">
        <v>0</v>
      </c>
      <c r="UN79" s="124"/>
      <c r="UO79" s="226">
        <f t="shared" si="1943"/>
        <v>0</v>
      </c>
      <c r="UP79" s="125"/>
      <c r="UQ79" s="207">
        <v>0</v>
      </c>
      <c r="UR79" s="124"/>
      <c r="US79" s="226">
        <f t="shared" si="1944"/>
        <v>0</v>
      </c>
      <c r="UT79" s="125"/>
      <c r="UU79" s="207">
        <v>0</v>
      </c>
      <c r="UV79" s="124"/>
      <c r="UW79" s="226">
        <f t="shared" si="1945"/>
        <v>0</v>
      </c>
      <c r="UX79" s="125"/>
      <c r="UY79" s="207">
        <v>0</v>
      </c>
      <c r="UZ79" s="124"/>
      <c r="VA79" s="226">
        <f t="shared" si="1946"/>
        <v>0</v>
      </c>
      <c r="VB79" s="125"/>
      <c r="VC79" s="207">
        <v>0</v>
      </c>
      <c r="VD79" s="124"/>
      <c r="VE79" s="226">
        <f t="shared" si="1947"/>
        <v>0</v>
      </c>
      <c r="VF79" s="125"/>
      <c r="VG79" s="207">
        <v>0</v>
      </c>
      <c r="VH79" s="124"/>
      <c r="VI79" s="226">
        <f t="shared" si="1948"/>
        <v>0</v>
      </c>
      <c r="VJ79" s="125"/>
      <c r="VK79" s="206">
        <v>0</v>
      </c>
      <c r="VL79" s="124"/>
      <c r="VM79" s="226">
        <f t="shared" si="1949"/>
        <v>0</v>
      </c>
      <c r="VN79" s="125"/>
      <c r="VO79" s="206">
        <v>0</v>
      </c>
      <c r="VP79" s="124"/>
      <c r="VQ79" s="226">
        <f t="shared" si="1950"/>
        <v>0</v>
      </c>
      <c r="VR79" s="125"/>
      <c r="VS79" s="206">
        <v>0</v>
      </c>
      <c r="VT79" s="124"/>
      <c r="VU79" s="226">
        <f t="shared" si="1951"/>
        <v>0</v>
      </c>
      <c r="VV79" s="225">
        <v>0</v>
      </c>
      <c r="VW79" s="124"/>
      <c r="VX79" s="226">
        <f t="shared" si="1952"/>
        <v>0</v>
      </c>
      <c r="VY79" s="225">
        <v>0</v>
      </c>
      <c r="VZ79" s="124"/>
      <c r="WA79" s="226">
        <f t="shared" si="1953"/>
        <v>0</v>
      </c>
      <c r="WB79" s="226">
        <v>0</v>
      </c>
      <c r="WC79" s="226">
        <v>54.6</v>
      </c>
      <c r="WD79" s="226">
        <v>0</v>
      </c>
      <c r="WE79" s="253"/>
      <c r="WF79" s="253"/>
      <c r="WG79" s="253"/>
      <c r="WH79" s="253"/>
      <c r="WI79" s="253"/>
      <c r="WJ79" s="253"/>
      <c r="WK79" s="253"/>
      <c r="WL79" s="253"/>
      <c r="WM79" s="253"/>
      <c r="WN79" s="253"/>
      <c r="WO79" s="253"/>
      <c r="WP79" s="253"/>
      <c r="WQ79" s="253"/>
      <c r="WR79" s="253"/>
      <c r="WS79" s="253"/>
      <c r="WT79" s="253"/>
      <c r="WU79" s="253"/>
      <c r="WV79" s="253"/>
      <c r="WW79" s="253"/>
      <c r="WX79" s="253"/>
      <c r="WY79" s="253"/>
      <c r="WZ79" s="253"/>
      <c r="XA79" s="253"/>
      <c r="XB79" s="253"/>
      <c r="XC79" s="253"/>
      <c r="XD79" s="253"/>
      <c r="XE79" s="253"/>
      <c r="XF79" s="253"/>
      <c r="XG79" s="253"/>
      <c r="XH79" s="253"/>
      <c r="XI79" s="125"/>
      <c r="XJ79" s="125"/>
      <c r="XK79" s="125"/>
      <c r="XL79" s="125"/>
      <c r="XM79" s="125"/>
      <c r="XN79" s="125"/>
      <c r="XO79" s="125"/>
      <c r="XP79" s="125"/>
      <c r="XQ79" s="125"/>
      <c r="XR79" s="125"/>
      <c r="XS79" s="125"/>
      <c r="XT79" s="125"/>
      <c r="XU79" s="226"/>
      <c r="XV79" s="226"/>
      <c r="XW79" s="226">
        <v>75.92</v>
      </c>
      <c r="XX79" s="208">
        <f t="shared" si="1954"/>
        <v>0</v>
      </c>
      <c r="XY79" s="226"/>
      <c r="XZ79" s="226"/>
      <c r="YA79" s="226">
        <v>75.92</v>
      </c>
      <c r="YB79" s="208">
        <f t="shared" si="1955"/>
        <v>0</v>
      </c>
      <c r="YC79" s="226"/>
      <c r="YD79" s="226"/>
      <c r="YE79" s="226">
        <v>75.92</v>
      </c>
      <c r="YF79" s="208">
        <f t="shared" si="1956"/>
        <v>0</v>
      </c>
      <c r="YG79" s="226"/>
      <c r="YH79" s="226"/>
      <c r="YI79" s="226">
        <v>75.92</v>
      </c>
      <c r="YJ79" s="208">
        <f t="shared" si="1957"/>
        <v>0</v>
      </c>
      <c r="YK79" s="226"/>
      <c r="YL79" s="226"/>
      <c r="YM79" s="226">
        <v>75.92</v>
      </c>
      <c r="YN79" s="208">
        <f t="shared" si="1958"/>
        <v>0</v>
      </c>
      <c r="YO79" s="226"/>
      <c r="YP79" s="226"/>
      <c r="YQ79" s="226">
        <v>75.92</v>
      </c>
      <c r="YR79" s="208">
        <f t="shared" si="1959"/>
        <v>0</v>
      </c>
      <c r="YS79" s="226"/>
      <c r="YT79" s="226"/>
      <c r="YU79" s="226">
        <v>75.92</v>
      </c>
      <c r="YV79" s="208">
        <f t="shared" si="1960"/>
        <v>0</v>
      </c>
      <c r="YW79" s="226"/>
      <c r="YX79" s="226"/>
      <c r="YY79" s="226">
        <v>75.92</v>
      </c>
      <c r="YZ79" s="208">
        <f t="shared" si="1961"/>
        <v>0</v>
      </c>
      <c r="ZA79" s="226"/>
      <c r="ZB79" s="226"/>
      <c r="ZC79" s="226">
        <v>75.92</v>
      </c>
      <c r="ZD79" s="208">
        <f t="shared" si="1962"/>
        <v>0</v>
      </c>
      <c r="ZE79" s="226"/>
      <c r="ZF79" s="226"/>
      <c r="ZG79" s="226">
        <v>75.92</v>
      </c>
      <c r="ZH79" s="208">
        <f t="shared" si="1963"/>
        <v>0</v>
      </c>
      <c r="ZI79" s="226"/>
      <c r="ZJ79" s="225"/>
      <c r="ZK79" s="225"/>
      <c r="ZL79" s="208">
        <f t="shared" si="1964"/>
        <v>0</v>
      </c>
      <c r="ZM79" s="226"/>
      <c r="ZN79" s="225"/>
      <c r="ZO79" s="225"/>
      <c r="ZP79" s="208">
        <f t="shared" si="1965"/>
        <v>0</v>
      </c>
      <c r="ZQ79" s="226"/>
      <c r="ZR79" s="225"/>
      <c r="ZS79" s="225"/>
      <c r="ZT79" s="208">
        <f t="shared" si="1966"/>
        <v>0</v>
      </c>
      <c r="ZU79" s="226"/>
      <c r="ZV79" s="225"/>
      <c r="ZW79" s="225"/>
      <c r="ZX79" s="208">
        <f t="shared" si="1967"/>
        <v>0</v>
      </c>
      <c r="ZY79" s="226">
        <v>0</v>
      </c>
      <c r="ZZ79" s="225"/>
      <c r="AAA79" s="225"/>
      <c r="AAB79" s="208">
        <f t="shared" si="1968"/>
        <v>0</v>
      </c>
      <c r="AAC79" s="125"/>
      <c r="AAD79" s="225"/>
      <c r="AAE79" s="225"/>
      <c r="AAF79" s="208">
        <f t="shared" si="1969"/>
        <v>0</v>
      </c>
      <c r="AAG79" s="125"/>
      <c r="AAH79" s="225"/>
      <c r="AAI79" s="225"/>
      <c r="AAJ79" s="208">
        <f t="shared" si="1970"/>
        <v>0</v>
      </c>
      <c r="AAK79" s="125"/>
      <c r="AAL79" s="225"/>
      <c r="AAM79" s="225"/>
      <c r="AAN79" s="208">
        <f t="shared" si="1971"/>
        <v>0</v>
      </c>
      <c r="AAO79" s="125"/>
      <c r="AAP79" s="225"/>
      <c r="AAQ79" s="225"/>
      <c r="AAR79" s="208">
        <f t="shared" si="1972"/>
        <v>0</v>
      </c>
      <c r="AAS79" s="225"/>
      <c r="AAT79" s="225"/>
      <c r="AAU79" s="208">
        <f t="shared" si="1973"/>
        <v>0</v>
      </c>
      <c r="AAV79" s="225"/>
      <c r="AAW79" s="225"/>
      <c r="AAX79" s="226">
        <f t="shared" si="1974"/>
        <v>0</v>
      </c>
      <c r="AAY79" s="226"/>
      <c r="AAZ79" s="226">
        <v>75.92</v>
      </c>
      <c r="ABA79" s="226">
        <v>0</v>
      </c>
      <c r="ABB79" s="253"/>
      <c r="ABC79" s="253"/>
      <c r="ABD79" s="253"/>
      <c r="ABE79" s="253"/>
      <c r="ABF79" s="253"/>
      <c r="ABG79" s="253"/>
      <c r="ABH79" s="253"/>
      <c r="ABI79" s="253"/>
      <c r="ABJ79" s="253"/>
      <c r="ABK79" s="253"/>
      <c r="ABL79" s="253"/>
      <c r="ABM79" s="253"/>
      <c r="ABN79" s="253"/>
      <c r="ABO79" s="253"/>
      <c r="ABP79" s="253"/>
      <c r="ABQ79" s="253"/>
      <c r="ABR79" s="253"/>
      <c r="ABS79" s="253"/>
      <c r="ABT79" s="253"/>
      <c r="ABU79" s="253"/>
      <c r="ABV79" s="253"/>
      <c r="ABW79" s="253"/>
      <c r="ABX79" s="253"/>
      <c r="ABY79" s="253"/>
      <c r="ABZ79" s="253"/>
      <c r="ACA79" s="253"/>
      <c r="ACB79" s="253"/>
      <c r="ACC79" s="253"/>
      <c r="ACD79" s="253"/>
      <c r="ACE79" s="253"/>
      <c r="ACF79" s="126"/>
      <c r="ACG79" s="126"/>
      <c r="ACH79" s="126"/>
      <c r="ACI79" s="126"/>
      <c r="ACJ79" s="126"/>
      <c r="ACK79" s="126"/>
      <c r="ACL79" s="126"/>
      <c r="ACM79" s="126"/>
      <c r="ACN79" s="126"/>
      <c r="ACO79" s="126"/>
      <c r="ACP79" s="126"/>
      <c r="ACQ79" s="126"/>
      <c r="ACR79" s="126">
        <v>0</v>
      </c>
      <c r="ACS79" s="227"/>
      <c r="ACT79" s="225"/>
      <c r="ACU79" s="225">
        <f t="shared" si="1975"/>
        <v>0</v>
      </c>
      <c r="ACV79" s="126">
        <v>0</v>
      </c>
      <c r="ACW79" s="227"/>
      <c r="ACX79" s="225"/>
      <c r="ACY79" s="225">
        <f t="shared" si="1976"/>
        <v>0</v>
      </c>
      <c r="ACZ79" s="126">
        <v>0</v>
      </c>
      <c r="ADA79" s="227"/>
      <c r="ADB79" s="225"/>
      <c r="ADC79" s="225">
        <f t="shared" si="1977"/>
        <v>0</v>
      </c>
      <c r="ADD79" s="126">
        <v>0</v>
      </c>
      <c r="ADE79" s="227"/>
      <c r="ADF79" s="225"/>
      <c r="ADG79" s="225">
        <f t="shared" si="1978"/>
        <v>0</v>
      </c>
      <c r="ADH79" s="126">
        <v>0</v>
      </c>
      <c r="ADI79" s="225"/>
      <c r="ADJ79" s="225"/>
      <c r="ADK79" s="225">
        <f t="shared" si="1979"/>
        <v>0</v>
      </c>
      <c r="ADL79" s="126">
        <v>0</v>
      </c>
      <c r="ADM79" s="225"/>
      <c r="ADN79" s="225"/>
      <c r="ADO79" s="225">
        <f t="shared" si="1980"/>
        <v>0</v>
      </c>
      <c r="ADP79" s="126">
        <v>0</v>
      </c>
      <c r="ADQ79" s="225"/>
      <c r="ADR79" s="225"/>
      <c r="ADS79" s="225">
        <f t="shared" si="1981"/>
        <v>0</v>
      </c>
      <c r="ADT79" s="126">
        <v>0</v>
      </c>
      <c r="ADU79" s="225"/>
      <c r="ADV79" s="225"/>
      <c r="ADW79" s="225">
        <f t="shared" si="1982"/>
        <v>0</v>
      </c>
      <c r="ADX79" s="126">
        <v>0</v>
      </c>
      <c r="ADY79" s="225"/>
      <c r="ADZ79" s="225"/>
      <c r="AEA79" s="225">
        <f t="shared" si="1983"/>
        <v>0</v>
      </c>
      <c r="AEB79" s="126">
        <v>0</v>
      </c>
      <c r="AEC79" s="225"/>
      <c r="AED79" s="225"/>
      <c r="AEE79" s="225">
        <f t="shared" si="1984"/>
        <v>0</v>
      </c>
      <c r="AEF79" s="126">
        <v>0</v>
      </c>
      <c r="AEG79" s="225"/>
      <c r="AEH79" s="225"/>
      <c r="AEI79" s="225">
        <f t="shared" si="1985"/>
        <v>0</v>
      </c>
      <c r="AEJ79" s="126">
        <v>0</v>
      </c>
      <c r="AEK79" s="225"/>
      <c r="AEL79" s="225"/>
      <c r="AEM79" s="225">
        <f t="shared" si="1986"/>
        <v>0</v>
      </c>
      <c r="AEN79" s="126">
        <v>0</v>
      </c>
      <c r="AEO79" s="225"/>
      <c r="AEP79" s="225"/>
      <c r="AEQ79" s="225">
        <f t="shared" si="1987"/>
        <v>0</v>
      </c>
      <c r="AER79" s="126">
        <v>0</v>
      </c>
      <c r="AES79" s="225"/>
      <c r="AET79" s="225"/>
      <c r="AEU79" s="225">
        <f t="shared" si="1988"/>
        <v>0</v>
      </c>
      <c r="AEV79" s="126">
        <v>0</v>
      </c>
      <c r="AEW79" s="225"/>
      <c r="AEX79" s="225"/>
      <c r="AEY79" s="225">
        <f t="shared" si="1989"/>
        <v>0</v>
      </c>
      <c r="AEZ79" s="126">
        <v>0</v>
      </c>
      <c r="AFA79" s="225"/>
      <c r="AFB79" s="225"/>
      <c r="AFC79" s="225">
        <f t="shared" si="1990"/>
        <v>0</v>
      </c>
      <c r="AFD79" s="126">
        <v>0</v>
      </c>
      <c r="AFE79" s="225"/>
      <c r="AFF79" s="225"/>
      <c r="AFG79" s="225">
        <f t="shared" si="1991"/>
        <v>0</v>
      </c>
      <c r="AFH79" s="126">
        <v>0</v>
      </c>
      <c r="AFI79" s="225"/>
      <c r="AFJ79" s="225"/>
      <c r="AFK79" s="225">
        <f t="shared" si="1992"/>
        <v>0</v>
      </c>
      <c r="AFL79" s="126"/>
      <c r="AFM79" s="225"/>
      <c r="AFN79" s="225"/>
      <c r="AFO79" s="225">
        <f t="shared" si="1993"/>
        <v>0</v>
      </c>
      <c r="AFP79" s="225"/>
      <c r="AFQ79" s="225"/>
      <c r="AFR79" s="225">
        <f t="shared" si="1994"/>
        <v>0</v>
      </c>
      <c r="AFS79" s="225"/>
      <c r="AFT79" s="225"/>
      <c r="AFU79" s="225">
        <f t="shared" si="1995"/>
        <v>0</v>
      </c>
      <c r="AFV79" s="225"/>
      <c r="AFW79" s="225">
        <v>65.37</v>
      </c>
      <c r="AFX79" s="225">
        <v>0</v>
      </c>
      <c r="AFY79" s="253">
        <v>0</v>
      </c>
      <c r="AFZ79" s="253">
        <v>0</v>
      </c>
      <c r="AGA79" s="253">
        <v>0</v>
      </c>
      <c r="AGB79" s="253">
        <v>0</v>
      </c>
      <c r="AGC79" s="253">
        <v>0</v>
      </c>
      <c r="AGD79" s="253">
        <v>0</v>
      </c>
      <c r="AGE79" s="253">
        <v>0</v>
      </c>
      <c r="AGF79" s="253">
        <v>0</v>
      </c>
      <c r="AGG79" s="253">
        <v>0</v>
      </c>
      <c r="AGH79" s="253">
        <v>0</v>
      </c>
      <c r="AGI79" s="253">
        <v>0</v>
      </c>
      <c r="AGJ79" s="253">
        <v>0</v>
      </c>
      <c r="AGK79" s="253">
        <v>0</v>
      </c>
      <c r="AGL79" s="253">
        <v>0</v>
      </c>
      <c r="AGM79" s="253">
        <v>0</v>
      </c>
      <c r="AGN79" s="253">
        <v>0</v>
      </c>
      <c r="AGO79" s="253">
        <v>0</v>
      </c>
      <c r="AGP79" s="253">
        <v>0</v>
      </c>
      <c r="AGQ79" s="253">
        <v>0</v>
      </c>
      <c r="AGR79" s="253">
        <v>0</v>
      </c>
      <c r="AGS79" s="253">
        <v>0</v>
      </c>
      <c r="AGT79" s="253">
        <v>0</v>
      </c>
      <c r="AGU79" s="253">
        <v>0</v>
      </c>
      <c r="AGV79" s="253">
        <v>0</v>
      </c>
      <c r="AGW79" s="253">
        <v>0</v>
      </c>
      <c r="AGX79" s="253">
        <v>0</v>
      </c>
      <c r="AGY79" s="253">
        <v>0</v>
      </c>
      <c r="AGZ79" s="253">
        <v>0</v>
      </c>
      <c r="AHA79" s="253">
        <v>0</v>
      </c>
      <c r="AHB79" s="253">
        <v>0</v>
      </c>
      <c r="AHC79" s="128">
        <v>0</v>
      </c>
      <c r="AHD79" s="128">
        <v>0</v>
      </c>
      <c r="AHE79" s="128">
        <v>0</v>
      </c>
      <c r="AHF79" s="128">
        <v>0</v>
      </c>
      <c r="AHG79" s="128">
        <v>0</v>
      </c>
      <c r="AHH79" s="128">
        <v>0</v>
      </c>
      <c r="AHI79" s="128">
        <v>0</v>
      </c>
      <c r="AHJ79" s="128">
        <v>0</v>
      </c>
      <c r="AHK79" s="128">
        <v>0</v>
      </c>
      <c r="AHL79" s="128">
        <v>0</v>
      </c>
      <c r="AHM79" s="128">
        <v>0</v>
      </c>
      <c r="AHN79" s="128">
        <v>0</v>
      </c>
      <c r="AHO79" s="227">
        <f t="shared" si="1709"/>
        <v>0</v>
      </c>
      <c r="AHP79" s="151">
        <f t="shared" si="1710"/>
        <v>0</v>
      </c>
      <c r="AHQ79" s="151">
        <f t="shared" si="1711"/>
        <v>0</v>
      </c>
      <c r="AHR79" s="227">
        <f t="shared" si="1712"/>
        <v>0</v>
      </c>
      <c r="AHS79" s="151">
        <f t="shared" si="1713"/>
        <v>0</v>
      </c>
      <c r="AHT79" s="151">
        <f t="shared" si="1714"/>
        <v>0</v>
      </c>
      <c r="AHU79" s="227">
        <f t="shared" si="1715"/>
        <v>0</v>
      </c>
      <c r="AHV79" s="151">
        <f t="shared" si="1716"/>
        <v>0</v>
      </c>
      <c r="AHW79" s="151">
        <f t="shared" si="1717"/>
        <v>0</v>
      </c>
      <c r="AHX79" s="227">
        <v>0</v>
      </c>
      <c r="AHY79" s="151">
        <f t="shared" si="1718"/>
        <v>0</v>
      </c>
      <c r="AHZ79" s="151">
        <f t="shared" si="1234"/>
        <v>0</v>
      </c>
      <c r="AIA79" s="227">
        <f t="shared" si="1121"/>
        <v>0</v>
      </c>
      <c r="AIB79" s="151">
        <f t="shared" si="1122"/>
        <v>0</v>
      </c>
      <c r="AIC79" s="151">
        <f t="shared" si="1123"/>
        <v>0</v>
      </c>
      <c r="AID79" s="227">
        <f t="shared" si="1124"/>
        <v>0</v>
      </c>
      <c r="AIE79" s="151">
        <f t="shared" si="1125"/>
        <v>0</v>
      </c>
      <c r="AIF79" s="151">
        <f t="shared" si="1126"/>
        <v>0</v>
      </c>
      <c r="AIG79" s="227">
        <f t="shared" si="1127"/>
        <v>0</v>
      </c>
      <c r="AIH79" s="151">
        <f t="shared" si="1128"/>
        <v>0</v>
      </c>
      <c r="AII79" s="151">
        <f t="shared" si="1129"/>
        <v>0</v>
      </c>
      <c r="AIJ79" s="227">
        <f t="shared" si="1130"/>
        <v>0</v>
      </c>
      <c r="AIK79" s="151">
        <f t="shared" si="1131"/>
        <v>0</v>
      </c>
      <c r="AIL79" s="151">
        <f t="shared" si="1132"/>
        <v>0</v>
      </c>
      <c r="AIM79" s="227">
        <f t="shared" si="1133"/>
        <v>0</v>
      </c>
      <c r="AIN79" s="151">
        <f t="shared" si="1134"/>
        <v>0</v>
      </c>
      <c r="AIO79" s="151">
        <f t="shared" si="1135"/>
        <v>0</v>
      </c>
      <c r="AIP79" s="227">
        <f t="shared" si="1524"/>
        <v>0</v>
      </c>
      <c r="AIQ79" s="151">
        <f t="shared" si="1528"/>
        <v>0</v>
      </c>
      <c r="AIR79" s="151">
        <f t="shared" si="1372"/>
        <v>0</v>
      </c>
      <c r="AIS79" s="227">
        <f t="shared" si="1996"/>
        <v>0</v>
      </c>
      <c r="AIT79" s="151">
        <f t="shared" si="1996"/>
        <v>0</v>
      </c>
      <c r="AIU79" s="151">
        <f t="shared" si="1997"/>
        <v>0</v>
      </c>
      <c r="AIV79" s="227">
        <f t="shared" si="1997"/>
        <v>0</v>
      </c>
      <c r="AIW79" s="151">
        <f t="shared" si="1997"/>
        <v>0</v>
      </c>
      <c r="AIX79" s="151">
        <f t="shared" si="1998"/>
        <v>0</v>
      </c>
      <c r="AIY79" s="227">
        <f t="shared" si="1998"/>
        <v>0</v>
      </c>
      <c r="AIZ79" s="151">
        <f t="shared" si="1998"/>
        <v>0</v>
      </c>
      <c r="AJA79" s="151">
        <f t="shared" si="1999"/>
        <v>0</v>
      </c>
      <c r="AJB79" s="227">
        <f t="shared" si="1999"/>
        <v>0</v>
      </c>
      <c r="AJC79" s="151">
        <f t="shared" si="1999"/>
        <v>0</v>
      </c>
      <c r="AJD79" s="151">
        <f t="shared" si="2000"/>
        <v>0</v>
      </c>
      <c r="AJE79" s="227">
        <f t="shared" si="2000"/>
        <v>0</v>
      </c>
      <c r="AJF79" s="151">
        <f t="shared" si="2000"/>
        <v>0</v>
      </c>
      <c r="AJG79" s="151">
        <f t="shared" si="2001"/>
        <v>0</v>
      </c>
      <c r="AJH79" s="227">
        <f t="shared" si="2001"/>
        <v>0</v>
      </c>
      <c r="AJI79" s="151">
        <f t="shared" si="2001"/>
        <v>0</v>
      </c>
      <c r="AJJ79" s="151">
        <f t="shared" si="2002"/>
        <v>0</v>
      </c>
      <c r="AJK79" s="227">
        <f t="shared" si="2002"/>
        <v>0</v>
      </c>
      <c r="AJL79" s="151">
        <f t="shared" si="2002"/>
        <v>0</v>
      </c>
      <c r="AJM79" s="151">
        <f t="shared" si="2003"/>
        <v>0</v>
      </c>
      <c r="AJN79" s="227">
        <f t="shared" si="2003"/>
        <v>0</v>
      </c>
      <c r="AJO79" s="151">
        <f t="shared" si="2003"/>
        <v>0</v>
      </c>
      <c r="AJP79" s="151">
        <f t="shared" si="2004"/>
        <v>0</v>
      </c>
      <c r="AJQ79" s="227">
        <f t="shared" si="2004"/>
        <v>0</v>
      </c>
      <c r="AJR79" s="151">
        <f t="shared" si="2004"/>
        <v>0</v>
      </c>
      <c r="AJS79" s="127">
        <f t="shared" si="2005"/>
        <v>0</v>
      </c>
      <c r="AJT79" s="127">
        <f t="shared" si="2005"/>
        <v>0</v>
      </c>
      <c r="AJU79" s="127">
        <f t="shared" si="2029"/>
        <v>0</v>
      </c>
      <c r="AJV79" s="127">
        <f>CG79+HH79+ME79+RB79+VY79+AAV79+AFS79</f>
        <v>0</v>
      </c>
      <c r="AJW79" s="127">
        <f>CI79+HJ79+MG79+RD79+WA79+AAX79+AFU79</f>
        <v>0</v>
      </c>
      <c r="AJX79" s="127">
        <v>0</v>
      </c>
      <c r="AJY79" s="127">
        <v>0</v>
      </c>
      <c r="AJZ79" s="128">
        <f t="shared" si="1719"/>
        <v>0</v>
      </c>
      <c r="AKA79" s="128">
        <f t="shared" si="1720"/>
        <v>0</v>
      </c>
      <c r="AKB79" s="128">
        <v>0</v>
      </c>
      <c r="AKC79" s="128">
        <v>0</v>
      </c>
      <c r="AKD79" s="128">
        <v>0</v>
      </c>
      <c r="AKE79" s="128">
        <v>0</v>
      </c>
      <c r="AKF79" s="128">
        <f t="shared" si="1721"/>
        <v>0</v>
      </c>
      <c r="AKG79" s="128">
        <f t="shared" si="1722"/>
        <v>0</v>
      </c>
      <c r="AKH79" s="128">
        <f t="shared" si="1723"/>
        <v>0</v>
      </c>
      <c r="AKI79" s="128">
        <f t="shared" si="2006"/>
        <v>0</v>
      </c>
      <c r="AKJ79" s="128">
        <v>0</v>
      </c>
      <c r="AKK79" s="128">
        <v>0</v>
      </c>
      <c r="AKL79" s="128">
        <f t="shared" si="1167"/>
        <v>0</v>
      </c>
      <c r="AKM79" s="128">
        <f t="shared" si="1168"/>
        <v>0</v>
      </c>
      <c r="AKN79" s="128">
        <f t="shared" si="1539"/>
        <v>0</v>
      </c>
      <c r="AKO79" s="128">
        <f t="shared" si="1540"/>
        <v>0</v>
      </c>
      <c r="AKP79" s="128">
        <f t="shared" si="1373"/>
        <v>0</v>
      </c>
      <c r="AKQ79" s="128">
        <f t="shared" si="1374"/>
        <v>0</v>
      </c>
      <c r="AKR79" s="128">
        <f t="shared" si="1375"/>
        <v>0</v>
      </c>
      <c r="AKS79" s="128">
        <f t="shared" si="1376"/>
        <v>0</v>
      </c>
      <c r="AKT79" s="128">
        <f t="shared" si="2007"/>
        <v>0</v>
      </c>
      <c r="AKU79" s="128">
        <f t="shared" si="2007"/>
        <v>0</v>
      </c>
      <c r="AKV79" s="128">
        <f t="shared" si="2007"/>
        <v>0</v>
      </c>
      <c r="AKW79" s="128">
        <f t="shared" si="2007"/>
        <v>0</v>
      </c>
      <c r="AKX79" s="128">
        <f t="shared" si="2007"/>
        <v>0</v>
      </c>
      <c r="AKY79" s="128">
        <f t="shared" si="2007"/>
        <v>0</v>
      </c>
      <c r="AKZ79" s="128">
        <f t="shared" si="2007"/>
        <v>0</v>
      </c>
      <c r="ALA79" s="128">
        <f t="shared" si="2007"/>
        <v>0</v>
      </c>
      <c r="ALB79" s="128">
        <f t="shared" si="2007"/>
        <v>0</v>
      </c>
      <c r="ALC79" s="128">
        <f t="shared" si="2007"/>
        <v>0</v>
      </c>
      <c r="ALD79" s="128">
        <f t="shared" si="2007"/>
        <v>0</v>
      </c>
      <c r="ALE79" s="128">
        <f t="shared" si="2007"/>
        <v>0</v>
      </c>
      <c r="ALF79" s="128">
        <f t="shared" si="2007"/>
        <v>0</v>
      </c>
      <c r="ALG79" s="128">
        <f t="shared" si="2007"/>
        <v>0</v>
      </c>
      <c r="ALH79" s="128">
        <f t="shared" si="2007"/>
        <v>0</v>
      </c>
      <c r="ALI79" s="128">
        <f t="shared" si="2008"/>
        <v>0</v>
      </c>
      <c r="ALJ79" s="128">
        <f t="shared" si="2008"/>
        <v>0</v>
      </c>
      <c r="ALK79" s="128">
        <f t="shared" si="2008"/>
        <v>0</v>
      </c>
      <c r="ALL79" s="128">
        <f t="shared" si="2009"/>
        <v>0</v>
      </c>
      <c r="ALM79" s="128">
        <v>0</v>
      </c>
      <c r="ALN79" s="128">
        <v>0</v>
      </c>
      <c r="ALO79" s="128">
        <v>0</v>
      </c>
      <c r="ALP79" s="128">
        <v>0</v>
      </c>
      <c r="ALQ79" s="128">
        <v>0</v>
      </c>
      <c r="ALR79" s="128">
        <v>0</v>
      </c>
    </row>
    <row r="80" spans="1:1006" s="191" customFormat="1" ht="18" customHeight="1" outlineLevel="1" x14ac:dyDescent="0.2">
      <c r="A80" s="190"/>
      <c r="B80" s="190"/>
      <c r="C80" s="294" t="s">
        <v>113</v>
      </c>
      <c r="D80" s="180">
        <v>81500</v>
      </c>
      <c r="E80" s="232">
        <f>SUM(E81:E82)</f>
        <v>100400</v>
      </c>
      <c r="F80" s="232">
        <v>37181.928</v>
      </c>
      <c r="G80" s="232">
        <f>G81+G82</f>
        <v>18000</v>
      </c>
      <c r="H80" s="232"/>
      <c r="I80" s="232">
        <f>I81+I82</f>
        <v>1647000</v>
      </c>
      <c r="J80" s="232">
        <v>595.18100000000004</v>
      </c>
      <c r="K80" s="232">
        <f>K81+K82</f>
        <v>18000</v>
      </c>
      <c r="L80" s="232"/>
      <c r="M80" s="232">
        <f>M81+M82</f>
        <v>1647000</v>
      </c>
      <c r="N80" s="232">
        <v>595.18100000000004</v>
      </c>
      <c r="O80" s="232">
        <f>O81+O82</f>
        <v>21000</v>
      </c>
      <c r="P80" s="232"/>
      <c r="Q80" s="232">
        <f>Q81+Q82</f>
        <v>1921500</v>
      </c>
      <c r="R80" s="232">
        <v>715.66300000000001</v>
      </c>
      <c r="S80" s="232">
        <f>S81+S82</f>
        <v>21000</v>
      </c>
      <c r="T80" s="232"/>
      <c r="U80" s="232">
        <f>U81+U82</f>
        <v>1921500</v>
      </c>
      <c r="V80" s="232">
        <v>18757.830999999998</v>
      </c>
      <c r="W80" s="232">
        <f>W81+W82</f>
        <v>16000</v>
      </c>
      <c r="X80" s="232"/>
      <c r="Y80" s="232">
        <f>Y81+Y82</f>
        <v>1464000</v>
      </c>
      <c r="Z80" s="232">
        <v>11081.928</v>
      </c>
      <c r="AA80" s="232">
        <f>AA81+AA82</f>
        <v>16000</v>
      </c>
      <c r="AB80" s="232"/>
      <c r="AC80" s="232">
        <f>AC81+AC82</f>
        <v>1433600</v>
      </c>
      <c r="AD80" s="232">
        <v>18653.011999999999</v>
      </c>
      <c r="AE80" s="232">
        <f>AE81+AE82</f>
        <v>19000</v>
      </c>
      <c r="AF80" s="232"/>
      <c r="AG80" s="232">
        <f>AG81+AG82</f>
        <v>1738500</v>
      </c>
      <c r="AH80" s="232">
        <v>19029.986000000001</v>
      </c>
      <c r="AI80" s="232">
        <f>AI81+AI82</f>
        <v>10000</v>
      </c>
      <c r="AJ80" s="232"/>
      <c r="AK80" s="232">
        <f>AK81+AK82</f>
        <v>920000</v>
      </c>
      <c r="AL80" s="232">
        <v>80592.500999999989</v>
      </c>
      <c r="AM80" s="232">
        <f>AM81+AM82</f>
        <v>5000</v>
      </c>
      <c r="AN80" s="232"/>
      <c r="AO80" s="232">
        <f>AO81+AO82</f>
        <v>498700</v>
      </c>
      <c r="AP80" s="232">
        <v>19398.786</v>
      </c>
      <c r="AQ80" s="232">
        <f>AQ81+AQ82</f>
        <v>28000</v>
      </c>
      <c r="AR80" s="232"/>
      <c r="AS80" s="232">
        <f>AS81+AS82</f>
        <v>2576000</v>
      </c>
      <c r="AT80" s="232">
        <f>AT81</f>
        <v>18016.063000000002</v>
      </c>
      <c r="AU80" s="232">
        <f t="shared" ref="AU80:DZ80" si="2034">AU81</f>
        <v>23000</v>
      </c>
      <c r="AV80" s="232"/>
      <c r="AW80" s="232">
        <f t="shared" si="2034"/>
        <v>2116000</v>
      </c>
      <c r="AX80" s="232">
        <f t="shared" si="2034"/>
        <v>1178.713</v>
      </c>
      <c r="AY80" s="232">
        <f t="shared" si="2034"/>
        <v>7000</v>
      </c>
      <c r="AZ80" s="232"/>
      <c r="BA80" s="232">
        <f t="shared" si="2034"/>
        <v>644000</v>
      </c>
      <c r="BB80" s="232">
        <f t="shared" si="2034"/>
        <v>5433.7349999999997</v>
      </c>
      <c r="BC80" s="232">
        <f t="shared" si="2034"/>
        <v>18000</v>
      </c>
      <c r="BD80" s="232"/>
      <c r="BE80" s="232">
        <f t="shared" si="2034"/>
        <v>1628820</v>
      </c>
      <c r="BF80" s="232">
        <f t="shared" si="2034"/>
        <v>66944.373000000007</v>
      </c>
      <c r="BG80" s="232">
        <f t="shared" si="2034"/>
        <v>1000</v>
      </c>
      <c r="BH80" s="232"/>
      <c r="BI80" s="232">
        <f t="shared" si="2034"/>
        <v>90490</v>
      </c>
      <c r="BJ80" s="232">
        <f t="shared" si="2034"/>
        <v>80435.301000000007</v>
      </c>
      <c r="BK80" s="232">
        <f t="shared" si="2034"/>
        <v>36000</v>
      </c>
      <c r="BL80" s="232"/>
      <c r="BM80" s="232">
        <f t="shared" si="2034"/>
        <v>3257640</v>
      </c>
      <c r="BN80" s="232">
        <f t="shared" si="2034"/>
        <v>36808.765999999996</v>
      </c>
      <c r="BO80" s="232">
        <f t="shared" si="2034"/>
        <v>30000</v>
      </c>
      <c r="BP80" s="232"/>
      <c r="BQ80" s="232">
        <f t="shared" si="2034"/>
        <v>2745000</v>
      </c>
      <c r="BR80" s="232">
        <f t="shared" si="2034"/>
        <v>35866.866999999998</v>
      </c>
      <c r="BS80" s="232">
        <f t="shared" si="2034"/>
        <v>12000</v>
      </c>
      <c r="BT80" s="232"/>
      <c r="BU80" s="232">
        <f t="shared" si="2034"/>
        <v>1098000</v>
      </c>
      <c r="BV80" s="232">
        <f t="shared" si="2034"/>
        <v>8856</v>
      </c>
      <c r="BW80" s="232">
        <f t="shared" si="2034"/>
        <v>7500</v>
      </c>
      <c r="BX80" s="232"/>
      <c r="BY80" s="232">
        <f t="shared" si="2034"/>
        <v>686250</v>
      </c>
      <c r="BZ80" s="232">
        <f t="shared" si="2034"/>
        <v>8128</v>
      </c>
      <c r="CA80" s="232">
        <f t="shared" si="2034"/>
        <v>7500</v>
      </c>
      <c r="CB80" s="232"/>
      <c r="CC80" s="232">
        <f t="shared" si="2034"/>
        <v>686250</v>
      </c>
      <c r="CD80" s="232">
        <f t="shared" si="2034"/>
        <v>10000</v>
      </c>
      <c r="CE80" s="232"/>
      <c r="CF80" s="232">
        <f t="shared" si="2034"/>
        <v>915000</v>
      </c>
      <c r="CG80" s="232">
        <f t="shared" si="2034"/>
        <v>75000</v>
      </c>
      <c r="CH80" s="232"/>
      <c r="CI80" s="232">
        <f t="shared" si="2034"/>
        <v>6862500</v>
      </c>
      <c r="CJ80" s="232">
        <f t="shared" si="2034"/>
        <v>20000</v>
      </c>
      <c r="CK80" s="232"/>
      <c r="CL80" s="232">
        <f t="shared" si="2034"/>
        <v>1464400</v>
      </c>
      <c r="CM80" s="232">
        <v>23187.275000000001</v>
      </c>
      <c r="CN80" s="232">
        <v>2159920.7999999998</v>
      </c>
      <c r="CO80" s="232">
        <v>39819.928</v>
      </c>
      <c r="CP80" s="232">
        <v>4121781.6</v>
      </c>
      <c r="CQ80" s="232">
        <v>7122.4489999999996</v>
      </c>
      <c r="CR80" s="232">
        <v>644813.4</v>
      </c>
      <c r="CS80" s="232">
        <v>7681.3960000000006</v>
      </c>
      <c r="CT80" s="232">
        <v>668916</v>
      </c>
      <c r="CU80" s="232">
        <v>18796.385999999999</v>
      </c>
      <c r="CV80" s="232">
        <v>1711925.4</v>
      </c>
      <c r="CW80" s="232">
        <v>18281.928</v>
      </c>
      <c r="CX80" s="232">
        <v>1637530.2</v>
      </c>
      <c r="CY80" s="232">
        <v>21331.325000000001</v>
      </c>
      <c r="CZ80" s="232">
        <v>1911233.52</v>
      </c>
      <c r="DA80" s="232">
        <v>10138.554</v>
      </c>
      <c r="DB80" s="232">
        <v>899172</v>
      </c>
      <c r="DC80" s="232">
        <v>24966.264999999999</v>
      </c>
      <c r="DD80" s="232">
        <v>2490084</v>
      </c>
      <c r="DE80" s="232">
        <v>38780.722999999998</v>
      </c>
      <c r="DF80" s="232">
        <v>3931464.36</v>
      </c>
      <c r="DG80" s="232">
        <f t="shared" si="2034"/>
        <v>37181.928</v>
      </c>
      <c r="DH80" s="232">
        <f t="shared" si="2034"/>
        <v>3281162.76</v>
      </c>
      <c r="DI80" s="232">
        <f t="shared" si="2034"/>
        <v>25083.133000000002</v>
      </c>
      <c r="DJ80" s="232">
        <f t="shared" si="2034"/>
        <v>2328521.52</v>
      </c>
      <c r="DK80" s="232">
        <f t="shared" si="2034"/>
        <v>595.18100000000004</v>
      </c>
      <c r="DL80" s="232">
        <f t="shared" si="2034"/>
        <v>43807.92</v>
      </c>
      <c r="DM80" s="232">
        <f t="shared" si="2034"/>
        <v>715.66300000000001</v>
      </c>
      <c r="DN80" s="232">
        <f t="shared" si="2034"/>
        <v>52675.92</v>
      </c>
      <c r="DO80" s="232">
        <f t="shared" si="2034"/>
        <v>18757.830999999998</v>
      </c>
      <c r="DP80" s="232">
        <f t="shared" si="2034"/>
        <v>1697458.92</v>
      </c>
      <c r="DQ80" s="232">
        <f t="shared" si="2034"/>
        <v>11081.928</v>
      </c>
      <c r="DR80" s="232">
        <f t="shared" si="2034"/>
        <v>991692.72</v>
      </c>
      <c r="DS80" s="232">
        <f t="shared" si="2034"/>
        <v>18653.011999999999</v>
      </c>
      <c r="DT80" s="232">
        <f t="shared" si="2034"/>
        <v>1752743.76</v>
      </c>
      <c r="DU80" s="232">
        <f t="shared" si="2034"/>
        <v>19029.986000000001</v>
      </c>
      <c r="DV80" s="232">
        <f t="shared" si="2034"/>
        <v>1751041.92</v>
      </c>
      <c r="DW80" s="232">
        <f t="shared" si="2034"/>
        <v>1751041.92</v>
      </c>
      <c r="DX80" s="232">
        <f t="shared" si="2034"/>
        <v>80592.500999999989</v>
      </c>
      <c r="DY80" s="232">
        <f t="shared" si="2034"/>
        <v>7447528.7999999998</v>
      </c>
      <c r="DZ80" s="232">
        <f t="shared" si="2034"/>
        <v>7447528.7999999998</v>
      </c>
      <c r="EA80" s="232">
        <f t="shared" ref="EA80:IT80" si="2035">EA81</f>
        <v>19398.786</v>
      </c>
      <c r="EB80" s="232">
        <f t="shared" si="2035"/>
        <v>1774046.93</v>
      </c>
      <c r="EC80" s="232">
        <f t="shared" si="2035"/>
        <v>1774046.93</v>
      </c>
      <c r="ED80" s="232">
        <f t="shared" si="2035"/>
        <v>18016.063000000002</v>
      </c>
      <c r="EE80" s="232">
        <f t="shared" si="2035"/>
        <v>1628648.88</v>
      </c>
      <c r="EF80" s="232">
        <f t="shared" si="2035"/>
        <v>1628648.88</v>
      </c>
      <c r="EG80" s="232">
        <v>0</v>
      </c>
      <c r="EH80" s="232">
        <f>EH81+EH82</f>
        <v>0</v>
      </c>
      <c r="EI80" s="232"/>
      <c r="EJ80" s="232">
        <f>EJ81+EJ82</f>
        <v>0</v>
      </c>
      <c r="EK80" s="232">
        <v>0</v>
      </c>
      <c r="EL80" s="232">
        <f>EL81+EL82</f>
        <v>0</v>
      </c>
      <c r="EM80" s="232"/>
      <c r="EN80" s="232">
        <f>EN81+EN82</f>
        <v>0</v>
      </c>
      <c r="EO80" s="232">
        <v>0</v>
      </c>
      <c r="EP80" s="232">
        <f>EP81+EP82</f>
        <v>0</v>
      </c>
      <c r="EQ80" s="232"/>
      <c r="ER80" s="232">
        <f>ER81+ER82</f>
        <v>0</v>
      </c>
      <c r="ES80" s="232">
        <v>0</v>
      </c>
      <c r="ET80" s="232">
        <f>ET81+ET82</f>
        <v>0</v>
      </c>
      <c r="EU80" s="232"/>
      <c r="EV80" s="232">
        <f>EV81+EV82</f>
        <v>0</v>
      </c>
      <c r="EW80" s="232">
        <v>153.68700000000001</v>
      </c>
      <c r="EX80" s="232">
        <f>EX81+EX82</f>
        <v>150</v>
      </c>
      <c r="EY80" s="232"/>
      <c r="EZ80" s="232">
        <f>EZ81+EZ82</f>
        <v>12750</v>
      </c>
      <c r="FA80" s="232">
        <v>0</v>
      </c>
      <c r="FB80" s="232">
        <f>FB81+FB82</f>
        <v>0</v>
      </c>
      <c r="FC80" s="232"/>
      <c r="FD80" s="232">
        <f>FD81+FD82</f>
        <v>0</v>
      </c>
      <c r="FE80" s="232">
        <v>12</v>
      </c>
      <c r="FF80" s="232">
        <f>FF81+FF82</f>
        <v>0</v>
      </c>
      <c r="FG80" s="232"/>
      <c r="FH80" s="232">
        <f>FH81+FH82</f>
        <v>0</v>
      </c>
      <c r="FI80" s="232">
        <v>600</v>
      </c>
      <c r="FJ80" s="232">
        <f>FJ81+FJ82</f>
        <v>0</v>
      </c>
      <c r="FK80" s="232"/>
      <c r="FL80" s="232">
        <f>FL81+FL82</f>
        <v>0</v>
      </c>
      <c r="FM80" s="232">
        <v>0</v>
      </c>
      <c r="FN80" s="232">
        <f>FN81+FN82</f>
        <v>100</v>
      </c>
      <c r="FO80" s="232"/>
      <c r="FP80" s="232">
        <f>FP81+FP82</f>
        <v>9120</v>
      </c>
      <c r="FQ80" s="232">
        <v>607.22900000000004</v>
      </c>
      <c r="FR80" s="232">
        <f>FR81+FR82</f>
        <v>100</v>
      </c>
      <c r="FS80" s="232"/>
      <c r="FT80" s="232">
        <f>FT81+FT82</f>
        <v>2600</v>
      </c>
      <c r="FU80" s="232">
        <f t="shared" si="2035"/>
        <v>25</v>
      </c>
      <c r="FV80" s="232">
        <f t="shared" si="2035"/>
        <v>0</v>
      </c>
      <c r="FW80" s="232"/>
      <c r="FX80" s="232">
        <f t="shared" si="2035"/>
        <v>0</v>
      </c>
      <c r="FY80" s="232">
        <f t="shared" si="2035"/>
        <v>0</v>
      </c>
      <c r="FZ80" s="232">
        <f t="shared" si="2035"/>
        <v>0</v>
      </c>
      <c r="GA80" s="232"/>
      <c r="GB80" s="232">
        <f t="shared" si="2035"/>
        <v>0</v>
      </c>
      <c r="GC80" s="232">
        <f t="shared" si="2035"/>
        <v>0</v>
      </c>
      <c r="GD80" s="232">
        <f t="shared" si="2035"/>
        <v>0</v>
      </c>
      <c r="GE80" s="232"/>
      <c r="GF80" s="232">
        <f t="shared" si="2035"/>
        <v>0</v>
      </c>
      <c r="GG80" s="232">
        <f t="shared" si="2035"/>
        <v>0</v>
      </c>
      <c r="GH80" s="232">
        <f t="shared" si="2035"/>
        <v>0</v>
      </c>
      <c r="GI80" s="232"/>
      <c r="GJ80" s="232">
        <f t="shared" si="2035"/>
        <v>0</v>
      </c>
      <c r="GK80" s="232">
        <f t="shared" si="2035"/>
        <v>1648.578</v>
      </c>
      <c r="GL80" s="232">
        <f t="shared" si="2035"/>
        <v>0</v>
      </c>
      <c r="GM80" s="232"/>
      <c r="GN80" s="232">
        <f t="shared" si="2035"/>
        <v>0</v>
      </c>
      <c r="GO80" s="232">
        <f t="shared" si="2035"/>
        <v>120.289</v>
      </c>
      <c r="GP80" s="232">
        <f t="shared" si="2035"/>
        <v>0</v>
      </c>
      <c r="GQ80" s="232"/>
      <c r="GR80" s="232">
        <f t="shared" si="2035"/>
        <v>0</v>
      </c>
      <c r="GS80" s="232">
        <f t="shared" si="2035"/>
        <v>0</v>
      </c>
      <c r="GT80" s="232">
        <f t="shared" si="2035"/>
        <v>0</v>
      </c>
      <c r="GU80" s="232"/>
      <c r="GV80" s="232">
        <f t="shared" si="2035"/>
        <v>0</v>
      </c>
      <c r="GW80" s="232">
        <f t="shared" si="2035"/>
        <v>504</v>
      </c>
      <c r="GX80" s="232">
        <f t="shared" si="2035"/>
        <v>0</v>
      </c>
      <c r="GY80" s="232"/>
      <c r="GZ80" s="232">
        <f t="shared" si="2035"/>
        <v>0</v>
      </c>
      <c r="HA80" s="232">
        <f t="shared" si="2035"/>
        <v>0</v>
      </c>
      <c r="HB80" s="232">
        <f t="shared" si="2035"/>
        <v>0</v>
      </c>
      <c r="HC80" s="232"/>
      <c r="HD80" s="232">
        <f t="shared" si="2035"/>
        <v>0</v>
      </c>
      <c r="HE80" s="232">
        <f t="shared" si="2035"/>
        <v>0</v>
      </c>
      <c r="HF80" s="232"/>
      <c r="HG80" s="232">
        <f t="shared" si="2035"/>
        <v>0</v>
      </c>
      <c r="HH80" s="232">
        <f t="shared" si="2035"/>
        <v>0</v>
      </c>
      <c r="HI80" s="232"/>
      <c r="HJ80" s="232">
        <f t="shared" si="2035"/>
        <v>0</v>
      </c>
      <c r="HK80" s="232">
        <f t="shared" si="2035"/>
        <v>25</v>
      </c>
      <c r="HL80" s="232"/>
      <c r="HM80" s="232">
        <f t="shared" si="2035"/>
        <v>3025</v>
      </c>
      <c r="HN80" s="232">
        <v>42.002000000000002</v>
      </c>
      <c r="HO80" s="232">
        <v>3566.4</v>
      </c>
      <c r="HP80" s="232">
        <v>21.001000000000001</v>
      </c>
      <c r="HQ80" s="232">
        <v>1783.2</v>
      </c>
      <c r="HR80" s="232">
        <v>14.406000000000001</v>
      </c>
      <c r="HS80" s="232">
        <v>996</v>
      </c>
      <c r="HT80" s="232">
        <v>0</v>
      </c>
      <c r="HU80" s="232">
        <v>0</v>
      </c>
      <c r="HV80" s="232">
        <v>92.405000000000001</v>
      </c>
      <c r="HW80" s="232">
        <v>7846.08</v>
      </c>
      <c r="HX80" s="232">
        <v>0</v>
      </c>
      <c r="HY80" s="232">
        <v>0</v>
      </c>
      <c r="HZ80" s="232">
        <v>0</v>
      </c>
      <c r="IA80" s="232">
        <v>0</v>
      </c>
      <c r="IB80" s="232">
        <v>0</v>
      </c>
      <c r="IC80" s="232">
        <v>0</v>
      </c>
      <c r="ID80" s="232">
        <v>4.2</v>
      </c>
      <c r="IE80" s="232">
        <v>383.16</v>
      </c>
      <c r="IF80" s="232">
        <v>14.458</v>
      </c>
      <c r="IG80" s="232">
        <v>900</v>
      </c>
      <c r="IH80" s="232">
        <f t="shared" si="2035"/>
        <v>0</v>
      </c>
      <c r="II80" s="232">
        <f t="shared" si="2035"/>
        <v>0</v>
      </c>
      <c r="IJ80" s="232">
        <f t="shared" si="2035"/>
        <v>7.2290000000000001</v>
      </c>
      <c r="IK80" s="232">
        <f t="shared" si="2035"/>
        <v>450</v>
      </c>
      <c r="IL80" s="232">
        <f t="shared" si="2035"/>
        <v>0</v>
      </c>
      <c r="IM80" s="232">
        <f t="shared" si="2035"/>
        <v>0</v>
      </c>
      <c r="IN80" s="232">
        <f t="shared" si="2035"/>
        <v>0</v>
      </c>
      <c r="IO80" s="232">
        <f t="shared" si="2035"/>
        <v>0</v>
      </c>
      <c r="IP80" s="232">
        <f t="shared" si="2035"/>
        <v>153.68700000000001</v>
      </c>
      <c r="IQ80" s="232">
        <f t="shared" si="2035"/>
        <v>12059.64</v>
      </c>
      <c r="IR80" s="232">
        <f t="shared" si="2035"/>
        <v>0</v>
      </c>
      <c r="IS80" s="232">
        <f t="shared" si="2035"/>
        <v>0</v>
      </c>
      <c r="IT80" s="232">
        <f t="shared" si="2035"/>
        <v>12</v>
      </c>
      <c r="IU80" s="232">
        <f t="shared" ref="IU80:NN80" si="2036">IU81</f>
        <v>1640.28</v>
      </c>
      <c r="IV80" s="232">
        <f t="shared" si="2036"/>
        <v>600</v>
      </c>
      <c r="IW80" s="232">
        <f t="shared" si="2036"/>
        <v>72787.679999999993</v>
      </c>
      <c r="IX80" s="232">
        <f t="shared" si="2036"/>
        <v>0</v>
      </c>
      <c r="IY80" s="232">
        <f t="shared" si="2036"/>
        <v>0</v>
      </c>
      <c r="IZ80" s="232">
        <f t="shared" si="2036"/>
        <v>607.22900000000004</v>
      </c>
      <c r="JA80" s="232">
        <f t="shared" si="2036"/>
        <v>73664.639999999999</v>
      </c>
      <c r="JB80" s="232">
        <f t="shared" si="2036"/>
        <v>25</v>
      </c>
      <c r="JC80" s="232">
        <f t="shared" si="2036"/>
        <v>3417.25</v>
      </c>
      <c r="JD80" s="232">
        <v>0</v>
      </c>
      <c r="JE80" s="232">
        <f>JE81+JE82</f>
        <v>0</v>
      </c>
      <c r="JF80" s="232"/>
      <c r="JG80" s="232">
        <f>JG81+JG82</f>
        <v>0</v>
      </c>
      <c r="JH80" s="232">
        <v>0</v>
      </c>
      <c r="JI80" s="232">
        <f>JI81+JI82</f>
        <v>0</v>
      </c>
      <c r="JJ80" s="232"/>
      <c r="JK80" s="232">
        <f>JK81+JK82</f>
        <v>0</v>
      </c>
      <c r="JL80" s="232">
        <v>0</v>
      </c>
      <c r="JM80" s="232">
        <f>JM81+JM82</f>
        <v>0</v>
      </c>
      <c r="JN80" s="232"/>
      <c r="JO80" s="232">
        <f>JO81+JO82</f>
        <v>0</v>
      </c>
      <c r="JP80" s="232">
        <v>0</v>
      </c>
      <c r="JQ80" s="232">
        <f>JQ81+JQ82</f>
        <v>0</v>
      </c>
      <c r="JR80" s="232"/>
      <c r="JS80" s="232">
        <f>JS81+JS82</f>
        <v>0</v>
      </c>
      <c r="JT80" s="232">
        <v>0</v>
      </c>
      <c r="JU80" s="232">
        <f>JU81+JU82</f>
        <v>0</v>
      </c>
      <c r="JV80" s="232"/>
      <c r="JW80" s="232">
        <f>JW81+JW82</f>
        <v>0</v>
      </c>
      <c r="JX80" s="232">
        <v>0</v>
      </c>
      <c r="JY80" s="232">
        <f>JY81+JY82</f>
        <v>0</v>
      </c>
      <c r="JZ80" s="232"/>
      <c r="KA80" s="232">
        <f>KA81+KA82</f>
        <v>0</v>
      </c>
      <c r="KB80" s="232">
        <v>0</v>
      </c>
      <c r="KC80" s="232">
        <f>KC81+KC82</f>
        <v>0</v>
      </c>
      <c r="KD80" s="232"/>
      <c r="KE80" s="232">
        <f>KE81+KE82</f>
        <v>0</v>
      </c>
      <c r="KF80" s="232">
        <v>0</v>
      </c>
      <c r="KG80" s="232">
        <f>KG81+KG82</f>
        <v>0</v>
      </c>
      <c r="KH80" s="232"/>
      <c r="KI80" s="232">
        <f>KI81+KI82</f>
        <v>0</v>
      </c>
      <c r="KJ80" s="232">
        <v>0</v>
      </c>
      <c r="KK80" s="232">
        <f>KK81+KK82</f>
        <v>100</v>
      </c>
      <c r="KL80" s="232"/>
      <c r="KM80" s="232">
        <f>KM81+KM82</f>
        <v>9120</v>
      </c>
      <c r="KN80" s="232">
        <v>0</v>
      </c>
      <c r="KO80" s="232">
        <f>KO81+KO82</f>
        <v>100</v>
      </c>
      <c r="KP80" s="232"/>
      <c r="KQ80" s="232">
        <f>KQ81+KQ82</f>
        <v>2600</v>
      </c>
      <c r="KR80" s="232">
        <f t="shared" si="2036"/>
        <v>0</v>
      </c>
      <c r="KS80" s="232">
        <f t="shared" si="2036"/>
        <v>0</v>
      </c>
      <c r="KT80" s="232"/>
      <c r="KU80" s="232">
        <f t="shared" si="2036"/>
        <v>0</v>
      </c>
      <c r="KV80" s="232">
        <f t="shared" si="2036"/>
        <v>0</v>
      </c>
      <c r="KW80" s="232">
        <f t="shared" si="2036"/>
        <v>0</v>
      </c>
      <c r="KX80" s="232"/>
      <c r="KY80" s="232">
        <f t="shared" si="2036"/>
        <v>0</v>
      </c>
      <c r="KZ80" s="232">
        <f t="shared" si="2036"/>
        <v>0</v>
      </c>
      <c r="LA80" s="232">
        <f t="shared" si="2036"/>
        <v>0</v>
      </c>
      <c r="LB80" s="232"/>
      <c r="LC80" s="232">
        <f t="shared" si="2036"/>
        <v>0</v>
      </c>
      <c r="LD80" s="232">
        <f t="shared" si="2036"/>
        <v>0</v>
      </c>
      <c r="LE80" s="232">
        <f t="shared" si="2036"/>
        <v>0</v>
      </c>
      <c r="LF80" s="232"/>
      <c r="LG80" s="232">
        <f t="shared" si="2036"/>
        <v>0</v>
      </c>
      <c r="LH80" s="232">
        <f t="shared" si="2036"/>
        <v>145</v>
      </c>
      <c r="LI80" s="232">
        <f t="shared" si="2036"/>
        <v>0</v>
      </c>
      <c r="LJ80" s="232"/>
      <c r="LK80" s="232">
        <f t="shared" si="2036"/>
        <v>0</v>
      </c>
      <c r="LL80" s="232">
        <f t="shared" si="2036"/>
        <v>0</v>
      </c>
      <c r="LM80" s="232">
        <f t="shared" si="2036"/>
        <v>0</v>
      </c>
      <c r="LN80" s="232"/>
      <c r="LO80" s="232">
        <f t="shared" si="2036"/>
        <v>0</v>
      </c>
      <c r="LP80" s="232">
        <f t="shared" si="2036"/>
        <v>0</v>
      </c>
      <c r="LQ80" s="232">
        <f t="shared" si="2036"/>
        <v>0</v>
      </c>
      <c r="LR80" s="232"/>
      <c r="LS80" s="232">
        <f t="shared" si="2036"/>
        <v>0</v>
      </c>
      <c r="LT80" s="232">
        <f t="shared" si="2036"/>
        <v>0</v>
      </c>
      <c r="LU80" s="232">
        <f t="shared" si="2036"/>
        <v>0</v>
      </c>
      <c r="LV80" s="232"/>
      <c r="LW80" s="232">
        <f t="shared" si="2036"/>
        <v>0</v>
      </c>
      <c r="LX80" s="232">
        <f t="shared" si="2036"/>
        <v>0</v>
      </c>
      <c r="LY80" s="232">
        <f t="shared" si="2036"/>
        <v>0</v>
      </c>
      <c r="LZ80" s="232"/>
      <c r="MA80" s="232">
        <f t="shared" si="2036"/>
        <v>0</v>
      </c>
      <c r="MB80" s="232">
        <f t="shared" si="2036"/>
        <v>0</v>
      </c>
      <c r="MC80" s="232"/>
      <c r="MD80" s="232">
        <f t="shared" si="2036"/>
        <v>0</v>
      </c>
      <c r="ME80" s="232">
        <f t="shared" si="2036"/>
        <v>0</v>
      </c>
      <c r="MF80" s="232"/>
      <c r="MG80" s="232">
        <f t="shared" si="2036"/>
        <v>0</v>
      </c>
      <c r="MH80" s="232">
        <f t="shared" si="2036"/>
        <v>0</v>
      </c>
      <c r="MI80" s="232"/>
      <c r="MJ80" s="232">
        <f t="shared" si="2036"/>
        <v>0</v>
      </c>
      <c r="MK80" s="232">
        <v>0</v>
      </c>
      <c r="ML80" s="232">
        <v>0</v>
      </c>
      <c r="MM80" s="232">
        <v>0</v>
      </c>
      <c r="MN80" s="232">
        <v>0</v>
      </c>
      <c r="MO80" s="232">
        <v>639.85599999999999</v>
      </c>
      <c r="MP80" s="232">
        <v>44239</v>
      </c>
      <c r="MQ80" s="232">
        <v>432.173</v>
      </c>
      <c r="MR80" s="232">
        <v>29880</v>
      </c>
      <c r="MS80" s="232">
        <v>1012.048</v>
      </c>
      <c r="MT80" s="232">
        <v>69720</v>
      </c>
      <c r="MU80" s="232">
        <v>0</v>
      </c>
      <c r="MV80" s="232">
        <v>0</v>
      </c>
      <c r="MW80" s="232">
        <v>0</v>
      </c>
      <c r="MX80" s="232">
        <v>0</v>
      </c>
      <c r="MY80" s="232">
        <v>0</v>
      </c>
      <c r="MZ80" s="232">
        <v>0</v>
      </c>
      <c r="NA80" s="232">
        <v>4.2</v>
      </c>
      <c r="NB80" s="232">
        <v>383.16</v>
      </c>
      <c r="NC80" s="232">
        <v>0</v>
      </c>
      <c r="ND80" s="232">
        <v>0</v>
      </c>
      <c r="NE80" s="232">
        <f t="shared" si="2036"/>
        <v>0</v>
      </c>
      <c r="NF80" s="232">
        <f t="shared" si="2036"/>
        <v>0</v>
      </c>
      <c r="NG80" s="232">
        <f t="shared" si="2036"/>
        <v>0</v>
      </c>
      <c r="NH80" s="232">
        <f t="shared" si="2036"/>
        <v>0</v>
      </c>
      <c r="NI80" s="232">
        <f t="shared" si="2036"/>
        <v>0</v>
      </c>
      <c r="NJ80" s="232">
        <f t="shared" si="2036"/>
        <v>0</v>
      </c>
      <c r="NK80" s="232">
        <f t="shared" si="2036"/>
        <v>0</v>
      </c>
      <c r="NL80" s="232">
        <f t="shared" si="2036"/>
        <v>0</v>
      </c>
      <c r="NM80" s="232">
        <f t="shared" si="2036"/>
        <v>0</v>
      </c>
      <c r="NN80" s="232">
        <f t="shared" si="2036"/>
        <v>0</v>
      </c>
      <c r="NO80" s="232">
        <f t="shared" ref="NO80:SH80" si="2037">NO81</f>
        <v>0</v>
      </c>
      <c r="NP80" s="232">
        <f t="shared" si="2037"/>
        <v>0</v>
      </c>
      <c r="NQ80" s="232">
        <f t="shared" si="2037"/>
        <v>0</v>
      </c>
      <c r="NR80" s="232">
        <f t="shared" si="2037"/>
        <v>0</v>
      </c>
      <c r="NS80" s="232">
        <f t="shared" si="2037"/>
        <v>0</v>
      </c>
      <c r="NT80" s="232">
        <f t="shared" si="2037"/>
        <v>0</v>
      </c>
      <c r="NU80" s="232">
        <f t="shared" si="2037"/>
        <v>0</v>
      </c>
      <c r="NV80" s="232">
        <f t="shared" si="2037"/>
        <v>0</v>
      </c>
      <c r="NW80" s="232">
        <f t="shared" si="2037"/>
        <v>0</v>
      </c>
      <c r="NX80" s="232">
        <f t="shared" si="2037"/>
        <v>0</v>
      </c>
      <c r="NY80" s="232">
        <f t="shared" si="2037"/>
        <v>0</v>
      </c>
      <c r="NZ80" s="232">
        <f t="shared" si="2037"/>
        <v>0</v>
      </c>
      <c r="OA80" s="232">
        <v>0</v>
      </c>
      <c r="OB80" s="232">
        <f>OB81+OB82</f>
        <v>0</v>
      </c>
      <c r="OC80" s="232"/>
      <c r="OD80" s="232">
        <f>OD81+OD82</f>
        <v>0</v>
      </c>
      <c r="OE80" s="232">
        <v>0</v>
      </c>
      <c r="OF80" s="232">
        <f>OF81+OF82</f>
        <v>0</v>
      </c>
      <c r="OG80" s="232"/>
      <c r="OH80" s="232">
        <f>OH81+OH82</f>
        <v>0</v>
      </c>
      <c r="OI80" s="232">
        <v>0</v>
      </c>
      <c r="OJ80" s="232">
        <f>OJ81+OJ82</f>
        <v>0</v>
      </c>
      <c r="OK80" s="232"/>
      <c r="OL80" s="232">
        <f>OL81+OL82</f>
        <v>0</v>
      </c>
      <c r="OM80" s="232">
        <v>0</v>
      </c>
      <c r="ON80" s="232">
        <f>ON81+ON82</f>
        <v>0</v>
      </c>
      <c r="OO80" s="232"/>
      <c r="OP80" s="232">
        <f>OP81+OP82</f>
        <v>0</v>
      </c>
      <c r="OQ80" s="232">
        <v>84.337000000000003</v>
      </c>
      <c r="OR80" s="232">
        <f>OR81+OR82</f>
        <v>0</v>
      </c>
      <c r="OS80" s="232"/>
      <c r="OT80" s="232">
        <f>OT81+OT82</f>
        <v>0</v>
      </c>
      <c r="OU80" s="232">
        <v>0</v>
      </c>
      <c r="OV80" s="232">
        <f>OV81+OV82</f>
        <v>0</v>
      </c>
      <c r="OW80" s="232"/>
      <c r="OX80" s="232">
        <f>OX81+OX82</f>
        <v>0</v>
      </c>
      <c r="OY80" s="232">
        <v>0</v>
      </c>
      <c r="OZ80" s="232">
        <f>OZ81+OZ82</f>
        <v>0</v>
      </c>
      <c r="PA80" s="232"/>
      <c r="PB80" s="232">
        <f>PB81+PB82</f>
        <v>0</v>
      </c>
      <c r="PC80" s="232">
        <v>0</v>
      </c>
      <c r="PD80" s="232">
        <f>PD81+PD82</f>
        <v>0</v>
      </c>
      <c r="PE80" s="232"/>
      <c r="PF80" s="232">
        <f>PF81+PF82</f>
        <v>0</v>
      </c>
      <c r="PG80" s="232">
        <v>0</v>
      </c>
      <c r="PH80" s="232">
        <f>PH81+PH82</f>
        <v>0</v>
      </c>
      <c r="PI80" s="232"/>
      <c r="PJ80" s="232">
        <f>PJ81+PJ82</f>
        <v>0</v>
      </c>
      <c r="PK80" s="232">
        <v>0</v>
      </c>
      <c r="PL80" s="232">
        <f>PL81+PL82</f>
        <v>0</v>
      </c>
      <c r="PM80" s="232"/>
      <c r="PN80" s="232">
        <f>PN81+PN82</f>
        <v>0</v>
      </c>
      <c r="PO80" s="232">
        <f t="shared" si="2037"/>
        <v>0</v>
      </c>
      <c r="PP80" s="232">
        <f t="shared" si="2037"/>
        <v>0</v>
      </c>
      <c r="PQ80" s="232"/>
      <c r="PR80" s="232">
        <f t="shared" si="2037"/>
        <v>0</v>
      </c>
      <c r="PS80" s="232">
        <f t="shared" si="2037"/>
        <v>0</v>
      </c>
      <c r="PT80" s="232">
        <f t="shared" si="2037"/>
        <v>0</v>
      </c>
      <c r="PU80" s="232"/>
      <c r="PV80" s="232">
        <f t="shared" si="2037"/>
        <v>0</v>
      </c>
      <c r="PW80" s="232">
        <f t="shared" si="2037"/>
        <v>0</v>
      </c>
      <c r="PX80" s="232">
        <f t="shared" si="2037"/>
        <v>0</v>
      </c>
      <c r="PY80" s="232"/>
      <c r="PZ80" s="232">
        <f t="shared" si="2037"/>
        <v>0</v>
      </c>
      <c r="QA80" s="232">
        <f t="shared" si="2037"/>
        <v>0</v>
      </c>
      <c r="QB80" s="232">
        <f t="shared" si="2037"/>
        <v>0</v>
      </c>
      <c r="QC80" s="232"/>
      <c r="QD80" s="232">
        <f t="shared" si="2037"/>
        <v>0</v>
      </c>
      <c r="QE80" s="232">
        <f t="shared" si="2037"/>
        <v>0</v>
      </c>
      <c r="QF80" s="232">
        <f t="shared" si="2037"/>
        <v>0</v>
      </c>
      <c r="QG80" s="232"/>
      <c r="QH80" s="232">
        <f t="shared" si="2037"/>
        <v>0</v>
      </c>
      <c r="QI80" s="232">
        <f t="shared" si="2037"/>
        <v>0</v>
      </c>
      <c r="QJ80" s="232">
        <f t="shared" si="2037"/>
        <v>0</v>
      </c>
      <c r="QK80" s="232"/>
      <c r="QL80" s="232">
        <f t="shared" si="2037"/>
        <v>0</v>
      </c>
      <c r="QM80" s="232">
        <f t="shared" si="2037"/>
        <v>0</v>
      </c>
      <c r="QN80" s="232">
        <f t="shared" si="2037"/>
        <v>0</v>
      </c>
      <c r="QO80" s="232"/>
      <c r="QP80" s="232">
        <f t="shared" si="2037"/>
        <v>0</v>
      </c>
      <c r="QQ80" s="232">
        <f t="shared" si="2037"/>
        <v>0</v>
      </c>
      <c r="QR80" s="232">
        <f t="shared" si="2037"/>
        <v>0</v>
      </c>
      <c r="QS80" s="232"/>
      <c r="QT80" s="232">
        <f t="shared" si="2037"/>
        <v>0</v>
      </c>
      <c r="QU80" s="232">
        <f t="shared" si="2037"/>
        <v>0</v>
      </c>
      <c r="QV80" s="232">
        <f t="shared" si="2037"/>
        <v>0</v>
      </c>
      <c r="QW80" s="232"/>
      <c r="QX80" s="232">
        <f t="shared" si="2037"/>
        <v>0</v>
      </c>
      <c r="QY80" s="232">
        <f t="shared" si="2037"/>
        <v>0</v>
      </c>
      <c r="QZ80" s="232"/>
      <c r="RA80" s="232">
        <f t="shared" si="2037"/>
        <v>0</v>
      </c>
      <c r="RB80" s="232">
        <f t="shared" si="2037"/>
        <v>0</v>
      </c>
      <c r="RC80" s="232"/>
      <c r="RD80" s="232">
        <f t="shared" si="2037"/>
        <v>0</v>
      </c>
      <c r="RE80" s="232">
        <f t="shared" si="2037"/>
        <v>0</v>
      </c>
      <c r="RF80" s="232"/>
      <c r="RG80" s="232">
        <f t="shared" si="2037"/>
        <v>0</v>
      </c>
      <c r="RH80" s="232">
        <v>0</v>
      </c>
      <c r="RI80" s="232">
        <v>0</v>
      </c>
      <c r="RJ80" s="232">
        <v>0</v>
      </c>
      <c r="RK80" s="232">
        <v>0</v>
      </c>
      <c r="RL80" s="232">
        <v>0</v>
      </c>
      <c r="RM80" s="232">
        <v>0</v>
      </c>
      <c r="RN80" s="232">
        <v>0</v>
      </c>
      <c r="RO80" s="232">
        <v>0</v>
      </c>
      <c r="RP80" s="232">
        <v>0</v>
      </c>
      <c r="RQ80" s="232">
        <v>0</v>
      </c>
      <c r="RR80" s="232">
        <v>0</v>
      </c>
      <c r="RS80" s="232">
        <v>0</v>
      </c>
      <c r="RT80" s="232">
        <v>0</v>
      </c>
      <c r="RU80" s="232">
        <v>0</v>
      </c>
      <c r="RV80" s="232">
        <v>0</v>
      </c>
      <c r="RW80" s="232">
        <v>0</v>
      </c>
      <c r="RX80" s="232">
        <v>0</v>
      </c>
      <c r="RY80" s="232">
        <v>0</v>
      </c>
      <c r="RZ80" s="232">
        <v>0</v>
      </c>
      <c r="SA80" s="232">
        <v>0</v>
      </c>
      <c r="SB80" s="232">
        <f t="shared" si="2037"/>
        <v>0</v>
      </c>
      <c r="SC80" s="232">
        <f t="shared" si="2037"/>
        <v>0</v>
      </c>
      <c r="SD80" s="232">
        <f t="shared" si="2037"/>
        <v>0</v>
      </c>
      <c r="SE80" s="232">
        <f t="shared" si="2037"/>
        <v>0</v>
      </c>
      <c r="SF80" s="232">
        <f t="shared" si="2037"/>
        <v>0</v>
      </c>
      <c r="SG80" s="232">
        <f t="shared" si="2037"/>
        <v>0</v>
      </c>
      <c r="SH80" s="232">
        <f t="shared" si="2037"/>
        <v>0</v>
      </c>
      <c r="SI80" s="232">
        <f t="shared" ref="SI80:XB80" si="2038">SI81</f>
        <v>0</v>
      </c>
      <c r="SJ80" s="232">
        <f t="shared" si="2038"/>
        <v>84.337000000000003</v>
      </c>
      <c r="SK80" s="232">
        <f t="shared" si="2038"/>
        <v>10920</v>
      </c>
      <c r="SL80" s="232">
        <f t="shared" si="2038"/>
        <v>0</v>
      </c>
      <c r="SM80" s="232">
        <f t="shared" si="2038"/>
        <v>0</v>
      </c>
      <c r="SN80" s="232">
        <f t="shared" si="2038"/>
        <v>0</v>
      </c>
      <c r="SO80" s="232">
        <f t="shared" si="2038"/>
        <v>0</v>
      </c>
      <c r="SP80" s="232">
        <f t="shared" si="2038"/>
        <v>0</v>
      </c>
      <c r="SQ80" s="232">
        <f t="shared" si="2038"/>
        <v>0</v>
      </c>
      <c r="SR80" s="232">
        <f t="shared" si="2038"/>
        <v>0</v>
      </c>
      <c r="SS80" s="232">
        <f t="shared" si="2038"/>
        <v>0</v>
      </c>
      <c r="ST80" s="232">
        <f t="shared" si="2038"/>
        <v>0</v>
      </c>
      <c r="SU80" s="232">
        <f t="shared" si="2038"/>
        <v>0</v>
      </c>
      <c r="SV80" s="232">
        <f t="shared" si="2038"/>
        <v>0</v>
      </c>
      <c r="SW80" s="232">
        <f t="shared" si="2038"/>
        <v>0</v>
      </c>
      <c r="SX80" s="232">
        <v>308.43400000000003</v>
      </c>
      <c r="SY80" s="232">
        <f>SY81+SY82</f>
        <v>390</v>
      </c>
      <c r="SZ80" s="232"/>
      <c r="TA80" s="232">
        <f>TA81+TA82</f>
        <v>31051.200000000001</v>
      </c>
      <c r="TB80" s="232">
        <v>232.53</v>
      </c>
      <c r="TC80" s="232">
        <f>TC81+TC82</f>
        <v>450</v>
      </c>
      <c r="TD80" s="232"/>
      <c r="TE80" s="232">
        <f>TE81+TE82</f>
        <v>31700.999999999996</v>
      </c>
      <c r="TF80" s="232">
        <v>232.53</v>
      </c>
      <c r="TG80" s="232">
        <f>TG81+TG82</f>
        <v>500</v>
      </c>
      <c r="TH80" s="232"/>
      <c r="TI80" s="232">
        <f>TI81+TI82</f>
        <v>34929.5</v>
      </c>
      <c r="TJ80" s="232">
        <v>119.277</v>
      </c>
      <c r="TK80" s="232">
        <f>TK81+TK82</f>
        <v>550</v>
      </c>
      <c r="TL80" s="232"/>
      <c r="TM80" s="232">
        <f>TM81+TM82</f>
        <v>38158</v>
      </c>
      <c r="TN80" s="232">
        <v>219.27699999999999</v>
      </c>
      <c r="TO80" s="232">
        <f>TO81+TO82</f>
        <v>400</v>
      </c>
      <c r="TP80" s="232"/>
      <c r="TQ80" s="232">
        <f>TQ81+TQ82</f>
        <v>27590.999999999996</v>
      </c>
      <c r="TR80" s="232">
        <v>127.711</v>
      </c>
      <c r="TS80" s="232">
        <f>TS81+TS82</f>
        <v>460</v>
      </c>
      <c r="TT80" s="232"/>
      <c r="TU80" s="232">
        <f>TU81+TU82</f>
        <v>31465.199999999997</v>
      </c>
      <c r="TV80" s="232">
        <v>108.434</v>
      </c>
      <c r="TW80" s="232">
        <f>TW81+TW82</f>
        <v>450</v>
      </c>
      <c r="TX80" s="232"/>
      <c r="TY80" s="232">
        <f>TY81+TY82</f>
        <v>30643.199999999997</v>
      </c>
      <c r="TZ80" s="232">
        <v>74.698999999999998</v>
      </c>
      <c r="UA80" s="232">
        <f>UA81+UA82</f>
        <v>500</v>
      </c>
      <c r="UB80" s="232"/>
      <c r="UC80" s="232">
        <f>UC81+UC82</f>
        <v>32610</v>
      </c>
      <c r="UD80" s="232">
        <v>84.337000000000003</v>
      </c>
      <c r="UE80" s="232">
        <f>UE81+UE82</f>
        <v>500</v>
      </c>
      <c r="UF80" s="232"/>
      <c r="UG80" s="232">
        <f>UG81+UG82</f>
        <v>32610</v>
      </c>
      <c r="UH80" s="232">
        <v>91.566000000000003</v>
      </c>
      <c r="UI80" s="232">
        <f>UI81+UI82</f>
        <v>400</v>
      </c>
      <c r="UJ80" s="232"/>
      <c r="UK80" s="232">
        <f>UK81+UK82</f>
        <v>23672</v>
      </c>
      <c r="UL80" s="232">
        <f t="shared" si="2038"/>
        <v>63.854999999999997</v>
      </c>
      <c r="UM80" s="232">
        <f t="shared" si="2038"/>
        <v>300</v>
      </c>
      <c r="UN80" s="232"/>
      <c r="UO80" s="232">
        <f t="shared" si="2038"/>
        <v>19176</v>
      </c>
      <c r="UP80" s="232">
        <f t="shared" si="2038"/>
        <v>77.108000000000004</v>
      </c>
      <c r="UQ80" s="232">
        <f t="shared" si="2038"/>
        <v>320</v>
      </c>
      <c r="UR80" s="232"/>
      <c r="US80" s="232">
        <f t="shared" si="2038"/>
        <v>20454.400000000001</v>
      </c>
      <c r="UT80" s="232">
        <f t="shared" si="2038"/>
        <v>49.398000000000003</v>
      </c>
      <c r="UU80" s="232">
        <f t="shared" si="2038"/>
        <v>250</v>
      </c>
      <c r="UV80" s="232"/>
      <c r="UW80" s="232">
        <f t="shared" si="2038"/>
        <v>15980</v>
      </c>
      <c r="UX80" s="232">
        <f t="shared" si="2038"/>
        <v>46.963999999999999</v>
      </c>
      <c r="UY80" s="232">
        <f t="shared" si="2038"/>
        <v>250</v>
      </c>
      <c r="UZ80" s="232"/>
      <c r="VA80" s="232">
        <f t="shared" si="2038"/>
        <v>15980</v>
      </c>
      <c r="VB80" s="232">
        <f t="shared" si="2038"/>
        <v>44.457999999999998</v>
      </c>
      <c r="VC80" s="232">
        <f t="shared" si="2038"/>
        <v>150</v>
      </c>
      <c r="VD80" s="232"/>
      <c r="VE80" s="232">
        <f t="shared" si="2038"/>
        <v>9588</v>
      </c>
      <c r="VF80" s="232">
        <f t="shared" si="2038"/>
        <v>98.771000000000001</v>
      </c>
      <c r="VG80" s="232">
        <f t="shared" si="2038"/>
        <v>150</v>
      </c>
      <c r="VH80" s="232"/>
      <c r="VI80" s="232">
        <f t="shared" si="2038"/>
        <v>9588</v>
      </c>
      <c r="VJ80" s="232">
        <f t="shared" si="2038"/>
        <v>39</v>
      </c>
      <c r="VK80" s="232">
        <f t="shared" si="2038"/>
        <v>150</v>
      </c>
      <c r="VL80" s="232"/>
      <c r="VM80" s="232">
        <f t="shared" si="2038"/>
        <v>9588</v>
      </c>
      <c r="VN80" s="232">
        <f t="shared" si="2038"/>
        <v>58</v>
      </c>
      <c r="VO80" s="232">
        <f t="shared" si="2038"/>
        <v>100</v>
      </c>
      <c r="VP80" s="232"/>
      <c r="VQ80" s="232">
        <f t="shared" si="2038"/>
        <v>6392</v>
      </c>
      <c r="VR80" s="232">
        <f t="shared" si="2038"/>
        <v>39</v>
      </c>
      <c r="VS80" s="232">
        <f t="shared" si="2038"/>
        <v>60</v>
      </c>
      <c r="VT80" s="232"/>
      <c r="VU80" s="232">
        <f t="shared" si="2038"/>
        <v>3820.2000000000003</v>
      </c>
      <c r="VV80" s="232">
        <f t="shared" si="2038"/>
        <v>100</v>
      </c>
      <c r="VW80" s="232"/>
      <c r="VX80" s="232">
        <f t="shared" si="2038"/>
        <v>9000</v>
      </c>
      <c r="VY80" s="232">
        <f t="shared" si="2038"/>
        <v>100</v>
      </c>
      <c r="VZ80" s="232"/>
      <c r="WA80" s="232">
        <f t="shared" si="2038"/>
        <v>6367</v>
      </c>
      <c r="WB80" s="232">
        <f t="shared" si="2038"/>
        <v>100</v>
      </c>
      <c r="WC80" s="232"/>
      <c r="WD80" s="232">
        <f t="shared" si="2038"/>
        <v>6506</v>
      </c>
      <c r="WE80" s="232">
        <v>364.00800000000004</v>
      </c>
      <c r="WF80" s="232">
        <v>25450.68</v>
      </c>
      <c r="WG80" s="232">
        <v>426.72199999999998</v>
      </c>
      <c r="WH80" s="232">
        <v>30062.519999999997</v>
      </c>
      <c r="WI80" s="232">
        <v>569.12599999999998</v>
      </c>
      <c r="WJ80" s="232">
        <v>39491.040000000001</v>
      </c>
      <c r="WK80" s="232">
        <v>489.26100000000002</v>
      </c>
      <c r="WL80" s="232">
        <v>34379.25</v>
      </c>
      <c r="WM80" s="232">
        <v>324.483</v>
      </c>
      <c r="WN80" s="232">
        <v>21913.079999999998</v>
      </c>
      <c r="WO80" s="232">
        <v>372.387</v>
      </c>
      <c r="WP80" s="232">
        <v>25617</v>
      </c>
      <c r="WQ80" s="232">
        <v>481.73700000000002</v>
      </c>
      <c r="WR80" s="232">
        <v>32240.260000000002</v>
      </c>
      <c r="WS80" s="232">
        <v>309.70100000000002</v>
      </c>
      <c r="WT80" s="232">
        <v>19989.88</v>
      </c>
      <c r="WU80" s="232">
        <v>417.77499999999998</v>
      </c>
      <c r="WV80" s="232">
        <v>27671.72</v>
      </c>
      <c r="WW80" s="232">
        <v>351.80700000000002</v>
      </c>
      <c r="WX80" s="232">
        <v>22399.32</v>
      </c>
      <c r="WY80" s="232">
        <f t="shared" si="2038"/>
        <v>308.43400000000003</v>
      </c>
      <c r="WZ80" s="232">
        <f t="shared" si="2038"/>
        <v>19637.759999999998</v>
      </c>
      <c r="XA80" s="232">
        <f t="shared" si="2038"/>
        <v>301.20499999999998</v>
      </c>
      <c r="XB80" s="232">
        <f t="shared" si="2038"/>
        <v>19177.5</v>
      </c>
      <c r="XC80" s="232">
        <f t="shared" ref="XC80:ABV80" si="2039">XC81</f>
        <v>232.53</v>
      </c>
      <c r="XD80" s="232">
        <f t="shared" si="2039"/>
        <v>14805.03</v>
      </c>
      <c r="XE80" s="232">
        <f t="shared" si="2039"/>
        <v>119.277</v>
      </c>
      <c r="XF80" s="232">
        <f t="shared" si="2039"/>
        <v>7594.29</v>
      </c>
      <c r="XG80" s="232">
        <f t="shared" si="2039"/>
        <v>219.27699999999999</v>
      </c>
      <c r="XH80" s="232">
        <f t="shared" si="2039"/>
        <v>13961.22</v>
      </c>
      <c r="XI80" s="232">
        <f t="shared" si="2039"/>
        <v>127.711</v>
      </c>
      <c r="XJ80" s="232">
        <f t="shared" si="2039"/>
        <v>8131.26</v>
      </c>
      <c r="XK80" s="232">
        <f t="shared" si="2039"/>
        <v>108.434</v>
      </c>
      <c r="XL80" s="232">
        <f t="shared" si="2039"/>
        <v>6903.9</v>
      </c>
      <c r="XM80" s="232">
        <f t="shared" si="2039"/>
        <v>74.698999999999998</v>
      </c>
      <c r="XN80" s="232">
        <f t="shared" si="2039"/>
        <v>4756.0200000000004</v>
      </c>
      <c r="XO80" s="232">
        <f t="shared" si="2039"/>
        <v>84.337000000000003</v>
      </c>
      <c r="XP80" s="232">
        <f t="shared" si="2039"/>
        <v>5369.7</v>
      </c>
      <c r="XQ80" s="232">
        <f t="shared" si="2039"/>
        <v>91.566000000000003</v>
      </c>
      <c r="XR80" s="232">
        <f t="shared" si="2039"/>
        <v>5829.96</v>
      </c>
      <c r="XS80" s="232">
        <f t="shared" si="2039"/>
        <v>63.854999999999997</v>
      </c>
      <c r="XT80" s="232">
        <f t="shared" si="2039"/>
        <v>4387.34</v>
      </c>
      <c r="XU80" s="232">
        <v>0</v>
      </c>
      <c r="XV80" s="232">
        <f>XV81+XV82</f>
        <v>40100</v>
      </c>
      <c r="XW80" s="232"/>
      <c r="XX80" s="232">
        <f>XX81+XX82</f>
        <v>3040629</v>
      </c>
      <c r="XY80" s="232">
        <v>0</v>
      </c>
      <c r="XZ80" s="232">
        <f>XZ81+XZ82</f>
        <v>100</v>
      </c>
      <c r="YA80" s="232"/>
      <c r="YB80" s="232">
        <f>YB81+YB82</f>
        <v>7429.0000000000009</v>
      </c>
      <c r="YC80" s="232">
        <v>0</v>
      </c>
      <c r="YD80" s="232">
        <f>YD81+YD82</f>
        <v>100</v>
      </c>
      <c r="YE80" s="232"/>
      <c r="YF80" s="232">
        <f>YF81+YF82</f>
        <v>7429.0000000000009</v>
      </c>
      <c r="YG80" s="232">
        <v>0</v>
      </c>
      <c r="YH80" s="232">
        <f>YH81+YH82</f>
        <v>100</v>
      </c>
      <c r="YI80" s="232"/>
      <c r="YJ80" s="232">
        <f>YJ81+YJ82</f>
        <v>7429.0000000000009</v>
      </c>
      <c r="YK80" s="232">
        <v>0</v>
      </c>
      <c r="YL80" s="232">
        <f>YL81+YL82</f>
        <v>100</v>
      </c>
      <c r="YM80" s="232"/>
      <c r="YN80" s="232">
        <f>YN81+YN82</f>
        <v>7429.0000000000009</v>
      </c>
      <c r="YO80" s="232">
        <v>0</v>
      </c>
      <c r="YP80" s="232">
        <f>YP81+YP82</f>
        <v>100</v>
      </c>
      <c r="YQ80" s="232"/>
      <c r="YR80" s="232">
        <f>YR81+YR82</f>
        <v>7429.0000000000009</v>
      </c>
      <c r="YS80" s="232">
        <v>0</v>
      </c>
      <c r="YT80" s="232">
        <f>YT81+YT82</f>
        <v>100</v>
      </c>
      <c r="YU80" s="232"/>
      <c r="YV80" s="232">
        <f>YV81+YV82</f>
        <v>7429.0000000000009</v>
      </c>
      <c r="YW80" s="232">
        <v>0</v>
      </c>
      <c r="YX80" s="232">
        <f>YX81+YX82</f>
        <v>100</v>
      </c>
      <c r="YY80" s="232"/>
      <c r="YZ80" s="232">
        <f>YZ81+YZ82</f>
        <v>7429.0000000000009</v>
      </c>
      <c r="ZA80" s="232">
        <v>0</v>
      </c>
      <c r="ZB80" s="232">
        <f>ZB81+ZB82</f>
        <v>100</v>
      </c>
      <c r="ZC80" s="232"/>
      <c r="ZD80" s="232">
        <f>ZD81+ZD82</f>
        <v>7429.0000000000009</v>
      </c>
      <c r="ZE80" s="232">
        <v>0</v>
      </c>
      <c r="ZF80" s="232">
        <f>ZF81+ZF82</f>
        <v>100</v>
      </c>
      <c r="ZG80" s="232"/>
      <c r="ZH80" s="232">
        <f>ZH81+ZH82</f>
        <v>2600</v>
      </c>
      <c r="ZI80" s="232">
        <f t="shared" si="2039"/>
        <v>0</v>
      </c>
      <c r="ZJ80" s="232">
        <f t="shared" si="2039"/>
        <v>0</v>
      </c>
      <c r="ZK80" s="232"/>
      <c r="ZL80" s="232">
        <f t="shared" si="2039"/>
        <v>0</v>
      </c>
      <c r="ZM80" s="232">
        <f t="shared" si="2039"/>
        <v>0</v>
      </c>
      <c r="ZN80" s="232">
        <f t="shared" si="2039"/>
        <v>0</v>
      </c>
      <c r="ZO80" s="232"/>
      <c r="ZP80" s="232">
        <f t="shared" si="2039"/>
        <v>0</v>
      </c>
      <c r="ZQ80" s="232">
        <f t="shared" si="2039"/>
        <v>0</v>
      </c>
      <c r="ZR80" s="232">
        <f t="shared" si="2039"/>
        <v>0</v>
      </c>
      <c r="ZS80" s="232"/>
      <c r="ZT80" s="232">
        <f t="shared" si="2039"/>
        <v>0</v>
      </c>
      <c r="ZU80" s="232">
        <f t="shared" si="2039"/>
        <v>0</v>
      </c>
      <c r="ZV80" s="232">
        <f t="shared" si="2039"/>
        <v>0</v>
      </c>
      <c r="ZW80" s="232"/>
      <c r="ZX80" s="232">
        <f t="shared" si="2039"/>
        <v>0</v>
      </c>
      <c r="ZY80" s="232">
        <f t="shared" si="2039"/>
        <v>0</v>
      </c>
      <c r="ZZ80" s="232">
        <f t="shared" si="2039"/>
        <v>0</v>
      </c>
      <c r="AAA80" s="232"/>
      <c r="AAB80" s="232">
        <f t="shared" si="2039"/>
        <v>0</v>
      </c>
      <c r="AAC80" s="232">
        <f t="shared" si="2039"/>
        <v>0</v>
      </c>
      <c r="AAD80" s="232">
        <f t="shared" si="2039"/>
        <v>0</v>
      </c>
      <c r="AAE80" s="232"/>
      <c r="AAF80" s="232">
        <f t="shared" si="2039"/>
        <v>0</v>
      </c>
      <c r="AAG80" s="232">
        <f t="shared" si="2039"/>
        <v>0</v>
      </c>
      <c r="AAH80" s="232">
        <f t="shared" si="2039"/>
        <v>0</v>
      </c>
      <c r="AAI80" s="232"/>
      <c r="AAJ80" s="232">
        <f t="shared" si="2039"/>
        <v>0</v>
      </c>
      <c r="AAK80" s="232">
        <f t="shared" si="2039"/>
        <v>0</v>
      </c>
      <c r="AAL80" s="232">
        <f t="shared" si="2039"/>
        <v>0</v>
      </c>
      <c r="AAM80" s="232"/>
      <c r="AAN80" s="232">
        <f t="shared" si="2039"/>
        <v>0</v>
      </c>
      <c r="AAO80" s="232">
        <f t="shared" si="2039"/>
        <v>0</v>
      </c>
      <c r="AAP80" s="232">
        <f t="shared" si="2039"/>
        <v>0</v>
      </c>
      <c r="AAQ80" s="232"/>
      <c r="AAR80" s="232">
        <f t="shared" si="2039"/>
        <v>0</v>
      </c>
      <c r="AAS80" s="232">
        <f t="shared" si="2039"/>
        <v>0</v>
      </c>
      <c r="AAT80" s="232"/>
      <c r="AAU80" s="232">
        <f t="shared" si="2039"/>
        <v>0</v>
      </c>
      <c r="AAV80" s="232">
        <f t="shared" si="2039"/>
        <v>0</v>
      </c>
      <c r="AAW80" s="232"/>
      <c r="AAX80" s="232">
        <f t="shared" si="2039"/>
        <v>0</v>
      </c>
      <c r="AAY80" s="232">
        <f t="shared" si="2039"/>
        <v>0</v>
      </c>
      <c r="AAZ80" s="232"/>
      <c r="ABA80" s="232">
        <f t="shared" si="2039"/>
        <v>0</v>
      </c>
      <c r="ABB80" s="232">
        <v>0</v>
      </c>
      <c r="ABC80" s="232">
        <v>0</v>
      </c>
      <c r="ABD80" s="232">
        <v>0</v>
      </c>
      <c r="ABE80" s="232">
        <v>0</v>
      </c>
      <c r="ABF80" s="232">
        <v>0</v>
      </c>
      <c r="ABG80" s="232">
        <v>0</v>
      </c>
      <c r="ABH80" s="232">
        <v>0</v>
      </c>
      <c r="ABI80" s="232">
        <v>0</v>
      </c>
      <c r="ABJ80" s="232">
        <v>0</v>
      </c>
      <c r="ABK80" s="232">
        <v>0</v>
      </c>
      <c r="ABL80" s="232">
        <v>0</v>
      </c>
      <c r="ABM80" s="232">
        <v>0</v>
      </c>
      <c r="ABN80" s="232">
        <v>0</v>
      </c>
      <c r="ABO80" s="232">
        <v>0</v>
      </c>
      <c r="ABP80" s="232">
        <v>0</v>
      </c>
      <c r="ABQ80" s="232">
        <v>0</v>
      </c>
      <c r="ABR80" s="232">
        <v>0</v>
      </c>
      <c r="ABS80" s="232">
        <v>0</v>
      </c>
      <c r="ABT80" s="232">
        <v>0</v>
      </c>
      <c r="ABU80" s="232">
        <v>0</v>
      </c>
      <c r="ABV80" s="232">
        <f t="shared" si="2039"/>
        <v>0</v>
      </c>
      <c r="ABW80" s="232">
        <f t="shared" ref="ABW80:AFV80" si="2040">ABW81</f>
        <v>0</v>
      </c>
      <c r="ABX80" s="232">
        <f t="shared" si="2040"/>
        <v>0</v>
      </c>
      <c r="ABY80" s="232">
        <f t="shared" si="2040"/>
        <v>0</v>
      </c>
      <c r="ABZ80" s="232">
        <f t="shared" si="2040"/>
        <v>0</v>
      </c>
      <c r="ACA80" s="232">
        <f t="shared" si="2040"/>
        <v>0</v>
      </c>
      <c r="ACB80" s="232">
        <f t="shared" si="2040"/>
        <v>0</v>
      </c>
      <c r="ACC80" s="232">
        <f t="shared" si="2040"/>
        <v>0</v>
      </c>
      <c r="ACD80" s="232">
        <f t="shared" si="2040"/>
        <v>0</v>
      </c>
      <c r="ACE80" s="232">
        <f t="shared" si="2040"/>
        <v>0</v>
      </c>
      <c r="ACF80" s="232">
        <f t="shared" si="2040"/>
        <v>0</v>
      </c>
      <c r="ACG80" s="232">
        <f t="shared" si="2040"/>
        <v>0</v>
      </c>
      <c r="ACH80" s="232">
        <f t="shared" si="2040"/>
        <v>0</v>
      </c>
      <c r="ACI80" s="232">
        <f t="shared" si="2040"/>
        <v>0</v>
      </c>
      <c r="ACJ80" s="232">
        <f t="shared" si="2040"/>
        <v>0</v>
      </c>
      <c r="ACK80" s="232">
        <f t="shared" si="2040"/>
        <v>0</v>
      </c>
      <c r="ACL80" s="232">
        <f t="shared" si="2040"/>
        <v>0</v>
      </c>
      <c r="ACM80" s="232">
        <f t="shared" si="2040"/>
        <v>0</v>
      </c>
      <c r="ACN80" s="232">
        <f t="shared" si="2040"/>
        <v>0</v>
      </c>
      <c r="ACO80" s="232">
        <f t="shared" si="2040"/>
        <v>0</v>
      </c>
      <c r="ACP80" s="232">
        <f t="shared" si="2040"/>
        <v>0</v>
      </c>
      <c r="ACQ80" s="232">
        <f t="shared" si="2040"/>
        <v>0</v>
      </c>
      <c r="ACR80" s="232">
        <v>115.663</v>
      </c>
      <c r="ACS80" s="232">
        <f t="shared" ref="ACS80" si="2041">ACS81+ACS82</f>
        <v>250</v>
      </c>
      <c r="ACT80" s="232"/>
      <c r="ACU80" s="232">
        <f>ACU81+ACU82</f>
        <v>20077.5</v>
      </c>
      <c r="ACV80" s="232">
        <v>50.601999999999997</v>
      </c>
      <c r="ACW80" s="232">
        <f t="shared" ref="ACW80" si="2042">ACW81+ACW82</f>
        <v>250</v>
      </c>
      <c r="ACX80" s="232"/>
      <c r="ACY80" s="232">
        <f>ACY81+ACY82</f>
        <v>21785</v>
      </c>
      <c r="ACZ80" s="232">
        <v>50.601999999999997</v>
      </c>
      <c r="ADA80" s="232">
        <f t="shared" ref="ADA80" si="2043">ADA81+ADA82</f>
        <v>250</v>
      </c>
      <c r="ADB80" s="232"/>
      <c r="ADC80" s="232">
        <f>ADC81+ADC82</f>
        <v>21450</v>
      </c>
      <c r="ADD80" s="232">
        <v>57.831000000000003</v>
      </c>
      <c r="ADE80" s="232">
        <f t="shared" ref="ADE80" si="2044">ADE81+ADE82</f>
        <v>200</v>
      </c>
      <c r="ADF80" s="232"/>
      <c r="ADG80" s="232">
        <f>ADG81+ADG82</f>
        <v>16130</v>
      </c>
      <c r="ADH80" s="232">
        <v>65.06</v>
      </c>
      <c r="ADI80" s="232">
        <f>ADI81+ADI82</f>
        <v>200</v>
      </c>
      <c r="ADJ80" s="232"/>
      <c r="ADK80" s="232">
        <f>ADK81+ADK82</f>
        <v>16130</v>
      </c>
      <c r="ADL80" s="232">
        <v>0</v>
      </c>
      <c r="ADM80" s="232">
        <f>ADM81+ADM82</f>
        <v>200</v>
      </c>
      <c r="ADN80" s="232"/>
      <c r="ADO80" s="232">
        <f>ADO81+ADO82</f>
        <v>16130</v>
      </c>
      <c r="ADP80" s="232">
        <v>0</v>
      </c>
      <c r="ADQ80" s="232">
        <f>ADQ81+ADQ82</f>
        <v>200</v>
      </c>
      <c r="ADR80" s="232"/>
      <c r="ADS80" s="232">
        <f>ADS81+ADS82</f>
        <v>16130</v>
      </c>
      <c r="ADT80" s="232">
        <v>0</v>
      </c>
      <c r="ADU80" s="232">
        <f>ADU81+ADU82</f>
        <v>200</v>
      </c>
      <c r="ADV80" s="232"/>
      <c r="ADW80" s="232">
        <f>ADW81+ADW82</f>
        <v>17400</v>
      </c>
      <c r="ADX80" s="232">
        <v>132</v>
      </c>
      <c r="ADY80" s="232">
        <f>ADY81+ADY82</f>
        <v>100</v>
      </c>
      <c r="ADZ80" s="232"/>
      <c r="AEA80" s="232">
        <f>AEA81+AEA82</f>
        <v>8700</v>
      </c>
      <c r="AEB80" s="232">
        <v>84</v>
      </c>
      <c r="AEC80" s="232">
        <f>AEC81+AEC82</f>
        <v>400</v>
      </c>
      <c r="AED80" s="232"/>
      <c r="AEE80" s="232">
        <f>AEE81+AEE82</f>
        <v>28700</v>
      </c>
      <c r="AEF80" s="232">
        <f t="shared" si="2040"/>
        <v>0</v>
      </c>
      <c r="AEG80" s="232">
        <f t="shared" si="2040"/>
        <v>300</v>
      </c>
      <c r="AEH80" s="232"/>
      <c r="AEI80" s="232">
        <f t="shared" si="2040"/>
        <v>26100</v>
      </c>
      <c r="AEJ80" s="232">
        <f t="shared" si="2040"/>
        <v>0</v>
      </c>
      <c r="AEK80" s="232">
        <f t="shared" si="2040"/>
        <v>50</v>
      </c>
      <c r="AEL80" s="232"/>
      <c r="AEM80" s="232">
        <f t="shared" si="2040"/>
        <v>4350</v>
      </c>
      <c r="AEN80" s="232">
        <f t="shared" si="2040"/>
        <v>0</v>
      </c>
      <c r="AEO80" s="232">
        <f t="shared" si="2040"/>
        <v>0</v>
      </c>
      <c r="AEP80" s="232"/>
      <c r="AEQ80" s="232">
        <f t="shared" si="2040"/>
        <v>0</v>
      </c>
      <c r="AER80" s="232">
        <f t="shared" si="2040"/>
        <v>108</v>
      </c>
      <c r="AES80" s="232">
        <f t="shared" si="2040"/>
        <v>0</v>
      </c>
      <c r="AET80" s="232"/>
      <c r="AEU80" s="232">
        <f t="shared" si="2040"/>
        <v>0</v>
      </c>
      <c r="AEV80" s="232">
        <f t="shared" si="2040"/>
        <v>10</v>
      </c>
      <c r="AEW80" s="232">
        <f t="shared" si="2040"/>
        <v>0</v>
      </c>
      <c r="AEX80" s="232"/>
      <c r="AEY80" s="232">
        <f t="shared" si="2040"/>
        <v>0</v>
      </c>
      <c r="AEZ80" s="232">
        <f t="shared" si="2040"/>
        <v>43</v>
      </c>
      <c r="AFA80" s="232">
        <f t="shared" si="2040"/>
        <v>0</v>
      </c>
      <c r="AFB80" s="232"/>
      <c r="AFC80" s="232">
        <f t="shared" si="2040"/>
        <v>0</v>
      </c>
      <c r="AFD80" s="232">
        <f t="shared" si="2040"/>
        <v>384.57799999999997</v>
      </c>
      <c r="AFE80" s="232">
        <f t="shared" si="2040"/>
        <v>0</v>
      </c>
      <c r="AFF80" s="232"/>
      <c r="AFG80" s="232">
        <f t="shared" si="2040"/>
        <v>0</v>
      </c>
      <c r="AFH80" s="232">
        <f t="shared" si="2040"/>
        <v>138</v>
      </c>
      <c r="AFI80" s="232">
        <f t="shared" si="2040"/>
        <v>0</v>
      </c>
      <c r="AFJ80" s="232"/>
      <c r="AFK80" s="232">
        <f t="shared" si="2040"/>
        <v>0</v>
      </c>
      <c r="AFL80" s="232">
        <f t="shared" si="2040"/>
        <v>2336</v>
      </c>
      <c r="AFM80" s="232">
        <f t="shared" si="2040"/>
        <v>0</v>
      </c>
      <c r="AFN80" s="232"/>
      <c r="AFO80" s="232">
        <f t="shared" si="2040"/>
        <v>0</v>
      </c>
      <c r="AFP80" s="232">
        <f t="shared" si="2040"/>
        <v>0</v>
      </c>
      <c r="AFQ80" s="232"/>
      <c r="AFR80" s="232">
        <f t="shared" si="2040"/>
        <v>0</v>
      </c>
      <c r="AFS80" s="232">
        <f t="shared" si="2040"/>
        <v>50</v>
      </c>
      <c r="AFT80" s="232"/>
      <c r="AFU80" s="232">
        <f t="shared" si="2040"/>
        <v>4100</v>
      </c>
      <c r="AFV80" s="232">
        <f t="shared" si="2040"/>
        <v>50</v>
      </c>
      <c r="AFW80" s="232"/>
      <c r="AFX80" s="232">
        <f t="shared" ref="AFX80:AKZ80" si="2045">AFX81</f>
        <v>3991.5</v>
      </c>
      <c r="AFY80" s="232">
        <v>174.05500000000001</v>
      </c>
      <c r="AFZ80" s="232">
        <v>15329.68</v>
      </c>
      <c r="AGA80" s="232">
        <v>252.03700000000001</v>
      </c>
      <c r="AGB80" s="232">
        <v>19937.28</v>
      </c>
      <c r="AGC80" s="232">
        <v>238.42600000000002</v>
      </c>
      <c r="AGD80" s="232">
        <v>19010.8</v>
      </c>
      <c r="AGE80" s="232">
        <v>455.291</v>
      </c>
      <c r="AGF80" s="232">
        <v>31425.719999999998</v>
      </c>
      <c r="AGG80" s="232">
        <v>127.711</v>
      </c>
      <c r="AGH80" s="232">
        <v>8798</v>
      </c>
      <c r="AGI80" s="232">
        <v>112.01400000000001</v>
      </c>
      <c r="AGJ80" s="232">
        <v>6329.5</v>
      </c>
      <c r="AGK80" s="232">
        <v>336.44900000000001</v>
      </c>
      <c r="AGL80" s="232">
        <v>21624.579999999998</v>
      </c>
      <c r="AGM80" s="232">
        <v>55.421999999999997</v>
      </c>
      <c r="AGN80" s="232">
        <v>3016.22</v>
      </c>
      <c r="AGO80" s="232">
        <v>83.718000000000004</v>
      </c>
      <c r="AGP80" s="232">
        <v>4699.38</v>
      </c>
      <c r="AGQ80" s="232">
        <v>527.71100000000001</v>
      </c>
      <c r="AGR80" s="232">
        <v>29068.44</v>
      </c>
      <c r="AGS80" s="232">
        <f t="shared" si="2045"/>
        <v>115.663</v>
      </c>
      <c r="AGT80" s="232">
        <f t="shared" si="2045"/>
        <v>6422.88</v>
      </c>
      <c r="AGU80" s="232">
        <f t="shared" si="2045"/>
        <v>491.56599999999997</v>
      </c>
      <c r="AGV80" s="232">
        <f t="shared" si="2045"/>
        <v>24972</v>
      </c>
      <c r="AGW80" s="232">
        <f t="shared" si="2045"/>
        <v>50.601999999999997</v>
      </c>
      <c r="AGX80" s="232">
        <f t="shared" si="2045"/>
        <v>2756.22</v>
      </c>
      <c r="AGY80" s="232">
        <f t="shared" si="2045"/>
        <v>57.831000000000003</v>
      </c>
      <c r="AGZ80" s="232">
        <f t="shared" si="2045"/>
        <v>3120</v>
      </c>
      <c r="AHA80" s="232">
        <f t="shared" si="2045"/>
        <v>65.06</v>
      </c>
      <c r="AHB80" s="232">
        <f t="shared" si="2045"/>
        <v>3745.98</v>
      </c>
      <c r="AHC80" s="232">
        <f t="shared" si="2045"/>
        <v>0</v>
      </c>
      <c r="AHD80" s="232">
        <f t="shared" si="2045"/>
        <v>0</v>
      </c>
      <c r="AHE80" s="232">
        <f t="shared" si="2045"/>
        <v>0</v>
      </c>
      <c r="AHF80" s="232">
        <f t="shared" si="2045"/>
        <v>0</v>
      </c>
      <c r="AHG80" s="232">
        <f t="shared" si="2045"/>
        <v>0</v>
      </c>
      <c r="AHH80" s="232">
        <f t="shared" si="2045"/>
        <v>0</v>
      </c>
      <c r="AHI80" s="232">
        <f t="shared" si="2045"/>
        <v>132</v>
      </c>
      <c r="AHJ80" s="232">
        <f t="shared" si="2045"/>
        <v>10824</v>
      </c>
      <c r="AHK80" s="232">
        <f t="shared" si="2045"/>
        <v>84</v>
      </c>
      <c r="AHL80" s="232">
        <f t="shared" si="2045"/>
        <v>6888</v>
      </c>
      <c r="AHM80" s="232">
        <f t="shared" si="2045"/>
        <v>0</v>
      </c>
      <c r="AHN80" s="232">
        <f t="shared" si="2045"/>
        <v>0</v>
      </c>
      <c r="AHO80" s="232">
        <f t="shared" si="1709"/>
        <v>37606.025000000001</v>
      </c>
      <c r="AHP80" s="232">
        <f t="shared" si="1710"/>
        <v>58740</v>
      </c>
      <c r="AHQ80" s="232">
        <f t="shared" si="1711"/>
        <v>4738757.7</v>
      </c>
      <c r="AHR80" s="232">
        <f t="shared" si="1712"/>
        <v>878.31299999999999</v>
      </c>
      <c r="AHS80" s="232">
        <f t="shared" si="1713"/>
        <v>18800</v>
      </c>
      <c r="AHT80" s="232">
        <f t="shared" si="1714"/>
        <v>1707915</v>
      </c>
      <c r="AHU80" s="232">
        <f t="shared" si="1715"/>
        <v>878.31299999999999</v>
      </c>
      <c r="AHV80" s="232">
        <f t="shared" si="1716"/>
        <v>21850</v>
      </c>
      <c r="AHW80" s="232">
        <f t="shared" si="1717"/>
        <v>1985308.5</v>
      </c>
      <c r="AHX80" s="232">
        <v>892.77100000000007</v>
      </c>
      <c r="AHY80" s="232">
        <f t="shared" si="1718"/>
        <v>21850</v>
      </c>
      <c r="AHZ80" s="232">
        <f t="shared" si="1234"/>
        <v>1983217</v>
      </c>
      <c r="AIA80" s="232">
        <f t="shared" si="1121"/>
        <v>19280.191999999999</v>
      </c>
      <c r="AIB80" s="232">
        <f t="shared" si="1122"/>
        <v>16850</v>
      </c>
      <c r="AIC80" s="232">
        <f t="shared" si="1123"/>
        <v>1527900</v>
      </c>
      <c r="AID80" s="232">
        <f t="shared" si="1124"/>
        <v>11209.638999999999</v>
      </c>
      <c r="AIE80" s="232">
        <f t="shared" si="1125"/>
        <v>16760</v>
      </c>
      <c r="AIF80" s="232">
        <f t="shared" si="1126"/>
        <v>1488624.2</v>
      </c>
      <c r="AIG80" s="232">
        <f t="shared" si="1127"/>
        <v>18773.446</v>
      </c>
      <c r="AIH80" s="232">
        <f t="shared" si="1128"/>
        <v>19750</v>
      </c>
      <c r="AII80" s="232">
        <f t="shared" si="1129"/>
        <v>1792702.2</v>
      </c>
      <c r="AIJ80" s="232">
        <f t="shared" si="1130"/>
        <v>19704.685000000001</v>
      </c>
      <c r="AIK80" s="232">
        <f t="shared" si="1131"/>
        <v>10800</v>
      </c>
      <c r="AIL80" s="232">
        <f t="shared" si="1132"/>
        <v>977439</v>
      </c>
      <c r="AIM80" s="232">
        <f t="shared" si="1133"/>
        <v>80808.837999999989</v>
      </c>
      <c r="AIN80" s="232">
        <f t="shared" si="1134"/>
        <v>5900</v>
      </c>
      <c r="AIO80" s="232">
        <f t="shared" si="1135"/>
        <v>565679</v>
      </c>
      <c r="AIP80" s="232">
        <f t="shared" si="1524"/>
        <v>20181.580999999998</v>
      </c>
      <c r="AIQ80" s="232">
        <f>AIQ81+AIQ82</f>
        <v>29100</v>
      </c>
      <c r="AIR80" s="232">
        <f>AIR81+AIR82</f>
        <v>2636172</v>
      </c>
      <c r="AIS80" s="232">
        <f t="shared" si="2045"/>
        <v>18104.918000000001</v>
      </c>
      <c r="AIT80" s="232">
        <f t="shared" si="2045"/>
        <v>23600</v>
      </c>
      <c r="AIU80" s="232">
        <f t="shared" si="2045"/>
        <v>2161276</v>
      </c>
      <c r="AIV80" s="232">
        <f t="shared" si="2045"/>
        <v>1255.8209999999999</v>
      </c>
      <c r="AIW80" s="232">
        <f t="shared" si="2045"/>
        <v>7370</v>
      </c>
      <c r="AIX80" s="232">
        <f t="shared" si="2045"/>
        <v>668804.4</v>
      </c>
      <c r="AIY80" s="232">
        <f t="shared" si="2045"/>
        <v>5483.1329999999998</v>
      </c>
      <c r="AIZ80" s="232">
        <f t="shared" si="2045"/>
        <v>18250</v>
      </c>
      <c r="AJA80" s="232">
        <f t="shared" si="2045"/>
        <v>1644800</v>
      </c>
      <c r="AJB80" s="232">
        <f t="shared" si="2045"/>
        <v>67099.337000000014</v>
      </c>
      <c r="AJC80" s="232">
        <f t="shared" si="2045"/>
        <v>1250</v>
      </c>
      <c r="AJD80" s="232">
        <f t="shared" si="2045"/>
        <v>106470</v>
      </c>
      <c r="AJE80" s="232">
        <f t="shared" si="2045"/>
        <v>82283.337</v>
      </c>
      <c r="AJF80" s="232">
        <f t="shared" si="2045"/>
        <v>36150</v>
      </c>
      <c r="AJG80" s="232">
        <f t="shared" si="2045"/>
        <v>3267228</v>
      </c>
      <c r="AJH80" s="232">
        <f t="shared" si="2045"/>
        <v>37070.825999999994</v>
      </c>
      <c r="AJI80" s="232">
        <f t="shared" si="2045"/>
        <v>30150</v>
      </c>
      <c r="AJJ80" s="232">
        <f t="shared" si="2045"/>
        <v>2754588</v>
      </c>
      <c r="AJK80" s="232">
        <f t="shared" si="2045"/>
        <v>36290.445</v>
      </c>
      <c r="AJL80" s="232">
        <f t="shared" si="2045"/>
        <v>12150</v>
      </c>
      <c r="AJM80" s="232">
        <f t="shared" si="2045"/>
        <v>1107588</v>
      </c>
      <c r="AJN80" s="232">
        <f t="shared" si="2045"/>
        <v>9556</v>
      </c>
      <c r="AJO80" s="232">
        <f t="shared" si="2045"/>
        <v>7600</v>
      </c>
      <c r="AJP80" s="232">
        <f t="shared" si="2045"/>
        <v>692642</v>
      </c>
      <c r="AJQ80" s="232">
        <f t="shared" si="2045"/>
        <v>10503</v>
      </c>
      <c r="AJR80" s="232">
        <f t="shared" si="2045"/>
        <v>7560</v>
      </c>
      <c r="AJS80" s="232">
        <f t="shared" si="2045"/>
        <v>690070.2</v>
      </c>
      <c r="AJT80" s="232">
        <f t="shared" si="2045"/>
        <v>10100</v>
      </c>
      <c r="AJU80" s="232">
        <f t="shared" si="2045"/>
        <v>924000</v>
      </c>
      <c r="AJV80" s="232">
        <f t="shared" si="2045"/>
        <v>75150</v>
      </c>
      <c r="AJW80" s="232">
        <f t="shared" si="2045"/>
        <v>6872967</v>
      </c>
      <c r="AJX80" s="232">
        <f t="shared" si="2045"/>
        <v>20175</v>
      </c>
      <c r="AJY80" s="232">
        <f t="shared" si="2045"/>
        <v>1477922.5</v>
      </c>
      <c r="AJZ80" s="232">
        <f t="shared" si="1719"/>
        <v>23767.340000000004</v>
      </c>
      <c r="AKA80" s="232">
        <f t="shared" si="1720"/>
        <v>2204267.56</v>
      </c>
      <c r="AKB80" s="232">
        <v>40519.687999999995</v>
      </c>
      <c r="AKC80" s="232">
        <v>4173564.6</v>
      </c>
      <c r="AKD80" s="232">
        <v>8584.262999999999</v>
      </c>
      <c r="AKE80" s="232">
        <v>748550.24000000011</v>
      </c>
      <c r="AKF80" s="232">
        <f t="shared" si="1721"/>
        <v>9058.1209999999992</v>
      </c>
      <c r="AKG80" s="232">
        <f t="shared" si="1722"/>
        <v>764600.97</v>
      </c>
      <c r="AKH80" s="180">
        <f t="shared" si="1723"/>
        <v>20353.032999999996</v>
      </c>
      <c r="AKI80" s="180">
        <f t="shared" si="2006"/>
        <v>1820202.56</v>
      </c>
      <c r="AKJ80" s="180">
        <v>18766.328999999998</v>
      </c>
      <c r="AKK80" s="180">
        <v>1669476.7</v>
      </c>
      <c r="AKL80" s="180">
        <f t="shared" si="1167"/>
        <v>22149.511000000002</v>
      </c>
      <c r="AKM80" s="180">
        <f t="shared" si="1168"/>
        <v>1965098.36</v>
      </c>
      <c r="AKN80" s="180">
        <f t="shared" si="1539"/>
        <v>10503.677000000001</v>
      </c>
      <c r="AKO80" s="180">
        <f t="shared" si="1540"/>
        <v>922178.1</v>
      </c>
      <c r="AKP80" s="180">
        <f t="shared" si="1373"/>
        <v>25476.158000000003</v>
      </c>
      <c r="AKQ80" s="180">
        <f t="shared" si="1374"/>
        <v>2523221.4200000004</v>
      </c>
      <c r="AKR80" s="180">
        <f t="shared" si="1375"/>
        <v>39674.699000000001</v>
      </c>
      <c r="AKS80" s="180">
        <f t="shared" si="1376"/>
        <v>3983832.1199999996</v>
      </c>
      <c r="AKT80" s="180">
        <f t="shared" si="2045"/>
        <v>37606.025000000001</v>
      </c>
      <c r="AKU80" s="180">
        <f t="shared" si="2045"/>
        <v>3307223.3999999994</v>
      </c>
      <c r="AKV80" s="180">
        <f t="shared" si="2045"/>
        <v>25883.133000000002</v>
      </c>
      <c r="AKW80" s="180">
        <f t="shared" si="2045"/>
        <v>2373121.02</v>
      </c>
      <c r="AKX80" s="180">
        <f t="shared" si="2045"/>
        <v>878.31299999999999</v>
      </c>
      <c r="AKY80" s="180">
        <f t="shared" si="2045"/>
        <v>61369.17</v>
      </c>
      <c r="AKZ80" s="180">
        <f t="shared" si="2045"/>
        <v>892.77100000000007</v>
      </c>
      <c r="ALA80" s="180">
        <f t="shared" ref="ALA80:ALR80" si="2046">ALA81</f>
        <v>63390.21</v>
      </c>
      <c r="ALB80" s="180">
        <f t="shared" si="2046"/>
        <v>19280.191999999999</v>
      </c>
      <c r="ALC80" s="180">
        <f t="shared" si="2046"/>
        <v>1738145.7599999998</v>
      </c>
      <c r="ALD80" s="180">
        <f t="shared" si="2046"/>
        <v>11209.638999999999</v>
      </c>
      <c r="ALE80" s="180">
        <f t="shared" si="2046"/>
        <v>999823.98</v>
      </c>
      <c r="ALF80" s="180">
        <f t="shared" si="2046"/>
        <v>18773.446</v>
      </c>
      <c r="ALG80" s="180">
        <f t="shared" si="2046"/>
        <v>1761287.94</v>
      </c>
      <c r="ALH80" s="180">
        <f t="shared" si="2046"/>
        <v>19704.685000000001</v>
      </c>
      <c r="ALI80" s="180">
        <f t="shared" si="2046"/>
        <v>1828585.6199999999</v>
      </c>
      <c r="ALJ80" s="180">
        <f t="shared" si="2046"/>
        <v>80808.837999999989</v>
      </c>
      <c r="ALK80" s="180">
        <f t="shared" si="2046"/>
        <v>7463722.5</v>
      </c>
      <c r="ALL80" s="180">
        <f t="shared" si="2046"/>
        <v>7463722.5</v>
      </c>
      <c r="ALM80" s="180">
        <f t="shared" si="2046"/>
        <v>20181.580999999998</v>
      </c>
      <c r="ALN80" s="180">
        <f t="shared" si="2046"/>
        <v>1860429.5299999998</v>
      </c>
      <c r="ALO80" s="180">
        <f t="shared" si="2046"/>
        <v>1860429.53</v>
      </c>
      <c r="ALP80" s="180">
        <f t="shared" si="2046"/>
        <v>18104.918000000001</v>
      </c>
      <c r="ALQ80" s="180">
        <f t="shared" si="2046"/>
        <v>1636453.47</v>
      </c>
      <c r="ALR80" s="180">
        <f t="shared" si="2046"/>
        <v>1636453.47</v>
      </c>
    </row>
    <row r="81" spans="1:1012" s="115" customFormat="1" ht="18" customHeight="1" outlineLevel="1" x14ac:dyDescent="0.25">
      <c r="A81" s="120"/>
      <c r="B81" s="120"/>
      <c r="C81" s="296" t="s">
        <v>479</v>
      </c>
      <c r="D81" s="140"/>
      <c r="E81" s="315">
        <v>100000</v>
      </c>
      <c r="F81" s="207">
        <v>37181.928</v>
      </c>
      <c r="G81" s="226">
        <v>18000</v>
      </c>
      <c r="H81" s="226">
        <v>91.5</v>
      </c>
      <c r="I81" s="208">
        <f>G81*H81</f>
        <v>1647000</v>
      </c>
      <c r="J81" s="207">
        <v>595.18100000000004</v>
      </c>
      <c r="K81" s="228">
        <v>18000</v>
      </c>
      <c r="L81" s="226">
        <v>91.5</v>
      </c>
      <c r="M81" s="208">
        <f>K81*L81</f>
        <v>1647000</v>
      </c>
      <c r="N81" s="207">
        <v>595.18100000000004</v>
      </c>
      <c r="O81" s="228">
        <v>21000</v>
      </c>
      <c r="P81" s="226">
        <v>91.5</v>
      </c>
      <c r="Q81" s="208">
        <f>O81*P81</f>
        <v>1921500</v>
      </c>
      <c r="R81" s="207">
        <v>715.66300000000001</v>
      </c>
      <c r="S81" s="226">
        <v>21000</v>
      </c>
      <c r="T81" s="226">
        <v>91.5</v>
      </c>
      <c r="U81" s="208">
        <f>S81*T81</f>
        <v>1921500</v>
      </c>
      <c r="V81" s="207">
        <v>18757.830999999998</v>
      </c>
      <c r="W81" s="226">
        <v>16000</v>
      </c>
      <c r="X81" s="226">
        <v>91.5</v>
      </c>
      <c r="Y81" s="208">
        <f>W81*X81</f>
        <v>1464000</v>
      </c>
      <c r="Z81" s="207">
        <v>11081.928</v>
      </c>
      <c r="AA81" s="226">
        <v>16000</v>
      </c>
      <c r="AB81" s="226">
        <v>89.6</v>
      </c>
      <c r="AC81" s="208">
        <f>AA81*AB81</f>
        <v>1433600</v>
      </c>
      <c r="AD81" s="207">
        <v>18653.011999999999</v>
      </c>
      <c r="AE81" s="226">
        <v>19000</v>
      </c>
      <c r="AF81" s="226">
        <v>91.5</v>
      </c>
      <c r="AG81" s="208">
        <f>AE81*AF81</f>
        <v>1738500</v>
      </c>
      <c r="AH81" s="207">
        <v>19029.986000000001</v>
      </c>
      <c r="AI81" s="226">
        <v>10000</v>
      </c>
      <c r="AJ81" s="226">
        <v>92</v>
      </c>
      <c r="AK81" s="208">
        <f>AI81*AJ81</f>
        <v>920000</v>
      </c>
      <c r="AL81" s="207">
        <v>80592.500999999989</v>
      </c>
      <c r="AM81" s="226">
        <v>5000</v>
      </c>
      <c r="AN81" s="226">
        <v>99.74</v>
      </c>
      <c r="AO81" s="208">
        <f>AM81*AN81</f>
        <v>498700</v>
      </c>
      <c r="AP81" s="207">
        <v>19398.786</v>
      </c>
      <c r="AQ81" s="228">
        <v>28000</v>
      </c>
      <c r="AR81" s="226">
        <v>92</v>
      </c>
      <c r="AS81" s="208">
        <f>AQ81*AR81</f>
        <v>2576000</v>
      </c>
      <c r="AT81" s="207">
        <v>18016.063000000002</v>
      </c>
      <c r="AU81" s="228">
        <v>23000</v>
      </c>
      <c r="AV81" s="226">
        <v>92</v>
      </c>
      <c r="AW81" s="208">
        <f>AU81*AV81</f>
        <v>2116000</v>
      </c>
      <c r="AX81" s="207">
        <v>1178.713</v>
      </c>
      <c r="AY81" s="228">
        <v>7000</v>
      </c>
      <c r="AZ81" s="226">
        <v>92</v>
      </c>
      <c r="BA81" s="208">
        <f>AY81*AZ81</f>
        <v>644000</v>
      </c>
      <c r="BB81" s="207">
        <v>5433.7349999999997</v>
      </c>
      <c r="BC81" s="228">
        <v>18000</v>
      </c>
      <c r="BD81" s="226">
        <v>90.49</v>
      </c>
      <c r="BE81" s="208">
        <f>BC81*BD81</f>
        <v>1628820</v>
      </c>
      <c r="BF81" s="207">
        <v>66944.373000000007</v>
      </c>
      <c r="BG81" s="228">
        <v>1000</v>
      </c>
      <c r="BH81" s="226">
        <v>90.49</v>
      </c>
      <c r="BI81" s="208">
        <f>BG81*BH81</f>
        <v>90490</v>
      </c>
      <c r="BJ81" s="207">
        <v>80435.301000000007</v>
      </c>
      <c r="BK81" s="226">
        <v>36000</v>
      </c>
      <c r="BL81" s="226">
        <v>90.49</v>
      </c>
      <c r="BM81" s="208">
        <f>BK81*BL81</f>
        <v>3257640</v>
      </c>
      <c r="BN81" s="207">
        <v>36808.765999999996</v>
      </c>
      <c r="BO81" s="228">
        <v>30000</v>
      </c>
      <c r="BP81" s="226">
        <v>91.5</v>
      </c>
      <c r="BQ81" s="208">
        <f>BO81*BP81</f>
        <v>2745000</v>
      </c>
      <c r="BR81" s="207">
        <v>35866.866999999998</v>
      </c>
      <c r="BS81" s="226">
        <v>12000</v>
      </c>
      <c r="BT81" s="226">
        <v>91.5</v>
      </c>
      <c r="BU81" s="208">
        <f>BS81*BT81</f>
        <v>1098000</v>
      </c>
      <c r="BV81" s="207">
        <v>8856</v>
      </c>
      <c r="BW81" s="226">
        <v>7500</v>
      </c>
      <c r="BX81" s="226">
        <v>91.5</v>
      </c>
      <c r="BY81" s="208">
        <f>BW81*BX81</f>
        <v>686250</v>
      </c>
      <c r="BZ81" s="207">
        <v>8128</v>
      </c>
      <c r="CA81" s="226">
        <v>7500</v>
      </c>
      <c r="CB81" s="226">
        <v>91.5</v>
      </c>
      <c r="CC81" s="208">
        <f>CA81*CB81</f>
        <v>686250</v>
      </c>
      <c r="CD81" s="226">
        <v>10000</v>
      </c>
      <c r="CE81" s="226">
        <v>91.5</v>
      </c>
      <c r="CF81" s="208">
        <f>CD81*CE81</f>
        <v>915000</v>
      </c>
      <c r="CG81" s="228">
        <v>75000</v>
      </c>
      <c r="CH81" s="226">
        <v>91.5</v>
      </c>
      <c r="CI81" s="226">
        <f>CG81*CH81</f>
        <v>6862500</v>
      </c>
      <c r="CJ81" s="226">
        <v>20000</v>
      </c>
      <c r="CK81" s="226">
        <v>73.22</v>
      </c>
      <c r="CL81" s="226">
        <v>1464400</v>
      </c>
      <c r="CM81" s="253">
        <v>23187.275000000001</v>
      </c>
      <c r="CN81" s="253">
        <v>2159920.7999999998</v>
      </c>
      <c r="CO81" s="253">
        <v>39819.928</v>
      </c>
      <c r="CP81" s="253">
        <v>4121781.6</v>
      </c>
      <c r="CQ81" s="253">
        <v>7122.4489999999996</v>
      </c>
      <c r="CR81" s="253">
        <v>644813.4</v>
      </c>
      <c r="CS81" s="253">
        <v>7681.3960000000006</v>
      </c>
      <c r="CT81" s="253">
        <v>668916</v>
      </c>
      <c r="CU81" s="253">
        <v>18796.385999999999</v>
      </c>
      <c r="CV81" s="253">
        <v>1711925.4</v>
      </c>
      <c r="CW81" s="253">
        <v>18281.928</v>
      </c>
      <c r="CX81" s="253">
        <v>1637530.2</v>
      </c>
      <c r="CY81" s="253">
        <v>21331.325000000001</v>
      </c>
      <c r="CZ81" s="253">
        <v>1911233.52</v>
      </c>
      <c r="DA81" s="253">
        <v>10138.554</v>
      </c>
      <c r="DB81" s="253">
        <v>899172</v>
      </c>
      <c r="DC81" s="253">
        <v>24966.264999999999</v>
      </c>
      <c r="DD81" s="253">
        <v>2490084</v>
      </c>
      <c r="DE81" s="253">
        <v>38780.722999999998</v>
      </c>
      <c r="DF81" s="253">
        <v>3931464.36</v>
      </c>
      <c r="DG81" s="253">
        <v>37181.928</v>
      </c>
      <c r="DH81" s="253">
        <v>3281162.76</v>
      </c>
      <c r="DI81" s="253">
        <v>25083.133000000002</v>
      </c>
      <c r="DJ81" s="253">
        <v>2328521.52</v>
      </c>
      <c r="DK81" s="253">
        <v>595.18100000000004</v>
      </c>
      <c r="DL81" s="253">
        <v>43807.92</v>
      </c>
      <c r="DM81" s="253">
        <v>715.66300000000001</v>
      </c>
      <c r="DN81" s="253">
        <v>52675.92</v>
      </c>
      <c r="DO81" s="253">
        <v>18757.830999999998</v>
      </c>
      <c r="DP81" s="253">
        <v>1697458.92</v>
      </c>
      <c r="DQ81" s="253">
        <v>11081.928</v>
      </c>
      <c r="DR81" s="253">
        <v>991692.72</v>
      </c>
      <c r="DS81" s="253">
        <v>18653.011999999999</v>
      </c>
      <c r="DT81" s="253">
        <v>1752743.76</v>
      </c>
      <c r="DU81" s="253">
        <v>19029.986000000001</v>
      </c>
      <c r="DV81" s="253">
        <v>1751041.92</v>
      </c>
      <c r="DW81" s="253">
        <v>1751041.92</v>
      </c>
      <c r="DX81" s="253">
        <v>80592.500999999989</v>
      </c>
      <c r="DY81" s="253">
        <v>7447528.7999999998</v>
      </c>
      <c r="DZ81" s="253">
        <v>7447528.7999999998</v>
      </c>
      <c r="EA81" s="126">
        <v>19398.786</v>
      </c>
      <c r="EB81" s="126">
        <v>1774046.93</v>
      </c>
      <c r="EC81" s="126">
        <v>1774046.93</v>
      </c>
      <c r="ED81" s="126">
        <v>18016.063000000002</v>
      </c>
      <c r="EE81" s="126">
        <v>1628648.88</v>
      </c>
      <c r="EF81" s="126">
        <v>1628648.88</v>
      </c>
      <c r="EG81" s="131">
        <v>0</v>
      </c>
      <c r="EH81" s="226"/>
      <c r="EI81" s="225">
        <v>87</v>
      </c>
      <c r="EJ81" s="226">
        <f>EH81*EI81</f>
        <v>0</v>
      </c>
      <c r="EK81" s="131">
        <v>0</v>
      </c>
      <c r="EL81" s="226"/>
      <c r="EM81" s="225">
        <v>87</v>
      </c>
      <c r="EN81" s="226">
        <f>EL81*EM81</f>
        <v>0</v>
      </c>
      <c r="EO81" s="131">
        <v>0</v>
      </c>
      <c r="EP81" s="226"/>
      <c r="EQ81" s="225">
        <v>87</v>
      </c>
      <c r="ER81" s="226">
        <f>EP81*EQ81</f>
        <v>0</v>
      </c>
      <c r="ES81" s="131">
        <v>0</v>
      </c>
      <c r="ET81" s="226"/>
      <c r="EU81" s="225">
        <v>87</v>
      </c>
      <c r="EV81" s="226">
        <f>ET81*EU81</f>
        <v>0</v>
      </c>
      <c r="EW81" s="131">
        <v>153.68700000000001</v>
      </c>
      <c r="EX81" s="226">
        <v>50</v>
      </c>
      <c r="EY81" s="225">
        <v>87</v>
      </c>
      <c r="EZ81" s="226">
        <f>EX81*EY81</f>
        <v>4350</v>
      </c>
      <c r="FA81" s="131">
        <v>0</v>
      </c>
      <c r="FB81" s="226"/>
      <c r="FC81" s="225">
        <v>87</v>
      </c>
      <c r="FD81" s="226">
        <f>FB81*FC81</f>
        <v>0</v>
      </c>
      <c r="FE81" s="131">
        <v>12</v>
      </c>
      <c r="FF81" s="226"/>
      <c r="FG81" s="225">
        <v>87</v>
      </c>
      <c r="FH81" s="226">
        <f>FF81*FG81</f>
        <v>0</v>
      </c>
      <c r="FI81" s="131">
        <v>600</v>
      </c>
      <c r="FJ81" s="226"/>
      <c r="FK81" s="226">
        <v>136.69</v>
      </c>
      <c r="FL81" s="226">
        <v>0</v>
      </c>
      <c r="FM81" s="131">
        <v>0</v>
      </c>
      <c r="FN81" s="226"/>
      <c r="FO81" s="226">
        <v>136.69</v>
      </c>
      <c r="FP81" s="226">
        <v>0</v>
      </c>
      <c r="FQ81" s="131">
        <v>607.22900000000004</v>
      </c>
      <c r="FR81" s="226"/>
      <c r="FS81" s="226">
        <v>136.69</v>
      </c>
      <c r="FT81" s="226">
        <v>0</v>
      </c>
      <c r="FU81" s="131">
        <v>25</v>
      </c>
      <c r="FV81" s="226"/>
      <c r="FW81" s="226">
        <v>136.69</v>
      </c>
      <c r="FX81" s="226">
        <v>0</v>
      </c>
      <c r="FY81" s="131">
        <v>0</v>
      </c>
      <c r="FZ81" s="226"/>
      <c r="GA81" s="226">
        <v>136.69</v>
      </c>
      <c r="GB81" s="226">
        <v>0</v>
      </c>
      <c r="GC81" s="131">
        <v>0</v>
      </c>
      <c r="GD81" s="226"/>
      <c r="GE81" s="226">
        <v>136.69</v>
      </c>
      <c r="GF81" s="226">
        <v>0</v>
      </c>
      <c r="GG81" s="131">
        <v>0</v>
      </c>
      <c r="GH81" s="226"/>
      <c r="GI81" s="226">
        <v>136.69</v>
      </c>
      <c r="GJ81" s="226">
        <v>0</v>
      </c>
      <c r="GK81" s="131">
        <v>1648.578</v>
      </c>
      <c r="GL81" s="226"/>
      <c r="GM81" s="226">
        <v>136.69</v>
      </c>
      <c r="GN81" s="226">
        <v>0</v>
      </c>
      <c r="GO81" s="131">
        <v>120.289</v>
      </c>
      <c r="GP81" s="226"/>
      <c r="GQ81" s="226">
        <v>136.69</v>
      </c>
      <c r="GR81" s="226">
        <v>0</v>
      </c>
      <c r="GS81" s="131">
        <v>0</v>
      </c>
      <c r="GT81" s="226"/>
      <c r="GU81" s="226">
        <v>136.69</v>
      </c>
      <c r="GV81" s="226">
        <v>0</v>
      </c>
      <c r="GW81" s="131">
        <v>504</v>
      </c>
      <c r="GX81" s="226"/>
      <c r="GY81" s="226">
        <v>121</v>
      </c>
      <c r="GZ81" s="226">
        <v>0</v>
      </c>
      <c r="HA81" s="131"/>
      <c r="HB81" s="226"/>
      <c r="HC81" s="226">
        <v>121</v>
      </c>
      <c r="HD81" s="226">
        <v>0</v>
      </c>
      <c r="HE81" s="226"/>
      <c r="HF81" s="226">
        <v>121</v>
      </c>
      <c r="HG81" s="226">
        <v>0</v>
      </c>
      <c r="HH81" s="226"/>
      <c r="HI81" s="226">
        <v>121</v>
      </c>
      <c r="HJ81" s="226">
        <v>0</v>
      </c>
      <c r="HK81" s="226">
        <v>25</v>
      </c>
      <c r="HL81" s="226">
        <v>121</v>
      </c>
      <c r="HM81" s="226">
        <v>3025</v>
      </c>
      <c r="HN81" s="253">
        <v>0</v>
      </c>
      <c r="HO81" s="253">
        <v>0</v>
      </c>
      <c r="HP81" s="253">
        <v>0</v>
      </c>
      <c r="HQ81" s="253">
        <v>0</v>
      </c>
      <c r="HR81" s="253">
        <v>14.406000000000001</v>
      </c>
      <c r="HS81" s="253">
        <v>996</v>
      </c>
      <c r="HT81" s="253">
        <v>0</v>
      </c>
      <c r="HU81" s="253">
        <v>0</v>
      </c>
      <c r="HV81" s="253">
        <v>0</v>
      </c>
      <c r="HW81" s="253">
        <v>0</v>
      </c>
      <c r="HX81" s="253">
        <v>0</v>
      </c>
      <c r="HY81" s="253">
        <v>0</v>
      </c>
      <c r="HZ81" s="253">
        <v>0</v>
      </c>
      <c r="IA81" s="253">
        <v>0</v>
      </c>
      <c r="IB81" s="253">
        <v>0</v>
      </c>
      <c r="IC81" s="253">
        <v>0</v>
      </c>
      <c r="ID81" s="253">
        <v>0</v>
      </c>
      <c r="IE81" s="253">
        <v>0</v>
      </c>
      <c r="IF81" s="253">
        <v>14.458</v>
      </c>
      <c r="IG81" s="253">
        <v>900</v>
      </c>
      <c r="IH81" s="253">
        <v>0</v>
      </c>
      <c r="II81" s="253">
        <v>0</v>
      </c>
      <c r="IJ81" s="253">
        <v>7.2290000000000001</v>
      </c>
      <c r="IK81" s="253">
        <v>450</v>
      </c>
      <c r="IL81" s="253">
        <v>0</v>
      </c>
      <c r="IM81" s="253">
        <v>0</v>
      </c>
      <c r="IN81" s="253">
        <v>0</v>
      </c>
      <c r="IO81" s="253">
        <v>0</v>
      </c>
      <c r="IP81" s="253">
        <v>153.68700000000001</v>
      </c>
      <c r="IQ81" s="253">
        <v>12059.64</v>
      </c>
      <c r="IR81" s="253">
        <v>0</v>
      </c>
      <c r="IS81" s="253">
        <v>0</v>
      </c>
      <c r="IT81" s="253">
        <v>12</v>
      </c>
      <c r="IU81" s="253">
        <v>1640.28</v>
      </c>
      <c r="IV81" s="253">
        <v>600</v>
      </c>
      <c r="IW81" s="253">
        <v>72787.679999999993</v>
      </c>
      <c r="IX81" s="253">
        <v>0</v>
      </c>
      <c r="IY81" s="253">
        <v>0</v>
      </c>
      <c r="IZ81" s="126">
        <v>607.22900000000004</v>
      </c>
      <c r="JA81" s="126">
        <v>73664.639999999999</v>
      </c>
      <c r="JB81" s="126">
        <v>25</v>
      </c>
      <c r="JC81" s="126">
        <v>3417.25</v>
      </c>
      <c r="JD81" s="131"/>
      <c r="JE81" s="226"/>
      <c r="JF81" s="131"/>
      <c r="JG81" s="228">
        <v>0</v>
      </c>
      <c r="JH81" s="131"/>
      <c r="JI81" s="226"/>
      <c r="JJ81" s="131"/>
      <c r="JK81" s="228">
        <v>0</v>
      </c>
      <c r="JL81" s="131"/>
      <c r="JM81" s="226"/>
      <c r="JN81" s="131"/>
      <c r="JO81" s="228">
        <v>0</v>
      </c>
      <c r="JP81" s="131"/>
      <c r="JQ81" s="226"/>
      <c r="JR81" s="131"/>
      <c r="JS81" s="228">
        <v>0</v>
      </c>
      <c r="JT81" s="131"/>
      <c r="JU81" s="226"/>
      <c r="JV81" s="131"/>
      <c r="JW81" s="228">
        <v>0</v>
      </c>
      <c r="JX81" s="131"/>
      <c r="JY81" s="226"/>
      <c r="JZ81" s="131"/>
      <c r="KA81" s="228">
        <v>0</v>
      </c>
      <c r="KB81" s="131"/>
      <c r="KC81" s="131"/>
      <c r="KD81" s="131"/>
      <c r="KE81" s="228">
        <v>0</v>
      </c>
      <c r="KF81" s="131"/>
      <c r="KG81" s="131"/>
      <c r="KH81" s="131"/>
      <c r="KI81" s="228">
        <v>0</v>
      </c>
      <c r="KJ81" s="131"/>
      <c r="KK81" s="131"/>
      <c r="KL81" s="131"/>
      <c r="KM81" s="228">
        <v>0</v>
      </c>
      <c r="KN81" s="131"/>
      <c r="KO81" s="131"/>
      <c r="KP81" s="131"/>
      <c r="KQ81" s="228">
        <v>0</v>
      </c>
      <c r="KR81" s="131"/>
      <c r="KS81" s="131"/>
      <c r="KT81" s="131"/>
      <c r="KU81" s="228">
        <v>0</v>
      </c>
      <c r="KV81" s="131"/>
      <c r="KW81" s="131"/>
      <c r="KX81" s="131"/>
      <c r="KY81" s="228">
        <v>0</v>
      </c>
      <c r="KZ81" s="131">
        <v>0</v>
      </c>
      <c r="LA81" s="131"/>
      <c r="LB81" s="131"/>
      <c r="LC81" s="228">
        <v>0</v>
      </c>
      <c r="LD81" s="131"/>
      <c r="LE81" s="131"/>
      <c r="LF81" s="131"/>
      <c r="LG81" s="228">
        <v>0</v>
      </c>
      <c r="LH81" s="131">
        <v>145</v>
      </c>
      <c r="LI81" s="131"/>
      <c r="LJ81" s="131"/>
      <c r="LK81" s="228">
        <v>0</v>
      </c>
      <c r="LL81" s="131"/>
      <c r="LM81" s="131"/>
      <c r="LN81" s="131"/>
      <c r="LO81" s="228">
        <v>0</v>
      </c>
      <c r="LP81" s="131"/>
      <c r="LQ81" s="131"/>
      <c r="LR81" s="131"/>
      <c r="LS81" s="228">
        <v>0</v>
      </c>
      <c r="LT81" s="131"/>
      <c r="LU81" s="131"/>
      <c r="LV81" s="131"/>
      <c r="LW81" s="228">
        <v>0</v>
      </c>
      <c r="LX81" s="131"/>
      <c r="LY81" s="131"/>
      <c r="LZ81" s="131"/>
      <c r="MA81" s="228">
        <v>0</v>
      </c>
      <c r="MB81" s="131"/>
      <c r="MC81" s="131">
        <v>121</v>
      </c>
      <c r="MD81" s="228">
        <v>0</v>
      </c>
      <c r="ME81" s="131"/>
      <c r="MF81" s="131">
        <v>121</v>
      </c>
      <c r="MG81" s="228">
        <v>0</v>
      </c>
      <c r="MH81" s="228"/>
      <c r="MI81" s="228">
        <v>121</v>
      </c>
      <c r="MJ81" s="228">
        <v>0</v>
      </c>
      <c r="MK81" s="253"/>
      <c r="ML81" s="253"/>
      <c r="MM81" s="253"/>
      <c r="MN81" s="253"/>
      <c r="MO81" s="253">
        <v>639.85599999999999</v>
      </c>
      <c r="MP81" s="253">
        <v>44239</v>
      </c>
      <c r="MQ81" s="253">
        <v>432.173</v>
      </c>
      <c r="MR81" s="253">
        <v>29880</v>
      </c>
      <c r="MS81" s="253">
        <v>1012.048</v>
      </c>
      <c r="MT81" s="253">
        <v>69720</v>
      </c>
      <c r="MU81" s="253"/>
      <c r="MV81" s="253"/>
      <c r="MW81" s="253"/>
      <c r="MX81" s="253"/>
      <c r="MY81" s="253"/>
      <c r="MZ81" s="253"/>
      <c r="NA81" s="253"/>
      <c r="NB81" s="253"/>
      <c r="NC81" s="253"/>
      <c r="ND81" s="253"/>
      <c r="NE81" s="253"/>
      <c r="NF81" s="253"/>
      <c r="NG81" s="253"/>
      <c r="NH81" s="253"/>
      <c r="NI81" s="253"/>
      <c r="NJ81" s="253"/>
      <c r="NK81" s="253"/>
      <c r="NL81" s="253"/>
      <c r="NM81" s="253"/>
      <c r="NN81" s="253"/>
      <c r="NO81" s="125"/>
      <c r="NP81" s="125"/>
      <c r="NQ81" s="125"/>
      <c r="NR81" s="125"/>
      <c r="NS81" s="125"/>
      <c r="NT81" s="125"/>
      <c r="NU81" s="125"/>
      <c r="NV81" s="125"/>
      <c r="NW81" s="125"/>
      <c r="NX81" s="125"/>
      <c r="NY81" s="125"/>
      <c r="NZ81" s="125"/>
      <c r="OA81" s="228"/>
      <c r="OB81" s="225"/>
      <c r="OC81" s="225"/>
      <c r="OD81" s="225">
        <f>OB81*OC81</f>
        <v>0</v>
      </c>
      <c r="OE81" s="228"/>
      <c r="OF81" s="225"/>
      <c r="OG81" s="225"/>
      <c r="OH81" s="225">
        <f>OF81*OG81</f>
        <v>0</v>
      </c>
      <c r="OI81" s="228"/>
      <c r="OJ81" s="225"/>
      <c r="OK81" s="225"/>
      <c r="OL81" s="225">
        <f>OJ81*OK81</f>
        <v>0</v>
      </c>
      <c r="OM81" s="228"/>
      <c r="ON81" s="225"/>
      <c r="OO81" s="225"/>
      <c r="OP81" s="225">
        <f>ON81*OO81</f>
        <v>0</v>
      </c>
      <c r="OQ81" s="228">
        <v>84.337000000000003</v>
      </c>
      <c r="OR81" s="225"/>
      <c r="OS81" s="225"/>
      <c r="OT81" s="225">
        <f>OR81*OS81</f>
        <v>0</v>
      </c>
      <c r="OU81" s="228"/>
      <c r="OV81" s="225"/>
      <c r="OW81" s="225"/>
      <c r="OX81" s="225">
        <f>OV81*OW81</f>
        <v>0</v>
      </c>
      <c r="OY81" s="228"/>
      <c r="OZ81" s="225"/>
      <c r="PA81" s="225"/>
      <c r="PB81" s="225">
        <f>OZ81*PA81</f>
        <v>0</v>
      </c>
      <c r="PC81" s="228"/>
      <c r="PD81" s="225"/>
      <c r="PE81" s="225"/>
      <c r="PF81" s="225">
        <f>PD81*PE81</f>
        <v>0</v>
      </c>
      <c r="PG81" s="228"/>
      <c r="PH81" s="225"/>
      <c r="PI81" s="225"/>
      <c r="PJ81" s="225">
        <f>PH81*PI81</f>
        <v>0</v>
      </c>
      <c r="PK81" s="228"/>
      <c r="PL81" s="225"/>
      <c r="PM81" s="225"/>
      <c r="PN81" s="225">
        <f>PL81*PM81</f>
        <v>0</v>
      </c>
      <c r="PO81" s="228"/>
      <c r="PP81" s="225"/>
      <c r="PQ81" s="225"/>
      <c r="PR81" s="225">
        <f>PP81*PQ81</f>
        <v>0</v>
      </c>
      <c r="PS81" s="228"/>
      <c r="PT81" s="225"/>
      <c r="PU81" s="225"/>
      <c r="PV81" s="225">
        <f>PT81*PU81</f>
        <v>0</v>
      </c>
      <c r="PW81" s="228"/>
      <c r="PX81" s="225"/>
      <c r="PY81" s="225"/>
      <c r="PZ81" s="225">
        <f>PX81*PY81</f>
        <v>0</v>
      </c>
      <c r="QA81" s="228"/>
      <c r="QB81" s="225"/>
      <c r="QC81" s="225"/>
      <c r="QD81" s="225">
        <f>QB81*QC81</f>
        <v>0</v>
      </c>
      <c r="QE81" s="228"/>
      <c r="QF81" s="225"/>
      <c r="QG81" s="225"/>
      <c r="QH81" s="225">
        <f>QF81*QG81</f>
        <v>0</v>
      </c>
      <c r="QI81" s="228"/>
      <c r="QJ81" s="225"/>
      <c r="QK81" s="225"/>
      <c r="QL81" s="225">
        <f>QJ81*QK81</f>
        <v>0</v>
      </c>
      <c r="QM81" s="228"/>
      <c r="QN81" s="225"/>
      <c r="QO81" s="225"/>
      <c r="QP81" s="225">
        <f>QN81*QO81</f>
        <v>0</v>
      </c>
      <c r="QQ81" s="228"/>
      <c r="QR81" s="225"/>
      <c r="QS81" s="225"/>
      <c r="QT81" s="225">
        <f>QR81*QS81</f>
        <v>0</v>
      </c>
      <c r="QU81" s="228"/>
      <c r="QV81" s="225"/>
      <c r="QW81" s="225"/>
      <c r="QX81" s="225">
        <f>QV81*QW81</f>
        <v>0</v>
      </c>
      <c r="QY81" s="225"/>
      <c r="QZ81" s="225"/>
      <c r="RA81" s="225">
        <f>QY81*QZ81</f>
        <v>0</v>
      </c>
      <c r="RB81" s="225"/>
      <c r="RC81" s="225"/>
      <c r="RD81" s="225">
        <f>RB81*RC81</f>
        <v>0</v>
      </c>
      <c r="RE81" s="225"/>
      <c r="RF81" s="225"/>
      <c r="RG81" s="225"/>
      <c r="RH81" s="253"/>
      <c r="RI81" s="253"/>
      <c r="RJ81" s="253"/>
      <c r="RK81" s="253"/>
      <c r="RL81" s="253"/>
      <c r="RM81" s="253"/>
      <c r="RN81" s="253"/>
      <c r="RO81" s="253"/>
      <c r="RP81" s="253"/>
      <c r="RQ81" s="253"/>
      <c r="RR81" s="253"/>
      <c r="RS81" s="253"/>
      <c r="RT81" s="253"/>
      <c r="RU81" s="253"/>
      <c r="RV81" s="253"/>
      <c r="RW81" s="253"/>
      <c r="RX81" s="253"/>
      <c r="RY81" s="253"/>
      <c r="RZ81" s="253"/>
      <c r="SA81" s="253"/>
      <c r="SB81" s="253"/>
      <c r="SC81" s="253"/>
      <c r="SD81" s="253"/>
      <c r="SE81" s="253"/>
      <c r="SF81" s="253"/>
      <c r="SG81" s="253"/>
      <c r="SH81" s="253"/>
      <c r="SI81" s="253"/>
      <c r="SJ81" s="253">
        <v>84.337000000000003</v>
      </c>
      <c r="SK81" s="253">
        <v>10920</v>
      </c>
      <c r="SL81" s="125"/>
      <c r="SM81" s="125"/>
      <c r="SN81" s="125"/>
      <c r="SO81" s="125"/>
      <c r="SP81" s="125"/>
      <c r="SQ81" s="125"/>
      <c r="SR81" s="125"/>
      <c r="SS81" s="125"/>
      <c r="ST81" s="125"/>
      <c r="SU81" s="125"/>
      <c r="SV81" s="125"/>
      <c r="SW81" s="125"/>
      <c r="SX81" s="228">
        <v>308.43400000000003</v>
      </c>
      <c r="SY81" s="240">
        <v>270</v>
      </c>
      <c r="SZ81" s="225">
        <v>74</v>
      </c>
      <c r="TA81" s="225">
        <f>SY81*SZ81</f>
        <v>19980</v>
      </c>
      <c r="TB81" s="228">
        <v>232.53</v>
      </c>
      <c r="TC81" s="240">
        <v>300</v>
      </c>
      <c r="TD81" s="225">
        <v>64.569999999999993</v>
      </c>
      <c r="TE81" s="225">
        <f>TC81*TD81</f>
        <v>19370.999999999996</v>
      </c>
      <c r="TF81" s="228">
        <v>232.53</v>
      </c>
      <c r="TG81" s="240">
        <v>350</v>
      </c>
      <c r="TH81" s="225">
        <v>64.569999999999993</v>
      </c>
      <c r="TI81" s="225">
        <f>TG81*TH81</f>
        <v>22599.499999999996</v>
      </c>
      <c r="TJ81" s="228">
        <v>119.277</v>
      </c>
      <c r="TK81" s="240">
        <v>400</v>
      </c>
      <c r="TL81" s="225">
        <v>64.569999999999993</v>
      </c>
      <c r="TM81" s="225">
        <f>TK81*TL81</f>
        <v>25827.999999999996</v>
      </c>
      <c r="TN81" s="228">
        <v>219.27699999999999</v>
      </c>
      <c r="TO81" s="240">
        <v>300</v>
      </c>
      <c r="TP81" s="225">
        <v>64.569999999999993</v>
      </c>
      <c r="TQ81" s="225">
        <f>TO81*TP81</f>
        <v>19370.999999999996</v>
      </c>
      <c r="TR81" s="228">
        <v>127.711</v>
      </c>
      <c r="TS81" s="240">
        <v>360</v>
      </c>
      <c r="TT81" s="225">
        <v>64.569999999999993</v>
      </c>
      <c r="TU81" s="225">
        <f>TS81*TT81</f>
        <v>23245.199999999997</v>
      </c>
      <c r="TV81" s="228">
        <v>108.434</v>
      </c>
      <c r="TW81" s="240">
        <v>360</v>
      </c>
      <c r="TX81" s="225">
        <v>64.569999999999993</v>
      </c>
      <c r="TY81" s="225">
        <f>TW81*TX81</f>
        <v>23245.199999999997</v>
      </c>
      <c r="TZ81" s="228">
        <v>74.698999999999998</v>
      </c>
      <c r="UA81" s="219">
        <v>400</v>
      </c>
      <c r="UB81" s="225">
        <v>63.67</v>
      </c>
      <c r="UC81" s="225">
        <f>UA81*UB81</f>
        <v>25468</v>
      </c>
      <c r="UD81" s="228">
        <v>84.337000000000003</v>
      </c>
      <c r="UE81" s="219">
        <v>400</v>
      </c>
      <c r="UF81" s="225">
        <v>63.67</v>
      </c>
      <c r="UG81" s="225">
        <f>UE81*UF81</f>
        <v>25468</v>
      </c>
      <c r="UH81" s="228">
        <v>91.566000000000003</v>
      </c>
      <c r="UI81" s="219">
        <v>350</v>
      </c>
      <c r="UJ81" s="225">
        <v>63.92</v>
      </c>
      <c r="UK81" s="225">
        <f>UI81*UJ81</f>
        <v>22372</v>
      </c>
      <c r="UL81" s="228">
        <v>63.854999999999997</v>
      </c>
      <c r="UM81" s="219">
        <v>300</v>
      </c>
      <c r="UN81" s="225">
        <v>63.92</v>
      </c>
      <c r="UO81" s="225">
        <f>UM81*UN81</f>
        <v>19176</v>
      </c>
      <c r="UP81" s="228">
        <v>77.108000000000004</v>
      </c>
      <c r="UQ81" s="207">
        <v>320</v>
      </c>
      <c r="UR81" s="225">
        <v>63.92</v>
      </c>
      <c r="US81" s="225">
        <f>UQ81*UR81</f>
        <v>20454.400000000001</v>
      </c>
      <c r="UT81" s="228">
        <v>49.398000000000003</v>
      </c>
      <c r="UU81" s="207">
        <v>250</v>
      </c>
      <c r="UV81" s="225">
        <v>63.92</v>
      </c>
      <c r="UW81" s="225">
        <f>UU81*UV81</f>
        <v>15980</v>
      </c>
      <c r="UX81" s="228">
        <v>46.963999999999999</v>
      </c>
      <c r="UY81" s="207">
        <v>250</v>
      </c>
      <c r="UZ81" s="225">
        <v>63.92</v>
      </c>
      <c r="VA81" s="225">
        <f>UY81*UZ81</f>
        <v>15980</v>
      </c>
      <c r="VB81" s="228">
        <v>44.457999999999998</v>
      </c>
      <c r="VC81" s="207">
        <v>150</v>
      </c>
      <c r="VD81" s="225">
        <v>63.92</v>
      </c>
      <c r="VE81" s="225">
        <f>VC81*VD81</f>
        <v>9588</v>
      </c>
      <c r="VF81" s="228">
        <v>98.771000000000001</v>
      </c>
      <c r="VG81" s="207">
        <v>150</v>
      </c>
      <c r="VH81" s="225">
        <v>63.92</v>
      </c>
      <c r="VI81" s="225">
        <f>VG81*VH81</f>
        <v>9588</v>
      </c>
      <c r="VJ81" s="228">
        <v>39</v>
      </c>
      <c r="VK81" s="206">
        <v>150</v>
      </c>
      <c r="VL81" s="225">
        <v>63.92</v>
      </c>
      <c r="VM81" s="225">
        <f>VK81*VL81</f>
        <v>9588</v>
      </c>
      <c r="VN81" s="228">
        <v>58</v>
      </c>
      <c r="VO81" s="206">
        <v>100</v>
      </c>
      <c r="VP81" s="225">
        <v>63.92</v>
      </c>
      <c r="VQ81" s="225">
        <f>VO81*VP81</f>
        <v>6392</v>
      </c>
      <c r="VR81" s="228">
        <v>39</v>
      </c>
      <c r="VS81" s="206">
        <v>60</v>
      </c>
      <c r="VT81" s="225">
        <v>63.67</v>
      </c>
      <c r="VU81" s="225">
        <f>VS81*VT81</f>
        <v>3820.2000000000003</v>
      </c>
      <c r="VV81" s="225">
        <v>100</v>
      </c>
      <c r="VW81" s="225">
        <v>90</v>
      </c>
      <c r="VX81" s="225">
        <f>VV81*VW81</f>
        <v>9000</v>
      </c>
      <c r="VY81" s="225">
        <v>100</v>
      </c>
      <c r="VZ81" s="225">
        <v>63.67</v>
      </c>
      <c r="WA81" s="225">
        <f>VY81*VZ81</f>
        <v>6367</v>
      </c>
      <c r="WB81" s="225">
        <v>100</v>
      </c>
      <c r="WC81" s="225">
        <v>65.06</v>
      </c>
      <c r="WD81" s="225">
        <v>6506</v>
      </c>
      <c r="WE81" s="253">
        <v>256.90300000000002</v>
      </c>
      <c r="WF81" s="253">
        <v>16647.060000000001</v>
      </c>
      <c r="WG81" s="253">
        <v>288.11500000000001</v>
      </c>
      <c r="WH81" s="253">
        <v>18669.599999999999</v>
      </c>
      <c r="WI81" s="253">
        <v>418.96800000000002</v>
      </c>
      <c r="WJ81" s="253">
        <v>27148.71</v>
      </c>
      <c r="WK81" s="253">
        <v>333.15300000000002</v>
      </c>
      <c r="WL81" s="253">
        <v>21547.83</v>
      </c>
      <c r="WM81" s="253">
        <v>269.88</v>
      </c>
      <c r="WN81" s="253">
        <v>17424.96</v>
      </c>
      <c r="WO81" s="253">
        <v>283.13299999999998</v>
      </c>
      <c r="WP81" s="253">
        <v>18280.650000000001</v>
      </c>
      <c r="WQ81" s="253">
        <v>357.83100000000002</v>
      </c>
      <c r="WR81" s="253">
        <v>22941.63</v>
      </c>
      <c r="WS81" s="253">
        <v>274.69900000000001</v>
      </c>
      <c r="WT81" s="253">
        <v>17489.88</v>
      </c>
      <c r="WU81" s="253">
        <v>279.51799999999997</v>
      </c>
      <c r="WV81" s="253">
        <v>17796.72</v>
      </c>
      <c r="WW81" s="253">
        <v>351.80700000000002</v>
      </c>
      <c r="WX81" s="253">
        <v>22399.32</v>
      </c>
      <c r="WY81" s="253">
        <v>308.43400000000003</v>
      </c>
      <c r="WZ81" s="253">
        <v>19637.759999999998</v>
      </c>
      <c r="XA81" s="253">
        <v>301.20499999999998</v>
      </c>
      <c r="XB81" s="253">
        <v>19177.5</v>
      </c>
      <c r="XC81" s="253">
        <v>232.53</v>
      </c>
      <c r="XD81" s="253">
        <v>14805.03</v>
      </c>
      <c r="XE81" s="253">
        <v>119.277</v>
      </c>
      <c r="XF81" s="253">
        <v>7594.29</v>
      </c>
      <c r="XG81" s="253">
        <v>219.27699999999999</v>
      </c>
      <c r="XH81" s="253">
        <v>13961.22</v>
      </c>
      <c r="XI81" s="125">
        <v>127.711</v>
      </c>
      <c r="XJ81" s="125">
        <v>8131.26</v>
      </c>
      <c r="XK81" s="125">
        <v>108.434</v>
      </c>
      <c r="XL81" s="125">
        <v>6903.9</v>
      </c>
      <c r="XM81" s="125">
        <v>74.698999999999998</v>
      </c>
      <c r="XN81" s="125">
        <v>4756.0200000000004</v>
      </c>
      <c r="XO81" s="125">
        <v>84.337000000000003</v>
      </c>
      <c r="XP81" s="125">
        <v>5369.7</v>
      </c>
      <c r="XQ81" s="125">
        <v>91.566000000000003</v>
      </c>
      <c r="XR81" s="125">
        <v>5829.96</v>
      </c>
      <c r="XS81" s="125">
        <v>63.854999999999997</v>
      </c>
      <c r="XT81" s="125">
        <v>4387.34</v>
      </c>
      <c r="XU81" s="228"/>
      <c r="XV81" s="225">
        <v>40000</v>
      </c>
      <c r="XW81" s="225">
        <v>75.83</v>
      </c>
      <c r="XX81" s="241">
        <f>XV81*XW81</f>
        <v>3033200</v>
      </c>
      <c r="XY81" s="228"/>
      <c r="XZ81" s="225"/>
      <c r="YA81" s="225">
        <v>89.01</v>
      </c>
      <c r="YB81" s="241">
        <f>XZ81*YA81</f>
        <v>0</v>
      </c>
      <c r="YC81" s="228"/>
      <c r="YD81" s="225"/>
      <c r="YE81" s="225">
        <v>89.01</v>
      </c>
      <c r="YF81" s="241">
        <f>YD81*YE81</f>
        <v>0</v>
      </c>
      <c r="YG81" s="228"/>
      <c r="YH81" s="225"/>
      <c r="YI81" s="225">
        <v>89.01</v>
      </c>
      <c r="YJ81" s="241">
        <f>YH81*YI81</f>
        <v>0</v>
      </c>
      <c r="YK81" s="228"/>
      <c r="YL81" s="225"/>
      <c r="YM81" s="225">
        <v>89.01</v>
      </c>
      <c r="YN81" s="241">
        <f>YL81*YM81</f>
        <v>0</v>
      </c>
      <c r="YO81" s="228"/>
      <c r="YP81" s="225"/>
      <c r="YQ81" s="225">
        <v>89.01</v>
      </c>
      <c r="YR81" s="241">
        <f>YP81*YQ81</f>
        <v>0</v>
      </c>
      <c r="YS81" s="228"/>
      <c r="YT81" s="225"/>
      <c r="YU81" s="225">
        <v>89.01</v>
      </c>
      <c r="YV81" s="241">
        <f>YT81*YU81</f>
        <v>0</v>
      </c>
      <c r="YW81" s="228"/>
      <c r="YX81" s="225"/>
      <c r="YY81" s="225">
        <v>89.01</v>
      </c>
      <c r="YZ81" s="241">
        <f>YX81*YY81</f>
        <v>0</v>
      </c>
      <c r="ZA81" s="228"/>
      <c r="ZB81" s="225"/>
      <c r="ZC81" s="225">
        <v>89.01</v>
      </c>
      <c r="ZD81" s="241">
        <f>ZB81*ZC81</f>
        <v>0</v>
      </c>
      <c r="ZE81" s="228"/>
      <c r="ZF81" s="225"/>
      <c r="ZG81" s="225">
        <v>89.01</v>
      </c>
      <c r="ZH81" s="241">
        <f>ZF81*ZG81</f>
        <v>0</v>
      </c>
      <c r="ZI81" s="228"/>
      <c r="ZJ81" s="225"/>
      <c r="ZK81" s="225">
        <v>89.01</v>
      </c>
      <c r="ZL81" s="241">
        <f>ZJ81*ZK81</f>
        <v>0</v>
      </c>
      <c r="ZM81" s="228"/>
      <c r="ZN81" s="225"/>
      <c r="ZO81" s="225">
        <v>89.01</v>
      </c>
      <c r="ZP81" s="241">
        <f>ZN81*ZO81</f>
        <v>0</v>
      </c>
      <c r="ZQ81" s="228"/>
      <c r="ZR81" s="225"/>
      <c r="ZS81" s="225">
        <v>89.01</v>
      </c>
      <c r="ZT81" s="241">
        <f>ZR81*ZS81</f>
        <v>0</v>
      </c>
      <c r="ZU81" s="228"/>
      <c r="ZV81" s="225"/>
      <c r="ZW81" s="225">
        <v>89.01</v>
      </c>
      <c r="ZX81" s="241">
        <f>ZV81*ZW81</f>
        <v>0</v>
      </c>
      <c r="ZY81" s="228"/>
      <c r="ZZ81" s="225"/>
      <c r="AAA81" s="225">
        <v>89.01</v>
      </c>
      <c r="AAB81" s="241">
        <f>ZZ81*AAA81</f>
        <v>0</v>
      </c>
      <c r="AAC81" s="228"/>
      <c r="AAD81" s="225"/>
      <c r="AAE81" s="225">
        <v>89.01</v>
      </c>
      <c r="AAF81" s="241">
        <f>AAD81*AAE81</f>
        <v>0</v>
      </c>
      <c r="AAG81" s="228"/>
      <c r="AAH81" s="225"/>
      <c r="AAI81" s="225">
        <v>89.01</v>
      </c>
      <c r="AAJ81" s="241">
        <f>AAH81*AAI81</f>
        <v>0</v>
      </c>
      <c r="AAK81" s="228"/>
      <c r="AAL81" s="225"/>
      <c r="AAM81" s="225">
        <v>89.01</v>
      </c>
      <c r="AAN81" s="241">
        <f>AAL81*AAM81</f>
        <v>0</v>
      </c>
      <c r="AAO81" s="228"/>
      <c r="AAP81" s="225"/>
      <c r="AAQ81" s="225">
        <v>89.01</v>
      </c>
      <c r="AAR81" s="241">
        <f>AAP81*AAQ81</f>
        <v>0</v>
      </c>
      <c r="AAS81" s="225"/>
      <c r="AAT81" s="225">
        <v>89.01</v>
      </c>
      <c r="AAU81" s="241">
        <f>AAS81*AAT81</f>
        <v>0</v>
      </c>
      <c r="AAV81" s="225"/>
      <c r="AAW81" s="225">
        <v>89.01</v>
      </c>
      <c r="AAX81" s="225">
        <f>AAV81*AAW81</f>
        <v>0</v>
      </c>
      <c r="AAY81" s="225"/>
      <c r="AAZ81" s="225">
        <v>89.01</v>
      </c>
      <c r="ABA81" s="225">
        <v>0</v>
      </c>
      <c r="ABB81" s="253"/>
      <c r="ABC81" s="253"/>
      <c r="ABD81" s="253"/>
      <c r="ABE81" s="253"/>
      <c r="ABF81" s="253"/>
      <c r="ABG81" s="253"/>
      <c r="ABH81" s="253"/>
      <c r="ABI81" s="253"/>
      <c r="ABJ81" s="253"/>
      <c r="ABK81" s="253"/>
      <c r="ABL81" s="253"/>
      <c r="ABM81" s="253"/>
      <c r="ABN81" s="253"/>
      <c r="ABO81" s="253"/>
      <c r="ABP81" s="253"/>
      <c r="ABQ81" s="253"/>
      <c r="ABR81" s="253"/>
      <c r="ABS81" s="253"/>
      <c r="ABT81" s="253"/>
      <c r="ABU81" s="253"/>
      <c r="ABV81" s="253"/>
      <c r="ABW81" s="253"/>
      <c r="ABX81" s="253"/>
      <c r="ABY81" s="253"/>
      <c r="ABZ81" s="253"/>
      <c r="ACA81" s="253"/>
      <c r="ACB81" s="253"/>
      <c r="ACC81" s="253"/>
      <c r="ACD81" s="253"/>
      <c r="ACE81" s="253"/>
      <c r="ACF81" s="126"/>
      <c r="ACG81" s="126"/>
      <c r="ACH81" s="126"/>
      <c r="ACI81" s="126"/>
      <c r="ACJ81" s="126"/>
      <c r="ACK81" s="126"/>
      <c r="ACL81" s="126"/>
      <c r="ACM81" s="126"/>
      <c r="ACN81" s="126"/>
      <c r="ACO81" s="126"/>
      <c r="ACP81" s="126"/>
      <c r="ACQ81" s="126"/>
      <c r="ACR81" s="131">
        <v>115.663</v>
      </c>
      <c r="ACS81" s="227">
        <v>150</v>
      </c>
      <c r="ACT81" s="225">
        <v>77.849999999999994</v>
      </c>
      <c r="ACU81" s="225">
        <f>ACS81*ACT81</f>
        <v>11677.5</v>
      </c>
      <c r="ACV81" s="131">
        <v>50.601999999999997</v>
      </c>
      <c r="ACW81" s="227">
        <v>250</v>
      </c>
      <c r="ACX81" s="225">
        <v>87.14</v>
      </c>
      <c r="ACY81" s="225">
        <f>ACW81*ACX81</f>
        <v>21785</v>
      </c>
      <c r="ACZ81" s="131">
        <v>50.601999999999997</v>
      </c>
      <c r="ADA81" s="227">
        <v>150</v>
      </c>
      <c r="ADB81" s="225">
        <v>87</v>
      </c>
      <c r="ADC81" s="225">
        <f>ADA81*ADB81</f>
        <v>13050</v>
      </c>
      <c r="ADD81" s="131">
        <v>57.831000000000003</v>
      </c>
      <c r="ADE81" s="227">
        <v>100</v>
      </c>
      <c r="ADF81" s="225">
        <v>87</v>
      </c>
      <c r="ADG81" s="225">
        <f>ADE81*ADF81</f>
        <v>8700</v>
      </c>
      <c r="ADH81" s="131">
        <v>65.06</v>
      </c>
      <c r="ADI81" s="227">
        <v>100</v>
      </c>
      <c r="ADJ81" s="225">
        <v>87</v>
      </c>
      <c r="ADK81" s="225">
        <f>ADI81*ADJ81</f>
        <v>8700</v>
      </c>
      <c r="ADL81" s="131">
        <v>0</v>
      </c>
      <c r="ADM81" s="227">
        <v>100</v>
      </c>
      <c r="ADN81" s="225">
        <v>87</v>
      </c>
      <c r="ADO81" s="225">
        <f>ADM81*ADN81</f>
        <v>8700</v>
      </c>
      <c r="ADP81" s="131">
        <v>0</v>
      </c>
      <c r="ADQ81" s="227">
        <v>100</v>
      </c>
      <c r="ADR81" s="225">
        <v>87</v>
      </c>
      <c r="ADS81" s="225">
        <f>ADQ81*ADR81</f>
        <v>8700</v>
      </c>
      <c r="ADT81" s="131">
        <v>0</v>
      </c>
      <c r="ADU81" s="227">
        <v>200</v>
      </c>
      <c r="ADV81" s="225">
        <v>87</v>
      </c>
      <c r="ADW81" s="225">
        <f>ADU81*ADV81</f>
        <v>17400</v>
      </c>
      <c r="ADX81" s="131">
        <v>132</v>
      </c>
      <c r="ADY81" s="227">
        <v>100</v>
      </c>
      <c r="ADZ81" s="225">
        <v>87</v>
      </c>
      <c r="AEA81" s="225">
        <f>ADY81*ADZ81</f>
        <v>8700</v>
      </c>
      <c r="AEB81" s="131">
        <v>84</v>
      </c>
      <c r="AEC81" s="227">
        <v>300</v>
      </c>
      <c r="AED81" s="225">
        <v>87</v>
      </c>
      <c r="AEE81" s="225">
        <f>AEC81*AED81</f>
        <v>26100</v>
      </c>
      <c r="AEF81" s="131">
        <v>0</v>
      </c>
      <c r="AEG81" s="227">
        <v>300</v>
      </c>
      <c r="AEH81" s="225">
        <v>87</v>
      </c>
      <c r="AEI81" s="225">
        <f>AEG81*AEH81</f>
        <v>26100</v>
      </c>
      <c r="AEJ81" s="131">
        <v>0</v>
      </c>
      <c r="AEK81" s="227">
        <v>50</v>
      </c>
      <c r="AEL81" s="225">
        <v>87</v>
      </c>
      <c r="AEM81" s="225">
        <f>AEK81*AEL81</f>
        <v>4350</v>
      </c>
      <c r="AEN81" s="131">
        <v>0</v>
      </c>
      <c r="AEO81" s="227">
        <v>0</v>
      </c>
      <c r="AEP81" s="225">
        <v>87</v>
      </c>
      <c r="AEQ81" s="225">
        <f>AEO81*AEP81</f>
        <v>0</v>
      </c>
      <c r="AER81" s="131">
        <v>108</v>
      </c>
      <c r="AES81" s="227"/>
      <c r="AET81" s="225">
        <v>82</v>
      </c>
      <c r="AEU81" s="225">
        <f>AES81*AET81</f>
        <v>0</v>
      </c>
      <c r="AEV81" s="131">
        <v>10</v>
      </c>
      <c r="AEW81" s="227"/>
      <c r="AEX81" s="225">
        <v>82</v>
      </c>
      <c r="AEY81" s="225">
        <f>AEW81*AEX81</f>
        <v>0</v>
      </c>
      <c r="AEZ81" s="131">
        <v>43</v>
      </c>
      <c r="AFA81" s="227"/>
      <c r="AFB81" s="225">
        <v>82</v>
      </c>
      <c r="AFC81" s="225">
        <f>AFA81*AFB81</f>
        <v>0</v>
      </c>
      <c r="AFD81" s="131">
        <v>384.57799999999997</v>
      </c>
      <c r="AFE81" s="227"/>
      <c r="AFF81" s="225">
        <v>82</v>
      </c>
      <c r="AFG81" s="225">
        <f>AFE81*AFF81</f>
        <v>0</v>
      </c>
      <c r="AFH81" s="131">
        <v>138</v>
      </c>
      <c r="AFI81" s="227"/>
      <c r="AFJ81" s="225">
        <v>82</v>
      </c>
      <c r="AFK81" s="225">
        <f>AFI81*AFJ81</f>
        <v>0</v>
      </c>
      <c r="AFL81" s="131">
        <v>2336</v>
      </c>
      <c r="AFM81" s="227"/>
      <c r="AFN81" s="225">
        <v>82</v>
      </c>
      <c r="AFO81" s="225">
        <f>AFM81*AFN81</f>
        <v>0</v>
      </c>
      <c r="AFP81" s="227"/>
      <c r="AFQ81" s="225">
        <v>82</v>
      </c>
      <c r="AFR81" s="225">
        <f>AFP81*AFQ81</f>
        <v>0</v>
      </c>
      <c r="AFS81" s="227">
        <v>50</v>
      </c>
      <c r="AFT81" s="225">
        <v>82</v>
      </c>
      <c r="AFU81" s="225">
        <f>AFS81*AFT81</f>
        <v>4100</v>
      </c>
      <c r="AFV81" s="225">
        <v>50</v>
      </c>
      <c r="AFW81" s="225">
        <v>79.83</v>
      </c>
      <c r="AFX81" s="225">
        <v>3991.5</v>
      </c>
      <c r="AFY81" s="253">
        <v>132.053</v>
      </c>
      <c r="AFZ81" s="253">
        <v>11189.2</v>
      </c>
      <c r="AGA81" s="253">
        <v>243.637</v>
      </c>
      <c r="AGB81" s="253">
        <v>19224</v>
      </c>
      <c r="AGC81" s="253">
        <v>224.42500000000001</v>
      </c>
      <c r="AGD81" s="253">
        <v>17822</v>
      </c>
      <c r="AGE81" s="253">
        <v>446.89100000000002</v>
      </c>
      <c r="AGF81" s="253">
        <v>30712.44</v>
      </c>
      <c r="AGG81" s="253">
        <v>127.711</v>
      </c>
      <c r="AGH81" s="253">
        <v>8798</v>
      </c>
      <c r="AGI81" s="253">
        <v>103.614</v>
      </c>
      <c r="AGJ81" s="253">
        <v>5616.22</v>
      </c>
      <c r="AGK81" s="253">
        <v>286.74700000000001</v>
      </c>
      <c r="AGL81" s="253">
        <v>17443.46</v>
      </c>
      <c r="AGM81" s="253">
        <v>55.421999999999997</v>
      </c>
      <c r="AGN81" s="253">
        <v>3016.22</v>
      </c>
      <c r="AGO81" s="253">
        <v>79.518000000000001</v>
      </c>
      <c r="AGP81" s="253">
        <v>4316.22</v>
      </c>
      <c r="AGQ81" s="253">
        <v>527.71100000000001</v>
      </c>
      <c r="AGR81" s="253">
        <v>29068.44</v>
      </c>
      <c r="AGS81" s="253">
        <v>115.663</v>
      </c>
      <c r="AGT81" s="253">
        <v>6422.88</v>
      </c>
      <c r="AGU81" s="253">
        <v>491.56599999999997</v>
      </c>
      <c r="AGV81" s="253">
        <v>24972</v>
      </c>
      <c r="AGW81" s="253">
        <v>50.601999999999997</v>
      </c>
      <c r="AGX81" s="253">
        <v>2756.22</v>
      </c>
      <c r="AGY81" s="253">
        <v>57.831000000000003</v>
      </c>
      <c r="AGZ81" s="253">
        <v>3120</v>
      </c>
      <c r="AHA81" s="253">
        <v>65.06</v>
      </c>
      <c r="AHB81" s="253">
        <v>3745.98</v>
      </c>
      <c r="AHC81" s="126">
        <v>0</v>
      </c>
      <c r="AHD81" s="126">
        <v>0</v>
      </c>
      <c r="AHE81" s="126">
        <v>0</v>
      </c>
      <c r="AHF81" s="126">
        <v>0</v>
      </c>
      <c r="AHG81" s="126">
        <v>0</v>
      </c>
      <c r="AHH81" s="126">
        <v>0</v>
      </c>
      <c r="AHI81" s="126">
        <v>132</v>
      </c>
      <c r="AHJ81" s="126">
        <v>10824</v>
      </c>
      <c r="AHK81" s="126">
        <v>84</v>
      </c>
      <c r="AHL81" s="126">
        <v>6888</v>
      </c>
      <c r="AHM81" s="126">
        <v>0</v>
      </c>
      <c r="AHN81" s="126">
        <v>0</v>
      </c>
      <c r="AHO81" s="131">
        <f t="shared" si="1709"/>
        <v>37606.025000000001</v>
      </c>
      <c r="AHP81" s="127">
        <f t="shared" si="1710"/>
        <v>58420</v>
      </c>
      <c r="AHQ81" s="127">
        <f t="shared" si="1711"/>
        <v>4711857.5</v>
      </c>
      <c r="AHR81" s="131">
        <f t="shared" si="1712"/>
        <v>878.31299999999999</v>
      </c>
      <c r="AHS81" s="127">
        <f t="shared" si="1713"/>
        <v>18550</v>
      </c>
      <c r="AHT81" s="127">
        <f t="shared" si="1714"/>
        <v>1688156</v>
      </c>
      <c r="AHU81" s="131">
        <f t="shared" si="1715"/>
        <v>878.31299999999999</v>
      </c>
      <c r="AHV81" s="127">
        <f t="shared" si="1716"/>
        <v>21500</v>
      </c>
      <c r="AHW81" s="127">
        <f t="shared" si="1717"/>
        <v>1957149.5</v>
      </c>
      <c r="AHX81" s="131">
        <v>892.77100000000007</v>
      </c>
      <c r="AHY81" s="127">
        <f t="shared" si="1718"/>
        <v>21500</v>
      </c>
      <c r="AHZ81" s="127">
        <f t="shared" si="1234"/>
        <v>1956028</v>
      </c>
      <c r="AIA81" s="131">
        <f t="shared" si="1121"/>
        <v>19280.191999999999</v>
      </c>
      <c r="AIB81" s="127">
        <f t="shared" si="1122"/>
        <v>16450</v>
      </c>
      <c r="AIC81" s="127">
        <f t="shared" si="1123"/>
        <v>1496421</v>
      </c>
      <c r="AID81" s="131">
        <f t="shared" si="1124"/>
        <v>11209.638999999999</v>
      </c>
      <c r="AIE81" s="127">
        <f t="shared" si="1125"/>
        <v>16460</v>
      </c>
      <c r="AIF81" s="127">
        <f t="shared" si="1126"/>
        <v>1465545.2</v>
      </c>
      <c r="AIG81" s="131">
        <f t="shared" si="1127"/>
        <v>18773.446</v>
      </c>
      <c r="AIH81" s="127">
        <f t="shared" si="1128"/>
        <v>19460</v>
      </c>
      <c r="AII81" s="127">
        <f t="shared" si="1129"/>
        <v>1770445.2</v>
      </c>
      <c r="AIJ81" s="131">
        <f t="shared" si="1130"/>
        <v>19704.685000000001</v>
      </c>
      <c r="AIK81" s="127">
        <f t="shared" si="1131"/>
        <v>10600</v>
      </c>
      <c r="AIL81" s="127">
        <f t="shared" si="1132"/>
        <v>962868</v>
      </c>
      <c r="AIM81" s="131">
        <f t="shared" si="1133"/>
        <v>80808.837999999989</v>
      </c>
      <c r="AIN81" s="127">
        <f t="shared" si="1134"/>
        <v>5500</v>
      </c>
      <c r="AIO81" s="127">
        <f t="shared" si="1135"/>
        <v>532868</v>
      </c>
      <c r="AIP81" s="131">
        <f t="shared" si="1524"/>
        <v>20181.580999999998</v>
      </c>
      <c r="AIQ81" s="127">
        <f t="shared" ref="AIQ81:AIQ112" si="2047">AQ81+FR81+KO81+PL81+UI81+ZF81+AEC81</f>
        <v>28650</v>
      </c>
      <c r="AIR81" s="127">
        <f>AS81+FT81+KQ81+PN81+UK81+ZH81+AEE81</f>
        <v>2624472</v>
      </c>
      <c r="AIS81" s="131">
        <f>AT81+FU81+KR81+PO81+UL81+ZI81+AEF81</f>
        <v>18104.918000000001</v>
      </c>
      <c r="AIT81" s="127">
        <f>AU81+FV81+KS81+PP81+UM81+ZJ81+AEG81</f>
        <v>23600</v>
      </c>
      <c r="AIU81" s="127">
        <f>AW81+FX81+KU81+PR81+UO81+ZL81+AEI81</f>
        <v>2161276</v>
      </c>
      <c r="AIV81" s="131">
        <f>AX81+FY81+KV81+PS81+UP81+ZM81+AEJ81</f>
        <v>1255.8209999999999</v>
      </c>
      <c r="AIW81" s="127">
        <f>AY81+FZ81+KW81+PT81+UQ81+ZN81+AEK81</f>
        <v>7370</v>
      </c>
      <c r="AIX81" s="127">
        <f>BA81+GB81+KY81+PV81+US81+ZP81+AEM81</f>
        <v>668804.4</v>
      </c>
      <c r="AIY81" s="131">
        <f>BB81+GC81+KZ81+PW81+UT81+ZQ81+AEN81</f>
        <v>5483.1329999999998</v>
      </c>
      <c r="AIZ81" s="127">
        <f>BC81+GD81+LA81+PX81+UU81+ZR81+AEO81</f>
        <v>18250</v>
      </c>
      <c r="AJA81" s="127">
        <f>BE81+GF81+LC81+PZ81+UW81+ZT81+AEQ81</f>
        <v>1644800</v>
      </c>
      <c r="AJB81" s="131">
        <f>BF81+GG81+LD81+QA81+UX81+ZU81+AER81</f>
        <v>67099.337000000014</v>
      </c>
      <c r="AJC81" s="127">
        <f>BG81+GH81+LE81+QB81+UY81+ZV81+AES81</f>
        <v>1250</v>
      </c>
      <c r="AJD81" s="127">
        <f>BI81+GJ81+LG81+QD81+VA81+ZX81+AEU81</f>
        <v>106470</v>
      </c>
      <c r="AJE81" s="131">
        <f>BJ81+GK81+LH81+QE81+VB81+ZY81+AEV81</f>
        <v>82283.337</v>
      </c>
      <c r="AJF81" s="127">
        <f>BK81+GL81+LI81+QF81+VC81+ZZ81+AEW81</f>
        <v>36150</v>
      </c>
      <c r="AJG81" s="127">
        <f>BM81+GN81+LK81+QH81+VE81+AAB81+AEY81</f>
        <v>3267228</v>
      </c>
      <c r="AJH81" s="131">
        <f>BN81+GO81+LL81+QI81+VF81+AAC81+AEZ81</f>
        <v>37070.825999999994</v>
      </c>
      <c r="AJI81" s="127">
        <f>BO81+GP81+LM81+QJ81+VG81+AAD81+AFA81</f>
        <v>30150</v>
      </c>
      <c r="AJJ81" s="127">
        <f>BQ81+GR81+LO81+QL81+VI81+AAF81+AFC81</f>
        <v>2754588</v>
      </c>
      <c r="AJK81" s="131">
        <f>BR81+GS81+LP81+QM81+VJ81+AAG81+AFD81</f>
        <v>36290.445</v>
      </c>
      <c r="AJL81" s="127">
        <f>BS81+GT81+LQ81+QN81+VK81+AAH81+AFE81</f>
        <v>12150</v>
      </c>
      <c r="AJM81" s="127">
        <f>BU81+GV81+LS81+QP81+VM81+AAJ81+AFG81</f>
        <v>1107588</v>
      </c>
      <c r="AJN81" s="131">
        <f>BV81+GW81+LT81+QQ81+VN81+AAK81+AFH81</f>
        <v>9556</v>
      </c>
      <c r="AJO81" s="127">
        <f>BW81+GX81+LU81+QR81+VO81+AAL81+AFI81</f>
        <v>7600</v>
      </c>
      <c r="AJP81" s="127">
        <f>BY81+GZ81+LW81+QT81+VQ81+AAN81+AFK81</f>
        <v>692642</v>
      </c>
      <c r="AJQ81" s="131">
        <f>BZ81+HA81+LX81+QU81+VR81+AAO81+AFL81</f>
        <v>10503</v>
      </c>
      <c r="AJR81" s="127">
        <f>CA81+HB81+LY81+QV81+VS81+AAP81+AFM81</f>
        <v>7560</v>
      </c>
      <c r="AJS81" s="127">
        <f>CC81+HD81+MA81+QX81+VU81+AAR81+AFO81</f>
        <v>690070.2</v>
      </c>
      <c r="AJT81" s="127">
        <f>CD81+HE81+MB81+QY81+VV81+AAS81+AFP81</f>
        <v>10100</v>
      </c>
      <c r="AJU81" s="127">
        <f>CF81+HG81+MD81+RA81+VX81+AAU81+AFR81</f>
        <v>924000</v>
      </c>
      <c r="AJV81" s="127">
        <f>CG81+HH81+ME81+RB81+VY81+AAV81+AFS81</f>
        <v>75150</v>
      </c>
      <c r="AJW81" s="127">
        <f>CI81+HJ81+MG81+RD81+WA81+AAX81+AFU81</f>
        <v>6872967</v>
      </c>
      <c r="AJX81" s="127">
        <v>20175</v>
      </c>
      <c r="AJY81" s="127">
        <v>1477922.5</v>
      </c>
      <c r="AJZ81" s="128">
        <f t="shared" si="1719"/>
        <v>23576.231</v>
      </c>
      <c r="AKA81" s="128">
        <f t="shared" si="1720"/>
        <v>2187757.06</v>
      </c>
      <c r="AKB81" s="128">
        <v>40351.68</v>
      </c>
      <c r="AKC81" s="128">
        <v>4159675.2</v>
      </c>
      <c r="AKD81" s="128">
        <v>8420.1039999999994</v>
      </c>
      <c r="AKE81" s="128">
        <v>735019.11</v>
      </c>
      <c r="AKF81" s="128">
        <f t="shared" si="1721"/>
        <v>8893.6129999999994</v>
      </c>
      <c r="AKG81" s="128">
        <f t="shared" si="1722"/>
        <v>751056.2699999999</v>
      </c>
      <c r="AKH81" s="128">
        <f t="shared" si="1723"/>
        <v>20206.024999999998</v>
      </c>
      <c r="AKI81" s="128">
        <f t="shared" si="2006"/>
        <v>1807868.3599999999</v>
      </c>
      <c r="AKJ81" s="128">
        <v>18668.675000000003</v>
      </c>
      <c r="AKK81" s="128">
        <v>1661427.0699999998</v>
      </c>
      <c r="AKL81" s="128">
        <f t="shared" si="1167"/>
        <v>21975.902999999998</v>
      </c>
      <c r="AKM81" s="128">
        <f t="shared" si="1168"/>
        <v>1951618.6099999999</v>
      </c>
      <c r="AKN81" s="128">
        <f t="shared" si="1539"/>
        <v>10468.675000000001</v>
      </c>
      <c r="AKO81" s="128">
        <f t="shared" si="1540"/>
        <v>919678.1</v>
      </c>
      <c r="AKP81" s="128">
        <f t="shared" si="1373"/>
        <v>25325.300999999999</v>
      </c>
      <c r="AKQ81" s="128">
        <f t="shared" si="1374"/>
        <v>2512196.9400000004</v>
      </c>
      <c r="AKR81" s="128">
        <f t="shared" si="1375"/>
        <v>39674.699000000001</v>
      </c>
      <c r="AKS81" s="128">
        <f t="shared" si="1376"/>
        <v>3983832.1199999996</v>
      </c>
      <c r="AKT81" s="128">
        <f t="shared" ref="AKT81:ALH81" si="2048">DG81+IH81+NE81+SB81+WY81+ABV81+AGS81</f>
        <v>37606.025000000001</v>
      </c>
      <c r="AKU81" s="128">
        <f t="shared" si="2048"/>
        <v>3307223.3999999994</v>
      </c>
      <c r="AKV81" s="128">
        <f t="shared" si="2048"/>
        <v>25883.133000000002</v>
      </c>
      <c r="AKW81" s="128">
        <f t="shared" si="2048"/>
        <v>2373121.02</v>
      </c>
      <c r="AKX81" s="128">
        <f t="shared" si="2048"/>
        <v>878.31299999999999</v>
      </c>
      <c r="AKY81" s="128">
        <f t="shared" si="2048"/>
        <v>61369.17</v>
      </c>
      <c r="AKZ81" s="128">
        <f t="shared" si="2048"/>
        <v>892.77100000000007</v>
      </c>
      <c r="ALA81" s="128">
        <f t="shared" si="2048"/>
        <v>63390.21</v>
      </c>
      <c r="ALB81" s="128">
        <f t="shared" si="2048"/>
        <v>19280.191999999999</v>
      </c>
      <c r="ALC81" s="128">
        <f t="shared" si="2048"/>
        <v>1738145.7599999998</v>
      </c>
      <c r="ALD81" s="128">
        <f t="shared" si="2048"/>
        <v>11209.638999999999</v>
      </c>
      <c r="ALE81" s="128">
        <f t="shared" si="2048"/>
        <v>999823.98</v>
      </c>
      <c r="ALF81" s="128">
        <f t="shared" si="2048"/>
        <v>18773.446</v>
      </c>
      <c r="ALG81" s="128">
        <f t="shared" si="2048"/>
        <v>1761287.94</v>
      </c>
      <c r="ALH81" s="128">
        <f t="shared" si="2048"/>
        <v>19704.685000000001</v>
      </c>
      <c r="ALI81" s="128">
        <f>DW81+IW81+NT81+SQ81+XN81+ACK81+AHH81</f>
        <v>1828585.6199999999</v>
      </c>
      <c r="ALJ81" s="128">
        <f>DX81+IX81+NU81+SR81+XO81+ACL81+AHI81</f>
        <v>80808.837999999989</v>
      </c>
      <c r="ALK81" s="128">
        <f>DY81+IY81+NV81+SS81+XP81+ACM81+AHJ81</f>
        <v>7463722.5</v>
      </c>
      <c r="ALL81" s="128">
        <f>DZ81+IY81+NV81+SS81+XP81+ACM81+AHJ81</f>
        <v>7463722.5</v>
      </c>
      <c r="ALM81" s="128">
        <v>20181.580999999998</v>
      </c>
      <c r="ALN81" s="128">
        <v>1860429.5299999998</v>
      </c>
      <c r="ALO81" s="128">
        <v>1860429.53</v>
      </c>
      <c r="ALP81" s="128">
        <v>18104.918000000001</v>
      </c>
      <c r="ALQ81" s="128">
        <v>1636453.47</v>
      </c>
      <c r="ALR81" s="128">
        <v>1636453.47</v>
      </c>
    </row>
    <row r="82" spans="1:1012" s="115" customFormat="1" ht="18" customHeight="1" outlineLevel="1" x14ac:dyDescent="0.25">
      <c r="A82" s="120"/>
      <c r="B82" s="120"/>
      <c r="C82" s="296" t="s">
        <v>432</v>
      </c>
      <c r="D82" s="140"/>
      <c r="E82" s="207">
        <v>400</v>
      </c>
      <c r="F82" s="207"/>
      <c r="G82" s="228"/>
      <c r="H82" s="226"/>
      <c r="I82" s="208">
        <f>G82*H82</f>
        <v>0</v>
      </c>
      <c r="J82" s="207"/>
      <c r="K82" s="228"/>
      <c r="L82" s="226"/>
      <c r="M82" s="208">
        <f>K82*L82</f>
        <v>0</v>
      </c>
      <c r="N82" s="207"/>
      <c r="O82" s="228"/>
      <c r="P82" s="226"/>
      <c r="Q82" s="208">
        <f>O82*P82</f>
        <v>0</v>
      </c>
      <c r="R82" s="207"/>
      <c r="S82" s="228"/>
      <c r="T82" s="226"/>
      <c r="U82" s="208">
        <f>S82*T82</f>
        <v>0</v>
      </c>
      <c r="V82" s="207"/>
      <c r="W82" s="228"/>
      <c r="X82" s="226"/>
      <c r="Y82" s="208">
        <f>W82*X82</f>
        <v>0</v>
      </c>
      <c r="Z82" s="207"/>
      <c r="AA82" s="228"/>
      <c r="AB82" s="226"/>
      <c r="AC82" s="208">
        <f>AA82*AB82</f>
        <v>0</v>
      </c>
      <c r="AD82" s="207"/>
      <c r="AE82" s="228"/>
      <c r="AF82" s="226"/>
      <c r="AG82" s="208">
        <f>AE82*AF82</f>
        <v>0</v>
      </c>
      <c r="AH82" s="207"/>
      <c r="AI82" s="228"/>
      <c r="AJ82" s="226"/>
      <c r="AK82" s="208">
        <f>AI82*AJ82</f>
        <v>0</v>
      </c>
      <c r="AL82" s="207"/>
      <c r="AM82" s="228"/>
      <c r="AN82" s="226"/>
      <c r="AO82" s="208">
        <f>AM82*AN82</f>
        <v>0</v>
      </c>
      <c r="AP82" s="207"/>
      <c r="AQ82" s="228"/>
      <c r="AR82" s="226"/>
      <c r="AS82" s="208">
        <f>AQ82*AR82</f>
        <v>0</v>
      </c>
      <c r="AT82" s="207"/>
      <c r="AU82" s="228"/>
      <c r="AV82" s="226"/>
      <c r="AW82" s="208"/>
      <c r="AX82" s="207"/>
      <c r="AY82" s="228"/>
      <c r="AZ82" s="226"/>
      <c r="BA82" s="208"/>
      <c r="BB82" s="207"/>
      <c r="BC82" s="228"/>
      <c r="BD82" s="226"/>
      <c r="BE82" s="208"/>
      <c r="BF82" s="207"/>
      <c r="BG82" s="228"/>
      <c r="BH82" s="226"/>
      <c r="BI82" s="208"/>
      <c r="BJ82" s="207"/>
      <c r="BK82" s="226"/>
      <c r="BL82" s="226"/>
      <c r="BM82" s="208"/>
      <c r="BN82" s="207"/>
      <c r="BO82" s="228"/>
      <c r="BP82" s="226"/>
      <c r="BQ82" s="208"/>
      <c r="BR82" s="207"/>
      <c r="BS82" s="226"/>
      <c r="BT82" s="226"/>
      <c r="BU82" s="208"/>
      <c r="BV82" s="207"/>
      <c r="BW82" s="226"/>
      <c r="BX82" s="226"/>
      <c r="BY82" s="208"/>
      <c r="BZ82" s="207"/>
      <c r="CA82" s="226"/>
      <c r="CB82" s="226"/>
      <c r="CC82" s="208"/>
      <c r="CD82" s="226"/>
      <c r="CE82" s="226"/>
      <c r="CF82" s="208"/>
      <c r="CG82" s="228"/>
      <c r="CH82" s="226"/>
      <c r="CI82" s="226"/>
      <c r="CJ82" s="226"/>
      <c r="CK82" s="226"/>
      <c r="CL82" s="226"/>
      <c r="CM82" s="253">
        <v>0</v>
      </c>
      <c r="CN82" s="253">
        <v>0</v>
      </c>
      <c r="CO82" s="253">
        <v>0</v>
      </c>
      <c r="CP82" s="253">
        <v>0</v>
      </c>
      <c r="CQ82" s="253">
        <v>0</v>
      </c>
      <c r="CR82" s="253">
        <v>0</v>
      </c>
      <c r="CS82" s="253">
        <v>0</v>
      </c>
      <c r="CT82" s="253">
        <v>0</v>
      </c>
      <c r="CU82" s="253">
        <v>0</v>
      </c>
      <c r="CV82" s="253">
        <v>0</v>
      </c>
      <c r="CW82" s="253">
        <v>0</v>
      </c>
      <c r="CX82" s="253">
        <v>0</v>
      </c>
      <c r="CY82" s="253">
        <v>0</v>
      </c>
      <c r="CZ82" s="253">
        <v>0</v>
      </c>
      <c r="DA82" s="253">
        <v>0</v>
      </c>
      <c r="DB82" s="253">
        <v>0</v>
      </c>
      <c r="DC82" s="253">
        <v>0</v>
      </c>
      <c r="DD82" s="253">
        <v>0</v>
      </c>
      <c r="DE82" s="253"/>
      <c r="DF82" s="253"/>
      <c r="DG82" s="253"/>
      <c r="DH82" s="253"/>
      <c r="DI82" s="253"/>
      <c r="DJ82" s="253"/>
      <c r="DK82" s="253"/>
      <c r="DL82" s="253"/>
      <c r="DM82" s="253"/>
      <c r="DN82" s="253"/>
      <c r="DO82" s="253"/>
      <c r="DP82" s="253"/>
      <c r="DQ82" s="253"/>
      <c r="DR82" s="253"/>
      <c r="DS82" s="253"/>
      <c r="DT82" s="253"/>
      <c r="DU82" s="253"/>
      <c r="DV82" s="253"/>
      <c r="DW82" s="253"/>
      <c r="DX82" s="253"/>
      <c r="DY82" s="253"/>
      <c r="DZ82" s="253"/>
      <c r="EA82" s="126"/>
      <c r="EB82" s="126"/>
      <c r="EC82" s="126"/>
      <c r="ED82" s="126"/>
      <c r="EE82" s="126"/>
      <c r="EF82" s="126"/>
      <c r="EG82" s="131"/>
      <c r="EH82" s="226"/>
      <c r="EI82" s="225">
        <v>84.91</v>
      </c>
      <c r="EJ82" s="226">
        <f>EH82*EI82</f>
        <v>0</v>
      </c>
      <c r="EK82" s="131"/>
      <c r="EL82" s="226"/>
      <c r="EM82" s="225">
        <v>84.91</v>
      </c>
      <c r="EN82" s="226">
        <f>EL82*EM82</f>
        <v>0</v>
      </c>
      <c r="EO82" s="131"/>
      <c r="EP82" s="226"/>
      <c r="EQ82" s="225">
        <v>84</v>
      </c>
      <c r="ER82" s="226">
        <f>EP82*EQ82</f>
        <v>0</v>
      </c>
      <c r="ES82" s="131"/>
      <c r="ET82" s="226"/>
      <c r="EU82" s="225">
        <v>84</v>
      </c>
      <c r="EV82" s="226">
        <f>ET82*EU82</f>
        <v>0</v>
      </c>
      <c r="EW82" s="131"/>
      <c r="EX82" s="226">
        <v>100</v>
      </c>
      <c r="EY82" s="225">
        <v>84</v>
      </c>
      <c r="EZ82" s="226">
        <f>EX82*EY82</f>
        <v>8400</v>
      </c>
      <c r="FA82" s="131"/>
      <c r="FB82" s="226"/>
      <c r="FC82" s="225">
        <v>84</v>
      </c>
      <c r="FD82" s="226">
        <f>FB82*FC82</f>
        <v>0</v>
      </c>
      <c r="FE82" s="131"/>
      <c r="FF82" s="226"/>
      <c r="FG82" s="225">
        <v>74.3</v>
      </c>
      <c r="FH82" s="226">
        <f>FF82*FG82</f>
        <v>0</v>
      </c>
      <c r="FI82" s="131"/>
      <c r="FJ82" s="226"/>
      <c r="FK82" s="226">
        <v>91.2</v>
      </c>
      <c r="FL82" s="226">
        <f>FJ82*FK82</f>
        <v>0</v>
      </c>
      <c r="FM82" s="131"/>
      <c r="FN82" s="226">
        <v>100</v>
      </c>
      <c r="FO82" s="226">
        <v>91.2</v>
      </c>
      <c r="FP82" s="226">
        <f>FN82*FO82</f>
        <v>9120</v>
      </c>
      <c r="FQ82" s="131"/>
      <c r="FR82" s="226">
        <v>100</v>
      </c>
      <c r="FS82" s="226">
        <v>26</v>
      </c>
      <c r="FT82" s="226">
        <f>FR82*FS82</f>
        <v>2600</v>
      </c>
      <c r="FU82" s="131"/>
      <c r="FV82" s="226"/>
      <c r="FW82" s="226"/>
      <c r="FX82" s="226"/>
      <c r="FY82" s="131"/>
      <c r="FZ82" s="226"/>
      <c r="GA82" s="226"/>
      <c r="GB82" s="226"/>
      <c r="GC82" s="131"/>
      <c r="GD82" s="226"/>
      <c r="GE82" s="226"/>
      <c r="GF82" s="226"/>
      <c r="GG82" s="131"/>
      <c r="GH82" s="226"/>
      <c r="GI82" s="226"/>
      <c r="GJ82" s="226"/>
      <c r="GK82" s="131"/>
      <c r="GL82" s="226"/>
      <c r="GM82" s="226"/>
      <c r="GN82" s="226"/>
      <c r="GO82" s="131"/>
      <c r="GP82" s="226"/>
      <c r="GQ82" s="226"/>
      <c r="GR82" s="226"/>
      <c r="GS82" s="131"/>
      <c r="GT82" s="226"/>
      <c r="GU82" s="226"/>
      <c r="GV82" s="226"/>
      <c r="GW82" s="131"/>
      <c r="GX82" s="226"/>
      <c r="GY82" s="226"/>
      <c r="GZ82" s="226"/>
      <c r="HA82" s="131"/>
      <c r="HB82" s="226"/>
      <c r="HC82" s="226"/>
      <c r="HD82" s="226"/>
      <c r="HE82" s="226"/>
      <c r="HF82" s="226"/>
      <c r="HG82" s="226"/>
      <c r="HH82" s="226"/>
      <c r="HI82" s="226"/>
      <c r="HJ82" s="226"/>
      <c r="HK82" s="226"/>
      <c r="HL82" s="226"/>
      <c r="HM82" s="226"/>
      <c r="HN82" s="253">
        <v>42.002000000000002</v>
      </c>
      <c r="HO82" s="253">
        <v>3566.4</v>
      </c>
      <c r="HP82" s="253">
        <v>21.001000000000001</v>
      </c>
      <c r="HQ82" s="253">
        <v>1783.2</v>
      </c>
      <c r="HR82" s="253">
        <v>0</v>
      </c>
      <c r="HS82" s="253">
        <v>0</v>
      </c>
      <c r="HT82" s="253">
        <v>0</v>
      </c>
      <c r="HU82" s="253">
        <v>0</v>
      </c>
      <c r="HV82" s="253">
        <v>92.405000000000001</v>
      </c>
      <c r="HW82" s="253">
        <v>7846.08</v>
      </c>
      <c r="HX82" s="253">
        <v>0</v>
      </c>
      <c r="HY82" s="253">
        <v>0</v>
      </c>
      <c r="HZ82" s="253">
        <v>0</v>
      </c>
      <c r="IA82" s="253">
        <v>0</v>
      </c>
      <c r="IB82" s="253">
        <v>0</v>
      </c>
      <c r="IC82" s="253">
        <v>0</v>
      </c>
      <c r="ID82" s="253">
        <v>4.2</v>
      </c>
      <c r="IE82" s="253">
        <v>383.16</v>
      </c>
      <c r="IF82" s="253"/>
      <c r="IG82" s="253"/>
      <c r="IH82" s="253"/>
      <c r="II82" s="253"/>
      <c r="IJ82" s="253"/>
      <c r="IK82" s="253"/>
      <c r="IL82" s="253"/>
      <c r="IM82" s="253"/>
      <c r="IN82" s="253"/>
      <c r="IO82" s="253"/>
      <c r="IP82" s="253"/>
      <c r="IQ82" s="253"/>
      <c r="IR82" s="253"/>
      <c r="IS82" s="253"/>
      <c r="IT82" s="253"/>
      <c r="IU82" s="253"/>
      <c r="IV82" s="253"/>
      <c r="IW82" s="253"/>
      <c r="IX82" s="253"/>
      <c r="IY82" s="253"/>
      <c r="IZ82" s="126"/>
      <c r="JA82" s="126"/>
      <c r="JB82" s="126"/>
      <c r="JC82" s="126"/>
      <c r="JD82" s="131"/>
      <c r="JE82" s="226"/>
      <c r="JF82" s="131">
        <v>91.2</v>
      </c>
      <c r="JG82" s="228">
        <f>JE82*JF82</f>
        <v>0</v>
      </c>
      <c r="JH82" s="131"/>
      <c r="JI82" s="226"/>
      <c r="JJ82" s="131">
        <v>91.2</v>
      </c>
      <c r="JK82" s="228">
        <f>JI82*JJ82</f>
        <v>0</v>
      </c>
      <c r="JL82" s="131"/>
      <c r="JM82" s="226"/>
      <c r="JN82" s="131">
        <v>91.2</v>
      </c>
      <c r="JO82" s="228">
        <f>JM82*JN82</f>
        <v>0</v>
      </c>
      <c r="JP82" s="131"/>
      <c r="JQ82" s="226"/>
      <c r="JR82" s="131">
        <v>91.2</v>
      </c>
      <c r="JS82" s="228">
        <f>JQ82*JR82</f>
        <v>0</v>
      </c>
      <c r="JT82" s="131"/>
      <c r="JU82" s="226"/>
      <c r="JV82" s="131">
        <v>91.2</v>
      </c>
      <c r="JW82" s="228">
        <f>JU82*JV82</f>
        <v>0</v>
      </c>
      <c r="JX82" s="131"/>
      <c r="JY82" s="226"/>
      <c r="JZ82" s="131">
        <v>91.2</v>
      </c>
      <c r="KA82" s="228">
        <f>JY82*JZ82</f>
        <v>0</v>
      </c>
      <c r="KB82" s="131"/>
      <c r="KC82" s="131"/>
      <c r="KD82" s="131">
        <v>91.2</v>
      </c>
      <c r="KE82" s="228">
        <f>KC82*KD82</f>
        <v>0</v>
      </c>
      <c r="KF82" s="131"/>
      <c r="KG82" s="131"/>
      <c r="KH82" s="131">
        <v>91.2</v>
      </c>
      <c r="KI82" s="228">
        <f>KG82*KH82</f>
        <v>0</v>
      </c>
      <c r="KJ82" s="131"/>
      <c r="KK82" s="131">
        <v>100</v>
      </c>
      <c r="KL82" s="131">
        <v>91.2</v>
      </c>
      <c r="KM82" s="228">
        <f>KK82*KL82</f>
        <v>9120</v>
      </c>
      <c r="KN82" s="131"/>
      <c r="KO82" s="131">
        <v>100</v>
      </c>
      <c r="KP82" s="131">
        <v>26</v>
      </c>
      <c r="KQ82" s="228">
        <f>KO82*KP82</f>
        <v>2600</v>
      </c>
      <c r="KR82" s="131"/>
      <c r="KS82" s="131"/>
      <c r="KT82" s="131"/>
      <c r="KU82" s="228"/>
      <c r="KV82" s="131"/>
      <c r="KW82" s="131"/>
      <c r="KX82" s="131"/>
      <c r="KY82" s="228"/>
      <c r="KZ82" s="131"/>
      <c r="LA82" s="131"/>
      <c r="LB82" s="131"/>
      <c r="LC82" s="228"/>
      <c r="LD82" s="131"/>
      <c r="LE82" s="131"/>
      <c r="LF82" s="131"/>
      <c r="LG82" s="228"/>
      <c r="LH82" s="131"/>
      <c r="LI82" s="131"/>
      <c r="LJ82" s="131"/>
      <c r="LK82" s="228"/>
      <c r="LL82" s="131"/>
      <c r="LM82" s="131"/>
      <c r="LN82" s="131"/>
      <c r="LO82" s="228"/>
      <c r="LP82" s="131"/>
      <c r="LQ82" s="131"/>
      <c r="LR82" s="131"/>
      <c r="LS82" s="228"/>
      <c r="LT82" s="131"/>
      <c r="LU82" s="131"/>
      <c r="LV82" s="131"/>
      <c r="LW82" s="228"/>
      <c r="LX82" s="131"/>
      <c r="LY82" s="131"/>
      <c r="LZ82" s="131"/>
      <c r="MA82" s="228"/>
      <c r="MB82" s="131"/>
      <c r="MC82" s="131"/>
      <c r="MD82" s="228"/>
      <c r="ME82" s="131"/>
      <c r="MF82" s="131"/>
      <c r="MG82" s="228"/>
      <c r="MH82" s="228"/>
      <c r="MI82" s="228"/>
      <c r="MJ82" s="228"/>
      <c r="MK82" s="253"/>
      <c r="ML82" s="253"/>
      <c r="MM82" s="253"/>
      <c r="MN82" s="253"/>
      <c r="MO82" s="253"/>
      <c r="MP82" s="253"/>
      <c r="MQ82" s="253"/>
      <c r="MR82" s="253"/>
      <c r="MS82" s="253"/>
      <c r="MT82" s="253"/>
      <c r="MU82" s="253"/>
      <c r="MV82" s="253"/>
      <c r="MW82" s="253"/>
      <c r="MX82" s="253"/>
      <c r="MY82" s="253"/>
      <c r="MZ82" s="253"/>
      <c r="NA82" s="253">
        <v>4.2</v>
      </c>
      <c r="NB82" s="253">
        <v>383.16</v>
      </c>
      <c r="NC82" s="253"/>
      <c r="ND82" s="253"/>
      <c r="NE82" s="253"/>
      <c r="NF82" s="253"/>
      <c r="NG82" s="253"/>
      <c r="NH82" s="253"/>
      <c r="NI82" s="253"/>
      <c r="NJ82" s="253"/>
      <c r="NK82" s="253"/>
      <c r="NL82" s="253"/>
      <c r="NM82" s="253"/>
      <c r="NN82" s="253"/>
      <c r="NO82" s="125"/>
      <c r="NP82" s="125"/>
      <c r="NQ82" s="125"/>
      <c r="NR82" s="125"/>
      <c r="NS82" s="125"/>
      <c r="NT82" s="125"/>
      <c r="NU82" s="125"/>
      <c r="NV82" s="125"/>
      <c r="NW82" s="125"/>
      <c r="NX82" s="125"/>
      <c r="NY82" s="125"/>
      <c r="NZ82" s="125"/>
      <c r="OA82" s="228"/>
      <c r="OB82" s="225"/>
      <c r="OC82" s="225"/>
      <c r="OD82" s="225">
        <f>OB82*OC82</f>
        <v>0</v>
      </c>
      <c r="OE82" s="228"/>
      <c r="OF82" s="225"/>
      <c r="OG82" s="225"/>
      <c r="OH82" s="225">
        <f>OF82*OG82</f>
        <v>0</v>
      </c>
      <c r="OI82" s="228"/>
      <c r="OJ82" s="225"/>
      <c r="OK82" s="225"/>
      <c r="OL82" s="225">
        <f>OJ82*OK82</f>
        <v>0</v>
      </c>
      <c r="OM82" s="228"/>
      <c r="ON82" s="225"/>
      <c r="OO82" s="225"/>
      <c r="OP82" s="225">
        <f>ON82*OO82</f>
        <v>0</v>
      </c>
      <c r="OQ82" s="228"/>
      <c r="OR82" s="225"/>
      <c r="OS82" s="225"/>
      <c r="OT82" s="225">
        <f>OR82*OS82</f>
        <v>0</v>
      </c>
      <c r="OU82" s="228"/>
      <c r="OV82" s="225"/>
      <c r="OW82" s="225"/>
      <c r="OX82" s="225">
        <f>OV82*OW82</f>
        <v>0</v>
      </c>
      <c r="OY82" s="228"/>
      <c r="OZ82" s="225"/>
      <c r="PA82" s="225"/>
      <c r="PB82" s="225">
        <f>OZ82*PA82</f>
        <v>0</v>
      </c>
      <c r="PC82" s="228"/>
      <c r="PD82" s="225"/>
      <c r="PE82" s="225"/>
      <c r="PF82" s="225">
        <f>PD82*PE82</f>
        <v>0</v>
      </c>
      <c r="PG82" s="228"/>
      <c r="PH82" s="225"/>
      <c r="PI82" s="225"/>
      <c r="PJ82" s="225">
        <f>PH82*PI82</f>
        <v>0</v>
      </c>
      <c r="PK82" s="228"/>
      <c r="PL82" s="225"/>
      <c r="PM82" s="225"/>
      <c r="PN82" s="225">
        <f>PL82*PM82</f>
        <v>0</v>
      </c>
      <c r="PO82" s="228"/>
      <c r="PP82" s="225"/>
      <c r="PQ82" s="225"/>
      <c r="PR82" s="225"/>
      <c r="PS82" s="228"/>
      <c r="PT82" s="225"/>
      <c r="PU82" s="225"/>
      <c r="PV82" s="225"/>
      <c r="PW82" s="228"/>
      <c r="PX82" s="225"/>
      <c r="PY82" s="225"/>
      <c r="PZ82" s="225"/>
      <c r="QA82" s="228"/>
      <c r="QB82" s="225"/>
      <c r="QC82" s="225"/>
      <c r="QD82" s="225"/>
      <c r="QE82" s="228"/>
      <c r="QF82" s="225"/>
      <c r="QG82" s="225"/>
      <c r="QH82" s="225"/>
      <c r="QI82" s="228"/>
      <c r="QJ82" s="225"/>
      <c r="QK82" s="225"/>
      <c r="QL82" s="225"/>
      <c r="QM82" s="228"/>
      <c r="QN82" s="225"/>
      <c r="QO82" s="225"/>
      <c r="QP82" s="225"/>
      <c r="QQ82" s="228"/>
      <c r="QR82" s="225"/>
      <c r="QS82" s="225"/>
      <c r="QT82" s="225"/>
      <c r="QU82" s="228"/>
      <c r="QV82" s="225"/>
      <c r="QW82" s="225"/>
      <c r="QX82" s="225"/>
      <c r="QY82" s="225"/>
      <c r="QZ82" s="225"/>
      <c r="RA82" s="225"/>
      <c r="RB82" s="225"/>
      <c r="RC82" s="225"/>
      <c r="RD82" s="225"/>
      <c r="RE82" s="225"/>
      <c r="RF82" s="225"/>
      <c r="RG82" s="225"/>
      <c r="RH82" s="253"/>
      <c r="RI82" s="253"/>
      <c r="RJ82" s="253"/>
      <c r="RK82" s="253"/>
      <c r="RL82" s="253"/>
      <c r="RM82" s="253"/>
      <c r="RN82" s="253"/>
      <c r="RO82" s="253"/>
      <c r="RP82" s="253"/>
      <c r="RQ82" s="253"/>
      <c r="RR82" s="253"/>
      <c r="RS82" s="253"/>
      <c r="RT82" s="253"/>
      <c r="RU82" s="253"/>
      <c r="RV82" s="253"/>
      <c r="RW82" s="253"/>
      <c r="RX82" s="253"/>
      <c r="RY82" s="253"/>
      <c r="RZ82" s="253"/>
      <c r="SA82" s="253"/>
      <c r="SB82" s="253"/>
      <c r="SC82" s="253"/>
      <c r="SD82" s="253"/>
      <c r="SE82" s="253"/>
      <c r="SF82" s="253"/>
      <c r="SG82" s="253"/>
      <c r="SH82" s="253"/>
      <c r="SI82" s="253"/>
      <c r="SJ82" s="253"/>
      <c r="SK82" s="253"/>
      <c r="SL82" s="125"/>
      <c r="SM82" s="125"/>
      <c r="SN82" s="125"/>
      <c r="SO82" s="125"/>
      <c r="SP82" s="125"/>
      <c r="SQ82" s="125"/>
      <c r="SR82" s="125"/>
      <c r="SS82" s="125"/>
      <c r="ST82" s="125"/>
      <c r="SU82" s="125"/>
      <c r="SV82" s="125"/>
      <c r="SW82" s="125"/>
      <c r="SX82" s="228"/>
      <c r="SY82" s="240">
        <v>120</v>
      </c>
      <c r="SZ82" s="225">
        <v>92.26</v>
      </c>
      <c r="TA82" s="225">
        <f>SY82*SZ82</f>
        <v>11071.2</v>
      </c>
      <c r="TB82" s="228"/>
      <c r="TC82" s="240">
        <v>150</v>
      </c>
      <c r="TD82" s="225">
        <v>82.2</v>
      </c>
      <c r="TE82" s="225">
        <f>TC82*TD82</f>
        <v>12330</v>
      </c>
      <c r="TF82" s="228"/>
      <c r="TG82" s="240">
        <v>150</v>
      </c>
      <c r="TH82" s="225">
        <v>82.2</v>
      </c>
      <c r="TI82" s="225">
        <f>TG82*TH82</f>
        <v>12330</v>
      </c>
      <c r="TJ82" s="228"/>
      <c r="TK82" s="240">
        <v>150</v>
      </c>
      <c r="TL82" s="225">
        <v>82.2</v>
      </c>
      <c r="TM82" s="225">
        <f>TK82*TL82</f>
        <v>12330</v>
      </c>
      <c r="TN82" s="228"/>
      <c r="TO82" s="240">
        <v>100</v>
      </c>
      <c r="TP82" s="225">
        <v>82.2</v>
      </c>
      <c r="TQ82" s="225">
        <f>TO82*TP82</f>
        <v>8220</v>
      </c>
      <c r="TR82" s="228"/>
      <c r="TS82" s="240">
        <v>100</v>
      </c>
      <c r="TT82" s="225">
        <v>82.2</v>
      </c>
      <c r="TU82" s="225">
        <f>TS82*TT82</f>
        <v>8220</v>
      </c>
      <c r="TV82" s="228"/>
      <c r="TW82" s="240">
        <v>90</v>
      </c>
      <c r="TX82" s="225">
        <v>82.2</v>
      </c>
      <c r="TY82" s="225">
        <f>TW82*TX82</f>
        <v>7398</v>
      </c>
      <c r="TZ82" s="228"/>
      <c r="UA82" s="219">
        <v>100</v>
      </c>
      <c r="UB82" s="225">
        <v>71.42</v>
      </c>
      <c r="UC82" s="225">
        <f>UA82*UB82</f>
        <v>7142</v>
      </c>
      <c r="UD82" s="228"/>
      <c r="UE82" s="219">
        <v>100</v>
      </c>
      <c r="UF82" s="225">
        <v>71.42</v>
      </c>
      <c r="UG82" s="225">
        <f>UE82*UF82</f>
        <v>7142</v>
      </c>
      <c r="UH82" s="228"/>
      <c r="UI82" s="219">
        <v>50</v>
      </c>
      <c r="UJ82" s="225">
        <v>26</v>
      </c>
      <c r="UK82" s="225">
        <f>UI82*UJ82</f>
        <v>1300</v>
      </c>
      <c r="UL82" s="228"/>
      <c r="UM82" s="219"/>
      <c r="UN82" s="225"/>
      <c r="UO82" s="225"/>
      <c r="UP82" s="228"/>
      <c r="UQ82" s="207"/>
      <c r="UR82" s="225"/>
      <c r="US82" s="225"/>
      <c r="UT82" s="228"/>
      <c r="UU82" s="207"/>
      <c r="UV82" s="225"/>
      <c r="UW82" s="225"/>
      <c r="UX82" s="228"/>
      <c r="UY82" s="207"/>
      <c r="UZ82" s="225"/>
      <c r="VA82" s="225"/>
      <c r="VB82" s="228"/>
      <c r="VC82" s="207"/>
      <c r="VD82" s="225"/>
      <c r="VE82" s="225"/>
      <c r="VF82" s="228"/>
      <c r="VG82" s="207"/>
      <c r="VH82" s="225"/>
      <c r="VI82" s="225"/>
      <c r="VJ82" s="228"/>
      <c r="VK82" s="206"/>
      <c r="VL82" s="225"/>
      <c r="VM82" s="225"/>
      <c r="VN82" s="228"/>
      <c r="VO82" s="206"/>
      <c r="VP82" s="225"/>
      <c r="VQ82" s="225"/>
      <c r="VR82" s="228"/>
      <c r="VS82" s="206"/>
      <c r="VT82" s="225"/>
      <c r="VU82" s="225"/>
      <c r="VV82" s="225"/>
      <c r="VW82" s="225"/>
      <c r="VX82" s="225"/>
      <c r="VY82" s="225"/>
      <c r="VZ82" s="225"/>
      <c r="WA82" s="225"/>
      <c r="WB82" s="225"/>
      <c r="WC82" s="225"/>
      <c r="WD82" s="225"/>
      <c r="WE82" s="253">
        <v>107.105</v>
      </c>
      <c r="WF82" s="253">
        <v>8803.6200000000008</v>
      </c>
      <c r="WG82" s="253">
        <v>138.607</v>
      </c>
      <c r="WH82" s="253">
        <v>11392.92</v>
      </c>
      <c r="WI82" s="253">
        <v>150.15799999999999</v>
      </c>
      <c r="WJ82" s="253">
        <v>12342.33</v>
      </c>
      <c r="WK82" s="253">
        <v>156.108</v>
      </c>
      <c r="WL82" s="253">
        <v>12831.42</v>
      </c>
      <c r="WM82" s="253">
        <v>54.603000000000002</v>
      </c>
      <c r="WN82" s="253">
        <v>4488.12</v>
      </c>
      <c r="WO82" s="253">
        <v>89.254000000000005</v>
      </c>
      <c r="WP82" s="253">
        <v>7336.35</v>
      </c>
      <c r="WQ82" s="253">
        <v>123.90600000000001</v>
      </c>
      <c r="WR82" s="253">
        <v>9298.6299999999992</v>
      </c>
      <c r="WS82" s="253">
        <v>35.002000000000002</v>
      </c>
      <c r="WT82" s="253">
        <v>2500</v>
      </c>
      <c r="WU82" s="253">
        <v>138.25700000000001</v>
      </c>
      <c r="WV82" s="253">
        <v>9875</v>
      </c>
      <c r="WW82" s="253"/>
      <c r="WX82" s="253"/>
      <c r="WY82" s="253"/>
      <c r="WZ82" s="253"/>
      <c r="XA82" s="253"/>
      <c r="XB82" s="253"/>
      <c r="XC82" s="253"/>
      <c r="XD82" s="253"/>
      <c r="XE82" s="253"/>
      <c r="XF82" s="253"/>
      <c r="XG82" s="253"/>
      <c r="XH82" s="253"/>
      <c r="XI82" s="125"/>
      <c r="XJ82" s="125"/>
      <c r="XK82" s="125"/>
      <c r="XL82" s="125"/>
      <c r="XM82" s="125"/>
      <c r="XN82" s="125"/>
      <c r="XO82" s="125"/>
      <c r="XP82" s="125"/>
      <c r="XQ82" s="125"/>
      <c r="XR82" s="125"/>
      <c r="XS82" s="125"/>
      <c r="XT82" s="125"/>
      <c r="XU82" s="228"/>
      <c r="XV82" s="225">
        <v>100</v>
      </c>
      <c r="XW82" s="225">
        <v>74.290000000000006</v>
      </c>
      <c r="XX82" s="241">
        <f>XV82*XW82</f>
        <v>7429.0000000000009</v>
      </c>
      <c r="XY82" s="228"/>
      <c r="XZ82" s="225">
        <v>100</v>
      </c>
      <c r="YA82" s="225">
        <v>74.290000000000006</v>
      </c>
      <c r="YB82" s="241">
        <f>XZ82*YA82</f>
        <v>7429.0000000000009</v>
      </c>
      <c r="YC82" s="228"/>
      <c r="YD82" s="225">
        <v>100</v>
      </c>
      <c r="YE82" s="225">
        <v>74.290000000000006</v>
      </c>
      <c r="YF82" s="241">
        <f>YD82*YE82</f>
        <v>7429.0000000000009</v>
      </c>
      <c r="YG82" s="228"/>
      <c r="YH82" s="225">
        <v>100</v>
      </c>
      <c r="YI82" s="225">
        <v>74.290000000000006</v>
      </c>
      <c r="YJ82" s="241">
        <f>YH82*YI82</f>
        <v>7429.0000000000009</v>
      </c>
      <c r="YK82" s="228"/>
      <c r="YL82" s="225">
        <v>100</v>
      </c>
      <c r="YM82" s="225">
        <v>74.290000000000006</v>
      </c>
      <c r="YN82" s="241">
        <f>YL82*YM82</f>
        <v>7429.0000000000009</v>
      </c>
      <c r="YO82" s="228"/>
      <c r="YP82" s="225">
        <v>100</v>
      </c>
      <c r="YQ82" s="225">
        <v>74.290000000000006</v>
      </c>
      <c r="YR82" s="241">
        <f>YP82*YQ82</f>
        <v>7429.0000000000009</v>
      </c>
      <c r="YS82" s="228"/>
      <c r="YT82" s="225">
        <v>100</v>
      </c>
      <c r="YU82" s="225">
        <v>74.290000000000006</v>
      </c>
      <c r="YV82" s="241">
        <f>YT82*YU82</f>
        <v>7429.0000000000009</v>
      </c>
      <c r="YW82" s="228"/>
      <c r="YX82" s="225">
        <v>100</v>
      </c>
      <c r="YY82" s="225">
        <v>74.290000000000006</v>
      </c>
      <c r="YZ82" s="241">
        <f>YX82*YY82</f>
        <v>7429.0000000000009</v>
      </c>
      <c r="ZA82" s="228"/>
      <c r="ZB82" s="225">
        <v>100</v>
      </c>
      <c r="ZC82" s="225">
        <v>74.290000000000006</v>
      </c>
      <c r="ZD82" s="241">
        <f>ZB82*ZC82</f>
        <v>7429.0000000000009</v>
      </c>
      <c r="ZE82" s="228"/>
      <c r="ZF82" s="225">
        <v>100</v>
      </c>
      <c r="ZG82" s="225">
        <v>26</v>
      </c>
      <c r="ZH82" s="241">
        <f>ZF82*ZG82</f>
        <v>2600</v>
      </c>
      <c r="ZI82" s="228"/>
      <c r="ZJ82" s="225"/>
      <c r="ZK82" s="225"/>
      <c r="ZL82" s="241"/>
      <c r="ZM82" s="228"/>
      <c r="ZN82" s="225"/>
      <c r="ZO82" s="225"/>
      <c r="ZP82" s="241"/>
      <c r="ZQ82" s="228"/>
      <c r="ZR82" s="225"/>
      <c r="ZS82" s="225"/>
      <c r="ZT82" s="241"/>
      <c r="ZU82" s="228"/>
      <c r="ZV82" s="225"/>
      <c r="ZW82" s="225"/>
      <c r="ZX82" s="241"/>
      <c r="ZY82" s="228"/>
      <c r="ZZ82" s="225"/>
      <c r="AAA82" s="225"/>
      <c r="AAB82" s="241"/>
      <c r="AAC82" s="228"/>
      <c r="AAD82" s="225"/>
      <c r="AAE82" s="225"/>
      <c r="AAF82" s="241"/>
      <c r="AAG82" s="228"/>
      <c r="AAH82" s="225"/>
      <c r="AAI82" s="225"/>
      <c r="AAJ82" s="241"/>
      <c r="AAK82" s="228"/>
      <c r="AAL82" s="225"/>
      <c r="AAM82" s="225"/>
      <c r="AAN82" s="241"/>
      <c r="AAO82" s="228"/>
      <c r="AAP82" s="225"/>
      <c r="AAQ82" s="225"/>
      <c r="AAR82" s="241"/>
      <c r="AAS82" s="225"/>
      <c r="AAT82" s="225"/>
      <c r="AAU82" s="241"/>
      <c r="AAV82" s="225"/>
      <c r="AAW82" s="225"/>
      <c r="AAX82" s="225"/>
      <c r="AAY82" s="225"/>
      <c r="AAZ82" s="225"/>
      <c r="ABA82" s="225"/>
      <c r="ABB82" s="253"/>
      <c r="ABC82" s="253"/>
      <c r="ABD82" s="253"/>
      <c r="ABE82" s="253"/>
      <c r="ABF82" s="253"/>
      <c r="ABG82" s="253"/>
      <c r="ABH82" s="253"/>
      <c r="ABI82" s="253"/>
      <c r="ABJ82" s="253"/>
      <c r="ABK82" s="253"/>
      <c r="ABL82" s="253"/>
      <c r="ABM82" s="253"/>
      <c r="ABN82" s="253"/>
      <c r="ABO82" s="253"/>
      <c r="ABP82" s="253"/>
      <c r="ABQ82" s="253"/>
      <c r="ABR82" s="253"/>
      <c r="ABS82" s="253"/>
      <c r="ABT82" s="253"/>
      <c r="ABU82" s="253"/>
      <c r="ABV82" s="253"/>
      <c r="ABW82" s="253"/>
      <c r="ABX82" s="253"/>
      <c r="ABY82" s="253"/>
      <c r="ABZ82" s="253"/>
      <c r="ACA82" s="253"/>
      <c r="ACB82" s="253"/>
      <c r="ACC82" s="253"/>
      <c r="ACD82" s="253"/>
      <c r="ACE82" s="253"/>
      <c r="ACF82" s="126"/>
      <c r="ACG82" s="126"/>
      <c r="ACH82" s="126"/>
      <c r="ACI82" s="126"/>
      <c r="ACJ82" s="126"/>
      <c r="ACK82" s="126"/>
      <c r="ACL82" s="126"/>
      <c r="ACM82" s="126"/>
      <c r="ACN82" s="126"/>
      <c r="ACO82" s="126"/>
      <c r="ACP82" s="126"/>
      <c r="ACQ82" s="126"/>
      <c r="ACR82" s="131"/>
      <c r="ACS82" s="227">
        <v>100</v>
      </c>
      <c r="ACT82" s="225">
        <v>84</v>
      </c>
      <c r="ACU82" s="225">
        <f>ACS82*ACT82</f>
        <v>8400</v>
      </c>
      <c r="ACV82" s="131"/>
      <c r="ACW82" s="227">
        <v>0</v>
      </c>
      <c r="ACX82" s="225">
        <v>84</v>
      </c>
      <c r="ACY82" s="225">
        <f>ACW82*ACX82</f>
        <v>0</v>
      </c>
      <c r="ACZ82" s="131"/>
      <c r="ADA82" s="227">
        <v>100</v>
      </c>
      <c r="ADB82" s="225">
        <v>84</v>
      </c>
      <c r="ADC82" s="225">
        <f>ADA82*ADB82</f>
        <v>8400</v>
      </c>
      <c r="ADD82" s="131"/>
      <c r="ADE82" s="227">
        <v>100</v>
      </c>
      <c r="ADF82" s="225">
        <v>74.3</v>
      </c>
      <c r="ADG82" s="225">
        <f>ADE82*ADF82</f>
        <v>7430</v>
      </c>
      <c r="ADH82" s="131"/>
      <c r="ADI82" s="227">
        <v>100</v>
      </c>
      <c r="ADJ82" s="225">
        <v>74.3</v>
      </c>
      <c r="ADK82" s="225">
        <f>ADI82*ADJ82</f>
        <v>7430</v>
      </c>
      <c r="ADL82" s="131"/>
      <c r="ADM82" s="227">
        <v>100</v>
      </c>
      <c r="ADN82" s="225">
        <v>74.3</v>
      </c>
      <c r="ADO82" s="225">
        <f>ADM82*ADN82</f>
        <v>7430</v>
      </c>
      <c r="ADP82" s="131"/>
      <c r="ADQ82" s="227">
        <v>100</v>
      </c>
      <c r="ADR82" s="225">
        <v>74.3</v>
      </c>
      <c r="ADS82" s="225">
        <f>ADQ82*ADR82</f>
        <v>7430</v>
      </c>
      <c r="ADT82" s="131"/>
      <c r="ADU82" s="227">
        <v>0</v>
      </c>
      <c r="ADV82" s="225">
        <v>74.3</v>
      </c>
      <c r="ADW82" s="225">
        <f>ADU82*ADV82</f>
        <v>0</v>
      </c>
      <c r="ADX82" s="131"/>
      <c r="ADY82" s="227">
        <v>0</v>
      </c>
      <c r="ADZ82" s="225">
        <v>74.3</v>
      </c>
      <c r="AEA82" s="225">
        <f>ADY82*ADZ82</f>
        <v>0</v>
      </c>
      <c r="AEB82" s="131"/>
      <c r="AEC82" s="227">
        <v>100</v>
      </c>
      <c r="AED82" s="225">
        <v>26</v>
      </c>
      <c r="AEE82" s="225">
        <f>AEC82*AED82</f>
        <v>2600</v>
      </c>
      <c r="AEF82" s="131"/>
      <c r="AEG82" s="227"/>
      <c r="AEH82" s="225"/>
      <c r="AEI82" s="225"/>
      <c r="AEJ82" s="131"/>
      <c r="AEK82" s="227"/>
      <c r="AEL82" s="225"/>
      <c r="AEM82" s="225"/>
      <c r="AEN82" s="131"/>
      <c r="AEO82" s="227"/>
      <c r="AEP82" s="225"/>
      <c r="AEQ82" s="225"/>
      <c r="AER82" s="131"/>
      <c r="AES82" s="227"/>
      <c r="AET82" s="225"/>
      <c r="AEU82" s="225"/>
      <c r="AEV82" s="131"/>
      <c r="AEW82" s="227"/>
      <c r="AEX82" s="225"/>
      <c r="AEY82" s="225"/>
      <c r="AEZ82" s="131"/>
      <c r="AFA82" s="227"/>
      <c r="AFB82" s="225"/>
      <c r="AFC82" s="225"/>
      <c r="AFD82" s="131"/>
      <c r="AFE82" s="227"/>
      <c r="AFF82" s="225"/>
      <c r="AFG82" s="225"/>
      <c r="AFH82" s="131"/>
      <c r="AFI82" s="227"/>
      <c r="AFJ82" s="225"/>
      <c r="AFK82" s="225"/>
      <c r="AFL82" s="131"/>
      <c r="AFM82" s="227"/>
      <c r="AFN82" s="225"/>
      <c r="AFO82" s="225"/>
      <c r="AFP82" s="227"/>
      <c r="AFQ82" s="225"/>
      <c r="AFR82" s="225"/>
      <c r="AFS82" s="227"/>
      <c r="AFT82" s="225"/>
      <c r="AFU82" s="225"/>
      <c r="AFV82" s="225"/>
      <c r="AFW82" s="225"/>
      <c r="AFX82" s="225"/>
      <c r="AFY82" s="253">
        <v>42.002000000000002</v>
      </c>
      <c r="AFZ82" s="253">
        <v>4140.4799999999996</v>
      </c>
      <c r="AGA82" s="253">
        <v>8.4</v>
      </c>
      <c r="AGB82" s="253">
        <v>713.28</v>
      </c>
      <c r="AGC82" s="253">
        <v>14.000999999999999</v>
      </c>
      <c r="AGD82" s="253">
        <v>1188.8</v>
      </c>
      <c r="AGE82" s="253">
        <v>8.4</v>
      </c>
      <c r="AGF82" s="253">
        <v>713.28</v>
      </c>
      <c r="AGG82" s="253">
        <v>0</v>
      </c>
      <c r="AGH82" s="253">
        <v>0</v>
      </c>
      <c r="AGI82" s="253">
        <v>8.4</v>
      </c>
      <c r="AGJ82" s="253">
        <v>713.28</v>
      </c>
      <c r="AGK82" s="253">
        <v>49.701999999999998</v>
      </c>
      <c r="AGL82" s="253">
        <v>4181.12</v>
      </c>
      <c r="AGM82" s="253">
        <v>0</v>
      </c>
      <c r="AGN82" s="253">
        <v>0</v>
      </c>
      <c r="AGO82" s="253">
        <v>4.2</v>
      </c>
      <c r="AGP82" s="253">
        <v>383.16</v>
      </c>
      <c r="AGQ82" s="253"/>
      <c r="AGR82" s="253"/>
      <c r="AGS82" s="253"/>
      <c r="AGT82" s="253"/>
      <c r="AGU82" s="253"/>
      <c r="AGV82" s="253"/>
      <c r="AGW82" s="253"/>
      <c r="AGX82" s="253"/>
      <c r="AGY82" s="253"/>
      <c r="AGZ82" s="253"/>
      <c r="AHA82" s="253"/>
      <c r="AHB82" s="253"/>
      <c r="AHC82" s="126"/>
      <c r="AHD82" s="126"/>
      <c r="AHE82" s="126"/>
      <c r="AHF82" s="126"/>
      <c r="AHG82" s="126"/>
      <c r="AHH82" s="126"/>
      <c r="AHI82" s="126"/>
      <c r="AHJ82" s="126"/>
      <c r="AHK82" s="126"/>
      <c r="AHL82" s="126"/>
      <c r="AHM82" s="126"/>
      <c r="AHN82" s="126"/>
      <c r="AHO82" s="131">
        <f t="shared" si="1709"/>
        <v>0</v>
      </c>
      <c r="AHP82" s="127">
        <f t="shared" si="1710"/>
        <v>320</v>
      </c>
      <c r="AHQ82" s="127">
        <f t="shared" si="1711"/>
        <v>26900.2</v>
      </c>
      <c r="AHR82" s="131">
        <f t="shared" si="1712"/>
        <v>0</v>
      </c>
      <c r="AHS82" s="127">
        <f t="shared" si="1713"/>
        <v>250</v>
      </c>
      <c r="AHT82" s="127">
        <f t="shared" si="1714"/>
        <v>19759</v>
      </c>
      <c r="AHU82" s="131">
        <f t="shared" si="1715"/>
        <v>0</v>
      </c>
      <c r="AHV82" s="127">
        <f t="shared" si="1716"/>
        <v>350</v>
      </c>
      <c r="AHW82" s="127">
        <f t="shared" si="1717"/>
        <v>28159</v>
      </c>
      <c r="AHX82" s="131"/>
      <c r="AHY82" s="127">
        <f t="shared" si="1718"/>
        <v>350</v>
      </c>
      <c r="AHZ82" s="127">
        <f t="shared" si="1234"/>
        <v>27189</v>
      </c>
      <c r="AIA82" s="131">
        <f t="shared" si="1121"/>
        <v>0</v>
      </c>
      <c r="AIB82" s="127">
        <f t="shared" si="1122"/>
        <v>400</v>
      </c>
      <c r="AIC82" s="127">
        <f t="shared" si="1123"/>
        <v>31479</v>
      </c>
      <c r="AID82" s="131">
        <f t="shared" si="1124"/>
        <v>0</v>
      </c>
      <c r="AIE82" s="127">
        <f t="shared" si="1125"/>
        <v>300</v>
      </c>
      <c r="AIF82" s="127">
        <f t="shared" si="1126"/>
        <v>23079</v>
      </c>
      <c r="AIG82" s="131">
        <f t="shared" si="1127"/>
        <v>0</v>
      </c>
      <c r="AIH82" s="127">
        <f t="shared" si="1128"/>
        <v>290</v>
      </c>
      <c r="AII82" s="127">
        <f t="shared" si="1129"/>
        <v>22257</v>
      </c>
      <c r="AIJ82" s="131">
        <f t="shared" si="1130"/>
        <v>0</v>
      </c>
      <c r="AIK82" s="127">
        <f t="shared" si="1131"/>
        <v>200</v>
      </c>
      <c r="AIL82" s="127">
        <f t="shared" si="1132"/>
        <v>14571</v>
      </c>
      <c r="AIM82" s="131">
        <f t="shared" si="1133"/>
        <v>0</v>
      </c>
      <c r="AIN82" s="127">
        <f t="shared" si="1134"/>
        <v>400</v>
      </c>
      <c r="AIO82" s="127">
        <f t="shared" si="1135"/>
        <v>32811</v>
      </c>
      <c r="AIP82" s="131"/>
      <c r="AIQ82" s="127">
        <f t="shared" si="2047"/>
        <v>450</v>
      </c>
      <c r="AIR82" s="127">
        <f t="shared" ref="AIR82:AIR113" si="2049">AS82+FT82+KQ82+PN82+UK82+ZH82+AEE82</f>
        <v>11700</v>
      </c>
      <c r="AIS82" s="131"/>
      <c r="AIT82" s="127"/>
      <c r="AIU82" s="127"/>
      <c r="AIV82" s="131"/>
      <c r="AIW82" s="127"/>
      <c r="AIX82" s="127"/>
      <c r="AIY82" s="131"/>
      <c r="AIZ82" s="127"/>
      <c r="AJA82" s="127"/>
      <c r="AJB82" s="131"/>
      <c r="AJC82" s="127"/>
      <c r="AJD82" s="127"/>
      <c r="AJE82" s="131"/>
      <c r="AJF82" s="127"/>
      <c r="AJG82" s="127"/>
      <c r="AJH82" s="131"/>
      <c r="AJI82" s="127"/>
      <c r="AJJ82" s="127"/>
      <c r="AJK82" s="131"/>
      <c r="AJL82" s="127"/>
      <c r="AJM82" s="127"/>
      <c r="AJN82" s="131"/>
      <c r="AJO82" s="127"/>
      <c r="AJP82" s="127"/>
      <c r="AJQ82" s="131"/>
      <c r="AJR82" s="127"/>
      <c r="AJS82" s="127"/>
      <c r="AJT82" s="127"/>
      <c r="AJU82" s="127"/>
      <c r="AJV82" s="127"/>
      <c r="AJW82" s="127"/>
      <c r="AJX82" s="127"/>
      <c r="AJY82" s="127"/>
      <c r="AJZ82" s="128">
        <f t="shared" si="1719"/>
        <v>191.10900000000001</v>
      </c>
      <c r="AKA82" s="128">
        <f t="shared" si="1720"/>
        <v>16510.5</v>
      </c>
      <c r="AKB82" s="128">
        <v>168.00800000000001</v>
      </c>
      <c r="AKC82" s="128">
        <v>13889.400000000001</v>
      </c>
      <c r="AKD82" s="128">
        <v>164.15899999999999</v>
      </c>
      <c r="AKE82" s="128">
        <v>13531.13</v>
      </c>
      <c r="AKF82" s="128">
        <f t="shared" si="1721"/>
        <v>164.50800000000001</v>
      </c>
      <c r="AKG82" s="128">
        <f t="shared" si="1722"/>
        <v>13544.7</v>
      </c>
      <c r="AKH82" s="128">
        <f t="shared" si="1723"/>
        <v>147.00800000000001</v>
      </c>
      <c r="AKI82" s="128">
        <f t="shared" si="2006"/>
        <v>12334.2</v>
      </c>
      <c r="AKJ82" s="128">
        <v>97.654000000000011</v>
      </c>
      <c r="AKK82" s="128">
        <v>8049.63</v>
      </c>
      <c r="AKL82" s="128">
        <f t="shared" si="1167"/>
        <v>173.608</v>
      </c>
      <c r="AKM82" s="128">
        <f t="shared" si="1168"/>
        <v>13479.75</v>
      </c>
      <c r="AKN82" s="128">
        <f t="shared" si="1539"/>
        <v>35.002000000000002</v>
      </c>
      <c r="AKO82" s="128">
        <f t="shared" si="1540"/>
        <v>2500</v>
      </c>
      <c r="AKP82" s="128">
        <f t="shared" si="1373"/>
        <v>150.857</v>
      </c>
      <c r="AKQ82" s="128">
        <f t="shared" si="1374"/>
        <v>11024.48</v>
      </c>
      <c r="AKR82" s="128"/>
      <c r="AKS82" s="128"/>
      <c r="AKT82" s="128"/>
      <c r="AKU82" s="128"/>
      <c r="AKV82" s="128"/>
      <c r="AKW82" s="128"/>
      <c r="AKX82" s="128"/>
      <c r="AKY82" s="128"/>
      <c r="AKZ82" s="128"/>
      <c r="ALA82" s="128"/>
      <c r="ALB82" s="128"/>
      <c r="ALC82" s="128"/>
      <c r="ALD82" s="128"/>
      <c r="ALE82" s="128"/>
      <c r="ALF82" s="128"/>
      <c r="ALG82" s="128"/>
      <c r="ALH82" s="128"/>
      <c r="ALI82" s="128"/>
      <c r="ALJ82" s="128"/>
      <c r="ALK82" s="128"/>
      <c r="ALL82" s="128"/>
      <c r="ALM82" s="128"/>
      <c r="ALN82" s="128"/>
      <c r="ALO82" s="128"/>
      <c r="ALP82" s="128"/>
      <c r="ALQ82" s="128"/>
      <c r="ALR82" s="128"/>
    </row>
    <row r="83" spans="1:1012" s="193" customFormat="1" ht="18" customHeight="1" outlineLevel="1" x14ac:dyDescent="0.25">
      <c r="A83" s="192"/>
      <c r="B83" s="192"/>
      <c r="C83" s="294" t="s">
        <v>32</v>
      </c>
      <c r="D83" s="180">
        <v>115000</v>
      </c>
      <c r="E83" s="232">
        <f>E84</f>
        <v>79400</v>
      </c>
      <c r="F83" s="232">
        <v>13835.599999999999</v>
      </c>
      <c r="G83" s="232">
        <f t="shared" ref="G83" si="2050">G84</f>
        <v>12800</v>
      </c>
      <c r="H83" s="232"/>
      <c r="I83" s="232">
        <f t="shared" ref="I83" si="2051">I84</f>
        <v>1435224</v>
      </c>
      <c r="J83" s="232">
        <v>12838</v>
      </c>
      <c r="K83" s="232">
        <f t="shared" ref="K83" si="2052">K84</f>
        <v>13500</v>
      </c>
      <c r="L83" s="232"/>
      <c r="M83" s="232">
        <f t="shared" ref="M83" si="2053">M84</f>
        <v>1498000</v>
      </c>
      <c r="N83" s="232">
        <v>12838</v>
      </c>
      <c r="O83" s="232">
        <f t="shared" ref="O83" si="2054">O84</f>
        <v>16800</v>
      </c>
      <c r="P83" s="232"/>
      <c r="Q83" s="232">
        <f t="shared" ref="Q83" si="2055">Q84</f>
        <v>1779672</v>
      </c>
      <c r="R83" s="232">
        <v>15012.8</v>
      </c>
      <c r="S83" s="232">
        <f t="shared" ref="S83" si="2056">S84</f>
        <v>14600</v>
      </c>
      <c r="T83" s="232"/>
      <c r="U83" s="232">
        <f t="shared" ref="U83" si="2057">U84</f>
        <v>1460800</v>
      </c>
      <c r="V83" s="232">
        <v>19827.2</v>
      </c>
      <c r="W83" s="232">
        <f t="shared" ref="W83:Y83" si="2058">W84</f>
        <v>14500</v>
      </c>
      <c r="X83" s="232"/>
      <c r="Y83" s="232">
        <f t="shared" si="2058"/>
        <v>1453000</v>
      </c>
      <c r="Z83" s="232">
        <v>18670</v>
      </c>
      <c r="AA83" s="232">
        <f t="shared" ref="AA83" si="2059">AA84</f>
        <v>14500</v>
      </c>
      <c r="AB83" s="232"/>
      <c r="AC83" s="232">
        <f t="shared" ref="AC83" si="2060">AC84</f>
        <v>1453000</v>
      </c>
      <c r="AD83" s="232">
        <v>15102</v>
      </c>
      <c r="AE83" s="232">
        <f t="shared" ref="AE83:AG83" si="2061">AE84</f>
        <v>14100</v>
      </c>
      <c r="AF83" s="232"/>
      <c r="AG83" s="232">
        <f t="shared" si="2061"/>
        <v>1410300</v>
      </c>
      <c r="AH83" s="232">
        <v>15982.3</v>
      </c>
      <c r="AI83" s="232">
        <f t="shared" ref="AI83:AK83" si="2062">AI84</f>
        <v>15250</v>
      </c>
      <c r="AJ83" s="232"/>
      <c r="AK83" s="232">
        <f t="shared" si="2062"/>
        <v>1580250</v>
      </c>
      <c r="AL83" s="232">
        <v>19321.951000000001</v>
      </c>
      <c r="AM83" s="232">
        <f t="shared" ref="AM83:AO83" si="2063">AM84</f>
        <v>16700</v>
      </c>
      <c r="AN83" s="232"/>
      <c r="AO83" s="232">
        <f t="shared" si="2063"/>
        <v>1602683</v>
      </c>
      <c r="AP83" s="232">
        <v>13275.482</v>
      </c>
      <c r="AQ83" s="232">
        <f t="shared" ref="AQ83:AS83" si="2064">AQ84</f>
        <v>15550</v>
      </c>
      <c r="AR83" s="232"/>
      <c r="AS83" s="232">
        <f t="shared" si="2064"/>
        <v>1476850</v>
      </c>
      <c r="AT83" s="232">
        <f>AT84</f>
        <v>15770.8</v>
      </c>
      <c r="AU83" s="232">
        <f t="shared" ref="AU83:DZ83" si="2065">AU84</f>
        <v>15900</v>
      </c>
      <c r="AV83" s="232"/>
      <c r="AW83" s="232">
        <f t="shared" si="2065"/>
        <v>1512780</v>
      </c>
      <c r="AX83" s="232">
        <f t="shared" si="2065"/>
        <v>14787.357</v>
      </c>
      <c r="AY83" s="232">
        <f t="shared" si="2065"/>
        <v>15400</v>
      </c>
      <c r="AZ83" s="232"/>
      <c r="BA83" s="232">
        <f t="shared" si="2065"/>
        <v>1465000</v>
      </c>
      <c r="BB83" s="232">
        <f t="shared" si="2065"/>
        <v>13852.134</v>
      </c>
      <c r="BC83" s="232">
        <f t="shared" si="2065"/>
        <v>14300</v>
      </c>
      <c r="BD83" s="232"/>
      <c r="BE83" s="232">
        <f t="shared" si="2065"/>
        <v>1360790</v>
      </c>
      <c r="BF83" s="232">
        <f t="shared" si="2065"/>
        <v>15183.295</v>
      </c>
      <c r="BG83" s="232">
        <f t="shared" si="2065"/>
        <v>12300</v>
      </c>
      <c r="BH83" s="232"/>
      <c r="BI83" s="232">
        <f t="shared" si="2065"/>
        <v>1169460</v>
      </c>
      <c r="BJ83" s="232">
        <f t="shared" si="2065"/>
        <v>12305.097000000002</v>
      </c>
      <c r="BK83" s="232">
        <f t="shared" si="2065"/>
        <v>14320</v>
      </c>
      <c r="BL83" s="232"/>
      <c r="BM83" s="232">
        <f t="shared" si="2065"/>
        <v>1392543.5</v>
      </c>
      <c r="BN83" s="232">
        <f t="shared" si="2065"/>
        <v>14782.616</v>
      </c>
      <c r="BO83" s="232">
        <f t="shared" si="2065"/>
        <v>18550</v>
      </c>
      <c r="BP83" s="232"/>
      <c r="BQ83" s="232">
        <f t="shared" si="2065"/>
        <v>1767662.5</v>
      </c>
      <c r="BR83" s="232">
        <f t="shared" si="2065"/>
        <v>15563.499</v>
      </c>
      <c r="BS83" s="232">
        <f t="shared" si="2065"/>
        <v>16050</v>
      </c>
      <c r="BT83" s="232"/>
      <c r="BU83" s="232">
        <f t="shared" si="2065"/>
        <v>1527787.5</v>
      </c>
      <c r="BV83" s="232">
        <f t="shared" si="2065"/>
        <v>14323.683000000001</v>
      </c>
      <c r="BW83" s="232">
        <f t="shared" si="2065"/>
        <v>13550</v>
      </c>
      <c r="BX83" s="232"/>
      <c r="BY83" s="232">
        <f t="shared" si="2065"/>
        <v>1317081.815008726</v>
      </c>
      <c r="BZ83" s="232">
        <f t="shared" si="2065"/>
        <v>12118.300999999999</v>
      </c>
      <c r="CA83" s="232">
        <f t="shared" si="2065"/>
        <v>11650</v>
      </c>
      <c r="CB83" s="232"/>
      <c r="CC83" s="232">
        <f t="shared" si="2065"/>
        <v>1134137.4563699826</v>
      </c>
      <c r="CD83" s="232">
        <f t="shared" si="2065"/>
        <v>15500</v>
      </c>
      <c r="CE83" s="232"/>
      <c r="CF83" s="232">
        <f t="shared" si="2065"/>
        <v>1509706.1954624781</v>
      </c>
      <c r="CG83" s="232">
        <f t="shared" si="2065"/>
        <v>15700</v>
      </c>
      <c r="CH83" s="232"/>
      <c r="CI83" s="232">
        <f t="shared" si="2065"/>
        <v>1524627.8485925263</v>
      </c>
      <c r="CJ83" s="232">
        <f t="shared" si="2065"/>
        <v>15150</v>
      </c>
      <c r="CK83" s="232"/>
      <c r="CL83" s="232">
        <f t="shared" si="2065"/>
        <v>1471825.2565481102</v>
      </c>
      <c r="CM83" s="232">
        <v>14932.4</v>
      </c>
      <c r="CN83" s="232">
        <v>1609142.4</v>
      </c>
      <c r="CO83" s="232">
        <v>13970.4</v>
      </c>
      <c r="CP83" s="232">
        <v>1443359.2000000002</v>
      </c>
      <c r="CQ83" s="232">
        <v>14104</v>
      </c>
      <c r="CR83" s="232">
        <v>1450980.8</v>
      </c>
      <c r="CS83" s="232">
        <v>15226.800000000001</v>
      </c>
      <c r="CT83" s="232">
        <v>1532808.96</v>
      </c>
      <c r="CU83" s="232">
        <v>13151.6</v>
      </c>
      <c r="CV83" s="232">
        <v>1348664.3200000001</v>
      </c>
      <c r="CW83" s="232">
        <v>15060</v>
      </c>
      <c r="CX83" s="232">
        <v>1511190.56</v>
      </c>
      <c r="CY83" s="232">
        <v>15490.4</v>
      </c>
      <c r="CZ83" s="232">
        <v>1509998.9600000002</v>
      </c>
      <c r="DA83" s="232">
        <v>17648.399999999998</v>
      </c>
      <c r="DB83" s="232">
        <v>1727080.88</v>
      </c>
      <c r="DC83" s="232">
        <v>14148.4</v>
      </c>
      <c r="DD83" s="232">
        <v>1358912.72</v>
      </c>
      <c r="DE83" s="232">
        <v>17854</v>
      </c>
      <c r="DF83" s="232">
        <v>1725909.9200000002</v>
      </c>
      <c r="DG83" s="232">
        <f t="shared" si="2065"/>
        <v>13835.599999999999</v>
      </c>
      <c r="DH83" s="232">
        <f t="shared" si="2065"/>
        <v>1318092.1599999999</v>
      </c>
      <c r="DI83" s="232">
        <f t="shared" si="2065"/>
        <v>14064.4</v>
      </c>
      <c r="DJ83" s="232">
        <f t="shared" si="2065"/>
        <v>1341953.76</v>
      </c>
      <c r="DK83" s="232">
        <f t="shared" si="2065"/>
        <v>12838</v>
      </c>
      <c r="DL83" s="232">
        <f t="shared" si="2065"/>
        <v>1259943.2799999998</v>
      </c>
      <c r="DM83" s="232">
        <f t="shared" si="2065"/>
        <v>15012.8</v>
      </c>
      <c r="DN83" s="232">
        <f t="shared" si="2065"/>
        <v>1427120.8</v>
      </c>
      <c r="DO83" s="232">
        <f t="shared" si="2065"/>
        <v>19827.2</v>
      </c>
      <c r="DP83" s="232">
        <f t="shared" si="2065"/>
        <v>1917475.92</v>
      </c>
      <c r="DQ83" s="232">
        <f t="shared" si="2065"/>
        <v>18670</v>
      </c>
      <c r="DR83" s="232">
        <f t="shared" si="2065"/>
        <v>1793277.04</v>
      </c>
      <c r="DS83" s="232">
        <f t="shared" si="2065"/>
        <v>15102</v>
      </c>
      <c r="DT83" s="232">
        <f t="shared" si="2065"/>
        <v>1436585.04</v>
      </c>
      <c r="DU83" s="232">
        <f t="shared" si="2065"/>
        <v>15982.3</v>
      </c>
      <c r="DV83" s="232">
        <f t="shared" si="2065"/>
        <v>1536392.04</v>
      </c>
      <c r="DW83" s="232">
        <f t="shared" si="2065"/>
        <v>1536392.04</v>
      </c>
      <c r="DX83" s="232">
        <f t="shared" si="2065"/>
        <v>19321.951000000001</v>
      </c>
      <c r="DY83" s="232">
        <f t="shared" si="2065"/>
        <v>1842372.8900000001</v>
      </c>
      <c r="DZ83" s="232">
        <f t="shared" si="2065"/>
        <v>1842372.8900000001</v>
      </c>
      <c r="EA83" s="232">
        <f t="shared" ref="EA83:IT83" si="2066">EA84</f>
        <v>13275.482</v>
      </c>
      <c r="EB83" s="232">
        <f t="shared" si="2066"/>
        <v>1304362.8099999998</v>
      </c>
      <c r="EC83" s="232">
        <f t="shared" si="2066"/>
        <v>1304362.8099999998</v>
      </c>
      <c r="ED83" s="232">
        <f t="shared" si="2066"/>
        <v>15770.8</v>
      </c>
      <c r="EE83" s="232">
        <f t="shared" si="2066"/>
        <v>1505641.16</v>
      </c>
      <c r="EF83" s="232">
        <f t="shared" si="2066"/>
        <v>1505641.16</v>
      </c>
      <c r="EG83" s="232">
        <v>24854.149000000001</v>
      </c>
      <c r="EH83" s="232">
        <f t="shared" si="2066"/>
        <v>21100</v>
      </c>
      <c r="EI83" s="232"/>
      <c r="EJ83" s="232">
        <f t="shared" si="2066"/>
        <v>1500580.5</v>
      </c>
      <c r="EK83" s="232">
        <v>24499.696</v>
      </c>
      <c r="EL83" s="232">
        <f t="shared" ref="EL83" si="2067">EL84</f>
        <v>30700</v>
      </c>
      <c r="EM83" s="232"/>
      <c r="EN83" s="232">
        <f t="shared" si="2066"/>
        <v>1986654.5</v>
      </c>
      <c r="EO83" s="232">
        <v>24499.696</v>
      </c>
      <c r="EP83" s="232">
        <f t="shared" si="2066"/>
        <v>47700</v>
      </c>
      <c r="EQ83" s="232"/>
      <c r="ER83" s="232">
        <f t="shared" si="2066"/>
        <v>3226890.5</v>
      </c>
      <c r="ES83" s="232">
        <v>19366.264999999999</v>
      </c>
      <c r="ET83" s="232">
        <f t="shared" si="2066"/>
        <v>42800</v>
      </c>
      <c r="EU83" s="232"/>
      <c r="EV83" s="232">
        <f t="shared" si="2066"/>
        <v>2832017</v>
      </c>
      <c r="EW83" s="232">
        <v>15907.127</v>
      </c>
      <c r="EX83" s="232">
        <f t="shared" si="2066"/>
        <v>40360</v>
      </c>
      <c r="EY83" s="232"/>
      <c r="EZ83" s="232">
        <f t="shared" si="2066"/>
        <v>2665531.2999999998</v>
      </c>
      <c r="FA83" s="232">
        <v>20703.441999999999</v>
      </c>
      <c r="FB83" s="232">
        <f t="shared" si="2066"/>
        <v>34200</v>
      </c>
      <c r="FC83" s="232"/>
      <c r="FD83" s="232">
        <f t="shared" si="2066"/>
        <v>2292781</v>
      </c>
      <c r="FE83" s="232">
        <v>11064.149999999998</v>
      </c>
      <c r="FF83" s="232">
        <f t="shared" si="2066"/>
        <v>26650</v>
      </c>
      <c r="FG83" s="232"/>
      <c r="FH83" s="232">
        <f t="shared" si="2066"/>
        <v>1805333</v>
      </c>
      <c r="FI83" s="232">
        <v>16144.298000000001</v>
      </c>
      <c r="FJ83" s="232">
        <f t="shared" si="2066"/>
        <v>35900</v>
      </c>
      <c r="FK83" s="232"/>
      <c r="FL83" s="232">
        <f t="shared" si="2066"/>
        <v>2419770</v>
      </c>
      <c r="FM83" s="232">
        <v>12119.781999999999</v>
      </c>
      <c r="FN83" s="232">
        <f t="shared" si="2066"/>
        <v>27750</v>
      </c>
      <c r="FO83" s="232"/>
      <c r="FP83" s="232">
        <f t="shared" si="2066"/>
        <v>1694906</v>
      </c>
      <c r="FQ83" s="232">
        <v>15127.694</v>
      </c>
      <c r="FR83" s="232">
        <f t="shared" si="2066"/>
        <v>27200</v>
      </c>
      <c r="FS83" s="232"/>
      <c r="FT83" s="232">
        <f t="shared" si="2066"/>
        <v>1665665</v>
      </c>
      <c r="FU83" s="232">
        <f t="shared" si="2066"/>
        <v>12427.520999999997</v>
      </c>
      <c r="FV83" s="232">
        <f t="shared" si="2066"/>
        <v>25500</v>
      </c>
      <c r="FW83" s="232"/>
      <c r="FX83" s="232">
        <f t="shared" si="2066"/>
        <v>1558780</v>
      </c>
      <c r="FY83" s="232">
        <f t="shared" si="2066"/>
        <v>16557.734999999997</v>
      </c>
      <c r="FZ83" s="232">
        <f t="shared" si="2066"/>
        <v>29150</v>
      </c>
      <c r="GA83" s="232"/>
      <c r="GB83" s="232">
        <f t="shared" si="2066"/>
        <v>1800575</v>
      </c>
      <c r="GC83" s="232">
        <f t="shared" si="2066"/>
        <v>16455.294999999998</v>
      </c>
      <c r="GD83" s="232">
        <f t="shared" si="2066"/>
        <v>33500</v>
      </c>
      <c r="GE83" s="232"/>
      <c r="GF83" s="232">
        <f t="shared" si="2066"/>
        <v>2060055</v>
      </c>
      <c r="GG83" s="232">
        <f t="shared" si="2066"/>
        <v>16937.761999999999</v>
      </c>
      <c r="GH83" s="232">
        <f t="shared" si="2066"/>
        <v>15300</v>
      </c>
      <c r="GI83" s="232"/>
      <c r="GJ83" s="232">
        <f t="shared" si="2066"/>
        <v>943840</v>
      </c>
      <c r="GK83" s="232">
        <f t="shared" si="2066"/>
        <v>14709.072000000002</v>
      </c>
      <c r="GL83" s="232">
        <f t="shared" si="2066"/>
        <v>19150</v>
      </c>
      <c r="GM83" s="232"/>
      <c r="GN83" s="232">
        <f t="shared" si="2066"/>
        <v>1185356.5</v>
      </c>
      <c r="GO83" s="232">
        <f t="shared" si="2066"/>
        <v>20645.513999999999</v>
      </c>
      <c r="GP83" s="232">
        <f t="shared" si="2066"/>
        <v>15800</v>
      </c>
      <c r="GQ83" s="232"/>
      <c r="GR83" s="232">
        <f t="shared" si="2066"/>
        <v>969854</v>
      </c>
      <c r="GS83" s="232">
        <f t="shared" si="2066"/>
        <v>16780.956999999999</v>
      </c>
      <c r="GT83" s="232">
        <f t="shared" si="2066"/>
        <v>18150</v>
      </c>
      <c r="GU83" s="232"/>
      <c r="GV83" s="232">
        <f t="shared" si="2066"/>
        <v>1126917</v>
      </c>
      <c r="GW83" s="232">
        <f t="shared" si="2066"/>
        <v>8702.2100000000009</v>
      </c>
      <c r="GX83" s="232">
        <f t="shared" si="2066"/>
        <v>18050</v>
      </c>
      <c r="GY83" s="232"/>
      <c r="GZ83" s="232">
        <f t="shared" si="2066"/>
        <v>1159054.9856245292</v>
      </c>
      <c r="HA83" s="232">
        <f t="shared" si="2066"/>
        <v>6095.6669999999995</v>
      </c>
      <c r="HB83" s="232">
        <f t="shared" si="2066"/>
        <v>17250</v>
      </c>
      <c r="HC83" s="232"/>
      <c r="HD83" s="232">
        <f t="shared" si="2066"/>
        <v>1114083.605487342</v>
      </c>
      <c r="HE83" s="232">
        <f t="shared" si="2066"/>
        <v>16450</v>
      </c>
      <c r="HF83" s="232"/>
      <c r="HG83" s="232">
        <f t="shared" si="2066"/>
        <v>1085726.0124629382</v>
      </c>
      <c r="HH83" s="232">
        <f t="shared" si="2066"/>
        <v>7750</v>
      </c>
      <c r="HI83" s="232"/>
      <c r="HJ83" s="232">
        <f t="shared" si="2066"/>
        <v>488417.58162227774</v>
      </c>
      <c r="HK83" s="232">
        <f t="shared" si="2066"/>
        <v>12050</v>
      </c>
      <c r="HL83" s="232"/>
      <c r="HM83" s="232">
        <f t="shared" si="2066"/>
        <v>764361.48844603077</v>
      </c>
      <c r="HN83" s="232">
        <v>49175.68</v>
      </c>
      <c r="HO83" s="232">
        <v>3267093.09</v>
      </c>
      <c r="HP83" s="232">
        <v>34148.832000000002</v>
      </c>
      <c r="HQ83" s="232">
        <v>2308742.62</v>
      </c>
      <c r="HR83" s="232">
        <v>50594.846999999987</v>
      </c>
      <c r="HS83" s="232">
        <v>3375674.15</v>
      </c>
      <c r="HT83" s="232">
        <v>32817.695</v>
      </c>
      <c r="HU83" s="232">
        <v>2161046.92</v>
      </c>
      <c r="HV83" s="232">
        <v>36350.234000000004</v>
      </c>
      <c r="HW83" s="232">
        <v>2422375</v>
      </c>
      <c r="HX83" s="232">
        <v>36598.320999999996</v>
      </c>
      <c r="HY83" s="232">
        <v>2441601.23</v>
      </c>
      <c r="HZ83" s="232">
        <v>38881.14</v>
      </c>
      <c r="IA83" s="232">
        <v>2582398.4499999997</v>
      </c>
      <c r="IB83" s="232">
        <v>27821.637999999999</v>
      </c>
      <c r="IC83" s="232">
        <v>1693967.9000000001</v>
      </c>
      <c r="ID83" s="232">
        <v>23502.942999999999</v>
      </c>
      <c r="IE83" s="232">
        <v>1429394.97</v>
      </c>
      <c r="IF83" s="232">
        <v>28517.177999999996</v>
      </c>
      <c r="IG83" s="232">
        <v>1745576.38</v>
      </c>
      <c r="IH83" s="232">
        <f t="shared" si="2066"/>
        <v>24854.149000000001</v>
      </c>
      <c r="II83" s="232">
        <f t="shared" si="2066"/>
        <v>1522553.6099999999</v>
      </c>
      <c r="IJ83" s="232">
        <f t="shared" si="2066"/>
        <v>28942.797000000002</v>
      </c>
      <c r="IK83" s="232">
        <f t="shared" si="2066"/>
        <v>1777234.01</v>
      </c>
      <c r="IL83" s="232">
        <f t="shared" si="2066"/>
        <v>24499.696</v>
      </c>
      <c r="IM83" s="232">
        <f t="shared" si="2066"/>
        <v>1498272.0599999996</v>
      </c>
      <c r="IN83" s="232">
        <f t="shared" si="2066"/>
        <v>19366.264999999999</v>
      </c>
      <c r="IO83" s="232">
        <f t="shared" si="2066"/>
        <v>1190085.9999999998</v>
      </c>
      <c r="IP83" s="232">
        <f t="shared" si="2066"/>
        <v>15907.127</v>
      </c>
      <c r="IQ83" s="232">
        <f t="shared" si="2066"/>
        <v>972429.16</v>
      </c>
      <c r="IR83" s="232">
        <f t="shared" si="2066"/>
        <v>20703.441999999999</v>
      </c>
      <c r="IS83" s="232">
        <f t="shared" si="2066"/>
        <v>1326126.1100000001</v>
      </c>
      <c r="IT83" s="232">
        <f t="shared" si="2066"/>
        <v>11064.149999999998</v>
      </c>
      <c r="IU83" s="232">
        <f t="shared" ref="IU83:NN83" si="2068">IU84</f>
        <v>706332.6</v>
      </c>
      <c r="IV83" s="232">
        <f t="shared" si="2068"/>
        <v>16144.298000000001</v>
      </c>
      <c r="IW83" s="232">
        <f t="shared" si="2068"/>
        <v>1034307.4700000001</v>
      </c>
      <c r="IX83" s="232">
        <f t="shared" si="2068"/>
        <v>12119.781999999999</v>
      </c>
      <c r="IY83" s="232">
        <f t="shared" si="2068"/>
        <v>775459.82999999984</v>
      </c>
      <c r="IZ83" s="232">
        <f t="shared" si="2068"/>
        <v>15127.694</v>
      </c>
      <c r="JA83" s="232">
        <f t="shared" si="2068"/>
        <v>963271.07</v>
      </c>
      <c r="JB83" s="232">
        <f t="shared" si="2068"/>
        <v>12427.520999999997</v>
      </c>
      <c r="JC83" s="232">
        <f t="shared" si="2068"/>
        <v>787228.34</v>
      </c>
      <c r="JD83" s="232">
        <v>25184.799999999999</v>
      </c>
      <c r="JE83" s="232">
        <f t="shared" ref="JE83" si="2069">JE84</f>
        <v>18180</v>
      </c>
      <c r="JF83" s="232"/>
      <c r="JG83" s="232">
        <f t="shared" si="2068"/>
        <v>1198350</v>
      </c>
      <c r="JH83" s="232">
        <v>18224.8</v>
      </c>
      <c r="JI83" s="232">
        <f t="shared" ref="JI83" si="2070">JI84</f>
        <v>24130</v>
      </c>
      <c r="JJ83" s="232"/>
      <c r="JK83" s="232">
        <f t="shared" si="2068"/>
        <v>1517768.5</v>
      </c>
      <c r="JL83" s="232">
        <v>18224.8</v>
      </c>
      <c r="JM83" s="232">
        <f t="shared" ref="JM83" si="2071">JM84</f>
        <v>48100</v>
      </c>
      <c r="JN83" s="232"/>
      <c r="JO83" s="232">
        <f t="shared" si="2068"/>
        <v>3145625</v>
      </c>
      <c r="JP83" s="232">
        <v>15006.93</v>
      </c>
      <c r="JQ83" s="232">
        <f t="shared" ref="JQ83" si="2072">JQ84</f>
        <v>46200</v>
      </c>
      <c r="JR83" s="232"/>
      <c r="JS83" s="232">
        <f t="shared" si="2068"/>
        <v>2984370</v>
      </c>
      <c r="JT83" s="232">
        <v>15231.218999999999</v>
      </c>
      <c r="JU83" s="232">
        <f t="shared" ref="JU83" si="2073">JU84</f>
        <v>47130</v>
      </c>
      <c r="JV83" s="232"/>
      <c r="JW83" s="232">
        <f t="shared" si="2068"/>
        <v>3044068.5</v>
      </c>
      <c r="JX83" s="232">
        <v>14328.237999999999</v>
      </c>
      <c r="JY83" s="232">
        <f t="shared" ref="JY83" si="2074">JY84</f>
        <v>34300</v>
      </c>
      <c r="JZ83" s="232"/>
      <c r="KA83" s="232">
        <f t="shared" si="2068"/>
        <v>2225269</v>
      </c>
      <c r="KB83" s="232">
        <v>5025.6130000000003</v>
      </c>
      <c r="KC83" s="232">
        <f t="shared" si="2068"/>
        <v>27070</v>
      </c>
      <c r="KD83" s="232"/>
      <c r="KE83" s="232">
        <f t="shared" si="2068"/>
        <v>1760841.5</v>
      </c>
      <c r="KF83" s="232">
        <v>10045.200000000001</v>
      </c>
      <c r="KG83" s="232">
        <f t="shared" si="2068"/>
        <v>33700</v>
      </c>
      <c r="KH83" s="232"/>
      <c r="KI83" s="232">
        <f t="shared" si="2068"/>
        <v>2201512</v>
      </c>
      <c r="KJ83" s="232">
        <v>5404</v>
      </c>
      <c r="KK83" s="232">
        <f t="shared" si="2068"/>
        <v>27145</v>
      </c>
      <c r="KL83" s="232"/>
      <c r="KM83" s="232">
        <f t="shared" si="2068"/>
        <v>1677762</v>
      </c>
      <c r="KN83" s="232">
        <v>7639.5939999999991</v>
      </c>
      <c r="KO83" s="232">
        <f t="shared" si="2068"/>
        <v>31000</v>
      </c>
      <c r="KP83" s="232"/>
      <c r="KQ83" s="232">
        <f t="shared" si="2068"/>
        <v>1934353</v>
      </c>
      <c r="KR83" s="232">
        <f t="shared" si="2068"/>
        <v>6584.4859999999999</v>
      </c>
      <c r="KS83" s="232">
        <f t="shared" si="2068"/>
        <v>25120</v>
      </c>
      <c r="KT83" s="232"/>
      <c r="KU83" s="232">
        <f t="shared" si="2068"/>
        <v>1568218</v>
      </c>
      <c r="KV83" s="232">
        <f t="shared" si="2068"/>
        <v>5706.7560000000003</v>
      </c>
      <c r="KW83" s="232">
        <f t="shared" si="2068"/>
        <v>26620</v>
      </c>
      <c r="KX83" s="232"/>
      <c r="KY83" s="232">
        <f t="shared" si="2068"/>
        <v>1671973</v>
      </c>
      <c r="KZ83" s="232">
        <f t="shared" si="2068"/>
        <v>4914.2359999999999</v>
      </c>
      <c r="LA83" s="232">
        <f t="shared" si="2068"/>
        <v>26000</v>
      </c>
      <c r="LB83" s="232"/>
      <c r="LC83" s="232">
        <f t="shared" si="2068"/>
        <v>1734450</v>
      </c>
      <c r="LD83" s="232">
        <f t="shared" si="2068"/>
        <v>1000.2</v>
      </c>
      <c r="LE83" s="232">
        <f t="shared" si="2068"/>
        <v>16120</v>
      </c>
      <c r="LF83" s="232"/>
      <c r="LG83" s="232">
        <f t="shared" si="2068"/>
        <v>1095928</v>
      </c>
      <c r="LH83" s="232">
        <f t="shared" si="2068"/>
        <v>1948.635</v>
      </c>
      <c r="LI83" s="232">
        <f t="shared" si="2068"/>
        <v>12000</v>
      </c>
      <c r="LJ83" s="232"/>
      <c r="LK83" s="232">
        <f t="shared" si="2068"/>
        <v>765000</v>
      </c>
      <c r="LL83" s="232">
        <f t="shared" si="2068"/>
        <v>0</v>
      </c>
      <c r="LM83" s="232">
        <f t="shared" si="2068"/>
        <v>12200</v>
      </c>
      <c r="LN83" s="232"/>
      <c r="LO83" s="232">
        <f t="shared" si="2068"/>
        <v>771625</v>
      </c>
      <c r="LP83" s="232">
        <f t="shared" si="2068"/>
        <v>0</v>
      </c>
      <c r="LQ83" s="232">
        <f t="shared" si="2068"/>
        <v>10000</v>
      </c>
      <c r="LR83" s="232"/>
      <c r="LS83" s="232">
        <f t="shared" si="2068"/>
        <v>628750</v>
      </c>
      <c r="LT83" s="232">
        <f t="shared" si="2068"/>
        <v>0</v>
      </c>
      <c r="LU83" s="232">
        <f t="shared" si="2068"/>
        <v>6500</v>
      </c>
      <c r="LV83" s="232"/>
      <c r="LW83" s="232">
        <f t="shared" si="2068"/>
        <v>405625</v>
      </c>
      <c r="LX83" s="232">
        <f t="shared" si="2068"/>
        <v>0</v>
      </c>
      <c r="LY83" s="232">
        <f t="shared" si="2068"/>
        <v>5500</v>
      </c>
      <c r="LZ83" s="232"/>
      <c r="MA83" s="232">
        <f t="shared" si="2068"/>
        <v>350625</v>
      </c>
      <c r="MB83" s="232">
        <f t="shared" si="2068"/>
        <v>9100</v>
      </c>
      <c r="MC83" s="232"/>
      <c r="MD83" s="232">
        <f t="shared" si="2068"/>
        <v>610580</v>
      </c>
      <c r="ME83" s="232">
        <f t="shared" si="2068"/>
        <v>3980</v>
      </c>
      <c r="MF83" s="232"/>
      <c r="MG83" s="232">
        <f t="shared" si="2068"/>
        <v>253047.6</v>
      </c>
      <c r="MH83" s="232">
        <f t="shared" si="2068"/>
        <v>6350</v>
      </c>
      <c r="MI83" s="232"/>
      <c r="MJ83" s="232">
        <f t="shared" si="2068"/>
        <v>397377.5</v>
      </c>
      <c r="MK83" s="232">
        <v>55379.6</v>
      </c>
      <c r="ML83" s="232">
        <v>3609180.08</v>
      </c>
      <c r="MM83" s="232">
        <v>35794.800000000003</v>
      </c>
      <c r="MN83" s="232">
        <v>2394538.96</v>
      </c>
      <c r="MO83" s="232">
        <v>55675.199999999997</v>
      </c>
      <c r="MP83" s="232">
        <v>3615210.9</v>
      </c>
      <c r="MQ83" s="232">
        <v>44580.2</v>
      </c>
      <c r="MR83" s="232">
        <v>2863569.2399999998</v>
      </c>
      <c r="MS83" s="232">
        <v>35627.600000000006</v>
      </c>
      <c r="MT83" s="232">
        <v>2316506.84</v>
      </c>
      <c r="MU83" s="232">
        <v>39703.199999999997</v>
      </c>
      <c r="MV83" s="232">
        <v>2505567.2999999998</v>
      </c>
      <c r="MW83" s="232">
        <v>37254.800000000003</v>
      </c>
      <c r="MX83" s="232">
        <v>2338707.91</v>
      </c>
      <c r="MY83" s="232">
        <v>29542.799999999999</v>
      </c>
      <c r="MZ83" s="232">
        <v>1839736.8199999998</v>
      </c>
      <c r="NA83" s="232">
        <v>22114.400000000001</v>
      </c>
      <c r="NB83" s="232">
        <v>1372793.53</v>
      </c>
      <c r="NC83" s="232">
        <v>32284.555999999997</v>
      </c>
      <c r="ND83" s="232">
        <v>2050034.9000000001</v>
      </c>
      <c r="NE83" s="232">
        <f t="shared" si="2068"/>
        <v>25184.799999999999</v>
      </c>
      <c r="NF83" s="232">
        <f t="shared" si="2068"/>
        <v>1586908.1</v>
      </c>
      <c r="NG83" s="232">
        <f t="shared" si="2068"/>
        <v>26938.799999999999</v>
      </c>
      <c r="NH83" s="232">
        <f t="shared" si="2068"/>
        <v>1705421.37</v>
      </c>
      <c r="NI83" s="232">
        <f t="shared" si="2068"/>
        <v>18224.8</v>
      </c>
      <c r="NJ83" s="232">
        <f t="shared" si="2068"/>
        <v>1177941.32</v>
      </c>
      <c r="NK83" s="232">
        <f t="shared" si="2068"/>
        <v>15006.93</v>
      </c>
      <c r="NL83" s="232">
        <f t="shared" si="2068"/>
        <v>948040.45</v>
      </c>
      <c r="NM83" s="232">
        <f t="shared" si="2068"/>
        <v>15231.218999999999</v>
      </c>
      <c r="NN83" s="232">
        <f t="shared" si="2068"/>
        <v>951777</v>
      </c>
      <c r="NO83" s="232">
        <f t="shared" ref="NO83:SH83" si="2075">NO84</f>
        <v>14328.237999999999</v>
      </c>
      <c r="NP83" s="232">
        <f t="shared" si="2075"/>
        <v>892620</v>
      </c>
      <c r="NQ83" s="232">
        <f t="shared" si="2075"/>
        <v>5025.6130000000003</v>
      </c>
      <c r="NR83" s="232">
        <f t="shared" si="2075"/>
        <v>319248</v>
      </c>
      <c r="NS83" s="232">
        <f t="shared" si="2075"/>
        <v>10045.200000000001</v>
      </c>
      <c r="NT83" s="232">
        <f t="shared" si="2075"/>
        <v>652165</v>
      </c>
      <c r="NU83" s="232">
        <f t="shared" si="2075"/>
        <v>5404</v>
      </c>
      <c r="NV83" s="232">
        <f t="shared" si="2075"/>
        <v>365921.7</v>
      </c>
      <c r="NW83" s="232">
        <f t="shared" si="2075"/>
        <v>7639.5939999999991</v>
      </c>
      <c r="NX83" s="232">
        <f t="shared" si="2075"/>
        <v>484703.81999999995</v>
      </c>
      <c r="NY83" s="232">
        <f t="shared" si="2075"/>
        <v>6584.4859999999999</v>
      </c>
      <c r="NZ83" s="232">
        <f t="shared" si="2075"/>
        <v>414740.10000000003</v>
      </c>
      <c r="OA83" s="232">
        <v>7075.6</v>
      </c>
      <c r="OB83" s="232">
        <f t="shared" si="2075"/>
        <v>0</v>
      </c>
      <c r="OC83" s="232"/>
      <c r="OD83" s="232">
        <f t="shared" si="2075"/>
        <v>0</v>
      </c>
      <c r="OE83" s="232">
        <v>8808.4</v>
      </c>
      <c r="OF83" s="232">
        <f t="shared" ref="OF83" si="2076">OF84</f>
        <v>1150</v>
      </c>
      <c r="OG83" s="232"/>
      <c r="OH83" s="232">
        <f t="shared" si="2075"/>
        <v>79800</v>
      </c>
      <c r="OI83" s="232">
        <v>8808.4</v>
      </c>
      <c r="OJ83" s="232">
        <f t="shared" si="2075"/>
        <v>7800</v>
      </c>
      <c r="OK83" s="232"/>
      <c r="OL83" s="232">
        <f t="shared" si="2075"/>
        <v>564000</v>
      </c>
      <c r="OM83" s="232">
        <v>6826.4</v>
      </c>
      <c r="ON83" s="232">
        <f t="shared" si="2075"/>
        <v>7400</v>
      </c>
      <c r="OO83" s="232"/>
      <c r="OP83" s="232">
        <f t="shared" si="2075"/>
        <v>525600</v>
      </c>
      <c r="OQ83" s="232">
        <v>8430.4000000000015</v>
      </c>
      <c r="OR83" s="232">
        <f t="shared" si="2075"/>
        <v>5750</v>
      </c>
      <c r="OS83" s="232"/>
      <c r="OT83" s="232">
        <f t="shared" si="2075"/>
        <v>415000</v>
      </c>
      <c r="OU83" s="232">
        <v>12584</v>
      </c>
      <c r="OV83" s="232">
        <f t="shared" si="2075"/>
        <v>9100</v>
      </c>
      <c r="OW83" s="232"/>
      <c r="OX83" s="232">
        <f t="shared" si="2075"/>
        <v>562400</v>
      </c>
      <c r="OY83" s="232">
        <v>7658</v>
      </c>
      <c r="OZ83" s="232">
        <f t="shared" si="2075"/>
        <v>9650</v>
      </c>
      <c r="PA83" s="232"/>
      <c r="PB83" s="232">
        <f t="shared" si="2075"/>
        <v>596500</v>
      </c>
      <c r="PC83" s="232">
        <v>9202.7999999999993</v>
      </c>
      <c r="PD83" s="232">
        <f t="shared" si="2075"/>
        <v>8000</v>
      </c>
      <c r="PE83" s="232"/>
      <c r="PF83" s="232">
        <f t="shared" si="2075"/>
        <v>494000</v>
      </c>
      <c r="PG83" s="232">
        <v>10382.349</v>
      </c>
      <c r="PH83" s="232">
        <f t="shared" si="2075"/>
        <v>10000</v>
      </c>
      <c r="PI83" s="232"/>
      <c r="PJ83" s="232">
        <f t="shared" si="2075"/>
        <v>618000</v>
      </c>
      <c r="PK83" s="232">
        <v>8261.27</v>
      </c>
      <c r="PL83" s="232">
        <f t="shared" si="2075"/>
        <v>9000</v>
      </c>
      <c r="PM83" s="232"/>
      <c r="PN83" s="232">
        <f t="shared" si="2075"/>
        <v>556000</v>
      </c>
      <c r="PO83" s="232">
        <f t="shared" si="2075"/>
        <v>8219.5879999999997</v>
      </c>
      <c r="PP83" s="232">
        <f t="shared" si="2075"/>
        <v>8100</v>
      </c>
      <c r="PQ83" s="232"/>
      <c r="PR83" s="232">
        <f t="shared" si="2075"/>
        <v>500500</v>
      </c>
      <c r="PS83" s="232">
        <f t="shared" si="2075"/>
        <v>9836.9639999999999</v>
      </c>
      <c r="PT83" s="232">
        <f t="shared" si="2075"/>
        <v>7600</v>
      </c>
      <c r="PU83" s="232"/>
      <c r="PV83" s="232">
        <f t="shared" si="2075"/>
        <v>469500</v>
      </c>
      <c r="PW83" s="232">
        <f t="shared" si="2075"/>
        <v>3741.8370000000004</v>
      </c>
      <c r="PX83" s="232">
        <f t="shared" si="2075"/>
        <v>5900</v>
      </c>
      <c r="PY83" s="232"/>
      <c r="PZ83" s="232">
        <f t="shared" si="2075"/>
        <v>364000</v>
      </c>
      <c r="QA83" s="232">
        <f t="shared" si="2075"/>
        <v>3167.0259999999998</v>
      </c>
      <c r="QB83" s="232">
        <f t="shared" si="2075"/>
        <v>4601</v>
      </c>
      <c r="QC83" s="232"/>
      <c r="QD83" s="232">
        <f t="shared" si="2075"/>
        <v>284462</v>
      </c>
      <c r="QE83" s="232">
        <f t="shared" si="2075"/>
        <v>997.23800000000006</v>
      </c>
      <c r="QF83" s="232">
        <f t="shared" si="2075"/>
        <v>9340</v>
      </c>
      <c r="QG83" s="232"/>
      <c r="QH83" s="232">
        <f t="shared" si="2075"/>
        <v>576784</v>
      </c>
      <c r="QI83" s="232">
        <f t="shared" si="2075"/>
        <v>649.40599999999995</v>
      </c>
      <c r="QJ83" s="232">
        <f t="shared" si="2075"/>
        <v>9580</v>
      </c>
      <c r="QK83" s="232"/>
      <c r="QL83" s="232">
        <f t="shared" si="2075"/>
        <v>589400</v>
      </c>
      <c r="QM83" s="232">
        <f t="shared" si="2075"/>
        <v>471.214</v>
      </c>
      <c r="QN83" s="232">
        <f t="shared" si="2075"/>
        <v>11420</v>
      </c>
      <c r="QO83" s="232"/>
      <c r="QP83" s="232">
        <f t="shared" si="2075"/>
        <v>702800</v>
      </c>
      <c r="QQ83" s="232">
        <f t="shared" si="2075"/>
        <v>-283.56600000000003</v>
      </c>
      <c r="QR83" s="232">
        <f t="shared" si="2075"/>
        <v>11420</v>
      </c>
      <c r="QS83" s="232"/>
      <c r="QT83" s="232">
        <f t="shared" si="2075"/>
        <v>702800</v>
      </c>
      <c r="QU83" s="232">
        <f t="shared" si="2075"/>
        <v>5740.375</v>
      </c>
      <c r="QV83" s="232">
        <f t="shared" si="2075"/>
        <v>8460</v>
      </c>
      <c r="QW83" s="232"/>
      <c r="QX83" s="232">
        <f t="shared" si="2075"/>
        <v>506300</v>
      </c>
      <c r="QY83" s="232">
        <f t="shared" si="2075"/>
        <v>6637</v>
      </c>
      <c r="QZ83" s="232"/>
      <c r="RA83" s="232">
        <f t="shared" si="2075"/>
        <v>443163.98871015041</v>
      </c>
      <c r="RB83" s="232">
        <f t="shared" si="2075"/>
        <v>8500</v>
      </c>
      <c r="RC83" s="232"/>
      <c r="RD83" s="232">
        <f t="shared" si="2075"/>
        <v>570430</v>
      </c>
      <c r="RE83" s="232">
        <f t="shared" si="2075"/>
        <v>8850</v>
      </c>
      <c r="RF83" s="232"/>
      <c r="RG83" s="232">
        <f t="shared" si="2075"/>
        <v>604421.44821579976</v>
      </c>
      <c r="RH83" s="232">
        <v>4988.8</v>
      </c>
      <c r="RI83" s="232">
        <v>352038.40000000002</v>
      </c>
      <c r="RJ83" s="232">
        <v>5223.6000000000004</v>
      </c>
      <c r="RK83" s="232">
        <v>371524.8</v>
      </c>
      <c r="RL83" s="232">
        <v>8278.4</v>
      </c>
      <c r="RM83" s="232">
        <v>580851.19999999995</v>
      </c>
      <c r="RN83" s="232">
        <v>5601.6</v>
      </c>
      <c r="RO83" s="232">
        <v>400108.79999999999</v>
      </c>
      <c r="RP83" s="232">
        <v>5783.2</v>
      </c>
      <c r="RQ83" s="232">
        <v>500272</v>
      </c>
      <c r="RR83" s="232">
        <v>6901.6</v>
      </c>
      <c r="RS83" s="232">
        <v>427278.89999999997</v>
      </c>
      <c r="RT83" s="232">
        <v>8140.8</v>
      </c>
      <c r="RU83" s="232">
        <v>503289.59999999998</v>
      </c>
      <c r="RV83" s="232">
        <v>9623.2000000000007</v>
      </c>
      <c r="RW83" s="232">
        <v>594678.4</v>
      </c>
      <c r="RX83" s="232">
        <v>8716</v>
      </c>
      <c r="RY83" s="232">
        <v>538792</v>
      </c>
      <c r="RZ83" s="232">
        <v>9906.7999999999993</v>
      </c>
      <c r="SA83" s="232">
        <v>612116.30000000005</v>
      </c>
      <c r="SB83" s="232">
        <f t="shared" si="2075"/>
        <v>7075.6</v>
      </c>
      <c r="SC83" s="232">
        <f t="shared" si="2075"/>
        <v>437187.2</v>
      </c>
      <c r="SD83" s="232">
        <f t="shared" si="2075"/>
        <v>6992</v>
      </c>
      <c r="SE83" s="232">
        <f t="shared" si="2075"/>
        <v>431680</v>
      </c>
      <c r="SF83" s="232">
        <f t="shared" si="2075"/>
        <v>8808.4</v>
      </c>
      <c r="SG83" s="232">
        <f t="shared" si="2075"/>
        <v>544036.80000000005</v>
      </c>
      <c r="SH83" s="232">
        <f t="shared" si="2075"/>
        <v>6826.4</v>
      </c>
      <c r="SI83" s="232">
        <f t="shared" ref="SI83:XB83" si="2077">SI84</f>
        <v>422241.4</v>
      </c>
      <c r="SJ83" s="232">
        <f t="shared" si="2077"/>
        <v>8430.4000000000015</v>
      </c>
      <c r="SK83" s="232">
        <f t="shared" si="2077"/>
        <v>541995.43999999994</v>
      </c>
      <c r="SL83" s="232">
        <f t="shared" si="2077"/>
        <v>12584</v>
      </c>
      <c r="SM83" s="232">
        <f t="shared" si="2077"/>
        <v>775640</v>
      </c>
      <c r="SN83" s="232">
        <f t="shared" si="2077"/>
        <v>7658</v>
      </c>
      <c r="SO83" s="232">
        <f t="shared" si="2077"/>
        <v>469530.4</v>
      </c>
      <c r="SP83" s="232">
        <f t="shared" si="2077"/>
        <v>9202.7999999999993</v>
      </c>
      <c r="SQ83" s="232">
        <f t="shared" si="2077"/>
        <v>620661.20000000007</v>
      </c>
      <c r="SR83" s="232">
        <f t="shared" si="2077"/>
        <v>10382.349</v>
      </c>
      <c r="SS83" s="232">
        <f t="shared" si="2077"/>
        <v>704624.4</v>
      </c>
      <c r="ST83" s="232">
        <f t="shared" si="2077"/>
        <v>8261.27</v>
      </c>
      <c r="SU83" s="232">
        <f t="shared" si="2077"/>
        <v>556712.16</v>
      </c>
      <c r="SV83" s="232">
        <f t="shared" si="2077"/>
        <v>8219.5879999999997</v>
      </c>
      <c r="SW83" s="232">
        <f t="shared" si="2077"/>
        <v>568620</v>
      </c>
      <c r="SX83" s="232">
        <v>2603.7110000000002</v>
      </c>
      <c r="SY83" s="232">
        <f t="shared" ref="SY83" si="2078">SY84</f>
        <v>3580</v>
      </c>
      <c r="SZ83" s="232"/>
      <c r="TA83" s="232">
        <f t="shared" ref="TA83" si="2079">TA84</f>
        <v>320628.5</v>
      </c>
      <c r="TB83" s="232">
        <v>2327.0249999999996</v>
      </c>
      <c r="TC83" s="232">
        <f t="shared" ref="TC83" si="2080">TC84</f>
        <v>3300</v>
      </c>
      <c r="TD83" s="232"/>
      <c r="TE83" s="232">
        <f t="shared" si="2077"/>
        <v>259778.5</v>
      </c>
      <c r="TF83" s="232">
        <v>2327.0249999999996</v>
      </c>
      <c r="TG83" s="232">
        <f t="shared" ref="TG83" si="2081">TG84</f>
        <v>3300</v>
      </c>
      <c r="TH83" s="232"/>
      <c r="TI83" s="232">
        <f t="shared" si="2077"/>
        <v>259778.5</v>
      </c>
      <c r="TJ83" s="232">
        <v>1368.7710000000002</v>
      </c>
      <c r="TK83" s="232">
        <f t="shared" ref="TK83" si="2082">TK84</f>
        <v>3530</v>
      </c>
      <c r="TL83" s="232"/>
      <c r="TM83" s="232">
        <f t="shared" si="2077"/>
        <v>272857.7</v>
      </c>
      <c r="TN83" s="232">
        <v>1740.2740000000003</v>
      </c>
      <c r="TO83" s="232">
        <f t="shared" ref="TO83" si="2083">TO84</f>
        <v>3220</v>
      </c>
      <c r="TP83" s="232"/>
      <c r="TQ83" s="232">
        <f t="shared" si="2077"/>
        <v>247420</v>
      </c>
      <c r="TR83" s="232">
        <v>1796.1780000000003</v>
      </c>
      <c r="TS83" s="232">
        <f t="shared" ref="TS83" si="2084">TS84</f>
        <v>2720</v>
      </c>
      <c r="TT83" s="232"/>
      <c r="TU83" s="232">
        <f t="shared" si="2077"/>
        <v>211589</v>
      </c>
      <c r="TV83" s="232">
        <v>989.68799999999999</v>
      </c>
      <c r="TW83" s="232">
        <f t="shared" ref="TW83" si="2085">TW84</f>
        <v>2660</v>
      </c>
      <c r="TX83" s="232"/>
      <c r="TY83" s="232">
        <f t="shared" si="2077"/>
        <v>208073</v>
      </c>
      <c r="TZ83" s="232">
        <v>965.68299999999999</v>
      </c>
      <c r="UA83" s="232">
        <f t="shared" ref="UA83" si="2086">UA84</f>
        <v>3100</v>
      </c>
      <c r="UB83" s="232"/>
      <c r="UC83" s="232">
        <f t="shared" si="2077"/>
        <v>197867.05088780873</v>
      </c>
      <c r="UD83" s="232">
        <v>924.76800000000003</v>
      </c>
      <c r="UE83" s="232">
        <f t="shared" ref="UE83" si="2087">UE84</f>
        <v>3100</v>
      </c>
      <c r="UF83" s="232"/>
      <c r="UG83" s="232">
        <f t="shared" si="2077"/>
        <v>197867.05088780873</v>
      </c>
      <c r="UH83" s="232">
        <v>833.053</v>
      </c>
      <c r="UI83" s="232">
        <f t="shared" ref="UI83" si="2088">UI84</f>
        <v>2550</v>
      </c>
      <c r="UJ83" s="232"/>
      <c r="UK83" s="232">
        <f t="shared" si="2077"/>
        <v>159879.34579902788</v>
      </c>
      <c r="UL83" s="232">
        <f t="shared" si="2077"/>
        <v>543.548</v>
      </c>
      <c r="UM83" s="232">
        <f t="shared" si="2077"/>
        <v>2549.6</v>
      </c>
      <c r="UN83" s="232"/>
      <c r="UO83" s="232">
        <f t="shared" si="2077"/>
        <v>159844.36179902789</v>
      </c>
      <c r="UP83" s="232">
        <f t="shared" si="2077"/>
        <v>622.46</v>
      </c>
      <c r="UQ83" s="232">
        <f t="shared" si="2077"/>
        <v>2810</v>
      </c>
      <c r="UR83" s="232"/>
      <c r="US83" s="232">
        <f t="shared" si="2077"/>
        <v>175599.48681678405</v>
      </c>
      <c r="UT83" s="232">
        <f t="shared" si="2077"/>
        <v>761.07900000000006</v>
      </c>
      <c r="UU83" s="232">
        <f t="shared" si="2077"/>
        <v>3260</v>
      </c>
      <c r="UV83" s="232"/>
      <c r="UW83" s="232">
        <f t="shared" si="2077"/>
        <v>197135.63681678404</v>
      </c>
      <c r="UX83" s="232">
        <f t="shared" si="2077"/>
        <v>599.54200000000003</v>
      </c>
      <c r="UY83" s="232">
        <f t="shared" si="2077"/>
        <v>2430</v>
      </c>
      <c r="UZ83" s="232"/>
      <c r="VA83" s="232">
        <f t="shared" si="2077"/>
        <v>150260.09579902788</v>
      </c>
      <c r="VB83" s="232">
        <f t="shared" si="2077"/>
        <v>497.23</v>
      </c>
      <c r="VC83" s="232">
        <f t="shared" si="2077"/>
        <v>2370</v>
      </c>
      <c r="VD83" s="232"/>
      <c r="VE83" s="232">
        <f t="shared" si="2077"/>
        <v>147931.39071024698</v>
      </c>
      <c r="VF83" s="232">
        <f t="shared" si="2077"/>
        <v>520.33600000000001</v>
      </c>
      <c r="VG83" s="232">
        <f t="shared" si="2077"/>
        <v>2370</v>
      </c>
      <c r="VH83" s="232"/>
      <c r="VI83" s="232">
        <f t="shared" si="2077"/>
        <v>147931.39071024698</v>
      </c>
      <c r="VJ83" s="232">
        <f t="shared" si="2077"/>
        <v>371.827</v>
      </c>
      <c r="VK83" s="232">
        <f t="shared" si="2077"/>
        <v>1700</v>
      </c>
      <c r="VL83" s="232"/>
      <c r="VM83" s="232">
        <f t="shared" si="2077"/>
        <v>112359.32035512349</v>
      </c>
      <c r="VN83" s="232">
        <f t="shared" si="2077"/>
        <v>271.108</v>
      </c>
      <c r="VO83" s="232">
        <f t="shared" si="2077"/>
        <v>970</v>
      </c>
      <c r="VP83" s="232"/>
      <c r="VQ83" s="232">
        <f t="shared" si="2077"/>
        <v>58088.779337367319</v>
      </c>
      <c r="VR83" s="232">
        <f t="shared" si="2077"/>
        <v>325.31100000000004</v>
      </c>
      <c r="VS83" s="232">
        <f t="shared" si="2077"/>
        <v>790</v>
      </c>
      <c r="VT83" s="232"/>
      <c r="VU83" s="232">
        <f t="shared" si="2077"/>
        <v>46708.203599480614</v>
      </c>
      <c r="VV83" s="232">
        <f t="shared" si="2077"/>
        <v>750</v>
      </c>
      <c r="VW83" s="232"/>
      <c r="VX83" s="232">
        <f t="shared" si="2077"/>
        <v>89876.762721952182</v>
      </c>
      <c r="VY83" s="232">
        <f t="shared" si="2077"/>
        <v>836</v>
      </c>
      <c r="VZ83" s="232"/>
      <c r="WA83" s="232">
        <f t="shared" si="2077"/>
        <v>49668.295507572526</v>
      </c>
      <c r="WB83" s="232">
        <f t="shared" si="2077"/>
        <v>648</v>
      </c>
      <c r="WC83" s="232"/>
      <c r="WD83" s="232">
        <f t="shared" si="2077"/>
        <v>38900.200000000004</v>
      </c>
      <c r="WE83" s="232">
        <v>3137.2559999999999</v>
      </c>
      <c r="WF83" s="232">
        <v>230350.63</v>
      </c>
      <c r="WG83" s="232">
        <v>3445.8090000000007</v>
      </c>
      <c r="WH83" s="232">
        <v>251572.99999999994</v>
      </c>
      <c r="WI83" s="232">
        <v>3517.9550000000004</v>
      </c>
      <c r="WJ83" s="232">
        <v>271394.96000000002</v>
      </c>
      <c r="WK83" s="232">
        <v>3347.8120000000004</v>
      </c>
      <c r="WL83" s="232">
        <v>257106.58000000002</v>
      </c>
      <c r="WM83" s="232">
        <v>2700.48</v>
      </c>
      <c r="WN83" s="232">
        <v>206451.22999999998</v>
      </c>
      <c r="WO83" s="232">
        <v>3211.8489999999997</v>
      </c>
      <c r="WP83" s="232">
        <v>248393.24000000002</v>
      </c>
      <c r="WQ83" s="232">
        <v>2948.0330000000004</v>
      </c>
      <c r="WR83" s="232">
        <v>203766.14</v>
      </c>
      <c r="WS83" s="232">
        <v>3109.4199999999996</v>
      </c>
      <c r="WT83" s="232">
        <v>193051.03</v>
      </c>
      <c r="WU83" s="232">
        <v>2569.5970000000002</v>
      </c>
      <c r="WV83" s="232">
        <v>161153.23000000004</v>
      </c>
      <c r="WW83" s="232">
        <v>2527.9090000000001</v>
      </c>
      <c r="WX83" s="232">
        <v>158861.65</v>
      </c>
      <c r="WY83" s="232">
        <f t="shared" si="2077"/>
        <v>2603.7110000000002</v>
      </c>
      <c r="WZ83" s="232">
        <f t="shared" si="2077"/>
        <v>164291.41999999998</v>
      </c>
      <c r="XA83" s="232">
        <f t="shared" si="2077"/>
        <v>2790.5189999999998</v>
      </c>
      <c r="XB83" s="232">
        <f t="shared" si="2077"/>
        <v>176222.39</v>
      </c>
      <c r="XC83" s="232">
        <f t="shared" ref="XC83:ABV83" si="2089">XC84</f>
        <v>2327.0249999999996</v>
      </c>
      <c r="XD83" s="232">
        <f t="shared" si="2089"/>
        <v>145968.53</v>
      </c>
      <c r="XE83" s="232">
        <f t="shared" si="2089"/>
        <v>1368.7710000000002</v>
      </c>
      <c r="XF83" s="232">
        <f t="shared" si="2089"/>
        <v>87956.46</v>
      </c>
      <c r="XG83" s="232">
        <f t="shared" si="2089"/>
        <v>1740.2740000000003</v>
      </c>
      <c r="XH83" s="232">
        <f t="shared" si="2089"/>
        <v>112353.1</v>
      </c>
      <c r="XI83" s="232">
        <f t="shared" si="2089"/>
        <v>1796.1780000000003</v>
      </c>
      <c r="XJ83" s="232">
        <f t="shared" si="2089"/>
        <v>121821.88</v>
      </c>
      <c r="XK83" s="232">
        <f t="shared" si="2089"/>
        <v>989.68799999999999</v>
      </c>
      <c r="XL83" s="232">
        <f t="shared" si="2089"/>
        <v>58972.470000000008</v>
      </c>
      <c r="XM83" s="232">
        <f t="shared" si="2089"/>
        <v>965.68299999999999</v>
      </c>
      <c r="XN83" s="232">
        <f t="shared" si="2089"/>
        <v>62236.18</v>
      </c>
      <c r="XO83" s="232">
        <f t="shared" si="2089"/>
        <v>924.76800000000003</v>
      </c>
      <c r="XP83" s="232">
        <f t="shared" si="2089"/>
        <v>54233.259999999995</v>
      </c>
      <c r="XQ83" s="232">
        <f t="shared" si="2089"/>
        <v>833.053</v>
      </c>
      <c r="XR83" s="232">
        <f t="shared" si="2089"/>
        <v>49475.46</v>
      </c>
      <c r="XS83" s="232">
        <f t="shared" si="2089"/>
        <v>543.548</v>
      </c>
      <c r="XT83" s="232">
        <f t="shared" si="2089"/>
        <v>35499.61</v>
      </c>
      <c r="XU83" s="232">
        <v>29642</v>
      </c>
      <c r="XV83" s="232">
        <f t="shared" ref="XV83" si="2090">XV84</f>
        <v>19100</v>
      </c>
      <c r="XW83" s="232"/>
      <c r="XX83" s="232">
        <f t="shared" si="2089"/>
        <v>1515472</v>
      </c>
      <c r="XY83" s="232">
        <v>25294</v>
      </c>
      <c r="XZ83" s="232">
        <f t="shared" ref="XZ83" si="2091">XZ84</f>
        <v>25650</v>
      </c>
      <c r="YA83" s="232"/>
      <c r="YB83" s="232">
        <f t="shared" si="2089"/>
        <v>1897780</v>
      </c>
      <c r="YC83" s="232">
        <v>25294</v>
      </c>
      <c r="YD83" s="232">
        <f t="shared" ref="YD83" si="2092">YD84</f>
        <v>35200</v>
      </c>
      <c r="YE83" s="232"/>
      <c r="YF83" s="232">
        <f t="shared" si="2089"/>
        <v>2592099</v>
      </c>
      <c r="YG83" s="232">
        <v>25755.978999999999</v>
      </c>
      <c r="YH83" s="232">
        <f t="shared" ref="YH83" si="2093">YH84</f>
        <v>36100</v>
      </c>
      <c r="YI83" s="232"/>
      <c r="YJ83" s="232">
        <f t="shared" si="2089"/>
        <v>2596879</v>
      </c>
      <c r="YK83" s="232">
        <v>21393.354000000003</v>
      </c>
      <c r="YL83" s="232">
        <f t="shared" ref="YL83" si="2094">YL84</f>
        <v>34400</v>
      </c>
      <c r="YM83" s="232"/>
      <c r="YN83" s="232">
        <f t="shared" si="2089"/>
        <v>2461374</v>
      </c>
      <c r="YO83" s="232">
        <v>21190.804999999997</v>
      </c>
      <c r="YP83" s="232">
        <f t="shared" ref="YP83" si="2095">YP84</f>
        <v>25600</v>
      </c>
      <c r="YQ83" s="232"/>
      <c r="YR83" s="232">
        <f t="shared" si="2089"/>
        <v>1866399</v>
      </c>
      <c r="YS83" s="232">
        <v>14732.975999999999</v>
      </c>
      <c r="YT83" s="232">
        <f t="shared" ref="YT83" si="2096">YT84</f>
        <v>23900</v>
      </c>
      <c r="YU83" s="232"/>
      <c r="YV83" s="232">
        <f t="shared" si="2089"/>
        <v>1731101</v>
      </c>
      <c r="YW83" s="232">
        <v>16390.189999999999</v>
      </c>
      <c r="YX83" s="232">
        <f t="shared" ref="YX83" si="2097">YX84</f>
        <v>25150</v>
      </c>
      <c r="YY83" s="232"/>
      <c r="YZ83" s="232">
        <f t="shared" si="2089"/>
        <v>1824475.5</v>
      </c>
      <c r="ZA83" s="232">
        <v>14837.425999999999</v>
      </c>
      <c r="ZB83" s="232">
        <f t="shared" ref="ZB83" si="2098">ZB84</f>
        <v>24150</v>
      </c>
      <c r="ZC83" s="232"/>
      <c r="ZD83" s="232">
        <f t="shared" si="2089"/>
        <v>1752101.5</v>
      </c>
      <c r="ZE83" s="232">
        <v>17454.57</v>
      </c>
      <c r="ZF83" s="232">
        <f t="shared" ref="ZF83" si="2099">ZF84</f>
        <v>23300</v>
      </c>
      <c r="ZG83" s="232"/>
      <c r="ZH83" s="232">
        <f t="shared" si="2089"/>
        <v>1694577</v>
      </c>
      <c r="ZI83" s="232">
        <f t="shared" si="2089"/>
        <v>13425.458000000001</v>
      </c>
      <c r="ZJ83" s="232">
        <f t="shared" si="2089"/>
        <v>27200</v>
      </c>
      <c r="ZK83" s="232"/>
      <c r="ZL83" s="232">
        <f t="shared" si="2089"/>
        <v>1979396.5</v>
      </c>
      <c r="ZM83" s="232">
        <f t="shared" si="2089"/>
        <v>13490.868999999999</v>
      </c>
      <c r="ZN83" s="232">
        <f t="shared" si="2089"/>
        <v>29200</v>
      </c>
      <c r="ZO83" s="232"/>
      <c r="ZP83" s="232">
        <f t="shared" si="2089"/>
        <v>2140194.75</v>
      </c>
      <c r="ZQ83" s="232">
        <f t="shared" si="2089"/>
        <v>11615.683999999999</v>
      </c>
      <c r="ZR83" s="232">
        <f t="shared" si="2089"/>
        <v>26100</v>
      </c>
      <c r="ZS83" s="232"/>
      <c r="ZT83" s="232">
        <f t="shared" si="2089"/>
        <v>1922637</v>
      </c>
      <c r="ZU83" s="232">
        <f t="shared" si="2089"/>
        <v>10313.271000000001</v>
      </c>
      <c r="ZV83" s="232">
        <f t="shared" si="2089"/>
        <v>24300</v>
      </c>
      <c r="ZW83" s="232"/>
      <c r="ZX83" s="232">
        <f t="shared" si="2089"/>
        <v>1981780</v>
      </c>
      <c r="ZY83" s="232">
        <f t="shared" si="2089"/>
        <v>3738.8080000000004</v>
      </c>
      <c r="ZZ83" s="232">
        <f t="shared" si="2089"/>
        <v>24450</v>
      </c>
      <c r="AAA83" s="232"/>
      <c r="AAB83" s="232">
        <f t="shared" si="2089"/>
        <v>1917092.5</v>
      </c>
      <c r="AAC83" s="232">
        <f t="shared" si="2089"/>
        <v>1416.703</v>
      </c>
      <c r="AAD83" s="232">
        <f t="shared" si="2089"/>
        <v>19900</v>
      </c>
      <c r="AAE83" s="232"/>
      <c r="AAF83" s="232">
        <f t="shared" si="2089"/>
        <v>1632772.9284150831</v>
      </c>
      <c r="AAG83" s="232">
        <f t="shared" si="2089"/>
        <v>1509.0030000000002</v>
      </c>
      <c r="AAH83" s="232">
        <f t="shared" si="2089"/>
        <v>16550</v>
      </c>
      <c r="AAI83" s="232"/>
      <c r="AAJ83" s="232">
        <f t="shared" si="2089"/>
        <v>1392622.5</v>
      </c>
      <c r="AAK83" s="232">
        <f t="shared" si="2089"/>
        <v>753</v>
      </c>
      <c r="AAL83" s="232">
        <f t="shared" si="2089"/>
        <v>17850</v>
      </c>
      <c r="AAM83" s="232"/>
      <c r="AAN83" s="232">
        <f t="shared" si="2089"/>
        <v>1424606.3568301662</v>
      </c>
      <c r="AAO83" s="232">
        <f t="shared" si="2089"/>
        <v>1167.2</v>
      </c>
      <c r="AAP83" s="232">
        <f t="shared" si="2089"/>
        <v>15150</v>
      </c>
      <c r="AAQ83" s="232"/>
      <c r="AAR83" s="232">
        <f t="shared" si="2089"/>
        <v>1218679.1426226245</v>
      </c>
      <c r="AAS83" s="232">
        <f t="shared" si="2089"/>
        <v>16150</v>
      </c>
      <c r="AAT83" s="232"/>
      <c r="AAU83" s="232">
        <f t="shared" si="2089"/>
        <v>1390822</v>
      </c>
      <c r="AAV83" s="232">
        <f t="shared" si="2089"/>
        <v>6000</v>
      </c>
      <c r="AAW83" s="232"/>
      <c r="AAX83" s="232">
        <f t="shared" si="2089"/>
        <v>514042.97537114291</v>
      </c>
      <c r="AAY83" s="232">
        <f t="shared" si="2089"/>
        <v>17900</v>
      </c>
      <c r="AAZ83" s="232"/>
      <c r="ABA83" s="232">
        <f t="shared" si="2089"/>
        <v>1312699.4033942265</v>
      </c>
      <c r="ABB83" s="232">
        <v>31887.491000000002</v>
      </c>
      <c r="ABC83" s="232">
        <v>2374543.6999999997</v>
      </c>
      <c r="ABD83" s="232">
        <v>38611.982000000004</v>
      </c>
      <c r="ABE83" s="232">
        <v>2843981.2600000002</v>
      </c>
      <c r="ABF83" s="232">
        <v>37036.661000000007</v>
      </c>
      <c r="ABG83" s="232">
        <v>2718004.53</v>
      </c>
      <c r="ABH83" s="232">
        <v>39512.400000000001</v>
      </c>
      <c r="ABI83" s="232">
        <v>2868676.35</v>
      </c>
      <c r="ABJ83" s="232">
        <v>23459.8</v>
      </c>
      <c r="ABK83" s="232">
        <v>1686990.8599999999</v>
      </c>
      <c r="ABL83" s="232">
        <v>35451.199999999997</v>
      </c>
      <c r="ABM83" s="232">
        <v>2551017.8800000004</v>
      </c>
      <c r="ABN83" s="232">
        <v>27601.999999999996</v>
      </c>
      <c r="ABO83" s="232">
        <v>2009317.51</v>
      </c>
      <c r="ABP83" s="232">
        <v>24971.808999999997</v>
      </c>
      <c r="ABQ83" s="232">
        <v>1812688.34</v>
      </c>
      <c r="ABR83" s="232">
        <v>24264.399999999998</v>
      </c>
      <c r="ABS83" s="232">
        <v>1761122.79</v>
      </c>
      <c r="ABT83" s="232">
        <v>22006.199999999997</v>
      </c>
      <c r="ABU83" s="232">
        <v>1585531.1699999997</v>
      </c>
      <c r="ABV83" s="232">
        <f t="shared" si="2089"/>
        <v>29642</v>
      </c>
      <c r="ABW83" s="232">
        <f t="shared" ref="ABW83:AFV83" si="2100">ABW84</f>
        <v>2151925.41</v>
      </c>
      <c r="ABX83" s="232">
        <f t="shared" si="2100"/>
        <v>29967.599999999999</v>
      </c>
      <c r="ABY83" s="232">
        <f t="shared" si="2100"/>
        <v>2191120.6800000002</v>
      </c>
      <c r="ABZ83" s="232">
        <f t="shared" si="2100"/>
        <v>25294</v>
      </c>
      <c r="ACA83" s="232">
        <f t="shared" si="2100"/>
        <v>1887956.6500000001</v>
      </c>
      <c r="ACB83" s="232">
        <f t="shared" si="2100"/>
        <v>25755.978999999999</v>
      </c>
      <c r="ACC83" s="232">
        <f t="shared" si="2100"/>
        <v>1961949.52</v>
      </c>
      <c r="ACD83" s="232">
        <f t="shared" si="2100"/>
        <v>21393.354000000003</v>
      </c>
      <c r="ACE83" s="232">
        <f t="shared" si="2100"/>
        <v>1659972.2799999998</v>
      </c>
      <c r="ACF83" s="232">
        <f t="shared" si="2100"/>
        <v>21190.804999999997</v>
      </c>
      <c r="ACG83" s="232">
        <f t="shared" si="2100"/>
        <v>1667621.0099999998</v>
      </c>
      <c r="ACH83" s="232">
        <f t="shared" si="2100"/>
        <v>14732.975999999999</v>
      </c>
      <c r="ACI83" s="232">
        <f t="shared" si="2100"/>
        <v>1151068.8500000001</v>
      </c>
      <c r="ACJ83" s="232">
        <f t="shared" si="2100"/>
        <v>16390.189999999999</v>
      </c>
      <c r="ACK83" s="232">
        <f t="shared" si="2100"/>
        <v>1268916.94</v>
      </c>
      <c r="ACL83" s="232">
        <f t="shared" si="2100"/>
        <v>14837.425999999999</v>
      </c>
      <c r="ACM83" s="232">
        <f t="shared" si="2100"/>
        <v>1176852.96</v>
      </c>
      <c r="ACN83" s="232">
        <f t="shared" si="2100"/>
        <v>17454.57</v>
      </c>
      <c r="ACO83" s="232">
        <f t="shared" si="2100"/>
        <v>1341844.68</v>
      </c>
      <c r="ACP83" s="232">
        <f t="shared" si="2100"/>
        <v>13425.458000000001</v>
      </c>
      <c r="ACQ83" s="232">
        <f t="shared" si="2100"/>
        <v>999533.09</v>
      </c>
      <c r="ACR83" s="232">
        <v>1648.2850000000001</v>
      </c>
      <c r="ACS83" s="232">
        <f t="shared" ref="ACS83" si="2101">ACS84</f>
        <v>3700</v>
      </c>
      <c r="ACT83" s="232"/>
      <c r="ACU83" s="232">
        <f t="shared" si="2100"/>
        <v>309791</v>
      </c>
      <c r="ACV83" s="232">
        <v>968.03099999999984</v>
      </c>
      <c r="ACW83" s="232">
        <f t="shared" ref="ACW83" si="2102">ACW84</f>
        <v>3400</v>
      </c>
      <c r="ACX83" s="232"/>
      <c r="ACY83" s="232">
        <f t="shared" si="2100"/>
        <v>298072</v>
      </c>
      <c r="ACZ83" s="232">
        <v>968.03099999999984</v>
      </c>
      <c r="ADA83" s="232">
        <f t="shared" ref="ADA83" si="2103">ADA84</f>
        <v>3250</v>
      </c>
      <c r="ADB83" s="232"/>
      <c r="ADC83" s="232">
        <f t="shared" si="2100"/>
        <v>255100</v>
      </c>
      <c r="ADD83" s="232">
        <v>1502.8190000000002</v>
      </c>
      <c r="ADE83" s="232">
        <f t="shared" si="2100"/>
        <v>3400</v>
      </c>
      <c r="ADF83" s="232"/>
      <c r="ADG83" s="232">
        <f t="shared" si="2100"/>
        <v>266500</v>
      </c>
      <c r="ADH83" s="232">
        <v>686.01600000000008</v>
      </c>
      <c r="ADI83" s="232">
        <f t="shared" ref="ADI83" si="2104">ADI84</f>
        <v>2900</v>
      </c>
      <c r="ADJ83" s="232"/>
      <c r="ADK83" s="232">
        <f t="shared" si="2100"/>
        <v>234350</v>
      </c>
      <c r="ADL83" s="232">
        <v>467.28999999999996</v>
      </c>
      <c r="ADM83" s="232">
        <f t="shared" ref="ADM83" si="2105">ADM84</f>
        <v>2800</v>
      </c>
      <c r="ADN83" s="232"/>
      <c r="ADO83" s="232">
        <f t="shared" si="2100"/>
        <v>220550</v>
      </c>
      <c r="ADP83" s="232">
        <v>426.23899999999998</v>
      </c>
      <c r="ADQ83" s="232">
        <f t="shared" ref="ADQ83" si="2106">ADQ84</f>
        <v>2350</v>
      </c>
      <c r="ADR83" s="232"/>
      <c r="ADS83" s="232">
        <f t="shared" si="2100"/>
        <v>173175</v>
      </c>
      <c r="ADT83" s="232">
        <v>386.798</v>
      </c>
      <c r="ADU83" s="232">
        <f t="shared" ref="ADU83" si="2107">ADU84</f>
        <v>2000</v>
      </c>
      <c r="ADV83" s="232"/>
      <c r="ADW83" s="232">
        <f t="shared" si="2100"/>
        <v>148902</v>
      </c>
      <c r="ADX83" s="232">
        <v>737.57800000000009</v>
      </c>
      <c r="ADY83" s="232">
        <f t="shared" ref="ADY83" si="2108">ADY84</f>
        <v>1600</v>
      </c>
      <c r="ADZ83" s="232"/>
      <c r="AEA83" s="232">
        <f t="shared" si="2100"/>
        <v>121261</v>
      </c>
      <c r="AEB83" s="232">
        <v>1088.404</v>
      </c>
      <c r="AEC83" s="232">
        <f t="shared" si="2100"/>
        <v>1450</v>
      </c>
      <c r="AED83" s="232"/>
      <c r="AEE83" s="232">
        <f t="shared" si="2100"/>
        <v>118646.90000000001</v>
      </c>
      <c r="AEF83" s="232">
        <f t="shared" si="2100"/>
        <v>1002.394</v>
      </c>
      <c r="AEG83" s="232">
        <f t="shared" si="2100"/>
        <v>1450</v>
      </c>
      <c r="AEH83" s="232"/>
      <c r="AEI83" s="232">
        <f t="shared" si="2100"/>
        <v>118646.90000000001</v>
      </c>
      <c r="AEJ83" s="232">
        <f t="shared" si="2100"/>
        <v>776.00900000000001</v>
      </c>
      <c r="AEK83" s="232">
        <f t="shared" si="2100"/>
        <v>960</v>
      </c>
      <c r="AEL83" s="232"/>
      <c r="AEM83" s="232">
        <f t="shared" si="2100"/>
        <v>82772.700000000012</v>
      </c>
      <c r="AEN83" s="232">
        <f t="shared" si="2100"/>
        <v>900.58799999999997</v>
      </c>
      <c r="AEO83" s="232">
        <f t="shared" si="2100"/>
        <v>1490</v>
      </c>
      <c r="AEP83" s="232"/>
      <c r="AEQ83" s="232">
        <f t="shared" si="2100"/>
        <v>128476</v>
      </c>
      <c r="AER83" s="232">
        <f t="shared" si="2100"/>
        <v>1648.2070000000001</v>
      </c>
      <c r="AES83" s="232">
        <f t="shared" si="2100"/>
        <v>840</v>
      </c>
      <c r="AET83" s="232"/>
      <c r="AEU83" s="232">
        <f t="shared" si="2100"/>
        <v>66854.299999999988</v>
      </c>
      <c r="AEV83" s="232">
        <f t="shared" si="2100"/>
        <v>6084.45</v>
      </c>
      <c r="AEW83" s="232">
        <f t="shared" si="2100"/>
        <v>700</v>
      </c>
      <c r="AEX83" s="232"/>
      <c r="AEY83" s="232">
        <f t="shared" si="2100"/>
        <v>42000</v>
      </c>
      <c r="AEZ83" s="232">
        <f t="shared" si="2100"/>
        <v>8420.08</v>
      </c>
      <c r="AFA83" s="232">
        <f t="shared" si="2100"/>
        <v>300</v>
      </c>
      <c r="AFB83" s="232"/>
      <c r="AFC83" s="232">
        <f t="shared" si="2100"/>
        <v>26458.5</v>
      </c>
      <c r="AFD83" s="232">
        <f t="shared" si="2100"/>
        <v>9859.6179999999986</v>
      </c>
      <c r="AFE83" s="232">
        <f t="shared" si="2100"/>
        <v>720</v>
      </c>
      <c r="AFF83" s="232"/>
      <c r="AFG83" s="232">
        <f t="shared" si="2100"/>
        <v>74138.5</v>
      </c>
      <c r="AFH83" s="232">
        <f t="shared" si="2100"/>
        <v>8949.0030000000006</v>
      </c>
      <c r="AFI83" s="232">
        <f t="shared" si="2100"/>
        <v>720</v>
      </c>
      <c r="AFJ83" s="232"/>
      <c r="AFK83" s="232">
        <f t="shared" si="2100"/>
        <v>81309.5</v>
      </c>
      <c r="AFL83" s="232">
        <f t="shared" si="2100"/>
        <v>9084.4179999999997</v>
      </c>
      <c r="AFM83" s="232">
        <f t="shared" si="2100"/>
        <v>550</v>
      </c>
      <c r="AFN83" s="232"/>
      <c r="AFO83" s="232">
        <f t="shared" si="2100"/>
        <v>66710</v>
      </c>
      <c r="AFP83" s="232">
        <f t="shared" si="2100"/>
        <v>600</v>
      </c>
      <c r="AFQ83" s="232"/>
      <c r="AFR83" s="232">
        <f t="shared" si="2100"/>
        <v>73356</v>
      </c>
      <c r="AFS83" s="232">
        <f t="shared" si="2100"/>
        <v>260</v>
      </c>
      <c r="AFT83" s="232"/>
      <c r="AFU83" s="232">
        <f t="shared" si="2100"/>
        <v>20424.804879130377</v>
      </c>
      <c r="AFV83" s="232">
        <f t="shared" si="2100"/>
        <v>1100</v>
      </c>
      <c r="AFW83" s="232"/>
      <c r="AFX83" s="232">
        <f t="shared" ref="AFX83:AKZ83" si="2109">AFX84</f>
        <v>89965.681896680951</v>
      </c>
      <c r="AFY83" s="232">
        <v>3891.2560000000003</v>
      </c>
      <c r="AFZ83" s="232">
        <v>316455.7</v>
      </c>
      <c r="AGA83" s="232">
        <v>3470.7040000000002</v>
      </c>
      <c r="AGB83" s="232">
        <v>282636.25</v>
      </c>
      <c r="AGC83" s="232">
        <v>4145.9269999999997</v>
      </c>
      <c r="AGD83" s="232">
        <v>326083.40000000002</v>
      </c>
      <c r="AGE83" s="232">
        <v>3434.3450000000003</v>
      </c>
      <c r="AGF83" s="232">
        <v>267799.69</v>
      </c>
      <c r="AGG83" s="232">
        <v>2471.06</v>
      </c>
      <c r="AGH83" s="232">
        <v>182195.86000000002</v>
      </c>
      <c r="AGI83" s="232">
        <v>3269.9870000000001</v>
      </c>
      <c r="AGJ83" s="232">
        <v>260020.06999999998</v>
      </c>
      <c r="AGK83" s="232">
        <v>2455.3739999999998</v>
      </c>
      <c r="AGL83" s="232">
        <v>186729.21000000002</v>
      </c>
      <c r="AGM83" s="232">
        <v>1645.78</v>
      </c>
      <c r="AGN83" s="232">
        <v>122495.65</v>
      </c>
      <c r="AGO83" s="232">
        <v>1542.3389999999999</v>
      </c>
      <c r="AGP83" s="232">
        <v>115629.87</v>
      </c>
      <c r="AGQ83" s="232">
        <v>1274.6670000000001</v>
      </c>
      <c r="AGR83" s="232">
        <v>91452.34</v>
      </c>
      <c r="AGS83" s="232">
        <f t="shared" si="2109"/>
        <v>1648.2850000000001</v>
      </c>
      <c r="AGT83" s="232">
        <f t="shared" si="2109"/>
        <v>118595.37999999999</v>
      </c>
      <c r="AGU83" s="232">
        <f t="shared" si="2109"/>
        <v>947.01</v>
      </c>
      <c r="AGV83" s="232">
        <f t="shared" si="2109"/>
        <v>81662.95</v>
      </c>
      <c r="AGW83" s="232">
        <f t="shared" si="2109"/>
        <v>968.03099999999984</v>
      </c>
      <c r="AGX83" s="232">
        <f t="shared" si="2109"/>
        <v>85422.99</v>
      </c>
      <c r="AGY83" s="232">
        <f t="shared" si="2109"/>
        <v>1502.8190000000002</v>
      </c>
      <c r="AGZ83" s="232">
        <f t="shared" si="2109"/>
        <v>105880.20000000001</v>
      </c>
      <c r="AHA83" s="232">
        <f t="shared" si="2109"/>
        <v>686.01600000000008</v>
      </c>
      <c r="AHB83" s="232">
        <f t="shared" si="2109"/>
        <v>63591.900000000009</v>
      </c>
      <c r="AHC83" s="232">
        <f t="shared" si="2109"/>
        <v>467.28999999999996</v>
      </c>
      <c r="AHD83" s="232">
        <f t="shared" si="2109"/>
        <v>42177.97</v>
      </c>
      <c r="AHE83" s="232">
        <f t="shared" si="2109"/>
        <v>426.23899999999998</v>
      </c>
      <c r="AHF83" s="232">
        <f t="shared" si="2109"/>
        <v>37146.47</v>
      </c>
      <c r="AHG83" s="232">
        <f t="shared" si="2109"/>
        <v>386.798</v>
      </c>
      <c r="AHH83" s="232">
        <f t="shared" si="2109"/>
        <v>39475.4</v>
      </c>
      <c r="AHI83" s="232">
        <f t="shared" si="2109"/>
        <v>737.57800000000009</v>
      </c>
      <c r="AHJ83" s="232">
        <f t="shared" si="2109"/>
        <v>62197.21</v>
      </c>
      <c r="AHK83" s="232">
        <f t="shared" si="2109"/>
        <v>1088.404</v>
      </c>
      <c r="AHL83" s="232">
        <f t="shared" si="2109"/>
        <v>87722.389999999985</v>
      </c>
      <c r="AHM83" s="232">
        <f t="shared" si="2109"/>
        <v>1002.394</v>
      </c>
      <c r="AHN83" s="232">
        <f t="shared" si="2109"/>
        <v>84656.790000000008</v>
      </c>
      <c r="AHO83" s="232">
        <f t="shared" si="1709"/>
        <v>104844.145</v>
      </c>
      <c r="AHP83" s="232">
        <f t="shared" si="1710"/>
        <v>78460</v>
      </c>
      <c r="AHQ83" s="232">
        <f t="shared" si="1711"/>
        <v>6280046</v>
      </c>
      <c r="AHR83" s="232">
        <f t="shared" si="1712"/>
        <v>92959.952000000005</v>
      </c>
      <c r="AHS83" s="232">
        <f t="shared" si="1713"/>
        <v>101830</v>
      </c>
      <c r="AHT83" s="232">
        <f t="shared" si="1714"/>
        <v>7537853.5</v>
      </c>
      <c r="AHU83" s="232">
        <f t="shared" si="1715"/>
        <v>92959.952000000005</v>
      </c>
      <c r="AHV83" s="232">
        <f t="shared" si="1716"/>
        <v>162150</v>
      </c>
      <c r="AHW83" s="232">
        <f t="shared" si="1717"/>
        <v>11823165</v>
      </c>
      <c r="AHX83" s="232">
        <v>84839.963999999993</v>
      </c>
      <c r="AHY83" s="232">
        <f t="shared" si="1718"/>
        <v>154030</v>
      </c>
      <c r="AHZ83" s="232">
        <f t="shared" si="1234"/>
        <v>10939023.699999999</v>
      </c>
      <c r="AIA83" s="232">
        <f t="shared" ref="AIA83:AIA114" si="2110">V83+EW83+JT83+OQ83+TN83+YK83+ADH83</f>
        <v>83215.590000000011</v>
      </c>
      <c r="AIB83" s="232">
        <f t="shared" ref="AIB83:AIB114" si="2111">W83+EX83+JU83+OR83+TO83+YL83+ADI83</f>
        <v>148260</v>
      </c>
      <c r="AIC83" s="232">
        <f t="shared" ref="AIC83:AIC114" si="2112">Y83+EZ83+JW83+OT83+TQ83+YN83+ADK83</f>
        <v>10520743.800000001</v>
      </c>
      <c r="AID83" s="232">
        <f t="shared" ref="AID83:AID114" si="2113">Z83+FA83+JX83+OU83+TR83+YO83+ADL83</f>
        <v>89739.95299999998</v>
      </c>
      <c r="AIE83" s="232">
        <f t="shared" ref="AIE83:AIE114" si="2114">AA83+FB83+JY83+OV83+TS83+YP83+ADM83</f>
        <v>123220</v>
      </c>
      <c r="AIF83" s="232">
        <f t="shared" ref="AIF83:AIF114" si="2115">AC83+FD83+KA83+OX83+TU83+YR83+ADO83</f>
        <v>8831988</v>
      </c>
      <c r="AIG83" s="232">
        <f t="shared" ref="AIG83:AIG114" si="2116">AD83+FE83+KB83+OY83+TV83+YS83+ADP83</f>
        <v>54998.665999999997</v>
      </c>
      <c r="AIH83" s="232">
        <f t="shared" ref="AIH83:AIH114" si="2117">SUM(AE83,FF83,KC83,OZ83,TW83,YT83,ADQ83)</f>
        <v>106380</v>
      </c>
      <c r="AII83" s="232">
        <f t="shared" ref="AII83:AII114" si="2118">SUM(AG83,FH83,KE83,PB83,TY83,YV83,ADS83)</f>
        <v>7685323.5</v>
      </c>
      <c r="AIJ83" s="232">
        <f t="shared" ref="AIJ83:AIJ114" si="2119">SUM(AH83,FI83,KF83,PC83,TZ83,YW83,ADT83)</f>
        <v>69117.268999999986</v>
      </c>
      <c r="AIK83" s="232">
        <f t="shared" ref="AIK83:AIK114" si="2120">SUM(AI83,FJ83,KG83,PD83,UA83,YX83,ADU83)</f>
        <v>123100</v>
      </c>
      <c r="AIL83" s="232">
        <f t="shared" ref="AIL83:AIL114" si="2121">SUM(AK83,FL83,KI83,PF83,UC83,YZ83,ADW83)</f>
        <v>8866776.5508878082</v>
      </c>
      <c r="AIM83" s="232">
        <f t="shared" ref="AIM83:AIM114" si="2122">SUM(AL83,FM83,KJ83,PG83,UD83,ZA83,ADX83)</f>
        <v>63727.854000000007</v>
      </c>
      <c r="AIN83" s="232">
        <f t="shared" ref="AIN83:AIN114" si="2123">SUM(AM83,FN83,KK83,PH83,UE83,ZB83,ADY83)</f>
        <v>110445</v>
      </c>
      <c r="AIO83" s="232">
        <f t="shared" ref="AIO83:AIO114" si="2124">SUM(AO83,FP83,KM83,PJ83,UG83,ZD83,AEA83)</f>
        <v>7664580.5508878091</v>
      </c>
      <c r="AIP83" s="232">
        <f t="shared" ref="AIP83:AIP114" si="2125">AP83+FQ83+KN83+PK83+UH83+ZE83+AEB83</f>
        <v>63680.066999999995</v>
      </c>
      <c r="AIQ83" s="232">
        <f t="shared" si="2047"/>
        <v>110050</v>
      </c>
      <c r="AIR83" s="232">
        <f t="shared" si="2049"/>
        <v>7605971.2457990283</v>
      </c>
      <c r="AIS83" s="232">
        <f t="shared" si="2109"/>
        <v>57973.794999999998</v>
      </c>
      <c r="AIT83" s="232">
        <f t="shared" si="2109"/>
        <v>105819.6</v>
      </c>
      <c r="AIU83" s="232">
        <f t="shared" si="2109"/>
        <v>7398165.7617990272</v>
      </c>
      <c r="AIV83" s="232">
        <f t="shared" si="2109"/>
        <v>61778.15</v>
      </c>
      <c r="AIW83" s="232">
        <f t="shared" si="2109"/>
        <v>111740</v>
      </c>
      <c r="AIX83" s="232">
        <f t="shared" si="2109"/>
        <v>7805614.9368167836</v>
      </c>
      <c r="AIY83" s="232">
        <f t="shared" si="2109"/>
        <v>52240.852999999996</v>
      </c>
      <c r="AIZ83" s="232">
        <f t="shared" si="2109"/>
        <v>110550</v>
      </c>
      <c r="AJA83" s="232">
        <f t="shared" si="2109"/>
        <v>7767543.6368167838</v>
      </c>
      <c r="AJB83" s="232">
        <f t="shared" si="2109"/>
        <v>48849.302999999993</v>
      </c>
      <c r="AJC83" s="232">
        <f t="shared" si="2109"/>
        <v>75891</v>
      </c>
      <c r="AJD83" s="232">
        <f t="shared" si="2109"/>
        <v>5692584.3957990278</v>
      </c>
      <c r="AJE83" s="232">
        <f t="shared" si="2109"/>
        <v>40280.529999999992</v>
      </c>
      <c r="AJF83" s="232">
        <f t="shared" si="2109"/>
        <v>82330</v>
      </c>
      <c r="AJG83" s="232">
        <f t="shared" si="2109"/>
        <v>6026707.8907102467</v>
      </c>
      <c r="AJH83" s="232">
        <f t="shared" si="2109"/>
        <v>46434.654999999999</v>
      </c>
      <c r="AJI83" s="232">
        <f t="shared" si="2109"/>
        <v>78700</v>
      </c>
      <c r="AJJ83" s="232">
        <f t="shared" si="2109"/>
        <v>5905704.3191253301</v>
      </c>
      <c r="AJK83" s="232">
        <f t="shared" si="2109"/>
        <v>44556.118000000002</v>
      </c>
      <c r="AJL83" s="232">
        <f t="shared" si="2109"/>
        <v>74590</v>
      </c>
      <c r="AJM83" s="232">
        <f t="shared" si="2109"/>
        <v>5565374.8203551238</v>
      </c>
      <c r="AJN83" s="232">
        <f t="shared" si="2109"/>
        <v>32715.437999999995</v>
      </c>
      <c r="AJO83" s="232">
        <f t="shared" si="2109"/>
        <v>69060</v>
      </c>
      <c r="AJP83" s="232">
        <f t="shared" si="2109"/>
        <v>5148566.4368007891</v>
      </c>
      <c r="AJQ83" s="232">
        <f t="shared" si="2109"/>
        <v>34531.271999999997</v>
      </c>
      <c r="AJR83" s="232">
        <f t="shared" si="2109"/>
        <v>59350</v>
      </c>
      <c r="AJS83" s="232">
        <f t="shared" si="2109"/>
        <v>4437243.4080794295</v>
      </c>
      <c r="AJT83" s="232">
        <f t="shared" si="2109"/>
        <v>65187</v>
      </c>
      <c r="AJU83" s="232">
        <f t="shared" si="2109"/>
        <v>5203230.9593575187</v>
      </c>
      <c r="AJV83" s="232">
        <f t="shared" si="2109"/>
        <v>43026</v>
      </c>
      <c r="AJW83" s="232">
        <f t="shared" si="2109"/>
        <v>3420659.10597265</v>
      </c>
      <c r="AJX83" s="232">
        <f t="shared" si="2109"/>
        <v>62048</v>
      </c>
      <c r="AJY83" s="232">
        <f t="shared" si="2109"/>
        <v>4679550.9785008468</v>
      </c>
      <c r="AJZ83" s="232">
        <f t="shared" si="1719"/>
        <v>163392.48299999998</v>
      </c>
      <c r="AKA83" s="232">
        <f t="shared" si="1720"/>
        <v>11758804</v>
      </c>
      <c r="AKB83" s="232">
        <v>134666.12700000001</v>
      </c>
      <c r="AKC83" s="232">
        <v>9896356.0850000009</v>
      </c>
      <c r="AKD83" s="232">
        <v>173352.98999999996</v>
      </c>
      <c r="AKE83" s="232">
        <v>12338199.939999999</v>
      </c>
      <c r="AKF83" s="232">
        <f t="shared" si="1721"/>
        <v>144520.85200000001</v>
      </c>
      <c r="AKG83" s="232">
        <f t="shared" si="1722"/>
        <v>10351116.539999999</v>
      </c>
      <c r="AKH83" s="180">
        <f t="shared" si="1723"/>
        <v>119543.974</v>
      </c>
      <c r="AKI83" s="180">
        <v>8682771.2290000003</v>
      </c>
      <c r="AKJ83" s="180">
        <v>140196.15699999998</v>
      </c>
      <c r="AKK83" s="180">
        <v>9962956.9700000007</v>
      </c>
      <c r="AKL83" s="180">
        <f>AKL84</f>
        <v>132774.15</v>
      </c>
      <c r="AKM83" s="180">
        <f t="shared" ref="AKM83:AKM114" si="2126">CZ83+IA83+MX83+RU83+WR83+ABO83+AGL83</f>
        <v>9334207.7800000012</v>
      </c>
      <c r="AKN83" s="180">
        <f>AKN84</f>
        <v>114401.44699999999</v>
      </c>
      <c r="AKO83" s="180">
        <f>AKO84</f>
        <v>8004504.8300000001</v>
      </c>
      <c r="AKP83" s="180">
        <f t="shared" si="1373"/>
        <v>96858.078999999998</v>
      </c>
      <c r="AKQ83" s="180">
        <f t="shared" si="1374"/>
        <v>6737799.1100000003</v>
      </c>
      <c r="AKR83" s="180">
        <f t="shared" ref="AKR83:AKR114" si="2127">DE83+IF83+NC83+RZ83+WW83+ABT83+AGQ83</f>
        <v>114371.31</v>
      </c>
      <c r="AKS83" s="180">
        <f t="shared" ref="AKS83:AKS114" si="2128">DF83+IG83+ND83+SA83+WX83+ABU83+AGR83</f>
        <v>7969482.6600000001</v>
      </c>
      <c r="AKT83" s="180">
        <f t="shared" si="2109"/>
        <v>104844.14499999999</v>
      </c>
      <c r="AKU83" s="180">
        <f t="shared" si="2109"/>
        <v>7299553.2800000012</v>
      </c>
      <c r="AKV83" s="180">
        <f t="shared" si="2109"/>
        <v>110643.126</v>
      </c>
      <c r="AKW83" s="180">
        <f t="shared" si="2109"/>
        <v>7705295.1600000001</v>
      </c>
      <c r="AKX83" s="180">
        <f t="shared" si="2109"/>
        <v>92959.952000000005</v>
      </c>
      <c r="AKY83" s="180">
        <f t="shared" si="2109"/>
        <v>6599541.6299999999</v>
      </c>
      <c r="AKZ83" s="180">
        <f t="shared" si="2109"/>
        <v>84839.963999999993</v>
      </c>
      <c r="ALA83" s="180">
        <f t="shared" ref="ALA83:ALR83" si="2129">ALA84</f>
        <v>6143274.8300000001</v>
      </c>
      <c r="ALB83" s="180">
        <f t="shared" si="2129"/>
        <v>83215.590000000011</v>
      </c>
      <c r="ALC83" s="180">
        <f t="shared" si="2129"/>
        <v>6219594.7999999998</v>
      </c>
      <c r="ALD83" s="180">
        <f t="shared" si="2129"/>
        <v>89739.952999999994</v>
      </c>
      <c r="ALE83" s="180">
        <f t="shared" si="2129"/>
        <v>6619284.0100000007</v>
      </c>
      <c r="ALF83" s="180">
        <f t="shared" si="2129"/>
        <v>54998.665999999997</v>
      </c>
      <c r="ALG83" s="180">
        <f t="shared" si="2129"/>
        <v>4178883.8300000005</v>
      </c>
      <c r="ALH83" s="180">
        <f t="shared" si="2129"/>
        <v>69117.269</v>
      </c>
      <c r="ALI83" s="180">
        <f t="shared" si="2129"/>
        <v>5214154.2299999995</v>
      </c>
      <c r="ALJ83" s="180">
        <f t="shared" si="2129"/>
        <v>63727.854000000007</v>
      </c>
      <c r="ALK83" s="180">
        <f t="shared" si="2129"/>
        <v>4981662.25</v>
      </c>
      <c r="ALL83" s="180">
        <f t="shared" si="2129"/>
        <v>4981662.25</v>
      </c>
      <c r="ALM83" s="180">
        <f t="shared" si="2129"/>
        <v>63680.067000000003</v>
      </c>
      <c r="ALN83" s="180">
        <f t="shared" si="2129"/>
        <v>4788092.3899999997</v>
      </c>
      <c r="ALO83" s="180">
        <f t="shared" si="2129"/>
        <v>4788092.3899999997</v>
      </c>
      <c r="ALP83" s="180">
        <f t="shared" si="2129"/>
        <v>57973.794999999998</v>
      </c>
      <c r="ALQ83" s="180">
        <f t="shared" si="2129"/>
        <v>4395919.09</v>
      </c>
      <c r="ALR83" s="180">
        <f t="shared" si="2129"/>
        <v>4395919.09</v>
      </c>
    </row>
    <row r="84" spans="1:1012" ht="18" customHeight="1" outlineLevel="1" x14ac:dyDescent="0.2">
      <c r="C84" s="295" t="s">
        <v>33</v>
      </c>
      <c r="D84" s="184">
        <v>115000</v>
      </c>
      <c r="E84" s="235">
        <f>SUM(E86:E105)</f>
        <v>79400</v>
      </c>
      <c r="F84" s="235">
        <v>13835.599999999999</v>
      </c>
      <c r="G84" s="235">
        <f t="shared" ref="G84" si="2130">SUM(G85:G106)</f>
        <v>12800</v>
      </c>
      <c r="H84" s="235"/>
      <c r="I84" s="235">
        <f t="shared" ref="I84" si="2131">SUM(I85:I106)</f>
        <v>1435224</v>
      </c>
      <c r="J84" s="235">
        <v>12838</v>
      </c>
      <c r="K84" s="235">
        <f t="shared" ref="K84" si="2132">SUM(K85:K106)</f>
        <v>13500</v>
      </c>
      <c r="L84" s="235"/>
      <c r="M84" s="235">
        <f t="shared" ref="M84" si="2133">SUM(M85:M106)</f>
        <v>1498000</v>
      </c>
      <c r="N84" s="235">
        <v>12838</v>
      </c>
      <c r="O84" s="235">
        <f t="shared" ref="O84" si="2134">SUM(O85:O106)</f>
        <v>16800</v>
      </c>
      <c r="P84" s="235"/>
      <c r="Q84" s="235">
        <f t="shared" ref="Q84" si="2135">SUM(Q85:Q106)</f>
        <v>1779672</v>
      </c>
      <c r="R84" s="235">
        <v>15012.8</v>
      </c>
      <c r="S84" s="235">
        <f t="shared" ref="S84" si="2136">SUM(S85:S106)</f>
        <v>14600</v>
      </c>
      <c r="T84" s="235"/>
      <c r="U84" s="235">
        <f t="shared" ref="U84" si="2137">SUM(U85:U106)</f>
        <v>1460800</v>
      </c>
      <c r="V84" s="235">
        <v>19827.2</v>
      </c>
      <c r="W84" s="235">
        <f t="shared" ref="W84:Y84" si="2138">SUM(W85:W106)</f>
        <v>14500</v>
      </c>
      <c r="X84" s="235"/>
      <c r="Y84" s="235">
        <f t="shared" si="2138"/>
        <v>1453000</v>
      </c>
      <c r="Z84" s="235">
        <v>18670</v>
      </c>
      <c r="AA84" s="235">
        <f t="shared" ref="AA84" si="2139">SUM(AA85:AA106)</f>
        <v>14500</v>
      </c>
      <c r="AB84" s="235"/>
      <c r="AC84" s="235">
        <f t="shared" ref="AC84" si="2140">SUM(AC85:AC106)</f>
        <v>1453000</v>
      </c>
      <c r="AD84" s="235">
        <v>15102</v>
      </c>
      <c r="AE84" s="235">
        <f t="shared" ref="AE84" si="2141">SUM(AE85:AE106)</f>
        <v>14100</v>
      </c>
      <c r="AF84" s="235"/>
      <c r="AG84" s="235">
        <f t="shared" ref="AG84" si="2142">SUM(AG85:AG106)</f>
        <v>1410300</v>
      </c>
      <c r="AH84" s="235">
        <v>15982.3</v>
      </c>
      <c r="AI84" s="235">
        <f t="shared" ref="AI84" si="2143">SUM(AI85:AI106)</f>
        <v>15250</v>
      </c>
      <c r="AJ84" s="235"/>
      <c r="AK84" s="235">
        <f t="shared" ref="AK84" si="2144">SUM(AK85:AK106)</f>
        <v>1580250</v>
      </c>
      <c r="AL84" s="235">
        <v>19321.951000000001</v>
      </c>
      <c r="AM84" s="235">
        <f t="shared" ref="AM84" si="2145">SUM(AM85:AM106)</f>
        <v>16700</v>
      </c>
      <c r="AN84" s="235"/>
      <c r="AO84" s="235">
        <f t="shared" ref="AO84" si="2146">SUM(AO85:AO106)</f>
        <v>1602683</v>
      </c>
      <c r="AP84" s="235">
        <v>13275.482</v>
      </c>
      <c r="AQ84" s="235">
        <f t="shared" ref="AQ84" si="2147">SUM(AQ85:AQ106)</f>
        <v>15550</v>
      </c>
      <c r="AR84" s="235"/>
      <c r="AS84" s="235">
        <f t="shared" ref="AS84" si="2148">SUM(AS85:AS106)</f>
        <v>1476850</v>
      </c>
      <c r="AT84" s="235">
        <f>SUM(AT85:AT106)</f>
        <v>15770.8</v>
      </c>
      <c r="AU84" s="235">
        <f t="shared" ref="AU84:DZ84" si="2149">SUM(AU85:AU106)</f>
        <v>15900</v>
      </c>
      <c r="AV84" s="235"/>
      <c r="AW84" s="235">
        <f t="shared" si="2149"/>
        <v>1512780</v>
      </c>
      <c r="AX84" s="235">
        <f t="shared" si="2149"/>
        <v>14787.357</v>
      </c>
      <c r="AY84" s="235">
        <f t="shared" si="2149"/>
        <v>15400</v>
      </c>
      <c r="AZ84" s="235"/>
      <c r="BA84" s="235">
        <f t="shared" si="2149"/>
        <v>1465000</v>
      </c>
      <c r="BB84" s="235">
        <f t="shared" si="2149"/>
        <v>13852.134</v>
      </c>
      <c r="BC84" s="235">
        <f t="shared" si="2149"/>
        <v>14300</v>
      </c>
      <c r="BD84" s="235"/>
      <c r="BE84" s="235">
        <f t="shared" si="2149"/>
        <v>1360790</v>
      </c>
      <c r="BF84" s="235">
        <f t="shared" si="2149"/>
        <v>15183.295</v>
      </c>
      <c r="BG84" s="235">
        <f t="shared" si="2149"/>
        <v>12300</v>
      </c>
      <c r="BH84" s="235"/>
      <c r="BI84" s="235">
        <f t="shared" si="2149"/>
        <v>1169460</v>
      </c>
      <c r="BJ84" s="235">
        <f t="shared" si="2149"/>
        <v>12305.097000000002</v>
      </c>
      <c r="BK84" s="235">
        <f t="shared" si="2149"/>
        <v>14320</v>
      </c>
      <c r="BL84" s="235"/>
      <c r="BM84" s="235">
        <f t="shared" si="2149"/>
        <v>1392543.5</v>
      </c>
      <c r="BN84" s="235">
        <f t="shared" si="2149"/>
        <v>14782.616</v>
      </c>
      <c r="BO84" s="235">
        <f t="shared" si="2149"/>
        <v>18550</v>
      </c>
      <c r="BP84" s="235"/>
      <c r="BQ84" s="235">
        <f t="shared" si="2149"/>
        <v>1767662.5</v>
      </c>
      <c r="BR84" s="235">
        <f t="shared" si="2149"/>
        <v>15563.499</v>
      </c>
      <c r="BS84" s="235">
        <f t="shared" si="2149"/>
        <v>16050</v>
      </c>
      <c r="BT84" s="235"/>
      <c r="BU84" s="235">
        <f t="shared" si="2149"/>
        <v>1527787.5</v>
      </c>
      <c r="BV84" s="235">
        <f t="shared" si="2149"/>
        <v>14323.683000000001</v>
      </c>
      <c r="BW84" s="235">
        <f t="shared" si="2149"/>
        <v>13550</v>
      </c>
      <c r="BX84" s="235"/>
      <c r="BY84" s="235">
        <f t="shared" si="2149"/>
        <v>1317081.815008726</v>
      </c>
      <c r="BZ84" s="235">
        <f t="shared" si="2149"/>
        <v>12118.300999999999</v>
      </c>
      <c r="CA84" s="235">
        <f t="shared" si="2149"/>
        <v>11650</v>
      </c>
      <c r="CB84" s="235"/>
      <c r="CC84" s="235">
        <f t="shared" si="2149"/>
        <v>1134137.4563699826</v>
      </c>
      <c r="CD84" s="235">
        <f t="shared" si="2149"/>
        <v>15500</v>
      </c>
      <c r="CE84" s="235"/>
      <c r="CF84" s="235">
        <f t="shared" si="2149"/>
        <v>1509706.1954624781</v>
      </c>
      <c r="CG84" s="235">
        <f t="shared" si="2149"/>
        <v>15700</v>
      </c>
      <c r="CH84" s="235"/>
      <c r="CI84" s="235">
        <f t="shared" si="2149"/>
        <v>1524627.8485925263</v>
      </c>
      <c r="CJ84" s="235">
        <f t="shared" si="2149"/>
        <v>15150</v>
      </c>
      <c r="CK84" s="235"/>
      <c r="CL84" s="235">
        <f t="shared" si="2149"/>
        <v>1471825.2565481102</v>
      </c>
      <c r="CM84" s="235">
        <v>14932.4</v>
      </c>
      <c r="CN84" s="235">
        <v>1609142.4</v>
      </c>
      <c r="CO84" s="235">
        <v>13970.4</v>
      </c>
      <c r="CP84" s="235">
        <v>1443359.2000000002</v>
      </c>
      <c r="CQ84" s="235">
        <v>14104</v>
      </c>
      <c r="CR84" s="235">
        <v>1450980.8</v>
      </c>
      <c r="CS84" s="235">
        <v>15226.800000000001</v>
      </c>
      <c r="CT84" s="235">
        <v>1532808.96</v>
      </c>
      <c r="CU84" s="235">
        <v>13151.6</v>
      </c>
      <c r="CV84" s="235">
        <v>1348664.3200000001</v>
      </c>
      <c r="CW84" s="235">
        <v>15060</v>
      </c>
      <c r="CX84" s="235">
        <v>1511190.56</v>
      </c>
      <c r="CY84" s="235">
        <v>15490.4</v>
      </c>
      <c r="CZ84" s="235">
        <v>1509998.9600000002</v>
      </c>
      <c r="DA84" s="235">
        <v>17648.399999999998</v>
      </c>
      <c r="DB84" s="235">
        <v>1727080.88</v>
      </c>
      <c r="DC84" s="235">
        <v>14148.4</v>
      </c>
      <c r="DD84" s="235">
        <v>1358912.72</v>
      </c>
      <c r="DE84" s="235">
        <v>17854</v>
      </c>
      <c r="DF84" s="235">
        <v>1725909.9200000002</v>
      </c>
      <c r="DG84" s="235">
        <f t="shared" si="2149"/>
        <v>13835.599999999999</v>
      </c>
      <c r="DH84" s="235">
        <f t="shared" si="2149"/>
        <v>1318092.1599999999</v>
      </c>
      <c r="DI84" s="235">
        <f t="shared" si="2149"/>
        <v>14064.4</v>
      </c>
      <c r="DJ84" s="235">
        <f t="shared" si="2149"/>
        <v>1341953.76</v>
      </c>
      <c r="DK84" s="235">
        <f t="shared" si="2149"/>
        <v>12838</v>
      </c>
      <c r="DL84" s="235">
        <f t="shared" si="2149"/>
        <v>1259943.2799999998</v>
      </c>
      <c r="DM84" s="235">
        <f t="shared" si="2149"/>
        <v>15012.8</v>
      </c>
      <c r="DN84" s="235">
        <f t="shared" si="2149"/>
        <v>1427120.8</v>
      </c>
      <c r="DO84" s="235">
        <f t="shared" si="2149"/>
        <v>19827.2</v>
      </c>
      <c r="DP84" s="235">
        <f t="shared" si="2149"/>
        <v>1917475.92</v>
      </c>
      <c r="DQ84" s="235">
        <f t="shared" si="2149"/>
        <v>18670</v>
      </c>
      <c r="DR84" s="235">
        <f t="shared" si="2149"/>
        <v>1793277.04</v>
      </c>
      <c r="DS84" s="235">
        <f t="shared" si="2149"/>
        <v>15102</v>
      </c>
      <c r="DT84" s="235">
        <f t="shared" si="2149"/>
        <v>1436585.04</v>
      </c>
      <c r="DU84" s="235">
        <f t="shared" si="2149"/>
        <v>15982.3</v>
      </c>
      <c r="DV84" s="235">
        <f t="shared" si="2149"/>
        <v>1536392.04</v>
      </c>
      <c r="DW84" s="235">
        <f t="shared" si="2149"/>
        <v>1536392.04</v>
      </c>
      <c r="DX84" s="235">
        <f t="shared" si="2149"/>
        <v>19321.951000000001</v>
      </c>
      <c r="DY84" s="235">
        <f t="shared" si="2149"/>
        <v>1842372.8900000001</v>
      </c>
      <c r="DZ84" s="235">
        <f t="shared" si="2149"/>
        <v>1842372.8900000001</v>
      </c>
      <c r="EA84" s="235">
        <f t="shared" ref="EA84:IT84" si="2150">SUM(EA85:EA106)</f>
        <v>13275.482</v>
      </c>
      <c r="EB84" s="235">
        <f t="shared" si="2150"/>
        <v>1304362.8099999998</v>
      </c>
      <c r="EC84" s="235">
        <f t="shared" si="2150"/>
        <v>1304362.8099999998</v>
      </c>
      <c r="ED84" s="235">
        <f t="shared" si="2150"/>
        <v>15770.8</v>
      </c>
      <c r="EE84" s="235">
        <f t="shared" si="2150"/>
        <v>1505641.16</v>
      </c>
      <c r="EF84" s="235">
        <f t="shared" si="2150"/>
        <v>1505641.16</v>
      </c>
      <c r="EG84" s="235">
        <v>24854.149000000001</v>
      </c>
      <c r="EH84" s="235">
        <f t="shared" ref="EH84" si="2151">SUM(EH85:EH106)</f>
        <v>21100</v>
      </c>
      <c r="EI84" s="235"/>
      <c r="EJ84" s="235">
        <f t="shared" ref="EJ84" si="2152">SUM(EJ85:EJ106)</f>
        <v>1500580.5</v>
      </c>
      <c r="EK84" s="235">
        <v>24499.696</v>
      </c>
      <c r="EL84" s="235">
        <f t="shared" ref="EL84" si="2153">SUM(EL85:EL106)</f>
        <v>30700</v>
      </c>
      <c r="EM84" s="235"/>
      <c r="EN84" s="235">
        <f t="shared" ref="EN84" si="2154">SUM(EN85:EN106)</f>
        <v>1986654.5</v>
      </c>
      <c r="EO84" s="235">
        <v>24499.696</v>
      </c>
      <c r="EP84" s="235">
        <f t="shared" ref="EP84" si="2155">SUM(EP85:EP106)</f>
        <v>47700</v>
      </c>
      <c r="EQ84" s="235"/>
      <c r="ER84" s="235">
        <f t="shared" ref="ER84" si="2156">SUM(ER85:ER106)</f>
        <v>3226890.5</v>
      </c>
      <c r="ES84" s="235">
        <v>19366.264999999999</v>
      </c>
      <c r="ET84" s="235">
        <f t="shared" ref="ET84" si="2157">SUM(ET85:ET106)</f>
        <v>42800</v>
      </c>
      <c r="EU84" s="235"/>
      <c r="EV84" s="235">
        <f t="shared" ref="EV84" si="2158">SUM(EV85:EV106)</f>
        <v>2832017</v>
      </c>
      <c r="EW84" s="235">
        <v>15907.127</v>
      </c>
      <c r="EX84" s="235">
        <f t="shared" ref="EX84" si="2159">SUM(EX85:EX106)</f>
        <v>40360</v>
      </c>
      <c r="EY84" s="235"/>
      <c r="EZ84" s="235">
        <f t="shared" ref="EZ84" si="2160">SUM(EZ85:EZ106)</f>
        <v>2665531.2999999998</v>
      </c>
      <c r="FA84" s="235">
        <v>20703.441999999999</v>
      </c>
      <c r="FB84" s="235">
        <f t="shared" ref="FB84" si="2161">SUM(FB85:FB106)</f>
        <v>34200</v>
      </c>
      <c r="FC84" s="235"/>
      <c r="FD84" s="235">
        <f t="shared" ref="FD84" si="2162">SUM(FD85:FD106)</f>
        <v>2292781</v>
      </c>
      <c r="FE84" s="235">
        <v>11064.149999999998</v>
      </c>
      <c r="FF84" s="235">
        <f t="shared" ref="FF84" si="2163">SUM(FF85:FF106)</f>
        <v>26650</v>
      </c>
      <c r="FG84" s="235"/>
      <c r="FH84" s="235">
        <f t="shared" ref="FH84" si="2164">SUM(FH85:FH106)</f>
        <v>1805333</v>
      </c>
      <c r="FI84" s="235">
        <v>16144.298000000001</v>
      </c>
      <c r="FJ84" s="235">
        <f t="shared" ref="FJ84" si="2165">SUM(FJ85:FJ106)</f>
        <v>35900</v>
      </c>
      <c r="FK84" s="235"/>
      <c r="FL84" s="235">
        <f t="shared" ref="FL84" si="2166">SUM(FL85:FL106)</f>
        <v>2419770</v>
      </c>
      <c r="FM84" s="235">
        <v>12119.781999999999</v>
      </c>
      <c r="FN84" s="235">
        <f t="shared" ref="FN84" si="2167">SUM(FN85:FN106)</f>
        <v>27750</v>
      </c>
      <c r="FO84" s="235"/>
      <c r="FP84" s="235">
        <f t="shared" ref="FP84" si="2168">SUM(FP85:FP106)</f>
        <v>1694906</v>
      </c>
      <c r="FQ84" s="235">
        <v>15127.694</v>
      </c>
      <c r="FR84" s="235">
        <f t="shared" ref="FR84" si="2169">SUM(FR85:FR106)</f>
        <v>27200</v>
      </c>
      <c r="FS84" s="235"/>
      <c r="FT84" s="235">
        <f t="shared" ref="FT84" si="2170">SUM(FT85:FT106)</f>
        <v>1665665</v>
      </c>
      <c r="FU84" s="235">
        <f t="shared" si="2150"/>
        <v>12427.520999999997</v>
      </c>
      <c r="FV84" s="235">
        <f t="shared" si="2150"/>
        <v>25500</v>
      </c>
      <c r="FW84" s="235"/>
      <c r="FX84" s="235">
        <f t="shared" si="2150"/>
        <v>1558780</v>
      </c>
      <c r="FY84" s="235">
        <f t="shared" si="2150"/>
        <v>16557.734999999997</v>
      </c>
      <c r="FZ84" s="235">
        <f t="shared" si="2150"/>
        <v>29150</v>
      </c>
      <c r="GA84" s="235"/>
      <c r="GB84" s="235">
        <f t="shared" si="2150"/>
        <v>1800575</v>
      </c>
      <c r="GC84" s="235">
        <f t="shared" si="2150"/>
        <v>16455.294999999998</v>
      </c>
      <c r="GD84" s="235">
        <f t="shared" si="2150"/>
        <v>33500</v>
      </c>
      <c r="GE84" s="235"/>
      <c r="GF84" s="235">
        <f t="shared" si="2150"/>
        <v>2060055</v>
      </c>
      <c r="GG84" s="235">
        <f t="shared" si="2150"/>
        <v>16937.761999999999</v>
      </c>
      <c r="GH84" s="235">
        <f t="shared" si="2150"/>
        <v>15300</v>
      </c>
      <c r="GI84" s="235"/>
      <c r="GJ84" s="235">
        <f t="shared" si="2150"/>
        <v>943840</v>
      </c>
      <c r="GK84" s="235">
        <f t="shared" si="2150"/>
        <v>14709.072000000002</v>
      </c>
      <c r="GL84" s="235">
        <f t="shared" si="2150"/>
        <v>19150</v>
      </c>
      <c r="GM84" s="235"/>
      <c r="GN84" s="235">
        <f t="shared" si="2150"/>
        <v>1185356.5</v>
      </c>
      <c r="GO84" s="235">
        <f t="shared" si="2150"/>
        <v>20645.513999999999</v>
      </c>
      <c r="GP84" s="235">
        <f t="shared" si="2150"/>
        <v>15800</v>
      </c>
      <c r="GQ84" s="235"/>
      <c r="GR84" s="235">
        <f t="shared" si="2150"/>
        <v>969854</v>
      </c>
      <c r="GS84" s="235">
        <f t="shared" si="2150"/>
        <v>16780.956999999999</v>
      </c>
      <c r="GT84" s="235">
        <f t="shared" si="2150"/>
        <v>18150</v>
      </c>
      <c r="GU84" s="235"/>
      <c r="GV84" s="235">
        <f t="shared" si="2150"/>
        <v>1126917</v>
      </c>
      <c r="GW84" s="235">
        <f t="shared" si="2150"/>
        <v>8702.2100000000009</v>
      </c>
      <c r="GX84" s="235">
        <f t="shared" si="2150"/>
        <v>18050</v>
      </c>
      <c r="GY84" s="235"/>
      <c r="GZ84" s="235">
        <f t="shared" si="2150"/>
        <v>1159054.9856245292</v>
      </c>
      <c r="HA84" s="235">
        <f t="shared" si="2150"/>
        <v>6095.6669999999995</v>
      </c>
      <c r="HB84" s="235">
        <f t="shared" si="2150"/>
        <v>17250</v>
      </c>
      <c r="HC84" s="235"/>
      <c r="HD84" s="235">
        <f t="shared" si="2150"/>
        <v>1114083.605487342</v>
      </c>
      <c r="HE84" s="235">
        <f t="shared" si="2150"/>
        <v>16450</v>
      </c>
      <c r="HF84" s="235"/>
      <c r="HG84" s="235">
        <f t="shared" si="2150"/>
        <v>1085726.0124629382</v>
      </c>
      <c r="HH84" s="235">
        <f t="shared" si="2150"/>
        <v>7750</v>
      </c>
      <c r="HI84" s="235"/>
      <c r="HJ84" s="235">
        <f t="shared" si="2150"/>
        <v>488417.58162227774</v>
      </c>
      <c r="HK84" s="235">
        <f t="shared" si="2150"/>
        <v>12050</v>
      </c>
      <c r="HL84" s="235"/>
      <c r="HM84" s="235">
        <f t="shared" si="2150"/>
        <v>764361.48844603077</v>
      </c>
      <c r="HN84" s="235">
        <v>49175.68</v>
      </c>
      <c r="HO84" s="235">
        <v>3267093.09</v>
      </c>
      <c r="HP84" s="235">
        <v>34148.832000000002</v>
      </c>
      <c r="HQ84" s="235">
        <v>2308742.62</v>
      </c>
      <c r="HR84" s="235">
        <v>50594.846999999987</v>
      </c>
      <c r="HS84" s="235">
        <v>3375674.15</v>
      </c>
      <c r="HT84" s="235">
        <v>32817.695</v>
      </c>
      <c r="HU84" s="235">
        <v>2161046.92</v>
      </c>
      <c r="HV84" s="235">
        <v>36350.234000000004</v>
      </c>
      <c r="HW84" s="235">
        <v>2422375</v>
      </c>
      <c r="HX84" s="235">
        <v>36598.320999999996</v>
      </c>
      <c r="HY84" s="235">
        <v>2441601.23</v>
      </c>
      <c r="HZ84" s="235">
        <v>38881.14</v>
      </c>
      <c r="IA84" s="235">
        <v>2582398.4499999997</v>
      </c>
      <c r="IB84" s="235">
        <v>27821.637999999999</v>
      </c>
      <c r="IC84" s="235">
        <v>1693967.9000000001</v>
      </c>
      <c r="ID84" s="235">
        <v>23502.942999999999</v>
      </c>
      <c r="IE84" s="235">
        <v>1429394.97</v>
      </c>
      <c r="IF84" s="235">
        <v>28517.177999999996</v>
      </c>
      <c r="IG84" s="235">
        <v>1745576.38</v>
      </c>
      <c r="IH84" s="235">
        <f t="shared" si="2150"/>
        <v>24854.149000000001</v>
      </c>
      <c r="II84" s="235">
        <f t="shared" si="2150"/>
        <v>1522553.6099999999</v>
      </c>
      <c r="IJ84" s="235">
        <f t="shared" si="2150"/>
        <v>28942.797000000002</v>
      </c>
      <c r="IK84" s="235">
        <f t="shared" si="2150"/>
        <v>1777234.01</v>
      </c>
      <c r="IL84" s="235">
        <f t="shared" si="2150"/>
        <v>24499.696</v>
      </c>
      <c r="IM84" s="235">
        <f t="shared" si="2150"/>
        <v>1498272.0599999996</v>
      </c>
      <c r="IN84" s="235">
        <f t="shared" si="2150"/>
        <v>19366.264999999999</v>
      </c>
      <c r="IO84" s="235">
        <f t="shared" si="2150"/>
        <v>1190085.9999999998</v>
      </c>
      <c r="IP84" s="235">
        <f t="shared" si="2150"/>
        <v>15907.127</v>
      </c>
      <c r="IQ84" s="235">
        <f t="shared" si="2150"/>
        <v>972429.16</v>
      </c>
      <c r="IR84" s="235">
        <f t="shared" si="2150"/>
        <v>20703.441999999999</v>
      </c>
      <c r="IS84" s="235">
        <f t="shared" si="2150"/>
        <v>1326126.1100000001</v>
      </c>
      <c r="IT84" s="235">
        <f t="shared" si="2150"/>
        <v>11064.149999999998</v>
      </c>
      <c r="IU84" s="235">
        <f t="shared" ref="IU84:NN84" si="2171">SUM(IU85:IU106)</f>
        <v>706332.6</v>
      </c>
      <c r="IV84" s="235">
        <f t="shared" si="2171"/>
        <v>16144.298000000001</v>
      </c>
      <c r="IW84" s="235">
        <f t="shared" si="2171"/>
        <v>1034307.4700000001</v>
      </c>
      <c r="IX84" s="235">
        <f t="shared" si="2171"/>
        <v>12119.781999999999</v>
      </c>
      <c r="IY84" s="235">
        <f t="shared" si="2171"/>
        <v>775459.82999999984</v>
      </c>
      <c r="IZ84" s="235">
        <f t="shared" si="2171"/>
        <v>15127.694</v>
      </c>
      <c r="JA84" s="235">
        <f t="shared" si="2171"/>
        <v>963271.07</v>
      </c>
      <c r="JB84" s="235">
        <f t="shared" si="2171"/>
        <v>12427.520999999997</v>
      </c>
      <c r="JC84" s="235">
        <f t="shared" si="2171"/>
        <v>787228.34</v>
      </c>
      <c r="JD84" s="235">
        <v>25184.799999999999</v>
      </c>
      <c r="JE84" s="235">
        <f t="shared" ref="JE84" si="2172">SUM(JE85:JE106)</f>
        <v>18180</v>
      </c>
      <c r="JF84" s="235"/>
      <c r="JG84" s="235">
        <f t="shared" ref="JG84" si="2173">SUM(JG85:JG106)</f>
        <v>1198350</v>
      </c>
      <c r="JH84" s="235">
        <v>18224.8</v>
      </c>
      <c r="JI84" s="235">
        <f t="shared" ref="JI84" si="2174">SUM(JI85:JI106)</f>
        <v>24130</v>
      </c>
      <c r="JJ84" s="235"/>
      <c r="JK84" s="235">
        <f t="shared" ref="JK84" si="2175">SUM(JK85:JK106)</f>
        <v>1517768.5</v>
      </c>
      <c r="JL84" s="235">
        <v>18224.8</v>
      </c>
      <c r="JM84" s="235">
        <f t="shared" ref="JM84" si="2176">SUM(JM85:JM106)</f>
        <v>48100</v>
      </c>
      <c r="JN84" s="235"/>
      <c r="JO84" s="235">
        <f t="shared" ref="JO84" si="2177">SUM(JO85:JO106)</f>
        <v>3145625</v>
      </c>
      <c r="JP84" s="235">
        <v>15006.93</v>
      </c>
      <c r="JQ84" s="235">
        <f t="shared" ref="JQ84" si="2178">SUM(JQ85:JQ106)</f>
        <v>46200</v>
      </c>
      <c r="JR84" s="235"/>
      <c r="JS84" s="235">
        <f t="shared" ref="JS84" si="2179">SUM(JS85:JS106)</f>
        <v>2984370</v>
      </c>
      <c r="JT84" s="235">
        <v>15231.218999999999</v>
      </c>
      <c r="JU84" s="235">
        <f t="shared" ref="JU84" si="2180">SUM(JU85:JU106)</f>
        <v>47130</v>
      </c>
      <c r="JV84" s="235"/>
      <c r="JW84" s="235">
        <f t="shared" ref="JW84" si="2181">SUM(JW85:JW106)</f>
        <v>3044068.5</v>
      </c>
      <c r="JX84" s="235">
        <v>14328.237999999999</v>
      </c>
      <c r="JY84" s="235">
        <f t="shared" ref="JY84" si="2182">SUM(JY85:JY106)</f>
        <v>34300</v>
      </c>
      <c r="JZ84" s="235"/>
      <c r="KA84" s="235">
        <f t="shared" ref="KA84" si="2183">SUM(KA85:KA106)</f>
        <v>2225269</v>
      </c>
      <c r="KB84" s="235">
        <v>5025.6130000000003</v>
      </c>
      <c r="KC84" s="235">
        <f t="shared" ref="KC84" si="2184">SUM(KC85:KC106)</f>
        <v>27070</v>
      </c>
      <c r="KD84" s="235"/>
      <c r="KE84" s="235">
        <f t="shared" ref="KE84" si="2185">SUM(KE85:KE106)</f>
        <v>1760841.5</v>
      </c>
      <c r="KF84" s="235">
        <v>10045.200000000001</v>
      </c>
      <c r="KG84" s="235">
        <f t="shared" ref="KG84" si="2186">SUM(KG85:KG106)</f>
        <v>33700</v>
      </c>
      <c r="KH84" s="235"/>
      <c r="KI84" s="235">
        <f t="shared" ref="KI84" si="2187">SUM(KI85:KI106)</f>
        <v>2201512</v>
      </c>
      <c r="KJ84" s="235">
        <v>5404</v>
      </c>
      <c r="KK84" s="235">
        <f t="shared" ref="KK84" si="2188">SUM(KK85:KK106)</f>
        <v>27145</v>
      </c>
      <c r="KL84" s="235"/>
      <c r="KM84" s="235">
        <f t="shared" ref="KM84" si="2189">SUM(KM85:KM106)</f>
        <v>1677762</v>
      </c>
      <c r="KN84" s="235">
        <v>7639.5939999999991</v>
      </c>
      <c r="KO84" s="235">
        <f t="shared" ref="KO84" si="2190">SUM(KO85:KO106)</f>
        <v>31000</v>
      </c>
      <c r="KP84" s="235"/>
      <c r="KQ84" s="235">
        <f t="shared" ref="KQ84" si="2191">SUM(KQ85:KQ106)</f>
        <v>1934353</v>
      </c>
      <c r="KR84" s="235">
        <f t="shared" si="2171"/>
        <v>6584.4859999999999</v>
      </c>
      <c r="KS84" s="235">
        <f t="shared" si="2171"/>
        <v>25120</v>
      </c>
      <c r="KT84" s="235"/>
      <c r="KU84" s="235">
        <f t="shared" si="2171"/>
        <v>1568218</v>
      </c>
      <c r="KV84" s="235">
        <f t="shared" si="2171"/>
        <v>5706.7560000000003</v>
      </c>
      <c r="KW84" s="235">
        <f t="shared" si="2171"/>
        <v>26620</v>
      </c>
      <c r="KX84" s="235"/>
      <c r="KY84" s="235">
        <f t="shared" si="2171"/>
        <v>1671973</v>
      </c>
      <c r="KZ84" s="235">
        <f t="shared" si="2171"/>
        <v>4914.2359999999999</v>
      </c>
      <c r="LA84" s="235">
        <f t="shared" si="2171"/>
        <v>26000</v>
      </c>
      <c r="LB84" s="235"/>
      <c r="LC84" s="235">
        <f t="shared" si="2171"/>
        <v>1734450</v>
      </c>
      <c r="LD84" s="235">
        <f t="shared" si="2171"/>
        <v>1000.2</v>
      </c>
      <c r="LE84" s="235">
        <f t="shared" si="2171"/>
        <v>16120</v>
      </c>
      <c r="LF84" s="235"/>
      <c r="LG84" s="235">
        <f t="shared" si="2171"/>
        <v>1095928</v>
      </c>
      <c r="LH84" s="235">
        <f t="shared" si="2171"/>
        <v>1948.635</v>
      </c>
      <c r="LI84" s="235">
        <f t="shared" si="2171"/>
        <v>12000</v>
      </c>
      <c r="LJ84" s="235"/>
      <c r="LK84" s="235">
        <f t="shared" si="2171"/>
        <v>765000</v>
      </c>
      <c r="LL84" s="235">
        <f t="shared" si="2171"/>
        <v>0</v>
      </c>
      <c r="LM84" s="235">
        <f t="shared" si="2171"/>
        <v>12200</v>
      </c>
      <c r="LN84" s="235"/>
      <c r="LO84" s="235">
        <f t="shared" si="2171"/>
        <v>771625</v>
      </c>
      <c r="LP84" s="235">
        <f t="shared" si="2171"/>
        <v>0</v>
      </c>
      <c r="LQ84" s="235">
        <f t="shared" si="2171"/>
        <v>10000</v>
      </c>
      <c r="LR84" s="235"/>
      <c r="LS84" s="235">
        <f t="shared" si="2171"/>
        <v>628750</v>
      </c>
      <c r="LT84" s="235">
        <f t="shared" si="2171"/>
        <v>0</v>
      </c>
      <c r="LU84" s="235">
        <f t="shared" si="2171"/>
        <v>6500</v>
      </c>
      <c r="LV84" s="235"/>
      <c r="LW84" s="235">
        <f t="shared" si="2171"/>
        <v>405625</v>
      </c>
      <c r="LX84" s="235">
        <f t="shared" si="2171"/>
        <v>0</v>
      </c>
      <c r="LY84" s="235">
        <f t="shared" si="2171"/>
        <v>5500</v>
      </c>
      <c r="LZ84" s="235"/>
      <c r="MA84" s="235">
        <f t="shared" si="2171"/>
        <v>350625</v>
      </c>
      <c r="MB84" s="235">
        <f t="shared" si="2171"/>
        <v>9100</v>
      </c>
      <c r="MC84" s="235"/>
      <c r="MD84" s="235">
        <f t="shared" si="2171"/>
        <v>610580</v>
      </c>
      <c r="ME84" s="235">
        <f t="shared" si="2171"/>
        <v>3980</v>
      </c>
      <c r="MF84" s="235"/>
      <c r="MG84" s="235">
        <f t="shared" si="2171"/>
        <v>253047.6</v>
      </c>
      <c r="MH84" s="235">
        <f t="shared" si="2171"/>
        <v>6350</v>
      </c>
      <c r="MI84" s="235"/>
      <c r="MJ84" s="235">
        <f t="shared" si="2171"/>
        <v>397377.5</v>
      </c>
      <c r="MK84" s="235">
        <v>55379.6</v>
      </c>
      <c r="ML84" s="235">
        <v>3609180.08</v>
      </c>
      <c r="MM84" s="235">
        <v>35794.800000000003</v>
      </c>
      <c r="MN84" s="235">
        <v>2394538.96</v>
      </c>
      <c r="MO84" s="235">
        <v>55675.199999999997</v>
      </c>
      <c r="MP84" s="235">
        <v>3615210.9</v>
      </c>
      <c r="MQ84" s="235">
        <v>44580.2</v>
      </c>
      <c r="MR84" s="235">
        <v>2863569.2399999998</v>
      </c>
      <c r="MS84" s="235">
        <v>35627.600000000006</v>
      </c>
      <c r="MT84" s="235">
        <v>2316506.84</v>
      </c>
      <c r="MU84" s="235">
        <v>39703.199999999997</v>
      </c>
      <c r="MV84" s="235">
        <v>2505567.2999999998</v>
      </c>
      <c r="MW84" s="235">
        <v>37254.800000000003</v>
      </c>
      <c r="MX84" s="235">
        <v>2338707.91</v>
      </c>
      <c r="MY84" s="235">
        <v>29542.799999999999</v>
      </c>
      <c r="MZ84" s="235">
        <v>1839736.8199999998</v>
      </c>
      <c r="NA84" s="235">
        <v>22114.400000000001</v>
      </c>
      <c r="NB84" s="235">
        <v>1372793.53</v>
      </c>
      <c r="NC84" s="235">
        <v>32284.555999999997</v>
      </c>
      <c r="ND84" s="235">
        <v>2050034.9000000001</v>
      </c>
      <c r="NE84" s="235">
        <f t="shared" si="2171"/>
        <v>25184.799999999999</v>
      </c>
      <c r="NF84" s="235">
        <f t="shared" si="2171"/>
        <v>1586908.1</v>
      </c>
      <c r="NG84" s="235">
        <f t="shared" si="2171"/>
        <v>26938.799999999999</v>
      </c>
      <c r="NH84" s="235">
        <f t="shared" si="2171"/>
        <v>1705421.37</v>
      </c>
      <c r="NI84" s="235">
        <f t="shared" si="2171"/>
        <v>18224.8</v>
      </c>
      <c r="NJ84" s="235">
        <f t="shared" si="2171"/>
        <v>1177941.32</v>
      </c>
      <c r="NK84" s="235">
        <f t="shared" si="2171"/>
        <v>15006.93</v>
      </c>
      <c r="NL84" s="235">
        <f t="shared" si="2171"/>
        <v>948040.45</v>
      </c>
      <c r="NM84" s="235">
        <f t="shared" si="2171"/>
        <v>15231.218999999999</v>
      </c>
      <c r="NN84" s="235">
        <f t="shared" si="2171"/>
        <v>951777</v>
      </c>
      <c r="NO84" s="235">
        <f t="shared" ref="NO84:SH84" si="2192">SUM(NO85:NO106)</f>
        <v>14328.237999999999</v>
      </c>
      <c r="NP84" s="235">
        <f t="shared" si="2192"/>
        <v>892620</v>
      </c>
      <c r="NQ84" s="235">
        <f t="shared" si="2192"/>
        <v>5025.6130000000003</v>
      </c>
      <c r="NR84" s="235">
        <f t="shared" si="2192"/>
        <v>319248</v>
      </c>
      <c r="NS84" s="235">
        <f t="shared" si="2192"/>
        <v>10045.200000000001</v>
      </c>
      <c r="NT84" s="235">
        <f t="shared" si="2192"/>
        <v>652165</v>
      </c>
      <c r="NU84" s="235">
        <f t="shared" si="2192"/>
        <v>5404</v>
      </c>
      <c r="NV84" s="235">
        <f t="shared" si="2192"/>
        <v>365921.7</v>
      </c>
      <c r="NW84" s="235">
        <f t="shared" si="2192"/>
        <v>7639.5939999999991</v>
      </c>
      <c r="NX84" s="235">
        <f t="shared" si="2192"/>
        <v>484703.81999999995</v>
      </c>
      <c r="NY84" s="235">
        <f t="shared" si="2192"/>
        <v>6584.4859999999999</v>
      </c>
      <c r="NZ84" s="235">
        <f t="shared" si="2192"/>
        <v>414740.10000000003</v>
      </c>
      <c r="OA84" s="235">
        <v>7075.6</v>
      </c>
      <c r="OB84" s="235">
        <f t="shared" ref="OB84" si="2193">SUM(OB85:OB106)</f>
        <v>0</v>
      </c>
      <c r="OC84" s="235"/>
      <c r="OD84" s="235">
        <f t="shared" ref="OD84" si="2194">SUM(OD85:OD106)</f>
        <v>0</v>
      </c>
      <c r="OE84" s="235">
        <v>8808.4</v>
      </c>
      <c r="OF84" s="235">
        <f t="shared" ref="OF84" si="2195">SUM(OF85:OF106)</f>
        <v>1150</v>
      </c>
      <c r="OG84" s="235"/>
      <c r="OH84" s="235">
        <f t="shared" ref="OH84" si="2196">SUM(OH85:OH106)</f>
        <v>79800</v>
      </c>
      <c r="OI84" s="235">
        <v>8808.4</v>
      </c>
      <c r="OJ84" s="235">
        <f t="shared" ref="OJ84" si="2197">SUM(OJ85:OJ106)</f>
        <v>7800</v>
      </c>
      <c r="OK84" s="235"/>
      <c r="OL84" s="235">
        <f t="shared" ref="OL84" si="2198">SUM(OL85:OL106)</f>
        <v>564000</v>
      </c>
      <c r="OM84" s="235">
        <v>6826.4</v>
      </c>
      <c r="ON84" s="235">
        <f t="shared" ref="ON84" si="2199">SUM(ON85:ON106)</f>
        <v>7400</v>
      </c>
      <c r="OO84" s="235"/>
      <c r="OP84" s="235">
        <f t="shared" ref="OP84" si="2200">SUM(OP85:OP106)</f>
        <v>525600</v>
      </c>
      <c r="OQ84" s="235">
        <v>8430.4000000000015</v>
      </c>
      <c r="OR84" s="235">
        <f t="shared" ref="OR84" si="2201">SUM(OR85:OR106)</f>
        <v>5750</v>
      </c>
      <c r="OS84" s="235"/>
      <c r="OT84" s="235">
        <f t="shared" ref="OT84" si="2202">SUM(OT85:OT106)</f>
        <v>415000</v>
      </c>
      <c r="OU84" s="235">
        <v>12584</v>
      </c>
      <c r="OV84" s="235">
        <f t="shared" ref="OV84" si="2203">SUM(OV85:OV106)</f>
        <v>9100</v>
      </c>
      <c r="OW84" s="235"/>
      <c r="OX84" s="235">
        <f t="shared" ref="OX84" si="2204">SUM(OX85:OX106)</f>
        <v>562400</v>
      </c>
      <c r="OY84" s="235">
        <v>7658</v>
      </c>
      <c r="OZ84" s="235">
        <f t="shared" ref="OZ84" si="2205">SUM(OZ85:OZ106)</f>
        <v>9650</v>
      </c>
      <c r="PA84" s="235"/>
      <c r="PB84" s="235">
        <f t="shared" ref="PB84" si="2206">SUM(PB85:PB106)</f>
        <v>596500</v>
      </c>
      <c r="PC84" s="235">
        <v>9202.7999999999993</v>
      </c>
      <c r="PD84" s="235">
        <f t="shared" ref="PD84" si="2207">SUM(PD85:PD106)</f>
        <v>8000</v>
      </c>
      <c r="PE84" s="235"/>
      <c r="PF84" s="235">
        <f t="shared" ref="PF84" si="2208">SUM(PF85:PF106)</f>
        <v>494000</v>
      </c>
      <c r="PG84" s="235">
        <v>10382.349</v>
      </c>
      <c r="PH84" s="235">
        <f t="shared" ref="PH84" si="2209">SUM(PH85:PH106)</f>
        <v>10000</v>
      </c>
      <c r="PI84" s="235"/>
      <c r="PJ84" s="235">
        <f t="shared" ref="PJ84" si="2210">SUM(PJ85:PJ106)</f>
        <v>618000</v>
      </c>
      <c r="PK84" s="235">
        <v>8261.27</v>
      </c>
      <c r="PL84" s="235">
        <f t="shared" ref="PL84" si="2211">SUM(PL85:PL106)</f>
        <v>9000</v>
      </c>
      <c r="PM84" s="235"/>
      <c r="PN84" s="235">
        <f t="shared" ref="PN84" si="2212">SUM(PN85:PN106)</f>
        <v>556000</v>
      </c>
      <c r="PO84" s="235">
        <f t="shared" si="2192"/>
        <v>8219.5879999999997</v>
      </c>
      <c r="PP84" s="235">
        <f t="shared" si="2192"/>
        <v>8100</v>
      </c>
      <c r="PQ84" s="235"/>
      <c r="PR84" s="235">
        <f t="shared" si="2192"/>
        <v>500500</v>
      </c>
      <c r="PS84" s="235">
        <f t="shared" si="2192"/>
        <v>9836.9639999999999</v>
      </c>
      <c r="PT84" s="235">
        <f t="shared" si="2192"/>
        <v>7600</v>
      </c>
      <c r="PU84" s="235"/>
      <c r="PV84" s="235">
        <f t="shared" si="2192"/>
        <v>469500</v>
      </c>
      <c r="PW84" s="235">
        <f t="shared" si="2192"/>
        <v>3741.8370000000004</v>
      </c>
      <c r="PX84" s="235">
        <f t="shared" si="2192"/>
        <v>5900</v>
      </c>
      <c r="PY84" s="235"/>
      <c r="PZ84" s="235">
        <f t="shared" si="2192"/>
        <v>364000</v>
      </c>
      <c r="QA84" s="235">
        <f t="shared" si="2192"/>
        <v>3167.0259999999998</v>
      </c>
      <c r="QB84" s="235">
        <f t="shared" si="2192"/>
        <v>4601</v>
      </c>
      <c r="QC84" s="235"/>
      <c r="QD84" s="235">
        <f t="shared" si="2192"/>
        <v>284462</v>
      </c>
      <c r="QE84" s="235">
        <f t="shared" si="2192"/>
        <v>997.23800000000006</v>
      </c>
      <c r="QF84" s="235">
        <f t="shared" si="2192"/>
        <v>9340</v>
      </c>
      <c r="QG84" s="235"/>
      <c r="QH84" s="235">
        <f t="shared" si="2192"/>
        <v>576784</v>
      </c>
      <c r="QI84" s="235">
        <f t="shared" si="2192"/>
        <v>649.40599999999995</v>
      </c>
      <c r="QJ84" s="235">
        <f t="shared" si="2192"/>
        <v>9580</v>
      </c>
      <c r="QK84" s="235"/>
      <c r="QL84" s="235">
        <f t="shared" si="2192"/>
        <v>589400</v>
      </c>
      <c r="QM84" s="235">
        <f t="shared" si="2192"/>
        <v>471.214</v>
      </c>
      <c r="QN84" s="235">
        <f t="shared" si="2192"/>
        <v>11420</v>
      </c>
      <c r="QO84" s="235"/>
      <c r="QP84" s="235">
        <f t="shared" si="2192"/>
        <v>702800</v>
      </c>
      <c r="QQ84" s="235">
        <f t="shared" si="2192"/>
        <v>-283.56600000000003</v>
      </c>
      <c r="QR84" s="235">
        <f t="shared" si="2192"/>
        <v>11420</v>
      </c>
      <c r="QS84" s="235"/>
      <c r="QT84" s="235">
        <f t="shared" si="2192"/>
        <v>702800</v>
      </c>
      <c r="QU84" s="235">
        <f t="shared" si="2192"/>
        <v>5740.375</v>
      </c>
      <c r="QV84" s="235">
        <f t="shared" si="2192"/>
        <v>8460</v>
      </c>
      <c r="QW84" s="235"/>
      <c r="QX84" s="235">
        <f t="shared" si="2192"/>
        <v>506300</v>
      </c>
      <c r="QY84" s="235">
        <f t="shared" si="2192"/>
        <v>6637</v>
      </c>
      <c r="QZ84" s="235"/>
      <c r="RA84" s="235">
        <f t="shared" si="2192"/>
        <v>443163.98871015041</v>
      </c>
      <c r="RB84" s="235">
        <f t="shared" si="2192"/>
        <v>8500</v>
      </c>
      <c r="RC84" s="235"/>
      <c r="RD84" s="235">
        <f t="shared" si="2192"/>
        <v>570430</v>
      </c>
      <c r="RE84" s="235">
        <f t="shared" si="2192"/>
        <v>8850</v>
      </c>
      <c r="RF84" s="235"/>
      <c r="RG84" s="235">
        <f t="shared" si="2192"/>
        <v>604421.44821579976</v>
      </c>
      <c r="RH84" s="235">
        <v>4988.8</v>
      </c>
      <c r="RI84" s="235">
        <v>352038.40000000002</v>
      </c>
      <c r="RJ84" s="235">
        <v>5223.6000000000004</v>
      </c>
      <c r="RK84" s="235">
        <v>371524.8</v>
      </c>
      <c r="RL84" s="235">
        <v>8278.4</v>
      </c>
      <c r="RM84" s="235">
        <v>580851.19999999995</v>
      </c>
      <c r="RN84" s="235">
        <v>5601.6</v>
      </c>
      <c r="RO84" s="235">
        <v>400108.79999999999</v>
      </c>
      <c r="RP84" s="235">
        <v>5783.2</v>
      </c>
      <c r="RQ84" s="235">
        <v>500272</v>
      </c>
      <c r="RR84" s="235">
        <v>6901.6</v>
      </c>
      <c r="RS84" s="235">
        <v>427278.89999999997</v>
      </c>
      <c r="RT84" s="235">
        <v>8140.8</v>
      </c>
      <c r="RU84" s="235">
        <v>503289.59999999998</v>
      </c>
      <c r="RV84" s="235">
        <v>9623.2000000000007</v>
      </c>
      <c r="RW84" s="235">
        <v>594678.4</v>
      </c>
      <c r="RX84" s="235">
        <v>8716</v>
      </c>
      <c r="RY84" s="235">
        <v>538792</v>
      </c>
      <c r="RZ84" s="235">
        <v>9906.7999999999993</v>
      </c>
      <c r="SA84" s="235">
        <v>612116.30000000005</v>
      </c>
      <c r="SB84" s="235">
        <f t="shared" si="2192"/>
        <v>7075.6</v>
      </c>
      <c r="SC84" s="235">
        <f t="shared" si="2192"/>
        <v>437187.2</v>
      </c>
      <c r="SD84" s="235">
        <f t="shared" si="2192"/>
        <v>6992</v>
      </c>
      <c r="SE84" s="235">
        <f t="shared" si="2192"/>
        <v>431680</v>
      </c>
      <c r="SF84" s="235">
        <f t="shared" si="2192"/>
        <v>8808.4</v>
      </c>
      <c r="SG84" s="235">
        <f t="shared" si="2192"/>
        <v>544036.80000000005</v>
      </c>
      <c r="SH84" s="235">
        <f t="shared" si="2192"/>
        <v>6826.4</v>
      </c>
      <c r="SI84" s="235">
        <f t="shared" ref="SI84:XB84" si="2213">SUM(SI85:SI106)</f>
        <v>422241.4</v>
      </c>
      <c r="SJ84" s="235">
        <f t="shared" si="2213"/>
        <v>8430.4000000000015</v>
      </c>
      <c r="SK84" s="235">
        <f t="shared" si="2213"/>
        <v>541995.43999999994</v>
      </c>
      <c r="SL84" s="235">
        <f t="shared" si="2213"/>
        <v>12584</v>
      </c>
      <c r="SM84" s="235">
        <f t="shared" si="2213"/>
        <v>775640</v>
      </c>
      <c r="SN84" s="235">
        <f t="shared" si="2213"/>
        <v>7658</v>
      </c>
      <c r="SO84" s="235">
        <f t="shared" si="2213"/>
        <v>469530.4</v>
      </c>
      <c r="SP84" s="235">
        <f t="shared" si="2213"/>
        <v>9202.7999999999993</v>
      </c>
      <c r="SQ84" s="235">
        <f t="shared" si="2213"/>
        <v>620661.20000000007</v>
      </c>
      <c r="SR84" s="235">
        <f t="shared" si="2213"/>
        <v>10382.349</v>
      </c>
      <c r="SS84" s="235">
        <f t="shared" si="2213"/>
        <v>704624.4</v>
      </c>
      <c r="ST84" s="235">
        <f t="shared" si="2213"/>
        <v>8261.27</v>
      </c>
      <c r="SU84" s="235">
        <f t="shared" si="2213"/>
        <v>556712.16</v>
      </c>
      <c r="SV84" s="235">
        <f t="shared" si="2213"/>
        <v>8219.5879999999997</v>
      </c>
      <c r="SW84" s="235">
        <f t="shared" si="2213"/>
        <v>568620</v>
      </c>
      <c r="SX84" s="235">
        <v>2603.7110000000002</v>
      </c>
      <c r="SY84" s="235">
        <f t="shared" ref="SY84" si="2214">SUM(SY85:SY106)</f>
        <v>3580</v>
      </c>
      <c r="SZ84" s="235"/>
      <c r="TA84" s="235">
        <f t="shared" ref="TA84" si="2215">SUM(TA85:TA106)</f>
        <v>320628.5</v>
      </c>
      <c r="TB84" s="235">
        <v>2327.0249999999996</v>
      </c>
      <c r="TC84" s="235">
        <f t="shared" ref="TC84" si="2216">SUM(TC85:TC106)</f>
        <v>3300</v>
      </c>
      <c r="TD84" s="235"/>
      <c r="TE84" s="235">
        <f t="shared" ref="TE84" si="2217">SUM(TE85:TE106)</f>
        <v>259778.5</v>
      </c>
      <c r="TF84" s="235">
        <v>2327.0249999999996</v>
      </c>
      <c r="TG84" s="235">
        <f t="shared" ref="TG84" si="2218">SUM(TG85:TG106)</f>
        <v>3300</v>
      </c>
      <c r="TH84" s="235"/>
      <c r="TI84" s="235">
        <f t="shared" ref="TI84" si="2219">SUM(TI85:TI106)</f>
        <v>259778.5</v>
      </c>
      <c r="TJ84" s="235">
        <v>1368.7710000000002</v>
      </c>
      <c r="TK84" s="235">
        <f t="shared" ref="TK84" si="2220">SUM(TK85:TK106)</f>
        <v>3530</v>
      </c>
      <c r="TL84" s="235"/>
      <c r="TM84" s="235">
        <f t="shared" ref="TM84" si="2221">SUM(TM85:TM106)</f>
        <v>272857.7</v>
      </c>
      <c r="TN84" s="235">
        <v>1740.2740000000003</v>
      </c>
      <c r="TO84" s="235">
        <f t="shared" ref="TO84" si="2222">SUM(TO85:TO106)</f>
        <v>3220</v>
      </c>
      <c r="TP84" s="235"/>
      <c r="TQ84" s="235">
        <f t="shared" ref="TQ84" si="2223">SUM(TQ85:TQ106)</f>
        <v>247420</v>
      </c>
      <c r="TR84" s="235">
        <v>1796.1780000000003</v>
      </c>
      <c r="TS84" s="235">
        <f t="shared" ref="TS84" si="2224">SUM(TS85:TS106)</f>
        <v>2720</v>
      </c>
      <c r="TT84" s="235"/>
      <c r="TU84" s="235">
        <f t="shared" ref="TU84" si="2225">SUM(TU85:TU106)</f>
        <v>211589</v>
      </c>
      <c r="TV84" s="235">
        <v>989.68799999999999</v>
      </c>
      <c r="TW84" s="235">
        <f t="shared" ref="TW84" si="2226">SUM(TW85:TW106)</f>
        <v>2660</v>
      </c>
      <c r="TX84" s="235"/>
      <c r="TY84" s="235">
        <f t="shared" ref="TY84" si="2227">SUM(TY85:TY106)</f>
        <v>208073</v>
      </c>
      <c r="TZ84" s="235">
        <v>965.68299999999999</v>
      </c>
      <c r="UA84" s="235">
        <f t="shared" ref="UA84" si="2228">SUM(UA85:UA106)</f>
        <v>3100</v>
      </c>
      <c r="UB84" s="235"/>
      <c r="UC84" s="235">
        <f t="shared" ref="UC84" si="2229">SUM(UC85:UC106)</f>
        <v>197867.05088780873</v>
      </c>
      <c r="UD84" s="235">
        <v>924.76800000000003</v>
      </c>
      <c r="UE84" s="235">
        <f t="shared" ref="UE84" si="2230">SUM(UE85:UE106)</f>
        <v>3100</v>
      </c>
      <c r="UF84" s="235"/>
      <c r="UG84" s="235">
        <f t="shared" ref="UG84" si="2231">SUM(UG85:UG106)</f>
        <v>197867.05088780873</v>
      </c>
      <c r="UH84" s="235">
        <v>833.053</v>
      </c>
      <c r="UI84" s="235">
        <f t="shared" ref="UI84" si="2232">SUM(UI85:UI106)</f>
        <v>2550</v>
      </c>
      <c r="UJ84" s="235"/>
      <c r="UK84" s="235">
        <f t="shared" ref="UK84" si="2233">SUM(UK85:UK106)</f>
        <v>159879.34579902788</v>
      </c>
      <c r="UL84" s="235">
        <f t="shared" si="2213"/>
        <v>543.548</v>
      </c>
      <c r="UM84" s="235">
        <f t="shared" si="2213"/>
        <v>2549.6</v>
      </c>
      <c r="UN84" s="235"/>
      <c r="UO84" s="235">
        <f t="shared" si="2213"/>
        <v>159844.36179902789</v>
      </c>
      <c r="UP84" s="235">
        <f t="shared" si="2213"/>
        <v>622.46</v>
      </c>
      <c r="UQ84" s="235">
        <f t="shared" si="2213"/>
        <v>2810</v>
      </c>
      <c r="UR84" s="235"/>
      <c r="US84" s="235">
        <f t="shared" si="2213"/>
        <v>175599.48681678405</v>
      </c>
      <c r="UT84" s="235">
        <f t="shared" si="2213"/>
        <v>761.07900000000006</v>
      </c>
      <c r="UU84" s="235">
        <f t="shared" si="2213"/>
        <v>3260</v>
      </c>
      <c r="UV84" s="235"/>
      <c r="UW84" s="235">
        <f t="shared" si="2213"/>
        <v>197135.63681678404</v>
      </c>
      <c r="UX84" s="235">
        <f t="shared" si="2213"/>
        <v>599.54200000000003</v>
      </c>
      <c r="UY84" s="235">
        <f t="shared" si="2213"/>
        <v>2430</v>
      </c>
      <c r="UZ84" s="235"/>
      <c r="VA84" s="235">
        <f t="shared" si="2213"/>
        <v>150260.09579902788</v>
      </c>
      <c r="VB84" s="235">
        <f t="shared" si="2213"/>
        <v>497.23</v>
      </c>
      <c r="VC84" s="235">
        <f t="shared" si="2213"/>
        <v>2370</v>
      </c>
      <c r="VD84" s="235"/>
      <c r="VE84" s="235">
        <f t="shared" si="2213"/>
        <v>147931.39071024698</v>
      </c>
      <c r="VF84" s="235">
        <f t="shared" si="2213"/>
        <v>520.33600000000001</v>
      </c>
      <c r="VG84" s="235">
        <f t="shared" si="2213"/>
        <v>2370</v>
      </c>
      <c r="VH84" s="235"/>
      <c r="VI84" s="235">
        <f t="shared" si="2213"/>
        <v>147931.39071024698</v>
      </c>
      <c r="VJ84" s="235">
        <f t="shared" si="2213"/>
        <v>371.827</v>
      </c>
      <c r="VK84" s="235">
        <f t="shared" si="2213"/>
        <v>1700</v>
      </c>
      <c r="VL84" s="235"/>
      <c r="VM84" s="235">
        <f t="shared" si="2213"/>
        <v>112359.32035512349</v>
      </c>
      <c r="VN84" s="235">
        <f t="shared" si="2213"/>
        <v>271.108</v>
      </c>
      <c r="VO84" s="235">
        <f t="shared" si="2213"/>
        <v>970</v>
      </c>
      <c r="VP84" s="235"/>
      <c r="VQ84" s="235">
        <f t="shared" si="2213"/>
        <v>58088.779337367319</v>
      </c>
      <c r="VR84" s="235">
        <f t="shared" si="2213"/>
        <v>325.31100000000004</v>
      </c>
      <c r="VS84" s="235">
        <f t="shared" si="2213"/>
        <v>790</v>
      </c>
      <c r="VT84" s="235"/>
      <c r="VU84" s="235">
        <f t="shared" si="2213"/>
        <v>46708.203599480614</v>
      </c>
      <c r="VV84" s="235">
        <f t="shared" si="2213"/>
        <v>750</v>
      </c>
      <c r="VW84" s="235"/>
      <c r="VX84" s="235">
        <f t="shared" si="2213"/>
        <v>89876.762721952182</v>
      </c>
      <c r="VY84" s="235">
        <f t="shared" si="2213"/>
        <v>836</v>
      </c>
      <c r="VZ84" s="235"/>
      <c r="WA84" s="235">
        <f t="shared" si="2213"/>
        <v>49668.295507572526</v>
      </c>
      <c r="WB84" s="235">
        <f t="shared" si="2213"/>
        <v>648</v>
      </c>
      <c r="WC84" s="235"/>
      <c r="WD84" s="235">
        <f t="shared" si="2213"/>
        <v>38900.200000000004</v>
      </c>
      <c r="WE84" s="235">
        <v>3137.2559999999999</v>
      </c>
      <c r="WF84" s="235">
        <v>230350.63</v>
      </c>
      <c r="WG84" s="235">
        <v>3445.8090000000007</v>
      </c>
      <c r="WH84" s="235">
        <v>251572.99999999994</v>
      </c>
      <c r="WI84" s="235">
        <v>3517.9550000000004</v>
      </c>
      <c r="WJ84" s="235">
        <v>271394.96000000002</v>
      </c>
      <c r="WK84" s="235">
        <v>3347.8120000000004</v>
      </c>
      <c r="WL84" s="235">
        <v>257106.58000000002</v>
      </c>
      <c r="WM84" s="235">
        <v>2700.48</v>
      </c>
      <c r="WN84" s="235">
        <v>206451.22999999998</v>
      </c>
      <c r="WO84" s="235">
        <v>3211.8489999999997</v>
      </c>
      <c r="WP84" s="235">
        <v>248393.24000000002</v>
      </c>
      <c r="WQ84" s="235">
        <v>2948.0330000000004</v>
      </c>
      <c r="WR84" s="235">
        <v>203766.14</v>
      </c>
      <c r="WS84" s="235">
        <v>3109.4199999999996</v>
      </c>
      <c r="WT84" s="235">
        <v>193051.03</v>
      </c>
      <c r="WU84" s="235">
        <v>2569.5970000000002</v>
      </c>
      <c r="WV84" s="235">
        <v>161153.23000000004</v>
      </c>
      <c r="WW84" s="235">
        <v>2527.9090000000001</v>
      </c>
      <c r="WX84" s="235">
        <v>158861.65</v>
      </c>
      <c r="WY84" s="235">
        <f t="shared" si="2213"/>
        <v>2603.7110000000002</v>
      </c>
      <c r="WZ84" s="235">
        <f t="shared" si="2213"/>
        <v>164291.41999999998</v>
      </c>
      <c r="XA84" s="235">
        <f t="shared" si="2213"/>
        <v>2790.5189999999998</v>
      </c>
      <c r="XB84" s="235">
        <f t="shared" si="2213"/>
        <v>176222.39</v>
      </c>
      <c r="XC84" s="235">
        <f t="shared" ref="XC84:ABV84" si="2234">SUM(XC85:XC106)</f>
        <v>2327.0249999999996</v>
      </c>
      <c r="XD84" s="235">
        <f t="shared" si="2234"/>
        <v>145968.53</v>
      </c>
      <c r="XE84" s="235">
        <f t="shared" si="2234"/>
        <v>1368.7710000000002</v>
      </c>
      <c r="XF84" s="235">
        <f t="shared" si="2234"/>
        <v>87956.46</v>
      </c>
      <c r="XG84" s="235">
        <f t="shared" si="2234"/>
        <v>1740.2740000000003</v>
      </c>
      <c r="XH84" s="235">
        <f t="shared" si="2234"/>
        <v>112353.1</v>
      </c>
      <c r="XI84" s="235">
        <f t="shared" si="2234"/>
        <v>1796.1780000000003</v>
      </c>
      <c r="XJ84" s="235">
        <f t="shared" si="2234"/>
        <v>121821.88</v>
      </c>
      <c r="XK84" s="235">
        <f t="shared" si="2234"/>
        <v>989.68799999999999</v>
      </c>
      <c r="XL84" s="235">
        <f t="shared" si="2234"/>
        <v>58972.470000000008</v>
      </c>
      <c r="XM84" s="235">
        <f t="shared" si="2234"/>
        <v>965.68299999999999</v>
      </c>
      <c r="XN84" s="235">
        <f t="shared" si="2234"/>
        <v>62236.18</v>
      </c>
      <c r="XO84" s="235">
        <f t="shared" si="2234"/>
        <v>924.76800000000003</v>
      </c>
      <c r="XP84" s="235">
        <f t="shared" si="2234"/>
        <v>54233.259999999995</v>
      </c>
      <c r="XQ84" s="235">
        <f t="shared" si="2234"/>
        <v>833.053</v>
      </c>
      <c r="XR84" s="235">
        <f t="shared" si="2234"/>
        <v>49475.46</v>
      </c>
      <c r="XS84" s="235">
        <f t="shared" si="2234"/>
        <v>543.548</v>
      </c>
      <c r="XT84" s="235">
        <f t="shared" si="2234"/>
        <v>35499.61</v>
      </c>
      <c r="XU84" s="235">
        <v>29642</v>
      </c>
      <c r="XV84" s="235">
        <f t="shared" ref="XV84" si="2235">SUM(XV85:XV106)</f>
        <v>19100</v>
      </c>
      <c r="XW84" s="235"/>
      <c r="XX84" s="235">
        <f t="shared" ref="XX84" si="2236">SUM(XX85:XX106)</f>
        <v>1515472</v>
      </c>
      <c r="XY84" s="235">
        <v>25294</v>
      </c>
      <c r="XZ84" s="235">
        <f t="shared" ref="XZ84" si="2237">SUM(XZ85:XZ106)</f>
        <v>25650</v>
      </c>
      <c r="YA84" s="235"/>
      <c r="YB84" s="235">
        <f t="shared" ref="YB84" si="2238">SUM(YB85:YB106)</f>
        <v>1897780</v>
      </c>
      <c r="YC84" s="235">
        <v>25294</v>
      </c>
      <c r="YD84" s="235">
        <f t="shared" ref="YD84" si="2239">SUM(YD85:YD106)</f>
        <v>35200</v>
      </c>
      <c r="YE84" s="235"/>
      <c r="YF84" s="235">
        <f t="shared" ref="YF84" si="2240">SUM(YF85:YF106)</f>
        <v>2592099</v>
      </c>
      <c r="YG84" s="235">
        <v>25755.978999999999</v>
      </c>
      <c r="YH84" s="235">
        <f t="shared" ref="YH84" si="2241">SUM(YH85:YH106)</f>
        <v>36100</v>
      </c>
      <c r="YI84" s="235"/>
      <c r="YJ84" s="235">
        <f t="shared" ref="YJ84" si="2242">SUM(YJ85:YJ106)</f>
        <v>2596879</v>
      </c>
      <c r="YK84" s="235">
        <v>21393.354000000003</v>
      </c>
      <c r="YL84" s="235">
        <f t="shared" ref="YL84" si="2243">SUM(YL85:YL106)</f>
        <v>34400</v>
      </c>
      <c r="YM84" s="235"/>
      <c r="YN84" s="235">
        <f t="shared" ref="YN84" si="2244">SUM(YN85:YN106)</f>
        <v>2461374</v>
      </c>
      <c r="YO84" s="235">
        <v>21190.804999999997</v>
      </c>
      <c r="YP84" s="235">
        <f t="shared" ref="YP84" si="2245">SUM(YP85:YP106)</f>
        <v>25600</v>
      </c>
      <c r="YQ84" s="235"/>
      <c r="YR84" s="235">
        <f t="shared" ref="YR84" si="2246">SUM(YR85:YR106)</f>
        <v>1866399</v>
      </c>
      <c r="YS84" s="235">
        <v>14732.975999999999</v>
      </c>
      <c r="YT84" s="235">
        <f t="shared" ref="YT84" si="2247">SUM(YT85:YT106)</f>
        <v>23900</v>
      </c>
      <c r="YU84" s="235"/>
      <c r="YV84" s="235">
        <f t="shared" ref="YV84" si="2248">SUM(YV85:YV106)</f>
        <v>1731101</v>
      </c>
      <c r="YW84" s="235">
        <v>16390.189999999999</v>
      </c>
      <c r="YX84" s="235">
        <f t="shared" ref="YX84" si="2249">SUM(YX85:YX106)</f>
        <v>25150</v>
      </c>
      <c r="YY84" s="235"/>
      <c r="YZ84" s="235">
        <f t="shared" ref="YZ84" si="2250">SUM(YZ85:YZ106)</f>
        <v>1824475.5</v>
      </c>
      <c r="ZA84" s="235">
        <v>14837.425999999999</v>
      </c>
      <c r="ZB84" s="235">
        <f t="shared" ref="ZB84" si="2251">SUM(ZB85:ZB106)</f>
        <v>24150</v>
      </c>
      <c r="ZC84" s="235"/>
      <c r="ZD84" s="235">
        <f t="shared" ref="ZD84" si="2252">SUM(ZD85:ZD106)</f>
        <v>1752101.5</v>
      </c>
      <c r="ZE84" s="235">
        <v>17454.57</v>
      </c>
      <c r="ZF84" s="235">
        <f t="shared" si="2234"/>
        <v>23300</v>
      </c>
      <c r="ZG84" s="235"/>
      <c r="ZH84" s="235">
        <f t="shared" si="2234"/>
        <v>1694577</v>
      </c>
      <c r="ZI84" s="235">
        <f t="shared" si="2234"/>
        <v>13425.458000000001</v>
      </c>
      <c r="ZJ84" s="235">
        <f t="shared" si="2234"/>
        <v>27200</v>
      </c>
      <c r="ZK84" s="235"/>
      <c r="ZL84" s="235">
        <f t="shared" si="2234"/>
        <v>1979396.5</v>
      </c>
      <c r="ZM84" s="235">
        <f t="shared" si="2234"/>
        <v>13490.868999999999</v>
      </c>
      <c r="ZN84" s="235">
        <f t="shared" si="2234"/>
        <v>29200</v>
      </c>
      <c r="ZO84" s="235"/>
      <c r="ZP84" s="235">
        <f t="shared" si="2234"/>
        <v>2140194.75</v>
      </c>
      <c r="ZQ84" s="235">
        <f t="shared" si="2234"/>
        <v>11615.683999999999</v>
      </c>
      <c r="ZR84" s="235">
        <f t="shared" si="2234"/>
        <v>26100</v>
      </c>
      <c r="ZS84" s="235"/>
      <c r="ZT84" s="235">
        <f t="shared" si="2234"/>
        <v>1922637</v>
      </c>
      <c r="ZU84" s="235">
        <f t="shared" si="2234"/>
        <v>10313.271000000001</v>
      </c>
      <c r="ZV84" s="235">
        <f t="shared" si="2234"/>
        <v>24300</v>
      </c>
      <c r="ZW84" s="235"/>
      <c r="ZX84" s="235">
        <f t="shared" si="2234"/>
        <v>1981780</v>
      </c>
      <c r="ZY84" s="235">
        <f t="shared" si="2234"/>
        <v>3738.8080000000004</v>
      </c>
      <c r="ZZ84" s="235">
        <f t="shared" si="2234"/>
        <v>24450</v>
      </c>
      <c r="AAA84" s="235"/>
      <c r="AAB84" s="235">
        <f t="shared" si="2234"/>
        <v>1917092.5</v>
      </c>
      <c r="AAC84" s="235">
        <f t="shared" si="2234"/>
        <v>1416.703</v>
      </c>
      <c r="AAD84" s="235">
        <f t="shared" si="2234"/>
        <v>19900</v>
      </c>
      <c r="AAE84" s="235"/>
      <c r="AAF84" s="235">
        <f t="shared" si="2234"/>
        <v>1632772.9284150831</v>
      </c>
      <c r="AAG84" s="235">
        <f t="shared" si="2234"/>
        <v>1509.0030000000002</v>
      </c>
      <c r="AAH84" s="235">
        <f t="shared" si="2234"/>
        <v>16550</v>
      </c>
      <c r="AAI84" s="235"/>
      <c r="AAJ84" s="235">
        <f t="shared" si="2234"/>
        <v>1392622.5</v>
      </c>
      <c r="AAK84" s="235">
        <f t="shared" si="2234"/>
        <v>753</v>
      </c>
      <c r="AAL84" s="235">
        <f t="shared" si="2234"/>
        <v>17850</v>
      </c>
      <c r="AAM84" s="235"/>
      <c r="AAN84" s="235">
        <f t="shared" si="2234"/>
        <v>1424606.3568301662</v>
      </c>
      <c r="AAO84" s="235">
        <f t="shared" si="2234"/>
        <v>1167.2</v>
      </c>
      <c r="AAP84" s="235">
        <f t="shared" si="2234"/>
        <v>15150</v>
      </c>
      <c r="AAQ84" s="235"/>
      <c r="AAR84" s="235">
        <f t="shared" si="2234"/>
        <v>1218679.1426226245</v>
      </c>
      <c r="AAS84" s="235">
        <f t="shared" si="2234"/>
        <v>16150</v>
      </c>
      <c r="AAT84" s="235"/>
      <c r="AAU84" s="235">
        <f t="shared" si="2234"/>
        <v>1390822</v>
      </c>
      <c r="AAV84" s="235">
        <f t="shared" si="2234"/>
        <v>6000</v>
      </c>
      <c r="AAW84" s="235"/>
      <c r="AAX84" s="235">
        <f t="shared" si="2234"/>
        <v>514042.97537114291</v>
      </c>
      <c r="AAY84" s="235">
        <f t="shared" si="2234"/>
        <v>17900</v>
      </c>
      <c r="AAZ84" s="235"/>
      <c r="ABA84" s="235">
        <f t="shared" si="2234"/>
        <v>1312699.4033942265</v>
      </c>
      <c r="ABB84" s="235">
        <v>31887.491000000002</v>
      </c>
      <c r="ABC84" s="235">
        <v>2374543.6999999997</v>
      </c>
      <c r="ABD84" s="235">
        <v>38611.982000000004</v>
      </c>
      <c r="ABE84" s="235">
        <v>2843981.2600000002</v>
      </c>
      <c r="ABF84" s="235">
        <v>37036.661000000007</v>
      </c>
      <c r="ABG84" s="235">
        <v>2718004.53</v>
      </c>
      <c r="ABH84" s="235">
        <v>39512.400000000001</v>
      </c>
      <c r="ABI84" s="235">
        <v>2868676.35</v>
      </c>
      <c r="ABJ84" s="235">
        <v>23459.8</v>
      </c>
      <c r="ABK84" s="235">
        <v>1686990.8599999999</v>
      </c>
      <c r="ABL84" s="235">
        <v>35451.199999999997</v>
      </c>
      <c r="ABM84" s="235">
        <v>2551017.8800000004</v>
      </c>
      <c r="ABN84" s="235">
        <v>27601.999999999996</v>
      </c>
      <c r="ABO84" s="235">
        <v>2009317.51</v>
      </c>
      <c r="ABP84" s="235">
        <v>24971.808999999997</v>
      </c>
      <c r="ABQ84" s="235">
        <v>1812688.34</v>
      </c>
      <c r="ABR84" s="235">
        <v>24264.399999999998</v>
      </c>
      <c r="ABS84" s="235">
        <v>1761122.79</v>
      </c>
      <c r="ABT84" s="235">
        <v>22006.199999999997</v>
      </c>
      <c r="ABU84" s="235">
        <v>1585531.1699999997</v>
      </c>
      <c r="ABV84" s="235">
        <f t="shared" si="2234"/>
        <v>29642</v>
      </c>
      <c r="ABW84" s="235">
        <f t="shared" ref="ABW84:AFV84" si="2253">SUM(ABW85:ABW106)</f>
        <v>2151925.41</v>
      </c>
      <c r="ABX84" s="235">
        <f t="shared" si="2253"/>
        <v>29967.599999999999</v>
      </c>
      <c r="ABY84" s="235">
        <f t="shared" si="2253"/>
        <v>2191120.6800000002</v>
      </c>
      <c r="ABZ84" s="235">
        <f t="shared" si="2253"/>
        <v>25294</v>
      </c>
      <c r="ACA84" s="235">
        <f t="shared" si="2253"/>
        <v>1887956.6500000001</v>
      </c>
      <c r="ACB84" s="235">
        <f t="shared" si="2253"/>
        <v>25755.978999999999</v>
      </c>
      <c r="ACC84" s="235">
        <f t="shared" si="2253"/>
        <v>1961949.52</v>
      </c>
      <c r="ACD84" s="235">
        <f t="shared" si="2253"/>
        <v>21393.354000000003</v>
      </c>
      <c r="ACE84" s="235">
        <f t="shared" si="2253"/>
        <v>1659972.2799999998</v>
      </c>
      <c r="ACF84" s="235">
        <f t="shared" si="2253"/>
        <v>21190.804999999997</v>
      </c>
      <c r="ACG84" s="235">
        <f t="shared" si="2253"/>
        <v>1667621.0099999998</v>
      </c>
      <c r="ACH84" s="235">
        <f t="shared" si="2253"/>
        <v>14732.975999999999</v>
      </c>
      <c r="ACI84" s="235">
        <f t="shared" si="2253"/>
        <v>1151068.8500000001</v>
      </c>
      <c r="ACJ84" s="235">
        <f t="shared" si="2253"/>
        <v>16390.189999999999</v>
      </c>
      <c r="ACK84" s="235">
        <f t="shared" si="2253"/>
        <v>1268916.94</v>
      </c>
      <c r="ACL84" s="235">
        <f t="shared" si="2253"/>
        <v>14837.425999999999</v>
      </c>
      <c r="ACM84" s="235">
        <f t="shared" si="2253"/>
        <v>1176852.96</v>
      </c>
      <c r="ACN84" s="235">
        <f t="shared" si="2253"/>
        <v>17454.57</v>
      </c>
      <c r="ACO84" s="235">
        <f t="shared" si="2253"/>
        <v>1341844.68</v>
      </c>
      <c r="ACP84" s="235">
        <f t="shared" si="2253"/>
        <v>13425.458000000001</v>
      </c>
      <c r="ACQ84" s="235">
        <f t="shared" si="2253"/>
        <v>999533.09</v>
      </c>
      <c r="ACR84" s="235">
        <v>1648.2850000000001</v>
      </c>
      <c r="ACS84" s="235">
        <f t="shared" ref="ACS84" si="2254">SUM(ACS85:ACS106)</f>
        <v>3700</v>
      </c>
      <c r="ACT84" s="235"/>
      <c r="ACU84" s="235">
        <f t="shared" ref="ACU84" si="2255">SUM(ACU85:ACU106)</f>
        <v>309791</v>
      </c>
      <c r="ACV84" s="235">
        <v>968.03099999999984</v>
      </c>
      <c r="ACW84" s="235">
        <f t="shared" ref="ACW84" si="2256">SUM(ACW85:ACW106)</f>
        <v>3400</v>
      </c>
      <c r="ACX84" s="235"/>
      <c r="ACY84" s="235">
        <f t="shared" ref="ACY84" si="2257">SUM(ACY85:ACY106)</f>
        <v>298072</v>
      </c>
      <c r="ACZ84" s="235">
        <v>968.03099999999984</v>
      </c>
      <c r="ADA84" s="235">
        <f t="shared" ref="ADA84" si="2258">SUM(ADA85:ADA106)</f>
        <v>3250</v>
      </c>
      <c r="ADB84" s="235"/>
      <c r="ADC84" s="235">
        <f t="shared" ref="ADC84" si="2259">SUM(ADC85:ADC106)</f>
        <v>255100</v>
      </c>
      <c r="ADD84" s="235">
        <v>1502.8190000000002</v>
      </c>
      <c r="ADE84" s="235">
        <f t="shared" ref="ADE84:ADG84" si="2260">SUM(ADE85:ADE106)</f>
        <v>3400</v>
      </c>
      <c r="ADF84" s="235"/>
      <c r="ADG84" s="235">
        <f t="shared" si="2260"/>
        <v>266500</v>
      </c>
      <c r="ADH84" s="235">
        <v>686.01600000000008</v>
      </c>
      <c r="ADI84" s="235">
        <f t="shared" ref="ADI84" si="2261">SUM(ADI85:ADI106)</f>
        <v>2900</v>
      </c>
      <c r="ADJ84" s="235"/>
      <c r="ADK84" s="235">
        <f t="shared" ref="ADK84" si="2262">SUM(ADK85:ADK106)</f>
        <v>234350</v>
      </c>
      <c r="ADL84" s="235">
        <v>467.28999999999996</v>
      </c>
      <c r="ADM84" s="235">
        <f t="shared" ref="ADM84" si="2263">SUM(ADM85:ADM106)</f>
        <v>2800</v>
      </c>
      <c r="ADN84" s="235"/>
      <c r="ADO84" s="235">
        <f t="shared" ref="ADO84" si="2264">SUM(ADO85:ADO106)</f>
        <v>220550</v>
      </c>
      <c r="ADP84" s="235">
        <v>426.23899999999998</v>
      </c>
      <c r="ADQ84" s="235">
        <f t="shared" ref="ADQ84" si="2265">SUM(ADQ85:ADQ106)</f>
        <v>2350</v>
      </c>
      <c r="ADR84" s="235"/>
      <c r="ADS84" s="235">
        <f t="shared" ref="ADS84" si="2266">SUM(ADS85:ADS106)</f>
        <v>173175</v>
      </c>
      <c r="ADT84" s="235">
        <v>386.798</v>
      </c>
      <c r="ADU84" s="235">
        <f t="shared" ref="ADU84" si="2267">SUM(ADU85:ADU106)</f>
        <v>2000</v>
      </c>
      <c r="ADV84" s="235"/>
      <c r="ADW84" s="235">
        <f t="shared" ref="ADW84" si="2268">SUM(ADW85:ADW106)</f>
        <v>148902</v>
      </c>
      <c r="ADX84" s="235">
        <v>737.57800000000009</v>
      </c>
      <c r="ADY84" s="235">
        <f t="shared" ref="ADY84" si="2269">SUM(ADY85:ADY106)</f>
        <v>1600</v>
      </c>
      <c r="ADZ84" s="235"/>
      <c r="AEA84" s="235">
        <f t="shared" ref="AEA84" si="2270">SUM(AEA85:AEA106)</f>
        <v>121261</v>
      </c>
      <c r="AEB84" s="235">
        <v>1088.404</v>
      </c>
      <c r="AEC84" s="235">
        <f t="shared" ref="AEC84" si="2271">SUM(AEC85:AEC106)</f>
        <v>1450</v>
      </c>
      <c r="AED84" s="235"/>
      <c r="AEE84" s="235">
        <f t="shared" ref="AEE84" si="2272">SUM(AEE85:AEE106)</f>
        <v>118646.90000000001</v>
      </c>
      <c r="AEF84" s="235">
        <f t="shared" si="2253"/>
        <v>1002.394</v>
      </c>
      <c r="AEG84" s="235">
        <f t="shared" si="2253"/>
        <v>1450</v>
      </c>
      <c r="AEH84" s="235"/>
      <c r="AEI84" s="235">
        <f t="shared" si="2253"/>
        <v>118646.90000000001</v>
      </c>
      <c r="AEJ84" s="235">
        <f t="shared" si="2253"/>
        <v>776.00900000000001</v>
      </c>
      <c r="AEK84" s="235">
        <f t="shared" si="2253"/>
        <v>960</v>
      </c>
      <c r="AEL84" s="235"/>
      <c r="AEM84" s="235">
        <f t="shared" si="2253"/>
        <v>82772.700000000012</v>
      </c>
      <c r="AEN84" s="235">
        <f t="shared" si="2253"/>
        <v>900.58799999999997</v>
      </c>
      <c r="AEO84" s="235">
        <f t="shared" si="2253"/>
        <v>1490</v>
      </c>
      <c r="AEP84" s="235"/>
      <c r="AEQ84" s="235">
        <f t="shared" si="2253"/>
        <v>128476</v>
      </c>
      <c r="AER84" s="235">
        <f t="shared" si="2253"/>
        <v>1648.2070000000001</v>
      </c>
      <c r="AES84" s="235">
        <f t="shared" si="2253"/>
        <v>840</v>
      </c>
      <c r="AET84" s="235"/>
      <c r="AEU84" s="235">
        <f t="shared" si="2253"/>
        <v>66854.299999999988</v>
      </c>
      <c r="AEV84" s="235">
        <f t="shared" si="2253"/>
        <v>6084.45</v>
      </c>
      <c r="AEW84" s="235">
        <f t="shared" si="2253"/>
        <v>700</v>
      </c>
      <c r="AEX84" s="235"/>
      <c r="AEY84" s="235">
        <f t="shared" si="2253"/>
        <v>42000</v>
      </c>
      <c r="AEZ84" s="235">
        <f t="shared" si="2253"/>
        <v>8420.08</v>
      </c>
      <c r="AFA84" s="235">
        <f t="shared" si="2253"/>
        <v>300</v>
      </c>
      <c r="AFB84" s="235"/>
      <c r="AFC84" s="235">
        <f t="shared" si="2253"/>
        <v>26458.5</v>
      </c>
      <c r="AFD84" s="235">
        <f t="shared" si="2253"/>
        <v>9859.6179999999986</v>
      </c>
      <c r="AFE84" s="235">
        <f t="shared" si="2253"/>
        <v>720</v>
      </c>
      <c r="AFF84" s="235"/>
      <c r="AFG84" s="235">
        <f t="shared" si="2253"/>
        <v>74138.5</v>
      </c>
      <c r="AFH84" s="235">
        <f t="shared" si="2253"/>
        <v>8949.0030000000006</v>
      </c>
      <c r="AFI84" s="235">
        <f t="shared" si="2253"/>
        <v>720</v>
      </c>
      <c r="AFJ84" s="235"/>
      <c r="AFK84" s="235">
        <f t="shared" si="2253"/>
        <v>81309.5</v>
      </c>
      <c r="AFL84" s="235">
        <f t="shared" si="2253"/>
        <v>9084.4179999999997</v>
      </c>
      <c r="AFM84" s="235">
        <f t="shared" si="2253"/>
        <v>550</v>
      </c>
      <c r="AFN84" s="235"/>
      <c r="AFO84" s="235">
        <f t="shared" si="2253"/>
        <v>66710</v>
      </c>
      <c r="AFP84" s="235">
        <f t="shared" si="2253"/>
        <v>600</v>
      </c>
      <c r="AFQ84" s="235"/>
      <c r="AFR84" s="235">
        <f t="shared" si="2253"/>
        <v>73356</v>
      </c>
      <c r="AFS84" s="235">
        <f t="shared" si="2253"/>
        <v>260</v>
      </c>
      <c r="AFT84" s="235"/>
      <c r="AFU84" s="235">
        <f t="shared" si="2253"/>
        <v>20424.804879130377</v>
      </c>
      <c r="AFV84" s="235">
        <f t="shared" si="2253"/>
        <v>1100</v>
      </c>
      <c r="AFW84" s="235"/>
      <c r="AFX84" s="235">
        <f t="shared" ref="AFX84:AKZ84" si="2273">SUM(AFX85:AFX106)</f>
        <v>89965.681896680951</v>
      </c>
      <c r="AFY84" s="235">
        <v>3891.2560000000003</v>
      </c>
      <c r="AFZ84" s="235">
        <v>316455.7</v>
      </c>
      <c r="AGA84" s="235">
        <v>3470.7040000000002</v>
      </c>
      <c r="AGB84" s="235">
        <v>282636.25</v>
      </c>
      <c r="AGC84" s="235">
        <v>4145.9269999999997</v>
      </c>
      <c r="AGD84" s="235">
        <v>326083.40000000002</v>
      </c>
      <c r="AGE84" s="235">
        <v>3434.3450000000003</v>
      </c>
      <c r="AGF84" s="235">
        <v>267799.69</v>
      </c>
      <c r="AGG84" s="235">
        <v>2471.06</v>
      </c>
      <c r="AGH84" s="235">
        <v>182195.86000000002</v>
      </c>
      <c r="AGI84" s="235">
        <v>3269.9870000000001</v>
      </c>
      <c r="AGJ84" s="235">
        <v>260020.06999999998</v>
      </c>
      <c r="AGK84" s="235">
        <v>2455.3739999999998</v>
      </c>
      <c r="AGL84" s="235">
        <v>186729.21000000002</v>
      </c>
      <c r="AGM84" s="235">
        <v>1645.78</v>
      </c>
      <c r="AGN84" s="235">
        <v>122495.65</v>
      </c>
      <c r="AGO84" s="235">
        <v>1542.3389999999999</v>
      </c>
      <c r="AGP84" s="235">
        <v>115629.87</v>
      </c>
      <c r="AGQ84" s="235">
        <v>1274.6670000000001</v>
      </c>
      <c r="AGR84" s="235">
        <v>91452.34</v>
      </c>
      <c r="AGS84" s="235">
        <f t="shared" si="2273"/>
        <v>1648.2850000000001</v>
      </c>
      <c r="AGT84" s="235">
        <f t="shared" si="2273"/>
        <v>118595.37999999999</v>
      </c>
      <c r="AGU84" s="235">
        <f t="shared" si="2273"/>
        <v>947.01</v>
      </c>
      <c r="AGV84" s="235">
        <f t="shared" si="2273"/>
        <v>81662.95</v>
      </c>
      <c r="AGW84" s="235">
        <f t="shared" si="2273"/>
        <v>968.03099999999984</v>
      </c>
      <c r="AGX84" s="235">
        <f t="shared" si="2273"/>
        <v>85422.99</v>
      </c>
      <c r="AGY84" s="235">
        <f t="shared" si="2273"/>
        <v>1502.8190000000002</v>
      </c>
      <c r="AGZ84" s="235">
        <f t="shared" si="2273"/>
        <v>105880.20000000001</v>
      </c>
      <c r="AHA84" s="235">
        <f t="shared" si="2273"/>
        <v>686.01600000000008</v>
      </c>
      <c r="AHB84" s="235">
        <f t="shared" si="2273"/>
        <v>63591.900000000009</v>
      </c>
      <c r="AHC84" s="235">
        <f t="shared" si="2273"/>
        <v>467.28999999999996</v>
      </c>
      <c r="AHD84" s="235">
        <f t="shared" si="2273"/>
        <v>42177.97</v>
      </c>
      <c r="AHE84" s="235">
        <f t="shared" si="2273"/>
        <v>426.23899999999998</v>
      </c>
      <c r="AHF84" s="235">
        <f t="shared" si="2273"/>
        <v>37146.47</v>
      </c>
      <c r="AHG84" s="235">
        <f t="shared" si="2273"/>
        <v>386.798</v>
      </c>
      <c r="AHH84" s="235">
        <f t="shared" si="2273"/>
        <v>39475.4</v>
      </c>
      <c r="AHI84" s="235">
        <f t="shared" si="2273"/>
        <v>737.57800000000009</v>
      </c>
      <c r="AHJ84" s="235">
        <f t="shared" si="2273"/>
        <v>62197.21</v>
      </c>
      <c r="AHK84" s="235">
        <f t="shared" si="2273"/>
        <v>1088.404</v>
      </c>
      <c r="AHL84" s="235">
        <f t="shared" si="2273"/>
        <v>87722.389999999985</v>
      </c>
      <c r="AHM84" s="235">
        <f t="shared" si="2273"/>
        <v>1002.394</v>
      </c>
      <c r="AHN84" s="235">
        <f t="shared" si="2273"/>
        <v>84656.790000000008</v>
      </c>
      <c r="AHO84" s="235">
        <f t="shared" si="1709"/>
        <v>104844.145</v>
      </c>
      <c r="AHP84" s="235">
        <f t="shared" si="1710"/>
        <v>78460</v>
      </c>
      <c r="AHQ84" s="235">
        <f t="shared" si="1711"/>
        <v>6280046</v>
      </c>
      <c r="AHR84" s="235">
        <f t="shared" si="1712"/>
        <v>92959.952000000005</v>
      </c>
      <c r="AHS84" s="235">
        <f t="shared" si="1713"/>
        <v>101830</v>
      </c>
      <c r="AHT84" s="235">
        <f t="shared" si="1714"/>
        <v>7537853.5</v>
      </c>
      <c r="AHU84" s="235">
        <f t="shared" si="1715"/>
        <v>92959.952000000005</v>
      </c>
      <c r="AHV84" s="235">
        <f t="shared" si="1716"/>
        <v>162150</v>
      </c>
      <c r="AHW84" s="235">
        <f t="shared" si="1717"/>
        <v>11823165</v>
      </c>
      <c r="AHX84" s="235">
        <v>84839.963999999993</v>
      </c>
      <c r="AHY84" s="235">
        <f t="shared" si="1718"/>
        <v>154030</v>
      </c>
      <c r="AHZ84" s="235">
        <f t="shared" si="1234"/>
        <v>10939023.699999999</v>
      </c>
      <c r="AIA84" s="235">
        <f t="shared" si="2110"/>
        <v>83215.590000000011</v>
      </c>
      <c r="AIB84" s="235">
        <f t="shared" si="2111"/>
        <v>148260</v>
      </c>
      <c r="AIC84" s="235">
        <f t="shared" si="2112"/>
        <v>10520743.800000001</v>
      </c>
      <c r="AID84" s="235">
        <f t="shared" si="2113"/>
        <v>89739.95299999998</v>
      </c>
      <c r="AIE84" s="235">
        <f t="shared" si="2114"/>
        <v>123220</v>
      </c>
      <c r="AIF84" s="235">
        <f t="shared" si="2115"/>
        <v>8831988</v>
      </c>
      <c r="AIG84" s="235">
        <f t="shared" si="2116"/>
        <v>54998.665999999997</v>
      </c>
      <c r="AIH84" s="235">
        <f t="shared" si="2117"/>
        <v>106380</v>
      </c>
      <c r="AII84" s="235">
        <f t="shared" si="2118"/>
        <v>7685323.5</v>
      </c>
      <c r="AIJ84" s="235">
        <f t="shared" si="2119"/>
        <v>69117.268999999986</v>
      </c>
      <c r="AIK84" s="235">
        <f t="shared" si="2120"/>
        <v>123100</v>
      </c>
      <c r="AIL84" s="235">
        <f t="shared" si="2121"/>
        <v>8866776.5508878082</v>
      </c>
      <c r="AIM84" s="235">
        <f t="shared" si="2122"/>
        <v>63727.854000000007</v>
      </c>
      <c r="AIN84" s="235">
        <f t="shared" si="2123"/>
        <v>110445</v>
      </c>
      <c r="AIO84" s="235">
        <f t="shared" si="2124"/>
        <v>7664580.5508878091</v>
      </c>
      <c r="AIP84" s="235">
        <f t="shared" si="2125"/>
        <v>63680.066999999995</v>
      </c>
      <c r="AIQ84" s="235">
        <f t="shared" si="2047"/>
        <v>110050</v>
      </c>
      <c r="AIR84" s="235">
        <f t="shared" si="2049"/>
        <v>7605971.2457990283</v>
      </c>
      <c r="AIS84" s="235">
        <f t="shared" si="2273"/>
        <v>57973.794999999998</v>
      </c>
      <c r="AIT84" s="235">
        <f t="shared" si="2273"/>
        <v>105819.6</v>
      </c>
      <c r="AIU84" s="235">
        <f t="shared" si="2273"/>
        <v>7398165.7617990272</v>
      </c>
      <c r="AIV84" s="235">
        <f t="shared" si="2273"/>
        <v>61778.15</v>
      </c>
      <c r="AIW84" s="235">
        <f t="shared" si="2273"/>
        <v>111740</v>
      </c>
      <c r="AIX84" s="235">
        <f t="shared" si="2273"/>
        <v>7805614.9368167836</v>
      </c>
      <c r="AIY84" s="235">
        <f t="shared" si="2273"/>
        <v>52240.852999999996</v>
      </c>
      <c r="AIZ84" s="235">
        <f t="shared" si="2273"/>
        <v>110550</v>
      </c>
      <c r="AJA84" s="235">
        <f t="shared" si="2273"/>
        <v>7767543.6368167838</v>
      </c>
      <c r="AJB84" s="235">
        <f t="shared" si="2273"/>
        <v>48849.302999999993</v>
      </c>
      <c r="AJC84" s="235">
        <f t="shared" si="2273"/>
        <v>75891</v>
      </c>
      <c r="AJD84" s="235">
        <f t="shared" si="2273"/>
        <v>5692584.3957990278</v>
      </c>
      <c r="AJE84" s="235">
        <f t="shared" si="2273"/>
        <v>40280.529999999992</v>
      </c>
      <c r="AJF84" s="235">
        <f t="shared" si="2273"/>
        <v>82330</v>
      </c>
      <c r="AJG84" s="235">
        <f t="shared" si="2273"/>
        <v>6026707.8907102467</v>
      </c>
      <c r="AJH84" s="235">
        <f t="shared" si="2273"/>
        <v>46434.654999999999</v>
      </c>
      <c r="AJI84" s="235">
        <f t="shared" si="2273"/>
        <v>78700</v>
      </c>
      <c r="AJJ84" s="235">
        <f t="shared" si="2273"/>
        <v>5905704.3191253301</v>
      </c>
      <c r="AJK84" s="235">
        <f t="shared" si="2273"/>
        <v>44556.118000000002</v>
      </c>
      <c r="AJL84" s="235">
        <f t="shared" si="2273"/>
        <v>74590</v>
      </c>
      <c r="AJM84" s="235">
        <f t="shared" si="2273"/>
        <v>5565374.8203551238</v>
      </c>
      <c r="AJN84" s="235">
        <f t="shared" si="2273"/>
        <v>32715.437999999995</v>
      </c>
      <c r="AJO84" s="235">
        <f t="shared" si="2273"/>
        <v>69060</v>
      </c>
      <c r="AJP84" s="235">
        <f t="shared" si="2273"/>
        <v>5148566.4368007891</v>
      </c>
      <c r="AJQ84" s="235">
        <f t="shared" si="2273"/>
        <v>34531.271999999997</v>
      </c>
      <c r="AJR84" s="235">
        <f t="shared" si="2273"/>
        <v>59350</v>
      </c>
      <c r="AJS84" s="235">
        <f t="shared" si="2273"/>
        <v>4437243.4080794295</v>
      </c>
      <c r="AJT84" s="235">
        <f t="shared" si="2273"/>
        <v>65187</v>
      </c>
      <c r="AJU84" s="235">
        <f t="shared" si="2273"/>
        <v>5203230.9593575187</v>
      </c>
      <c r="AJV84" s="235">
        <f t="shared" si="2273"/>
        <v>43026</v>
      </c>
      <c r="AJW84" s="235">
        <f t="shared" si="2273"/>
        <v>3420659.10597265</v>
      </c>
      <c r="AJX84" s="235">
        <f t="shared" si="2273"/>
        <v>62048</v>
      </c>
      <c r="AJY84" s="235">
        <f t="shared" si="2273"/>
        <v>4679550.9785008468</v>
      </c>
      <c r="AJZ84" s="235">
        <f t="shared" si="1719"/>
        <v>163392.48299999998</v>
      </c>
      <c r="AKA84" s="235">
        <f t="shared" si="1720"/>
        <v>11758804</v>
      </c>
      <c r="AKB84" s="235">
        <v>134666.12700000001</v>
      </c>
      <c r="AKC84" s="235">
        <v>9896356.0899999999</v>
      </c>
      <c r="AKD84" s="235">
        <v>173352.98999999996</v>
      </c>
      <c r="AKE84" s="235">
        <v>12338199.939999999</v>
      </c>
      <c r="AKF84" s="235">
        <f t="shared" si="1721"/>
        <v>144520.85200000001</v>
      </c>
      <c r="AKG84" s="235">
        <f t="shared" si="1722"/>
        <v>10351116.539999999</v>
      </c>
      <c r="AKH84" s="184">
        <f t="shared" si="1723"/>
        <v>119543.974</v>
      </c>
      <c r="AKI84" s="184">
        <v>8682771.2290000003</v>
      </c>
      <c r="AKJ84" s="184">
        <v>140196.15699999998</v>
      </c>
      <c r="AKK84" s="184">
        <v>9962956.9700000007</v>
      </c>
      <c r="AKL84" s="184">
        <v>132774.15</v>
      </c>
      <c r="AKM84" s="184">
        <f t="shared" si="2126"/>
        <v>9334207.7800000012</v>
      </c>
      <c r="AKN84" s="184">
        <f>SUM(AKN87:AKN105)</f>
        <v>114401.44699999999</v>
      </c>
      <c r="AKO84" s="184">
        <v>8004504.8300000001</v>
      </c>
      <c r="AKP84" s="184">
        <f t="shared" si="1373"/>
        <v>96858.078999999998</v>
      </c>
      <c r="AKQ84" s="184">
        <f t="shared" si="1374"/>
        <v>6737799.1100000003</v>
      </c>
      <c r="AKR84" s="184">
        <f t="shared" si="2127"/>
        <v>114371.31</v>
      </c>
      <c r="AKS84" s="184">
        <f t="shared" si="2128"/>
        <v>7969482.6600000001</v>
      </c>
      <c r="AKT84" s="184">
        <f t="shared" si="2273"/>
        <v>104844.14499999999</v>
      </c>
      <c r="AKU84" s="184">
        <f t="shared" si="2273"/>
        <v>7299553.2800000012</v>
      </c>
      <c r="AKV84" s="184">
        <f t="shared" si="2273"/>
        <v>110643.126</v>
      </c>
      <c r="AKW84" s="184">
        <f t="shared" si="2273"/>
        <v>7705295.1600000001</v>
      </c>
      <c r="AKX84" s="184">
        <f t="shared" si="2273"/>
        <v>92959.952000000005</v>
      </c>
      <c r="AKY84" s="184">
        <f t="shared" si="2273"/>
        <v>6599541.6299999999</v>
      </c>
      <c r="AKZ84" s="184">
        <f t="shared" si="2273"/>
        <v>84839.963999999993</v>
      </c>
      <c r="ALA84" s="184">
        <f t="shared" ref="ALA84:ALR84" si="2274">SUM(ALA85:ALA106)</f>
        <v>6143274.8300000001</v>
      </c>
      <c r="ALB84" s="184">
        <f t="shared" si="2274"/>
        <v>83215.590000000011</v>
      </c>
      <c r="ALC84" s="184">
        <f t="shared" si="2274"/>
        <v>6219594.7999999998</v>
      </c>
      <c r="ALD84" s="184">
        <f t="shared" si="2274"/>
        <v>89739.952999999994</v>
      </c>
      <c r="ALE84" s="184">
        <f t="shared" si="2274"/>
        <v>6619284.0100000007</v>
      </c>
      <c r="ALF84" s="184">
        <f t="shared" si="2274"/>
        <v>54998.665999999997</v>
      </c>
      <c r="ALG84" s="184">
        <f t="shared" si="2274"/>
        <v>4178883.8300000005</v>
      </c>
      <c r="ALH84" s="184">
        <f t="shared" si="2274"/>
        <v>69117.269</v>
      </c>
      <c r="ALI84" s="184">
        <f t="shared" si="2274"/>
        <v>5214154.2299999995</v>
      </c>
      <c r="ALJ84" s="184">
        <f t="shared" si="2274"/>
        <v>63727.854000000007</v>
      </c>
      <c r="ALK84" s="184">
        <f t="shared" si="2274"/>
        <v>4981662.25</v>
      </c>
      <c r="ALL84" s="184">
        <f t="shared" si="2274"/>
        <v>4981662.25</v>
      </c>
      <c r="ALM84" s="184">
        <f t="shared" si="2274"/>
        <v>63680.067000000003</v>
      </c>
      <c r="ALN84" s="184">
        <f t="shared" si="2274"/>
        <v>4788092.3899999997</v>
      </c>
      <c r="ALO84" s="184">
        <f t="shared" si="2274"/>
        <v>4788092.3899999997</v>
      </c>
      <c r="ALP84" s="184">
        <f t="shared" si="2274"/>
        <v>57973.794999999998</v>
      </c>
      <c r="ALQ84" s="184">
        <f t="shared" si="2274"/>
        <v>4395919.09</v>
      </c>
      <c r="ALR84" s="184">
        <f t="shared" si="2274"/>
        <v>4395919.09</v>
      </c>
    </row>
    <row r="85" spans="1:1012" s="115" customFormat="1" ht="18" hidden="1" customHeight="1" outlineLevel="1" x14ac:dyDescent="0.25">
      <c r="A85" s="120"/>
      <c r="B85" s="120"/>
      <c r="C85" s="296" t="s">
        <v>244</v>
      </c>
      <c r="D85" s="140"/>
      <c r="E85" s="207">
        <v>0</v>
      </c>
      <c r="F85" s="207">
        <v>0</v>
      </c>
      <c r="G85" s="225"/>
      <c r="H85" s="225">
        <v>147</v>
      </c>
      <c r="I85" s="208">
        <f t="shared" ref="I85:I106" si="2275">G85*H85</f>
        <v>0</v>
      </c>
      <c r="J85" s="207">
        <v>0</v>
      </c>
      <c r="K85" s="225"/>
      <c r="L85" s="225">
        <v>147</v>
      </c>
      <c r="M85" s="208">
        <f t="shared" ref="M85:M106" si="2276">K85*L85</f>
        <v>0</v>
      </c>
      <c r="N85" s="207">
        <v>0</v>
      </c>
      <c r="O85" s="225"/>
      <c r="P85" s="225">
        <v>147</v>
      </c>
      <c r="Q85" s="208">
        <f t="shared" ref="Q85:Q106" si="2277">O85*P85</f>
        <v>0</v>
      </c>
      <c r="R85" s="207">
        <v>0</v>
      </c>
      <c r="S85" s="225"/>
      <c r="T85" s="225">
        <v>147</v>
      </c>
      <c r="U85" s="208">
        <f t="shared" ref="U85:U106" si="2278">S85*T85</f>
        <v>0</v>
      </c>
      <c r="V85" s="207">
        <v>0</v>
      </c>
      <c r="W85" s="225"/>
      <c r="X85" s="225">
        <v>147</v>
      </c>
      <c r="Y85" s="208">
        <f t="shared" ref="Y85:Y106" si="2279">W85*X85</f>
        <v>0</v>
      </c>
      <c r="Z85" s="207">
        <v>0</v>
      </c>
      <c r="AA85" s="225"/>
      <c r="AB85" s="225">
        <v>147</v>
      </c>
      <c r="AC85" s="208">
        <f t="shared" ref="AC85:AC106" si="2280">AA85*AB85</f>
        <v>0</v>
      </c>
      <c r="AD85" s="207">
        <v>0</v>
      </c>
      <c r="AE85" s="225"/>
      <c r="AF85" s="225">
        <v>147</v>
      </c>
      <c r="AG85" s="208">
        <f t="shared" ref="AG85:AG106" si="2281">AE85*AF85</f>
        <v>0</v>
      </c>
      <c r="AH85" s="207">
        <v>0</v>
      </c>
      <c r="AI85" s="225"/>
      <c r="AJ85" s="225">
        <v>147</v>
      </c>
      <c r="AK85" s="208">
        <f t="shared" ref="AK85:AK106" si="2282">AI85*AJ85</f>
        <v>0</v>
      </c>
      <c r="AL85" s="207">
        <v>0</v>
      </c>
      <c r="AM85" s="225"/>
      <c r="AN85" s="225">
        <v>147</v>
      </c>
      <c r="AO85" s="208">
        <f t="shared" ref="AO85:AO106" si="2283">AM85*AN85</f>
        <v>0</v>
      </c>
      <c r="AP85" s="207">
        <v>0</v>
      </c>
      <c r="AQ85" s="225"/>
      <c r="AR85" s="225">
        <v>147</v>
      </c>
      <c r="AS85" s="208">
        <f t="shared" ref="AS85:AS106" si="2284">AQ85*AR85</f>
        <v>0</v>
      </c>
      <c r="AT85" s="207">
        <v>0</v>
      </c>
      <c r="AU85" s="225"/>
      <c r="AV85" s="225">
        <v>147</v>
      </c>
      <c r="AW85" s="208">
        <f t="shared" ref="AW85:AW106" si="2285">AU85*AV85</f>
        <v>0</v>
      </c>
      <c r="AX85" s="207">
        <v>0</v>
      </c>
      <c r="AY85" s="225"/>
      <c r="AZ85" s="225">
        <v>147</v>
      </c>
      <c r="BA85" s="208">
        <f t="shared" ref="BA85:BA106" si="2286">AY85*AZ85</f>
        <v>0</v>
      </c>
      <c r="BB85" s="207">
        <v>0</v>
      </c>
      <c r="BC85" s="225"/>
      <c r="BD85" s="225">
        <v>147</v>
      </c>
      <c r="BE85" s="208">
        <f t="shared" ref="BE85:BE106" si="2287">BC85*BD85</f>
        <v>0</v>
      </c>
      <c r="BF85" s="207">
        <v>0</v>
      </c>
      <c r="BG85" s="225"/>
      <c r="BH85" s="225">
        <v>147</v>
      </c>
      <c r="BI85" s="208">
        <f t="shared" ref="BI85:BI106" si="2288">BG85*BH85</f>
        <v>0</v>
      </c>
      <c r="BJ85" s="207">
        <v>0</v>
      </c>
      <c r="BK85" s="225"/>
      <c r="BL85" s="225">
        <v>147</v>
      </c>
      <c r="BM85" s="208">
        <f t="shared" ref="BM85:BM106" si="2289">BK85*BL85</f>
        <v>0</v>
      </c>
      <c r="BN85" s="207">
        <v>0</v>
      </c>
      <c r="BO85" s="227"/>
      <c r="BP85" s="225">
        <v>147</v>
      </c>
      <c r="BQ85" s="208">
        <f t="shared" ref="BQ85:BQ87" si="2290">BO85*BP85</f>
        <v>0</v>
      </c>
      <c r="BR85" s="207">
        <v>0</v>
      </c>
      <c r="BS85" s="227"/>
      <c r="BT85" s="225">
        <v>147</v>
      </c>
      <c r="BU85" s="208">
        <f t="shared" ref="BU85:BU94" si="2291">BS85*BT85</f>
        <v>0</v>
      </c>
      <c r="BV85" s="207">
        <v>0</v>
      </c>
      <c r="BW85" s="227"/>
      <c r="BX85" s="225">
        <v>147</v>
      </c>
      <c r="BY85" s="208">
        <f t="shared" ref="BY85:BY94" si="2292">BW85*BX85</f>
        <v>0</v>
      </c>
      <c r="BZ85" s="207"/>
      <c r="CA85" s="227"/>
      <c r="CB85" s="225">
        <v>147</v>
      </c>
      <c r="CC85" s="208">
        <f t="shared" ref="CC85:CC94" si="2293">CA85*CB85</f>
        <v>0</v>
      </c>
      <c r="CD85" s="227"/>
      <c r="CE85" s="225">
        <v>147</v>
      </c>
      <c r="CF85" s="208">
        <f t="shared" ref="CF85:CF106" si="2294">CD85*CE85</f>
        <v>0</v>
      </c>
      <c r="CG85" s="227"/>
      <c r="CH85" s="225">
        <v>147</v>
      </c>
      <c r="CI85" s="226">
        <f>CG85*CH85</f>
        <v>0</v>
      </c>
      <c r="CJ85" s="226"/>
      <c r="CK85" s="226">
        <v>147</v>
      </c>
      <c r="CL85" s="226">
        <v>0</v>
      </c>
      <c r="CM85" s="253">
        <v>0</v>
      </c>
      <c r="CN85" s="253">
        <v>0</v>
      </c>
      <c r="CO85" s="253">
        <v>0</v>
      </c>
      <c r="CP85" s="253">
        <v>0</v>
      </c>
      <c r="CQ85" s="253">
        <v>0</v>
      </c>
      <c r="CR85" s="253">
        <v>0</v>
      </c>
      <c r="CS85" s="253">
        <v>0</v>
      </c>
      <c r="CT85" s="253">
        <v>0</v>
      </c>
      <c r="CU85" s="253">
        <v>0</v>
      </c>
      <c r="CV85" s="253">
        <v>0</v>
      </c>
      <c r="CW85" s="253">
        <v>0</v>
      </c>
      <c r="CX85" s="253">
        <v>0</v>
      </c>
      <c r="CY85" s="253">
        <v>0</v>
      </c>
      <c r="CZ85" s="253">
        <v>0</v>
      </c>
      <c r="DA85" s="253">
        <v>0</v>
      </c>
      <c r="DB85" s="253">
        <v>0</v>
      </c>
      <c r="DC85" s="253">
        <v>0</v>
      </c>
      <c r="DD85" s="253">
        <v>0</v>
      </c>
      <c r="DE85" s="253">
        <v>0</v>
      </c>
      <c r="DF85" s="253">
        <v>0</v>
      </c>
      <c r="DG85" s="253">
        <v>0</v>
      </c>
      <c r="DH85" s="253">
        <v>0</v>
      </c>
      <c r="DI85" s="253">
        <v>0</v>
      </c>
      <c r="DJ85" s="253">
        <v>0</v>
      </c>
      <c r="DK85" s="253">
        <v>0</v>
      </c>
      <c r="DL85" s="253">
        <v>0</v>
      </c>
      <c r="DM85" s="253">
        <v>0</v>
      </c>
      <c r="DN85" s="253">
        <v>0</v>
      </c>
      <c r="DO85" s="253">
        <v>0</v>
      </c>
      <c r="DP85" s="253">
        <v>0</v>
      </c>
      <c r="DQ85" s="253">
        <v>0</v>
      </c>
      <c r="DR85" s="253">
        <v>0</v>
      </c>
      <c r="DS85" s="253">
        <v>0</v>
      </c>
      <c r="DT85" s="253">
        <v>0</v>
      </c>
      <c r="DU85" s="253">
        <v>0</v>
      </c>
      <c r="DV85" s="253">
        <v>0</v>
      </c>
      <c r="DW85" s="253">
        <v>0</v>
      </c>
      <c r="DX85" s="253">
        <v>0</v>
      </c>
      <c r="DY85" s="253">
        <v>0</v>
      </c>
      <c r="DZ85" s="253">
        <v>0</v>
      </c>
      <c r="EA85" s="126">
        <v>0</v>
      </c>
      <c r="EB85" s="126">
        <v>0</v>
      </c>
      <c r="EC85" s="126">
        <v>0</v>
      </c>
      <c r="ED85" s="126">
        <v>0</v>
      </c>
      <c r="EE85" s="126">
        <v>0</v>
      </c>
      <c r="EF85" s="126">
        <v>0</v>
      </c>
      <c r="EG85" s="131">
        <v>0</v>
      </c>
      <c r="EH85" s="225"/>
      <c r="EI85" s="225"/>
      <c r="EJ85" s="226">
        <f>EH85*EI85</f>
        <v>0</v>
      </c>
      <c r="EK85" s="131">
        <v>0</v>
      </c>
      <c r="EL85" s="225"/>
      <c r="EM85" s="225"/>
      <c r="EN85" s="226">
        <f>EL85*EM85</f>
        <v>0</v>
      </c>
      <c r="EO85" s="131">
        <v>0</v>
      </c>
      <c r="EP85" s="225"/>
      <c r="EQ85" s="225"/>
      <c r="ER85" s="226">
        <f>EP85*EQ85</f>
        <v>0</v>
      </c>
      <c r="ES85" s="131">
        <v>0</v>
      </c>
      <c r="ET85" s="225"/>
      <c r="EU85" s="225"/>
      <c r="EV85" s="226">
        <f>ET85*EU85</f>
        <v>0</v>
      </c>
      <c r="EW85" s="131">
        <v>126.4</v>
      </c>
      <c r="EX85" s="225"/>
      <c r="EY85" s="225"/>
      <c r="EZ85" s="226">
        <f>EX85*EY85</f>
        <v>0</v>
      </c>
      <c r="FA85" s="131">
        <v>0</v>
      </c>
      <c r="FB85" s="225"/>
      <c r="FC85" s="225"/>
      <c r="FD85" s="226">
        <f>FB85*FC85</f>
        <v>0</v>
      </c>
      <c r="FE85" s="131">
        <v>0</v>
      </c>
      <c r="FF85" s="225"/>
      <c r="FG85" s="225"/>
      <c r="FH85" s="226">
        <f>FF85*FG85</f>
        <v>0</v>
      </c>
      <c r="FI85" s="131">
        <v>0</v>
      </c>
      <c r="FJ85" s="225"/>
      <c r="FK85" s="225">
        <v>66.099999999999994</v>
      </c>
      <c r="FL85" s="226">
        <f>FJ85*FK85</f>
        <v>0</v>
      </c>
      <c r="FM85" s="131">
        <v>4.8</v>
      </c>
      <c r="FN85" s="225"/>
      <c r="FO85" s="225">
        <v>66.099999999999994</v>
      </c>
      <c r="FP85" s="226">
        <f>FN85*FO85</f>
        <v>0</v>
      </c>
      <c r="FQ85" s="131">
        <v>19.2</v>
      </c>
      <c r="FR85" s="225"/>
      <c r="FS85" s="225">
        <v>66.099999999999994</v>
      </c>
      <c r="FT85" s="226">
        <f>FR85*FS85</f>
        <v>0</v>
      </c>
      <c r="FU85" s="131">
        <v>16.8</v>
      </c>
      <c r="FV85" s="225"/>
      <c r="FW85" s="225">
        <v>66.099999999999994</v>
      </c>
      <c r="FX85" s="226">
        <f>FV85*FW85</f>
        <v>0</v>
      </c>
      <c r="FY85" s="131">
        <v>86.6</v>
      </c>
      <c r="FZ85" s="225"/>
      <c r="GA85" s="225">
        <v>66.099999999999994</v>
      </c>
      <c r="GB85" s="226">
        <f>FZ85*GA85</f>
        <v>0</v>
      </c>
      <c r="GC85" s="131">
        <v>62.4</v>
      </c>
      <c r="GD85" s="225"/>
      <c r="GE85" s="225">
        <v>66.099999999999994</v>
      </c>
      <c r="GF85" s="226">
        <f>GD85*GE85</f>
        <v>0</v>
      </c>
      <c r="GG85" s="131">
        <v>532.80000000000007</v>
      </c>
      <c r="GH85" s="225"/>
      <c r="GI85" s="225">
        <v>66.099999999999994</v>
      </c>
      <c r="GJ85" s="226">
        <f>GH85*GI85</f>
        <v>0</v>
      </c>
      <c r="GK85" s="131">
        <v>564</v>
      </c>
      <c r="GL85" s="225">
        <v>0</v>
      </c>
      <c r="GM85" s="225">
        <v>66.099999999999994</v>
      </c>
      <c r="GN85" s="226">
        <f t="shared" ref="GN85:GN106" si="2295">GL85*GM85</f>
        <v>0</v>
      </c>
      <c r="GO85" s="131">
        <v>1022.4</v>
      </c>
      <c r="GP85" s="225"/>
      <c r="GQ85" s="225">
        <v>66.099999999999994</v>
      </c>
      <c r="GR85" s="226">
        <f>GP85*GQ85</f>
        <v>0</v>
      </c>
      <c r="GS85" s="131">
        <v>333.88</v>
      </c>
      <c r="GT85" s="225"/>
      <c r="GU85" s="225">
        <v>66.099999999999994</v>
      </c>
      <c r="GV85" s="226">
        <f>GT85*GU85</f>
        <v>0</v>
      </c>
      <c r="GW85" s="131">
        <v>283.2</v>
      </c>
      <c r="GX85" s="225"/>
      <c r="GY85" s="225">
        <v>66.099999999999994</v>
      </c>
      <c r="GZ85" s="226">
        <f>GX85*GY85</f>
        <v>0</v>
      </c>
      <c r="HA85" s="131">
        <v>172.8</v>
      </c>
      <c r="HB85" s="225"/>
      <c r="HC85" s="225">
        <v>66.099999999999994</v>
      </c>
      <c r="HD85" s="226">
        <f>HB85*HC85</f>
        <v>0</v>
      </c>
      <c r="HE85" s="225"/>
      <c r="HF85" s="225">
        <v>66.099999999999994</v>
      </c>
      <c r="HG85" s="226">
        <f>HE85*HF85</f>
        <v>0</v>
      </c>
      <c r="HH85" s="225"/>
      <c r="HI85" s="225">
        <v>66.099999999999994</v>
      </c>
      <c r="HJ85" s="226">
        <f>HH85*HI85</f>
        <v>0</v>
      </c>
      <c r="HK85" s="226">
        <v>100</v>
      </c>
      <c r="HL85" s="226">
        <v>67.087387387387366</v>
      </c>
      <c r="HM85" s="226">
        <v>6708.7387387387371</v>
      </c>
      <c r="HN85" s="253">
        <v>0</v>
      </c>
      <c r="HO85" s="253">
        <v>0</v>
      </c>
      <c r="HP85" s="253">
        <v>0</v>
      </c>
      <c r="HQ85" s="253">
        <v>0</v>
      </c>
      <c r="HR85" s="253">
        <v>0</v>
      </c>
      <c r="HS85" s="253">
        <v>0</v>
      </c>
      <c r="HT85" s="253">
        <v>0</v>
      </c>
      <c r="HU85" s="253">
        <v>0</v>
      </c>
      <c r="HV85" s="253">
        <v>0</v>
      </c>
      <c r="HW85" s="253">
        <v>0</v>
      </c>
      <c r="HX85" s="253">
        <v>0</v>
      </c>
      <c r="HY85" s="253">
        <v>0</v>
      </c>
      <c r="HZ85" s="253">
        <v>0</v>
      </c>
      <c r="IA85" s="253">
        <v>0</v>
      </c>
      <c r="IB85" s="253">
        <v>0</v>
      </c>
      <c r="IC85" s="253">
        <v>0</v>
      </c>
      <c r="ID85" s="253">
        <v>0</v>
      </c>
      <c r="IE85" s="253">
        <v>0</v>
      </c>
      <c r="IF85" s="253">
        <v>0</v>
      </c>
      <c r="IG85" s="253">
        <v>0</v>
      </c>
      <c r="IH85" s="253">
        <v>0</v>
      </c>
      <c r="II85" s="253">
        <v>0</v>
      </c>
      <c r="IJ85" s="253">
        <v>0</v>
      </c>
      <c r="IK85" s="253">
        <v>0</v>
      </c>
      <c r="IL85" s="253">
        <v>0</v>
      </c>
      <c r="IM85" s="253">
        <v>0</v>
      </c>
      <c r="IN85" s="253">
        <v>0</v>
      </c>
      <c r="IO85" s="253">
        <v>0</v>
      </c>
      <c r="IP85" s="253">
        <v>126.4</v>
      </c>
      <c r="IQ85" s="253">
        <v>8152.8</v>
      </c>
      <c r="IR85" s="253">
        <v>0</v>
      </c>
      <c r="IS85" s="253">
        <v>0</v>
      </c>
      <c r="IT85" s="253">
        <v>0</v>
      </c>
      <c r="IU85" s="253">
        <v>0</v>
      </c>
      <c r="IV85" s="253">
        <v>0</v>
      </c>
      <c r="IW85" s="253">
        <v>0</v>
      </c>
      <c r="IX85" s="253">
        <v>4.8</v>
      </c>
      <c r="IY85" s="253">
        <v>327.84</v>
      </c>
      <c r="IZ85" s="126">
        <v>19.2</v>
      </c>
      <c r="JA85" s="126">
        <v>1269.1199999999999</v>
      </c>
      <c r="JB85" s="126">
        <v>16.8</v>
      </c>
      <c r="JC85" s="126">
        <v>1147.44</v>
      </c>
      <c r="JD85" s="131"/>
      <c r="JE85" s="225"/>
      <c r="JF85" s="134"/>
      <c r="JG85" s="226">
        <f t="shared" ref="JG85:JG106" si="2296">JE85*JF85</f>
        <v>0</v>
      </c>
      <c r="JH85" s="131"/>
      <c r="JI85" s="225"/>
      <c r="JJ85" s="134"/>
      <c r="JK85" s="226">
        <f t="shared" ref="JK85:JK106" si="2297">JI85*JJ85</f>
        <v>0</v>
      </c>
      <c r="JL85" s="131"/>
      <c r="JM85" s="225"/>
      <c r="JN85" s="134"/>
      <c r="JO85" s="226">
        <f t="shared" ref="JO85:JO106" si="2298">JM85*JN85</f>
        <v>0</v>
      </c>
      <c r="JP85" s="131"/>
      <c r="JQ85" s="225"/>
      <c r="JR85" s="134"/>
      <c r="JS85" s="226">
        <f t="shared" ref="JS85:JS106" si="2299">JQ85*JR85</f>
        <v>0</v>
      </c>
      <c r="JT85" s="131"/>
      <c r="JU85" s="225"/>
      <c r="JV85" s="134"/>
      <c r="JW85" s="226">
        <f t="shared" ref="JW85:JW106" si="2300">JU85*JV85</f>
        <v>0</v>
      </c>
      <c r="JX85" s="131"/>
      <c r="JY85" s="225"/>
      <c r="JZ85" s="134"/>
      <c r="KA85" s="226">
        <f t="shared" ref="KA85:KA106" si="2301">JY85*JZ85</f>
        <v>0</v>
      </c>
      <c r="KB85" s="131"/>
      <c r="KC85" s="134"/>
      <c r="KD85" s="134"/>
      <c r="KE85" s="226">
        <f t="shared" ref="KE85:KE106" si="2302">KC85*KD85</f>
        <v>0</v>
      </c>
      <c r="KF85" s="131">
        <v>820.8</v>
      </c>
      <c r="KG85" s="134"/>
      <c r="KH85" s="134"/>
      <c r="KI85" s="226">
        <f t="shared" ref="KI85:KI106" si="2303">KG85*KH85</f>
        <v>0</v>
      </c>
      <c r="KJ85" s="131">
        <v>240</v>
      </c>
      <c r="KK85" s="134"/>
      <c r="KL85" s="134"/>
      <c r="KM85" s="226">
        <f t="shared" ref="KM85:KM106" si="2304">KK85*KL85</f>
        <v>0</v>
      </c>
      <c r="KN85" s="131">
        <v>593.4</v>
      </c>
      <c r="KO85" s="134"/>
      <c r="KP85" s="134"/>
      <c r="KQ85" s="226">
        <f t="shared" ref="KQ85:KQ106" si="2305">KO85*KP85</f>
        <v>0</v>
      </c>
      <c r="KR85" s="131">
        <v>624</v>
      </c>
      <c r="KS85" s="134"/>
      <c r="KT85" s="134"/>
      <c r="KU85" s="226">
        <f t="shared" ref="KU85:KU106" si="2306">KS85*KT85</f>
        <v>0</v>
      </c>
      <c r="KV85" s="131">
        <v>1114.5999999999999</v>
      </c>
      <c r="KW85" s="134"/>
      <c r="KX85" s="134"/>
      <c r="KY85" s="226">
        <f t="shared" ref="KY85:KY106" si="2307">KW85*KX85</f>
        <v>0</v>
      </c>
      <c r="KZ85" s="131">
        <v>532.79999999999995</v>
      </c>
      <c r="LA85" s="134"/>
      <c r="LB85" s="134"/>
      <c r="LC85" s="226">
        <f t="shared" ref="LC85:LC106" si="2308">LA85*LB85</f>
        <v>0</v>
      </c>
      <c r="LD85" s="131">
        <v>480</v>
      </c>
      <c r="LE85" s="134"/>
      <c r="LF85" s="134"/>
      <c r="LG85" s="226">
        <f t="shared" ref="LG85:LG106" si="2309">LE85*LF85</f>
        <v>0</v>
      </c>
      <c r="LH85" s="131">
        <v>528</v>
      </c>
      <c r="LI85" s="131"/>
      <c r="LJ85" s="134"/>
      <c r="LK85" s="228">
        <f t="shared" ref="LK85:LK106" si="2310">LI85*LJ85</f>
        <v>0</v>
      </c>
      <c r="LL85" s="131"/>
      <c r="LM85" s="131"/>
      <c r="LN85" s="134"/>
      <c r="LO85" s="228">
        <f t="shared" ref="LO85:LO106" si="2311">LM85*LN85</f>
        <v>0</v>
      </c>
      <c r="LP85" s="131"/>
      <c r="LQ85" s="131"/>
      <c r="LR85" s="134"/>
      <c r="LS85" s="228">
        <f t="shared" ref="LS85:LS94" si="2312">LQ85*LR85</f>
        <v>0</v>
      </c>
      <c r="LT85" s="131"/>
      <c r="LU85" s="131"/>
      <c r="LV85" s="134"/>
      <c r="LW85" s="228">
        <f t="shared" ref="LW85:LW94" si="2313">LU85*LV85</f>
        <v>0</v>
      </c>
      <c r="LX85" s="131"/>
      <c r="LY85" s="131"/>
      <c r="LZ85" s="134"/>
      <c r="MA85" s="228">
        <f t="shared" ref="MA85:MA94" si="2314">LY85*LZ85</f>
        <v>0</v>
      </c>
      <c r="MB85" s="131">
        <v>600</v>
      </c>
      <c r="MC85" s="134">
        <v>68.3</v>
      </c>
      <c r="MD85" s="228">
        <f t="shared" ref="MD85:MD106" si="2315">MB85*MC85</f>
        <v>40980</v>
      </c>
      <c r="ME85" s="131">
        <v>400</v>
      </c>
      <c r="MF85" s="131">
        <v>68.3</v>
      </c>
      <c r="MG85" s="228">
        <f>ME85*MF85</f>
        <v>27320</v>
      </c>
      <c r="MH85" s="228">
        <v>1200</v>
      </c>
      <c r="MI85" s="228">
        <v>67.09</v>
      </c>
      <c r="MJ85" s="228">
        <v>80508</v>
      </c>
      <c r="MK85" s="253"/>
      <c r="ML85" s="253"/>
      <c r="MM85" s="253"/>
      <c r="MN85" s="253"/>
      <c r="MO85" s="253"/>
      <c r="MP85" s="253"/>
      <c r="MQ85" s="253"/>
      <c r="MR85" s="253"/>
      <c r="MS85" s="253"/>
      <c r="MT85" s="253"/>
      <c r="MU85" s="253"/>
      <c r="MV85" s="253"/>
      <c r="MW85" s="253"/>
      <c r="MX85" s="253"/>
      <c r="MY85" s="253"/>
      <c r="MZ85" s="253"/>
      <c r="NA85" s="253"/>
      <c r="NB85" s="253"/>
      <c r="NC85" s="253"/>
      <c r="ND85" s="253"/>
      <c r="NE85" s="253"/>
      <c r="NF85" s="253"/>
      <c r="NG85" s="253"/>
      <c r="NH85" s="253"/>
      <c r="NI85" s="253"/>
      <c r="NJ85" s="253"/>
      <c r="NK85" s="253"/>
      <c r="NL85" s="253"/>
      <c r="NM85" s="253"/>
      <c r="NN85" s="253"/>
      <c r="NO85" s="125"/>
      <c r="NP85" s="125"/>
      <c r="NQ85" s="125"/>
      <c r="NR85" s="125"/>
      <c r="NS85" s="125">
        <v>820.8</v>
      </c>
      <c r="NT85" s="125">
        <v>56060.639999999999</v>
      </c>
      <c r="NU85" s="125">
        <v>240</v>
      </c>
      <c r="NV85" s="125">
        <v>16392</v>
      </c>
      <c r="NW85" s="125">
        <v>593.4</v>
      </c>
      <c r="NX85" s="125">
        <v>40529.22</v>
      </c>
      <c r="NY85" s="125">
        <v>624</v>
      </c>
      <c r="NZ85" s="125">
        <v>42619.199999999997</v>
      </c>
      <c r="OA85" s="228"/>
      <c r="OB85" s="225"/>
      <c r="OC85" s="225"/>
      <c r="OD85" s="225">
        <f t="shared" ref="OD85:OD106" si="2316">OB85*OC85</f>
        <v>0</v>
      </c>
      <c r="OE85" s="228"/>
      <c r="OF85" s="225"/>
      <c r="OG85" s="225"/>
      <c r="OH85" s="225">
        <f t="shared" ref="OH85:OH106" si="2317">OF85*OG85</f>
        <v>0</v>
      </c>
      <c r="OI85" s="228"/>
      <c r="OJ85" s="225"/>
      <c r="OK85" s="225"/>
      <c r="OL85" s="225">
        <f t="shared" ref="OL85:OL106" si="2318">OJ85*OK85</f>
        <v>0</v>
      </c>
      <c r="OM85" s="228"/>
      <c r="ON85" s="225"/>
      <c r="OO85" s="225"/>
      <c r="OP85" s="225">
        <f t="shared" ref="OP85:OP106" si="2319">ON85*OO85</f>
        <v>0</v>
      </c>
      <c r="OQ85" s="228"/>
      <c r="OR85" s="225"/>
      <c r="OS85" s="225"/>
      <c r="OT85" s="225">
        <f t="shared" ref="OT85:OT106" si="2320">OR85*OS85</f>
        <v>0</v>
      </c>
      <c r="OU85" s="228"/>
      <c r="OV85" s="225"/>
      <c r="OW85" s="225"/>
      <c r="OX85" s="225">
        <f t="shared" ref="OX85:OX106" si="2321">OV85*OW85</f>
        <v>0</v>
      </c>
      <c r="OY85" s="228"/>
      <c r="OZ85" s="225"/>
      <c r="PA85" s="225"/>
      <c r="PB85" s="225">
        <f t="shared" ref="PB85:PB106" si="2322">OZ85*PA85</f>
        <v>0</v>
      </c>
      <c r="PC85" s="228"/>
      <c r="PD85" s="225"/>
      <c r="PE85" s="225"/>
      <c r="PF85" s="225">
        <f t="shared" ref="PF85:PF106" si="2323">PD85*PE85</f>
        <v>0</v>
      </c>
      <c r="PG85" s="228"/>
      <c r="PH85" s="225"/>
      <c r="PI85" s="225"/>
      <c r="PJ85" s="225">
        <f t="shared" ref="PJ85:PJ106" si="2324">PH85*PI85</f>
        <v>0</v>
      </c>
      <c r="PK85" s="228">
        <v>19.2</v>
      </c>
      <c r="PL85" s="225"/>
      <c r="PM85" s="225"/>
      <c r="PN85" s="225">
        <f t="shared" ref="PN85:PN106" si="2325">PL85*PM85</f>
        <v>0</v>
      </c>
      <c r="PO85" s="228">
        <v>38.4</v>
      </c>
      <c r="PP85" s="225"/>
      <c r="PQ85" s="225"/>
      <c r="PR85" s="225">
        <f t="shared" ref="PR85:PR106" si="2326">PP85*PQ85</f>
        <v>0</v>
      </c>
      <c r="PS85" s="228">
        <v>28.8</v>
      </c>
      <c r="PT85" s="225"/>
      <c r="PU85" s="225"/>
      <c r="PV85" s="225">
        <f t="shared" ref="PV85:PV106" si="2327">PT85*PU85</f>
        <v>0</v>
      </c>
      <c r="PW85" s="228">
        <v>19.2</v>
      </c>
      <c r="PX85" s="225"/>
      <c r="PY85" s="225"/>
      <c r="PZ85" s="225">
        <f t="shared" ref="PZ85:PZ106" si="2328">PX85*PY85</f>
        <v>0</v>
      </c>
      <c r="QA85" s="228">
        <v>9.6</v>
      </c>
      <c r="QB85" s="225"/>
      <c r="QC85" s="225"/>
      <c r="QD85" s="225">
        <f t="shared" ref="QD85:QD106" si="2329">QB85*QC85</f>
        <v>0</v>
      </c>
      <c r="QE85" s="228">
        <v>19.2</v>
      </c>
      <c r="QF85" s="225"/>
      <c r="QG85" s="225"/>
      <c r="QH85" s="225">
        <f t="shared" ref="QH85:QH106" si="2330">QF85*QG85</f>
        <v>0</v>
      </c>
      <c r="QI85" s="228">
        <v>8.56</v>
      </c>
      <c r="QJ85" s="225"/>
      <c r="QK85" s="225">
        <v>69.599999999999994</v>
      </c>
      <c r="QL85" s="225">
        <f t="shared" ref="QL85:QL106" si="2331">QJ85*QK85</f>
        <v>0</v>
      </c>
      <c r="QM85" s="228">
        <v>220.8</v>
      </c>
      <c r="QN85" s="225"/>
      <c r="QO85" s="225">
        <v>69.599999999999994</v>
      </c>
      <c r="QP85" s="225">
        <f t="shared" ref="QP85:QP94" si="2332">QN85*QO85</f>
        <v>0</v>
      </c>
      <c r="QQ85" s="228"/>
      <c r="QR85" s="225"/>
      <c r="QS85" s="225">
        <v>69.599999999999994</v>
      </c>
      <c r="QT85" s="225">
        <f t="shared" ref="QT85:QT94" si="2333">QR85*QS85</f>
        <v>0</v>
      </c>
      <c r="QU85" s="228"/>
      <c r="QV85" s="225"/>
      <c r="QW85" s="225">
        <v>69.599999999999994</v>
      </c>
      <c r="QX85" s="225">
        <f t="shared" ref="QX85:QX94" si="2334">QV85*QW85</f>
        <v>0</v>
      </c>
      <c r="QY85" s="225">
        <v>20</v>
      </c>
      <c r="QZ85" s="225">
        <v>69.599999999999994</v>
      </c>
      <c r="RA85" s="225">
        <f t="shared" ref="RA85:RA106" si="2335">QY85*QZ85</f>
        <v>1392</v>
      </c>
      <c r="RB85" s="225"/>
      <c r="RC85" s="225">
        <v>69.599999999999994</v>
      </c>
      <c r="RD85" s="225">
        <f t="shared" ref="RD85:RD106" si="2336">RB85*RC85</f>
        <v>0</v>
      </c>
      <c r="RE85" s="225">
        <v>50</v>
      </c>
      <c r="RF85" s="225">
        <v>69.599999999999994</v>
      </c>
      <c r="RG85" s="225">
        <v>3479.9999999999995</v>
      </c>
      <c r="RH85" s="253"/>
      <c r="RI85" s="253"/>
      <c r="RJ85" s="253"/>
      <c r="RK85" s="253"/>
      <c r="RL85" s="253"/>
      <c r="RM85" s="253"/>
      <c r="RN85" s="253"/>
      <c r="RO85" s="253"/>
      <c r="RP85" s="253"/>
      <c r="RQ85" s="253"/>
      <c r="RR85" s="253"/>
      <c r="RS85" s="253"/>
      <c r="RT85" s="253"/>
      <c r="RU85" s="253"/>
      <c r="RV85" s="253"/>
      <c r="RW85" s="253"/>
      <c r="RX85" s="253"/>
      <c r="RY85" s="253"/>
      <c r="RZ85" s="253"/>
      <c r="SA85" s="253"/>
      <c r="SB85" s="253"/>
      <c r="SC85" s="253"/>
      <c r="SD85" s="253"/>
      <c r="SE85" s="253"/>
      <c r="SF85" s="253"/>
      <c r="SG85" s="253"/>
      <c r="SH85" s="253"/>
      <c r="SI85" s="253"/>
      <c r="SJ85" s="253"/>
      <c r="SK85" s="253"/>
      <c r="SL85" s="125"/>
      <c r="SM85" s="125"/>
      <c r="SN85" s="125"/>
      <c r="SO85" s="125"/>
      <c r="SP85" s="125"/>
      <c r="SQ85" s="125"/>
      <c r="SR85" s="125"/>
      <c r="SS85" s="125"/>
      <c r="ST85" s="125">
        <v>19.2</v>
      </c>
      <c r="SU85" s="125">
        <v>1336.32</v>
      </c>
      <c r="SV85" s="125">
        <v>38.4</v>
      </c>
      <c r="SW85" s="125">
        <v>2672.64</v>
      </c>
      <c r="SX85" s="228"/>
      <c r="SY85" s="240">
        <v>0</v>
      </c>
      <c r="SZ85" s="124"/>
      <c r="TA85" s="226">
        <f t="shared" ref="TA85:TA90" si="2337">SY85*SZ85</f>
        <v>0</v>
      </c>
      <c r="TB85" s="228"/>
      <c r="TC85" s="240">
        <v>0</v>
      </c>
      <c r="TD85" s="124"/>
      <c r="TE85" s="226">
        <f t="shared" ref="TE85:TE90" si="2338">TC85*TD85</f>
        <v>0</v>
      </c>
      <c r="TF85" s="228"/>
      <c r="TG85" s="240">
        <v>0</v>
      </c>
      <c r="TH85" s="124"/>
      <c r="TI85" s="226">
        <f t="shared" ref="TI85:TI90" si="2339">TG85*TH85</f>
        <v>0</v>
      </c>
      <c r="TJ85" s="228"/>
      <c r="TK85" s="240">
        <v>0</v>
      </c>
      <c r="TL85" s="124"/>
      <c r="TM85" s="226">
        <f t="shared" ref="TM85:TM90" si="2340">TK85*TL85</f>
        <v>0</v>
      </c>
      <c r="TN85" s="228">
        <v>17</v>
      </c>
      <c r="TO85" s="219">
        <v>0</v>
      </c>
      <c r="TP85" s="124"/>
      <c r="TQ85" s="226">
        <f t="shared" ref="TQ85:TQ90" si="2341">TO85*TP85</f>
        <v>0</v>
      </c>
      <c r="TR85" s="228">
        <v>95.8</v>
      </c>
      <c r="TS85" s="219">
        <v>0</v>
      </c>
      <c r="TT85" s="124"/>
      <c r="TU85" s="226">
        <f t="shared" ref="TU85:TU90" si="2342">TS85*TT85</f>
        <v>0</v>
      </c>
      <c r="TV85" s="228">
        <v>79.599999999999994</v>
      </c>
      <c r="TW85" s="219">
        <v>0</v>
      </c>
      <c r="TX85" s="124"/>
      <c r="TY85" s="226">
        <f t="shared" ref="TY85:TY90" si="2343">TW85*TX85</f>
        <v>0</v>
      </c>
      <c r="TZ85" s="228">
        <v>37.200000000000003</v>
      </c>
      <c r="UA85" s="219">
        <v>0</v>
      </c>
      <c r="UB85" s="124"/>
      <c r="UC85" s="226">
        <f t="shared" ref="UC85:UC90" si="2344">UA85*UB85</f>
        <v>0</v>
      </c>
      <c r="UD85" s="228">
        <v>65</v>
      </c>
      <c r="UE85" s="219">
        <v>0</v>
      </c>
      <c r="UF85" s="124"/>
      <c r="UG85" s="226">
        <f t="shared" ref="UG85:UG90" si="2345">UE85*UF85</f>
        <v>0</v>
      </c>
      <c r="UH85" s="228">
        <v>80.599999999999994</v>
      </c>
      <c r="UI85" s="219">
        <v>0</v>
      </c>
      <c r="UJ85" s="124"/>
      <c r="UK85" s="226">
        <f t="shared" ref="UK85:UK90" si="2346">UI85*UJ85</f>
        <v>0</v>
      </c>
      <c r="UL85" s="228">
        <v>42.4</v>
      </c>
      <c r="UM85" s="219">
        <v>0</v>
      </c>
      <c r="UN85" s="124"/>
      <c r="UO85" s="226">
        <f t="shared" ref="UO85:UO90" si="2347">UM85*UN85</f>
        <v>0</v>
      </c>
      <c r="UP85" s="228">
        <v>39.4</v>
      </c>
      <c r="UQ85" s="207"/>
      <c r="UR85" s="124"/>
      <c r="US85" s="226">
        <f t="shared" ref="US85:US90" si="2348">UQ85*UR85</f>
        <v>0</v>
      </c>
      <c r="UT85" s="228">
        <v>51.6</v>
      </c>
      <c r="UU85" s="207"/>
      <c r="UV85" s="124"/>
      <c r="UW85" s="226">
        <f t="shared" ref="UW85:UW90" si="2349">UU85*UV85</f>
        <v>0</v>
      </c>
      <c r="UX85" s="228">
        <v>46</v>
      </c>
      <c r="UY85" s="207"/>
      <c r="UZ85" s="124"/>
      <c r="VA85" s="226">
        <f t="shared" ref="VA85:VA90" si="2350">UY85*UZ85</f>
        <v>0</v>
      </c>
      <c r="VB85" s="228">
        <v>39.4</v>
      </c>
      <c r="VC85" s="207"/>
      <c r="VD85" s="124"/>
      <c r="VE85" s="226">
        <f t="shared" ref="VE85:VE106" si="2351">VC85*VD85</f>
        <v>0</v>
      </c>
      <c r="VF85" s="228">
        <v>41.6</v>
      </c>
      <c r="VG85" s="207">
        <v>150</v>
      </c>
      <c r="VH85" s="124">
        <v>65.300000000000011</v>
      </c>
      <c r="VI85" s="226">
        <f t="shared" ref="VI85:VI106" si="2352">VG85*VH85</f>
        <v>9795.0000000000018</v>
      </c>
      <c r="VJ85" s="228">
        <v>24.4</v>
      </c>
      <c r="VK85" s="206">
        <v>100</v>
      </c>
      <c r="VL85" s="124">
        <v>65.300000000000011</v>
      </c>
      <c r="VM85" s="226">
        <f t="shared" ref="VM85:VM92" si="2353">VK85*VL85</f>
        <v>6530.0000000000009</v>
      </c>
      <c r="VN85" s="228">
        <v>18.600000000000001</v>
      </c>
      <c r="VO85" s="206">
        <v>40</v>
      </c>
      <c r="VP85" s="124">
        <v>65.300000000000011</v>
      </c>
      <c r="VQ85" s="226">
        <f t="shared" ref="VQ85:VQ92" si="2354">VO85*VP85</f>
        <v>2612.0000000000005</v>
      </c>
      <c r="VR85" s="228">
        <v>33.799999999999997</v>
      </c>
      <c r="VS85" s="206">
        <v>50</v>
      </c>
      <c r="VT85" s="124">
        <v>65.300000000000011</v>
      </c>
      <c r="VU85" s="226">
        <f t="shared" ref="VU85:VU106" si="2355">VS85*VT85</f>
        <v>3265.0000000000005</v>
      </c>
      <c r="VV85" s="225"/>
      <c r="VW85" s="124">
        <v>65.300000000000011</v>
      </c>
      <c r="VX85" s="226">
        <f t="shared" ref="VX85:VX106" si="2356">VV85*VW85</f>
        <v>0</v>
      </c>
      <c r="VY85" s="225">
        <v>90</v>
      </c>
      <c r="VZ85" s="124">
        <v>65.300000000000011</v>
      </c>
      <c r="WA85" s="226">
        <f t="shared" ref="WA85:WA106" si="2357">VY85*VZ85</f>
        <v>5877.0000000000009</v>
      </c>
      <c r="WB85" s="226">
        <v>50</v>
      </c>
      <c r="WC85" s="226">
        <v>65.319999999999993</v>
      </c>
      <c r="WD85" s="226">
        <v>3265.9999999999995</v>
      </c>
      <c r="WE85" s="253"/>
      <c r="WF85" s="253"/>
      <c r="WG85" s="253"/>
      <c r="WH85" s="253"/>
      <c r="WI85" s="253"/>
      <c r="WJ85" s="253"/>
      <c r="WK85" s="253"/>
      <c r="WL85" s="253"/>
      <c r="WM85" s="253"/>
      <c r="WN85" s="253"/>
      <c r="WO85" s="253"/>
      <c r="WP85" s="253"/>
      <c r="WQ85" s="253"/>
      <c r="WR85" s="253"/>
      <c r="WS85" s="253"/>
      <c r="WT85" s="253"/>
      <c r="WU85" s="253"/>
      <c r="WV85" s="253"/>
      <c r="WW85" s="253"/>
      <c r="WX85" s="253"/>
      <c r="WY85" s="253"/>
      <c r="WZ85" s="253"/>
      <c r="XA85" s="253"/>
      <c r="XB85" s="253"/>
      <c r="XC85" s="253"/>
      <c r="XD85" s="253"/>
      <c r="XE85" s="253"/>
      <c r="XF85" s="253"/>
      <c r="XG85" s="253">
        <v>17</v>
      </c>
      <c r="XH85" s="253">
        <v>1110.0999999999999</v>
      </c>
      <c r="XI85" s="125">
        <v>95.8</v>
      </c>
      <c r="XJ85" s="125">
        <v>6255.74</v>
      </c>
      <c r="XK85" s="125">
        <v>79.599999999999994</v>
      </c>
      <c r="XL85" s="125">
        <v>5197.88</v>
      </c>
      <c r="XM85" s="125">
        <v>37.200000000000003</v>
      </c>
      <c r="XN85" s="125">
        <v>2429.16</v>
      </c>
      <c r="XO85" s="125">
        <v>65</v>
      </c>
      <c r="XP85" s="125">
        <v>4244.5</v>
      </c>
      <c r="XQ85" s="125">
        <v>80.599999999999994</v>
      </c>
      <c r="XR85" s="125">
        <v>5263.18</v>
      </c>
      <c r="XS85" s="125">
        <v>42.4</v>
      </c>
      <c r="XT85" s="125">
        <v>2866.24</v>
      </c>
      <c r="XU85" s="228"/>
      <c r="XV85" s="226"/>
      <c r="XW85" s="226">
        <v>128.78649382716048</v>
      </c>
      <c r="XX85" s="208">
        <f t="shared" ref="XX85:XX106" si="2358">XV85*XW85</f>
        <v>0</v>
      </c>
      <c r="XY85" s="228"/>
      <c r="XZ85" s="226"/>
      <c r="YA85" s="226">
        <v>128.78649382716048</v>
      </c>
      <c r="YB85" s="208">
        <f t="shared" ref="YB85:YB106" si="2359">XZ85*YA85</f>
        <v>0</v>
      </c>
      <c r="YC85" s="228"/>
      <c r="YD85" s="226"/>
      <c r="YE85" s="226">
        <v>128.78649382716048</v>
      </c>
      <c r="YF85" s="208">
        <f t="shared" ref="YF85:YF106" si="2360">YD85*YE85</f>
        <v>0</v>
      </c>
      <c r="YG85" s="228"/>
      <c r="YH85" s="226"/>
      <c r="YI85" s="226">
        <v>128.78649382716048</v>
      </c>
      <c r="YJ85" s="208">
        <f t="shared" ref="YJ85:YJ106" si="2361">YH85*YI85</f>
        <v>0</v>
      </c>
      <c r="YK85" s="228">
        <v>29.6</v>
      </c>
      <c r="YL85" s="226"/>
      <c r="YM85" s="226">
        <v>128.78649382716048</v>
      </c>
      <c r="YN85" s="208">
        <f t="shared" ref="YN85:YN106" si="2362">YL85*YM85</f>
        <v>0</v>
      </c>
      <c r="YO85" s="228">
        <v>1494</v>
      </c>
      <c r="YP85" s="226"/>
      <c r="YQ85" s="226">
        <v>128.78649382716048</v>
      </c>
      <c r="YR85" s="208">
        <f t="shared" ref="YR85:YR106" si="2363">YP85*YQ85</f>
        <v>0</v>
      </c>
      <c r="YS85" s="228">
        <v>1622.2</v>
      </c>
      <c r="YT85" s="226"/>
      <c r="YU85" s="226">
        <v>128.78649382716048</v>
      </c>
      <c r="YV85" s="208">
        <f t="shared" ref="YV85:YV106" si="2364">YT85*YU85</f>
        <v>0</v>
      </c>
      <c r="YW85" s="228">
        <v>257.60000000000002</v>
      </c>
      <c r="YX85" s="226"/>
      <c r="YY85" s="226">
        <v>128.78649382716048</v>
      </c>
      <c r="YZ85" s="208">
        <f t="shared" ref="YZ85:YZ106" si="2365">YX85*YY85</f>
        <v>0</v>
      </c>
      <c r="ZA85" s="228">
        <v>1051.4000000000001</v>
      </c>
      <c r="ZB85" s="226"/>
      <c r="ZC85" s="226">
        <v>128.78649382716048</v>
      </c>
      <c r="ZD85" s="208">
        <f t="shared" ref="ZD85:ZD106" si="2366">ZB85*ZC85</f>
        <v>0</v>
      </c>
      <c r="ZE85" s="228">
        <v>1648.2</v>
      </c>
      <c r="ZF85" s="226"/>
      <c r="ZG85" s="226">
        <v>128.78649382716048</v>
      </c>
      <c r="ZH85" s="208">
        <f t="shared" ref="ZH85:ZH106" si="2367">ZF85*ZG85</f>
        <v>0</v>
      </c>
      <c r="ZI85" s="228">
        <v>1067.4000000000001</v>
      </c>
      <c r="ZJ85" s="225"/>
      <c r="ZK85" s="225">
        <v>138.28</v>
      </c>
      <c r="ZL85" s="208">
        <f t="shared" ref="ZL85:ZL106" si="2368">ZJ85*ZK85</f>
        <v>0</v>
      </c>
      <c r="ZM85" s="228">
        <v>952.6</v>
      </c>
      <c r="ZN85" s="225"/>
      <c r="ZO85" s="225">
        <v>138.28</v>
      </c>
      <c r="ZP85" s="208">
        <f t="shared" ref="ZP85:ZP106" si="2369">ZN85*ZO85</f>
        <v>0</v>
      </c>
      <c r="ZQ85" s="228">
        <v>909.4</v>
      </c>
      <c r="ZR85" s="225"/>
      <c r="ZS85" s="225">
        <v>138.28</v>
      </c>
      <c r="ZT85" s="208">
        <f t="shared" ref="ZT85:ZT106" si="2370">ZR85*ZS85</f>
        <v>0</v>
      </c>
      <c r="ZU85" s="228">
        <v>1215</v>
      </c>
      <c r="ZV85" s="225"/>
      <c r="ZW85" s="225">
        <v>138.28</v>
      </c>
      <c r="ZX85" s="208">
        <f t="shared" ref="ZX85:ZX106" si="2371">ZV85*ZW85</f>
        <v>0</v>
      </c>
      <c r="ZY85" s="228">
        <v>1564.6</v>
      </c>
      <c r="ZZ85" s="225"/>
      <c r="AAA85" s="225">
        <v>138.28</v>
      </c>
      <c r="AAB85" s="208">
        <f t="shared" ref="AAB85:AAB106" si="2372">ZZ85*AAA85</f>
        <v>0</v>
      </c>
      <c r="AAC85" s="228">
        <v>1021.8</v>
      </c>
      <c r="AAD85" s="225">
        <v>1600</v>
      </c>
      <c r="AAE85" s="225">
        <v>138.28</v>
      </c>
      <c r="AAF85" s="208">
        <f t="shared" ref="AAF85:AAF98" si="2373">AAD85*AAE85</f>
        <v>221248</v>
      </c>
      <c r="AAG85" s="228">
        <v>1175</v>
      </c>
      <c r="AAH85" s="225">
        <v>1600</v>
      </c>
      <c r="AAI85" s="225">
        <v>138.28</v>
      </c>
      <c r="AAJ85" s="208">
        <f t="shared" ref="AAJ85:AAJ94" si="2374">AAH85*AAI85</f>
        <v>221248</v>
      </c>
      <c r="AAK85" s="228">
        <v>553</v>
      </c>
      <c r="AAL85" s="225">
        <v>1100</v>
      </c>
      <c r="AAM85" s="225">
        <v>167.85</v>
      </c>
      <c r="AAN85" s="208">
        <f t="shared" ref="AAN85:AAN94" si="2375">AAL85*AAM85</f>
        <v>184635</v>
      </c>
      <c r="AAO85" s="228">
        <v>1027.8</v>
      </c>
      <c r="AAP85" s="225">
        <v>1000</v>
      </c>
      <c r="AAQ85" s="225">
        <v>167.85</v>
      </c>
      <c r="AAR85" s="208">
        <f t="shared" ref="AAR85:AAR106" si="2376">AAP85*AAQ85</f>
        <v>167850</v>
      </c>
      <c r="AAS85" s="225"/>
      <c r="AAT85" s="225">
        <v>167.85</v>
      </c>
      <c r="AAU85" s="208">
        <f t="shared" ref="AAU85:AAU106" si="2377">AAS85*AAT85</f>
        <v>0</v>
      </c>
      <c r="AAV85" s="225">
        <v>1100</v>
      </c>
      <c r="AAW85" s="225">
        <v>122.04404805242082</v>
      </c>
      <c r="AAX85" s="226">
        <f t="shared" ref="AAX85:AAX106" si="2378">AAV85*AAW85</f>
        <v>134248.45285766289</v>
      </c>
      <c r="AAY85" s="226">
        <v>1200</v>
      </c>
      <c r="AAZ85" s="226">
        <v>128.78649382716048</v>
      </c>
      <c r="ABA85" s="226">
        <v>154543.7925925926</v>
      </c>
      <c r="ABB85" s="253"/>
      <c r="ABC85" s="253"/>
      <c r="ABD85" s="253"/>
      <c r="ABE85" s="253"/>
      <c r="ABF85" s="253"/>
      <c r="ABG85" s="253"/>
      <c r="ABH85" s="253"/>
      <c r="ABI85" s="253"/>
      <c r="ABJ85" s="253"/>
      <c r="ABK85" s="253"/>
      <c r="ABL85" s="253"/>
      <c r="ABM85" s="253"/>
      <c r="ABN85" s="253"/>
      <c r="ABO85" s="253"/>
      <c r="ABP85" s="253"/>
      <c r="ABQ85" s="253"/>
      <c r="ABR85" s="253"/>
      <c r="ABS85" s="253"/>
      <c r="ABT85" s="253"/>
      <c r="ABU85" s="253"/>
      <c r="ABV85" s="253"/>
      <c r="ABW85" s="253"/>
      <c r="ABX85" s="253"/>
      <c r="ABY85" s="253"/>
      <c r="ABZ85" s="253"/>
      <c r="ACA85" s="253"/>
      <c r="ACB85" s="253"/>
      <c r="ACC85" s="253"/>
      <c r="ACD85" s="253">
        <v>29.6</v>
      </c>
      <c r="ACE85" s="253">
        <v>3821.36</v>
      </c>
      <c r="ACF85" s="126">
        <v>1494</v>
      </c>
      <c r="ACG85" s="126">
        <v>199772.9</v>
      </c>
      <c r="ACH85" s="126">
        <v>1622.2</v>
      </c>
      <c r="ACI85" s="126">
        <v>224316.57</v>
      </c>
      <c r="ACJ85" s="126">
        <v>257.60000000000002</v>
      </c>
      <c r="ACK85" s="126">
        <v>38544.660000000003</v>
      </c>
      <c r="ACL85" s="126">
        <v>1051.4000000000001</v>
      </c>
      <c r="ACM85" s="126">
        <v>153591.91</v>
      </c>
      <c r="ACN85" s="126">
        <v>1648.2</v>
      </c>
      <c r="ACO85" s="126">
        <v>201153</v>
      </c>
      <c r="ACP85" s="126">
        <v>1067.4000000000001</v>
      </c>
      <c r="ACQ85" s="126">
        <v>129821.49</v>
      </c>
      <c r="ACR85" s="131">
        <v>0</v>
      </c>
      <c r="ACS85" s="227"/>
      <c r="ACT85" s="225"/>
      <c r="ACU85" s="226">
        <f t="shared" ref="ACU85:ACU106" si="2379">ACS85*ACT85</f>
        <v>0</v>
      </c>
      <c r="ACV85" s="131">
        <v>0</v>
      </c>
      <c r="ACW85" s="227"/>
      <c r="ACX85" s="225"/>
      <c r="ACY85" s="226">
        <f t="shared" ref="ACY85:ACY106" si="2380">ACW85*ACX85</f>
        <v>0</v>
      </c>
      <c r="ACZ85" s="131">
        <v>0</v>
      </c>
      <c r="ADA85" s="227"/>
      <c r="ADB85" s="225"/>
      <c r="ADC85" s="226">
        <f t="shared" ref="ADC85:ADC106" si="2381">ADA85*ADB85</f>
        <v>0</v>
      </c>
      <c r="ADD85" s="131">
        <v>0</v>
      </c>
      <c r="ADE85" s="227"/>
      <c r="ADF85" s="225"/>
      <c r="ADG85" s="226">
        <f t="shared" ref="ADG85:ADG106" si="2382">ADE85*ADF85</f>
        <v>0</v>
      </c>
      <c r="ADH85" s="131">
        <v>3.8</v>
      </c>
      <c r="ADI85" s="227"/>
      <c r="ADJ85" s="225"/>
      <c r="ADK85" s="226">
        <f t="shared" ref="ADK85:ADK106" si="2383">ADI85*ADJ85</f>
        <v>0</v>
      </c>
      <c r="ADL85" s="131">
        <v>49.6</v>
      </c>
      <c r="ADM85" s="227"/>
      <c r="ADN85" s="225"/>
      <c r="ADO85" s="226">
        <f t="shared" ref="ADO85:ADO106" si="2384">ADM85*ADN85</f>
        <v>0</v>
      </c>
      <c r="ADP85" s="131">
        <v>52</v>
      </c>
      <c r="ADQ85" s="227"/>
      <c r="ADR85" s="225"/>
      <c r="ADS85" s="226">
        <f t="shared" ref="ADS85:ADS106" si="2385">ADQ85*ADR85</f>
        <v>0</v>
      </c>
      <c r="ADT85" s="131">
        <v>7.8</v>
      </c>
      <c r="ADU85" s="227"/>
      <c r="ADV85" s="225"/>
      <c r="ADW85" s="226">
        <f t="shared" ref="ADW85:ADW106" si="2386">ADU85*ADV85</f>
        <v>0</v>
      </c>
      <c r="ADX85" s="131">
        <v>93.4</v>
      </c>
      <c r="ADY85" s="227"/>
      <c r="ADZ85" s="225"/>
      <c r="AEA85" s="226">
        <f t="shared" ref="AEA85:AEA106" si="2387">ADY85*ADZ85</f>
        <v>0</v>
      </c>
      <c r="AEB85" s="131">
        <v>166.6</v>
      </c>
      <c r="AEC85" s="227"/>
      <c r="AED85" s="225"/>
      <c r="AEE85" s="226">
        <f t="shared" ref="AEE85:AEE106" si="2388">AEC85*AED85</f>
        <v>0</v>
      </c>
      <c r="AEF85" s="131">
        <v>155.60000000000002</v>
      </c>
      <c r="AEG85" s="227"/>
      <c r="AEH85" s="225"/>
      <c r="AEI85" s="226">
        <f t="shared" ref="AEI85:AEI106" si="2389">AEG85*AEH85</f>
        <v>0</v>
      </c>
      <c r="AEJ85" s="131">
        <v>124.8</v>
      </c>
      <c r="AEK85" s="227"/>
      <c r="AEL85" s="225"/>
      <c r="AEM85" s="226">
        <f t="shared" ref="AEM85:AEM106" si="2390">AEK85*AEL85</f>
        <v>0</v>
      </c>
      <c r="AEN85" s="131">
        <v>90</v>
      </c>
      <c r="AEO85" s="227"/>
      <c r="AEP85" s="225"/>
      <c r="AEQ85" s="226">
        <f t="shared" ref="AEQ85:AEQ106" si="2391">AEO85*AEP85</f>
        <v>0</v>
      </c>
      <c r="AER85" s="131">
        <v>302</v>
      </c>
      <c r="AES85" s="227"/>
      <c r="AET85" s="225"/>
      <c r="AEU85" s="226">
        <f t="shared" ref="AEU85:AEU106" si="2392">AES85*AET85</f>
        <v>0</v>
      </c>
      <c r="AEV85" s="131">
        <v>30</v>
      </c>
      <c r="AEW85" s="227"/>
      <c r="AEX85" s="225"/>
      <c r="AEY85" s="226">
        <f t="shared" ref="AEY85:AEY106" si="2393">AEW85*AEX85</f>
        <v>0</v>
      </c>
      <c r="AEZ85" s="131">
        <v>136.4</v>
      </c>
      <c r="AFA85" s="227">
        <v>50</v>
      </c>
      <c r="AFB85" s="225">
        <v>151</v>
      </c>
      <c r="AFC85" s="226">
        <f t="shared" ref="AFC85:AFC106" si="2394">AFA85*AFB85</f>
        <v>7550</v>
      </c>
      <c r="AFD85" s="131">
        <v>331.00000000000006</v>
      </c>
      <c r="AFE85" s="227">
        <v>70</v>
      </c>
      <c r="AFF85" s="225">
        <v>151</v>
      </c>
      <c r="AFG85" s="226">
        <f t="shared" ref="AFG85:AFG94" si="2395">AFE85*AFF85</f>
        <v>10570</v>
      </c>
      <c r="AFH85" s="131">
        <v>103.4</v>
      </c>
      <c r="AFI85" s="227">
        <v>70</v>
      </c>
      <c r="AFJ85" s="225">
        <v>165</v>
      </c>
      <c r="AFK85" s="226">
        <f t="shared" ref="AFK85:AFK94" si="2396">AFI85*AFJ85</f>
        <v>11550</v>
      </c>
      <c r="AFL85" s="131">
        <v>194</v>
      </c>
      <c r="AFM85" s="227">
        <v>50</v>
      </c>
      <c r="AFN85" s="225">
        <v>165</v>
      </c>
      <c r="AFO85" s="226">
        <f t="shared" ref="AFO85:AFO106" si="2397">AFM85*AFN85</f>
        <v>8250</v>
      </c>
      <c r="AFP85" s="227"/>
      <c r="AFQ85" s="225">
        <v>165</v>
      </c>
      <c r="AFR85" s="226">
        <f t="shared" ref="AFR85:AFR106" si="2398">AFP85*AFQ85</f>
        <v>0</v>
      </c>
      <c r="AFS85" s="227">
        <v>50</v>
      </c>
      <c r="AFT85" s="225">
        <v>118.22208883553421</v>
      </c>
      <c r="AFU85" s="226">
        <f t="shared" ref="AFU85:AFU106" si="2399">AFS85*AFT85</f>
        <v>5911.1044417767107</v>
      </c>
      <c r="AFV85" s="226">
        <v>300</v>
      </c>
      <c r="AFW85" s="226">
        <v>101.2635440180587</v>
      </c>
      <c r="AFX85" s="226">
        <v>30379.063205417609</v>
      </c>
      <c r="AFY85" s="253">
        <v>0</v>
      </c>
      <c r="AFZ85" s="253">
        <v>0</v>
      </c>
      <c r="AGA85" s="253">
        <v>0</v>
      </c>
      <c r="AGB85" s="253">
        <v>0</v>
      </c>
      <c r="AGC85" s="253">
        <v>0</v>
      </c>
      <c r="AGD85" s="253">
        <v>0</v>
      </c>
      <c r="AGE85" s="253">
        <v>0</v>
      </c>
      <c r="AGF85" s="253">
        <v>0</v>
      </c>
      <c r="AGG85" s="253">
        <v>0</v>
      </c>
      <c r="AGH85" s="253">
        <v>0</v>
      </c>
      <c r="AGI85" s="253">
        <v>0</v>
      </c>
      <c r="AGJ85" s="253">
        <v>0</v>
      </c>
      <c r="AGK85" s="253">
        <v>0</v>
      </c>
      <c r="AGL85" s="253">
        <v>0</v>
      </c>
      <c r="AGM85" s="253">
        <v>0</v>
      </c>
      <c r="AGN85" s="253">
        <v>0</v>
      </c>
      <c r="AGO85" s="253">
        <v>0</v>
      </c>
      <c r="AGP85" s="253">
        <v>0</v>
      </c>
      <c r="AGQ85" s="253">
        <v>0</v>
      </c>
      <c r="AGR85" s="253">
        <v>0</v>
      </c>
      <c r="AGS85" s="253">
        <v>0</v>
      </c>
      <c r="AGT85" s="253">
        <v>0</v>
      </c>
      <c r="AGU85" s="253">
        <v>0</v>
      </c>
      <c r="AGV85" s="253">
        <v>0</v>
      </c>
      <c r="AGW85" s="253">
        <v>0</v>
      </c>
      <c r="AGX85" s="253">
        <v>0</v>
      </c>
      <c r="AGY85" s="253">
        <v>0</v>
      </c>
      <c r="AGZ85" s="253">
        <v>0</v>
      </c>
      <c r="AHA85" s="253">
        <v>3.8</v>
      </c>
      <c r="AHB85" s="253">
        <v>627</v>
      </c>
      <c r="AHC85" s="126">
        <v>49.6</v>
      </c>
      <c r="AHD85" s="126">
        <v>7838.66</v>
      </c>
      <c r="AHE85" s="126">
        <v>52</v>
      </c>
      <c r="AHF85" s="126">
        <v>7850.76</v>
      </c>
      <c r="AHG85" s="126">
        <v>7.8</v>
      </c>
      <c r="AHH85" s="126">
        <v>1287</v>
      </c>
      <c r="AHI85" s="126">
        <v>93.4</v>
      </c>
      <c r="AHJ85" s="126">
        <v>11974.560000000001</v>
      </c>
      <c r="AHK85" s="126">
        <v>166.6</v>
      </c>
      <c r="AHL85" s="126">
        <v>19695.8</v>
      </c>
      <c r="AHM85" s="126">
        <v>155.60000000000002</v>
      </c>
      <c r="AHN85" s="126">
        <v>18050.48</v>
      </c>
      <c r="AHO85" s="131">
        <f t="shared" si="1709"/>
        <v>0</v>
      </c>
      <c r="AHP85" s="127">
        <f t="shared" si="1710"/>
        <v>0</v>
      </c>
      <c r="AHQ85" s="127">
        <f t="shared" si="1711"/>
        <v>0</v>
      </c>
      <c r="AHR85" s="131">
        <f t="shared" si="1712"/>
        <v>0</v>
      </c>
      <c r="AHS85" s="127">
        <f t="shared" si="1713"/>
        <v>0</v>
      </c>
      <c r="AHT85" s="127">
        <f t="shared" si="1714"/>
        <v>0</v>
      </c>
      <c r="AHU85" s="131">
        <f t="shared" si="1715"/>
        <v>0</v>
      </c>
      <c r="AHV85" s="127">
        <f t="shared" si="1716"/>
        <v>0</v>
      </c>
      <c r="AHW85" s="127">
        <f t="shared" si="1717"/>
        <v>0</v>
      </c>
      <c r="AHX85" s="131">
        <v>0</v>
      </c>
      <c r="AHY85" s="127">
        <f t="shared" si="1718"/>
        <v>0</v>
      </c>
      <c r="AHZ85" s="127">
        <f t="shared" si="1234"/>
        <v>0</v>
      </c>
      <c r="AIA85" s="131">
        <f t="shared" si="2110"/>
        <v>176.8</v>
      </c>
      <c r="AIB85" s="127">
        <f t="shared" si="2111"/>
        <v>0</v>
      </c>
      <c r="AIC85" s="127">
        <f t="shared" si="2112"/>
        <v>0</v>
      </c>
      <c r="AID85" s="131">
        <f t="shared" si="2113"/>
        <v>1639.3999999999999</v>
      </c>
      <c r="AIE85" s="127">
        <f t="shared" si="2114"/>
        <v>0</v>
      </c>
      <c r="AIF85" s="127">
        <f t="shared" si="2115"/>
        <v>0</v>
      </c>
      <c r="AIG85" s="131">
        <f t="shared" si="2116"/>
        <v>1753.8</v>
      </c>
      <c r="AIH85" s="127">
        <f t="shared" si="2117"/>
        <v>0</v>
      </c>
      <c r="AII85" s="127">
        <f t="shared" si="2118"/>
        <v>0</v>
      </c>
      <c r="AIJ85" s="131">
        <f t="shared" si="2119"/>
        <v>1123.3999999999999</v>
      </c>
      <c r="AIK85" s="127">
        <f t="shared" si="2120"/>
        <v>0</v>
      </c>
      <c r="AIL85" s="127">
        <f t="shared" si="2121"/>
        <v>0</v>
      </c>
      <c r="AIM85" s="131">
        <f t="shared" si="2122"/>
        <v>1454.6000000000001</v>
      </c>
      <c r="AIN85" s="127">
        <f t="shared" si="2123"/>
        <v>0</v>
      </c>
      <c r="AIO85" s="127">
        <f t="shared" si="2124"/>
        <v>0</v>
      </c>
      <c r="AIP85" s="131">
        <f t="shared" si="2125"/>
        <v>2527.2000000000003</v>
      </c>
      <c r="AIQ85" s="127">
        <f t="shared" si="2047"/>
        <v>0</v>
      </c>
      <c r="AIR85" s="127">
        <f t="shared" si="2049"/>
        <v>0</v>
      </c>
      <c r="AIS85" s="131">
        <f t="shared" ref="AIS85:AIS106" si="2400">AT85+FU85+KR85+PO85+UL85+ZI85+AEF85</f>
        <v>1944.6</v>
      </c>
      <c r="AIT85" s="127">
        <f t="shared" ref="AIT85:AIT106" si="2401">AU85+FV85+KS85+PP85+UM85+ZJ85+AEG85</f>
        <v>0</v>
      </c>
      <c r="AIU85" s="127">
        <f t="shared" ref="AIU85:AIU106" si="2402">AW85+FX85+KU85+PR85+UO85+ZL85+AEI85</f>
        <v>0</v>
      </c>
      <c r="AIV85" s="131">
        <f t="shared" ref="AIV85:AIV106" si="2403">AX85+FY85+KV85+PS85+UP85+ZM85+AEJ85</f>
        <v>2346.8000000000002</v>
      </c>
      <c r="AIW85" s="127">
        <f t="shared" ref="AIW85:AIW106" si="2404">AY85+FZ85+KW85+PT85+UQ85+ZN85+AEK85</f>
        <v>0</v>
      </c>
      <c r="AIX85" s="127">
        <f t="shared" ref="AIX85:AIX106" si="2405">BA85+GB85+KY85+PV85+US85+ZP85+AEM85</f>
        <v>0</v>
      </c>
      <c r="AIY85" s="131">
        <f t="shared" ref="AIY85:AIY106" si="2406">BB85+GC85+KZ85+PW85+UT85+ZQ85+AEN85</f>
        <v>1665.4</v>
      </c>
      <c r="AIZ85" s="127">
        <f t="shared" ref="AIZ85:AIZ106" si="2407">BC85+GD85+LA85+PX85+UU85+ZR85+AEO85</f>
        <v>0</v>
      </c>
      <c r="AJA85" s="127">
        <f t="shared" ref="AJA85:AJA106" si="2408">BE85+GF85+LC85+PZ85+UW85+ZT85+AEQ85</f>
        <v>0</v>
      </c>
      <c r="AJB85" s="131">
        <f t="shared" ref="AJB85:AJB106" si="2409">BF85+GG85+LD85+QA85+UX85+ZU85+AER85</f>
        <v>2585.4</v>
      </c>
      <c r="AJC85" s="127">
        <f t="shared" ref="AJC85:AJC106" si="2410">BG85+GH85+LE85+QB85+UY85+ZV85+AES85</f>
        <v>0</v>
      </c>
      <c r="AJD85" s="127">
        <f t="shared" ref="AJD85:AJD106" si="2411">BI85+GJ85+LG85+QD85+VA85+ZX85+AEU85</f>
        <v>0</v>
      </c>
      <c r="AJE85" s="131">
        <f t="shared" ref="AJE85:AJE106" si="2412">BJ85+GK85+LH85+QE85+VB85+ZY85+AEV85</f>
        <v>2745.2</v>
      </c>
      <c r="AJF85" s="127">
        <f t="shared" ref="AJF85:AJF106" si="2413">BK85+GL85+LI85+QF85+VC85+ZZ85+AEW85</f>
        <v>0</v>
      </c>
      <c r="AJG85" s="127">
        <f t="shared" ref="AJG85:AJI90" si="2414">BM85+GN85+LK85+QH85+VE85+AAB85+AEY85</f>
        <v>0</v>
      </c>
      <c r="AJH85" s="131">
        <f t="shared" si="2414"/>
        <v>2230.7599999999998</v>
      </c>
      <c r="AJI85" s="127">
        <f t="shared" si="2414"/>
        <v>1800</v>
      </c>
      <c r="AJJ85" s="127">
        <f t="shared" ref="AJJ85:AJL86" si="2415">BQ85+GR85+LO85+QL85+VI85+AAF85+AFC85</f>
        <v>238593</v>
      </c>
      <c r="AJK85" s="131">
        <f t="shared" si="2415"/>
        <v>2085.08</v>
      </c>
      <c r="AJL85" s="127">
        <f t="shared" si="2415"/>
        <v>1770</v>
      </c>
      <c r="AJM85" s="127">
        <f t="shared" ref="AJM85:AJO86" si="2416">BU85+GV85+LS85+QP85+VM85+AAJ85+AFG85</f>
        <v>238348</v>
      </c>
      <c r="AJN85" s="131">
        <f t="shared" si="2416"/>
        <v>958.19999999999993</v>
      </c>
      <c r="AJO85" s="127">
        <f t="shared" si="2416"/>
        <v>1210</v>
      </c>
      <c r="AJP85" s="127">
        <f t="shared" ref="AJP85:AJR86" si="2417">BY85+GZ85+LW85+QT85+VQ85+AAN85+AFK85</f>
        <v>198797</v>
      </c>
      <c r="AJQ85" s="131">
        <f t="shared" si="2417"/>
        <v>1428.4</v>
      </c>
      <c r="AJR85" s="127">
        <f t="shared" si="2417"/>
        <v>1100</v>
      </c>
      <c r="AJS85" s="127">
        <f>CC85+HD85+MA85+QX85+VU85+AAR85+AFO85</f>
        <v>179365</v>
      </c>
      <c r="AJT85" s="127">
        <f>CD85+HE85+MB85+QY85+VV85+AAS85+AFP85</f>
        <v>620</v>
      </c>
      <c r="AJU85" s="127">
        <f>CF85+HG85+MD85+RA85+VX85+AAU85+AFR85</f>
        <v>42372</v>
      </c>
      <c r="AJV85" s="127">
        <f>CG85+HH85+ME85+RB85+VY85+AAV85+AFS85</f>
        <v>1640</v>
      </c>
      <c r="AJW85" s="127">
        <f>CI85+HJ85+MG85+RD85+WA85+AAX85+AFU85</f>
        <v>173356.55729943959</v>
      </c>
      <c r="AJX85" s="127">
        <v>2900</v>
      </c>
      <c r="AJY85" s="127">
        <v>278885.59453674895</v>
      </c>
      <c r="AJZ85" s="128">
        <f t="shared" si="1719"/>
        <v>0</v>
      </c>
      <c r="AKA85" s="128">
        <f t="shared" si="1720"/>
        <v>0</v>
      </c>
      <c r="AKB85" s="128">
        <v>0</v>
      </c>
      <c r="AKC85" s="128">
        <v>0</v>
      </c>
      <c r="AKD85" s="128">
        <v>0</v>
      </c>
      <c r="AKE85" s="128">
        <v>0</v>
      </c>
      <c r="AKF85" s="128">
        <f t="shared" si="1721"/>
        <v>0</v>
      </c>
      <c r="AKG85" s="128">
        <f t="shared" si="1722"/>
        <v>0</v>
      </c>
      <c r="AKH85" s="128">
        <f t="shared" si="1723"/>
        <v>0</v>
      </c>
      <c r="AKI85" s="128">
        <f t="shared" ref="AKI85:AKI106" si="2418">CV85+HW85+MT85+RQ85+WN85+ABK85+AGH85</f>
        <v>0</v>
      </c>
      <c r="AKJ85" s="128">
        <v>0</v>
      </c>
      <c r="AKK85" s="128">
        <v>0</v>
      </c>
      <c r="AKL85" s="128">
        <f>CY85+HZ85+MW85+RT85+WQ85+ABN85+AGK85</f>
        <v>0</v>
      </c>
      <c r="AKM85" s="128">
        <f t="shared" si="2126"/>
        <v>0</v>
      </c>
      <c r="AKN85" s="128">
        <f>SUM(DA85,IB85,MY85,RV85,WS85,ABP85,AGM85)</f>
        <v>0</v>
      </c>
      <c r="AKO85" s="128">
        <f>SUM(DB85,IC85,MZ85,RW85,WT85,ABQ85,AGN85)</f>
        <v>0</v>
      </c>
      <c r="AKP85" s="128">
        <f t="shared" si="1373"/>
        <v>0</v>
      </c>
      <c r="AKQ85" s="128">
        <f t="shared" si="1374"/>
        <v>0</v>
      </c>
      <c r="AKR85" s="128">
        <f t="shared" si="2127"/>
        <v>0</v>
      </c>
      <c r="AKS85" s="128">
        <f t="shared" si="2128"/>
        <v>0</v>
      </c>
      <c r="AKT85" s="128">
        <f t="shared" ref="AKT85:ALH86" si="2419">DG85+IH85+NE85+SB85+WY85+ABV85+AGS85</f>
        <v>0</v>
      </c>
      <c r="AKU85" s="128">
        <f t="shared" si="2419"/>
        <v>0</v>
      </c>
      <c r="AKV85" s="128">
        <f t="shared" si="2419"/>
        <v>0</v>
      </c>
      <c r="AKW85" s="128">
        <f t="shared" si="2419"/>
        <v>0</v>
      </c>
      <c r="AKX85" s="128">
        <f t="shared" si="2419"/>
        <v>0</v>
      </c>
      <c r="AKY85" s="128">
        <f t="shared" si="2419"/>
        <v>0</v>
      </c>
      <c r="AKZ85" s="128">
        <f t="shared" si="2419"/>
        <v>0</v>
      </c>
      <c r="ALA85" s="128">
        <f t="shared" si="2419"/>
        <v>0</v>
      </c>
      <c r="ALB85" s="128">
        <f t="shared" si="2419"/>
        <v>176.8</v>
      </c>
      <c r="ALC85" s="128">
        <f t="shared" si="2419"/>
        <v>13711.26</v>
      </c>
      <c r="ALD85" s="128">
        <f t="shared" si="2419"/>
        <v>1639.3999999999999</v>
      </c>
      <c r="ALE85" s="128">
        <f t="shared" si="2419"/>
        <v>213867.3</v>
      </c>
      <c r="ALF85" s="128">
        <f t="shared" si="2419"/>
        <v>1753.8</v>
      </c>
      <c r="ALG85" s="128">
        <f t="shared" si="2419"/>
        <v>237365.21000000002</v>
      </c>
      <c r="ALH85" s="128">
        <f t="shared" si="2419"/>
        <v>1123.3999999999999</v>
      </c>
      <c r="ALI85" s="128">
        <f t="shared" ref="ALI85:ALK86" si="2420">DW85+IW85+NT85+SQ85+XN85+ACK85+AHH85</f>
        <v>98321.46</v>
      </c>
      <c r="ALJ85" s="128">
        <f t="shared" si="2420"/>
        <v>1454.6000000000001</v>
      </c>
      <c r="ALK85" s="128">
        <f t="shared" si="2420"/>
        <v>186530.81</v>
      </c>
      <c r="ALL85" s="128">
        <f>DZ85+IY85+NV85+SS85+XP85+ACM85+AHJ85</f>
        <v>186530.81</v>
      </c>
      <c r="ALM85" s="128">
        <v>2527.2000000000003</v>
      </c>
      <c r="ALN85" s="128">
        <v>269246.64</v>
      </c>
      <c r="ALO85" s="128">
        <v>269246.64</v>
      </c>
      <c r="ALP85" s="128">
        <v>1944.6</v>
      </c>
      <c r="ALQ85" s="128">
        <v>197177.49000000002</v>
      </c>
      <c r="ALR85" s="128">
        <v>197177.49000000002</v>
      </c>
    </row>
    <row r="86" spans="1:1012" s="115" customFormat="1" ht="18" customHeight="1" outlineLevel="1" x14ac:dyDescent="0.25">
      <c r="A86" s="120"/>
      <c r="B86" s="120"/>
      <c r="C86" s="296" t="s">
        <v>285</v>
      </c>
      <c r="D86" s="140"/>
      <c r="E86" s="207"/>
      <c r="F86" s="207">
        <v>0</v>
      </c>
      <c r="G86" s="225"/>
      <c r="H86" s="225"/>
      <c r="I86" s="208">
        <f t="shared" si="2275"/>
        <v>0</v>
      </c>
      <c r="J86" s="207">
        <v>0</v>
      </c>
      <c r="K86" s="225"/>
      <c r="L86" s="225"/>
      <c r="M86" s="208">
        <f t="shared" si="2276"/>
        <v>0</v>
      </c>
      <c r="N86" s="207">
        <v>0</v>
      </c>
      <c r="O86" s="225"/>
      <c r="P86" s="225"/>
      <c r="Q86" s="208">
        <f t="shared" si="2277"/>
        <v>0</v>
      </c>
      <c r="R86" s="207">
        <v>0</v>
      </c>
      <c r="S86" s="225"/>
      <c r="T86" s="225"/>
      <c r="U86" s="208">
        <f t="shared" si="2278"/>
        <v>0</v>
      </c>
      <c r="V86" s="207">
        <v>0</v>
      </c>
      <c r="W86" s="225"/>
      <c r="X86" s="225"/>
      <c r="Y86" s="208">
        <f t="shared" si="2279"/>
        <v>0</v>
      </c>
      <c r="Z86" s="207">
        <v>0</v>
      </c>
      <c r="AA86" s="225"/>
      <c r="AB86" s="225"/>
      <c r="AC86" s="208">
        <f t="shared" si="2280"/>
        <v>0</v>
      </c>
      <c r="AD86" s="207">
        <v>0</v>
      </c>
      <c r="AE86" s="225"/>
      <c r="AF86" s="225"/>
      <c r="AG86" s="208">
        <f t="shared" si="2281"/>
        <v>0</v>
      </c>
      <c r="AH86" s="207">
        <v>0</v>
      </c>
      <c r="AI86" s="225"/>
      <c r="AJ86" s="225"/>
      <c r="AK86" s="208">
        <f t="shared" si="2282"/>
        <v>0</v>
      </c>
      <c r="AL86" s="207">
        <v>0</v>
      </c>
      <c r="AM86" s="225"/>
      <c r="AN86" s="225"/>
      <c r="AO86" s="208">
        <f t="shared" si="2283"/>
        <v>0</v>
      </c>
      <c r="AP86" s="207"/>
      <c r="AQ86" s="225"/>
      <c r="AR86" s="225"/>
      <c r="AS86" s="208">
        <f t="shared" si="2284"/>
        <v>0</v>
      </c>
      <c r="AT86" s="207"/>
      <c r="AU86" s="225"/>
      <c r="AV86" s="225"/>
      <c r="AW86" s="208">
        <f t="shared" si="2285"/>
        <v>0</v>
      </c>
      <c r="AX86" s="207"/>
      <c r="AY86" s="225"/>
      <c r="AZ86" s="225"/>
      <c r="BA86" s="208">
        <f t="shared" si="2286"/>
        <v>0</v>
      </c>
      <c r="BB86" s="207"/>
      <c r="BC86" s="225"/>
      <c r="BD86" s="225"/>
      <c r="BE86" s="208">
        <f t="shared" si="2287"/>
        <v>0</v>
      </c>
      <c r="BF86" s="207"/>
      <c r="BG86" s="225"/>
      <c r="BH86" s="225"/>
      <c r="BI86" s="208">
        <f t="shared" si="2288"/>
        <v>0</v>
      </c>
      <c r="BJ86" s="207"/>
      <c r="BK86" s="225"/>
      <c r="BL86" s="225"/>
      <c r="BM86" s="208">
        <f t="shared" si="2289"/>
        <v>0</v>
      </c>
      <c r="BN86" s="207"/>
      <c r="BO86" s="227"/>
      <c r="BP86" s="225"/>
      <c r="BQ86" s="208">
        <f t="shared" si="2290"/>
        <v>0</v>
      </c>
      <c r="BR86" s="207"/>
      <c r="BS86" s="227"/>
      <c r="BT86" s="225"/>
      <c r="BU86" s="208">
        <f t="shared" si="2291"/>
        <v>0</v>
      </c>
      <c r="BV86" s="207"/>
      <c r="BW86" s="227"/>
      <c r="BX86" s="225"/>
      <c r="BY86" s="208">
        <f t="shared" si="2292"/>
        <v>0</v>
      </c>
      <c r="BZ86" s="207"/>
      <c r="CA86" s="227"/>
      <c r="CB86" s="225"/>
      <c r="CC86" s="208">
        <f t="shared" si="2293"/>
        <v>0</v>
      </c>
      <c r="CD86" s="227"/>
      <c r="CE86" s="225"/>
      <c r="CF86" s="208">
        <f t="shared" si="2294"/>
        <v>0</v>
      </c>
      <c r="CG86" s="227"/>
      <c r="CH86" s="225"/>
      <c r="CI86" s="226"/>
      <c r="CJ86" s="226"/>
      <c r="CK86" s="226"/>
      <c r="CL86" s="226"/>
      <c r="CM86" s="253">
        <v>0</v>
      </c>
      <c r="CN86" s="253">
        <v>0</v>
      </c>
      <c r="CO86" s="253">
        <v>0</v>
      </c>
      <c r="CP86" s="253">
        <v>0</v>
      </c>
      <c r="CQ86" s="253">
        <v>0</v>
      </c>
      <c r="CR86" s="253">
        <v>0</v>
      </c>
      <c r="CS86" s="253">
        <v>0</v>
      </c>
      <c r="CT86" s="253">
        <v>0</v>
      </c>
      <c r="CU86" s="253">
        <v>0</v>
      </c>
      <c r="CV86" s="253">
        <v>0</v>
      </c>
      <c r="CW86" s="253">
        <v>0</v>
      </c>
      <c r="CX86" s="253">
        <v>0</v>
      </c>
      <c r="CY86" s="253">
        <v>0</v>
      </c>
      <c r="CZ86" s="253">
        <v>0</v>
      </c>
      <c r="DA86" s="253">
        <v>0</v>
      </c>
      <c r="DB86" s="253">
        <v>0</v>
      </c>
      <c r="DC86" s="253">
        <v>0</v>
      </c>
      <c r="DD86" s="253">
        <v>0</v>
      </c>
      <c r="DE86" s="253">
        <v>0</v>
      </c>
      <c r="DF86" s="253">
        <v>0</v>
      </c>
      <c r="DG86" s="253">
        <v>0</v>
      </c>
      <c r="DH86" s="253">
        <v>0</v>
      </c>
      <c r="DI86" s="253">
        <v>0</v>
      </c>
      <c r="DJ86" s="253">
        <v>0</v>
      </c>
      <c r="DK86" s="253">
        <v>0</v>
      </c>
      <c r="DL86" s="253">
        <v>0</v>
      </c>
      <c r="DM86" s="253">
        <v>0</v>
      </c>
      <c r="DN86" s="253">
        <v>0</v>
      </c>
      <c r="DO86" s="253">
        <v>0</v>
      </c>
      <c r="DP86" s="253">
        <v>0</v>
      </c>
      <c r="DQ86" s="253">
        <v>0</v>
      </c>
      <c r="DR86" s="253">
        <v>0</v>
      </c>
      <c r="DS86" s="253">
        <v>0</v>
      </c>
      <c r="DT86" s="253">
        <v>0</v>
      </c>
      <c r="DU86" s="253">
        <v>0</v>
      </c>
      <c r="DV86" s="253">
        <v>0</v>
      </c>
      <c r="DW86" s="253">
        <v>0</v>
      </c>
      <c r="DX86" s="253">
        <v>0</v>
      </c>
      <c r="DY86" s="253">
        <v>0</v>
      </c>
      <c r="DZ86" s="253">
        <v>0</v>
      </c>
      <c r="EA86" s="126"/>
      <c r="EB86" s="126"/>
      <c r="EC86" s="126"/>
      <c r="ED86" s="126"/>
      <c r="EE86" s="126"/>
      <c r="EF86" s="126"/>
      <c r="EG86" s="131">
        <v>0</v>
      </c>
      <c r="EH86" s="225"/>
      <c r="EI86" s="225">
        <v>165</v>
      </c>
      <c r="EJ86" s="226">
        <f t="shared" ref="EJ86:EJ106" si="2421">EH86*EI86</f>
        <v>0</v>
      </c>
      <c r="EK86" s="131">
        <v>0</v>
      </c>
      <c r="EL86" s="225"/>
      <c r="EM86" s="225">
        <v>165</v>
      </c>
      <c r="EN86" s="226">
        <f t="shared" ref="EN86:EN106" si="2422">EL86*EM86</f>
        <v>0</v>
      </c>
      <c r="EO86" s="131">
        <v>0</v>
      </c>
      <c r="EP86" s="225"/>
      <c r="EQ86" s="225">
        <v>165</v>
      </c>
      <c r="ER86" s="226">
        <f t="shared" ref="ER86:ER106" si="2423">EP86*EQ86</f>
        <v>0</v>
      </c>
      <c r="ES86" s="131">
        <v>0</v>
      </c>
      <c r="ET86" s="225"/>
      <c r="EU86" s="225">
        <v>165</v>
      </c>
      <c r="EV86" s="226">
        <f t="shared" ref="EV86:EV106" si="2424">ET86*EU86</f>
        <v>0</v>
      </c>
      <c r="EW86" s="131">
        <v>0</v>
      </c>
      <c r="EX86" s="225"/>
      <c r="EY86" s="225">
        <v>165</v>
      </c>
      <c r="EZ86" s="226">
        <f t="shared" ref="EZ86:EZ106" si="2425">EX86*EY86</f>
        <v>0</v>
      </c>
      <c r="FA86" s="131">
        <v>0</v>
      </c>
      <c r="FB86" s="225"/>
      <c r="FC86" s="225">
        <v>165</v>
      </c>
      <c r="FD86" s="226">
        <f t="shared" ref="FD86:FD106" si="2426">FB86*FC86</f>
        <v>0</v>
      </c>
      <c r="FE86" s="131">
        <v>0</v>
      </c>
      <c r="FF86" s="225"/>
      <c r="FG86" s="225">
        <v>165</v>
      </c>
      <c r="FH86" s="226">
        <f t="shared" ref="FH86:FH106" si="2427">FF86*FG86</f>
        <v>0</v>
      </c>
      <c r="FI86" s="131">
        <v>0</v>
      </c>
      <c r="FJ86" s="225"/>
      <c r="FK86" s="225">
        <v>155.08000000000001</v>
      </c>
      <c r="FL86" s="226">
        <f t="shared" ref="FL86:FL106" si="2428">FJ86*FK86</f>
        <v>0</v>
      </c>
      <c r="FM86" s="131">
        <v>0</v>
      </c>
      <c r="FN86" s="225"/>
      <c r="FO86" s="225">
        <v>155.08000000000001</v>
      </c>
      <c r="FP86" s="226">
        <f t="shared" ref="FP86:FP106" si="2429">FN86*FO86</f>
        <v>0</v>
      </c>
      <c r="FQ86" s="131"/>
      <c r="FR86" s="225"/>
      <c r="FS86" s="225">
        <v>155.08000000000001</v>
      </c>
      <c r="FT86" s="226">
        <f t="shared" ref="FT86:FT106" si="2430">FR86*FS86</f>
        <v>0</v>
      </c>
      <c r="FU86" s="131"/>
      <c r="FV86" s="225"/>
      <c r="FW86" s="225">
        <v>155.08000000000001</v>
      </c>
      <c r="FX86" s="226">
        <f t="shared" ref="FX86:FX106" si="2431">FV86*FW86</f>
        <v>0</v>
      </c>
      <c r="FY86" s="131"/>
      <c r="FZ86" s="225"/>
      <c r="GA86" s="225">
        <v>155.08000000000001</v>
      </c>
      <c r="GB86" s="226">
        <f t="shared" ref="GB86:GB106" si="2432">FZ86*GA86</f>
        <v>0</v>
      </c>
      <c r="GC86" s="131"/>
      <c r="GD86" s="225"/>
      <c r="GE86" s="225">
        <v>155.08000000000001</v>
      </c>
      <c r="GF86" s="226">
        <f t="shared" ref="GF86:GF106" si="2433">GD86*GE86</f>
        <v>0</v>
      </c>
      <c r="GG86" s="131"/>
      <c r="GH86" s="225"/>
      <c r="GI86" s="225">
        <v>155.08000000000001</v>
      </c>
      <c r="GJ86" s="226">
        <f t="shared" ref="GJ86:GJ106" si="2434">GH86*GI86</f>
        <v>0</v>
      </c>
      <c r="GK86" s="131"/>
      <c r="GL86" s="225"/>
      <c r="GM86" s="225">
        <v>155.08000000000001</v>
      </c>
      <c r="GN86" s="226">
        <f t="shared" si="2295"/>
        <v>0</v>
      </c>
      <c r="GO86" s="131"/>
      <c r="GP86" s="225"/>
      <c r="GQ86" s="225">
        <v>155.08000000000001</v>
      </c>
      <c r="GR86" s="226">
        <f t="shared" ref="GR86:GR106" si="2435">GP86*GQ86</f>
        <v>0</v>
      </c>
      <c r="GS86" s="131"/>
      <c r="GT86" s="225"/>
      <c r="GU86" s="225">
        <v>155.08000000000001</v>
      </c>
      <c r="GV86" s="226">
        <f t="shared" ref="GV86:GV94" si="2436">GT86*GU86</f>
        <v>0</v>
      </c>
      <c r="GW86" s="131"/>
      <c r="GX86" s="225"/>
      <c r="GY86" s="225">
        <v>155.08000000000001</v>
      </c>
      <c r="GZ86" s="226">
        <f t="shared" ref="GZ86:GZ94" si="2437">GX86*GY86</f>
        <v>0</v>
      </c>
      <c r="HA86" s="131"/>
      <c r="HB86" s="225"/>
      <c r="HC86" s="225">
        <v>155.08000000000001</v>
      </c>
      <c r="HD86" s="226">
        <f t="shared" ref="HD86:HD94" si="2438">HB86*HC86</f>
        <v>0</v>
      </c>
      <c r="HE86" s="225"/>
      <c r="HF86" s="225">
        <v>155.08000000000001</v>
      </c>
      <c r="HG86" s="226">
        <f t="shared" ref="HG86:HG106" si="2439">HE86*HF86</f>
        <v>0</v>
      </c>
      <c r="HH86" s="225"/>
      <c r="HI86" s="225"/>
      <c r="HJ86" s="226"/>
      <c r="HK86" s="226"/>
      <c r="HL86" s="226"/>
      <c r="HM86" s="226"/>
      <c r="HN86" s="253">
        <v>0</v>
      </c>
      <c r="HO86" s="253">
        <v>0</v>
      </c>
      <c r="HP86" s="253">
        <v>0</v>
      </c>
      <c r="HQ86" s="253">
        <v>0</v>
      </c>
      <c r="HR86" s="253">
        <v>0</v>
      </c>
      <c r="HS86" s="253">
        <v>0</v>
      </c>
      <c r="HT86" s="253">
        <v>0.2</v>
      </c>
      <c r="HU86" s="253">
        <v>21.4</v>
      </c>
      <c r="HV86" s="253">
        <v>0</v>
      </c>
      <c r="HW86" s="253">
        <v>0</v>
      </c>
      <c r="HX86" s="253">
        <v>0</v>
      </c>
      <c r="HY86" s="253">
        <v>0</v>
      </c>
      <c r="HZ86" s="253">
        <v>0</v>
      </c>
      <c r="IA86" s="253">
        <v>0</v>
      </c>
      <c r="IB86" s="253">
        <v>0</v>
      </c>
      <c r="IC86" s="253">
        <v>0</v>
      </c>
      <c r="ID86" s="253">
        <v>0</v>
      </c>
      <c r="IE86" s="253">
        <v>0</v>
      </c>
      <c r="IF86" s="253">
        <v>0</v>
      </c>
      <c r="IG86" s="253">
        <v>0</v>
      </c>
      <c r="IH86" s="253">
        <v>0</v>
      </c>
      <c r="II86" s="253">
        <v>0</v>
      </c>
      <c r="IJ86" s="253">
        <v>0</v>
      </c>
      <c r="IK86" s="253">
        <v>0</v>
      </c>
      <c r="IL86" s="253">
        <v>0</v>
      </c>
      <c r="IM86" s="253">
        <v>0</v>
      </c>
      <c r="IN86" s="253">
        <v>0</v>
      </c>
      <c r="IO86" s="253">
        <v>0</v>
      </c>
      <c r="IP86" s="253">
        <v>0</v>
      </c>
      <c r="IQ86" s="253">
        <v>0</v>
      </c>
      <c r="IR86" s="253">
        <v>0</v>
      </c>
      <c r="IS86" s="253">
        <v>0</v>
      </c>
      <c r="IT86" s="253">
        <v>0</v>
      </c>
      <c r="IU86" s="253">
        <v>0</v>
      </c>
      <c r="IV86" s="253">
        <v>0</v>
      </c>
      <c r="IW86" s="253">
        <v>0</v>
      </c>
      <c r="IX86" s="253">
        <v>0</v>
      </c>
      <c r="IY86" s="253">
        <v>0</v>
      </c>
      <c r="IZ86" s="126"/>
      <c r="JA86" s="126"/>
      <c r="JB86" s="126"/>
      <c r="JC86" s="126"/>
      <c r="JD86" s="131"/>
      <c r="JE86" s="225"/>
      <c r="JF86" s="134"/>
      <c r="JG86" s="226">
        <f t="shared" si="2296"/>
        <v>0</v>
      </c>
      <c r="JH86" s="131"/>
      <c r="JI86" s="225"/>
      <c r="JJ86" s="134"/>
      <c r="JK86" s="226">
        <f t="shared" si="2297"/>
        <v>0</v>
      </c>
      <c r="JL86" s="131"/>
      <c r="JM86" s="225"/>
      <c r="JN86" s="134"/>
      <c r="JO86" s="226">
        <f t="shared" si="2298"/>
        <v>0</v>
      </c>
      <c r="JP86" s="131"/>
      <c r="JQ86" s="225"/>
      <c r="JR86" s="134"/>
      <c r="JS86" s="226">
        <f t="shared" si="2299"/>
        <v>0</v>
      </c>
      <c r="JT86" s="131"/>
      <c r="JU86" s="225"/>
      <c r="JV86" s="134"/>
      <c r="JW86" s="226">
        <f t="shared" si="2300"/>
        <v>0</v>
      </c>
      <c r="JX86" s="131"/>
      <c r="JY86" s="225"/>
      <c r="JZ86" s="134"/>
      <c r="KA86" s="226">
        <f t="shared" si="2301"/>
        <v>0</v>
      </c>
      <c r="KB86" s="131"/>
      <c r="KC86" s="134"/>
      <c r="KD86" s="134"/>
      <c r="KE86" s="226">
        <f t="shared" si="2302"/>
        <v>0</v>
      </c>
      <c r="KF86" s="131">
        <v>4.8</v>
      </c>
      <c r="KG86" s="134"/>
      <c r="KH86" s="134"/>
      <c r="KI86" s="226">
        <f t="shared" si="2303"/>
        <v>0</v>
      </c>
      <c r="KJ86" s="131">
        <v>120</v>
      </c>
      <c r="KK86" s="134"/>
      <c r="KL86" s="134"/>
      <c r="KM86" s="226">
        <f t="shared" si="2304"/>
        <v>0</v>
      </c>
      <c r="KN86" s="131"/>
      <c r="KO86" s="134"/>
      <c r="KP86" s="134"/>
      <c r="KQ86" s="226">
        <f t="shared" si="2305"/>
        <v>0</v>
      </c>
      <c r="KR86" s="131"/>
      <c r="KS86" s="134"/>
      <c r="KT86" s="134"/>
      <c r="KU86" s="226">
        <f t="shared" si="2306"/>
        <v>0</v>
      </c>
      <c r="KV86" s="131"/>
      <c r="KW86" s="134"/>
      <c r="KX86" s="134"/>
      <c r="KY86" s="226">
        <f t="shared" si="2307"/>
        <v>0</v>
      </c>
      <c r="KZ86" s="131"/>
      <c r="LA86" s="134"/>
      <c r="LB86" s="134"/>
      <c r="LC86" s="226">
        <f t="shared" si="2308"/>
        <v>0</v>
      </c>
      <c r="LD86" s="131"/>
      <c r="LE86" s="134"/>
      <c r="LF86" s="134"/>
      <c r="LG86" s="226">
        <f t="shared" si="2309"/>
        <v>0</v>
      </c>
      <c r="LH86" s="131"/>
      <c r="LI86" s="131"/>
      <c r="LJ86" s="134"/>
      <c r="LK86" s="228">
        <f t="shared" si="2310"/>
        <v>0</v>
      </c>
      <c r="LL86" s="131"/>
      <c r="LM86" s="131"/>
      <c r="LN86" s="134"/>
      <c r="LO86" s="228">
        <f t="shared" si="2311"/>
        <v>0</v>
      </c>
      <c r="LP86" s="131"/>
      <c r="LQ86" s="131"/>
      <c r="LR86" s="134"/>
      <c r="LS86" s="228">
        <f t="shared" si="2312"/>
        <v>0</v>
      </c>
      <c r="LT86" s="131"/>
      <c r="LU86" s="131"/>
      <c r="LV86" s="134"/>
      <c r="LW86" s="228">
        <f t="shared" si="2313"/>
        <v>0</v>
      </c>
      <c r="LX86" s="131"/>
      <c r="LY86" s="131"/>
      <c r="LZ86" s="134"/>
      <c r="MA86" s="228">
        <f t="shared" si="2314"/>
        <v>0</v>
      </c>
      <c r="MB86" s="131"/>
      <c r="MC86" s="134">
        <v>155.08000000000001</v>
      </c>
      <c r="MD86" s="228">
        <f t="shared" si="2315"/>
        <v>0</v>
      </c>
      <c r="ME86" s="131"/>
      <c r="MF86" s="131"/>
      <c r="MG86" s="228"/>
      <c r="MH86" s="228"/>
      <c r="MI86" s="228"/>
      <c r="MJ86" s="228"/>
      <c r="MK86" s="253"/>
      <c r="ML86" s="253"/>
      <c r="MM86" s="253"/>
      <c r="MN86" s="253"/>
      <c r="MO86" s="253"/>
      <c r="MP86" s="253"/>
      <c r="MQ86" s="253">
        <v>4.8</v>
      </c>
      <c r="MR86" s="253">
        <v>573.36</v>
      </c>
      <c r="MS86" s="253">
        <v>22</v>
      </c>
      <c r="MT86" s="253">
        <v>2627.9</v>
      </c>
      <c r="MU86" s="253"/>
      <c r="MV86" s="253"/>
      <c r="MW86" s="253"/>
      <c r="MX86" s="253"/>
      <c r="MY86" s="253"/>
      <c r="MZ86" s="253"/>
      <c r="NA86" s="253"/>
      <c r="NB86" s="253"/>
      <c r="NC86" s="253"/>
      <c r="ND86" s="253"/>
      <c r="NE86" s="253"/>
      <c r="NF86" s="253"/>
      <c r="NG86" s="253"/>
      <c r="NH86" s="253"/>
      <c r="NI86" s="253"/>
      <c r="NJ86" s="253"/>
      <c r="NK86" s="253"/>
      <c r="NL86" s="253"/>
      <c r="NM86" s="253"/>
      <c r="NN86" s="253"/>
      <c r="NO86" s="125"/>
      <c r="NP86" s="125"/>
      <c r="NQ86" s="125"/>
      <c r="NR86" s="125"/>
      <c r="NS86" s="125">
        <v>4.8</v>
      </c>
      <c r="NT86" s="125">
        <v>327.84</v>
      </c>
      <c r="NU86" s="125">
        <v>120</v>
      </c>
      <c r="NV86" s="125">
        <v>18612</v>
      </c>
      <c r="NW86" s="125"/>
      <c r="NX86" s="125"/>
      <c r="NY86" s="125"/>
      <c r="NZ86" s="125"/>
      <c r="OA86" s="228"/>
      <c r="OB86" s="225"/>
      <c r="OC86" s="225"/>
      <c r="OD86" s="225">
        <f t="shared" si="2316"/>
        <v>0</v>
      </c>
      <c r="OE86" s="228"/>
      <c r="OF86" s="225"/>
      <c r="OG86" s="225"/>
      <c r="OH86" s="225">
        <f t="shared" si="2317"/>
        <v>0</v>
      </c>
      <c r="OI86" s="228"/>
      <c r="OJ86" s="225"/>
      <c r="OK86" s="225"/>
      <c r="OL86" s="225">
        <f t="shared" si="2318"/>
        <v>0</v>
      </c>
      <c r="OM86" s="228"/>
      <c r="ON86" s="225"/>
      <c r="OO86" s="225"/>
      <c r="OP86" s="225">
        <f t="shared" si="2319"/>
        <v>0</v>
      </c>
      <c r="OQ86" s="228"/>
      <c r="OR86" s="225"/>
      <c r="OS86" s="225"/>
      <c r="OT86" s="225">
        <f t="shared" si="2320"/>
        <v>0</v>
      </c>
      <c r="OU86" s="228"/>
      <c r="OV86" s="225"/>
      <c r="OW86" s="225"/>
      <c r="OX86" s="225">
        <f t="shared" si="2321"/>
        <v>0</v>
      </c>
      <c r="OY86" s="228"/>
      <c r="OZ86" s="225"/>
      <c r="PA86" s="225"/>
      <c r="PB86" s="225">
        <f t="shared" si="2322"/>
        <v>0</v>
      </c>
      <c r="PC86" s="228"/>
      <c r="PD86" s="225"/>
      <c r="PE86" s="225"/>
      <c r="PF86" s="225">
        <f t="shared" si="2323"/>
        <v>0</v>
      </c>
      <c r="PG86" s="228"/>
      <c r="PH86" s="225"/>
      <c r="PI86" s="225"/>
      <c r="PJ86" s="225">
        <f t="shared" si="2324"/>
        <v>0</v>
      </c>
      <c r="PK86" s="228"/>
      <c r="PL86" s="225"/>
      <c r="PM86" s="225"/>
      <c r="PN86" s="225">
        <f t="shared" si="2325"/>
        <v>0</v>
      </c>
      <c r="PO86" s="228"/>
      <c r="PP86" s="225"/>
      <c r="PQ86" s="225"/>
      <c r="PR86" s="225">
        <f t="shared" si="2326"/>
        <v>0</v>
      </c>
      <c r="PS86" s="228"/>
      <c r="PT86" s="225"/>
      <c r="PU86" s="225"/>
      <c r="PV86" s="225">
        <f t="shared" si="2327"/>
        <v>0</v>
      </c>
      <c r="PW86" s="228"/>
      <c r="PX86" s="225"/>
      <c r="PY86" s="225"/>
      <c r="PZ86" s="225">
        <f t="shared" si="2328"/>
        <v>0</v>
      </c>
      <c r="QA86" s="228"/>
      <c r="QB86" s="225"/>
      <c r="QC86" s="225"/>
      <c r="QD86" s="225">
        <f t="shared" si="2329"/>
        <v>0</v>
      </c>
      <c r="QE86" s="228"/>
      <c r="QF86" s="225"/>
      <c r="QG86" s="225"/>
      <c r="QH86" s="225">
        <f t="shared" si="2330"/>
        <v>0</v>
      </c>
      <c r="QI86" s="228"/>
      <c r="QJ86" s="225"/>
      <c r="QK86" s="225"/>
      <c r="QL86" s="225">
        <f t="shared" si="2331"/>
        <v>0</v>
      </c>
      <c r="QM86" s="228"/>
      <c r="QN86" s="225"/>
      <c r="QO86" s="225"/>
      <c r="QP86" s="225">
        <f t="shared" si="2332"/>
        <v>0</v>
      </c>
      <c r="QQ86" s="228"/>
      <c r="QR86" s="225"/>
      <c r="QS86" s="225"/>
      <c r="QT86" s="225">
        <f t="shared" si="2333"/>
        <v>0</v>
      </c>
      <c r="QU86" s="228"/>
      <c r="QV86" s="225"/>
      <c r="QW86" s="225"/>
      <c r="QX86" s="225">
        <f t="shared" si="2334"/>
        <v>0</v>
      </c>
      <c r="QY86" s="225"/>
      <c r="QZ86" s="225"/>
      <c r="RA86" s="225">
        <f t="shared" si="2335"/>
        <v>0</v>
      </c>
      <c r="RB86" s="225"/>
      <c r="RC86" s="225"/>
      <c r="RD86" s="225"/>
      <c r="RE86" s="225"/>
      <c r="RF86" s="225"/>
      <c r="RG86" s="225"/>
      <c r="RH86" s="253"/>
      <c r="RI86" s="253"/>
      <c r="RJ86" s="253"/>
      <c r="RK86" s="253"/>
      <c r="RL86" s="253"/>
      <c r="RM86" s="253"/>
      <c r="RN86" s="253"/>
      <c r="RO86" s="253"/>
      <c r="RP86" s="253"/>
      <c r="RQ86" s="253"/>
      <c r="RR86" s="253"/>
      <c r="RS86" s="253"/>
      <c r="RT86" s="253"/>
      <c r="RU86" s="253"/>
      <c r="RV86" s="253"/>
      <c r="RW86" s="253"/>
      <c r="RX86" s="253"/>
      <c r="RY86" s="253"/>
      <c r="RZ86" s="253"/>
      <c r="SA86" s="253"/>
      <c r="SB86" s="253"/>
      <c r="SC86" s="253"/>
      <c r="SD86" s="253"/>
      <c r="SE86" s="253"/>
      <c r="SF86" s="253"/>
      <c r="SG86" s="253"/>
      <c r="SH86" s="253"/>
      <c r="SI86" s="253"/>
      <c r="SJ86" s="253"/>
      <c r="SK86" s="253"/>
      <c r="SL86" s="125"/>
      <c r="SM86" s="125"/>
      <c r="SN86" s="125"/>
      <c r="SO86" s="125"/>
      <c r="SP86" s="125"/>
      <c r="SQ86" s="125"/>
      <c r="SR86" s="125"/>
      <c r="SS86" s="125"/>
      <c r="ST86" s="125"/>
      <c r="SU86" s="125"/>
      <c r="SV86" s="125"/>
      <c r="SW86" s="125"/>
      <c r="SX86" s="228"/>
      <c r="SY86" s="240">
        <v>0</v>
      </c>
      <c r="SZ86" s="124"/>
      <c r="TA86" s="226">
        <f t="shared" si="2337"/>
        <v>0</v>
      </c>
      <c r="TB86" s="228"/>
      <c r="TC86" s="240">
        <v>0</v>
      </c>
      <c r="TD86" s="124"/>
      <c r="TE86" s="226">
        <f t="shared" si="2338"/>
        <v>0</v>
      </c>
      <c r="TF86" s="228"/>
      <c r="TG86" s="240">
        <v>0</v>
      </c>
      <c r="TH86" s="124"/>
      <c r="TI86" s="226">
        <f t="shared" si="2339"/>
        <v>0</v>
      </c>
      <c r="TJ86" s="228"/>
      <c r="TK86" s="240">
        <v>0</v>
      </c>
      <c r="TL86" s="124"/>
      <c r="TM86" s="226">
        <f t="shared" si="2340"/>
        <v>0</v>
      </c>
      <c r="TN86" s="228"/>
      <c r="TO86" s="219">
        <v>0</v>
      </c>
      <c r="TP86" s="124"/>
      <c r="TQ86" s="226">
        <f t="shared" si="2341"/>
        <v>0</v>
      </c>
      <c r="TR86" s="228">
        <v>8.1999999999999993</v>
      </c>
      <c r="TS86" s="219">
        <v>0</v>
      </c>
      <c r="TT86" s="124"/>
      <c r="TU86" s="226">
        <f t="shared" si="2342"/>
        <v>0</v>
      </c>
      <c r="TV86" s="228"/>
      <c r="TW86" s="219">
        <v>0</v>
      </c>
      <c r="TX86" s="124"/>
      <c r="TY86" s="226">
        <f t="shared" si="2343"/>
        <v>0</v>
      </c>
      <c r="TZ86" s="228">
        <v>0.6</v>
      </c>
      <c r="UA86" s="219">
        <v>0</v>
      </c>
      <c r="UB86" s="124"/>
      <c r="UC86" s="226">
        <f t="shared" si="2344"/>
        <v>0</v>
      </c>
      <c r="UD86" s="228"/>
      <c r="UE86" s="219">
        <v>0</v>
      </c>
      <c r="UF86" s="124"/>
      <c r="UG86" s="226">
        <f t="shared" si="2345"/>
        <v>0</v>
      </c>
      <c r="UH86" s="228"/>
      <c r="UI86" s="219">
        <v>0</v>
      </c>
      <c r="UJ86" s="124"/>
      <c r="UK86" s="226">
        <f t="shared" si="2346"/>
        <v>0</v>
      </c>
      <c r="UL86" s="228"/>
      <c r="UM86" s="219">
        <v>0</v>
      </c>
      <c r="UN86" s="124"/>
      <c r="UO86" s="226">
        <f t="shared" si="2347"/>
        <v>0</v>
      </c>
      <c r="UP86" s="228"/>
      <c r="UQ86" s="207">
        <v>0</v>
      </c>
      <c r="UR86" s="124"/>
      <c r="US86" s="226">
        <f t="shared" si="2348"/>
        <v>0</v>
      </c>
      <c r="UT86" s="228"/>
      <c r="UU86" s="207">
        <v>0</v>
      </c>
      <c r="UV86" s="124"/>
      <c r="UW86" s="226">
        <f t="shared" si="2349"/>
        <v>0</v>
      </c>
      <c r="UX86" s="228"/>
      <c r="UY86" s="207">
        <v>0</v>
      </c>
      <c r="UZ86" s="124"/>
      <c r="VA86" s="226">
        <f t="shared" si="2350"/>
        <v>0</v>
      </c>
      <c r="VB86" s="228"/>
      <c r="VC86" s="207">
        <v>0</v>
      </c>
      <c r="VD86" s="124"/>
      <c r="VE86" s="226">
        <f t="shared" si="2351"/>
        <v>0</v>
      </c>
      <c r="VF86" s="228"/>
      <c r="VG86" s="207">
        <v>0</v>
      </c>
      <c r="VH86" s="124"/>
      <c r="VI86" s="226">
        <f t="shared" si="2352"/>
        <v>0</v>
      </c>
      <c r="VJ86" s="228"/>
      <c r="VK86" s="206">
        <v>0</v>
      </c>
      <c r="VL86" s="124"/>
      <c r="VM86" s="226">
        <f t="shared" si="2353"/>
        <v>0</v>
      </c>
      <c r="VN86" s="228"/>
      <c r="VO86" s="206">
        <v>0</v>
      </c>
      <c r="VP86" s="124"/>
      <c r="VQ86" s="226">
        <f t="shared" si="2354"/>
        <v>0</v>
      </c>
      <c r="VR86" s="228"/>
      <c r="VS86" s="206">
        <v>0</v>
      </c>
      <c r="VT86" s="124"/>
      <c r="VU86" s="226">
        <f t="shared" si="2355"/>
        <v>0</v>
      </c>
      <c r="VV86" s="225">
        <v>90</v>
      </c>
      <c r="VW86" s="124">
        <v>155.6</v>
      </c>
      <c r="VX86" s="226">
        <f t="shared" si="2356"/>
        <v>14004</v>
      </c>
      <c r="VY86" s="225"/>
      <c r="VZ86" s="124"/>
      <c r="WA86" s="226"/>
      <c r="WB86" s="226"/>
      <c r="WC86" s="226"/>
      <c r="WD86" s="226"/>
      <c r="WE86" s="253"/>
      <c r="WF86" s="253"/>
      <c r="WG86" s="253"/>
      <c r="WH86" s="253"/>
      <c r="WI86" s="253"/>
      <c r="WJ86" s="253"/>
      <c r="WK86" s="253"/>
      <c r="WL86" s="253"/>
      <c r="WM86" s="253"/>
      <c r="WN86" s="253"/>
      <c r="WO86" s="253"/>
      <c r="WP86" s="253"/>
      <c r="WQ86" s="253"/>
      <c r="WR86" s="253"/>
      <c r="WS86" s="253"/>
      <c r="WT86" s="253"/>
      <c r="WU86" s="253"/>
      <c r="WV86" s="253"/>
      <c r="WW86" s="253"/>
      <c r="WX86" s="253"/>
      <c r="WY86" s="253"/>
      <c r="WZ86" s="253"/>
      <c r="XA86" s="253"/>
      <c r="XB86" s="253"/>
      <c r="XC86" s="253"/>
      <c r="XD86" s="253"/>
      <c r="XE86" s="253"/>
      <c r="XF86" s="253"/>
      <c r="XG86" s="253"/>
      <c r="XH86" s="253"/>
      <c r="XI86" s="125">
        <v>8.1999999999999993</v>
      </c>
      <c r="XJ86" s="125">
        <v>1185.98</v>
      </c>
      <c r="XK86" s="125"/>
      <c r="XL86" s="125"/>
      <c r="XM86" s="125">
        <v>0.6</v>
      </c>
      <c r="XN86" s="125">
        <v>39.18</v>
      </c>
      <c r="XO86" s="125"/>
      <c r="XP86" s="125"/>
      <c r="XQ86" s="125"/>
      <c r="XR86" s="125"/>
      <c r="XS86" s="125"/>
      <c r="XT86" s="125"/>
      <c r="XU86" s="228"/>
      <c r="XV86" s="226"/>
      <c r="XW86" s="226"/>
      <c r="XX86" s="208">
        <f t="shared" si="2358"/>
        <v>0</v>
      </c>
      <c r="XY86" s="228"/>
      <c r="XZ86" s="226"/>
      <c r="YA86" s="226"/>
      <c r="YB86" s="208">
        <f t="shared" si="2359"/>
        <v>0</v>
      </c>
      <c r="YC86" s="228"/>
      <c r="YD86" s="226"/>
      <c r="YE86" s="226"/>
      <c r="YF86" s="208">
        <f t="shared" si="2360"/>
        <v>0</v>
      </c>
      <c r="YG86" s="228"/>
      <c r="YH86" s="226"/>
      <c r="YI86" s="226"/>
      <c r="YJ86" s="208">
        <f t="shared" si="2361"/>
        <v>0</v>
      </c>
      <c r="YK86" s="228"/>
      <c r="YL86" s="226"/>
      <c r="YM86" s="226"/>
      <c r="YN86" s="208">
        <f t="shared" si="2362"/>
        <v>0</v>
      </c>
      <c r="YO86" s="228">
        <v>231.4</v>
      </c>
      <c r="YP86" s="226"/>
      <c r="YQ86" s="226"/>
      <c r="YR86" s="208">
        <f t="shared" si="2363"/>
        <v>0</v>
      </c>
      <c r="YS86" s="228"/>
      <c r="YT86" s="226"/>
      <c r="YU86" s="226"/>
      <c r="YV86" s="208">
        <f t="shared" si="2364"/>
        <v>0</v>
      </c>
      <c r="YW86" s="228">
        <v>864.8</v>
      </c>
      <c r="YX86" s="226"/>
      <c r="YY86" s="226"/>
      <c r="YZ86" s="208">
        <f t="shared" si="2365"/>
        <v>0</v>
      </c>
      <c r="ZA86" s="228">
        <v>130.80000000000001</v>
      </c>
      <c r="ZB86" s="226"/>
      <c r="ZC86" s="226"/>
      <c r="ZD86" s="208">
        <f t="shared" si="2366"/>
        <v>0</v>
      </c>
      <c r="ZE86" s="228"/>
      <c r="ZF86" s="226"/>
      <c r="ZG86" s="226"/>
      <c r="ZH86" s="208">
        <f t="shared" si="2367"/>
        <v>0</v>
      </c>
      <c r="ZI86" s="228"/>
      <c r="ZJ86" s="225">
        <v>0</v>
      </c>
      <c r="ZK86" s="225">
        <v>167.85</v>
      </c>
      <c r="ZL86" s="208">
        <f t="shared" si="2368"/>
        <v>0</v>
      </c>
      <c r="ZM86" s="228"/>
      <c r="ZN86" s="225">
        <v>0</v>
      </c>
      <c r="ZO86" s="225">
        <v>167.85</v>
      </c>
      <c r="ZP86" s="208">
        <f t="shared" si="2369"/>
        <v>0</v>
      </c>
      <c r="ZQ86" s="228"/>
      <c r="ZR86" s="225">
        <v>0</v>
      </c>
      <c r="ZS86" s="225">
        <v>167.85</v>
      </c>
      <c r="ZT86" s="208">
        <f t="shared" si="2370"/>
        <v>0</v>
      </c>
      <c r="ZU86" s="228"/>
      <c r="ZV86" s="225">
        <v>0</v>
      </c>
      <c r="ZW86" s="225">
        <v>167.85</v>
      </c>
      <c r="ZX86" s="208">
        <f t="shared" si="2371"/>
        <v>0</v>
      </c>
      <c r="ZY86" s="228"/>
      <c r="ZZ86" s="225">
        <v>0</v>
      </c>
      <c r="AAA86" s="225">
        <v>167.85</v>
      </c>
      <c r="AAB86" s="208">
        <f t="shared" si="2372"/>
        <v>0</v>
      </c>
      <c r="AAC86" s="228"/>
      <c r="AAD86" s="225">
        <v>0</v>
      </c>
      <c r="AAE86" s="225">
        <v>167.85</v>
      </c>
      <c r="AAF86" s="208">
        <f t="shared" si="2373"/>
        <v>0</v>
      </c>
      <c r="AAG86" s="228"/>
      <c r="AAH86" s="225">
        <v>0</v>
      </c>
      <c r="AAI86" s="225">
        <v>167.85</v>
      </c>
      <c r="AAJ86" s="208">
        <f t="shared" si="2374"/>
        <v>0</v>
      </c>
      <c r="AAK86" s="228"/>
      <c r="AAL86" s="225">
        <v>0</v>
      </c>
      <c r="AAM86" s="225">
        <v>167.85</v>
      </c>
      <c r="AAN86" s="208">
        <f t="shared" si="2375"/>
        <v>0</v>
      </c>
      <c r="AAO86" s="228"/>
      <c r="AAP86" s="225">
        <v>0</v>
      </c>
      <c r="AAQ86" s="225">
        <v>167.85</v>
      </c>
      <c r="AAR86" s="208">
        <f t="shared" si="2376"/>
        <v>0</v>
      </c>
      <c r="AAS86" s="225">
        <v>1500</v>
      </c>
      <c r="AAT86" s="225">
        <v>167.85</v>
      </c>
      <c r="AAU86" s="208">
        <f t="shared" si="2377"/>
        <v>251775</v>
      </c>
      <c r="AAV86" s="225"/>
      <c r="AAW86" s="225"/>
      <c r="AAX86" s="226"/>
      <c r="AAY86" s="226"/>
      <c r="AAZ86" s="226"/>
      <c r="ABA86" s="226"/>
      <c r="ABB86" s="253"/>
      <c r="ABC86" s="253"/>
      <c r="ABD86" s="253"/>
      <c r="ABE86" s="253"/>
      <c r="ABF86" s="253"/>
      <c r="ABG86" s="253"/>
      <c r="ABH86" s="253"/>
      <c r="ABI86" s="253"/>
      <c r="ABJ86" s="253"/>
      <c r="ABK86" s="253"/>
      <c r="ABL86" s="253"/>
      <c r="ABM86" s="253"/>
      <c r="ABN86" s="253"/>
      <c r="ABO86" s="253"/>
      <c r="ABP86" s="253"/>
      <c r="ABQ86" s="253"/>
      <c r="ABR86" s="253"/>
      <c r="ABS86" s="253"/>
      <c r="ABT86" s="253"/>
      <c r="ABU86" s="253"/>
      <c r="ABV86" s="253"/>
      <c r="ABW86" s="253"/>
      <c r="ABX86" s="253"/>
      <c r="ABY86" s="253"/>
      <c r="ABZ86" s="253"/>
      <c r="ACA86" s="253"/>
      <c r="ACB86" s="253"/>
      <c r="ACC86" s="253"/>
      <c r="ACD86" s="253"/>
      <c r="ACE86" s="253"/>
      <c r="ACF86" s="126">
        <v>231.4</v>
      </c>
      <c r="ACG86" s="126">
        <v>31067.24</v>
      </c>
      <c r="ACH86" s="126"/>
      <c r="ACI86" s="126"/>
      <c r="ACJ86" s="126">
        <v>864.8</v>
      </c>
      <c r="ACK86" s="126">
        <v>141206.22</v>
      </c>
      <c r="ACL86" s="126">
        <v>130.80000000000001</v>
      </c>
      <c r="ACM86" s="126">
        <v>21945.599999999999</v>
      </c>
      <c r="ACN86" s="126"/>
      <c r="ACO86" s="126"/>
      <c r="ACP86" s="126"/>
      <c r="ACQ86" s="126"/>
      <c r="ACR86" s="131">
        <v>0</v>
      </c>
      <c r="ACS86" s="227"/>
      <c r="ACT86" s="225">
        <v>165</v>
      </c>
      <c r="ACU86" s="226">
        <f t="shared" si="2379"/>
        <v>0</v>
      </c>
      <c r="ACV86" s="131">
        <v>0</v>
      </c>
      <c r="ACW86" s="227"/>
      <c r="ACX86" s="225">
        <v>165</v>
      </c>
      <c r="ACY86" s="226">
        <f t="shared" si="2380"/>
        <v>0</v>
      </c>
      <c r="ACZ86" s="131">
        <v>0</v>
      </c>
      <c r="ADA86" s="227"/>
      <c r="ADB86" s="225">
        <v>165</v>
      </c>
      <c r="ADC86" s="226">
        <f t="shared" si="2381"/>
        <v>0</v>
      </c>
      <c r="ADD86" s="131">
        <v>0</v>
      </c>
      <c r="ADE86" s="227"/>
      <c r="ADF86" s="225">
        <v>165</v>
      </c>
      <c r="ADG86" s="226">
        <f t="shared" si="2382"/>
        <v>0</v>
      </c>
      <c r="ADH86" s="131">
        <v>0</v>
      </c>
      <c r="ADI86" s="227"/>
      <c r="ADJ86" s="225">
        <v>165</v>
      </c>
      <c r="ADK86" s="226">
        <f t="shared" si="2383"/>
        <v>0</v>
      </c>
      <c r="ADL86" s="131">
        <v>17.399999999999999</v>
      </c>
      <c r="ADM86" s="227"/>
      <c r="ADN86" s="225">
        <v>165</v>
      </c>
      <c r="ADO86" s="226">
        <f t="shared" si="2384"/>
        <v>0</v>
      </c>
      <c r="ADP86" s="131">
        <v>0</v>
      </c>
      <c r="ADQ86" s="227"/>
      <c r="ADR86" s="225">
        <v>165</v>
      </c>
      <c r="ADS86" s="226">
        <f t="shared" si="2385"/>
        <v>0</v>
      </c>
      <c r="ADT86" s="131">
        <v>40</v>
      </c>
      <c r="ADU86" s="227"/>
      <c r="ADV86" s="225">
        <v>165</v>
      </c>
      <c r="ADW86" s="226">
        <f t="shared" si="2386"/>
        <v>0</v>
      </c>
      <c r="ADX86" s="131">
        <v>3.6</v>
      </c>
      <c r="ADY86" s="227"/>
      <c r="ADZ86" s="225">
        <v>165</v>
      </c>
      <c r="AEA86" s="226">
        <f t="shared" si="2387"/>
        <v>0</v>
      </c>
      <c r="AEB86" s="131"/>
      <c r="AEC86" s="227"/>
      <c r="AED86" s="225">
        <v>165</v>
      </c>
      <c r="AEE86" s="226">
        <f t="shared" si="2388"/>
        <v>0</v>
      </c>
      <c r="AEF86" s="131"/>
      <c r="AEG86" s="227"/>
      <c r="AEH86" s="225">
        <v>165</v>
      </c>
      <c r="AEI86" s="226">
        <f t="shared" si="2389"/>
        <v>0</v>
      </c>
      <c r="AEJ86" s="131"/>
      <c r="AEK86" s="227"/>
      <c r="AEL86" s="225">
        <v>165</v>
      </c>
      <c r="AEM86" s="226">
        <f t="shared" si="2390"/>
        <v>0</v>
      </c>
      <c r="AEN86" s="131"/>
      <c r="AEO86" s="227"/>
      <c r="AEP86" s="225">
        <v>165</v>
      </c>
      <c r="AEQ86" s="226">
        <f t="shared" si="2391"/>
        <v>0</v>
      </c>
      <c r="AER86" s="131">
        <v>0</v>
      </c>
      <c r="AES86" s="227"/>
      <c r="AET86" s="225">
        <v>165</v>
      </c>
      <c r="AEU86" s="226">
        <f t="shared" si="2392"/>
        <v>0</v>
      </c>
      <c r="AEV86" s="131">
        <v>0</v>
      </c>
      <c r="AEW86" s="227"/>
      <c r="AEX86" s="225">
        <v>165</v>
      </c>
      <c r="AEY86" s="226">
        <f t="shared" si="2393"/>
        <v>0</v>
      </c>
      <c r="AEZ86" s="131">
        <v>0</v>
      </c>
      <c r="AFA86" s="227"/>
      <c r="AFB86" s="225">
        <v>165</v>
      </c>
      <c r="AFC86" s="226">
        <f t="shared" si="2394"/>
        <v>0</v>
      </c>
      <c r="AFD86" s="131">
        <v>0</v>
      </c>
      <c r="AFE86" s="227"/>
      <c r="AFF86" s="225">
        <v>165</v>
      </c>
      <c r="AFG86" s="226">
        <f t="shared" si="2395"/>
        <v>0</v>
      </c>
      <c r="AFH86" s="131">
        <v>0</v>
      </c>
      <c r="AFI86" s="227"/>
      <c r="AFJ86" s="225">
        <v>165</v>
      </c>
      <c r="AFK86" s="226">
        <f t="shared" si="2396"/>
        <v>0</v>
      </c>
      <c r="AFL86" s="131"/>
      <c r="AFM86" s="227"/>
      <c r="AFN86" s="225">
        <v>165</v>
      </c>
      <c r="AFO86" s="226">
        <f t="shared" si="2397"/>
        <v>0</v>
      </c>
      <c r="AFP86" s="227">
        <v>100</v>
      </c>
      <c r="AFQ86" s="225">
        <v>165</v>
      </c>
      <c r="AFR86" s="226">
        <f t="shared" si="2398"/>
        <v>16500</v>
      </c>
      <c r="AFS86" s="227"/>
      <c r="AFT86" s="225"/>
      <c r="AFU86" s="226"/>
      <c r="AFV86" s="226"/>
      <c r="AFW86" s="226"/>
      <c r="AFX86" s="226"/>
      <c r="AFY86" s="253">
        <v>0</v>
      </c>
      <c r="AFZ86" s="253">
        <v>0</v>
      </c>
      <c r="AGA86" s="253">
        <v>0</v>
      </c>
      <c r="AGB86" s="253">
        <v>0</v>
      </c>
      <c r="AGC86" s="253">
        <v>0</v>
      </c>
      <c r="AGD86" s="253">
        <v>0</v>
      </c>
      <c r="AGE86" s="253">
        <v>14.4</v>
      </c>
      <c r="AGF86" s="253">
        <v>1988.06</v>
      </c>
      <c r="AGG86" s="253">
        <v>0</v>
      </c>
      <c r="AGH86" s="253">
        <v>0</v>
      </c>
      <c r="AGI86" s="253">
        <v>0</v>
      </c>
      <c r="AGJ86" s="253">
        <v>0</v>
      </c>
      <c r="AGK86" s="253">
        <v>0</v>
      </c>
      <c r="AGL86" s="253">
        <v>0</v>
      </c>
      <c r="AGM86" s="253">
        <v>0</v>
      </c>
      <c r="AGN86" s="253">
        <v>0</v>
      </c>
      <c r="AGO86" s="253">
        <v>0</v>
      </c>
      <c r="AGP86" s="253">
        <v>0</v>
      </c>
      <c r="AGQ86" s="253">
        <v>0</v>
      </c>
      <c r="AGR86" s="253">
        <v>0</v>
      </c>
      <c r="AGS86" s="253">
        <v>0</v>
      </c>
      <c r="AGT86" s="253">
        <v>0</v>
      </c>
      <c r="AGU86" s="253">
        <v>0</v>
      </c>
      <c r="AGV86" s="253">
        <v>0</v>
      </c>
      <c r="AGW86" s="253">
        <v>0</v>
      </c>
      <c r="AGX86" s="253">
        <v>0</v>
      </c>
      <c r="AGY86" s="253">
        <v>0</v>
      </c>
      <c r="AGZ86" s="253">
        <v>0</v>
      </c>
      <c r="AHA86" s="253">
        <v>0</v>
      </c>
      <c r="AHB86" s="253">
        <v>0</v>
      </c>
      <c r="AHC86" s="126">
        <v>17.399999999999999</v>
      </c>
      <c r="AHD86" s="126">
        <v>2421.2199999999998</v>
      </c>
      <c r="AHE86" s="126">
        <v>0</v>
      </c>
      <c r="AHF86" s="126">
        <v>0</v>
      </c>
      <c r="AHG86" s="126">
        <v>40</v>
      </c>
      <c r="AHH86" s="126">
        <v>6600</v>
      </c>
      <c r="AHI86" s="126">
        <v>3.6</v>
      </c>
      <c r="AHJ86" s="126">
        <v>594</v>
      </c>
      <c r="AHK86" s="126"/>
      <c r="AHL86" s="126"/>
      <c r="AHM86" s="126"/>
      <c r="AHN86" s="126"/>
      <c r="AHO86" s="131">
        <f t="shared" si="1709"/>
        <v>0</v>
      </c>
      <c r="AHP86" s="127">
        <f t="shared" si="1710"/>
        <v>0</v>
      </c>
      <c r="AHQ86" s="127">
        <f t="shared" si="1711"/>
        <v>0</v>
      </c>
      <c r="AHR86" s="131">
        <f t="shared" si="1712"/>
        <v>0</v>
      </c>
      <c r="AHS86" s="127">
        <f t="shared" si="1713"/>
        <v>0</v>
      </c>
      <c r="AHT86" s="127">
        <f t="shared" si="1714"/>
        <v>0</v>
      </c>
      <c r="AHU86" s="131">
        <f t="shared" si="1715"/>
        <v>0</v>
      </c>
      <c r="AHV86" s="127">
        <f t="shared" si="1716"/>
        <v>0</v>
      </c>
      <c r="AHW86" s="127">
        <f t="shared" si="1717"/>
        <v>0</v>
      </c>
      <c r="AHX86" s="131">
        <v>0</v>
      </c>
      <c r="AHY86" s="127">
        <f t="shared" si="1718"/>
        <v>0</v>
      </c>
      <c r="AHZ86" s="127">
        <f t="shared" si="1234"/>
        <v>0</v>
      </c>
      <c r="AIA86" s="131">
        <f t="shared" si="2110"/>
        <v>0</v>
      </c>
      <c r="AIB86" s="127">
        <f t="shared" si="2111"/>
        <v>0</v>
      </c>
      <c r="AIC86" s="127">
        <f t="shared" si="2112"/>
        <v>0</v>
      </c>
      <c r="AID86" s="131">
        <f t="shared" si="2113"/>
        <v>257</v>
      </c>
      <c r="AIE86" s="127">
        <f t="shared" si="2114"/>
        <v>0</v>
      </c>
      <c r="AIF86" s="127">
        <f t="shared" si="2115"/>
        <v>0</v>
      </c>
      <c r="AIG86" s="131">
        <f t="shared" si="2116"/>
        <v>0</v>
      </c>
      <c r="AIH86" s="127">
        <f t="shared" si="2117"/>
        <v>0</v>
      </c>
      <c r="AII86" s="127">
        <f t="shared" si="2118"/>
        <v>0</v>
      </c>
      <c r="AIJ86" s="131">
        <f t="shared" si="2119"/>
        <v>910.19999999999993</v>
      </c>
      <c r="AIK86" s="127">
        <f t="shared" si="2120"/>
        <v>0</v>
      </c>
      <c r="AIL86" s="127">
        <f t="shared" si="2121"/>
        <v>0</v>
      </c>
      <c r="AIM86" s="131">
        <f t="shared" si="2122"/>
        <v>254.4</v>
      </c>
      <c r="AIN86" s="127">
        <f t="shared" si="2123"/>
        <v>0</v>
      </c>
      <c r="AIO86" s="127">
        <f t="shared" si="2124"/>
        <v>0</v>
      </c>
      <c r="AIP86" s="131">
        <f t="shared" si="2125"/>
        <v>0</v>
      </c>
      <c r="AIQ86" s="127">
        <f t="shared" si="2047"/>
        <v>0</v>
      </c>
      <c r="AIR86" s="127">
        <f t="shared" si="2049"/>
        <v>0</v>
      </c>
      <c r="AIS86" s="131">
        <f t="shared" si="2400"/>
        <v>0</v>
      </c>
      <c r="AIT86" s="127">
        <f t="shared" si="2401"/>
        <v>0</v>
      </c>
      <c r="AIU86" s="127">
        <f t="shared" si="2402"/>
        <v>0</v>
      </c>
      <c r="AIV86" s="131">
        <f t="shared" si="2403"/>
        <v>0</v>
      </c>
      <c r="AIW86" s="127">
        <f t="shared" si="2404"/>
        <v>0</v>
      </c>
      <c r="AIX86" s="127">
        <f t="shared" si="2405"/>
        <v>0</v>
      </c>
      <c r="AIY86" s="131">
        <f t="shared" si="2406"/>
        <v>0</v>
      </c>
      <c r="AIZ86" s="127">
        <f t="shared" si="2407"/>
        <v>0</v>
      </c>
      <c r="AJA86" s="127">
        <f t="shared" si="2408"/>
        <v>0</v>
      </c>
      <c r="AJB86" s="131">
        <f t="shared" si="2409"/>
        <v>0</v>
      </c>
      <c r="AJC86" s="127">
        <f t="shared" si="2410"/>
        <v>0</v>
      </c>
      <c r="AJD86" s="127">
        <f t="shared" si="2411"/>
        <v>0</v>
      </c>
      <c r="AJE86" s="131">
        <f t="shared" si="2412"/>
        <v>0</v>
      </c>
      <c r="AJF86" s="127">
        <f t="shared" si="2413"/>
        <v>0</v>
      </c>
      <c r="AJG86" s="127">
        <f t="shared" si="2414"/>
        <v>0</v>
      </c>
      <c r="AJH86" s="131">
        <f t="shared" si="2414"/>
        <v>0</v>
      </c>
      <c r="AJI86" s="127">
        <f t="shared" si="2414"/>
        <v>0</v>
      </c>
      <c r="AJJ86" s="127">
        <f t="shared" si="2415"/>
        <v>0</v>
      </c>
      <c r="AJK86" s="131">
        <f t="shared" si="2415"/>
        <v>0</v>
      </c>
      <c r="AJL86" s="127">
        <f t="shared" si="2415"/>
        <v>0</v>
      </c>
      <c r="AJM86" s="127">
        <f t="shared" si="2416"/>
        <v>0</v>
      </c>
      <c r="AJN86" s="131">
        <f t="shared" si="2416"/>
        <v>0</v>
      </c>
      <c r="AJO86" s="127">
        <f t="shared" si="2416"/>
        <v>0</v>
      </c>
      <c r="AJP86" s="127">
        <f t="shared" si="2417"/>
        <v>0</v>
      </c>
      <c r="AJQ86" s="131">
        <f t="shared" si="2417"/>
        <v>0</v>
      </c>
      <c r="AJR86" s="127">
        <f t="shared" si="2417"/>
        <v>0</v>
      </c>
      <c r="AJS86" s="127">
        <f>CC86+HD86+MA86+QX86+VU86+AAR86+AFO86</f>
        <v>0</v>
      </c>
      <c r="AJT86" s="127">
        <f>CD86+HE86+MB86+QY86+VV86+AAS86+AFP86</f>
        <v>1690</v>
      </c>
      <c r="AJU86" s="127">
        <f>CF86+HG86+MD86+RA86+VX86+AAU86+AFR86</f>
        <v>282279</v>
      </c>
      <c r="AJV86" s="127"/>
      <c r="AJW86" s="127"/>
      <c r="AJX86" s="127"/>
      <c r="AJY86" s="127"/>
      <c r="AJZ86" s="128">
        <f t="shared" si="1719"/>
        <v>0</v>
      </c>
      <c r="AKA86" s="128">
        <f t="shared" si="1720"/>
        <v>0</v>
      </c>
      <c r="AKB86" s="128">
        <v>0</v>
      </c>
      <c r="AKC86" s="128">
        <v>0</v>
      </c>
      <c r="AKD86" s="128">
        <v>0</v>
      </c>
      <c r="AKE86" s="128">
        <v>0</v>
      </c>
      <c r="AKF86" s="128">
        <f t="shared" si="1721"/>
        <v>19.399999999999999</v>
      </c>
      <c r="AKG86" s="128">
        <f t="shared" si="1722"/>
        <v>2582.8199999999997</v>
      </c>
      <c r="AKH86" s="128">
        <f t="shared" si="1723"/>
        <v>22</v>
      </c>
      <c r="AKI86" s="128">
        <f t="shared" si="2418"/>
        <v>2627.9</v>
      </c>
      <c r="AKJ86" s="128">
        <v>0</v>
      </c>
      <c r="AKK86" s="128">
        <v>0</v>
      </c>
      <c r="AKL86" s="128">
        <f>CY86+HZ86+MW86+RT86+WQ86+ABN86+AGK86</f>
        <v>0</v>
      </c>
      <c r="AKM86" s="128">
        <f t="shared" si="2126"/>
        <v>0</v>
      </c>
      <c r="AKN86" s="128">
        <f>SUM(DA86,IB86,MY86,RV86,WS86,ABP86,AGM86)</f>
        <v>0</v>
      </c>
      <c r="AKO86" s="128">
        <f>SUM(DB86,IC86,MZ86,RW86,WT86,ABQ86,AGN86)</f>
        <v>0</v>
      </c>
      <c r="AKP86" s="128">
        <f t="shared" si="1373"/>
        <v>0</v>
      </c>
      <c r="AKQ86" s="128">
        <f t="shared" si="1374"/>
        <v>0</v>
      </c>
      <c r="AKR86" s="128">
        <f t="shared" si="2127"/>
        <v>0</v>
      </c>
      <c r="AKS86" s="128">
        <f t="shared" si="2128"/>
        <v>0</v>
      </c>
      <c r="AKT86" s="128">
        <f t="shared" si="2419"/>
        <v>0</v>
      </c>
      <c r="AKU86" s="128">
        <f t="shared" si="2419"/>
        <v>0</v>
      </c>
      <c r="AKV86" s="128">
        <f t="shared" si="2419"/>
        <v>0</v>
      </c>
      <c r="AKW86" s="128">
        <f t="shared" si="2419"/>
        <v>0</v>
      </c>
      <c r="AKX86" s="128">
        <f t="shared" si="2419"/>
        <v>0</v>
      </c>
      <c r="AKY86" s="128">
        <f t="shared" si="2419"/>
        <v>0</v>
      </c>
      <c r="AKZ86" s="128">
        <f t="shared" si="2419"/>
        <v>0</v>
      </c>
      <c r="ALA86" s="128">
        <f t="shared" si="2419"/>
        <v>0</v>
      </c>
      <c r="ALB86" s="128">
        <f t="shared" si="2419"/>
        <v>0</v>
      </c>
      <c r="ALC86" s="128">
        <f t="shared" si="2419"/>
        <v>0</v>
      </c>
      <c r="ALD86" s="128">
        <f t="shared" si="2419"/>
        <v>257</v>
      </c>
      <c r="ALE86" s="128">
        <f t="shared" si="2419"/>
        <v>34674.44</v>
      </c>
      <c r="ALF86" s="128">
        <f t="shared" si="2419"/>
        <v>0</v>
      </c>
      <c r="ALG86" s="128">
        <f t="shared" si="2419"/>
        <v>0</v>
      </c>
      <c r="ALH86" s="128">
        <f t="shared" si="2419"/>
        <v>910.19999999999993</v>
      </c>
      <c r="ALI86" s="128">
        <f t="shared" si="2420"/>
        <v>148173.24</v>
      </c>
      <c r="ALJ86" s="128">
        <f t="shared" si="2420"/>
        <v>254.4</v>
      </c>
      <c r="ALK86" s="128">
        <f t="shared" si="2420"/>
        <v>41151.599999999999</v>
      </c>
      <c r="ALL86" s="128">
        <f>DZ86+IY86+NV86+SS86+XP86+ACM86+AHJ86</f>
        <v>41151.599999999999</v>
      </c>
      <c r="ALM86" s="128"/>
      <c r="ALN86" s="128"/>
      <c r="ALO86" s="128"/>
      <c r="ALP86" s="128"/>
      <c r="ALQ86" s="128"/>
      <c r="ALR86" s="128"/>
    </row>
    <row r="87" spans="1:1012" s="115" customFormat="1" ht="18" customHeight="1" outlineLevel="1" x14ac:dyDescent="0.25">
      <c r="A87" s="120"/>
      <c r="B87" s="120"/>
      <c r="C87" s="296" t="s">
        <v>480</v>
      </c>
      <c r="D87" s="140"/>
      <c r="E87" s="207">
        <v>2000</v>
      </c>
      <c r="F87" s="207">
        <v>0</v>
      </c>
      <c r="G87" s="225"/>
      <c r="H87" s="225"/>
      <c r="I87" s="208">
        <f t="shared" si="2275"/>
        <v>0</v>
      </c>
      <c r="J87" s="207">
        <v>0</v>
      </c>
      <c r="K87" s="225"/>
      <c r="L87" s="225"/>
      <c r="M87" s="208">
        <f t="shared" si="2276"/>
        <v>0</v>
      </c>
      <c r="N87" s="207">
        <v>0</v>
      </c>
      <c r="O87" s="225"/>
      <c r="P87" s="225"/>
      <c r="Q87" s="208">
        <f t="shared" si="2277"/>
        <v>0</v>
      </c>
      <c r="R87" s="207">
        <v>0</v>
      </c>
      <c r="S87" s="225"/>
      <c r="T87" s="225"/>
      <c r="U87" s="208">
        <f t="shared" si="2278"/>
        <v>0</v>
      </c>
      <c r="V87" s="207">
        <v>0</v>
      </c>
      <c r="W87" s="225"/>
      <c r="X87" s="225"/>
      <c r="Y87" s="208">
        <f t="shared" si="2279"/>
        <v>0</v>
      </c>
      <c r="Z87" s="207">
        <v>0</v>
      </c>
      <c r="AA87" s="225"/>
      <c r="AB87" s="225"/>
      <c r="AC87" s="208">
        <f t="shared" si="2280"/>
        <v>0</v>
      </c>
      <c r="AD87" s="207"/>
      <c r="AE87" s="225"/>
      <c r="AF87" s="225"/>
      <c r="AG87" s="208">
        <f t="shared" si="2281"/>
        <v>0</v>
      </c>
      <c r="AH87" s="207"/>
      <c r="AI87" s="225"/>
      <c r="AJ87" s="225"/>
      <c r="AK87" s="208">
        <f t="shared" si="2282"/>
        <v>0</v>
      </c>
      <c r="AL87" s="207"/>
      <c r="AM87" s="225"/>
      <c r="AN87" s="225"/>
      <c r="AO87" s="208">
        <f t="shared" si="2283"/>
        <v>0</v>
      </c>
      <c r="AP87" s="207"/>
      <c r="AQ87" s="225"/>
      <c r="AR87" s="225"/>
      <c r="AS87" s="208">
        <f t="shared" si="2284"/>
        <v>0</v>
      </c>
      <c r="AT87" s="207"/>
      <c r="AU87" s="225"/>
      <c r="AV87" s="225"/>
      <c r="AW87" s="208">
        <f t="shared" si="2285"/>
        <v>0</v>
      </c>
      <c r="AX87" s="207"/>
      <c r="AY87" s="225"/>
      <c r="AZ87" s="225"/>
      <c r="BA87" s="208">
        <f t="shared" si="2286"/>
        <v>0</v>
      </c>
      <c r="BB87" s="207"/>
      <c r="BC87" s="225"/>
      <c r="BD87" s="225"/>
      <c r="BE87" s="208">
        <f t="shared" si="2287"/>
        <v>0</v>
      </c>
      <c r="BF87" s="207"/>
      <c r="BG87" s="225"/>
      <c r="BH87" s="225"/>
      <c r="BI87" s="208">
        <f t="shared" si="2288"/>
        <v>0</v>
      </c>
      <c r="BJ87" s="207"/>
      <c r="BK87" s="225"/>
      <c r="BL87" s="225"/>
      <c r="BM87" s="208">
        <f t="shared" si="2289"/>
        <v>0</v>
      </c>
      <c r="BN87" s="207"/>
      <c r="BO87" s="225"/>
      <c r="BP87" s="225"/>
      <c r="BQ87" s="208">
        <f t="shared" si="2290"/>
        <v>0</v>
      </c>
      <c r="BR87" s="207"/>
      <c r="BS87" s="225"/>
      <c r="BT87" s="225"/>
      <c r="BU87" s="208"/>
      <c r="BV87" s="207"/>
      <c r="BW87" s="225"/>
      <c r="BX87" s="225"/>
      <c r="BY87" s="208"/>
      <c r="BZ87" s="207"/>
      <c r="CA87" s="225"/>
      <c r="CB87" s="225"/>
      <c r="CC87" s="208"/>
      <c r="CD87" s="225"/>
      <c r="CE87" s="225"/>
      <c r="CF87" s="208"/>
      <c r="CG87" s="225"/>
      <c r="CH87" s="225"/>
      <c r="CI87" s="226"/>
      <c r="CJ87" s="226"/>
      <c r="CK87" s="226"/>
      <c r="CL87" s="226"/>
      <c r="CM87" s="253">
        <v>0</v>
      </c>
      <c r="CN87" s="253">
        <v>0</v>
      </c>
      <c r="CO87" s="253">
        <v>0</v>
      </c>
      <c r="CP87" s="253">
        <v>0</v>
      </c>
      <c r="CQ87" s="253">
        <v>0</v>
      </c>
      <c r="CR87" s="253">
        <v>0</v>
      </c>
      <c r="CS87" s="253">
        <v>0</v>
      </c>
      <c r="CT87" s="253">
        <v>0</v>
      </c>
      <c r="CU87" s="253">
        <v>0</v>
      </c>
      <c r="CV87" s="253">
        <v>0</v>
      </c>
      <c r="CW87" s="253">
        <v>0</v>
      </c>
      <c r="CX87" s="253">
        <v>0</v>
      </c>
      <c r="CY87" s="253">
        <v>0</v>
      </c>
      <c r="CZ87" s="253">
        <v>0</v>
      </c>
      <c r="DA87" s="253">
        <v>0</v>
      </c>
      <c r="DB87" s="253">
        <v>0</v>
      </c>
      <c r="DC87" s="253">
        <v>0</v>
      </c>
      <c r="DD87" s="253">
        <v>0</v>
      </c>
      <c r="DE87" s="253">
        <v>0</v>
      </c>
      <c r="DF87" s="253">
        <v>0</v>
      </c>
      <c r="DG87" s="253">
        <v>0</v>
      </c>
      <c r="DH87" s="253">
        <v>0</v>
      </c>
      <c r="DI87" s="253">
        <v>0</v>
      </c>
      <c r="DJ87" s="253">
        <v>0</v>
      </c>
      <c r="DK87" s="253">
        <v>0</v>
      </c>
      <c r="DL87" s="253">
        <v>0</v>
      </c>
      <c r="DM87" s="253">
        <v>0</v>
      </c>
      <c r="DN87" s="253">
        <v>0</v>
      </c>
      <c r="DO87" s="253">
        <v>0</v>
      </c>
      <c r="DP87" s="253">
        <v>0</v>
      </c>
      <c r="DQ87" s="253">
        <v>0</v>
      </c>
      <c r="DR87" s="253">
        <v>0</v>
      </c>
      <c r="DS87" s="253"/>
      <c r="DT87" s="253"/>
      <c r="DU87" s="253"/>
      <c r="DV87" s="253"/>
      <c r="DW87" s="253"/>
      <c r="DX87" s="253"/>
      <c r="DY87" s="253"/>
      <c r="DZ87" s="253"/>
      <c r="EA87" s="126"/>
      <c r="EB87" s="126"/>
      <c r="EC87" s="126"/>
      <c r="ED87" s="126"/>
      <c r="EE87" s="126"/>
      <c r="EF87" s="126"/>
      <c r="EG87" s="134">
        <v>38.4</v>
      </c>
      <c r="EH87" s="225">
        <v>50</v>
      </c>
      <c r="EI87" s="225">
        <v>127.5</v>
      </c>
      <c r="EJ87" s="226">
        <f t="shared" si="2421"/>
        <v>6375</v>
      </c>
      <c r="EK87" s="134">
        <v>24</v>
      </c>
      <c r="EL87" s="225">
        <v>100</v>
      </c>
      <c r="EM87" s="225">
        <v>113.76</v>
      </c>
      <c r="EN87" s="226">
        <f t="shared" si="2422"/>
        <v>11376</v>
      </c>
      <c r="EO87" s="134">
        <v>24</v>
      </c>
      <c r="EP87" s="225">
        <v>50</v>
      </c>
      <c r="EQ87" s="225">
        <v>110</v>
      </c>
      <c r="ER87" s="226">
        <f t="shared" si="2423"/>
        <v>5500</v>
      </c>
      <c r="ES87" s="134">
        <v>14.4</v>
      </c>
      <c r="ET87" s="225">
        <v>100</v>
      </c>
      <c r="EU87" s="225">
        <v>110.28</v>
      </c>
      <c r="EV87" s="226">
        <f t="shared" si="2424"/>
        <v>11028</v>
      </c>
      <c r="EW87" s="134">
        <v>96</v>
      </c>
      <c r="EX87" s="225">
        <v>10</v>
      </c>
      <c r="EY87" s="225">
        <v>110.28</v>
      </c>
      <c r="EZ87" s="226">
        <f t="shared" si="2425"/>
        <v>1102.8</v>
      </c>
      <c r="FA87" s="134">
        <v>0</v>
      </c>
      <c r="FB87" s="225"/>
      <c r="FC87" s="225">
        <v>107</v>
      </c>
      <c r="FD87" s="226">
        <f t="shared" si="2426"/>
        <v>0</v>
      </c>
      <c r="FE87" s="134"/>
      <c r="FF87" s="225"/>
      <c r="FG87" s="225">
        <v>107</v>
      </c>
      <c r="FH87" s="226">
        <f t="shared" si="2427"/>
        <v>0</v>
      </c>
      <c r="FI87" s="134"/>
      <c r="FJ87" s="225"/>
      <c r="FK87" s="225">
        <v>102.65</v>
      </c>
      <c r="FL87" s="226">
        <f t="shared" si="2428"/>
        <v>0</v>
      </c>
      <c r="FM87" s="134"/>
      <c r="FN87" s="225"/>
      <c r="FO87" s="225">
        <v>92.5</v>
      </c>
      <c r="FP87" s="226">
        <f t="shared" si="2429"/>
        <v>0</v>
      </c>
      <c r="FQ87" s="134"/>
      <c r="FR87" s="225"/>
      <c r="FS87" s="225">
        <v>92.5</v>
      </c>
      <c r="FT87" s="226">
        <f t="shared" si="2430"/>
        <v>0</v>
      </c>
      <c r="FU87" s="134"/>
      <c r="FV87" s="225"/>
      <c r="FW87" s="225">
        <v>92.5</v>
      </c>
      <c r="FX87" s="226">
        <f t="shared" si="2431"/>
        <v>0</v>
      </c>
      <c r="FY87" s="134"/>
      <c r="FZ87" s="225"/>
      <c r="GA87" s="225">
        <v>92.5</v>
      </c>
      <c r="GB87" s="226">
        <f t="shared" si="2432"/>
        <v>0</v>
      </c>
      <c r="GC87" s="134"/>
      <c r="GD87" s="225">
        <v>100</v>
      </c>
      <c r="GE87" s="225">
        <v>92.5</v>
      </c>
      <c r="GF87" s="226">
        <f t="shared" si="2433"/>
        <v>9250</v>
      </c>
      <c r="GG87" s="134"/>
      <c r="GH87" s="225"/>
      <c r="GI87" s="225">
        <v>90</v>
      </c>
      <c r="GJ87" s="226">
        <f t="shared" si="2434"/>
        <v>0</v>
      </c>
      <c r="GK87" s="134"/>
      <c r="GL87" s="225">
        <v>150</v>
      </c>
      <c r="GM87" s="225">
        <v>90</v>
      </c>
      <c r="GN87" s="226">
        <f t="shared" si="2295"/>
        <v>13500</v>
      </c>
      <c r="GO87" s="134"/>
      <c r="GP87" s="225"/>
      <c r="GQ87" s="225"/>
      <c r="GR87" s="226">
        <f t="shared" si="2435"/>
        <v>0</v>
      </c>
      <c r="GS87" s="134"/>
      <c r="GT87" s="225"/>
      <c r="GU87" s="225"/>
      <c r="GV87" s="226"/>
      <c r="GW87" s="134"/>
      <c r="GX87" s="225"/>
      <c r="GY87" s="225"/>
      <c r="GZ87" s="226"/>
      <c r="HA87" s="134"/>
      <c r="HB87" s="225"/>
      <c r="HC87" s="225"/>
      <c r="HD87" s="226"/>
      <c r="HE87" s="225"/>
      <c r="HF87" s="225"/>
      <c r="HG87" s="226"/>
      <c r="HH87" s="225"/>
      <c r="HI87" s="225"/>
      <c r="HJ87" s="226"/>
      <c r="HK87" s="226"/>
      <c r="HL87" s="226"/>
      <c r="HM87" s="226"/>
      <c r="HN87" s="253">
        <v>33.6</v>
      </c>
      <c r="HO87" s="253">
        <v>3727.92</v>
      </c>
      <c r="HP87" s="253">
        <v>42.8</v>
      </c>
      <c r="HQ87" s="253">
        <v>4748.66</v>
      </c>
      <c r="HR87" s="253">
        <v>43.2</v>
      </c>
      <c r="HS87" s="253">
        <v>4736.16</v>
      </c>
      <c r="HT87" s="253">
        <v>33.4</v>
      </c>
      <c r="HU87" s="253">
        <v>3687.56</v>
      </c>
      <c r="HV87" s="253">
        <v>19.2</v>
      </c>
      <c r="HW87" s="253">
        <v>2092.3199999999997</v>
      </c>
      <c r="HX87" s="253">
        <v>43.2</v>
      </c>
      <c r="HY87" s="253">
        <v>4698.24</v>
      </c>
      <c r="HZ87" s="253">
        <v>28.799999999999997</v>
      </c>
      <c r="IA87" s="253">
        <v>3056.88</v>
      </c>
      <c r="IB87" s="253">
        <v>48</v>
      </c>
      <c r="IC87" s="253">
        <v>4368</v>
      </c>
      <c r="ID87" s="253">
        <v>72</v>
      </c>
      <c r="IE87" s="253">
        <v>3048</v>
      </c>
      <c r="IF87" s="253">
        <v>33.6</v>
      </c>
      <c r="IG87" s="253">
        <v>3072</v>
      </c>
      <c r="IH87" s="253">
        <v>38.4</v>
      </c>
      <c r="II87" s="253">
        <v>3552</v>
      </c>
      <c r="IJ87" s="253">
        <v>62.4</v>
      </c>
      <c r="IK87" s="253">
        <v>5443.2</v>
      </c>
      <c r="IL87" s="253">
        <v>24</v>
      </c>
      <c r="IM87" s="253">
        <v>1594.8000000000002</v>
      </c>
      <c r="IN87" s="253">
        <v>14.4</v>
      </c>
      <c r="IO87" s="253">
        <v>975.6</v>
      </c>
      <c r="IP87" s="253">
        <v>96</v>
      </c>
      <c r="IQ87" s="253">
        <v>6504</v>
      </c>
      <c r="IR87" s="253">
        <v>0</v>
      </c>
      <c r="IS87" s="253">
        <v>0</v>
      </c>
      <c r="IT87" s="253"/>
      <c r="IU87" s="253"/>
      <c r="IV87" s="253"/>
      <c r="IW87" s="253"/>
      <c r="IX87" s="253"/>
      <c r="IY87" s="253"/>
      <c r="IZ87" s="126"/>
      <c r="JA87" s="126"/>
      <c r="JB87" s="126"/>
      <c r="JC87" s="126"/>
      <c r="JD87" s="134">
        <v>264</v>
      </c>
      <c r="JE87" s="225">
        <v>180</v>
      </c>
      <c r="JF87" s="134">
        <v>127.5</v>
      </c>
      <c r="JG87" s="226">
        <f t="shared" si="2296"/>
        <v>22950</v>
      </c>
      <c r="JH87" s="134">
        <v>64.8</v>
      </c>
      <c r="JI87" s="225">
        <v>130</v>
      </c>
      <c r="JJ87" s="134">
        <v>119.45</v>
      </c>
      <c r="JK87" s="226">
        <f t="shared" si="2297"/>
        <v>15528.5</v>
      </c>
      <c r="JL87" s="134">
        <v>64.8</v>
      </c>
      <c r="JM87" s="225">
        <v>100</v>
      </c>
      <c r="JN87" s="134">
        <v>119.45</v>
      </c>
      <c r="JO87" s="226">
        <f t="shared" si="2298"/>
        <v>11945</v>
      </c>
      <c r="JP87" s="134">
        <v>48</v>
      </c>
      <c r="JQ87" s="225">
        <v>200</v>
      </c>
      <c r="JR87" s="134">
        <v>119.45</v>
      </c>
      <c r="JS87" s="226">
        <f t="shared" si="2299"/>
        <v>23890</v>
      </c>
      <c r="JT87" s="134"/>
      <c r="JU87" s="225">
        <v>130</v>
      </c>
      <c r="JV87" s="134">
        <v>119.45</v>
      </c>
      <c r="JW87" s="226">
        <f t="shared" si="2300"/>
        <v>15528.5</v>
      </c>
      <c r="JX87" s="134"/>
      <c r="JY87" s="225">
        <v>100</v>
      </c>
      <c r="JZ87" s="134">
        <v>119.45</v>
      </c>
      <c r="KA87" s="226">
        <f t="shared" si="2301"/>
        <v>11945</v>
      </c>
      <c r="KB87" s="134"/>
      <c r="KC87" s="134">
        <v>70</v>
      </c>
      <c r="KD87" s="134">
        <v>119.45</v>
      </c>
      <c r="KE87" s="226">
        <f t="shared" si="2302"/>
        <v>8361.5</v>
      </c>
      <c r="KF87" s="134"/>
      <c r="KG87" s="134">
        <v>100</v>
      </c>
      <c r="KH87" s="134">
        <v>117.2</v>
      </c>
      <c r="KI87" s="226">
        <f t="shared" si="2303"/>
        <v>11720</v>
      </c>
      <c r="KJ87" s="134"/>
      <c r="KK87" s="134">
        <v>70</v>
      </c>
      <c r="KL87" s="134">
        <v>103.4</v>
      </c>
      <c r="KM87" s="226">
        <f t="shared" si="2304"/>
        <v>7238</v>
      </c>
      <c r="KN87" s="134"/>
      <c r="KO87" s="134">
        <v>100</v>
      </c>
      <c r="KP87" s="134">
        <v>103.4</v>
      </c>
      <c r="KQ87" s="226">
        <f t="shared" si="2305"/>
        <v>10340</v>
      </c>
      <c r="KR87" s="134"/>
      <c r="KS87" s="134">
        <v>120</v>
      </c>
      <c r="KT87" s="134">
        <v>103.4</v>
      </c>
      <c r="KU87" s="226">
        <f t="shared" si="2306"/>
        <v>12408</v>
      </c>
      <c r="KV87" s="134"/>
      <c r="KW87" s="134">
        <v>120</v>
      </c>
      <c r="KX87" s="134">
        <v>103.4</v>
      </c>
      <c r="KY87" s="226">
        <f t="shared" si="2307"/>
        <v>12408</v>
      </c>
      <c r="KZ87" s="134"/>
      <c r="LA87" s="134">
        <v>0</v>
      </c>
      <c r="LB87" s="134">
        <v>103.4</v>
      </c>
      <c r="LC87" s="226">
        <f t="shared" si="2308"/>
        <v>0</v>
      </c>
      <c r="LD87" s="134"/>
      <c r="LE87" s="134">
        <v>120</v>
      </c>
      <c r="LF87" s="134">
        <v>103.4</v>
      </c>
      <c r="LG87" s="226">
        <f t="shared" si="2309"/>
        <v>12408</v>
      </c>
      <c r="LH87" s="134"/>
      <c r="LI87" s="134"/>
      <c r="LJ87" s="134"/>
      <c r="LK87" s="226">
        <f t="shared" si="2310"/>
        <v>0</v>
      </c>
      <c r="LL87" s="134"/>
      <c r="LM87" s="134"/>
      <c r="LN87" s="134"/>
      <c r="LO87" s="226">
        <f t="shared" si="2311"/>
        <v>0</v>
      </c>
      <c r="LP87" s="134"/>
      <c r="LQ87" s="134"/>
      <c r="LR87" s="134"/>
      <c r="LS87" s="226"/>
      <c r="LT87" s="134"/>
      <c r="LU87" s="134"/>
      <c r="LV87" s="134"/>
      <c r="LW87" s="226"/>
      <c r="LX87" s="134"/>
      <c r="LY87" s="134"/>
      <c r="LZ87" s="134"/>
      <c r="MA87" s="226"/>
      <c r="MB87" s="134"/>
      <c r="MC87" s="134"/>
      <c r="MD87" s="226"/>
      <c r="ME87" s="134"/>
      <c r="MF87" s="134"/>
      <c r="MG87" s="226"/>
      <c r="MH87" s="226"/>
      <c r="MI87" s="226"/>
      <c r="MJ87" s="226"/>
      <c r="MK87" s="253">
        <v>230.4</v>
      </c>
      <c r="ML87" s="253">
        <v>27521.279999999999</v>
      </c>
      <c r="MM87" s="253">
        <v>172.8</v>
      </c>
      <c r="MN87" s="253">
        <v>20640.96</v>
      </c>
      <c r="MO87" s="253">
        <v>168</v>
      </c>
      <c r="MP87" s="253">
        <v>20067.599999999999</v>
      </c>
      <c r="MQ87" s="253">
        <v>110.4</v>
      </c>
      <c r="MR87" s="253">
        <v>13187.28</v>
      </c>
      <c r="MS87" s="253">
        <v>21.200000000000003</v>
      </c>
      <c r="MT87" s="253">
        <v>2532.3399999999997</v>
      </c>
      <c r="MU87" s="253">
        <v>120</v>
      </c>
      <c r="MV87" s="253">
        <v>13398</v>
      </c>
      <c r="MW87" s="253">
        <v>134.4</v>
      </c>
      <c r="MX87" s="253">
        <v>14134.56</v>
      </c>
      <c r="MY87" s="253">
        <v>124.8</v>
      </c>
      <c r="MZ87" s="253">
        <v>12904.32</v>
      </c>
      <c r="NA87" s="253">
        <v>67.2</v>
      </c>
      <c r="NB87" s="253">
        <v>6948.48</v>
      </c>
      <c r="NC87" s="253">
        <v>76.8</v>
      </c>
      <c r="ND87" s="253">
        <v>7941.12</v>
      </c>
      <c r="NE87" s="253">
        <v>264</v>
      </c>
      <c r="NF87" s="253">
        <v>27297.599999999999</v>
      </c>
      <c r="NG87" s="253">
        <v>196.8</v>
      </c>
      <c r="NH87" s="253">
        <v>20349.12</v>
      </c>
      <c r="NI87" s="253">
        <v>64.8</v>
      </c>
      <c r="NJ87" s="253">
        <v>6700.32</v>
      </c>
      <c r="NK87" s="253">
        <v>48</v>
      </c>
      <c r="NL87" s="253">
        <v>4963.2</v>
      </c>
      <c r="NM87" s="253"/>
      <c r="NN87" s="253"/>
      <c r="NO87" s="125"/>
      <c r="NP87" s="125"/>
      <c r="NQ87" s="125"/>
      <c r="NR87" s="125"/>
      <c r="NS87" s="125"/>
      <c r="NT87" s="125"/>
      <c r="NU87" s="125"/>
      <c r="NV87" s="125"/>
      <c r="NW87" s="125"/>
      <c r="NX87" s="125"/>
      <c r="NY87" s="125"/>
      <c r="NZ87" s="125"/>
      <c r="OA87" s="226"/>
      <c r="OB87" s="225"/>
      <c r="OC87" s="225">
        <v>69.75</v>
      </c>
      <c r="OD87" s="225">
        <f t="shared" si="2316"/>
        <v>0</v>
      </c>
      <c r="OE87" s="226"/>
      <c r="OF87" s="225"/>
      <c r="OG87" s="225">
        <v>69.75</v>
      </c>
      <c r="OH87" s="225">
        <f t="shared" si="2317"/>
        <v>0</v>
      </c>
      <c r="OI87" s="226"/>
      <c r="OJ87" s="225"/>
      <c r="OK87" s="225">
        <v>69.75</v>
      </c>
      <c r="OL87" s="225">
        <f t="shared" si="2318"/>
        <v>0</v>
      </c>
      <c r="OM87" s="226">
        <v>26.4</v>
      </c>
      <c r="ON87" s="225"/>
      <c r="OO87" s="225">
        <v>69.75</v>
      </c>
      <c r="OP87" s="225">
        <f t="shared" si="2319"/>
        <v>0</v>
      </c>
      <c r="OQ87" s="226">
        <v>26.4</v>
      </c>
      <c r="OR87" s="225"/>
      <c r="OS87" s="225">
        <v>69.75</v>
      </c>
      <c r="OT87" s="225">
        <f t="shared" si="2320"/>
        <v>0</v>
      </c>
      <c r="OU87" s="226"/>
      <c r="OV87" s="225"/>
      <c r="OW87" s="225">
        <v>69.75</v>
      </c>
      <c r="OX87" s="225">
        <f t="shared" si="2321"/>
        <v>0</v>
      </c>
      <c r="OY87" s="226"/>
      <c r="OZ87" s="225"/>
      <c r="PA87" s="225">
        <v>69.75</v>
      </c>
      <c r="PB87" s="225">
        <f t="shared" si="2322"/>
        <v>0</v>
      </c>
      <c r="PC87" s="226"/>
      <c r="PD87" s="225"/>
      <c r="PE87" s="225">
        <v>69.599999999999994</v>
      </c>
      <c r="PF87" s="225">
        <f t="shared" si="2323"/>
        <v>0</v>
      </c>
      <c r="PG87" s="226"/>
      <c r="PH87" s="225"/>
      <c r="PI87" s="225">
        <v>69.599999999999994</v>
      </c>
      <c r="PJ87" s="225">
        <f t="shared" si="2324"/>
        <v>0</v>
      </c>
      <c r="PK87" s="226"/>
      <c r="PL87" s="225"/>
      <c r="PM87" s="225">
        <v>69.599999999999994</v>
      </c>
      <c r="PN87" s="225">
        <f t="shared" si="2325"/>
        <v>0</v>
      </c>
      <c r="PO87" s="226"/>
      <c r="PP87" s="225"/>
      <c r="PQ87" s="225">
        <v>69.599999999999994</v>
      </c>
      <c r="PR87" s="225">
        <f t="shared" si="2326"/>
        <v>0</v>
      </c>
      <c r="PS87" s="226"/>
      <c r="PT87" s="225"/>
      <c r="PU87" s="225">
        <v>69.599999999999994</v>
      </c>
      <c r="PV87" s="225">
        <f t="shared" si="2327"/>
        <v>0</v>
      </c>
      <c r="PW87" s="226"/>
      <c r="PX87" s="225"/>
      <c r="PY87" s="225">
        <v>69.599999999999994</v>
      </c>
      <c r="PZ87" s="225">
        <f t="shared" si="2328"/>
        <v>0</v>
      </c>
      <c r="QA87" s="226"/>
      <c r="QB87" s="225"/>
      <c r="QC87" s="225">
        <v>69.599999999999994</v>
      </c>
      <c r="QD87" s="225">
        <f t="shared" si="2329"/>
        <v>0</v>
      </c>
      <c r="QE87" s="226"/>
      <c r="QF87" s="225">
        <v>40</v>
      </c>
      <c r="QG87" s="225">
        <v>69.599999999999994</v>
      </c>
      <c r="QH87" s="225">
        <f t="shared" si="2330"/>
        <v>2784</v>
      </c>
      <c r="QI87" s="226"/>
      <c r="QJ87" s="225"/>
      <c r="QK87" s="225"/>
      <c r="QL87" s="225">
        <f t="shared" si="2331"/>
        <v>0</v>
      </c>
      <c r="QM87" s="226"/>
      <c r="QN87" s="225"/>
      <c r="QO87" s="225"/>
      <c r="QP87" s="225"/>
      <c r="QQ87" s="226"/>
      <c r="QR87" s="225"/>
      <c r="QS87" s="225"/>
      <c r="QT87" s="225"/>
      <c r="QU87" s="226"/>
      <c r="QV87" s="225"/>
      <c r="QW87" s="225"/>
      <c r="QX87" s="225"/>
      <c r="QY87" s="225"/>
      <c r="QZ87" s="225"/>
      <c r="RA87" s="225"/>
      <c r="RB87" s="225"/>
      <c r="RC87" s="225"/>
      <c r="RD87" s="225"/>
      <c r="RE87" s="225"/>
      <c r="RF87" s="225"/>
      <c r="RG87" s="225"/>
      <c r="RH87" s="253"/>
      <c r="RI87" s="253"/>
      <c r="RJ87" s="253"/>
      <c r="RK87" s="253"/>
      <c r="RL87" s="253"/>
      <c r="RM87" s="253"/>
      <c r="RN87" s="253"/>
      <c r="RO87" s="253"/>
      <c r="RP87" s="253"/>
      <c r="RQ87" s="253"/>
      <c r="RR87" s="253">
        <v>154.80000000000001</v>
      </c>
      <c r="RS87" s="253">
        <v>10797.3</v>
      </c>
      <c r="RT87" s="253"/>
      <c r="RU87" s="253"/>
      <c r="RV87" s="253"/>
      <c r="RW87" s="253"/>
      <c r="RX87" s="253"/>
      <c r="RY87" s="253"/>
      <c r="RZ87" s="253"/>
      <c r="SA87" s="253"/>
      <c r="SB87" s="253"/>
      <c r="SC87" s="253"/>
      <c r="SD87" s="253"/>
      <c r="SE87" s="253"/>
      <c r="SF87" s="253"/>
      <c r="SG87" s="253"/>
      <c r="SH87" s="253">
        <v>26.4</v>
      </c>
      <c r="SI87" s="253">
        <v>1841.4</v>
      </c>
      <c r="SJ87" s="253">
        <v>26.4</v>
      </c>
      <c r="SK87" s="253">
        <v>1837.44</v>
      </c>
      <c r="SL87" s="125"/>
      <c r="SM87" s="125"/>
      <c r="SN87" s="125"/>
      <c r="SO87" s="125"/>
      <c r="SP87" s="125"/>
      <c r="SQ87" s="125"/>
      <c r="SR87" s="125"/>
      <c r="SS87" s="125"/>
      <c r="ST87" s="125"/>
      <c r="SU87" s="125"/>
      <c r="SV87" s="125"/>
      <c r="SW87" s="125"/>
      <c r="SX87" s="226">
        <v>162.19999999999999</v>
      </c>
      <c r="SY87" s="240">
        <v>250</v>
      </c>
      <c r="SZ87" s="124">
        <v>110.35</v>
      </c>
      <c r="TA87" s="226">
        <f t="shared" si="2337"/>
        <v>27587.5</v>
      </c>
      <c r="TB87" s="226">
        <v>145.80000000000001</v>
      </c>
      <c r="TC87" s="240">
        <v>200</v>
      </c>
      <c r="TD87" s="124">
        <v>97.05</v>
      </c>
      <c r="TE87" s="226">
        <f t="shared" si="2338"/>
        <v>19410</v>
      </c>
      <c r="TF87" s="226">
        <v>145.80000000000001</v>
      </c>
      <c r="TG87" s="240">
        <v>200</v>
      </c>
      <c r="TH87" s="124">
        <v>97.05</v>
      </c>
      <c r="TI87" s="226">
        <f t="shared" si="2339"/>
        <v>19410</v>
      </c>
      <c r="TJ87" s="226">
        <v>64</v>
      </c>
      <c r="TK87" s="240">
        <v>200</v>
      </c>
      <c r="TL87" s="124">
        <v>97.05</v>
      </c>
      <c r="TM87" s="226">
        <f t="shared" si="2340"/>
        <v>19410</v>
      </c>
      <c r="TN87" s="226">
        <v>85.2</v>
      </c>
      <c r="TO87" s="240">
        <v>180</v>
      </c>
      <c r="TP87" s="124">
        <v>97.05</v>
      </c>
      <c r="TQ87" s="226">
        <f t="shared" si="2341"/>
        <v>17469</v>
      </c>
      <c r="TR87" s="226">
        <v>16.2</v>
      </c>
      <c r="TS87" s="240">
        <v>180</v>
      </c>
      <c r="TT87" s="124">
        <v>97.05</v>
      </c>
      <c r="TU87" s="226">
        <f t="shared" si="2342"/>
        <v>17469</v>
      </c>
      <c r="TV87" s="226"/>
      <c r="TW87" s="240">
        <v>180</v>
      </c>
      <c r="TX87" s="124">
        <v>97.05</v>
      </c>
      <c r="TY87" s="226">
        <f t="shared" si="2343"/>
        <v>17469</v>
      </c>
      <c r="TZ87" s="226"/>
      <c r="UA87" s="219">
        <v>200</v>
      </c>
      <c r="UB87" s="124">
        <v>87.95</v>
      </c>
      <c r="UC87" s="226">
        <f t="shared" si="2344"/>
        <v>17590</v>
      </c>
      <c r="UD87" s="226"/>
      <c r="UE87" s="219">
        <v>200</v>
      </c>
      <c r="UF87" s="124">
        <v>87.95</v>
      </c>
      <c r="UG87" s="226">
        <f t="shared" si="2345"/>
        <v>17590</v>
      </c>
      <c r="UH87" s="226"/>
      <c r="UI87" s="219">
        <v>150</v>
      </c>
      <c r="UJ87" s="124">
        <v>87.95</v>
      </c>
      <c r="UK87" s="226">
        <f t="shared" si="2346"/>
        <v>13192.5</v>
      </c>
      <c r="UL87" s="226"/>
      <c r="UM87" s="219">
        <v>150</v>
      </c>
      <c r="UN87" s="124">
        <v>87.95</v>
      </c>
      <c r="UO87" s="226">
        <f t="shared" si="2347"/>
        <v>13192.5</v>
      </c>
      <c r="UP87" s="226"/>
      <c r="UQ87" s="207">
        <v>170</v>
      </c>
      <c r="UR87" s="124">
        <v>87.95</v>
      </c>
      <c r="US87" s="226">
        <f t="shared" si="2348"/>
        <v>14951.5</v>
      </c>
      <c r="UT87" s="226"/>
      <c r="UU87" s="207">
        <v>350</v>
      </c>
      <c r="UV87" s="124">
        <v>65.3</v>
      </c>
      <c r="UW87" s="226">
        <f t="shared" si="2349"/>
        <v>22855</v>
      </c>
      <c r="UX87" s="226"/>
      <c r="UY87" s="207">
        <v>350</v>
      </c>
      <c r="UZ87" s="124">
        <v>65.3</v>
      </c>
      <c r="VA87" s="226">
        <f t="shared" si="2350"/>
        <v>22855</v>
      </c>
      <c r="VB87" s="226"/>
      <c r="VC87" s="207">
        <v>150</v>
      </c>
      <c r="VD87" s="124">
        <v>65.3</v>
      </c>
      <c r="VE87" s="226">
        <f t="shared" si="2351"/>
        <v>9795</v>
      </c>
      <c r="VF87" s="226"/>
      <c r="VG87" s="207"/>
      <c r="VH87" s="124"/>
      <c r="VI87" s="226">
        <f t="shared" si="2352"/>
        <v>0</v>
      </c>
      <c r="VJ87" s="226"/>
      <c r="VK87" s="208"/>
      <c r="VL87" s="124"/>
      <c r="VM87" s="226"/>
      <c r="VN87" s="226"/>
      <c r="VO87" s="208"/>
      <c r="VP87" s="124"/>
      <c r="VQ87" s="226"/>
      <c r="VR87" s="226"/>
      <c r="VS87" s="208"/>
      <c r="VT87" s="124"/>
      <c r="VU87" s="226"/>
      <c r="VV87" s="225"/>
      <c r="VW87" s="124"/>
      <c r="VX87" s="226"/>
      <c r="VY87" s="225"/>
      <c r="VZ87" s="124"/>
      <c r="WA87" s="226"/>
      <c r="WB87" s="226"/>
      <c r="WC87" s="226"/>
      <c r="WD87" s="226"/>
      <c r="WE87" s="253">
        <v>207.4</v>
      </c>
      <c r="WF87" s="253">
        <v>20128.169999999998</v>
      </c>
      <c r="WG87" s="253">
        <v>224.8</v>
      </c>
      <c r="WH87" s="253">
        <v>21816.84</v>
      </c>
      <c r="WI87" s="253">
        <v>220.8</v>
      </c>
      <c r="WJ87" s="253">
        <v>21428.639999999999</v>
      </c>
      <c r="WK87" s="253">
        <v>182.2</v>
      </c>
      <c r="WL87" s="253">
        <v>17682.509999999998</v>
      </c>
      <c r="WM87" s="253">
        <v>100.6</v>
      </c>
      <c r="WN87" s="253">
        <v>9763.23</v>
      </c>
      <c r="WO87" s="253">
        <v>166.6</v>
      </c>
      <c r="WP87" s="253">
        <v>16168.53</v>
      </c>
      <c r="WQ87" s="253">
        <v>156.4</v>
      </c>
      <c r="WR87" s="253">
        <v>14432.42</v>
      </c>
      <c r="WS87" s="253">
        <v>157.4</v>
      </c>
      <c r="WT87" s="253">
        <v>13843.33</v>
      </c>
      <c r="WU87" s="253">
        <v>155</v>
      </c>
      <c r="WV87" s="253">
        <v>13632.25</v>
      </c>
      <c r="WW87" s="253">
        <v>128.80000000000001</v>
      </c>
      <c r="WX87" s="253">
        <v>11327.96</v>
      </c>
      <c r="WY87" s="253">
        <v>162.19999999999999</v>
      </c>
      <c r="WZ87" s="253">
        <v>14265.49</v>
      </c>
      <c r="XA87" s="253">
        <v>185.6</v>
      </c>
      <c r="XB87" s="253">
        <v>16323.52</v>
      </c>
      <c r="XC87" s="253">
        <v>145.80000000000001</v>
      </c>
      <c r="XD87" s="253">
        <v>12823.11</v>
      </c>
      <c r="XE87" s="253">
        <v>64</v>
      </c>
      <c r="XF87" s="253">
        <v>5628.8</v>
      </c>
      <c r="XG87" s="253">
        <v>85.2</v>
      </c>
      <c r="XH87" s="253">
        <v>7493.34</v>
      </c>
      <c r="XI87" s="125">
        <v>16.2</v>
      </c>
      <c r="XJ87" s="125">
        <v>1379.49</v>
      </c>
      <c r="XK87" s="125"/>
      <c r="XL87" s="125"/>
      <c r="XM87" s="125"/>
      <c r="XN87" s="125"/>
      <c r="XO87" s="125"/>
      <c r="XP87" s="125"/>
      <c r="XQ87" s="125"/>
      <c r="XR87" s="125"/>
      <c r="XS87" s="125"/>
      <c r="XT87" s="125"/>
      <c r="XU87" s="226">
        <v>765.6</v>
      </c>
      <c r="XV87" s="226">
        <v>1200</v>
      </c>
      <c r="XW87" s="226">
        <v>143.38999999999999</v>
      </c>
      <c r="XX87" s="208">
        <f t="shared" si="2358"/>
        <v>172067.99999999997</v>
      </c>
      <c r="XY87" s="226">
        <v>873.2</v>
      </c>
      <c r="XZ87" s="226">
        <v>1100</v>
      </c>
      <c r="YA87" s="226">
        <v>146.22</v>
      </c>
      <c r="YB87" s="208">
        <f t="shared" si="2359"/>
        <v>160842</v>
      </c>
      <c r="YC87" s="226">
        <v>873.2</v>
      </c>
      <c r="YD87" s="226">
        <v>1100</v>
      </c>
      <c r="YE87" s="226">
        <v>132</v>
      </c>
      <c r="YF87" s="208">
        <f t="shared" si="2360"/>
        <v>145200</v>
      </c>
      <c r="YG87" s="226">
        <v>1304.5999999999999</v>
      </c>
      <c r="YH87" s="226">
        <v>1000</v>
      </c>
      <c r="YI87" s="226">
        <v>132</v>
      </c>
      <c r="YJ87" s="208">
        <f t="shared" si="2361"/>
        <v>132000</v>
      </c>
      <c r="YK87" s="226">
        <v>1721.6</v>
      </c>
      <c r="YL87" s="226">
        <v>1000</v>
      </c>
      <c r="YM87" s="226">
        <v>132</v>
      </c>
      <c r="YN87" s="208">
        <f t="shared" si="2362"/>
        <v>132000</v>
      </c>
      <c r="YO87" s="226">
        <v>445.2</v>
      </c>
      <c r="YP87" s="226">
        <v>1000</v>
      </c>
      <c r="YQ87" s="226">
        <v>132</v>
      </c>
      <c r="YR87" s="208">
        <f t="shared" si="2363"/>
        <v>132000</v>
      </c>
      <c r="YS87" s="226"/>
      <c r="YT87" s="226">
        <v>800</v>
      </c>
      <c r="YU87" s="226">
        <v>132</v>
      </c>
      <c r="YV87" s="208">
        <f t="shared" si="2364"/>
        <v>105600</v>
      </c>
      <c r="YW87" s="226"/>
      <c r="YX87" s="226">
        <v>900</v>
      </c>
      <c r="YY87" s="226">
        <v>134.32</v>
      </c>
      <c r="YZ87" s="208">
        <f t="shared" si="2365"/>
        <v>120888</v>
      </c>
      <c r="ZA87" s="226"/>
      <c r="ZB87" s="226">
        <v>800</v>
      </c>
      <c r="ZC87" s="226">
        <v>134.32</v>
      </c>
      <c r="ZD87" s="208">
        <f t="shared" si="2366"/>
        <v>107456</v>
      </c>
      <c r="ZE87" s="226"/>
      <c r="ZF87" s="226">
        <v>800</v>
      </c>
      <c r="ZG87" s="226">
        <v>137.44</v>
      </c>
      <c r="ZH87" s="208">
        <f t="shared" si="2367"/>
        <v>109952</v>
      </c>
      <c r="ZI87" s="226"/>
      <c r="ZJ87" s="225">
        <v>800</v>
      </c>
      <c r="ZK87" s="225">
        <v>137.44</v>
      </c>
      <c r="ZL87" s="208">
        <f t="shared" si="2368"/>
        <v>109952</v>
      </c>
      <c r="ZM87" s="226"/>
      <c r="ZN87" s="225">
        <v>1000</v>
      </c>
      <c r="ZO87" s="225">
        <v>137.44</v>
      </c>
      <c r="ZP87" s="208">
        <f t="shared" si="2369"/>
        <v>137440</v>
      </c>
      <c r="ZQ87" s="226"/>
      <c r="ZR87" s="225">
        <v>900</v>
      </c>
      <c r="ZS87" s="225">
        <v>144.13</v>
      </c>
      <c r="ZT87" s="208">
        <f t="shared" si="2370"/>
        <v>129717</v>
      </c>
      <c r="ZU87" s="226"/>
      <c r="ZV87" s="225">
        <v>1400</v>
      </c>
      <c r="ZW87" s="225">
        <v>138.28</v>
      </c>
      <c r="ZX87" s="208">
        <f t="shared" si="2371"/>
        <v>193592</v>
      </c>
      <c r="ZY87" s="226"/>
      <c r="ZZ87" s="225">
        <v>1400</v>
      </c>
      <c r="AAA87" s="225">
        <v>138.28</v>
      </c>
      <c r="AAB87" s="208">
        <f t="shared" si="2372"/>
        <v>193592</v>
      </c>
      <c r="AAC87" s="226"/>
      <c r="AAD87" s="225"/>
      <c r="AAE87" s="225"/>
      <c r="AAF87" s="208">
        <f t="shared" si="2373"/>
        <v>0</v>
      </c>
      <c r="AAG87" s="226"/>
      <c r="AAH87" s="225"/>
      <c r="AAI87" s="225"/>
      <c r="AAJ87" s="208"/>
      <c r="AAK87" s="226"/>
      <c r="AAL87" s="225"/>
      <c r="AAM87" s="225"/>
      <c r="AAN87" s="208"/>
      <c r="AAO87" s="226"/>
      <c r="AAP87" s="225"/>
      <c r="AAQ87" s="225"/>
      <c r="AAR87" s="208"/>
      <c r="AAS87" s="225"/>
      <c r="AAT87" s="225"/>
      <c r="AAU87" s="208"/>
      <c r="AAV87" s="225"/>
      <c r="AAW87" s="225"/>
      <c r="AAX87" s="226"/>
      <c r="AAY87" s="226"/>
      <c r="AAZ87" s="226"/>
      <c r="ABA87" s="226"/>
      <c r="ABB87" s="253">
        <v>1371.2</v>
      </c>
      <c r="ABC87" s="253">
        <v>195284.72</v>
      </c>
      <c r="ABD87" s="253">
        <v>1149</v>
      </c>
      <c r="ABE87" s="253">
        <v>162605.65</v>
      </c>
      <c r="ABF87" s="253">
        <v>1284.2</v>
      </c>
      <c r="ABG87" s="253">
        <v>177880.65</v>
      </c>
      <c r="ABH87" s="253">
        <v>1154.4000000000001</v>
      </c>
      <c r="ABI87" s="253">
        <v>161165.64000000001</v>
      </c>
      <c r="ABJ87" s="253">
        <v>349</v>
      </c>
      <c r="ABK87" s="253">
        <v>47310.2</v>
      </c>
      <c r="ABL87" s="253">
        <v>963.2</v>
      </c>
      <c r="ABM87" s="253">
        <v>127566.88</v>
      </c>
      <c r="ABN87" s="253">
        <v>1084.8</v>
      </c>
      <c r="ABO87" s="253">
        <v>141651.69</v>
      </c>
      <c r="ABP87" s="253">
        <v>872.8</v>
      </c>
      <c r="ABQ87" s="253">
        <v>118777.3</v>
      </c>
      <c r="ABR87" s="253">
        <v>807.2</v>
      </c>
      <c r="ABS87" s="253">
        <v>108427</v>
      </c>
      <c r="ABT87" s="253">
        <v>505.8</v>
      </c>
      <c r="ABU87" s="253">
        <v>68531.100000000006</v>
      </c>
      <c r="ABV87" s="253">
        <v>765.6</v>
      </c>
      <c r="ABW87" s="253">
        <v>100712.36</v>
      </c>
      <c r="ABX87" s="253">
        <v>915.6</v>
      </c>
      <c r="ABY87" s="253">
        <v>125838.16</v>
      </c>
      <c r="ABZ87" s="253">
        <v>873.2</v>
      </c>
      <c r="ACA87" s="253">
        <v>125850.68</v>
      </c>
      <c r="ACB87" s="253">
        <v>1304.5999999999999</v>
      </c>
      <c r="ACC87" s="253">
        <v>172934.23</v>
      </c>
      <c r="ACD87" s="253">
        <v>1721.6</v>
      </c>
      <c r="ACE87" s="253">
        <v>230148.06</v>
      </c>
      <c r="ACF87" s="126">
        <v>445.2</v>
      </c>
      <c r="ACG87" s="126">
        <v>59668.57</v>
      </c>
      <c r="ACH87" s="126"/>
      <c r="ACI87" s="126"/>
      <c r="ACJ87" s="126"/>
      <c r="ACK87" s="126"/>
      <c r="ACL87" s="126"/>
      <c r="ACM87" s="126"/>
      <c r="ACN87" s="126"/>
      <c r="ACO87" s="126"/>
      <c r="ACP87" s="126"/>
      <c r="ACQ87" s="126"/>
      <c r="ACR87" s="134">
        <v>132.80000000000001</v>
      </c>
      <c r="ACS87" s="227">
        <v>300</v>
      </c>
      <c r="ACT87" s="225">
        <v>146.03</v>
      </c>
      <c r="ACU87" s="226">
        <f t="shared" si="2379"/>
        <v>43809</v>
      </c>
      <c r="ACV87" s="134">
        <v>263.39999999999998</v>
      </c>
      <c r="ACW87" s="227">
        <v>500</v>
      </c>
      <c r="ACX87" s="225">
        <v>141.55000000000001</v>
      </c>
      <c r="ACY87" s="226">
        <f t="shared" si="2380"/>
        <v>70775</v>
      </c>
      <c r="ACZ87" s="134">
        <v>263.39999999999998</v>
      </c>
      <c r="ADA87" s="227">
        <v>500</v>
      </c>
      <c r="ADB87" s="225">
        <v>121</v>
      </c>
      <c r="ADC87" s="226">
        <f t="shared" si="2381"/>
        <v>60500</v>
      </c>
      <c r="ADD87" s="134">
        <v>186.6</v>
      </c>
      <c r="ADE87" s="227">
        <v>600</v>
      </c>
      <c r="ADF87" s="225">
        <v>125</v>
      </c>
      <c r="ADG87" s="226">
        <f t="shared" si="2382"/>
        <v>75000</v>
      </c>
      <c r="ADH87" s="134">
        <v>186.4</v>
      </c>
      <c r="ADI87" s="225">
        <v>600</v>
      </c>
      <c r="ADJ87" s="225">
        <v>125</v>
      </c>
      <c r="ADK87" s="226">
        <f t="shared" si="2383"/>
        <v>75000</v>
      </c>
      <c r="ADL87" s="134">
        <v>20.8</v>
      </c>
      <c r="ADM87" s="225">
        <v>500</v>
      </c>
      <c r="ADN87" s="225">
        <v>125</v>
      </c>
      <c r="ADO87" s="226">
        <f t="shared" si="2384"/>
        <v>62500</v>
      </c>
      <c r="ADP87" s="134"/>
      <c r="ADQ87" s="225">
        <v>200</v>
      </c>
      <c r="ADR87" s="225">
        <v>125</v>
      </c>
      <c r="ADS87" s="226">
        <f t="shared" si="2385"/>
        <v>25000</v>
      </c>
      <c r="ADT87" s="134"/>
      <c r="ADU87" s="225">
        <v>200</v>
      </c>
      <c r="ADV87" s="225">
        <v>130.37</v>
      </c>
      <c r="ADW87" s="226">
        <f t="shared" si="2386"/>
        <v>26074</v>
      </c>
      <c r="ADX87" s="134"/>
      <c r="ADY87" s="225">
        <v>200</v>
      </c>
      <c r="ADZ87" s="225">
        <v>130.37</v>
      </c>
      <c r="AEA87" s="226">
        <f t="shared" si="2387"/>
        <v>26074</v>
      </c>
      <c r="AEB87" s="134"/>
      <c r="AEC87" s="225">
        <v>190</v>
      </c>
      <c r="AED87" s="225">
        <v>130.37</v>
      </c>
      <c r="AEE87" s="226">
        <f t="shared" si="2388"/>
        <v>24770.3</v>
      </c>
      <c r="AEF87" s="134"/>
      <c r="AEG87" s="225">
        <v>190</v>
      </c>
      <c r="AEH87" s="225">
        <v>130.37</v>
      </c>
      <c r="AEI87" s="226">
        <f t="shared" si="2389"/>
        <v>24770.3</v>
      </c>
      <c r="AEJ87" s="134"/>
      <c r="AEK87" s="225">
        <v>190</v>
      </c>
      <c r="AEL87" s="225">
        <v>130.37</v>
      </c>
      <c r="AEM87" s="226">
        <f t="shared" si="2390"/>
        <v>24770.3</v>
      </c>
      <c r="AEN87" s="134"/>
      <c r="AEO87" s="225">
        <v>190</v>
      </c>
      <c r="AEP87" s="225">
        <v>134.19999999999999</v>
      </c>
      <c r="AEQ87" s="226">
        <f t="shared" si="2391"/>
        <v>25497.999999999996</v>
      </c>
      <c r="AER87" s="134">
        <v>0</v>
      </c>
      <c r="AES87" s="225">
        <v>190</v>
      </c>
      <c r="AET87" s="225">
        <v>109.69</v>
      </c>
      <c r="AEU87" s="226">
        <f t="shared" si="2392"/>
        <v>20841.099999999999</v>
      </c>
      <c r="AEV87" s="134">
        <v>0</v>
      </c>
      <c r="AEW87" s="225">
        <v>0</v>
      </c>
      <c r="AEX87" s="225">
        <v>151</v>
      </c>
      <c r="AEY87" s="226">
        <f t="shared" si="2393"/>
        <v>0</v>
      </c>
      <c r="AEZ87" s="134">
        <v>0</v>
      </c>
      <c r="AFA87" s="225"/>
      <c r="AFB87" s="225"/>
      <c r="AFC87" s="226">
        <f t="shared" si="2394"/>
        <v>0</v>
      </c>
      <c r="AFD87" s="134"/>
      <c r="AFE87" s="225"/>
      <c r="AFF87" s="225"/>
      <c r="AFG87" s="226"/>
      <c r="AFH87" s="134"/>
      <c r="AFI87" s="225"/>
      <c r="AFJ87" s="225"/>
      <c r="AFK87" s="226"/>
      <c r="AFL87" s="134"/>
      <c r="AFM87" s="225"/>
      <c r="AFN87" s="225"/>
      <c r="AFO87" s="226"/>
      <c r="AFP87" s="225"/>
      <c r="AFQ87" s="225"/>
      <c r="AFR87" s="226"/>
      <c r="AFS87" s="225"/>
      <c r="AFT87" s="225"/>
      <c r="AFU87" s="226"/>
      <c r="AFV87" s="226"/>
      <c r="AFW87" s="226"/>
      <c r="AFX87" s="226"/>
      <c r="AFY87" s="253">
        <v>867.6</v>
      </c>
      <c r="AFZ87" s="253">
        <v>103998.53</v>
      </c>
      <c r="AGA87" s="253">
        <v>661</v>
      </c>
      <c r="AGB87" s="253">
        <v>80505.09</v>
      </c>
      <c r="AGC87" s="253">
        <v>692.8</v>
      </c>
      <c r="AGD87" s="253">
        <v>85451.02</v>
      </c>
      <c r="AGE87" s="253">
        <v>534.4</v>
      </c>
      <c r="AGF87" s="253">
        <v>65817.77</v>
      </c>
      <c r="AGG87" s="253">
        <v>237.2</v>
      </c>
      <c r="AGH87" s="253">
        <v>28089.18</v>
      </c>
      <c r="AGI87" s="253">
        <v>533.79999999999995</v>
      </c>
      <c r="AGJ87" s="253">
        <v>66250.8</v>
      </c>
      <c r="AGK87" s="253">
        <v>267.60000000000002</v>
      </c>
      <c r="AGL87" s="253">
        <v>34617</v>
      </c>
      <c r="AGM87" s="253">
        <v>134.6</v>
      </c>
      <c r="AGN87" s="253">
        <v>17297.759999999998</v>
      </c>
      <c r="AGO87" s="253">
        <v>160.80000000000001</v>
      </c>
      <c r="AGP87" s="253">
        <v>20849.400000000001</v>
      </c>
      <c r="AGQ87" s="253">
        <v>89</v>
      </c>
      <c r="AGR87" s="253">
        <v>11223.48</v>
      </c>
      <c r="AGS87" s="253">
        <v>132.80000000000001</v>
      </c>
      <c r="AGT87" s="253">
        <v>16238.28</v>
      </c>
      <c r="AGU87" s="253">
        <v>183.6</v>
      </c>
      <c r="AGV87" s="253">
        <v>23935.56</v>
      </c>
      <c r="AGW87" s="253">
        <v>263.39999999999998</v>
      </c>
      <c r="AGX87" s="253">
        <v>31394.639999999999</v>
      </c>
      <c r="AGY87" s="253">
        <v>186.6</v>
      </c>
      <c r="AGZ87" s="253">
        <v>20467.919999999998</v>
      </c>
      <c r="AHA87" s="253">
        <v>186.4</v>
      </c>
      <c r="AHB87" s="253">
        <v>26282.52</v>
      </c>
      <c r="AHC87" s="126">
        <v>20.8</v>
      </c>
      <c r="AHD87" s="126">
        <v>3174.96</v>
      </c>
      <c r="AHE87" s="126"/>
      <c r="AHF87" s="126"/>
      <c r="AHG87" s="126"/>
      <c r="AHH87" s="126"/>
      <c r="AHI87" s="126"/>
      <c r="AHJ87" s="126"/>
      <c r="AHK87" s="126"/>
      <c r="AHL87" s="126"/>
      <c r="AHM87" s="126"/>
      <c r="AHN87" s="126"/>
      <c r="AHO87" s="134">
        <f t="shared" si="1709"/>
        <v>1363</v>
      </c>
      <c r="AHP87" s="127">
        <f t="shared" si="1710"/>
        <v>1980</v>
      </c>
      <c r="AHQ87" s="127">
        <f t="shared" si="1711"/>
        <v>272789.5</v>
      </c>
      <c r="AHR87" s="134">
        <f t="shared" si="1712"/>
        <v>1371.2000000000003</v>
      </c>
      <c r="AHS87" s="127">
        <f t="shared" si="1713"/>
        <v>2030</v>
      </c>
      <c r="AHT87" s="127">
        <f t="shared" si="1714"/>
        <v>277931.5</v>
      </c>
      <c r="AHU87" s="134">
        <f t="shared" si="1715"/>
        <v>1371.2000000000003</v>
      </c>
      <c r="AHV87" s="127">
        <f t="shared" si="1716"/>
        <v>1950</v>
      </c>
      <c r="AHW87" s="127">
        <f t="shared" si="1717"/>
        <v>242555</v>
      </c>
      <c r="AHX87" s="134">
        <v>1643.9999999999998</v>
      </c>
      <c r="AHY87" s="127">
        <f t="shared" si="1718"/>
        <v>2100</v>
      </c>
      <c r="AHZ87" s="127">
        <f t="shared" si="1234"/>
        <v>261328</v>
      </c>
      <c r="AIA87" s="134">
        <f t="shared" si="2110"/>
        <v>2115.6</v>
      </c>
      <c r="AIB87" s="127">
        <f t="shared" si="2111"/>
        <v>1920</v>
      </c>
      <c r="AIC87" s="127">
        <f t="shared" si="2112"/>
        <v>241100.3</v>
      </c>
      <c r="AID87" s="131">
        <f t="shared" si="2113"/>
        <v>482.2</v>
      </c>
      <c r="AIE87" s="127">
        <f t="shared" si="2114"/>
        <v>1780</v>
      </c>
      <c r="AIF87" s="127">
        <f t="shared" si="2115"/>
        <v>223914</v>
      </c>
      <c r="AIG87" s="131">
        <f t="shared" si="2116"/>
        <v>0</v>
      </c>
      <c r="AIH87" s="127">
        <f t="shared" si="2117"/>
        <v>1250</v>
      </c>
      <c r="AII87" s="127">
        <f t="shared" si="2118"/>
        <v>156430.5</v>
      </c>
      <c r="AIJ87" s="131">
        <f t="shared" si="2119"/>
        <v>0</v>
      </c>
      <c r="AIK87" s="127">
        <f t="shared" si="2120"/>
        <v>1400</v>
      </c>
      <c r="AIL87" s="127">
        <f t="shared" si="2121"/>
        <v>176272</v>
      </c>
      <c r="AIM87" s="131">
        <f t="shared" si="2122"/>
        <v>0</v>
      </c>
      <c r="AIN87" s="127">
        <f t="shared" si="2123"/>
        <v>1270</v>
      </c>
      <c r="AIO87" s="127">
        <f t="shared" si="2124"/>
        <v>158358</v>
      </c>
      <c r="AIP87" s="131">
        <f t="shared" si="2125"/>
        <v>0</v>
      </c>
      <c r="AIQ87" s="127">
        <f t="shared" si="2047"/>
        <v>1240</v>
      </c>
      <c r="AIR87" s="127">
        <f t="shared" si="2049"/>
        <v>158254.79999999999</v>
      </c>
      <c r="AIS87" s="131">
        <f t="shared" si="2400"/>
        <v>0</v>
      </c>
      <c r="AIT87" s="127">
        <f t="shared" si="2401"/>
        <v>1260</v>
      </c>
      <c r="AIU87" s="127">
        <f t="shared" si="2402"/>
        <v>160322.79999999999</v>
      </c>
      <c r="AIV87" s="131">
        <f t="shared" si="2403"/>
        <v>0</v>
      </c>
      <c r="AIW87" s="127">
        <f t="shared" si="2404"/>
        <v>1480</v>
      </c>
      <c r="AIX87" s="127">
        <f t="shared" si="2405"/>
        <v>189569.8</v>
      </c>
      <c r="AIY87" s="131">
        <f t="shared" si="2406"/>
        <v>0</v>
      </c>
      <c r="AIZ87" s="127">
        <f t="shared" si="2407"/>
        <v>1540</v>
      </c>
      <c r="AJA87" s="127">
        <f t="shared" si="2408"/>
        <v>187320</v>
      </c>
      <c r="AJB87" s="131">
        <f t="shared" si="2409"/>
        <v>0</v>
      </c>
      <c r="AJC87" s="127">
        <f t="shared" si="2410"/>
        <v>2060</v>
      </c>
      <c r="AJD87" s="127">
        <f t="shared" si="2411"/>
        <v>249696.1</v>
      </c>
      <c r="AJE87" s="131">
        <f t="shared" si="2412"/>
        <v>0</v>
      </c>
      <c r="AJF87" s="127">
        <f t="shared" si="2413"/>
        <v>1740</v>
      </c>
      <c r="AJG87" s="127">
        <f t="shared" si="2414"/>
        <v>219671</v>
      </c>
      <c r="AJH87" s="131">
        <f t="shared" si="2414"/>
        <v>0</v>
      </c>
      <c r="AJI87" s="127">
        <f t="shared" si="2414"/>
        <v>0</v>
      </c>
      <c r="AJJ87" s="127">
        <f>BQ87+GR87+LO87+QL87+VI87+AAF87+AFC87</f>
        <v>0</v>
      </c>
      <c r="AJK87" s="131"/>
      <c r="AJL87" s="127">
        <f>BS87+GT87+LQ87+QN87+VK87+AAH87+AFE87</f>
        <v>0</v>
      </c>
      <c r="AJM87" s="127">
        <f>BU87+GV87+LS87+QP87+VM87+AAJ87+AFG87</f>
        <v>0</v>
      </c>
      <c r="AJN87" s="131"/>
      <c r="AJO87" s="127"/>
      <c r="AJP87" s="127"/>
      <c r="AJQ87" s="131"/>
      <c r="AJR87" s="127"/>
      <c r="AJS87" s="127"/>
      <c r="AJT87" s="127"/>
      <c r="AJU87" s="127"/>
      <c r="AJV87" s="127"/>
      <c r="AJW87" s="127"/>
      <c r="AJX87" s="127"/>
      <c r="AJY87" s="127"/>
      <c r="AJZ87" s="128">
        <f t="shared" si="1719"/>
        <v>2710.2</v>
      </c>
      <c r="AKA87" s="128">
        <f t="shared" si="1720"/>
        <v>350660.62</v>
      </c>
      <c r="AKB87" s="128">
        <v>2250.4</v>
      </c>
      <c r="AKC87" s="128">
        <v>290317.19999999995</v>
      </c>
      <c r="AKD87" s="128">
        <v>2409</v>
      </c>
      <c r="AKE87" s="128">
        <v>309564.07</v>
      </c>
      <c r="AKF87" s="128">
        <f t="shared" si="1721"/>
        <v>2014.8000000000002</v>
      </c>
      <c r="AKG87" s="128">
        <f t="shared" si="1722"/>
        <v>261540.76</v>
      </c>
      <c r="AKH87" s="128">
        <f t="shared" si="1723"/>
        <v>727.2</v>
      </c>
      <c r="AKI87" s="128">
        <f t="shared" si="2418"/>
        <v>89787.26999999999</v>
      </c>
      <c r="AKJ87" s="128">
        <v>1981.6000000000001</v>
      </c>
      <c r="AKK87" s="128">
        <v>238879.75</v>
      </c>
      <c r="AKL87" s="128">
        <v>1594.6</v>
      </c>
      <c r="AKM87" s="128">
        <f t="shared" si="2126"/>
        <v>207892.55</v>
      </c>
      <c r="AKN87" s="128">
        <v>1367.2</v>
      </c>
      <c r="AKO87" s="128">
        <v>116242.126</v>
      </c>
      <c r="AKP87" s="128">
        <f t="shared" si="1373"/>
        <v>1262.2</v>
      </c>
      <c r="AKQ87" s="128">
        <f t="shared" si="1374"/>
        <v>152905.13</v>
      </c>
      <c r="AKR87" s="128">
        <f t="shared" si="2127"/>
        <v>834</v>
      </c>
      <c r="AKS87" s="128">
        <f t="shared" si="2128"/>
        <v>102095.66</v>
      </c>
      <c r="AKT87" s="128">
        <f t="shared" ref="AKT87:ALE90" si="2440">DG87+IH87+NE87+SB87+WY87+ABV87+AGS87</f>
        <v>1363</v>
      </c>
      <c r="AKU87" s="128">
        <f t="shared" si="2440"/>
        <v>162065.73000000001</v>
      </c>
      <c r="AKV87" s="128">
        <f t="shared" si="2440"/>
        <v>1544</v>
      </c>
      <c r="AKW87" s="128">
        <f t="shared" si="2440"/>
        <v>191889.56</v>
      </c>
      <c r="AKX87" s="128">
        <f t="shared" si="2440"/>
        <v>1371.2000000000003</v>
      </c>
      <c r="AKY87" s="128">
        <f t="shared" si="2440"/>
        <v>178363.55</v>
      </c>
      <c r="AKZ87" s="128">
        <f t="shared" si="2440"/>
        <v>1643.9999999999998</v>
      </c>
      <c r="ALA87" s="128">
        <f t="shared" si="2440"/>
        <v>206811.15000000002</v>
      </c>
      <c r="ALB87" s="128">
        <f t="shared" si="2440"/>
        <v>2115.6</v>
      </c>
      <c r="ALC87" s="128">
        <f t="shared" si="2440"/>
        <v>272265.36</v>
      </c>
      <c r="ALD87" s="128">
        <f t="shared" si="2440"/>
        <v>482.2</v>
      </c>
      <c r="ALE87" s="128">
        <f t="shared" si="2440"/>
        <v>64223.02</v>
      </c>
      <c r="ALF87" s="128"/>
      <c r="ALG87" s="128"/>
      <c r="ALH87" s="128"/>
      <c r="ALI87" s="128"/>
      <c r="ALJ87" s="128"/>
      <c r="ALK87" s="128"/>
      <c r="ALL87" s="128"/>
      <c r="ALM87" s="128"/>
      <c r="ALN87" s="128"/>
      <c r="ALO87" s="128"/>
      <c r="ALP87" s="128"/>
      <c r="ALQ87" s="128"/>
      <c r="ALR87" s="128"/>
    </row>
    <row r="88" spans="1:1012" s="115" customFormat="1" ht="18" customHeight="1" outlineLevel="1" x14ac:dyDescent="0.25">
      <c r="A88" s="120"/>
      <c r="B88" s="120"/>
      <c r="C88" s="296" t="s">
        <v>481</v>
      </c>
      <c r="D88" s="140"/>
      <c r="E88" s="207">
        <v>49000</v>
      </c>
      <c r="F88" s="207">
        <v>290.8</v>
      </c>
      <c r="G88" s="227">
        <v>800</v>
      </c>
      <c r="H88" s="225">
        <v>114.03</v>
      </c>
      <c r="I88" s="208">
        <f t="shared" si="2275"/>
        <v>91224</v>
      </c>
      <c r="J88" s="207">
        <v>342.8</v>
      </c>
      <c r="K88" s="227">
        <v>500</v>
      </c>
      <c r="L88" s="225">
        <v>84</v>
      </c>
      <c r="M88" s="208">
        <f t="shared" si="2276"/>
        <v>42000</v>
      </c>
      <c r="N88" s="207">
        <v>342.8</v>
      </c>
      <c r="O88" s="225">
        <v>800</v>
      </c>
      <c r="P88" s="225">
        <v>81.790000000000006</v>
      </c>
      <c r="Q88" s="208">
        <f t="shared" si="2277"/>
        <v>65432.000000000007</v>
      </c>
      <c r="R88" s="207">
        <v>396.8</v>
      </c>
      <c r="S88" s="225">
        <v>600</v>
      </c>
      <c r="T88" s="225">
        <v>78</v>
      </c>
      <c r="U88" s="208">
        <f t="shared" si="2278"/>
        <v>46800</v>
      </c>
      <c r="V88" s="207">
        <v>588.4</v>
      </c>
      <c r="W88" s="225">
        <v>500</v>
      </c>
      <c r="X88" s="225">
        <v>78</v>
      </c>
      <c r="Y88" s="208">
        <f t="shared" si="2279"/>
        <v>39000</v>
      </c>
      <c r="Z88" s="207">
        <v>512.4</v>
      </c>
      <c r="AA88" s="225">
        <v>500</v>
      </c>
      <c r="AB88" s="225">
        <v>78</v>
      </c>
      <c r="AC88" s="208">
        <f t="shared" si="2280"/>
        <v>39000</v>
      </c>
      <c r="AD88" s="207">
        <v>559.6</v>
      </c>
      <c r="AE88" s="225">
        <v>600</v>
      </c>
      <c r="AF88" s="225">
        <v>78</v>
      </c>
      <c r="AG88" s="208">
        <f t="shared" si="2281"/>
        <v>46800</v>
      </c>
      <c r="AH88" s="207">
        <v>393.6</v>
      </c>
      <c r="AI88" s="225">
        <v>750</v>
      </c>
      <c r="AJ88" s="225">
        <v>77</v>
      </c>
      <c r="AK88" s="208">
        <f t="shared" si="2282"/>
        <v>57750</v>
      </c>
      <c r="AL88" s="207">
        <v>446</v>
      </c>
      <c r="AM88" s="225">
        <v>700</v>
      </c>
      <c r="AN88" s="225">
        <v>74.69</v>
      </c>
      <c r="AO88" s="208">
        <f t="shared" si="2283"/>
        <v>52283</v>
      </c>
      <c r="AP88" s="207">
        <v>456.4</v>
      </c>
      <c r="AQ88" s="225">
        <v>550</v>
      </c>
      <c r="AR88" s="225">
        <v>79</v>
      </c>
      <c r="AS88" s="208">
        <f t="shared" si="2284"/>
        <v>43450</v>
      </c>
      <c r="AT88" s="207">
        <v>770.8</v>
      </c>
      <c r="AU88" s="225">
        <v>400</v>
      </c>
      <c r="AV88" s="225">
        <v>79</v>
      </c>
      <c r="AW88" s="208">
        <f t="shared" si="2285"/>
        <v>31600</v>
      </c>
      <c r="AX88" s="207">
        <v>214</v>
      </c>
      <c r="AY88" s="225">
        <v>400</v>
      </c>
      <c r="AZ88" s="225">
        <v>79</v>
      </c>
      <c r="BA88" s="208">
        <f t="shared" si="2286"/>
        <v>31600</v>
      </c>
      <c r="BB88" s="207">
        <v>509.2</v>
      </c>
      <c r="BC88" s="225">
        <v>300</v>
      </c>
      <c r="BD88" s="225">
        <v>76.5</v>
      </c>
      <c r="BE88" s="208">
        <f t="shared" si="2287"/>
        <v>22950</v>
      </c>
      <c r="BF88" s="207">
        <v>229.2</v>
      </c>
      <c r="BG88" s="225">
        <v>300</v>
      </c>
      <c r="BH88" s="225">
        <v>75.8</v>
      </c>
      <c r="BI88" s="208">
        <f t="shared" si="2288"/>
        <v>22740</v>
      </c>
      <c r="BJ88" s="207">
        <v>331.2</v>
      </c>
      <c r="BK88" s="225">
        <v>70</v>
      </c>
      <c r="BL88" s="225">
        <v>75.8</v>
      </c>
      <c r="BM88" s="208">
        <f t="shared" si="2289"/>
        <v>5306</v>
      </c>
      <c r="BN88" s="207">
        <v>622.4</v>
      </c>
      <c r="BO88" s="225">
        <v>550</v>
      </c>
      <c r="BP88" s="225">
        <v>73.75</v>
      </c>
      <c r="BQ88" s="208">
        <f t="shared" ref="BQ88:BQ94" si="2441">BO88*BP88</f>
        <v>40562.5</v>
      </c>
      <c r="BR88" s="207">
        <v>542.79999999999995</v>
      </c>
      <c r="BS88" s="225">
        <v>550</v>
      </c>
      <c r="BT88" s="225">
        <v>73.75</v>
      </c>
      <c r="BU88" s="208">
        <f t="shared" si="2291"/>
        <v>40562.5</v>
      </c>
      <c r="BV88" s="207">
        <v>495.6</v>
      </c>
      <c r="BW88" s="225">
        <v>550</v>
      </c>
      <c r="BX88" s="225">
        <v>74.312390924956375</v>
      </c>
      <c r="BY88" s="208">
        <f t="shared" si="2292"/>
        <v>40871.815008726007</v>
      </c>
      <c r="BZ88" s="207">
        <v>104.8</v>
      </c>
      <c r="CA88" s="225">
        <v>400</v>
      </c>
      <c r="CB88" s="225">
        <v>74.312390924956375</v>
      </c>
      <c r="CC88" s="208">
        <f t="shared" si="2293"/>
        <v>29724.956369982548</v>
      </c>
      <c r="CD88" s="225">
        <v>500</v>
      </c>
      <c r="CE88" s="225">
        <v>74.312390924956375</v>
      </c>
      <c r="CF88" s="208">
        <f t="shared" si="2294"/>
        <v>37156.195462478187</v>
      </c>
      <c r="CG88" s="225">
        <v>700</v>
      </c>
      <c r="CH88" s="225">
        <v>74.312390924956375</v>
      </c>
      <c r="CI88" s="226">
        <f t="shared" ref="CI88:CI106" si="2442">CG88*CH88</f>
        <v>52018.673647469463</v>
      </c>
      <c r="CJ88" s="226">
        <v>650</v>
      </c>
      <c r="CK88" s="226">
        <v>74.312390924956375</v>
      </c>
      <c r="CL88" s="226">
        <v>48303.054101221642</v>
      </c>
      <c r="CM88" s="253">
        <v>574.79999999999995</v>
      </c>
      <c r="CN88" s="253">
        <v>48315.199999999997</v>
      </c>
      <c r="CO88" s="253">
        <v>748</v>
      </c>
      <c r="CP88" s="253">
        <v>61449.599999999999</v>
      </c>
      <c r="CQ88" s="253">
        <v>780</v>
      </c>
      <c r="CR88" s="253">
        <v>62920.800000000003</v>
      </c>
      <c r="CS88" s="253">
        <v>533.20000000000005</v>
      </c>
      <c r="CT88" s="253">
        <v>41086.400000000001</v>
      </c>
      <c r="CU88" s="253">
        <v>512.4</v>
      </c>
      <c r="CV88" s="253">
        <v>39452.800000000003</v>
      </c>
      <c r="CW88" s="253">
        <v>384</v>
      </c>
      <c r="CX88" s="253">
        <v>29923.200000000001</v>
      </c>
      <c r="CY88" s="253">
        <v>608.79999999999995</v>
      </c>
      <c r="CZ88" s="253">
        <v>45885.599999999999</v>
      </c>
      <c r="DA88" s="253">
        <v>614.79999999999995</v>
      </c>
      <c r="DB88" s="253">
        <v>45514</v>
      </c>
      <c r="DC88" s="253">
        <v>542</v>
      </c>
      <c r="DD88" s="253">
        <v>40481.199999999997</v>
      </c>
      <c r="DE88" s="253">
        <v>494.8</v>
      </c>
      <c r="DF88" s="253">
        <v>37229.199999999997</v>
      </c>
      <c r="DG88" s="253">
        <v>290.8</v>
      </c>
      <c r="DH88" s="253">
        <v>22020.400000000001</v>
      </c>
      <c r="DI88" s="253">
        <v>167.6</v>
      </c>
      <c r="DJ88" s="253">
        <v>13343.6</v>
      </c>
      <c r="DK88" s="253">
        <v>342.8</v>
      </c>
      <c r="DL88" s="253">
        <v>26392.400000000001</v>
      </c>
      <c r="DM88" s="253">
        <v>396.8</v>
      </c>
      <c r="DN88" s="253">
        <v>30403.200000000001</v>
      </c>
      <c r="DO88" s="253">
        <v>588.4</v>
      </c>
      <c r="DP88" s="253">
        <v>44601.2</v>
      </c>
      <c r="DQ88" s="253">
        <v>512.4</v>
      </c>
      <c r="DR88" s="253">
        <v>38458</v>
      </c>
      <c r="DS88" s="253">
        <v>559.6</v>
      </c>
      <c r="DT88" s="253">
        <v>41273.199999999997</v>
      </c>
      <c r="DU88" s="253">
        <v>393.6</v>
      </c>
      <c r="DV88" s="253">
        <v>29366.400000000001</v>
      </c>
      <c r="DW88" s="253">
        <v>29366.400000000001</v>
      </c>
      <c r="DX88" s="253">
        <v>446</v>
      </c>
      <c r="DY88" s="253">
        <v>32962.800000000003</v>
      </c>
      <c r="DZ88" s="253">
        <v>32962.800000000003</v>
      </c>
      <c r="EA88" s="126">
        <v>456.4</v>
      </c>
      <c r="EB88" s="126">
        <v>33792.400000000001</v>
      </c>
      <c r="EC88" s="126">
        <v>33792.400000000001</v>
      </c>
      <c r="ED88" s="126">
        <v>770.8</v>
      </c>
      <c r="EE88" s="126">
        <v>56849.2</v>
      </c>
      <c r="EF88" s="126">
        <v>56849.2</v>
      </c>
      <c r="EG88" s="134">
        <v>976</v>
      </c>
      <c r="EH88" s="225">
        <v>12500</v>
      </c>
      <c r="EI88" s="225">
        <v>65.3</v>
      </c>
      <c r="EJ88" s="226">
        <f t="shared" si="2421"/>
        <v>816250</v>
      </c>
      <c r="EK88" s="134">
        <v>1080</v>
      </c>
      <c r="EL88" s="320">
        <v>20000</v>
      </c>
      <c r="EM88" s="225">
        <v>61.5</v>
      </c>
      <c r="EN88" s="226">
        <f t="shared" si="2422"/>
        <v>1230000</v>
      </c>
      <c r="EO88" s="134">
        <v>1080</v>
      </c>
      <c r="EP88" s="225">
        <v>11300</v>
      </c>
      <c r="EQ88" s="225">
        <v>58</v>
      </c>
      <c r="ER88" s="226">
        <f t="shared" si="2423"/>
        <v>655400</v>
      </c>
      <c r="ES88" s="134">
        <v>700</v>
      </c>
      <c r="ET88" s="225">
        <v>10000</v>
      </c>
      <c r="EU88" s="225">
        <v>58</v>
      </c>
      <c r="EV88" s="226">
        <f t="shared" si="2424"/>
        <v>580000</v>
      </c>
      <c r="EW88" s="134">
        <v>490</v>
      </c>
      <c r="EX88" s="225">
        <v>10000</v>
      </c>
      <c r="EY88" s="225">
        <v>58</v>
      </c>
      <c r="EZ88" s="226">
        <f t="shared" si="2425"/>
        <v>580000</v>
      </c>
      <c r="FA88" s="134">
        <v>730</v>
      </c>
      <c r="FB88" s="225">
        <v>5000</v>
      </c>
      <c r="FC88" s="225">
        <v>58</v>
      </c>
      <c r="FD88" s="226">
        <f t="shared" si="2426"/>
        <v>290000</v>
      </c>
      <c r="FE88" s="134">
        <v>520</v>
      </c>
      <c r="FF88" s="225">
        <v>2000</v>
      </c>
      <c r="FG88" s="225">
        <v>58</v>
      </c>
      <c r="FH88" s="226">
        <f t="shared" si="2427"/>
        <v>116000</v>
      </c>
      <c r="FI88" s="134">
        <v>649.20000000000005</v>
      </c>
      <c r="FJ88" s="225">
        <v>5000</v>
      </c>
      <c r="FK88" s="225">
        <v>58.6</v>
      </c>
      <c r="FL88" s="226">
        <f t="shared" si="2428"/>
        <v>293000</v>
      </c>
      <c r="FM88" s="134">
        <v>520</v>
      </c>
      <c r="FN88" s="225">
        <v>1300</v>
      </c>
      <c r="FO88" s="225">
        <v>48.02</v>
      </c>
      <c r="FP88" s="226">
        <f t="shared" si="2429"/>
        <v>62426.000000000007</v>
      </c>
      <c r="FQ88" s="134">
        <v>575.20000000000005</v>
      </c>
      <c r="FR88" s="225">
        <v>1000</v>
      </c>
      <c r="FS88" s="225">
        <v>48.02</v>
      </c>
      <c r="FT88" s="226">
        <f t="shared" si="2430"/>
        <v>48020</v>
      </c>
      <c r="FU88" s="134">
        <v>740</v>
      </c>
      <c r="FV88" s="225">
        <v>1000</v>
      </c>
      <c r="FW88" s="225">
        <v>48.02</v>
      </c>
      <c r="FX88" s="226">
        <f t="shared" si="2431"/>
        <v>48020</v>
      </c>
      <c r="FY88" s="134">
        <v>621.20000000000005</v>
      </c>
      <c r="FZ88" s="225"/>
      <c r="GA88" s="225">
        <v>48.02</v>
      </c>
      <c r="GB88" s="226">
        <f t="shared" si="2432"/>
        <v>0</v>
      </c>
      <c r="GC88" s="134">
        <v>376.8</v>
      </c>
      <c r="GD88" s="225">
        <v>1000</v>
      </c>
      <c r="GE88" s="225">
        <v>48.02</v>
      </c>
      <c r="GF88" s="226">
        <f t="shared" si="2433"/>
        <v>48020</v>
      </c>
      <c r="GG88" s="134">
        <v>769.2</v>
      </c>
      <c r="GH88" s="225"/>
      <c r="GI88" s="225">
        <v>50.18</v>
      </c>
      <c r="GJ88" s="226">
        <f t="shared" si="2434"/>
        <v>0</v>
      </c>
      <c r="GK88" s="134">
        <v>1540</v>
      </c>
      <c r="GL88" s="225">
        <v>450</v>
      </c>
      <c r="GM88" s="225">
        <v>50.18</v>
      </c>
      <c r="GN88" s="226">
        <f t="shared" si="2295"/>
        <v>22581</v>
      </c>
      <c r="GO88" s="134">
        <v>850</v>
      </c>
      <c r="GP88" s="225">
        <v>600</v>
      </c>
      <c r="GQ88" s="225">
        <v>50.18</v>
      </c>
      <c r="GR88" s="226">
        <f t="shared" si="2435"/>
        <v>30108</v>
      </c>
      <c r="GS88" s="134">
        <v>451.6</v>
      </c>
      <c r="GT88" s="225">
        <v>650</v>
      </c>
      <c r="GU88" s="225">
        <v>50.18</v>
      </c>
      <c r="GV88" s="226">
        <f t="shared" si="2436"/>
        <v>32617</v>
      </c>
      <c r="GW88" s="134">
        <v>440</v>
      </c>
      <c r="GX88" s="225">
        <v>650</v>
      </c>
      <c r="GY88" s="225">
        <v>50.4</v>
      </c>
      <c r="GZ88" s="226">
        <f t="shared" si="2437"/>
        <v>32760</v>
      </c>
      <c r="HA88" s="134">
        <v>300</v>
      </c>
      <c r="HB88" s="225">
        <v>600</v>
      </c>
      <c r="HC88" s="225">
        <v>50.4</v>
      </c>
      <c r="HD88" s="226">
        <f t="shared" si="2438"/>
        <v>30240</v>
      </c>
      <c r="HE88" s="225">
        <v>600</v>
      </c>
      <c r="HF88" s="225">
        <v>50.491168289290677</v>
      </c>
      <c r="HG88" s="226">
        <f t="shared" si="2439"/>
        <v>30294.700973574407</v>
      </c>
      <c r="HH88" s="225">
        <v>600</v>
      </c>
      <c r="HI88" s="225">
        <v>50.491168289290677</v>
      </c>
      <c r="HJ88" s="226">
        <f t="shared" ref="HJ88:HJ106" si="2443">HH88*HI88</f>
        <v>30294.700973574407</v>
      </c>
      <c r="HK88" s="226">
        <v>650</v>
      </c>
      <c r="HL88" s="226">
        <v>49.97293291731669</v>
      </c>
      <c r="HM88" s="226">
        <v>32482.40639625585</v>
      </c>
      <c r="HN88" s="253">
        <v>9400</v>
      </c>
      <c r="HO88" s="253">
        <v>548236</v>
      </c>
      <c r="HP88" s="253">
        <v>3150</v>
      </c>
      <c r="HQ88" s="253">
        <v>182910</v>
      </c>
      <c r="HR88" s="253">
        <v>9060</v>
      </c>
      <c r="HS88" s="253">
        <v>527948</v>
      </c>
      <c r="HT88" s="253">
        <v>9010</v>
      </c>
      <c r="HU88" s="253">
        <v>525578</v>
      </c>
      <c r="HV88" s="253">
        <v>7050</v>
      </c>
      <c r="HW88" s="253">
        <v>409546</v>
      </c>
      <c r="HX88" s="253">
        <v>7520</v>
      </c>
      <c r="HY88" s="253">
        <v>440331</v>
      </c>
      <c r="HZ88" s="253">
        <v>3400</v>
      </c>
      <c r="IA88" s="253">
        <v>194706</v>
      </c>
      <c r="IB88" s="253">
        <v>1870</v>
      </c>
      <c r="IC88" s="253">
        <v>90251.25</v>
      </c>
      <c r="ID88" s="253">
        <v>1350</v>
      </c>
      <c r="IE88" s="253">
        <v>64736.25</v>
      </c>
      <c r="IF88" s="253">
        <v>1288</v>
      </c>
      <c r="IG88" s="253">
        <v>61702.2</v>
      </c>
      <c r="IH88" s="253">
        <v>976</v>
      </c>
      <c r="II88" s="253">
        <v>46844.4</v>
      </c>
      <c r="IJ88" s="253">
        <v>970</v>
      </c>
      <c r="IK88" s="253">
        <v>46629.75</v>
      </c>
      <c r="IL88" s="253">
        <v>1080</v>
      </c>
      <c r="IM88" s="253">
        <v>51861</v>
      </c>
      <c r="IN88" s="253">
        <v>700</v>
      </c>
      <c r="IO88" s="253">
        <v>33514.5</v>
      </c>
      <c r="IP88" s="253">
        <v>490</v>
      </c>
      <c r="IQ88" s="253">
        <v>23409.75</v>
      </c>
      <c r="IR88" s="253">
        <v>730</v>
      </c>
      <c r="IS88" s="253">
        <v>36792</v>
      </c>
      <c r="IT88" s="253">
        <v>520</v>
      </c>
      <c r="IU88" s="253">
        <v>26208</v>
      </c>
      <c r="IV88" s="253">
        <v>649.20000000000005</v>
      </c>
      <c r="IW88" s="253">
        <v>32719.68</v>
      </c>
      <c r="IX88" s="253">
        <v>520</v>
      </c>
      <c r="IY88" s="253">
        <v>26208</v>
      </c>
      <c r="IZ88" s="125">
        <v>575.20000000000005</v>
      </c>
      <c r="JA88" s="125">
        <v>29042.52</v>
      </c>
      <c r="JB88" s="125">
        <v>740</v>
      </c>
      <c r="JC88" s="125">
        <v>37296</v>
      </c>
      <c r="JD88" s="226">
        <v>6700</v>
      </c>
      <c r="JE88" s="225">
        <v>18000</v>
      </c>
      <c r="JF88" s="226">
        <v>65.3</v>
      </c>
      <c r="JG88" s="226">
        <f t="shared" si="2296"/>
        <v>1175400</v>
      </c>
      <c r="JH88" s="226">
        <v>880</v>
      </c>
      <c r="JI88" s="320">
        <v>20000</v>
      </c>
      <c r="JJ88" s="226">
        <v>61.5</v>
      </c>
      <c r="JK88" s="226">
        <f t="shared" si="2297"/>
        <v>1230000</v>
      </c>
      <c r="JL88" s="226">
        <v>880</v>
      </c>
      <c r="JM88" s="225">
        <v>20000</v>
      </c>
      <c r="JN88" s="226">
        <v>58.6</v>
      </c>
      <c r="JO88" s="226">
        <f t="shared" si="2298"/>
        <v>1172000</v>
      </c>
      <c r="JP88" s="226">
        <v>50</v>
      </c>
      <c r="JQ88" s="225">
        <v>18000</v>
      </c>
      <c r="JR88" s="226">
        <v>58.6</v>
      </c>
      <c r="JS88" s="226">
        <f t="shared" si="2299"/>
        <v>1054800</v>
      </c>
      <c r="JT88" s="226"/>
      <c r="JU88" s="225">
        <v>18000</v>
      </c>
      <c r="JV88" s="226">
        <v>58.6</v>
      </c>
      <c r="JW88" s="226">
        <f t="shared" si="2300"/>
        <v>1054800</v>
      </c>
      <c r="JX88" s="226"/>
      <c r="JY88" s="225">
        <v>12000</v>
      </c>
      <c r="JZ88" s="226">
        <v>58.6</v>
      </c>
      <c r="KA88" s="226">
        <f t="shared" si="2301"/>
        <v>703200</v>
      </c>
      <c r="KB88" s="226"/>
      <c r="KC88" s="226">
        <v>9000</v>
      </c>
      <c r="KD88" s="226">
        <v>58.6</v>
      </c>
      <c r="KE88" s="226">
        <f t="shared" si="2302"/>
        <v>527400</v>
      </c>
      <c r="KF88" s="226">
        <v>450</v>
      </c>
      <c r="KG88" s="226">
        <v>10000</v>
      </c>
      <c r="KH88" s="226">
        <v>58.6</v>
      </c>
      <c r="KI88" s="226">
        <f t="shared" si="2303"/>
        <v>586000</v>
      </c>
      <c r="KJ88" s="226">
        <v>300</v>
      </c>
      <c r="KK88" s="226">
        <v>8000</v>
      </c>
      <c r="KL88" s="226">
        <v>58</v>
      </c>
      <c r="KM88" s="226">
        <f t="shared" si="2304"/>
        <v>464000</v>
      </c>
      <c r="KN88" s="226">
        <v>500</v>
      </c>
      <c r="KO88" s="226">
        <v>7500</v>
      </c>
      <c r="KP88" s="226">
        <v>58.33</v>
      </c>
      <c r="KQ88" s="226">
        <f t="shared" si="2305"/>
        <v>437475</v>
      </c>
      <c r="KR88" s="226">
        <v>650</v>
      </c>
      <c r="KS88" s="226">
        <v>7000</v>
      </c>
      <c r="KT88" s="226">
        <v>58.33</v>
      </c>
      <c r="KU88" s="226">
        <f t="shared" si="2306"/>
        <v>408310</v>
      </c>
      <c r="KV88" s="226">
        <v>652.79999999999995</v>
      </c>
      <c r="KW88" s="226">
        <v>5500</v>
      </c>
      <c r="KX88" s="226">
        <v>58.33</v>
      </c>
      <c r="KY88" s="226">
        <f t="shared" si="2307"/>
        <v>320815</v>
      </c>
      <c r="KZ88" s="226">
        <v>830</v>
      </c>
      <c r="LA88" s="226">
        <v>5000</v>
      </c>
      <c r="LB88" s="226">
        <v>79.14</v>
      </c>
      <c r="LC88" s="226">
        <f t="shared" si="2308"/>
        <v>395700</v>
      </c>
      <c r="LD88" s="226">
        <v>259.2</v>
      </c>
      <c r="LE88" s="226">
        <v>4000</v>
      </c>
      <c r="LF88" s="226">
        <v>79.63</v>
      </c>
      <c r="LG88" s="226">
        <f t="shared" si="2309"/>
        <v>318520</v>
      </c>
      <c r="LH88" s="226">
        <v>800</v>
      </c>
      <c r="LI88" s="226"/>
      <c r="LJ88" s="226"/>
      <c r="LK88" s="226">
        <f t="shared" si="2310"/>
        <v>0</v>
      </c>
      <c r="LL88" s="226"/>
      <c r="LM88" s="226"/>
      <c r="LN88" s="226"/>
      <c r="LO88" s="226">
        <f t="shared" si="2311"/>
        <v>0</v>
      </c>
      <c r="LP88" s="226"/>
      <c r="LQ88" s="226"/>
      <c r="LR88" s="226"/>
      <c r="LS88" s="226">
        <f t="shared" si="2312"/>
        <v>0</v>
      </c>
      <c r="LT88" s="226"/>
      <c r="LU88" s="226"/>
      <c r="LV88" s="226"/>
      <c r="LW88" s="226">
        <f t="shared" si="2313"/>
        <v>0</v>
      </c>
      <c r="LX88" s="226"/>
      <c r="LY88" s="226"/>
      <c r="LZ88" s="226"/>
      <c r="MA88" s="226">
        <f t="shared" si="2314"/>
        <v>0</v>
      </c>
      <c r="MB88" s="226">
        <v>500</v>
      </c>
      <c r="MC88" s="226">
        <v>53.85</v>
      </c>
      <c r="MD88" s="226">
        <f t="shared" si="2315"/>
        <v>26925</v>
      </c>
      <c r="ME88" s="226">
        <v>250</v>
      </c>
      <c r="MF88" s="226">
        <v>53.85</v>
      </c>
      <c r="MG88" s="226">
        <f t="shared" ref="MG88:MG106" si="2444">ME88*MF88</f>
        <v>13462.5</v>
      </c>
      <c r="MH88" s="226">
        <v>750</v>
      </c>
      <c r="MI88" s="226">
        <v>49.97</v>
      </c>
      <c r="MJ88" s="226">
        <v>37477.5</v>
      </c>
      <c r="MK88" s="253">
        <v>18170</v>
      </c>
      <c r="ML88" s="253">
        <v>1064762</v>
      </c>
      <c r="MM88" s="253">
        <v>5350</v>
      </c>
      <c r="MN88" s="253">
        <v>313510</v>
      </c>
      <c r="MO88" s="253">
        <v>19320</v>
      </c>
      <c r="MP88" s="253">
        <v>1132152</v>
      </c>
      <c r="MQ88" s="253">
        <v>18660</v>
      </c>
      <c r="MR88" s="253">
        <v>1093476</v>
      </c>
      <c r="MS88" s="253">
        <v>11690</v>
      </c>
      <c r="MT88" s="253">
        <v>685034</v>
      </c>
      <c r="MU88" s="253">
        <v>12780</v>
      </c>
      <c r="MV88" s="253">
        <v>743476.5</v>
      </c>
      <c r="MW88" s="253">
        <v>12890</v>
      </c>
      <c r="MX88" s="253">
        <v>749875.75</v>
      </c>
      <c r="MY88" s="253">
        <v>8920</v>
      </c>
      <c r="MZ88" s="253">
        <v>518921</v>
      </c>
      <c r="NA88" s="253">
        <v>6450</v>
      </c>
      <c r="NB88" s="253">
        <v>375228.75</v>
      </c>
      <c r="NC88" s="253">
        <v>8320</v>
      </c>
      <c r="ND88" s="253">
        <v>511901</v>
      </c>
      <c r="NE88" s="253">
        <v>6700</v>
      </c>
      <c r="NF88" s="253">
        <v>389772.5</v>
      </c>
      <c r="NG88" s="253">
        <v>5430</v>
      </c>
      <c r="NH88" s="253">
        <v>316748.25</v>
      </c>
      <c r="NI88" s="253">
        <v>880</v>
      </c>
      <c r="NJ88" s="253">
        <v>69641</v>
      </c>
      <c r="NK88" s="253">
        <v>50</v>
      </c>
      <c r="NL88" s="253">
        <v>3981.25</v>
      </c>
      <c r="NM88" s="253"/>
      <c r="NN88" s="253"/>
      <c r="NO88" s="125"/>
      <c r="NP88" s="125"/>
      <c r="NQ88" s="125"/>
      <c r="NR88" s="125"/>
      <c r="NS88" s="125">
        <v>450</v>
      </c>
      <c r="NT88" s="125">
        <v>24232.5</v>
      </c>
      <c r="NU88" s="125">
        <v>300</v>
      </c>
      <c r="NV88" s="125">
        <v>16155</v>
      </c>
      <c r="NW88" s="125">
        <v>500</v>
      </c>
      <c r="NX88" s="125">
        <v>26925</v>
      </c>
      <c r="NY88" s="125">
        <v>650</v>
      </c>
      <c r="NZ88" s="125">
        <v>35002.5</v>
      </c>
      <c r="OA88" s="226">
        <v>750</v>
      </c>
      <c r="OB88" s="225"/>
      <c r="OC88" s="225">
        <v>100</v>
      </c>
      <c r="OD88" s="225">
        <f t="shared" si="2316"/>
        <v>0</v>
      </c>
      <c r="OE88" s="226">
        <v>1042</v>
      </c>
      <c r="OF88" s="321">
        <v>50</v>
      </c>
      <c r="OG88" s="225">
        <v>100</v>
      </c>
      <c r="OH88" s="225">
        <f t="shared" si="2317"/>
        <v>5000</v>
      </c>
      <c r="OI88" s="226">
        <v>1042</v>
      </c>
      <c r="OJ88" s="225">
        <v>600</v>
      </c>
      <c r="OK88" s="225">
        <v>100</v>
      </c>
      <c r="OL88" s="225">
        <f t="shared" si="2318"/>
        <v>60000</v>
      </c>
      <c r="OM88" s="226">
        <v>600</v>
      </c>
      <c r="ON88" s="225">
        <v>700</v>
      </c>
      <c r="OO88" s="225">
        <v>100</v>
      </c>
      <c r="OP88" s="225">
        <f t="shared" si="2319"/>
        <v>70000</v>
      </c>
      <c r="OQ88" s="226">
        <v>1251.2</v>
      </c>
      <c r="OR88" s="225">
        <v>750</v>
      </c>
      <c r="OS88" s="225">
        <v>100</v>
      </c>
      <c r="OT88" s="225">
        <f t="shared" si="2320"/>
        <v>75000</v>
      </c>
      <c r="OU88" s="226">
        <v>1304</v>
      </c>
      <c r="OV88" s="225">
        <v>900</v>
      </c>
      <c r="OW88" s="225">
        <v>60</v>
      </c>
      <c r="OX88" s="225">
        <f t="shared" si="2321"/>
        <v>54000</v>
      </c>
      <c r="OY88" s="226">
        <v>1442.8</v>
      </c>
      <c r="OZ88" s="225">
        <v>900</v>
      </c>
      <c r="PA88" s="225">
        <v>60</v>
      </c>
      <c r="PB88" s="225">
        <f t="shared" si="2322"/>
        <v>54000</v>
      </c>
      <c r="PC88" s="226">
        <v>1188.8</v>
      </c>
      <c r="PD88" s="225">
        <v>1000</v>
      </c>
      <c r="PE88" s="225">
        <v>60</v>
      </c>
      <c r="PF88" s="225">
        <f t="shared" si="2323"/>
        <v>60000</v>
      </c>
      <c r="PG88" s="226">
        <v>1620</v>
      </c>
      <c r="PH88" s="225">
        <v>1000</v>
      </c>
      <c r="PI88" s="225">
        <v>60</v>
      </c>
      <c r="PJ88" s="225">
        <f t="shared" si="2324"/>
        <v>60000</v>
      </c>
      <c r="PK88" s="226">
        <v>1100</v>
      </c>
      <c r="PL88" s="225">
        <v>1000</v>
      </c>
      <c r="PM88" s="225">
        <v>60</v>
      </c>
      <c r="PN88" s="225">
        <f t="shared" si="2325"/>
        <v>60000</v>
      </c>
      <c r="PO88" s="226">
        <v>2000</v>
      </c>
      <c r="PP88" s="225">
        <v>850</v>
      </c>
      <c r="PQ88" s="225">
        <v>60</v>
      </c>
      <c r="PR88" s="225">
        <f t="shared" si="2326"/>
        <v>51000</v>
      </c>
      <c r="PS88" s="226">
        <v>2850</v>
      </c>
      <c r="PT88" s="225">
        <v>850</v>
      </c>
      <c r="PU88" s="225">
        <v>60</v>
      </c>
      <c r="PV88" s="225">
        <f t="shared" si="2327"/>
        <v>51000</v>
      </c>
      <c r="PW88" s="226">
        <v>1050</v>
      </c>
      <c r="PX88" s="225">
        <v>900</v>
      </c>
      <c r="PY88" s="225">
        <v>60</v>
      </c>
      <c r="PZ88" s="225">
        <f t="shared" si="2328"/>
        <v>54000</v>
      </c>
      <c r="QA88" s="226">
        <v>750</v>
      </c>
      <c r="QB88" s="225">
        <v>400</v>
      </c>
      <c r="QC88" s="225">
        <v>60</v>
      </c>
      <c r="QD88" s="225">
        <f t="shared" si="2329"/>
        <v>24000</v>
      </c>
      <c r="QE88" s="226"/>
      <c r="QF88" s="225">
        <v>1300</v>
      </c>
      <c r="QG88" s="225">
        <v>60</v>
      </c>
      <c r="QH88" s="225">
        <f t="shared" si="2330"/>
        <v>78000</v>
      </c>
      <c r="QI88" s="226"/>
      <c r="QJ88" s="225">
        <v>1300</v>
      </c>
      <c r="QK88" s="225">
        <v>60</v>
      </c>
      <c r="QL88" s="225">
        <f t="shared" si="2331"/>
        <v>78000</v>
      </c>
      <c r="QM88" s="226"/>
      <c r="QN88" s="225">
        <v>1500</v>
      </c>
      <c r="QO88" s="225">
        <v>60</v>
      </c>
      <c r="QP88" s="225">
        <f t="shared" si="2332"/>
        <v>90000</v>
      </c>
      <c r="QQ88" s="226">
        <v>-111.6</v>
      </c>
      <c r="QR88" s="225">
        <v>1500</v>
      </c>
      <c r="QS88" s="225">
        <v>60</v>
      </c>
      <c r="QT88" s="225">
        <f t="shared" si="2333"/>
        <v>90000</v>
      </c>
      <c r="QU88" s="226">
        <v>2780</v>
      </c>
      <c r="QV88" s="225">
        <v>1200</v>
      </c>
      <c r="QW88" s="225">
        <v>60</v>
      </c>
      <c r="QX88" s="225">
        <f t="shared" si="2334"/>
        <v>72000</v>
      </c>
      <c r="QY88" s="225">
        <v>1340</v>
      </c>
      <c r="QZ88" s="225">
        <v>81</v>
      </c>
      <c r="RA88" s="225">
        <f t="shared" si="2335"/>
        <v>108540</v>
      </c>
      <c r="RB88" s="225">
        <v>1000</v>
      </c>
      <c r="RC88" s="225">
        <v>81</v>
      </c>
      <c r="RD88" s="225">
        <f t="shared" si="2336"/>
        <v>81000</v>
      </c>
      <c r="RE88" s="225">
        <v>2500</v>
      </c>
      <c r="RF88" s="225">
        <v>81</v>
      </c>
      <c r="RG88" s="225">
        <v>202500</v>
      </c>
      <c r="RH88" s="253">
        <v>400</v>
      </c>
      <c r="RI88" s="253">
        <v>40000</v>
      </c>
      <c r="RJ88" s="253">
        <v>510</v>
      </c>
      <c r="RK88" s="253">
        <v>51000</v>
      </c>
      <c r="RL88" s="253">
        <v>560</v>
      </c>
      <c r="RM88" s="253">
        <v>56000</v>
      </c>
      <c r="RN88" s="253">
        <v>600</v>
      </c>
      <c r="RO88" s="253">
        <v>60000</v>
      </c>
      <c r="RP88" s="253">
        <v>580</v>
      </c>
      <c r="RQ88" s="253">
        <v>58000</v>
      </c>
      <c r="RR88" s="253">
        <v>910</v>
      </c>
      <c r="RS88" s="253">
        <v>54600</v>
      </c>
      <c r="RT88" s="253">
        <v>720</v>
      </c>
      <c r="RU88" s="253">
        <v>43200</v>
      </c>
      <c r="RV88" s="253">
        <v>980</v>
      </c>
      <c r="RW88" s="253">
        <v>58800</v>
      </c>
      <c r="RX88" s="253">
        <v>800</v>
      </c>
      <c r="RY88" s="253">
        <v>48000</v>
      </c>
      <c r="RZ88" s="253">
        <v>1050</v>
      </c>
      <c r="SA88" s="253">
        <v>63000</v>
      </c>
      <c r="SB88" s="253">
        <v>750</v>
      </c>
      <c r="SC88" s="253">
        <v>45000</v>
      </c>
      <c r="SD88" s="253">
        <v>912</v>
      </c>
      <c r="SE88" s="253">
        <v>54720</v>
      </c>
      <c r="SF88" s="253">
        <v>1042</v>
      </c>
      <c r="SG88" s="253">
        <v>62520</v>
      </c>
      <c r="SH88" s="253">
        <v>600</v>
      </c>
      <c r="SI88" s="253">
        <v>36000</v>
      </c>
      <c r="SJ88" s="253">
        <v>1251.2</v>
      </c>
      <c r="SK88" s="253">
        <v>93912.4</v>
      </c>
      <c r="SL88" s="125">
        <v>1304</v>
      </c>
      <c r="SM88" s="125">
        <v>78240</v>
      </c>
      <c r="SN88" s="125">
        <v>1442.8</v>
      </c>
      <c r="SO88" s="125">
        <v>86568</v>
      </c>
      <c r="SP88" s="125">
        <v>1188.8</v>
      </c>
      <c r="SQ88" s="125">
        <v>96292.800000000003</v>
      </c>
      <c r="SR88" s="125">
        <v>1620</v>
      </c>
      <c r="SS88" s="125">
        <v>131220</v>
      </c>
      <c r="ST88" s="125">
        <v>1100</v>
      </c>
      <c r="SU88" s="125">
        <v>89100</v>
      </c>
      <c r="SV88" s="125">
        <v>2000</v>
      </c>
      <c r="SW88" s="125">
        <v>162000</v>
      </c>
      <c r="SX88" s="226">
        <v>471.6</v>
      </c>
      <c r="SY88" s="240">
        <v>750</v>
      </c>
      <c r="SZ88" s="124">
        <v>65.63</v>
      </c>
      <c r="TA88" s="226">
        <f t="shared" si="2337"/>
        <v>49222.5</v>
      </c>
      <c r="TB88" s="226">
        <v>486.8</v>
      </c>
      <c r="TC88" s="240">
        <v>750</v>
      </c>
      <c r="TD88" s="124">
        <v>58.6</v>
      </c>
      <c r="TE88" s="226">
        <f t="shared" si="2338"/>
        <v>43950</v>
      </c>
      <c r="TF88" s="226">
        <v>486.8</v>
      </c>
      <c r="TG88" s="240">
        <v>750</v>
      </c>
      <c r="TH88" s="124">
        <v>58.6</v>
      </c>
      <c r="TI88" s="226">
        <f t="shared" si="2339"/>
        <v>43950</v>
      </c>
      <c r="TJ88" s="226">
        <v>181.2</v>
      </c>
      <c r="TK88" s="240">
        <v>800</v>
      </c>
      <c r="TL88" s="124">
        <v>58.6</v>
      </c>
      <c r="TM88" s="226">
        <f t="shared" si="2340"/>
        <v>46880</v>
      </c>
      <c r="TN88" s="226">
        <v>269.60000000000002</v>
      </c>
      <c r="TO88" s="240">
        <v>800</v>
      </c>
      <c r="TP88" s="124">
        <v>58.6</v>
      </c>
      <c r="TQ88" s="226">
        <f t="shared" si="2341"/>
        <v>46880</v>
      </c>
      <c r="TR88" s="226">
        <v>201.6</v>
      </c>
      <c r="TS88" s="240">
        <v>600</v>
      </c>
      <c r="TT88" s="124">
        <v>58.6</v>
      </c>
      <c r="TU88" s="226">
        <f t="shared" si="2342"/>
        <v>35160</v>
      </c>
      <c r="TV88" s="226">
        <v>179.6</v>
      </c>
      <c r="TW88" s="240">
        <v>540</v>
      </c>
      <c r="TX88" s="124">
        <v>58.6</v>
      </c>
      <c r="TY88" s="226">
        <f t="shared" si="2343"/>
        <v>31644</v>
      </c>
      <c r="TZ88" s="226">
        <v>139.6</v>
      </c>
      <c r="UA88" s="219">
        <v>600</v>
      </c>
      <c r="UB88" s="124">
        <v>47.1</v>
      </c>
      <c r="UC88" s="226">
        <f t="shared" si="2344"/>
        <v>28260</v>
      </c>
      <c r="UD88" s="226">
        <v>208.8</v>
      </c>
      <c r="UE88" s="219">
        <v>600</v>
      </c>
      <c r="UF88" s="124">
        <v>47.1</v>
      </c>
      <c r="UG88" s="226">
        <f t="shared" si="2345"/>
        <v>28260</v>
      </c>
      <c r="UH88" s="226">
        <v>160.4</v>
      </c>
      <c r="UI88" s="219">
        <v>500</v>
      </c>
      <c r="UJ88" s="124">
        <v>47.1</v>
      </c>
      <c r="UK88" s="226">
        <f t="shared" si="2346"/>
        <v>23550</v>
      </c>
      <c r="UL88" s="226">
        <v>89.2</v>
      </c>
      <c r="UM88" s="219">
        <v>500</v>
      </c>
      <c r="UN88" s="124">
        <v>47.1</v>
      </c>
      <c r="UO88" s="226">
        <f t="shared" si="2347"/>
        <v>23550</v>
      </c>
      <c r="UP88" s="226">
        <v>87.6</v>
      </c>
      <c r="UQ88" s="207">
        <v>550</v>
      </c>
      <c r="UR88" s="124">
        <v>47.1</v>
      </c>
      <c r="US88" s="226">
        <f t="shared" si="2348"/>
        <v>25905</v>
      </c>
      <c r="UT88" s="226">
        <v>96.8</v>
      </c>
      <c r="UU88" s="207">
        <v>550</v>
      </c>
      <c r="UV88" s="124">
        <v>47.1</v>
      </c>
      <c r="UW88" s="226">
        <f t="shared" si="2349"/>
        <v>25905</v>
      </c>
      <c r="UX88" s="226">
        <v>78</v>
      </c>
      <c r="UY88" s="207">
        <v>340</v>
      </c>
      <c r="UZ88" s="124">
        <v>47.1</v>
      </c>
      <c r="VA88" s="226">
        <f t="shared" si="2350"/>
        <v>16014</v>
      </c>
      <c r="VB88" s="226">
        <v>106</v>
      </c>
      <c r="VC88" s="207">
        <v>340</v>
      </c>
      <c r="VD88" s="124">
        <v>47.1</v>
      </c>
      <c r="VE88" s="226">
        <f t="shared" si="2351"/>
        <v>16014</v>
      </c>
      <c r="VF88" s="226">
        <v>82</v>
      </c>
      <c r="VG88" s="207">
        <v>340</v>
      </c>
      <c r="VH88" s="124">
        <v>47.1</v>
      </c>
      <c r="VI88" s="226">
        <f t="shared" si="2352"/>
        <v>16014</v>
      </c>
      <c r="VJ88" s="226">
        <v>57.6</v>
      </c>
      <c r="VK88" s="208">
        <v>250</v>
      </c>
      <c r="VL88" s="124">
        <v>47.1</v>
      </c>
      <c r="VM88" s="226">
        <f t="shared" si="2353"/>
        <v>11775</v>
      </c>
      <c r="VN88" s="226">
        <v>52</v>
      </c>
      <c r="VO88" s="208">
        <v>200</v>
      </c>
      <c r="VP88" s="124">
        <v>47.1</v>
      </c>
      <c r="VQ88" s="226">
        <f t="shared" si="2354"/>
        <v>9420</v>
      </c>
      <c r="VR88" s="226">
        <v>56</v>
      </c>
      <c r="VS88" s="208">
        <v>160</v>
      </c>
      <c r="VT88" s="124">
        <v>47.1</v>
      </c>
      <c r="VU88" s="226">
        <f t="shared" si="2355"/>
        <v>7536</v>
      </c>
      <c r="VV88" s="225"/>
      <c r="VW88" s="124">
        <v>47.1</v>
      </c>
      <c r="VX88" s="226">
        <f t="shared" si="2356"/>
        <v>0</v>
      </c>
      <c r="VY88" s="225">
        <v>160</v>
      </c>
      <c r="VZ88" s="124">
        <v>47.1</v>
      </c>
      <c r="WA88" s="226">
        <f t="shared" si="2357"/>
        <v>7536</v>
      </c>
      <c r="WB88" s="226">
        <v>70</v>
      </c>
      <c r="WC88" s="226">
        <v>47.1</v>
      </c>
      <c r="WD88" s="226">
        <v>3297</v>
      </c>
      <c r="WE88" s="253">
        <v>575.20000000000005</v>
      </c>
      <c r="WF88" s="253">
        <v>33706.720000000001</v>
      </c>
      <c r="WG88" s="253">
        <v>722.8</v>
      </c>
      <c r="WH88" s="253">
        <v>42356.08</v>
      </c>
      <c r="WI88" s="253">
        <v>768.8</v>
      </c>
      <c r="WJ88" s="253">
        <v>45051.68</v>
      </c>
      <c r="WK88" s="253">
        <v>791.2</v>
      </c>
      <c r="WL88" s="253">
        <v>46364.32</v>
      </c>
      <c r="WM88" s="253">
        <v>622.4</v>
      </c>
      <c r="WN88" s="253">
        <v>36472.639999999999</v>
      </c>
      <c r="WO88" s="253">
        <v>679.6</v>
      </c>
      <c r="WP88" s="253">
        <v>39824.559999999998</v>
      </c>
      <c r="WQ88" s="253">
        <v>733.6</v>
      </c>
      <c r="WR88" s="253">
        <v>38862.76</v>
      </c>
      <c r="WS88" s="253">
        <v>682.8</v>
      </c>
      <c r="WT88" s="253">
        <v>32159.88</v>
      </c>
      <c r="WU88" s="253">
        <v>512.79999999999995</v>
      </c>
      <c r="WV88" s="253">
        <v>24152.880000000001</v>
      </c>
      <c r="WW88" s="253">
        <v>458.4</v>
      </c>
      <c r="WX88" s="253">
        <v>21550.639999999999</v>
      </c>
      <c r="WY88" s="253">
        <v>471.6</v>
      </c>
      <c r="WZ88" s="253">
        <v>22212.36</v>
      </c>
      <c r="XA88" s="253">
        <v>538.79999999999995</v>
      </c>
      <c r="XB88" s="253">
        <v>25377.48</v>
      </c>
      <c r="XC88" s="253">
        <v>486.8</v>
      </c>
      <c r="XD88" s="253">
        <v>22928.28</v>
      </c>
      <c r="XE88" s="253">
        <v>181.2</v>
      </c>
      <c r="XF88" s="253">
        <v>8534.52</v>
      </c>
      <c r="XG88" s="253">
        <v>269.60000000000002</v>
      </c>
      <c r="XH88" s="253">
        <v>12698.16</v>
      </c>
      <c r="XI88" s="125">
        <v>201.6</v>
      </c>
      <c r="XJ88" s="125">
        <v>9495.36</v>
      </c>
      <c r="XK88" s="125">
        <v>179.6</v>
      </c>
      <c r="XL88" s="125">
        <v>8459.16</v>
      </c>
      <c r="XM88" s="125">
        <v>139.6</v>
      </c>
      <c r="XN88" s="125">
        <v>6575.16</v>
      </c>
      <c r="XO88" s="125">
        <v>208.8</v>
      </c>
      <c r="XP88" s="125">
        <v>9834.48</v>
      </c>
      <c r="XQ88" s="125">
        <v>160.4</v>
      </c>
      <c r="XR88" s="125">
        <v>7554.84</v>
      </c>
      <c r="XS88" s="125">
        <v>89.2</v>
      </c>
      <c r="XT88" s="125">
        <v>4718.68</v>
      </c>
      <c r="XU88" s="226">
        <v>6690</v>
      </c>
      <c r="XV88" s="226">
        <v>15000</v>
      </c>
      <c r="XW88" s="226">
        <v>70.3</v>
      </c>
      <c r="XX88" s="208">
        <f t="shared" si="2358"/>
        <v>1054500</v>
      </c>
      <c r="XY88" s="226">
        <v>5372</v>
      </c>
      <c r="XZ88" s="322">
        <v>17000</v>
      </c>
      <c r="YA88" s="226">
        <v>66.95</v>
      </c>
      <c r="YB88" s="208">
        <f t="shared" si="2359"/>
        <v>1138150</v>
      </c>
      <c r="YC88" s="226">
        <v>5372</v>
      </c>
      <c r="YD88" s="226">
        <v>11000</v>
      </c>
      <c r="YE88" s="226">
        <v>63.18</v>
      </c>
      <c r="YF88" s="208">
        <f t="shared" si="2360"/>
        <v>694980</v>
      </c>
      <c r="YG88" s="226">
        <v>2241.6</v>
      </c>
      <c r="YH88" s="226">
        <v>12000</v>
      </c>
      <c r="YI88" s="226">
        <v>63.18</v>
      </c>
      <c r="YJ88" s="208">
        <f t="shared" si="2361"/>
        <v>758160</v>
      </c>
      <c r="YK88" s="226"/>
      <c r="YL88" s="226">
        <v>12000</v>
      </c>
      <c r="YM88" s="226">
        <v>63.18</v>
      </c>
      <c r="YN88" s="208">
        <f t="shared" si="2362"/>
        <v>758160</v>
      </c>
      <c r="YO88" s="226">
        <v>300</v>
      </c>
      <c r="YP88" s="226">
        <v>7300</v>
      </c>
      <c r="YQ88" s="226">
        <v>63.18</v>
      </c>
      <c r="YR88" s="208">
        <f t="shared" si="2363"/>
        <v>461214</v>
      </c>
      <c r="YS88" s="226">
        <v>639.6</v>
      </c>
      <c r="YT88" s="226">
        <v>7000</v>
      </c>
      <c r="YU88" s="226">
        <v>63.18</v>
      </c>
      <c r="YV88" s="208">
        <f t="shared" si="2364"/>
        <v>442260</v>
      </c>
      <c r="YW88" s="226">
        <v>10</v>
      </c>
      <c r="YX88" s="226">
        <v>7000</v>
      </c>
      <c r="YY88" s="226">
        <v>63.18</v>
      </c>
      <c r="YZ88" s="208">
        <f t="shared" si="2365"/>
        <v>442260</v>
      </c>
      <c r="ZA88" s="226">
        <v>969.2</v>
      </c>
      <c r="ZB88" s="226">
        <v>6500</v>
      </c>
      <c r="ZC88" s="226">
        <v>63.18</v>
      </c>
      <c r="ZD88" s="208">
        <f t="shared" si="2366"/>
        <v>410670</v>
      </c>
      <c r="ZE88" s="226">
        <v>2142</v>
      </c>
      <c r="ZF88" s="226">
        <v>6200</v>
      </c>
      <c r="ZG88" s="226">
        <v>63.18</v>
      </c>
      <c r="ZH88" s="208">
        <f t="shared" si="2367"/>
        <v>391716</v>
      </c>
      <c r="ZI88" s="226">
        <v>1111.5999999999999</v>
      </c>
      <c r="ZJ88" s="225">
        <v>6000</v>
      </c>
      <c r="ZK88" s="225">
        <v>63.18</v>
      </c>
      <c r="ZL88" s="208">
        <f t="shared" si="2368"/>
        <v>379080</v>
      </c>
      <c r="ZM88" s="226">
        <v>1242.4000000000001</v>
      </c>
      <c r="ZN88" s="225">
        <v>6000</v>
      </c>
      <c r="ZO88" s="225">
        <v>63.18</v>
      </c>
      <c r="ZP88" s="208">
        <f t="shared" si="2369"/>
        <v>379080</v>
      </c>
      <c r="ZQ88" s="226">
        <v>1349.2</v>
      </c>
      <c r="ZR88" s="225">
        <v>5500</v>
      </c>
      <c r="ZS88" s="225">
        <v>63.18</v>
      </c>
      <c r="ZT88" s="208">
        <f t="shared" si="2370"/>
        <v>347490</v>
      </c>
      <c r="ZU88" s="226">
        <v>1582.4</v>
      </c>
      <c r="ZV88" s="225">
        <v>4000</v>
      </c>
      <c r="ZW88" s="225">
        <v>62.5</v>
      </c>
      <c r="ZX88" s="208">
        <f t="shared" si="2371"/>
        <v>250000</v>
      </c>
      <c r="ZY88" s="226">
        <v>532.4</v>
      </c>
      <c r="ZZ88" s="225">
        <v>4000</v>
      </c>
      <c r="AAA88" s="225">
        <v>62.5</v>
      </c>
      <c r="AAB88" s="208">
        <f t="shared" si="2372"/>
        <v>250000</v>
      </c>
      <c r="AAC88" s="226"/>
      <c r="AAD88" s="225">
        <v>0</v>
      </c>
      <c r="AAE88" s="225">
        <v>84.69</v>
      </c>
      <c r="AAF88" s="208">
        <f t="shared" si="2373"/>
        <v>0</v>
      </c>
      <c r="AAG88" s="226"/>
      <c r="AAH88" s="225">
        <v>0</v>
      </c>
      <c r="AAI88" s="225">
        <v>84.69</v>
      </c>
      <c r="AAJ88" s="208">
        <f t="shared" si="2374"/>
        <v>0</v>
      </c>
      <c r="AAK88" s="226"/>
      <c r="AAL88" s="225">
        <v>600</v>
      </c>
      <c r="AAM88" s="225">
        <v>91.25</v>
      </c>
      <c r="AAN88" s="208">
        <f t="shared" si="2375"/>
        <v>54750</v>
      </c>
      <c r="AAO88" s="226"/>
      <c r="AAP88" s="225">
        <v>600</v>
      </c>
      <c r="AAQ88" s="225">
        <v>91.25</v>
      </c>
      <c r="AAR88" s="208">
        <f t="shared" si="2376"/>
        <v>54750</v>
      </c>
      <c r="AAS88" s="225"/>
      <c r="AAT88" s="225">
        <v>126.98</v>
      </c>
      <c r="AAU88" s="208">
        <f t="shared" si="2377"/>
        <v>0</v>
      </c>
      <c r="AAV88" s="225">
        <v>1200</v>
      </c>
      <c r="AAW88" s="225">
        <v>82.649477124183008</v>
      </c>
      <c r="AAX88" s="226">
        <f t="shared" si="2378"/>
        <v>99179.372549019608</v>
      </c>
      <c r="AAY88" s="226">
        <v>1600</v>
      </c>
      <c r="AAZ88" s="226">
        <v>81.996549544994934</v>
      </c>
      <c r="ABA88" s="226">
        <v>131194.47927199191</v>
      </c>
      <c r="ABB88" s="253">
        <v>8950</v>
      </c>
      <c r="ABC88" s="253">
        <v>574627.25</v>
      </c>
      <c r="ABD88" s="253">
        <v>9010</v>
      </c>
      <c r="ABE88" s="253">
        <v>569206.75</v>
      </c>
      <c r="ABF88" s="253">
        <v>10620</v>
      </c>
      <c r="ABG88" s="253">
        <v>670918.5</v>
      </c>
      <c r="ABH88" s="253">
        <v>11815.6</v>
      </c>
      <c r="ABI88" s="253">
        <v>746450.53</v>
      </c>
      <c r="ABJ88" s="253">
        <v>7005.2</v>
      </c>
      <c r="ABK88" s="253">
        <v>442553.51</v>
      </c>
      <c r="ABL88" s="253">
        <v>10576</v>
      </c>
      <c r="ABM88" s="253">
        <v>668138.80000000005</v>
      </c>
      <c r="ABN88" s="253">
        <v>8007.6</v>
      </c>
      <c r="ABO88" s="253">
        <v>505880.13</v>
      </c>
      <c r="ABP88" s="253">
        <v>6959.2</v>
      </c>
      <c r="ABQ88" s="253">
        <v>439647.46</v>
      </c>
      <c r="ABR88" s="253">
        <v>6442</v>
      </c>
      <c r="ABS88" s="253">
        <v>406973.35</v>
      </c>
      <c r="ABT88" s="253">
        <v>5568</v>
      </c>
      <c r="ABU88" s="253">
        <v>351758.4</v>
      </c>
      <c r="ABV88" s="253">
        <v>6690</v>
      </c>
      <c r="ABW88" s="253">
        <v>422640.75</v>
      </c>
      <c r="ABX88" s="253">
        <v>6478</v>
      </c>
      <c r="ABY88" s="253">
        <v>409247.65</v>
      </c>
      <c r="ABZ88" s="253">
        <v>5372</v>
      </c>
      <c r="ACA88" s="253">
        <v>339376.1</v>
      </c>
      <c r="ACB88" s="253">
        <v>2241.6</v>
      </c>
      <c r="ACC88" s="253">
        <v>141613.07999999999</v>
      </c>
      <c r="ACD88" s="253"/>
      <c r="ACE88" s="253"/>
      <c r="ACF88" s="126">
        <v>300</v>
      </c>
      <c r="ACG88" s="126">
        <v>24750</v>
      </c>
      <c r="ACH88" s="126">
        <v>639.6</v>
      </c>
      <c r="ACI88" s="126">
        <v>54167</v>
      </c>
      <c r="ACJ88" s="126">
        <v>10</v>
      </c>
      <c r="ACK88" s="126">
        <v>912.5</v>
      </c>
      <c r="ACL88" s="126">
        <v>969.2</v>
      </c>
      <c r="ACM88" s="126">
        <v>102387.95</v>
      </c>
      <c r="ACN88" s="126">
        <v>2142</v>
      </c>
      <c r="ACO88" s="126">
        <v>177035.18</v>
      </c>
      <c r="ACP88" s="126">
        <v>1111.5999999999999</v>
      </c>
      <c r="ACQ88" s="126">
        <v>92256.22</v>
      </c>
      <c r="ACR88" s="134">
        <v>698.8</v>
      </c>
      <c r="ACS88" s="227">
        <v>1600</v>
      </c>
      <c r="ACT88" s="225">
        <v>69.25</v>
      </c>
      <c r="ACU88" s="226">
        <f t="shared" si="2379"/>
        <v>110800</v>
      </c>
      <c r="ACV88" s="134">
        <v>502.4</v>
      </c>
      <c r="ACW88" s="227">
        <v>1100</v>
      </c>
      <c r="ACX88" s="225">
        <v>66.27</v>
      </c>
      <c r="ACY88" s="226">
        <f t="shared" si="2380"/>
        <v>72897</v>
      </c>
      <c r="ACZ88" s="134">
        <v>502.4</v>
      </c>
      <c r="ADA88" s="227">
        <v>1300</v>
      </c>
      <c r="ADB88" s="225">
        <v>62</v>
      </c>
      <c r="ADC88" s="226">
        <f t="shared" si="2381"/>
        <v>80600</v>
      </c>
      <c r="ADD88" s="134">
        <v>288</v>
      </c>
      <c r="ADE88" s="227">
        <v>1400</v>
      </c>
      <c r="ADF88" s="225">
        <v>61.5</v>
      </c>
      <c r="ADG88" s="226">
        <f t="shared" si="2382"/>
        <v>86100</v>
      </c>
      <c r="ADH88" s="134">
        <v>86.4</v>
      </c>
      <c r="ADI88" s="225">
        <v>1000</v>
      </c>
      <c r="ADJ88" s="225">
        <v>61.5</v>
      </c>
      <c r="ADK88" s="226">
        <f t="shared" si="2383"/>
        <v>61500</v>
      </c>
      <c r="ADL88" s="134">
        <v>5.2</v>
      </c>
      <c r="ADM88" s="225">
        <v>1100</v>
      </c>
      <c r="ADN88" s="225">
        <v>61.5</v>
      </c>
      <c r="ADO88" s="226">
        <f t="shared" si="2384"/>
        <v>67650</v>
      </c>
      <c r="ADP88" s="134">
        <v>0</v>
      </c>
      <c r="ADQ88" s="225">
        <v>1000</v>
      </c>
      <c r="ADR88" s="225">
        <v>61.5</v>
      </c>
      <c r="ADS88" s="226">
        <f t="shared" si="2385"/>
        <v>61500</v>
      </c>
      <c r="ADT88" s="134">
        <v>0</v>
      </c>
      <c r="ADU88" s="225">
        <v>800</v>
      </c>
      <c r="ADV88" s="225">
        <v>61.32</v>
      </c>
      <c r="ADW88" s="226">
        <f t="shared" si="2386"/>
        <v>49056</v>
      </c>
      <c r="ADX88" s="134">
        <v>80</v>
      </c>
      <c r="ADY88" s="225">
        <v>650</v>
      </c>
      <c r="ADZ88" s="225">
        <v>61.32</v>
      </c>
      <c r="AEA88" s="226">
        <f t="shared" si="2387"/>
        <v>39858</v>
      </c>
      <c r="AEB88" s="134">
        <v>132</v>
      </c>
      <c r="AEC88" s="225">
        <v>550</v>
      </c>
      <c r="AED88" s="225">
        <v>77.02</v>
      </c>
      <c r="AEE88" s="226">
        <f t="shared" si="2388"/>
        <v>42361</v>
      </c>
      <c r="AEF88" s="134">
        <v>113.2</v>
      </c>
      <c r="AEG88" s="225">
        <v>550</v>
      </c>
      <c r="AEH88" s="225">
        <v>77.02</v>
      </c>
      <c r="AEI88" s="226">
        <f t="shared" si="2389"/>
        <v>42361</v>
      </c>
      <c r="AEJ88" s="134">
        <v>118</v>
      </c>
      <c r="AEK88" s="225">
        <v>550</v>
      </c>
      <c r="AEL88" s="225">
        <v>77.02</v>
      </c>
      <c r="AEM88" s="226">
        <f t="shared" si="2390"/>
        <v>42361</v>
      </c>
      <c r="AEN88" s="134">
        <v>116.8</v>
      </c>
      <c r="AEO88" s="225">
        <v>500</v>
      </c>
      <c r="AEP88" s="225">
        <v>80.33</v>
      </c>
      <c r="AEQ88" s="226">
        <f t="shared" si="2391"/>
        <v>40165</v>
      </c>
      <c r="AER88" s="134">
        <v>102</v>
      </c>
      <c r="AES88" s="225">
        <v>290</v>
      </c>
      <c r="AET88" s="225">
        <v>76</v>
      </c>
      <c r="AEU88" s="226">
        <f t="shared" si="2392"/>
        <v>22040</v>
      </c>
      <c r="AEV88" s="134">
        <v>30</v>
      </c>
      <c r="AEW88" s="225"/>
      <c r="AEX88" s="225"/>
      <c r="AEY88" s="226">
        <f t="shared" si="2393"/>
        <v>0</v>
      </c>
      <c r="AEZ88" s="134">
        <v>224</v>
      </c>
      <c r="AFA88" s="225"/>
      <c r="AFB88" s="225"/>
      <c r="AFC88" s="226">
        <f t="shared" si="2394"/>
        <v>0</v>
      </c>
      <c r="AFD88" s="134">
        <v>254.8</v>
      </c>
      <c r="AFE88" s="225"/>
      <c r="AFF88" s="225"/>
      <c r="AFG88" s="226">
        <f t="shared" si="2395"/>
        <v>0</v>
      </c>
      <c r="AFH88" s="134">
        <v>229.6</v>
      </c>
      <c r="AFI88" s="225"/>
      <c r="AFJ88" s="225"/>
      <c r="AFK88" s="226">
        <f t="shared" si="2396"/>
        <v>0</v>
      </c>
      <c r="AFL88" s="134">
        <v>241.6</v>
      </c>
      <c r="AFM88" s="225"/>
      <c r="AFN88" s="225"/>
      <c r="AFO88" s="226">
        <f t="shared" si="2397"/>
        <v>0</v>
      </c>
      <c r="AFP88" s="225"/>
      <c r="AFQ88" s="225"/>
      <c r="AFR88" s="226">
        <f t="shared" si="2398"/>
        <v>0</v>
      </c>
      <c r="AFS88" s="225">
        <v>50</v>
      </c>
      <c r="AFT88" s="225">
        <v>52.924621212121217</v>
      </c>
      <c r="AFU88" s="226">
        <f t="shared" si="2399"/>
        <v>2646.231060606061</v>
      </c>
      <c r="AFV88" s="226">
        <v>200</v>
      </c>
      <c r="AFW88" s="226">
        <v>57.722948717948711</v>
      </c>
      <c r="AFX88" s="226">
        <v>11544.589743589742</v>
      </c>
      <c r="AFY88" s="253">
        <v>1226.4000000000001</v>
      </c>
      <c r="AFZ88" s="253">
        <v>75972</v>
      </c>
      <c r="AGA88" s="253">
        <v>1189.2</v>
      </c>
      <c r="AGB88" s="253">
        <v>74077</v>
      </c>
      <c r="AGC88" s="253">
        <v>1596.4</v>
      </c>
      <c r="AGD88" s="253">
        <v>99194.5</v>
      </c>
      <c r="AGE88" s="253">
        <v>1392.8</v>
      </c>
      <c r="AGF88" s="253">
        <v>86174</v>
      </c>
      <c r="AGG88" s="253">
        <v>1196</v>
      </c>
      <c r="AGH88" s="253">
        <v>74286</v>
      </c>
      <c r="AGI88" s="253">
        <v>1081.5999999999999</v>
      </c>
      <c r="AGJ88" s="253">
        <v>66908</v>
      </c>
      <c r="AGK88" s="253">
        <v>962</v>
      </c>
      <c r="AGL88" s="253">
        <v>59415</v>
      </c>
      <c r="AGM88" s="253">
        <v>606.79999999999995</v>
      </c>
      <c r="AGN88" s="253">
        <v>37396.5</v>
      </c>
      <c r="AGO88" s="253">
        <v>641.20000000000005</v>
      </c>
      <c r="AGP88" s="253">
        <v>39511</v>
      </c>
      <c r="AGQ88" s="253">
        <v>486.4</v>
      </c>
      <c r="AGR88" s="253">
        <v>29917</v>
      </c>
      <c r="AGS88" s="253">
        <v>698.8</v>
      </c>
      <c r="AGT88" s="253">
        <v>42964</v>
      </c>
      <c r="AGU88" s="253">
        <v>560.4</v>
      </c>
      <c r="AGV88" s="253">
        <v>43163.16</v>
      </c>
      <c r="AGW88" s="253">
        <v>502.4</v>
      </c>
      <c r="AGX88" s="253">
        <v>39412.959999999999</v>
      </c>
      <c r="AGY88" s="253">
        <v>288</v>
      </c>
      <c r="AGZ88" s="253">
        <v>21895.200000000001</v>
      </c>
      <c r="AHA88" s="253">
        <v>86.4</v>
      </c>
      <c r="AHB88" s="253">
        <v>6568.56</v>
      </c>
      <c r="AHC88" s="126">
        <v>5.2</v>
      </c>
      <c r="AHD88" s="126">
        <v>585</v>
      </c>
      <c r="AHE88" s="126">
        <v>0</v>
      </c>
      <c r="AHF88" s="126">
        <v>0</v>
      </c>
      <c r="AHG88" s="126">
        <v>0</v>
      </c>
      <c r="AHH88" s="126">
        <v>0</v>
      </c>
      <c r="AHI88" s="126">
        <v>80</v>
      </c>
      <c r="AHJ88" s="126">
        <v>4248.25</v>
      </c>
      <c r="AHK88" s="126">
        <v>132</v>
      </c>
      <c r="AHL88" s="126">
        <v>6986.05</v>
      </c>
      <c r="AHM88" s="126">
        <v>113.2</v>
      </c>
      <c r="AHN88" s="126">
        <v>5996.23</v>
      </c>
      <c r="AHO88" s="134">
        <f t="shared" si="1709"/>
        <v>16577.2</v>
      </c>
      <c r="AHP88" s="127">
        <f t="shared" si="1710"/>
        <v>48650</v>
      </c>
      <c r="AHQ88" s="127">
        <f t="shared" si="1711"/>
        <v>3297396.5</v>
      </c>
      <c r="AHR88" s="134">
        <f t="shared" si="1712"/>
        <v>9706</v>
      </c>
      <c r="AHS88" s="127">
        <f t="shared" si="1713"/>
        <v>59400</v>
      </c>
      <c r="AHT88" s="127">
        <f t="shared" si="1714"/>
        <v>3761997</v>
      </c>
      <c r="AHU88" s="134">
        <f t="shared" si="1715"/>
        <v>9706</v>
      </c>
      <c r="AHV88" s="127">
        <f t="shared" si="1716"/>
        <v>45750</v>
      </c>
      <c r="AHW88" s="127">
        <f t="shared" si="1717"/>
        <v>2772362</v>
      </c>
      <c r="AHX88" s="134">
        <v>4457.6000000000004</v>
      </c>
      <c r="AHY88" s="127">
        <f t="shared" si="1718"/>
        <v>43500</v>
      </c>
      <c r="AHZ88" s="127">
        <f t="shared" si="1234"/>
        <v>2642740</v>
      </c>
      <c r="AIA88" s="134">
        <f t="shared" si="2110"/>
        <v>2685.6000000000004</v>
      </c>
      <c r="AIB88" s="127">
        <f t="shared" si="2111"/>
        <v>43050</v>
      </c>
      <c r="AIC88" s="127">
        <f t="shared" si="2112"/>
        <v>2615340</v>
      </c>
      <c r="AID88" s="131">
        <f t="shared" si="2113"/>
        <v>3053.2</v>
      </c>
      <c r="AIE88" s="127">
        <f t="shared" si="2114"/>
        <v>27400</v>
      </c>
      <c r="AIF88" s="127">
        <f t="shared" si="2115"/>
        <v>1650224</v>
      </c>
      <c r="AIG88" s="131">
        <f t="shared" si="2116"/>
        <v>3341.5999999999995</v>
      </c>
      <c r="AIH88" s="127">
        <f t="shared" si="2117"/>
        <v>21040</v>
      </c>
      <c r="AII88" s="127">
        <f t="shared" si="2118"/>
        <v>1279604</v>
      </c>
      <c r="AIJ88" s="131">
        <f t="shared" si="2119"/>
        <v>2831.2000000000003</v>
      </c>
      <c r="AIK88" s="127">
        <f t="shared" si="2120"/>
        <v>25150</v>
      </c>
      <c r="AIL88" s="127">
        <f t="shared" si="2121"/>
        <v>1516326</v>
      </c>
      <c r="AIM88" s="131">
        <f t="shared" si="2122"/>
        <v>4144</v>
      </c>
      <c r="AIN88" s="127">
        <f t="shared" si="2123"/>
        <v>18750</v>
      </c>
      <c r="AIO88" s="127">
        <f t="shared" si="2124"/>
        <v>1117497</v>
      </c>
      <c r="AIP88" s="131">
        <f t="shared" si="2125"/>
        <v>5066</v>
      </c>
      <c r="AIQ88" s="127">
        <f t="shared" si="2047"/>
        <v>17300</v>
      </c>
      <c r="AIR88" s="127">
        <f t="shared" si="2049"/>
        <v>1046572</v>
      </c>
      <c r="AIS88" s="131">
        <f t="shared" si="2400"/>
        <v>5474.8</v>
      </c>
      <c r="AIT88" s="127">
        <f t="shared" si="2401"/>
        <v>16300</v>
      </c>
      <c r="AIU88" s="127">
        <f t="shared" si="2402"/>
        <v>983921</v>
      </c>
      <c r="AIV88" s="131">
        <f t="shared" si="2403"/>
        <v>5786</v>
      </c>
      <c r="AIW88" s="127">
        <f t="shared" si="2404"/>
        <v>13850</v>
      </c>
      <c r="AIX88" s="127">
        <f t="shared" si="2405"/>
        <v>850761</v>
      </c>
      <c r="AIY88" s="131">
        <f t="shared" si="2406"/>
        <v>4328.8</v>
      </c>
      <c r="AIZ88" s="127">
        <f t="shared" si="2407"/>
        <v>13750</v>
      </c>
      <c r="AJA88" s="127">
        <f t="shared" si="2408"/>
        <v>934230</v>
      </c>
      <c r="AJB88" s="131">
        <f t="shared" si="2409"/>
        <v>3770.0000000000005</v>
      </c>
      <c r="AJC88" s="127">
        <f t="shared" si="2410"/>
        <v>9330</v>
      </c>
      <c r="AJD88" s="127">
        <f t="shared" si="2411"/>
        <v>653314</v>
      </c>
      <c r="AJE88" s="131">
        <f t="shared" si="2412"/>
        <v>3339.6</v>
      </c>
      <c r="AJF88" s="127">
        <f t="shared" si="2413"/>
        <v>6160</v>
      </c>
      <c r="AJG88" s="127">
        <f t="shared" si="2414"/>
        <v>371901</v>
      </c>
      <c r="AJH88" s="131">
        <f t="shared" si="2414"/>
        <v>1778.4</v>
      </c>
      <c r="AJI88" s="127">
        <f t="shared" si="2414"/>
        <v>2790</v>
      </c>
      <c r="AJJ88" s="127">
        <f>BQ88+GR88+LO88+QL88+VI88+AAF88+AFC88</f>
        <v>164684.5</v>
      </c>
      <c r="AJK88" s="131">
        <f>BR88+GS88+LP88+QM88+VJ88+AAG88+AFD88</f>
        <v>1306.8</v>
      </c>
      <c r="AJL88" s="127">
        <f>BS88+GT88+LQ88+QN88+VK88+AAH88+AFE88</f>
        <v>2950</v>
      </c>
      <c r="AJM88" s="127">
        <f>BU88+GV88+LS88+QP88+VM88+AAJ88+AFG88</f>
        <v>174954.5</v>
      </c>
      <c r="AJN88" s="131">
        <f t="shared" ref="AJN88:AJO90" si="2445">BV88+GW88+LT88+QQ88+VN88+AAK88+AFH88</f>
        <v>1105.5999999999999</v>
      </c>
      <c r="AJO88" s="127">
        <f t="shared" si="2445"/>
        <v>3500</v>
      </c>
      <c r="AJP88" s="127">
        <f t="shared" ref="AJP88:AJR90" si="2446">BY88+GZ88+LW88+QT88+VQ88+AAN88+AFK88</f>
        <v>227801.815008726</v>
      </c>
      <c r="AJQ88" s="131">
        <f t="shared" si="2446"/>
        <v>3482.4</v>
      </c>
      <c r="AJR88" s="127">
        <f t="shared" si="2446"/>
        <v>2960</v>
      </c>
      <c r="AJS88" s="127">
        <f t="shared" ref="AJS88:AJT90" si="2447">CC88+HD88+MA88+QX88+VU88+AAR88+AFO88</f>
        <v>194250.95636998257</v>
      </c>
      <c r="AJT88" s="127">
        <f t="shared" si="2447"/>
        <v>2940</v>
      </c>
      <c r="AJU88" s="127">
        <f>CF88+HG88+MD88+RA88+VX88+AAU88+AFR88</f>
        <v>202915.8964360526</v>
      </c>
      <c r="AJV88" s="127">
        <f>CG88+HH88+ME88+RB88+VY88+AAV88+AFS88</f>
        <v>3960</v>
      </c>
      <c r="AJW88" s="127">
        <f>CI88+HJ88+MG88+RD88+WA88+AAX88+AFU88</f>
        <v>286137.47823066951</v>
      </c>
      <c r="AJX88" s="127">
        <v>6420</v>
      </c>
      <c r="AJY88" s="127">
        <v>466799.02951305918</v>
      </c>
      <c r="AJZ88" s="128">
        <f t="shared" si="1719"/>
        <v>39296.400000000001</v>
      </c>
      <c r="AKA88" s="128">
        <f t="shared" si="1720"/>
        <v>2385619.17</v>
      </c>
      <c r="AKB88" s="128">
        <v>20680</v>
      </c>
      <c r="AKC88" s="128">
        <v>1294509.43</v>
      </c>
      <c r="AKD88" s="128">
        <v>42705.200000000004</v>
      </c>
      <c r="AKE88" s="128">
        <v>2594185.48</v>
      </c>
      <c r="AKF88" s="128">
        <f t="shared" si="1721"/>
        <v>42802.8</v>
      </c>
      <c r="AKG88" s="128">
        <f t="shared" si="1722"/>
        <v>2599129.25</v>
      </c>
      <c r="AKH88" s="128">
        <f t="shared" si="1723"/>
        <v>28656.000000000004</v>
      </c>
      <c r="AKI88" s="128">
        <f t="shared" si="2418"/>
        <v>1745344.95</v>
      </c>
      <c r="AKJ88" s="128">
        <v>33931.199999999997</v>
      </c>
      <c r="AKK88" s="128">
        <v>2043202.06</v>
      </c>
      <c r="AKL88" s="128">
        <f t="shared" ref="AKL88:AKL119" si="2448">CY88+HZ88+MW88+RT88+WQ88+ABN88+AGK88</f>
        <v>27322</v>
      </c>
      <c r="AKM88" s="128">
        <f t="shared" si="2126"/>
        <v>1637825.2399999998</v>
      </c>
      <c r="AKN88" s="128">
        <f>20633.6+8.8</f>
        <v>20642.399999999998</v>
      </c>
      <c r="AKO88" s="128">
        <f>SUM(DB88,IC88,MZ88,RW88,WT88,ABQ88,AGN88)</f>
        <v>1222690.0900000001</v>
      </c>
      <c r="AKP88" s="128">
        <f t="shared" si="1373"/>
        <v>16738</v>
      </c>
      <c r="AKQ88" s="128">
        <f t="shared" si="1374"/>
        <v>999083.42999999993</v>
      </c>
      <c r="AKR88" s="128">
        <f t="shared" si="2127"/>
        <v>17665.599999999999</v>
      </c>
      <c r="AKS88" s="128">
        <f t="shared" si="2128"/>
        <v>1077058.44</v>
      </c>
      <c r="AKT88" s="128">
        <f t="shared" si="2440"/>
        <v>16577.2</v>
      </c>
      <c r="AKU88" s="128">
        <f t="shared" si="2440"/>
        <v>991454.41</v>
      </c>
      <c r="AKV88" s="128">
        <f t="shared" si="2440"/>
        <v>15056.800000000001</v>
      </c>
      <c r="AKW88" s="128">
        <f t="shared" si="2440"/>
        <v>909229.89</v>
      </c>
      <c r="AKX88" s="128">
        <f t="shared" si="2440"/>
        <v>9706</v>
      </c>
      <c r="AKY88" s="128">
        <f t="shared" si="2440"/>
        <v>612131.74</v>
      </c>
      <c r="AKZ88" s="128">
        <f t="shared" si="2440"/>
        <v>4457.6000000000004</v>
      </c>
      <c r="ALA88" s="128">
        <f t="shared" si="2440"/>
        <v>275941.75</v>
      </c>
      <c r="ALB88" s="128">
        <f t="shared" si="2440"/>
        <v>2685.6000000000004</v>
      </c>
      <c r="ALC88" s="128">
        <f t="shared" si="2440"/>
        <v>181190.06999999998</v>
      </c>
      <c r="ALD88" s="128">
        <f t="shared" si="2440"/>
        <v>3053.2</v>
      </c>
      <c r="ALE88" s="128">
        <f t="shared" si="2440"/>
        <v>188320.36</v>
      </c>
      <c r="ALF88" s="128">
        <f t="shared" ref="ALF88:ALH90" si="2449">DS88+IT88+NQ88+SN88+XK88+ACH88+AHE88</f>
        <v>3341.5999999999995</v>
      </c>
      <c r="ALG88" s="128">
        <f t="shared" si="2449"/>
        <v>216675.36000000002</v>
      </c>
      <c r="ALH88" s="128">
        <f t="shared" si="2449"/>
        <v>2831.2000000000003</v>
      </c>
      <c r="ALI88" s="128">
        <f t="shared" ref="ALI88:ALK90" si="2450">DW88+IW88+NT88+SQ88+XN88+ACK88+AHH88</f>
        <v>190099.04</v>
      </c>
      <c r="ALJ88" s="128">
        <f t="shared" si="2450"/>
        <v>4144</v>
      </c>
      <c r="ALK88" s="128">
        <f t="shared" si="2450"/>
        <v>323016.48</v>
      </c>
      <c r="ALL88" s="128">
        <f>DZ88+IY88+NV88+SS88+XP88+ACM88+AHJ88</f>
        <v>323016.48</v>
      </c>
      <c r="ALM88" s="128">
        <v>5066</v>
      </c>
      <c r="ALN88" s="128">
        <v>370435.98999999993</v>
      </c>
      <c r="ALO88" s="128">
        <v>370435.99000000005</v>
      </c>
      <c r="ALP88" s="128">
        <v>5474.8</v>
      </c>
      <c r="ALQ88" s="128">
        <v>394118.82999999996</v>
      </c>
      <c r="ALR88" s="128">
        <v>394118.83</v>
      </c>
    </row>
    <row r="89" spans="1:1012" s="115" customFormat="1" ht="18" hidden="1" customHeight="1" outlineLevel="1" x14ac:dyDescent="0.25">
      <c r="A89" s="120"/>
      <c r="B89" s="120"/>
      <c r="C89" s="296" t="s">
        <v>286</v>
      </c>
      <c r="D89" s="140"/>
      <c r="E89" s="207"/>
      <c r="F89" s="207">
        <v>0</v>
      </c>
      <c r="G89" s="227"/>
      <c r="H89" s="225"/>
      <c r="I89" s="208">
        <f t="shared" si="2275"/>
        <v>0</v>
      </c>
      <c r="J89" s="207">
        <v>0</v>
      </c>
      <c r="K89" s="227"/>
      <c r="L89" s="225"/>
      <c r="M89" s="208">
        <f t="shared" si="2276"/>
        <v>0</v>
      </c>
      <c r="N89" s="207">
        <v>0</v>
      </c>
      <c r="O89" s="225"/>
      <c r="P89" s="225"/>
      <c r="Q89" s="208">
        <f t="shared" si="2277"/>
        <v>0</v>
      </c>
      <c r="R89" s="207">
        <v>0</v>
      </c>
      <c r="S89" s="225"/>
      <c r="T89" s="225"/>
      <c r="U89" s="208">
        <f t="shared" si="2278"/>
        <v>0</v>
      </c>
      <c r="V89" s="207">
        <v>2</v>
      </c>
      <c r="W89" s="225"/>
      <c r="X89" s="225"/>
      <c r="Y89" s="208">
        <f t="shared" si="2279"/>
        <v>0</v>
      </c>
      <c r="Z89" s="207">
        <v>4.8</v>
      </c>
      <c r="AA89" s="225"/>
      <c r="AB89" s="225"/>
      <c r="AC89" s="208">
        <f t="shared" si="2280"/>
        <v>0</v>
      </c>
      <c r="AD89" s="207">
        <v>0</v>
      </c>
      <c r="AE89" s="225"/>
      <c r="AF89" s="225"/>
      <c r="AG89" s="208">
        <f t="shared" si="2281"/>
        <v>0</v>
      </c>
      <c r="AH89" s="207">
        <v>1.2</v>
      </c>
      <c r="AI89" s="225"/>
      <c r="AJ89" s="225"/>
      <c r="AK89" s="208">
        <f t="shared" si="2282"/>
        <v>0</v>
      </c>
      <c r="AL89" s="207">
        <v>0</v>
      </c>
      <c r="AM89" s="225"/>
      <c r="AN89" s="225"/>
      <c r="AO89" s="208">
        <f t="shared" si="2283"/>
        <v>0</v>
      </c>
      <c r="AP89" s="207"/>
      <c r="AQ89" s="225"/>
      <c r="AR89" s="225"/>
      <c r="AS89" s="208">
        <f t="shared" si="2284"/>
        <v>0</v>
      </c>
      <c r="AT89" s="207"/>
      <c r="AU89" s="225"/>
      <c r="AV89" s="225"/>
      <c r="AW89" s="208">
        <f t="shared" si="2285"/>
        <v>0</v>
      </c>
      <c r="AX89" s="207"/>
      <c r="AY89" s="225"/>
      <c r="AZ89" s="225"/>
      <c r="BA89" s="208">
        <f t="shared" si="2286"/>
        <v>0</v>
      </c>
      <c r="BB89" s="207"/>
      <c r="BC89" s="225"/>
      <c r="BD89" s="225"/>
      <c r="BE89" s="208">
        <f t="shared" si="2287"/>
        <v>0</v>
      </c>
      <c r="BF89" s="207"/>
      <c r="BG89" s="225"/>
      <c r="BH89" s="225"/>
      <c r="BI89" s="208">
        <f t="shared" si="2288"/>
        <v>0</v>
      </c>
      <c r="BJ89" s="207"/>
      <c r="BK89" s="225"/>
      <c r="BL89" s="225"/>
      <c r="BM89" s="208">
        <f t="shared" si="2289"/>
        <v>0</v>
      </c>
      <c r="BN89" s="207"/>
      <c r="BO89" s="225"/>
      <c r="BP89" s="225"/>
      <c r="BQ89" s="208">
        <f t="shared" si="2441"/>
        <v>0</v>
      </c>
      <c r="BR89" s="207"/>
      <c r="BS89" s="225"/>
      <c r="BT89" s="225"/>
      <c r="BU89" s="208">
        <f t="shared" si="2291"/>
        <v>0</v>
      </c>
      <c r="BV89" s="207"/>
      <c r="BW89" s="225"/>
      <c r="BX89" s="225"/>
      <c r="BY89" s="208">
        <f t="shared" si="2292"/>
        <v>0</v>
      </c>
      <c r="BZ89" s="207"/>
      <c r="CA89" s="225"/>
      <c r="CB89" s="225"/>
      <c r="CC89" s="208">
        <f t="shared" si="2293"/>
        <v>0</v>
      </c>
      <c r="CD89" s="225"/>
      <c r="CE89" s="225"/>
      <c r="CF89" s="208">
        <f t="shared" si="2294"/>
        <v>0</v>
      </c>
      <c r="CG89" s="225"/>
      <c r="CH89" s="225"/>
      <c r="CI89" s="226"/>
      <c r="CJ89" s="226"/>
      <c r="CK89" s="226"/>
      <c r="CL89" s="226"/>
      <c r="CM89" s="253">
        <v>0</v>
      </c>
      <c r="CN89" s="253">
        <v>0</v>
      </c>
      <c r="CO89" s="253">
        <v>0</v>
      </c>
      <c r="CP89" s="253">
        <v>0</v>
      </c>
      <c r="CQ89" s="253">
        <v>0</v>
      </c>
      <c r="CR89" s="253">
        <v>0</v>
      </c>
      <c r="CS89" s="253">
        <v>0</v>
      </c>
      <c r="CT89" s="253">
        <v>0</v>
      </c>
      <c r="CU89" s="253">
        <v>0</v>
      </c>
      <c r="CV89" s="253">
        <v>0</v>
      </c>
      <c r="CW89" s="253">
        <v>0</v>
      </c>
      <c r="CX89" s="253">
        <v>0</v>
      </c>
      <c r="CY89" s="253">
        <v>0</v>
      </c>
      <c r="CZ89" s="253">
        <v>0</v>
      </c>
      <c r="DA89" s="253">
        <v>0</v>
      </c>
      <c r="DB89" s="253">
        <v>0</v>
      </c>
      <c r="DC89" s="253">
        <v>0</v>
      </c>
      <c r="DD89" s="253">
        <v>0</v>
      </c>
      <c r="DE89" s="253">
        <v>0</v>
      </c>
      <c r="DF89" s="253">
        <v>0</v>
      </c>
      <c r="DG89" s="253">
        <v>0</v>
      </c>
      <c r="DH89" s="253">
        <v>0</v>
      </c>
      <c r="DI89" s="253">
        <v>0</v>
      </c>
      <c r="DJ89" s="253">
        <v>0</v>
      </c>
      <c r="DK89" s="253">
        <v>0</v>
      </c>
      <c r="DL89" s="253">
        <v>0</v>
      </c>
      <c r="DM89" s="253">
        <v>0</v>
      </c>
      <c r="DN89" s="253">
        <v>0</v>
      </c>
      <c r="DO89" s="253">
        <v>2</v>
      </c>
      <c r="DP89" s="253">
        <v>234</v>
      </c>
      <c r="DQ89" s="253">
        <v>4.8</v>
      </c>
      <c r="DR89" s="253">
        <v>561.6</v>
      </c>
      <c r="DS89" s="253">
        <v>0</v>
      </c>
      <c r="DT89" s="253">
        <v>0</v>
      </c>
      <c r="DU89" s="253">
        <v>1.2</v>
      </c>
      <c r="DV89" s="253">
        <v>140.4</v>
      </c>
      <c r="DW89" s="253">
        <v>140.4</v>
      </c>
      <c r="DX89" s="253">
        <v>0</v>
      </c>
      <c r="DY89" s="253">
        <v>0</v>
      </c>
      <c r="DZ89" s="253">
        <v>0</v>
      </c>
      <c r="EA89" s="126"/>
      <c r="EB89" s="126"/>
      <c r="EC89" s="126"/>
      <c r="ED89" s="126"/>
      <c r="EE89" s="126"/>
      <c r="EF89" s="126"/>
      <c r="EG89" s="134">
        <v>0</v>
      </c>
      <c r="EH89" s="225"/>
      <c r="EI89" s="225"/>
      <c r="EJ89" s="226">
        <f t="shared" si="2421"/>
        <v>0</v>
      </c>
      <c r="EK89" s="134">
        <v>0</v>
      </c>
      <c r="EL89" s="320"/>
      <c r="EM89" s="225"/>
      <c r="EN89" s="226">
        <f t="shared" si="2422"/>
        <v>0</v>
      </c>
      <c r="EO89" s="134">
        <v>0</v>
      </c>
      <c r="EP89" s="225"/>
      <c r="EQ89" s="225"/>
      <c r="ER89" s="226">
        <f t="shared" si="2423"/>
        <v>0</v>
      </c>
      <c r="ES89" s="134">
        <v>0</v>
      </c>
      <c r="ET89" s="225"/>
      <c r="EU89" s="225"/>
      <c r="EV89" s="226">
        <f t="shared" si="2424"/>
        <v>0</v>
      </c>
      <c r="EW89" s="134">
        <v>0</v>
      </c>
      <c r="EX89" s="225"/>
      <c r="EY89" s="225"/>
      <c r="EZ89" s="226">
        <f t="shared" si="2425"/>
        <v>0</v>
      </c>
      <c r="FA89" s="134">
        <v>0</v>
      </c>
      <c r="FB89" s="225"/>
      <c r="FC89" s="225"/>
      <c r="FD89" s="226">
        <f t="shared" si="2426"/>
        <v>0</v>
      </c>
      <c r="FE89" s="134">
        <v>0</v>
      </c>
      <c r="FF89" s="225"/>
      <c r="FG89" s="225"/>
      <c r="FH89" s="226">
        <f t="shared" si="2427"/>
        <v>0</v>
      </c>
      <c r="FI89" s="134">
        <v>0</v>
      </c>
      <c r="FJ89" s="225"/>
      <c r="FK89" s="225">
        <v>139.88</v>
      </c>
      <c r="FL89" s="226">
        <f t="shared" si="2428"/>
        <v>0</v>
      </c>
      <c r="FM89" s="134">
        <v>0</v>
      </c>
      <c r="FN89" s="225"/>
      <c r="FO89" s="225">
        <v>139.88</v>
      </c>
      <c r="FP89" s="226">
        <f t="shared" si="2429"/>
        <v>0</v>
      </c>
      <c r="FQ89" s="134"/>
      <c r="FR89" s="225"/>
      <c r="FS89" s="225">
        <v>139.88</v>
      </c>
      <c r="FT89" s="226">
        <f t="shared" si="2430"/>
        <v>0</v>
      </c>
      <c r="FU89" s="134"/>
      <c r="FV89" s="225"/>
      <c r="FW89" s="225">
        <v>139.88</v>
      </c>
      <c r="FX89" s="226">
        <f t="shared" si="2431"/>
        <v>0</v>
      </c>
      <c r="FY89" s="134"/>
      <c r="FZ89" s="225"/>
      <c r="GA89" s="225">
        <v>139.88</v>
      </c>
      <c r="GB89" s="226">
        <f t="shared" si="2432"/>
        <v>0</v>
      </c>
      <c r="GC89" s="134"/>
      <c r="GD89" s="225"/>
      <c r="GE89" s="225">
        <v>139.88</v>
      </c>
      <c r="GF89" s="226">
        <f t="shared" si="2433"/>
        <v>0</v>
      </c>
      <c r="GG89" s="134"/>
      <c r="GH89" s="225"/>
      <c r="GI89" s="225">
        <v>139.88</v>
      </c>
      <c r="GJ89" s="226">
        <f t="shared" si="2434"/>
        <v>0</v>
      </c>
      <c r="GK89" s="134"/>
      <c r="GL89" s="225"/>
      <c r="GM89" s="225">
        <v>139.88</v>
      </c>
      <c r="GN89" s="226">
        <f t="shared" si="2295"/>
        <v>0</v>
      </c>
      <c r="GO89" s="134"/>
      <c r="GP89" s="225"/>
      <c r="GQ89" s="225">
        <v>139.88</v>
      </c>
      <c r="GR89" s="226">
        <f t="shared" si="2435"/>
        <v>0</v>
      </c>
      <c r="GS89" s="134"/>
      <c r="GT89" s="225"/>
      <c r="GU89" s="225">
        <v>139.88</v>
      </c>
      <c r="GV89" s="226">
        <f t="shared" si="2436"/>
        <v>0</v>
      </c>
      <c r="GW89" s="134"/>
      <c r="GX89" s="225"/>
      <c r="GY89" s="225">
        <v>139.88</v>
      </c>
      <c r="GZ89" s="226">
        <f t="shared" si="2437"/>
        <v>0</v>
      </c>
      <c r="HA89" s="134"/>
      <c r="HB89" s="225"/>
      <c r="HC89" s="225">
        <v>139.88</v>
      </c>
      <c r="HD89" s="226">
        <f t="shared" si="2438"/>
        <v>0</v>
      </c>
      <c r="HE89" s="225"/>
      <c r="HF89" s="225">
        <v>139.88</v>
      </c>
      <c r="HG89" s="226">
        <f t="shared" si="2439"/>
        <v>0</v>
      </c>
      <c r="HH89" s="225"/>
      <c r="HI89" s="225"/>
      <c r="HJ89" s="226"/>
      <c r="HK89" s="226"/>
      <c r="HL89" s="226"/>
      <c r="HM89" s="226"/>
      <c r="HN89" s="253">
        <v>0</v>
      </c>
      <c r="HO89" s="253">
        <v>0</v>
      </c>
      <c r="HP89" s="253">
        <v>0</v>
      </c>
      <c r="HQ89" s="253">
        <v>0</v>
      </c>
      <c r="HR89" s="253">
        <v>0</v>
      </c>
      <c r="HS89" s="253">
        <v>0</v>
      </c>
      <c r="HT89" s="253">
        <v>0</v>
      </c>
      <c r="HU89" s="253">
        <v>0</v>
      </c>
      <c r="HV89" s="253">
        <v>0</v>
      </c>
      <c r="HW89" s="253">
        <v>0</v>
      </c>
      <c r="HX89" s="253">
        <v>0</v>
      </c>
      <c r="HY89" s="253">
        <v>0</v>
      </c>
      <c r="HZ89" s="253">
        <v>0</v>
      </c>
      <c r="IA89" s="253">
        <v>0</v>
      </c>
      <c r="IB89" s="253">
        <v>0</v>
      </c>
      <c r="IC89" s="253">
        <v>0</v>
      </c>
      <c r="ID89" s="253">
        <v>0</v>
      </c>
      <c r="IE89" s="253">
        <v>0</v>
      </c>
      <c r="IF89" s="253">
        <v>0</v>
      </c>
      <c r="IG89" s="253">
        <v>0</v>
      </c>
      <c r="IH89" s="253">
        <v>0</v>
      </c>
      <c r="II89" s="253">
        <v>0</v>
      </c>
      <c r="IJ89" s="253">
        <v>0</v>
      </c>
      <c r="IK89" s="253">
        <v>0</v>
      </c>
      <c r="IL89" s="253">
        <v>0</v>
      </c>
      <c r="IM89" s="253">
        <v>0</v>
      </c>
      <c r="IN89" s="253">
        <v>0</v>
      </c>
      <c r="IO89" s="253">
        <v>0</v>
      </c>
      <c r="IP89" s="253">
        <v>0</v>
      </c>
      <c r="IQ89" s="253">
        <v>0</v>
      </c>
      <c r="IR89" s="253">
        <v>0</v>
      </c>
      <c r="IS89" s="253">
        <v>0</v>
      </c>
      <c r="IT89" s="253">
        <v>0</v>
      </c>
      <c r="IU89" s="253">
        <v>0</v>
      </c>
      <c r="IV89" s="253">
        <v>0</v>
      </c>
      <c r="IW89" s="253">
        <v>0</v>
      </c>
      <c r="IX89" s="253">
        <v>0</v>
      </c>
      <c r="IY89" s="253">
        <v>0</v>
      </c>
      <c r="IZ89" s="125"/>
      <c r="JA89" s="125"/>
      <c r="JB89" s="125"/>
      <c r="JC89" s="125"/>
      <c r="JD89" s="226"/>
      <c r="JE89" s="225"/>
      <c r="JF89" s="226"/>
      <c r="JG89" s="226">
        <f t="shared" si="2296"/>
        <v>0</v>
      </c>
      <c r="JH89" s="226"/>
      <c r="JI89" s="320"/>
      <c r="JJ89" s="226"/>
      <c r="JK89" s="226">
        <f t="shared" si="2297"/>
        <v>0</v>
      </c>
      <c r="JL89" s="226"/>
      <c r="JM89" s="225"/>
      <c r="JN89" s="226"/>
      <c r="JO89" s="226">
        <f t="shared" si="2298"/>
        <v>0</v>
      </c>
      <c r="JP89" s="226"/>
      <c r="JQ89" s="225"/>
      <c r="JR89" s="226"/>
      <c r="JS89" s="226">
        <f t="shared" si="2299"/>
        <v>0</v>
      </c>
      <c r="JT89" s="226"/>
      <c r="JU89" s="225"/>
      <c r="JV89" s="226"/>
      <c r="JW89" s="226">
        <f t="shared" si="2300"/>
        <v>0</v>
      </c>
      <c r="JX89" s="226"/>
      <c r="JY89" s="225"/>
      <c r="JZ89" s="226"/>
      <c r="KA89" s="226">
        <f t="shared" si="2301"/>
        <v>0</v>
      </c>
      <c r="KB89" s="226"/>
      <c r="KC89" s="226"/>
      <c r="KD89" s="226"/>
      <c r="KE89" s="226">
        <f t="shared" si="2302"/>
        <v>0</v>
      </c>
      <c r="KF89" s="226">
        <v>50</v>
      </c>
      <c r="KG89" s="226"/>
      <c r="KH89" s="226"/>
      <c r="KI89" s="226">
        <f t="shared" si="2303"/>
        <v>0</v>
      </c>
      <c r="KJ89" s="226">
        <v>100</v>
      </c>
      <c r="KK89" s="226"/>
      <c r="KL89" s="226"/>
      <c r="KM89" s="226">
        <f t="shared" si="2304"/>
        <v>0</v>
      </c>
      <c r="KN89" s="226"/>
      <c r="KO89" s="226"/>
      <c r="KP89" s="226"/>
      <c r="KQ89" s="226">
        <f t="shared" si="2305"/>
        <v>0</v>
      </c>
      <c r="KR89" s="226"/>
      <c r="KS89" s="226"/>
      <c r="KT89" s="226"/>
      <c r="KU89" s="226">
        <f t="shared" si="2306"/>
        <v>0</v>
      </c>
      <c r="KV89" s="226"/>
      <c r="KW89" s="226"/>
      <c r="KX89" s="226"/>
      <c r="KY89" s="226">
        <f t="shared" si="2307"/>
        <v>0</v>
      </c>
      <c r="KZ89" s="226"/>
      <c r="LA89" s="226"/>
      <c r="LB89" s="226"/>
      <c r="LC89" s="226">
        <f t="shared" si="2308"/>
        <v>0</v>
      </c>
      <c r="LD89" s="226"/>
      <c r="LE89" s="226"/>
      <c r="LF89" s="226"/>
      <c r="LG89" s="226">
        <f t="shared" si="2309"/>
        <v>0</v>
      </c>
      <c r="LH89" s="226"/>
      <c r="LI89" s="226"/>
      <c r="LJ89" s="226"/>
      <c r="LK89" s="226">
        <f t="shared" si="2310"/>
        <v>0</v>
      </c>
      <c r="LL89" s="226"/>
      <c r="LM89" s="226"/>
      <c r="LN89" s="226"/>
      <c r="LO89" s="226">
        <f t="shared" si="2311"/>
        <v>0</v>
      </c>
      <c r="LP89" s="226"/>
      <c r="LQ89" s="226"/>
      <c r="LR89" s="226"/>
      <c r="LS89" s="226">
        <f t="shared" si="2312"/>
        <v>0</v>
      </c>
      <c r="LT89" s="226"/>
      <c r="LU89" s="226"/>
      <c r="LV89" s="226"/>
      <c r="LW89" s="226">
        <f t="shared" si="2313"/>
        <v>0</v>
      </c>
      <c r="LX89" s="226"/>
      <c r="LY89" s="226"/>
      <c r="LZ89" s="226"/>
      <c r="MA89" s="226">
        <f t="shared" si="2314"/>
        <v>0</v>
      </c>
      <c r="MB89" s="226"/>
      <c r="MC89" s="226"/>
      <c r="MD89" s="226">
        <f t="shared" si="2315"/>
        <v>0</v>
      </c>
      <c r="ME89" s="226"/>
      <c r="MF89" s="226"/>
      <c r="MG89" s="226"/>
      <c r="MH89" s="226"/>
      <c r="MI89" s="226"/>
      <c r="MJ89" s="226"/>
      <c r="MK89" s="253"/>
      <c r="ML89" s="253"/>
      <c r="MM89" s="253"/>
      <c r="MN89" s="253"/>
      <c r="MO89" s="253"/>
      <c r="MP89" s="253"/>
      <c r="MQ89" s="253"/>
      <c r="MR89" s="253"/>
      <c r="MS89" s="253"/>
      <c r="MT89" s="253"/>
      <c r="MU89" s="253"/>
      <c r="MV89" s="253"/>
      <c r="MW89" s="253"/>
      <c r="MX89" s="253"/>
      <c r="MY89" s="253"/>
      <c r="MZ89" s="253"/>
      <c r="NA89" s="253"/>
      <c r="NB89" s="253"/>
      <c r="NC89" s="253"/>
      <c r="ND89" s="253"/>
      <c r="NE89" s="253"/>
      <c r="NF89" s="253"/>
      <c r="NG89" s="253"/>
      <c r="NH89" s="253"/>
      <c r="NI89" s="253"/>
      <c r="NJ89" s="253"/>
      <c r="NK89" s="253"/>
      <c r="NL89" s="253"/>
      <c r="NM89" s="253"/>
      <c r="NN89" s="253"/>
      <c r="NO89" s="125"/>
      <c r="NP89" s="125"/>
      <c r="NQ89" s="125"/>
      <c r="NR89" s="125"/>
      <c r="NS89" s="125">
        <v>50</v>
      </c>
      <c r="NT89" s="125">
        <v>6993.75</v>
      </c>
      <c r="NU89" s="125">
        <v>100</v>
      </c>
      <c r="NV89" s="125">
        <v>13987.5</v>
      </c>
      <c r="NW89" s="125"/>
      <c r="NX89" s="125"/>
      <c r="NY89" s="125"/>
      <c r="NZ89" s="125"/>
      <c r="OA89" s="226"/>
      <c r="OB89" s="225"/>
      <c r="OC89" s="225"/>
      <c r="OD89" s="225">
        <f t="shared" si="2316"/>
        <v>0</v>
      </c>
      <c r="OE89" s="226"/>
      <c r="OF89" s="225"/>
      <c r="OG89" s="225"/>
      <c r="OH89" s="225">
        <f t="shared" si="2317"/>
        <v>0</v>
      </c>
      <c r="OI89" s="226"/>
      <c r="OJ89" s="225"/>
      <c r="OK89" s="225"/>
      <c r="OL89" s="225">
        <f t="shared" si="2318"/>
        <v>0</v>
      </c>
      <c r="OM89" s="226"/>
      <c r="ON89" s="225"/>
      <c r="OO89" s="225"/>
      <c r="OP89" s="225">
        <f t="shared" si="2319"/>
        <v>0</v>
      </c>
      <c r="OQ89" s="226"/>
      <c r="OR89" s="225"/>
      <c r="OS89" s="225"/>
      <c r="OT89" s="225">
        <f t="shared" si="2320"/>
        <v>0</v>
      </c>
      <c r="OU89" s="226"/>
      <c r="OV89" s="225"/>
      <c r="OW89" s="225"/>
      <c r="OX89" s="225">
        <f t="shared" si="2321"/>
        <v>0</v>
      </c>
      <c r="OY89" s="226"/>
      <c r="OZ89" s="225"/>
      <c r="PA89" s="225"/>
      <c r="PB89" s="225">
        <f t="shared" si="2322"/>
        <v>0</v>
      </c>
      <c r="PC89" s="226"/>
      <c r="PD89" s="225"/>
      <c r="PE89" s="225"/>
      <c r="PF89" s="225">
        <f t="shared" si="2323"/>
        <v>0</v>
      </c>
      <c r="PG89" s="226"/>
      <c r="PH89" s="225"/>
      <c r="PI89" s="225"/>
      <c r="PJ89" s="225">
        <f t="shared" si="2324"/>
        <v>0</v>
      </c>
      <c r="PK89" s="226"/>
      <c r="PL89" s="225"/>
      <c r="PM89" s="225"/>
      <c r="PN89" s="225">
        <f t="shared" si="2325"/>
        <v>0</v>
      </c>
      <c r="PO89" s="226"/>
      <c r="PP89" s="225"/>
      <c r="PQ89" s="225"/>
      <c r="PR89" s="225">
        <f t="shared" si="2326"/>
        <v>0</v>
      </c>
      <c r="PS89" s="226"/>
      <c r="PT89" s="225"/>
      <c r="PU89" s="225"/>
      <c r="PV89" s="225">
        <f t="shared" si="2327"/>
        <v>0</v>
      </c>
      <c r="PW89" s="226"/>
      <c r="PX89" s="225"/>
      <c r="PY89" s="225"/>
      <c r="PZ89" s="225">
        <f t="shared" si="2328"/>
        <v>0</v>
      </c>
      <c r="QA89" s="226"/>
      <c r="QB89" s="225"/>
      <c r="QC89" s="225"/>
      <c r="QD89" s="225">
        <f t="shared" si="2329"/>
        <v>0</v>
      </c>
      <c r="QE89" s="226"/>
      <c r="QF89" s="225"/>
      <c r="QG89" s="225"/>
      <c r="QH89" s="225">
        <f t="shared" si="2330"/>
        <v>0</v>
      </c>
      <c r="QI89" s="226"/>
      <c r="QJ89" s="225"/>
      <c r="QK89" s="225"/>
      <c r="QL89" s="225">
        <f t="shared" si="2331"/>
        <v>0</v>
      </c>
      <c r="QM89" s="226"/>
      <c r="QN89" s="225"/>
      <c r="QO89" s="225"/>
      <c r="QP89" s="225">
        <f t="shared" si="2332"/>
        <v>0</v>
      </c>
      <c r="QQ89" s="226"/>
      <c r="QR89" s="225"/>
      <c r="QS89" s="225"/>
      <c r="QT89" s="225">
        <f t="shared" si="2333"/>
        <v>0</v>
      </c>
      <c r="QU89" s="226"/>
      <c r="QV89" s="225"/>
      <c r="QW89" s="225"/>
      <c r="QX89" s="225">
        <f t="shared" si="2334"/>
        <v>0</v>
      </c>
      <c r="QY89" s="225"/>
      <c r="QZ89" s="225"/>
      <c r="RA89" s="225">
        <f t="shared" si="2335"/>
        <v>0</v>
      </c>
      <c r="RB89" s="225"/>
      <c r="RC89" s="225"/>
      <c r="RD89" s="225"/>
      <c r="RE89" s="225"/>
      <c r="RF89" s="225"/>
      <c r="RG89" s="225"/>
      <c r="RH89" s="253"/>
      <c r="RI89" s="253"/>
      <c r="RJ89" s="253"/>
      <c r="RK89" s="253"/>
      <c r="RL89" s="253"/>
      <c r="RM89" s="253"/>
      <c r="RN89" s="253"/>
      <c r="RO89" s="253"/>
      <c r="RP89" s="253"/>
      <c r="RQ89" s="253"/>
      <c r="RR89" s="253"/>
      <c r="RS89" s="253"/>
      <c r="RT89" s="253"/>
      <c r="RU89" s="253"/>
      <c r="RV89" s="253"/>
      <c r="RW89" s="253"/>
      <c r="RX89" s="253"/>
      <c r="RY89" s="253"/>
      <c r="RZ89" s="253"/>
      <c r="SA89" s="253"/>
      <c r="SB89" s="253"/>
      <c r="SC89" s="253"/>
      <c r="SD89" s="253"/>
      <c r="SE89" s="253"/>
      <c r="SF89" s="253"/>
      <c r="SG89" s="253"/>
      <c r="SH89" s="253"/>
      <c r="SI89" s="253"/>
      <c r="SJ89" s="253"/>
      <c r="SK89" s="253"/>
      <c r="SL89" s="125"/>
      <c r="SM89" s="125"/>
      <c r="SN89" s="125"/>
      <c r="SO89" s="125"/>
      <c r="SP89" s="125"/>
      <c r="SQ89" s="125"/>
      <c r="SR89" s="125"/>
      <c r="SS89" s="125"/>
      <c r="ST89" s="125"/>
      <c r="SU89" s="125"/>
      <c r="SV89" s="125"/>
      <c r="SW89" s="125"/>
      <c r="SX89" s="226"/>
      <c r="SY89" s="240">
        <v>0</v>
      </c>
      <c r="SZ89" s="124"/>
      <c r="TA89" s="226">
        <f t="shared" si="2337"/>
        <v>0</v>
      </c>
      <c r="TB89" s="226"/>
      <c r="TC89" s="240">
        <v>0</v>
      </c>
      <c r="TD89" s="124"/>
      <c r="TE89" s="226">
        <f t="shared" si="2338"/>
        <v>0</v>
      </c>
      <c r="TF89" s="226"/>
      <c r="TG89" s="240">
        <v>0</v>
      </c>
      <c r="TH89" s="124"/>
      <c r="TI89" s="226">
        <f t="shared" si="2339"/>
        <v>0</v>
      </c>
      <c r="TJ89" s="226"/>
      <c r="TK89" s="240">
        <v>0</v>
      </c>
      <c r="TL89" s="124"/>
      <c r="TM89" s="226">
        <f t="shared" si="2340"/>
        <v>0</v>
      </c>
      <c r="TN89" s="226">
        <v>6.4</v>
      </c>
      <c r="TO89" s="240">
        <v>0</v>
      </c>
      <c r="TP89" s="124"/>
      <c r="TQ89" s="226">
        <f t="shared" si="2341"/>
        <v>0</v>
      </c>
      <c r="TR89" s="226">
        <v>83.2</v>
      </c>
      <c r="TS89" s="240">
        <v>0</v>
      </c>
      <c r="TT89" s="124"/>
      <c r="TU89" s="226">
        <f t="shared" si="2342"/>
        <v>0</v>
      </c>
      <c r="TV89" s="226"/>
      <c r="TW89" s="240">
        <v>0</v>
      </c>
      <c r="TX89" s="124"/>
      <c r="TY89" s="226">
        <f t="shared" si="2343"/>
        <v>0</v>
      </c>
      <c r="TZ89" s="226">
        <v>55.2</v>
      </c>
      <c r="UA89" s="219">
        <v>0</v>
      </c>
      <c r="UB89" s="124"/>
      <c r="UC89" s="226">
        <f t="shared" si="2344"/>
        <v>0</v>
      </c>
      <c r="UD89" s="226"/>
      <c r="UE89" s="219">
        <v>0</v>
      </c>
      <c r="UF89" s="124"/>
      <c r="UG89" s="226">
        <f t="shared" si="2345"/>
        <v>0</v>
      </c>
      <c r="UH89" s="226"/>
      <c r="UI89" s="219">
        <v>0</v>
      </c>
      <c r="UJ89" s="124"/>
      <c r="UK89" s="226">
        <f t="shared" si="2346"/>
        <v>0</v>
      </c>
      <c r="UL89" s="226"/>
      <c r="UM89" s="219">
        <v>0</v>
      </c>
      <c r="UN89" s="124"/>
      <c r="UO89" s="226">
        <f t="shared" si="2347"/>
        <v>0</v>
      </c>
      <c r="UP89" s="226"/>
      <c r="UQ89" s="207">
        <v>0</v>
      </c>
      <c r="UR89" s="124"/>
      <c r="US89" s="226">
        <f t="shared" si="2348"/>
        <v>0</v>
      </c>
      <c r="UT89" s="226"/>
      <c r="UU89" s="207">
        <v>0</v>
      </c>
      <c r="UV89" s="124"/>
      <c r="UW89" s="226">
        <f t="shared" si="2349"/>
        <v>0</v>
      </c>
      <c r="UX89" s="226"/>
      <c r="UY89" s="207">
        <v>0</v>
      </c>
      <c r="UZ89" s="124"/>
      <c r="VA89" s="226">
        <f t="shared" si="2350"/>
        <v>0</v>
      </c>
      <c r="VB89" s="226"/>
      <c r="VC89" s="207">
        <v>0</v>
      </c>
      <c r="VD89" s="124"/>
      <c r="VE89" s="226">
        <f t="shared" si="2351"/>
        <v>0</v>
      </c>
      <c r="VF89" s="226"/>
      <c r="VG89" s="207">
        <v>0</v>
      </c>
      <c r="VH89" s="124"/>
      <c r="VI89" s="226">
        <f t="shared" si="2352"/>
        <v>0</v>
      </c>
      <c r="VJ89" s="226"/>
      <c r="VK89" s="208">
        <v>0</v>
      </c>
      <c r="VL89" s="124"/>
      <c r="VM89" s="226">
        <f t="shared" si="2353"/>
        <v>0</v>
      </c>
      <c r="VN89" s="226"/>
      <c r="VO89" s="208">
        <v>0</v>
      </c>
      <c r="VP89" s="124"/>
      <c r="VQ89" s="226">
        <f t="shared" si="2354"/>
        <v>0</v>
      </c>
      <c r="VR89" s="226"/>
      <c r="VS89" s="208">
        <v>0</v>
      </c>
      <c r="VT89" s="124"/>
      <c r="VU89" s="226">
        <f t="shared" si="2355"/>
        <v>0</v>
      </c>
      <c r="VV89" s="225">
        <v>160</v>
      </c>
      <c r="VW89" s="124">
        <v>140.1</v>
      </c>
      <c r="VX89" s="226">
        <f t="shared" si="2356"/>
        <v>22416</v>
      </c>
      <c r="VY89" s="225"/>
      <c r="VZ89" s="124"/>
      <c r="WA89" s="226"/>
      <c r="WB89" s="226"/>
      <c r="WC89" s="226"/>
      <c r="WD89" s="226"/>
      <c r="WE89" s="253"/>
      <c r="WF89" s="253"/>
      <c r="WG89" s="253"/>
      <c r="WH89" s="253"/>
      <c r="WI89" s="253"/>
      <c r="WJ89" s="253"/>
      <c r="WK89" s="253"/>
      <c r="WL89" s="253"/>
      <c r="WM89" s="253"/>
      <c r="WN89" s="253"/>
      <c r="WO89" s="253"/>
      <c r="WP89" s="253"/>
      <c r="WQ89" s="253"/>
      <c r="WR89" s="253"/>
      <c r="WS89" s="253"/>
      <c r="WT89" s="253"/>
      <c r="WU89" s="253"/>
      <c r="WV89" s="253"/>
      <c r="WW89" s="253"/>
      <c r="WX89" s="253"/>
      <c r="WY89" s="253"/>
      <c r="WZ89" s="253"/>
      <c r="XA89" s="253"/>
      <c r="XB89" s="253"/>
      <c r="XC89" s="253"/>
      <c r="XD89" s="253"/>
      <c r="XE89" s="253"/>
      <c r="XF89" s="253"/>
      <c r="XG89" s="253">
        <v>6.4</v>
      </c>
      <c r="XH89" s="253">
        <v>896.8</v>
      </c>
      <c r="XI89" s="125">
        <v>83.2</v>
      </c>
      <c r="XJ89" s="125">
        <v>10467.68</v>
      </c>
      <c r="XK89" s="125"/>
      <c r="XL89" s="125"/>
      <c r="XM89" s="125">
        <v>55.2</v>
      </c>
      <c r="XN89" s="125">
        <v>7511.64</v>
      </c>
      <c r="XO89" s="125"/>
      <c r="XP89" s="125"/>
      <c r="XQ89" s="125"/>
      <c r="XR89" s="125"/>
      <c r="XS89" s="125"/>
      <c r="XT89" s="125"/>
      <c r="XU89" s="226"/>
      <c r="XV89" s="226"/>
      <c r="XW89" s="226"/>
      <c r="XX89" s="208">
        <f t="shared" si="2358"/>
        <v>0</v>
      </c>
      <c r="XY89" s="226"/>
      <c r="XZ89" s="322"/>
      <c r="YA89" s="226"/>
      <c r="YB89" s="208">
        <f t="shared" si="2359"/>
        <v>0</v>
      </c>
      <c r="YC89" s="226"/>
      <c r="YD89" s="226"/>
      <c r="YE89" s="226"/>
      <c r="YF89" s="208">
        <f t="shared" si="2360"/>
        <v>0</v>
      </c>
      <c r="YG89" s="226"/>
      <c r="YH89" s="226"/>
      <c r="YI89" s="226"/>
      <c r="YJ89" s="208">
        <f t="shared" si="2361"/>
        <v>0</v>
      </c>
      <c r="YK89" s="226"/>
      <c r="YL89" s="226"/>
      <c r="YM89" s="226"/>
      <c r="YN89" s="208">
        <f t="shared" si="2362"/>
        <v>0</v>
      </c>
      <c r="YO89" s="226">
        <v>50</v>
      </c>
      <c r="YP89" s="226"/>
      <c r="YQ89" s="226"/>
      <c r="YR89" s="208">
        <f t="shared" si="2363"/>
        <v>0</v>
      </c>
      <c r="YS89" s="226"/>
      <c r="YT89" s="226"/>
      <c r="YU89" s="226"/>
      <c r="YV89" s="208">
        <f t="shared" si="2364"/>
        <v>0</v>
      </c>
      <c r="YW89" s="226">
        <v>392.8</v>
      </c>
      <c r="YX89" s="226"/>
      <c r="YY89" s="226"/>
      <c r="YZ89" s="208">
        <f t="shared" si="2365"/>
        <v>0</v>
      </c>
      <c r="ZA89" s="226">
        <v>90</v>
      </c>
      <c r="ZB89" s="226"/>
      <c r="ZC89" s="226"/>
      <c r="ZD89" s="208">
        <f t="shared" si="2366"/>
        <v>0</v>
      </c>
      <c r="ZE89" s="226"/>
      <c r="ZF89" s="226"/>
      <c r="ZG89" s="226"/>
      <c r="ZH89" s="208">
        <f t="shared" si="2367"/>
        <v>0</v>
      </c>
      <c r="ZI89" s="226"/>
      <c r="ZJ89" s="225">
        <v>0</v>
      </c>
      <c r="ZK89" s="225">
        <v>91.25</v>
      </c>
      <c r="ZL89" s="208">
        <f t="shared" si="2368"/>
        <v>0</v>
      </c>
      <c r="ZM89" s="226"/>
      <c r="ZN89" s="225">
        <v>0</v>
      </c>
      <c r="ZO89" s="225">
        <v>91.25</v>
      </c>
      <c r="ZP89" s="208">
        <f t="shared" si="2369"/>
        <v>0</v>
      </c>
      <c r="ZQ89" s="226"/>
      <c r="ZR89" s="225">
        <v>0</v>
      </c>
      <c r="ZS89" s="225">
        <v>91.25</v>
      </c>
      <c r="ZT89" s="208">
        <f t="shared" si="2370"/>
        <v>0</v>
      </c>
      <c r="ZU89" s="226"/>
      <c r="ZV89" s="225">
        <v>0</v>
      </c>
      <c r="ZW89" s="225">
        <v>91.25</v>
      </c>
      <c r="ZX89" s="208">
        <f t="shared" si="2371"/>
        <v>0</v>
      </c>
      <c r="ZY89" s="226"/>
      <c r="ZZ89" s="225">
        <v>0</v>
      </c>
      <c r="AAA89" s="225">
        <v>91.25</v>
      </c>
      <c r="AAB89" s="208">
        <f t="shared" si="2372"/>
        <v>0</v>
      </c>
      <c r="AAC89" s="226"/>
      <c r="AAD89" s="225">
        <v>0</v>
      </c>
      <c r="AAE89" s="225">
        <v>91.25</v>
      </c>
      <c r="AAF89" s="208">
        <f t="shared" si="2373"/>
        <v>0</v>
      </c>
      <c r="AAG89" s="226"/>
      <c r="AAH89" s="225">
        <v>0</v>
      </c>
      <c r="AAI89" s="225">
        <v>91.25</v>
      </c>
      <c r="AAJ89" s="208">
        <f t="shared" si="2374"/>
        <v>0</v>
      </c>
      <c r="AAK89" s="226"/>
      <c r="AAL89" s="225">
        <v>0</v>
      </c>
      <c r="AAM89" s="225">
        <v>91.25</v>
      </c>
      <c r="AAN89" s="208">
        <f t="shared" si="2375"/>
        <v>0</v>
      </c>
      <c r="AAO89" s="226"/>
      <c r="AAP89" s="225">
        <v>0</v>
      </c>
      <c r="AAQ89" s="225">
        <v>91.25</v>
      </c>
      <c r="AAR89" s="208">
        <f t="shared" si="2376"/>
        <v>0</v>
      </c>
      <c r="AAS89" s="225">
        <v>600</v>
      </c>
      <c r="AAT89" s="225">
        <v>113.32</v>
      </c>
      <c r="AAU89" s="208">
        <f t="shared" si="2377"/>
        <v>67992</v>
      </c>
      <c r="AAV89" s="225"/>
      <c r="AAW89" s="225"/>
      <c r="AAX89" s="226"/>
      <c r="AAY89" s="226"/>
      <c r="AAZ89" s="226"/>
      <c r="ABA89" s="226"/>
      <c r="ABB89" s="253"/>
      <c r="ABC89" s="253"/>
      <c r="ABD89" s="253"/>
      <c r="ABE89" s="253"/>
      <c r="ABF89" s="253"/>
      <c r="ABG89" s="253"/>
      <c r="ABH89" s="253"/>
      <c r="ABI89" s="253"/>
      <c r="ABJ89" s="253"/>
      <c r="ABK89" s="253"/>
      <c r="ABL89" s="253"/>
      <c r="ABM89" s="253"/>
      <c r="ABN89" s="253"/>
      <c r="ABO89" s="253"/>
      <c r="ABP89" s="253"/>
      <c r="ABQ89" s="253"/>
      <c r="ABR89" s="253"/>
      <c r="ABS89" s="253"/>
      <c r="ABT89" s="253"/>
      <c r="ABU89" s="253"/>
      <c r="ABV89" s="253"/>
      <c r="ABW89" s="253"/>
      <c r="ABX89" s="253"/>
      <c r="ABY89" s="253"/>
      <c r="ABZ89" s="253"/>
      <c r="ACA89" s="253"/>
      <c r="ACB89" s="253"/>
      <c r="ACC89" s="253"/>
      <c r="ACD89" s="253"/>
      <c r="ACE89" s="253"/>
      <c r="ACF89" s="126">
        <v>50</v>
      </c>
      <c r="ACG89" s="126">
        <v>4300</v>
      </c>
      <c r="ACH89" s="126"/>
      <c r="ACI89" s="126"/>
      <c r="ACJ89" s="126">
        <v>392.8</v>
      </c>
      <c r="ACK89" s="126">
        <v>45378.5</v>
      </c>
      <c r="ACL89" s="126">
        <v>90</v>
      </c>
      <c r="ACM89" s="126">
        <v>8212.5</v>
      </c>
      <c r="ACN89" s="126"/>
      <c r="ACO89" s="126"/>
      <c r="ACP89" s="126"/>
      <c r="ACQ89" s="126"/>
      <c r="ACR89" s="134">
        <v>0</v>
      </c>
      <c r="ACS89" s="227"/>
      <c r="ACT89" s="225"/>
      <c r="ACU89" s="226">
        <f t="shared" si="2379"/>
        <v>0</v>
      </c>
      <c r="ACV89" s="134">
        <v>0</v>
      </c>
      <c r="ACW89" s="227"/>
      <c r="ACX89" s="225"/>
      <c r="ACY89" s="226">
        <f t="shared" si="2380"/>
        <v>0</v>
      </c>
      <c r="ACZ89" s="134">
        <v>0</v>
      </c>
      <c r="ADA89" s="227"/>
      <c r="ADB89" s="225"/>
      <c r="ADC89" s="226">
        <f t="shared" si="2381"/>
        <v>0</v>
      </c>
      <c r="ADD89" s="134">
        <v>0</v>
      </c>
      <c r="ADE89" s="227"/>
      <c r="ADF89" s="225"/>
      <c r="ADG89" s="226">
        <f t="shared" si="2382"/>
        <v>0</v>
      </c>
      <c r="ADH89" s="134">
        <v>0</v>
      </c>
      <c r="ADI89" s="225"/>
      <c r="ADJ89" s="225"/>
      <c r="ADK89" s="226">
        <f t="shared" si="2383"/>
        <v>0</v>
      </c>
      <c r="ADL89" s="134">
        <v>0</v>
      </c>
      <c r="ADM89" s="225"/>
      <c r="ADN89" s="225"/>
      <c r="ADO89" s="226">
        <f t="shared" si="2384"/>
        <v>0</v>
      </c>
      <c r="ADP89" s="134">
        <v>0</v>
      </c>
      <c r="ADQ89" s="225"/>
      <c r="ADR89" s="225"/>
      <c r="ADS89" s="226">
        <f t="shared" si="2385"/>
        <v>0</v>
      </c>
      <c r="ADT89" s="134">
        <v>56.4</v>
      </c>
      <c r="ADU89" s="225"/>
      <c r="ADV89" s="225"/>
      <c r="ADW89" s="226">
        <f t="shared" si="2386"/>
        <v>0</v>
      </c>
      <c r="ADX89" s="134">
        <v>0</v>
      </c>
      <c r="ADY89" s="225"/>
      <c r="ADZ89" s="225"/>
      <c r="AEA89" s="226">
        <f t="shared" si="2387"/>
        <v>0</v>
      </c>
      <c r="AEB89" s="134"/>
      <c r="AEC89" s="225"/>
      <c r="AED89" s="225"/>
      <c r="AEE89" s="226">
        <f t="shared" si="2388"/>
        <v>0</v>
      </c>
      <c r="AEF89" s="134"/>
      <c r="AEG89" s="225"/>
      <c r="AEH89" s="225"/>
      <c r="AEI89" s="226">
        <f t="shared" si="2389"/>
        <v>0</v>
      </c>
      <c r="AEJ89" s="134"/>
      <c r="AEK89" s="225"/>
      <c r="AEL89" s="225"/>
      <c r="AEM89" s="226">
        <f t="shared" si="2390"/>
        <v>0</v>
      </c>
      <c r="AEN89" s="134"/>
      <c r="AEO89" s="225"/>
      <c r="AEP89" s="225"/>
      <c r="AEQ89" s="226">
        <f t="shared" si="2391"/>
        <v>0</v>
      </c>
      <c r="AER89" s="134">
        <v>0</v>
      </c>
      <c r="AES89" s="225"/>
      <c r="AET89" s="225"/>
      <c r="AEU89" s="226">
        <f t="shared" si="2392"/>
        <v>0</v>
      </c>
      <c r="AEV89" s="134">
        <v>0</v>
      </c>
      <c r="AEW89" s="225"/>
      <c r="AEX89" s="225"/>
      <c r="AEY89" s="226">
        <f t="shared" si="2393"/>
        <v>0</v>
      </c>
      <c r="AEZ89" s="134">
        <v>0</v>
      </c>
      <c r="AFA89" s="225"/>
      <c r="AFB89" s="225"/>
      <c r="AFC89" s="226">
        <f t="shared" si="2394"/>
        <v>0</v>
      </c>
      <c r="AFD89" s="134">
        <v>0</v>
      </c>
      <c r="AFE89" s="225"/>
      <c r="AFF89" s="225"/>
      <c r="AFG89" s="226">
        <f t="shared" si="2395"/>
        <v>0</v>
      </c>
      <c r="AFH89" s="134">
        <v>0</v>
      </c>
      <c r="AFI89" s="225"/>
      <c r="AFJ89" s="225"/>
      <c r="AFK89" s="226">
        <f t="shared" si="2396"/>
        <v>0</v>
      </c>
      <c r="AFL89" s="134"/>
      <c r="AFM89" s="225"/>
      <c r="AFN89" s="225"/>
      <c r="AFO89" s="226">
        <f t="shared" si="2397"/>
        <v>0</v>
      </c>
      <c r="AFP89" s="225"/>
      <c r="AFQ89" s="225"/>
      <c r="AFR89" s="226">
        <f t="shared" si="2398"/>
        <v>0</v>
      </c>
      <c r="AFS89" s="225"/>
      <c r="AFT89" s="225"/>
      <c r="AFU89" s="226"/>
      <c r="AFV89" s="226"/>
      <c r="AFW89" s="226"/>
      <c r="AFX89" s="226"/>
      <c r="AFY89" s="253">
        <v>0</v>
      </c>
      <c r="AFZ89" s="253">
        <v>0</v>
      </c>
      <c r="AGA89" s="253">
        <v>0</v>
      </c>
      <c r="AGB89" s="253">
        <v>0</v>
      </c>
      <c r="AGC89" s="253">
        <v>0</v>
      </c>
      <c r="AGD89" s="253">
        <v>0</v>
      </c>
      <c r="AGE89" s="253">
        <v>0</v>
      </c>
      <c r="AGF89" s="253">
        <v>0</v>
      </c>
      <c r="AGG89" s="253">
        <v>0</v>
      </c>
      <c r="AGH89" s="253">
        <v>0</v>
      </c>
      <c r="AGI89" s="253">
        <v>0</v>
      </c>
      <c r="AGJ89" s="253">
        <v>0</v>
      </c>
      <c r="AGK89" s="253">
        <v>0</v>
      </c>
      <c r="AGL89" s="253">
        <v>0</v>
      </c>
      <c r="AGM89" s="253">
        <v>0</v>
      </c>
      <c r="AGN89" s="253">
        <v>0</v>
      </c>
      <c r="AGO89" s="253">
        <v>0</v>
      </c>
      <c r="AGP89" s="253">
        <v>0</v>
      </c>
      <c r="AGQ89" s="253">
        <v>0</v>
      </c>
      <c r="AGR89" s="253">
        <v>0</v>
      </c>
      <c r="AGS89" s="253">
        <v>0</v>
      </c>
      <c r="AGT89" s="253">
        <v>0</v>
      </c>
      <c r="AGU89" s="253">
        <v>0</v>
      </c>
      <c r="AGV89" s="253">
        <v>0</v>
      </c>
      <c r="AGW89" s="253">
        <v>0</v>
      </c>
      <c r="AGX89" s="253">
        <v>0</v>
      </c>
      <c r="AGY89" s="253">
        <v>0</v>
      </c>
      <c r="AGZ89" s="253">
        <v>0</v>
      </c>
      <c r="AHA89" s="253">
        <v>0</v>
      </c>
      <c r="AHB89" s="253">
        <v>0</v>
      </c>
      <c r="AHC89" s="126">
        <v>0</v>
      </c>
      <c r="AHD89" s="126">
        <v>0</v>
      </c>
      <c r="AHE89" s="126">
        <v>0</v>
      </c>
      <c r="AHF89" s="126">
        <v>0</v>
      </c>
      <c r="AHG89" s="126">
        <v>56.4</v>
      </c>
      <c r="AHH89" s="126">
        <v>8178</v>
      </c>
      <c r="AHI89" s="126">
        <v>0</v>
      </c>
      <c r="AHJ89" s="126">
        <v>0</v>
      </c>
      <c r="AHK89" s="126"/>
      <c r="AHL89" s="126"/>
      <c r="AHM89" s="126"/>
      <c r="AHN89" s="126"/>
      <c r="AHO89" s="134">
        <f t="shared" si="1709"/>
        <v>0</v>
      </c>
      <c r="AHP89" s="127">
        <f t="shared" si="1710"/>
        <v>0</v>
      </c>
      <c r="AHQ89" s="127">
        <f t="shared" si="1711"/>
        <v>0</v>
      </c>
      <c r="AHR89" s="134">
        <f t="shared" si="1712"/>
        <v>0</v>
      </c>
      <c r="AHS89" s="127">
        <f t="shared" si="1713"/>
        <v>0</v>
      </c>
      <c r="AHT89" s="127">
        <f t="shared" si="1714"/>
        <v>0</v>
      </c>
      <c r="AHU89" s="134">
        <f t="shared" si="1715"/>
        <v>0</v>
      </c>
      <c r="AHV89" s="127">
        <f t="shared" si="1716"/>
        <v>0</v>
      </c>
      <c r="AHW89" s="127">
        <f t="shared" si="1717"/>
        <v>0</v>
      </c>
      <c r="AHX89" s="134">
        <v>0</v>
      </c>
      <c r="AHY89" s="127">
        <f t="shared" si="1718"/>
        <v>0</v>
      </c>
      <c r="AHZ89" s="127">
        <f t="shared" si="1234"/>
        <v>0</v>
      </c>
      <c r="AIA89" s="134">
        <f t="shared" si="2110"/>
        <v>8.4</v>
      </c>
      <c r="AIB89" s="127">
        <f t="shared" si="2111"/>
        <v>0</v>
      </c>
      <c r="AIC89" s="127">
        <f t="shared" si="2112"/>
        <v>0</v>
      </c>
      <c r="AID89" s="131">
        <f t="shared" si="2113"/>
        <v>138</v>
      </c>
      <c r="AIE89" s="127">
        <f t="shared" si="2114"/>
        <v>0</v>
      </c>
      <c r="AIF89" s="127">
        <f t="shared" si="2115"/>
        <v>0</v>
      </c>
      <c r="AIG89" s="131">
        <f t="shared" si="2116"/>
        <v>0</v>
      </c>
      <c r="AIH89" s="127">
        <f t="shared" si="2117"/>
        <v>0</v>
      </c>
      <c r="AII89" s="127">
        <f t="shared" si="2118"/>
        <v>0</v>
      </c>
      <c r="AIJ89" s="131">
        <f t="shared" si="2119"/>
        <v>555.6</v>
      </c>
      <c r="AIK89" s="127">
        <f t="shared" si="2120"/>
        <v>0</v>
      </c>
      <c r="AIL89" s="127">
        <f t="shared" si="2121"/>
        <v>0</v>
      </c>
      <c r="AIM89" s="131">
        <f t="shared" si="2122"/>
        <v>190</v>
      </c>
      <c r="AIN89" s="127">
        <f t="shared" si="2123"/>
        <v>0</v>
      </c>
      <c r="AIO89" s="127">
        <f t="shared" si="2124"/>
        <v>0</v>
      </c>
      <c r="AIP89" s="131">
        <f t="shared" si="2125"/>
        <v>0</v>
      </c>
      <c r="AIQ89" s="127">
        <f t="shared" si="2047"/>
        <v>0</v>
      </c>
      <c r="AIR89" s="127">
        <f t="shared" si="2049"/>
        <v>0</v>
      </c>
      <c r="AIS89" s="131">
        <f t="shared" si="2400"/>
        <v>0</v>
      </c>
      <c r="AIT89" s="127">
        <f t="shared" si="2401"/>
        <v>0</v>
      </c>
      <c r="AIU89" s="127">
        <f t="shared" si="2402"/>
        <v>0</v>
      </c>
      <c r="AIV89" s="131">
        <f t="shared" si="2403"/>
        <v>0</v>
      </c>
      <c r="AIW89" s="127">
        <f t="shared" si="2404"/>
        <v>0</v>
      </c>
      <c r="AIX89" s="127">
        <f t="shared" si="2405"/>
        <v>0</v>
      </c>
      <c r="AIY89" s="131">
        <f t="shared" si="2406"/>
        <v>0</v>
      </c>
      <c r="AIZ89" s="127">
        <f t="shared" si="2407"/>
        <v>0</v>
      </c>
      <c r="AJA89" s="127">
        <f t="shared" si="2408"/>
        <v>0</v>
      </c>
      <c r="AJB89" s="131">
        <f t="shared" si="2409"/>
        <v>0</v>
      </c>
      <c r="AJC89" s="127">
        <f t="shared" si="2410"/>
        <v>0</v>
      </c>
      <c r="AJD89" s="127">
        <f t="shared" si="2411"/>
        <v>0</v>
      </c>
      <c r="AJE89" s="131">
        <f t="shared" si="2412"/>
        <v>0</v>
      </c>
      <c r="AJF89" s="127">
        <f t="shared" si="2413"/>
        <v>0</v>
      </c>
      <c r="AJG89" s="127">
        <f t="shared" si="2414"/>
        <v>0</v>
      </c>
      <c r="AJH89" s="131">
        <f t="shared" si="2414"/>
        <v>0</v>
      </c>
      <c r="AJI89" s="127">
        <f t="shared" si="2414"/>
        <v>0</v>
      </c>
      <c r="AJJ89" s="127">
        <f>BQ89+GR89+LO89+QL89+VI89+AAF89+AFC89</f>
        <v>0</v>
      </c>
      <c r="AJK89" s="131">
        <f>BR89+GS89+LP89+QM89+VJ89+AAG89+AFD89</f>
        <v>0</v>
      </c>
      <c r="AJL89" s="127">
        <f>BS89+GT89+LQ89+QN89+VK89+AAH89+AFE89</f>
        <v>0</v>
      </c>
      <c r="AJM89" s="127">
        <f>BU89+GV89+LS89+QP89+VM89+AAJ89+AFG89</f>
        <v>0</v>
      </c>
      <c r="AJN89" s="131">
        <f t="shared" si="2445"/>
        <v>0</v>
      </c>
      <c r="AJO89" s="127">
        <f t="shared" si="2445"/>
        <v>0</v>
      </c>
      <c r="AJP89" s="127">
        <f t="shared" si="2446"/>
        <v>0</v>
      </c>
      <c r="AJQ89" s="131">
        <f t="shared" si="2446"/>
        <v>0</v>
      </c>
      <c r="AJR89" s="127">
        <f t="shared" si="2446"/>
        <v>0</v>
      </c>
      <c r="AJS89" s="127">
        <f t="shared" si="2447"/>
        <v>0</v>
      </c>
      <c r="AJT89" s="127">
        <f t="shared" si="2447"/>
        <v>760</v>
      </c>
      <c r="AJU89" s="127">
        <f>CF89+HG89+MD89+RA89+VX89+AAU89+AFR89</f>
        <v>90408</v>
      </c>
      <c r="AJV89" s="127"/>
      <c r="AJW89" s="127"/>
      <c r="AJX89" s="127"/>
      <c r="AJY89" s="127"/>
      <c r="AJZ89" s="128">
        <f t="shared" si="1719"/>
        <v>0</v>
      </c>
      <c r="AKA89" s="128">
        <f t="shared" si="1720"/>
        <v>0</v>
      </c>
      <c r="AKB89" s="128">
        <v>0</v>
      </c>
      <c r="AKC89" s="128">
        <v>0</v>
      </c>
      <c r="AKD89" s="128">
        <v>0</v>
      </c>
      <c r="AKE89" s="128">
        <v>0</v>
      </c>
      <c r="AKF89" s="128">
        <f t="shared" si="1721"/>
        <v>0</v>
      </c>
      <c r="AKG89" s="128">
        <f t="shared" si="1722"/>
        <v>0</v>
      </c>
      <c r="AKH89" s="128">
        <f t="shared" si="1723"/>
        <v>0</v>
      </c>
      <c r="AKI89" s="128">
        <f t="shared" si="2418"/>
        <v>0</v>
      </c>
      <c r="AKJ89" s="128">
        <v>0</v>
      </c>
      <c r="AKK89" s="128">
        <v>0</v>
      </c>
      <c r="AKL89" s="128">
        <f t="shared" si="2448"/>
        <v>0</v>
      </c>
      <c r="AKM89" s="128">
        <f t="shared" si="2126"/>
        <v>0</v>
      </c>
      <c r="AKN89" s="128">
        <f t="shared" ref="AKN89:AKN120" si="2451">SUM(DA89,IB89,MY89,RV89,WS89,ABP89,AGM89)</f>
        <v>0</v>
      </c>
      <c r="AKO89" s="128">
        <f>SUM(DB89,IC89,MZ89,RW89,WT89,ABQ89,AGN89)</f>
        <v>0</v>
      </c>
      <c r="AKP89" s="128">
        <f t="shared" si="1373"/>
        <v>0</v>
      </c>
      <c r="AKQ89" s="128">
        <f t="shared" si="1374"/>
        <v>0</v>
      </c>
      <c r="AKR89" s="128">
        <f t="shared" si="2127"/>
        <v>0</v>
      </c>
      <c r="AKS89" s="128">
        <f t="shared" si="2128"/>
        <v>0</v>
      </c>
      <c r="AKT89" s="128">
        <f t="shared" si="2440"/>
        <v>0</v>
      </c>
      <c r="AKU89" s="128">
        <f t="shared" si="2440"/>
        <v>0</v>
      </c>
      <c r="AKV89" s="128">
        <f t="shared" si="2440"/>
        <v>0</v>
      </c>
      <c r="AKW89" s="128">
        <f t="shared" si="2440"/>
        <v>0</v>
      </c>
      <c r="AKX89" s="128">
        <f t="shared" si="2440"/>
        <v>0</v>
      </c>
      <c r="AKY89" s="128">
        <f t="shared" si="2440"/>
        <v>0</v>
      </c>
      <c r="AKZ89" s="128">
        <f t="shared" si="2440"/>
        <v>0</v>
      </c>
      <c r="ALA89" s="128">
        <f t="shared" si="2440"/>
        <v>0</v>
      </c>
      <c r="ALB89" s="128">
        <f t="shared" si="2440"/>
        <v>8.4</v>
      </c>
      <c r="ALC89" s="128">
        <f t="shared" si="2440"/>
        <v>1130.8</v>
      </c>
      <c r="ALD89" s="128">
        <f t="shared" si="2440"/>
        <v>138</v>
      </c>
      <c r="ALE89" s="128">
        <f t="shared" si="2440"/>
        <v>15329.28</v>
      </c>
      <c r="ALF89" s="128">
        <f t="shared" si="2449"/>
        <v>0</v>
      </c>
      <c r="ALG89" s="128">
        <f t="shared" si="2449"/>
        <v>0</v>
      </c>
      <c r="ALH89" s="128">
        <f t="shared" si="2449"/>
        <v>555.6</v>
      </c>
      <c r="ALI89" s="128">
        <f t="shared" si="2450"/>
        <v>68202.290000000008</v>
      </c>
      <c r="ALJ89" s="128">
        <f t="shared" si="2450"/>
        <v>190</v>
      </c>
      <c r="ALK89" s="128">
        <f t="shared" si="2450"/>
        <v>22200</v>
      </c>
      <c r="ALL89" s="128">
        <f>DZ89+IY89+NV89+SS89+XP89+ACM89+AHJ89</f>
        <v>22200</v>
      </c>
      <c r="ALM89" s="128"/>
      <c r="ALN89" s="128"/>
      <c r="ALO89" s="128"/>
      <c r="ALP89" s="128"/>
      <c r="ALQ89" s="128"/>
      <c r="ALR89" s="128"/>
    </row>
    <row r="90" spans="1:1012" s="115" customFormat="1" ht="18" customHeight="1" outlineLevel="1" x14ac:dyDescent="0.25">
      <c r="A90" s="120"/>
      <c r="B90" s="120"/>
      <c r="C90" s="296" t="s">
        <v>482</v>
      </c>
      <c r="D90" s="140"/>
      <c r="E90" s="207">
        <v>20000</v>
      </c>
      <c r="F90" s="207">
        <v>13544.8</v>
      </c>
      <c r="G90" s="227">
        <v>12000</v>
      </c>
      <c r="H90" s="225">
        <v>112</v>
      </c>
      <c r="I90" s="208">
        <f t="shared" si="2275"/>
        <v>1344000</v>
      </c>
      <c r="J90" s="207">
        <v>12495.2</v>
      </c>
      <c r="K90" s="227">
        <v>13000</v>
      </c>
      <c r="L90" s="225">
        <v>112</v>
      </c>
      <c r="M90" s="208">
        <f t="shared" si="2276"/>
        <v>1456000</v>
      </c>
      <c r="N90" s="207">
        <v>12495.2</v>
      </c>
      <c r="O90" s="225">
        <v>16000</v>
      </c>
      <c r="P90" s="225">
        <v>107.14</v>
      </c>
      <c r="Q90" s="208">
        <f t="shared" si="2277"/>
        <v>1714240</v>
      </c>
      <c r="R90" s="207">
        <v>14616</v>
      </c>
      <c r="S90" s="225">
        <v>14000</v>
      </c>
      <c r="T90" s="225">
        <v>101</v>
      </c>
      <c r="U90" s="208">
        <f t="shared" si="2278"/>
        <v>1414000</v>
      </c>
      <c r="V90" s="207">
        <v>19236.8</v>
      </c>
      <c r="W90" s="225">
        <v>14000</v>
      </c>
      <c r="X90" s="225">
        <v>101</v>
      </c>
      <c r="Y90" s="208">
        <f t="shared" si="2279"/>
        <v>1414000</v>
      </c>
      <c r="Z90" s="207">
        <v>18152.8</v>
      </c>
      <c r="AA90" s="225">
        <v>14000</v>
      </c>
      <c r="AB90" s="225">
        <v>101</v>
      </c>
      <c r="AC90" s="208">
        <f t="shared" si="2280"/>
        <v>1414000</v>
      </c>
      <c r="AD90" s="207">
        <v>14542.4</v>
      </c>
      <c r="AE90" s="225">
        <v>13500</v>
      </c>
      <c r="AF90" s="225">
        <v>101</v>
      </c>
      <c r="AG90" s="208">
        <f t="shared" si="2281"/>
        <v>1363500</v>
      </c>
      <c r="AH90" s="207">
        <v>15584.8</v>
      </c>
      <c r="AI90" s="225">
        <v>14500</v>
      </c>
      <c r="AJ90" s="225">
        <v>105</v>
      </c>
      <c r="AK90" s="208">
        <f t="shared" si="2282"/>
        <v>1522500</v>
      </c>
      <c r="AL90" s="207">
        <v>2562.7199999999998</v>
      </c>
      <c r="AM90" s="225">
        <v>16000</v>
      </c>
      <c r="AN90" s="225">
        <v>96.9</v>
      </c>
      <c r="AO90" s="208">
        <f t="shared" si="2283"/>
        <v>1550400</v>
      </c>
      <c r="AP90" s="207"/>
      <c r="AQ90" s="225">
        <v>15000</v>
      </c>
      <c r="AR90" s="225">
        <v>95.56</v>
      </c>
      <c r="AS90" s="208">
        <f t="shared" si="2284"/>
        <v>1433400</v>
      </c>
      <c r="AT90" s="207"/>
      <c r="AU90" s="225">
        <v>15500</v>
      </c>
      <c r="AV90" s="225">
        <v>95.56</v>
      </c>
      <c r="AW90" s="208">
        <f t="shared" si="2285"/>
        <v>1481180</v>
      </c>
      <c r="AX90" s="207"/>
      <c r="AY90" s="225">
        <v>15000</v>
      </c>
      <c r="AZ90" s="225">
        <v>95.56</v>
      </c>
      <c r="BA90" s="208">
        <f t="shared" si="2286"/>
        <v>1433400</v>
      </c>
      <c r="BB90" s="207"/>
      <c r="BC90" s="225">
        <v>14000</v>
      </c>
      <c r="BD90" s="225">
        <v>95.56</v>
      </c>
      <c r="BE90" s="208">
        <f t="shared" si="2287"/>
        <v>1337840</v>
      </c>
      <c r="BF90" s="207"/>
      <c r="BG90" s="225">
        <v>12000</v>
      </c>
      <c r="BH90" s="225">
        <v>95.56</v>
      </c>
      <c r="BI90" s="208">
        <f t="shared" si="2288"/>
        <v>1146720</v>
      </c>
      <c r="BJ90" s="207"/>
      <c r="BK90" s="225">
        <v>14250</v>
      </c>
      <c r="BL90" s="225">
        <v>97.35</v>
      </c>
      <c r="BM90" s="208">
        <f t="shared" si="2289"/>
        <v>1387237.5</v>
      </c>
      <c r="BN90" s="207"/>
      <c r="BO90" s="225">
        <v>18000</v>
      </c>
      <c r="BP90" s="225">
        <v>95.95</v>
      </c>
      <c r="BQ90" s="208">
        <f t="shared" si="2441"/>
        <v>1727100</v>
      </c>
      <c r="BR90" s="207"/>
      <c r="BS90" s="225">
        <v>15500</v>
      </c>
      <c r="BT90" s="225">
        <v>95.95</v>
      </c>
      <c r="BU90" s="208">
        <f t="shared" si="2291"/>
        <v>1487225</v>
      </c>
      <c r="BV90" s="207"/>
      <c r="BW90" s="225">
        <v>13000</v>
      </c>
      <c r="BX90" s="225">
        <v>98.17</v>
      </c>
      <c r="BY90" s="208">
        <f t="shared" si="2292"/>
        <v>1276210</v>
      </c>
      <c r="BZ90" s="207"/>
      <c r="CA90" s="225">
        <v>11250</v>
      </c>
      <c r="CB90" s="225">
        <v>98.17</v>
      </c>
      <c r="CC90" s="208">
        <f t="shared" si="2293"/>
        <v>1104412.5</v>
      </c>
      <c r="CD90" s="225">
        <v>15000</v>
      </c>
      <c r="CE90" s="225">
        <v>98.17</v>
      </c>
      <c r="CF90" s="208">
        <f t="shared" si="2294"/>
        <v>1472550</v>
      </c>
      <c r="CG90" s="225"/>
      <c r="CH90" s="225"/>
      <c r="CI90" s="226">
        <f t="shared" si="2442"/>
        <v>0</v>
      </c>
      <c r="CJ90" s="226"/>
      <c r="CK90" s="226"/>
      <c r="CL90" s="226"/>
      <c r="CM90" s="253">
        <v>14357.6</v>
      </c>
      <c r="CN90" s="253">
        <v>1560827.2</v>
      </c>
      <c r="CO90" s="253">
        <v>13222.4</v>
      </c>
      <c r="CP90" s="253">
        <v>1381909.6</v>
      </c>
      <c r="CQ90" s="253">
        <v>13324</v>
      </c>
      <c r="CR90" s="253">
        <v>1388060</v>
      </c>
      <c r="CS90" s="253">
        <v>14693.6</v>
      </c>
      <c r="CT90" s="253">
        <v>1491722.56</v>
      </c>
      <c r="CU90" s="253">
        <v>12639.2</v>
      </c>
      <c r="CV90" s="253">
        <v>1309211.52</v>
      </c>
      <c r="CW90" s="253">
        <v>14676</v>
      </c>
      <c r="CX90" s="253">
        <v>1481267.36</v>
      </c>
      <c r="CY90" s="253">
        <v>14881.6</v>
      </c>
      <c r="CZ90" s="253">
        <v>1464113.36</v>
      </c>
      <c r="DA90" s="253">
        <v>17033.599999999999</v>
      </c>
      <c r="DB90" s="253">
        <v>1681566.88</v>
      </c>
      <c r="DC90" s="253">
        <v>13606.4</v>
      </c>
      <c r="DD90" s="253">
        <v>1318431.52</v>
      </c>
      <c r="DE90" s="253">
        <v>17359.2</v>
      </c>
      <c r="DF90" s="253">
        <v>1688680.7200000002</v>
      </c>
      <c r="DG90" s="253">
        <v>13544.8</v>
      </c>
      <c r="DH90" s="253">
        <v>1296071.76</v>
      </c>
      <c r="DI90" s="253">
        <v>13896.8</v>
      </c>
      <c r="DJ90" s="253">
        <v>1328610.1599999999</v>
      </c>
      <c r="DK90" s="253">
        <v>12495.2</v>
      </c>
      <c r="DL90" s="253">
        <v>1233550.8799999999</v>
      </c>
      <c r="DM90" s="253">
        <v>14616</v>
      </c>
      <c r="DN90" s="253">
        <v>1396717.6</v>
      </c>
      <c r="DO90" s="253">
        <v>19236.8</v>
      </c>
      <c r="DP90" s="253">
        <v>1872640.72</v>
      </c>
      <c r="DQ90" s="253">
        <v>18152.8</v>
      </c>
      <c r="DR90" s="253">
        <v>1754257.44</v>
      </c>
      <c r="DS90" s="253">
        <v>14542.4</v>
      </c>
      <c r="DT90" s="253">
        <v>1395311.84</v>
      </c>
      <c r="DU90" s="253">
        <v>15584.8</v>
      </c>
      <c r="DV90" s="253">
        <v>1506620.64</v>
      </c>
      <c r="DW90" s="253">
        <v>1506620.64</v>
      </c>
      <c r="DX90" s="253">
        <v>2562.7199999999998</v>
      </c>
      <c r="DY90" s="253">
        <v>264602.84000000003</v>
      </c>
      <c r="DZ90" s="253">
        <v>264602.84000000003</v>
      </c>
      <c r="EA90" s="126"/>
      <c r="EB90" s="126"/>
      <c r="EC90" s="126"/>
      <c r="ED90" s="126"/>
      <c r="EE90" s="126"/>
      <c r="EF90" s="126"/>
      <c r="EG90" s="134">
        <v>20496</v>
      </c>
      <c r="EH90" s="225">
        <v>5500</v>
      </c>
      <c r="EI90" s="225">
        <v>81.25</v>
      </c>
      <c r="EJ90" s="226">
        <f t="shared" si="2421"/>
        <v>446875</v>
      </c>
      <c r="EK90" s="134">
        <v>20054.400000000001</v>
      </c>
      <c r="EL90" s="320">
        <v>7700</v>
      </c>
      <c r="EM90" s="225">
        <v>67.989999999999995</v>
      </c>
      <c r="EN90" s="226">
        <f t="shared" si="2422"/>
        <v>523522.99999999994</v>
      </c>
      <c r="EO90" s="134">
        <v>20054.400000000001</v>
      </c>
      <c r="EP90" s="225">
        <v>33000</v>
      </c>
      <c r="EQ90" s="225">
        <v>70</v>
      </c>
      <c r="ER90" s="226">
        <f t="shared" si="2423"/>
        <v>2310000</v>
      </c>
      <c r="ES90" s="134">
        <v>15777.599999999999</v>
      </c>
      <c r="ET90" s="225">
        <v>30000</v>
      </c>
      <c r="EU90" s="225">
        <v>68</v>
      </c>
      <c r="EV90" s="226">
        <f t="shared" si="2424"/>
        <v>2040000</v>
      </c>
      <c r="EW90" s="134">
        <v>11683.2</v>
      </c>
      <c r="EX90" s="225">
        <v>27400</v>
      </c>
      <c r="EY90" s="225">
        <v>68</v>
      </c>
      <c r="EZ90" s="226">
        <f t="shared" si="2425"/>
        <v>1863200</v>
      </c>
      <c r="FA90" s="134">
        <v>15254.400000000001</v>
      </c>
      <c r="FB90" s="225">
        <v>26000</v>
      </c>
      <c r="FC90" s="225">
        <v>68</v>
      </c>
      <c r="FD90" s="226">
        <f t="shared" si="2426"/>
        <v>1768000</v>
      </c>
      <c r="FE90" s="134">
        <v>6883.2</v>
      </c>
      <c r="FF90" s="225">
        <v>22000</v>
      </c>
      <c r="FG90" s="225">
        <v>68</v>
      </c>
      <c r="FH90" s="226">
        <f t="shared" si="2427"/>
        <v>1496000</v>
      </c>
      <c r="FI90" s="134">
        <v>12241.6</v>
      </c>
      <c r="FJ90" s="225">
        <v>27000</v>
      </c>
      <c r="FK90" s="225">
        <v>68.06</v>
      </c>
      <c r="FL90" s="226">
        <f t="shared" si="2428"/>
        <v>1837620</v>
      </c>
      <c r="FM90" s="134">
        <v>8566.4</v>
      </c>
      <c r="FN90" s="225">
        <v>23000</v>
      </c>
      <c r="FO90" s="225">
        <v>62.18</v>
      </c>
      <c r="FP90" s="226">
        <f t="shared" si="2429"/>
        <v>1430140</v>
      </c>
      <c r="FQ90" s="134">
        <v>2848.8</v>
      </c>
      <c r="FR90" s="225">
        <v>23000</v>
      </c>
      <c r="FS90" s="225">
        <v>62.18</v>
      </c>
      <c r="FT90" s="226">
        <f t="shared" si="2430"/>
        <v>1430140</v>
      </c>
      <c r="FU90" s="134"/>
      <c r="FV90" s="225">
        <v>21000</v>
      </c>
      <c r="FW90" s="225">
        <v>62.18</v>
      </c>
      <c r="FX90" s="226">
        <f t="shared" si="2431"/>
        <v>1305780</v>
      </c>
      <c r="FY90" s="134"/>
      <c r="FZ90" s="225">
        <v>25500</v>
      </c>
      <c r="GA90" s="225">
        <v>62.18</v>
      </c>
      <c r="GB90" s="226">
        <f t="shared" si="2432"/>
        <v>1585590</v>
      </c>
      <c r="GC90" s="134"/>
      <c r="GD90" s="225">
        <v>29000</v>
      </c>
      <c r="GE90" s="225">
        <v>62.18</v>
      </c>
      <c r="GF90" s="226">
        <f t="shared" si="2433"/>
        <v>1803220</v>
      </c>
      <c r="GG90" s="134"/>
      <c r="GH90" s="225">
        <v>12000</v>
      </c>
      <c r="GI90" s="225">
        <v>62.33</v>
      </c>
      <c r="GJ90" s="226">
        <f t="shared" si="2434"/>
        <v>747960</v>
      </c>
      <c r="GK90" s="134"/>
      <c r="GL90" s="225">
        <v>15000</v>
      </c>
      <c r="GM90" s="225">
        <v>62.33</v>
      </c>
      <c r="GN90" s="226">
        <f t="shared" si="2295"/>
        <v>934950</v>
      </c>
      <c r="GO90" s="134"/>
      <c r="GP90" s="225">
        <v>12000</v>
      </c>
      <c r="GQ90" s="225">
        <v>62.33</v>
      </c>
      <c r="GR90" s="226">
        <f t="shared" si="2435"/>
        <v>747960</v>
      </c>
      <c r="GS90" s="134"/>
      <c r="GT90" s="225">
        <v>12000</v>
      </c>
      <c r="GU90" s="225">
        <v>62.33</v>
      </c>
      <c r="GV90" s="226">
        <f t="shared" si="2436"/>
        <v>747960</v>
      </c>
      <c r="GW90" s="134"/>
      <c r="GX90" s="225">
        <v>12000</v>
      </c>
      <c r="GY90" s="225">
        <v>64.989999999999995</v>
      </c>
      <c r="GZ90" s="226">
        <f t="shared" si="2437"/>
        <v>779879.99999999988</v>
      </c>
      <c r="HA90" s="134">
        <v>1382.538</v>
      </c>
      <c r="HB90" s="225">
        <v>12000</v>
      </c>
      <c r="HC90" s="225">
        <v>64.989999999999995</v>
      </c>
      <c r="HD90" s="226">
        <f t="shared" si="2438"/>
        <v>779879.99999999988</v>
      </c>
      <c r="HE90" s="225">
        <v>11000</v>
      </c>
      <c r="HF90" s="225">
        <v>64.989999999999995</v>
      </c>
      <c r="HG90" s="226">
        <f t="shared" si="2439"/>
        <v>714890</v>
      </c>
      <c r="HH90" s="225">
        <v>1400</v>
      </c>
      <c r="HI90" s="225">
        <v>63.878454085930912</v>
      </c>
      <c r="HJ90" s="226">
        <f t="shared" si="2443"/>
        <v>89429.835720303279</v>
      </c>
      <c r="HK90" s="226"/>
      <c r="HL90" s="226"/>
      <c r="HM90" s="226"/>
      <c r="HN90" s="253">
        <v>36864</v>
      </c>
      <c r="HO90" s="253">
        <v>2501405.4</v>
      </c>
      <c r="HP90" s="253">
        <v>27801.600000000002</v>
      </c>
      <c r="HQ90" s="253">
        <v>1890319.4400000002</v>
      </c>
      <c r="HR90" s="253">
        <v>37835.199999999997</v>
      </c>
      <c r="HS90" s="253">
        <v>2572298.94</v>
      </c>
      <c r="HT90" s="253">
        <v>21498.399999999998</v>
      </c>
      <c r="HU90" s="253">
        <v>1461494.3699999999</v>
      </c>
      <c r="HV90" s="253">
        <v>26227.200000000001</v>
      </c>
      <c r="HW90" s="253">
        <v>1781452.44</v>
      </c>
      <c r="HX90" s="253">
        <v>26228.799999999999</v>
      </c>
      <c r="HY90" s="253">
        <v>1782493.74</v>
      </c>
      <c r="HZ90" s="253">
        <v>31515.199999999997</v>
      </c>
      <c r="IA90" s="253">
        <v>2106621.7799999998</v>
      </c>
      <c r="IB90" s="253">
        <v>22099.200000000001</v>
      </c>
      <c r="IC90" s="253">
        <v>1374943.68</v>
      </c>
      <c r="ID90" s="253">
        <v>19027.2</v>
      </c>
      <c r="IE90" s="253">
        <v>1184050.08</v>
      </c>
      <c r="IF90" s="253">
        <v>23664</v>
      </c>
      <c r="IG90" s="253">
        <v>1472896.44</v>
      </c>
      <c r="IH90" s="253">
        <v>20496</v>
      </c>
      <c r="II90" s="253">
        <v>1275081.1199999999</v>
      </c>
      <c r="IJ90" s="253">
        <v>24414.400000000001</v>
      </c>
      <c r="IK90" s="253">
        <v>1518627.04</v>
      </c>
      <c r="IL90" s="253">
        <v>20054.400000000001</v>
      </c>
      <c r="IM90" s="253">
        <v>1246900.2</v>
      </c>
      <c r="IN90" s="253">
        <v>15777.599999999999</v>
      </c>
      <c r="IO90" s="253">
        <v>980464.44000000006</v>
      </c>
      <c r="IP90" s="253">
        <v>11683.2</v>
      </c>
      <c r="IQ90" s="253">
        <v>725472.24</v>
      </c>
      <c r="IR90" s="253">
        <v>15254.400000000001</v>
      </c>
      <c r="IS90" s="253">
        <v>987504.12</v>
      </c>
      <c r="IT90" s="253">
        <v>6883.2</v>
      </c>
      <c r="IU90" s="253">
        <v>445053.36</v>
      </c>
      <c r="IV90" s="253">
        <v>12241.6</v>
      </c>
      <c r="IW90" s="253">
        <v>793242.93</v>
      </c>
      <c r="IX90" s="253">
        <v>8566.4</v>
      </c>
      <c r="IY90" s="253">
        <v>554467.91999999993</v>
      </c>
      <c r="IZ90" s="125">
        <v>2848.8</v>
      </c>
      <c r="JA90" s="125">
        <v>181976.94</v>
      </c>
      <c r="JB90" s="125"/>
      <c r="JC90" s="125"/>
      <c r="JD90" s="226">
        <v>18220.8</v>
      </c>
      <c r="JE90" s="225"/>
      <c r="JF90" s="226">
        <v>68.06</v>
      </c>
      <c r="JG90" s="226">
        <f t="shared" si="2296"/>
        <v>0</v>
      </c>
      <c r="JH90" s="226">
        <v>17280</v>
      </c>
      <c r="JI90" s="320">
        <v>4000</v>
      </c>
      <c r="JJ90" s="226">
        <v>68.06</v>
      </c>
      <c r="JK90" s="226">
        <f t="shared" si="2297"/>
        <v>272240</v>
      </c>
      <c r="JL90" s="226">
        <v>17280</v>
      </c>
      <c r="JM90" s="225">
        <v>28000</v>
      </c>
      <c r="JN90" s="226">
        <v>70.06</v>
      </c>
      <c r="JO90" s="226">
        <f t="shared" si="2298"/>
        <v>1961680</v>
      </c>
      <c r="JP90" s="226">
        <v>13612.8</v>
      </c>
      <c r="JQ90" s="225">
        <v>28000</v>
      </c>
      <c r="JR90" s="226">
        <v>68.06</v>
      </c>
      <c r="JS90" s="226">
        <f t="shared" si="2299"/>
        <v>1905680</v>
      </c>
      <c r="JT90" s="226">
        <v>13036.8</v>
      </c>
      <c r="JU90" s="225">
        <v>29000</v>
      </c>
      <c r="JV90" s="226">
        <v>68.06</v>
      </c>
      <c r="JW90" s="226">
        <f t="shared" si="2300"/>
        <v>1973740</v>
      </c>
      <c r="JX90" s="226">
        <v>11952</v>
      </c>
      <c r="JY90" s="225">
        <v>22000</v>
      </c>
      <c r="JZ90" s="226">
        <v>68.06</v>
      </c>
      <c r="KA90" s="226">
        <f t="shared" si="2301"/>
        <v>1497320</v>
      </c>
      <c r="KB90" s="226">
        <v>4896</v>
      </c>
      <c r="KC90" s="226">
        <v>18000</v>
      </c>
      <c r="KD90" s="226">
        <v>68.06</v>
      </c>
      <c r="KE90" s="226">
        <f t="shared" si="2302"/>
        <v>1225080</v>
      </c>
      <c r="KF90" s="226">
        <v>8349.6</v>
      </c>
      <c r="KG90" s="226">
        <v>23000</v>
      </c>
      <c r="KH90" s="226">
        <v>68.06</v>
      </c>
      <c r="KI90" s="226">
        <f t="shared" si="2303"/>
        <v>1565380</v>
      </c>
      <c r="KJ90" s="226">
        <v>3744</v>
      </c>
      <c r="KK90" s="226">
        <v>18000</v>
      </c>
      <c r="KL90" s="226">
        <v>64</v>
      </c>
      <c r="KM90" s="226">
        <f t="shared" si="2304"/>
        <v>1152000</v>
      </c>
      <c r="KN90" s="226">
        <v>3552</v>
      </c>
      <c r="KO90" s="226">
        <v>23000</v>
      </c>
      <c r="KP90" s="226">
        <v>63.75</v>
      </c>
      <c r="KQ90" s="226">
        <f t="shared" si="2305"/>
        <v>1466250</v>
      </c>
      <c r="KR90" s="226"/>
      <c r="KS90" s="226">
        <v>18000</v>
      </c>
      <c r="KT90" s="226">
        <v>63.75</v>
      </c>
      <c r="KU90" s="226">
        <f t="shared" si="2306"/>
        <v>1147500</v>
      </c>
      <c r="KV90" s="226"/>
      <c r="KW90" s="226">
        <v>21000</v>
      </c>
      <c r="KX90" s="226">
        <v>63.75</v>
      </c>
      <c r="KY90" s="226">
        <f t="shared" si="2307"/>
        <v>1338750</v>
      </c>
      <c r="KZ90" s="226"/>
      <c r="LA90" s="226">
        <v>21000</v>
      </c>
      <c r="LB90" s="226">
        <v>63.75</v>
      </c>
      <c r="LC90" s="226">
        <f t="shared" si="2308"/>
        <v>1338750</v>
      </c>
      <c r="LD90" s="226"/>
      <c r="LE90" s="226">
        <v>12000</v>
      </c>
      <c r="LF90" s="226">
        <v>63.75</v>
      </c>
      <c r="LG90" s="226">
        <f t="shared" si="2309"/>
        <v>765000</v>
      </c>
      <c r="LH90" s="226"/>
      <c r="LI90" s="226">
        <v>12000</v>
      </c>
      <c r="LJ90" s="226">
        <v>63.75</v>
      </c>
      <c r="LK90" s="226">
        <f t="shared" si="2310"/>
        <v>765000</v>
      </c>
      <c r="LL90" s="226"/>
      <c r="LM90" s="226">
        <v>11500</v>
      </c>
      <c r="LN90" s="226">
        <v>63.75</v>
      </c>
      <c r="LO90" s="226">
        <f t="shared" si="2311"/>
        <v>733125</v>
      </c>
      <c r="LP90" s="226"/>
      <c r="LQ90" s="226">
        <v>9000</v>
      </c>
      <c r="LR90" s="226">
        <v>63.75</v>
      </c>
      <c r="LS90" s="226">
        <f t="shared" si="2312"/>
        <v>573750</v>
      </c>
      <c r="LT90" s="226"/>
      <c r="LU90" s="226">
        <v>5500</v>
      </c>
      <c r="LV90" s="226">
        <v>63.75</v>
      </c>
      <c r="LW90" s="226">
        <f t="shared" si="2313"/>
        <v>350625</v>
      </c>
      <c r="LX90" s="226"/>
      <c r="LY90" s="226">
        <v>5500</v>
      </c>
      <c r="LZ90" s="226">
        <v>63.75</v>
      </c>
      <c r="MA90" s="226">
        <f t="shared" si="2314"/>
        <v>350625</v>
      </c>
      <c r="MB90" s="226">
        <v>5500</v>
      </c>
      <c r="MC90" s="226">
        <v>64.989999999999995</v>
      </c>
      <c r="MD90" s="226">
        <f t="shared" si="2315"/>
        <v>357445</v>
      </c>
      <c r="ME90" s="226">
        <v>1800</v>
      </c>
      <c r="MF90" s="226">
        <v>64.989999999999995</v>
      </c>
      <c r="MG90" s="226">
        <f t="shared" si="2444"/>
        <v>116981.99999999999</v>
      </c>
      <c r="MH90" s="226"/>
      <c r="MI90" s="226"/>
      <c r="MJ90" s="226"/>
      <c r="MK90" s="253">
        <v>36979.199999999997</v>
      </c>
      <c r="ML90" s="253">
        <v>2516896.7999999998</v>
      </c>
      <c r="MM90" s="253">
        <v>30272</v>
      </c>
      <c r="MN90" s="253">
        <v>2060388</v>
      </c>
      <c r="MO90" s="253">
        <v>36187.199999999997</v>
      </c>
      <c r="MP90" s="253">
        <v>2462991.2999999998</v>
      </c>
      <c r="MQ90" s="253">
        <v>25800</v>
      </c>
      <c r="MR90" s="253">
        <v>1756012.5</v>
      </c>
      <c r="MS90" s="253">
        <v>23894.400000000001</v>
      </c>
      <c r="MT90" s="253">
        <v>1626312.6</v>
      </c>
      <c r="MU90" s="253">
        <v>26803.200000000001</v>
      </c>
      <c r="MV90" s="253">
        <v>1748692.8</v>
      </c>
      <c r="MW90" s="253">
        <v>24230.400000000001</v>
      </c>
      <c r="MX90" s="253">
        <v>1574697.6</v>
      </c>
      <c r="MY90" s="253">
        <v>19728</v>
      </c>
      <c r="MZ90" s="253">
        <v>1268757</v>
      </c>
      <c r="NA90" s="253">
        <v>14947.2</v>
      </c>
      <c r="NB90" s="253">
        <v>957579</v>
      </c>
      <c r="NC90" s="253">
        <v>23241.599999999999</v>
      </c>
      <c r="ND90" s="253">
        <v>1494725.4</v>
      </c>
      <c r="NE90" s="253">
        <v>18220.8</v>
      </c>
      <c r="NF90" s="253">
        <v>1169838</v>
      </c>
      <c r="NG90" s="253">
        <v>21024</v>
      </c>
      <c r="NH90" s="253">
        <v>1343520</v>
      </c>
      <c r="NI90" s="253">
        <v>17280</v>
      </c>
      <c r="NJ90" s="253">
        <v>1101600</v>
      </c>
      <c r="NK90" s="253">
        <v>13612.8</v>
      </c>
      <c r="NL90" s="253">
        <v>867816</v>
      </c>
      <c r="NM90" s="253">
        <v>13036.8</v>
      </c>
      <c r="NN90" s="253">
        <v>831096</v>
      </c>
      <c r="NO90" s="125">
        <v>11952</v>
      </c>
      <c r="NP90" s="125">
        <v>761940</v>
      </c>
      <c r="NQ90" s="125">
        <v>4896</v>
      </c>
      <c r="NR90" s="125">
        <v>312120</v>
      </c>
      <c r="NS90" s="125">
        <v>8349.6</v>
      </c>
      <c r="NT90" s="125">
        <v>542619.63</v>
      </c>
      <c r="NU90" s="125">
        <v>3744</v>
      </c>
      <c r="NV90" s="125">
        <v>243313.2</v>
      </c>
      <c r="NW90" s="125">
        <v>3552</v>
      </c>
      <c r="NX90" s="125">
        <v>230835.6</v>
      </c>
      <c r="NY90" s="125"/>
      <c r="NZ90" s="125"/>
      <c r="OA90" s="226">
        <v>6325.6</v>
      </c>
      <c r="OB90" s="225"/>
      <c r="OC90" s="225">
        <v>68</v>
      </c>
      <c r="OD90" s="225">
        <f t="shared" si="2316"/>
        <v>0</v>
      </c>
      <c r="OE90" s="226">
        <v>7766.4</v>
      </c>
      <c r="OF90" s="321">
        <v>1100</v>
      </c>
      <c r="OG90" s="225">
        <v>68</v>
      </c>
      <c r="OH90" s="225">
        <f t="shared" si="2317"/>
        <v>74800</v>
      </c>
      <c r="OI90" s="226">
        <v>7766.4</v>
      </c>
      <c r="OJ90" s="225">
        <v>7200</v>
      </c>
      <c r="OK90" s="225">
        <v>70</v>
      </c>
      <c r="OL90" s="225">
        <f t="shared" si="2318"/>
        <v>504000</v>
      </c>
      <c r="OM90" s="226">
        <v>6200</v>
      </c>
      <c r="ON90" s="225">
        <v>6700</v>
      </c>
      <c r="OO90" s="225">
        <v>68</v>
      </c>
      <c r="OP90" s="225">
        <f t="shared" si="2319"/>
        <v>455600</v>
      </c>
      <c r="OQ90" s="226">
        <v>6872.8</v>
      </c>
      <c r="OR90" s="225">
        <v>5000</v>
      </c>
      <c r="OS90" s="225">
        <v>68</v>
      </c>
      <c r="OT90" s="225">
        <f t="shared" si="2320"/>
        <v>340000</v>
      </c>
      <c r="OU90" s="226">
        <v>11000</v>
      </c>
      <c r="OV90" s="225">
        <v>8200</v>
      </c>
      <c r="OW90" s="225">
        <v>62</v>
      </c>
      <c r="OX90" s="225">
        <f t="shared" si="2321"/>
        <v>508400</v>
      </c>
      <c r="OY90" s="226">
        <v>5875.2</v>
      </c>
      <c r="OZ90" s="225">
        <v>8750</v>
      </c>
      <c r="PA90" s="225">
        <v>62</v>
      </c>
      <c r="PB90" s="225">
        <f t="shared" si="2322"/>
        <v>542500</v>
      </c>
      <c r="PC90" s="226">
        <v>7744</v>
      </c>
      <c r="PD90" s="225">
        <v>7000</v>
      </c>
      <c r="PE90" s="225">
        <v>62</v>
      </c>
      <c r="PF90" s="225">
        <f t="shared" si="2323"/>
        <v>434000</v>
      </c>
      <c r="PG90" s="226"/>
      <c r="PH90" s="225">
        <v>9000</v>
      </c>
      <c r="PI90" s="225">
        <v>62</v>
      </c>
      <c r="PJ90" s="225">
        <f t="shared" si="2324"/>
        <v>558000</v>
      </c>
      <c r="PK90" s="226"/>
      <c r="PL90" s="225">
        <v>8000</v>
      </c>
      <c r="PM90" s="225">
        <v>62</v>
      </c>
      <c r="PN90" s="225">
        <f t="shared" si="2325"/>
        <v>496000</v>
      </c>
      <c r="PO90" s="226"/>
      <c r="PP90" s="225">
        <v>7250</v>
      </c>
      <c r="PQ90" s="225">
        <v>62</v>
      </c>
      <c r="PR90" s="225">
        <f t="shared" si="2326"/>
        <v>449500</v>
      </c>
      <c r="PS90" s="226"/>
      <c r="PT90" s="225">
        <v>6750</v>
      </c>
      <c r="PU90" s="225">
        <v>62</v>
      </c>
      <c r="PV90" s="225">
        <f t="shared" si="2327"/>
        <v>418500</v>
      </c>
      <c r="PW90" s="226"/>
      <c r="PX90" s="225">
        <v>5000</v>
      </c>
      <c r="PY90" s="225">
        <v>62</v>
      </c>
      <c r="PZ90" s="225">
        <f t="shared" si="2328"/>
        <v>310000</v>
      </c>
      <c r="QA90" s="226"/>
      <c r="QB90" s="225">
        <v>4201</v>
      </c>
      <c r="QC90" s="225">
        <v>62</v>
      </c>
      <c r="QD90" s="225">
        <f t="shared" si="2329"/>
        <v>260462</v>
      </c>
      <c r="QE90" s="226"/>
      <c r="QF90" s="225">
        <v>8000</v>
      </c>
      <c r="QG90" s="225">
        <v>62</v>
      </c>
      <c r="QH90" s="225">
        <f t="shared" si="2330"/>
        <v>496000</v>
      </c>
      <c r="QI90" s="226"/>
      <c r="QJ90" s="225">
        <v>8000</v>
      </c>
      <c r="QK90" s="225">
        <v>62</v>
      </c>
      <c r="QL90" s="225">
        <f t="shared" si="2331"/>
        <v>496000</v>
      </c>
      <c r="QM90" s="226"/>
      <c r="QN90" s="225">
        <v>9600</v>
      </c>
      <c r="QO90" s="225">
        <v>62</v>
      </c>
      <c r="QP90" s="225">
        <f t="shared" si="2332"/>
        <v>595200</v>
      </c>
      <c r="QQ90" s="226"/>
      <c r="QR90" s="225">
        <v>9600</v>
      </c>
      <c r="QS90" s="225">
        <v>62</v>
      </c>
      <c r="QT90" s="225">
        <f t="shared" si="2333"/>
        <v>595200</v>
      </c>
      <c r="QU90" s="226"/>
      <c r="QV90" s="225">
        <v>7000</v>
      </c>
      <c r="QW90" s="225">
        <v>60</v>
      </c>
      <c r="QX90" s="225">
        <f t="shared" si="2334"/>
        <v>420000</v>
      </c>
      <c r="QY90" s="225"/>
      <c r="QZ90" s="225"/>
      <c r="RA90" s="225">
        <f t="shared" si="2335"/>
        <v>0</v>
      </c>
      <c r="RB90" s="225"/>
      <c r="RC90" s="225"/>
      <c r="RD90" s="225">
        <f t="shared" si="2336"/>
        <v>0</v>
      </c>
      <c r="RE90" s="225"/>
      <c r="RF90" s="225"/>
      <c r="RG90" s="225"/>
      <c r="RH90" s="253">
        <v>4588.8</v>
      </c>
      <c r="RI90" s="253">
        <v>312038.40000000002</v>
      </c>
      <c r="RJ90" s="253">
        <v>4713.6000000000004</v>
      </c>
      <c r="RK90" s="253">
        <v>320524.79999999999</v>
      </c>
      <c r="RL90" s="253">
        <v>7718.4</v>
      </c>
      <c r="RM90" s="253">
        <v>524851.19999999995</v>
      </c>
      <c r="RN90" s="253">
        <v>5001.6000000000004</v>
      </c>
      <c r="RO90" s="253">
        <v>340108.79999999999</v>
      </c>
      <c r="RP90" s="253">
        <v>5203.2</v>
      </c>
      <c r="RQ90" s="253">
        <v>442272</v>
      </c>
      <c r="RR90" s="253">
        <v>5836.8</v>
      </c>
      <c r="RS90" s="253">
        <v>361881.59999999998</v>
      </c>
      <c r="RT90" s="253">
        <v>7420.8</v>
      </c>
      <c r="RU90" s="253">
        <v>460089.59999999998</v>
      </c>
      <c r="RV90" s="253">
        <v>8643.2000000000007</v>
      </c>
      <c r="RW90" s="253">
        <v>535878.40000000002</v>
      </c>
      <c r="RX90" s="253">
        <v>7916</v>
      </c>
      <c r="RY90" s="253">
        <v>490792</v>
      </c>
      <c r="RZ90" s="253">
        <v>8856.7999999999993</v>
      </c>
      <c r="SA90" s="253">
        <v>549116.30000000005</v>
      </c>
      <c r="SB90" s="253">
        <v>6325.6</v>
      </c>
      <c r="SC90" s="253">
        <v>392187.2</v>
      </c>
      <c r="SD90" s="253">
        <v>6080</v>
      </c>
      <c r="SE90" s="253">
        <v>376960</v>
      </c>
      <c r="SF90" s="253">
        <v>7766.4</v>
      </c>
      <c r="SG90" s="253">
        <v>481516.79999999999</v>
      </c>
      <c r="SH90" s="253">
        <v>6200</v>
      </c>
      <c r="SI90" s="253">
        <v>384400</v>
      </c>
      <c r="SJ90" s="253">
        <v>6872.8</v>
      </c>
      <c r="SK90" s="253">
        <v>430845.6</v>
      </c>
      <c r="SL90" s="125">
        <v>11000</v>
      </c>
      <c r="SM90" s="125">
        <v>682000</v>
      </c>
      <c r="SN90" s="125">
        <v>5875.2</v>
      </c>
      <c r="SO90" s="125">
        <v>364262.40000000002</v>
      </c>
      <c r="SP90" s="125">
        <v>7744</v>
      </c>
      <c r="SQ90" s="125">
        <v>508006.40000000002</v>
      </c>
      <c r="SR90" s="125"/>
      <c r="SS90" s="125"/>
      <c r="ST90" s="125"/>
      <c r="SU90" s="125"/>
      <c r="SV90" s="125"/>
      <c r="SW90" s="125"/>
      <c r="SX90" s="226">
        <v>949.6</v>
      </c>
      <c r="SY90" s="240">
        <v>1200</v>
      </c>
      <c r="SZ90" s="124">
        <v>102.06</v>
      </c>
      <c r="TA90" s="226">
        <f t="shared" si="2337"/>
        <v>122472</v>
      </c>
      <c r="TB90" s="226">
        <v>643.20000000000005</v>
      </c>
      <c r="TC90" s="240">
        <v>1000</v>
      </c>
      <c r="TD90" s="124">
        <v>88.03</v>
      </c>
      <c r="TE90" s="226">
        <f t="shared" si="2338"/>
        <v>88030</v>
      </c>
      <c r="TF90" s="226">
        <v>643.20000000000005</v>
      </c>
      <c r="TG90" s="240">
        <v>1000</v>
      </c>
      <c r="TH90" s="124">
        <v>88.03</v>
      </c>
      <c r="TI90" s="226">
        <f t="shared" si="2339"/>
        <v>88030</v>
      </c>
      <c r="TJ90" s="226">
        <v>389.6</v>
      </c>
      <c r="TK90" s="240">
        <v>1100</v>
      </c>
      <c r="TL90" s="124">
        <v>86.03</v>
      </c>
      <c r="TM90" s="226">
        <f t="shared" si="2340"/>
        <v>94633</v>
      </c>
      <c r="TN90" s="226">
        <v>487.2</v>
      </c>
      <c r="TO90" s="240">
        <v>1000</v>
      </c>
      <c r="TP90" s="124">
        <v>86.03</v>
      </c>
      <c r="TQ90" s="226">
        <f t="shared" si="2341"/>
        <v>86030</v>
      </c>
      <c r="TR90" s="226">
        <v>403.2</v>
      </c>
      <c r="TS90" s="240">
        <v>900</v>
      </c>
      <c r="TT90" s="124">
        <v>86.03</v>
      </c>
      <c r="TU90" s="226">
        <f t="shared" si="2342"/>
        <v>77427</v>
      </c>
      <c r="TV90" s="226">
        <v>23.2</v>
      </c>
      <c r="TW90" s="240">
        <v>900</v>
      </c>
      <c r="TX90" s="124">
        <v>86.03</v>
      </c>
      <c r="TY90" s="226">
        <f t="shared" si="2343"/>
        <v>77427</v>
      </c>
      <c r="TZ90" s="226">
        <v>32</v>
      </c>
      <c r="UA90" s="219">
        <v>1000</v>
      </c>
      <c r="UB90" s="124">
        <v>64.75</v>
      </c>
      <c r="UC90" s="226">
        <f t="shared" si="2344"/>
        <v>64750</v>
      </c>
      <c r="UD90" s="226"/>
      <c r="UE90" s="219">
        <v>1000</v>
      </c>
      <c r="UF90" s="124">
        <v>64.75</v>
      </c>
      <c r="UG90" s="226">
        <f t="shared" si="2345"/>
        <v>64750</v>
      </c>
      <c r="UH90" s="226"/>
      <c r="UI90" s="219">
        <v>900</v>
      </c>
      <c r="UJ90" s="124">
        <v>64.75</v>
      </c>
      <c r="UK90" s="226">
        <f t="shared" si="2346"/>
        <v>58275</v>
      </c>
      <c r="UL90" s="226"/>
      <c r="UM90" s="219">
        <v>900</v>
      </c>
      <c r="UN90" s="124">
        <v>64.75</v>
      </c>
      <c r="UO90" s="226">
        <f t="shared" si="2347"/>
        <v>58275</v>
      </c>
      <c r="UP90" s="226"/>
      <c r="UQ90" s="207">
        <v>1100</v>
      </c>
      <c r="UR90" s="124">
        <v>64.75</v>
      </c>
      <c r="US90" s="226">
        <f t="shared" si="2348"/>
        <v>71225</v>
      </c>
      <c r="UT90" s="226"/>
      <c r="UU90" s="207">
        <v>1200</v>
      </c>
      <c r="UV90" s="124">
        <v>59.53</v>
      </c>
      <c r="UW90" s="226">
        <f t="shared" si="2349"/>
        <v>71436</v>
      </c>
      <c r="UX90" s="226"/>
      <c r="UY90" s="207">
        <v>600</v>
      </c>
      <c r="UZ90" s="124">
        <v>59.53</v>
      </c>
      <c r="VA90" s="226">
        <f t="shared" si="2350"/>
        <v>35718</v>
      </c>
      <c r="VB90" s="226"/>
      <c r="VC90" s="207">
        <v>600</v>
      </c>
      <c r="VD90" s="124">
        <v>59.53</v>
      </c>
      <c r="VE90" s="226">
        <f t="shared" si="2351"/>
        <v>35718</v>
      </c>
      <c r="VF90" s="226"/>
      <c r="VG90" s="207">
        <v>600</v>
      </c>
      <c r="VH90" s="124">
        <v>59.53</v>
      </c>
      <c r="VI90" s="226">
        <f t="shared" si="2352"/>
        <v>35718</v>
      </c>
      <c r="VJ90" s="226"/>
      <c r="VK90" s="208">
        <v>250</v>
      </c>
      <c r="VL90" s="124">
        <v>59.53</v>
      </c>
      <c r="VM90" s="226">
        <f t="shared" si="2353"/>
        <v>14882.5</v>
      </c>
      <c r="VN90" s="226"/>
      <c r="VO90" s="208">
        <v>250</v>
      </c>
      <c r="VP90" s="124">
        <v>59.53</v>
      </c>
      <c r="VQ90" s="226">
        <f t="shared" si="2354"/>
        <v>14882.5</v>
      </c>
      <c r="VR90" s="226"/>
      <c r="VS90" s="208">
        <v>0</v>
      </c>
      <c r="VT90" s="124"/>
      <c r="VU90" s="226">
        <f t="shared" si="2355"/>
        <v>0</v>
      </c>
      <c r="VV90" s="225"/>
      <c r="VW90" s="124"/>
      <c r="VX90" s="226">
        <f t="shared" si="2356"/>
        <v>0</v>
      </c>
      <c r="VY90" s="225"/>
      <c r="VZ90" s="124"/>
      <c r="WA90" s="226">
        <f t="shared" si="2357"/>
        <v>0</v>
      </c>
      <c r="WB90" s="226"/>
      <c r="WC90" s="226"/>
      <c r="WD90" s="226"/>
      <c r="WE90" s="253">
        <v>1064</v>
      </c>
      <c r="WF90" s="253">
        <v>75570.600000000006</v>
      </c>
      <c r="WG90" s="253">
        <v>1079.2</v>
      </c>
      <c r="WH90" s="253">
        <v>76650.179999999993</v>
      </c>
      <c r="WI90" s="253">
        <v>1074.4000000000001</v>
      </c>
      <c r="WJ90" s="253">
        <v>91861.26</v>
      </c>
      <c r="WK90" s="253">
        <v>999.2</v>
      </c>
      <c r="WL90" s="253">
        <v>85956.18</v>
      </c>
      <c r="WM90" s="253">
        <v>809.6</v>
      </c>
      <c r="WN90" s="253">
        <v>69645.84</v>
      </c>
      <c r="WO90" s="253">
        <v>1061.5999999999999</v>
      </c>
      <c r="WP90" s="253">
        <v>91324.14</v>
      </c>
      <c r="WQ90" s="253">
        <v>960</v>
      </c>
      <c r="WR90" s="253">
        <v>72559.22</v>
      </c>
      <c r="WS90" s="253">
        <v>1062.4000000000001</v>
      </c>
      <c r="WT90" s="253">
        <v>68790.399999999994</v>
      </c>
      <c r="WU90" s="253">
        <v>923.2</v>
      </c>
      <c r="WV90" s="253">
        <v>59777.2</v>
      </c>
      <c r="WW90" s="253">
        <v>936.8</v>
      </c>
      <c r="WX90" s="253">
        <v>60657.8</v>
      </c>
      <c r="WY90" s="253">
        <v>949.6</v>
      </c>
      <c r="WZ90" s="253">
        <v>61486.6</v>
      </c>
      <c r="XA90" s="253">
        <v>937.6</v>
      </c>
      <c r="XB90" s="253">
        <v>60709.599999999999</v>
      </c>
      <c r="XC90" s="253">
        <v>643.20000000000005</v>
      </c>
      <c r="XD90" s="253">
        <v>41647.199999999997</v>
      </c>
      <c r="XE90" s="253">
        <v>389.6</v>
      </c>
      <c r="XF90" s="253">
        <v>25226.6</v>
      </c>
      <c r="XG90" s="253">
        <v>487.2</v>
      </c>
      <c r="XH90" s="253">
        <v>31546.2</v>
      </c>
      <c r="XI90" s="125">
        <v>403.2</v>
      </c>
      <c r="XJ90" s="125">
        <v>26107.200000000001</v>
      </c>
      <c r="XK90" s="125">
        <v>23.2</v>
      </c>
      <c r="XL90" s="125">
        <v>1502.2</v>
      </c>
      <c r="XM90" s="125">
        <v>32</v>
      </c>
      <c r="XN90" s="125">
        <v>2031.2</v>
      </c>
      <c r="XO90" s="125"/>
      <c r="XP90" s="125"/>
      <c r="XQ90" s="125"/>
      <c r="XR90" s="125"/>
      <c r="XS90" s="125"/>
      <c r="XT90" s="125"/>
      <c r="XU90" s="226">
        <v>20150.400000000001</v>
      </c>
      <c r="XV90" s="226"/>
      <c r="XW90" s="226">
        <v>72.180000000000007</v>
      </c>
      <c r="XX90" s="208">
        <f t="shared" si="2358"/>
        <v>0</v>
      </c>
      <c r="XY90" s="226">
        <v>17515.2</v>
      </c>
      <c r="XZ90" s="322">
        <v>5600</v>
      </c>
      <c r="YA90" s="226">
        <v>72.180000000000007</v>
      </c>
      <c r="YB90" s="208">
        <f t="shared" si="2359"/>
        <v>404208.00000000006</v>
      </c>
      <c r="YC90" s="226">
        <v>17515.2</v>
      </c>
      <c r="YD90" s="226">
        <v>21000</v>
      </c>
      <c r="YE90" s="226">
        <v>74.19</v>
      </c>
      <c r="YF90" s="208">
        <f t="shared" si="2360"/>
        <v>1557990</v>
      </c>
      <c r="YG90" s="226">
        <v>18660.8</v>
      </c>
      <c r="YH90" s="226">
        <v>21000</v>
      </c>
      <c r="YI90" s="226">
        <v>72.19</v>
      </c>
      <c r="YJ90" s="208">
        <f t="shared" si="2361"/>
        <v>1515990</v>
      </c>
      <c r="YK90" s="226">
        <v>16804</v>
      </c>
      <c r="YL90" s="226">
        <v>20000</v>
      </c>
      <c r="YM90" s="226">
        <v>72.19</v>
      </c>
      <c r="YN90" s="208">
        <f t="shared" si="2362"/>
        <v>1443800</v>
      </c>
      <c r="YO90" s="226">
        <v>15376</v>
      </c>
      <c r="YP90" s="226">
        <v>16000</v>
      </c>
      <c r="YQ90" s="226">
        <v>72.19</v>
      </c>
      <c r="YR90" s="208">
        <f t="shared" si="2363"/>
        <v>1155040</v>
      </c>
      <c r="YS90" s="226">
        <v>10704</v>
      </c>
      <c r="YT90" s="226">
        <v>15000</v>
      </c>
      <c r="YU90" s="226">
        <v>72.19</v>
      </c>
      <c r="YV90" s="208">
        <f t="shared" si="2364"/>
        <v>1082850</v>
      </c>
      <c r="YW90" s="226">
        <v>12952</v>
      </c>
      <c r="YX90" s="226">
        <v>16000</v>
      </c>
      <c r="YY90" s="226">
        <v>72.19</v>
      </c>
      <c r="YZ90" s="208">
        <f t="shared" si="2365"/>
        <v>1155040</v>
      </c>
      <c r="ZA90" s="226">
        <v>10142.4</v>
      </c>
      <c r="ZB90" s="226">
        <v>15500</v>
      </c>
      <c r="ZC90" s="226">
        <v>72.19</v>
      </c>
      <c r="ZD90" s="208">
        <f t="shared" si="2366"/>
        <v>1118945</v>
      </c>
      <c r="ZE90" s="226">
        <v>5328</v>
      </c>
      <c r="ZF90" s="226">
        <v>15000</v>
      </c>
      <c r="ZG90" s="226">
        <v>72.19</v>
      </c>
      <c r="ZH90" s="208">
        <f t="shared" si="2367"/>
        <v>1082850</v>
      </c>
      <c r="ZI90" s="226"/>
      <c r="ZJ90" s="225">
        <v>19000</v>
      </c>
      <c r="ZK90" s="225">
        <v>72.1875</v>
      </c>
      <c r="ZL90" s="208">
        <f t="shared" si="2368"/>
        <v>1371562.5</v>
      </c>
      <c r="ZM90" s="226"/>
      <c r="ZN90" s="225">
        <v>20500</v>
      </c>
      <c r="ZO90" s="225">
        <v>72.1875</v>
      </c>
      <c r="ZP90" s="208">
        <f t="shared" si="2369"/>
        <v>1479843.75</v>
      </c>
      <c r="ZQ90" s="226"/>
      <c r="ZR90" s="225">
        <v>18000</v>
      </c>
      <c r="ZS90" s="225">
        <v>72.1875</v>
      </c>
      <c r="ZT90" s="208">
        <f t="shared" si="2370"/>
        <v>1299375</v>
      </c>
      <c r="ZU90" s="226"/>
      <c r="ZV90" s="225">
        <v>0</v>
      </c>
      <c r="ZW90" s="225">
        <v>72.1875</v>
      </c>
      <c r="ZX90" s="208">
        <f t="shared" si="2371"/>
        <v>0</v>
      </c>
      <c r="ZY90" s="226"/>
      <c r="ZZ90" s="225">
        <v>17000</v>
      </c>
      <c r="AAA90" s="225">
        <v>72.1875</v>
      </c>
      <c r="AAB90" s="208">
        <f t="shared" si="2372"/>
        <v>1227187.5</v>
      </c>
      <c r="AAC90" s="226"/>
      <c r="AAD90" s="225">
        <v>15000</v>
      </c>
      <c r="AAE90" s="225">
        <v>72.1875</v>
      </c>
      <c r="AAF90" s="208">
        <f t="shared" si="2373"/>
        <v>1082812.5</v>
      </c>
      <c r="AAG90" s="226"/>
      <c r="AAH90" s="225">
        <v>13000</v>
      </c>
      <c r="AAI90" s="225">
        <v>72.1875</v>
      </c>
      <c r="AAJ90" s="208">
        <f t="shared" si="2374"/>
        <v>938437.5</v>
      </c>
      <c r="AAK90" s="226"/>
      <c r="AAL90" s="225">
        <v>13000</v>
      </c>
      <c r="AAM90" s="225">
        <v>72.1875</v>
      </c>
      <c r="AAN90" s="208">
        <f t="shared" si="2375"/>
        <v>938437.5</v>
      </c>
      <c r="AAO90" s="226"/>
      <c r="AAP90" s="225">
        <v>11000</v>
      </c>
      <c r="AAQ90" s="225">
        <v>72.1875</v>
      </c>
      <c r="AAR90" s="208">
        <f t="shared" si="2376"/>
        <v>794062.5</v>
      </c>
      <c r="AAS90" s="225">
        <v>11000</v>
      </c>
      <c r="AAT90" s="225">
        <v>72.48</v>
      </c>
      <c r="AAU90" s="208">
        <f t="shared" si="2377"/>
        <v>797280</v>
      </c>
      <c r="AAV90" s="225">
        <v>3500</v>
      </c>
      <c r="AAW90" s="225">
        <v>72.484797297297291</v>
      </c>
      <c r="AAX90" s="226">
        <f t="shared" si="2378"/>
        <v>253696.79054054053</v>
      </c>
      <c r="AAY90" s="226"/>
      <c r="AAZ90" s="226"/>
      <c r="ABA90" s="226"/>
      <c r="ABB90" s="253">
        <v>19276.8</v>
      </c>
      <c r="ABC90" s="253">
        <v>1391544</v>
      </c>
      <c r="ABD90" s="253">
        <v>25977.599999999999</v>
      </c>
      <c r="ABE90" s="253">
        <v>1875258</v>
      </c>
      <c r="ABF90" s="253">
        <v>22694.400000000001</v>
      </c>
      <c r="ABG90" s="253">
        <v>1638252</v>
      </c>
      <c r="ABH90" s="253">
        <v>24452.799999999999</v>
      </c>
      <c r="ABI90" s="253">
        <v>1765186.5</v>
      </c>
      <c r="ABJ90" s="253">
        <v>14361.6</v>
      </c>
      <c r="ABK90" s="253">
        <v>1036728</v>
      </c>
      <c r="ABL90" s="253">
        <v>22416</v>
      </c>
      <c r="ABM90" s="253">
        <v>1618155</v>
      </c>
      <c r="ABN90" s="253">
        <v>17011.2</v>
      </c>
      <c r="ABO90" s="253">
        <v>1227996</v>
      </c>
      <c r="ABP90" s="253">
        <v>15855.2</v>
      </c>
      <c r="ABQ90" s="253">
        <v>1144634.25</v>
      </c>
      <c r="ABR90" s="253">
        <v>15694.4</v>
      </c>
      <c r="ABS90" s="253">
        <v>1132939.5</v>
      </c>
      <c r="ABT90" s="253">
        <v>14769.599999999999</v>
      </c>
      <c r="ABU90" s="253">
        <v>1065959.8799999999</v>
      </c>
      <c r="ABV90" s="253">
        <v>20150.400000000001</v>
      </c>
      <c r="ABW90" s="253">
        <v>1454607</v>
      </c>
      <c r="ABX90" s="253">
        <v>20457.599999999999</v>
      </c>
      <c r="ABY90" s="253">
        <v>1476783</v>
      </c>
      <c r="ABZ90" s="253">
        <v>17515.2</v>
      </c>
      <c r="ACA90" s="253">
        <v>1264378.5</v>
      </c>
      <c r="ACB90" s="253">
        <v>18660.8</v>
      </c>
      <c r="ACC90" s="253">
        <v>1347076.5</v>
      </c>
      <c r="ACD90" s="253">
        <v>16804</v>
      </c>
      <c r="ACE90" s="253">
        <v>1213176.5</v>
      </c>
      <c r="ACF90" s="126">
        <v>15376</v>
      </c>
      <c r="ACG90" s="126">
        <v>1110042</v>
      </c>
      <c r="ACH90" s="126">
        <v>10704</v>
      </c>
      <c r="ACI90" s="126">
        <v>772695</v>
      </c>
      <c r="ACJ90" s="126">
        <v>12952</v>
      </c>
      <c r="ACK90" s="126">
        <v>934972.5</v>
      </c>
      <c r="ACL90" s="126">
        <v>10142.4</v>
      </c>
      <c r="ACM90" s="126">
        <v>732922.5</v>
      </c>
      <c r="ACN90" s="126">
        <v>5328</v>
      </c>
      <c r="ACO90" s="126">
        <v>386199</v>
      </c>
      <c r="ACP90" s="126"/>
      <c r="ACQ90" s="126"/>
      <c r="ACR90" s="134">
        <v>710.4</v>
      </c>
      <c r="ACS90" s="227">
        <v>1000</v>
      </c>
      <c r="ACT90" s="225">
        <v>86.6</v>
      </c>
      <c r="ACU90" s="226">
        <f t="shared" si="2379"/>
        <v>86600</v>
      </c>
      <c r="ACV90" s="134">
        <v>156.80000000000001</v>
      </c>
      <c r="ACW90" s="227">
        <v>1000</v>
      </c>
      <c r="ACX90" s="225">
        <v>86</v>
      </c>
      <c r="ACY90" s="226">
        <f t="shared" si="2380"/>
        <v>86000</v>
      </c>
      <c r="ACZ90" s="134">
        <v>156.80000000000001</v>
      </c>
      <c r="ADA90" s="227">
        <v>1100</v>
      </c>
      <c r="ADB90" s="225">
        <v>78</v>
      </c>
      <c r="ADC90" s="226">
        <f t="shared" si="2381"/>
        <v>85800</v>
      </c>
      <c r="ADD90" s="134">
        <v>104.8</v>
      </c>
      <c r="ADE90" s="227">
        <v>1100</v>
      </c>
      <c r="ADF90" s="225">
        <v>75.5</v>
      </c>
      <c r="ADG90" s="226">
        <f t="shared" si="2382"/>
        <v>83050</v>
      </c>
      <c r="ADH90" s="134">
        <v>244</v>
      </c>
      <c r="ADI90" s="225">
        <v>1000</v>
      </c>
      <c r="ADJ90" s="225">
        <v>75.5</v>
      </c>
      <c r="ADK90" s="226">
        <f t="shared" si="2383"/>
        <v>75500</v>
      </c>
      <c r="ADL90" s="134">
        <v>51.2</v>
      </c>
      <c r="ADM90" s="225">
        <v>1000</v>
      </c>
      <c r="ADN90" s="225">
        <v>75.5</v>
      </c>
      <c r="ADO90" s="226">
        <f t="shared" si="2384"/>
        <v>75500</v>
      </c>
      <c r="ADP90" s="134">
        <v>27.2</v>
      </c>
      <c r="ADQ90" s="225">
        <v>1000</v>
      </c>
      <c r="ADR90" s="225">
        <v>75.5</v>
      </c>
      <c r="ADS90" s="226">
        <f t="shared" si="2385"/>
        <v>75500</v>
      </c>
      <c r="ADT90" s="134">
        <v>12.8</v>
      </c>
      <c r="ADU90" s="225">
        <v>800</v>
      </c>
      <c r="ADV90" s="225">
        <v>74</v>
      </c>
      <c r="ADW90" s="226">
        <f t="shared" si="2386"/>
        <v>59200</v>
      </c>
      <c r="ADX90" s="134">
        <v>0</v>
      </c>
      <c r="ADY90" s="225">
        <v>600</v>
      </c>
      <c r="ADZ90" s="225">
        <v>74</v>
      </c>
      <c r="AEA90" s="226">
        <f t="shared" si="2387"/>
        <v>44400</v>
      </c>
      <c r="AEB90" s="134"/>
      <c r="AEC90" s="225">
        <v>550</v>
      </c>
      <c r="AED90" s="225">
        <v>68.8</v>
      </c>
      <c r="AEE90" s="226">
        <f t="shared" si="2388"/>
        <v>37840</v>
      </c>
      <c r="AEF90" s="134"/>
      <c r="AEG90" s="225">
        <v>550</v>
      </c>
      <c r="AEH90" s="225">
        <v>68.8</v>
      </c>
      <c r="AEI90" s="226">
        <f t="shared" si="2389"/>
        <v>37840</v>
      </c>
      <c r="AEJ90" s="134"/>
      <c r="AEK90" s="225">
        <v>150</v>
      </c>
      <c r="AEL90" s="225">
        <v>68.8</v>
      </c>
      <c r="AEM90" s="226">
        <f t="shared" si="2390"/>
        <v>10320</v>
      </c>
      <c r="AEN90" s="134"/>
      <c r="AEO90" s="225">
        <v>700</v>
      </c>
      <c r="AEP90" s="225">
        <v>76.09</v>
      </c>
      <c r="AEQ90" s="226">
        <f t="shared" si="2391"/>
        <v>53263</v>
      </c>
      <c r="AER90" s="134">
        <v>0</v>
      </c>
      <c r="AES90" s="225">
        <v>0</v>
      </c>
      <c r="AET90" s="225">
        <v>76.09</v>
      </c>
      <c r="AEU90" s="226">
        <f t="shared" si="2392"/>
        <v>0</v>
      </c>
      <c r="AEV90" s="134">
        <v>0</v>
      </c>
      <c r="AEW90" s="225">
        <v>0</v>
      </c>
      <c r="AEX90" s="225">
        <v>76.09</v>
      </c>
      <c r="AEY90" s="226">
        <f t="shared" si="2393"/>
        <v>0</v>
      </c>
      <c r="AEZ90" s="134">
        <v>0</v>
      </c>
      <c r="AFA90" s="225">
        <v>100</v>
      </c>
      <c r="AFB90" s="225">
        <v>76.09</v>
      </c>
      <c r="AFC90" s="226">
        <f t="shared" si="2394"/>
        <v>7609</v>
      </c>
      <c r="AFD90" s="134">
        <v>0</v>
      </c>
      <c r="AFE90" s="225">
        <v>100</v>
      </c>
      <c r="AFF90" s="225">
        <v>76.09</v>
      </c>
      <c r="AFG90" s="226">
        <f t="shared" si="2395"/>
        <v>7609</v>
      </c>
      <c r="AFH90" s="134">
        <v>0</v>
      </c>
      <c r="AFI90" s="225">
        <v>100</v>
      </c>
      <c r="AFJ90" s="225">
        <v>138</v>
      </c>
      <c r="AFK90" s="226">
        <f t="shared" si="2396"/>
        <v>13800</v>
      </c>
      <c r="AFL90" s="134"/>
      <c r="AFM90" s="225">
        <v>100</v>
      </c>
      <c r="AFN90" s="225">
        <v>138</v>
      </c>
      <c r="AFO90" s="226">
        <f t="shared" si="2397"/>
        <v>13800</v>
      </c>
      <c r="AFP90" s="225"/>
      <c r="AFQ90" s="225"/>
      <c r="AFR90" s="226">
        <f t="shared" si="2398"/>
        <v>0</v>
      </c>
      <c r="AFS90" s="225"/>
      <c r="AFT90" s="225"/>
      <c r="AFU90" s="226">
        <f t="shared" si="2399"/>
        <v>0</v>
      </c>
      <c r="AFV90" s="226"/>
      <c r="AFW90" s="226"/>
      <c r="AFX90" s="226"/>
      <c r="AFY90" s="253">
        <v>833.6</v>
      </c>
      <c r="AFZ90" s="253">
        <v>63112.24</v>
      </c>
      <c r="AGA90" s="253">
        <v>933.6</v>
      </c>
      <c r="AGB90" s="253">
        <v>71362.14</v>
      </c>
      <c r="AGC90" s="253">
        <v>1164</v>
      </c>
      <c r="AGD90" s="253">
        <v>88354.86</v>
      </c>
      <c r="AGE90" s="253">
        <v>1078.4000000000001</v>
      </c>
      <c r="AGF90" s="253">
        <v>82517.8</v>
      </c>
      <c r="AGG90" s="253">
        <v>816.8</v>
      </c>
      <c r="AGH90" s="253">
        <v>62503.64</v>
      </c>
      <c r="AGI90" s="253">
        <v>1247.2</v>
      </c>
      <c r="AGJ90" s="253">
        <v>94482.72</v>
      </c>
      <c r="AGK90" s="253">
        <v>1041.5999999999999</v>
      </c>
      <c r="AGL90" s="253">
        <v>78476.639999999999</v>
      </c>
      <c r="AGM90" s="253">
        <v>702.4</v>
      </c>
      <c r="AGN90" s="253">
        <v>52529.16</v>
      </c>
      <c r="AGO90" s="253">
        <v>580</v>
      </c>
      <c r="AGP90" s="253">
        <v>43412.22</v>
      </c>
      <c r="AGQ90" s="253">
        <v>616</v>
      </c>
      <c r="AGR90" s="253">
        <v>44258.119999999995</v>
      </c>
      <c r="AGS90" s="253">
        <v>710.4</v>
      </c>
      <c r="AGT90" s="253">
        <v>51440.4</v>
      </c>
      <c r="AGU90" s="253">
        <v>164</v>
      </c>
      <c r="AGV90" s="253">
        <v>11282.8</v>
      </c>
      <c r="AGW90" s="253">
        <v>156.80000000000001</v>
      </c>
      <c r="AGX90" s="253">
        <v>11041.84</v>
      </c>
      <c r="AGY90" s="253">
        <v>104.8</v>
      </c>
      <c r="AGZ90" s="253">
        <v>7442.59</v>
      </c>
      <c r="AHA90" s="253">
        <v>244</v>
      </c>
      <c r="AHB90" s="253">
        <v>17148.46</v>
      </c>
      <c r="AHC90" s="126">
        <v>51.2</v>
      </c>
      <c r="AHD90" s="126">
        <v>3929.58</v>
      </c>
      <c r="AHE90" s="126">
        <v>27.2</v>
      </c>
      <c r="AHF90" s="126">
        <v>2069.56</v>
      </c>
      <c r="AHG90" s="126">
        <v>12.8</v>
      </c>
      <c r="AHH90" s="126">
        <v>934.4</v>
      </c>
      <c r="AHI90" s="126">
        <v>0</v>
      </c>
      <c r="AHJ90" s="126">
        <v>0</v>
      </c>
      <c r="AHK90" s="126"/>
      <c r="AHL90" s="126"/>
      <c r="AHM90" s="126"/>
      <c r="AHN90" s="126"/>
      <c r="AHO90" s="134">
        <f t="shared" si="1709"/>
        <v>80397.600000000006</v>
      </c>
      <c r="AHP90" s="127">
        <f t="shared" si="1710"/>
        <v>19700</v>
      </c>
      <c r="AHQ90" s="127">
        <f t="shared" si="1711"/>
        <v>1999947</v>
      </c>
      <c r="AHR90" s="134">
        <f t="shared" si="1712"/>
        <v>75911.200000000012</v>
      </c>
      <c r="AHS90" s="127">
        <f t="shared" si="1713"/>
        <v>33400</v>
      </c>
      <c r="AHT90" s="127">
        <f t="shared" si="1714"/>
        <v>2904801</v>
      </c>
      <c r="AHU90" s="134">
        <f t="shared" si="1715"/>
        <v>75911.200000000012</v>
      </c>
      <c r="AHV90" s="127">
        <f t="shared" si="1716"/>
        <v>107300</v>
      </c>
      <c r="AHW90" s="127">
        <f t="shared" si="1717"/>
        <v>8221740</v>
      </c>
      <c r="AHX90" s="134">
        <v>69361.599999999991</v>
      </c>
      <c r="AHY90" s="127">
        <f t="shared" si="1718"/>
        <v>101900</v>
      </c>
      <c r="AHZ90" s="127">
        <f t="shared" si="1234"/>
        <v>7508953</v>
      </c>
      <c r="AIA90" s="134">
        <f t="shared" si="2110"/>
        <v>68364.800000000003</v>
      </c>
      <c r="AIB90" s="127">
        <f t="shared" si="2111"/>
        <v>97400</v>
      </c>
      <c r="AIC90" s="127">
        <f t="shared" si="2112"/>
        <v>7196270</v>
      </c>
      <c r="AID90" s="131">
        <f t="shared" si="2113"/>
        <v>72189.599999999991</v>
      </c>
      <c r="AIE90" s="127">
        <f t="shared" si="2114"/>
        <v>88100</v>
      </c>
      <c r="AIF90" s="127">
        <f t="shared" si="2115"/>
        <v>6495687</v>
      </c>
      <c r="AIG90" s="131">
        <f t="shared" si="2116"/>
        <v>42951.199999999997</v>
      </c>
      <c r="AIH90" s="127">
        <f t="shared" si="2117"/>
        <v>79150</v>
      </c>
      <c r="AII90" s="127">
        <f t="shared" si="2118"/>
        <v>5862857</v>
      </c>
      <c r="AIJ90" s="131">
        <f t="shared" si="2119"/>
        <v>56916.800000000003</v>
      </c>
      <c r="AIK90" s="127">
        <f t="shared" si="2120"/>
        <v>89300</v>
      </c>
      <c r="AIL90" s="127">
        <f t="shared" si="2121"/>
        <v>6638490</v>
      </c>
      <c r="AIM90" s="131">
        <f t="shared" si="2122"/>
        <v>25015.519999999997</v>
      </c>
      <c r="AIN90" s="127">
        <f t="shared" si="2123"/>
        <v>83100</v>
      </c>
      <c r="AIO90" s="127">
        <f t="shared" si="2124"/>
        <v>5918635</v>
      </c>
      <c r="AIP90" s="131">
        <f t="shared" si="2125"/>
        <v>11728.8</v>
      </c>
      <c r="AIQ90" s="127">
        <f t="shared" si="2047"/>
        <v>85450</v>
      </c>
      <c r="AIR90" s="127">
        <f t="shared" si="2049"/>
        <v>6004755</v>
      </c>
      <c r="AIS90" s="131">
        <f t="shared" si="2400"/>
        <v>0</v>
      </c>
      <c r="AIT90" s="127">
        <f t="shared" si="2401"/>
        <v>82200</v>
      </c>
      <c r="AIU90" s="127">
        <f t="shared" si="2402"/>
        <v>5851637.5</v>
      </c>
      <c r="AIV90" s="131">
        <f t="shared" si="2403"/>
        <v>0</v>
      </c>
      <c r="AIW90" s="127">
        <f t="shared" si="2404"/>
        <v>90000</v>
      </c>
      <c r="AIX90" s="127">
        <f t="shared" si="2405"/>
        <v>6337628.75</v>
      </c>
      <c r="AIY90" s="131">
        <f t="shared" si="2406"/>
        <v>0</v>
      </c>
      <c r="AIZ90" s="127">
        <f t="shared" si="2407"/>
        <v>88900</v>
      </c>
      <c r="AJA90" s="127">
        <f t="shared" si="2408"/>
        <v>6213884</v>
      </c>
      <c r="AJB90" s="131">
        <f t="shared" si="2409"/>
        <v>0</v>
      </c>
      <c r="AJC90" s="127">
        <f t="shared" si="2410"/>
        <v>40801</v>
      </c>
      <c r="AJD90" s="127">
        <f t="shared" si="2411"/>
        <v>2955860</v>
      </c>
      <c r="AJE90" s="131">
        <f t="shared" si="2412"/>
        <v>0</v>
      </c>
      <c r="AJF90" s="127">
        <f t="shared" si="2413"/>
        <v>66850</v>
      </c>
      <c r="AJG90" s="127">
        <f t="shared" si="2414"/>
        <v>4846093</v>
      </c>
      <c r="AJH90" s="131">
        <f t="shared" si="2414"/>
        <v>0</v>
      </c>
      <c r="AJI90" s="127">
        <f t="shared" si="2414"/>
        <v>65200</v>
      </c>
      <c r="AJJ90" s="127">
        <f>BQ90+GR90+LO90+QL90+VI90+AAF90+AFC90</f>
        <v>4830324.5</v>
      </c>
      <c r="AJK90" s="131">
        <f>BR90+GS90+LP90+QM90+VJ90+AAG90+AFD90</f>
        <v>0</v>
      </c>
      <c r="AJL90" s="127">
        <f>BS90+GT90+LQ90+QN90+VK90+AAH90+AFE90</f>
        <v>59450</v>
      </c>
      <c r="AJM90" s="127">
        <f>BU90+GV90+LS90+QP90+VM90+AAJ90+AFG90</f>
        <v>4365064</v>
      </c>
      <c r="AJN90" s="131">
        <f t="shared" si="2445"/>
        <v>0</v>
      </c>
      <c r="AJO90" s="127">
        <f t="shared" si="2445"/>
        <v>53450</v>
      </c>
      <c r="AJP90" s="127">
        <f t="shared" si="2446"/>
        <v>3969035</v>
      </c>
      <c r="AJQ90" s="131">
        <f t="shared" si="2446"/>
        <v>1382.538</v>
      </c>
      <c r="AJR90" s="127">
        <f t="shared" si="2446"/>
        <v>46850</v>
      </c>
      <c r="AJS90" s="127">
        <f t="shared" si="2447"/>
        <v>3462780</v>
      </c>
      <c r="AJT90" s="127">
        <f t="shared" si="2447"/>
        <v>42500</v>
      </c>
      <c r="AJU90" s="127">
        <f>CF90+HG90+MD90+RA90+VX90+AAU90+AFR90</f>
        <v>3342165</v>
      </c>
      <c r="AJV90" s="127">
        <f>CG90+HH90+ME90+RB90+VY90+AAV90+AFS90</f>
        <v>6700</v>
      </c>
      <c r="AJW90" s="127">
        <f>CI90+HJ90+MG90+RD90+WA90+AAX90+AFU90</f>
        <v>460108.62626084383</v>
      </c>
      <c r="AJX90" s="127">
        <v>0</v>
      </c>
      <c r="AJY90" s="127">
        <v>0</v>
      </c>
      <c r="AJZ90" s="128">
        <f t="shared" si="1719"/>
        <v>113964</v>
      </c>
      <c r="AKA90" s="128">
        <f t="shared" si="1720"/>
        <v>8421394.6399999987</v>
      </c>
      <c r="AKB90" s="128">
        <v>104000</v>
      </c>
      <c r="AKC90" s="128">
        <v>7676412.1599999992</v>
      </c>
      <c r="AKD90" s="128">
        <v>119997.59999999998</v>
      </c>
      <c r="AKE90" s="128">
        <v>8766669.5599999987</v>
      </c>
      <c r="AKF90" s="128">
        <f t="shared" si="1721"/>
        <v>93524</v>
      </c>
      <c r="AKG90" s="128">
        <f t="shared" si="1722"/>
        <v>6982998.709999999</v>
      </c>
      <c r="AKH90" s="128">
        <f t="shared" si="1723"/>
        <v>83952.000000000015</v>
      </c>
      <c r="AKI90" s="128">
        <f t="shared" si="2418"/>
        <v>6328126.04</v>
      </c>
      <c r="AKJ90" s="128">
        <v>98269.6</v>
      </c>
      <c r="AKK90" s="128">
        <v>7178297.3599999994</v>
      </c>
      <c r="AKL90" s="128">
        <f t="shared" si="2448"/>
        <v>97060.800000000003</v>
      </c>
      <c r="AKM90" s="128">
        <f t="shared" si="2126"/>
        <v>6984554.1999999993</v>
      </c>
      <c r="AKN90" s="128">
        <f t="shared" si="2451"/>
        <v>85123.999999999985</v>
      </c>
      <c r="AKO90" s="128">
        <v>6198854.1639999989</v>
      </c>
      <c r="AKP90" s="128">
        <f t="shared" si="1373"/>
        <v>72694.399999999994</v>
      </c>
      <c r="AKQ90" s="128">
        <f t="shared" si="1374"/>
        <v>5186981.5200000005</v>
      </c>
      <c r="AKR90" s="128">
        <f t="shared" si="2127"/>
        <v>89444</v>
      </c>
      <c r="AKS90" s="128">
        <f t="shared" si="2128"/>
        <v>6376294.6600000001</v>
      </c>
      <c r="AKT90" s="128">
        <f t="shared" si="2440"/>
        <v>80397.600000000006</v>
      </c>
      <c r="AKU90" s="128">
        <f t="shared" si="2440"/>
        <v>5700712.0800000001</v>
      </c>
      <c r="AKV90" s="128">
        <f t="shared" si="2440"/>
        <v>86974.399999999994</v>
      </c>
      <c r="AKW90" s="128">
        <f t="shared" si="2440"/>
        <v>6116492.5999999996</v>
      </c>
      <c r="AKX90" s="128">
        <f t="shared" si="2440"/>
        <v>75911.200000000012</v>
      </c>
      <c r="AKY90" s="128">
        <f t="shared" si="2440"/>
        <v>5380635.4199999999</v>
      </c>
      <c r="AKZ90" s="128">
        <f t="shared" si="2440"/>
        <v>69361.599999999991</v>
      </c>
      <c r="ALA90" s="128">
        <f t="shared" si="2440"/>
        <v>5009143.7300000004</v>
      </c>
      <c r="ALB90" s="128">
        <f t="shared" si="2440"/>
        <v>68364.800000000003</v>
      </c>
      <c r="ALC90" s="128">
        <f t="shared" si="2440"/>
        <v>5121925.72</v>
      </c>
      <c r="ALD90" s="128">
        <f t="shared" si="2440"/>
        <v>72189.599999999991</v>
      </c>
      <c r="ALE90" s="128">
        <f t="shared" si="2440"/>
        <v>5325780.34</v>
      </c>
      <c r="ALF90" s="128">
        <f t="shared" si="2449"/>
        <v>42951.199999999997</v>
      </c>
      <c r="ALG90" s="128">
        <f t="shared" si="2449"/>
        <v>3293014.3600000003</v>
      </c>
      <c r="ALH90" s="128">
        <f t="shared" si="2449"/>
        <v>56916.800000000003</v>
      </c>
      <c r="ALI90" s="128">
        <f t="shared" si="2450"/>
        <v>4288427.7</v>
      </c>
      <c r="ALJ90" s="128">
        <f t="shared" si="2450"/>
        <v>25015.519999999997</v>
      </c>
      <c r="ALK90" s="128">
        <f t="shared" si="2450"/>
        <v>1795306.46</v>
      </c>
      <c r="ALL90" s="128">
        <f>DZ90+IY90+NV90+SS90+XP90+ACM90+AHJ90</f>
        <v>1795306.46</v>
      </c>
      <c r="ALM90" s="128">
        <v>11728.8</v>
      </c>
      <c r="ALN90" s="128">
        <v>799011.54</v>
      </c>
      <c r="ALO90" s="128">
        <v>799011.54</v>
      </c>
      <c r="ALP90" s="128"/>
      <c r="ALQ90" s="128"/>
      <c r="ALR90" s="128"/>
      <c r="ALV90" s="201"/>
      <c r="ALW90" s="201"/>
      <c r="ALX90" s="201"/>
    </row>
    <row r="91" spans="1:1012" s="115" customFormat="1" ht="18" hidden="1" customHeight="1" outlineLevel="1" x14ac:dyDescent="0.25">
      <c r="A91" s="120"/>
      <c r="B91" s="120"/>
      <c r="C91" s="296" t="s">
        <v>349</v>
      </c>
      <c r="D91" s="140"/>
      <c r="E91" s="207"/>
      <c r="F91" s="207">
        <v>0</v>
      </c>
      <c r="G91" s="227"/>
      <c r="H91" s="225"/>
      <c r="I91" s="208">
        <f t="shared" si="2275"/>
        <v>0</v>
      </c>
      <c r="J91" s="207">
        <v>0</v>
      </c>
      <c r="K91" s="227"/>
      <c r="L91" s="225"/>
      <c r="M91" s="208">
        <f t="shared" si="2276"/>
        <v>0</v>
      </c>
      <c r="N91" s="207">
        <v>0</v>
      </c>
      <c r="O91" s="225"/>
      <c r="P91" s="225"/>
      <c r="Q91" s="208">
        <f t="shared" si="2277"/>
        <v>0</v>
      </c>
      <c r="R91" s="207"/>
      <c r="S91" s="225"/>
      <c r="T91" s="225"/>
      <c r="U91" s="208">
        <f t="shared" si="2278"/>
        <v>0</v>
      </c>
      <c r="V91" s="207"/>
      <c r="W91" s="225"/>
      <c r="X91" s="225"/>
      <c r="Y91" s="208">
        <f t="shared" si="2279"/>
        <v>0</v>
      </c>
      <c r="Z91" s="207"/>
      <c r="AA91" s="225"/>
      <c r="AB91" s="225"/>
      <c r="AC91" s="208">
        <f t="shared" si="2280"/>
        <v>0</v>
      </c>
      <c r="AD91" s="207"/>
      <c r="AE91" s="225"/>
      <c r="AF91" s="225"/>
      <c r="AG91" s="208">
        <f t="shared" si="2281"/>
        <v>0</v>
      </c>
      <c r="AH91" s="207"/>
      <c r="AI91" s="225"/>
      <c r="AJ91" s="225"/>
      <c r="AK91" s="208">
        <f t="shared" si="2282"/>
        <v>0</v>
      </c>
      <c r="AL91" s="207"/>
      <c r="AM91" s="225"/>
      <c r="AN91" s="225"/>
      <c r="AO91" s="208">
        <f t="shared" si="2283"/>
        <v>0</v>
      </c>
      <c r="AP91" s="207"/>
      <c r="AQ91" s="225"/>
      <c r="AR91" s="225"/>
      <c r="AS91" s="208">
        <f t="shared" si="2284"/>
        <v>0</v>
      </c>
      <c r="AT91" s="207"/>
      <c r="AU91" s="225"/>
      <c r="AV91" s="225"/>
      <c r="AW91" s="208">
        <f t="shared" si="2285"/>
        <v>0</v>
      </c>
      <c r="AX91" s="207"/>
      <c r="AY91" s="225"/>
      <c r="AZ91" s="225"/>
      <c r="BA91" s="208">
        <f t="shared" si="2286"/>
        <v>0</v>
      </c>
      <c r="BB91" s="207"/>
      <c r="BC91" s="225"/>
      <c r="BD91" s="225"/>
      <c r="BE91" s="208">
        <f t="shared" si="2287"/>
        <v>0</v>
      </c>
      <c r="BF91" s="207"/>
      <c r="BG91" s="225"/>
      <c r="BH91" s="225"/>
      <c r="BI91" s="208">
        <f t="shared" si="2288"/>
        <v>0</v>
      </c>
      <c r="BJ91" s="207"/>
      <c r="BK91" s="225"/>
      <c r="BL91" s="225"/>
      <c r="BM91" s="208">
        <f t="shared" si="2289"/>
        <v>0</v>
      </c>
      <c r="BN91" s="207"/>
      <c r="BO91" s="225"/>
      <c r="BP91" s="225"/>
      <c r="BQ91" s="208"/>
      <c r="BR91" s="207"/>
      <c r="BS91" s="225"/>
      <c r="BT91" s="225"/>
      <c r="BU91" s="208"/>
      <c r="BV91" s="207"/>
      <c r="BW91" s="225"/>
      <c r="BX91" s="225"/>
      <c r="BY91" s="208"/>
      <c r="BZ91" s="207"/>
      <c r="CA91" s="225"/>
      <c r="CB91" s="225"/>
      <c r="CC91" s="208"/>
      <c r="CD91" s="225"/>
      <c r="CE91" s="225"/>
      <c r="CF91" s="208"/>
      <c r="CG91" s="225"/>
      <c r="CH91" s="225"/>
      <c r="CI91" s="226"/>
      <c r="CJ91" s="226"/>
      <c r="CK91" s="226"/>
      <c r="CL91" s="226"/>
      <c r="CM91" s="253">
        <v>0</v>
      </c>
      <c r="CN91" s="253">
        <v>0</v>
      </c>
      <c r="CO91" s="253">
        <v>0</v>
      </c>
      <c r="CP91" s="253">
        <v>0</v>
      </c>
      <c r="CQ91" s="253">
        <v>0</v>
      </c>
      <c r="CR91" s="253">
        <v>0</v>
      </c>
      <c r="CS91" s="253">
        <v>0</v>
      </c>
      <c r="CT91" s="253">
        <v>0</v>
      </c>
      <c r="CU91" s="253">
        <v>0</v>
      </c>
      <c r="CV91" s="253">
        <v>0</v>
      </c>
      <c r="CW91" s="253">
        <v>0</v>
      </c>
      <c r="CX91" s="253">
        <v>0</v>
      </c>
      <c r="CY91" s="253">
        <v>0</v>
      </c>
      <c r="CZ91" s="253">
        <v>0</v>
      </c>
      <c r="DA91" s="253">
        <v>0</v>
      </c>
      <c r="DB91" s="253">
        <v>0</v>
      </c>
      <c r="DC91" s="253">
        <v>0</v>
      </c>
      <c r="DD91" s="253">
        <v>0</v>
      </c>
      <c r="DE91" s="253">
        <v>0</v>
      </c>
      <c r="DF91" s="253">
        <v>0</v>
      </c>
      <c r="DG91" s="253">
        <v>0</v>
      </c>
      <c r="DH91" s="253">
        <v>0</v>
      </c>
      <c r="DI91" s="253">
        <v>0</v>
      </c>
      <c r="DJ91" s="253">
        <v>0</v>
      </c>
      <c r="DK91" s="253">
        <v>0</v>
      </c>
      <c r="DL91" s="253">
        <v>0</v>
      </c>
      <c r="DM91" s="253"/>
      <c r="DN91" s="253"/>
      <c r="DO91" s="253"/>
      <c r="DP91" s="253"/>
      <c r="DQ91" s="253"/>
      <c r="DR91" s="253"/>
      <c r="DS91" s="253"/>
      <c r="DT91" s="253"/>
      <c r="DU91" s="253"/>
      <c r="DV91" s="253"/>
      <c r="DW91" s="253"/>
      <c r="DX91" s="253"/>
      <c r="DY91" s="253"/>
      <c r="DZ91" s="253"/>
      <c r="EA91" s="126"/>
      <c r="EB91" s="126"/>
      <c r="EC91" s="126"/>
      <c r="ED91" s="126"/>
      <c r="EE91" s="126"/>
      <c r="EF91" s="126"/>
      <c r="EG91" s="134">
        <v>0</v>
      </c>
      <c r="EH91" s="225"/>
      <c r="EI91" s="225">
        <v>65.900000000000006</v>
      </c>
      <c r="EJ91" s="226">
        <f t="shared" si="2421"/>
        <v>0</v>
      </c>
      <c r="EK91" s="134">
        <v>0</v>
      </c>
      <c r="EL91" s="225"/>
      <c r="EM91" s="225">
        <v>65.900000000000006</v>
      </c>
      <c r="EN91" s="226">
        <f t="shared" si="2422"/>
        <v>0</v>
      </c>
      <c r="EO91" s="134">
        <v>0</v>
      </c>
      <c r="EP91" s="225"/>
      <c r="EQ91" s="225">
        <v>65.900000000000006</v>
      </c>
      <c r="ER91" s="226">
        <f t="shared" si="2423"/>
        <v>0</v>
      </c>
      <c r="ES91" s="134"/>
      <c r="ET91" s="225"/>
      <c r="EU91" s="225">
        <v>65.900000000000006</v>
      </c>
      <c r="EV91" s="226">
        <f t="shared" si="2424"/>
        <v>0</v>
      </c>
      <c r="EW91" s="134"/>
      <c r="EX91" s="225"/>
      <c r="EY91" s="225">
        <v>65.900000000000006</v>
      </c>
      <c r="EZ91" s="226">
        <f t="shared" si="2425"/>
        <v>0</v>
      </c>
      <c r="FA91" s="134"/>
      <c r="FB91" s="225"/>
      <c r="FC91" s="225">
        <v>65.900000000000006</v>
      </c>
      <c r="FD91" s="226">
        <f t="shared" si="2426"/>
        <v>0</v>
      </c>
      <c r="FE91" s="134"/>
      <c r="FF91" s="225"/>
      <c r="FG91" s="225">
        <v>65.900000000000006</v>
      </c>
      <c r="FH91" s="226">
        <f t="shared" si="2427"/>
        <v>0</v>
      </c>
      <c r="FI91" s="134"/>
      <c r="FJ91" s="225"/>
      <c r="FK91" s="225">
        <v>88</v>
      </c>
      <c r="FL91" s="226">
        <f t="shared" si="2428"/>
        <v>0</v>
      </c>
      <c r="FM91" s="134"/>
      <c r="FN91" s="225"/>
      <c r="FO91" s="225">
        <v>88</v>
      </c>
      <c r="FP91" s="226">
        <f t="shared" si="2429"/>
        <v>0</v>
      </c>
      <c r="FQ91" s="134"/>
      <c r="FR91" s="225"/>
      <c r="FS91" s="225">
        <v>88</v>
      </c>
      <c r="FT91" s="226">
        <f t="shared" si="2430"/>
        <v>0</v>
      </c>
      <c r="FU91" s="134"/>
      <c r="FV91" s="225"/>
      <c r="FW91" s="225">
        <v>88</v>
      </c>
      <c r="FX91" s="226">
        <f t="shared" si="2431"/>
        <v>0</v>
      </c>
      <c r="FY91" s="134"/>
      <c r="FZ91" s="225"/>
      <c r="GA91" s="225">
        <v>88</v>
      </c>
      <c r="GB91" s="226">
        <f t="shared" si="2432"/>
        <v>0</v>
      </c>
      <c r="GC91" s="134"/>
      <c r="GD91" s="225"/>
      <c r="GE91" s="225">
        <v>88</v>
      </c>
      <c r="GF91" s="226">
        <f t="shared" si="2433"/>
        <v>0</v>
      </c>
      <c r="GG91" s="134"/>
      <c r="GH91" s="225"/>
      <c r="GI91" s="225">
        <v>88</v>
      </c>
      <c r="GJ91" s="226">
        <f t="shared" si="2434"/>
        <v>0</v>
      </c>
      <c r="GK91" s="134"/>
      <c r="GL91" s="225">
        <v>0</v>
      </c>
      <c r="GM91" s="225">
        <v>88</v>
      </c>
      <c r="GN91" s="226">
        <f t="shared" si="2295"/>
        <v>0</v>
      </c>
      <c r="GO91" s="134"/>
      <c r="GP91" s="225"/>
      <c r="GQ91" s="225"/>
      <c r="GR91" s="226"/>
      <c r="GS91" s="134"/>
      <c r="GT91" s="225"/>
      <c r="GU91" s="225"/>
      <c r="GV91" s="226"/>
      <c r="GW91" s="134"/>
      <c r="GX91" s="225"/>
      <c r="GY91" s="225"/>
      <c r="GZ91" s="226"/>
      <c r="HA91" s="134"/>
      <c r="HB91" s="225"/>
      <c r="HC91" s="225"/>
      <c r="HD91" s="226"/>
      <c r="HE91" s="225"/>
      <c r="HF91" s="225"/>
      <c r="HG91" s="226"/>
      <c r="HH91" s="225"/>
      <c r="HI91" s="225"/>
      <c r="HJ91" s="226"/>
      <c r="HK91" s="226"/>
      <c r="HL91" s="226"/>
      <c r="HM91" s="226"/>
      <c r="HN91" s="253">
        <v>0</v>
      </c>
      <c r="HO91" s="253">
        <v>0</v>
      </c>
      <c r="HP91" s="253">
        <v>0</v>
      </c>
      <c r="HQ91" s="253">
        <v>0</v>
      </c>
      <c r="HR91" s="253">
        <v>0</v>
      </c>
      <c r="HS91" s="253">
        <v>0</v>
      </c>
      <c r="HT91" s="253">
        <v>0</v>
      </c>
      <c r="HU91" s="253">
        <v>0</v>
      </c>
      <c r="HV91" s="253">
        <v>0</v>
      </c>
      <c r="HW91" s="253">
        <v>0</v>
      </c>
      <c r="HX91" s="253">
        <v>0</v>
      </c>
      <c r="HY91" s="253">
        <v>0</v>
      </c>
      <c r="HZ91" s="253">
        <v>0</v>
      </c>
      <c r="IA91" s="253">
        <v>0</v>
      </c>
      <c r="IB91" s="253">
        <v>0</v>
      </c>
      <c r="IC91" s="253">
        <v>0</v>
      </c>
      <c r="ID91" s="253">
        <v>0</v>
      </c>
      <c r="IE91" s="253">
        <v>0</v>
      </c>
      <c r="IF91" s="253">
        <v>0</v>
      </c>
      <c r="IG91" s="253">
        <v>0</v>
      </c>
      <c r="IH91" s="253">
        <v>0</v>
      </c>
      <c r="II91" s="253">
        <v>0</v>
      </c>
      <c r="IJ91" s="253">
        <v>0</v>
      </c>
      <c r="IK91" s="253">
        <v>0</v>
      </c>
      <c r="IL91" s="253">
        <v>0</v>
      </c>
      <c r="IM91" s="253">
        <v>0</v>
      </c>
      <c r="IN91" s="253"/>
      <c r="IO91" s="253"/>
      <c r="IP91" s="253"/>
      <c r="IQ91" s="253"/>
      <c r="IR91" s="253"/>
      <c r="IS91" s="253"/>
      <c r="IT91" s="253"/>
      <c r="IU91" s="253"/>
      <c r="IV91" s="253"/>
      <c r="IW91" s="253"/>
      <c r="IX91" s="253"/>
      <c r="IY91" s="253"/>
      <c r="IZ91" s="125"/>
      <c r="JA91" s="125"/>
      <c r="JB91" s="125"/>
      <c r="JC91" s="125"/>
      <c r="JD91" s="226"/>
      <c r="JE91" s="225"/>
      <c r="JF91" s="226">
        <v>88</v>
      </c>
      <c r="JG91" s="226">
        <f t="shared" si="2296"/>
        <v>0</v>
      </c>
      <c r="JH91" s="226"/>
      <c r="JI91" s="225"/>
      <c r="JJ91" s="226">
        <v>88</v>
      </c>
      <c r="JK91" s="226">
        <f t="shared" si="2297"/>
        <v>0</v>
      </c>
      <c r="JL91" s="226"/>
      <c r="JM91" s="225"/>
      <c r="JN91" s="226">
        <v>88</v>
      </c>
      <c r="JO91" s="226">
        <f t="shared" si="2298"/>
        <v>0</v>
      </c>
      <c r="JP91" s="226"/>
      <c r="JQ91" s="225"/>
      <c r="JR91" s="226">
        <v>88</v>
      </c>
      <c r="JS91" s="226">
        <f t="shared" si="2299"/>
        <v>0</v>
      </c>
      <c r="JT91" s="226"/>
      <c r="JU91" s="225"/>
      <c r="JV91" s="226">
        <v>88</v>
      </c>
      <c r="JW91" s="226">
        <f t="shared" si="2300"/>
        <v>0</v>
      </c>
      <c r="JX91" s="226"/>
      <c r="JY91" s="225"/>
      <c r="JZ91" s="226">
        <v>88</v>
      </c>
      <c r="KA91" s="226">
        <f t="shared" si="2301"/>
        <v>0</v>
      </c>
      <c r="KB91" s="226"/>
      <c r="KC91" s="226"/>
      <c r="KD91" s="226">
        <v>88</v>
      </c>
      <c r="KE91" s="226">
        <f t="shared" si="2302"/>
        <v>0</v>
      </c>
      <c r="KF91" s="226"/>
      <c r="KG91" s="226"/>
      <c r="KH91" s="226">
        <v>88</v>
      </c>
      <c r="KI91" s="226">
        <f t="shared" si="2303"/>
        <v>0</v>
      </c>
      <c r="KJ91" s="226"/>
      <c r="KK91" s="226"/>
      <c r="KL91" s="226">
        <v>88</v>
      </c>
      <c r="KM91" s="226">
        <f t="shared" si="2304"/>
        <v>0</v>
      </c>
      <c r="KN91" s="226"/>
      <c r="KO91" s="226"/>
      <c r="KP91" s="226">
        <v>88</v>
      </c>
      <c r="KQ91" s="226">
        <f t="shared" si="2305"/>
        <v>0</v>
      </c>
      <c r="KR91" s="226"/>
      <c r="KS91" s="226"/>
      <c r="KT91" s="226">
        <v>88</v>
      </c>
      <c r="KU91" s="226">
        <f t="shared" si="2306"/>
        <v>0</v>
      </c>
      <c r="KV91" s="226"/>
      <c r="KW91" s="226"/>
      <c r="KX91" s="226">
        <v>88</v>
      </c>
      <c r="KY91" s="226">
        <f t="shared" si="2307"/>
        <v>0</v>
      </c>
      <c r="KZ91" s="226"/>
      <c r="LA91" s="226"/>
      <c r="LB91" s="226">
        <v>88</v>
      </c>
      <c r="LC91" s="226">
        <f t="shared" si="2308"/>
        <v>0</v>
      </c>
      <c r="LD91" s="226"/>
      <c r="LE91" s="226"/>
      <c r="LF91" s="226">
        <v>88</v>
      </c>
      <c r="LG91" s="226">
        <f t="shared" si="2309"/>
        <v>0</v>
      </c>
      <c r="LH91" s="226"/>
      <c r="LI91" s="226">
        <v>0</v>
      </c>
      <c r="LJ91" s="226">
        <v>88</v>
      </c>
      <c r="LK91" s="226">
        <f t="shared" si="2310"/>
        <v>0</v>
      </c>
      <c r="LL91" s="226"/>
      <c r="LM91" s="226"/>
      <c r="LN91" s="226"/>
      <c r="LO91" s="226"/>
      <c r="LP91" s="226"/>
      <c r="LQ91" s="226"/>
      <c r="LR91" s="226"/>
      <c r="LS91" s="226"/>
      <c r="LT91" s="226"/>
      <c r="LU91" s="226"/>
      <c r="LV91" s="226"/>
      <c r="LW91" s="226"/>
      <c r="LX91" s="226"/>
      <c r="LY91" s="226"/>
      <c r="LZ91" s="226"/>
      <c r="MA91" s="226"/>
      <c r="MB91" s="226"/>
      <c r="MC91" s="226"/>
      <c r="MD91" s="226"/>
      <c r="ME91" s="226"/>
      <c r="MF91" s="226"/>
      <c r="MG91" s="226"/>
      <c r="MH91" s="226"/>
      <c r="MI91" s="226"/>
      <c r="MJ91" s="226"/>
      <c r="MK91" s="253"/>
      <c r="ML91" s="253"/>
      <c r="MM91" s="253"/>
      <c r="MN91" s="253"/>
      <c r="MO91" s="253"/>
      <c r="MP91" s="253"/>
      <c r="MQ91" s="253"/>
      <c r="MR91" s="253"/>
      <c r="MS91" s="253"/>
      <c r="MT91" s="253"/>
      <c r="MU91" s="253"/>
      <c r="MV91" s="253"/>
      <c r="MW91" s="253"/>
      <c r="MX91" s="253"/>
      <c r="MY91" s="253"/>
      <c r="MZ91" s="253"/>
      <c r="NA91" s="253"/>
      <c r="NB91" s="253"/>
      <c r="NC91" s="253"/>
      <c r="ND91" s="253"/>
      <c r="NE91" s="253"/>
      <c r="NF91" s="253"/>
      <c r="NG91" s="253"/>
      <c r="NH91" s="253"/>
      <c r="NI91" s="253"/>
      <c r="NJ91" s="253"/>
      <c r="NK91" s="253"/>
      <c r="NL91" s="253"/>
      <c r="NM91" s="253"/>
      <c r="NN91" s="253"/>
      <c r="NO91" s="125"/>
      <c r="NP91" s="125"/>
      <c r="NQ91" s="125"/>
      <c r="NR91" s="125"/>
      <c r="NS91" s="125"/>
      <c r="NT91" s="125"/>
      <c r="NU91" s="125"/>
      <c r="NV91" s="125"/>
      <c r="NW91" s="125"/>
      <c r="NX91" s="125"/>
      <c r="NY91" s="125"/>
      <c r="NZ91" s="125"/>
      <c r="OA91" s="226"/>
      <c r="OB91" s="225"/>
      <c r="OC91" s="225"/>
      <c r="OD91" s="225">
        <f t="shared" si="2316"/>
        <v>0</v>
      </c>
      <c r="OE91" s="226"/>
      <c r="OF91" s="225"/>
      <c r="OG91" s="225"/>
      <c r="OH91" s="225">
        <f t="shared" si="2317"/>
        <v>0</v>
      </c>
      <c r="OI91" s="226"/>
      <c r="OJ91" s="225"/>
      <c r="OK91" s="225"/>
      <c r="OL91" s="225">
        <f t="shared" si="2318"/>
        <v>0</v>
      </c>
      <c r="OM91" s="226"/>
      <c r="ON91" s="225"/>
      <c r="OO91" s="225"/>
      <c r="OP91" s="225">
        <f t="shared" si="2319"/>
        <v>0</v>
      </c>
      <c r="OQ91" s="226"/>
      <c r="OR91" s="225"/>
      <c r="OS91" s="225"/>
      <c r="OT91" s="225">
        <f t="shared" si="2320"/>
        <v>0</v>
      </c>
      <c r="OU91" s="226"/>
      <c r="OV91" s="225"/>
      <c r="OW91" s="225"/>
      <c r="OX91" s="225">
        <f t="shared" si="2321"/>
        <v>0</v>
      </c>
      <c r="OY91" s="226"/>
      <c r="OZ91" s="225"/>
      <c r="PA91" s="225"/>
      <c r="PB91" s="225">
        <f t="shared" si="2322"/>
        <v>0</v>
      </c>
      <c r="PC91" s="226"/>
      <c r="PD91" s="225"/>
      <c r="PE91" s="225"/>
      <c r="PF91" s="225">
        <f t="shared" si="2323"/>
        <v>0</v>
      </c>
      <c r="PG91" s="226"/>
      <c r="PH91" s="225"/>
      <c r="PI91" s="225"/>
      <c r="PJ91" s="225">
        <f t="shared" si="2324"/>
        <v>0</v>
      </c>
      <c r="PK91" s="226"/>
      <c r="PL91" s="225"/>
      <c r="PM91" s="225"/>
      <c r="PN91" s="225">
        <f t="shared" si="2325"/>
        <v>0</v>
      </c>
      <c r="PO91" s="226"/>
      <c r="PP91" s="225"/>
      <c r="PQ91" s="225"/>
      <c r="PR91" s="225">
        <f t="shared" si="2326"/>
        <v>0</v>
      </c>
      <c r="PS91" s="226"/>
      <c r="PT91" s="225"/>
      <c r="PU91" s="225"/>
      <c r="PV91" s="225">
        <f t="shared" si="2327"/>
        <v>0</v>
      </c>
      <c r="PW91" s="226"/>
      <c r="PX91" s="225"/>
      <c r="PY91" s="225"/>
      <c r="PZ91" s="225">
        <f t="shared" si="2328"/>
        <v>0</v>
      </c>
      <c r="QA91" s="226"/>
      <c r="QB91" s="225"/>
      <c r="QC91" s="225"/>
      <c r="QD91" s="225">
        <f t="shared" si="2329"/>
        <v>0</v>
      </c>
      <c r="QE91" s="226"/>
      <c r="QF91" s="225"/>
      <c r="QG91" s="225"/>
      <c r="QH91" s="225">
        <f t="shared" si="2330"/>
        <v>0</v>
      </c>
      <c r="QI91" s="226"/>
      <c r="QJ91" s="225"/>
      <c r="QK91" s="225"/>
      <c r="QL91" s="225"/>
      <c r="QM91" s="226"/>
      <c r="QN91" s="225"/>
      <c r="QO91" s="225"/>
      <c r="QP91" s="225"/>
      <c r="QQ91" s="226"/>
      <c r="QR91" s="225"/>
      <c r="QS91" s="225"/>
      <c r="QT91" s="225"/>
      <c r="QU91" s="226"/>
      <c r="QV91" s="225"/>
      <c r="QW91" s="225"/>
      <c r="QX91" s="225"/>
      <c r="QY91" s="225"/>
      <c r="QZ91" s="225"/>
      <c r="RA91" s="225"/>
      <c r="RB91" s="225"/>
      <c r="RC91" s="225"/>
      <c r="RD91" s="225"/>
      <c r="RE91" s="225"/>
      <c r="RF91" s="225"/>
      <c r="RG91" s="225"/>
      <c r="RH91" s="253"/>
      <c r="RI91" s="253"/>
      <c r="RJ91" s="253"/>
      <c r="RK91" s="253"/>
      <c r="RL91" s="253"/>
      <c r="RM91" s="253"/>
      <c r="RN91" s="253"/>
      <c r="RO91" s="253"/>
      <c r="RP91" s="253"/>
      <c r="RQ91" s="253"/>
      <c r="RR91" s="253"/>
      <c r="RS91" s="253"/>
      <c r="RT91" s="253"/>
      <c r="RU91" s="253"/>
      <c r="RV91" s="253"/>
      <c r="RW91" s="253"/>
      <c r="RX91" s="253"/>
      <c r="RY91" s="253"/>
      <c r="RZ91" s="253"/>
      <c r="SA91" s="253"/>
      <c r="SB91" s="253"/>
      <c r="SC91" s="253"/>
      <c r="SD91" s="253"/>
      <c r="SE91" s="253"/>
      <c r="SF91" s="253"/>
      <c r="SG91" s="253"/>
      <c r="SH91" s="253"/>
      <c r="SI91" s="253"/>
      <c r="SJ91" s="253"/>
      <c r="SK91" s="253"/>
      <c r="SL91" s="125"/>
      <c r="SM91" s="125"/>
      <c r="SN91" s="125"/>
      <c r="SO91" s="125"/>
      <c r="SP91" s="125"/>
      <c r="SQ91" s="125"/>
      <c r="SR91" s="125"/>
      <c r="SS91" s="125"/>
      <c r="ST91" s="125"/>
      <c r="SU91" s="125"/>
      <c r="SV91" s="125"/>
      <c r="SW91" s="125"/>
      <c r="SX91" s="226"/>
      <c r="SY91" s="240">
        <v>0</v>
      </c>
      <c r="SZ91" s="124"/>
      <c r="TA91" s="226"/>
      <c r="TB91" s="226"/>
      <c r="TC91" s="240">
        <v>0</v>
      </c>
      <c r="TD91" s="124"/>
      <c r="TE91" s="226"/>
      <c r="TF91" s="226"/>
      <c r="TG91" s="240">
        <v>0</v>
      </c>
      <c r="TH91" s="124"/>
      <c r="TI91" s="226"/>
      <c r="TJ91" s="226"/>
      <c r="TK91" s="240">
        <v>0</v>
      </c>
      <c r="TL91" s="124"/>
      <c r="TM91" s="226"/>
      <c r="TN91" s="226"/>
      <c r="TO91" s="240">
        <v>0</v>
      </c>
      <c r="TP91" s="124"/>
      <c r="TQ91" s="226"/>
      <c r="TR91" s="226"/>
      <c r="TS91" s="240">
        <v>0</v>
      </c>
      <c r="TT91" s="124"/>
      <c r="TU91" s="226"/>
      <c r="TV91" s="226"/>
      <c r="TW91" s="240">
        <v>0</v>
      </c>
      <c r="TX91" s="124"/>
      <c r="TY91" s="226"/>
      <c r="TZ91" s="226"/>
      <c r="UA91" s="219">
        <v>0</v>
      </c>
      <c r="UB91" s="124"/>
      <c r="UC91" s="226"/>
      <c r="UD91" s="226"/>
      <c r="UE91" s="219">
        <v>0</v>
      </c>
      <c r="UF91" s="124"/>
      <c r="UG91" s="226"/>
      <c r="UH91" s="226"/>
      <c r="UI91" s="219">
        <v>0</v>
      </c>
      <c r="UJ91" s="124"/>
      <c r="UK91" s="226"/>
      <c r="UL91" s="226"/>
      <c r="UM91" s="219">
        <v>0</v>
      </c>
      <c r="UN91" s="124"/>
      <c r="UO91" s="226"/>
      <c r="UP91" s="226"/>
      <c r="UQ91" s="207"/>
      <c r="UR91" s="124"/>
      <c r="US91" s="226"/>
      <c r="UT91" s="226"/>
      <c r="UU91" s="207"/>
      <c r="UV91" s="124"/>
      <c r="UW91" s="226"/>
      <c r="UX91" s="226"/>
      <c r="UY91" s="207"/>
      <c r="UZ91" s="124"/>
      <c r="VA91" s="226"/>
      <c r="VB91" s="226"/>
      <c r="VC91" s="207"/>
      <c r="VD91" s="124"/>
      <c r="VE91" s="226"/>
      <c r="VF91" s="226"/>
      <c r="VG91" s="207"/>
      <c r="VH91" s="124"/>
      <c r="VI91" s="226"/>
      <c r="VJ91" s="226"/>
      <c r="VK91" s="208"/>
      <c r="VL91" s="124"/>
      <c r="VM91" s="226"/>
      <c r="VN91" s="226"/>
      <c r="VO91" s="208"/>
      <c r="VP91" s="124"/>
      <c r="VQ91" s="226"/>
      <c r="VR91" s="226"/>
      <c r="VS91" s="208"/>
      <c r="VT91" s="124"/>
      <c r="VU91" s="226"/>
      <c r="VV91" s="225"/>
      <c r="VW91" s="124"/>
      <c r="VX91" s="226"/>
      <c r="VY91" s="225"/>
      <c r="VZ91" s="124"/>
      <c r="WA91" s="226"/>
      <c r="WB91" s="226"/>
      <c r="WC91" s="226"/>
      <c r="WD91" s="226"/>
      <c r="WE91" s="253"/>
      <c r="WF91" s="253"/>
      <c r="WG91" s="253"/>
      <c r="WH91" s="253"/>
      <c r="WI91" s="253"/>
      <c r="WJ91" s="253"/>
      <c r="WK91" s="253"/>
      <c r="WL91" s="253"/>
      <c r="WM91" s="253"/>
      <c r="WN91" s="253"/>
      <c r="WO91" s="253"/>
      <c r="WP91" s="253"/>
      <c r="WQ91" s="253"/>
      <c r="WR91" s="253"/>
      <c r="WS91" s="253"/>
      <c r="WT91" s="253"/>
      <c r="WU91" s="253"/>
      <c r="WV91" s="253"/>
      <c r="WW91" s="253"/>
      <c r="WX91" s="253"/>
      <c r="WY91" s="253"/>
      <c r="WZ91" s="253"/>
      <c r="XA91" s="253"/>
      <c r="XB91" s="253"/>
      <c r="XC91" s="253"/>
      <c r="XD91" s="253"/>
      <c r="XE91" s="253"/>
      <c r="XF91" s="253"/>
      <c r="XG91" s="253"/>
      <c r="XH91" s="253"/>
      <c r="XI91" s="125"/>
      <c r="XJ91" s="125"/>
      <c r="XK91" s="125"/>
      <c r="XL91" s="125"/>
      <c r="XM91" s="125"/>
      <c r="XN91" s="125"/>
      <c r="XO91" s="125"/>
      <c r="XP91" s="125"/>
      <c r="XQ91" s="125"/>
      <c r="XR91" s="125"/>
      <c r="XS91" s="125"/>
      <c r="XT91" s="125"/>
      <c r="XU91" s="226"/>
      <c r="XV91" s="226"/>
      <c r="XW91" s="226"/>
      <c r="XX91" s="208">
        <f t="shared" si="2358"/>
        <v>0</v>
      </c>
      <c r="XY91" s="226"/>
      <c r="XZ91" s="226"/>
      <c r="YA91" s="226"/>
      <c r="YB91" s="208">
        <f t="shared" si="2359"/>
        <v>0</v>
      </c>
      <c r="YC91" s="226"/>
      <c r="YD91" s="226"/>
      <c r="YE91" s="226"/>
      <c r="YF91" s="208">
        <f t="shared" si="2360"/>
        <v>0</v>
      </c>
      <c r="YG91" s="226"/>
      <c r="YH91" s="226"/>
      <c r="YI91" s="226"/>
      <c r="YJ91" s="208">
        <f t="shared" si="2361"/>
        <v>0</v>
      </c>
      <c r="YK91" s="226"/>
      <c r="YL91" s="226"/>
      <c r="YM91" s="226"/>
      <c r="YN91" s="208">
        <f t="shared" si="2362"/>
        <v>0</v>
      </c>
      <c r="YO91" s="226"/>
      <c r="YP91" s="226"/>
      <c r="YQ91" s="226"/>
      <c r="YR91" s="208">
        <f t="shared" si="2363"/>
        <v>0</v>
      </c>
      <c r="YS91" s="226"/>
      <c r="YT91" s="226"/>
      <c r="YU91" s="226"/>
      <c r="YV91" s="208">
        <f t="shared" si="2364"/>
        <v>0</v>
      </c>
      <c r="YW91" s="226"/>
      <c r="YX91" s="226"/>
      <c r="YY91" s="226"/>
      <c r="YZ91" s="208">
        <f t="shared" si="2365"/>
        <v>0</v>
      </c>
      <c r="ZA91" s="226"/>
      <c r="ZB91" s="226"/>
      <c r="ZC91" s="226"/>
      <c r="ZD91" s="208">
        <f t="shared" si="2366"/>
        <v>0</v>
      </c>
      <c r="ZE91" s="226"/>
      <c r="ZF91" s="226"/>
      <c r="ZG91" s="226"/>
      <c r="ZH91" s="208">
        <f t="shared" si="2367"/>
        <v>0</v>
      </c>
      <c r="ZI91" s="226"/>
      <c r="ZJ91" s="225">
        <v>0</v>
      </c>
      <c r="ZK91" s="225">
        <v>72.19</v>
      </c>
      <c r="ZL91" s="208">
        <f t="shared" si="2368"/>
        <v>0</v>
      </c>
      <c r="ZM91" s="226"/>
      <c r="ZN91" s="225">
        <v>0</v>
      </c>
      <c r="ZO91" s="225">
        <v>72.19</v>
      </c>
      <c r="ZP91" s="208">
        <f t="shared" si="2369"/>
        <v>0</v>
      </c>
      <c r="ZQ91" s="226"/>
      <c r="ZR91" s="225">
        <v>0</v>
      </c>
      <c r="ZS91" s="225">
        <v>72.19</v>
      </c>
      <c r="ZT91" s="208">
        <f t="shared" si="2370"/>
        <v>0</v>
      </c>
      <c r="ZU91" s="226"/>
      <c r="ZV91" s="225">
        <v>17000</v>
      </c>
      <c r="ZW91" s="225">
        <v>78.569999999999993</v>
      </c>
      <c r="ZX91" s="208">
        <f t="shared" si="2371"/>
        <v>1335690</v>
      </c>
      <c r="ZY91" s="226"/>
      <c r="ZZ91" s="225">
        <v>0</v>
      </c>
      <c r="AAA91" s="225">
        <v>78.569999999999993</v>
      </c>
      <c r="AAB91" s="208">
        <f t="shared" si="2372"/>
        <v>0</v>
      </c>
      <c r="AAC91" s="226"/>
      <c r="AAD91" s="225"/>
      <c r="AAE91" s="225"/>
      <c r="AAF91" s="208"/>
      <c r="AAG91" s="226"/>
      <c r="AAH91" s="225"/>
      <c r="AAI91" s="225"/>
      <c r="AAJ91" s="208"/>
      <c r="AAK91" s="226"/>
      <c r="AAL91" s="225"/>
      <c r="AAM91" s="225"/>
      <c r="AAN91" s="208"/>
      <c r="AAO91" s="226"/>
      <c r="AAP91" s="225"/>
      <c r="AAQ91" s="225"/>
      <c r="AAR91" s="208"/>
      <c r="AAS91" s="225"/>
      <c r="AAT91" s="225"/>
      <c r="AAU91" s="208"/>
      <c r="AAV91" s="225"/>
      <c r="AAW91" s="225"/>
      <c r="AAX91" s="226"/>
      <c r="AAY91" s="226"/>
      <c r="AAZ91" s="226"/>
      <c r="ABA91" s="226"/>
      <c r="ABB91" s="253"/>
      <c r="ABC91" s="253"/>
      <c r="ABD91" s="253"/>
      <c r="ABE91" s="253"/>
      <c r="ABF91" s="253"/>
      <c r="ABG91" s="253"/>
      <c r="ABH91" s="253"/>
      <c r="ABI91" s="253"/>
      <c r="ABJ91" s="253"/>
      <c r="ABK91" s="253"/>
      <c r="ABL91" s="253"/>
      <c r="ABM91" s="253"/>
      <c r="ABN91" s="253"/>
      <c r="ABO91" s="253"/>
      <c r="ABP91" s="253"/>
      <c r="ABQ91" s="253"/>
      <c r="ABR91" s="253"/>
      <c r="ABS91" s="253"/>
      <c r="ABT91" s="253"/>
      <c r="ABU91" s="253"/>
      <c r="ABV91" s="253"/>
      <c r="ABW91" s="253"/>
      <c r="ABX91" s="253"/>
      <c r="ABY91" s="253"/>
      <c r="ABZ91" s="253"/>
      <c r="ACA91" s="253"/>
      <c r="ACB91" s="253"/>
      <c r="ACC91" s="253"/>
      <c r="ACD91" s="253"/>
      <c r="ACE91" s="253"/>
      <c r="ACF91" s="126"/>
      <c r="ACG91" s="126"/>
      <c r="ACH91" s="126"/>
      <c r="ACI91" s="126"/>
      <c r="ACJ91" s="126"/>
      <c r="ACK91" s="126"/>
      <c r="ACL91" s="126"/>
      <c r="ACM91" s="126"/>
      <c r="ACN91" s="126"/>
      <c r="ACO91" s="126"/>
      <c r="ACP91" s="126"/>
      <c r="ACQ91" s="126"/>
      <c r="ACR91" s="134"/>
      <c r="ACS91" s="227">
        <v>0</v>
      </c>
      <c r="ACT91" s="225">
        <v>65.900000000000006</v>
      </c>
      <c r="ACU91" s="226">
        <f t="shared" si="2379"/>
        <v>0</v>
      </c>
      <c r="ACV91" s="134">
        <v>0</v>
      </c>
      <c r="ACW91" s="227">
        <v>0</v>
      </c>
      <c r="ACX91" s="225">
        <v>65.900000000000006</v>
      </c>
      <c r="ACY91" s="226">
        <f t="shared" si="2380"/>
        <v>0</v>
      </c>
      <c r="ACZ91" s="134">
        <v>0</v>
      </c>
      <c r="ADA91" s="227">
        <v>0</v>
      </c>
      <c r="ADB91" s="225">
        <v>65.900000000000006</v>
      </c>
      <c r="ADC91" s="226">
        <f t="shared" si="2381"/>
        <v>0</v>
      </c>
      <c r="ADD91" s="134"/>
      <c r="ADE91" s="227">
        <v>0</v>
      </c>
      <c r="ADF91" s="225">
        <v>65.900000000000006</v>
      </c>
      <c r="ADG91" s="226">
        <f t="shared" si="2382"/>
        <v>0</v>
      </c>
      <c r="ADH91" s="134"/>
      <c r="ADI91" s="225">
        <v>0</v>
      </c>
      <c r="ADJ91" s="225">
        <v>65.900000000000006</v>
      </c>
      <c r="ADK91" s="226">
        <f t="shared" si="2383"/>
        <v>0</v>
      </c>
      <c r="ADL91" s="134"/>
      <c r="ADM91" s="225">
        <v>0</v>
      </c>
      <c r="ADN91" s="225">
        <v>65.900000000000006</v>
      </c>
      <c r="ADO91" s="226">
        <f t="shared" si="2384"/>
        <v>0</v>
      </c>
      <c r="ADP91" s="134"/>
      <c r="ADQ91" s="225">
        <v>0</v>
      </c>
      <c r="ADR91" s="225">
        <v>65.900000000000006</v>
      </c>
      <c r="ADS91" s="226">
        <f t="shared" si="2385"/>
        <v>0</v>
      </c>
      <c r="ADT91" s="134"/>
      <c r="ADU91" s="225">
        <v>0</v>
      </c>
      <c r="ADV91" s="225">
        <v>65.900000000000006</v>
      </c>
      <c r="ADW91" s="226">
        <f t="shared" si="2386"/>
        <v>0</v>
      </c>
      <c r="ADX91" s="134"/>
      <c r="ADY91" s="225">
        <v>0</v>
      </c>
      <c r="ADZ91" s="225">
        <v>65.900000000000006</v>
      </c>
      <c r="AEA91" s="226">
        <f t="shared" si="2387"/>
        <v>0</v>
      </c>
      <c r="AEB91" s="134"/>
      <c r="AEC91" s="225">
        <v>0</v>
      </c>
      <c r="AED91" s="225">
        <v>65.900000000000006</v>
      </c>
      <c r="AEE91" s="226">
        <f t="shared" si="2388"/>
        <v>0</v>
      </c>
      <c r="AEF91" s="134"/>
      <c r="AEG91" s="225">
        <v>0</v>
      </c>
      <c r="AEH91" s="225">
        <v>65.900000000000006</v>
      </c>
      <c r="AEI91" s="226">
        <f t="shared" si="2389"/>
        <v>0</v>
      </c>
      <c r="AEJ91" s="134"/>
      <c r="AEK91" s="225">
        <v>0</v>
      </c>
      <c r="AEL91" s="225">
        <v>65.900000000000006</v>
      </c>
      <c r="AEM91" s="226">
        <f t="shared" si="2390"/>
        <v>0</v>
      </c>
      <c r="AEN91" s="134"/>
      <c r="AEO91" s="225">
        <v>0</v>
      </c>
      <c r="AEP91" s="225">
        <v>65.900000000000006</v>
      </c>
      <c r="AEQ91" s="226">
        <f t="shared" si="2391"/>
        <v>0</v>
      </c>
      <c r="AER91" s="134">
        <v>0</v>
      </c>
      <c r="AES91" s="225">
        <v>110</v>
      </c>
      <c r="AET91" s="225">
        <v>71.02</v>
      </c>
      <c r="AEU91" s="226">
        <f t="shared" si="2392"/>
        <v>7812.2</v>
      </c>
      <c r="AEV91" s="134">
        <v>0</v>
      </c>
      <c r="AEW91" s="225"/>
      <c r="AEX91" s="225"/>
      <c r="AEY91" s="226">
        <f t="shared" si="2393"/>
        <v>0</v>
      </c>
      <c r="AEZ91" s="134"/>
      <c r="AFA91" s="225"/>
      <c r="AFB91" s="225"/>
      <c r="AFC91" s="226"/>
      <c r="AFD91" s="134"/>
      <c r="AFE91" s="225"/>
      <c r="AFF91" s="225"/>
      <c r="AFG91" s="226"/>
      <c r="AFH91" s="134"/>
      <c r="AFI91" s="225"/>
      <c r="AFJ91" s="225"/>
      <c r="AFK91" s="226"/>
      <c r="AFL91" s="134"/>
      <c r="AFM91" s="225"/>
      <c r="AFN91" s="225"/>
      <c r="AFO91" s="226"/>
      <c r="AFP91" s="225"/>
      <c r="AFQ91" s="225"/>
      <c r="AFR91" s="226"/>
      <c r="AFS91" s="225"/>
      <c r="AFT91" s="225"/>
      <c r="AFU91" s="226"/>
      <c r="AFV91" s="226"/>
      <c r="AFW91" s="226"/>
      <c r="AFX91" s="226"/>
      <c r="AFY91" s="253">
        <v>0</v>
      </c>
      <c r="AFZ91" s="253">
        <v>0</v>
      </c>
      <c r="AGA91" s="253">
        <v>0</v>
      </c>
      <c r="AGB91" s="253">
        <v>0</v>
      </c>
      <c r="AGC91" s="253">
        <v>0</v>
      </c>
      <c r="AGD91" s="253">
        <v>0</v>
      </c>
      <c r="AGE91" s="253">
        <v>0</v>
      </c>
      <c r="AGF91" s="253">
        <v>0</v>
      </c>
      <c r="AGG91" s="253">
        <v>0</v>
      </c>
      <c r="AGH91" s="253">
        <v>0</v>
      </c>
      <c r="AGI91" s="253">
        <v>0</v>
      </c>
      <c r="AGJ91" s="253">
        <v>0</v>
      </c>
      <c r="AGK91" s="253">
        <v>0</v>
      </c>
      <c r="AGL91" s="253">
        <v>0</v>
      </c>
      <c r="AGM91" s="253">
        <v>0</v>
      </c>
      <c r="AGN91" s="253">
        <v>0</v>
      </c>
      <c r="AGO91" s="253">
        <v>0</v>
      </c>
      <c r="AGP91" s="253">
        <v>0</v>
      </c>
      <c r="AGQ91" s="253">
        <v>0</v>
      </c>
      <c r="AGR91" s="253">
        <v>0</v>
      </c>
      <c r="AGS91" s="253"/>
      <c r="AGT91" s="253"/>
      <c r="AGU91" s="253"/>
      <c r="AGV91" s="253"/>
      <c r="AGW91" s="253">
        <v>0</v>
      </c>
      <c r="AGX91" s="253">
        <v>0</v>
      </c>
      <c r="AGY91" s="253"/>
      <c r="AGZ91" s="253"/>
      <c r="AHA91" s="253"/>
      <c r="AHB91" s="253"/>
      <c r="AHC91" s="126"/>
      <c r="AHD91" s="126"/>
      <c r="AHE91" s="126"/>
      <c r="AHF91" s="126"/>
      <c r="AHG91" s="126"/>
      <c r="AHH91" s="126"/>
      <c r="AHI91" s="126"/>
      <c r="AHJ91" s="126"/>
      <c r="AHK91" s="126"/>
      <c r="AHL91" s="126"/>
      <c r="AHM91" s="126"/>
      <c r="AHN91" s="126"/>
      <c r="AHO91" s="134">
        <f t="shared" si="1709"/>
        <v>0</v>
      </c>
      <c r="AHP91" s="127">
        <f t="shared" si="1710"/>
        <v>0</v>
      </c>
      <c r="AHQ91" s="127">
        <f t="shared" si="1711"/>
        <v>0</v>
      </c>
      <c r="AHR91" s="134">
        <f t="shared" si="1712"/>
        <v>0</v>
      </c>
      <c r="AHS91" s="127">
        <f t="shared" si="1713"/>
        <v>0</v>
      </c>
      <c r="AHT91" s="127">
        <f t="shared" si="1714"/>
        <v>0</v>
      </c>
      <c r="AHU91" s="134">
        <f t="shared" si="1715"/>
        <v>0</v>
      </c>
      <c r="AHV91" s="127">
        <f t="shared" si="1716"/>
        <v>0</v>
      </c>
      <c r="AHW91" s="127">
        <f t="shared" si="1717"/>
        <v>0</v>
      </c>
      <c r="AHX91" s="134">
        <v>0</v>
      </c>
      <c r="AHY91" s="127">
        <f t="shared" si="1718"/>
        <v>0</v>
      </c>
      <c r="AHZ91" s="127">
        <f t="shared" si="1234"/>
        <v>0</v>
      </c>
      <c r="AIA91" s="134">
        <f t="shared" si="2110"/>
        <v>0</v>
      </c>
      <c r="AIB91" s="127">
        <f t="shared" si="2111"/>
        <v>0</v>
      </c>
      <c r="AIC91" s="127">
        <f t="shared" si="2112"/>
        <v>0</v>
      </c>
      <c r="AID91" s="131">
        <f t="shared" si="2113"/>
        <v>0</v>
      </c>
      <c r="AIE91" s="127">
        <f t="shared" si="2114"/>
        <v>0</v>
      </c>
      <c r="AIF91" s="127">
        <f t="shared" si="2115"/>
        <v>0</v>
      </c>
      <c r="AIG91" s="131">
        <f t="shared" si="2116"/>
        <v>0</v>
      </c>
      <c r="AIH91" s="127">
        <f t="shared" si="2117"/>
        <v>0</v>
      </c>
      <c r="AII91" s="127">
        <f t="shared" si="2118"/>
        <v>0</v>
      </c>
      <c r="AIJ91" s="131">
        <f t="shared" si="2119"/>
        <v>0</v>
      </c>
      <c r="AIK91" s="127">
        <f t="shared" si="2120"/>
        <v>0</v>
      </c>
      <c r="AIL91" s="127">
        <f t="shared" si="2121"/>
        <v>0</v>
      </c>
      <c r="AIM91" s="131">
        <f t="shared" si="2122"/>
        <v>0</v>
      </c>
      <c r="AIN91" s="127">
        <f t="shared" si="2123"/>
        <v>0</v>
      </c>
      <c r="AIO91" s="127">
        <f t="shared" si="2124"/>
        <v>0</v>
      </c>
      <c r="AIP91" s="131">
        <f t="shared" si="2125"/>
        <v>0</v>
      </c>
      <c r="AIQ91" s="127">
        <f t="shared" si="2047"/>
        <v>0</v>
      </c>
      <c r="AIR91" s="127">
        <f t="shared" si="2049"/>
        <v>0</v>
      </c>
      <c r="AIS91" s="131">
        <f t="shared" si="2400"/>
        <v>0</v>
      </c>
      <c r="AIT91" s="127">
        <f t="shared" si="2401"/>
        <v>0</v>
      </c>
      <c r="AIU91" s="127">
        <f t="shared" si="2402"/>
        <v>0</v>
      </c>
      <c r="AIV91" s="131">
        <f t="shared" si="2403"/>
        <v>0</v>
      </c>
      <c r="AIW91" s="127">
        <f t="shared" si="2404"/>
        <v>0</v>
      </c>
      <c r="AIX91" s="127">
        <f t="shared" si="2405"/>
        <v>0</v>
      </c>
      <c r="AIY91" s="131">
        <f t="shared" si="2406"/>
        <v>0</v>
      </c>
      <c r="AIZ91" s="127">
        <f t="shared" si="2407"/>
        <v>0</v>
      </c>
      <c r="AJA91" s="127">
        <f t="shared" si="2408"/>
        <v>0</v>
      </c>
      <c r="AJB91" s="131">
        <f t="shared" si="2409"/>
        <v>0</v>
      </c>
      <c r="AJC91" s="127">
        <f t="shared" si="2410"/>
        <v>17110</v>
      </c>
      <c r="AJD91" s="127">
        <f t="shared" si="2411"/>
        <v>1343502.2</v>
      </c>
      <c r="AJE91" s="131">
        <f t="shared" si="2412"/>
        <v>0</v>
      </c>
      <c r="AJF91" s="127">
        <f t="shared" si="2413"/>
        <v>0</v>
      </c>
      <c r="AJG91" s="127">
        <f t="shared" ref="AJG91:AJG106" si="2452">BM91+GN91+LK91+QH91+VE91+AAB91+AEY91</f>
        <v>0</v>
      </c>
      <c r="AJH91" s="131"/>
      <c r="AJI91" s="127"/>
      <c r="AJJ91" s="127"/>
      <c r="AJK91" s="131"/>
      <c r="AJL91" s="127"/>
      <c r="AJM91" s="127"/>
      <c r="AJN91" s="131"/>
      <c r="AJO91" s="127"/>
      <c r="AJP91" s="127"/>
      <c r="AJQ91" s="131"/>
      <c r="AJR91" s="127"/>
      <c r="AJS91" s="127"/>
      <c r="AJT91" s="127"/>
      <c r="AJU91" s="127"/>
      <c r="AJV91" s="127"/>
      <c r="AJW91" s="127"/>
      <c r="AJX91" s="127"/>
      <c r="AJY91" s="127"/>
      <c r="AJZ91" s="128">
        <f t="shared" si="1719"/>
        <v>0</v>
      </c>
      <c r="AKA91" s="128">
        <f t="shared" si="1720"/>
        <v>0</v>
      </c>
      <c r="AKB91" s="128">
        <v>0</v>
      </c>
      <c r="AKC91" s="128">
        <v>0</v>
      </c>
      <c r="AKD91" s="128">
        <v>0</v>
      </c>
      <c r="AKE91" s="128">
        <v>0</v>
      </c>
      <c r="AKF91" s="128">
        <f t="shared" si="1721"/>
        <v>0</v>
      </c>
      <c r="AKG91" s="128">
        <f t="shared" si="1722"/>
        <v>0</v>
      </c>
      <c r="AKH91" s="128">
        <f t="shared" si="1723"/>
        <v>0</v>
      </c>
      <c r="AKI91" s="128">
        <f t="shared" si="2418"/>
        <v>0</v>
      </c>
      <c r="AKJ91" s="128">
        <v>0</v>
      </c>
      <c r="AKK91" s="128">
        <v>0</v>
      </c>
      <c r="AKL91" s="128">
        <f t="shared" si="2448"/>
        <v>0</v>
      </c>
      <c r="AKM91" s="128">
        <f t="shared" si="2126"/>
        <v>0</v>
      </c>
      <c r="AKN91" s="128">
        <f t="shared" si="2451"/>
        <v>0</v>
      </c>
      <c r="AKO91" s="128">
        <f t="shared" ref="AKO91:AKO122" si="2453">SUM(DB91,IC91,MZ91,RW91,WT91,ABQ91,AGN91)</f>
        <v>0</v>
      </c>
      <c r="AKP91" s="128">
        <f t="shared" si="1373"/>
        <v>0</v>
      </c>
      <c r="AKQ91" s="128">
        <f t="shared" si="1374"/>
        <v>0</v>
      </c>
      <c r="AKR91" s="128">
        <f t="shared" si="2127"/>
        <v>0</v>
      </c>
      <c r="AKS91" s="128">
        <f t="shared" si="2128"/>
        <v>0</v>
      </c>
      <c r="AKT91" s="128">
        <f t="shared" ref="AKT91:AKT106" si="2454">DG91+IH91+NE91+SB91+WY91+ABV91+AGS91</f>
        <v>0</v>
      </c>
      <c r="AKU91" s="128">
        <f t="shared" ref="AKU91:AKU106" si="2455">DH91+II91+NF91+SC91+WZ91+ABW91+AGT91</f>
        <v>0</v>
      </c>
      <c r="AKV91" s="128">
        <f t="shared" ref="AKV91:AKV106" si="2456">DI91+IJ91+NG91+SD91+XA91+ABX91+AGU91</f>
        <v>0</v>
      </c>
      <c r="AKW91" s="128">
        <f t="shared" ref="AKW91:AKW106" si="2457">DJ91+IK91+NH91+SE91+XB91+ABY91+AGV91</f>
        <v>0</v>
      </c>
      <c r="AKX91" s="128">
        <f t="shared" ref="AKX91:AKX106" si="2458">DK91+IL91+NI91+SF91+XC91+ABZ91+AGW91</f>
        <v>0</v>
      </c>
      <c r="AKY91" s="128">
        <f t="shared" ref="AKY91:AKY106" si="2459">DL91+IM91+NJ91+SG91+XD91+ACA91+AGX91</f>
        <v>0</v>
      </c>
      <c r="AKZ91" s="128">
        <f t="shared" ref="AKZ91:AKZ106" si="2460">DM91+IN91+NK91+SH91+XE91+ACB91+AGY91</f>
        <v>0</v>
      </c>
      <c r="ALA91" s="128">
        <f t="shared" ref="ALA91:ALA106" si="2461">DN91+IO91+NL91+SI91+XF91+ACC91+AGZ91</f>
        <v>0</v>
      </c>
      <c r="ALB91" s="128"/>
      <c r="ALC91" s="128"/>
      <c r="ALD91" s="128"/>
      <c r="ALE91" s="128"/>
      <c r="ALF91" s="128"/>
      <c r="ALG91" s="128"/>
      <c r="ALH91" s="128"/>
      <c r="ALI91" s="128"/>
      <c r="ALJ91" s="128"/>
      <c r="ALK91" s="128"/>
      <c r="ALL91" s="128"/>
      <c r="ALM91" s="128"/>
      <c r="ALN91" s="128"/>
      <c r="ALO91" s="128"/>
      <c r="ALP91" s="128"/>
      <c r="ALQ91" s="128"/>
      <c r="ALR91" s="128"/>
    </row>
    <row r="92" spans="1:1012" s="115" customFormat="1" ht="18" hidden="1" customHeight="1" outlineLevel="1" x14ac:dyDescent="0.25">
      <c r="A92" s="120"/>
      <c r="B92" s="120"/>
      <c r="C92" s="296" t="s">
        <v>287</v>
      </c>
      <c r="D92" s="140"/>
      <c r="E92" s="207"/>
      <c r="F92" s="207">
        <v>0</v>
      </c>
      <c r="G92" s="227"/>
      <c r="H92" s="225"/>
      <c r="I92" s="208">
        <f t="shared" si="2275"/>
        <v>0</v>
      </c>
      <c r="J92" s="207">
        <v>0</v>
      </c>
      <c r="K92" s="227"/>
      <c r="L92" s="225"/>
      <c r="M92" s="208">
        <f t="shared" si="2276"/>
        <v>0</v>
      </c>
      <c r="N92" s="207">
        <v>0</v>
      </c>
      <c r="O92" s="225"/>
      <c r="P92" s="225"/>
      <c r="Q92" s="208">
        <f t="shared" si="2277"/>
        <v>0</v>
      </c>
      <c r="R92" s="207">
        <v>0</v>
      </c>
      <c r="S92" s="225"/>
      <c r="T92" s="225"/>
      <c r="U92" s="208">
        <f t="shared" si="2278"/>
        <v>0</v>
      </c>
      <c r="V92" s="207">
        <v>0</v>
      </c>
      <c r="W92" s="225"/>
      <c r="X92" s="225"/>
      <c r="Y92" s="208">
        <f t="shared" si="2279"/>
        <v>0</v>
      </c>
      <c r="Z92" s="207">
        <v>0</v>
      </c>
      <c r="AA92" s="225"/>
      <c r="AB92" s="225"/>
      <c r="AC92" s="208">
        <f t="shared" si="2280"/>
        <v>0</v>
      </c>
      <c r="AD92" s="207">
        <v>0</v>
      </c>
      <c r="AE92" s="225"/>
      <c r="AF92" s="225"/>
      <c r="AG92" s="208">
        <f t="shared" si="2281"/>
        <v>0</v>
      </c>
      <c r="AH92" s="207">
        <v>0</v>
      </c>
      <c r="AI92" s="225"/>
      <c r="AJ92" s="225"/>
      <c r="AK92" s="208">
        <f t="shared" si="2282"/>
        <v>0</v>
      </c>
      <c r="AL92" s="207">
        <v>0</v>
      </c>
      <c r="AM92" s="225"/>
      <c r="AN92" s="225"/>
      <c r="AO92" s="208">
        <f t="shared" si="2283"/>
        <v>0</v>
      </c>
      <c r="AP92" s="207"/>
      <c r="AQ92" s="225"/>
      <c r="AR92" s="225"/>
      <c r="AS92" s="208">
        <f t="shared" si="2284"/>
        <v>0</v>
      </c>
      <c r="AT92" s="207"/>
      <c r="AU92" s="225"/>
      <c r="AV92" s="225"/>
      <c r="AW92" s="208">
        <f t="shared" si="2285"/>
        <v>0</v>
      </c>
      <c r="AX92" s="207"/>
      <c r="AY92" s="225"/>
      <c r="AZ92" s="225"/>
      <c r="BA92" s="208">
        <f t="shared" si="2286"/>
        <v>0</v>
      </c>
      <c r="BB92" s="207"/>
      <c r="BC92" s="225"/>
      <c r="BD92" s="225"/>
      <c r="BE92" s="208">
        <f t="shared" si="2287"/>
        <v>0</v>
      </c>
      <c r="BF92" s="207">
        <v>14954.094999999999</v>
      </c>
      <c r="BG92" s="225"/>
      <c r="BH92" s="225"/>
      <c r="BI92" s="208">
        <f t="shared" si="2288"/>
        <v>0</v>
      </c>
      <c r="BJ92" s="207"/>
      <c r="BK92" s="225"/>
      <c r="BL92" s="225"/>
      <c r="BM92" s="208">
        <f t="shared" si="2289"/>
        <v>0</v>
      </c>
      <c r="BN92" s="207"/>
      <c r="BO92" s="225"/>
      <c r="BP92" s="225"/>
      <c r="BQ92" s="208">
        <f t="shared" si="2441"/>
        <v>0</v>
      </c>
      <c r="BR92" s="207"/>
      <c r="BS92" s="225"/>
      <c r="BT92" s="225"/>
      <c r="BU92" s="208">
        <f t="shared" si="2291"/>
        <v>0</v>
      </c>
      <c r="BV92" s="207"/>
      <c r="BW92" s="225"/>
      <c r="BX92" s="225"/>
      <c r="BY92" s="208">
        <f t="shared" si="2292"/>
        <v>0</v>
      </c>
      <c r="BZ92" s="207"/>
      <c r="CA92" s="225"/>
      <c r="CB92" s="225"/>
      <c r="CC92" s="208">
        <f t="shared" si="2293"/>
        <v>0</v>
      </c>
      <c r="CD92" s="225"/>
      <c r="CE92" s="225"/>
      <c r="CF92" s="208">
        <f t="shared" si="2294"/>
        <v>0</v>
      </c>
      <c r="CG92" s="225"/>
      <c r="CH92" s="225"/>
      <c r="CI92" s="226"/>
      <c r="CJ92" s="226"/>
      <c r="CK92" s="226"/>
      <c r="CL92" s="226"/>
      <c r="CM92" s="253">
        <v>0</v>
      </c>
      <c r="CN92" s="253">
        <v>0</v>
      </c>
      <c r="CO92" s="253">
        <v>0</v>
      </c>
      <c r="CP92" s="253">
        <v>0</v>
      </c>
      <c r="CQ92" s="253">
        <v>0</v>
      </c>
      <c r="CR92" s="253">
        <v>0</v>
      </c>
      <c r="CS92" s="253">
        <v>0</v>
      </c>
      <c r="CT92" s="253">
        <v>0</v>
      </c>
      <c r="CU92" s="253">
        <v>0</v>
      </c>
      <c r="CV92" s="253">
        <v>0</v>
      </c>
      <c r="CW92" s="253">
        <v>0</v>
      </c>
      <c r="CX92" s="253">
        <v>0</v>
      </c>
      <c r="CY92" s="253">
        <v>0</v>
      </c>
      <c r="CZ92" s="253">
        <v>0</v>
      </c>
      <c r="DA92" s="253">
        <v>0</v>
      </c>
      <c r="DB92" s="253">
        <v>0</v>
      </c>
      <c r="DC92" s="253">
        <v>0</v>
      </c>
      <c r="DD92" s="253">
        <v>0</v>
      </c>
      <c r="DE92" s="253">
        <v>0</v>
      </c>
      <c r="DF92" s="253">
        <v>0</v>
      </c>
      <c r="DG92" s="253">
        <v>0</v>
      </c>
      <c r="DH92" s="253">
        <v>0</v>
      </c>
      <c r="DI92" s="253">
        <v>0</v>
      </c>
      <c r="DJ92" s="253">
        <v>0</v>
      </c>
      <c r="DK92" s="253">
        <v>0</v>
      </c>
      <c r="DL92" s="253">
        <v>0</v>
      </c>
      <c r="DM92" s="253">
        <v>0</v>
      </c>
      <c r="DN92" s="253">
        <v>0</v>
      </c>
      <c r="DO92" s="253">
        <v>0</v>
      </c>
      <c r="DP92" s="253">
        <v>0</v>
      </c>
      <c r="DQ92" s="253">
        <v>0</v>
      </c>
      <c r="DR92" s="253">
        <v>0</v>
      </c>
      <c r="DS92" s="253">
        <v>0</v>
      </c>
      <c r="DT92" s="253">
        <v>0</v>
      </c>
      <c r="DU92" s="253">
        <v>0</v>
      </c>
      <c r="DV92" s="253">
        <v>0</v>
      </c>
      <c r="DW92" s="253">
        <v>0</v>
      </c>
      <c r="DX92" s="253">
        <v>0</v>
      </c>
      <c r="DY92" s="253">
        <v>0</v>
      </c>
      <c r="DZ92" s="253">
        <v>0</v>
      </c>
      <c r="EA92" s="126"/>
      <c r="EB92" s="126"/>
      <c r="EC92" s="126"/>
      <c r="ED92" s="126"/>
      <c r="EE92" s="126"/>
      <c r="EF92" s="126"/>
      <c r="EG92" s="134">
        <v>0</v>
      </c>
      <c r="EH92" s="225"/>
      <c r="EI92" s="225">
        <v>138</v>
      </c>
      <c r="EJ92" s="226">
        <f t="shared" si="2421"/>
        <v>0</v>
      </c>
      <c r="EK92" s="134">
        <v>0</v>
      </c>
      <c r="EL92" s="225"/>
      <c r="EM92" s="225">
        <v>138</v>
      </c>
      <c r="EN92" s="226">
        <f t="shared" si="2422"/>
        <v>0</v>
      </c>
      <c r="EO92" s="134">
        <v>0</v>
      </c>
      <c r="EP92" s="225"/>
      <c r="EQ92" s="225">
        <v>138</v>
      </c>
      <c r="ER92" s="226">
        <f t="shared" si="2423"/>
        <v>0</v>
      </c>
      <c r="ES92" s="134">
        <v>0</v>
      </c>
      <c r="ET92" s="225"/>
      <c r="EU92" s="225">
        <v>138</v>
      </c>
      <c r="EV92" s="226">
        <f t="shared" si="2424"/>
        <v>0</v>
      </c>
      <c r="EW92" s="134">
        <v>0</v>
      </c>
      <c r="EX92" s="225"/>
      <c r="EY92" s="225">
        <v>138</v>
      </c>
      <c r="EZ92" s="226">
        <f t="shared" si="2425"/>
        <v>0</v>
      </c>
      <c r="FA92" s="134">
        <v>0</v>
      </c>
      <c r="FB92" s="225"/>
      <c r="FC92" s="225">
        <v>138</v>
      </c>
      <c r="FD92" s="226">
        <f t="shared" si="2426"/>
        <v>0</v>
      </c>
      <c r="FE92" s="134">
        <v>0</v>
      </c>
      <c r="FF92" s="225"/>
      <c r="FG92" s="225">
        <v>138</v>
      </c>
      <c r="FH92" s="226">
        <f t="shared" si="2427"/>
        <v>0</v>
      </c>
      <c r="FI92" s="134">
        <v>0</v>
      </c>
      <c r="FJ92" s="225"/>
      <c r="FK92" s="225">
        <v>150.05000000000001</v>
      </c>
      <c r="FL92" s="226">
        <f t="shared" si="2428"/>
        <v>0</v>
      </c>
      <c r="FM92" s="134"/>
      <c r="FN92" s="225"/>
      <c r="FO92" s="225">
        <v>150.05000000000001</v>
      </c>
      <c r="FP92" s="226">
        <f t="shared" si="2429"/>
        <v>0</v>
      </c>
      <c r="FQ92" s="134"/>
      <c r="FR92" s="225"/>
      <c r="FS92" s="225">
        <v>150.05000000000001</v>
      </c>
      <c r="FT92" s="226">
        <f t="shared" si="2430"/>
        <v>0</v>
      </c>
      <c r="FU92" s="134"/>
      <c r="FV92" s="225"/>
      <c r="FW92" s="225">
        <v>150.05000000000001</v>
      </c>
      <c r="FX92" s="226">
        <f t="shared" si="2431"/>
        <v>0</v>
      </c>
      <c r="FY92" s="134"/>
      <c r="FZ92" s="225"/>
      <c r="GA92" s="225">
        <v>150.05000000000001</v>
      </c>
      <c r="GB92" s="226">
        <f t="shared" si="2432"/>
        <v>0</v>
      </c>
      <c r="GC92" s="134"/>
      <c r="GD92" s="225"/>
      <c r="GE92" s="225">
        <v>150.05000000000001</v>
      </c>
      <c r="GF92" s="226">
        <f t="shared" si="2433"/>
        <v>0</v>
      </c>
      <c r="GG92" s="134">
        <v>11430.243</v>
      </c>
      <c r="GH92" s="225"/>
      <c r="GI92" s="225">
        <v>150.05000000000001</v>
      </c>
      <c r="GJ92" s="226">
        <f t="shared" si="2434"/>
        <v>0</v>
      </c>
      <c r="GK92" s="134"/>
      <c r="GL92" s="225"/>
      <c r="GM92" s="225">
        <v>150.05000000000001</v>
      </c>
      <c r="GN92" s="226">
        <f t="shared" si="2295"/>
        <v>0</v>
      </c>
      <c r="GO92" s="134"/>
      <c r="GP92" s="225"/>
      <c r="GQ92" s="225">
        <v>150.05000000000001</v>
      </c>
      <c r="GR92" s="226">
        <f t="shared" si="2435"/>
        <v>0</v>
      </c>
      <c r="GS92" s="134"/>
      <c r="GT92" s="225"/>
      <c r="GU92" s="225">
        <v>150.05000000000001</v>
      </c>
      <c r="GV92" s="226">
        <f t="shared" si="2436"/>
        <v>0</v>
      </c>
      <c r="GW92" s="134"/>
      <c r="GX92" s="225"/>
      <c r="GY92" s="225">
        <v>150.05000000000001</v>
      </c>
      <c r="GZ92" s="226">
        <f t="shared" si="2437"/>
        <v>0</v>
      </c>
      <c r="HA92" s="134"/>
      <c r="HB92" s="225"/>
      <c r="HC92" s="225">
        <v>150.05000000000001</v>
      </c>
      <c r="HD92" s="226">
        <f t="shared" si="2438"/>
        <v>0</v>
      </c>
      <c r="HE92" s="225"/>
      <c r="HF92" s="225">
        <v>150.05000000000001</v>
      </c>
      <c r="HG92" s="226">
        <f t="shared" si="2439"/>
        <v>0</v>
      </c>
      <c r="HH92" s="225"/>
      <c r="HI92" s="225"/>
      <c r="HJ92" s="226"/>
      <c r="HK92" s="226"/>
      <c r="HL92" s="226"/>
      <c r="HM92" s="226"/>
      <c r="HN92" s="253">
        <v>0</v>
      </c>
      <c r="HO92" s="253">
        <v>0</v>
      </c>
      <c r="HP92" s="253">
        <v>0</v>
      </c>
      <c r="HQ92" s="253">
        <v>0</v>
      </c>
      <c r="HR92" s="253">
        <v>0</v>
      </c>
      <c r="HS92" s="253">
        <v>0</v>
      </c>
      <c r="HT92" s="253">
        <v>0</v>
      </c>
      <c r="HU92" s="253">
        <v>0</v>
      </c>
      <c r="HV92" s="253">
        <v>0</v>
      </c>
      <c r="HW92" s="253">
        <v>0</v>
      </c>
      <c r="HX92" s="253">
        <v>0</v>
      </c>
      <c r="HY92" s="253">
        <v>0</v>
      </c>
      <c r="HZ92" s="253">
        <v>0</v>
      </c>
      <c r="IA92" s="253">
        <v>0</v>
      </c>
      <c r="IB92" s="253">
        <v>0</v>
      </c>
      <c r="IC92" s="253">
        <v>0</v>
      </c>
      <c r="ID92" s="253">
        <v>0</v>
      </c>
      <c r="IE92" s="253">
        <v>0</v>
      </c>
      <c r="IF92" s="253">
        <v>0</v>
      </c>
      <c r="IG92" s="253">
        <v>0</v>
      </c>
      <c r="IH92" s="253">
        <v>0</v>
      </c>
      <c r="II92" s="253">
        <v>0</v>
      </c>
      <c r="IJ92" s="253">
        <v>0</v>
      </c>
      <c r="IK92" s="253">
        <v>0</v>
      </c>
      <c r="IL92" s="253">
        <v>0</v>
      </c>
      <c r="IM92" s="253">
        <v>0</v>
      </c>
      <c r="IN92" s="253">
        <v>0</v>
      </c>
      <c r="IO92" s="253">
        <v>0</v>
      </c>
      <c r="IP92" s="253">
        <v>0</v>
      </c>
      <c r="IQ92" s="253">
        <v>0</v>
      </c>
      <c r="IR92" s="253">
        <v>0</v>
      </c>
      <c r="IS92" s="253">
        <v>0</v>
      </c>
      <c r="IT92" s="253">
        <v>0</v>
      </c>
      <c r="IU92" s="253">
        <v>0</v>
      </c>
      <c r="IV92" s="253">
        <v>0</v>
      </c>
      <c r="IW92" s="253">
        <v>0</v>
      </c>
      <c r="IX92" s="253"/>
      <c r="IY92" s="253"/>
      <c r="IZ92" s="125"/>
      <c r="JA92" s="125"/>
      <c r="JB92" s="125"/>
      <c r="JC92" s="125"/>
      <c r="JD92" s="226"/>
      <c r="JE92" s="225"/>
      <c r="JF92" s="226"/>
      <c r="JG92" s="226">
        <f t="shared" si="2296"/>
        <v>0</v>
      </c>
      <c r="JH92" s="226"/>
      <c r="JI92" s="225"/>
      <c r="JJ92" s="226"/>
      <c r="JK92" s="226">
        <f t="shared" si="2297"/>
        <v>0</v>
      </c>
      <c r="JL92" s="226"/>
      <c r="JM92" s="225"/>
      <c r="JN92" s="226"/>
      <c r="JO92" s="226">
        <f t="shared" si="2298"/>
        <v>0</v>
      </c>
      <c r="JP92" s="226"/>
      <c r="JQ92" s="225"/>
      <c r="JR92" s="226"/>
      <c r="JS92" s="226">
        <f t="shared" si="2299"/>
        <v>0</v>
      </c>
      <c r="JT92" s="226"/>
      <c r="JU92" s="225"/>
      <c r="JV92" s="226"/>
      <c r="JW92" s="226">
        <f t="shared" si="2300"/>
        <v>0</v>
      </c>
      <c r="JX92" s="226"/>
      <c r="JY92" s="225"/>
      <c r="JZ92" s="226"/>
      <c r="KA92" s="226">
        <f t="shared" si="2301"/>
        <v>0</v>
      </c>
      <c r="KB92" s="226"/>
      <c r="KC92" s="226"/>
      <c r="KD92" s="226"/>
      <c r="KE92" s="226">
        <f t="shared" si="2302"/>
        <v>0</v>
      </c>
      <c r="KF92" s="226"/>
      <c r="KG92" s="226"/>
      <c r="KH92" s="226"/>
      <c r="KI92" s="226">
        <f t="shared" si="2303"/>
        <v>0</v>
      </c>
      <c r="KJ92" s="226"/>
      <c r="KK92" s="226"/>
      <c r="KL92" s="226"/>
      <c r="KM92" s="226">
        <f t="shared" si="2304"/>
        <v>0</v>
      </c>
      <c r="KN92" s="226"/>
      <c r="KO92" s="226"/>
      <c r="KP92" s="226"/>
      <c r="KQ92" s="226">
        <f t="shared" si="2305"/>
        <v>0</v>
      </c>
      <c r="KR92" s="226"/>
      <c r="KS92" s="226"/>
      <c r="KT92" s="226"/>
      <c r="KU92" s="226">
        <f t="shared" si="2306"/>
        <v>0</v>
      </c>
      <c r="KV92" s="226"/>
      <c r="KW92" s="226"/>
      <c r="KX92" s="226"/>
      <c r="KY92" s="226">
        <f t="shared" si="2307"/>
        <v>0</v>
      </c>
      <c r="KZ92" s="226"/>
      <c r="LA92" s="226"/>
      <c r="LB92" s="226"/>
      <c r="LC92" s="226">
        <f t="shared" si="2308"/>
        <v>0</v>
      </c>
      <c r="LD92" s="226">
        <v>86</v>
      </c>
      <c r="LE92" s="226"/>
      <c r="LF92" s="226"/>
      <c r="LG92" s="226">
        <f t="shared" si="2309"/>
        <v>0</v>
      </c>
      <c r="LH92" s="226"/>
      <c r="LI92" s="226"/>
      <c r="LJ92" s="226"/>
      <c r="LK92" s="226">
        <f t="shared" si="2310"/>
        <v>0</v>
      </c>
      <c r="LL92" s="226"/>
      <c r="LM92" s="226"/>
      <c r="LN92" s="226"/>
      <c r="LO92" s="226">
        <f t="shared" si="2311"/>
        <v>0</v>
      </c>
      <c r="LP92" s="226"/>
      <c r="LQ92" s="226"/>
      <c r="LR92" s="226"/>
      <c r="LS92" s="226">
        <f t="shared" si="2312"/>
        <v>0</v>
      </c>
      <c r="LT92" s="226"/>
      <c r="LU92" s="226"/>
      <c r="LV92" s="226"/>
      <c r="LW92" s="226">
        <f t="shared" si="2313"/>
        <v>0</v>
      </c>
      <c r="LX92" s="226"/>
      <c r="LY92" s="226"/>
      <c r="LZ92" s="226"/>
      <c r="MA92" s="226">
        <f t="shared" si="2314"/>
        <v>0</v>
      </c>
      <c r="MB92" s="226"/>
      <c r="MC92" s="226"/>
      <c r="MD92" s="226">
        <f t="shared" si="2315"/>
        <v>0</v>
      </c>
      <c r="ME92" s="226"/>
      <c r="MF92" s="226"/>
      <c r="MG92" s="226"/>
      <c r="MH92" s="226"/>
      <c r="MI92" s="226"/>
      <c r="MJ92" s="226"/>
      <c r="MK92" s="253"/>
      <c r="ML92" s="253"/>
      <c r="MM92" s="253"/>
      <c r="MN92" s="253"/>
      <c r="MO92" s="253"/>
      <c r="MP92" s="253"/>
      <c r="MQ92" s="253"/>
      <c r="MR92" s="253"/>
      <c r="MS92" s="253"/>
      <c r="MT92" s="253"/>
      <c r="MU92" s="253"/>
      <c r="MV92" s="253"/>
      <c r="MW92" s="253"/>
      <c r="MX92" s="253"/>
      <c r="MY92" s="253"/>
      <c r="MZ92" s="253"/>
      <c r="NA92" s="253"/>
      <c r="NB92" s="253"/>
      <c r="NC92" s="253"/>
      <c r="ND92" s="253"/>
      <c r="NE92" s="253"/>
      <c r="NF92" s="253"/>
      <c r="NG92" s="253"/>
      <c r="NH92" s="253"/>
      <c r="NI92" s="253"/>
      <c r="NJ92" s="253"/>
      <c r="NK92" s="253"/>
      <c r="NL92" s="253"/>
      <c r="NM92" s="253"/>
      <c r="NN92" s="253"/>
      <c r="NO92" s="125"/>
      <c r="NP92" s="125"/>
      <c r="NQ92" s="125"/>
      <c r="NR92" s="125"/>
      <c r="NS92" s="125"/>
      <c r="NT92" s="125"/>
      <c r="NU92" s="125"/>
      <c r="NV92" s="125"/>
      <c r="NW92" s="125"/>
      <c r="NX92" s="125"/>
      <c r="NY92" s="125"/>
      <c r="NZ92" s="125"/>
      <c r="OA92" s="226"/>
      <c r="OB92" s="225"/>
      <c r="OC92" s="225"/>
      <c r="OD92" s="225">
        <f t="shared" si="2316"/>
        <v>0</v>
      </c>
      <c r="OE92" s="226"/>
      <c r="OF92" s="225"/>
      <c r="OG92" s="225"/>
      <c r="OH92" s="225">
        <f t="shared" si="2317"/>
        <v>0</v>
      </c>
      <c r="OI92" s="226"/>
      <c r="OJ92" s="225"/>
      <c r="OK92" s="225"/>
      <c r="OL92" s="225">
        <f t="shared" si="2318"/>
        <v>0</v>
      </c>
      <c r="OM92" s="226"/>
      <c r="ON92" s="225"/>
      <c r="OO92" s="225"/>
      <c r="OP92" s="225">
        <f t="shared" si="2319"/>
        <v>0</v>
      </c>
      <c r="OQ92" s="226"/>
      <c r="OR92" s="225"/>
      <c r="OS92" s="225"/>
      <c r="OT92" s="225">
        <f t="shared" si="2320"/>
        <v>0</v>
      </c>
      <c r="OU92" s="226"/>
      <c r="OV92" s="225"/>
      <c r="OW92" s="225"/>
      <c r="OX92" s="225">
        <f t="shared" si="2321"/>
        <v>0</v>
      </c>
      <c r="OY92" s="226"/>
      <c r="OZ92" s="225"/>
      <c r="PA92" s="225"/>
      <c r="PB92" s="225">
        <f t="shared" si="2322"/>
        <v>0</v>
      </c>
      <c r="PC92" s="226"/>
      <c r="PD92" s="225"/>
      <c r="PE92" s="225"/>
      <c r="PF92" s="225">
        <f t="shared" si="2323"/>
        <v>0</v>
      </c>
      <c r="PG92" s="226"/>
      <c r="PH92" s="225"/>
      <c r="PI92" s="225"/>
      <c r="PJ92" s="225">
        <f t="shared" si="2324"/>
        <v>0</v>
      </c>
      <c r="PK92" s="226"/>
      <c r="PL92" s="225"/>
      <c r="PM92" s="225"/>
      <c r="PN92" s="225">
        <f t="shared" si="2325"/>
        <v>0</v>
      </c>
      <c r="PO92" s="226"/>
      <c r="PP92" s="225"/>
      <c r="PQ92" s="225"/>
      <c r="PR92" s="225">
        <f t="shared" si="2326"/>
        <v>0</v>
      </c>
      <c r="PS92" s="226"/>
      <c r="PT92" s="225"/>
      <c r="PU92" s="225"/>
      <c r="PV92" s="225">
        <f t="shared" si="2327"/>
        <v>0</v>
      </c>
      <c r="PW92" s="226"/>
      <c r="PX92" s="225"/>
      <c r="PY92" s="225"/>
      <c r="PZ92" s="225">
        <f t="shared" si="2328"/>
        <v>0</v>
      </c>
      <c r="QA92" s="226">
        <v>2257.4259999999999</v>
      </c>
      <c r="QB92" s="225"/>
      <c r="QC92" s="225"/>
      <c r="QD92" s="225">
        <f t="shared" si="2329"/>
        <v>0</v>
      </c>
      <c r="QE92" s="226"/>
      <c r="QF92" s="225"/>
      <c r="QG92" s="225"/>
      <c r="QH92" s="225">
        <f t="shared" si="2330"/>
        <v>0</v>
      </c>
      <c r="QI92" s="226"/>
      <c r="QJ92" s="225"/>
      <c r="QK92" s="225"/>
      <c r="QL92" s="225">
        <f t="shared" si="2331"/>
        <v>0</v>
      </c>
      <c r="QM92" s="226"/>
      <c r="QN92" s="225"/>
      <c r="QO92" s="225"/>
      <c r="QP92" s="225">
        <f t="shared" si="2332"/>
        <v>0</v>
      </c>
      <c r="QQ92" s="226"/>
      <c r="QR92" s="225"/>
      <c r="QS92" s="225"/>
      <c r="QT92" s="225">
        <f t="shared" si="2333"/>
        <v>0</v>
      </c>
      <c r="QU92" s="226"/>
      <c r="QV92" s="225"/>
      <c r="QW92" s="225"/>
      <c r="QX92" s="225">
        <f t="shared" si="2334"/>
        <v>0</v>
      </c>
      <c r="QY92" s="225"/>
      <c r="QZ92" s="225"/>
      <c r="RA92" s="225">
        <f t="shared" si="2335"/>
        <v>0</v>
      </c>
      <c r="RB92" s="225"/>
      <c r="RC92" s="225"/>
      <c r="RD92" s="225"/>
      <c r="RE92" s="225"/>
      <c r="RF92" s="225"/>
      <c r="RG92" s="225"/>
      <c r="RH92" s="253"/>
      <c r="RI92" s="253"/>
      <c r="RJ92" s="253"/>
      <c r="RK92" s="253"/>
      <c r="RL92" s="253"/>
      <c r="RM92" s="253"/>
      <c r="RN92" s="253"/>
      <c r="RO92" s="253"/>
      <c r="RP92" s="253"/>
      <c r="RQ92" s="253"/>
      <c r="RR92" s="253"/>
      <c r="RS92" s="253"/>
      <c r="RT92" s="253"/>
      <c r="RU92" s="253"/>
      <c r="RV92" s="253"/>
      <c r="RW92" s="253"/>
      <c r="RX92" s="253"/>
      <c r="RY92" s="253"/>
      <c r="RZ92" s="253"/>
      <c r="SA92" s="253"/>
      <c r="SB92" s="253"/>
      <c r="SC92" s="253"/>
      <c r="SD92" s="253"/>
      <c r="SE92" s="253"/>
      <c r="SF92" s="253"/>
      <c r="SG92" s="253"/>
      <c r="SH92" s="253"/>
      <c r="SI92" s="253"/>
      <c r="SJ92" s="253"/>
      <c r="SK92" s="253"/>
      <c r="SL92" s="125"/>
      <c r="SM92" s="125"/>
      <c r="SN92" s="125"/>
      <c r="SO92" s="125"/>
      <c r="SP92" s="125"/>
      <c r="SQ92" s="125"/>
      <c r="SR92" s="125"/>
      <c r="SS92" s="125"/>
      <c r="ST92" s="125"/>
      <c r="SU92" s="125"/>
      <c r="SV92" s="125"/>
      <c r="SW92" s="125"/>
      <c r="SX92" s="226"/>
      <c r="SY92" s="240">
        <v>0</v>
      </c>
      <c r="SZ92" s="124"/>
      <c r="TA92" s="226">
        <f t="shared" ref="TA92:TA106" si="2462">SY92*SZ92</f>
        <v>0</v>
      </c>
      <c r="TB92" s="226"/>
      <c r="TC92" s="240">
        <v>0</v>
      </c>
      <c r="TD92" s="124"/>
      <c r="TE92" s="226">
        <f t="shared" ref="TE92:TE106" si="2463">TC92*TD92</f>
        <v>0</v>
      </c>
      <c r="TF92" s="226"/>
      <c r="TG92" s="240">
        <v>0</v>
      </c>
      <c r="TH92" s="124"/>
      <c r="TI92" s="226">
        <f t="shared" ref="TI92:TI106" si="2464">TG92*TH92</f>
        <v>0</v>
      </c>
      <c r="TJ92" s="226"/>
      <c r="TK92" s="240">
        <v>0</v>
      </c>
      <c r="TL92" s="124"/>
      <c r="TM92" s="226">
        <f t="shared" ref="TM92:TM106" si="2465">TK92*TL92</f>
        <v>0</v>
      </c>
      <c r="TN92" s="226"/>
      <c r="TO92" s="240">
        <v>0</v>
      </c>
      <c r="TP92" s="124"/>
      <c r="TQ92" s="226">
        <f t="shared" ref="TQ92:TQ106" si="2466">TO92*TP92</f>
        <v>0</v>
      </c>
      <c r="TR92" s="226"/>
      <c r="TS92" s="240">
        <v>0</v>
      </c>
      <c r="TT92" s="124"/>
      <c r="TU92" s="226">
        <f t="shared" ref="TU92:TU106" si="2467">TS92*TT92</f>
        <v>0</v>
      </c>
      <c r="TV92" s="226"/>
      <c r="TW92" s="240">
        <v>0</v>
      </c>
      <c r="TX92" s="124"/>
      <c r="TY92" s="226">
        <f t="shared" ref="TY92:TY106" si="2468">TW92*TX92</f>
        <v>0</v>
      </c>
      <c r="TZ92" s="226"/>
      <c r="UA92" s="219">
        <v>0</v>
      </c>
      <c r="UB92" s="124"/>
      <c r="UC92" s="226">
        <f t="shared" ref="UC92:UC106" si="2469">UA92*UB92</f>
        <v>0</v>
      </c>
      <c r="UD92" s="226"/>
      <c r="UE92" s="219">
        <v>0</v>
      </c>
      <c r="UF92" s="124"/>
      <c r="UG92" s="226">
        <f t="shared" ref="UG92:UG106" si="2470">UE92*UF92</f>
        <v>0</v>
      </c>
      <c r="UH92" s="226"/>
      <c r="UI92" s="219">
        <v>0</v>
      </c>
      <c r="UJ92" s="124"/>
      <c r="UK92" s="226">
        <f t="shared" ref="UK92:UK106" si="2471">UI92*UJ92</f>
        <v>0</v>
      </c>
      <c r="UL92" s="226"/>
      <c r="UM92" s="219">
        <v>0</v>
      </c>
      <c r="UN92" s="124"/>
      <c r="UO92" s="226">
        <f t="shared" ref="UO92:UO106" si="2472">UM92*UN92</f>
        <v>0</v>
      </c>
      <c r="UP92" s="226"/>
      <c r="UQ92" s="207">
        <v>0</v>
      </c>
      <c r="UR92" s="124"/>
      <c r="US92" s="226">
        <f t="shared" ref="US92:US106" si="2473">UQ92*UR92</f>
        <v>0</v>
      </c>
      <c r="UT92" s="226"/>
      <c r="UU92" s="207">
        <v>0</v>
      </c>
      <c r="UV92" s="124"/>
      <c r="UW92" s="226">
        <f t="shared" ref="UW92:UW106" si="2474">UU92*UV92</f>
        <v>0</v>
      </c>
      <c r="UX92" s="226">
        <v>252.92500000000001</v>
      </c>
      <c r="UY92" s="207">
        <v>0</v>
      </c>
      <c r="UZ92" s="124"/>
      <c r="VA92" s="226">
        <f t="shared" ref="VA92:VA106" si="2475">UY92*UZ92</f>
        <v>0</v>
      </c>
      <c r="VB92" s="226"/>
      <c r="VC92" s="207">
        <v>0</v>
      </c>
      <c r="VD92" s="124"/>
      <c r="VE92" s="226">
        <f t="shared" si="2351"/>
        <v>0</v>
      </c>
      <c r="VF92" s="226"/>
      <c r="VG92" s="207">
        <v>0</v>
      </c>
      <c r="VH92" s="124"/>
      <c r="VI92" s="226">
        <f t="shared" si="2352"/>
        <v>0</v>
      </c>
      <c r="VJ92" s="226"/>
      <c r="VK92" s="208">
        <v>0</v>
      </c>
      <c r="VL92" s="124"/>
      <c r="VM92" s="226">
        <f t="shared" si="2353"/>
        <v>0</v>
      </c>
      <c r="VN92" s="226"/>
      <c r="VO92" s="208">
        <v>0</v>
      </c>
      <c r="VP92" s="124"/>
      <c r="VQ92" s="226">
        <f t="shared" si="2354"/>
        <v>0</v>
      </c>
      <c r="VR92" s="226"/>
      <c r="VS92" s="208">
        <v>0</v>
      </c>
      <c r="VT92" s="124"/>
      <c r="VU92" s="226">
        <f t="shared" si="2355"/>
        <v>0</v>
      </c>
      <c r="VV92" s="225">
        <v>250</v>
      </c>
      <c r="VW92" s="124">
        <v>150.5</v>
      </c>
      <c r="VX92" s="226">
        <f t="shared" si="2356"/>
        <v>37625</v>
      </c>
      <c r="VY92" s="225"/>
      <c r="VZ92" s="124"/>
      <c r="WA92" s="226"/>
      <c r="WB92" s="226"/>
      <c r="WC92" s="226"/>
      <c r="WD92" s="226"/>
      <c r="WE92" s="253"/>
      <c r="WF92" s="253"/>
      <c r="WG92" s="253"/>
      <c r="WH92" s="253"/>
      <c r="WI92" s="253"/>
      <c r="WJ92" s="253"/>
      <c r="WK92" s="253"/>
      <c r="WL92" s="253"/>
      <c r="WM92" s="253"/>
      <c r="WN92" s="253"/>
      <c r="WO92" s="253"/>
      <c r="WP92" s="253"/>
      <c r="WQ92" s="253"/>
      <c r="WR92" s="253"/>
      <c r="WS92" s="253"/>
      <c r="WT92" s="253"/>
      <c r="WU92" s="253"/>
      <c r="WV92" s="253"/>
      <c r="WW92" s="253"/>
      <c r="WX92" s="253"/>
      <c r="WY92" s="253"/>
      <c r="WZ92" s="253"/>
      <c r="XA92" s="253"/>
      <c r="XB92" s="253"/>
      <c r="XC92" s="253"/>
      <c r="XD92" s="253"/>
      <c r="XE92" s="253"/>
      <c r="XF92" s="253"/>
      <c r="XG92" s="253"/>
      <c r="XH92" s="253"/>
      <c r="XI92" s="125"/>
      <c r="XJ92" s="125"/>
      <c r="XK92" s="125"/>
      <c r="XL92" s="125"/>
      <c r="XM92" s="125"/>
      <c r="XN92" s="125"/>
      <c r="XO92" s="125"/>
      <c r="XP92" s="125"/>
      <c r="XQ92" s="125"/>
      <c r="XR92" s="125"/>
      <c r="XS92" s="125"/>
      <c r="XT92" s="125"/>
      <c r="XU92" s="226"/>
      <c r="XV92" s="226"/>
      <c r="XW92" s="226"/>
      <c r="XX92" s="208">
        <f t="shared" si="2358"/>
        <v>0</v>
      </c>
      <c r="XY92" s="226"/>
      <c r="XZ92" s="226"/>
      <c r="YA92" s="226"/>
      <c r="YB92" s="208">
        <f t="shared" si="2359"/>
        <v>0</v>
      </c>
      <c r="YC92" s="226"/>
      <c r="YD92" s="226"/>
      <c r="YE92" s="226"/>
      <c r="YF92" s="208">
        <f t="shared" si="2360"/>
        <v>0</v>
      </c>
      <c r="YG92" s="226"/>
      <c r="YH92" s="226"/>
      <c r="YI92" s="226"/>
      <c r="YJ92" s="208">
        <f t="shared" si="2361"/>
        <v>0</v>
      </c>
      <c r="YK92" s="226"/>
      <c r="YL92" s="226"/>
      <c r="YM92" s="226"/>
      <c r="YN92" s="208">
        <f t="shared" si="2362"/>
        <v>0</v>
      </c>
      <c r="YO92" s="226"/>
      <c r="YP92" s="226"/>
      <c r="YQ92" s="226"/>
      <c r="YR92" s="208">
        <f t="shared" si="2363"/>
        <v>0</v>
      </c>
      <c r="YS92" s="226"/>
      <c r="YT92" s="226"/>
      <c r="YU92" s="226"/>
      <c r="YV92" s="208">
        <f t="shared" si="2364"/>
        <v>0</v>
      </c>
      <c r="YW92" s="226"/>
      <c r="YX92" s="226"/>
      <c r="YY92" s="226"/>
      <c r="YZ92" s="208">
        <f t="shared" si="2365"/>
        <v>0</v>
      </c>
      <c r="ZA92" s="226"/>
      <c r="ZB92" s="226"/>
      <c r="ZC92" s="226"/>
      <c r="ZD92" s="208">
        <f t="shared" si="2366"/>
        <v>0</v>
      </c>
      <c r="ZE92" s="226"/>
      <c r="ZF92" s="226"/>
      <c r="ZG92" s="226"/>
      <c r="ZH92" s="208">
        <f t="shared" si="2367"/>
        <v>0</v>
      </c>
      <c r="ZI92" s="226"/>
      <c r="ZJ92" s="225"/>
      <c r="ZK92" s="225"/>
      <c r="ZL92" s="208">
        <f t="shared" si="2368"/>
        <v>0</v>
      </c>
      <c r="ZM92" s="226"/>
      <c r="ZN92" s="225"/>
      <c r="ZO92" s="225"/>
      <c r="ZP92" s="208">
        <f t="shared" si="2369"/>
        <v>0</v>
      </c>
      <c r="ZQ92" s="226"/>
      <c r="ZR92" s="225"/>
      <c r="ZS92" s="225"/>
      <c r="ZT92" s="208">
        <f t="shared" si="2370"/>
        <v>0</v>
      </c>
      <c r="ZU92" s="226">
        <v>5198.92</v>
      </c>
      <c r="ZV92" s="225"/>
      <c r="ZW92" s="225"/>
      <c r="ZX92" s="208">
        <f t="shared" si="2371"/>
        <v>0</v>
      </c>
      <c r="ZY92" s="226"/>
      <c r="ZZ92" s="225"/>
      <c r="AAA92" s="225"/>
      <c r="AAB92" s="208">
        <f t="shared" si="2372"/>
        <v>0</v>
      </c>
      <c r="AAC92" s="226"/>
      <c r="AAD92" s="225"/>
      <c r="AAE92" s="225"/>
      <c r="AAF92" s="208">
        <f t="shared" si="2373"/>
        <v>0</v>
      </c>
      <c r="AAG92" s="226"/>
      <c r="AAH92" s="225"/>
      <c r="AAI92" s="225"/>
      <c r="AAJ92" s="208">
        <f t="shared" si="2374"/>
        <v>0</v>
      </c>
      <c r="AAK92" s="226"/>
      <c r="AAL92" s="225"/>
      <c r="AAM92" s="225"/>
      <c r="AAN92" s="208">
        <f t="shared" si="2375"/>
        <v>0</v>
      </c>
      <c r="AAO92" s="226"/>
      <c r="AAP92" s="225"/>
      <c r="AAQ92" s="225"/>
      <c r="AAR92" s="208">
        <f t="shared" si="2376"/>
        <v>0</v>
      </c>
      <c r="AAS92" s="225"/>
      <c r="AAT92" s="225">
        <v>162.30000000000001</v>
      </c>
      <c r="AAU92" s="208">
        <f t="shared" si="2377"/>
        <v>0</v>
      </c>
      <c r="AAV92" s="225"/>
      <c r="AAW92" s="225"/>
      <c r="AAX92" s="226"/>
      <c r="AAY92" s="226"/>
      <c r="AAZ92" s="226"/>
      <c r="ABA92" s="226"/>
      <c r="ABB92" s="253"/>
      <c r="ABC92" s="253"/>
      <c r="ABD92" s="253"/>
      <c r="ABE92" s="253"/>
      <c r="ABF92" s="253"/>
      <c r="ABG92" s="253"/>
      <c r="ABH92" s="253"/>
      <c r="ABI92" s="253"/>
      <c r="ABJ92" s="253"/>
      <c r="ABK92" s="253"/>
      <c r="ABL92" s="253"/>
      <c r="ABM92" s="253"/>
      <c r="ABN92" s="253"/>
      <c r="ABO92" s="253"/>
      <c r="ABP92" s="253"/>
      <c r="ABQ92" s="253"/>
      <c r="ABR92" s="253"/>
      <c r="ABS92" s="253"/>
      <c r="ABT92" s="253"/>
      <c r="ABU92" s="253"/>
      <c r="ABV92" s="253"/>
      <c r="ABW92" s="253"/>
      <c r="ABX92" s="253"/>
      <c r="ABY92" s="253"/>
      <c r="ABZ92" s="253"/>
      <c r="ACA92" s="253"/>
      <c r="ACB92" s="253"/>
      <c r="ACC92" s="253"/>
      <c r="ACD92" s="253"/>
      <c r="ACE92" s="253"/>
      <c r="ACF92" s="126"/>
      <c r="ACG92" s="126"/>
      <c r="ACH92" s="126"/>
      <c r="ACI92" s="126"/>
      <c r="ACJ92" s="126"/>
      <c r="ACK92" s="126"/>
      <c r="ACL92" s="126"/>
      <c r="ACM92" s="126"/>
      <c r="ACN92" s="126"/>
      <c r="ACO92" s="126"/>
      <c r="ACP92" s="126"/>
      <c r="ACQ92" s="126"/>
      <c r="ACR92" s="134">
        <v>0</v>
      </c>
      <c r="ACS92" s="227">
        <v>0</v>
      </c>
      <c r="ACT92" s="225">
        <v>138</v>
      </c>
      <c r="ACU92" s="226">
        <f t="shared" si="2379"/>
        <v>0</v>
      </c>
      <c r="ACV92" s="134">
        <v>0</v>
      </c>
      <c r="ACW92" s="227">
        <v>0</v>
      </c>
      <c r="ACX92" s="225">
        <v>138</v>
      </c>
      <c r="ACY92" s="226">
        <f t="shared" si="2380"/>
        <v>0</v>
      </c>
      <c r="ACZ92" s="134">
        <v>0</v>
      </c>
      <c r="ADA92" s="227">
        <v>0</v>
      </c>
      <c r="ADB92" s="225">
        <v>138</v>
      </c>
      <c r="ADC92" s="226">
        <f t="shared" si="2381"/>
        <v>0</v>
      </c>
      <c r="ADD92" s="134">
        <v>0</v>
      </c>
      <c r="ADE92" s="227">
        <v>0</v>
      </c>
      <c r="ADF92" s="225">
        <v>138</v>
      </c>
      <c r="ADG92" s="226">
        <f t="shared" si="2382"/>
        <v>0</v>
      </c>
      <c r="ADH92" s="134">
        <v>0</v>
      </c>
      <c r="ADI92" s="225">
        <v>0</v>
      </c>
      <c r="ADJ92" s="225">
        <v>138</v>
      </c>
      <c r="ADK92" s="226">
        <f t="shared" si="2383"/>
        <v>0</v>
      </c>
      <c r="ADL92" s="134">
        <v>0</v>
      </c>
      <c r="ADM92" s="225">
        <v>0</v>
      </c>
      <c r="ADN92" s="225">
        <v>138</v>
      </c>
      <c r="ADO92" s="226">
        <f t="shared" si="2384"/>
        <v>0</v>
      </c>
      <c r="ADP92" s="134">
        <v>0</v>
      </c>
      <c r="ADQ92" s="225">
        <v>0</v>
      </c>
      <c r="ADR92" s="225">
        <v>138</v>
      </c>
      <c r="ADS92" s="226">
        <f t="shared" si="2385"/>
        <v>0</v>
      </c>
      <c r="ADT92" s="134">
        <v>0</v>
      </c>
      <c r="ADU92" s="225">
        <v>0</v>
      </c>
      <c r="ADV92" s="225">
        <v>138</v>
      </c>
      <c r="ADW92" s="226">
        <f t="shared" si="2386"/>
        <v>0</v>
      </c>
      <c r="ADX92" s="134"/>
      <c r="ADY92" s="225">
        <v>0</v>
      </c>
      <c r="ADZ92" s="225">
        <v>138</v>
      </c>
      <c r="AEA92" s="226">
        <f t="shared" si="2387"/>
        <v>0</v>
      </c>
      <c r="AEB92" s="134"/>
      <c r="AEC92" s="225">
        <v>0</v>
      </c>
      <c r="AED92" s="225">
        <v>138</v>
      </c>
      <c r="AEE92" s="226">
        <f t="shared" si="2388"/>
        <v>0</v>
      </c>
      <c r="AEF92" s="134"/>
      <c r="AEG92" s="225">
        <v>0</v>
      </c>
      <c r="AEH92" s="225">
        <v>138</v>
      </c>
      <c r="AEI92" s="226">
        <f t="shared" si="2389"/>
        <v>0</v>
      </c>
      <c r="AEJ92" s="134"/>
      <c r="AEK92" s="225">
        <v>0</v>
      </c>
      <c r="AEL92" s="225">
        <v>138</v>
      </c>
      <c r="AEM92" s="226">
        <f t="shared" si="2390"/>
        <v>0</v>
      </c>
      <c r="AEN92" s="134"/>
      <c r="AEO92" s="225">
        <v>0</v>
      </c>
      <c r="AEP92" s="225">
        <v>138</v>
      </c>
      <c r="AEQ92" s="226">
        <f t="shared" si="2391"/>
        <v>0</v>
      </c>
      <c r="AER92" s="134">
        <v>757.38400000000001</v>
      </c>
      <c r="AES92" s="225">
        <v>0</v>
      </c>
      <c r="AET92" s="225">
        <v>138</v>
      </c>
      <c r="AEU92" s="226">
        <f t="shared" si="2392"/>
        <v>0</v>
      </c>
      <c r="AEV92" s="134">
        <v>0</v>
      </c>
      <c r="AEW92" s="225">
        <v>0</v>
      </c>
      <c r="AEX92" s="225">
        <v>138</v>
      </c>
      <c r="AEY92" s="226">
        <f t="shared" si="2393"/>
        <v>0</v>
      </c>
      <c r="AEZ92" s="134">
        <v>0</v>
      </c>
      <c r="AFA92" s="225">
        <v>0</v>
      </c>
      <c r="AFB92" s="225">
        <v>138</v>
      </c>
      <c r="AFC92" s="226">
        <f t="shared" si="2394"/>
        <v>0</v>
      </c>
      <c r="AFD92" s="134">
        <v>0</v>
      </c>
      <c r="AFE92" s="225">
        <v>0</v>
      </c>
      <c r="AFF92" s="225">
        <v>138</v>
      </c>
      <c r="AFG92" s="226">
        <f t="shared" si="2395"/>
        <v>0</v>
      </c>
      <c r="AFH92" s="134">
        <v>0</v>
      </c>
      <c r="AFI92" s="225">
        <v>0</v>
      </c>
      <c r="AFJ92" s="225">
        <v>138</v>
      </c>
      <c r="AFK92" s="226">
        <f t="shared" si="2396"/>
        <v>0</v>
      </c>
      <c r="AFL92" s="134"/>
      <c r="AFM92" s="225">
        <v>0</v>
      </c>
      <c r="AFN92" s="225">
        <v>138</v>
      </c>
      <c r="AFO92" s="226">
        <f t="shared" si="2397"/>
        <v>0</v>
      </c>
      <c r="AFP92" s="225">
        <v>100</v>
      </c>
      <c r="AFQ92" s="225">
        <v>138</v>
      </c>
      <c r="AFR92" s="226">
        <f t="shared" si="2398"/>
        <v>13800</v>
      </c>
      <c r="AFS92" s="225"/>
      <c r="AFT92" s="225"/>
      <c r="AFU92" s="226"/>
      <c r="AFV92" s="226"/>
      <c r="AFW92" s="226"/>
      <c r="AFX92" s="226"/>
      <c r="AFY92" s="253">
        <v>0</v>
      </c>
      <c r="AFZ92" s="253">
        <v>0</v>
      </c>
      <c r="AGA92" s="253">
        <v>0</v>
      </c>
      <c r="AGB92" s="253">
        <v>0</v>
      </c>
      <c r="AGC92" s="253">
        <v>0</v>
      </c>
      <c r="AGD92" s="253">
        <v>0</v>
      </c>
      <c r="AGE92" s="253">
        <v>0</v>
      </c>
      <c r="AGF92" s="253">
        <v>0</v>
      </c>
      <c r="AGG92" s="253">
        <v>0</v>
      </c>
      <c r="AGH92" s="253">
        <v>0</v>
      </c>
      <c r="AGI92" s="253">
        <v>0</v>
      </c>
      <c r="AGJ92" s="253">
        <v>0</v>
      </c>
      <c r="AGK92" s="253">
        <v>0</v>
      </c>
      <c r="AGL92" s="253">
        <v>0</v>
      </c>
      <c r="AGM92" s="253">
        <v>0</v>
      </c>
      <c r="AGN92" s="253">
        <v>0</v>
      </c>
      <c r="AGO92" s="253">
        <v>0</v>
      </c>
      <c r="AGP92" s="253">
        <v>0</v>
      </c>
      <c r="AGQ92" s="253">
        <v>0</v>
      </c>
      <c r="AGR92" s="253">
        <v>0</v>
      </c>
      <c r="AGS92" s="253">
        <v>0</v>
      </c>
      <c r="AGT92" s="253">
        <v>0</v>
      </c>
      <c r="AGU92" s="253">
        <v>0</v>
      </c>
      <c r="AGV92" s="253">
        <v>0</v>
      </c>
      <c r="AGW92" s="253">
        <v>0</v>
      </c>
      <c r="AGX92" s="253">
        <v>0</v>
      </c>
      <c r="AGY92" s="253">
        <v>0</v>
      </c>
      <c r="AGZ92" s="253">
        <v>0</v>
      </c>
      <c r="AHA92" s="253">
        <v>0</v>
      </c>
      <c r="AHB92" s="253">
        <v>0</v>
      </c>
      <c r="AHC92" s="126">
        <v>0</v>
      </c>
      <c r="AHD92" s="126">
        <v>0</v>
      </c>
      <c r="AHE92" s="126">
        <v>0</v>
      </c>
      <c r="AHF92" s="126">
        <v>0</v>
      </c>
      <c r="AHG92" s="126">
        <v>0</v>
      </c>
      <c r="AHH92" s="126">
        <v>0</v>
      </c>
      <c r="AHI92" s="126"/>
      <c r="AHJ92" s="126"/>
      <c r="AHK92" s="126"/>
      <c r="AHL92" s="126"/>
      <c r="AHM92" s="126"/>
      <c r="AHN92" s="126"/>
      <c r="AHO92" s="134">
        <f t="shared" si="1709"/>
        <v>0</v>
      </c>
      <c r="AHP92" s="127">
        <f t="shared" si="1710"/>
        <v>0</v>
      </c>
      <c r="AHQ92" s="127">
        <f t="shared" si="1711"/>
        <v>0</v>
      </c>
      <c r="AHR92" s="134">
        <f t="shared" si="1712"/>
        <v>0</v>
      </c>
      <c r="AHS92" s="127">
        <f t="shared" si="1713"/>
        <v>0</v>
      </c>
      <c r="AHT92" s="127">
        <f t="shared" si="1714"/>
        <v>0</v>
      </c>
      <c r="AHU92" s="134">
        <f t="shared" si="1715"/>
        <v>0</v>
      </c>
      <c r="AHV92" s="127">
        <f t="shared" si="1716"/>
        <v>0</v>
      </c>
      <c r="AHW92" s="127">
        <f t="shared" si="1717"/>
        <v>0</v>
      </c>
      <c r="AHX92" s="134">
        <v>0</v>
      </c>
      <c r="AHY92" s="127">
        <f t="shared" si="1718"/>
        <v>0</v>
      </c>
      <c r="AHZ92" s="127">
        <f t="shared" si="1234"/>
        <v>0</v>
      </c>
      <c r="AIA92" s="134">
        <f t="shared" si="2110"/>
        <v>0</v>
      </c>
      <c r="AIB92" s="127">
        <f t="shared" si="2111"/>
        <v>0</v>
      </c>
      <c r="AIC92" s="127">
        <f t="shared" si="2112"/>
        <v>0</v>
      </c>
      <c r="AID92" s="131">
        <f t="shared" si="2113"/>
        <v>0</v>
      </c>
      <c r="AIE92" s="127">
        <f t="shared" si="2114"/>
        <v>0</v>
      </c>
      <c r="AIF92" s="127">
        <f t="shared" si="2115"/>
        <v>0</v>
      </c>
      <c r="AIG92" s="131">
        <f t="shared" si="2116"/>
        <v>0</v>
      </c>
      <c r="AIH92" s="127">
        <f t="shared" si="2117"/>
        <v>0</v>
      </c>
      <c r="AII92" s="127">
        <f t="shared" si="2118"/>
        <v>0</v>
      </c>
      <c r="AIJ92" s="131">
        <f t="shared" si="2119"/>
        <v>0</v>
      </c>
      <c r="AIK92" s="127">
        <f t="shared" si="2120"/>
        <v>0</v>
      </c>
      <c r="AIL92" s="127">
        <f t="shared" si="2121"/>
        <v>0</v>
      </c>
      <c r="AIM92" s="131">
        <f t="shared" si="2122"/>
        <v>0</v>
      </c>
      <c r="AIN92" s="127">
        <f t="shared" si="2123"/>
        <v>0</v>
      </c>
      <c r="AIO92" s="127">
        <f t="shared" si="2124"/>
        <v>0</v>
      </c>
      <c r="AIP92" s="131">
        <f t="shared" si="2125"/>
        <v>0</v>
      </c>
      <c r="AIQ92" s="127">
        <f t="shared" si="2047"/>
        <v>0</v>
      </c>
      <c r="AIR92" s="127">
        <f t="shared" si="2049"/>
        <v>0</v>
      </c>
      <c r="AIS92" s="131">
        <f t="shared" si="2400"/>
        <v>0</v>
      </c>
      <c r="AIT92" s="127">
        <f t="shared" si="2401"/>
        <v>0</v>
      </c>
      <c r="AIU92" s="127">
        <f t="shared" si="2402"/>
        <v>0</v>
      </c>
      <c r="AIV92" s="131">
        <f t="shared" si="2403"/>
        <v>0</v>
      </c>
      <c r="AIW92" s="127">
        <f t="shared" si="2404"/>
        <v>0</v>
      </c>
      <c r="AIX92" s="127">
        <f t="shared" si="2405"/>
        <v>0</v>
      </c>
      <c r="AIY92" s="131">
        <f t="shared" si="2406"/>
        <v>0</v>
      </c>
      <c r="AIZ92" s="127">
        <f t="shared" si="2407"/>
        <v>0</v>
      </c>
      <c r="AJA92" s="127">
        <f t="shared" si="2408"/>
        <v>0</v>
      </c>
      <c r="AJB92" s="131">
        <f t="shared" si="2409"/>
        <v>34936.992999999995</v>
      </c>
      <c r="AJC92" s="127">
        <f t="shared" si="2410"/>
        <v>0</v>
      </c>
      <c r="AJD92" s="127">
        <f t="shared" si="2411"/>
        <v>0</v>
      </c>
      <c r="AJE92" s="131">
        <f t="shared" si="2412"/>
        <v>0</v>
      </c>
      <c r="AJF92" s="127">
        <f t="shared" si="2413"/>
        <v>0</v>
      </c>
      <c r="AJG92" s="127">
        <f t="shared" si="2452"/>
        <v>0</v>
      </c>
      <c r="AJH92" s="131">
        <f t="shared" ref="AJH92:AJH106" si="2476">BN92+GO92+LL92+QI92+VF92+AAC92+AEZ92</f>
        <v>0</v>
      </c>
      <c r="AJI92" s="127">
        <f t="shared" ref="AJI92:AJI106" si="2477">BO92+GP92+LM92+QJ92+VG92+AAD92+AFA92</f>
        <v>0</v>
      </c>
      <c r="AJJ92" s="127">
        <f t="shared" ref="AJJ92:AJJ106" si="2478">BQ92+GR92+LO92+QL92+VI92+AAF92+AFC92</f>
        <v>0</v>
      </c>
      <c r="AJK92" s="131">
        <f t="shared" ref="AJK92:AJK106" si="2479">BR92+GS92+LP92+QM92+VJ92+AAG92+AFD92</f>
        <v>0</v>
      </c>
      <c r="AJL92" s="127">
        <f t="shared" ref="AJL92:AJL106" si="2480">BS92+GT92+LQ92+QN92+VK92+AAH92+AFE92</f>
        <v>0</v>
      </c>
      <c r="AJM92" s="127">
        <f t="shared" ref="AJM92:AJM104" si="2481">BU92+GV92+LS92+QP92+VM92+AAJ92+AFG92</f>
        <v>0</v>
      </c>
      <c r="AJN92" s="131">
        <f t="shared" ref="AJN92:AJN104" si="2482">BV92+GW92+LT92+QQ92+VN92+AAK92+AFH92</f>
        <v>0</v>
      </c>
      <c r="AJO92" s="127">
        <f t="shared" ref="AJO92:AJO104" si="2483">BW92+GX92+LU92+QR92+VO92+AAL92+AFI92</f>
        <v>0</v>
      </c>
      <c r="AJP92" s="127">
        <f t="shared" ref="AJP92:AJP104" si="2484">BY92+GZ92+LW92+QT92+VQ92+AAN92+AFK92</f>
        <v>0</v>
      </c>
      <c r="AJQ92" s="131">
        <f t="shared" ref="AJQ92:AJQ104" si="2485">BZ92+HA92+LX92+QU92+VR92+AAO92+AFL92</f>
        <v>0</v>
      </c>
      <c r="AJR92" s="127">
        <f t="shared" ref="AJR92:AJR104" si="2486">CA92+HB92+LY92+QV92+VS92+AAP92+AFM92</f>
        <v>0</v>
      </c>
      <c r="AJS92" s="127">
        <f t="shared" ref="AJS92:AJT94" si="2487">CC92+HD92+MA92+QX92+VU92+AAR92+AFO92</f>
        <v>0</v>
      </c>
      <c r="AJT92" s="127">
        <f t="shared" si="2487"/>
        <v>350</v>
      </c>
      <c r="AJU92" s="127">
        <f>CF92+HG92+MD92+RA92+VX92+AAU92+AFR92</f>
        <v>51425</v>
      </c>
      <c r="AJV92" s="127"/>
      <c r="AJW92" s="127"/>
      <c r="AJX92" s="127"/>
      <c r="AJY92" s="127"/>
      <c r="AJZ92" s="128">
        <f t="shared" si="1719"/>
        <v>0</v>
      </c>
      <c r="AKA92" s="128">
        <f t="shared" si="1720"/>
        <v>0</v>
      </c>
      <c r="AKB92" s="128">
        <v>0</v>
      </c>
      <c r="AKC92" s="128">
        <v>0</v>
      </c>
      <c r="AKD92" s="128">
        <v>0</v>
      </c>
      <c r="AKE92" s="128">
        <v>0</v>
      </c>
      <c r="AKF92" s="128">
        <f t="shared" si="1721"/>
        <v>0</v>
      </c>
      <c r="AKG92" s="128">
        <f t="shared" si="1722"/>
        <v>0</v>
      </c>
      <c r="AKH92" s="128">
        <f t="shared" si="1723"/>
        <v>0</v>
      </c>
      <c r="AKI92" s="128">
        <f t="shared" si="2418"/>
        <v>0</v>
      </c>
      <c r="AKJ92" s="128">
        <v>0</v>
      </c>
      <c r="AKK92" s="128">
        <v>0</v>
      </c>
      <c r="AKL92" s="128">
        <f t="shared" si="2448"/>
        <v>0</v>
      </c>
      <c r="AKM92" s="128">
        <f t="shared" si="2126"/>
        <v>0</v>
      </c>
      <c r="AKN92" s="128">
        <f t="shared" si="2451"/>
        <v>0</v>
      </c>
      <c r="AKO92" s="128">
        <f t="shared" si="2453"/>
        <v>0</v>
      </c>
      <c r="AKP92" s="128">
        <f t="shared" si="1373"/>
        <v>0</v>
      </c>
      <c r="AKQ92" s="128">
        <f t="shared" si="1374"/>
        <v>0</v>
      </c>
      <c r="AKR92" s="128">
        <f t="shared" si="2127"/>
        <v>0</v>
      </c>
      <c r="AKS92" s="128">
        <f t="shared" si="2128"/>
        <v>0</v>
      </c>
      <c r="AKT92" s="128">
        <f t="shared" si="2454"/>
        <v>0</v>
      </c>
      <c r="AKU92" s="128">
        <f t="shared" si="2455"/>
        <v>0</v>
      </c>
      <c r="AKV92" s="128">
        <f t="shared" si="2456"/>
        <v>0</v>
      </c>
      <c r="AKW92" s="128">
        <f t="shared" si="2457"/>
        <v>0</v>
      </c>
      <c r="AKX92" s="128">
        <f t="shared" si="2458"/>
        <v>0</v>
      </c>
      <c r="AKY92" s="128">
        <f t="shared" si="2459"/>
        <v>0</v>
      </c>
      <c r="AKZ92" s="128">
        <f t="shared" si="2460"/>
        <v>0</v>
      </c>
      <c r="ALA92" s="128">
        <f t="shared" si="2461"/>
        <v>0</v>
      </c>
      <c r="ALB92" s="128">
        <f t="shared" ref="ALB92:ALB104" si="2488">DO92+IP92+NM92+SJ92+XG92+ACD92+AHA92</f>
        <v>0</v>
      </c>
      <c r="ALC92" s="128">
        <f t="shared" ref="ALC92:ALC104" si="2489">DP92+IQ92+NN92+SK92+XH92+ACE92+AHB92</f>
        <v>0</v>
      </c>
      <c r="ALD92" s="128">
        <f t="shared" ref="ALD92:ALD104" si="2490">DQ92+IR92+NO92+SL92+XI92+ACF92+AHC92</f>
        <v>0</v>
      </c>
      <c r="ALE92" s="128">
        <f t="shared" ref="ALE92:ALE104" si="2491">DR92+IS92+NP92+SM92+XJ92+ACG92+AHD92</f>
        <v>0</v>
      </c>
      <c r="ALF92" s="128">
        <f t="shared" ref="ALF92:ALF104" si="2492">DS92+IT92+NQ92+SN92+XK92+ACH92+AHE92</f>
        <v>0</v>
      </c>
      <c r="ALG92" s="128">
        <f t="shared" ref="ALG92:ALG104" si="2493">DT92+IU92+NR92+SO92+XL92+ACI92+AHF92</f>
        <v>0</v>
      </c>
      <c r="ALH92" s="128">
        <f t="shared" ref="ALH92:ALH104" si="2494">DU92+IV92+NS92+SP92+XM92+ACJ92+AHG92</f>
        <v>0</v>
      </c>
      <c r="ALI92" s="128">
        <f t="shared" ref="ALI92:ALK94" si="2495">DW92+IW92+NT92+SQ92+XN92+ACK92+AHH92</f>
        <v>0</v>
      </c>
      <c r="ALJ92" s="128">
        <f t="shared" si="2495"/>
        <v>0</v>
      </c>
      <c r="ALK92" s="128">
        <f t="shared" si="2495"/>
        <v>0</v>
      </c>
      <c r="ALL92" s="128">
        <f>DZ92+IY92+NV92+SS92+XP92+ACM92+AHJ92</f>
        <v>0</v>
      </c>
      <c r="ALM92" s="128"/>
      <c r="ALN92" s="128"/>
      <c r="ALO92" s="128"/>
      <c r="ALP92" s="128"/>
      <c r="ALQ92" s="128"/>
      <c r="ALR92" s="128"/>
    </row>
    <row r="93" spans="1:1012" s="115" customFormat="1" ht="18" hidden="1" customHeight="1" outlineLevel="1" x14ac:dyDescent="0.25">
      <c r="A93" s="120"/>
      <c r="B93" s="120"/>
      <c r="C93" s="296" t="s">
        <v>235</v>
      </c>
      <c r="D93" s="140"/>
      <c r="E93" s="207">
        <v>0</v>
      </c>
      <c r="F93" s="207">
        <v>0</v>
      </c>
      <c r="G93" s="227"/>
      <c r="H93" s="225">
        <v>98.173944996337127</v>
      </c>
      <c r="I93" s="208">
        <f t="shared" si="2275"/>
        <v>0</v>
      </c>
      <c r="J93" s="207">
        <v>0</v>
      </c>
      <c r="K93" s="227"/>
      <c r="L93" s="225">
        <v>98.173944996337127</v>
      </c>
      <c r="M93" s="208">
        <f t="shared" si="2276"/>
        <v>0</v>
      </c>
      <c r="N93" s="207">
        <v>0</v>
      </c>
      <c r="O93" s="225"/>
      <c r="P93" s="225">
        <v>98.173944996337127</v>
      </c>
      <c r="Q93" s="208">
        <f t="shared" si="2277"/>
        <v>0</v>
      </c>
      <c r="R93" s="207">
        <v>0</v>
      </c>
      <c r="S93" s="225"/>
      <c r="T93" s="225">
        <v>98.173944996337127</v>
      </c>
      <c r="U93" s="208">
        <f t="shared" si="2278"/>
        <v>0</v>
      </c>
      <c r="V93" s="207">
        <v>0</v>
      </c>
      <c r="W93" s="225"/>
      <c r="X93" s="225">
        <v>98.173944996337127</v>
      </c>
      <c r="Y93" s="208">
        <f t="shared" si="2279"/>
        <v>0</v>
      </c>
      <c r="Z93" s="207">
        <v>0</v>
      </c>
      <c r="AA93" s="225"/>
      <c r="AB93" s="225">
        <v>98.173944996337127</v>
      </c>
      <c r="AC93" s="208">
        <f t="shared" si="2280"/>
        <v>0</v>
      </c>
      <c r="AD93" s="207">
        <v>0</v>
      </c>
      <c r="AE93" s="225"/>
      <c r="AF93" s="225">
        <v>98.173944996337127</v>
      </c>
      <c r="AG93" s="208">
        <f t="shared" si="2281"/>
        <v>0</v>
      </c>
      <c r="AH93" s="207">
        <v>2.7</v>
      </c>
      <c r="AI93" s="225"/>
      <c r="AJ93" s="225">
        <v>98.173944996337127</v>
      </c>
      <c r="AK93" s="208">
        <f t="shared" si="2282"/>
        <v>0</v>
      </c>
      <c r="AL93" s="207">
        <v>16313.231</v>
      </c>
      <c r="AM93" s="225"/>
      <c r="AN93" s="225">
        <v>98.173944996337127</v>
      </c>
      <c r="AO93" s="208">
        <f t="shared" si="2283"/>
        <v>0</v>
      </c>
      <c r="AP93" s="207">
        <v>12819.082</v>
      </c>
      <c r="AQ93" s="225"/>
      <c r="AR93" s="225">
        <v>98.173944996337127</v>
      </c>
      <c r="AS93" s="208">
        <f t="shared" si="2284"/>
        <v>0</v>
      </c>
      <c r="AT93" s="207">
        <v>15000</v>
      </c>
      <c r="AU93" s="225"/>
      <c r="AV93" s="225">
        <v>98.173944996337127</v>
      </c>
      <c r="AW93" s="208">
        <f t="shared" si="2285"/>
        <v>0</v>
      </c>
      <c r="AX93" s="207">
        <v>14573.357</v>
      </c>
      <c r="AY93" s="225"/>
      <c r="AZ93" s="225">
        <v>98.173944996337127</v>
      </c>
      <c r="BA93" s="208">
        <f t="shared" si="2286"/>
        <v>0</v>
      </c>
      <c r="BB93" s="207">
        <v>13342.933999999999</v>
      </c>
      <c r="BC93" s="225"/>
      <c r="BD93" s="225">
        <v>98.173944996337127</v>
      </c>
      <c r="BE93" s="208">
        <f t="shared" si="2287"/>
        <v>0</v>
      </c>
      <c r="BF93" s="207"/>
      <c r="BG93" s="225"/>
      <c r="BH93" s="225">
        <v>98.173944996337127</v>
      </c>
      <c r="BI93" s="208">
        <f t="shared" si="2288"/>
        <v>0</v>
      </c>
      <c r="BJ93" s="207">
        <v>11973.897000000001</v>
      </c>
      <c r="BK93" s="225"/>
      <c r="BL93" s="225">
        <v>98.173944996337127</v>
      </c>
      <c r="BM93" s="208">
        <f t="shared" si="2289"/>
        <v>0</v>
      </c>
      <c r="BN93" s="207">
        <v>14160.216</v>
      </c>
      <c r="BO93" s="225"/>
      <c r="BP93" s="225">
        <v>98.173944996337127</v>
      </c>
      <c r="BQ93" s="208">
        <f t="shared" si="2441"/>
        <v>0</v>
      </c>
      <c r="BR93" s="207">
        <v>15020.699000000001</v>
      </c>
      <c r="BS93" s="225"/>
      <c r="BT93" s="225">
        <v>98.173944996337127</v>
      </c>
      <c r="BU93" s="208">
        <f t="shared" si="2291"/>
        <v>0</v>
      </c>
      <c r="BV93" s="207">
        <v>13828.083000000001</v>
      </c>
      <c r="BW93" s="225"/>
      <c r="BX93" s="225">
        <v>98.173944996337127</v>
      </c>
      <c r="BY93" s="208">
        <f t="shared" si="2292"/>
        <v>0</v>
      </c>
      <c r="BZ93" s="207">
        <v>12013.501</v>
      </c>
      <c r="CA93" s="225"/>
      <c r="CB93" s="225">
        <v>98.173944996337127</v>
      </c>
      <c r="CC93" s="208">
        <f t="shared" si="2293"/>
        <v>0</v>
      </c>
      <c r="CD93" s="225"/>
      <c r="CE93" s="225">
        <v>98.173944996337127</v>
      </c>
      <c r="CF93" s="208">
        <f t="shared" si="2294"/>
        <v>0</v>
      </c>
      <c r="CG93" s="225">
        <v>15000</v>
      </c>
      <c r="CH93" s="225">
        <v>98.173944996337127</v>
      </c>
      <c r="CI93" s="226">
        <f t="shared" si="2442"/>
        <v>1472609.1749450569</v>
      </c>
      <c r="CJ93" s="226">
        <v>14500</v>
      </c>
      <c r="CK93" s="226">
        <v>98.173944996337127</v>
      </c>
      <c r="CL93" s="226">
        <v>1423522.2024468884</v>
      </c>
      <c r="CM93" s="253">
        <v>0</v>
      </c>
      <c r="CN93" s="253">
        <v>0</v>
      </c>
      <c r="CO93" s="253">
        <v>0</v>
      </c>
      <c r="CP93" s="253">
        <v>0</v>
      </c>
      <c r="CQ93" s="253">
        <v>0</v>
      </c>
      <c r="CR93" s="253">
        <v>0</v>
      </c>
      <c r="CS93" s="253">
        <v>0</v>
      </c>
      <c r="CT93" s="253">
        <v>0</v>
      </c>
      <c r="CU93" s="253">
        <v>0</v>
      </c>
      <c r="CV93" s="253">
        <v>0</v>
      </c>
      <c r="CW93" s="253">
        <v>0</v>
      </c>
      <c r="CX93" s="253">
        <v>0</v>
      </c>
      <c r="CY93" s="253">
        <v>0</v>
      </c>
      <c r="CZ93" s="253">
        <v>0</v>
      </c>
      <c r="DA93" s="253">
        <v>0</v>
      </c>
      <c r="DB93" s="253">
        <v>0</v>
      </c>
      <c r="DC93" s="253">
        <v>0</v>
      </c>
      <c r="DD93" s="253">
        <v>0</v>
      </c>
      <c r="DE93" s="253">
        <v>0</v>
      </c>
      <c r="DF93" s="253">
        <v>0</v>
      </c>
      <c r="DG93" s="253">
        <v>0</v>
      </c>
      <c r="DH93" s="253">
        <v>0</v>
      </c>
      <c r="DI93" s="253">
        <v>0</v>
      </c>
      <c r="DJ93" s="253">
        <v>0</v>
      </c>
      <c r="DK93" s="253">
        <v>0</v>
      </c>
      <c r="DL93" s="253">
        <v>0</v>
      </c>
      <c r="DM93" s="253">
        <v>0</v>
      </c>
      <c r="DN93" s="253">
        <v>0</v>
      </c>
      <c r="DO93" s="253">
        <v>0</v>
      </c>
      <c r="DP93" s="253">
        <v>0</v>
      </c>
      <c r="DQ93" s="253">
        <v>0</v>
      </c>
      <c r="DR93" s="253">
        <v>0</v>
      </c>
      <c r="DS93" s="253">
        <v>0</v>
      </c>
      <c r="DT93" s="253">
        <v>0</v>
      </c>
      <c r="DU93" s="253">
        <v>2.7</v>
      </c>
      <c r="DV93" s="253">
        <v>264.60000000000002</v>
      </c>
      <c r="DW93" s="253">
        <v>264.60000000000002</v>
      </c>
      <c r="DX93" s="253">
        <v>16313.231</v>
      </c>
      <c r="DY93" s="253">
        <v>1544807.25</v>
      </c>
      <c r="DZ93" s="253">
        <v>1544807.25</v>
      </c>
      <c r="EA93" s="126">
        <v>12819.082</v>
      </c>
      <c r="EB93" s="126">
        <v>1270570.4099999999</v>
      </c>
      <c r="EC93" s="126">
        <v>1270570.4099999999</v>
      </c>
      <c r="ED93" s="126">
        <v>15000</v>
      </c>
      <c r="EE93" s="126">
        <v>1448791.96</v>
      </c>
      <c r="EF93" s="126">
        <v>1448791.96</v>
      </c>
      <c r="EG93" s="134">
        <v>0</v>
      </c>
      <c r="EH93" s="225"/>
      <c r="EI93" s="225">
        <v>73.412528843688577</v>
      </c>
      <c r="EJ93" s="226">
        <f t="shared" si="2421"/>
        <v>0</v>
      </c>
      <c r="EK93" s="134">
        <v>0</v>
      </c>
      <c r="EL93" s="225"/>
      <c r="EM93" s="225">
        <v>73.412528843688577</v>
      </c>
      <c r="EN93" s="226">
        <f t="shared" si="2422"/>
        <v>0</v>
      </c>
      <c r="EO93" s="134">
        <v>0</v>
      </c>
      <c r="EP93" s="225"/>
      <c r="EQ93" s="225">
        <v>73.412528843688577</v>
      </c>
      <c r="ER93" s="226">
        <f t="shared" si="2423"/>
        <v>0</v>
      </c>
      <c r="ES93" s="134">
        <v>0</v>
      </c>
      <c r="ET93" s="225"/>
      <c r="EU93" s="225">
        <v>73.412528843688577</v>
      </c>
      <c r="EV93" s="226">
        <f t="shared" si="2424"/>
        <v>0</v>
      </c>
      <c r="EW93" s="134">
        <v>0</v>
      </c>
      <c r="EX93" s="225"/>
      <c r="EY93" s="225">
        <v>73.412528843688577</v>
      </c>
      <c r="EZ93" s="226">
        <f t="shared" si="2425"/>
        <v>0</v>
      </c>
      <c r="FA93" s="134">
        <v>0</v>
      </c>
      <c r="FB93" s="225"/>
      <c r="FC93" s="225">
        <v>73.412528843688577</v>
      </c>
      <c r="FD93" s="226">
        <f t="shared" si="2426"/>
        <v>0</v>
      </c>
      <c r="FE93" s="134">
        <v>0</v>
      </c>
      <c r="FF93" s="225"/>
      <c r="FG93" s="225">
        <v>73.412528843688577</v>
      </c>
      <c r="FH93" s="226">
        <f t="shared" si="2427"/>
        <v>0</v>
      </c>
      <c r="FI93" s="134">
        <v>0</v>
      </c>
      <c r="FJ93" s="225"/>
      <c r="FK93" s="225">
        <v>64.094777606913951</v>
      </c>
      <c r="FL93" s="226">
        <f t="shared" si="2428"/>
        <v>0</v>
      </c>
      <c r="FM93" s="134">
        <v>0</v>
      </c>
      <c r="FN93" s="225"/>
      <c r="FO93" s="225">
        <v>64.094777606913951</v>
      </c>
      <c r="FP93" s="226">
        <f t="shared" si="2429"/>
        <v>0</v>
      </c>
      <c r="FQ93" s="134">
        <v>8079.2079999999996</v>
      </c>
      <c r="FR93" s="225"/>
      <c r="FS93" s="225">
        <v>64.094777606913951</v>
      </c>
      <c r="FT93" s="226">
        <f t="shared" si="2430"/>
        <v>0</v>
      </c>
      <c r="FU93" s="134">
        <v>8775.8770000000004</v>
      </c>
      <c r="FV93" s="225"/>
      <c r="FW93" s="225">
        <v>64.094777606913951</v>
      </c>
      <c r="FX93" s="226">
        <f t="shared" si="2431"/>
        <v>0</v>
      </c>
      <c r="FY93" s="134">
        <v>12485.147999999999</v>
      </c>
      <c r="FZ93" s="225"/>
      <c r="GA93" s="225">
        <v>64.094777606913951</v>
      </c>
      <c r="GB93" s="226">
        <f t="shared" si="2432"/>
        <v>0</v>
      </c>
      <c r="GC93" s="134">
        <v>12756.975999999999</v>
      </c>
      <c r="GD93" s="225"/>
      <c r="GE93" s="225">
        <v>64.094777606913951</v>
      </c>
      <c r="GF93" s="226">
        <f t="shared" si="2433"/>
        <v>0</v>
      </c>
      <c r="GG93" s="134"/>
      <c r="GH93" s="225"/>
      <c r="GI93" s="225">
        <v>64.094777606913951</v>
      </c>
      <c r="GJ93" s="226">
        <f t="shared" si="2434"/>
        <v>0</v>
      </c>
      <c r="GK93" s="134">
        <v>9160.2160000000003</v>
      </c>
      <c r="GL93" s="225"/>
      <c r="GM93" s="225">
        <v>64.094777606913951</v>
      </c>
      <c r="GN93" s="226">
        <f t="shared" si="2295"/>
        <v>0</v>
      </c>
      <c r="GO93" s="134">
        <v>13540.054</v>
      </c>
      <c r="GP93" s="225"/>
      <c r="GQ93" s="225">
        <v>64.094777606913951</v>
      </c>
      <c r="GR93" s="226">
        <f t="shared" si="2435"/>
        <v>0</v>
      </c>
      <c r="GS93" s="134">
        <v>11754.096</v>
      </c>
      <c r="GT93" s="225"/>
      <c r="GU93" s="225">
        <v>64.094777606913951</v>
      </c>
      <c r="GV93" s="226">
        <f t="shared" si="2436"/>
        <v>0</v>
      </c>
      <c r="GW93" s="134">
        <v>3521.152</v>
      </c>
      <c r="GX93" s="225"/>
      <c r="GY93" s="225">
        <v>64.094777606913951</v>
      </c>
      <c r="GZ93" s="226">
        <f t="shared" si="2437"/>
        <v>0</v>
      </c>
      <c r="HA93" s="134"/>
      <c r="HB93" s="225"/>
      <c r="HC93" s="225">
        <v>64.094777606913951</v>
      </c>
      <c r="HD93" s="226">
        <f t="shared" si="2438"/>
        <v>0</v>
      </c>
      <c r="HE93" s="225"/>
      <c r="HF93" s="225">
        <v>64.094777606913951</v>
      </c>
      <c r="HG93" s="226">
        <f t="shared" si="2439"/>
        <v>0</v>
      </c>
      <c r="HH93" s="225">
        <v>4000</v>
      </c>
      <c r="HI93" s="225">
        <v>64.094777606913951</v>
      </c>
      <c r="HJ93" s="226">
        <f t="shared" si="2443"/>
        <v>256379.1104276558</v>
      </c>
      <c r="HK93" s="226">
        <v>8000</v>
      </c>
      <c r="HL93" s="226">
        <v>64.014421215716922</v>
      </c>
      <c r="HM93" s="226">
        <v>512115.36972573539</v>
      </c>
      <c r="HN93" s="253">
        <v>0</v>
      </c>
      <c r="HO93" s="253">
        <v>0</v>
      </c>
      <c r="HP93" s="253">
        <v>0</v>
      </c>
      <c r="HQ93" s="253">
        <v>0</v>
      </c>
      <c r="HR93" s="253">
        <v>0</v>
      </c>
      <c r="HS93" s="253">
        <v>0</v>
      </c>
      <c r="HT93" s="253">
        <v>0</v>
      </c>
      <c r="HU93" s="253">
        <v>0</v>
      </c>
      <c r="HV93" s="253">
        <v>0</v>
      </c>
      <c r="HW93" s="253">
        <v>0</v>
      </c>
      <c r="HX93" s="253">
        <v>0</v>
      </c>
      <c r="HY93" s="253">
        <v>0</v>
      </c>
      <c r="HZ93" s="253">
        <v>0</v>
      </c>
      <c r="IA93" s="253">
        <v>0</v>
      </c>
      <c r="IB93" s="253">
        <v>0</v>
      </c>
      <c r="IC93" s="253">
        <v>0</v>
      </c>
      <c r="ID93" s="253">
        <v>0</v>
      </c>
      <c r="IE93" s="253">
        <v>0</v>
      </c>
      <c r="IF93" s="253">
        <v>0</v>
      </c>
      <c r="IG93" s="253">
        <v>0</v>
      </c>
      <c r="IH93" s="253">
        <v>0</v>
      </c>
      <c r="II93" s="253">
        <v>0</v>
      </c>
      <c r="IJ93" s="253">
        <v>0</v>
      </c>
      <c r="IK93" s="253">
        <v>0</v>
      </c>
      <c r="IL93" s="253">
        <v>0</v>
      </c>
      <c r="IM93" s="253">
        <v>0</v>
      </c>
      <c r="IN93" s="253">
        <v>0</v>
      </c>
      <c r="IO93" s="253">
        <v>0</v>
      </c>
      <c r="IP93" s="253">
        <v>0</v>
      </c>
      <c r="IQ93" s="253">
        <v>0</v>
      </c>
      <c r="IR93" s="253">
        <v>0</v>
      </c>
      <c r="IS93" s="253">
        <v>0</v>
      </c>
      <c r="IT93" s="253">
        <v>0</v>
      </c>
      <c r="IU93" s="253">
        <v>0</v>
      </c>
      <c r="IV93" s="253">
        <v>0</v>
      </c>
      <c r="IW93" s="253">
        <v>0</v>
      </c>
      <c r="IX93" s="253">
        <v>0</v>
      </c>
      <c r="IY93" s="253">
        <v>0</v>
      </c>
      <c r="IZ93" s="126">
        <v>8079.2079999999996</v>
      </c>
      <c r="JA93" s="126">
        <v>517835.04</v>
      </c>
      <c r="JB93" s="126">
        <v>8775.8770000000004</v>
      </c>
      <c r="JC93" s="126">
        <v>560856.29999999993</v>
      </c>
      <c r="JD93" s="134"/>
      <c r="JE93" s="225"/>
      <c r="JF93" s="134"/>
      <c r="JG93" s="226">
        <f t="shared" si="2296"/>
        <v>0</v>
      </c>
      <c r="JH93" s="134"/>
      <c r="JI93" s="225"/>
      <c r="JJ93" s="134"/>
      <c r="JK93" s="226">
        <f t="shared" si="2297"/>
        <v>0</v>
      </c>
      <c r="JL93" s="134"/>
      <c r="JM93" s="225"/>
      <c r="JN93" s="134"/>
      <c r="JO93" s="226">
        <f t="shared" si="2298"/>
        <v>0</v>
      </c>
      <c r="JP93" s="134"/>
      <c r="JQ93" s="225"/>
      <c r="JR93" s="134"/>
      <c r="JS93" s="226">
        <f t="shared" si="2299"/>
        <v>0</v>
      </c>
      <c r="JT93" s="134"/>
      <c r="JU93" s="225"/>
      <c r="JV93" s="134"/>
      <c r="JW93" s="226">
        <f t="shared" si="2300"/>
        <v>0</v>
      </c>
      <c r="JX93" s="134"/>
      <c r="JY93" s="225"/>
      <c r="JZ93" s="134"/>
      <c r="KA93" s="226">
        <f t="shared" si="2301"/>
        <v>0</v>
      </c>
      <c r="KB93" s="134"/>
      <c r="KC93" s="134"/>
      <c r="KD93" s="134"/>
      <c r="KE93" s="226">
        <f t="shared" si="2302"/>
        <v>0</v>
      </c>
      <c r="KF93" s="134"/>
      <c r="KG93" s="134"/>
      <c r="KH93" s="134"/>
      <c r="KI93" s="226">
        <f t="shared" si="2303"/>
        <v>0</v>
      </c>
      <c r="KJ93" s="134"/>
      <c r="KK93" s="134"/>
      <c r="KL93" s="134"/>
      <c r="KM93" s="226">
        <f t="shared" si="2304"/>
        <v>0</v>
      </c>
      <c r="KN93" s="134">
        <v>1944.194</v>
      </c>
      <c r="KO93" s="134"/>
      <c r="KP93" s="134"/>
      <c r="KQ93" s="226">
        <f t="shared" si="2305"/>
        <v>0</v>
      </c>
      <c r="KR93" s="134">
        <v>4860.4859999999999</v>
      </c>
      <c r="KS93" s="134"/>
      <c r="KT93" s="134"/>
      <c r="KU93" s="226">
        <f t="shared" si="2306"/>
        <v>0</v>
      </c>
      <c r="KV93" s="134">
        <v>3564.3560000000002</v>
      </c>
      <c r="KW93" s="134"/>
      <c r="KX93" s="134"/>
      <c r="KY93" s="226">
        <f t="shared" si="2307"/>
        <v>0</v>
      </c>
      <c r="KZ93" s="134">
        <v>3358.2359999999999</v>
      </c>
      <c r="LA93" s="134"/>
      <c r="LB93" s="134"/>
      <c r="LC93" s="226">
        <f t="shared" si="2308"/>
        <v>0</v>
      </c>
      <c r="LD93" s="134"/>
      <c r="LE93" s="134"/>
      <c r="LF93" s="134"/>
      <c r="LG93" s="226">
        <f t="shared" si="2309"/>
        <v>0</v>
      </c>
      <c r="LH93" s="134">
        <v>345.63499999999999</v>
      </c>
      <c r="LI93" s="134"/>
      <c r="LJ93" s="134"/>
      <c r="LK93" s="226">
        <f t="shared" si="2310"/>
        <v>0</v>
      </c>
      <c r="LL93" s="134"/>
      <c r="LM93" s="134"/>
      <c r="LN93" s="134"/>
      <c r="LO93" s="226">
        <f t="shared" si="2311"/>
        <v>0</v>
      </c>
      <c r="LP93" s="134"/>
      <c r="LQ93" s="134"/>
      <c r="LR93" s="134"/>
      <c r="LS93" s="226">
        <f t="shared" si="2312"/>
        <v>0</v>
      </c>
      <c r="LT93" s="134"/>
      <c r="LU93" s="134"/>
      <c r="LV93" s="134"/>
      <c r="LW93" s="226">
        <f t="shared" si="2313"/>
        <v>0</v>
      </c>
      <c r="LX93" s="134"/>
      <c r="LY93" s="134"/>
      <c r="LZ93" s="134"/>
      <c r="MA93" s="226">
        <f t="shared" si="2314"/>
        <v>0</v>
      </c>
      <c r="MB93" s="134"/>
      <c r="MC93" s="134"/>
      <c r="MD93" s="226">
        <f t="shared" si="2315"/>
        <v>0</v>
      </c>
      <c r="ME93" s="134">
        <v>1000</v>
      </c>
      <c r="MF93" s="134">
        <v>63.87</v>
      </c>
      <c r="MG93" s="226">
        <f t="shared" si="2444"/>
        <v>63870</v>
      </c>
      <c r="MH93" s="226">
        <v>4000</v>
      </c>
      <c r="MI93" s="226">
        <v>64</v>
      </c>
      <c r="MJ93" s="226">
        <v>256000</v>
      </c>
      <c r="MK93" s="253"/>
      <c r="ML93" s="253"/>
      <c r="MM93" s="253"/>
      <c r="MN93" s="253"/>
      <c r="MO93" s="253"/>
      <c r="MP93" s="253"/>
      <c r="MQ93" s="253"/>
      <c r="MR93" s="253"/>
      <c r="MS93" s="253"/>
      <c r="MT93" s="253"/>
      <c r="MU93" s="253"/>
      <c r="MV93" s="253"/>
      <c r="MW93" s="253"/>
      <c r="MX93" s="253"/>
      <c r="MY93" s="253"/>
      <c r="MZ93" s="253"/>
      <c r="NA93" s="253"/>
      <c r="NB93" s="253"/>
      <c r="NC93" s="253"/>
      <c r="ND93" s="253"/>
      <c r="NE93" s="253"/>
      <c r="NF93" s="253"/>
      <c r="NG93" s="253"/>
      <c r="NH93" s="253"/>
      <c r="NI93" s="253"/>
      <c r="NJ93" s="253"/>
      <c r="NK93" s="253"/>
      <c r="NL93" s="253"/>
      <c r="NM93" s="253"/>
      <c r="NN93" s="253"/>
      <c r="NO93" s="125"/>
      <c r="NP93" s="125"/>
      <c r="NQ93" s="125"/>
      <c r="NR93" s="125"/>
      <c r="NS93" s="125"/>
      <c r="NT93" s="125"/>
      <c r="NU93" s="125"/>
      <c r="NV93" s="125"/>
      <c r="NW93" s="125">
        <v>1944.194</v>
      </c>
      <c r="NX93" s="125">
        <v>124178.4</v>
      </c>
      <c r="NY93" s="125">
        <v>4860.4859999999999</v>
      </c>
      <c r="NZ93" s="125">
        <v>310446</v>
      </c>
      <c r="OA93" s="226"/>
      <c r="OB93" s="225"/>
      <c r="OC93" s="225">
        <v>60</v>
      </c>
      <c r="OD93" s="225">
        <f t="shared" si="2316"/>
        <v>0</v>
      </c>
      <c r="OE93" s="226"/>
      <c r="OF93" s="225"/>
      <c r="OG93" s="225">
        <v>60</v>
      </c>
      <c r="OH93" s="225">
        <f t="shared" si="2317"/>
        <v>0</v>
      </c>
      <c r="OI93" s="226"/>
      <c r="OJ93" s="225"/>
      <c r="OK93" s="225">
        <v>60</v>
      </c>
      <c r="OL93" s="225">
        <f t="shared" si="2318"/>
        <v>0</v>
      </c>
      <c r="OM93" s="226"/>
      <c r="ON93" s="225"/>
      <c r="OO93" s="225">
        <v>60</v>
      </c>
      <c r="OP93" s="225">
        <f t="shared" si="2319"/>
        <v>0</v>
      </c>
      <c r="OQ93" s="226"/>
      <c r="OR93" s="225"/>
      <c r="OS93" s="225">
        <v>60</v>
      </c>
      <c r="OT93" s="225">
        <f t="shared" si="2320"/>
        <v>0</v>
      </c>
      <c r="OU93" s="226"/>
      <c r="OV93" s="225"/>
      <c r="OW93" s="225">
        <v>60</v>
      </c>
      <c r="OX93" s="225">
        <f t="shared" si="2321"/>
        <v>0</v>
      </c>
      <c r="OY93" s="226"/>
      <c r="OZ93" s="225"/>
      <c r="PA93" s="225">
        <v>60</v>
      </c>
      <c r="PB93" s="225">
        <f t="shared" si="2322"/>
        <v>0</v>
      </c>
      <c r="PC93" s="226"/>
      <c r="PD93" s="225"/>
      <c r="PE93" s="225">
        <v>60</v>
      </c>
      <c r="PF93" s="225">
        <f t="shared" si="2323"/>
        <v>0</v>
      </c>
      <c r="PG93" s="226">
        <v>8492.3490000000002</v>
      </c>
      <c r="PH93" s="225"/>
      <c r="PI93" s="225">
        <v>60</v>
      </c>
      <c r="PJ93" s="225">
        <f t="shared" si="2324"/>
        <v>0</v>
      </c>
      <c r="PK93" s="226">
        <v>6702.07</v>
      </c>
      <c r="PL93" s="225"/>
      <c r="PM93" s="225">
        <v>60</v>
      </c>
      <c r="PN93" s="225">
        <f t="shared" si="2325"/>
        <v>0</v>
      </c>
      <c r="PO93" s="226">
        <v>5881.1880000000001</v>
      </c>
      <c r="PP93" s="225"/>
      <c r="PQ93" s="225">
        <v>60</v>
      </c>
      <c r="PR93" s="225">
        <f t="shared" si="2326"/>
        <v>0</v>
      </c>
      <c r="PS93" s="226">
        <v>6638.1639999999998</v>
      </c>
      <c r="PT93" s="225"/>
      <c r="PU93" s="225">
        <v>60</v>
      </c>
      <c r="PV93" s="225">
        <f t="shared" si="2327"/>
        <v>0</v>
      </c>
      <c r="PW93" s="226">
        <v>2372.6370000000002</v>
      </c>
      <c r="PX93" s="225"/>
      <c r="PY93" s="225">
        <v>60</v>
      </c>
      <c r="PZ93" s="225">
        <f t="shared" si="2328"/>
        <v>0</v>
      </c>
      <c r="QA93" s="226"/>
      <c r="QB93" s="225"/>
      <c r="QC93" s="225">
        <v>60</v>
      </c>
      <c r="QD93" s="225">
        <f t="shared" si="2329"/>
        <v>0</v>
      </c>
      <c r="QE93" s="226">
        <v>378.03800000000001</v>
      </c>
      <c r="QF93" s="225"/>
      <c r="QG93" s="225">
        <v>60</v>
      </c>
      <c r="QH93" s="225">
        <f t="shared" si="2330"/>
        <v>0</v>
      </c>
      <c r="QI93" s="226">
        <v>460.846</v>
      </c>
      <c r="QJ93" s="225"/>
      <c r="QK93" s="225">
        <v>60</v>
      </c>
      <c r="QL93" s="225">
        <f t="shared" si="2331"/>
        <v>0</v>
      </c>
      <c r="QM93" s="226">
        <v>140.41399999999999</v>
      </c>
      <c r="QN93" s="225"/>
      <c r="QO93" s="225">
        <v>60</v>
      </c>
      <c r="QP93" s="225">
        <f t="shared" si="2332"/>
        <v>0</v>
      </c>
      <c r="QQ93" s="226">
        <v>-117.91200000000001</v>
      </c>
      <c r="QR93" s="225"/>
      <c r="QS93" s="225">
        <v>60</v>
      </c>
      <c r="QT93" s="225">
        <f t="shared" si="2333"/>
        <v>0</v>
      </c>
      <c r="QU93" s="226">
        <v>2317.732</v>
      </c>
      <c r="QV93" s="225"/>
      <c r="QW93" s="225">
        <v>63.376908035966629</v>
      </c>
      <c r="QX93" s="225">
        <f t="shared" si="2334"/>
        <v>0</v>
      </c>
      <c r="QY93" s="225">
        <v>4842</v>
      </c>
      <c r="QZ93" s="225">
        <v>63.376908035966629</v>
      </c>
      <c r="RA93" s="225">
        <f t="shared" si="2335"/>
        <v>306870.98871015041</v>
      </c>
      <c r="RB93" s="225">
        <v>7000</v>
      </c>
      <c r="RC93" s="225">
        <v>65.59</v>
      </c>
      <c r="RD93" s="225">
        <f t="shared" si="2336"/>
        <v>459130</v>
      </c>
      <c r="RE93" s="225">
        <v>6000</v>
      </c>
      <c r="RF93" s="225">
        <v>63.376908035966629</v>
      </c>
      <c r="RG93" s="225">
        <v>380261.44821579976</v>
      </c>
      <c r="RH93" s="253"/>
      <c r="RI93" s="253"/>
      <c r="RJ93" s="253"/>
      <c r="RK93" s="253"/>
      <c r="RL93" s="253"/>
      <c r="RM93" s="253"/>
      <c r="RN93" s="253"/>
      <c r="RO93" s="253"/>
      <c r="RP93" s="253"/>
      <c r="RQ93" s="253"/>
      <c r="RR93" s="253"/>
      <c r="RS93" s="253"/>
      <c r="RT93" s="253"/>
      <c r="RU93" s="253"/>
      <c r="RV93" s="253"/>
      <c r="RW93" s="253"/>
      <c r="RX93" s="253"/>
      <c r="RY93" s="253"/>
      <c r="RZ93" s="253"/>
      <c r="SA93" s="253"/>
      <c r="SB93" s="253"/>
      <c r="SC93" s="253"/>
      <c r="SD93" s="253"/>
      <c r="SE93" s="253"/>
      <c r="SF93" s="253"/>
      <c r="SG93" s="253"/>
      <c r="SH93" s="253"/>
      <c r="SI93" s="253"/>
      <c r="SJ93" s="253"/>
      <c r="SK93" s="253"/>
      <c r="SL93" s="125"/>
      <c r="SM93" s="125"/>
      <c r="SN93" s="125"/>
      <c r="SO93" s="125"/>
      <c r="SP93" s="125"/>
      <c r="SQ93" s="125"/>
      <c r="SR93" s="125">
        <v>8492.3490000000002</v>
      </c>
      <c r="SS93" s="125">
        <v>557042.4</v>
      </c>
      <c r="ST93" s="125">
        <v>6702.07</v>
      </c>
      <c r="SU93" s="125">
        <v>439611.84</v>
      </c>
      <c r="SV93" s="125">
        <v>5881.1880000000001</v>
      </c>
      <c r="SW93" s="125">
        <v>385767.36</v>
      </c>
      <c r="SX93" s="226"/>
      <c r="SY93" s="240">
        <v>0</v>
      </c>
      <c r="SZ93" s="124"/>
      <c r="TA93" s="226">
        <f t="shared" si="2462"/>
        <v>0</v>
      </c>
      <c r="TB93" s="226"/>
      <c r="TC93" s="240">
        <v>0</v>
      </c>
      <c r="TD93" s="124"/>
      <c r="TE93" s="226">
        <f t="shared" si="2463"/>
        <v>0</v>
      </c>
      <c r="TF93" s="226"/>
      <c r="TG93" s="240">
        <v>0</v>
      </c>
      <c r="TH93" s="124"/>
      <c r="TI93" s="226">
        <f t="shared" si="2464"/>
        <v>0</v>
      </c>
      <c r="TJ93" s="226"/>
      <c r="TK93" s="240">
        <v>0</v>
      </c>
      <c r="TL93" s="124"/>
      <c r="TM93" s="226">
        <f t="shared" si="2465"/>
        <v>0</v>
      </c>
      <c r="TN93" s="226"/>
      <c r="TO93" s="240">
        <v>0</v>
      </c>
      <c r="TP93" s="124"/>
      <c r="TQ93" s="226">
        <f t="shared" si="2466"/>
        <v>0</v>
      </c>
      <c r="TR93" s="226">
        <v>4.5</v>
      </c>
      <c r="TS93" s="240">
        <v>0</v>
      </c>
      <c r="TT93" s="124"/>
      <c r="TU93" s="226">
        <f t="shared" si="2467"/>
        <v>0</v>
      </c>
      <c r="TV93" s="226">
        <v>240.32400000000001</v>
      </c>
      <c r="TW93" s="240">
        <v>0</v>
      </c>
      <c r="TX93" s="124"/>
      <c r="TY93" s="226">
        <f t="shared" si="2468"/>
        <v>0</v>
      </c>
      <c r="TZ93" s="226">
        <v>221.422</v>
      </c>
      <c r="UA93" s="219">
        <v>0</v>
      </c>
      <c r="UB93" s="124"/>
      <c r="UC93" s="226">
        <f t="shared" si="2469"/>
        <v>0</v>
      </c>
      <c r="UD93" s="226">
        <v>281.72800000000001</v>
      </c>
      <c r="UE93" s="219">
        <v>0</v>
      </c>
      <c r="UF93" s="124"/>
      <c r="UG93" s="226">
        <f t="shared" si="2470"/>
        <v>0</v>
      </c>
      <c r="UH93" s="226">
        <v>248.42500000000001</v>
      </c>
      <c r="UI93" s="219">
        <v>0</v>
      </c>
      <c r="UJ93" s="124"/>
      <c r="UK93" s="226">
        <f t="shared" si="2471"/>
        <v>0</v>
      </c>
      <c r="UL93" s="226">
        <v>169.21700000000001</v>
      </c>
      <c r="UM93" s="219">
        <v>0</v>
      </c>
      <c r="UN93" s="124"/>
      <c r="UO93" s="226">
        <f t="shared" si="2472"/>
        <v>0</v>
      </c>
      <c r="UP93" s="226">
        <v>213.321</v>
      </c>
      <c r="UQ93" s="207">
        <v>0</v>
      </c>
      <c r="UR93" s="124"/>
      <c r="US93" s="226">
        <f t="shared" si="2473"/>
        <v>0</v>
      </c>
      <c r="UT93" s="226">
        <v>255.626</v>
      </c>
      <c r="UU93" s="207">
        <v>0</v>
      </c>
      <c r="UV93" s="124"/>
      <c r="UW93" s="226">
        <f t="shared" si="2474"/>
        <v>0</v>
      </c>
      <c r="UX93" s="226"/>
      <c r="UY93" s="207">
        <v>0</v>
      </c>
      <c r="UZ93" s="124"/>
      <c r="VA93" s="226">
        <f t="shared" si="2475"/>
        <v>0</v>
      </c>
      <c r="VB93" s="226">
        <v>152.11500000000001</v>
      </c>
      <c r="VC93" s="207">
        <v>0</v>
      </c>
      <c r="VD93" s="124"/>
      <c r="VE93" s="226">
        <f t="shared" si="2351"/>
        <v>0</v>
      </c>
      <c r="VF93" s="226">
        <v>175.518</v>
      </c>
      <c r="VG93" s="207">
        <v>0</v>
      </c>
      <c r="VH93" s="124"/>
      <c r="VI93" s="226">
        <f t="shared" si="2352"/>
        <v>0</v>
      </c>
      <c r="VJ93" s="226">
        <v>166.517</v>
      </c>
      <c r="VK93" s="208">
        <v>0</v>
      </c>
      <c r="VL93" s="124"/>
      <c r="VM93" s="226">
        <f>VK93*VL93</f>
        <v>0</v>
      </c>
      <c r="VN93" s="226">
        <v>106.211</v>
      </c>
      <c r="VO93" s="208">
        <v>0</v>
      </c>
      <c r="VP93" s="124"/>
      <c r="VQ93" s="226">
        <f>VO93*VP93</f>
        <v>0</v>
      </c>
      <c r="VR93" s="226">
        <v>81.007999999999996</v>
      </c>
      <c r="VS93" s="208">
        <v>250</v>
      </c>
      <c r="VT93" s="124">
        <v>57.549763510113713</v>
      </c>
      <c r="VU93" s="226">
        <f>VS93*VT93</f>
        <v>14387.440877528428</v>
      </c>
      <c r="VV93" s="225"/>
      <c r="VW93" s="124">
        <v>57.549763510113713</v>
      </c>
      <c r="VX93" s="226">
        <f t="shared" si="2356"/>
        <v>0</v>
      </c>
      <c r="VY93" s="225">
        <v>250</v>
      </c>
      <c r="VZ93" s="124">
        <v>57.549763510113713</v>
      </c>
      <c r="WA93" s="226">
        <f t="shared" si="2357"/>
        <v>14387.440877528428</v>
      </c>
      <c r="WB93" s="226">
        <v>230</v>
      </c>
      <c r="WC93" s="226">
        <v>57.56</v>
      </c>
      <c r="WD93" s="226">
        <v>13238.800000000001</v>
      </c>
      <c r="WE93" s="253"/>
      <c r="WF93" s="253"/>
      <c r="WG93" s="253"/>
      <c r="WH93" s="253"/>
      <c r="WI93" s="253"/>
      <c r="WJ93" s="253"/>
      <c r="WK93" s="253"/>
      <c r="WL93" s="253"/>
      <c r="WM93" s="253"/>
      <c r="WN93" s="253"/>
      <c r="WO93" s="253"/>
      <c r="WP93" s="253"/>
      <c r="WQ93" s="253"/>
      <c r="WR93" s="253"/>
      <c r="WS93" s="253"/>
      <c r="WT93" s="253"/>
      <c r="WU93" s="253"/>
      <c r="WV93" s="253"/>
      <c r="WW93" s="253"/>
      <c r="WX93" s="253"/>
      <c r="WY93" s="253"/>
      <c r="WZ93" s="253"/>
      <c r="XA93" s="253"/>
      <c r="XB93" s="253"/>
      <c r="XC93" s="253"/>
      <c r="XD93" s="253"/>
      <c r="XE93" s="253"/>
      <c r="XF93" s="253"/>
      <c r="XG93" s="253"/>
      <c r="XH93" s="253"/>
      <c r="XI93" s="125">
        <v>4.5</v>
      </c>
      <c r="XJ93" s="125">
        <v>259</v>
      </c>
      <c r="XK93" s="125">
        <v>240.32400000000001</v>
      </c>
      <c r="XL93" s="125">
        <v>13830.6</v>
      </c>
      <c r="XM93" s="125">
        <v>221.422</v>
      </c>
      <c r="XN93" s="125">
        <v>12742.8</v>
      </c>
      <c r="XO93" s="125">
        <v>281.72800000000001</v>
      </c>
      <c r="XP93" s="125">
        <v>16213.4</v>
      </c>
      <c r="XQ93" s="125">
        <v>248.42500000000001</v>
      </c>
      <c r="XR93" s="125">
        <v>14296.8</v>
      </c>
      <c r="XS93" s="125">
        <v>169.21700000000001</v>
      </c>
      <c r="XT93" s="125">
        <v>10699.08</v>
      </c>
      <c r="XU93" s="226"/>
      <c r="XV93" s="226"/>
      <c r="XW93" s="226"/>
      <c r="XX93" s="208">
        <f t="shared" si="2358"/>
        <v>0</v>
      </c>
      <c r="XY93" s="226"/>
      <c r="XZ93" s="226"/>
      <c r="YA93" s="226"/>
      <c r="YB93" s="208">
        <f t="shared" si="2359"/>
        <v>0</v>
      </c>
      <c r="YC93" s="226"/>
      <c r="YD93" s="226"/>
      <c r="YE93" s="226"/>
      <c r="YF93" s="208">
        <f t="shared" si="2360"/>
        <v>0</v>
      </c>
      <c r="YG93" s="226"/>
      <c r="YH93" s="226"/>
      <c r="YI93" s="226"/>
      <c r="YJ93" s="208">
        <f t="shared" si="2361"/>
        <v>0</v>
      </c>
      <c r="YK93" s="226"/>
      <c r="YL93" s="226"/>
      <c r="YM93" s="226"/>
      <c r="YN93" s="208">
        <f t="shared" si="2362"/>
        <v>0</v>
      </c>
      <c r="YO93" s="226"/>
      <c r="YP93" s="226"/>
      <c r="YQ93" s="226"/>
      <c r="YR93" s="208">
        <f t="shared" si="2363"/>
        <v>0</v>
      </c>
      <c r="YS93" s="226"/>
      <c r="YT93" s="226"/>
      <c r="YU93" s="226"/>
      <c r="YV93" s="208">
        <f t="shared" si="2364"/>
        <v>0</v>
      </c>
      <c r="YW93" s="226">
        <v>14.401</v>
      </c>
      <c r="YX93" s="226"/>
      <c r="YY93" s="226"/>
      <c r="YZ93" s="208">
        <f t="shared" si="2365"/>
        <v>0</v>
      </c>
      <c r="ZA93" s="226">
        <v>25.202999999999999</v>
      </c>
      <c r="ZB93" s="226"/>
      <c r="ZC93" s="226"/>
      <c r="ZD93" s="208">
        <f t="shared" si="2366"/>
        <v>0</v>
      </c>
      <c r="ZE93" s="226">
        <v>5657.0659999999998</v>
      </c>
      <c r="ZF93" s="226"/>
      <c r="ZG93" s="226"/>
      <c r="ZH93" s="208">
        <f t="shared" si="2367"/>
        <v>0</v>
      </c>
      <c r="ZI93" s="226">
        <v>8876.6880000000001</v>
      </c>
      <c r="ZJ93" s="225">
        <v>0</v>
      </c>
      <c r="ZK93" s="225">
        <v>73.326543838533468</v>
      </c>
      <c r="ZL93" s="208">
        <f t="shared" si="2368"/>
        <v>0</v>
      </c>
      <c r="ZM93" s="226">
        <v>8417.6419999999998</v>
      </c>
      <c r="ZN93" s="225">
        <v>0</v>
      </c>
      <c r="ZO93" s="225">
        <v>73.326543838533468</v>
      </c>
      <c r="ZP93" s="208">
        <f t="shared" si="2369"/>
        <v>0</v>
      </c>
      <c r="ZQ93" s="226">
        <v>6572.4570000000003</v>
      </c>
      <c r="ZR93" s="225">
        <v>0</v>
      </c>
      <c r="ZS93" s="225">
        <v>73.326543838533468</v>
      </c>
      <c r="ZT93" s="208">
        <f t="shared" si="2370"/>
        <v>0</v>
      </c>
      <c r="ZU93" s="226"/>
      <c r="ZV93" s="225">
        <v>0</v>
      </c>
      <c r="ZW93" s="225">
        <v>73.326543838533468</v>
      </c>
      <c r="ZX93" s="208">
        <f t="shared" si="2371"/>
        <v>0</v>
      </c>
      <c r="ZY93" s="226">
        <v>672.36699999999996</v>
      </c>
      <c r="ZZ93" s="225">
        <v>0</v>
      </c>
      <c r="AAA93" s="225">
        <v>73.326543838533468</v>
      </c>
      <c r="AAB93" s="208">
        <f t="shared" si="2372"/>
        <v>0</v>
      </c>
      <c r="AAC93" s="226">
        <v>27.902999999999999</v>
      </c>
      <c r="AAD93" s="225">
        <v>0</v>
      </c>
      <c r="AAE93" s="225">
        <v>73.326543838533468</v>
      </c>
      <c r="AAF93" s="208">
        <f t="shared" si="2373"/>
        <v>0</v>
      </c>
      <c r="AAG93" s="226">
        <v>32.402999999999999</v>
      </c>
      <c r="AAH93" s="225">
        <v>0</v>
      </c>
      <c r="AAI93" s="225">
        <v>73.326543838533468</v>
      </c>
      <c r="AAJ93" s="208">
        <f t="shared" si="2374"/>
        <v>0</v>
      </c>
      <c r="AAK93" s="226"/>
      <c r="AAL93" s="225">
        <v>0</v>
      </c>
      <c r="AAM93" s="225">
        <v>73.326543838533468</v>
      </c>
      <c r="AAN93" s="208">
        <f t="shared" si="2375"/>
        <v>0</v>
      </c>
      <c r="AAO93" s="226"/>
      <c r="AAP93" s="225">
        <v>0</v>
      </c>
      <c r="AAQ93" s="225">
        <v>73.326543838533468</v>
      </c>
      <c r="AAR93" s="208">
        <f t="shared" si="2376"/>
        <v>0</v>
      </c>
      <c r="AAS93" s="225">
        <v>0</v>
      </c>
      <c r="AAT93" s="225">
        <v>66.681820576249251</v>
      </c>
      <c r="AAU93" s="208">
        <f t="shared" si="2377"/>
        <v>0</v>
      </c>
      <c r="AAV93" s="225">
        <v>0</v>
      </c>
      <c r="AAW93" s="225">
        <v>66.681820576249251</v>
      </c>
      <c r="AAX93" s="226">
        <f t="shared" si="2378"/>
        <v>0</v>
      </c>
      <c r="AAY93" s="226">
        <v>12000</v>
      </c>
      <c r="AAZ93" s="226">
        <v>66.704377062928444</v>
      </c>
      <c r="ABA93" s="226">
        <v>800452.52475514135</v>
      </c>
      <c r="ABB93" s="253"/>
      <c r="ABC93" s="253"/>
      <c r="ABD93" s="253"/>
      <c r="ABE93" s="253"/>
      <c r="ABF93" s="253"/>
      <c r="ABG93" s="253"/>
      <c r="ABH93" s="253"/>
      <c r="ABI93" s="253"/>
      <c r="ABJ93" s="253"/>
      <c r="ABK93" s="253"/>
      <c r="ABL93" s="253"/>
      <c r="ABM93" s="253"/>
      <c r="ABN93" s="253"/>
      <c r="ABO93" s="253"/>
      <c r="ABP93" s="253"/>
      <c r="ABQ93" s="253"/>
      <c r="ABR93" s="253"/>
      <c r="ABS93" s="253"/>
      <c r="ABT93" s="253"/>
      <c r="ABU93" s="253"/>
      <c r="ABV93" s="253"/>
      <c r="ABW93" s="253"/>
      <c r="ABX93" s="253"/>
      <c r="ABY93" s="253"/>
      <c r="ABZ93" s="253"/>
      <c r="ACA93" s="253"/>
      <c r="ACB93" s="253"/>
      <c r="ACC93" s="253"/>
      <c r="ACD93" s="253"/>
      <c r="ACE93" s="253"/>
      <c r="ACF93" s="126"/>
      <c r="ACG93" s="126"/>
      <c r="ACH93" s="126"/>
      <c r="ACI93" s="126"/>
      <c r="ACJ93" s="126">
        <v>14.401</v>
      </c>
      <c r="ACK93" s="126">
        <v>1056</v>
      </c>
      <c r="ACL93" s="126">
        <v>25.202999999999999</v>
      </c>
      <c r="ACM93" s="126">
        <v>1848</v>
      </c>
      <c r="ACN93" s="126">
        <v>5657.0659999999998</v>
      </c>
      <c r="ACO93" s="126">
        <v>377223.46</v>
      </c>
      <c r="ACP93" s="126">
        <v>8876.6880000000001</v>
      </c>
      <c r="ACQ93" s="126">
        <v>591741.57999999996</v>
      </c>
      <c r="ACR93" s="134">
        <v>0</v>
      </c>
      <c r="ACS93" s="227"/>
      <c r="ACT93" s="225">
        <v>73.412528843688577</v>
      </c>
      <c r="ACU93" s="226">
        <f t="shared" si="2379"/>
        <v>0</v>
      </c>
      <c r="ACV93" s="134">
        <v>0</v>
      </c>
      <c r="ACW93" s="227"/>
      <c r="ACX93" s="225">
        <v>73.412528843688577</v>
      </c>
      <c r="ACY93" s="226">
        <f t="shared" si="2380"/>
        <v>0</v>
      </c>
      <c r="ACZ93" s="134">
        <v>0</v>
      </c>
      <c r="ADA93" s="227"/>
      <c r="ADB93" s="225">
        <v>73.412528843688577</v>
      </c>
      <c r="ADC93" s="226">
        <f t="shared" si="2381"/>
        <v>0</v>
      </c>
      <c r="ADD93" s="134">
        <v>0</v>
      </c>
      <c r="ADE93" s="227"/>
      <c r="ADF93" s="225">
        <v>73.412528843688577</v>
      </c>
      <c r="ADG93" s="226">
        <f t="shared" si="2382"/>
        <v>0</v>
      </c>
      <c r="ADH93" s="134">
        <v>0</v>
      </c>
      <c r="ADI93" s="225"/>
      <c r="ADJ93" s="225">
        <v>73.412528843688577</v>
      </c>
      <c r="ADK93" s="226">
        <f t="shared" si="2383"/>
        <v>0</v>
      </c>
      <c r="ADL93" s="134">
        <v>0</v>
      </c>
      <c r="ADM93" s="225"/>
      <c r="ADN93" s="225">
        <v>73.412528843688577</v>
      </c>
      <c r="ADO93" s="226">
        <f t="shared" si="2384"/>
        <v>0</v>
      </c>
      <c r="ADP93" s="134">
        <v>198.01999999999998</v>
      </c>
      <c r="ADQ93" s="225"/>
      <c r="ADR93" s="225">
        <v>73.412528843688577</v>
      </c>
      <c r="ADS93" s="226">
        <f t="shared" si="2385"/>
        <v>0</v>
      </c>
      <c r="ADT93" s="134">
        <v>38.704000000000001</v>
      </c>
      <c r="ADU93" s="225"/>
      <c r="ADV93" s="225">
        <v>73.412528843688577</v>
      </c>
      <c r="ADW93" s="226">
        <f t="shared" si="2386"/>
        <v>0</v>
      </c>
      <c r="ADX93" s="134">
        <v>122.41200000000001</v>
      </c>
      <c r="ADY93" s="225"/>
      <c r="ADZ93" s="225">
        <v>73.412528843688577</v>
      </c>
      <c r="AEA93" s="226">
        <f t="shared" si="2387"/>
        <v>0</v>
      </c>
      <c r="AEB93" s="134">
        <v>338.43400000000003</v>
      </c>
      <c r="AEC93" s="225"/>
      <c r="AED93" s="225">
        <v>73.412528843688577</v>
      </c>
      <c r="AEE93" s="226">
        <f t="shared" si="2388"/>
        <v>0</v>
      </c>
      <c r="AEF93" s="134">
        <v>282.62799999999999</v>
      </c>
      <c r="AEG93" s="225"/>
      <c r="AEH93" s="225">
        <v>73.412528843688577</v>
      </c>
      <c r="AEI93" s="226">
        <f t="shared" si="2389"/>
        <v>0</v>
      </c>
      <c r="AEJ93" s="134">
        <v>171.017</v>
      </c>
      <c r="AEK93" s="225"/>
      <c r="AEL93" s="225">
        <v>73.412528843688577</v>
      </c>
      <c r="AEM93" s="226">
        <f t="shared" si="2390"/>
        <v>0</v>
      </c>
      <c r="AEN93" s="134">
        <v>273.62700000000001</v>
      </c>
      <c r="AEO93" s="225"/>
      <c r="AEP93" s="225">
        <v>73.412528843688577</v>
      </c>
      <c r="AEQ93" s="226">
        <f t="shared" si="2391"/>
        <v>0</v>
      </c>
      <c r="AER93" s="134">
        <v>0</v>
      </c>
      <c r="AES93" s="225"/>
      <c r="AET93" s="225">
        <v>73.412528843688577</v>
      </c>
      <c r="AEU93" s="226">
        <f t="shared" si="2392"/>
        <v>0</v>
      </c>
      <c r="AEV93" s="134">
        <v>263.726</v>
      </c>
      <c r="AEW93" s="225"/>
      <c r="AEX93" s="225">
        <v>73.412528843688577</v>
      </c>
      <c r="AEY93" s="226">
        <f t="shared" si="2393"/>
        <v>0</v>
      </c>
      <c r="AEZ93" s="134">
        <v>631.86300000000006</v>
      </c>
      <c r="AFA93" s="225"/>
      <c r="AFB93" s="225">
        <v>73.412528843688577</v>
      </c>
      <c r="AFC93" s="226">
        <f t="shared" si="2394"/>
        <v>0</v>
      </c>
      <c r="AFD93" s="134">
        <v>815.48200000000008</v>
      </c>
      <c r="AFE93" s="225"/>
      <c r="AFF93" s="225">
        <v>73.412528843688577</v>
      </c>
      <c r="AFG93" s="226">
        <f t="shared" si="2395"/>
        <v>0</v>
      </c>
      <c r="AFH93" s="134">
        <v>290.72800000000001</v>
      </c>
      <c r="AFI93" s="225"/>
      <c r="AFJ93" s="225">
        <v>73.412528843688577</v>
      </c>
      <c r="AFK93" s="226">
        <f t="shared" si="2396"/>
        <v>0</v>
      </c>
      <c r="AFL93" s="134">
        <v>484.24799999999999</v>
      </c>
      <c r="AFM93" s="225"/>
      <c r="AFN93" s="225">
        <v>73.412528843688577</v>
      </c>
      <c r="AFO93" s="226">
        <f t="shared" si="2397"/>
        <v>0</v>
      </c>
      <c r="AFP93" s="225"/>
      <c r="AFQ93" s="225"/>
      <c r="AFR93" s="226">
        <f t="shared" si="2398"/>
        <v>0</v>
      </c>
      <c r="AFS93" s="225">
        <v>100</v>
      </c>
      <c r="AFT93" s="225">
        <v>74.164297913330202</v>
      </c>
      <c r="AFU93" s="226">
        <f t="shared" si="2399"/>
        <v>7416.4297913330201</v>
      </c>
      <c r="AFV93" s="226">
        <v>200</v>
      </c>
      <c r="AFW93" s="226">
        <v>82.272606546958428</v>
      </c>
      <c r="AFX93" s="226">
        <v>16454.521309391686</v>
      </c>
      <c r="AFY93" s="253">
        <v>0</v>
      </c>
      <c r="AFZ93" s="253">
        <v>0</v>
      </c>
      <c r="AGA93" s="253">
        <v>0</v>
      </c>
      <c r="AGB93" s="253">
        <v>0</v>
      </c>
      <c r="AGC93" s="253">
        <v>0</v>
      </c>
      <c r="AGD93" s="253">
        <v>0</v>
      </c>
      <c r="AGE93" s="253">
        <v>0</v>
      </c>
      <c r="AGF93" s="253">
        <v>0</v>
      </c>
      <c r="AGG93" s="253">
        <v>0</v>
      </c>
      <c r="AGH93" s="253">
        <v>0</v>
      </c>
      <c r="AGI93" s="253">
        <v>0</v>
      </c>
      <c r="AGJ93" s="253">
        <v>0</v>
      </c>
      <c r="AGK93" s="253">
        <v>0</v>
      </c>
      <c r="AGL93" s="253">
        <v>0</v>
      </c>
      <c r="AGM93" s="253">
        <v>0</v>
      </c>
      <c r="AGN93" s="253">
        <v>0</v>
      </c>
      <c r="AGO93" s="253">
        <v>0</v>
      </c>
      <c r="AGP93" s="253">
        <v>0</v>
      </c>
      <c r="AGQ93" s="253">
        <v>0</v>
      </c>
      <c r="AGR93" s="253">
        <v>0</v>
      </c>
      <c r="AGS93" s="253">
        <v>0</v>
      </c>
      <c r="AGT93" s="253">
        <v>0</v>
      </c>
      <c r="AGU93" s="253">
        <v>0</v>
      </c>
      <c r="AGV93" s="253">
        <v>0</v>
      </c>
      <c r="AGW93" s="253">
        <v>0</v>
      </c>
      <c r="AGX93" s="253">
        <v>0</v>
      </c>
      <c r="AGY93" s="253">
        <v>0</v>
      </c>
      <c r="AGZ93" s="253">
        <v>0</v>
      </c>
      <c r="AHA93" s="253">
        <v>0</v>
      </c>
      <c r="AHB93" s="253">
        <v>0</v>
      </c>
      <c r="AHC93" s="126">
        <v>0</v>
      </c>
      <c r="AHD93" s="126">
        <v>0</v>
      </c>
      <c r="AHE93" s="126">
        <v>198.01999999999998</v>
      </c>
      <c r="AHF93" s="126">
        <v>15333</v>
      </c>
      <c r="AHG93" s="126">
        <v>38.704000000000001</v>
      </c>
      <c r="AHH93" s="126">
        <v>2848</v>
      </c>
      <c r="AHI93" s="126">
        <v>122.41200000000001</v>
      </c>
      <c r="AHJ93" s="126">
        <v>9321.880000000001</v>
      </c>
      <c r="AHK93" s="126">
        <v>338.43400000000003</v>
      </c>
      <c r="AHL93" s="126">
        <v>25099.719999999998</v>
      </c>
      <c r="AHM93" s="126">
        <v>282.62799999999999</v>
      </c>
      <c r="AHN93" s="126">
        <v>23526.420000000002</v>
      </c>
      <c r="AHO93" s="134">
        <f t="shared" si="1709"/>
        <v>0</v>
      </c>
      <c r="AHP93" s="127">
        <f t="shared" si="1710"/>
        <v>0</v>
      </c>
      <c r="AHQ93" s="127">
        <f t="shared" si="1711"/>
        <v>0</v>
      </c>
      <c r="AHR93" s="134">
        <f t="shared" si="1712"/>
        <v>0</v>
      </c>
      <c r="AHS93" s="127">
        <f t="shared" si="1713"/>
        <v>0</v>
      </c>
      <c r="AHT93" s="127">
        <f t="shared" si="1714"/>
        <v>0</v>
      </c>
      <c r="AHU93" s="134">
        <f t="shared" si="1715"/>
        <v>0</v>
      </c>
      <c r="AHV93" s="127">
        <f t="shared" si="1716"/>
        <v>0</v>
      </c>
      <c r="AHW93" s="127">
        <f t="shared" si="1717"/>
        <v>0</v>
      </c>
      <c r="AHX93" s="134">
        <v>0</v>
      </c>
      <c r="AHY93" s="127">
        <f t="shared" si="1718"/>
        <v>0</v>
      </c>
      <c r="AHZ93" s="127">
        <f t="shared" ref="AHZ93:AHZ124" si="2496">U93+EV93+JS93+OP93+TM93+YJ93+ADG93</f>
        <v>0</v>
      </c>
      <c r="AIA93" s="134">
        <f t="shared" si="2110"/>
        <v>0</v>
      </c>
      <c r="AIB93" s="127">
        <f t="shared" si="2111"/>
        <v>0</v>
      </c>
      <c r="AIC93" s="127">
        <f t="shared" si="2112"/>
        <v>0</v>
      </c>
      <c r="AID93" s="131">
        <f t="shared" si="2113"/>
        <v>4.5</v>
      </c>
      <c r="AIE93" s="127">
        <f t="shared" si="2114"/>
        <v>0</v>
      </c>
      <c r="AIF93" s="127">
        <f t="shared" si="2115"/>
        <v>0</v>
      </c>
      <c r="AIG93" s="131">
        <f t="shared" si="2116"/>
        <v>438.34399999999999</v>
      </c>
      <c r="AIH93" s="127">
        <f t="shared" si="2117"/>
        <v>0</v>
      </c>
      <c r="AII93" s="127">
        <f t="shared" si="2118"/>
        <v>0</v>
      </c>
      <c r="AIJ93" s="131">
        <f t="shared" si="2119"/>
        <v>277.22699999999998</v>
      </c>
      <c r="AIK93" s="127">
        <f t="shared" si="2120"/>
        <v>0</v>
      </c>
      <c r="AIL93" s="127">
        <f t="shared" si="2121"/>
        <v>0</v>
      </c>
      <c r="AIM93" s="131">
        <f t="shared" si="2122"/>
        <v>25234.923000000003</v>
      </c>
      <c r="AIN93" s="127">
        <f t="shared" si="2123"/>
        <v>0</v>
      </c>
      <c r="AIO93" s="127">
        <f t="shared" si="2124"/>
        <v>0</v>
      </c>
      <c r="AIP93" s="131">
        <f t="shared" si="2125"/>
        <v>35788.478999999999</v>
      </c>
      <c r="AIQ93" s="127">
        <f t="shared" si="2047"/>
        <v>0</v>
      </c>
      <c r="AIR93" s="127">
        <f t="shared" si="2049"/>
        <v>0</v>
      </c>
      <c r="AIS93" s="131">
        <f t="shared" si="2400"/>
        <v>43846.083999999995</v>
      </c>
      <c r="AIT93" s="127">
        <f t="shared" si="2401"/>
        <v>0</v>
      </c>
      <c r="AIU93" s="127">
        <f t="shared" si="2402"/>
        <v>0</v>
      </c>
      <c r="AIV93" s="131">
        <f t="shared" si="2403"/>
        <v>46063.004999999997</v>
      </c>
      <c r="AIW93" s="127">
        <f t="shared" si="2404"/>
        <v>0</v>
      </c>
      <c r="AIX93" s="127">
        <f t="shared" si="2405"/>
        <v>0</v>
      </c>
      <c r="AIY93" s="131">
        <f t="shared" si="2406"/>
        <v>38932.492999999995</v>
      </c>
      <c r="AIZ93" s="127">
        <f t="shared" si="2407"/>
        <v>0</v>
      </c>
      <c r="AJA93" s="127">
        <f t="shared" si="2408"/>
        <v>0</v>
      </c>
      <c r="AJB93" s="131">
        <f t="shared" si="2409"/>
        <v>0</v>
      </c>
      <c r="AJC93" s="127">
        <f t="shared" si="2410"/>
        <v>0</v>
      </c>
      <c r="AJD93" s="127">
        <f t="shared" si="2411"/>
        <v>0</v>
      </c>
      <c r="AJE93" s="131">
        <f t="shared" si="2412"/>
        <v>22945.993999999999</v>
      </c>
      <c r="AJF93" s="127">
        <f t="shared" si="2413"/>
        <v>0</v>
      </c>
      <c r="AJG93" s="127">
        <f t="shared" si="2452"/>
        <v>0</v>
      </c>
      <c r="AJH93" s="131">
        <f t="shared" si="2476"/>
        <v>28996.400000000001</v>
      </c>
      <c r="AJI93" s="127">
        <f t="shared" si="2477"/>
        <v>0</v>
      </c>
      <c r="AJJ93" s="127">
        <f t="shared" si="2478"/>
        <v>0</v>
      </c>
      <c r="AJK93" s="131">
        <f t="shared" si="2479"/>
        <v>27929.610999999997</v>
      </c>
      <c r="AJL93" s="127">
        <f t="shared" si="2480"/>
        <v>0</v>
      </c>
      <c r="AJM93" s="127">
        <f t="shared" si="2481"/>
        <v>0</v>
      </c>
      <c r="AJN93" s="131">
        <f t="shared" si="2482"/>
        <v>17628.261999999999</v>
      </c>
      <c r="AJO93" s="127">
        <f t="shared" si="2483"/>
        <v>0</v>
      </c>
      <c r="AJP93" s="127">
        <f t="shared" si="2484"/>
        <v>0</v>
      </c>
      <c r="AJQ93" s="131">
        <f t="shared" si="2485"/>
        <v>14896.489</v>
      </c>
      <c r="AJR93" s="127">
        <f t="shared" si="2486"/>
        <v>250</v>
      </c>
      <c r="AJS93" s="127">
        <f t="shared" si="2487"/>
        <v>14387.440877528428</v>
      </c>
      <c r="AJT93" s="127">
        <f t="shared" si="2487"/>
        <v>4842</v>
      </c>
      <c r="AJU93" s="127">
        <f>CF93+HG93+MD93+RA93+VX93+AAU93+AFR93</f>
        <v>306870.98871015041</v>
      </c>
      <c r="AJV93" s="127">
        <f>CG93+HH93+ME93+RB93+VY93+AAV93+AFS93</f>
        <v>27350</v>
      </c>
      <c r="AJW93" s="127">
        <f>CI93+HJ93+MG93+RD93+WA93+AAX93+AFU93</f>
        <v>2273792.1560415742</v>
      </c>
      <c r="AJX93" s="127">
        <v>44930</v>
      </c>
      <c r="AJY93" s="127">
        <v>3402044.8664529566</v>
      </c>
      <c r="AJZ93" s="128">
        <f t="shared" si="1719"/>
        <v>0</v>
      </c>
      <c r="AKA93" s="128">
        <f t="shared" si="1720"/>
        <v>0</v>
      </c>
      <c r="AKB93" s="128">
        <v>0</v>
      </c>
      <c r="AKC93" s="128">
        <v>0</v>
      </c>
      <c r="AKD93" s="128">
        <v>0</v>
      </c>
      <c r="AKE93" s="128">
        <v>0</v>
      </c>
      <c r="AKF93" s="128">
        <f t="shared" si="1721"/>
        <v>0</v>
      </c>
      <c r="AKG93" s="128">
        <f t="shared" si="1722"/>
        <v>0</v>
      </c>
      <c r="AKH93" s="128">
        <f t="shared" si="1723"/>
        <v>0</v>
      </c>
      <c r="AKI93" s="128">
        <f t="shared" si="2418"/>
        <v>0</v>
      </c>
      <c r="AKJ93" s="128">
        <v>0</v>
      </c>
      <c r="AKK93" s="128">
        <v>0</v>
      </c>
      <c r="AKL93" s="128">
        <f t="shared" si="2448"/>
        <v>0</v>
      </c>
      <c r="AKM93" s="128">
        <f t="shared" si="2126"/>
        <v>0</v>
      </c>
      <c r="AKN93" s="128">
        <f t="shared" si="2451"/>
        <v>0</v>
      </c>
      <c r="AKO93" s="128">
        <f t="shared" si="2453"/>
        <v>0</v>
      </c>
      <c r="AKP93" s="128">
        <f t="shared" si="1373"/>
        <v>0</v>
      </c>
      <c r="AKQ93" s="128">
        <f t="shared" si="1374"/>
        <v>0</v>
      </c>
      <c r="AKR93" s="128">
        <f t="shared" si="2127"/>
        <v>0</v>
      </c>
      <c r="AKS93" s="128">
        <f t="shared" si="2128"/>
        <v>0</v>
      </c>
      <c r="AKT93" s="128">
        <f t="shared" si="2454"/>
        <v>0</v>
      </c>
      <c r="AKU93" s="128">
        <f t="shared" si="2455"/>
        <v>0</v>
      </c>
      <c r="AKV93" s="128">
        <f t="shared" si="2456"/>
        <v>0</v>
      </c>
      <c r="AKW93" s="128">
        <f t="shared" si="2457"/>
        <v>0</v>
      </c>
      <c r="AKX93" s="128">
        <f t="shared" si="2458"/>
        <v>0</v>
      </c>
      <c r="AKY93" s="128">
        <f t="shared" si="2459"/>
        <v>0</v>
      </c>
      <c r="AKZ93" s="128">
        <f t="shared" si="2460"/>
        <v>0</v>
      </c>
      <c r="ALA93" s="128">
        <f t="shared" si="2461"/>
        <v>0</v>
      </c>
      <c r="ALB93" s="128">
        <f t="shared" si="2488"/>
        <v>0</v>
      </c>
      <c r="ALC93" s="128">
        <f t="shared" si="2489"/>
        <v>0</v>
      </c>
      <c r="ALD93" s="128">
        <f t="shared" si="2490"/>
        <v>4.5</v>
      </c>
      <c r="ALE93" s="128">
        <f t="shared" si="2491"/>
        <v>259</v>
      </c>
      <c r="ALF93" s="128">
        <f t="shared" si="2492"/>
        <v>438.34399999999999</v>
      </c>
      <c r="ALG93" s="128">
        <f t="shared" si="2493"/>
        <v>29163.599999999999</v>
      </c>
      <c r="ALH93" s="128">
        <f t="shared" si="2494"/>
        <v>277.22699999999998</v>
      </c>
      <c r="ALI93" s="128">
        <f t="shared" si="2495"/>
        <v>16911.400000000001</v>
      </c>
      <c r="ALJ93" s="128">
        <f t="shared" si="2495"/>
        <v>25234.923000000003</v>
      </c>
      <c r="ALK93" s="128">
        <f t="shared" si="2495"/>
        <v>2129232.9299999997</v>
      </c>
      <c r="ALL93" s="128">
        <f>DZ93+IY93+NV93+SS93+XP93+ACM93+AHJ93</f>
        <v>2129232.9299999997</v>
      </c>
      <c r="ALM93" s="128">
        <v>35788.478999999999</v>
      </c>
      <c r="ALN93" s="128">
        <v>2768815.67</v>
      </c>
      <c r="ALO93" s="128">
        <v>2768815.67</v>
      </c>
      <c r="ALP93" s="128">
        <v>43846.083999999995</v>
      </c>
      <c r="ALQ93" s="128">
        <v>3331828.6999999997</v>
      </c>
      <c r="ALR93" s="128">
        <v>3331828.6999999997</v>
      </c>
    </row>
    <row r="94" spans="1:1012" s="115" customFormat="1" ht="18" customHeight="1" outlineLevel="1" x14ac:dyDescent="0.25">
      <c r="A94" s="120"/>
      <c r="B94" s="120"/>
      <c r="C94" s="297" t="s">
        <v>483</v>
      </c>
      <c r="D94" s="178"/>
      <c r="E94" s="208">
        <v>1200</v>
      </c>
      <c r="F94" s="208">
        <v>0</v>
      </c>
      <c r="G94" s="227"/>
      <c r="H94" s="225">
        <v>52.92</v>
      </c>
      <c r="I94" s="208">
        <f t="shared" si="2275"/>
        <v>0</v>
      </c>
      <c r="J94" s="208">
        <v>0</v>
      </c>
      <c r="K94" s="227"/>
      <c r="L94" s="225">
        <v>52.92</v>
      </c>
      <c r="M94" s="208">
        <f t="shared" si="2276"/>
        <v>0</v>
      </c>
      <c r="N94" s="208">
        <v>0</v>
      </c>
      <c r="O94" s="225"/>
      <c r="P94" s="225">
        <v>52.92</v>
      </c>
      <c r="Q94" s="208">
        <f t="shared" si="2277"/>
        <v>0</v>
      </c>
      <c r="R94" s="208">
        <v>0</v>
      </c>
      <c r="S94" s="225"/>
      <c r="T94" s="225">
        <v>50.95333333333334</v>
      </c>
      <c r="U94" s="208">
        <f t="shared" si="2278"/>
        <v>0</v>
      </c>
      <c r="V94" s="208">
        <v>0</v>
      </c>
      <c r="W94" s="225"/>
      <c r="X94" s="225">
        <v>50.95333333333334</v>
      </c>
      <c r="Y94" s="208">
        <f t="shared" si="2279"/>
        <v>0</v>
      </c>
      <c r="Z94" s="208">
        <v>0</v>
      </c>
      <c r="AA94" s="225"/>
      <c r="AB94" s="225">
        <v>50.95333333333334</v>
      </c>
      <c r="AC94" s="208">
        <f t="shared" si="2280"/>
        <v>0</v>
      </c>
      <c r="AD94" s="208">
        <v>0</v>
      </c>
      <c r="AE94" s="225"/>
      <c r="AF94" s="225">
        <v>50.95333333333334</v>
      </c>
      <c r="AG94" s="208">
        <f t="shared" si="2281"/>
        <v>0</v>
      </c>
      <c r="AH94" s="208">
        <v>0</v>
      </c>
      <c r="AI94" s="225"/>
      <c r="AJ94" s="225">
        <v>50.95333333333334</v>
      </c>
      <c r="AK94" s="208">
        <f t="shared" si="2282"/>
        <v>0</v>
      </c>
      <c r="AL94" s="208">
        <v>0</v>
      </c>
      <c r="AM94" s="225"/>
      <c r="AN94" s="225">
        <v>50.95333333333334</v>
      </c>
      <c r="AO94" s="208">
        <f t="shared" si="2283"/>
        <v>0</v>
      </c>
      <c r="AP94" s="208">
        <v>0</v>
      </c>
      <c r="AQ94" s="225"/>
      <c r="AR94" s="225">
        <v>50.95333333333334</v>
      </c>
      <c r="AS94" s="208">
        <f t="shared" si="2284"/>
        <v>0</v>
      </c>
      <c r="AT94" s="208">
        <v>0</v>
      </c>
      <c r="AU94" s="225"/>
      <c r="AV94" s="225">
        <v>50.95333333333334</v>
      </c>
      <c r="AW94" s="208">
        <f t="shared" si="2285"/>
        <v>0</v>
      </c>
      <c r="AX94" s="208">
        <v>0</v>
      </c>
      <c r="AY94" s="225"/>
      <c r="AZ94" s="225">
        <v>50.95333333333334</v>
      </c>
      <c r="BA94" s="208">
        <f t="shared" si="2286"/>
        <v>0</v>
      </c>
      <c r="BB94" s="208">
        <v>0</v>
      </c>
      <c r="BC94" s="225"/>
      <c r="BD94" s="225">
        <v>50.95333333333334</v>
      </c>
      <c r="BE94" s="208">
        <f t="shared" si="2287"/>
        <v>0</v>
      </c>
      <c r="BF94" s="208">
        <v>0</v>
      </c>
      <c r="BG94" s="225"/>
      <c r="BH94" s="225">
        <v>50.95333333333334</v>
      </c>
      <c r="BI94" s="208">
        <f t="shared" si="2288"/>
        <v>0</v>
      </c>
      <c r="BJ94" s="208">
        <v>0</v>
      </c>
      <c r="BK94" s="225"/>
      <c r="BL94" s="225">
        <v>50.95333333333334</v>
      </c>
      <c r="BM94" s="208">
        <f t="shared" si="2289"/>
        <v>0</v>
      </c>
      <c r="BN94" s="208">
        <v>0</v>
      </c>
      <c r="BO94" s="225"/>
      <c r="BP94" s="225">
        <v>50.95333333333334</v>
      </c>
      <c r="BQ94" s="208">
        <f t="shared" si="2441"/>
        <v>0</v>
      </c>
      <c r="BR94" s="208">
        <v>0</v>
      </c>
      <c r="BS94" s="225"/>
      <c r="BT94" s="225">
        <v>50.95333333333334</v>
      </c>
      <c r="BU94" s="208">
        <f t="shared" si="2291"/>
        <v>0</v>
      </c>
      <c r="BV94" s="208">
        <v>0</v>
      </c>
      <c r="BW94" s="225"/>
      <c r="BX94" s="225">
        <v>50.95333333333334</v>
      </c>
      <c r="BY94" s="208">
        <f t="shared" si="2292"/>
        <v>0</v>
      </c>
      <c r="BZ94" s="208"/>
      <c r="CA94" s="225"/>
      <c r="CB94" s="225">
        <v>50.95333333333334</v>
      </c>
      <c r="CC94" s="208">
        <f t="shared" si="2293"/>
        <v>0</v>
      </c>
      <c r="CD94" s="225"/>
      <c r="CE94" s="225">
        <v>50.95333333333334</v>
      </c>
      <c r="CF94" s="208">
        <f t="shared" si="2294"/>
        <v>0</v>
      </c>
      <c r="CG94" s="225"/>
      <c r="CH94" s="225">
        <v>50.95333333333334</v>
      </c>
      <c r="CI94" s="226">
        <f t="shared" si="2442"/>
        <v>0</v>
      </c>
      <c r="CJ94" s="226"/>
      <c r="CK94" s="226">
        <v>50.95333333333334</v>
      </c>
      <c r="CL94" s="226">
        <v>0</v>
      </c>
      <c r="CM94" s="253">
        <v>0</v>
      </c>
      <c r="CN94" s="253">
        <v>0</v>
      </c>
      <c r="CO94" s="253">
        <v>0</v>
      </c>
      <c r="CP94" s="253">
        <v>0</v>
      </c>
      <c r="CQ94" s="253">
        <v>0</v>
      </c>
      <c r="CR94" s="253">
        <v>0</v>
      </c>
      <c r="CS94" s="253">
        <v>0</v>
      </c>
      <c r="CT94" s="253">
        <v>0</v>
      </c>
      <c r="CU94" s="253">
        <v>0</v>
      </c>
      <c r="CV94" s="253">
        <v>0</v>
      </c>
      <c r="CW94" s="253">
        <v>0</v>
      </c>
      <c r="CX94" s="253">
        <v>0</v>
      </c>
      <c r="CY94" s="253">
        <v>0</v>
      </c>
      <c r="CZ94" s="253">
        <v>0</v>
      </c>
      <c r="DA94" s="253">
        <v>0</v>
      </c>
      <c r="DB94" s="253">
        <v>0</v>
      </c>
      <c r="DC94" s="253">
        <v>0</v>
      </c>
      <c r="DD94" s="253">
        <v>0</v>
      </c>
      <c r="DE94" s="253">
        <v>0</v>
      </c>
      <c r="DF94" s="253">
        <v>0</v>
      </c>
      <c r="DG94" s="253">
        <v>0</v>
      </c>
      <c r="DH94" s="253">
        <v>0</v>
      </c>
      <c r="DI94" s="253">
        <v>0</v>
      </c>
      <c r="DJ94" s="253">
        <v>0</v>
      </c>
      <c r="DK94" s="253">
        <v>0</v>
      </c>
      <c r="DL94" s="253">
        <v>0</v>
      </c>
      <c r="DM94" s="253">
        <v>0</v>
      </c>
      <c r="DN94" s="253">
        <v>0</v>
      </c>
      <c r="DO94" s="253">
        <v>0</v>
      </c>
      <c r="DP94" s="253">
        <v>0</v>
      </c>
      <c r="DQ94" s="253">
        <v>0</v>
      </c>
      <c r="DR94" s="253">
        <v>0</v>
      </c>
      <c r="DS94" s="253">
        <v>0</v>
      </c>
      <c r="DT94" s="253">
        <v>0</v>
      </c>
      <c r="DU94" s="253">
        <v>0</v>
      </c>
      <c r="DV94" s="253">
        <v>0</v>
      </c>
      <c r="DW94" s="253">
        <v>0</v>
      </c>
      <c r="DX94" s="253">
        <v>0</v>
      </c>
      <c r="DY94" s="253">
        <v>0</v>
      </c>
      <c r="DZ94" s="253">
        <v>0</v>
      </c>
      <c r="EA94" s="126">
        <v>0</v>
      </c>
      <c r="EB94" s="126">
        <v>0</v>
      </c>
      <c r="EC94" s="126">
        <v>0</v>
      </c>
      <c r="ED94" s="126">
        <v>0</v>
      </c>
      <c r="EE94" s="126">
        <v>0</v>
      </c>
      <c r="EF94" s="126">
        <v>0</v>
      </c>
      <c r="EG94" s="134">
        <v>663.29500000000007</v>
      </c>
      <c r="EH94" s="225">
        <v>750</v>
      </c>
      <c r="EI94" s="225">
        <v>73.55</v>
      </c>
      <c r="EJ94" s="226">
        <f t="shared" si="2421"/>
        <v>55162.5</v>
      </c>
      <c r="EK94" s="134">
        <v>480.00400000000002</v>
      </c>
      <c r="EL94" s="225">
        <v>750</v>
      </c>
      <c r="EM94" s="225">
        <v>70.05</v>
      </c>
      <c r="EN94" s="226">
        <f t="shared" si="2422"/>
        <v>52537.5</v>
      </c>
      <c r="EO94" s="134">
        <v>480.00400000000002</v>
      </c>
      <c r="EP94" s="225">
        <v>550</v>
      </c>
      <c r="EQ94" s="225">
        <v>65.86</v>
      </c>
      <c r="ER94" s="226">
        <f t="shared" si="2423"/>
        <v>36223</v>
      </c>
      <c r="ES94" s="134">
        <v>185.89800000000002</v>
      </c>
      <c r="ET94" s="225">
        <v>400</v>
      </c>
      <c r="EU94" s="225">
        <v>63.86</v>
      </c>
      <c r="EV94" s="226">
        <f t="shared" si="2424"/>
        <v>25544</v>
      </c>
      <c r="EW94" s="134">
        <v>630.34299999999996</v>
      </c>
      <c r="EX94" s="225">
        <v>450</v>
      </c>
      <c r="EY94" s="225">
        <v>63.86</v>
      </c>
      <c r="EZ94" s="226">
        <f t="shared" si="2425"/>
        <v>28737</v>
      </c>
      <c r="FA94" s="134">
        <v>978.43999999999994</v>
      </c>
      <c r="FB94" s="225">
        <v>200</v>
      </c>
      <c r="FC94" s="225">
        <v>63.86</v>
      </c>
      <c r="FD94" s="226">
        <f t="shared" si="2426"/>
        <v>12772</v>
      </c>
      <c r="FE94" s="134">
        <v>735.36700000000008</v>
      </c>
      <c r="FF94" s="225">
        <v>200</v>
      </c>
      <c r="FG94" s="225">
        <v>63.86</v>
      </c>
      <c r="FH94" s="226">
        <f t="shared" si="2427"/>
        <v>12772</v>
      </c>
      <c r="FI94" s="134">
        <v>831.39199999999994</v>
      </c>
      <c r="FJ94" s="225">
        <v>600</v>
      </c>
      <c r="FK94" s="225">
        <v>64.53</v>
      </c>
      <c r="FL94" s="226">
        <f t="shared" si="2428"/>
        <v>38718</v>
      </c>
      <c r="FM94" s="134">
        <v>879.49399999999991</v>
      </c>
      <c r="FN94" s="225">
        <v>500</v>
      </c>
      <c r="FO94" s="225">
        <v>54.15</v>
      </c>
      <c r="FP94" s="226">
        <f t="shared" si="2429"/>
        <v>27075</v>
      </c>
      <c r="FQ94" s="134">
        <v>873.62199999999996</v>
      </c>
      <c r="FR94" s="225">
        <v>500</v>
      </c>
      <c r="FS94" s="225">
        <v>54.15</v>
      </c>
      <c r="FT94" s="226">
        <f t="shared" si="2430"/>
        <v>27075</v>
      </c>
      <c r="FU94" s="134">
        <v>555.14199999999994</v>
      </c>
      <c r="FV94" s="225">
        <v>600</v>
      </c>
      <c r="FW94" s="225">
        <v>54.15</v>
      </c>
      <c r="FX94" s="226">
        <f t="shared" si="2431"/>
        <v>32490</v>
      </c>
      <c r="FY94" s="134">
        <v>912.60700000000008</v>
      </c>
      <c r="FZ94" s="225">
        <v>500</v>
      </c>
      <c r="GA94" s="225">
        <v>54.15</v>
      </c>
      <c r="GB94" s="226">
        <f t="shared" si="2432"/>
        <v>27075</v>
      </c>
      <c r="GC94" s="134">
        <v>1152.9190000000001</v>
      </c>
      <c r="GD94" s="225">
        <v>500</v>
      </c>
      <c r="GE94" s="225">
        <v>54.15</v>
      </c>
      <c r="GF94" s="226">
        <f t="shared" si="2433"/>
        <v>27075</v>
      </c>
      <c r="GG94" s="134">
        <v>1399.2459999999999</v>
      </c>
      <c r="GH94" s="225">
        <v>500</v>
      </c>
      <c r="GI94" s="225">
        <v>55.02</v>
      </c>
      <c r="GJ94" s="226">
        <f t="shared" si="2434"/>
        <v>27510</v>
      </c>
      <c r="GK94" s="134">
        <v>975.77800000000002</v>
      </c>
      <c r="GL94" s="225">
        <v>650</v>
      </c>
      <c r="GM94" s="225">
        <v>55.02</v>
      </c>
      <c r="GN94" s="226">
        <f t="shared" si="2295"/>
        <v>35763</v>
      </c>
      <c r="GO94" s="134">
        <v>2330.15</v>
      </c>
      <c r="GP94" s="225">
        <v>800</v>
      </c>
      <c r="GQ94" s="225">
        <v>55.02</v>
      </c>
      <c r="GR94" s="226">
        <f t="shared" si="2435"/>
        <v>44016</v>
      </c>
      <c r="GS94" s="134">
        <v>1873.748</v>
      </c>
      <c r="GT94" s="225">
        <v>900</v>
      </c>
      <c r="GU94" s="225">
        <v>55.02</v>
      </c>
      <c r="GV94" s="226">
        <f t="shared" si="2436"/>
        <v>49518</v>
      </c>
      <c r="GW94" s="134">
        <v>2099.0990000000002</v>
      </c>
      <c r="GX94" s="225">
        <v>900</v>
      </c>
      <c r="GY94" s="225">
        <v>58.885742346232135</v>
      </c>
      <c r="GZ94" s="226">
        <f t="shared" si="2437"/>
        <v>52997.168111608924</v>
      </c>
      <c r="HA94" s="134">
        <v>1954.9549999999999</v>
      </c>
      <c r="HB94" s="225">
        <v>900</v>
      </c>
      <c r="HC94" s="225">
        <v>58.885742346232135</v>
      </c>
      <c r="HD94" s="226">
        <f t="shared" si="2438"/>
        <v>52997.168111608924</v>
      </c>
      <c r="HE94" s="225">
        <v>900</v>
      </c>
      <c r="HF94" s="225">
        <v>58.885742346232135</v>
      </c>
      <c r="HG94" s="226">
        <f t="shared" si="2439"/>
        <v>52997.168111608924</v>
      </c>
      <c r="HH94" s="225">
        <v>450</v>
      </c>
      <c r="HI94" s="225">
        <v>58.885742346232135</v>
      </c>
      <c r="HJ94" s="226">
        <f t="shared" si="2443"/>
        <v>26498.584055804462</v>
      </c>
      <c r="HK94" s="226">
        <v>500</v>
      </c>
      <c r="HL94" s="226">
        <v>59.004349485365687</v>
      </c>
      <c r="HM94" s="226">
        <v>29502.174742682844</v>
      </c>
      <c r="HN94" s="253">
        <v>453.09300000000002</v>
      </c>
      <c r="HO94" s="253">
        <v>28671.200000000001</v>
      </c>
      <c r="HP94" s="253">
        <v>818.92599999999993</v>
      </c>
      <c r="HQ94" s="253">
        <v>51884.740000000005</v>
      </c>
      <c r="HR94" s="253">
        <v>610.23400000000004</v>
      </c>
      <c r="HS94" s="253">
        <v>38325.589999999997</v>
      </c>
      <c r="HT94" s="253">
        <v>341.226</v>
      </c>
      <c r="HU94" s="253">
        <v>21572.54</v>
      </c>
      <c r="HV94" s="253">
        <v>471.47399999999993</v>
      </c>
      <c r="HW94" s="253">
        <v>29952.660000000003</v>
      </c>
      <c r="HX94" s="253">
        <v>330.06</v>
      </c>
      <c r="HY94" s="253">
        <v>21019.4</v>
      </c>
      <c r="HZ94" s="253">
        <v>825.65499999999997</v>
      </c>
      <c r="IA94" s="253">
        <v>52582.19</v>
      </c>
      <c r="IB94" s="253">
        <v>678.35500000000002</v>
      </c>
      <c r="IC94" s="253">
        <v>37018.339999999997</v>
      </c>
      <c r="ID94" s="253">
        <v>519.23099999999999</v>
      </c>
      <c r="IE94" s="253">
        <v>28302.129999999997</v>
      </c>
      <c r="IF94" s="253">
        <v>468.20699999999999</v>
      </c>
      <c r="IG94" s="253">
        <v>25519.86</v>
      </c>
      <c r="IH94" s="253">
        <v>663.29500000000007</v>
      </c>
      <c r="II94" s="253">
        <v>36153.79</v>
      </c>
      <c r="IJ94" s="253">
        <v>579.13900000000001</v>
      </c>
      <c r="IK94" s="253">
        <v>31469.510000000002</v>
      </c>
      <c r="IL94" s="253">
        <v>480.00400000000002</v>
      </c>
      <c r="IM94" s="253">
        <v>25991.42</v>
      </c>
      <c r="IN94" s="253">
        <v>185.89800000000002</v>
      </c>
      <c r="IO94" s="253">
        <v>9981.58</v>
      </c>
      <c r="IP94" s="253">
        <v>630.34299999999996</v>
      </c>
      <c r="IQ94" s="253">
        <v>34793.879999999997</v>
      </c>
      <c r="IR94" s="253">
        <v>978.43999999999994</v>
      </c>
      <c r="IS94" s="253">
        <v>57304.880000000005</v>
      </c>
      <c r="IT94" s="253">
        <v>735.36700000000008</v>
      </c>
      <c r="IU94" s="253">
        <v>43113.2</v>
      </c>
      <c r="IV94" s="253">
        <v>831.39199999999994</v>
      </c>
      <c r="IW94" s="253">
        <v>48714.16</v>
      </c>
      <c r="IX94" s="253">
        <v>879.49399999999991</v>
      </c>
      <c r="IY94" s="253">
        <v>51628.639999999999</v>
      </c>
      <c r="IZ94" s="126">
        <v>873.62199999999996</v>
      </c>
      <c r="JA94" s="126">
        <v>51443.880000000005</v>
      </c>
      <c r="JB94" s="126">
        <v>555.14199999999994</v>
      </c>
      <c r="JC94" s="126">
        <v>32383.4</v>
      </c>
      <c r="JD94" s="134"/>
      <c r="JE94" s="225"/>
      <c r="JF94" s="134"/>
      <c r="JG94" s="226">
        <f t="shared" si="2296"/>
        <v>0</v>
      </c>
      <c r="JH94" s="134"/>
      <c r="JI94" s="225"/>
      <c r="JJ94" s="134"/>
      <c r="JK94" s="226">
        <f t="shared" si="2297"/>
        <v>0</v>
      </c>
      <c r="JL94" s="134"/>
      <c r="JM94" s="225"/>
      <c r="JN94" s="134"/>
      <c r="JO94" s="226">
        <f t="shared" si="2298"/>
        <v>0</v>
      </c>
      <c r="JP94" s="134"/>
      <c r="JQ94" s="225"/>
      <c r="JR94" s="134"/>
      <c r="JS94" s="226">
        <f t="shared" si="2299"/>
        <v>0</v>
      </c>
      <c r="JT94" s="134"/>
      <c r="JU94" s="225"/>
      <c r="JV94" s="134"/>
      <c r="JW94" s="226">
        <f t="shared" si="2300"/>
        <v>0</v>
      </c>
      <c r="JX94" s="134"/>
      <c r="JY94" s="225"/>
      <c r="JZ94" s="134"/>
      <c r="KA94" s="226">
        <f t="shared" si="2301"/>
        <v>0</v>
      </c>
      <c r="KB94" s="134"/>
      <c r="KC94" s="134"/>
      <c r="KD94" s="134"/>
      <c r="KE94" s="226">
        <f t="shared" si="2302"/>
        <v>0</v>
      </c>
      <c r="KF94" s="134"/>
      <c r="KG94" s="134"/>
      <c r="KH94" s="134"/>
      <c r="KI94" s="226">
        <f t="shared" si="2303"/>
        <v>0</v>
      </c>
      <c r="KJ94" s="134"/>
      <c r="KK94" s="134"/>
      <c r="KL94" s="134"/>
      <c r="KM94" s="226">
        <f t="shared" si="2304"/>
        <v>0</v>
      </c>
      <c r="KN94" s="134"/>
      <c r="KO94" s="134"/>
      <c r="KP94" s="134"/>
      <c r="KQ94" s="226">
        <f t="shared" si="2305"/>
        <v>0</v>
      </c>
      <c r="KR94" s="134"/>
      <c r="KS94" s="134"/>
      <c r="KT94" s="134"/>
      <c r="KU94" s="226">
        <f t="shared" si="2306"/>
        <v>0</v>
      </c>
      <c r="KV94" s="134"/>
      <c r="KW94" s="134"/>
      <c r="KX94" s="134"/>
      <c r="KY94" s="226">
        <f t="shared" si="2307"/>
        <v>0</v>
      </c>
      <c r="KZ94" s="134">
        <v>0</v>
      </c>
      <c r="LA94" s="134"/>
      <c r="LB94" s="134"/>
      <c r="LC94" s="226">
        <f t="shared" si="2308"/>
        <v>0</v>
      </c>
      <c r="LD94" s="134"/>
      <c r="LE94" s="134"/>
      <c r="LF94" s="134"/>
      <c r="LG94" s="226">
        <f t="shared" si="2309"/>
        <v>0</v>
      </c>
      <c r="LH94" s="134"/>
      <c r="LI94" s="134"/>
      <c r="LJ94" s="134"/>
      <c r="LK94" s="226">
        <f t="shared" si="2310"/>
        <v>0</v>
      </c>
      <c r="LL94" s="134"/>
      <c r="LM94" s="134"/>
      <c r="LN94" s="134"/>
      <c r="LO94" s="226">
        <f t="shared" si="2311"/>
        <v>0</v>
      </c>
      <c r="LP94" s="134"/>
      <c r="LQ94" s="134"/>
      <c r="LR94" s="134"/>
      <c r="LS94" s="226">
        <f t="shared" si="2312"/>
        <v>0</v>
      </c>
      <c r="LT94" s="134"/>
      <c r="LU94" s="134"/>
      <c r="LV94" s="134"/>
      <c r="LW94" s="226">
        <f t="shared" si="2313"/>
        <v>0</v>
      </c>
      <c r="LX94" s="134"/>
      <c r="LY94" s="134"/>
      <c r="LZ94" s="134"/>
      <c r="MA94" s="226">
        <f t="shared" si="2314"/>
        <v>0</v>
      </c>
      <c r="MB94" s="134"/>
      <c r="MC94" s="134"/>
      <c r="MD94" s="226">
        <f t="shared" si="2315"/>
        <v>0</v>
      </c>
      <c r="ME94" s="134"/>
      <c r="MF94" s="134">
        <v>60.67</v>
      </c>
      <c r="MG94" s="226">
        <f t="shared" si="2444"/>
        <v>0</v>
      </c>
      <c r="MH94" s="226"/>
      <c r="MI94" s="226">
        <v>60.67</v>
      </c>
      <c r="MJ94" s="226">
        <v>0</v>
      </c>
      <c r="MK94" s="253"/>
      <c r="ML94" s="253"/>
      <c r="MM94" s="253"/>
      <c r="MN94" s="253"/>
      <c r="MO94" s="253"/>
      <c r="MP94" s="253"/>
      <c r="MQ94" s="253"/>
      <c r="MR94" s="253"/>
      <c r="MS94" s="253"/>
      <c r="MT94" s="253"/>
      <c r="MU94" s="253"/>
      <c r="MV94" s="253"/>
      <c r="MW94" s="253"/>
      <c r="MX94" s="253"/>
      <c r="MY94" s="253"/>
      <c r="MZ94" s="253"/>
      <c r="NA94" s="253"/>
      <c r="NB94" s="253"/>
      <c r="NC94" s="253">
        <v>156.15600000000001</v>
      </c>
      <c r="ND94" s="253">
        <v>8582.6</v>
      </c>
      <c r="NE94" s="253"/>
      <c r="NF94" s="253"/>
      <c r="NG94" s="253"/>
      <c r="NH94" s="253"/>
      <c r="NI94" s="253"/>
      <c r="NJ94" s="253"/>
      <c r="NK94" s="253"/>
      <c r="NL94" s="253"/>
      <c r="NM94" s="253"/>
      <c r="NN94" s="253"/>
      <c r="NO94" s="125"/>
      <c r="NP94" s="125"/>
      <c r="NQ94" s="125"/>
      <c r="NR94" s="125"/>
      <c r="NS94" s="125"/>
      <c r="NT94" s="125"/>
      <c r="NU94" s="125"/>
      <c r="NV94" s="125"/>
      <c r="NW94" s="125"/>
      <c r="NX94" s="125"/>
      <c r="NY94" s="125"/>
      <c r="NZ94" s="125"/>
      <c r="OA94" s="226"/>
      <c r="OB94" s="225"/>
      <c r="OC94" s="225"/>
      <c r="OD94" s="225">
        <f t="shared" si="2316"/>
        <v>0</v>
      </c>
      <c r="OE94" s="226"/>
      <c r="OF94" s="225"/>
      <c r="OG94" s="225"/>
      <c r="OH94" s="225">
        <f t="shared" si="2317"/>
        <v>0</v>
      </c>
      <c r="OI94" s="226"/>
      <c r="OJ94" s="225"/>
      <c r="OK94" s="225"/>
      <c r="OL94" s="225">
        <f t="shared" si="2318"/>
        <v>0</v>
      </c>
      <c r="OM94" s="226"/>
      <c r="ON94" s="225"/>
      <c r="OO94" s="225"/>
      <c r="OP94" s="225">
        <f t="shared" si="2319"/>
        <v>0</v>
      </c>
      <c r="OQ94" s="226"/>
      <c r="OR94" s="225"/>
      <c r="OS94" s="225"/>
      <c r="OT94" s="225">
        <f t="shared" si="2320"/>
        <v>0</v>
      </c>
      <c r="OU94" s="226"/>
      <c r="OV94" s="225"/>
      <c r="OW94" s="225"/>
      <c r="OX94" s="225">
        <f t="shared" si="2321"/>
        <v>0</v>
      </c>
      <c r="OY94" s="226"/>
      <c r="OZ94" s="225"/>
      <c r="PA94" s="225"/>
      <c r="PB94" s="225">
        <f t="shared" si="2322"/>
        <v>0</v>
      </c>
      <c r="PC94" s="226"/>
      <c r="PD94" s="225"/>
      <c r="PE94" s="225"/>
      <c r="PF94" s="225">
        <f t="shared" si="2323"/>
        <v>0</v>
      </c>
      <c r="PG94" s="226"/>
      <c r="PH94" s="225"/>
      <c r="PI94" s="225"/>
      <c r="PJ94" s="225">
        <f t="shared" si="2324"/>
        <v>0</v>
      </c>
      <c r="PK94" s="226"/>
      <c r="PL94" s="225"/>
      <c r="PM94" s="225"/>
      <c r="PN94" s="225">
        <f t="shared" si="2325"/>
        <v>0</v>
      </c>
      <c r="PO94" s="226"/>
      <c r="PP94" s="225"/>
      <c r="PQ94" s="225"/>
      <c r="PR94" s="225">
        <f t="shared" si="2326"/>
        <v>0</v>
      </c>
      <c r="PS94" s="226"/>
      <c r="PT94" s="225"/>
      <c r="PU94" s="225"/>
      <c r="PV94" s="225">
        <f t="shared" si="2327"/>
        <v>0</v>
      </c>
      <c r="PW94" s="226"/>
      <c r="PX94" s="225"/>
      <c r="PY94" s="225"/>
      <c r="PZ94" s="225">
        <f t="shared" si="2328"/>
        <v>0</v>
      </c>
      <c r="QA94" s="226"/>
      <c r="QB94" s="225"/>
      <c r="QC94" s="225"/>
      <c r="QD94" s="225">
        <f t="shared" si="2329"/>
        <v>0</v>
      </c>
      <c r="QE94" s="226"/>
      <c r="QF94" s="225"/>
      <c r="QG94" s="225"/>
      <c r="QH94" s="225">
        <f t="shared" si="2330"/>
        <v>0</v>
      </c>
      <c r="QI94" s="226"/>
      <c r="QJ94" s="225"/>
      <c r="QK94" s="225"/>
      <c r="QL94" s="225">
        <f t="shared" si="2331"/>
        <v>0</v>
      </c>
      <c r="QM94" s="226"/>
      <c r="QN94" s="225"/>
      <c r="QO94" s="225"/>
      <c r="QP94" s="225">
        <f t="shared" si="2332"/>
        <v>0</v>
      </c>
      <c r="QQ94" s="226">
        <v>-54.054000000000002</v>
      </c>
      <c r="QR94" s="225"/>
      <c r="QS94" s="225"/>
      <c r="QT94" s="225">
        <f t="shared" si="2333"/>
        <v>0</v>
      </c>
      <c r="QU94" s="226">
        <v>642.64300000000003</v>
      </c>
      <c r="QV94" s="225"/>
      <c r="QW94" s="225"/>
      <c r="QX94" s="225">
        <f t="shared" si="2334"/>
        <v>0</v>
      </c>
      <c r="QY94" s="225"/>
      <c r="QZ94" s="225"/>
      <c r="RA94" s="225">
        <f t="shared" si="2335"/>
        <v>0</v>
      </c>
      <c r="RB94" s="225"/>
      <c r="RC94" s="225"/>
      <c r="RD94" s="225">
        <f t="shared" si="2336"/>
        <v>0</v>
      </c>
      <c r="RE94" s="225"/>
      <c r="RF94" s="225"/>
      <c r="RG94" s="225">
        <v>0</v>
      </c>
      <c r="RH94" s="253"/>
      <c r="RI94" s="253"/>
      <c r="RJ94" s="253"/>
      <c r="RK94" s="253"/>
      <c r="RL94" s="253"/>
      <c r="RM94" s="253"/>
      <c r="RN94" s="253"/>
      <c r="RO94" s="253"/>
      <c r="RP94" s="253"/>
      <c r="RQ94" s="253"/>
      <c r="RR94" s="253"/>
      <c r="RS94" s="253"/>
      <c r="RT94" s="253"/>
      <c r="RU94" s="253"/>
      <c r="RV94" s="253"/>
      <c r="RW94" s="253"/>
      <c r="RX94" s="253"/>
      <c r="RY94" s="253"/>
      <c r="RZ94" s="253"/>
      <c r="SA94" s="253"/>
      <c r="SB94" s="253"/>
      <c r="SC94" s="253"/>
      <c r="SD94" s="253"/>
      <c r="SE94" s="253"/>
      <c r="SF94" s="253"/>
      <c r="SG94" s="253"/>
      <c r="SH94" s="253"/>
      <c r="SI94" s="253"/>
      <c r="SJ94" s="253"/>
      <c r="SK94" s="253"/>
      <c r="SL94" s="125"/>
      <c r="SM94" s="125"/>
      <c r="SN94" s="125"/>
      <c r="SO94" s="125"/>
      <c r="SP94" s="125"/>
      <c r="SQ94" s="125"/>
      <c r="SR94" s="125"/>
      <c r="SS94" s="125"/>
      <c r="ST94" s="125"/>
      <c r="SU94" s="125"/>
      <c r="SV94" s="125"/>
      <c r="SW94" s="125"/>
      <c r="SX94" s="226"/>
      <c r="SY94" s="240"/>
      <c r="SZ94" s="124"/>
      <c r="TA94" s="226">
        <f t="shared" si="2462"/>
        <v>0</v>
      </c>
      <c r="TB94" s="226">
        <v>21.021000000000001</v>
      </c>
      <c r="TC94" s="240"/>
      <c r="TD94" s="124"/>
      <c r="TE94" s="226">
        <f t="shared" si="2463"/>
        <v>0</v>
      </c>
      <c r="TF94" s="226">
        <v>21.021000000000001</v>
      </c>
      <c r="TG94" s="240"/>
      <c r="TH94" s="124"/>
      <c r="TI94" s="226">
        <f t="shared" si="2464"/>
        <v>0</v>
      </c>
      <c r="TJ94" s="226"/>
      <c r="TK94" s="240"/>
      <c r="TL94" s="124"/>
      <c r="TM94" s="226">
        <f t="shared" si="2465"/>
        <v>0</v>
      </c>
      <c r="TN94" s="226"/>
      <c r="TO94" s="240">
        <v>0</v>
      </c>
      <c r="TP94" s="124"/>
      <c r="TQ94" s="226">
        <f t="shared" si="2466"/>
        <v>0</v>
      </c>
      <c r="TR94" s="226"/>
      <c r="TS94" s="240">
        <v>0</v>
      </c>
      <c r="TT94" s="124"/>
      <c r="TU94" s="226">
        <f t="shared" si="2467"/>
        <v>0</v>
      </c>
      <c r="TV94" s="226">
        <v>3.0030000000000001</v>
      </c>
      <c r="TW94" s="240">
        <v>0</v>
      </c>
      <c r="TX94" s="124"/>
      <c r="TY94" s="226">
        <f t="shared" si="2468"/>
        <v>0</v>
      </c>
      <c r="TZ94" s="226"/>
      <c r="UA94" s="219">
        <v>0</v>
      </c>
      <c r="UB94" s="124"/>
      <c r="UC94" s="226">
        <f t="shared" si="2469"/>
        <v>0</v>
      </c>
      <c r="UD94" s="226"/>
      <c r="UE94" s="219">
        <v>0</v>
      </c>
      <c r="UF94" s="124"/>
      <c r="UG94" s="226">
        <f t="shared" si="2470"/>
        <v>0</v>
      </c>
      <c r="UH94" s="226"/>
      <c r="UI94" s="219">
        <v>0</v>
      </c>
      <c r="UJ94" s="124"/>
      <c r="UK94" s="226">
        <f t="shared" si="2471"/>
        <v>0</v>
      </c>
      <c r="UL94" s="226"/>
      <c r="UM94" s="219">
        <v>0</v>
      </c>
      <c r="UN94" s="124"/>
      <c r="UO94" s="226">
        <f t="shared" si="2472"/>
        <v>0</v>
      </c>
      <c r="UP94" s="226">
        <v>12.012</v>
      </c>
      <c r="UQ94" s="208">
        <v>0</v>
      </c>
      <c r="UR94" s="124"/>
      <c r="US94" s="226">
        <f t="shared" si="2473"/>
        <v>0</v>
      </c>
      <c r="UT94" s="226"/>
      <c r="UU94" s="208">
        <v>0</v>
      </c>
      <c r="UV94" s="124"/>
      <c r="UW94" s="226">
        <f t="shared" si="2474"/>
        <v>0</v>
      </c>
      <c r="UX94" s="226"/>
      <c r="UY94" s="208">
        <v>0</v>
      </c>
      <c r="UZ94" s="124"/>
      <c r="VA94" s="226">
        <f t="shared" si="2475"/>
        <v>0</v>
      </c>
      <c r="VB94" s="226"/>
      <c r="VC94" s="208">
        <v>0</v>
      </c>
      <c r="VD94" s="124"/>
      <c r="VE94" s="226">
        <f t="shared" si="2351"/>
        <v>0</v>
      </c>
      <c r="VF94" s="226"/>
      <c r="VG94" s="208">
        <v>0</v>
      </c>
      <c r="VH94" s="124"/>
      <c r="VI94" s="226">
        <f t="shared" si="2352"/>
        <v>0</v>
      </c>
      <c r="VJ94" s="226"/>
      <c r="VK94" s="208">
        <v>0</v>
      </c>
      <c r="VL94" s="124"/>
      <c r="VM94" s="226">
        <f t="shared" ref="VM94" si="2497">VK94*VL94</f>
        <v>0</v>
      </c>
      <c r="VN94" s="226">
        <v>0.59</v>
      </c>
      <c r="VO94" s="208">
        <v>0</v>
      </c>
      <c r="VP94" s="124"/>
      <c r="VQ94" s="226">
        <f t="shared" ref="VQ94" si="2498">VO94*VP94</f>
        <v>0</v>
      </c>
      <c r="VR94" s="226">
        <v>2.99</v>
      </c>
      <c r="VS94" s="208">
        <v>0</v>
      </c>
      <c r="VT94" s="124"/>
      <c r="VU94" s="226">
        <f t="shared" si="2355"/>
        <v>0</v>
      </c>
      <c r="VV94" s="225"/>
      <c r="VW94" s="124"/>
      <c r="VX94" s="226">
        <f t="shared" si="2356"/>
        <v>0</v>
      </c>
      <c r="VY94" s="225"/>
      <c r="VZ94" s="124"/>
      <c r="WA94" s="226">
        <f t="shared" si="2357"/>
        <v>0</v>
      </c>
      <c r="WB94" s="226">
        <v>12</v>
      </c>
      <c r="WC94" s="226">
        <v>52.31</v>
      </c>
      <c r="WD94" s="226">
        <v>627.72</v>
      </c>
      <c r="WE94" s="253">
        <v>6.0609999999999999</v>
      </c>
      <c r="WF94" s="253">
        <v>387.2</v>
      </c>
      <c r="WG94" s="253">
        <v>9.0909999999999993</v>
      </c>
      <c r="WH94" s="253">
        <v>580.79999999999995</v>
      </c>
      <c r="WI94" s="253">
        <v>24.242000000000001</v>
      </c>
      <c r="WJ94" s="253">
        <v>1512.11</v>
      </c>
      <c r="WK94" s="253">
        <v>6.0609999999999999</v>
      </c>
      <c r="WL94" s="253">
        <v>313.82</v>
      </c>
      <c r="WM94" s="253">
        <v>15.151999999999999</v>
      </c>
      <c r="WN94" s="253">
        <v>784.55</v>
      </c>
      <c r="WO94" s="253">
        <v>9.0090000000000003</v>
      </c>
      <c r="WP94" s="253">
        <v>470.73</v>
      </c>
      <c r="WQ94" s="253"/>
      <c r="WR94" s="253"/>
      <c r="WS94" s="253"/>
      <c r="WT94" s="253"/>
      <c r="WU94" s="253"/>
      <c r="WV94" s="253"/>
      <c r="WW94" s="253">
        <v>3.0030000000000001</v>
      </c>
      <c r="WX94" s="253">
        <v>156.91</v>
      </c>
      <c r="WY94" s="253"/>
      <c r="WZ94" s="253"/>
      <c r="XA94" s="253"/>
      <c r="XB94" s="253"/>
      <c r="XC94" s="253">
        <v>21.021000000000001</v>
      </c>
      <c r="XD94" s="253">
        <v>1098.3699999999999</v>
      </c>
      <c r="XE94" s="253"/>
      <c r="XF94" s="253"/>
      <c r="XG94" s="253"/>
      <c r="XH94" s="253"/>
      <c r="XI94" s="125"/>
      <c r="XJ94" s="125"/>
      <c r="XK94" s="125">
        <v>3.0030000000000001</v>
      </c>
      <c r="XL94" s="125">
        <v>156.91</v>
      </c>
      <c r="XM94" s="125"/>
      <c r="XN94" s="125"/>
      <c r="XO94" s="125"/>
      <c r="XP94" s="125"/>
      <c r="XQ94" s="125"/>
      <c r="XR94" s="125"/>
      <c r="XS94" s="125"/>
      <c r="XT94" s="125"/>
      <c r="XU94" s="226"/>
      <c r="XV94" s="226">
        <v>0</v>
      </c>
      <c r="XW94" s="226"/>
      <c r="XX94" s="208">
        <f t="shared" si="2358"/>
        <v>0</v>
      </c>
      <c r="XY94" s="226"/>
      <c r="XZ94" s="226">
        <v>0</v>
      </c>
      <c r="YA94" s="226"/>
      <c r="YB94" s="208">
        <f t="shared" si="2359"/>
        <v>0</v>
      </c>
      <c r="YC94" s="226"/>
      <c r="YD94" s="226">
        <v>0</v>
      </c>
      <c r="YE94" s="226"/>
      <c r="YF94" s="208">
        <f t="shared" si="2360"/>
        <v>0</v>
      </c>
      <c r="YG94" s="226"/>
      <c r="YH94" s="226">
        <v>0</v>
      </c>
      <c r="YI94" s="226"/>
      <c r="YJ94" s="208">
        <f t="shared" si="2361"/>
        <v>0</v>
      </c>
      <c r="YK94" s="226"/>
      <c r="YL94" s="226">
        <v>0</v>
      </c>
      <c r="YM94" s="226"/>
      <c r="YN94" s="208">
        <f t="shared" si="2362"/>
        <v>0</v>
      </c>
      <c r="YO94" s="226"/>
      <c r="YP94" s="226">
        <v>0</v>
      </c>
      <c r="YQ94" s="226"/>
      <c r="YR94" s="208">
        <f t="shared" si="2363"/>
        <v>0</v>
      </c>
      <c r="YS94" s="226"/>
      <c r="YT94" s="226">
        <v>0</v>
      </c>
      <c r="YU94" s="226"/>
      <c r="YV94" s="208">
        <f t="shared" si="2364"/>
        <v>0</v>
      </c>
      <c r="YW94" s="226"/>
      <c r="YX94" s="226">
        <v>0</v>
      </c>
      <c r="YY94" s="226"/>
      <c r="YZ94" s="208">
        <f t="shared" si="2365"/>
        <v>0</v>
      </c>
      <c r="ZA94" s="226"/>
      <c r="ZB94" s="226">
        <v>0</v>
      </c>
      <c r="ZC94" s="226"/>
      <c r="ZD94" s="208">
        <f t="shared" si="2366"/>
        <v>0</v>
      </c>
      <c r="ZE94" s="226"/>
      <c r="ZF94" s="226">
        <v>0</v>
      </c>
      <c r="ZG94" s="226"/>
      <c r="ZH94" s="208">
        <f t="shared" si="2367"/>
        <v>0</v>
      </c>
      <c r="ZI94" s="226"/>
      <c r="ZJ94" s="225">
        <v>0</v>
      </c>
      <c r="ZK94" s="225"/>
      <c r="ZL94" s="208">
        <f t="shared" si="2368"/>
        <v>0</v>
      </c>
      <c r="ZM94" s="226"/>
      <c r="ZN94" s="225">
        <v>0</v>
      </c>
      <c r="ZO94" s="225"/>
      <c r="ZP94" s="208">
        <f t="shared" si="2369"/>
        <v>0</v>
      </c>
      <c r="ZQ94" s="226">
        <v>6.0060000000000002</v>
      </c>
      <c r="ZR94" s="225">
        <v>0</v>
      </c>
      <c r="ZS94" s="225"/>
      <c r="ZT94" s="208">
        <f t="shared" si="2370"/>
        <v>0</v>
      </c>
      <c r="ZU94" s="226"/>
      <c r="ZV94" s="225">
        <v>0</v>
      </c>
      <c r="ZW94" s="225"/>
      <c r="ZX94" s="208">
        <f t="shared" si="2371"/>
        <v>0</v>
      </c>
      <c r="ZY94" s="226"/>
      <c r="ZZ94" s="225">
        <v>0</v>
      </c>
      <c r="AAA94" s="225"/>
      <c r="AAB94" s="208">
        <f t="shared" si="2372"/>
        <v>0</v>
      </c>
      <c r="AAC94" s="226"/>
      <c r="AAD94" s="225">
        <v>0</v>
      </c>
      <c r="AAE94" s="225"/>
      <c r="AAF94" s="208">
        <f t="shared" si="2373"/>
        <v>0</v>
      </c>
      <c r="AAG94" s="226"/>
      <c r="AAH94" s="225">
        <v>0</v>
      </c>
      <c r="AAI94" s="225"/>
      <c r="AAJ94" s="208">
        <f t="shared" si="2374"/>
        <v>0</v>
      </c>
      <c r="AAK94" s="226"/>
      <c r="AAL94" s="225">
        <v>0</v>
      </c>
      <c r="AAM94" s="225"/>
      <c r="AAN94" s="208">
        <f t="shared" si="2375"/>
        <v>0</v>
      </c>
      <c r="AAO94" s="226"/>
      <c r="AAP94" s="225">
        <v>0</v>
      </c>
      <c r="AAQ94" s="225"/>
      <c r="AAR94" s="208">
        <f t="shared" si="2376"/>
        <v>0</v>
      </c>
      <c r="AAS94" s="225">
        <v>0</v>
      </c>
      <c r="AAT94" s="225"/>
      <c r="AAU94" s="208">
        <f t="shared" si="2377"/>
        <v>0</v>
      </c>
      <c r="AAV94" s="225">
        <v>0</v>
      </c>
      <c r="AAW94" s="225"/>
      <c r="AAX94" s="226">
        <f t="shared" si="2378"/>
        <v>0</v>
      </c>
      <c r="AAY94" s="226">
        <v>0</v>
      </c>
      <c r="AAZ94" s="226"/>
      <c r="ABA94" s="226">
        <v>0</v>
      </c>
      <c r="ABB94" s="253">
        <v>9.0909999999999993</v>
      </c>
      <c r="ABC94" s="253">
        <v>765</v>
      </c>
      <c r="ABD94" s="253">
        <v>18.181999999999999</v>
      </c>
      <c r="ABE94" s="253">
        <v>1530</v>
      </c>
      <c r="ABF94" s="253">
        <v>6.0609999999999999</v>
      </c>
      <c r="ABG94" s="253">
        <v>510</v>
      </c>
      <c r="ABH94" s="253"/>
      <c r="ABI94" s="253"/>
      <c r="ABJ94" s="253"/>
      <c r="ABK94" s="253"/>
      <c r="ABL94" s="253"/>
      <c r="ABM94" s="253"/>
      <c r="ABN94" s="253"/>
      <c r="ABO94" s="253"/>
      <c r="ABP94" s="253">
        <v>9.0090000000000003</v>
      </c>
      <c r="ABQ94" s="253">
        <v>774</v>
      </c>
      <c r="ABR94" s="253"/>
      <c r="ABS94" s="253"/>
      <c r="ABT94" s="253"/>
      <c r="ABU94" s="253"/>
      <c r="ABV94" s="253"/>
      <c r="ABW94" s="253"/>
      <c r="ABX94" s="253"/>
      <c r="ABY94" s="253"/>
      <c r="ABZ94" s="253"/>
      <c r="ACA94" s="253"/>
      <c r="ACB94" s="253"/>
      <c r="ACC94" s="253"/>
      <c r="ACD94" s="253"/>
      <c r="ACE94" s="253"/>
      <c r="ACF94" s="126"/>
      <c r="ACG94" s="126"/>
      <c r="ACH94" s="126"/>
      <c r="ACI94" s="126"/>
      <c r="ACJ94" s="126"/>
      <c r="ACK94" s="126"/>
      <c r="ACL94" s="126"/>
      <c r="ACM94" s="126"/>
      <c r="ACN94" s="126"/>
      <c r="ACO94" s="126"/>
      <c r="ACP94" s="126"/>
      <c r="ACQ94" s="126"/>
      <c r="ACR94" s="134">
        <v>48.048000000000002</v>
      </c>
      <c r="ACS94" s="227">
        <v>400</v>
      </c>
      <c r="ACT94" s="225">
        <v>86.25</v>
      </c>
      <c r="ACU94" s="226">
        <f t="shared" si="2379"/>
        <v>34500</v>
      </c>
      <c r="ACV94" s="134">
        <v>9.0090000000000003</v>
      </c>
      <c r="ACW94" s="227">
        <v>500</v>
      </c>
      <c r="ACX94" s="225">
        <v>90</v>
      </c>
      <c r="ACY94" s="226">
        <f t="shared" si="2380"/>
        <v>45000</v>
      </c>
      <c r="ACZ94" s="134">
        <v>9.0090000000000003</v>
      </c>
      <c r="ADA94" s="227">
        <v>150</v>
      </c>
      <c r="ADB94" s="225">
        <v>88</v>
      </c>
      <c r="ADC94" s="226">
        <f t="shared" si="2381"/>
        <v>13200</v>
      </c>
      <c r="ADD94" s="134">
        <v>12.012</v>
      </c>
      <c r="ADE94" s="227">
        <v>0</v>
      </c>
      <c r="ADF94" s="225">
        <v>89.09</v>
      </c>
      <c r="ADG94" s="226">
        <f t="shared" si="2382"/>
        <v>0</v>
      </c>
      <c r="ADH94" s="134">
        <v>9.0090000000000003</v>
      </c>
      <c r="ADI94" s="225">
        <v>0</v>
      </c>
      <c r="ADJ94" s="225">
        <v>89.09</v>
      </c>
      <c r="ADK94" s="226">
        <f t="shared" si="2383"/>
        <v>0</v>
      </c>
      <c r="ADL94" s="134">
        <v>36.036000000000001</v>
      </c>
      <c r="ADM94" s="225">
        <v>0</v>
      </c>
      <c r="ADN94" s="225">
        <v>89.09</v>
      </c>
      <c r="ADO94" s="226">
        <f t="shared" si="2384"/>
        <v>0</v>
      </c>
      <c r="ADP94" s="134">
        <v>9.0090000000000003</v>
      </c>
      <c r="ADQ94" s="225">
        <v>0</v>
      </c>
      <c r="ADR94" s="225">
        <v>89.5</v>
      </c>
      <c r="ADS94" s="226">
        <f t="shared" si="2385"/>
        <v>0</v>
      </c>
      <c r="ADT94" s="134">
        <v>0</v>
      </c>
      <c r="ADU94" s="225">
        <v>0</v>
      </c>
      <c r="ADV94" s="225">
        <v>69.930000000000007</v>
      </c>
      <c r="ADW94" s="226">
        <f t="shared" si="2386"/>
        <v>0</v>
      </c>
      <c r="ADX94" s="134">
        <v>114.114</v>
      </c>
      <c r="ADY94" s="225">
        <v>0</v>
      </c>
      <c r="ADZ94" s="225">
        <v>69.930000000000007</v>
      </c>
      <c r="AEA94" s="226">
        <f t="shared" si="2387"/>
        <v>0</v>
      </c>
      <c r="AEB94" s="134">
        <v>66.066000000000003</v>
      </c>
      <c r="AEC94" s="225">
        <v>60</v>
      </c>
      <c r="AED94" s="225">
        <v>102.56</v>
      </c>
      <c r="AEE94" s="226">
        <f t="shared" si="2388"/>
        <v>6153.6</v>
      </c>
      <c r="AEF94" s="134">
        <v>51.051000000000002</v>
      </c>
      <c r="AEG94" s="225">
        <v>60</v>
      </c>
      <c r="AEH94" s="225">
        <v>102.56</v>
      </c>
      <c r="AEI94" s="226">
        <f t="shared" si="2389"/>
        <v>6153.6</v>
      </c>
      <c r="AEJ94" s="134">
        <v>105.105</v>
      </c>
      <c r="AEK94" s="225">
        <v>0</v>
      </c>
      <c r="AEL94" s="225">
        <v>102.56</v>
      </c>
      <c r="AEM94" s="226">
        <f t="shared" si="2390"/>
        <v>0</v>
      </c>
      <c r="AEN94" s="134">
        <v>39.039000000000001</v>
      </c>
      <c r="AEO94" s="225">
        <v>0</v>
      </c>
      <c r="AEP94" s="225">
        <v>102.56</v>
      </c>
      <c r="AEQ94" s="226">
        <f t="shared" si="2391"/>
        <v>0</v>
      </c>
      <c r="AER94" s="134">
        <v>210.21</v>
      </c>
      <c r="AES94" s="225">
        <v>0</v>
      </c>
      <c r="AET94" s="225">
        <v>102.56</v>
      </c>
      <c r="AEU94" s="226">
        <f t="shared" si="2392"/>
        <v>0</v>
      </c>
      <c r="AEV94" s="134">
        <v>204.20400000000001</v>
      </c>
      <c r="AEW94" s="225"/>
      <c r="AEX94" s="225"/>
      <c r="AEY94" s="226">
        <f t="shared" si="2393"/>
        <v>0</v>
      </c>
      <c r="AEZ94" s="134">
        <v>159.15899999999999</v>
      </c>
      <c r="AFA94" s="225"/>
      <c r="AFB94" s="225"/>
      <c r="AFC94" s="226">
        <f t="shared" si="2394"/>
        <v>0</v>
      </c>
      <c r="AFD94" s="134">
        <v>120.12</v>
      </c>
      <c r="AFE94" s="225"/>
      <c r="AFF94" s="225"/>
      <c r="AFG94" s="226">
        <f t="shared" si="2395"/>
        <v>0</v>
      </c>
      <c r="AFH94" s="134">
        <v>261.26099999999997</v>
      </c>
      <c r="AFI94" s="225"/>
      <c r="AFJ94" s="225"/>
      <c r="AFK94" s="226">
        <f t="shared" si="2396"/>
        <v>0</v>
      </c>
      <c r="AFL94" s="134">
        <v>33.024000000000001</v>
      </c>
      <c r="AFM94" s="225"/>
      <c r="AFN94" s="225"/>
      <c r="AFO94" s="226">
        <f t="shared" si="2397"/>
        <v>0</v>
      </c>
      <c r="AFP94" s="225"/>
      <c r="AFQ94" s="225"/>
      <c r="AFR94" s="226">
        <f t="shared" si="2398"/>
        <v>0</v>
      </c>
      <c r="AFS94" s="225"/>
      <c r="AFT94" s="225">
        <v>61.700723518905335</v>
      </c>
      <c r="AFU94" s="226">
        <f t="shared" si="2399"/>
        <v>0</v>
      </c>
      <c r="AFV94" s="226">
        <v>50</v>
      </c>
      <c r="AFW94" s="226">
        <v>84.915084915084918</v>
      </c>
      <c r="AFX94" s="226">
        <v>4245.7542457542459</v>
      </c>
      <c r="AFY94" s="253">
        <v>124.242</v>
      </c>
      <c r="AFZ94" s="253">
        <v>9045</v>
      </c>
      <c r="AGA94" s="253">
        <v>445.45499999999998</v>
      </c>
      <c r="AGB94" s="253">
        <v>38505</v>
      </c>
      <c r="AGC94" s="253">
        <v>181.81800000000001</v>
      </c>
      <c r="AGD94" s="253">
        <v>14830</v>
      </c>
      <c r="AGE94" s="253">
        <v>96.97</v>
      </c>
      <c r="AGF94" s="253">
        <v>7720</v>
      </c>
      <c r="AGG94" s="253">
        <v>54.545000000000002</v>
      </c>
      <c r="AGH94" s="253">
        <v>4860</v>
      </c>
      <c r="AGI94" s="253">
        <v>114.114</v>
      </c>
      <c r="AGJ94" s="253">
        <v>10260</v>
      </c>
      <c r="AGK94" s="253">
        <v>33.033000000000001</v>
      </c>
      <c r="AGL94" s="253">
        <v>2955</v>
      </c>
      <c r="AGM94" s="253">
        <v>9.0090000000000003</v>
      </c>
      <c r="AGN94" s="253">
        <v>765</v>
      </c>
      <c r="AGO94" s="253">
        <v>3.0030000000000001</v>
      </c>
      <c r="AGP94" s="253">
        <v>210</v>
      </c>
      <c r="AGQ94" s="253">
        <v>18.018000000000001</v>
      </c>
      <c r="AGR94" s="253">
        <v>1356</v>
      </c>
      <c r="AGS94" s="253">
        <v>48.048000000000002</v>
      </c>
      <c r="AGT94" s="253">
        <v>3616</v>
      </c>
      <c r="AGU94" s="253">
        <v>0</v>
      </c>
      <c r="AGV94" s="253">
        <v>0</v>
      </c>
      <c r="AGW94" s="253">
        <v>9.0090000000000003</v>
      </c>
      <c r="AGX94" s="253">
        <v>953</v>
      </c>
      <c r="AGY94" s="253">
        <v>12.012</v>
      </c>
      <c r="AGZ94" s="253">
        <v>1231.98</v>
      </c>
      <c r="AHA94" s="253">
        <v>9.0090000000000003</v>
      </c>
      <c r="AHB94" s="253">
        <v>518.97</v>
      </c>
      <c r="AHC94" s="126">
        <v>36.036000000000001</v>
      </c>
      <c r="AHD94" s="126">
        <v>2157.89</v>
      </c>
      <c r="AHE94" s="126">
        <v>9.0090000000000003</v>
      </c>
      <c r="AHF94" s="126">
        <v>953</v>
      </c>
      <c r="AHG94" s="126">
        <v>0</v>
      </c>
      <c r="AHH94" s="126">
        <v>0</v>
      </c>
      <c r="AHI94" s="126">
        <v>114.114</v>
      </c>
      <c r="AHJ94" s="126">
        <v>8368.32</v>
      </c>
      <c r="AHK94" s="126">
        <v>66.066000000000003</v>
      </c>
      <c r="AHL94" s="126">
        <v>4076.32</v>
      </c>
      <c r="AHM94" s="126">
        <v>51.051000000000002</v>
      </c>
      <c r="AHN94" s="126">
        <v>3850.68</v>
      </c>
      <c r="AHO94" s="134">
        <f t="shared" si="1709"/>
        <v>711.34300000000007</v>
      </c>
      <c r="AHP94" s="127">
        <f t="shared" si="1710"/>
        <v>1150</v>
      </c>
      <c r="AHQ94" s="127">
        <f t="shared" si="1711"/>
        <v>89662.5</v>
      </c>
      <c r="AHR94" s="134">
        <f t="shared" si="1712"/>
        <v>510.03400000000005</v>
      </c>
      <c r="AHS94" s="127">
        <f t="shared" si="1713"/>
        <v>1250</v>
      </c>
      <c r="AHT94" s="127">
        <f t="shared" si="1714"/>
        <v>97537.5</v>
      </c>
      <c r="AHU94" s="134">
        <f t="shared" si="1715"/>
        <v>510.03400000000005</v>
      </c>
      <c r="AHV94" s="127">
        <f t="shared" si="1716"/>
        <v>700</v>
      </c>
      <c r="AHW94" s="127">
        <f t="shared" si="1717"/>
        <v>49423</v>
      </c>
      <c r="AHX94" s="134">
        <v>197.91000000000003</v>
      </c>
      <c r="AHY94" s="127">
        <f t="shared" si="1718"/>
        <v>400</v>
      </c>
      <c r="AHZ94" s="127">
        <f t="shared" si="2496"/>
        <v>25544</v>
      </c>
      <c r="AIA94" s="134">
        <f t="shared" si="2110"/>
        <v>639.35199999999998</v>
      </c>
      <c r="AIB94" s="127">
        <f t="shared" si="2111"/>
        <v>450</v>
      </c>
      <c r="AIC94" s="127">
        <f t="shared" si="2112"/>
        <v>28737</v>
      </c>
      <c r="AID94" s="131">
        <f t="shared" si="2113"/>
        <v>1014.4759999999999</v>
      </c>
      <c r="AIE94" s="127">
        <f t="shared" si="2114"/>
        <v>200</v>
      </c>
      <c r="AIF94" s="127">
        <f t="shared" si="2115"/>
        <v>12772</v>
      </c>
      <c r="AIG94" s="131">
        <f t="shared" si="2116"/>
        <v>747.37900000000013</v>
      </c>
      <c r="AIH94" s="127">
        <f t="shared" si="2117"/>
        <v>200</v>
      </c>
      <c r="AII94" s="127">
        <f t="shared" si="2118"/>
        <v>12772</v>
      </c>
      <c r="AIJ94" s="131">
        <f t="shared" si="2119"/>
        <v>831.39199999999994</v>
      </c>
      <c r="AIK94" s="127">
        <f t="shared" si="2120"/>
        <v>600</v>
      </c>
      <c r="AIL94" s="127">
        <f t="shared" si="2121"/>
        <v>38718</v>
      </c>
      <c r="AIM94" s="131">
        <f t="shared" si="2122"/>
        <v>993.60799999999995</v>
      </c>
      <c r="AIN94" s="127">
        <f t="shared" si="2123"/>
        <v>500</v>
      </c>
      <c r="AIO94" s="127">
        <f t="shared" si="2124"/>
        <v>27075</v>
      </c>
      <c r="AIP94" s="131">
        <f t="shared" si="2125"/>
        <v>939.68799999999999</v>
      </c>
      <c r="AIQ94" s="127">
        <f t="shared" si="2047"/>
        <v>560</v>
      </c>
      <c r="AIR94" s="127">
        <f t="shared" si="2049"/>
        <v>33228.6</v>
      </c>
      <c r="AIS94" s="131">
        <f t="shared" si="2400"/>
        <v>606.19299999999998</v>
      </c>
      <c r="AIT94" s="127">
        <f t="shared" si="2401"/>
        <v>660</v>
      </c>
      <c r="AIU94" s="127">
        <f t="shared" si="2402"/>
        <v>38643.599999999999</v>
      </c>
      <c r="AIV94" s="131">
        <f t="shared" si="2403"/>
        <v>1029.7240000000002</v>
      </c>
      <c r="AIW94" s="127">
        <f t="shared" si="2404"/>
        <v>500</v>
      </c>
      <c r="AIX94" s="127">
        <f t="shared" si="2405"/>
        <v>27075</v>
      </c>
      <c r="AIY94" s="131">
        <f t="shared" si="2406"/>
        <v>1197.9640000000002</v>
      </c>
      <c r="AIZ94" s="127">
        <f t="shared" si="2407"/>
        <v>500</v>
      </c>
      <c r="AJA94" s="127">
        <f t="shared" si="2408"/>
        <v>27075</v>
      </c>
      <c r="AJB94" s="131">
        <f t="shared" si="2409"/>
        <v>1609.4559999999999</v>
      </c>
      <c r="AJC94" s="127">
        <f t="shared" si="2410"/>
        <v>500</v>
      </c>
      <c r="AJD94" s="127">
        <f t="shared" si="2411"/>
        <v>27510</v>
      </c>
      <c r="AJE94" s="131">
        <f t="shared" si="2412"/>
        <v>1179.982</v>
      </c>
      <c r="AJF94" s="127">
        <f t="shared" si="2413"/>
        <v>650</v>
      </c>
      <c r="AJG94" s="127">
        <f t="shared" si="2452"/>
        <v>35763</v>
      </c>
      <c r="AJH94" s="131">
        <f t="shared" si="2476"/>
        <v>2489.3090000000002</v>
      </c>
      <c r="AJI94" s="127">
        <f t="shared" si="2477"/>
        <v>800</v>
      </c>
      <c r="AJJ94" s="127">
        <f t="shared" si="2478"/>
        <v>44016</v>
      </c>
      <c r="AJK94" s="131">
        <f t="shared" si="2479"/>
        <v>1993.8679999999999</v>
      </c>
      <c r="AJL94" s="127">
        <f t="shared" si="2480"/>
        <v>900</v>
      </c>
      <c r="AJM94" s="127">
        <f t="shared" si="2481"/>
        <v>49518</v>
      </c>
      <c r="AJN94" s="131">
        <f t="shared" si="2482"/>
        <v>2306.8959999999997</v>
      </c>
      <c r="AJO94" s="127">
        <f t="shared" si="2483"/>
        <v>900</v>
      </c>
      <c r="AJP94" s="127">
        <f t="shared" si="2484"/>
        <v>52997.168111608924</v>
      </c>
      <c r="AJQ94" s="131">
        <f t="shared" si="2485"/>
        <v>2633.6119999999996</v>
      </c>
      <c r="AJR94" s="127">
        <f t="shared" si="2486"/>
        <v>900</v>
      </c>
      <c r="AJS94" s="127">
        <f t="shared" si="2487"/>
        <v>52997.168111608924</v>
      </c>
      <c r="AJT94" s="127">
        <f t="shared" si="2487"/>
        <v>900</v>
      </c>
      <c r="AJU94" s="127">
        <f>CF94+HG94+MD94+RA94+VX94+AAU94+AFR94</f>
        <v>52997.168111608924</v>
      </c>
      <c r="AJV94" s="127">
        <f>CG94+HH94+ME94+RB94+VY94+AAV94+AFS94</f>
        <v>450</v>
      </c>
      <c r="AJW94" s="127">
        <f>CI94+HJ94+MG94+RD94+WA94+AAX94+AFU94</f>
        <v>26498.584055804462</v>
      </c>
      <c r="AJX94" s="127">
        <v>562</v>
      </c>
      <c r="AJY94" s="127">
        <v>34375.648988437089</v>
      </c>
      <c r="AJZ94" s="128">
        <f t="shared" si="1719"/>
        <v>592.48699999999997</v>
      </c>
      <c r="AKA94" s="128">
        <f t="shared" si="1720"/>
        <v>38868.400000000001</v>
      </c>
      <c r="AKB94" s="128">
        <v>1291.654</v>
      </c>
      <c r="AKC94" s="128">
        <v>92500.540000000008</v>
      </c>
      <c r="AKD94" s="128">
        <v>822.35500000000002</v>
      </c>
      <c r="AKE94" s="128">
        <v>55177.7</v>
      </c>
      <c r="AKF94" s="128">
        <f t="shared" si="1721"/>
        <v>444.25699999999995</v>
      </c>
      <c r="AKG94" s="128">
        <f t="shared" si="1722"/>
        <v>29606.36</v>
      </c>
      <c r="AKH94" s="128">
        <f t="shared" si="1723"/>
        <v>541.17099999999994</v>
      </c>
      <c r="AKI94" s="128">
        <f t="shared" si="2418"/>
        <v>35597.210000000006</v>
      </c>
      <c r="AKJ94" s="128">
        <v>453.18299999999999</v>
      </c>
      <c r="AKK94" s="128">
        <v>31750.13</v>
      </c>
      <c r="AKL94" s="128">
        <f t="shared" si="2448"/>
        <v>858.68799999999999</v>
      </c>
      <c r="AKM94" s="128">
        <f t="shared" si="2126"/>
        <v>55537.19</v>
      </c>
      <c r="AKN94" s="128">
        <f t="shared" si="2451"/>
        <v>696.37300000000005</v>
      </c>
      <c r="AKO94" s="128">
        <f t="shared" si="2453"/>
        <v>38557.339999999997</v>
      </c>
      <c r="AKP94" s="128">
        <f t="shared" si="1373"/>
        <v>522.23400000000004</v>
      </c>
      <c r="AKQ94" s="128">
        <f t="shared" si="1374"/>
        <v>28512.129999999997</v>
      </c>
      <c r="AKR94" s="128">
        <f t="shared" si="2127"/>
        <v>645.38400000000013</v>
      </c>
      <c r="AKS94" s="128">
        <f t="shared" si="2128"/>
        <v>35615.370000000003</v>
      </c>
      <c r="AKT94" s="128">
        <f t="shared" si="2454"/>
        <v>711.34300000000007</v>
      </c>
      <c r="AKU94" s="128">
        <f t="shared" si="2455"/>
        <v>39769.79</v>
      </c>
      <c r="AKV94" s="128">
        <f t="shared" si="2456"/>
        <v>579.13900000000001</v>
      </c>
      <c r="AKW94" s="128">
        <f t="shared" si="2457"/>
        <v>31469.510000000002</v>
      </c>
      <c r="AKX94" s="128">
        <f t="shared" si="2458"/>
        <v>510.03400000000005</v>
      </c>
      <c r="AKY94" s="128">
        <f t="shared" si="2459"/>
        <v>28042.789999999997</v>
      </c>
      <c r="AKZ94" s="128">
        <f t="shared" si="2460"/>
        <v>197.91000000000003</v>
      </c>
      <c r="ALA94" s="128">
        <f t="shared" si="2461"/>
        <v>11213.56</v>
      </c>
      <c r="ALB94" s="128">
        <f t="shared" si="2488"/>
        <v>639.35199999999998</v>
      </c>
      <c r="ALC94" s="128">
        <f t="shared" si="2489"/>
        <v>35312.85</v>
      </c>
      <c r="ALD94" s="128">
        <f t="shared" si="2490"/>
        <v>1014.4759999999999</v>
      </c>
      <c r="ALE94" s="128">
        <f t="shared" si="2491"/>
        <v>59462.770000000004</v>
      </c>
      <c r="ALF94" s="128">
        <f t="shared" si="2492"/>
        <v>747.37900000000013</v>
      </c>
      <c r="ALG94" s="128">
        <f t="shared" si="2493"/>
        <v>44223.11</v>
      </c>
      <c r="ALH94" s="128">
        <f t="shared" si="2494"/>
        <v>831.39199999999994</v>
      </c>
      <c r="ALI94" s="128">
        <f t="shared" si="2495"/>
        <v>48714.16</v>
      </c>
      <c r="ALJ94" s="128">
        <f t="shared" si="2495"/>
        <v>993.60799999999995</v>
      </c>
      <c r="ALK94" s="128">
        <f t="shared" si="2495"/>
        <v>59996.959999999999</v>
      </c>
      <c r="ALL94" s="128">
        <f>DZ94+IY94+NV94+SS94+XP94+ACM94+AHJ94</f>
        <v>59996.959999999999</v>
      </c>
      <c r="ALM94" s="128">
        <v>939.68799999999999</v>
      </c>
      <c r="ALN94" s="128">
        <v>55520.200000000004</v>
      </c>
      <c r="ALO94" s="128">
        <v>55520.200000000004</v>
      </c>
      <c r="ALP94" s="128">
        <v>606.19299999999998</v>
      </c>
      <c r="ALQ94" s="128">
        <v>36234.080000000002</v>
      </c>
      <c r="ALR94" s="128">
        <v>36234.080000000002</v>
      </c>
      <c r="ALV94" s="201"/>
    </row>
    <row r="95" spans="1:1012" s="115" customFormat="1" ht="18" hidden="1" customHeight="1" outlineLevel="1" x14ac:dyDescent="0.25">
      <c r="A95" s="120"/>
      <c r="B95" s="120"/>
      <c r="C95" s="300" t="s">
        <v>308</v>
      </c>
      <c r="D95" s="178"/>
      <c r="E95" s="208"/>
      <c r="F95" s="208">
        <v>0</v>
      </c>
      <c r="G95" s="227"/>
      <c r="H95" s="225"/>
      <c r="I95" s="208">
        <f t="shared" si="2275"/>
        <v>0</v>
      </c>
      <c r="J95" s="208">
        <v>0</v>
      </c>
      <c r="K95" s="227"/>
      <c r="L95" s="225"/>
      <c r="M95" s="208">
        <f t="shared" si="2276"/>
        <v>0</v>
      </c>
      <c r="N95" s="208">
        <v>0</v>
      </c>
      <c r="O95" s="225"/>
      <c r="P95" s="225"/>
      <c r="Q95" s="208">
        <f t="shared" si="2277"/>
        <v>0</v>
      </c>
      <c r="R95" s="208">
        <v>0</v>
      </c>
      <c r="S95" s="225"/>
      <c r="T95" s="225"/>
      <c r="U95" s="208">
        <f t="shared" si="2278"/>
        <v>0</v>
      </c>
      <c r="V95" s="208">
        <v>0</v>
      </c>
      <c r="W95" s="225"/>
      <c r="X95" s="225"/>
      <c r="Y95" s="208">
        <f t="shared" si="2279"/>
        <v>0</v>
      </c>
      <c r="Z95" s="208">
        <v>0</v>
      </c>
      <c r="AA95" s="225"/>
      <c r="AB95" s="225"/>
      <c r="AC95" s="208">
        <f t="shared" si="2280"/>
        <v>0</v>
      </c>
      <c r="AD95" s="208"/>
      <c r="AE95" s="225"/>
      <c r="AF95" s="225"/>
      <c r="AG95" s="208">
        <f t="shared" si="2281"/>
        <v>0</v>
      </c>
      <c r="AH95" s="208"/>
      <c r="AI95" s="225"/>
      <c r="AJ95" s="225"/>
      <c r="AK95" s="208">
        <f t="shared" si="2282"/>
        <v>0</v>
      </c>
      <c r="AL95" s="208"/>
      <c r="AM95" s="225"/>
      <c r="AN95" s="225"/>
      <c r="AO95" s="208">
        <f t="shared" si="2283"/>
        <v>0</v>
      </c>
      <c r="AP95" s="208"/>
      <c r="AQ95" s="225"/>
      <c r="AR95" s="225"/>
      <c r="AS95" s="208">
        <f t="shared" si="2284"/>
        <v>0</v>
      </c>
      <c r="AT95" s="208"/>
      <c r="AU95" s="225"/>
      <c r="AV95" s="225"/>
      <c r="AW95" s="208">
        <f t="shared" si="2285"/>
        <v>0</v>
      </c>
      <c r="AX95" s="208"/>
      <c r="AY95" s="225"/>
      <c r="AZ95" s="225"/>
      <c r="BA95" s="208">
        <f t="shared" si="2286"/>
        <v>0</v>
      </c>
      <c r="BB95" s="208"/>
      <c r="BC95" s="225"/>
      <c r="BD95" s="225"/>
      <c r="BE95" s="208">
        <f t="shared" si="2287"/>
        <v>0</v>
      </c>
      <c r="BF95" s="208"/>
      <c r="BG95" s="225"/>
      <c r="BH95" s="225"/>
      <c r="BI95" s="208">
        <f t="shared" si="2288"/>
        <v>0</v>
      </c>
      <c r="BJ95" s="208"/>
      <c r="BK95" s="225"/>
      <c r="BL95" s="225"/>
      <c r="BM95" s="208">
        <f t="shared" si="2289"/>
        <v>0</v>
      </c>
      <c r="BN95" s="208"/>
      <c r="BO95" s="225"/>
      <c r="BP95" s="225"/>
      <c r="BQ95" s="208"/>
      <c r="BR95" s="208"/>
      <c r="BS95" s="225"/>
      <c r="BT95" s="225"/>
      <c r="BU95" s="208"/>
      <c r="BV95" s="208"/>
      <c r="BW95" s="225"/>
      <c r="BX95" s="225"/>
      <c r="BY95" s="208"/>
      <c r="BZ95" s="208"/>
      <c r="CA95" s="225"/>
      <c r="CB95" s="225"/>
      <c r="CC95" s="208"/>
      <c r="CD95" s="225"/>
      <c r="CE95" s="225"/>
      <c r="CF95" s="208"/>
      <c r="CG95" s="225"/>
      <c r="CH95" s="225"/>
      <c r="CI95" s="226"/>
      <c r="CJ95" s="226"/>
      <c r="CK95" s="226"/>
      <c r="CL95" s="226"/>
      <c r="CM95" s="253">
        <v>0</v>
      </c>
      <c r="CN95" s="253">
        <v>0</v>
      </c>
      <c r="CO95" s="253">
        <v>0</v>
      </c>
      <c r="CP95" s="253">
        <v>0</v>
      </c>
      <c r="CQ95" s="253">
        <v>0</v>
      </c>
      <c r="CR95" s="253">
        <v>0</v>
      </c>
      <c r="CS95" s="253">
        <v>0</v>
      </c>
      <c r="CT95" s="253">
        <v>0</v>
      </c>
      <c r="CU95" s="253">
        <v>0</v>
      </c>
      <c r="CV95" s="253">
        <v>0</v>
      </c>
      <c r="CW95" s="253">
        <v>0</v>
      </c>
      <c r="CX95" s="253">
        <v>0</v>
      </c>
      <c r="CY95" s="253">
        <v>0</v>
      </c>
      <c r="CZ95" s="253">
        <v>0</v>
      </c>
      <c r="DA95" s="253">
        <v>0</v>
      </c>
      <c r="DB95" s="253">
        <v>0</v>
      </c>
      <c r="DC95" s="253">
        <v>0</v>
      </c>
      <c r="DD95" s="253">
        <v>0</v>
      </c>
      <c r="DE95" s="253">
        <v>0</v>
      </c>
      <c r="DF95" s="253">
        <v>0</v>
      </c>
      <c r="DG95" s="253">
        <v>0</v>
      </c>
      <c r="DH95" s="253">
        <v>0</v>
      </c>
      <c r="DI95" s="253">
        <v>0</v>
      </c>
      <c r="DJ95" s="253">
        <v>0</v>
      </c>
      <c r="DK95" s="253">
        <v>0</v>
      </c>
      <c r="DL95" s="253">
        <v>0</v>
      </c>
      <c r="DM95" s="253">
        <v>0</v>
      </c>
      <c r="DN95" s="253">
        <v>0</v>
      </c>
      <c r="DO95" s="253">
        <v>0</v>
      </c>
      <c r="DP95" s="253">
        <v>0</v>
      </c>
      <c r="DQ95" s="253">
        <v>0</v>
      </c>
      <c r="DR95" s="253">
        <v>0</v>
      </c>
      <c r="DS95" s="253"/>
      <c r="DT95" s="253"/>
      <c r="DU95" s="253"/>
      <c r="DV95" s="253"/>
      <c r="DW95" s="253"/>
      <c r="DX95" s="253"/>
      <c r="DY95" s="253"/>
      <c r="DZ95" s="253"/>
      <c r="EA95" s="126"/>
      <c r="EB95" s="126"/>
      <c r="EC95" s="126"/>
      <c r="ED95" s="126"/>
      <c r="EE95" s="126"/>
      <c r="EF95" s="126"/>
      <c r="EG95" s="134">
        <v>0</v>
      </c>
      <c r="EH95" s="225"/>
      <c r="EI95" s="225">
        <v>147.51914751914751</v>
      </c>
      <c r="EJ95" s="226">
        <f t="shared" si="2421"/>
        <v>0</v>
      </c>
      <c r="EK95" s="134">
        <v>0</v>
      </c>
      <c r="EL95" s="225"/>
      <c r="EM95" s="225">
        <v>147.51914751914751</v>
      </c>
      <c r="EN95" s="226">
        <f t="shared" si="2422"/>
        <v>0</v>
      </c>
      <c r="EO95" s="134">
        <v>0</v>
      </c>
      <c r="EP95" s="225"/>
      <c r="EQ95" s="225">
        <v>147.51914751914751</v>
      </c>
      <c r="ER95" s="226">
        <f t="shared" si="2423"/>
        <v>0</v>
      </c>
      <c r="ES95" s="134">
        <v>0</v>
      </c>
      <c r="ET95" s="225"/>
      <c r="EU95" s="225">
        <v>147.51914751914751</v>
      </c>
      <c r="EV95" s="226">
        <f t="shared" si="2424"/>
        <v>0</v>
      </c>
      <c r="EW95" s="134">
        <v>0</v>
      </c>
      <c r="EX95" s="225"/>
      <c r="EY95" s="225">
        <v>147.51914751914751</v>
      </c>
      <c r="EZ95" s="226">
        <f t="shared" si="2425"/>
        <v>0</v>
      </c>
      <c r="FA95" s="134">
        <v>0</v>
      </c>
      <c r="FB95" s="225"/>
      <c r="FC95" s="225">
        <v>147.51914751914751</v>
      </c>
      <c r="FD95" s="226">
        <f t="shared" si="2426"/>
        <v>0</v>
      </c>
      <c r="FE95" s="134"/>
      <c r="FF95" s="225"/>
      <c r="FG95" s="225">
        <v>147.51914751914751</v>
      </c>
      <c r="FH95" s="226">
        <f t="shared" si="2427"/>
        <v>0</v>
      </c>
      <c r="FI95" s="134"/>
      <c r="FJ95" s="225"/>
      <c r="FK95" s="225"/>
      <c r="FL95" s="226">
        <f t="shared" si="2428"/>
        <v>0</v>
      </c>
      <c r="FM95" s="134"/>
      <c r="FN95" s="225"/>
      <c r="FO95" s="225"/>
      <c r="FP95" s="226">
        <f t="shared" si="2429"/>
        <v>0</v>
      </c>
      <c r="FQ95" s="134"/>
      <c r="FR95" s="225"/>
      <c r="FS95" s="225"/>
      <c r="FT95" s="226">
        <f t="shared" si="2430"/>
        <v>0</v>
      </c>
      <c r="FU95" s="134"/>
      <c r="FV95" s="225"/>
      <c r="FW95" s="225"/>
      <c r="FX95" s="226">
        <f t="shared" si="2431"/>
        <v>0</v>
      </c>
      <c r="FY95" s="134"/>
      <c r="FZ95" s="225"/>
      <c r="GA95" s="225"/>
      <c r="GB95" s="226">
        <f t="shared" si="2432"/>
        <v>0</v>
      </c>
      <c r="GC95" s="134"/>
      <c r="GD95" s="225"/>
      <c r="GE95" s="225"/>
      <c r="GF95" s="226">
        <f t="shared" si="2433"/>
        <v>0</v>
      </c>
      <c r="GG95" s="134"/>
      <c r="GH95" s="225"/>
      <c r="GI95" s="225"/>
      <c r="GJ95" s="226">
        <f t="shared" si="2434"/>
        <v>0</v>
      </c>
      <c r="GK95" s="134"/>
      <c r="GL95" s="225"/>
      <c r="GM95" s="225"/>
      <c r="GN95" s="226">
        <f t="shared" si="2295"/>
        <v>0</v>
      </c>
      <c r="GO95" s="134"/>
      <c r="GP95" s="225"/>
      <c r="GQ95" s="225"/>
      <c r="GR95" s="226">
        <f t="shared" si="2435"/>
        <v>0</v>
      </c>
      <c r="GS95" s="134"/>
      <c r="GT95" s="225"/>
      <c r="GU95" s="225"/>
      <c r="GV95" s="226"/>
      <c r="GW95" s="134"/>
      <c r="GX95" s="225"/>
      <c r="GY95" s="225"/>
      <c r="GZ95" s="226"/>
      <c r="HA95" s="134"/>
      <c r="HB95" s="225"/>
      <c r="HC95" s="225"/>
      <c r="HD95" s="226"/>
      <c r="HE95" s="225"/>
      <c r="HF95" s="225"/>
      <c r="HG95" s="226"/>
      <c r="HH95" s="225"/>
      <c r="HI95" s="225"/>
      <c r="HJ95" s="226"/>
      <c r="HK95" s="226"/>
      <c r="HL95" s="226"/>
      <c r="HM95" s="226"/>
      <c r="HN95" s="253">
        <v>0</v>
      </c>
      <c r="HO95" s="253">
        <v>0</v>
      </c>
      <c r="HP95" s="253">
        <v>0</v>
      </c>
      <c r="HQ95" s="253">
        <v>0</v>
      </c>
      <c r="HR95" s="253">
        <v>0</v>
      </c>
      <c r="HS95" s="253">
        <v>0</v>
      </c>
      <c r="HT95" s="253">
        <v>0</v>
      </c>
      <c r="HU95" s="253">
        <v>0</v>
      </c>
      <c r="HV95" s="253">
        <v>0</v>
      </c>
      <c r="HW95" s="253">
        <v>0</v>
      </c>
      <c r="HX95" s="253">
        <v>0</v>
      </c>
      <c r="HY95" s="253">
        <v>0</v>
      </c>
      <c r="HZ95" s="253">
        <v>0</v>
      </c>
      <c r="IA95" s="253">
        <v>0</v>
      </c>
      <c r="IB95" s="253">
        <v>0</v>
      </c>
      <c r="IC95" s="253">
        <v>0</v>
      </c>
      <c r="ID95" s="253">
        <v>0</v>
      </c>
      <c r="IE95" s="253">
        <v>0</v>
      </c>
      <c r="IF95" s="253">
        <v>0</v>
      </c>
      <c r="IG95" s="253">
        <v>0</v>
      </c>
      <c r="IH95" s="253">
        <v>0</v>
      </c>
      <c r="II95" s="253">
        <v>0</v>
      </c>
      <c r="IJ95" s="253">
        <v>0</v>
      </c>
      <c r="IK95" s="253">
        <v>0</v>
      </c>
      <c r="IL95" s="253">
        <v>0</v>
      </c>
      <c r="IM95" s="253">
        <v>0</v>
      </c>
      <c r="IN95" s="253">
        <v>0</v>
      </c>
      <c r="IO95" s="253">
        <v>0</v>
      </c>
      <c r="IP95" s="253">
        <v>0</v>
      </c>
      <c r="IQ95" s="253">
        <v>0</v>
      </c>
      <c r="IR95" s="253">
        <v>0</v>
      </c>
      <c r="IS95" s="253">
        <v>0</v>
      </c>
      <c r="IT95" s="253"/>
      <c r="IU95" s="253"/>
      <c r="IV95" s="253"/>
      <c r="IW95" s="253"/>
      <c r="IX95" s="253"/>
      <c r="IY95" s="253"/>
      <c r="IZ95" s="126"/>
      <c r="JA95" s="126"/>
      <c r="JB95" s="126"/>
      <c r="JC95" s="126"/>
      <c r="JD95" s="134"/>
      <c r="JE95" s="225"/>
      <c r="JF95" s="134"/>
      <c r="JG95" s="226">
        <f t="shared" si="2296"/>
        <v>0</v>
      </c>
      <c r="JH95" s="134"/>
      <c r="JI95" s="225"/>
      <c r="JJ95" s="134"/>
      <c r="JK95" s="226">
        <f t="shared" si="2297"/>
        <v>0</v>
      </c>
      <c r="JL95" s="134"/>
      <c r="JM95" s="225"/>
      <c r="JN95" s="134"/>
      <c r="JO95" s="226">
        <f t="shared" si="2298"/>
        <v>0</v>
      </c>
      <c r="JP95" s="134"/>
      <c r="JQ95" s="225"/>
      <c r="JR95" s="134"/>
      <c r="JS95" s="226">
        <f t="shared" si="2299"/>
        <v>0</v>
      </c>
      <c r="JT95" s="134"/>
      <c r="JU95" s="225"/>
      <c r="JV95" s="134"/>
      <c r="JW95" s="226">
        <f t="shared" si="2300"/>
        <v>0</v>
      </c>
      <c r="JX95" s="134"/>
      <c r="JY95" s="225"/>
      <c r="JZ95" s="134"/>
      <c r="KA95" s="226">
        <f t="shared" si="2301"/>
        <v>0</v>
      </c>
      <c r="KB95" s="134"/>
      <c r="KC95" s="134"/>
      <c r="KD95" s="134"/>
      <c r="KE95" s="226">
        <f t="shared" si="2302"/>
        <v>0</v>
      </c>
      <c r="KF95" s="134"/>
      <c r="KG95" s="134"/>
      <c r="KH95" s="134"/>
      <c r="KI95" s="226">
        <f t="shared" si="2303"/>
        <v>0</v>
      </c>
      <c r="KJ95" s="134"/>
      <c r="KK95" s="134"/>
      <c r="KL95" s="134"/>
      <c r="KM95" s="226">
        <f t="shared" si="2304"/>
        <v>0</v>
      </c>
      <c r="KN95" s="134"/>
      <c r="KO95" s="134"/>
      <c r="KP95" s="134"/>
      <c r="KQ95" s="226">
        <f t="shared" si="2305"/>
        <v>0</v>
      </c>
      <c r="KR95" s="134"/>
      <c r="KS95" s="134"/>
      <c r="KT95" s="134"/>
      <c r="KU95" s="226">
        <f t="shared" si="2306"/>
        <v>0</v>
      </c>
      <c r="KV95" s="134"/>
      <c r="KW95" s="134"/>
      <c r="KX95" s="134"/>
      <c r="KY95" s="226">
        <f t="shared" si="2307"/>
        <v>0</v>
      </c>
      <c r="KZ95" s="134"/>
      <c r="LA95" s="134"/>
      <c r="LB95" s="134"/>
      <c r="LC95" s="226">
        <f t="shared" si="2308"/>
        <v>0</v>
      </c>
      <c r="LD95" s="134"/>
      <c r="LE95" s="134"/>
      <c r="LF95" s="134"/>
      <c r="LG95" s="226">
        <f t="shared" si="2309"/>
        <v>0</v>
      </c>
      <c r="LH95" s="134"/>
      <c r="LI95" s="134"/>
      <c r="LJ95" s="134"/>
      <c r="LK95" s="226">
        <f t="shared" si="2310"/>
        <v>0</v>
      </c>
      <c r="LL95" s="134"/>
      <c r="LM95" s="134"/>
      <c r="LN95" s="134"/>
      <c r="LO95" s="226">
        <f t="shared" si="2311"/>
        <v>0</v>
      </c>
      <c r="LP95" s="134"/>
      <c r="LQ95" s="134"/>
      <c r="LR95" s="134"/>
      <c r="LS95" s="226"/>
      <c r="LT95" s="134"/>
      <c r="LU95" s="134"/>
      <c r="LV95" s="134"/>
      <c r="LW95" s="226"/>
      <c r="LX95" s="134"/>
      <c r="LY95" s="134"/>
      <c r="LZ95" s="134"/>
      <c r="MA95" s="226"/>
      <c r="MB95" s="134"/>
      <c r="MC95" s="134"/>
      <c r="MD95" s="226"/>
      <c r="ME95" s="134"/>
      <c r="MF95" s="134"/>
      <c r="MG95" s="226"/>
      <c r="MH95" s="226"/>
      <c r="MI95" s="226"/>
      <c r="MJ95" s="226"/>
      <c r="MK95" s="253"/>
      <c r="ML95" s="253"/>
      <c r="MM95" s="253"/>
      <c r="MN95" s="253"/>
      <c r="MO95" s="253"/>
      <c r="MP95" s="253"/>
      <c r="MQ95" s="253"/>
      <c r="MR95" s="253"/>
      <c r="MS95" s="253"/>
      <c r="MT95" s="253"/>
      <c r="MU95" s="253"/>
      <c r="MV95" s="253"/>
      <c r="MW95" s="253"/>
      <c r="MX95" s="253"/>
      <c r="MY95" s="253"/>
      <c r="MZ95" s="253"/>
      <c r="NA95" s="253"/>
      <c r="NB95" s="253"/>
      <c r="NC95" s="253"/>
      <c r="ND95" s="253"/>
      <c r="NE95" s="253"/>
      <c r="NF95" s="253"/>
      <c r="NG95" s="253"/>
      <c r="NH95" s="253"/>
      <c r="NI95" s="253"/>
      <c r="NJ95" s="253"/>
      <c r="NK95" s="253"/>
      <c r="NL95" s="253"/>
      <c r="NM95" s="253"/>
      <c r="NN95" s="253"/>
      <c r="NO95" s="125"/>
      <c r="NP95" s="125"/>
      <c r="NQ95" s="125"/>
      <c r="NR95" s="125"/>
      <c r="NS95" s="125"/>
      <c r="NT95" s="125"/>
      <c r="NU95" s="125"/>
      <c r="NV95" s="125"/>
      <c r="NW95" s="125"/>
      <c r="NX95" s="125"/>
      <c r="NY95" s="125"/>
      <c r="NZ95" s="125"/>
      <c r="OA95" s="226"/>
      <c r="OB95" s="225"/>
      <c r="OC95" s="225"/>
      <c r="OD95" s="225">
        <f t="shared" si="2316"/>
        <v>0</v>
      </c>
      <c r="OE95" s="226"/>
      <c r="OF95" s="225"/>
      <c r="OG95" s="225"/>
      <c r="OH95" s="225">
        <f t="shared" si="2317"/>
        <v>0</v>
      </c>
      <c r="OI95" s="226"/>
      <c r="OJ95" s="225"/>
      <c r="OK95" s="225"/>
      <c r="OL95" s="225">
        <f t="shared" si="2318"/>
        <v>0</v>
      </c>
      <c r="OM95" s="226"/>
      <c r="ON95" s="225"/>
      <c r="OO95" s="225"/>
      <c r="OP95" s="225">
        <f t="shared" si="2319"/>
        <v>0</v>
      </c>
      <c r="OQ95" s="226"/>
      <c r="OR95" s="225"/>
      <c r="OS95" s="225"/>
      <c r="OT95" s="225">
        <f t="shared" si="2320"/>
        <v>0</v>
      </c>
      <c r="OU95" s="226"/>
      <c r="OV95" s="225"/>
      <c r="OW95" s="225"/>
      <c r="OX95" s="225">
        <f t="shared" si="2321"/>
        <v>0</v>
      </c>
      <c r="OY95" s="226"/>
      <c r="OZ95" s="225"/>
      <c r="PA95" s="225"/>
      <c r="PB95" s="225">
        <f t="shared" si="2322"/>
        <v>0</v>
      </c>
      <c r="PC95" s="226"/>
      <c r="PD95" s="225"/>
      <c r="PE95" s="225"/>
      <c r="PF95" s="225">
        <f t="shared" si="2323"/>
        <v>0</v>
      </c>
      <c r="PG95" s="226"/>
      <c r="PH95" s="225"/>
      <c r="PI95" s="225"/>
      <c r="PJ95" s="225">
        <f t="shared" si="2324"/>
        <v>0</v>
      </c>
      <c r="PK95" s="226"/>
      <c r="PL95" s="225"/>
      <c r="PM95" s="225"/>
      <c r="PN95" s="225">
        <f t="shared" si="2325"/>
        <v>0</v>
      </c>
      <c r="PO95" s="226"/>
      <c r="PP95" s="225"/>
      <c r="PQ95" s="225"/>
      <c r="PR95" s="225">
        <f t="shared" si="2326"/>
        <v>0</v>
      </c>
      <c r="PS95" s="226"/>
      <c r="PT95" s="225"/>
      <c r="PU95" s="225"/>
      <c r="PV95" s="225">
        <f t="shared" si="2327"/>
        <v>0</v>
      </c>
      <c r="PW95" s="226"/>
      <c r="PX95" s="225"/>
      <c r="PY95" s="225"/>
      <c r="PZ95" s="225">
        <f t="shared" si="2328"/>
        <v>0</v>
      </c>
      <c r="QA95" s="226"/>
      <c r="QB95" s="225"/>
      <c r="QC95" s="225"/>
      <c r="QD95" s="225">
        <f t="shared" si="2329"/>
        <v>0</v>
      </c>
      <c r="QE95" s="226"/>
      <c r="QF95" s="225"/>
      <c r="QG95" s="225"/>
      <c r="QH95" s="225">
        <f t="shared" si="2330"/>
        <v>0</v>
      </c>
      <c r="QI95" s="226"/>
      <c r="QJ95" s="225"/>
      <c r="QK95" s="225"/>
      <c r="QL95" s="225">
        <f t="shared" si="2331"/>
        <v>0</v>
      </c>
      <c r="QM95" s="226"/>
      <c r="QN95" s="225"/>
      <c r="QO95" s="225"/>
      <c r="QP95" s="225"/>
      <c r="QQ95" s="226"/>
      <c r="QR95" s="225"/>
      <c r="QS95" s="225"/>
      <c r="QT95" s="225"/>
      <c r="QU95" s="226"/>
      <c r="QV95" s="225"/>
      <c r="QW95" s="225"/>
      <c r="QX95" s="225"/>
      <c r="QY95" s="225"/>
      <c r="QZ95" s="225"/>
      <c r="RA95" s="225"/>
      <c r="RB95" s="225"/>
      <c r="RC95" s="225"/>
      <c r="RD95" s="225"/>
      <c r="RE95" s="225"/>
      <c r="RF95" s="225"/>
      <c r="RG95" s="225"/>
      <c r="RH95" s="253"/>
      <c r="RI95" s="253"/>
      <c r="RJ95" s="253"/>
      <c r="RK95" s="253"/>
      <c r="RL95" s="253"/>
      <c r="RM95" s="253"/>
      <c r="RN95" s="253"/>
      <c r="RO95" s="253"/>
      <c r="RP95" s="253"/>
      <c r="RQ95" s="253"/>
      <c r="RR95" s="253"/>
      <c r="RS95" s="253"/>
      <c r="RT95" s="253"/>
      <c r="RU95" s="253"/>
      <c r="RV95" s="253"/>
      <c r="RW95" s="253"/>
      <c r="RX95" s="253"/>
      <c r="RY95" s="253"/>
      <c r="RZ95" s="253"/>
      <c r="SA95" s="253"/>
      <c r="SB95" s="253"/>
      <c r="SC95" s="253"/>
      <c r="SD95" s="253"/>
      <c r="SE95" s="253"/>
      <c r="SF95" s="253"/>
      <c r="SG95" s="253"/>
      <c r="SH95" s="253"/>
      <c r="SI95" s="253"/>
      <c r="SJ95" s="253"/>
      <c r="SK95" s="253"/>
      <c r="SL95" s="125"/>
      <c r="SM95" s="125"/>
      <c r="SN95" s="125"/>
      <c r="SO95" s="125"/>
      <c r="SP95" s="125"/>
      <c r="SQ95" s="125"/>
      <c r="SR95" s="125"/>
      <c r="SS95" s="125"/>
      <c r="ST95" s="125"/>
      <c r="SU95" s="125"/>
      <c r="SV95" s="125"/>
      <c r="SW95" s="125"/>
      <c r="SX95" s="226"/>
      <c r="SY95" s="240">
        <v>0</v>
      </c>
      <c r="SZ95" s="124"/>
      <c r="TA95" s="226">
        <f t="shared" si="2462"/>
        <v>0</v>
      </c>
      <c r="TB95" s="226"/>
      <c r="TC95" s="240">
        <v>0</v>
      </c>
      <c r="TD95" s="124"/>
      <c r="TE95" s="226">
        <f t="shared" si="2463"/>
        <v>0</v>
      </c>
      <c r="TF95" s="226"/>
      <c r="TG95" s="240">
        <v>0</v>
      </c>
      <c r="TH95" s="124"/>
      <c r="TI95" s="226">
        <f t="shared" si="2464"/>
        <v>0</v>
      </c>
      <c r="TJ95" s="226"/>
      <c r="TK95" s="240">
        <v>0</v>
      </c>
      <c r="TL95" s="124"/>
      <c r="TM95" s="226">
        <f t="shared" si="2465"/>
        <v>0</v>
      </c>
      <c r="TN95" s="226"/>
      <c r="TO95" s="240">
        <v>0</v>
      </c>
      <c r="TP95" s="124"/>
      <c r="TQ95" s="226">
        <f t="shared" si="2466"/>
        <v>0</v>
      </c>
      <c r="TR95" s="226"/>
      <c r="TS95" s="240">
        <v>0</v>
      </c>
      <c r="TT95" s="124"/>
      <c r="TU95" s="226">
        <f t="shared" si="2467"/>
        <v>0</v>
      </c>
      <c r="TV95" s="226"/>
      <c r="TW95" s="240">
        <v>0</v>
      </c>
      <c r="TX95" s="124"/>
      <c r="TY95" s="226">
        <f t="shared" si="2468"/>
        <v>0</v>
      </c>
      <c r="TZ95" s="226"/>
      <c r="UA95" s="219">
        <v>0</v>
      </c>
      <c r="UB95" s="124"/>
      <c r="UC95" s="226">
        <f t="shared" si="2469"/>
        <v>0</v>
      </c>
      <c r="UD95" s="226"/>
      <c r="UE95" s="219">
        <v>0</v>
      </c>
      <c r="UF95" s="124"/>
      <c r="UG95" s="226">
        <f t="shared" si="2470"/>
        <v>0</v>
      </c>
      <c r="UH95" s="226"/>
      <c r="UI95" s="219">
        <v>0</v>
      </c>
      <c r="UJ95" s="124"/>
      <c r="UK95" s="226">
        <f t="shared" si="2471"/>
        <v>0</v>
      </c>
      <c r="UL95" s="226"/>
      <c r="UM95" s="219">
        <v>0</v>
      </c>
      <c r="UN95" s="124"/>
      <c r="UO95" s="226">
        <f t="shared" si="2472"/>
        <v>0</v>
      </c>
      <c r="UP95" s="226"/>
      <c r="UQ95" s="208">
        <v>0</v>
      </c>
      <c r="UR95" s="124"/>
      <c r="US95" s="226">
        <f t="shared" si="2473"/>
        <v>0</v>
      </c>
      <c r="UT95" s="226"/>
      <c r="UU95" s="208">
        <v>0</v>
      </c>
      <c r="UV95" s="124"/>
      <c r="UW95" s="226">
        <f t="shared" si="2474"/>
        <v>0</v>
      </c>
      <c r="UX95" s="226"/>
      <c r="UY95" s="208">
        <v>0</v>
      </c>
      <c r="UZ95" s="124"/>
      <c r="VA95" s="226">
        <f t="shared" si="2475"/>
        <v>0</v>
      </c>
      <c r="VB95" s="226"/>
      <c r="VC95" s="208">
        <v>0</v>
      </c>
      <c r="VD95" s="124"/>
      <c r="VE95" s="226">
        <f t="shared" si="2351"/>
        <v>0</v>
      </c>
      <c r="VF95" s="226"/>
      <c r="VG95" s="208">
        <v>0</v>
      </c>
      <c r="VH95" s="124"/>
      <c r="VI95" s="226">
        <f t="shared" si="2352"/>
        <v>0</v>
      </c>
      <c r="VJ95" s="226"/>
      <c r="VK95" s="208">
        <v>0</v>
      </c>
      <c r="VL95" s="124"/>
      <c r="VM95" s="226"/>
      <c r="VN95" s="226"/>
      <c r="VO95" s="208">
        <v>0</v>
      </c>
      <c r="VP95" s="124"/>
      <c r="VQ95" s="226"/>
      <c r="VR95" s="226"/>
      <c r="VS95" s="208">
        <v>0</v>
      </c>
      <c r="VT95" s="124"/>
      <c r="VU95" s="226"/>
      <c r="VV95" s="225"/>
      <c r="VW95" s="124"/>
      <c r="VX95" s="226"/>
      <c r="VY95" s="225"/>
      <c r="VZ95" s="124"/>
      <c r="WA95" s="226"/>
      <c r="WB95" s="226"/>
      <c r="WC95" s="226"/>
      <c r="WD95" s="226"/>
      <c r="WE95" s="253"/>
      <c r="WF95" s="253"/>
      <c r="WG95" s="253"/>
      <c r="WH95" s="253"/>
      <c r="WI95" s="253"/>
      <c r="WJ95" s="253"/>
      <c r="WK95" s="253"/>
      <c r="WL95" s="253"/>
      <c r="WM95" s="253"/>
      <c r="WN95" s="253"/>
      <c r="WO95" s="253"/>
      <c r="WP95" s="253"/>
      <c r="WQ95" s="253"/>
      <c r="WR95" s="253"/>
      <c r="WS95" s="253"/>
      <c r="WT95" s="253"/>
      <c r="WU95" s="253"/>
      <c r="WV95" s="253"/>
      <c r="WW95" s="253"/>
      <c r="WX95" s="253"/>
      <c r="WY95" s="253"/>
      <c r="WZ95" s="253"/>
      <c r="XA95" s="253"/>
      <c r="XB95" s="253"/>
      <c r="XC95" s="253"/>
      <c r="XD95" s="253"/>
      <c r="XE95" s="253"/>
      <c r="XF95" s="253"/>
      <c r="XG95" s="253"/>
      <c r="XH95" s="253"/>
      <c r="XI95" s="125"/>
      <c r="XJ95" s="125"/>
      <c r="XK95" s="125"/>
      <c r="XL95" s="125"/>
      <c r="XM95" s="125"/>
      <c r="XN95" s="125"/>
      <c r="XO95" s="125"/>
      <c r="XP95" s="125"/>
      <c r="XQ95" s="125"/>
      <c r="XR95" s="125"/>
      <c r="XS95" s="125"/>
      <c r="XT95" s="125"/>
      <c r="XU95" s="226"/>
      <c r="XV95" s="226"/>
      <c r="XW95" s="226"/>
      <c r="XX95" s="208">
        <f t="shared" si="2358"/>
        <v>0</v>
      </c>
      <c r="XY95" s="226"/>
      <c r="XZ95" s="226"/>
      <c r="YA95" s="226"/>
      <c r="YB95" s="208">
        <f t="shared" si="2359"/>
        <v>0</v>
      </c>
      <c r="YC95" s="226"/>
      <c r="YD95" s="226"/>
      <c r="YE95" s="226"/>
      <c r="YF95" s="208">
        <f t="shared" si="2360"/>
        <v>0</v>
      </c>
      <c r="YG95" s="226"/>
      <c r="YH95" s="226"/>
      <c r="YI95" s="226"/>
      <c r="YJ95" s="208">
        <f t="shared" si="2361"/>
        <v>0</v>
      </c>
      <c r="YK95" s="226"/>
      <c r="YL95" s="226"/>
      <c r="YM95" s="226"/>
      <c r="YN95" s="208">
        <f t="shared" si="2362"/>
        <v>0</v>
      </c>
      <c r="YO95" s="226"/>
      <c r="YP95" s="226"/>
      <c r="YQ95" s="226"/>
      <c r="YR95" s="208">
        <f t="shared" si="2363"/>
        <v>0</v>
      </c>
      <c r="YS95" s="226"/>
      <c r="YT95" s="226"/>
      <c r="YU95" s="226"/>
      <c r="YV95" s="208">
        <f t="shared" si="2364"/>
        <v>0</v>
      </c>
      <c r="YW95" s="226"/>
      <c r="YX95" s="226"/>
      <c r="YY95" s="226"/>
      <c r="YZ95" s="208">
        <f t="shared" si="2365"/>
        <v>0</v>
      </c>
      <c r="ZA95" s="226"/>
      <c r="ZB95" s="226"/>
      <c r="ZC95" s="226"/>
      <c r="ZD95" s="208">
        <f t="shared" si="2366"/>
        <v>0</v>
      </c>
      <c r="ZE95" s="226"/>
      <c r="ZF95" s="226"/>
      <c r="ZG95" s="226"/>
      <c r="ZH95" s="208">
        <f t="shared" si="2367"/>
        <v>0</v>
      </c>
      <c r="ZI95" s="226"/>
      <c r="ZJ95" s="225"/>
      <c r="ZK95" s="225"/>
      <c r="ZL95" s="208">
        <f t="shared" si="2368"/>
        <v>0</v>
      </c>
      <c r="ZM95" s="226"/>
      <c r="ZN95" s="225"/>
      <c r="ZO95" s="225"/>
      <c r="ZP95" s="208">
        <f t="shared" si="2369"/>
        <v>0</v>
      </c>
      <c r="ZQ95" s="226"/>
      <c r="ZR95" s="225"/>
      <c r="ZS95" s="225"/>
      <c r="ZT95" s="208">
        <f t="shared" si="2370"/>
        <v>0</v>
      </c>
      <c r="ZU95" s="226"/>
      <c r="ZV95" s="225"/>
      <c r="ZW95" s="225"/>
      <c r="ZX95" s="208">
        <f t="shared" si="2371"/>
        <v>0</v>
      </c>
      <c r="ZY95" s="226"/>
      <c r="ZZ95" s="225"/>
      <c r="AAA95" s="225"/>
      <c r="AAB95" s="208">
        <f t="shared" si="2372"/>
        <v>0</v>
      </c>
      <c r="AAC95" s="226"/>
      <c r="AAD95" s="225"/>
      <c r="AAE95" s="225"/>
      <c r="AAF95" s="208">
        <f t="shared" si="2373"/>
        <v>0</v>
      </c>
      <c r="AAG95" s="226"/>
      <c r="AAH95" s="225"/>
      <c r="AAI95" s="225"/>
      <c r="AAJ95" s="208"/>
      <c r="AAK95" s="226"/>
      <c r="AAL95" s="225"/>
      <c r="AAM95" s="225"/>
      <c r="AAN95" s="208"/>
      <c r="AAO95" s="226"/>
      <c r="AAP95" s="225"/>
      <c r="AAQ95" s="225"/>
      <c r="AAR95" s="208"/>
      <c r="AAS95" s="225"/>
      <c r="AAT95" s="225"/>
      <c r="AAU95" s="208"/>
      <c r="AAV95" s="225"/>
      <c r="AAW95" s="225"/>
      <c r="AAX95" s="226"/>
      <c r="AAY95" s="226"/>
      <c r="AAZ95" s="226"/>
      <c r="ABA95" s="226"/>
      <c r="ABB95" s="253"/>
      <c r="ABC95" s="253"/>
      <c r="ABD95" s="253"/>
      <c r="ABE95" s="253"/>
      <c r="ABF95" s="253"/>
      <c r="ABG95" s="253"/>
      <c r="ABH95" s="253"/>
      <c r="ABI95" s="253"/>
      <c r="ABJ95" s="253"/>
      <c r="ABK95" s="253"/>
      <c r="ABL95" s="253"/>
      <c r="ABM95" s="253"/>
      <c r="ABN95" s="253"/>
      <c r="ABO95" s="253"/>
      <c r="ABP95" s="253"/>
      <c r="ABQ95" s="253"/>
      <c r="ABR95" s="253"/>
      <c r="ABS95" s="253"/>
      <c r="ABT95" s="253"/>
      <c r="ABU95" s="253"/>
      <c r="ABV95" s="253"/>
      <c r="ABW95" s="253"/>
      <c r="ABX95" s="253"/>
      <c r="ABY95" s="253"/>
      <c r="ABZ95" s="253"/>
      <c r="ACA95" s="253"/>
      <c r="ACB95" s="253"/>
      <c r="ACC95" s="253"/>
      <c r="ACD95" s="253"/>
      <c r="ACE95" s="253"/>
      <c r="ACF95" s="126"/>
      <c r="ACG95" s="126"/>
      <c r="ACH95" s="126"/>
      <c r="ACI95" s="126"/>
      <c r="ACJ95" s="126"/>
      <c r="ACK95" s="126"/>
      <c r="ACL95" s="126"/>
      <c r="ACM95" s="126"/>
      <c r="ACN95" s="126"/>
      <c r="ACO95" s="126"/>
      <c r="ACP95" s="126"/>
      <c r="ACQ95" s="126"/>
      <c r="ACR95" s="134">
        <v>0</v>
      </c>
      <c r="ACS95" s="227"/>
      <c r="ACT95" s="225">
        <v>147.51914751914751</v>
      </c>
      <c r="ACU95" s="226">
        <f t="shared" si="2379"/>
        <v>0</v>
      </c>
      <c r="ACV95" s="134">
        <v>0</v>
      </c>
      <c r="ACW95" s="227"/>
      <c r="ACX95" s="225">
        <v>147.51914751914751</v>
      </c>
      <c r="ACY95" s="226">
        <f t="shared" si="2380"/>
        <v>0</v>
      </c>
      <c r="ACZ95" s="134">
        <v>0</v>
      </c>
      <c r="ADA95" s="227"/>
      <c r="ADB95" s="225">
        <v>147.51914751914751</v>
      </c>
      <c r="ADC95" s="226">
        <f t="shared" si="2381"/>
        <v>0</v>
      </c>
      <c r="ADD95" s="134">
        <v>0</v>
      </c>
      <c r="ADE95" s="227"/>
      <c r="ADF95" s="225">
        <v>147.51914751914751</v>
      </c>
      <c r="ADG95" s="226">
        <f t="shared" si="2382"/>
        <v>0</v>
      </c>
      <c r="ADH95" s="134">
        <v>0</v>
      </c>
      <c r="ADI95" s="225"/>
      <c r="ADJ95" s="225">
        <v>147.51914751914751</v>
      </c>
      <c r="ADK95" s="226">
        <f t="shared" si="2383"/>
        <v>0</v>
      </c>
      <c r="ADL95" s="134">
        <v>0</v>
      </c>
      <c r="ADM95" s="225"/>
      <c r="ADN95" s="225">
        <v>147.51914751914751</v>
      </c>
      <c r="ADO95" s="226">
        <f t="shared" si="2384"/>
        <v>0</v>
      </c>
      <c r="ADP95" s="134">
        <v>0</v>
      </c>
      <c r="ADQ95" s="225"/>
      <c r="ADR95" s="225">
        <v>147.51914751914751</v>
      </c>
      <c r="ADS95" s="226">
        <f t="shared" si="2385"/>
        <v>0</v>
      </c>
      <c r="ADT95" s="134">
        <v>24.024000000000001</v>
      </c>
      <c r="ADU95" s="225"/>
      <c r="ADV95" s="225">
        <v>147.51914751914751</v>
      </c>
      <c r="ADW95" s="226">
        <f t="shared" si="2386"/>
        <v>0</v>
      </c>
      <c r="ADX95" s="134"/>
      <c r="ADY95" s="225"/>
      <c r="ADZ95" s="225">
        <v>147.51914751914751</v>
      </c>
      <c r="AEA95" s="226">
        <f t="shared" si="2387"/>
        <v>0</v>
      </c>
      <c r="AEB95" s="134"/>
      <c r="AEC95" s="225"/>
      <c r="AED95" s="225">
        <v>147.51914751914751</v>
      </c>
      <c r="AEE95" s="226">
        <f t="shared" si="2388"/>
        <v>0</v>
      </c>
      <c r="AEF95" s="134"/>
      <c r="AEG95" s="225"/>
      <c r="AEH95" s="225">
        <v>147.51914751914751</v>
      </c>
      <c r="AEI95" s="226">
        <f t="shared" si="2389"/>
        <v>0</v>
      </c>
      <c r="AEJ95" s="134"/>
      <c r="AEK95" s="225"/>
      <c r="AEL95" s="225">
        <v>147.51914751914751</v>
      </c>
      <c r="AEM95" s="226">
        <f t="shared" si="2390"/>
        <v>0</v>
      </c>
      <c r="AEN95" s="134"/>
      <c r="AEO95" s="225"/>
      <c r="AEP95" s="225">
        <v>147.51914751914751</v>
      </c>
      <c r="AEQ95" s="226">
        <f t="shared" si="2391"/>
        <v>0</v>
      </c>
      <c r="AER95" s="134">
        <v>0</v>
      </c>
      <c r="AES95" s="225"/>
      <c r="AET95" s="225">
        <v>147.51914751914751</v>
      </c>
      <c r="AEU95" s="226">
        <f t="shared" si="2392"/>
        <v>0</v>
      </c>
      <c r="AEV95" s="134">
        <v>0</v>
      </c>
      <c r="AEW95" s="225"/>
      <c r="AEX95" s="225">
        <v>147.51914751914751</v>
      </c>
      <c r="AEY95" s="226">
        <f t="shared" si="2393"/>
        <v>0</v>
      </c>
      <c r="AEZ95" s="134">
        <v>0</v>
      </c>
      <c r="AFA95" s="225"/>
      <c r="AFB95" s="225">
        <v>147.51914751914751</v>
      </c>
      <c r="AFC95" s="226">
        <f t="shared" si="2394"/>
        <v>0</v>
      </c>
      <c r="AFD95" s="134">
        <v>0</v>
      </c>
      <c r="AFE95" s="225"/>
      <c r="AFF95" s="225">
        <v>147.51914751914751</v>
      </c>
      <c r="AFG95" s="226"/>
      <c r="AFH95" s="134">
        <v>0</v>
      </c>
      <c r="AFI95" s="225"/>
      <c r="AFJ95" s="225">
        <v>147.51914751914751</v>
      </c>
      <c r="AFK95" s="226"/>
      <c r="AFL95" s="134"/>
      <c r="AFM95" s="225"/>
      <c r="AFN95" s="225">
        <v>147.51914751914751</v>
      </c>
      <c r="AFO95" s="226"/>
      <c r="AFP95" s="225"/>
      <c r="AFQ95" s="225"/>
      <c r="AFR95" s="226"/>
      <c r="AFS95" s="225"/>
      <c r="AFT95" s="225"/>
      <c r="AFU95" s="226"/>
      <c r="AFV95" s="226"/>
      <c r="AFW95" s="226"/>
      <c r="AFX95" s="226"/>
      <c r="AFY95" s="253">
        <v>0</v>
      </c>
      <c r="AFZ95" s="253">
        <v>0</v>
      </c>
      <c r="AGA95" s="253">
        <v>0</v>
      </c>
      <c r="AGB95" s="253">
        <v>0</v>
      </c>
      <c r="AGC95" s="253">
        <v>0</v>
      </c>
      <c r="AGD95" s="253">
        <v>0</v>
      </c>
      <c r="AGE95" s="253">
        <v>0</v>
      </c>
      <c r="AGF95" s="253">
        <v>0</v>
      </c>
      <c r="AGG95" s="253">
        <v>0</v>
      </c>
      <c r="AGH95" s="253">
        <v>0</v>
      </c>
      <c r="AGI95" s="253">
        <v>0</v>
      </c>
      <c r="AGJ95" s="253">
        <v>0</v>
      </c>
      <c r="AGK95" s="253">
        <v>0</v>
      </c>
      <c r="AGL95" s="253">
        <v>0</v>
      </c>
      <c r="AGM95" s="253">
        <v>0</v>
      </c>
      <c r="AGN95" s="253">
        <v>0</v>
      </c>
      <c r="AGO95" s="253">
        <v>0</v>
      </c>
      <c r="AGP95" s="253">
        <v>0</v>
      </c>
      <c r="AGQ95" s="253">
        <v>0</v>
      </c>
      <c r="AGR95" s="253">
        <v>0</v>
      </c>
      <c r="AGS95" s="253">
        <v>0</v>
      </c>
      <c r="AGT95" s="253">
        <v>0</v>
      </c>
      <c r="AGU95" s="253">
        <v>0</v>
      </c>
      <c r="AGV95" s="253">
        <v>0</v>
      </c>
      <c r="AGW95" s="253">
        <v>0</v>
      </c>
      <c r="AGX95" s="253">
        <v>0</v>
      </c>
      <c r="AGY95" s="253">
        <v>0</v>
      </c>
      <c r="AGZ95" s="253">
        <v>0</v>
      </c>
      <c r="AHA95" s="253">
        <v>0</v>
      </c>
      <c r="AHB95" s="253">
        <v>0</v>
      </c>
      <c r="AHC95" s="126">
        <v>0</v>
      </c>
      <c r="AHD95" s="126">
        <v>0</v>
      </c>
      <c r="AHE95" s="126">
        <v>0</v>
      </c>
      <c r="AHF95" s="126">
        <v>0</v>
      </c>
      <c r="AHG95" s="126">
        <v>24.024000000000001</v>
      </c>
      <c r="AHH95" s="126">
        <v>3544</v>
      </c>
      <c r="AHI95" s="126"/>
      <c r="AHJ95" s="126"/>
      <c r="AHK95" s="126"/>
      <c r="AHL95" s="126"/>
      <c r="AHM95" s="126"/>
      <c r="AHN95" s="126"/>
      <c r="AHO95" s="134">
        <f t="shared" si="1709"/>
        <v>0</v>
      </c>
      <c r="AHP95" s="127">
        <f t="shared" si="1710"/>
        <v>0</v>
      </c>
      <c r="AHQ95" s="127">
        <f t="shared" si="1711"/>
        <v>0</v>
      </c>
      <c r="AHR95" s="134">
        <f t="shared" si="1712"/>
        <v>0</v>
      </c>
      <c r="AHS95" s="127">
        <f t="shared" si="1713"/>
        <v>0</v>
      </c>
      <c r="AHT95" s="127">
        <f t="shared" si="1714"/>
        <v>0</v>
      </c>
      <c r="AHU95" s="134">
        <f t="shared" si="1715"/>
        <v>0</v>
      </c>
      <c r="AHV95" s="127">
        <f t="shared" si="1716"/>
        <v>0</v>
      </c>
      <c r="AHW95" s="127">
        <f t="shared" si="1717"/>
        <v>0</v>
      </c>
      <c r="AHX95" s="134">
        <v>0</v>
      </c>
      <c r="AHY95" s="127">
        <f t="shared" si="1718"/>
        <v>0</v>
      </c>
      <c r="AHZ95" s="127">
        <f t="shared" si="2496"/>
        <v>0</v>
      </c>
      <c r="AIA95" s="134">
        <f t="shared" si="2110"/>
        <v>0</v>
      </c>
      <c r="AIB95" s="127">
        <f t="shared" si="2111"/>
        <v>0</v>
      </c>
      <c r="AIC95" s="127">
        <f t="shared" si="2112"/>
        <v>0</v>
      </c>
      <c r="AID95" s="131">
        <f t="shared" si="2113"/>
        <v>0</v>
      </c>
      <c r="AIE95" s="127">
        <f t="shared" si="2114"/>
        <v>0</v>
      </c>
      <c r="AIF95" s="127">
        <f t="shared" si="2115"/>
        <v>0</v>
      </c>
      <c r="AIG95" s="131">
        <f t="shared" si="2116"/>
        <v>0</v>
      </c>
      <c r="AIH95" s="127">
        <f t="shared" si="2117"/>
        <v>0</v>
      </c>
      <c r="AII95" s="127">
        <f t="shared" si="2118"/>
        <v>0</v>
      </c>
      <c r="AIJ95" s="131">
        <f t="shared" si="2119"/>
        <v>24.024000000000001</v>
      </c>
      <c r="AIK95" s="127">
        <f t="shared" si="2120"/>
        <v>0</v>
      </c>
      <c r="AIL95" s="127">
        <f t="shared" si="2121"/>
        <v>0</v>
      </c>
      <c r="AIM95" s="131">
        <f t="shared" si="2122"/>
        <v>0</v>
      </c>
      <c r="AIN95" s="127">
        <f t="shared" si="2123"/>
        <v>0</v>
      </c>
      <c r="AIO95" s="127">
        <f t="shared" si="2124"/>
        <v>0</v>
      </c>
      <c r="AIP95" s="131">
        <f t="shared" si="2125"/>
        <v>0</v>
      </c>
      <c r="AIQ95" s="127">
        <f t="shared" si="2047"/>
        <v>0</v>
      </c>
      <c r="AIR95" s="127">
        <f t="shared" si="2049"/>
        <v>0</v>
      </c>
      <c r="AIS95" s="131">
        <f t="shared" si="2400"/>
        <v>0</v>
      </c>
      <c r="AIT95" s="127">
        <f t="shared" si="2401"/>
        <v>0</v>
      </c>
      <c r="AIU95" s="127">
        <f t="shared" si="2402"/>
        <v>0</v>
      </c>
      <c r="AIV95" s="131">
        <f t="shared" si="2403"/>
        <v>0</v>
      </c>
      <c r="AIW95" s="127">
        <f t="shared" si="2404"/>
        <v>0</v>
      </c>
      <c r="AIX95" s="127">
        <f t="shared" si="2405"/>
        <v>0</v>
      </c>
      <c r="AIY95" s="131">
        <f t="shared" si="2406"/>
        <v>0</v>
      </c>
      <c r="AIZ95" s="127">
        <f t="shared" si="2407"/>
        <v>0</v>
      </c>
      <c r="AJA95" s="127">
        <f t="shared" si="2408"/>
        <v>0</v>
      </c>
      <c r="AJB95" s="131">
        <f t="shared" si="2409"/>
        <v>0</v>
      </c>
      <c r="AJC95" s="127">
        <f t="shared" si="2410"/>
        <v>0</v>
      </c>
      <c r="AJD95" s="127">
        <f t="shared" si="2411"/>
        <v>0</v>
      </c>
      <c r="AJE95" s="131">
        <f t="shared" si="2412"/>
        <v>0</v>
      </c>
      <c r="AJF95" s="127">
        <f t="shared" si="2413"/>
        <v>0</v>
      </c>
      <c r="AJG95" s="127">
        <f t="shared" si="2452"/>
        <v>0</v>
      </c>
      <c r="AJH95" s="131">
        <f t="shared" si="2476"/>
        <v>0</v>
      </c>
      <c r="AJI95" s="127">
        <f t="shared" si="2477"/>
        <v>0</v>
      </c>
      <c r="AJJ95" s="127">
        <f t="shared" si="2478"/>
        <v>0</v>
      </c>
      <c r="AJK95" s="131">
        <f t="shared" si="2479"/>
        <v>0</v>
      </c>
      <c r="AJL95" s="127">
        <f t="shared" si="2480"/>
        <v>0</v>
      </c>
      <c r="AJM95" s="127">
        <f t="shared" si="2481"/>
        <v>0</v>
      </c>
      <c r="AJN95" s="131">
        <f t="shared" si="2482"/>
        <v>0</v>
      </c>
      <c r="AJO95" s="127">
        <f t="shared" si="2483"/>
        <v>0</v>
      </c>
      <c r="AJP95" s="127">
        <f t="shared" si="2484"/>
        <v>0</v>
      </c>
      <c r="AJQ95" s="131">
        <f t="shared" si="2485"/>
        <v>0</v>
      </c>
      <c r="AJR95" s="127">
        <f t="shared" si="2486"/>
        <v>0</v>
      </c>
      <c r="AJS95" s="127">
        <f t="shared" ref="AJS95:AJS104" si="2499">CC95+HD95+MA95+QX95+VU95+AAR95+AFO95</f>
        <v>0</v>
      </c>
      <c r="AJT95" s="127"/>
      <c r="AJU95" s="127"/>
      <c r="AJV95" s="127"/>
      <c r="AJW95" s="127"/>
      <c r="AJX95" s="127"/>
      <c r="AJY95" s="127"/>
      <c r="AJZ95" s="128">
        <f t="shared" si="1719"/>
        <v>0</v>
      </c>
      <c r="AKA95" s="128">
        <f t="shared" si="1720"/>
        <v>0</v>
      </c>
      <c r="AKB95" s="128">
        <v>0</v>
      </c>
      <c r="AKC95" s="128">
        <v>0</v>
      </c>
      <c r="AKD95" s="128">
        <v>0</v>
      </c>
      <c r="AKE95" s="128">
        <v>0</v>
      </c>
      <c r="AKF95" s="128">
        <f t="shared" si="1721"/>
        <v>0</v>
      </c>
      <c r="AKG95" s="128">
        <f t="shared" si="1722"/>
        <v>0</v>
      </c>
      <c r="AKH95" s="128">
        <f t="shared" si="1723"/>
        <v>0</v>
      </c>
      <c r="AKI95" s="128">
        <f t="shared" si="2418"/>
        <v>0</v>
      </c>
      <c r="AKJ95" s="128">
        <v>0</v>
      </c>
      <c r="AKK95" s="128">
        <v>0</v>
      </c>
      <c r="AKL95" s="128">
        <f t="shared" si="2448"/>
        <v>0</v>
      </c>
      <c r="AKM95" s="128">
        <f t="shared" si="2126"/>
        <v>0</v>
      </c>
      <c r="AKN95" s="128">
        <f t="shared" si="2451"/>
        <v>0</v>
      </c>
      <c r="AKO95" s="128">
        <f t="shared" si="2453"/>
        <v>0</v>
      </c>
      <c r="AKP95" s="128">
        <f t="shared" ref="AKP95:AKP126" si="2500">SUM(DC95,ID95,NA95,RX95,WU95,ABR95,AGO95)</f>
        <v>0</v>
      </c>
      <c r="AKQ95" s="128">
        <f t="shared" ref="AKQ95:AKQ126" si="2501">SUM(DD95,IE95,NB95,RY95,WV95,ABS95,AGP95)</f>
        <v>0</v>
      </c>
      <c r="AKR95" s="128">
        <f t="shared" si="2127"/>
        <v>0</v>
      </c>
      <c r="AKS95" s="128">
        <f t="shared" si="2128"/>
        <v>0</v>
      </c>
      <c r="AKT95" s="128">
        <f t="shared" si="2454"/>
        <v>0</v>
      </c>
      <c r="AKU95" s="128">
        <f t="shared" si="2455"/>
        <v>0</v>
      </c>
      <c r="AKV95" s="128">
        <f t="shared" si="2456"/>
        <v>0</v>
      </c>
      <c r="AKW95" s="128">
        <f t="shared" si="2457"/>
        <v>0</v>
      </c>
      <c r="AKX95" s="128">
        <f t="shared" si="2458"/>
        <v>0</v>
      </c>
      <c r="AKY95" s="128">
        <f t="shared" si="2459"/>
        <v>0</v>
      </c>
      <c r="AKZ95" s="128">
        <f t="shared" si="2460"/>
        <v>0</v>
      </c>
      <c r="ALA95" s="128">
        <f t="shared" si="2461"/>
        <v>0</v>
      </c>
      <c r="ALB95" s="128">
        <f t="shared" si="2488"/>
        <v>0</v>
      </c>
      <c r="ALC95" s="128">
        <f t="shared" si="2489"/>
        <v>0</v>
      </c>
      <c r="ALD95" s="128">
        <f t="shared" si="2490"/>
        <v>0</v>
      </c>
      <c r="ALE95" s="128">
        <f t="shared" si="2491"/>
        <v>0</v>
      </c>
      <c r="ALF95" s="128">
        <f t="shared" si="2492"/>
        <v>0</v>
      </c>
      <c r="ALG95" s="128">
        <f t="shared" si="2493"/>
        <v>0</v>
      </c>
      <c r="ALH95" s="128">
        <f t="shared" si="2494"/>
        <v>24.024000000000001</v>
      </c>
      <c r="ALI95" s="128">
        <f t="shared" ref="ALI95:ALI104" si="2502">DW95+IW95+NT95+SQ95+XN95+ACK95+AHH95</f>
        <v>3544</v>
      </c>
      <c r="ALJ95" s="128"/>
      <c r="ALK95" s="128"/>
      <c r="ALL95" s="128"/>
      <c r="ALM95" s="128"/>
      <c r="ALN95" s="128"/>
      <c r="ALO95" s="128"/>
      <c r="ALP95" s="128"/>
      <c r="ALQ95" s="128"/>
      <c r="ALR95" s="128"/>
    </row>
    <row r="96" spans="1:1012" s="115" customFormat="1" ht="18" customHeight="1" outlineLevel="1" x14ac:dyDescent="0.25">
      <c r="A96" s="120"/>
      <c r="B96" s="120"/>
      <c r="C96" s="297" t="s">
        <v>484</v>
      </c>
      <c r="D96" s="178"/>
      <c r="E96" s="208">
        <v>900</v>
      </c>
      <c r="F96" s="208">
        <v>0</v>
      </c>
      <c r="G96" s="227"/>
      <c r="H96" s="225">
        <v>48.775999999999996</v>
      </c>
      <c r="I96" s="208">
        <f t="shared" si="2275"/>
        <v>0</v>
      </c>
      <c r="J96" s="208">
        <v>0</v>
      </c>
      <c r="K96" s="227"/>
      <c r="L96" s="225">
        <v>48.775999999999996</v>
      </c>
      <c r="M96" s="208">
        <f t="shared" si="2276"/>
        <v>0</v>
      </c>
      <c r="N96" s="208">
        <v>0</v>
      </c>
      <c r="O96" s="225"/>
      <c r="P96" s="225">
        <v>48.775999999999996</v>
      </c>
      <c r="Q96" s="208">
        <f t="shared" si="2277"/>
        <v>0</v>
      </c>
      <c r="R96" s="208">
        <v>0</v>
      </c>
      <c r="S96" s="225"/>
      <c r="T96" s="225">
        <v>48.775999999999996</v>
      </c>
      <c r="U96" s="208">
        <f t="shared" si="2278"/>
        <v>0</v>
      </c>
      <c r="V96" s="208">
        <v>0</v>
      </c>
      <c r="W96" s="225"/>
      <c r="X96" s="225">
        <v>48.775999999999996</v>
      </c>
      <c r="Y96" s="208">
        <f t="shared" si="2279"/>
        <v>0</v>
      </c>
      <c r="Z96" s="208">
        <v>0</v>
      </c>
      <c r="AA96" s="225"/>
      <c r="AB96" s="225">
        <v>48.775999999999996</v>
      </c>
      <c r="AC96" s="208">
        <f t="shared" si="2280"/>
        <v>0</v>
      </c>
      <c r="AD96" s="208">
        <v>0</v>
      </c>
      <c r="AE96" s="225"/>
      <c r="AF96" s="225">
        <v>48.775999999999996</v>
      </c>
      <c r="AG96" s="208">
        <f t="shared" si="2281"/>
        <v>0</v>
      </c>
      <c r="AH96" s="208">
        <v>0</v>
      </c>
      <c r="AI96" s="225"/>
      <c r="AJ96" s="225">
        <v>48.775999999999996</v>
      </c>
      <c r="AK96" s="208">
        <f t="shared" si="2282"/>
        <v>0</v>
      </c>
      <c r="AL96" s="208">
        <v>0</v>
      </c>
      <c r="AM96" s="225"/>
      <c r="AN96" s="225">
        <v>48.775999999999996</v>
      </c>
      <c r="AO96" s="208">
        <f t="shared" si="2283"/>
        <v>0</v>
      </c>
      <c r="AP96" s="208">
        <v>0</v>
      </c>
      <c r="AQ96" s="225"/>
      <c r="AR96" s="225">
        <v>48.775999999999996</v>
      </c>
      <c r="AS96" s="208">
        <f t="shared" si="2284"/>
        <v>0</v>
      </c>
      <c r="AT96" s="208">
        <v>0</v>
      </c>
      <c r="AU96" s="225"/>
      <c r="AV96" s="225">
        <v>48.775999999999996</v>
      </c>
      <c r="AW96" s="208">
        <f t="shared" si="2285"/>
        <v>0</v>
      </c>
      <c r="AX96" s="208">
        <v>0</v>
      </c>
      <c r="AY96" s="225"/>
      <c r="AZ96" s="225">
        <v>48.775999999999996</v>
      </c>
      <c r="BA96" s="208">
        <f t="shared" si="2286"/>
        <v>0</v>
      </c>
      <c r="BB96" s="208">
        <v>0</v>
      </c>
      <c r="BC96" s="225"/>
      <c r="BD96" s="225">
        <v>48.775999999999996</v>
      </c>
      <c r="BE96" s="208">
        <f t="shared" si="2287"/>
        <v>0</v>
      </c>
      <c r="BF96" s="208">
        <v>0</v>
      </c>
      <c r="BG96" s="225"/>
      <c r="BH96" s="225">
        <v>48.775999999999996</v>
      </c>
      <c r="BI96" s="208">
        <f t="shared" si="2288"/>
        <v>0</v>
      </c>
      <c r="BJ96" s="208">
        <v>0</v>
      </c>
      <c r="BK96" s="225"/>
      <c r="BL96" s="225">
        <v>48.775999999999996</v>
      </c>
      <c r="BM96" s="208">
        <f t="shared" si="2289"/>
        <v>0</v>
      </c>
      <c r="BN96" s="208">
        <v>0</v>
      </c>
      <c r="BO96" s="225"/>
      <c r="BP96" s="225">
        <v>48.775999999999996</v>
      </c>
      <c r="BQ96" s="208">
        <f t="shared" ref="BQ96" si="2503">BO96*BP96</f>
        <v>0</v>
      </c>
      <c r="BR96" s="208">
        <v>0</v>
      </c>
      <c r="BS96" s="225"/>
      <c r="BT96" s="225">
        <v>48.775999999999996</v>
      </c>
      <c r="BU96" s="208">
        <f t="shared" ref="BU96" si="2504">BS96*BT96</f>
        <v>0</v>
      </c>
      <c r="BV96" s="208">
        <v>0</v>
      </c>
      <c r="BW96" s="225"/>
      <c r="BX96" s="225">
        <v>48.775999999999996</v>
      </c>
      <c r="BY96" s="208">
        <f t="shared" ref="BY96" si="2505">BW96*BX96</f>
        <v>0</v>
      </c>
      <c r="BZ96" s="208"/>
      <c r="CA96" s="225"/>
      <c r="CB96" s="225">
        <v>48.775999999999996</v>
      </c>
      <c r="CC96" s="208">
        <f t="shared" ref="CC96" si="2506">CA96*CB96</f>
        <v>0</v>
      </c>
      <c r="CD96" s="225"/>
      <c r="CE96" s="225">
        <v>48.775999999999996</v>
      </c>
      <c r="CF96" s="208">
        <f t="shared" si="2294"/>
        <v>0</v>
      </c>
      <c r="CG96" s="225"/>
      <c r="CH96" s="225">
        <v>48.775999999999996</v>
      </c>
      <c r="CI96" s="226">
        <f t="shared" si="2442"/>
        <v>0</v>
      </c>
      <c r="CJ96" s="226"/>
      <c r="CK96" s="226">
        <v>48.775999999999996</v>
      </c>
      <c r="CL96" s="226">
        <v>0</v>
      </c>
      <c r="CM96" s="253">
        <v>0</v>
      </c>
      <c r="CN96" s="253">
        <v>0</v>
      </c>
      <c r="CO96" s="253">
        <v>0</v>
      </c>
      <c r="CP96" s="253">
        <v>0</v>
      </c>
      <c r="CQ96" s="253">
        <v>0</v>
      </c>
      <c r="CR96" s="253">
        <v>0</v>
      </c>
      <c r="CS96" s="253">
        <v>0</v>
      </c>
      <c r="CT96" s="253">
        <v>0</v>
      </c>
      <c r="CU96" s="253">
        <v>0</v>
      </c>
      <c r="CV96" s="253">
        <v>0</v>
      </c>
      <c r="CW96" s="253">
        <v>0</v>
      </c>
      <c r="CX96" s="253">
        <v>0</v>
      </c>
      <c r="CY96" s="253">
        <v>0</v>
      </c>
      <c r="CZ96" s="253">
        <v>0</v>
      </c>
      <c r="DA96" s="253">
        <v>0</v>
      </c>
      <c r="DB96" s="253">
        <v>0</v>
      </c>
      <c r="DC96" s="253">
        <v>0</v>
      </c>
      <c r="DD96" s="253">
        <v>0</v>
      </c>
      <c r="DE96" s="253">
        <v>0</v>
      </c>
      <c r="DF96" s="253">
        <v>0</v>
      </c>
      <c r="DG96" s="253">
        <v>0</v>
      </c>
      <c r="DH96" s="253">
        <v>0</v>
      </c>
      <c r="DI96" s="253">
        <v>0</v>
      </c>
      <c r="DJ96" s="253">
        <v>0</v>
      </c>
      <c r="DK96" s="253">
        <v>0</v>
      </c>
      <c r="DL96" s="253">
        <v>0</v>
      </c>
      <c r="DM96" s="253">
        <v>0</v>
      </c>
      <c r="DN96" s="253">
        <v>0</v>
      </c>
      <c r="DO96" s="253">
        <v>0</v>
      </c>
      <c r="DP96" s="253">
        <v>0</v>
      </c>
      <c r="DQ96" s="253">
        <v>0</v>
      </c>
      <c r="DR96" s="253">
        <v>0</v>
      </c>
      <c r="DS96" s="253">
        <v>0</v>
      </c>
      <c r="DT96" s="253">
        <v>0</v>
      </c>
      <c r="DU96" s="253">
        <v>0</v>
      </c>
      <c r="DV96" s="253">
        <v>0</v>
      </c>
      <c r="DW96" s="253">
        <v>0</v>
      </c>
      <c r="DX96" s="253">
        <v>0</v>
      </c>
      <c r="DY96" s="253">
        <v>0</v>
      </c>
      <c r="DZ96" s="253">
        <v>0</v>
      </c>
      <c r="EA96" s="126">
        <v>0</v>
      </c>
      <c r="EB96" s="126">
        <v>0</v>
      </c>
      <c r="EC96" s="126">
        <v>0</v>
      </c>
      <c r="ED96" s="126">
        <v>0</v>
      </c>
      <c r="EE96" s="126">
        <v>0</v>
      </c>
      <c r="EF96" s="126">
        <v>0</v>
      </c>
      <c r="EG96" s="134">
        <v>810</v>
      </c>
      <c r="EH96" s="225">
        <v>800</v>
      </c>
      <c r="EI96" s="225">
        <v>70.42</v>
      </c>
      <c r="EJ96" s="226">
        <f t="shared" si="2421"/>
        <v>56336</v>
      </c>
      <c r="EK96" s="134">
        <v>910</v>
      </c>
      <c r="EL96" s="225">
        <v>800</v>
      </c>
      <c r="EM96" s="225">
        <v>67.06</v>
      </c>
      <c r="EN96" s="226">
        <f t="shared" si="2422"/>
        <v>53648</v>
      </c>
      <c r="EO96" s="134">
        <v>910</v>
      </c>
      <c r="EP96" s="225">
        <v>1000</v>
      </c>
      <c r="EQ96" s="225">
        <v>63.71</v>
      </c>
      <c r="ER96" s="226">
        <f t="shared" si="2423"/>
        <v>63710</v>
      </c>
      <c r="ES96" s="134">
        <v>525</v>
      </c>
      <c r="ET96" s="225">
        <v>800</v>
      </c>
      <c r="EU96" s="225">
        <v>61.71</v>
      </c>
      <c r="EV96" s="226">
        <f t="shared" si="2424"/>
        <v>49368</v>
      </c>
      <c r="EW96" s="134">
        <v>760</v>
      </c>
      <c r="EX96" s="225">
        <v>850</v>
      </c>
      <c r="EY96" s="225">
        <v>61.71</v>
      </c>
      <c r="EZ96" s="226">
        <f t="shared" si="2425"/>
        <v>52453.5</v>
      </c>
      <c r="FA96" s="134">
        <v>955</v>
      </c>
      <c r="FB96" s="225">
        <v>1300</v>
      </c>
      <c r="FC96" s="225">
        <v>61.71</v>
      </c>
      <c r="FD96" s="226">
        <f t="shared" si="2426"/>
        <v>80223</v>
      </c>
      <c r="FE96" s="134">
        <v>560</v>
      </c>
      <c r="FF96" s="225">
        <v>800</v>
      </c>
      <c r="FG96" s="225">
        <v>61.71</v>
      </c>
      <c r="FH96" s="226">
        <f t="shared" si="2427"/>
        <v>49368</v>
      </c>
      <c r="FI96" s="134">
        <v>585</v>
      </c>
      <c r="FJ96" s="225">
        <v>1300</v>
      </c>
      <c r="FK96" s="225">
        <v>62.82</v>
      </c>
      <c r="FL96" s="226">
        <f t="shared" si="2428"/>
        <v>81666</v>
      </c>
      <c r="FM96" s="134">
        <v>420</v>
      </c>
      <c r="FN96" s="225">
        <v>1000</v>
      </c>
      <c r="FO96" s="225">
        <v>52.29</v>
      </c>
      <c r="FP96" s="226">
        <f t="shared" si="2429"/>
        <v>52290</v>
      </c>
      <c r="FQ96" s="134">
        <v>520</v>
      </c>
      <c r="FR96" s="225">
        <v>1000</v>
      </c>
      <c r="FS96" s="225">
        <v>52.45</v>
      </c>
      <c r="FT96" s="226">
        <f t="shared" si="2430"/>
        <v>52450</v>
      </c>
      <c r="FU96" s="134">
        <v>500</v>
      </c>
      <c r="FV96" s="225">
        <v>1000</v>
      </c>
      <c r="FW96" s="225">
        <v>52.45</v>
      </c>
      <c r="FX96" s="226">
        <f t="shared" si="2431"/>
        <v>52450</v>
      </c>
      <c r="FY96" s="134">
        <v>520</v>
      </c>
      <c r="FZ96" s="225">
        <v>1000</v>
      </c>
      <c r="GA96" s="225">
        <v>52.45</v>
      </c>
      <c r="GB96" s="226">
        <f t="shared" si="2432"/>
        <v>52450</v>
      </c>
      <c r="GC96" s="134">
        <v>490</v>
      </c>
      <c r="GD96" s="225">
        <v>1000</v>
      </c>
      <c r="GE96" s="225">
        <v>52.45</v>
      </c>
      <c r="GF96" s="226">
        <f t="shared" si="2433"/>
        <v>52450</v>
      </c>
      <c r="GG96" s="134">
        <v>635</v>
      </c>
      <c r="GH96" s="225">
        <v>1000</v>
      </c>
      <c r="GI96" s="225">
        <v>53.42</v>
      </c>
      <c r="GJ96" s="226">
        <f t="shared" si="2434"/>
        <v>53420</v>
      </c>
      <c r="GK96" s="134">
        <v>660</v>
      </c>
      <c r="GL96" s="225">
        <v>750</v>
      </c>
      <c r="GM96" s="225">
        <v>53.42</v>
      </c>
      <c r="GN96" s="226">
        <f t="shared" si="2295"/>
        <v>40065</v>
      </c>
      <c r="GO96" s="134">
        <v>685</v>
      </c>
      <c r="GP96" s="225">
        <v>500</v>
      </c>
      <c r="GQ96" s="225">
        <v>53.42</v>
      </c>
      <c r="GR96" s="226">
        <f t="shared" si="2435"/>
        <v>26710</v>
      </c>
      <c r="GS96" s="134">
        <v>340</v>
      </c>
      <c r="GT96" s="225">
        <v>600</v>
      </c>
      <c r="GU96" s="225">
        <v>53.42</v>
      </c>
      <c r="GV96" s="226">
        <f t="shared" ref="GV96" si="2507">GT96*GU96</f>
        <v>32052</v>
      </c>
      <c r="GW96" s="134">
        <v>360</v>
      </c>
      <c r="GX96" s="225">
        <v>600</v>
      </c>
      <c r="GY96" s="225">
        <v>57.16</v>
      </c>
      <c r="GZ96" s="226">
        <f t="shared" ref="GZ96" si="2508">GX96*GY96</f>
        <v>34296</v>
      </c>
      <c r="HA96" s="134">
        <v>300</v>
      </c>
      <c r="HB96" s="225">
        <v>500</v>
      </c>
      <c r="HC96" s="225">
        <v>57.16</v>
      </c>
      <c r="HD96" s="226">
        <f t="shared" ref="HD96" si="2509">HB96*HC96</f>
        <v>28580</v>
      </c>
      <c r="HE96" s="225">
        <v>500</v>
      </c>
      <c r="HF96" s="225">
        <v>57.372</v>
      </c>
      <c r="HG96" s="226">
        <f t="shared" si="2439"/>
        <v>28686</v>
      </c>
      <c r="HH96" s="225">
        <v>300</v>
      </c>
      <c r="HI96" s="225">
        <v>57.372</v>
      </c>
      <c r="HJ96" s="226">
        <f t="shared" si="2443"/>
        <v>17211.599999999999</v>
      </c>
      <c r="HK96" s="226">
        <v>600</v>
      </c>
      <c r="HL96" s="226">
        <v>58.482078740157483</v>
      </c>
      <c r="HM96" s="226">
        <v>35089.247244094491</v>
      </c>
      <c r="HN96" s="253">
        <v>875</v>
      </c>
      <c r="HO96" s="253">
        <v>54234.46</v>
      </c>
      <c r="HP96" s="253">
        <v>820</v>
      </c>
      <c r="HQ96" s="253">
        <v>50629.759999999995</v>
      </c>
      <c r="HR96" s="253">
        <v>1055</v>
      </c>
      <c r="HS96" s="253">
        <v>64786.14</v>
      </c>
      <c r="HT96" s="253">
        <v>615</v>
      </c>
      <c r="HU96" s="253">
        <v>37916.22</v>
      </c>
      <c r="HV96" s="253">
        <v>845</v>
      </c>
      <c r="HW96" s="253">
        <v>52454.579999999994</v>
      </c>
      <c r="HX96" s="253">
        <v>720</v>
      </c>
      <c r="HY96" s="253">
        <v>44512.32</v>
      </c>
      <c r="HZ96" s="253">
        <v>1180</v>
      </c>
      <c r="IA96" s="253">
        <v>70954</v>
      </c>
      <c r="IB96" s="253">
        <v>985</v>
      </c>
      <c r="IC96" s="253">
        <v>51726.33</v>
      </c>
      <c r="ID96" s="253">
        <v>965</v>
      </c>
      <c r="IE96" s="253">
        <v>50797.89</v>
      </c>
      <c r="IF96" s="253">
        <v>1070</v>
      </c>
      <c r="IG96" s="253">
        <v>56305.02</v>
      </c>
      <c r="IH96" s="253">
        <v>810</v>
      </c>
      <c r="II96" s="253">
        <v>42556.26</v>
      </c>
      <c r="IJ96" s="253">
        <v>815</v>
      </c>
      <c r="IK96" s="253">
        <v>42645.270000000004</v>
      </c>
      <c r="IL96" s="253">
        <v>910</v>
      </c>
      <c r="IM96" s="253">
        <v>47732.7</v>
      </c>
      <c r="IN96" s="253">
        <v>525</v>
      </c>
      <c r="IO96" s="253">
        <v>27383.010000000002</v>
      </c>
      <c r="IP96" s="253">
        <v>760</v>
      </c>
      <c r="IQ96" s="253">
        <v>39859.919999999998</v>
      </c>
      <c r="IR96" s="253">
        <v>955</v>
      </c>
      <c r="IS96" s="253">
        <v>55312.759999999995</v>
      </c>
      <c r="IT96" s="253">
        <v>560</v>
      </c>
      <c r="IU96" s="253">
        <v>32527.32</v>
      </c>
      <c r="IV96" s="253">
        <v>585</v>
      </c>
      <c r="IW96" s="253">
        <v>33496.119999999995</v>
      </c>
      <c r="IX96" s="253">
        <v>420</v>
      </c>
      <c r="IY96" s="253">
        <v>23982.239999999998</v>
      </c>
      <c r="IZ96" s="126">
        <v>520</v>
      </c>
      <c r="JA96" s="126">
        <v>29833.439999999999</v>
      </c>
      <c r="JB96" s="126">
        <v>500</v>
      </c>
      <c r="JC96" s="126">
        <v>28724</v>
      </c>
      <c r="JD96" s="134"/>
      <c r="JE96" s="225"/>
      <c r="JF96" s="134">
        <v>64.02</v>
      </c>
      <c r="JG96" s="226">
        <f t="shared" si="2296"/>
        <v>0</v>
      </c>
      <c r="JH96" s="134"/>
      <c r="JI96" s="225"/>
      <c r="JJ96" s="134">
        <v>64.02</v>
      </c>
      <c r="JK96" s="226">
        <f t="shared" si="2297"/>
        <v>0</v>
      </c>
      <c r="JL96" s="134"/>
      <c r="JM96" s="225"/>
      <c r="JN96" s="134">
        <v>64.02</v>
      </c>
      <c r="JO96" s="226">
        <f t="shared" si="2298"/>
        <v>0</v>
      </c>
      <c r="JP96" s="134"/>
      <c r="JQ96" s="225"/>
      <c r="JR96" s="134">
        <v>64.02</v>
      </c>
      <c r="JS96" s="226">
        <f t="shared" si="2299"/>
        <v>0</v>
      </c>
      <c r="JT96" s="134"/>
      <c r="JU96" s="225"/>
      <c r="JV96" s="134">
        <v>64.02</v>
      </c>
      <c r="JW96" s="226">
        <f t="shared" si="2300"/>
        <v>0</v>
      </c>
      <c r="JX96" s="134"/>
      <c r="JY96" s="225">
        <v>200</v>
      </c>
      <c r="JZ96" s="134">
        <v>64.02</v>
      </c>
      <c r="KA96" s="226">
        <f t="shared" si="2301"/>
        <v>12804</v>
      </c>
      <c r="KB96" s="134"/>
      <c r="KC96" s="134"/>
      <c r="KD96" s="134">
        <v>64.02</v>
      </c>
      <c r="KE96" s="226">
        <f t="shared" si="2302"/>
        <v>0</v>
      </c>
      <c r="KF96" s="134">
        <v>370</v>
      </c>
      <c r="KG96" s="134">
        <v>600</v>
      </c>
      <c r="KH96" s="134">
        <v>64.02</v>
      </c>
      <c r="KI96" s="226">
        <f t="shared" si="2303"/>
        <v>38412</v>
      </c>
      <c r="KJ96" s="134">
        <v>850</v>
      </c>
      <c r="KK96" s="134">
        <v>1075</v>
      </c>
      <c r="KL96" s="134">
        <v>50.72</v>
      </c>
      <c r="KM96" s="226">
        <f t="shared" si="2304"/>
        <v>54524</v>
      </c>
      <c r="KN96" s="134">
        <v>1050</v>
      </c>
      <c r="KO96" s="134">
        <v>400</v>
      </c>
      <c r="KP96" s="134">
        <v>50.72</v>
      </c>
      <c r="KQ96" s="226">
        <f t="shared" si="2305"/>
        <v>20288</v>
      </c>
      <c r="KR96" s="134">
        <v>450</v>
      </c>
      <c r="KS96" s="134"/>
      <c r="KT96" s="134"/>
      <c r="KU96" s="226">
        <f t="shared" si="2306"/>
        <v>0</v>
      </c>
      <c r="KV96" s="134">
        <v>375</v>
      </c>
      <c r="KW96" s="134"/>
      <c r="KX96" s="134"/>
      <c r="KY96" s="226">
        <f t="shared" si="2307"/>
        <v>0</v>
      </c>
      <c r="KZ96" s="134">
        <v>150</v>
      </c>
      <c r="LA96" s="134"/>
      <c r="LB96" s="134"/>
      <c r="LC96" s="226">
        <f t="shared" si="2308"/>
        <v>0</v>
      </c>
      <c r="LD96" s="134">
        <v>175</v>
      </c>
      <c r="LE96" s="134"/>
      <c r="LF96" s="134"/>
      <c r="LG96" s="226">
        <f t="shared" si="2309"/>
        <v>0</v>
      </c>
      <c r="LH96" s="134">
        <v>275</v>
      </c>
      <c r="LI96" s="134"/>
      <c r="LJ96" s="134"/>
      <c r="LK96" s="226">
        <f t="shared" si="2310"/>
        <v>0</v>
      </c>
      <c r="LL96" s="134"/>
      <c r="LM96" s="134"/>
      <c r="LN96" s="134"/>
      <c r="LO96" s="226">
        <f t="shared" si="2311"/>
        <v>0</v>
      </c>
      <c r="LP96" s="134"/>
      <c r="LQ96" s="134"/>
      <c r="LR96" s="134"/>
      <c r="LS96" s="226">
        <f t="shared" ref="LS96" si="2510">LQ96*LR96</f>
        <v>0</v>
      </c>
      <c r="LT96" s="134"/>
      <c r="LU96" s="134"/>
      <c r="LV96" s="134"/>
      <c r="LW96" s="226">
        <f t="shared" ref="LW96" si="2511">LU96*LV96</f>
        <v>0</v>
      </c>
      <c r="LX96" s="134"/>
      <c r="LY96" s="134"/>
      <c r="LZ96" s="134"/>
      <c r="MA96" s="226">
        <f t="shared" ref="MA96" si="2512">LY96*LZ96</f>
        <v>0</v>
      </c>
      <c r="MB96" s="134">
        <v>1000</v>
      </c>
      <c r="MC96" s="134">
        <v>59.27</v>
      </c>
      <c r="MD96" s="226">
        <f t="shared" si="2315"/>
        <v>59270</v>
      </c>
      <c r="ME96" s="134">
        <v>530</v>
      </c>
      <c r="MF96" s="134">
        <v>59.27</v>
      </c>
      <c r="MG96" s="226">
        <f t="shared" si="2444"/>
        <v>31413.100000000002</v>
      </c>
      <c r="MH96" s="226">
        <v>400</v>
      </c>
      <c r="MI96" s="226">
        <v>58.48</v>
      </c>
      <c r="MJ96" s="226">
        <v>23392</v>
      </c>
      <c r="MK96" s="253"/>
      <c r="ML96" s="253"/>
      <c r="MM96" s="253"/>
      <c r="MN96" s="253"/>
      <c r="MO96" s="253"/>
      <c r="MP96" s="253"/>
      <c r="MQ96" s="253">
        <v>5</v>
      </c>
      <c r="MR96" s="253">
        <v>320.10000000000002</v>
      </c>
      <c r="MS96" s="253"/>
      <c r="MT96" s="253"/>
      <c r="MU96" s="253"/>
      <c r="MV96" s="253"/>
      <c r="MW96" s="253"/>
      <c r="MX96" s="253"/>
      <c r="MY96" s="253">
        <v>770</v>
      </c>
      <c r="MZ96" s="253">
        <v>39154.5</v>
      </c>
      <c r="NA96" s="253">
        <v>650</v>
      </c>
      <c r="NB96" s="253">
        <v>33037.300000000003</v>
      </c>
      <c r="NC96" s="253">
        <v>475</v>
      </c>
      <c r="ND96" s="253">
        <v>26004.25</v>
      </c>
      <c r="NE96" s="253"/>
      <c r="NF96" s="253"/>
      <c r="NG96" s="253"/>
      <c r="NH96" s="253"/>
      <c r="NI96" s="253"/>
      <c r="NJ96" s="253"/>
      <c r="NK96" s="253"/>
      <c r="NL96" s="253"/>
      <c r="NM96" s="253"/>
      <c r="NN96" s="253"/>
      <c r="NO96" s="125"/>
      <c r="NP96" s="125"/>
      <c r="NQ96" s="125"/>
      <c r="NR96" s="125"/>
      <c r="NS96" s="125">
        <v>370</v>
      </c>
      <c r="NT96" s="125">
        <v>21930.639999999999</v>
      </c>
      <c r="NU96" s="125">
        <v>850</v>
      </c>
      <c r="NV96" s="125">
        <v>50381.2</v>
      </c>
      <c r="NW96" s="125">
        <v>1050</v>
      </c>
      <c r="NX96" s="125">
        <v>62235.6</v>
      </c>
      <c r="NY96" s="125">
        <v>450</v>
      </c>
      <c r="NZ96" s="125">
        <v>26672.400000000001</v>
      </c>
      <c r="OA96" s="226"/>
      <c r="OB96" s="225"/>
      <c r="OC96" s="225">
        <v>55</v>
      </c>
      <c r="OD96" s="225">
        <f t="shared" si="2316"/>
        <v>0</v>
      </c>
      <c r="OE96" s="226"/>
      <c r="OF96" s="225"/>
      <c r="OG96" s="225">
        <v>55</v>
      </c>
      <c r="OH96" s="225">
        <f t="shared" si="2317"/>
        <v>0</v>
      </c>
      <c r="OI96" s="226"/>
      <c r="OJ96" s="225"/>
      <c r="OK96" s="225">
        <v>55</v>
      </c>
      <c r="OL96" s="225">
        <f t="shared" si="2318"/>
        <v>0</v>
      </c>
      <c r="OM96" s="226"/>
      <c r="ON96" s="225"/>
      <c r="OO96" s="225">
        <v>55</v>
      </c>
      <c r="OP96" s="225">
        <f t="shared" si="2319"/>
        <v>0</v>
      </c>
      <c r="OQ96" s="226">
        <v>280</v>
      </c>
      <c r="OR96" s="225"/>
      <c r="OS96" s="225">
        <v>55</v>
      </c>
      <c r="OT96" s="225">
        <f t="shared" si="2320"/>
        <v>0</v>
      </c>
      <c r="OU96" s="226">
        <v>280</v>
      </c>
      <c r="OV96" s="225"/>
      <c r="OW96" s="225">
        <v>55</v>
      </c>
      <c r="OX96" s="225">
        <f t="shared" si="2321"/>
        <v>0</v>
      </c>
      <c r="OY96" s="226">
        <v>340</v>
      </c>
      <c r="OZ96" s="225"/>
      <c r="PA96" s="225">
        <v>55</v>
      </c>
      <c r="PB96" s="225">
        <f t="shared" si="2322"/>
        <v>0</v>
      </c>
      <c r="PC96" s="226">
        <v>270</v>
      </c>
      <c r="PD96" s="225"/>
      <c r="PE96" s="225">
        <v>55</v>
      </c>
      <c r="PF96" s="225">
        <f t="shared" si="2323"/>
        <v>0</v>
      </c>
      <c r="PG96" s="226">
        <v>270</v>
      </c>
      <c r="PH96" s="225"/>
      <c r="PI96" s="225">
        <v>55</v>
      </c>
      <c r="PJ96" s="225">
        <f t="shared" si="2324"/>
        <v>0</v>
      </c>
      <c r="PK96" s="226">
        <v>440</v>
      </c>
      <c r="PL96" s="225"/>
      <c r="PM96" s="225">
        <v>55</v>
      </c>
      <c r="PN96" s="225">
        <f t="shared" si="2325"/>
        <v>0</v>
      </c>
      <c r="PO96" s="226">
        <v>300</v>
      </c>
      <c r="PP96" s="225"/>
      <c r="PQ96" s="225">
        <v>55</v>
      </c>
      <c r="PR96" s="225">
        <f t="shared" si="2326"/>
        <v>0</v>
      </c>
      <c r="PS96" s="226">
        <v>320</v>
      </c>
      <c r="PT96" s="225"/>
      <c r="PU96" s="225">
        <v>55</v>
      </c>
      <c r="PV96" s="225">
        <f t="shared" si="2327"/>
        <v>0</v>
      </c>
      <c r="PW96" s="226">
        <v>300</v>
      </c>
      <c r="PX96" s="225"/>
      <c r="PY96" s="225">
        <v>55</v>
      </c>
      <c r="PZ96" s="225">
        <f t="shared" si="2328"/>
        <v>0</v>
      </c>
      <c r="QA96" s="226">
        <v>150</v>
      </c>
      <c r="QB96" s="225"/>
      <c r="QC96" s="225">
        <v>55</v>
      </c>
      <c r="QD96" s="225">
        <f t="shared" si="2329"/>
        <v>0</v>
      </c>
      <c r="QE96" s="226">
        <v>600</v>
      </c>
      <c r="QF96" s="225"/>
      <c r="QG96" s="225">
        <v>55</v>
      </c>
      <c r="QH96" s="225">
        <f t="shared" si="2330"/>
        <v>0</v>
      </c>
      <c r="QI96" s="226">
        <v>180</v>
      </c>
      <c r="QJ96" s="225">
        <v>280</v>
      </c>
      <c r="QK96" s="225">
        <v>55</v>
      </c>
      <c r="QL96" s="225">
        <f t="shared" si="2331"/>
        <v>15400</v>
      </c>
      <c r="QM96" s="226">
        <v>110</v>
      </c>
      <c r="QN96" s="225">
        <v>320</v>
      </c>
      <c r="QO96" s="225">
        <v>55</v>
      </c>
      <c r="QP96" s="225">
        <f t="shared" ref="QP96" si="2513">QN96*QO96</f>
        <v>17600</v>
      </c>
      <c r="QQ96" s="226"/>
      <c r="QR96" s="225">
        <v>320</v>
      </c>
      <c r="QS96" s="225">
        <v>55</v>
      </c>
      <c r="QT96" s="225">
        <f t="shared" ref="QT96" si="2514">QR96*QS96</f>
        <v>17600</v>
      </c>
      <c r="QU96" s="226"/>
      <c r="QV96" s="225">
        <v>260</v>
      </c>
      <c r="QW96" s="225">
        <v>55</v>
      </c>
      <c r="QX96" s="225">
        <f t="shared" ref="QX96" si="2515">QV96*QW96</f>
        <v>14300</v>
      </c>
      <c r="QY96" s="225">
        <v>435</v>
      </c>
      <c r="QZ96" s="225">
        <v>60.6</v>
      </c>
      <c r="RA96" s="225">
        <f t="shared" si="2335"/>
        <v>26361</v>
      </c>
      <c r="RB96" s="225">
        <v>500</v>
      </c>
      <c r="RC96" s="225">
        <v>60.6</v>
      </c>
      <c r="RD96" s="225">
        <f t="shared" si="2336"/>
        <v>30300</v>
      </c>
      <c r="RE96" s="225">
        <v>300</v>
      </c>
      <c r="RF96" s="225">
        <v>60.6</v>
      </c>
      <c r="RG96" s="225">
        <v>18180</v>
      </c>
      <c r="RH96" s="253"/>
      <c r="RI96" s="253"/>
      <c r="RJ96" s="253"/>
      <c r="RK96" s="253"/>
      <c r="RL96" s="253"/>
      <c r="RM96" s="253"/>
      <c r="RN96" s="253"/>
      <c r="RO96" s="253"/>
      <c r="RP96" s="253"/>
      <c r="RQ96" s="253"/>
      <c r="RR96" s="253"/>
      <c r="RS96" s="253"/>
      <c r="RT96" s="253"/>
      <c r="RU96" s="253"/>
      <c r="RV96" s="253"/>
      <c r="RW96" s="253"/>
      <c r="RX96" s="253"/>
      <c r="RY96" s="253"/>
      <c r="RZ96" s="253"/>
      <c r="SA96" s="253"/>
      <c r="SB96" s="253"/>
      <c r="SC96" s="253"/>
      <c r="SD96" s="253"/>
      <c r="SE96" s="253"/>
      <c r="SF96" s="253"/>
      <c r="SG96" s="253"/>
      <c r="SH96" s="253"/>
      <c r="SI96" s="253"/>
      <c r="SJ96" s="253">
        <v>280</v>
      </c>
      <c r="SK96" s="253">
        <v>15400</v>
      </c>
      <c r="SL96" s="125">
        <v>280</v>
      </c>
      <c r="SM96" s="125">
        <v>15400</v>
      </c>
      <c r="SN96" s="125">
        <v>340</v>
      </c>
      <c r="SO96" s="125">
        <v>18700</v>
      </c>
      <c r="SP96" s="125">
        <v>270</v>
      </c>
      <c r="SQ96" s="125">
        <v>16362</v>
      </c>
      <c r="SR96" s="125">
        <v>270</v>
      </c>
      <c r="SS96" s="125">
        <v>16362</v>
      </c>
      <c r="ST96" s="125">
        <v>440</v>
      </c>
      <c r="SU96" s="125">
        <v>26664</v>
      </c>
      <c r="SV96" s="125">
        <v>300</v>
      </c>
      <c r="SW96" s="125">
        <v>18180</v>
      </c>
      <c r="SX96" s="226"/>
      <c r="SY96" s="240">
        <v>0</v>
      </c>
      <c r="SZ96" s="124"/>
      <c r="TA96" s="226">
        <f t="shared" si="2462"/>
        <v>0</v>
      </c>
      <c r="TB96" s="226">
        <v>50</v>
      </c>
      <c r="TC96" s="240">
        <v>0</v>
      </c>
      <c r="TD96" s="124"/>
      <c r="TE96" s="226">
        <f t="shared" si="2463"/>
        <v>0</v>
      </c>
      <c r="TF96" s="226">
        <v>50</v>
      </c>
      <c r="TG96" s="240">
        <v>0</v>
      </c>
      <c r="TH96" s="124"/>
      <c r="TI96" s="226">
        <f t="shared" si="2464"/>
        <v>0</v>
      </c>
      <c r="TJ96" s="226"/>
      <c r="TK96" s="240">
        <v>0</v>
      </c>
      <c r="TL96" s="124"/>
      <c r="TM96" s="226">
        <f t="shared" si="2465"/>
        <v>0</v>
      </c>
      <c r="TN96" s="226"/>
      <c r="TO96" s="240">
        <v>0</v>
      </c>
      <c r="TP96" s="124"/>
      <c r="TQ96" s="226">
        <f t="shared" si="2466"/>
        <v>0</v>
      </c>
      <c r="TR96" s="226"/>
      <c r="TS96" s="240">
        <v>0</v>
      </c>
      <c r="TT96" s="124"/>
      <c r="TU96" s="226">
        <f t="shared" si="2467"/>
        <v>0</v>
      </c>
      <c r="TV96" s="226"/>
      <c r="TW96" s="240">
        <v>0</v>
      </c>
      <c r="TX96" s="124"/>
      <c r="TY96" s="226">
        <f t="shared" si="2468"/>
        <v>0</v>
      </c>
      <c r="TZ96" s="226"/>
      <c r="UA96" s="219">
        <v>0</v>
      </c>
      <c r="UB96" s="124"/>
      <c r="UC96" s="226">
        <f t="shared" si="2469"/>
        <v>0</v>
      </c>
      <c r="UD96" s="226"/>
      <c r="UE96" s="219">
        <v>0</v>
      </c>
      <c r="UF96" s="124"/>
      <c r="UG96" s="226">
        <f t="shared" si="2470"/>
        <v>0</v>
      </c>
      <c r="UH96" s="226"/>
      <c r="UI96" s="219">
        <v>0</v>
      </c>
      <c r="UJ96" s="124"/>
      <c r="UK96" s="226">
        <f t="shared" si="2471"/>
        <v>0</v>
      </c>
      <c r="UL96" s="226"/>
      <c r="UM96" s="219">
        <v>0</v>
      </c>
      <c r="UN96" s="124"/>
      <c r="UO96" s="226">
        <f t="shared" si="2472"/>
        <v>0</v>
      </c>
      <c r="UP96" s="226"/>
      <c r="UQ96" s="208">
        <v>0</v>
      </c>
      <c r="UR96" s="124"/>
      <c r="US96" s="226">
        <f t="shared" si="2473"/>
        <v>0</v>
      </c>
      <c r="UT96" s="226"/>
      <c r="UU96" s="208">
        <v>0</v>
      </c>
      <c r="UV96" s="124"/>
      <c r="UW96" s="226">
        <f t="shared" si="2474"/>
        <v>0</v>
      </c>
      <c r="UX96" s="226"/>
      <c r="UY96" s="208">
        <v>0</v>
      </c>
      <c r="UZ96" s="124"/>
      <c r="VA96" s="226">
        <f t="shared" si="2475"/>
        <v>0</v>
      </c>
      <c r="VB96" s="226"/>
      <c r="VC96" s="208">
        <v>0</v>
      </c>
      <c r="VD96" s="124"/>
      <c r="VE96" s="226">
        <f t="shared" si="2351"/>
        <v>0</v>
      </c>
      <c r="VF96" s="226"/>
      <c r="VG96" s="208">
        <v>0</v>
      </c>
      <c r="VH96" s="124"/>
      <c r="VI96" s="226">
        <f t="shared" si="2352"/>
        <v>0</v>
      </c>
      <c r="VJ96" s="226"/>
      <c r="VK96" s="208">
        <v>0</v>
      </c>
      <c r="VL96" s="124"/>
      <c r="VM96" s="226">
        <f t="shared" ref="VM96" si="2516">VK96*VL96</f>
        <v>0</v>
      </c>
      <c r="VN96" s="226"/>
      <c r="VO96" s="208">
        <v>0</v>
      </c>
      <c r="VP96" s="124"/>
      <c r="VQ96" s="226">
        <f t="shared" ref="VQ96" si="2517">VO96*VP96</f>
        <v>0</v>
      </c>
      <c r="VR96" s="226"/>
      <c r="VS96" s="208">
        <v>0</v>
      </c>
      <c r="VT96" s="124"/>
      <c r="VU96" s="226">
        <f t="shared" si="2355"/>
        <v>0</v>
      </c>
      <c r="VV96" s="225"/>
      <c r="VW96" s="124"/>
      <c r="VX96" s="226">
        <f t="shared" si="2356"/>
        <v>0</v>
      </c>
      <c r="VY96" s="225"/>
      <c r="VZ96" s="124"/>
      <c r="WA96" s="226">
        <f t="shared" si="2357"/>
        <v>0</v>
      </c>
      <c r="WB96" s="226"/>
      <c r="WC96" s="226">
        <v>59.23</v>
      </c>
      <c r="WD96" s="226">
        <v>0</v>
      </c>
      <c r="WE96" s="253"/>
      <c r="WF96" s="253"/>
      <c r="WG96" s="253">
        <v>5</v>
      </c>
      <c r="WH96" s="253">
        <v>322.60000000000002</v>
      </c>
      <c r="WI96" s="253">
        <v>15</v>
      </c>
      <c r="WJ96" s="253">
        <v>966</v>
      </c>
      <c r="WK96" s="253"/>
      <c r="WL96" s="253"/>
      <c r="WM96" s="253"/>
      <c r="WN96" s="253"/>
      <c r="WO96" s="253"/>
      <c r="WP96" s="253"/>
      <c r="WQ96" s="253"/>
      <c r="WR96" s="253"/>
      <c r="WS96" s="253"/>
      <c r="WT96" s="253"/>
      <c r="WU96" s="253"/>
      <c r="WV96" s="253"/>
      <c r="WW96" s="253"/>
      <c r="WX96" s="253"/>
      <c r="WY96" s="253"/>
      <c r="WZ96" s="253"/>
      <c r="XA96" s="253"/>
      <c r="XB96" s="253"/>
      <c r="XC96" s="253">
        <v>50</v>
      </c>
      <c r="XD96" s="253">
        <v>2536</v>
      </c>
      <c r="XE96" s="253"/>
      <c r="XF96" s="253"/>
      <c r="XG96" s="253"/>
      <c r="XH96" s="253"/>
      <c r="XI96" s="125"/>
      <c r="XJ96" s="125"/>
      <c r="XK96" s="125"/>
      <c r="XL96" s="125"/>
      <c r="XM96" s="125"/>
      <c r="XN96" s="125"/>
      <c r="XO96" s="125"/>
      <c r="XP96" s="125"/>
      <c r="XQ96" s="125"/>
      <c r="XR96" s="125"/>
      <c r="XS96" s="125"/>
      <c r="XT96" s="125"/>
      <c r="XU96" s="226"/>
      <c r="XV96" s="226"/>
      <c r="XW96" s="226"/>
      <c r="XX96" s="208">
        <f t="shared" si="2358"/>
        <v>0</v>
      </c>
      <c r="XY96" s="226"/>
      <c r="XZ96" s="226"/>
      <c r="YA96" s="226"/>
      <c r="YB96" s="208">
        <f t="shared" si="2359"/>
        <v>0</v>
      </c>
      <c r="YC96" s="226"/>
      <c r="YD96" s="226"/>
      <c r="YE96" s="226"/>
      <c r="YF96" s="208">
        <f t="shared" si="2360"/>
        <v>0</v>
      </c>
      <c r="YG96" s="226"/>
      <c r="YH96" s="226"/>
      <c r="YI96" s="226"/>
      <c r="YJ96" s="208">
        <f t="shared" si="2361"/>
        <v>0</v>
      </c>
      <c r="YK96" s="226"/>
      <c r="YL96" s="226"/>
      <c r="YM96" s="226"/>
      <c r="YN96" s="208">
        <f t="shared" si="2362"/>
        <v>0</v>
      </c>
      <c r="YO96" s="226"/>
      <c r="YP96" s="226"/>
      <c r="YQ96" s="226"/>
      <c r="YR96" s="208">
        <f t="shared" si="2363"/>
        <v>0</v>
      </c>
      <c r="YS96" s="226"/>
      <c r="YT96" s="226"/>
      <c r="YU96" s="226"/>
      <c r="YV96" s="208">
        <f t="shared" si="2364"/>
        <v>0</v>
      </c>
      <c r="YW96" s="226"/>
      <c r="YX96" s="226"/>
      <c r="YY96" s="226"/>
      <c r="YZ96" s="208">
        <f t="shared" si="2365"/>
        <v>0</v>
      </c>
      <c r="ZA96" s="226"/>
      <c r="ZB96" s="226"/>
      <c r="ZC96" s="226"/>
      <c r="ZD96" s="208">
        <f t="shared" si="2366"/>
        <v>0</v>
      </c>
      <c r="ZE96" s="226"/>
      <c r="ZF96" s="226"/>
      <c r="ZG96" s="226"/>
      <c r="ZH96" s="208">
        <f t="shared" si="2367"/>
        <v>0</v>
      </c>
      <c r="ZI96" s="226"/>
      <c r="ZJ96" s="225"/>
      <c r="ZK96" s="225"/>
      <c r="ZL96" s="208">
        <f t="shared" si="2368"/>
        <v>0</v>
      </c>
      <c r="ZM96" s="226"/>
      <c r="ZN96" s="225"/>
      <c r="ZO96" s="225"/>
      <c r="ZP96" s="208">
        <f t="shared" si="2369"/>
        <v>0</v>
      </c>
      <c r="ZQ96" s="226"/>
      <c r="ZR96" s="225"/>
      <c r="ZS96" s="225"/>
      <c r="ZT96" s="208">
        <f t="shared" si="2370"/>
        <v>0</v>
      </c>
      <c r="ZU96" s="226"/>
      <c r="ZV96" s="225"/>
      <c r="ZW96" s="225"/>
      <c r="ZX96" s="208">
        <f t="shared" si="2371"/>
        <v>0</v>
      </c>
      <c r="ZY96" s="226"/>
      <c r="ZZ96" s="225"/>
      <c r="AAA96" s="225"/>
      <c r="AAB96" s="208">
        <f t="shared" si="2372"/>
        <v>0</v>
      </c>
      <c r="AAC96" s="226"/>
      <c r="AAD96" s="225"/>
      <c r="AAE96" s="225"/>
      <c r="AAF96" s="208">
        <f t="shared" si="2373"/>
        <v>0</v>
      </c>
      <c r="AAG96" s="226"/>
      <c r="AAH96" s="225"/>
      <c r="AAI96" s="225"/>
      <c r="AAJ96" s="208">
        <f t="shared" ref="AAJ96" si="2518">AAH96*AAI96</f>
        <v>0</v>
      </c>
      <c r="AAK96" s="226"/>
      <c r="AAL96" s="225"/>
      <c r="AAM96" s="225"/>
      <c r="AAN96" s="208">
        <f t="shared" ref="AAN96" si="2519">AAL96*AAM96</f>
        <v>0</v>
      </c>
      <c r="AAO96" s="226"/>
      <c r="AAP96" s="225"/>
      <c r="AAQ96" s="225"/>
      <c r="AAR96" s="208">
        <f t="shared" si="2376"/>
        <v>0</v>
      </c>
      <c r="AAS96" s="225"/>
      <c r="AAT96" s="225"/>
      <c r="AAU96" s="208">
        <f t="shared" si="2377"/>
        <v>0</v>
      </c>
      <c r="AAV96" s="225"/>
      <c r="AAW96" s="225"/>
      <c r="AAX96" s="226">
        <f t="shared" si="2378"/>
        <v>0</v>
      </c>
      <c r="AAY96" s="226"/>
      <c r="AAZ96" s="226"/>
      <c r="ABA96" s="226">
        <v>0</v>
      </c>
      <c r="ABB96" s="253"/>
      <c r="ABC96" s="253"/>
      <c r="ABD96" s="253"/>
      <c r="ABE96" s="253"/>
      <c r="ABF96" s="253"/>
      <c r="ABG96" s="253"/>
      <c r="ABH96" s="253"/>
      <c r="ABI96" s="253"/>
      <c r="ABJ96" s="253"/>
      <c r="ABK96" s="253"/>
      <c r="ABL96" s="253"/>
      <c r="ABM96" s="253"/>
      <c r="ABN96" s="253"/>
      <c r="ABO96" s="253"/>
      <c r="ABP96" s="253"/>
      <c r="ABQ96" s="253"/>
      <c r="ABR96" s="253"/>
      <c r="ABS96" s="253"/>
      <c r="ABT96" s="253"/>
      <c r="ABU96" s="253"/>
      <c r="ABV96" s="253"/>
      <c r="ABW96" s="253"/>
      <c r="ABX96" s="253"/>
      <c r="ABY96" s="253"/>
      <c r="ABZ96" s="253"/>
      <c r="ACA96" s="253"/>
      <c r="ACB96" s="253"/>
      <c r="ACC96" s="253"/>
      <c r="ACD96" s="253"/>
      <c r="ACE96" s="253"/>
      <c r="ACF96" s="126"/>
      <c r="ACG96" s="126"/>
      <c r="ACH96" s="126"/>
      <c r="ACI96" s="126"/>
      <c r="ACJ96" s="126"/>
      <c r="ACK96" s="126"/>
      <c r="ACL96" s="126"/>
      <c r="ACM96" s="126"/>
      <c r="ACN96" s="126"/>
      <c r="ACO96" s="126"/>
      <c r="ACP96" s="126"/>
      <c r="ACQ96" s="126"/>
      <c r="ACR96" s="134">
        <v>15</v>
      </c>
      <c r="ACS96" s="227">
        <v>100</v>
      </c>
      <c r="ACT96" s="225">
        <v>82.52</v>
      </c>
      <c r="ACU96" s="226">
        <f t="shared" si="2379"/>
        <v>8252</v>
      </c>
      <c r="ACV96" s="134">
        <v>10</v>
      </c>
      <c r="ACW96" s="227">
        <v>0</v>
      </c>
      <c r="ACX96" s="225">
        <v>85</v>
      </c>
      <c r="ACY96" s="226">
        <f t="shared" si="2380"/>
        <v>0</v>
      </c>
      <c r="ACZ96" s="134">
        <v>10</v>
      </c>
      <c r="ADA96" s="227">
        <v>0</v>
      </c>
      <c r="ADB96" s="225">
        <v>85</v>
      </c>
      <c r="ADC96" s="226">
        <f t="shared" si="2381"/>
        <v>0</v>
      </c>
      <c r="ADD96" s="134">
        <v>900</v>
      </c>
      <c r="ADE96" s="227">
        <v>0</v>
      </c>
      <c r="ADF96" s="225">
        <v>85</v>
      </c>
      <c r="ADG96" s="226">
        <f t="shared" si="2382"/>
        <v>0</v>
      </c>
      <c r="ADH96" s="134">
        <v>15</v>
      </c>
      <c r="ADI96" s="225">
        <v>0</v>
      </c>
      <c r="ADJ96" s="225">
        <v>85</v>
      </c>
      <c r="ADK96" s="226">
        <f t="shared" si="2383"/>
        <v>0</v>
      </c>
      <c r="ADL96" s="134">
        <v>15</v>
      </c>
      <c r="ADM96" s="225">
        <v>0</v>
      </c>
      <c r="ADN96" s="225">
        <v>85</v>
      </c>
      <c r="ADO96" s="226">
        <f t="shared" si="2384"/>
        <v>0</v>
      </c>
      <c r="ADP96" s="134">
        <v>10</v>
      </c>
      <c r="ADQ96" s="225">
        <v>0</v>
      </c>
      <c r="ADR96" s="225">
        <v>85</v>
      </c>
      <c r="ADS96" s="226">
        <f t="shared" si="2385"/>
        <v>0</v>
      </c>
      <c r="ADT96" s="134">
        <v>20</v>
      </c>
      <c r="ADU96" s="225">
        <v>0</v>
      </c>
      <c r="ADV96" s="225">
        <v>85</v>
      </c>
      <c r="ADW96" s="226">
        <f t="shared" si="2386"/>
        <v>0</v>
      </c>
      <c r="ADX96" s="134">
        <v>65</v>
      </c>
      <c r="ADY96" s="225">
        <v>0</v>
      </c>
      <c r="ADZ96" s="225">
        <v>85</v>
      </c>
      <c r="AEA96" s="226">
        <f t="shared" si="2387"/>
        <v>0</v>
      </c>
      <c r="AEB96" s="134">
        <v>20</v>
      </c>
      <c r="AEC96" s="225">
        <v>50</v>
      </c>
      <c r="AED96" s="225">
        <v>85</v>
      </c>
      <c r="AEE96" s="226">
        <f t="shared" si="2388"/>
        <v>4250</v>
      </c>
      <c r="AEF96" s="134">
        <v>30</v>
      </c>
      <c r="AEG96" s="225">
        <v>50</v>
      </c>
      <c r="AEH96" s="225">
        <v>85</v>
      </c>
      <c r="AEI96" s="226">
        <f t="shared" si="2389"/>
        <v>4250</v>
      </c>
      <c r="AEJ96" s="134">
        <v>25</v>
      </c>
      <c r="AEK96" s="225">
        <v>30</v>
      </c>
      <c r="AEL96" s="225">
        <v>85</v>
      </c>
      <c r="AEM96" s="226">
        <f t="shared" si="2390"/>
        <v>2550</v>
      </c>
      <c r="AEN96" s="134">
        <v>15</v>
      </c>
      <c r="AEO96" s="225">
        <v>50</v>
      </c>
      <c r="AEP96" s="225">
        <v>85</v>
      </c>
      <c r="AEQ96" s="226">
        <f t="shared" si="2391"/>
        <v>4250</v>
      </c>
      <c r="AER96" s="134">
        <v>0</v>
      </c>
      <c r="AES96" s="225">
        <v>200</v>
      </c>
      <c r="AET96" s="225">
        <v>60</v>
      </c>
      <c r="AEU96" s="226">
        <f t="shared" si="2392"/>
        <v>12000</v>
      </c>
      <c r="AEV96" s="134">
        <v>30</v>
      </c>
      <c r="AEW96" s="225">
        <v>700</v>
      </c>
      <c r="AEX96" s="225">
        <v>60</v>
      </c>
      <c r="AEY96" s="226">
        <f t="shared" si="2393"/>
        <v>42000</v>
      </c>
      <c r="AEZ96" s="134">
        <v>185</v>
      </c>
      <c r="AFA96" s="225"/>
      <c r="AFB96" s="225">
        <v>85</v>
      </c>
      <c r="AFC96" s="226">
        <f t="shared" si="2394"/>
        <v>0</v>
      </c>
      <c r="AFD96" s="134">
        <v>520</v>
      </c>
      <c r="AFE96" s="225"/>
      <c r="AFF96" s="225">
        <v>85</v>
      </c>
      <c r="AFG96" s="226">
        <f t="shared" ref="AFG96" si="2520">AFE96*AFF96</f>
        <v>0</v>
      </c>
      <c r="AFH96" s="134">
        <v>130</v>
      </c>
      <c r="AFI96" s="225"/>
      <c r="AFJ96" s="225">
        <v>85</v>
      </c>
      <c r="AFK96" s="226">
        <f t="shared" ref="AFK96" si="2521">AFI96*AFJ96</f>
        <v>0</v>
      </c>
      <c r="AFL96" s="134">
        <v>160</v>
      </c>
      <c r="AFM96" s="225"/>
      <c r="AFN96" s="225">
        <v>85</v>
      </c>
      <c r="AFO96" s="226">
        <f t="shared" si="2397"/>
        <v>0</v>
      </c>
      <c r="AFP96" s="225"/>
      <c r="AFQ96" s="225"/>
      <c r="AFR96" s="226">
        <f t="shared" si="2398"/>
        <v>0</v>
      </c>
      <c r="AFS96" s="225"/>
      <c r="AFT96" s="225">
        <v>85</v>
      </c>
      <c r="AFU96" s="226">
        <f t="shared" si="2399"/>
        <v>0</v>
      </c>
      <c r="AFV96" s="226">
        <v>50</v>
      </c>
      <c r="AFW96" s="226">
        <v>85</v>
      </c>
      <c r="AFX96" s="226">
        <v>4250</v>
      </c>
      <c r="AFY96" s="253">
        <v>125</v>
      </c>
      <c r="AFZ96" s="253">
        <v>11175</v>
      </c>
      <c r="AGA96" s="253">
        <v>10</v>
      </c>
      <c r="AGB96" s="253">
        <v>850</v>
      </c>
      <c r="AGC96" s="253">
        <v>20</v>
      </c>
      <c r="AGD96" s="253">
        <v>1700</v>
      </c>
      <c r="AGE96" s="253">
        <v>15</v>
      </c>
      <c r="AGF96" s="253">
        <v>1275</v>
      </c>
      <c r="AGG96" s="253">
        <v>15</v>
      </c>
      <c r="AGH96" s="253">
        <v>1275</v>
      </c>
      <c r="AGI96" s="253">
        <v>20</v>
      </c>
      <c r="AGJ96" s="253">
        <v>1700</v>
      </c>
      <c r="AGK96" s="253">
        <v>10</v>
      </c>
      <c r="AGL96" s="253">
        <v>850</v>
      </c>
      <c r="AGM96" s="253">
        <v>20</v>
      </c>
      <c r="AGN96" s="253">
        <v>1700</v>
      </c>
      <c r="AGO96" s="253">
        <v>15</v>
      </c>
      <c r="AGP96" s="253">
        <v>1275</v>
      </c>
      <c r="AGQ96" s="253">
        <v>10</v>
      </c>
      <c r="AGR96" s="253">
        <v>850</v>
      </c>
      <c r="AGS96" s="253">
        <v>15</v>
      </c>
      <c r="AGT96" s="253">
        <v>1275</v>
      </c>
      <c r="AGU96" s="253">
        <v>15</v>
      </c>
      <c r="AGV96" s="253">
        <v>1275</v>
      </c>
      <c r="AGW96" s="253">
        <v>10</v>
      </c>
      <c r="AGX96" s="253">
        <v>850</v>
      </c>
      <c r="AGY96" s="253">
        <v>900</v>
      </c>
      <c r="AGZ96" s="253">
        <v>54000</v>
      </c>
      <c r="AHA96" s="253">
        <v>15</v>
      </c>
      <c r="AHB96" s="253">
        <v>1275</v>
      </c>
      <c r="AHC96" s="126">
        <v>15</v>
      </c>
      <c r="AHD96" s="126">
        <v>1275</v>
      </c>
      <c r="AHE96" s="126">
        <v>10</v>
      </c>
      <c r="AHF96" s="126">
        <v>850</v>
      </c>
      <c r="AHG96" s="126">
        <v>20</v>
      </c>
      <c r="AHH96" s="126">
        <v>1700</v>
      </c>
      <c r="AHI96" s="126">
        <v>65</v>
      </c>
      <c r="AHJ96" s="126">
        <v>6443</v>
      </c>
      <c r="AHK96" s="126">
        <v>20</v>
      </c>
      <c r="AHL96" s="126">
        <v>1700</v>
      </c>
      <c r="AHM96" s="126">
        <v>30</v>
      </c>
      <c r="AHN96" s="126">
        <v>2550</v>
      </c>
      <c r="AHO96" s="134">
        <f t="shared" si="1709"/>
        <v>825</v>
      </c>
      <c r="AHP96" s="127">
        <f t="shared" si="1710"/>
        <v>900</v>
      </c>
      <c r="AHQ96" s="127">
        <f t="shared" si="1711"/>
        <v>64588</v>
      </c>
      <c r="AHR96" s="134">
        <f t="shared" si="1712"/>
        <v>970</v>
      </c>
      <c r="AHS96" s="127">
        <f t="shared" si="1713"/>
        <v>800</v>
      </c>
      <c r="AHT96" s="127">
        <f t="shared" si="1714"/>
        <v>53648</v>
      </c>
      <c r="AHU96" s="134">
        <f t="shared" si="1715"/>
        <v>970</v>
      </c>
      <c r="AHV96" s="127">
        <f t="shared" si="1716"/>
        <v>1000</v>
      </c>
      <c r="AHW96" s="127">
        <f t="shared" si="1717"/>
        <v>63710</v>
      </c>
      <c r="AHX96" s="134">
        <v>1425</v>
      </c>
      <c r="AHY96" s="127">
        <f t="shared" si="1718"/>
        <v>800</v>
      </c>
      <c r="AHZ96" s="127">
        <f t="shared" si="2496"/>
        <v>49368</v>
      </c>
      <c r="AIA96" s="134">
        <f t="shared" si="2110"/>
        <v>1055</v>
      </c>
      <c r="AIB96" s="127">
        <f t="shared" si="2111"/>
        <v>850</v>
      </c>
      <c r="AIC96" s="127">
        <f t="shared" si="2112"/>
        <v>52453.5</v>
      </c>
      <c r="AID96" s="131">
        <f t="shared" si="2113"/>
        <v>1250</v>
      </c>
      <c r="AIE96" s="127">
        <f t="shared" si="2114"/>
        <v>1500</v>
      </c>
      <c r="AIF96" s="127">
        <f t="shared" si="2115"/>
        <v>93027</v>
      </c>
      <c r="AIG96" s="131">
        <f t="shared" si="2116"/>
        <v>910</v>
      </c>
      <c r="AIH96" s="127">
        <f t="shared" si="2117"/>
        <v>800</v>
      </c>
      <c r="AII96" s="127">
        <f t="shared" si="2118"/>
        <v>49368</v>
      </c>
      <c r="AIJ96" s="131">
        <f t="shared" si="2119"/>
        <v>1245</v>
      </c>
      <c r="AIK96" s="127">
        <f t="shared" si="2120"/>
        <v>1900</v>
      </c>
      <c r="AIL96" s="127">
        <f t="shared" si="2121"/>
        <v>120078</v>
      </c>
      <c r="AIM96" s="131">
        <f t="shared" si="2122"/>
        <v>1605</v>
      </c>
      <c r="AIN96" s="127">
        <f t="shared" si="2123"/>
        <v>2075</v>
      </c>
      <c r="AIO96" s="127">
        <f t="shared" si="2124"/>
        <v>106814</v>
      </c>
      <c r="AIP96" s="131">
        <f t="shared" si="2125"/>
        <v>2030</v>
      </c>
      <c r="AIQ96" s="127">
        <f t="shared" si="2047"/>
        <v>1450</v>
      </c>
      <c r="AIR96" s="127">
        <f t="shared" si="2049"/>
        <v>76988</v>
      </c>
      <c r="AIS96" s="131">
        <f t="shared" si="2400"/>
        <v>1280</v>
      </c>
      <c r="AIT96" s="127">
        <f t="shared" si="2401"/>
        <v>1050</v>
      </c>
      <c r="AIU96" s="127">
        <f t="shared" si="2402"/>
        <v>56700</v>
      </c>
      <c r="AIV96" s="131">
        <f t="shared" si="2403"/>
        <v>1240</v>
      </c>
      <c r="AIW96" s="127">
        <f t="shared" si="2404"/>
        <v>1030</v>
      </c>
      <c r="AIX96" s="127">
        <f t="shared" si="2405"/>
        <v>55000</v>
      </c>
      <c r="AIY96" s="131">
        <f t="shared" si="2406"/>
        <v>955</v>
      </c>
      <c r="AIZ96" s="127">
        <f t="shared" si="2407"/>
        <v>1050</v>
      </c>
      <c r="AJA96" s="127">
        <f t="shared" si="2408"/>
        <v>56700</v>
      </c>
      <c r="AJB96" s="131">
        <f t="shared" si="2409"/>
        <v>960</v>
      </c>
      <c r="AJC96" s="127">
        <f t="shared" si="2410"/>
        <v>1200</v>
      </c>
      <c r="AJD96" s="127">
        <f t="shared" si="2411"/>
        <v>65420</v>
      </c>
      <c r="AJE96" s="131">
        <f t="shared" si="2412"/>
        <v>1565</v>
      </c>
      <c r="AJF96" s="127">
        <f t="shared" si="2413"/>
        <v>1450</v>
      </c>
      <c r="AJG96" s="127">
        <f t="shared" si="2452"/>
        <v>82065</v>
      </c>
      <c r="AJH96" s="131">
        <f t="shared" si="2476"/>
        <v>1050</v>
      </c>
      <c r="AJI96" s="127">
        <f t="shared" si="2477"/>
        <v>780</v>
      </c>
      <c r="AJJ96" s="127">
        <f t="shared" si="2478"/>
        <v>42110</v>
      </c>
      <c r="AJK96" s="131">
        <f t="shared" si="2479"/>
        <v>970</v>
      </c>
      <c r="AJL96" s="127">
        <f t="shared" si="2480"/>
        <v>920</v>
      </c>
      <c r="AJM96" s="127">
        <f t="shared" si="2481"/>
        <v>49652</v>
      </c>
      <c r="AJN96" s="131">
        <f t="shared" si="2482"/>
        <v>490</v>
      </c>
      <c r="AJO96" s="127">
        <f t="shared" si="2483"/>
        <v>920</v>
      </c>
      <c r="AJP96" s="127">
        <f t="shared" si="2484"/>
        <v>51896</v>
      </c>
      <c r="AJQ96" s="131">
        <f t="shared" si="2485"/>
        <v>460</v>
      </c>
      <c r="AJR96" s="127">
        <f t="shared" si="2486"/>
        <v>760</v>
      </c>
      <c r="AJS96" s="127">
        <f t="shared" si="2499"/>
        <v>42880</v>
      </c>
      <c r="AJT96" s="127">
        <f>CD96+HE96+MB96+QY96+VV96+AAS96+AFP96</f>
        <v>1935</v>
      </c>
      <c r="AJU96" s="127">
        <f>CF96+HG96+MD96+RA96+VX96+AAU96+AFR96</f>
        <v>114317</v>
      </c>
      <c r="AJV96" s="127">
        <f>CG96+HH96+ME96+RB96+VY96+AAV96+AFS96</f>
        <v>1330</v>
      </c>
      <c r="AJW96" s="127">
        <f>CI96+HJ96+MG96+RD96+WA96+AAX96+AFU96</f>
        <v>78924.7</v>
      </c>
      <c r="AJX96" s="127">
        <v>1350</v>
      </c>
      <c r="AJY96" s="127">
        <v>80911.247244094498</v>
      </c>
      <c r="AJZ96" s="128">
        <f t="shared" si="1719"/>
        <v>1000</v>
      </c>
      <c r="AKA96" s="128">
        <f t="shared" si="1720"/>
        <v>65409.46</v>
      </c>
      <c r="AKB96" s="128">
        <v>835</v>
      </c>
      <c r="AKC96" s="128">
        <v>51802.359999999993</v>
      </c>
      <c r="AKD96" s="128">
        <v>1090</v>
      </c>
      <c r="AKE96" s="128">
        <v>67452.14</v>
      </c>
      <c r="AKF96" s="128">
        <f t="shared" si="1721"/>
        <v>635</v>
      </c>
      <c r="AKG96" s="128">
        <f t="shared" si="1722"/>
        <v>39511.32</v>
      </c>
      <c r="AKH96" s="128">
        <f t="shared" si="1723"/>
        <v>860</v>
      </c>
      <c r="AKI96" s="128">
        <f t="shared" si="2418"/>
        <v>53729.579999999994</v>
      </c>
      <c r="AKJ96" s="128">
        <v>740</v>
      </c>
      <c r="AKK96" s="128">
        <v>46212.32</v>
      </c>
      <c r="AKL96" s="128">
        <f t="shared" si="2448"/>
        <v>1190</v>
      </c>
      <c r="AKM96" s="128">
        <f t="shared" si="2126"/>
        <v>71804</v>
      </c>
      <c r="AKN96" s="128">
        <f t="shared" si="2451"/>
        <v>1775</v>
      </c>
      <c r="AKO96" s="128">
        <f t="shared" si="2453"/>
        <v>92580.83</v>
      </c>
      <c r="AKP96" s="128">
        <f t="shared" si="2500"/>
        <v>1630</v>
      </c>
      <c r="AKQ96" s="128">
        <f t="shared" si="2501"/>
        <v>85110.19</v>
      </c>
      <c r="AKR96" s="128">
        <f t="shared" si="2127"/>
        <v>1555</v>
      </c>
      <c r="AKS96" s="128">
        <f t="shared" si="2128"/>
        <v>83159.26999999999</v>
      </c>
      <c r="AKT96" s="128">
        <f t="shared" si="2454"/>
        <v>825</v>
      </c>
      <c r="AKU96" s="128">
        <f t="shared" si="2455"/>
        <v>43831.26</v>
      </c>
      <c r="AKV96" s="128">
        <f t="shared" si="2456"/>
        <v>830</v>
      </c>
      <c r="AKW96" s="128">
        <f t="shared" si="2457"/>
        <v>43920.270000000004</v>
      </c>
      <c r="AKX96" s="128">
        <f t="shared" si="2458"/>
        <v>970</v>
      </c>
      <c r="AKY96" s="128">
        <f t="shared" si="2459"/>
        <v>51118.7</v>
      </c>
      <c r="AKZ96" s="128">
        <f t="shared" si="2460"/>
        <v>1425</v>
      </c>
      <c r="ALA96" s="128">
        <f t="shared" si="2461"/>
        <v>81383.010000000009</v>
      </c>
      <c r="ALB96" s="128">
        <f t="shared" si="2488"/>
        <v>1055</v>
      </c>
      <c r="ALC96" s="128">
        <f t="shared" si="2489"/>
        <v>56534.92</v>
      </c>
      <c r="ALD96" s="128">
        <f t="shared" si="2490"/>
        <v>1250</v>
      </c>
      <c r="ALE96" s="128">
        <f t="shared" si="2491"/>
        <v>71987.759999999995</v>
      </c>
      <c r="ALF96" s="128">
        <f t="shared" si="2492"/>
        <v>910</v>
      </c>
      <c r="ALG96" s="128">
        <f t="shared" si="2493"/>
        <v>52077.32</v>
      </c>
      <c r="ALH96" s="128">
        <f t="shared" si="2494"/>
        <v>1245</v>
      </c>
      <c r="ALI96" s="128">
        <f t="shared" si="2502"/>
        <v>73488.759999999995</v>
      </c>
      <c r="ALJ96" s="128">
        <f t="shared" ref="ALJ96:ALJ104" si="2522">DX96+IX96+NU96+SR96+XO96+ACL96+AHI96</f>
        <v>1605</v>
      </c>
      <c r="ALK96" s="128">
        <f t="shared" ref="ALK96:ALK104" si="2523">DY96+IY96+NV96+SS96+XP96+ACM96+AHJ96</f>
        <v>97168.44</v>
      </c>
      <c r="ALL96" s="128">
        <f t="shared" ref="ALL96:ALL104" si="2524">DZ96+IY96+NV96+SS96+XP96+ACM96+AHJ96</f>
        <v>97168.44</v>
      </c>
      <c r="ALM96" s="128">
        <v>2030</v>
      </c>
      <c r="ALN96" s="128">
        <v>120433.04</v>
      </c>
      <c r="ALO96" s="128">
        <v>120433.04</v>
      </c>
      <c r="ALP96" s="128">
        <v>1280</v>
      </c>
      <c r="ALQ96" s="128">
        <v>76126.399999999994</v>
      </c>
      <c r="ALR96" s="128">
        <v>76126.399999999994</v>
      </c>
    </row>
    <row r="97" spans="1:1006" s="115" customFormat="1" ht="18" hidden="1" customHeight="1" outlineLevel="1" x14ac:dyDescent="0.25">
      <c r="A97" s="120"/>
      <c r="B97" s="120"/>
      <c r="C97" s="297" t="s">
        <v>307</v>
      </c>
      <c r="D97" s="178"/>
      <c r="E97" s="208"/>
      <c r="F97" s="208">
        <v>0</v>
      </c>
      <c r="G97" s="225"/>
      <c r="H97" s="225"/>
      <c r="I97" s="208">
        <f t="shared" si="2275"/>
        <v>0</v>
      </c>
      <c r="J97" s="208">
        <v>0</v>
      </c>
      <c r="K97" s="225"/>
      <c r="L97" s="225"/>
      <c r="M97" s="208">
        <f t="shared" si="2276"/>
        <v>0</v>
      </c>
      <c r="N97" s="208">
        <v>0</v>
      </c>
      <c r="O97" s="225"/>
      <c r="P97" s="225"/>
      <c r="Q97" s="208">
        <f t="shared" si="2277"/>
        <v>0</v>
      </c>
      <c r="R97" s="208">
        <v>0</v>
      </c>
      <c r="S97" s="225"/>
      <c r="T97" s="225"/>
      <c r="U97" s="208">
        <f t="shared" si="2278"/>
        <v>0</v>
      </c>
      <c r="V97" s="208">
        <v>0</v>
      </c>
      <c r="W97" s="225"/>
      <c r="X97" s="225"/>
      <c r="Y97" s="208">
        <f t="shared" si="2279"/>
        <v>0</v>
      </c>
      <c r="Z97" s="208">
        <v>0</v>
      </c>
      <c r="AA97" s="225"/>
      <c r="AB97" s="225"/>
      <c r="AC97" s="208">
        <f t="shared" si="2280"/>
        <v>0</v>
      </c>
      <c r="AD97" s="208">
        <v>0</v>
      </c>
      <c r="AE97" s="225"/>
      <c r="AF97" s="225"/>
      <c r="AG97" s="208">
        <f t="shared" si="2281"/>
        <v>0</v>
      </c>
      <c r="AH97" s="208">
        <v>0</v>
      </c>
      <c r="AI97" s="225"/>
      <c r="AJ97" s="225"/>
      <c r="AK97" s="208">
        <f t="shared" si="2282"/>
        <v>0</v>
      </c>
      <c r="AL97" s="208">
        <v>0</v>
      </c>
      <c r="AM97" s="225"/>
      <c r="AN97" s="225"/>
      <c r="AO97" s="208">
        <f t="shared" si="2283"/>
        <v>0</v>
      </c>
      <c r="AP97" s="208"/>
      <c r="AQ97" s="225"/>
      <c r="AR97" s="225"/>
      <c r="AS97" s="208">
        <f t="shared" si="2284"/>
        <v>0</v>
      </c>
      <c r="AT97" s="208"/>
      <c r="AU97" s="225"/>
      <c r="AV97" s="225"/>
      <c r="AW97" s="208">
        <f t="shared" si="2285"/>
        <v>0</v>
      </c>
      <c r="AX97" s="208"/>
      <c r="AY97" s="225"/>
      <c r="AZ97" s="225"/>
      <c r="BA97" s="208">
        <f t="shared" si="2286"/>
        <v>0</v>
      </c>
      <c r="BB97" s="208"/>
      <c r="BC97" s="225"/>
      <c r="BD97" s="225"/>
      <c r="BE97" s="208">
        <f t="shared" si="2287"/>
        <v>0</v>
      </c>
      <c r="BF97" s="208"/>
      <c r="BG97" s="225"/>
      <c r="BH97" s="225"/>
      <c r="BI97" s="208">
        <f t="shared" si="2288"/>
        <v>0</v>
      </c>
      <c r="BJ97" s="208"/>
      <c r="BK97" s="225"/>
      <c r="BL97" s="225"/>
      <c r="BM97" s="208">
        <f t="shared" si="2289"/>
        <v>0</v>
      </c>
      <c r="BN97" s="208"/>
      <c r="BO97" s="225"/>
      <c r="BP97" s="225"/>
      <c r="BQ97" s="208"/>
      <c r="BR97" s="208"/>
      <c r="BS97" s="225"/>
      <c r="BT97" s="225"/>
      <c r="BU97" s="208"/>
      <c r="BV97" s="208"/>
      <c r="BW97" s="225"/>
      <c r="BX97" s="225"/>
      <c r="BY97" s="208"/>
      <c r="BZ97" s="208"/>
      <c r="CA97" s="225"/>
      <c r="CB97" s="225"/>
      <c r="CC97" s="208"/>
      <c r="CD97" s="225"/>
      <c r="CE97" s="225"/>
      <c r="CF97" s="208"/>
      <c r="CG97" s="225"/>
      <c r="CH97" s="225"/>
      <c r="CI97" s="226"/>
      <c r="CJ97" s="226"/>
      <c r="CK97" s="226"/>
      <c r="CL97" s="226"/>
      <c r="CM97" s="253">
        <v>0</v>
      </c>
      <c r="CN97" s="253">
        <v>0</v>
      </c>
      <c r="CO97" s="253">
        <v>0</v>
      </c>
      <c r="CP97" s="253">
        <v>0</v>
      </c>
      <c r="CQ97" s="253">
        <v>0</v>
      </c>
      <c r="CR97" s="253">
        <v>0</v>
      </c>
      <c r="CS97" s="253">
        <v>0</v>
      </c>
      <c r="CT97" s="253">
        <v>0</v>
      </c>
      <c r="CU97" s="253">
        <v>0</v>
      </c>
      <c r="CV97" s="253">
        <v>0</v>
      </c>
      <c r="CW97" s="253">
        <v>0</v>
      </c>
      <c r="CX97" s="253">
        <v>0</v>
      </c>
      <c r="CY97" s="253">
        <v>0</v>
      </c>
      <c r="CZ97" s="253">
        <v>0</v>
      </c>
      <c r="DA97" s="253">
        <v>0</v>
      </c>
      <c r="DB97" s="253">
        <v>0</v>
      </c>
      <c r="DC97" s="253">
        <v>0</v>
      </c>
      <c r="DD97" s="253">
        <v>0</v>
      </c>
      <c r="DE97" s="253">
        <v>0</v>
      </c>
      <c r="DF97" s="253">
        <v>0</v>
      </c>
      <c r="DG97" s="253">
        <v>0</v>
      </c>
      <c r="DH97" s="253">
        <v>0</v>
      </c>
      <c r="DI97" s="253">
        <v>0</v>
      </c>
      <c r="DJ97" s="253">
        <v>0</v>
      </c>
      <c r="DK97" s="253">
        <v>0</v>
      </c>
      <c r="DL97" s="253">
        <v>0</v>
      </c>
      <c r="DM97" s="253">
        <v>0</v>
      </c>
      <c r="DN97" s="253">
        <v>0</v>
      </c>
      <c r="DO97" s="253">
        <v>0</v>
      </c>
      <c r="DP97" s="253">
        <v>0</v>
      </c>
      <c r="DQ97" s="253">
        <v>0</v>
      </c>
      <c r="DR97" s="253">
        <v>0</v>
      </c>
      <c r="DS97" s="253">
        <v>0</v>
      </c>
      <c r="DT97" s="253">
        <v>0</v>
      </c>
      <c r="DU97" s="253">
        <v>0</v>
      </c>
      <c r="DV97" s="253">
        <v>0</v>
      </c>
      <c r="DW97" s="253">
        <v>0</v>
      </c>
      <c r="DX97" s="253">
        <v>0</v>
      </c>
      <c r="DY97" s="253">
        <v>0</v>
      </c>
      <c r="DZ97" s="253">
        <v>0</v>
      </c>
      <c r="EA97" s="126"/>
      <c r="EB97" s="126"/>
      <c r="EC97" s="126"/>
      <c r="ED97" s="126"/>
      <c r="EE97" s="126"/>
      <c r="EF97" s="126"/>
      <c r="EG97" s="134">
        <v>0</v>
      </c>
      <c r="EH97" s="225"/>
      <c r="EI97" s="225"/>
      <c r="EJ97" s="226">
        <f t="shared" si="2421"/>
        <v>0</v>
      </c>
      <c r="EK97" s="134">
        <v>0</v>
      </c>
      <c r="EL97" s="225"/>
      <c r="EM97" s="225"/>
      <c r="EN97" s="226">
        <f t="shared" si="2422"/>
        <v>0</v>
      </c>
      <c r="EO97" s="134">
        <v>0</v>
      </c>
      <c r="EP97" s="225"/>
      <c r="EQ97" s="225"/>
      <c r="ER97" s="226">
        <f t="shared" si="2423"/>
        <v>0</v>
      </c>
      <c r="ES97" s="134">
        <v>0</v>
      </c>
      <c r="ET97" s="225"/>
      <c r="EU97" s="225"/>
      <c r="EV97" s="226">
        <f t="shared" si="2424"/>
        <v>0</v>
      </c>
      <c r="EW97" s="134">
        <v>0</v>
      </c>
      <c r="EX97" s="225"/>
      <c r="EY97" s="225"/>
      <c r="EZ97" s="226">
        <f t="shared" si="2425"/>
        <v>0</v>
      </c>
      <c r="FA97" s="134">
        <v>0</v>
      </c>
      <c r="FB97" s="225"/>
      <c r="FC97" s="225"/>
      <c r="FD97" s="226">
        <f t="shared" si="2426"/>
        <v>0</v>
      </c>
      <c r="FE97" s="134">
        <v>0</v>
      </c>
      <c r="FF97" s="225"/>
      <c r="FG97" s="225"/>
      <c r="FH97" s="226">
        <f t="shared" si="2427"/>
        <v>0</v>
      </c>
      <c r="FI97" s="134">
        <v>0</v>
      </c>
      <c r="FJ97" s="225"/>
      <c r="FK97" s="225"/>
      <c r="FL97" s="226">
        <f t="shared" si="2428"/>
        <v>0</v>
      </c>
      <c r="FM97" s="134">
        <v>0</v>
      </c>
      <c r="FN97" s="225"/>
      <c r="FO97" s="225"/>
      <c r="FP97" s="226">
        <f t="shared" si="2429"/>
        <v>0</v>
      </c>
      <c r="FQ97" s="134"/>
      <c r="FR97" s="225"/>
      <c r="FS97" s="225"/>
      <c r="FT97" s="226">
        <f t="shared" si="2430"/>
        <v>0</v>
      </c>
      <c r="FU97" s="134"/>
      <c r="FV97" s="225"/>
      <c r="FW97" s="225"/>
      <c r="FX97" s="226">
        <f t="shared" si="2431"/>
        <v>0</v>
      </c>
      <c r="FY97" s="134"/>
      <c r="FZ97" s="225"/>
      <c r="GA97" s="225"/>
      <c r="GB97" s="226">
        <f t="shared" si="2432"/>
        <v>0</v>
      </c>
      <c r="GC97" s="134"/>
      <c r="GD97" s="225"/>
      <c r="GE97" s="225"/>
      <c r="GF97" s="226">
        <f t="shared" si="2433"/>
        <v>0</v>
      </c>
      <c r="GG97" s="134"/>
      <c r="GH97" s="225"/>
      <c r="GI97" s="225"/>
      <c r="GJ97" s="226">
        <f t="shared" si="2434"/>
        <v>0</v>
      </c>
      <c r="GK97" s="134"/>
      <c r="GL97" s="225"/>
      <c r="GM97" s="225"/>
      <c r="GN97" s="226">
        <f t="shared" si="2295"/>
        <v>0</v>
      </c>
      <c r="GO97" s="134"/>
      <c r="GP97" s="225"/>
      <c r="GQ97" s="225"/>
      <c r="GR97" s="226">
        <f t="shared" si="2435"/>
        <v>0</v>
      </c>
      <c r="GS97" s="134"/>
      <c r="GT97" s="225"/>
      <c r="GU97" s="225"/>
      <c r="GV97" s="226"/>
      <c r="GW97" s="134"/>
      <c r="GX97" s="225"/>
      <c r="GY97" s="225"/>
      <c r="GZ97" s="226"/>
      <c r="HA97" s="134"/>
      <c r="HB97" s="225"/>
      <c r="HC97" s="225"/>
      <c r="HD97" s="226"/>
      <c r="HE97" s="225"/>
      <c r="HF97" s="225"/>
      <c r="HG97" s="226"/>
      <c r="HH97" s="225"/>
      <c r="HI97" s="225"/>
      <c r="HJ97" s="226"/>
      <c r="HK97" s="226"/>
      <c r="HL97" s="226"/>
      <c r="HM97" s="226"/>
      <c r="HN97" s="253">
        <v>0</v>
      </c>
      <c r="HO97" s="253">
        <v>0</v>
      </c>
      <c r="HP97" s="253">
        <v>0</v>
      </c>
      <c r="HQ97" s="253">
        <v>0</v>
      </c>
      <c r="HR97" s="253">
        <v>0</v>
      </c>
      <c r="HS97" s="253">
        <v>0</v>
      </c>
      <c r="HT97" s="253">
        <v>0</v>
      </c>
      <c r="HU97" s="253">
        <v>0</v>
      </c>
      <c r="HV97" s="253">
        <v>0</v>
      </c>
      <c r="HW97" s="253">
        <v>0</v>
      </c>
      <c r="HX97" s="253">
        <v>0</v>
      </c>
      <c r="HY97" s="253">
        <v>0</v>
      </c>
      <c r="HZ97" s="253">
        <v>0</v>
      </c>
      <c r="IA97" s="253">
        <v>0</v>
      </c>
      <c r="IB97" s="253">
        <v>0</v>
      </c>
      <c r="IC97" s="253">
        <v>0</v>
      </c>
      <c r="ID97" s="253">
        <v>0</v>
      </c>
      <c r="IE97" s="253">
        <v>0</v>
      </c>
      <c r="IF97" s="253">
        <v>0</v>
      </c>
      <c r="IG97" s="253">
        <v>0</v>
      </c>
      <c r="IH97" s="253">
        <v>0</v>
      </c>
      <c r="II97" s="253">
        <v>0</v>
      </c>
      <c r="IJ97" s="253">
        <v>0</v>
      </c>
      <c r="IK97" s="253">
        <v>0</v>
      </c>
      <c r="IL97" s="253">
        <v>0</v>
      </c>
      <c r="IM97" s="253">
        <v>0</v>
      </c>
      <c r="IN97" s="253">
        <v>0</v>
      </c>
      <c r="IO97" s="253">
        <v>0</v>
      </c>
      <c r="IP97" s="253">
        <v>0</v>
      </c>
      <c r="IQ97" s="253">
        <v>0</v>
      </c>
      <c r="IR97" s="253">
        <v>0</v>
      </c>
      <c r="IS97" s="253">
        <v>0</v>
      </c>
      <c r="IT97" s="253">
        <v>0</v>
      </c>
      <c r="IU97" s="253">
        <v>0</v>
      </c>
      <c r="IV97" s="253">
        <v>0</v>
      </c>
      <c r="IW97" s="253">
        <v>0</v>
      </c>
      <c r="IX97" s="253">
        <v>0</v>
      </c>
      <c r="IY97" s="253">
        <v>0</v>
      </c>
      <c r="IZ97" s="126"/>
      <c r="JA97" s="126"/>
      <c r="JB97" s="126"/>
      <c r="JC97" s="126"/>
      <c r="JD97" s="134"/>
      <c r="JE97" s="225"/>
      <c r="JF97" s="134"/>
      <c r="JG97" s="226">
        <f t="shared" si="2296"/>
        <v>0</v>
      </c>
      <c r="JH97" s="134"/>
      <c r="JI97" s="225"/>
      <c r="JJ97" s="134"/>
      <c r="JK97" s="226">
        <f t="shared" si="2297"/>
        <v>0</v>
      </c>
      <c r="JL97" s="134"/>
      <c r="JM97" s="225"/>
      <c r="JN97" s="134"/>
      <c r="JO97" s="226">
        <f t="shared" si="2298"/>
        <v>0</v>
      </c>
      <c r="JP97" s="134"/>
      <c r="JQ97" s="225"/>
      <c r="JR97" s="134"/>
      <c r="JS97" s="226">
        <f t="shared" si="2299"/>
        <v>0</v>
      </c>
      <c r="JT97" s="134"/>
      <c r="JU97" s="225"/>
      <c r="JV97" s="134"/>
      <c r="JW97" s="226">
        <f t="shared" si="2300"/>
        <v>0</v>
      </c>
      <c r="JX97" s="134"/>
      <c r="JY97" s="225"/>
      <c r="JZ97" s="134"/>
      <c r="KA97" s="226">
        <f t="shared" si="2301"/>
        <v>0</v>
      </c>
      <c r="KB97" s="134"/>
      <c r="KC97" s="134"/>
      <c r="KD97" s="134"/>
      <c r="KE97" s="226">
        <f t="shared" si="2302"/>
        <v>0</v>
      </c>
      <c r="KF97" s="134"/>
      <c r="KG97" s="134"/>
      <c r="KH97" s="134"/>
      <c r="KI97" s="226">
        <f t="shared" si="2303"/>
        <v>0</v>
      </c>
      <c r="KJ97" s="134">
        <v>50</v>
      </c>
      <c r="KK97" s="134"/>
      <c r="KL97" s="134"/>
      <c r="KM97" s="226">
        <f t="shared" si="2304"/>
        <v>0</v>
      </c>
      <c r="KN97" s="134"/>
      <c r="KO97" s="134"/>
      <c r="KP97" s="134"/>
      <c r="KQ97" s="226">
        <f t="shared" si="2305"/>
        <v>0</v>
      </c>
      <c r="KR97" s="134"/>
      <c r="KS97" s="134"/>
      <c r="KT97" s="134"/>
      <c r="KU97" s="226">
        <f t="shared" si="2306"/>
        <v>0</v>
      </c>
      <c r="KV97" s="134"/>
      <c r="KW97" s="134"/>
      <c r="KX97" s="134"/>
      <c r="KY97" s="226">
        <f t="shared" si="2307"/>
        <v>0</v>
      </c>
      <c r="KZ97" s="134"/>
      <c r="LA97" s="134"/>
      <c r="LB97" s="134"/>
      <c r="LC97" s="226">
        <f t="shared" si="2308"/>
        <v>0</v>
      </c>
      <c r="LD97" s="134"/>
      <c r="LE97" s="134"/>
      <c r="LF97" s="134"/>
      <c r="LG97" s="226">
        <f t="shared" si="2309"/>
        <v>0</v>
      </c>
      <c r="LH97" s="134"/>
      <c r="LI97" s="134"/>
      <c r="LJ97" s="134"/>
      <c r="LK97" s="226">
        <f t="shared" si="2310"/>
        <v>0</v>
      </c>
      <c r="LL97" s="134"/>
      <c r="LM97" s="134"/>
      <c r="LN97" s="134"/>
      <c r="LO97" s="226">
        <f t="shared" si="2311"/>
        <v>0</v>
      </c>
      <c r="LP97" s="134"/>
      <c r="LQ97" s="134"/>
      <c r="LR97" s="134"/>
      <c r="LS97" s="226"/>
      <c r="LT97" s="134"/>
      <c r="LU97" s="134"/>
      <c r="LV97" s="134"/>
      <c r="LW97" s="226"/>
      <c r="LX97" s="134"/>
      <c r="LY97" s="134"/>
      <c r="LZ97" s="134"/>
      <c r="MA97" s="226"/>
      <c r="MB97" s="134"/>
      <c r="MC97" s="134"/>
      <c r="MD97" s="226"/>
      <c r="ME97" s="134"/>
      <c r="MF97" s="134"/>
      <c r="MG97" s="226"/>
      <c r="MH97" s="226"/>
      <c r="MI97" s="226"/>
      <c r="MJ97" s="226"/>
      <c r="MK97" s="253"/>
      <c r="ML97" s="253"/>
      <c r="MM97" s="253"/>
      <c r="MN97" s="253"/>
      <c r="MO97" s="253"/>
      <c r="MP97" s="253"/>
      <c r="MQ97" s="253"/>
      <c r="MR97" s="253"/>
      <c r="MS97" s="253"/>
      <c r="MT97" s="253"/>
      <c r="MU97" s="253"/>
      <c r="MV97" s="253"/>
      <c r="MW97" s="253"/>
      <c r="MX97" s="253"/>
      <c r="MY97" s="253"/>
      <c r="MZ97" s="253"/>
      <c r="NA97" s="253"/>
      <c r="NB97" s="253"/>
      <c r="NC97" s="253"/>
      <c r="ND97" s="253"/>
      <c r="NE97" s="253"/>
      <c r="NF97" s="253"/>
      <c r="NG97" s="253"/>
      <c r="NH97" s="253"/>
      <c r="NI97" s="253"/>
      <c r="NJ97" s="253"/>
      <c r="NK97" s="253"/>
      <c r="NL97" s="253"/>
      <c r="NM97" s="253"/>
      <c r="NN97" s="253"/>
      <c r="NO97" s="125"/>
      <c r="NP97" s="125"/>
      <c r="NQ97" s="125"/>
      <c r="NR97" s="125"/>
      <c r="NS97" s="125"/>
      <c r="NT97" s="125"/>
      <c r="NU97" s="125">
        <v>50</v>
      </c>
      <c r="NV97" s="125">
        <v>7080.8</v>
      </c>
      <c r="NW97" s="125"/>
      <c r="NX97" s="125"/>
      <c r="NY97" s="125"/>
      <c r="NZ97" s="125"/>
      <c r="OA97" s="226"/>
      <c r="OB97" s="225"/>
      <c r="OC97" s="225"/>
      <c r="OD97" s="225">
        <f t="shared" si="2316"/>
        <v>0</v>
      </c>
      <c r="OE97" s="226"/>
      <c r="OF97" s="225"/>
      <c r="OG97" s="225"/>
      <c r="OH97" s="225">
        <f t="shared" si="2317"/>
        <v>0</v>
      </c>
      <c r="OI97" s="226"/>
      <c r="OJ97" s="225"/>
      <c r="OK97" s="225"/>
      <c r="OL97" s="225">
        <f t="shared" si="2318"/>
        <v>0</v>
      </c>
      <c r="OM97" s="226"/>
      <c r="ON97" s="225"/>
      <c r="OO97" s="225"/>
      <c r="OP97" s="225">
        <f t="shared" si="2319"/>
        <v>0</v>
      </c>
      <c r="OQ97" s="226"/>
      <c r="OR97" s="225"/>
      <c r="OS97" s="225"/>
      <c r="OT97" s="225">
        <f t="shared" si="2320"/>
        <v>0</v>
      </c>
      <c r="OU97" s="226"/>
      <c r="OV97" s="225"/>
      <c r="OW97" s="225"/>
      <c r="OX97" s="225">
        <f t="shared" si="2321"/>
        <v>0</v>
      </c>
      <c r="OY97" s="226"/>
      <c r="OZ97" s="225"/>
      <c r="PA97" s="225"/>
      <c r="PB97" s="225">
        <f t="shared" si="2322"/>
        <v>0</v>
      </c>
      <c r="PC97" s="226"/>
      <c r="PD97" s="225"/>
      <c r="PE97" s="225"/>
      <c r="PF97" s="225">
        <f t="shared" si="2323"/>
        <v>0</v>
      </c>
      <c r="PG97" s="226"/>
      <c r="PH97" s="225"/>
      <c r="PI97" s="225"/>
      <c r="PJ97" s="225">
        <f t="shared" si="2324"/>
        <v>0</v>
      </c>
      <c r="PK97" s="226"/>
      <c r="PL97" s="225"/>
      <c r="PM97" s="225"/>
      <c r="PN97" s="225">
        <f t="shared" si="2325"/>
        <v>0</v>
      </c>
      <c r="PO97" s="226"/>
      <c r="PP97" s="225"/>
      <c r="PQ97" s="225"/>
      <c r="PR97" s="225">
        <f t="shared" si="2326"/>
        <v>0</v>
      </c>
      <c r="PS97" s="226"/>
      <c r="PT97" s="225"/>
      <c r="PU97" s="225"/>
      <c r="PV97" s="225">
        <f t="shared" si="2327"/>
        <v>0</v>
      </c>
      <c r="PW97" s="226"/>
      <c r="PX97" s="225"/>
      <c r="PY97" s="225"/>
      <c r="PZ97" s="225">
        <f t="shared" si="2328"/>
        <v>0</v>
      </c>
      <c r="QA97" s="226"/>
      <c r="QB97" s="225"/>
      <c r="QC97" s="225"/>
      <c r="QD97" s="225">
        <f t="shared" si="2329"/>
        <v>0</v>
      </c>
      <c r="QE97" s="226"/>
      <c r="QF97" s="225"/>
      <c r="QG97" s="225"/>
      <c r="QH97" s="225">
        <f t="shared" si="2330"/>
        <v>0</v>
      </c>
      <c r="QI97" s="226"/>
      <c r="QJ97" s="225"/>
      <c r="QK97" s="225"/>
      <c r="QL97" s="225">
        <f t="shared" si="2331"/>
        <v>0</v>
      </c>
      <c r="QM97" s="226"/>
      <c r="QN97" s="225"/>
      <c r="QO97" s="225"/>
      <c r="QP97" s="225"/>
      <c r="QQ97" s="226"/>
      <c r="QR97" s="225"/>
      <c r="QS97" s="225"/>
      <c r="QT97" s="225"/>
      <c r="QU97" s="226"/>
      <c r="QV97" s="225"/>
      <c r="QW97" s="225"/>
      <c r="QX97" s="225"/>
      <c r="QY97" s="225"/>
      <c r="QZ97" s="225"/>
      <c r="RA97" s="225"/>
      <c r="RB97" s="225"/>
      <c r="RC97" s="225"/>
      <c r="RD97" s="225"/>
      <c r="RE97" s="225"/>
      <c r="RF97" s="225"/>
      <c r="RG97" s="225"/>
      <c r="RH97" s="253"/>
      <c r="RI97" s="253"/>
      <c r="RJ97" s="253"/>
      <c r="RK97" s="253"/>
      <c r="RL97" s="253"/>
      <c r="RM97" s="253"/>
      <c r="RN97" s="253"/>
      <c r="RO97" s="253"/>
      <c r="RP97" s="253"/>
      <c r="RQ97" s="253"/>
      <c r="RR97" s="253"/>
      <c r="RS97" s="253"/>
      <c r="RT97" s="253"/>
      <c r="RU97" s="253"/>
      <c r="RV97" s="253"/>
      <c r="RW97" s="253"/>
      <c r="RX97" s="253"/>
      <c r="RY97" s="253"/>
      <c r="RZ97" s="253"/>
      <c r="SA97" s="253"/>
      <c r="SB97" s="253"/>
      <c r="SC97" s="253"/>
      <c r="SD97" s="253"/>
      <c r="SE97" s="253"/>
      <c r="SF97" s="253"/>
      <c r="SG97" s="253"/>
      <c r="SH97" s="253"/>
      <c r="SI97" s="253"/>
      <c r="SJ97" s="253"/>
      <c r="SK97" s="253"/>
      <c r="SL97" s="125"/>
      <c r="SM97" s="125"/>
      <c r="SN97" s="125"/>
      <c r="SO97" s="125"/>
      <c r="SP97" s="125"/>
      <c r="SQ97" s="125"/>
      <c r="SR97" s="125"/>
      <c r="SS97" s="125"/>
      <c r="ST97" s="125"/>
      <c r="SU97" s="125"/>
      <c r="SV97" s="125"/>
      <c r="SW97" s="125"/>
      <c r="SX97" s="226"/>
      <c r="SY97" s="240">
        <v>0</v>
      </c>
      <c r="SZ97" s="124"/>
      <c r="TA97" s="226">
        <f t="shared" si="2462"/>
        <v>0</v>
      </c>
      <c r="TB97" s="226"/>
      <c r="TC97" s="240">
        <v>0</v>
      </c>
      <c r="TD97" s="124"/>
      <c r="TE97" s="226">
        <f t="shared" si="2463"/>
        <v>0</v>
      </c>
      <c r="TF97" s="226"/>
      <c r="TG97" s="240">
        <v>0</v>
      </c>
      <c r="TH97" s="124"/>
      <c r="TI97" s="226">
        <f t="shared" si="2464"/>
        <v>0</v>
      </c>
      <c r="TJ97" s="226"/>
      <c r="TK97" s="240">
        <v>0</v>
      </c>
      <c r="TL97" s="124"/>
      <c r="TM97" s="226">
        <f t="shared" si="2465"/>
        <v>0</v>
      </c>
      <c r="TN97" s="226"/>
      <c r="TO97" s="240">
        <v>0</v>
      </c>
      <c r="TP97" s="124"/>
      <c r="TQ97" s="226">
        <f t="shared" si="2466"/>
        <v>0</v>
      </c>
      <c r="TR97" s="226"/>
      <c r="TS97" s="240">
        <v>0</v>
      </c>
      <c r="TT97" s="124"/>
      <c r="TU97" s="226">
        <f t="shared" si="2467"/>
        <v>0</v>
      </c>
      <c r="TV97" s="226"/>
      <c r="TW97" s="240">
        <v>0</v>
      </c>
      <c r="TX97" s="124"/>
      <c r="TY97" s="226">
        <f t="shared" si="2468"/>
        <v>0</v>
      </c>
      <c r="TZ97" s="226"/>
      <c r="UA97" s="219">
        <v>0</v>
      </c>
      <c r="UB97" s="124"/>
      <c r="UC97" s="226">
        <f t="shared" si="2469"/>
        <v>0</v>
      </c>
      <c r="UD97" s="226"/>
      <c r="UE97" s="219">
        <v>0</v>
      </c>
      <c r="UF97" s="124"/>
      <c r="UG97" s="226">
        <f t="shared" si="2470"/>
        <v>0</v>
      </c>
      <c r="UH97" s="226"/>
      <c r="UI97" s="219">
        <v>0</v>
      </c>
      <c r="UJ97" s="124"/>
      <c r="UK97" s="226">
        <f t="shared" si="2471"/>
        <v>0</v>
      </c>
      <c r="UL97" s="226"/>
      <c r="UM97" s="219">
        <v>0</v>
      </c>
      <c r="UN97" s="124"/>
      <c r="UO97" s="226">
        <f t="shared" si="2472"/>
        <v>0</v>
      </c>
      <c r="UP97" s="226"/>
      <c r="UQ97" s="208">
        <v>0</v>
      </c>
      <c r="UR97" s="124"/>
      <c r="US97" s="226">
        <f t="shared" si="2473"/>
        <v>0</v>
      </c>
      <c r="UT97" s="226"/>
      <c r="UU97" s="208">
        <v>0</v>
      </c>
      <c r="UV97" s="124"/>
      <c r="UW97" s="226">
        <f t="shared" si="2474"/>
        <v>0</v>
      </c>
      <c r="UX97" s="226"/>
      <c r="UY97" s="208">
        <v>0</v>
      </c>
      <c r="UZ97" s="124"/>
      <c r="VA97" s="226">
        <f t="shared" si="2475"/>
        <v>0</v>
      </c>
      <c r="VB97" s="226"/>
      <c r="VC97" s="208">
        <v>0</v>
      </c>
      <c r="VD97" s="124"/>
      <c r="VE97" s="226">
        <f t="shared" si="2351"/>
        <v>0</v>
      </c>
      <c r="VF97" s="226"/>
      <c r="VG97" s="208">
        <v>0</v>
      </c>
      <c r="VH97" s="124"/>
      <c r="VI97" s="226">
        <f t="shared" si="2352"/>
        <v>0</v>
      </c>
      <c r="VJ97" s="226"/>
      <c r="VK97" s="208">
        <v>0</v>
      </c>
      <c r="VL97" s="124"/>
      <c r="VM97" s="226"/>
      <c r="VN97" s="226"/>
      <c r="VO97" s="208">
        <v>0</v>
      </c>
      <c r="VP97" s="124"/>
      <c r="VQ97" s="226"/>
      <c r="VR97" s="226"/>
      <c r="VS97" s="208">
        <v>0</v>
      </c>
      <c r="VT97" s="124"/>
      <c r="VU97" s="226"/>
      <c r="VV97" s="225"/>
      <c r="VW97" s="124"/>
      <c r="VX97" s="226"/>
      <c r="VY97" s="225"/>
      <c r="VZ97" s="124"/>
      <c r="WA97" s="226"/>
      <c r="WB97" s="226"/>
      <c r="WC97" s="226"/>
      <c r="WD97" s="226"/>
      <c r="WE97" s="253"/>
      <c r="WF97" s="253"/>
      <c r="WG97" s="253"/>
      <c r="WH97" s="253"/>
      <c r="WI97" s="253"/>
      <c r="WJ97" s="253"/>
      <c r="WK97" s="253"/>
      <c r="WL97" s="253"/>
      <c r="WM97" s="253"/>
      <c r="WN97" s="253"/>
      <c r="WO97" s="253"/>
      <c r="WP97" s="253"/>
      <c r="WQ97" s="253"/>
      <c r="WR97" s="253"/>
      <c r="WS97" s="253"/>
      <c r="WT97" s="253"/>
      <c r="WU97" s="253"/>
      <c r="WV97" s="253"/>
      <c r="WW97" s="253"/>
      <c r="WX97" s="253"/>
      <c r="WY97" s="253"/>
      <c r="WZ97" s="253"/>
      <c r="XA97" s="253"/>
      <c r="XB97" s="253"/>
      <c r="XC97" s="253"/>
      <c r="XD97" s="253"/>
      <c r="XE97" s="253"/>
      <c r="XF97" s="253"/>
      <c r="XG97" s="253"/>
      <c r="XH97" s="253"/>
      <c r="XI97" s="125"/>
      <c r="XJ97" s="125"/>
      <c r="XK97" s="125"/>
      <c r="XL97" s="125"/>
      <c r="XM97" s="125"/>
      <c r="XN97" s="125"/>
      <c r="XO97" s="125"/>
      <c r="XP97" s="125"/>
      <c r="XQ97" s="125"/>
      <c r="XR97" s="125"/>
      <c r="XS97" s="125"/>
      <c r="XT97" s="125"/>
      <c r="XU97" s="226"/>
      <c r="XV97" s="226"/>
      <c r="XW97" s="226"/>
      <c r="XX97" s="208">
        <f t="shared" si="2358"/>
        <v>0</v>
      </c>
      <c r="XY97" s="226"/>
      <c r="XZ97" s="226"/>
      <c r="YA97" s="226"/>
      <c r="YB97" s="208">
        <f t="shared" si="2359"/>
        <v>0</v>
      </c>
      <c r="YC97" s="226"/>
      <c r="YD97" s="226"/>
      <c r="YE97" s="226"/>
      <c r="YF97" s="208">
        <f t="shared" si="2360"/>
        <v>0</v>
      </c>
      <c r="YG97" s="226"/>
      <c r="YH97" s="226"/>
      <c r="YI97" s="226"/>
      <c r="YJ97" s="208">
        <f t="shared" si="2361"/>
        <v>0</v>
      </c>
      <c r="YK97" s="226"/>
      <c r="YL97" s="226"/>
      <c r="YM97" s="226"/>
      <c r="YN97" s="208">
        <f t="shared" si="2362"/>
        <v>0</v>
      </c>
      <c r="YO97" s="226"/>
      <c r="YP97" s="226"/>
      <c r="YQ97" s="226"/>
      <c r="YR97" s="208">
        <f t="shared" si="2363"/>
        <v>0</v>
      </c>
      <c r="YS97" s="226"/>
      <c r="YT97" s="226"/>
      <c r="YU97" s="226"/>
      <c r="YV97" s="208">
        <f t="shared" si="2364"/>
        <v>0</v>
      </c>
      <c r="YW97" s="226"/>
      <c r="YX97" s="226"/>
      <c r="YY97" s="226"/>
      <c r="YZ97" s="208">
        <f t="shared" si="2365"/>
        <v>0</v>
      </c>
      <c r="ZA97" s="226"/>
      <c r="ZB97" s="226"/>
      <c r="ZC97" s="226"/>
      <c r="ZD97" s="208">
        <f t="shared" si="2366"/>
        <v>0</v>
      </c>
      <c r="ZE97" s="226"/>
      <c r="ZF97" s="226"/>
      <c r="ZG97" s="226"/>
      <c r="ZH97" s="208">
        <f t="shared" si="2367"/>
        <v>0</v>
      </c>
      <c r="ZI97" s="226"/>
      <c r="ZJ97" s="225"/>
      <c r="ZK97" s="225"/>
      <c r="ZL97" s="208">
        <f t="shared" si="2368"/>
        <v>0</v>
      </c>
      <c r="ZM97" s="226"/>
      <c r="ZN97" s="225"/>
      <c r="ZO97" s="225"/>
      <c r="ZP97" s="208">
        <f t="shared" si="2369"/>
        <v>0</v>
      </c>
      <c r="ZQ97" s="226"/>
      <c r="ZR97" s="225"/>
      <c r="ZS97" s="225"/>
      <c r="ZT97" s="208">
        <f t="shared" si="2370"/>
        <v>0</v>
      </c>
      <c r="ZU97" s="226"/>
      <c r="ZV97" s="225"/>
      <c r="ZW97" s="225"/>
      <c r="ZX97" s="208">
        <f t="shared" si="2371"/>
        <v>0</v>
      </c>
      <c r="ZY97" s="226"/>
      <c r="ZZ97" s="225"/>
      <c r="AAA97" s="225"/>
      <c r="AAB97" s="208">
        <f t="shared" si="2372"/>
        <v>0</v>
      </c>
      <c r="AAC97" s="226"/>
      <c r="AAD97" s="225"/>
      <c r="AAE97" s="225"/>
      <c r="AAF97" s="208">
        <f t="shared" si="2373"/>
        <v>0</v>
      </c>
      <c r="AAG97" s="226"/>
      <c r="AAH97" s="225"/>
      <c r="AAI97" s="225"/>
      <c r="AAJ97" s="208"/>
      <c r="AAK97" s="226"/>
      <c r="AAL97" s="225"/>
      <c r="AAM97" s="225"/>
      <c r="AAN97" s="208"/>
      <c r="AAO97" s="226"/>
      <c r="AAP97" s="225"/>
      <c r="AAQ97" s="225"/>
      <c r="AAR97" s="208"/>
      <c r="AAS97" s="225"/>
      <c r="AAT97" s="225"/>
      <c r="AAU97" s="208"/>
      <c r="AAV97" s="225"/>
      <c r="AAW97" s="225"/>
      <c r="AAX97" s="226"/>
      <c r="AAY97" s="226"/>
      <c r="AAZ97" s="226"/>
      <c r="ABA97" s="226"/>
      <c r="ABB97" s="253"/>
      <c r="ABC97" s="253"/>
      <c r="ABD97" s="253"/>
      <c r="ABE97" s="253"/>
      <c r="ABF97" s="253"/>
      <c r="ABG97" s="253"/>
      <c r="ABH97" s="253"/>
      <c r="ABI97" s="253"/>
      <c r="ABJ97" s="253"/>
      <c r="ABK97" s="253"/>
      <c r="ABL97" s="253"/>
      <c r="ABM97" s="253"/>
      <c r="ABN97" s="253"/>
      <c r="ABO97" s="253"/>
      <c r="ABP97" s="253"/>
      <c r="ABQ97" s="253"/>
      <c r="ABR97" s="253"/>
      <c r="ABS97" s="253"/>
      <c r="ABT97" s="253"/>
      <c r="ABU97" s="253"/>
      <c r="ABV97" s="253"/>
      <c r="ABW97" s="253"/>
      <c r="ABX97" s="253"/>
      <c r="ABY97" s="253"/>
      <c r="ABZ97" s="253"/>
      <c r="ACA97" s="253"/>
      <c r="ACB97" s="253"/>
      <c r="ACC97" s="253"/>
      <c r="ACD97" s="253"/>
      <c r="ACE97" s="253"/>
      <c r="ACF97" s="126"/>
      <c r="ACG97" s="126"/>
      <c r="ACH97" s="126"/>
      <c r="ACI97" s="126"/>
      <c r="ACJ97" s="126"/>
      <c r="ACK97" s="126"/>
      <c r="ACL97" s="126"/>
      <c r="ACM97" s="126"/>
      <c r="ACN97" s="126"/>
      <c r="ACO97" s="126"/>
      <c r="ACP97" s="126"/>
      <c r="ACQ97" s="126"/>
      <c r="ACR97" s="134">
        <v>0</v>
      </c>
      <c r="ACS97" s="227"/>
      <c r="ACT97" s="225"/>
      <c r="ACU97" s="226">
        <f t="shared" si="2379"/>
        <v>0</v>
      </c>
      <c r="ACV97" s="134">
        <v>0</v>
      </c>
      <c r="ACW97" s="227"/>
      <c r="ACX97" s="225"/>
      <c r="ACY97" s="226">
        <f t="shared" si="2380"/>
        <v>0</v>
      </c>
      <c r="ACZ97" s="134">
        <v>0</v>
      </c>
      <c r="ADA97" s="227"/>
      <c r="ADB97" s="225"/>
      <c r="ADC97" s="226">
        <f t="shared" si="2381"/>
        <v>0</v>
      </c>
      <c r="ADD97" s="134">
        <v>0</v>
      </c>
      <c r="ADE97" s="227"/>
      <c r="ADF97" s="225"/>
      <c r="ADG97" s="226">
        <f t="shared" si="2382"/>
        <v>0</v>
      </c>
      <c r="ADH97" s="134">
        <v>0</v>
      </c>
      <c r="ADI97" s="225"/>
      <c r="ADJ97" s="225"/>
      <c r="ADK97" s="226">
        <f t="shared" si="2383"/>
        <v>0</v>
      </c>
      <c r="ADL97" s="134">
        <v>0</v>
      </c>
      <c r="ADM97" s="225"/>
      <c r="ADN97" s="225"/>
      <c r="ADO97" s="226">
        <f t="shared" si="2384"/>
        <v>0</v>
      </c>
      <c r="ADP97" s="134">
        <v>0</v>
      </c>
      <c r="ADQ97" s="225"/>
      <c r="ADR97" s="225"/>
      <c r="ADS97" s="226">
        <f t="shared" si="2385"/>
        <v>0</v>
      </c>
      <c r="ADT97" s="134">
        <v>0</v>
      </c>
      <c r="ADU97" s="225"/>
      <c r="ADV97" s="225"/>
      <c r="ADW97" s="226">
        <f t="shared" si="2386"/>
        <v>0</v>
      </c>
      <c r="ADX97" s="134">
        <v>0</v>
      </c>
      <c r="ADY97" s="225"/>
      <c r="ADZ97" s="225"/>
      <c r="AEA97" s="226">
        <f t="shared" si="2387"/>
        <v>0</v>
      </c>
      <c r="AEB97" s="134"/>
      <c r="AEC97" s="225"/>
      <c r="AED97" s="225"/>
      <c r="AEE97" s="226">
        <f t="shared" si="2388"/>
        <v>0</v>
      </c>
      <c r="AEF97" s="134"/>
      <c r="AEG97" s="225"/>
      <c r="AEH97" s="225"/>
      <c r="AEI97" s="226">
        <f t="shared" si="2389"/>
        <v>0</v>
      </c>
      <c r="AEJ97" s="134"/>
      <c r="AEK97" s="225"/>
      <c r="AEL97" s="225"/>
      <c r="AEM97" s="226">
        <f t="shared" si="2390"/>
        <v>0</v>
      </c>
      <c r="AEN97" s="134"/>
      <c r="AEO97" s="225"/>
      <c r="AEP97" s="225"/>
      <c r="AEQ97" s="226">
        <f t="shared" si="2391"/>
        <v>0</v>
      </c>
      <c r="AER97" s="134">
        <v>0</v>
      </c>
      <c r="AES97" s="225"/>
      <c r="AET97" s="225"/>
      <c r="AEU97" s="226">
        <f t="shared" si="2392"/>
        <v>0</v>
      </c>
      <c r="AEV97" s="134">
        <v>0</v>
      </c>
      <c r="AEW97" s="225"/>
      <c r="AEX97" s="225"/>
      <c r="AEY97" s="226">
        <f t="shared" si="2393"/>
        <v>0</v>
      </c>
      <c r="AEZ97" s="134">
        <v>0</v>
      </c>
      <c r="AFA97" s="225"/>
      <c r="AFB97" s="225"/>
      <c r="AFC97" s="226">
        <f t="shared" si="2394"/>
        <v>0</v>
      </c>
      <c r="AFD97" s="134">
        <v>0</v>
      </c>
      <c r="AFE97" s="225"/>
      <c r="AFF97" s="225"/>
      <c r="AFG97" s="226"/>
      <c r="AFH97" s="134">
        <v>0</v>
      </c>
      <c r="AFI97" s="225"/>
      <c r="AFJ97" s="225"/>
      <c r="AFK97" s="226"/>
      <c r="AFL97" s="134"/>
      <c r="AFM97" s="225"/>
      <c r="AFN97" s="225"/>
      <c r="AFO97" s="226"/>
      <c r="AFP97" s="225"/>
      <c r="AFQ97" s="225"/>
      <c r="AFR97" s="226"/>
      <c r="AFS97" s="225"/>
      <c r="AFT97" s="225"/>
      <c r="AFU97" s="226"/>
      <c r="AFV97" s="226"/>
      <c r="AFW97" s="226"/>
      <c r="AFX97" s="226"/>
      <c r="AFY97" s="253">
        <v>0</v>
      </c>
      <c r="AFZ97" s="253">
        <v>0</v>
      </c>
      <c r="AGA97" s="253">
        <v>0</v>
      </c>
      <c r="AGB97" s="253">
        <v>0</v>
      </c>
      <c r="AGC97" s="253">
        <v>0</v>
      </c>
      <c r="AGD97" s="253">
        <v>0</v>
      </c>
      <c r="AGE97" s="253">
        <v>0</v>
      </c>
      <c r="AGF97" s="253">
        <v>0</v>
      </c>
      <c r="AGG97" s="253">
        <v>0</v>
      </c>
      <c r="AGH97" s="253">
        <v>0</v>
      </c>
      <c r="AGI97" s="253">
        <v>0</v>
      </c>
      <c r="AGJ97" s="253">
        <v>0</v>
      </c>
      <c r="AGK97" s="253">
        <v>0</v>
      </c>
      <c r="AGL97" s="253">
        <v>0</v>
      </c>
      <c r="AGM97" s="253">
        <v>0</v>
      </c>
      <c r="AGN97" s="253">
        <v>0</v>
      </c>
      <c r="AGO97" s="253">
        <v>0</v>
      </c>
      <c r="AGP97" s="253">
        <v>0</v>
      </c>
      <c r="AGQ97" s="253">
        <v>0</v>
      </c>
      <c r="AGR97" s="253">
        <v>0</v>
      </c>
      <c r="AGS97" s="253">
        <v>0</v>
      </c>
      <c r="AGT97" s="253">
        <v>0</v>
      </c>
      <c r="AGU97" s="253">
        <v>0</v>
      </c>
      <c r="AGV97" s="253">
        <v>0</v>
      </c>
      <c r="AGW97" s="253">
        <v>0</v>
      </c>
      <c r="AGX97" s="253">
        <v>0</v>
      </c>
      <c r="AGY97" s="253">
        <v>0</v>
      </c>
      <c r="AGZ97" s="253">
        <v>0</v>
      </c>
      <c r="AHA97" s="253">
        <v>0</v>
      </c>
      <c r="AHB97" s="253">
        <v>0</v>
      </c>
      <c r="AHC97" s="126">
        <v>0</v>
      </c>
      <c r="AHD97" s="126">
        <v>0</v>
      </c>
      <c r="AHE97" s="126">
        <v>0</v>
      </c>
      <c r="AHF97" s="126">
        <v>0</v>
      </c>
      <c r="AHG97" s="126">
        <v>0</v>
      </c>
      <c r="AHH97" s="126">
        <v>0</v>
      </c>
      <c r="AHI97" s="126">
        <v>0</v>
      </c>
      <c r="AHJ97" s="126">
        <v>0</v>
      </c>
      <c r="AHK97" s="126"/>
      <c r="AHL97" s="126"/>
      <c r="AHM97" s="126"/>
      <c r="AHN97" s="126"/>
      <c r="AHO97" s="134">
        <f t="shared" si="1709"/>
        <v>0</v>
      </c>
      <c r="AHP97" s="127">
        <f t="shared" si="1710"/>
        <v>0</v>
      </c>
      <c r="AHQ97" s="127">
        <f t="shared" si="1711"/>
        <v>0</v>
      </c>
      <c r="AHR97" s="134">
        <f t="shared" si="1712"/>
        <v>0</v>
      </c>
      <c r="AHS97" s="127">
        <f t="shared" si="1713"/>
        <v>0</v>
      </c>
      <c r="AHT97" s="127">
        <f t="shared" si="1714"/>
        <v>0</v>
      </c>
      <c r="AHU97" s="134">
        <f t="shared" si="1715"/>
        <v>0</v>
      </c>
      <c r="AHV97" s="127">
        <f t="shared" si="1716"/>
        <v>0</v>
      </c>
      <c r="AHW97" s="127">
        <f t="shared" si="1717"/>
        <v>0</v>
      </c>
      <c r="AHX97" s="134">
        <v>0</v>
      </c>
      <c r="AHY97" s="127">
        <f t="shared" si="1718"/>
        <v>0</v>
      </c>
      <c r="AHZ97" s="127">
        <f t="shared" si="2496"/>
        <v>0</v>
      </c>
      <c r="AIA97" s="134">
        <f t="shared" si="2110"/>
        <v>0</v>
      </c>
      <c r="AIB97" s="127">
        <f t="shared" si="2111"/>
        <v>0</v>
      </c>
      <c r="AIC97" s="127">
        <f t="shared" si="2112"/>
        <v>0</v>
      </c>
      <c r="AID97" s="131">
        <f t="shared" si="2113"/>
        <v>0</v>
      </c>
      <c r="AIE97" s="127">
        <f t="shared" si="2114"/>
        <v>0</v>
      </c>
      <c r="AIF97" s="127">
        <f t="shared" si="2115"/>
        <v>0</v>
      </c>
      <c r="AIG97" s="131">
        <f t="shared" si="2116"/>
        <v>0</v>
      </c>
      <c r="AIH97" s="127">
        <f t="shared" si="2117"/>
        <v>0</v>
      </c>
      <c r="AII97" s="127">
        <f t="shared" si="2118"/>
        <v>0</v>
      </c>
      <c r="AIJ97" s="131">
        <f t="shared" si="2119"/>
        <v>0</v>
      </c>
      <c r="AIK97" s="127">
        <f t="shared" si="2120"/>
        <v>0</v>
      </c>
      <c r="AIL97" s="127">
        <f t="shared" si="2121"/>
        <v>0</v>
      </c>
      <c r="AIM97" s="131">
        <f t="shared" si="2122"/>
        <v>50</v>
      </c>
      <c r="AIN97" s="127">
        <f t="shared" si="2123"/>
        <v>0</v>
      </c>
      <c r="AIO97" s="127">
        <f t="shared" si="2124"/>
        <v>0</v>
      </c>
      <c r="AIP97" s="131">
        <f t="shared" si="2125"/>
        <v>0</v>
      </c>
      <c r="AIQ97" s="127">
        <f t="shared" si="2047"/>
        <v>0</v>
      </c>
      <c r="AIR97" s="127">
        <f t="shared" si="2049"/>
        <v>0</v>
      </c>
      <c r="AIS97" s="131">
        <f t="shared" si="2400"/>
        <v>0</v>
      </c>
      <c r="AIT97" s="127">
        <f t="shared" si="2401"/>
        <v>0</v>
      </c>
      <c r="AIU97" s="127">
        <f t="shared" si="2402"/>
        <v>0</v>
      </c>
      <c r="AIV97" s="131">
        <f t="shared" si="2403"/>
        <v>0</v>
      </c>
      <c r="AIW97" s="127">
        <f t="shared" si="2404"/>
        <v>0</v>
      </c>
      <c r="AIX97" s="127">
        <f t="shared" si="2405"/>
        <v>0</v>
      </c>
      <c r="AIY97" s="131">
        <f t="shared" si="2406"/>
        <v>0</v>
      </c>
      <c r="AIZ97" s="127">
        <f t="shared" si="2407"/>
        <v>0</v>
      </c>
      <c r="AJA97" s="127">
        <f t="shared" si="2408"/>
        <v>0</v>
      </c>
      <c r="AJB97" s="131">
        <f t="shared" si="2409"/>
        <v>0</v>
      </c>
      <c r="AJC97" s="127">
        <f t="shared" si="2410"/>
        <v>0</v>
      </c>
      <c r="AJD97" s="127">
        <f t="shared" si="2411"/>
        <v>0</v>
      </c>
      <c r="AJE97" s="131">
        <f t="shared" si="2412"/>
        <v>0</v>
      </c>
      <c r="AJF97" s="127">
        <f t="shared" si="2413"/>
        <v>0</v>
      </c>
      <c r="AJG97" s="127">
        <f t="shared" si="2452"/>
        <v>0</v>
      </c>
      <c r="AJH97" s="131">
        <f t="shared" si="2476"/>
        <v>0</v>
      </c>
      <c r="AJI97" s="127">
        <f t="shared" si="2477"/>
        <v>0</v>
      </c>
      <c r="AJJ97" s="127">
        <f t="shared" si="2478"/>
        <v>0</v>
      </c>
      <c r="AJK97" s="131">
        <f t="shared" si="2479"/>
        <v>0</v>
      </c>
      <c r="AJL97" s="127">
        <f t="shared" si="2480"/>
        <v>0</v>
      </c>
      <c r="AJM97" s="127">
        <f t="shared" si="2481"/>
        <v>0</v>
      </c>
      <c r="AJN97" s="131">
        <f t="shared" si="2482"/>
        <v>0</v>
      </c>
      <c r="AJO97" s="127">
        <f t="shared" si="2483"/>
        <v>0</v>
      </c>
      <c r="AJP97" s="127">
        <f t="shared" si="2484"/>
        <v>0</v>
      </c>
      <c r="AJQ97" s="131">
        <f t="shared" si="2485"/>
        <v>0</v>
      </c>
      <c r="AJR97" s="127">
        <f t="shared" si="2486"/>
        <v>0</v>
      </c>
      <c r="AJS97" s="127">
        <f t="shared" si="2499"/>
        <v>0</v>
      </c>
      <c r="AJT97" s="127"/>
      <c r="AJU97" s="127"/>
      <c r="AJV97" s="127"/>
      <c r="AJW97" s="127"/>
      <c r="AJX97" s="127"/>
      <c r="AJY97" s="127"/>
      <c r="AJZ97" s="128">
        <f t="shared" si="1719"/>
        <v>0</v>
      </c>
      <c r="AKA97" s="128">
        <f t="shared" si="1720"/>
        <v>0</v>
      </c>
      <c r="AKB97" s="128">
        <v>0</v>
      </c>
      <c r="AKC97" s="128">
        <v>0</v>
      </c>
      <c r="AKD97" s="128">
        <v>0</v>
      </c>
      <c r="AKE97" s="128">
        <v>0</v>
      </c>
      <c r="AKF97" s="128">
        <f t="shared" si="1721"/>
        <v>0</v>
      </c>
      <c r="AKG97" s="128">
        <f t="shared" si="1722"/>
        <v>0</v>
      </c>
      <c r="AKH97" s="128">
        <f t="shared" si="1723"/>
        <v>0</v>
      </c>
      <c r="AKI97" s="128">
        <f t="shared" si="2418"/>
        <v>0</v>
      </c>
      <c r="AKJ97" s="128">
        <v>0</v>
      </c>
      <c r="AKK97" s="128">
        <v>0</v>
      </c>
      <c r="AKL97" s="128">
        <f t="shared" si="2448"/>
        <v>0</v>
      </c>
      <c r="AKM97" s="128">
        <f t="shared" si="2126"/>
        <v>0</v>
      </c>
      <c r="AKN97" s="128">
        <f t="shared" si="2451"/>
        <v>0</v>
      </c>
      <c r="AKO97" s="128">
        <f t="shared" si="2453"/>
        <v>0</v>
      </c>
      <c r="AKP97" s="128">
        <f t="shared" si="2500"/>
        <v>0</v>
      </c>
      <c r="AKQ97" s="128">
        <f t="shared" si="2501"/>
        <v>0</v>
      </c>
      <c r="AKR97" s="128">
        <f t="shared" si="2127"/>
        <v>0</v>
      </c>
      <c r="AKS97" s="128">
        <f t="shared" si="2128"/>
        <v>0</v>
      </c>
      <c r="AKT97" s="128">
        <f t="shared" si="2454"/>
        <v>0</v>
      </c>
      <c r="AKU97" s="128">
        <f t="shared" si="2455"/>
        <v>0</v>
      </c>
      <c r="AKV97" s="128">
        <f t="shared" si="2456"/>
        <v>0</v>
      </c>
      <c r="AKW97" s="128">
        <f t="shared" si="2457"/>
        <v>0</v>
      </c>
      <c r="AKX97" s="128">
        <f t="shared" si="2458"/>
        <v>0</v>
      </c>
      <c r="AKY97" s="128">
        <f t="shared" si="2459"/>
        <v>0</v>
      </c>
      <c r="AKZ97" s="128">
        <f t="shared" si="2460"/>
        <v>0</v>
      </c>
      <c r="ALA97" s="128">
        <f t="shared" si="2461"/>
        <v>0</v>
      </c>
      <c r="ALB97" s="128">
        <f t="shared" si="2488"/>
        <v>0</v>
      </c>
      <c r="ALC97" s="128">
        <f t="shared" si="2489"/>
        <v>0</v>
      </c>
      <c r="ALD97" s="128">
        <f t="shared" si="2490"/>
        <v>0</v>
      </c>
      <c r="ALE97" s="128">
        <f t="shared" si="2491"/>
        <v>0</v>
      </c>
      <c r="ALF97" s="128">
        <f t="shared" si="2492"/>
        <v>0</v>
      </c>
      <c r="ALG97" s="128">
        <f t="shared" si="2493"/>
        <v>0</v>
      </c>
      <c r="ALH97" s="128">
        <f t="shared" si="2494"/>
        <v>0</v>
      </c>
      <c r="ALI97" s="128">
        <f t="shared" si="2502"/>
        <v>0</v>
      </c>
      <c r="ALJ97" s="128">
        <f t="shared" si="2522"/>
        <v>50</v>
      </c>
      <c r="ALK97" s="128">
        <f t="shared" si="2523"/>
        <v>7080.8</v>
      </c>
      <c r="ALL97" s="128">
        <f t="shared" si="2524"/>
        <v>7080.8</v>
      </c>
      <c r="ALM97" s="128"/>
      <c r="ALN97" s="128"/>
      <c r="ALO97" s="128"/>
      <c r="ALP97" s="128"/>
      <c r="ALQ97" s="128"/>
      <c r="ALR97" s="128"/>
    </row>
    <row r="98" spans="1:1006" s="115" customFormat="1" ht="18" hidden="1" customHeight="1" outlineLevel="1" x14ac:dyDescent="0.25">
      <c r="A98" s="120"/>
      <c r="B98" s="120"/>
      <c r="C98" s="296" t="s">
        <v>236</v>
      </c>
      <c r="D98" s="140"/>
      <c r="E98" s="207">
        <v>0</v>
      </c>
      <c r="F98" s="207">
        <v>0</v>
      </c>
      <c r="G98" s="225"/>
      <c r="H98" s="225">
        <v>67.599999999999994</v>
      </c>
      <c r="I98" s="208">
        <f t="shared" si="2275"/>
        <v>0</v>
      </c>
      <c r="J98" s="207">
        <v>0</v>
      </c>
      <c r="K98" s="225"/>
      <c r="L98" s="225">
        <v>67.599999999999994</v>
      </c>
      <c r="M98" s="208">
        <f t="shared" si="2276"/>
        <v>0</v>
      </c>
      <c r="N98" s="207">
        <v>0</v>
      </c>
      <c r="O98" s="225"/>
      <c r="P98" s="225">
        <v>67.599999999999994</v>
      </c>
      <c r="Q98" s="208">
        <f t="shared" si="2277"/>
        <v>0</v>
      </c>
      <c r="R98" s="207">
        <v>0</v>
      </c>
      <c r="S98" s="225"/>
      <c r="T98" s="225">
        <v>67.599999999999994</v>
      </c>
      <c r="U98" s="208">
        <f t="shared" si="2278"/>
        <v>0</v>
      </c>
      <c r="V98" s="207">
        <v>0</v>
      </c>
      <c r="W98" s="225"/>
      <c r="X98" s="225">
        <v>67.599999999999994</v>
      </c>
      <c r="Y98" s="208">
        <f t="shared" si="2279"/>
        <v>0</v>
      </c>
      <c r="Z98" s="207">
        <v>0</v>
      </c>
      <c r="AA98" s="225"/>
      <c r="AB98" s="225">
        <v>67.599999999999994</v>
      </c>
      <c r="AC98" s="208">
        <f t="shared" si="2280"/>
        <v>0</v>
      </c>
      <c r="AD98" s="207">
        <v>0</v>
      </c>
      <c r="AE98" s="225"/>
      <c r="AF98" s="225">
        <v>67.599999999999994</v>
      </c>
      <c r="AG98" s="208">
        <f t="shared" si="2281"/>
        <v>0</v>
      </c>
      <c r="AH98" s="207">
        <v>0</v>
      </c>
      <c r="AI98" s="225"/>
      <c r="AJ98" s="225">
        <v>67.599999999999994</v>
      </c>
      <c r="AK98" s="208">
        <f t="shared" si="2282"/>
        <v>0</v>
      </c>
      <c r="AL98" s="207">
        <v>0</v>
      </c>
      <c r="AM98" s="225"/>
      <c r="AN98" s="225">
        <v>67.599999999999994</v>
      </c>
      <c r="AO98" s="208">
        <f t="shared" si="2283"/>
        <v>0</v>
      </c>
      <c r="AP98" s="207">
        <v>0</v>
      </c>
      <c r="AQ98" s="225"/>
      <c r="AR98" s="225">
        <v>67.599999999999994</v>
      </c>
      <c r="AS98" s="208">
        <f t="shared" si="2284"/>
        <v>0</v>
      </c>
      <c r="AT98" s="207">
        <v>0</v>
      </c>
      <c r="AU98" s="225"/>
      <c r="AV98" s="225">
        <v>67.599999999999994</v>
      </c>
      <c r="AW98" s="208">
        <f t="shared" si="2285"/>
        <v>0</v>
      </c>
      <c r="AX98" s="207">
        <v>0</v>
      </c>
      <c r="AY98" s="225"/>
      <c r="AZ98" s="225">
        <v>67.599999999999994</v>
      </c>
      <c r="BA98" s="208">
        <f t="shared" si="2286"/>
        <v>0</v>
      </c>
      <c r="BB98" s="207">
        <v>0</v>
      </c>
      <c r="BC98" s="225"/>
      <c r="BD98" s="225">
        <v>67.599999999999994</v>
      </c>
      <c r="BE98" s="208">
        <f t="shared" si="2287"/>
        <v>0</v>
      </c>
      <c r="BF98" s="207">
        <v>0</v>
      </c>
      <c r="BG98" s="225"/>
      <c r="BH98" s="225">
        <v>67.599999999999994</v>
      </c>
      <c r="BI98" s="208">
        <f t="shared" si="2288"/>
        <v>0</v>
      </c>
      <c r="BJ98" s="207">
        <v>0</v>
      </c>
      <c r="BK98" s="225"/>
      <c r="BL98" s="225">
        <v>67.599999999999994</v>
      </c>
      <c r="BM98" s="208">
        <f t="shared" si="2289"/>
        <v>0</v>
      </c>
      <c r="BN98" s="207">
        <v>0</v>
      </c>
      <c r="BO98" s="225"/>
      <c r="BP98" s="225">
        <v>67.599999999999994</v>
      </c>
      <c r="BQ98" s="208">
        <f t="shared" ref="BQ98:BQ105" si="2525">BO98*BP98</f>
        <v>0</v>
      </c>
      <c r="BR98" s="207">
        <v>0</v>
      </c>
      <c r="BS98" s="225"/>
      <c r="BT98" s="225">
        <v>67.599999999999994</v>
      </c>
      <c r="BU98" s="208">
        <f t="shared" ref="BU98:BU106" si="2526">BS98*BT98</f>
        <v>0</v>
      </c>
      <c r="BV98" s="207">
        <v>0</v>
      </c>
      <c r="BW98" s="225"/>
      <c r="BX98" s="225">
        <v>67.599999999999994</v>
      </c>
      <c r="BY98" s="208">
        <f t="shared" ref="BY98:BY106" si="2527">BW98*BX98</f>
        <v>0</v>
      </c>
      <c r="BZ98" s="207"/>
      <c r="CA98" s="225"/>
      <c r="CB98" s="225">
        <v>67.599999999999994</v>
      </c>
      <c r="CC98" s="208">
        <f t="shared" ref="CC98:CC106" si="2528">CA98*CB98</f>
        <v>0</v>
      </c>
      <c r="CD98" s="225"/>
      <c r="CE98" s="225">
        <v>67.599999999999994</v>
      </c>
      <c r="CF98" s="208">
        <f t="shared" si="2294"/>
        <v>0</v>
      </c>
      <c r="CG98" s="225"/>
      <c r="CH98" s="225">
        <v>67.599999999999994</v>
      </c>
      <c r="CI98" s="226">
        <f t="shared" si="2442"/>
        <v>0</v>
      </c>
      <c r="CJ98" s="226"/>
      <c r="CK98" s="226">
        <v>67.599999999999994</v>
      </c>
      <c r="CL98" s="226">
        <v>0</v>
      </c>
      <c r="CM98" s="253">
        <v>0</v>
      </c>
      <c r="CN98" s="253">
        <v>0</v>
      </c>
      <c r="CO98" s="253">
        <v>0</v>
      </c>
      <c r="CP98" s="253">
        <v>0</v>
      </c>
      <c r="CQ98" s="253">
        <v>0</v>
      </c>
      <c r="CR98" s="253">
        <v>0</v>
      </c>
      <c r="CS98" s="253">
        <v>0</v>
      </c>
      <c r="CT98" s="253">
        <v>0</v>
      </c>
      <c r="CU98" s="253">
        <v>0</v>
      </c>
      <c r="CV98" s="253">
        <v>0</v>
      </c>
      <c r="CW98" s="253">
        <v>0</v>
      </c>
      <c r="CX98" s="253">
        <v>0</v>
      </c>
      <c r="CY98" s="253">
        <v>0</v>
      </c>
      <c r="CZ98" s="253">
        <v>0</v>
      </c>
      <c r="DA98" s="253">
        <v>0</v>
      </c>
      <c r="DB98" s="253">
        <v>0</v>
      </c>
      <c r="DC98" s="253">
        <v>0</v>
      </c>
      <c r="DD98" s="253">
        <v>0</v>
      </c>
      <c r="DE98" s="253">
        <v>0</v>
      </c>
      <c r="DF98" s="253">
        <v>0</v>
      </c>
      <c r="DG98" s="253">
        <v>0</v>
      </c>
      <c r="DH98" s="253">
        <v>0</v>
      </c>
      <c r="DI98" s="253">
        <v>0</v>
      </c>
      <c r="DJ98" s="253">
        <v>0</v>
      </c>
      <c r="DK98" s="253">
        <v>0</v>
      </c>
      <c r="DL98" s="253">
        <v>0</v>
      </c>
      <c r="DM98" s="253">
        <v>0</v>
      </c>
      <c r="DN98" s="253">
        <v>0</v>
      </c>
      <c r="DO98" s="253">
        <v>0</v>
      </c>
      <c r="DP98" s="253">
        <v>0</v>
      </c>
      <c r="DQ98" s="253">
        <v>0</v>
      </c>
      <c r="DR98" s="253">
        <v>0</v>
      </c>
      <c r="DS98" s="253">
        <v>0</v>
      </c>
      <c r="DT98" s="253">
        <v>0</v>
      </c>
      <c r="DU98" s="253">
        <v>0</v>
      </c>
      <c r="DV98" s="253">
        <v>0</v>
      </c>
      <c r="DW98" s="253">
        <v>0</v>
      </c>
      <c r="DX98" s="253">
        <v>0</v>
      </c>
      <c r="DY98" s="253">
        <v>0</v>
      </c>
      <c r="DZ98" s="253">
        <v>0</v>
      </c>
      <c r="EA98" s="126">
        <v>0</v>
      </c>
      <c r="EB98" s="126">
        <v>0</v>
      </c>
      <c r="EC98" s="126">
        <v>0</v>
      </c>
      <c r="ED98" s="126">
        <v>0</v>
      </c>
      <c r="EE98" s="126">
        <v>0</v>
      </c>
      <c r="EF98" s="126">
        <v>0</v>
      </c>
      <c r="EG98" s="134">
        <v>0</v>
      </c>
      <c r="EH98" s="225"/>
      <c r="EI98" s="225"/>
      <c r="EJ98" s="226">
        <f t="shared" si="2421"/>
        <v>0</v>
      </c>
      <c r="EK98" s="134">
        <v>100.8</v>
      </c>
      <c r="EL98" s="225"/>
      <c r="EM98" s="225"/>
      <c r="EN98" s="226">
        <f t="shared" si="2422"/>
        <v>0</v>
      </c>
      <c r="EO98" s="134">
        <v>100.8</v>
      </c>
      <c r="EP98" s="225"/>
      <c r="EQ98" s="225"/>
      <c r="ER98" s="226">
        <f t="shared" si="2423"/>
        <v>0</v>
      </c>
      <c r="ES98" s="134">
        <v>196.8</v>
      </c>
      <c r="ET98" s="225"/>
      <c r="EU98" s="225"/>
      <c r="EV98" s="226">
        <f t="shared" si="2424"/>
        <v>0</v>
      </c>
      <c r="EW98" s="134">
        <v>172.8</v>
      </c>
      <c r="EX98" s="225"/>
      <c r="EY98" s="225"/>
      <c r="EZ98" s="226">
        <f t="shared" si="2425"/>
        <v>0</v>
      </c>
      <c r="FA98" s="134">
        <v>211.2</v>
      </c>
      <c r="FB98" s="225"/>
      <c r="FC98" s="225"/>
      <c r="FD98" s="226">
        <f t="shared" si="2426"/>
        <v>0</v>
      </c>
      <c r="FE98" s="134">
        <v>144</v>
      </c>
      <c r="FF98" s="225"/>
      <c r="FG98" s="225"/>
      <c r="FH98" s="226">
        <f t="shared" si="2427"/>
        <v>0</v>
      </c>
      <c r="FI98" s="134">
        <v>144</v>
      </c>
      <c r="FJ98" s="225"/>
      <c r="FK98" s="225">
        <v>73.05</v>
      </c>
      <c r="FL98" s="226">
        <f t="shared" si="2428"/>
        <v>0</v>
      </c>
      <c r="FM98" s="134">
        <v>163.20000000000002</v>
      </c>
      <c r="FN98" s="225"/>
      <c r="FO98" s="225">
        <v>73.05</v>
      </c>
      <c r="FP98" s="226">
        <f t="shared" si="2429"/>
        <v>0</v>
      </c>
      <c r="FQ98" s="134">
        <v>273.60000000000002</v>
      </c>
      <c r="FR98" s="225"/>
      <c r="FS98" s="225">
        <v>73.05</v>
      </c>
      <c r="FT98" s="226">
        <f t="shared" si="2430"/>
        <v>0</v>
      </c>
      <c r="FU98" s="134">
        <v>184.79999999999998</v>
      </c>
      <c r="FV98" s="225"/>
      <c r="FW98" s="225">
        <v>73.05</v>
      </c>
      <c r="FX98" s="226">
        <f t="shared" si="2431"/>
        <v>0</v>
      </c>
      <c r="FY98" s="134">
        <v>184.8</v>
      </c>
      <c r="FZ98" s="225"/>
      <c r="GA98" s="225">
        <v>73.05</v>
      </c>
      <c r="GB98" s="226">
        <f t="shared" si="2432"/>
        <v>0</v>
      </c>
      <c r="GC98" s="134">
        <v>268.8</v>
      </c>
      <c r="GD98" s="225"/>
      <c r="GE98" s="225">
        <v>73.05</v>
      </c>
      <c r="GF98" s="226">
        <f t="shared" si="2433"/>
        <v>0</v>
      </c>
      <c r="GG98" s="134">
        <v>240</v>
      </c>
      <c r="GH98" s="225"/>
      <c r="GI98" s="225">
        <v>73.05</v>
      </c>
      <c r="GJ98" s="226">
        <f t="shared" si="2434"/>
        <v>0</v>
      </c>
      <c r="GK98" s="134">
        <v>211.2</v>
      </c>
      <c r="GL98" s="225">
        <v>150</v>
      </c>
      <c r="GM98" s="225">
        <v>73.05</v>
      </c>
      <c r="GN98" s="226">
        <f t="shared" si="2295"/>
        <v>10957.5</v>
      </c>
      <c r="GO98" s="134">
        <v>220.8</v>
      </c>
      <c r="GP98" s="225"/>
      <c r="GQ98" s="225">
        <v>73.05</v>
      </c>
      <c r="GR98" s="226">
        <f t="shared" si="2435"/>
        <v>0</v>
      </c>
      <c r="GS98" s="134">
        <v>198.72</v>
      </c>
      <c r="GT98" s="225">
        <v>200</v>
      </c>
      <c r="GU98" s="225">
        <v>73.05</v>
      </c>
      <c r="GV98" s="226">
        <f t="shared" ref="GV98:GV106" si="2529">GT98*GU98</f>
        <v>14610</v>
      </c>
      <c r="GW98" s="134">
        <v>259.2</v>
      </c>
      <c r="GX98" s="225">
        <v>200</v>
      </c>
      <c r="GY98" s="225">
        <v>70.650000000000006</v>
      </c>
      <c r="GZ98" s="226">
        <f t="shared" ref="GZ98:GZ106" si="2530">GX98*GY98</f>
        <v>14130.000000000002</v>
      </c>
      <c r="HA98" s="134">
        <v>144</v>
      </c>
      <c r="HB98" s="225">
        <v>150</v>
      </c>
      <c r="HC98" s="225">
        <v>70.650000000000006</v>
      </c>
      <c r="HD98" s="226">
        <f t="shared" ref="HD98:HD106" si="2531">HB98*HC98</f>
        <v>10597.5</v>
      </c>
      <c r="HE98" s="225"/>
      <c r="HF98" s="225">
        <v>72.971052631578942</v>
      </c>
      <c r="HG98" s="226">
        <f t="shared" si="2439"/>
        <v>0</v>
      </c>
      <c r="HH98" s="225">
        <v>100</v>
      </c>
      <c r="HI98" s="225">
        <v>72.971052631578942</v>
      </c>
      <c r="HJ98" s="226">
        <f t="shared" si="2443"/>
        <v>7297.1052631578941</v>
      </c>
      <c r="HK98" s="226">
        <v>200</v>
      </c>
      <c r="HL98" s="226">
        <v>68.510000000000005</v>
      </c>
      <c r="HM98" s="226">
        <v>13702.000000000002</v>
      </c>
      <c r="HN98" s="253">
        <v>0</v>
      </c>
      <c r="HO98" s="253">
        <v>0</v>
      </c>
      <c r="HP98" s="253">
        <v>0</v>
      </c>
      <c r="HQ98" s="253">
        <v>0</v>
      </c>
      <c r="HR98" s="253">
        <v>0</v>
      </c>
      <c r="HS98" s="253">
        <v>0</v>
      </c>
      <c r="HT98" s="253">
        <v>0</v>
      </c>
      <c r="HU98" s="253">
        <v>0</v>
      </c>
      <c r="HV98" s="253">
        <v>0</v>
      </c>
      <c r="HW98" s="253">
        <v>0</v>
      </c>
      <c r="HX98" s="253">
        <v>0</v>
      </c>
      <c r="HY98" s="253">
        <v>0</v>
      </c>
      <c r="HZ98" s="253">
        <v>0</v>
      </c>
      <c r="IA98" s="253">
        <v>0</v>
      </c>
      <c r="IB98" s="253">
        <v>0</v>
      </c>
      <c r="IC98" s="253">
        <v>0</v>
      </c>
      <c r="ID98" s="253">
        <v>0</v>
      </c>
      <c r="IE98" s="253">
        <v>0</v>
      </c>
      <c r="IF98" s="253">
        <v>0</v>
      </c>
      <c r="IG98" s="253">
        <v>0</v>
      </c>
      <c r="IH98" s="253">
        <v>0</v>
      </c>
      <c r="II98" s="253">
        <v>0</v>
      </c>
      <c r="IJ98" s="253">
        <v>0</v>
      </c>
      <c r="IK98" s="253">
        <v>0</v>
      </c>
      <c r="IL98" s="253">
        <v>100.8</v>
      </c>
      <c r="IM98" s="253">
        <v>7010.64</v>
      </c>
      <c r="IN98" s="253">
        <v>196.8</v>
      </c>
      <c r="IO98" s="253">
        <v>13687.44</v>
      </c>
      <c r="IP98" s="253">
        <v>172.8</v>
      </c>
      <c r="IQ98" s="253">
        <v>12186.24</v>
      </c>
      <c r="IR98" s="253">
        <v>211.2</v>
      </c>
      <c r="IS98" s="253">
        <v>14921.28</v>
      </c>
      <c r="IT98" s="253">
        <v>144</v>
      </c>
      <c r="IU98" s="253">
        <v>10173.6</v>
      </c>
      <c r="IV98" s="253">
        <v>144</v>
      </c>
      <c r="IW98" s="253">
        <v>10173.6</v>
      </c>
      <c r="IX98" s="253">
        <v>163.20000000000002</v>
      </c>
      <c r="IY98" s="253">
        <v>11553.599999999999</v>
      </c>
      <c r="IZ98" s="125">
        <v>273.60000000000002</v>
      </c>
      <c r="JA98" s="125">
        <v>19964.88</v>
      </c>
      <c r="JB98" s="125">
        <v>184.79999999999998</v>
      </c>
      <c r="JC98" s="125">
        <v>13209</v>
      </c>
      <c r="JD98" s="226"/>
      <c r="JE98" s="225"/>
      <c r="JF98" s="226"/>
      <c r="JG98" s="226">
        <f t="shared" si="2296"/>
        <v>0</v>
      </c>
      <c r="JH98" s="226"/>
      <c r="JI98" s="225"/>
      <c r="JJ98" s="226"/>
      <c r="JK98" s="226">
        <f t="shared" si="2297"/>
        <v>0</v>
      </c>
      <c r="JL98" s="226"/>
      <c r="JM98" s="225"/>
      <c r="JN98" s="226"/>
      <c r="JO98" s="226">
        <f t="shared" si="2298"/>
        <v>0</v>
      </c>
      <c r="JP98" s="226"/>
      <c r="JQ98" s="225"/>
      <c r="JR98" s="226"/>
      <c r="JS98" s="226">
        <f t="shared" si="2299"/>
        <v>0</v>
      </c>
      <c r="JT98" s="226"/>
      <c r="JU98" s="225"/>
      <c r="JV98" s="226"/>
      <c r="JW98" s="226">
        <f t="shared" si="2300"/>
        <v>0</v>
      </c>
      <c r="JX98" s="226"/>
      <c r="JY98" s="225"/>
      <c r="JZ98" s="226"/>
      <c r="KA98" s="226">
        <f t="shared" si="2301"/>
        <v>0</v>
      </c>
      <c r="KB98" s="226"/>
      <c r="KC98" s="226"/>
      <c r="KD98" s="226"/>
      <c r="KE98" s="226">
        <f t="shared" si="2302"/>
        <v>0</v>
      </c>
      <c r="KF98" s="226"/>
      <c r="KG98" s="226"/>
      <c r="KH98" s="226"/>
      <c r="KI98" s="226">
        <f t="shared" si="2303"/>
        <v>0</v>
      </c>
      <c r="KJ98" s="226"/>
      <c r="KK98" s="226"/>
      <c r="KL98" s="226"/>
      <c r="KM98" s="226">
        <f t="shared" si="2304"/>
        <v>0</v>
      </c>
      <c r="KN98" s="226"/>
      <c r="KO98" s="226"/>
      <c r="KP98" s="226"/>
      <c r="KQ98" s="226">
        <f t="shared" si="2305"/>
        <v>0</v>
      </c>
      <c r="KR98" s="226"/>
      <c r="KS98" s="226"/>
      <c r="KT98" s="226"/>
      <c r="KU98" s="226">
        <f t="shared" si="2306"/>
        <v>0</v>
      </c>
      <c r="KV98" s="226"/>
      <c r="KW98" s="226"/>
      <c r="KX98" s="226"/>
      <c r="KY98" s="226">
        <f t="shared" si="2307"/>
        <v>0</v>
      </c>
      <c r="KZ98" s="226">
        <v>43.2</v>
      </c>
      <c r="LA98" s="226"/>
      <c r="LB98" s="226"/>
      <c r="LC98" s="226">
        <f t="shared" si="2308"/>
        <v>0</v>
      </c>
      <c r="LD98" s="226"/>
      <c r="LE98" s="226"/>
      <c r="LF98" s="226"/>
      <c r="LG98" s="226">
        <f t="shared" si="2309"/>
        <v>0</v>
      </c>
      <c r="LH98" s="226"/>
      <c r="LI98" s="226"/>
      <c r="LJ98" s="226"/>
      <c r="LK98" s="226">
        <f t="shared" si="2310"/>
        <v>0</v>
      </c>
      <c r="LL98" s="226"/>
      <c r="LM98" s="226"/>
      <c r="LN98" s="226"/>
      <c r="LO98" s="226">
        <f t="shared" si="2311"/>
        <v>0</v>
      </c>
      <c r="LP98" s="226"/>
      <c r="LQ98" s="226"/>
      <c r="LR98" s="226"/>
      <c r="LS98" s="226">
        <f t="shared" ref="LS98:LS106" si="2532">LQ98*LR98</f>
        <v>0</v>
      </c>
      <c r="LT98" s="226"/>
      <c r="LU98" s="226"/>
      <c r="LV98" s="226"/>
      <c r="LW98" s="226">
        <f t="shared" ref="LW98:LW106" si="2533">LU98*LV98</f>
        <v>0</v>
      </c>
      <c r="LX98" s="226"/>
      <c r="LY98" s="226"/>
      <c r="LZ98" s="226"/>
      <c r="MA98" s="226">
        <f t="shared" ref="MA98:MA106" si="2534">LY98*LZ98</f>
        <v>0</v>
      </c>
      <c r="MB98" s="226"/>
      <c r="MC98" s="226"/>
      <c r="MD98" s="226">
        <f t="shared" si="2315"/>
        <v>0</v>
      </c>
      <c r="ME98" s="226"/>
      <c r="MF98" s="226">
        <v>77.3</v>
      </c>
      <c r="MG98" s="226">
        <f t="shared" si="2444"/>
        <v>0</v>
      </c>
      <c r="MH98" s="226"/>
      <c r="MI98" s="226">
        <v>77.3</v>
      </c>
      <c r="MJ98" s="226">
        <v>0</v>
      </c>
      <c r="MK98" s="253"/>
      <c r="ML98" s="253"/>
      <c r="MM98" s="253"/>
      <c r="MN98" s="253"/>
      <c r="MO98" s="253"/>
      <c r="MP98" s="253"/>
      <c r="MQ98" s="253"/>
      <c r="MR98" s="253"/>
      <c r="MS98" s="253"/>
      <c r="MT98" s="253"/>
      <c r="MU98" s="253"/>
      <c r="MV98" s="253"/>
      <c r="MW98" s="253"/>
      <c r="MX98" s="253"/>
      <c r="MY98" s="253"/>
      <c r="MZ98" s="253"/>
      <c r="NA98" s="253"/>
      <c r="NB98" s="253"/>
      <c r="NC98" s="253"/>
      <c r="ND98" s="253"/>
      <c r="NE98" s="253"/>
      <c r="NF98" s="253"/>
      <c r="NG98" s="253"/>
      <c r="NH98" s="253"/>
      <c r="NI98" s="253"/>
      <c r="NJ98" s="253"/>
      <c r="NK98" s="253"/>
      <c r="NL98" s="253"/>
      <c r="NM98" s="253"/>
      <c r="NN98" s="253"/>
      <c r="NO98" s="125"/>
      <c r="NP98" s="125"/>
      <c r="NQ98" s="125"/>
      <c r="NR98" s="125"/>
      <c r="NS98" s="125"/>
      <c r="NT98" s="125"/>
      <c r="NU98" s="125"/>
      <c r="NV98" s="125"/>
      <c r="NW98" s="125"/>
      <c r="NX98" s="125"/>
      <c r="NY98" s="125"/>
      <c r="NZ98" s="125"/>
      <c r="OA98" s="226"/>
      <c r="OB98" s="225"/>
      <c r="OC98" s="225"/>
      <c r="OD98" s="225">
        <f t="shared" si="2316"/>
        <v>0</v>
      </c>
      <c r="OE98" s="226"/>
      <c r="OF98" s="225"/>
      <c r="OG98" s="225"/>
      <c r="OH98" s="225">
        <f t="shared" si="2317"/>
        <v>0</v>
      </c>
      <c r="OI98" s="226"/>
      <c r="OJ98" s="225"/>
      <c r="OK98" s="225"/>
      <c r="OL98" s="225">
        <f t="shared" si="2318"/>
        <v>0</v>
      </c>
      <c r="OM98" s="226"/>
      <c r="ON98" s="225"/>
      <c r="OO98" s="225"/>
      <c r="OP98" s="225">
        <f t="shared" si="2319"/>
        <v>0</v>
      </c>
      <c r="OQ98" s="226"/>
      <c r="OR98" s="225"/>
      <c r="OS98" s="225"/>
      <c r="OT98" s="225">
        <f t="shared" si="2320"/>
        <v>0</v>
      </c>
      <c r="OU98" s="226"/>
      <c r="OV98" s="225"/>
      <c r="OW98" s="225"/>
      <c r="OX98" s="225">
        <f t="shared" si="2321"/>
        <v>0</v>
      </c>
      <c r="OY98" s="226"/>
      <c r="OZ98" s="225"/>
      <c r="PA98" s="225"/>
      <c r="PB98" s="225">
        <f t="shared" si="2322"/>
        <v>0</v>
      </c>
      <c r="PC98" s="226"/>
      <c r="PD98" s="225"/>
      <c r="PE98" s="225"/>
      <c r="PF98" s="225">
        <f t="shared" si="2323"/>
        <v>0</v>
      </c>
      <c r="PG98" s="226"/>
      <c r="PH98" s="225"/>
      <c r="PI98" s="225"/>
      <c r="PJ98" s="225">
        <f t="shared" si="2324"/>
        <v>0</v>
      </c>
      <c r="PK98" s="226"/>
      <c r="PL98" s="225"/>
      <c r="PM98" s="225"/>
      <c r="PN98" s="225">
        <f t="shared" si="2325"/>
        <v>0</v>
      </c>
      <c r="PO98" s="226"/>
      <c r="PP98" s="225"/>
      <c r="PQ98" s="225"/>
      <c r="PR98" s="225">
        <f t="shared" si="2326"/>
        <v>0</v>
      </c>
      <c r="PS98" s="226"/>
      <c r="PT98" s="225"/>
      <c r="PU98" s="225"/>
      <c r="PV98" s="225">
        <f t="shared" si="2327"/>
        <v>0</v>
      </c>
      <c r="PW98" s="226"/>
      <c r="PX98" s="225"/>
      <c r="PY98" s="225"/>
      <c r="PZ98" s="225">
        <f t="shared" si="2328"/>
        <v>0</v>
      </c>
      <c r="QA98" s="226"/>
      <c r="QB98" s="225"/>
      <c r="QC98" s="225"/>
      <c r="QD98" s="225">
        <f t="shared" si="2329"/>
        <v>0</v>
      </c>
      <c r="QE98" s="226"/>
      <c r="QF98" s="225"/>
      <c r="QG98" s="225"/>
      <c r="QH98" s="225">
        <f t="shared" si="2330"/>
        <v>0</v>
      </c>
      <c r="QI98" s="226"/>
      <c r="QJ98" s="225"/>
      <c r="QK98" s="225"/>
      <c r="QL98" s="225">
        <f t="shared" si="2331"/>
        <v>0</v>
      </c>
      <c r="QM98" s="226"/>
      <c r="QN98" s="225"/>
      <c r="QO98" s="225"/>
      <c r="QP98" s="225">
        <f t="shared" ref="QP98:QP106" si="2535">QN98*QO98</f>
        <v>0</v>
      </c>
      <c r="QQ98" s="226"/>
      <c r="QR98" s="225"/>
      <c r="QS98" s="225"/>
      <c r="QT98" s="225">
        <f t="shared" ref="QT98:QT106" si="2536">QR98*QS98</f>
        <v>0</v>
      </c>
      <c r="QU98" s="226"/>
      <c r="QV98" s="225"/>
      <c r="QW98" s="225"/>
      <c r="QX98" s="225">
        <f t="shared" ref="QX98:QX106" si="2537">QV98*QW98</f>
        <v>0</v>
      </c>
      <c r="QY98" s="225"/>
      <c r="QZ98" s="225"/>
      <c r="RA98" s="225">
        <f t="shared" si="2335"/>
        <v>0</v>
      </c>
      <c r="RB98" s="225"/>
      <c r="RC98" s="225"/>
      <c r="RD98" s="225">
        <f t="shared" si="2336"/>
        <v>0</v>
      </c>
      <c r="RE98" s="225"/>
      <c r="RF98" s="225"/>
      <c r="RG98" s="225">
        <v>0</v>
      </c>
      <c r="RH98" s="253"/>
      <c r="RI98" s="253"/>
      <c r="RJ98" s="253"/>
      <c r="RK98" s="253"/>
      <c r="RL98" s="253"/>
      <c r="RM98" s="253"/>
      <c r="RN98" s="253"/>
      <c r="RO98" s="253"/>
      <c r="RP98" s="253"/>
      <c r="RQ98" s="253"/>
      <c r="RR98" s="253"/>
      <c r="RS98" s="253"/>
      <c r="RT98" s="253"/>
      <c r="RU98" s="253"/>
      <c r="RV98" s="253"/>
      <c r="RW98" s="253"/>
      <c r="RX98" s="253"/>
      <c r="RY98" s="253"/>
      <c r="RZ98" s="253"/>
      <c r="SA98" s="253"/>
      <c r="SB98" s="253"/>
      <c r="SC98" s="253"/>
      <c r="SD98" s="253"/>
      <c r="SE98" s="253"/>
      <c r="SF98" s="253"/>
      <c r="SG98" s="253"/>
      <c r="SH98" s="253"/>
      <c r="SI98" s="253"/>
      <c r="SJ98" s="253"/>
      <c r="SK98" s="253"/>
      <c r="SL98" s="125"/>
      <c r="SM98" s="125"/>
      <c r="SN98" s="125"/>
      <c r="SO98" s="125"/>
      <c r="SP98" s="125"/>
      <c r="SQ98" s="125"/>
      <c r="SR98" s="125"/>
      <c r="SS98" s="125"/>
      <c r="ST98" s="125"/>
      <c r="SU98" s="125"/>
      <c r="SV98" s="125"/>
      <c r="SW98" s="125"/>
      <c r="SX98" s="226"/>
      <c r="SY98" s="240">
        <v>0</v>
      </c>
      <c r="SZ98" s="124">
        <v>71.100000000000009</v>
      </c>
      <c r="TA98" s="226">
        <f t="shared" si="2462"/>
        <v>0</v>
      </c>
      <c r="TB98" s="226">
        <v>64</v>
      </c>
      <c r="TC98" s="240">
        <v>0</v>
      </c>
      <c r="TD98" s="124">
        <v>71.100000000000009</v>
      </c>
      <c r="TE98" s="226">
        <f t="shared" si="2463"/>
        <v>0</v>
      </c>
      <c r="TF98" s="226">
        <v>64</v>
      </c>
      <c r="TG98" s="240">
        <v>0</v>
      </c>
      <c r="TH98" s="124">
        <v>71.100000000000009</v>
      </c>
      <c r="TI98" s="226">
        <f t="shared" si="2464"/>
        <v>0</v>
      </c>
      <c r="TJ98" s="226">
        <v>80.8</v>
      </c>
      <c r="TK98" s="240">
        <v>0</v>
      </c>
      <c r="TL98" s="124">
        <v>71.100000000000009</v>
      </c>
      <c r="TM98" s="226">
        <f t="shared" si="2465"/>
        <v>0</v>
      </c>
      <c r="TN98" s="226">
        <v>134.4</v>
      </c>
      <c r="TO98" s="240">
        <v>0</v>
      </c>
      <c r="TP98" s="124">
        <v>71.100000000000009</v>
      </c>
      <c r="TQ98" s="226">
        <f t="shared" si="2466"/>
        <v>0</v>
      </c>
      <c r="TR98" s="226">
        <v>184.6</v>
      </c>
      <c r="TS98" s="240">
        <v>0</v>
      </c>
      <c r="TT98" s="124">
        <v>71.100000000000009</v>
      </c>
      <c r="TU98" s="226">
        <f t="shared" si="2467"/>
        <v>0</v>
      </c>
      <c r="TV98" s="226">
        <v>73.599999999999994</v>
      </c>
      <c r="TW98" s="240">
        <v>0</v>
      </c>
      <c r="TX98" s="124">
        <v>71.100000000000009</v>
      </c>
      <c r="TY98" s="226">
        <f t="shared" si="2468"/>
        <v>0</v>
      </c>
      <c r="TZ98" s="226">
        <v>84.8</v>
      </c>
      <c r="UA98" s="219">
        <v>0</v>
      </c>
      <c r="UB98" s="124">
        <v>71.100000000000009</v>
      </c>
      <c r="UC98" s="226">
        <f t="shared" si="2469"/>
        <v>0</v>
      </c>
      <c r="UD98" s="226">
        <v>80</v>
      </c>
      <c r="UE98" s="219">
        <v>0</v>
      </c>
      <c r="UF98" s="124">
        <v>71.100000000000009</v>
      </c>
      <c r="UG98" s="226">
        <f t="shared" si="2470"/>
        <v>0</v>
      </c>
      <c r="UH98" s="226">
        <v>83.6</v>
      </c>
      <c r="UI98" s="219">
        <v>0</v>
      </c>
      <c r="UJ98" s="124">
        <v>71.100000000000009</v>
      </c>
      <c r="UK98" s="226">
        <f t="shared" si="2471"/>
        <v>0</v>
      </c>
      <c r="UL98" s="226">
        <v>40.799999999999997</v>
      </c>
      <c r="UM98" s="219">
        <v>0</v>
      </c>
      <c r="UN98" s="124">
        <v>71.100000000000009</v>
      </c>
      <c r="UO98" s="226">
        <f t="shared" si="2472"/>
        <v>0</v>
      </c>
      <c r="UP98" s="226">
        <v>47.6</v>
      </c>
      <c r="UQ98" s="207"/>
      <c r="UR98" s="124">
        <v>71.100000000000009</v>
      </c>
      <c r="US98" s="226">
        <f t="shared" si="2473"/>
        <v>0</v>
      </c>
      <c r="UT98" s="226">
        <v>67.2</v>
      </c>
      <c r="UU98" s="207"/>
      <c r="UV98" s="124">
        <v>71.100000000000009</v>
      </c>
      <c r="UW98" s="226">
        <f t="shared" si="2474"/>
        <v>0</v>
      </c>
      <c r="UX98" s="226">
        <v>51.6</v>
      </c>
      <c r="UY98" s="207"/>
      <c r="UZ98" s="124">
        <v>71.100000000000009</v>
      </c>
      <c r="VA98" s="226">
        <f t="shared" si="2475"/>
        <v>0</v>
      </c>
      <c r="VB98" s="226">
        <v>47.6</v>
      </c>
      <c r="VC98" s="207">
        <v>240</v>
      </c>
      <c r="VD98" s="124">
        <v>71.100000000000009</v>
      </c>
      <c r="VE98" s="226">
        <f t="shared" si="2351"/>
        <v>17064.000000000004</v>
      </c>
      <c r="VF98" s="226">
        <v>41.2</v>
      </c>
      <c r="VG98" s="207">
        <v>240</v>
      </c>
      <c r="VH98" s="124">
        <v>71.100000000000009</v>
      </c>
      <c r="VI98" s="226">
        <f t="shared" si="2352"/>
        <v>17064.000000000004</v>
      </c>
      <c r="VJ98" s="226">
        <v>25.2</v>
      </c>
      <c r="VK98" s="208">
        <v>100</v>
      </c>
      <c r="VL98" s="124">
        <v>71.100000000000009</v>
      </c>
      <c r="VM98" s="226">
        <f t="shared" ref="VM98:VM99" si="2538">VK98*VL98</f>
        <v>7110.0000000000009</v>
      </c>
      <c r="VN98" s="226">
        <v>20.8</v>
      </c>
      <c r="VO98" s="208">
        <v>100</v>
      </c>
      <c r="VP98" s="124">
        <v>71.100000000000009</v>
      </c>
      <c r="VQ98" s="226">
        <f t="shared" ref="VQ98:VQ99" si="2539">VO98*VP98</f>
        <v>7110.0000000000009</v>
      </c>
      <c r="VR98" s="226">
        <v>22.8</v>
      </c>
      <c r="VS98" s="208">
        <v>80</v>
      </c>
      <c r="VT98" s="124">
        <v>71.100000000000009</v>
      </c>
      <c r="VU98" s="226">
        <f t="shared" si="2355"/>
        <v>5688.0000000000009</v>
      </c>
      <c r="VV98" s="225"/>
      <c r="VW98" s="124">
        <v>71.100000000000009</v>
      </c>
      <c r="VX98" s="226">
        <f t="shared" si="2356"/>
        <v>0</v>
      </c>
      <c r="VY98" s="225">
        <v>80</v>
      </c>
      <c r="VZ98" s="124">
        <v>71.100000000000009</v>
      </c>
      <c r="WA98" s="226">
        <f t="shared" si="2357"/>
        <v>5688.0000000000009</v>
      </c>
      <c r="WB98" s="226">
        <v>50</v>
      </c>
      <c r="WC98" s="226">
        <v>71.08</v>
      </c>
      <c r="WD98" s="226">
        <v>3554</v>
      </c>
      <c r="WE98" s="253"/>
      <c r="WF98" s="253"/>
      <c r="WG98" s="253"/>
      <c r="WH98" s="253"/>
      <c r="WI98" s="253"/>
      <c r="WJ98" s="253"/>
      <c r="WK98" s="253"/>
      <c r="WL98" s="253"/>
      <c r="WM98" s="253"/>
      <c r="WN98" s="253"/>
      <c r="WO98" s="253"/>
      <c r="WP98" s="253"/>
      <c r="WQ98" s="253"/>
      <c r="WR98" s="253"/>
      <c r="WS98" s="253"/>
      <c r="WT98" s="253"/>
      <c r="WU98" s="253"/>
      <c r="WV98" s="253"/>
      <c r="WW98" s="253"/>
      <c r="WX98" s="253"/>
      <c r="WY98" s="253"/>
      <c r="WZ98" s="253"/>
      <c r="XA98" s="253"/>
      <c r="XB98" s="253"/>
      <c r="XC98" s="253">
        <v>64</v>
      </c>
      <c r="XD98" s="253">
        <v>4550.3999999999996</v>
      </c>
      <c r="XE98" s="253">
        <v>80.8</v>
      </c>
      <c r="XF98" s="253">
        <v>5744.88</v>
      </c>
      <c r="XG98" s="253">
        <v>134.4</v>
      </c>
      <c r="XH98" s="253">
        <v>9555.84</v>
      </c>
      <c r="XI98" s="125">
        <v>184.6</v>
      </c>
      <c r="XJ98" s="125">
        <v>13125.06</v>
      </c>
      <c r="XK98" s="125">
        <v>73.599999999999994</v>
      </c>
      <c r="XL98" s="125">
        <v>5232.96</v>
      </c>
      <c r="XM98" s="125">
        <v>84.8</v>
      </c>
      <c r="XN98" s="125">
        <v>6029.28</v>
      </c>
      <c r="XO98" s="125">
        <v>80</v>
      </c>
      <c r="XP98" s="125">
        <v>5688</v>
      </c>
      <c r="XQ98" s="125">
        <v>83.6</v>
      </c>
      <c r="XR98" s="125">
        <v>5943.96</v>
      </c>
      <c r="XS98" s="125">
        <v>40.799999999999997</v>
      </c>
      <c r="XT98" s="125">
        <v>3053.88</v>
      </c>
      <c r="XU98" s="226"/>
      <c r="XV98" s="226">
        <v>0</v>
      </c>
      <c r="XW98" s="226">
        <v>144.20433920158692</v>
      </c>
      <c r="XX98" s="208">
        <f t="shared" si="2358"/>
        <v>0</v>
      </c>
      <c r="XY98" s="226">
        <v>149.6</v>
      </c>
      <c r="XZ98" s="226">
        <v>0</v>
      </c>
      <c r="YA98" s="226">
        <v>144.20433920158692</v>
      </c>
      <c r="YB98" s="208">
        <f t="shared" si="2359"/>
        <v>0</v>
      </c>
      <c r="YC98" s="226">
        <v>149.6</v>
      </c>
      <c r="YD98" s="226">
        <v>0</v>
      </c>
      <c r="YE98" s="226">
        <v>144.20433920158692</v>
      </c>
      <c r="YF98" s="208">
        <f t="shared" si="2360"/>
        <v>0</v>
      </c>
      <c r="YG98" s="226">
        <v>316.8</v>
      </c>
      <c r="YH98" s="226">
        <v>0</v>
      </c>
      <c r="YI98" s="226">
        <v>144.20433920158692</v>
      </c>
      <c r="YJ98" s="208">
        <f t="shared" si="2361"/>
        <v>0</v>
      </c>
      <c r="YK98" s="226">
        <v>5.4</v>
      </c>
      <c r="YL98" s="226">
        <v>0</v>
      </c>
      <c r="YM98" s="226">
        <v>144.20433920158692</v>
      </c>
      <c r="YN98" s="208">
        <f t="shared" si="2362"/>
        <v>0</v>
      </c>
      <c r="YO98" s="226">
        <v>12</v>
      </c>
      <c r="YP98" s="226">
        <v>0</v>
      </c>
      <c r="YQ98" s="226">
        <v>144.20433920158692</v>
      </c>
      <c r="YR98" s="208">
        <f t="shared" si="2363"/>
        <v>0</v>
      </c>
      <c r="YS98" s="226">
        <v>8.4</v>
      </c>
      <c r="YT98" s="226">
        <v>0</v>
      </c>
      <c r="YU98" s="226">
        <v>144.20433920158692</v>
      </c>
      <c r="YV98" s="208">
        <f t="shared" si="2364"/>
        <v>0</v>
      </c>
      <c r="YW98" s="226">
        <v>4.8</v>
      </c>
      <c r="YX98" s="226">
        <v>0</v>
      </c>
      <c r="YY98" s="226">
        <v>144.20433920158692</v>
      </c>
      <c r="YZ98" s="208">
        <f t="shared" si="2365"/>
        <v>0</v>
      </c>
      <c r="ZA98" s="226">
        <v>203.4</v>
      </c>
      <c r="ZB98" s="226">
        <v>0</v>
      </c>
      <c r="ZC98" s="226">
        <v>144.20433920158692</v>
      </c>
      <c r="ZD98" s="208">
        <f t="shared" si="2366"/>
        <v>0</v>
      </c>
      <c r="ZE98" s="226">
        <v>638.79999999999995</v>
      </c>
      <c r="ZF98" s="226">
        <v>0</v>
      </c>
      <c r="ZG98" s="226">
        <v>144.20433920158692</v>
      </c>
      <c r="ZH98" s="208">
        <f t="shared" si="2367"/>
        <v>0</v>
      </c>
      <c r="ZI98" s="226">
        <v>674</v>
      </c>
      <c r="ZJ98" s="225">
        <v>0</v>
      </c>
      <c r="ZK98" s="225">
        <v>167.70000000000002</v>
      </c>
      <c r="ZL98" s="208">
        <f t="shared" si="2368"/>
        <v>0</v>
      </c>
      <c r="ZM98" s="226">
        <v>610</v>
      </c>
      <c r="ZN98" s="225">
        <v>0</v>
      </c>
      <c r="ZO98" s="225">
        <v>167.70000000000002</v>
      </c>
      <c r="ZP98" s="208">
        <f t="shared" si="2369"/>
        <v>0</v>
      </c>
      <c r="ZQ98" s="226">
        <v>573.4</v>
      </c>
      <c r="ZR98" s="225">
        <v>0</v>
      </c>
      <c r="ZS98" s="225">
        <v>167.70000000000002</v>
      </c>
      <c r="ZT98" s="208">
        <f t="shared" si="2370"/>
        <v>0</v>
      </c>
      <c r="ZU98" s="226">
        <v>806.6</v>
      </c>
      <c r="ZV98" s="225">
        <v>0</v>
      </c>
      <c r="ZW98" s="225">
        <v>167.70000000000002</v>
      </c>
      <c r="ZX98" s="208">
        <f t="shared" si="2371"/>
        <v>0</v>
      </c>
      <c r="ZY98" s="226">
        <v>555.4</v>
      </c>
      <c r="ZZ98" s="225">
        <v>150</v>
      </c>
      <c r="AAA98" s="225">
        <v>167.70000000000002</v>
      </c>
      <c r="AAB98" s="208">
        <f t="shared" si="2372"/>
        <v>25155.000000000004</v>
      </c>
      <c r="AAC98" s="226">
        <v>367</v>
      </c>
      <c r="AAD98" s="225">
        <v>150</v>
      </c>
      <c r="AAE98" s="225">
        <v>167.70000000000002</v>
      </c>
      <c r="AAF98" s="208">
        <f t="shared" si="2373"/>
        <v>25155.000000000004</v>
      </c>
      <c r="AAG98" s="226">
        <v>301.60000000000002</v>
      </c>
      <c r="AAH98" s="225">
        <v>150</v>
      </c>
      <c r="AAI98" s="225">
        <v>167.70000000000002</v>
      </c>
      <c r="AAJ98" s="208">
        <f t="shared" ref="AAJ98:AAJ106" si="2540">AAH98*AAI98</f>
        <v>25155.000000000004</v>
      </c>
      <c r="AAK98" s="226">
        <v>200</v>
      </c>
      <c r="AAL98" s="225">
        <v>150</v>
      </c>
      <c r="AAM98" s="225">
        <v>167.70000000000002</v>
      </c>
      <c r="AAN98" s="208">
        <f t="shared" ref="AAN98:AAN106" si="2541">AAL98*AAM98</f>
        <v>25155.000000000004</v>
      </c>
      <c r="AAO98" s="226">
        <v>139.4</v>
      </c>
      <c r="AAP98" s="225">
        <v>50</v>
      </c>
      <c r="AAQ98" s="225">
        <v>167.70000000000002</v>
      </c>
      <c r="AAR98" s="208">
        <f t="shared" si="2376"/>
        <v>8385</v>
      </c>
      <c r="AAS98" s="225"/>
      <c r="AAT98" s="225">
        <v>217.6</v>
      </c>
      <c r="AAU98" s="208">
        <f t="shared" si="2377"/>
        <v>0</v>
      </c>
      <c r="AAV98" s="225">
        <v>200</v>
      </c>
      <c r="AAW98" s="225">
        <v>134.59179711959928</v>
      </c>
      <c r="AAX98" s="226">
        <f t="shared" si="2378"/>
        <v>26918.359423919857</v>
      </c>
      <c r="AAY98" s="226">
        <v>600</v>
      </c>
      <c r="AAZ98" s="226">
        <v>144.20433920158692</v>
      </c>
      <c r="ABA98" s="226">
        <v>86522.603520952151</v>
      </c>
      <c r="ABB98" s="253"/>
      <c r="ABC98" s="253"/>
      <c r="ABD98" s="253"/>
      <c r="ABE98" s="253"/>
      <c r="ABF98" s="253"/>
      <c r="ABG98" s="253"/>
      <c r="ABH98" s="253"/>
      <c r="ABI98" s="253"/>
      <c r="ABJ98" s="253"/>
      <c r="ABK98" s="253"/>
      <c r="ABL98" s="253"/>
      <c r="ABM98" s="253"/>
      <c r="ABN98" s="253"/>
      <c r="ABO98" s="253"/>
      <c r="ABP98" s="253"/>
      <c r="ABQ98" s="253"/>
      <c r="ABR98" s="253"/>
      <c r="ABS98" s="253"/>
      <c r="ABT98" s="253"/>
      <c r="ABU98" s="253"/>
      <c r="ABV98" s="253"/>
      <c r="ABW98" s="253"/>
      <c r="ABX98" s="253"/>
      <c r="ABY98" s="253"/>
      <c r="ABZ98" s="253">
        <v>149.6</v>
      </c>
      <c r="ACA98" s="253">
        <v>30361.32</v>
      </c>
      <c r="ACB98" s="253">
        <v>316.8</v>
      </c>
      <c r="ACC98" s="253">
        <v>64294.559999999998</v>
      </c>
      <c r="ACD98" s="253">
        <v>5.4</v>
      </c>
      <c r="ACE98" s="253">
        <v>905.58</v>
      </c>
      <c r="ACF98" s="126">
        <v>12</v>
      </c>
      <c r="ACG98" s="126">
        <v>2012.4</v>
      </c>
      <c r="ACH98" s="126">
        <v>8.4</v>
      </c>
      <c r="ACI98" s="126">
        <v>1408.68</v>
      </c>
      <c r="ACJ98" s="126">
        <v>4.8</v>
      </c>
      <c r="ACK98" s="126">
        <v>804.96</v>
      </c>
      <c r="ACL98" s="126">
        <v>203.4</v>
      </c>
      <c r="ACM98" s="126">
        <v>31355.7</v>
      </c>
      <c r="ACN98" s="126">
        <v>638.79999999999995</v>
      </c>
      <c r="ACO98" s="126">
        <v>85977.24</v>
      </c>
      <c r="ACP98" s="126">
        <v>674</v>
      </c>
      <c r="ACQ98" s="126">
        <v>90760.2</v>
      </c>
      <c r="ACR98" s="134">
        <v>0</v>
      </c>
      <c r="ACS98" s="227"/>
      <c r="ACT98" s="225"/>
      <c r="ACU98" s="226">
        <f t="shared" si="2379"/>
        <v>0</v>
      </c>
      <c r="ACV98" s="134">
        <v>0</v>
      </c>
      <c r="ACW98" s="227"/>
      <c r="ACX98" s="225"/>
      <c r="ACY98" s="226">
        <f t="shared" si="2380"/>
        <v>0</v>
      </c>
      <c r="ACZ98" s="134">
        <v>0</v>
      </c>
      <c r="ADA98" s="227"/>
      <c r="ADB98" s="225"/>
      <c r="ADC98" s="226">
        <f t="shared" si="2381"/>
        <v>0</v>
      </c>
      <c r="ADD98" s="134">
        <v>0</v>
      </c>
      <c r="ADE98" s="227"/>
      <c r="ADF98" s="225"/>
      <c r="ADG98" s="226">
        <f t="shared" si="2382"/>
        <v>0</v>
      </c>
      <c r="ADH98" s="134">
        <v>0</v>
      </c>
      <c r="ADI98" s="225"/>
      <c r="ADJ98" s="225"/>
      <c r="ADK98" s="226">
        <f t="shared" si="2383"/>
        <v>0</v>
      </c>
      <c r="ADL98" s="134">
        <v>0</v>
      </c>
      <c r="ADM98" s="225"/>
      <c r="ADN98" s="225"/>
      <c r="ADO98" s="226">
        <f t="shared" si="2384"/>
        <v>0</v>
      </c>
      <c r="ADP98" s="134">
        <v>4.8</v>
      </c>
      <c r="ADQ98" s="225"/>
      <c r="ADR98" s="225"/>
      <c r="ADS98" s="226">
        <f t="shared" si="2385"/>
        <v>0</v>
      </c>
      <c r="ADT98" s="134">
        <v>0</v>
      </c>
      <c r="ADU98" s="225"/>
      <c r="ADV98" s="225"/>
      <c r="ADW98" s="226">
        <f t="shared" si="2386"/>
        <v>0</v>
      </c>
      <c r="ADX98" s="134">
        <v>31.2</v>
      </c>
      <c r="ADY98" s="225"/>
      <c r="ADZ98" s="225"/>
      <c r="AEA98" s="226">
        <f t="shared" si="2387"/>
        <v>0</v>
      </c>
      <c r="AEB98" s="134">
        <v>62.4</v>
      </c>
      <c r="AEC98" s="225"/>
      <c r="AED98" s="225"/>
      <c r="AEE98" s="226">
        <f t="shared" si="2388"/>
        <v>0</v>
      </c>
      <c r="AEF98" s="134">
        <v>60.4</v>
      </c>
      <c r="AEG98" s="225"/>
      <c r="AEH98" s="225"/>
      <c r="AEI98" s="226">
        <f t="shared" si="2389"/>
        <v>0</v>
      </c>
      <c r="AEJ98" s="134">
        <v>64</v>
      </c>
      <c r="AEK98" s="225"/>
      <c r="AEL98" s="225"/>
      <c r="AEM98" s="226">
        <f t="shared" si="2390"/>
        <v>0</v>
      </c>
      <c r="AEN98" s="134">
        <v>58.400000000000006</v>
      </c>
      <c r="AEO98" s="225"/>
      <c r="AEP98" s="225"/>
      <c r="AEQ98" s="226">
        <f t="shared" si="2391"/>
        <v>0</v>
      </c>
      <c r="AER98" s="134">
        <v>84.2</v>
      </c>
      <c r="AES98" s="225"/>
      <c r="AET98" s="225"/>
      <c r="AEU98" s="226">
        <f t="shared" si="2392"/>
        <v>0</v>
      </c>
      <c r="AEV98" s="134">
        <v>106.39999999999999</v>
      </c>
      <c r="AEW98" s="225"/>
      <c r="AEX98" s="225"/>
      <c r="AEY98" s="226">
        <f t="shared" si="2393"/>
        <v>0</v>
      </c>
      <c r="AEZ98" s="134">
        <v>104</v>
      </c>
      <c r="AFA98" s="225"/>
      <c r="AFB98" s="225"/>
      <c r="AFC98" s="226">
        <f t="shared" si="2394"/>
        <v>0</v>
      </c>
      <c r="AFD98" s="134">
        <v>122.6</v>
      </c>
      <c r="AFE98" s="225"/>
      <c r="AFF98" s="225"/>
      <c r="AFG98" s="226">
        <f t="shared" ref="AFG98:AFG106" si="2542">AFE98*AFF98</f>
        <v>0</v>
      </c>
      <c r="AFH98" s="134">
        <v>87.800000000000011</v>
      </c>
      <c r="AFI98" s="225"/>
      <c r="AFJ98" s="225"/>
      <c r="AFK98" s="226">
        <f t="shared" ref="AFK98:AFK106" si="2543">AFI98*AFJ98</f>
        <v>0</v>
      </c>
      <c r="AFL98" s="134">
        <v>123.2</v>
      </c>
      <c r="AFM98" s="225"/>
      <c r="AFN98" s="225"/>
      <c r="AFO98" s="226">
        <f t="shared" si="2397"/>
        <v>0</v>
      </c>
      <c r="AFP98" s="225"/>
      <c r="AFQ98" s="225"/>
      <c r="AFR98" s="226">
        <f t="shared" si="2398"/>
        <v>0</v>
      </c>
      <c r="AFS98" s="225"/>
      <c r="AFT98" s="225">
        <v>114.44615384615385</v>
      </c>
      <c r="AFU98" s="226">
        <f t="shared" si="2399"/>
        <v>0</v>
      </c>
      <c r="AFV98" s="226"/>
      <c r="AFW98" s="226">
        <v>105.80391923990499</v>
      </c>
      <c r="AFX98" s="226">
        <v>0</v>
      </c>
      <c r="AFY98" s="253">
        <v>0</v>
      </c>
      <c r="AFZ98" s="253">
        <v>0</v>
      </c>
      <c r="AGA98" s="253">
        <v>0</v>
      </c>
      <c r="AGB98" s="253">
        <v>0</v>
      </c>
      <c r="AGC98" s="253">
        <v>0</v>
      </c>
      <c r="AGD98" s="253">
        <v>0</v>
      </c>
      <c r="AGE98" s="253">
        <v>0</v>
      </c>
      <c r="AGF98" s="253">
        <v>0</v>
      </c>
      <c r="AGG98" s="253">
        <v>0</v>
      </c>
      <c r="AGH98" s="253">
        <v>0</v>
      </c>
      <c r="AGI98" s="253">
        <v>0</v>
      </c>
      <c r="AGJ98" s="253">
        <v>0</v>
      </c>
      <c r="AGK98" s="253">
        <v>0</v>
      </c>
      <c r="AGL98" s="253">
        <v>0</v>
      </c>
      <c r="AGM98" s="253">
        <v>0</v>
      </c>
      <c r="AGN98" s="253">
        <v>0</v>
      </c>
      <c r="AGO98" s="253">
        <v>0</v>
      </c>
      <c r="AGP98" s="253">
        <v>0</v>
      </c>
      <c r="AGQ98" s="253">
        <v>0</v>
      </c>
      <c r="AGR98" s="253">
        <v>0</v>
      </c>
      <c r="AGS98" s="253">
        <v>0</v>
      </c>
      <c r="AGT98" s="253">
        <v>0</v>
      </c>
      <c r="AGU98" s="253">
        <v>0</v>
      </c>
      <c r="AGV98" s="253">
        <v>0</v>
      </c>
      <c r="AGW98" s="253">
        <v>0</v>
      </c>
      <c r="AGX98" s="253">
        <v>0</v>
      </c>
      <c r="AGY98" s="253">
        <v>0</v>
      </c>
      <c r="AGZ98" s="253">
        <v>0</v>
      </c>
      <c r="AHA98" s="253">
        <v>0</v>
      </c>
      <c r="AHB98" s="253">
        <v>0</v>
      </c>
      <c r="AHC98" s="126">
        <v>0</v>
      </c>
      <c r="AHD98" s="126">
        <v>0</v>
      </c>
      <c r="AHE98" s="126">
        <v>4.8</v>
      </c>
      <c r="AHF98" s="126">
        <v>376.32</v>
      </c>
      <c r="AHG98" s="126">
        <v>0</v>
      </c>
      <c r="AHH98" s="126">
        <v>0</v>
      </c>
      <c r="AHI98" s="126">
        <v>31.2</v>
      </c>
      <c r="AHJ98" s="126">
        <v>3775.2</v>
      </c>
      <c r="AHK98" s="126">
        <v>62.4</v>
      </c>
      <c r="AHL98" s="126">
        <v>7141.44</v>
      </c>
      <c r="AHM98" s="126">
        <v>60.4</v>
      </c>
      <c r="AHN98" s="126">
        <v>7022.64</v>
      </c>
      <c r="AHO98" s="134">
        <f t="shared" si="1709"/>
        <v>0</v>
      </c>
      <c r="AHP98" s="127">
        <f t="shared" si="1710"/>
        <v>0</v>
      </c>
      <c r="AHQ98" s="127">
        <f t="shared" si="1711"/>
        <v>0</v>
      </c>
      <c r="AHR98" s="134">
        <f t="shared" si="1712"/>
        <v>314.39999999999998</v>
      </c>
      <c r="AHS98" s="127">
        <f t="shared" si="1713"/>
        <v>0</v>
      </c>
      <c r="AHT98" s="127">
        <f t="shared" si="1714"/>
        <v>0</v>
      </c>
      <c r="AHU98" s="134">
        <f t="shared" si="1715"/>
        <v>314.39999999999998</v>
      </c>
      <c r="AHV98" s="127">
        <f t="shared" si="1716"/>
        <v>0</v>
      </c>
      <c r="AHW98" s="127">
        <f t="shared" si="1717"/>
        <v>0</v>
      </c>
      <c r="AHX98" s="134">
        <v>594.40000000000009</v>
      </c>
      <c r="AHY98" s="127">
        <f t="shared" si="1718"/>
        <v>0</v>
      </c>
      <c r="AHZ98" s="127">
        <f t="shared" si="2496"/>
        <v>0</v>
      </c>
      <c r="AIA98" s="134">
        <f t="shared" si="2110"/>
        <v>312.60000000000002</v>
      </c>
      <c r="AIB98" s="127">
        <f t="shared" si="2111"/>
        <v>0</v>
      </c>
      <c r="AIC98" s="127">
        <f t="shared" si="2112"/>
        <v>0</v>
      </c>
      <c r="AID98" s="131">
        <f t="shared" si="2113"/>
        <v>407.79999999999995</v>
      </c>
      <c r="AIE98" s="127">
        <f t="shared" si="2114"/>
        <v>0</v>
      </c>
      <c r="AIF98" s="127">
        <f t="shared" si="2115"/>
        <v>0</v>
      </c>
      <c r="AIG98" s="131">
        <f t="shared" si="2116"/>
        <v>230.8</v>
      </c>
      <c r="AIH98" s="127">
        <f t="shared" si="2117"/>
        <v>0</v>
      </c>
      <c r="AII98" s="127">
        <f t="shared" si="2118"/>
        <v>0</v>
      </c>
      <c r="AIJ98" s="131">
        <f t="shared" si="2119"/>
        <v>233.60000000000002</v>
      </c>
      <c r="AIK98" s="127">
        <f t="shared" si="2120"/>
        <v>0</v>
      </c>
      <c r="AIL98" s="127">
        <f t="shared" si="2121"/>
        <v>0</v>
      </c>
      <c r="AIM98" s="131">
        <f t="shared" si="2122"/>
        <v>477.8</v>
      </c>
      <c r="AIN98" s="127">
        <f t="shared" si="2123"/>
        <v>0</v>
      </c>
      <c r="AIO98" s="127">
        <f t="shared" si="2124"/>
        <v>0</v>
      </c>
      <c r="AIP98" s="131">
        <f t="shared" si="2125"/>
        <v>1058.4000000000001</v>
      </c>
      <c r="AIQ98" s="127">
        <f t="shared" si="2047"/>
        <v>0</v>
      </c>
      <c r="AIR98" s="127">
        <f t="shared" si="2049"/>
        <v>0</v>
      </c>
      <c r="AIS98" s="131">
        <f t="shared" si="2400"/>
        <v>959.99999999999989</v>
      </c>
      <c r="AIT98" s="127">
        <f t="shared" si="2401"/>
        <v>0</v>
      </c>
      <c r="AIU98" s="127">
        <f t="shared" si="2402"/>
        <v>0</v>
      </c>
      <c r="AIV98" s="131">
        <f t="shared" si="2403"/>
        <v>906.4</v>
      </c>
      <c r="AIW98" s="127">
        <f t="shared" si="2404"/>
        <v>0</v>
      </c>
      <c r="AIX98" s="127">
        <f t="shared" si="2405"/>
        <v>0</v>
      </c>
      <c r="AIY98" s="131">
        <f t="shared" si="2406"/>
        <v>1010.9999999999999</v>
      </c>
      <c r="AIZ98" s="127">
        <f t="shared" si="2407"/>
        <v>0</v>
      </c>
      <c r="AJA98" s="127">
        <f t="shared" si="2408"/>
        <v>0</v>
      </c>
      <c r="AJB98" s="131">
        <f t="shared" si="2409"/>
        <v>1182.4000000000001</v>
      </c>
      <c r="AJC98" s="127">
        <f t="shared" si="2410"/>
        <v>0</v>
      </c>
      <c r="AJD98" s="127">
        <f t="shared" si="2411"/>
        <v>0</v>
      </c>
      <c r="AJE98" s="131">
        <f t="shared" si="2412"/>
        <v>920.6</v>
      </c>
      <c r="AJF98" s="127">
        <f t="shared" si="2413"/>
        <v>540</v>
      </c>
      <c r="AJG98" s="127">
        <f t="shared" si="2452"/>
        <v>53176.500000000007</v>
      </c>
      <c r="AJH98" s="131">
        <f t="shared" si="2476"/>
        <v>733</v>
      </c>
      <c r="AJI98" s="127">
        <f t="shared" si="2477"/>
        <v>390</v>
      </c>
      <c r="AJJ98" s="127">
        <f t="shared" si="2478"/>
        <v>42219.000000000007</v>
      </c>
      <c r="AJK98" s="131">
        <f t="shared" si="2479"/>
        <v>648.12</v>
      </c>
      <c r="AJL98" s="127">
        <f t="shared" si="2480"/>
        <v>450</v>
      </c>
      <c r="AJM98" s="127">
        <f t="shared" si="2481"/>
        <v>46875</v>
      </c>
      <c r="AJN98" s="131">
        <f t="shared" si="2482"/>
        <v>567.79999999999995</v>
      </c>
      <c r="AJO98" s="127">
        <f t="shared" si="2483"/>
        <v>450</v>
      </c>
      <c r="AJP98" s="127">
        <f t="shared" si="2484"/>
        <v>46395.000000000007</v>
      </c>
      <c r="AJQ98" s="131">
        <f t="shared" si="2485"/>
        <v>429.40000000000003</v>
      </c>
      <c r="AJR98" s="127">
        <f t="shared" si="2486"/>
        <v>280</v>
      </c>
      <c r="AJS98" s="127">
        <f t="shared" si="2499"/>
        <v>24670.5</v>
      </c>
      <c r="AJT98" s="127">
        <f t="shared" ref="AJT98:AJT104" si="2544">CD98+HE98+MB98+QY98+VV98+AAS98+AFP98</f>
        <v>0</v>
      </c>
      <c r="AJU98" s="127">
        <f>CF98+HG98+MD98+RA98+VX98+AAU98+AFR98</f>
        <v>0</v>
      </c>
      <c r="AJV98" s="127">
        <f>CG98+HH98+ME98+RB98+VY98+AAV98+AFS98</f>
        <v>380</v>
      </c>
      <c r="AJW98" s="127">
        <f>CI98+HJ98+MG98+RD98+WA98+AAX98+AFU98</f>
        <v>39903.464687077751</v>
      </c>
      <c r="AJX98" s="127">
        <v>850</v>
      </c>
      <c r="AJY98" s="127">
        <v>103778.60352095215</v>
      </c>
      <c r="AJZ98" s="128">
        <f t="shared" si="1719"/>
        <v>0</v>
      </c>
      <c r="AKA98" s="128">
        <f t="shared" si="1720"/>
        <v>0</v>
      </c>
      <c r="AKB98" s="128">
        <v>0</v>
      </c>
      <c r="AKC98" s="128">
        <v>0</v>
      </c>
      <c r="AKD98" s="128">
        <v>0</v>
      </c>
      <c r="AKE98" s="128">
        <v>0</v>
      </c>
      <c r="AKF98" s="128">
        <f t="shared" si="1721"/>
        <v>0</v>
      </c>
      <c r="AKG98" s="128">
        <f t="shared" si="1722"/>
        <v>0</v>
      </c>
      <c r="AKH98" s="128">
        <f t="shared" si="1723"/>
        <v>0</v>
      </c>
      <c r="AKI98" s="128">
        <f t="shared" si="2418"/>
        <v>0</v>
      </c>
      <c r="AKJ98" s="128">
        <v>0</v>
      </c>
      <c r="AKK98" s="128">
        <v>0</v>
      </c>
      <c r="AKL98" s="128">
        <f t="shared" si="2448"/>
        <v>0</v>
      </c>
      <c r="AKM98" s="128">
        <f t="shared" si="2126"/>
        <v>0</v>
      </c>
      <c r="AKN98" s="128">
        <f t="shared" si="2451"/>
        <v>0</v>
      </c>
      <c r="AKO98" s="128">
        <f t="shared" si="2453"/>
        <v>0</v>
      </c>
      <c r="AKP98" s="128">
        <f t="shared" si="2500"/>
        <v>0</v>
      </c>
      <c r="AKQ98" s="128">
        <f t="shared" si="2501"/>
        <v>0</v>
      </c>
      <c r="AKR98" s="128">
        <f t="shared" si="2127"/>
        <v>0</v>
      </c>
      <c r="AKS98" s="128">
        <f t="shared" si="2128"/>
        <v>0</v>
      </c>
      <c r="AKT98" s="128">
        <f t="shared" si="2454"/>
        <v>0</v>
      </c>
      <c r="AKU98" s="128">
        <f t="shared" si="2455"/>
        <v>0</v>
      </c>
      <c r="AKV98" s="128">
        <f t="shared" si="2456"/>
        <v>0</v>
      </c>
      <c r="AKW98" s="128">
        <f t="shared" si="2457"/>
        <v>0</v>
      </c>
      <c r="AKX98" s="128">
        <f t="shared" si="2458"/>
        <v>314.39999999999998</v>
      </c>
      <c r="AKY98" s="128">
        <f t="shared" si="2459"/>
        <v>41922.36</v>
      </c>
      <c r="AKZ98" s="128">
        <f t="shared" si="2460"/>
        <v>594.40000000000009</v>
      </c>
      <c r="ALA98" s="128">
        <f t="shared" si="2461"/>
        <v>83726.880000000005</v>
      </c>
      <c r="ALB98" s="128">
        <f t="shared" si="2488"/>
        <v>312.60000000000002</v>
      </c>
      <c r="ALC98" s="128">
        <f t="shared" si="2489"/>
        <v>22647.660000000003</v>
      </c>
      <c r="ALD98" s="128">
        <f t="shared" si="2490"/>
        <v>407.79999999999995</v>
      </c>
      <c r="ALE98" s="128">
        <f t="shared" si="2491"/>
        <v>30058.74</v>
      </c>
      <c r="ALF98" s="128">
        <f t="shared" si="2492"/>
        <v>230.8</v>
      </c>
      <c r="ALG98" s="128">
        <f t="shared" si="2493"/>
        <v>17191.560000000001</v>
      </c>
      <c r="ALH98" s="128">
        <f t="shared" si="2494"/>
        <v>233.60000000000002</v>
      </c>
      <c r="ALI98" s="128">
        <f t="shared" si="2502"/>
        <v>17007.84</v>
      </c>
      <c r="ALJ98" s="128">
        <f t="shared" si="2522"/>
        <v>477.8</v>
      </c>
      <c r="ALK98" s="128">
        <f t="shared" si="2523"/>
        <v>52372.5</v>
      </c>
      <c r="ALL98" s="128">
        <f t="shared" si="2524"/>
        <v>52372.5</v>
      </c>
      <c r="ALM98" s="128">
        <v>1058.4000000000001</v>
      </c>
      <c r="ALN98" s="128">
        <v>119027.52</v>
      </c>
      <c r="ALO98" s="128">
        <v>119027.52</v>
      </c>
      <c r="ALP98" s="128">
        <v>959.99999999999989</v>
      </c>
      <c r="ALQ98" s="128">
        <v>114045.72</v>
      </c>
      <c r="ALR98" s="128">
        <v>114045.72</v>
      </c>
    </row>
    <row r="99" spans="1:1006" s="115" customFormat="1" ht="18" hidden="1" customHeight="1" outlineLevel="1" x14ac:dyDescent="0.25">
      <c r="A99" s="120"/>
      <c r="B99" s="120"/>
      <c r="C99" s="296" t="s">
        <v>288</v>
      </c>
      <c r="D99" s="140"/>
      <c r="E99" s="207"/>
      <c r="F99" s="207">
        <v>0</v>
      </c>
      <c r="G99" s="225"/>
      <c r="H99" s="225"/>
      <c r="I99" s="208">
        <f t="shared" si="2275"/>
        <v>0</v>
      </c>
      <c r="J99" s="207">
        <v>0</v>
      </c>
      <c r="K99" s="225"/>
      <c r="L99" s="225"/>
      <c r="M99" s="208">
        <f t="shared" si="2276"/>
        <v>0</v>
      </c>
      <c r="N99" s="207">
        <v>0</v>
      </c>
      <c r="O99" s="225"/>
      <c r="P99" s="225"/>
      <c r="Q99" s="208">
        <f t="shared" si="2277"/>
        <v>0</v>
      </c>
      <c r="R99" s="207">
        <v>0</v>
      </c>
      <c r="S99" s="225"/>
      <c r="T99" s="225"/>
      <c r="U99" s="208">
        <f t="shared" si="2278"/>
        <v>0</v>
      </c>
      <c r="V99" s="207">
        <v>0</v>
      </c>
      <c r="W99" s="225"/>
      <c r="X99" s="225"/>
      <c r="Y99" s="208">
        <f t="shared" si="2279"/>
        <v>0</v>
      </c>
      <c r="Z99" s="207">
        <v>0</v>
      </c>
      <c r="AA99" s="225"/>
      <c r="AB99" s="225"/>
      <c r="AC99" s="208">
        <f t="shared" si="2280"/>
        <v>0</v>
      </c>
      <c r="AD99" s="207">
        <v>0</v>
      </c>
      <c r="AE99" s="225"/>
      <c r="AF99" s="225"/>
      <c r="AG99" s="208">
        <f t="shared" si="2281"/>
        <v>0</v>
      </c>
      <c r="AH99" s="207">
        <v>0</v>
      </c>
      <c r="AI99" s="225"/>
      <c r="AJ99" s="225"/>
      <c r="AK99" s="208">
        <f t="shared" si="2282"/>
        <v>0</v>
      </c>
      <c r="AL99" s="207">
        <v>0</v>
      </c>
      <c r="AM99" s="225"/>
      <c r="AN99" s="225"/>
      <c r="AO99" s="208">
        <f t="shared" si="2283"/>
        <v>0</v>
      </c>
      <c r="AP99" s="207"/>
      <c r="AQ99" s="225"/>
      <c r="AR99" s="225"/>
      <c r="AS99" s="208">
        <f t="shared" si="2284"/>
        <v>0</v>
      </c>
      <c r="AT99" s="207"/>
      <c r="AU99" s="225"/>
      <c r="AV99" s="225"/>
      <c r="AW99" s="208">
        <f t="shared" si="2285"/>
        <v>0</v>
      </c>
      <c r="AX99" s="207"/>
      <c r="AY99" s="225"/>
      <c r="AZ99" s="225"/>
      <c r="BA99" s="208">
        <f t="shared" si="2286"/>
        <v>0</v>
      </c>
      <c r="BB99" s="207"/>
      <c r="BC99" s="225"/>
      <c r="BD99" s="225"/>
      <c r="BE99" s="208">
        <f t="shared" si="2287"/>
        <v>0</v>
      </c>
      <c r="BF99" s="207"/>
      <c r="BG99" s="225"/>
      <c r="BH99" s="225"/>
      <c r="BI99" s="208">
        <f t="shared" si="2288"/>
        <v>0</v>
      </c>
      <c r="BJ99" s="207"/>
      <c r="BK99" s="225"/>
      <c r="BL99" s="225"/>
      <c r="BM99" s="208">
        <f t="shared" si="2289"/>
        <v>0</v>
      </c>
      <c r="BN99" s="207"/>
      <c r="BO99" s="225"/>
      <c r="BP99" s="225"/>
      <c r="BQ99" s="208">
        <f t="shared" si="2525"/>
        <v>0</v>
      </c>
      <c r="BR99" s="207"/>
      <c r="BS99" s="225"/>
      <c r="BT99" s="225"/>
      <c r="BU99" s="208">
        <f t="shared" si="2526"/>
        <v>0</v>
      </c>
      <c r="BV99" s="207"/>
      <c r="BW99" s="225"/>
      <c r="BX99" s="225"/>
      <c r="BY99" s="208">
        <f t="shared" si="2527"/>
        <v>0</v>
      </c>
      <c r="BZ99" s="207"/>
      <c r="CA99" s="225"/>
      <c r="CB99" s="225"/>
      <c r="CC99" s="208">
        <f t="shared" si="2528"/>
        <v>0</v>
      </c>
      <c r="CD99" s="225"/>
      <c r="CE99" s="225"/>
      <c r="CF99" s="208">
        <f t="shared" si="2294"/>
        <v>0</v>
      </c>
      <c r="CG99" s="225"/>
      <c r="CH99" s="225"/>
      <c r="CI99" s="226"/>
      <c r="CJ99" s="226"/>
      <c r="CK99" s="226"/>
      <c r="CL99" s="226"/>
      <c r="CM99" s="253">
        <v>0</v>
      </c>
      <c r="CN99" s="253">
        <v>0</v>
      </c>
      <c r="CO99" s="253">
        <v>0</v>
      </c>
      <c r="CP99" s="253">
        <v>0</v>
      </c>
      <c r="CQ99" s="253">
        <v>0</v>
      </c>
      <c r="CR99" s="253">
        <v>0</v>
      </c>
      <c r="CS99" s="253">
        <v>0</v>
      </c>
      <c r="CT99" s="253">
        <v>0</v>
      </c>
      <c r="CU99" s="253">
        <v>0</v>
      </c>
      <c r="CV99" s="253">
        <v>0</v>
      </c>
      <c r="CW99" s="253">
        <v>0</v>
      </c>
      <c r="CX99" s="253">
        <v>0</v>
      </c>
      <c r="CY99" s="253">
        <v>0</v>
      </c>
      <c r="CZ99" s="253">
        <v>0</v>
      </c>
      <c r="DA99" s="253">
        <v>0</v>
      </c>
      <c r="DB99" s="253">
        <v>0</v>
      </c>
      <c r="DC99" s="253">
        <v>0</v>
      </c>
      <c r="DD99" s="253">
        <v>0</v>
      </c>
      <c r="DE99" s="253">
        <v>0</v>
      </c>
      <c r="DF99" s="253">
        <v>0</v>
      </c>
      <c r="DG99" s="253">
        <v>0</v>
      </c>
      <c r="DH99" s="253">
        <v>0</v>
      </c>
      <c r="DI99" s="253">
        <v>0</v>
      </c>
      <c r="DJ99" s="253">
        <v>0</v>
      </c>
      <c r="DK99" s="253">
        <v>0</v>
      </c>
      <c r="DL99" s="253">
        <v>0</v>
      </c>
      <c r="DM99" s="253">
        <v>0</v>
      </c>
      <c r="DN99" s="253">
        <v>0</v>
      </c>
      <c r="DO99" s="253">
        <v>0</v>
      </c>
      <c r="DP99" s="253">
        <v>0</v>
      </c>
      <c r="DQ99" s="253">
        <v>0</v>
      </c>
      <c r="DR99" s="253">
        <v>0</v>
      </c>
      <c r="DS99" s="253">
        <v>0</v>
      </c>
      <c r="DT99" s="253">
        <v>0</v>
      </c>
      <c r="DU99" s="253">
        <v>0</v>
      </c>
      <c r="DV99" s="253">
        <v>0</v>
      </c>
      <c r="DW99" s="253">
        <v>0</v>
      </c>
      <c r="DX99" s="253">
        <v>0</v>
      </c>
      <c r="DY99" s="253">
        <v>0</v>
      </c>
      <c r="DZ99" s="253">
        <v>0</v>
      </c>
      <c r="EA99" s="126"/>
      <c r="EB99" s="126"/>
      <c r="EC99" s="126"/>
      <c r="ED99" s="126"/>
      <c r="EE99" s="126"/>
      <c r="EF99" s="126"/>
      <c r="EG99" s="134">
        <v>0</v>
      </c>
      <c r="EH99" s="225"/>
      <c r="EI99" s="225"/>
      <c r="EJ99" s="226">
        <f t="shared" si="2421"/>
        <v>0</v>
      </c>
      <c r="EK99" s="134">
        <v>0</v>
      </c>
      <c r="EL99" s="225"/>
      <c r="EM99" s="225"/>
      <c r="EN99" s="226">
        <f t="shared" si="2422"/>
        <v>0</v>
      </c>
      <c r="EO99" s="134">
        <v>0</v>
      </c>
      <c r="EP99" s="225"/>
      <c r="EQ99" s="225"/>
      <c r="ER99" s="226">
        <f t="shared" si="2423"/>
        <v>0</v>
      </c>
      <c r="ES99" s="134">
        <v>0</v>
      </c>
      <c r="ET99" s="225"/>
      <c r="EU99" s="225"/>
      <c r="EV99" s="226">
        <f t="shared" si="2424"/>
        <v>0</v>
      </c>
      <c r="EW99" s="134">
        <v>0</v>
      </c>
      <c r="EX99" s="225"/>
      <c r="EY99" s="225"/>
      <c r="EZ99" s="226">
        <f t="shared" si="2425"/>
        <v>0</v>
      </c>
      <c r="FA99" s="134">
        <v>0</v>
      </c>
      <c r="FB99" s="225"/>
      <c r="FC99" s="225"/>
      <c r="FD99" s="226">
        <f t="shared" si="2426"/>
        <v>0</v>
      </c>
      <c r="FE99" s="134">
        <v>0</v>
      </c>
      <c r="FF99" s="225"/>
      <c r="FG99" s="225"/>
      <c r="FH99" s="226">
        <f t="shared" si="2427"/>
        <v>0</v>
      </c>
      <c r="FI99" s="134">
        <v>0</v>
      </c>
      <c r="FJ99" s="225"/>
      <c r="FK99" s="225">
        <v>209.77</v>
      </c>
      <c r="FL99" s="226">
        <f t="shared" si="2428"/>
        <v>0</v>
      </c>
      <c r="FM99" s="134"/>
      <c r="FN99" s="225"/>
      <c r="FO99" s="225">
        <v>209.77</v>
      </c>
      <c r="FP99" s="226">
        <f t="shared" si="2429"/>
        <v>0</v>
      </c>
      <c r="FQ99" s="134"/>
      <c r="FR99" s="225"/>
      <c r="FS99" s="225">
        <v>209.77</v>
      </c>
      <c r="FT99" s="226">
        <f t="shared" si="2430"/>
        <v>0</v>
      </c>
      <c r="FU99" s="134"/>
      <c r="FV99" s="225"/>
      <c r="FW99" s="225">
        <v>209.77</v>
      </c>
      <c r="FX99" s="226">
        <f t="shared" si="2431"/>
        <v>0</v>
      </c>
      <c r="FY99" s="134"/>
      <c r="FZ99" s="225"/>
      <c r="GA99" s="225">
        <v>209.77</v>
      </c>
      <c r="GB99" s="226">
        <f t="shared" si="2432"/>
        <v>0</v>
      </c>
      <c r="GC99" s="134"/>
      <c r="GD99" s="225"/>
      <c r="GE99" s="225">
        <v>209.77</v>
      </c>
      <c r="GF99" s="226">
        <f t="shared" si="2433"/>
        <v>0</v>
      </c>
      <c r="GG99" s="134"/>
      <c r="GH99" s="225"/>
      <c r="GI99" s="225">
        <v>209.77</v>
      </c>
      <c r="GJ99" s="226">
        <f t="shared" si="2434"/>
        <v>0</v>
      </c>
      <c r="GK99" s="134"/>
      <c r="GL99" s="225"/>
      <c r="GM99" s="225">
        <v>209.77</v>
      </c>
      <c r="GN99" s="226">
        <f t="shared" si="2295"/>
        <v>0</v>
      </c>
      <c r="GO99" s="134"/>
      <c r="GP99" s="225"/>
      <c r="GQ99" s="225">
        <v>209.77</v>
      </c>
      <c r="GR99" s="226">
        <f t="shared" si="2435"/>
        <v>0</v>
      </c>
      <c r="GS99" s="134"/>
      <c r="GT99" s="225"/>
      <c r="GU99" s="225">
        <v>209.77</v>
      </c>
      <c r="GV99" s="226">
        <f t="shared" si="2529"/>
        <v>0</v>
      </c>
      <c r="GW99" s="134"/>
      <c r="GX99" s="225"/>
      <c r="GY99" s="225">
        <v>209.77</v>
      </c>
      <c r="GZ99" s="226">
        <f t="shared" si="2530"/>
        <v>0</v>
      </c>
      <c r="HA99" s="134"/>
      <c r="HB99" s="225"/>
      <c r="HC99" s="225">
        <v>209.77</v>
      </c>
      <c r="HD99" s="226">
        <f t="shared" si="2531"/>
        <v>0</v>
      </c>
      <c r="HE99" s="225"/>
      <c r="HF99" s="225">
        <v>209.77</v>
      </c>
      <c r="HG99" s="226">
        <f t="shared" si="2439"/>
        <v>0</v>
      </c>
      <c r="HH99" s="225"/>
      <c r="HI99" s="225"/>
      <c r="HJ99" s="226"/>
      <c r="HK99" s="226"/>
      <c r="HL99" s="226"/>
      <c r="HM99" s="226"/>
      <c r="HN99" s="253">
        <v>0</v>
      </c>
      <c r="HO99" s="253">
        <v>0</v>
      </c>
      <c r="HP99" s="253">
        <v>0</v>
      </c>
      <c r="HQ99" s="253">
        <v>0</v>
      </c>
      <c r="HR99" s="253">
        <v>0</v>
      </c>
      <c r="HS99" s="253">
        <v>0</v>
      </c>
      <c r="HT99" s="253">
        <v>0</v>
      </c>
      <c r="HU99" s="253">
        <v>0</v>
      </c>
      <c r="HV99" s="253">
        <v>0</v>
      </c>
      <c r="HW99" s="253">
        <v>0</v>
      </c>
      <c r="HX99" s="253">
        <v>0</v>
      </c>
      <c r="HY99" s="253">
        <v>0</v>
      </c>
      <c r="HZ99" s="253">
        <v>0</v>
      </c>
      <c r="IA99" s="253">
        <v>0</v>
      </c>
      <c r="IB99" s="253">
        <v>0</v>
      </c>
      <c r="IC99" s="253">
        <v>0</v>
      </c>
      <c r="ID99" s="253">
        <v>0</v>
      </c>
      <c r="IE99" s="253">
        <v>0</v>
      </c>
      <c r="IF99" s="253">
        <v>0</v>
      </c>
      <c r="IG99" s="253">
        <v>0</v>
      </c>
      <c r="IH99" s="253">
        <v>0</v>
      </c>
      <c r="II99" s="253">
        <v>0</v>
      </c>
      <c r="IJ99" s="253">
        <v>0</v>
      </c>
      <c r="IK99" s="253">
        <v>0</v>
      </c>
      <c r="IL99" s="253">
        <v>0</v>
      </c>
      <c r="IM99" s="253">
        <v>0</v>
      </c>
      <c r="IN99" s="253">
        <v>0</v>
      </c>
      <c r="IO99" s="253">
        <v>0</v>
      </c>
      <c r="IP99" s="253">
        <v>0</v>
      </c>
      <c r="IQ99" s="253">
        <v>0</v>
      </c>
      <c r="IR99" s="253">
        <v>0</v>
      </c>
      <c r="IS99" s="253">
        <v>0</v>
      </c>
      <c r="IT99" s="253">
        <v>0</v>
      </c>
      <c r="IU99" s="253">
        <v>0</v>
      </c>
      <c r="IV99" s="253">
        <v>0</v>
      </c>
      <c r="IW99" s="253">
        <v>0</v>
      </c>
      <c r="IX99" s="253"/>
      <c r="IY99" s="253"/>
      <c r="IZ99" s="125"/>
      <c r="JA99" s="125"/>
      <c r="JB99" s="125"/>
      <c r="JC99" s="125"/>
      <c r="JD99" s="226"/>
      <c r="JE99" s="225"/>
      <c r="JF99" s="226"/>
      <c r="JG99" s="226">
        <f t="shared" si="2296"/>
        <v>0</v>
      </c>
      <c r="JH99" s="226"/>
      <c r="JI99" s="225"/>
      <c r="JJ99" s="226"/>
      <c r="JK99" s="226">
        <f t="shared" si="2297"/>
        <v>0</v>
      </c>
      <c r="JL99" s="226"/>
      <c r="JM99" s="225"/>
      <c r="JN99" s="226"/>
      <c r="JO99" s="226">
        <f t="shared" si="2298"/>
        <v>0</v>
      </c>
      <c r="JP99" s="226"/>
      <c r="JQ99" s="225"/>
      <c r="JR99" s="226"/>
      <c r="JS99" s="226">
        <f t="shared" si="2299"/>
        <v>0</v>
      </c>
      <c r="JT99" s="226"/>
      <c r="JU99" s="225"/>
      <c r="JV99" s="226"/>
      <c r="JW99" s="226">
        <f t="shared" si="2300"/>
        <v>0</v>
      </c>
      <c r="JX99" s="226"/>
      <c r="JY99" s="225"/>
      <c r="JZ99" s="226"/>
      <c r="KA99" s="226">
        <f t="shared" si="2301"/>
        <v>0</v>
      </c>
      <c r="KB99" s="226"/>
      <c r="KC99" s="226"/>
      <c r="KD99" s="226"/>
      <c r="KE99" s="226">
        <f t="shared" si="2302"/>
        <v>0</v>
      </c>
      <c r="KF99" s="226"/>
      <c r="KG99" s="226"/>
      <c r="KH99" s="226"/>
      <c r="KI99" s="226">
        <f t="shared" si="2303"/>
        <v>0</v>
      </c>
      <c r="KJ99" s="226"/>
      <c r="KK99" s="226"/>
      <c r="KL99" s="226"/>
      <c r="KM99" s="226">
        <f t="shared" si="2304"/>
        <v>0</v>
      </c>
      <c r="KN99" s="226"/>
      <c r="KO99" s="226"/>
      <c r="KP99" s="226"/>
      <c r="KQ99" s="226">
        <f t="shared" si="2305"/>
        <v>0</v>
      </c>
      <c r="KR99" s="226"/>
      <c r="KS99" s="226"/>
      <c r="KT99" s="226"/>
      <c r="KU99" s="226">
        <f t="shared" si="2306"/>
        <v>0</v>
      </c>
      <c r="KV99" s="226"/>
      <c r="KW99" s="226"/>
      <c r="KX99" s="226"/>
      <c r="KY99" s="226">
        <f t="shared" si="2307"/>
        <v>0</v>
      </c>
      <c r="KZ99" s="226"/>
      <c r="LA99" s="226"/>
      <c r="LB99" s="226"/>
      <c r="LC99" s="226">
        <f t="shared" si="2308"/>
        <v>0</v>
      </c>
      <c r="LD99" s="226"/>
      <c r="LE99" s="226"/>
      <c r="LF99" s="226"/>
      <c r="LG99" s="226">
        <f t="shared" si="2309"/>
        <v>0</v>
      </c>
      <c r="LH99" s="226"/>
      <c r="LI99" s="226"/>
      <c r="LJ99" s="226"/>
      <c r="LK99" s="226">
        <f t="shared" si="2310"/>
        <v>0</v>
      </c>
      <c r="LL99" s="226"/>
      <c r="LM99" s="226"/>
      <c r="LN99" s="226"/>
      <c r="LO99" s="226">
        <f t="shared" si="2311"/>
        <v>0</v>
      </c>
      <c r="LP99" s="226"/>
      <c r="LQ99" s="226"/>
      <c r="LR99" s="226"/>
      <c r="LS99" s="226">
        <f t="shared" si="2532"/>
        <v>0</v>
      </c>
      <c r="LT99" s="226"/>
      <c r="LU99" s="226"/>
      <c r="LV99" s="226"/>
      <c r="LW99" s="226">
        <f t="shared" si="2533"/>
        <v>0</v>
      </c>
      <c r="LX99" s="226"/>
      <c r="LY99" s="226"/>
      <c r="LZ99" s="226"/>
      <c r="MA99" s="226">
        <f t="shared" si="2534"/>
        <v>0</v>
      </c>
      <c r="MB99" s="226"/>
      <c r="MC99" s="226"/>
      <c r="MD99" s="226">
        <f t="shared" si="2315"/>
        <v>0</v>
      </c>
      <c r="ME99" s="226"/>
      <c r="MF99" s="226"/>
      <c r="MG99" s="226"/>
      <c r="MH99" s="226"/>
      <c r="MI99" s="226"/>
      <c r="MJ99" s="226"/>
      <c r="MK99" s="253"/>
      <c r="ML99" s="253"/>
      <c r="MM99" s="253"/>
      <c r="MN99" s="253"/>
      <c r="MO99" s="253"/>
      <c r="MP99" s="253"/>
      <c r="MQ99" s="253"/>
      <c r="MR99" s="253"/>
      <c r="MS99" s="253"/>
      <c r="MT99" s="253"/>
      <c r="MU99" s="253"/>
      <c r="MV99" s="253"/>
      <c r="MW99" s="253"/>
      <c r="MX99" s="253"/>
      <c r="MY99" s="253"/>
      <c r="MZ99" s="253"/>
      <c r="NA99" s="253"/>
      <c r="NB99" s="253"/>
      <c r="NC99" s="253"/>
      <c r="ND99" s="253"/>
      <c r="NE99" s="253"/>
      <c r="NF99" s="253"/>
      <c r="NG99" s="253"/>
      <c r="NH99" s="253"/>
      <c r="NI99" s="253"/>
      <c r="NJ99" s="253"/>
      <c r="NK99" s="253"/>
      <c r="NL99" s="253"/>
      <c r="NM99" s="253"/>
      <c r="NN99" s="253"/>
      <c r="NO99" s="125"/>
      <c r="NP99" s="125"/>
      <c r="NQ99" s="125"/>
      <c r="NR99" s="125"/>
      <c r="NS99" s="125"/>
      <c r="NT99" s="125"/>
      <c r="NU99" s="125"/>
      <c r="NV99" s="125"/>
      <c r="NW99" s="125"/>
      <c r="NX99" s="125"/>
      <c r="NY99" s="125"/>
      <c r="NZ99" s="125"/>
      <c r="OA99" s="226"/>
      <c r="OB99" s="225"/>
      <c r="OC99" s="225"/>
      <c r="OD99" s="225">
        <f t="shared" si="2316"/>
        <v>0</v>
      </c>
      <c r="OE99" s="226"/>
      <c r="OF99" s="225"/>
      <c r="OG99" s="225"/>
      <c r="OH99" s="225">
        <f t="shared" si="2317"/>
        <v>0</v>
      </c>
      <c r="OI99" s="226"/>
      <c r="OJ99" s="225"/>
      <c r="OK99" s="225"/>
      <c r="OL99" s="225">
        <f t="shared" si="2318"/>
        <v>0</v>
      </c>
      <c r="OM99" s="226"/>
      <c r="ON99" s="225"/>
      <c r="OO99" s="225"/>
      <c r="OP99" s="225">
        <f t="shared" si="2319"/>
        <v>0</v>
      </c>
      <c r="OQ99" s="226"/>
      <c r="OR99" s="225"/>
      <c r="OS99" s="225"/>
      <c r="OT99" s="225">
        <f t="shared" si="2320"/>
        <v>0</v>
      </c>
      <c r="OU99" s="226"/>
      <c r="OV99" s="225"/>
      <c r="OW99" s="225"/>
      <c r="OX99" s="225">
        <f t="shared" si="2321"/>
        <v>0</v>
      </c>
      <c r="OY99" s="226"/>
      <c r="OZ99" s="225"/>
      <c r="PA99" s="225"/>
      <c r="PB99" s="225">
        <f t="shared" si="2322"/>
        <v>0</v>
      </c>
      <c r="PC99" s="226"/>
      <c r="PD99" s="225"/>
      <c r="PE99" s="225"/>
      <c r="PF99" s="225">
        <f t="shared" si="2323"/>
        <v>0</v>
      </c>
      <c r="PG99" s="226"/>
      <c r="PH99" s="225"/>
      <c r="PI99" s="225"/>
      <c r="PJ99" s="225">
        <f t="shared" si="2324"/>
        <v>0</v>
      </c>
      <c r="PK99" s="226"/>
      <c r="PL99" s="225"/>
      <c r="PM99" s="225"/>
      <c r="PN99" s="225">
        <f t="shared" si="2325"/>
        <v>0</v>
      </c>
      <c r="PO99" s="226"/>
      <c r="PP99" s="225"/>
      <c r="PQ99" s="225"/>
      <c r="PR99" s="225">
        <f t="shared" si="2326"/>
        <v>0</v>
      </c>
      <c r="PS99" s="226"/>
      <c r="PT99" s="225"/>
      <c r="PU99" s="225"/>
      <c r="PV99" s="225">
        <f t="shared" si="2327"/>
        <v>0</v>
      </c>
      <c r="PW99" s="226"/>
      <c r="PX99" s="225"/>
      <c r="PY99" s="225"/>
      <c r="PZ99" s="225">
        <f t="shared" si="2328"/>
        <v>0</v>
      </c>
      <c r="QA99" s="226"/>
      <c r="QB99" s="225"/>
      <c r="QC99" s="225"/>
      <c r="QD99" s="225">
        <f t="shared" si="2329"/>
        <v>0</v>
      </c>
      <c r="QE99" s="226"/>
      <c r="QF99" s="225"/>
      <c r="QG99" s="225"/>
      <c r="QH99" s="225">
        <f t="shared" si="2330"/>
        <v>0</v>
      </c>
      <c r="QI99" s="226"/>
      <c r="QJ99" s="225"/>
      <c r="QK99" s="225"/>
      <c r="QL99" s="225">
        <f t="shared" si="2331"/>
        <v>0</v>
      </c>
      <c r="QM99" s="226"/>
      <c r="QN99" s="225"/>
      <c r="QO99" s="225"/>
      <c r="QP99" s="225">
        <f t="shared" si="2535"/>
        <v>0</v>
      </c>
      <c r="QQ99" s="226"/>
      <c r="QR99" s="225"/>
      <c r="QS99" s="225"/>
      <c r="QT99" s="225">
        <f t="shared" si="2536"/>
        <v>0</v>
      </c>
      <c r="QU99" s="226"/>
      <c r="QV99" s="225"/>
      <c r="QW99" s="225"/>
      <c r="QX99" s="225">
        <f t="shared" si="2537"/>
        <v>0</v>
      </c>
      <c r="QY99" s="225"/>
      <c r="QZ99" s="225"/>
      <c r="RA99" s="225">
        <f t="shared" si="2335"/>
        <v>0</v>
      </c>
      <c r="RB99" s="225"/>
      <c r="RC99" s="225"/>
      <c r="RD99" s="225"/>
      <c r="RE99" s="225"/>
      <c r="RF99" s="225"/>
      <c r="RG99" s="225"/>
      <c r="RH99" s="253"/>
      <c r="RI99" s="253"/>
      <c r="RJ99" s="253"/>
      <c r="RK99" s="253"/>
      <c r="RL99" s="253"/>
      <c r="RM99" s="253"/>
      <c r="RN99" s="253"/>
      <c r="RO99" s="253"/>
      <c r="RP99" s="253"/>
      <c r="RQ99" s="253"/>
      <c r="RR99" s="253"/>
      <c r="RS99" s="253"/>
      <c r="RT99" s="253"/>
      <c r="RU99" s="253"/>
      <c r="RV99" s="253"/>
      <c r="RW99" s="253"/>
      <c r="RX99" s="253"/>
      <c r="RY99" s="253"/>
      <c r="RZ99" s="253"/>
      <c r="SA99" s="253"/>
      <c r="SB99" s="253"/>
      <c r="SC99" s="253"/>
      <c r="SD99" s="253"/>
      <c r="SE99" s="253"/>
      <c r="SF99" s="253"/>
      <c r="SG99" s="253"/>
      <c r="SH99" s="253"/>
      <c r="SI99" s="253"/>
      <c r="SJ99" s="253"/>
      <c r="SK99" s="253"/>
      <c r="SL99" s="125"/>
      <c r="SM99" s="125"/>
      <c r="SN99" s="125"/>
      <c r="SO99" s="125"/>
      <c r="SP99" s="125"/>
      <c r="SQ99" s="125"/>
      <c r="SR99" s="125"/>
      <c r="SS99" s="125"/>
      <c r="ST99" s="125"/>
      <c r="SU99" s="125"/>
      <c r="SV99" s="125"/>
      <c r="SW99" s="125"/>
      <c r="SX99" s="226"/>
      <c r="SY99" s="240">
        <v>0</v>
      </c>
      <c r="SZ99" s="124"/>
      <c r="TA99" s="226">
        <f t="shared" si="2462"/>
        <v>0</v>
      </c>
      <c r="TB99" s="226"/>
      <c r="TC99" s="240">
        <v>0</v>
      </c>
      <c r="TD99" s="124"/>
      <c r="TE99" s="226">
        <f t="shared" si="2463"/>
        <v>0</v>
      </c>
      <c r="TF99" s="226"/>
      <c r="TG99" s="240">
        <v>0</v>
      </c>
      <c r="TH99" s="124"/>
      <c r="TI99" s="226">
        <f t="shared" si="2464"/>
        <v>0</v>
      </c>
      <c r="TJ99" s="226"/>
      <c r="TK99" s="240">
        <v>0</v>
      </c>
      <c r="TL99" s="124"/>
      <c r="TM99" s="226">
        <f t="shared" si="2465"/>
        <v>0</v>
      </c>
      <c r="TN99" s="226"/>
      <c r="TO99" s="240">
        <v>0</v>
      </c>
      <c r="TP99" s="124"/>
      <c r="TQ99" s="226">
        <f t="shared" si="2466"/>
        <v>0</v>
      </c>
      <c r="TR99" s="226"/>
      <c r="TS99" s="240">
        <v>0</v>
      </c>
      <c r="TT99" s="124"/>
      <c r="TU99" s="226">
        <f t="shared" si="2467"/>
        <v>0</v>
      </c>
      <c r="TV99" s="226"/>
      <c r="TW99" s="240">
        <v>0</v>
      </c>
      <c r="TX99" s="124"/>
      <c r="TY99" s="226">
        <f t="shared" si="2468"/>
        <v>0</v>
      </c>
      <c r="TZ99" s="226"/>
      <c r="UA99" s="219">
        <v>0</v>
      </c>
      <c r="UB99" s="124"/>
      <c r="UC99" s="226">
        <f t="shared" si="2469"/>
        <v>0</v>
      </c>
      <c r="UD99" s="226"/>
      <c r="UE99" s="219">
        <v>0</v>
      </c>
      <c r="UF99" s="124"/>
      <c r="UG99" s="226">
        <f t="shared" si="2470"/>
        <v>0</v>
      </c>
      <c r="UH99" s="226"/>
      <c r="UI99" s="219">
        <v>0</v>
      </c>
      <c r="UJ99" s="124"/>
      <c r="UK99" s="226">
        <f t="shared" si="2471"/>
        <v>0</v>
      </c>
      <c r="UL99" s="226"/>
      <c r="UM99" s="219">
        <v>0</v>
      </c>
      <c r="UN99" s="124"/>
      <c r="UO99" s="226">
        <f t="shared" si="2472"/>
        <v>0</v>
      </c>
      <c r="UP99" s="226"/>
      <c r="UQ99" s="207">
        <v>0</v>
      </c>
      <c r="UR99" s="124"/>
      <c r="US99" s="226">
        <f t="shared" si="2473"/>
        <v>0</v>
      </c>
      <c r="UT99" s="226"/>
      <c r="UU99" s="207">
        <v>0</v>
      </c>
      <c r="UV99" s="124"/>
      <c r="UW99" s="226">
        <f t="shared" si="2474"/>
        <v>0</v>
      </c>
      <c r="UX99" s="226"/>
      <c r="UY99" s="207">
        <v>0</v>
      </c>
      <c r="UZ99" s="124"/>
      <c r="VA99" s="226">
        <f t="shared" si="2475"/>
        <v>0</v>
      </c>
      <c r="VB99" s="226"/>
      <c r="VC99" s="207">
        <v>0</v>
      </c>
      <c r="VD99" s="124"/>
      <c r="VE99" s="226">
        <f t="shared" si="2351"/>
        <v>0</v>
      </c>
      <c r="VF99" s="226"/>
      <c r="VG99" s="207">
        <v>0</v>
      </c>
      <c r="VH99" s="124"/>
      <c r="VI99" s="226">
        <f t="shared" si="2352"/>
        <v>0</v>
      </c>
      <c r="VJ99" s="226"/>
      <c r="VK99" s="208">
        <v>0</v>
      </c>
      <c r="VL99" s="124"/>
      <c r="VM99" s="226">
        <f t="shared" si="2538"/>
        <v>0</v>
      </c>
      <c r="VN99" s="226"/>
      <c r="VO99" s="208">
        <v>0</v>
      </c>
      <c r="VP99" s="124"/>
      <c r="VQ99" s="226">
        <f t="shared" si="2539"/>
        <v>0</v>
      </c>
      <c r="VR99" s="226"/>
      <c r="VS99" s="208">
        <v>0</v>
      </c>
      <c r="VT99" s="124"/>
      <c r="VU99" s="226">
        <f t="shared" si="2355"/>
        <v>0</v>
      </c>
      <c r="VV99" s="225"/>
      <c r="VW99" s="124"/>
      <c r="VX99" s="226">
        <f t="shared" si="2356"/>
        <v>0</v>
      </c>
      <c r="VY99" s="225"/>
      <c r="VZ99" s="124"/>
      <c r="WA99" s="226"/>
      <c r="WB99" s="226"/>
      <c r="WC99" s="226"/>
      <c r="WD99" s="226"/>
      <c r="WE99" s="253"/>
      <c r="WF99" s="253"/>
      <c r="WG99" s="253"/>
      <c r="WH99" s="253"/>
      <c r="WI99" s="253"/>
      <c r="WJ99" s="253"/>
      <c r="WK99" s="253"/>
      <c r="WL99" s="253"/>
      <c r="WM99" s="253"/>
      <c r="WN99" s="253"/>
      <c r="WO99" s="253"/>
      <c r="WP99" s="253"/>
      <c r="WQ99" s="253"/>
      <c r="WR99" s="253"/>
      <c r="WS99" s="253"/>
      <c r="WT99" s="253"/>
      <c r="WU99" s="253"/>
      <c r="WV99" s="253"/>
      <c r="WW99" s="253"/>
      <c r="WX99" s="253"/>
      <c r="WY99" s="253"/>
      <c r="WZ99" s="253"/>
      <c r="XA99" s="253"/>
      <c r="XB99" s="253"/>
      <c r="XC99" s="253"/>
      <c r="XD99" s="253"/>
      <c r="XE99" s="253"/>
      <c r="XF99" s="253"/>
      <c r="XG99" s="253"/>
      <c r="XH99" s="253"/>
      <c r="XI99" s="125"/>
      <c r="XJ99" s="125"/>
      <c r="XK99" s="125"/>
      <c r="XL99" s="125"/>
      <c r="XM99" s="125"/>
      <c r="XN99" s="125"/>
      <c r="XO99" s="125"/>
      <c r="XP99" s="125"/>
      <c r="XQ99" s="125"/>
      <c r="XR99" s="125"/>
      <c r="XS99" s="125"/>
      <c r="XT99" s="125"/>
      <c r="XU99" s="226"/>
      <c r="XV99" s="226"/>
      <c r="XW99" s="226"/>
      <c r="XX99" s="208">
        <f t="shared" si="2358"/>
        <v>0</v>
      </c>
      <c r="XY99" s="226"/>
      <c r="XZ99" s="226"/>
      <c r="YA99" s="226"/>
      <c r="YB99" s="208">
        <f t="shared" si="2359"/>
        <v>0</v>
      </c>
      <c r="YC99" s="226"/>
      <c r="YD99" s="226"/>
      <c r="YE99" s="226"/>
      <c r="YF99" s="208">
        <f t="shared" si="2360"/>
        <v>0</v>
      </c>
      <c r="YG99" s="226"/>
      <c r="YH99" s="226"/>
      <c r="YI99" s="226"/>
      <c r="YJ99" s="208">
        <f t="shared" si="2361"/>
        <v>0</v>
      </c>
      <c r="YK99" s="226"/>
      <c r="YL99" s="226"/>
      <c r="YM99" s="226"/>
      <c r="YN99" s="208">
        <f t="shared" si="2362"/>
        <v>0</v>
      </c>
      <c r="YO99" s="226"/>
      <c r="YP99" s="226"/>
      <c r="YQ99" s="226"/>
      <c r="YR99" s="208">
        <f t="shared" si="2363"/>
        <v>0</v>
      </c>
      <c r="YS99" s="226"/>
      <c r="YT99" s="226"/>
      <c r="YU99" s="226"/>
      <c r="YV99" s="208">
        <f t="shared" si="2364"/>
        <v>0</v>
      </c>
      <c r="YW99" s="226"/>
      <c r="YX99" s="226"/>
      <c r="YY99" s="226"/>
      <c r="YZ99" s="208">
        <f t="shared" si="2365"/>
        <v>0</v>
      </c>
      <c r="ZA99" s="226"/>
      <c r="ZB99" s="226"/>
      <c r="ZC99" s="226"/>
      <c r="ZD99" s="208">
        <f t="shared" si="2366"/>
        <v>0</v>
      </c>
      <c r="ZE99" s="226"/>
      <c r="ZF99" s="226"/>
      <c r="ZG99" s="226"/>
      <c r="ZH99" s="208">
        <f t="shared" si="2367"/>
        <v>0</v>
      </c>
      <c r="ZI99" s="226"/>
      <c r="ZJ99" s="225"/>
      <c r="ZK99" s="225"/>
      <c r="ZL99" s="208">
        <f t="shared" si="2368"/>
        <v>0</v>
      </c>
      <c r="ZM99" s="226"/>
      <c r="ZN99" s="225"/>
      <c r="ZO99" s="225"/>
      <c r="ZP99" s="208">
        <f t="shared" si="2369"/>
        <v>0</v>
      </c>
      <c r="ZQ99" s="226"/>
      <c r="ZR99" s="225"/>
      <c r="ZS99" s="225"/>
      <c r="ZT99" s="208">
        <f t="shared" si="2370"/>
        <v>0</v>
      </c>
      <c r="ZU99" s="226"/>
      <c r="ZV99" s="225"/>
      <c r="ZW99" s="225"/>
      <c r="ZX99" s="208">
        <f t="shared" si="2371"/>
        <v>0</v>
      </c>
      <c r="ZY99" s="226"/>
      <c r="ZZ99" s="225"/>
      <c r="AAA99" s="225"/>
      <c r="AAB99" s="208">
        <f t="shared" si="2372"/>
        <v>0</v>
      </c>
      <c r="AAC99" s="226"/>
      <c r="AAD99" s="225"/>
      <c r="AAE99" s="225"/>
      <c r="AAF99" s="208">
        <f t="shared" ref="AAF99:AAF106" si="2545">AAD99*AAE99</f>
        <v>0</v>
      </c>
      <c r="AAG99" s="226"/>
      <c r="AAH99" s="225"/>
      <c r="AAI99" s="225"/>
      <c r="AAJ99" s="208">
        <f t="shared" si="2540"/>
        <v>0</v>
      </c>
      <c r="AAK99" s="226"/>
      <c r="AAL99" s="225"/>
      <c r="AAM99" s="225"/>
      <c r="AAN99" s="208">
        <f t="shared" si="2541"/>
        <v>0</v>
      </c>
      <c r="AAO99" s="226"/>
      <c r="AAP99" s="225"/>
      <c r="AAQ99" s="225"/>
      <c r="AAR99" s="208">
        <f t="shared" si="2376"/>
        <v>0</v>
      </c>
      <c r="AAS99" s="225">
        <v>50</v>
      </c>
      <c r="AAT99" s="225">
        <v>217.6</v>
      </c>
      <c r="AAU99" s="208">
        <f t="shared" si="2377"/>
        <v>10880</v>
      </c>
      <c r="AAV99" s="225"/>
      <c r="AAW99" s="225"/>
      <c r="AAX99" s="226"/>
      <c r="AAY99" s="226"/>
      <c r="AAZ99" s="226"/>
      <c r="ABA99" s="226"/>
      <c r="ABB99" s="253"/>
      <c r="ABC99" s="253"/>
      <c r="ABD99" s="253"/>
      <c r="ABE99" s="253"/>
      <c r="ABF99" s="253"/>
      <c r="ABG99" s="253"/>
      <c r="ABH99" s="253"/>
      <c r="ABI99" s="253"/>
      <c r="ABJ99" s="253"/>
      <c r="ABK99" s="253"/>
      <c r="ABL99" s="253"/>
      <c r="ABM99" s="253"/>
      <c r="ABN99" s="253"/>
      <c r="ABO99" s="253"/>
      <c r="ABP99" s="253"/>
      <c r="ABQ99" s="253"/>
      <c r="ABR99" s="253"/>
      <c r="ABS99" s="253"/>
      <c r="ABT99" s="253"/>
      <c r="ABU99" s="253"/>
      <c r="ABV99" s="253"/>
      <c r="ABW99" s="253"/>
      <c r="ABX99" s="253"/>
      <c r="ABY99" s="253"/>
      <c r="ABZ99" s="253"/>
      <c r="ACA99" s="253"/>
      <c r="ACB99" s="253"/>
      <c r="ACC99" s="253"/>
      <c r="ACD99" s="253"/>
      <c r="ACE99" s="253"/>
      <c r="ACF99" s="126"/>
      <c r="ACG99" s="126"/>
      <c r="ACH99" s="126"/>
      <c r="ACI99" s="126"/>
      <c r="ACJ99" s="126"/>
      <c r="ACK99" s="126"/>
      <c r="ACL99" s="126"/>
      <c r="ACM99" s="126"/>
      <c r="ACN99" s="126"/>
      <c r="ACO99" s="126"/>
      <c r="ACP99" s="126"/>
      <c r="ACQ99" s="126"/>
      <c r="ACR99" s="134">
        <v>0</v>
      </c>
      <c r="ACS99" s="227"/>
      <c r="ACT99" s="225"/>
      <c r="ACU99" s="226">
        <f t="shared" si="2379"/>
        <v>0</v>
      </c>
      <c r="ACV99" s="134">
        <v>0</v>
      </c>
      <c r="ACW99" s="227"/>
      <c r="ACX99" s="225"/>
      <c r="ACY99" s="226">
        <f t="shared" si="2380"/>
        <v>0</v>
      </c>
      <c r="ACZ99" s="134">
        <v>0</v>
      </c>
      <c r="ADA99" s="227"/>
      <c r="ADB99" s="225"/>
      <c r="ADC99" s="226">
        <f t="shared" si="2381"/>
        <v>0</v>
      </c>
      <c r="ADD99" s="134">
        <v>0</v>
      </c>
      <c r="ADE99" s="227"/>
      <c r="ADF99" s="225"/>
      <c r="ADG99" s="226">
        <f t="shared" si="2382"/>
        <v>0</v>
      </c>
      <c r="ADH99" s="134">
        <v>0</v>
      </c>
      <c r="ADI99" s="225"/>
      <c r="ADJ99" s="225"/>
      <c r="ADK99" s="226">
        <f t="shared" si="2383"/>
        <v>0</v>
      </c>
      <c r="ADL99" s="134">
        <v>0</v>
      </c>
      <c r="ADM99" s="225"/>
      <c r="ADN99" s="225"/>
      <c r="ADO99" s="226">
        <f t="shared" si="2384"/>
        <v>0</v>
      </c>
      <c r="ADP99" s="134">
        <v>0</v>
      </c>
      <c r="ADQ99" s="225"/>
      <c r="ADR99" s="225"/>
      <c r="ADS99" s="226">
        <f t="shared" si="2385"/>
        <v>0</v>
      </c>
      <c r="ADT99" s="134">
        <v>0</v>
      </c>
      <c r="ADU99" s="225"/>
      <c r="ADV99" s="225"/>
      <c r="ADW99" s="226">
        <f t="shared" si="2386"/>
        <v>0</v>
      </c>
      <c r="ADX99" s="134"/>
      <c r="ADY99" s="225"/>
      <c r="ADZ99" s="225"/>
      <c r="AEA99" s="226">
        <f t="shared" si="2387"/>
        <v>0</v>
      </c>
      <c r="AEB99" s="134"/>
      <c r="AEC99" s="225"/>
      <c r="AED99" s="225"/>
      <c r="AEE99" s="226">
        <f t="shared" si="2388"/>
        <v>0</v>
      </c>
      <c r="AEF99" s="134"/>
      <c r="AEG99" s="225"/>
      <c r="AEH99" s="225"/>
      <c r="AEI99" s="226">
        <f t="shared" si="2389"/>
        <v>0</v>
      </c>
      <c r="AEJ99" s="134"/>
      <c r="AEK99" s="225"/>
      <c r="AEL99" s="225"/>
      <c r="AEM99" s="226">
        <f t="shared" si="2390"/>
        <v>0</v>
      </c>
      <c r="AEN99" s="134"/>
      <c r="AEO99" s="225"/>
      <c r="AEP99" s="225"/>
      <c r="AEQ99" s="226">
        <f t="shared" si="2391"/>
        <v>0</v>
      </c>
      <c r="AER99" s="134">
        <v>0</v>
      </c>
      <c r="AES99" s="225"/>
      <c r="AET99" s="225"/>
      <c r="AEU99" s="226">
        <f t="shared" si="2392"/>
        <v>0</v>
      </c>
      <c r="AEV99" s="134">
        <v>0</v>
      </c>
      <c r="AEW99" s="225"/>
      <c r="AEX99" s="225"/>
      <c r="AEY99" s="226">
        <f t="shared" si="2393"/>
        <v>0</v>
      </c>
      <c r="AEZ99" s="134">
        <v>0</v>
      </c>
      <c r="AFA99" s="225"/>
      <c r="AFB99" s="225"/>
      <c r="AFC99" s="226">
        <f t="shared" si="2394"/>
        <v>0</v>
      </c>
      <c r="AFD99" s="134">
        <v>0</v>
      </c>
      <c r="AFE99" s="225"/>
      <c r="AFF99" s="225"/>
      <c r="AFG99" s="226">
        <f t="shared" si="2542"/>
        <v>0</v>
      </c>
      <c r="AFH99" s="134">
        <v>0</v>
      </c>
      <c r="AFI99" s="225"/>
      <c r="AFJ99" s="225"/>
      <c r="AFK99" s="226">
        <f t="shared" si="2543"/>
        <v>0</v>
      </c>
      <c r="AFL99" s="134"/>
      <c r="AFM99" s="225"/>
      <c r="AFN99" s="225"/>
      <c r="AFO99" s="226">
        <f t="shared" si="2397"/>
        <v>0</v>
      </c>
      <c r="AFP99" s="225"/>
      <c r="AFQ99" s="225"/>
      <c r="AFR99" s="226">
        <f t="shared" si="2398"/>
        <v>0</v>
      </c>
      <c r="AFS99" s="225"/>
      <c r="AFT99" s="225"/>
      <c r="AFU99" s="226"/>
      <c r="AFV99" s="226"/>
      <c r="AFW99" s="226"/>
      <c r="AFX99" s="226"/>
      <c r="AFY99" s="253">
        <v>0</v>
      </c>
      <c r="AFZ99" s="253">
        <v>0</v>
      </c>
      <c r="AGA99" s="253">
        <v>0</v>
      </c>
      <c r="AGB99" s="253">
        <v>0</v>
      </c>
      <c r="AGC99" s="253">
        <v>0</v>
      </c>
      <c r="AGD99" s="253">
        <v>0</v>
      </c>
      <c r="AGE99" s="253">
        <v>0</v>
      </c>
      <c r="AGF99" s="253">
        <v>0</v>
      </c>
      <c r="AGG99" s="253">
        <v>0</v>
      </c>
      <c r="AGH99" s="253">
        <v>0</v>
      </c>
      <c r="AGI99" s="253">
        <v>0</v>
      </c>
      <c r="AGJ99" s="253">
        <v>0</v>
      </c>
      <c r="AGK99" s="253">
        <v>0</v>
      </c>
      <c r="AGL99" s="253">
        <v>0</v>
      </c>
      <c r="AGM99" s="253">
        <v>0</v>
      </c>
      <c r="AGN99" s="253">
        <v>0</v>
      </c>
      <c r="AGO99" s="253">
        <v>0</v>
      </c>
      <c r="AGP99" s="253">
        <v>0</v>
      </c>
      <c r="AGQ99" s="253">
        <v>0</v>
      </c>
      <c r="AGR99" s="253">
        <v>0</v>
      </c>
      <c r="AGS99" s="253">
        <v>0</v>
      </c>
      <c r="AGT99" s="253">
        <v>0</v>
      </c>
      <c r="AGU99" s="253">
        <v>0</v>
      </c>
      <c r="AGV99" s="253">
        <v>0</v>
      </c>
      <c r="AGW99" s="253">
        <v>0</v>
      </c>
      <c r="AGX99" s="253">
        <v>0</v>
      </c>
      <c r="AGY99" s="253">
        <v>0</v>
      </c>
      <c r="AGZ99" s="253">
        <v>0</v>
      </c>
      <c r="AHA99" s="253">
        <v>0</v>
      </c>
      <c r="AHB99" s="253">
        <v>0</v>
      </c>
      <c r="AHC99" s="126">
        <v>0</v>
      </c>
      <c r="AHD99" s="126">
        <v>0</v>
      </c>
      <c r="AHE99" s="126">
        <v>0</v>
      </c>
      <c r="AHF99" s="126">
        <v>0</v>
      </c>
      <c r="AHG99" s="126">
        <v>0</v>
      </c>
      <c r="AHH99" s="126">
        <v>0</v>
      </c>
      <c r="AHI99" s="126"/>
      <c r="AHJ99" s="126"/>
      <c r="AHK99" s="126"/>
      <c r="AHL99" s="126"/>
      <c r="AHM99" s="126"/>
      <c r="AHN99" s="126"/>
      <c r="AHO99" s="134">
        <f t="shared" si="1709"/>
        <v>0</v>
      </c>
      <c r="AHP99" s="127">
        <f t="shared" si="1710"/>
        <v>0</v>
      </c>
      <c r="AHQ99" s="127">
        <f t="shared" si="1711"/>
        <v>0</v>
      </c>
      <c r="AHR99" s="134">
        <f t="shared" si="1712"/>
        <v>0</v>
      </c>
      <c r="AHS99" s="127">
        <f t="shared" si="1713"/>
        <v>0</v>
      </c>
      <c r="AHT99" s="127">
        <f t="shared" si="1714"/>
        <v>0</v>
      </c>
      <c r="AHU99" s="134">
        <f t="shared" si="1715"/>
        <v>0</v>
      </c>
      <c r="AHV99" s="127">
        <f t="shared" si="1716"/>
        <v>0</v>
      </c>
      <c r="AHW99" s="127">
        <f t="shared" si="1717"/>
        <v>0</v>
      </c>
      <c r="AHX99" s="134">
        <v>0</v>
      </c>
      <c r="AHY99" s="127">
        <f t="shared" si="1718"/>
        <v>0</v>
      </c>
      <c r="AHZ99" s="127">
        <f t="shared" si="2496"/>
        <v>0</v>
      </c>
      <c r="AIA99" s="134">
        <f t="shared" si="2110"/>
        <v>0</v>
      </c>
      <c r="AIB99" s="127">
        <f t="shared" si="2111"/>
        <v>0</v>
      </c>
      <c r="AIC99" s="127">
        <f t="shared" si="2112"/>
        <v>0</v>
      </c>
      <c r="AID99" s="131">
        <f t="shared" si="2113"/>
        <v>0</v>
      </c>
      <c r="AIE99" s="127">
        <f t="shared" si="2114"/>
        <v>0</v>
      </c>
      <c r="AIF99" s="127">
        <f t="shared" si="2115"/>
        <v>0</v>
      </c>
      <c r="AIG99" s="131">
        <f t="shared" si="2116"/>
        <v>0</v>
      </c>
      <c r="AIH99" s="127">
        <f t="shared" si="2117"/>
        <v>0</v>
      </c>
      <c r="AII99" s="127">
        <f t="shared" si="2118"/>
        <v>0</v>
      </c>
      <c r="AIJ99" s="131">
        <f t="shared" si="2119"/>
        <v>0</v>
      </c>
      <c r="AIK99" s="127">
        <f t="shared" si="2120"/>
        <v>0</v>
      </c>
      <c r="AIL99" s="127">
        <f t="shared" si="2121"/>
        <v>0</v>
      </c>
      <c r="AIM99" s="131">
        <f t="shared" si="2122"/>
        <v>0</v>
      </c>
      <c r="AIN99" s="127">
        <f t="shared" si="2123"/>
        <v>0</v>
      </c>
      <c r="AIO99" s="127">
        <f t="shared" si="2124"/>
        <v>0</v>
      </c>
      <c r="AIP99" s="131">
        <f t="shared" si="2125"/>
        <v>0</v>
      </c>
      <c r="AIQ99" s="127">
        <f t="shared" si="2047"/>
        <v>0</v>
      </c>
      <c r="AIR99" s="127">
        <f t="shared" si="2049"/>
        <v>0</v>
      </c>
      <c r="AIS99" s="131">
        <f t="shared" si="2400"/>
        <v>0</v>
      </c>
      <c r="AIT99" s="127">
        <f t="shared" si="2401"/>
        <v>0</v>
      </c>
      <c r="AIU99" s="127">
        <f t="shared" si="2402"/>
        <v>0</v>
      </c>
      <c r="AIV99" s="131">
        <f t="shared" si="2403"/>
        <v>0</v>
      </c>
      <c r="AIW99" s="127">
        <f t="shared" si="2404"/>
        <v>0</v>
      </c>
      <c r="AIX99" s="127">
        <f t="shared" si="2405"/>
        <v>0</v>
      </c>
      <c r="AIY99" s="131">
        <f t="shared" si="2406"/>
        <v>0</v>
      </c>
      <c r="AIZ99" s="127">
        <f t="shared" si="2407"/>
        <v>0</v>
      </c>
      <c r="AJA99" s="127">
        <f t="shared" si="2408"/>
        <v>0</v>
      </c>
      <c r="AJB99" s="131">
        <f t="shared" si="2409"/>
        <v>0</v>
      </c>
      <c r="AJC99" s="127">
        <f t="shared" si="2410"/>
        <v>0</v>
      </c>
      <c r="AJD99" s="127">
        <f t="shared" si="2411"/>
        <v>0</v>
      </c>
      <c r="AJE99" s="131">
        <f t="shared" si="2412"/>
        <v>0</v>
      </c>
      <c r="AJF99" s="127">
        <f t="shared" si="2413"/>
        <v>0</v>
      </c>
      <c r="AJG99" s="127">
        <f t="shared" si="2452"/>
        <v>0</v>
      </c>
      <c r="AJH99" s="131">
        <f t="shared" si="2476"/>
        <v>0</v>
      </c>
      <c r="AJI99" s="127">
        <f t="shared" si="2477"/>
        <v>0</v>
      </c>
      <c r="AJJ99" s="127">
        <f t="shared" si="2478"/>
        <v>0</v>
      </c>
      <c r="AJK99" s="131">
        <f t="shared" si="2479"/>
        <v>0</v>
      </c>
      <c r="AJL99" s="127">
        <f t="shared" si="2480"/>
        <v>0</v>
      </c>
      <c r="AJM99" s="127">
        <f t="shared" si="2481"/>
        <v>0</v>
      </c>
      <c r="AJN99" s="131">
        <f t="shared" si="2482"/>
        <v>0</v>
      </c>
      <c r="AJO99" s="127">
        <f t="shared" si="2483"/>
        <v>0</v>
      </c>
      <c r="AJP99" s="127">
        <f t="shared" si="2484"/>
        <v>0</v>
      </c>
      <c r="AJQ99" s="131">
        <f t="shared" si="2485"/>
        <v>0</v>
      </c>
      <c r="AJR99" s="127">
        <f t="shared" si="2486"/>
        <v>0</v>
      </c>
      <c r="AJS99" s="127">
        <f t="shared" si="2499"/>
        <v>0</v>
      </c>
      <c r="AJT99" s="127">
        <f t="shared" si="2544"/>
        <v>50</v>
      </c>
      <c r="AJU99" s="127">
        <f t="shared" ref="AJU99:AJU104" si="2546">CF99+HG99+MD99+RA99+VX99+AAU99+AFR99</f>
        <v>10880</v>
      </c>
      <c r="AJV99" s="127"/>
      <c r="AJW99" s="127"/>
      <c r="AJX99" s="127"/>
      <c r="AJY99" s="127"/>
      <c r="AJZ99" s="128">
        <f t="shared" si="1719"/>
        <v>0</v>
      </c>
      <c r="AKA99" s="128">
        <f t="shared" si="1720"/>
        <v>0</v>
      </c>
      <c r="AKB99" s="128">
        <v>0</v>
      </c>
      <c r="AKC99" s="128">
        <v>0</v>
      </c>
      <c r="AKD99" s="128">
        <v>0</v>
      </c>
      <c r="AKE99" s="128">
        <v>0</v>
      </c>
      <c r="AKF99" s="128">
        <f t="shared" si="1721"/>
        <v>0</v>
      </c>
      <c r="AKG99" s="128">
        <f t="shared" si="1722"/>
        <v>0</v>
      </c>
      <c r="AKH99" s="128">
        <f t="shared" si="1723"/>
        <v>0</v>
      </c>
      <c r="AKI99" s="128">
        <f t="shared" si="2418"/>
        <v>0</v>
      </c>
      <c r="AKJ99" s="128">
        <v>0</v>
      </c>
      <c r="AKK99" s="128">
        <v>0</v>
      </c>
      <c r="AKL99" s="128">
        <f t="shared" si="2448"/>
        <v>0</v>
      </c>
      <c r="AKM99" s="128">
        <f t="shared" si="2126"/>
        <v>0</v>
      </c>
      <c r="AKN99" s="128">
        <f t="shared" si="2451"/>
        <v>0</v>
      </c>
      <c r="AKO99" s="128">
        <f t="shared" si="2453"/>
        <v>0</v>
      </c>
      <c r="AKP99" s="128">
        <f t="shared" si="2500"/>
        <v>0</v>
      </c>
      <c r="AKQ99" s="128">
        <f t="shared" si="2501"/>
        <v>0</v>
      </c>
      <c r="AKR99" s="128">
        <f t="shared" si="2127"/>
        <v>0</v>
      </c>
      <c r="AKS99" s="128">
        <f t="shared" si="2128"/>
        <v>0</v>
      </c>
      <c r="AKT99" s="128">
        <f t="shared" si="2454"/>
        <v>0</v>
      </c>
      <c r="AKU99" s="128">
        <f t="shared" si="2455"/>
        <v>0</v>
      </c>
      <c r="AKV99" s="128">
        <f t="shared" si="2456"/>
        <v>0</v>
      </c>
      <c r="AKW99" s="128">
        <f t="shared" si="2457"/>
        <v>0</v>
      </c>
      <c r="AKX99" s="128">
        <f t="shared" si="2458"/>
        <v>0</v>
      </c>
      <c r="AKY99" s="128">
        <f t="shared" si="2459"/>
        <v>0</v>
      </c>
      <c r="AKZ99" s="128">
        <f t="shared" si="2460"/>
        <v>0</v>
      </c>
      <c r="ALA99" s="128">
        <f t="shared" si="2461"/>
        <v>0</v>
      </c>
      <c r="ALB99" s="128">
        <f t="shared" si="2488"/>
        <v>0</v>
      </c>
      <c r="ALC99" s="128">
        <f t="shared" si="2489"/>
        <v>0</v>
      </c>
      <c r="ALD99" s="128">
        <f t="shared" si="2490"/>
        <v>0</v>
      </c>
      <c r="ALE99" s="128">
        <f t="shared" si="2491"/>
        <v>0</v>
      </c>
      <c r="ALF99" s="128">
        <f t="shared" si="2492"/>
        <v>0</v>
      </c>
      <c r="ALG99" s="128">
        <f t="shared" si="2493"/>
        <v>0</v>
      </c>
      <c r="ALH99" s="128">
        <f t="shared" si="2494"/>
        <v>0</v>
      </c>
      <c r="ALI99" s="128">
        <f t="shared" si="2502"/>
        <v>0</v>
      </c>
      <c r="ALJ99" s="128">
        <f t="shared" si="2522"/>
        <v>0</v>
      </c>
      <c r="ALK99" s="128">
        <f t="shared" si="2523"/>
        <v>0</v>
      </c>
      <c r="ALL99" s="128">
        <f t="shared" si="2524"/>
        <v>0</v>
      </c>
      <c r="ALM99" s="128"/>
      <c r="ALN99" s="128"/>
      <c r="ALO99" s="128"/>
      <c r="ALP99" s="128"/>
      <c r="ALQ99" s="128"/>
      <c r="ALR99" s="128"/>
    </row>
    <row r="100" spans="1:1006" s="115" customFormat="1" ht="18" customHeight="1" outlineLevel="1" x14ac:dyDescent="0.25">
      <c r="A100" s="120"/>
      <c r="B100" s="120"/>
      <c r="C100" s="296" t="s">
        <v>485</v>
      </c>
      <c r="D100" s="140"/>
      <c r="E100" s="207">
        <v>2400</v>
      </c>
      <c r="F100" s="207">
        <v>0</v>
      </c>
      <c r="G100" s="225"/>
      <c r="H100" s="225">
        <v>64.522222222222226</v>
      </c>
      <c r="I100" s="208">
        <f t="shared" si="2275"/>
        <v>0</v>
      </c>
      <c r="J100" s="207">
        <v>0</v>
      </c>
      <c r="K100" s="225"/>
      <c r="L100" s="225">
        <v>64.522222222222226</v>
      </c>
      <c r="M100" s="208">
        <f t="shared" si="2276"/>
        <v>0</v>
      </c>
      <c r="N100" s="207">
        <v>0</v>
      </c>
      <c r="O100" s="225"/>
      <c r="P100" s="225">
        <v>64.522222222222226</v>
      </c>
      <c r="Q100" s="208">
        <f t="shared" si="2277"/>
        <v>0</v>
      </c>
      <c r="R100" s="207">
        <v>0</v>
      </c>
      <c r="S100" s="225"/>
      <c r="T100" s="225">
        <v>64.522222222222226</v>
      </c>
      <c r="U100" s="208">
        <f t="shared" si="2278"/>
        <v>0</v>
      </c>
      <c r="V100" s="207">
        <v>0</v>
      </c>
      <c r="W100" s="225"/>
      <c r="X100" s="225">
        <v>64.522222222222226</v>
      </c>
      <c r="Y100" s="208">
        <f t="shared" si="2279"/>
        <v>0</v>
      </c>
      <c r="Z100" s="207">
        <v>0</v>
      </c>
      <c r="AA100" s="225"/>
      <c r="AB100" s="225">
        <v>64.522222222222226</v>
      </c>
      <c r="AC100" s="208">
        <f t="shared" si="2280"/>
        <v>0</v>
      </c>
      <c r="AD100" s="207">
        <v>0</v>
      </c>
      <c r="AE100" s="225"/>
      <c r="AF100" s="225">
        <v>64.522222222222226</v>
      </c>
      <c r="AG100" s="208">
        <f t="shared" si="2281"/>
        <v>0</v>
      </c>
      <c r="AH100" s="207">
        <v>0</v>
      </c>
      <c r="AI100" s="225"/>
      <c r="AJ100" s="225">
        <v>64.522222222222226</v>
      </c>
      <c r="AK100" s="208">
        <f t="shared" si="2282"/>
        <v>0</v>
      </c>
      <c r="AL100" s="207">
        <v>0</v>
      </c>
      <c r="AM100" s="225"/>
      <c r="AN100" s="225">
        <v>64.522222222222226</v>
      </c>
      <c r="AO100" s="208">
        <f t="shared" si="2283"/>
        <v>0</v>
      </c>
      <c r="AP100" s="207">
        <v>0</v>
      </c>
      <c r="AQ100" s="225"/>
      <c r="AR100" s="225">
        <v>64.522222222222226</v>
      </c>
      <c r="AS100" s="208">
        <f t="shared" si="2284"/>
        <v>0</v>
      </c>
      <c r="AT100" s="207">
        <v>0</v>
      </c>
      <c r="AU100" s="225"/>
      <c r="AV100" s="225">
        <v>64.522222222222226</v>
      </c>
      <c r="AW100" s="208">
        <f t="shared" si="2285"/>
        <v>0</v>
      </c>
      <c r="AX100" s="207">
        <v>0</v>
      </c>
      <c r="AY100" s="225"/>
      <c r="AZ100" s="225">
        <v>64.522222222222226</v>
      </c>
      <c r="BA100" s="208">
        <f t="shared" si="2286"/>
        <v>0</v>
      </c>
      <c r="BB100" s="207">
        <v>0</v>
      </c>
      <c r="BC100" s="225"/>
      <c r="BD100" s="225">
        <v>64.522222222222226</v>
      </c>
      <c r="BE100" s="208">
        <f t="shared" si="2287"/>
        <v>0</v>
      </c>
      <c r="BF100" s="207">
        <v>0</v>
      </c>
      <c r="BG100" s="225"/>
      <c r="BH100" s="225">
        <v>64.522222222222226</v>
      </c>
      <c r="BI100" s="208">
        <f t="shared" si="2288"/>
        <v>0</v>
      </c>
      <c r="BJ100" s="207">
        <v>0</v>
      </c>
      <c r="BK100" s="225"/>
      <c r="BL100" s="225">
        <v>64.522222222222226</v>
      </c>
      <c r="BM100" s="208">
        <f t="shared" si="2289"/>
        <v>0</v>
      </c>
      <c r="BN100" s="207">
        <v>0</v>
      </c>
      <c r="BO100" s="225"/>
      <c r="BP100" s="225">
        <v>64.522222222222226</v>
      </c>
      <c r="BQ100" s="208">
        <f t="shared" si="2525"/>
        <v>0</v>
      </c>
      <c r="BR100" s="207">
        <v>0</v>
      </c>
      <c r="BS100" s="225"/>
      <c r="BT100" s="225">
        <v>64.522222222222226</v>
      </c>
      <c r="BU100" s="208">
        <f t="shared" si="2526"/>
        <v>0</v>
      </c>
      <c r="BV100" s="207">
        <v>0</v>
      </c>
      <c r="BW100" s="225"/>
      <c r="BX100" s="225">
        <v>64.522222222222226</v>
      </c>
      <c r="BY100" s="208">
        <f t="shared" si="2527"/>
        <v>0</v>
      </c>
      <c r="BZ100" s="207"/>
      <c r="CA100" s="225"/>
      <c r="CB100" s="225">
        <v>64.522222222222226</v>
      </c>
      <c r="CC100" s="208">
        <f t="shared" si="2528"/>
        <v>0</v>
      </c>
      <c r="CD100" s="225"/>
      <c r="CE100" s="225">
        <v>64.522222222222226</v>
      </c>
      <c r="CF100" s="208">
        <f t="shared" si="2294"/>
        <v>0</v>
      </c>
      <c r="CG100" s="225"/>
      <c r="CH100" s="225">
        <v>64.522222222222226</v>
      </c>
      <c r="CI100" s="226">
        <f t="shared" si="2442"/>
        <v>0</v>
      </c>
      <c r="CJ100" s="226"/>
      <c r="CK100" s="226">
        <v>64.522222222222226</v>
      </c>
      <c r="CL100" s="226">
        <v>0</v>
      </c>
      <c r="CM100" s="253">
        <v>0</v>
      </c>
      <c r="CN100" s="253">
        <v>0</v>
      </c>
      <c r="CO100" s="253">
        <v>0</v>
      </c>
      <c r="CP100" s="253">
        <v>0</v>
      </c>
      <c r="CQ100" s="253">
        <v>0</v>
      </c>
      <c r="CR100" s="253">
        <v>0</v>
      </c>
      <c r="CS100" s="253">
        <v>0</v>
      </c>
      <c r="CT100" s="253">
        <v>0</v>
      </c>
      <c r="CU100" s="253">
        <v>0</v>
      </c>
      <c r="CV100" s="253">
        <v>0</v>
      </c>
      <c r="CW100" s="253">
        <v>0</v>
      </c>
      <c r="CX100" s="253">
        <v>0</v>
      </c>
      <c r="CY100" s="253">
        <v>0</v>
      </c>
      <c r="CZ100" s="253">
        <v>0</v>
      </c>
      <c r="DA100" s="253">
        <v>0</v>
      </c>
      <c r="DB100" s="253">
        <v>0</v>
      </c>
      <c r="DC100" s="253">
        <v>0</v>
      </c>
      <c r="DD100" s="253">
        <v>0</v>
      </c>
      <c r="DE100" s="253">
        <v>0</v>
      </c>
      <c r="DF100" s="253">
        <v>0</v>
      </c>
      <c r="DG100" s="253">
        <v>0</v>
      </c>
      <c r="DH100" s="253">
        <v>0</v>
      </c>
      <c r="DI100" s="253">
        <v>0</v>
      </c>
      <c r="DJ100" s="253">
        <v>0</v>
      </c>
      <c r="DK100" s="253">
        <v>0</v>
      </c>
      <c r="DL100" s="253">
        <v>0</v>
      </c>
      <c r="DM100" s="253">
        <v>0</v>
      </c>
      <c r="DN100" s="253">
        <v>0</v>
      </c>
      <c r="DO100" s="253">
        <v>0</v>
      </c>
      <c r="DP100" s="253">
        <v>0</v>
      </c>
      <c r="DQ100" s="253">
        <v>0</v>
      </c>
      <c r="DR100" s="253">
        <v>0</v>
      </c>
      <c r="DS100" s="253">
        <v>0</v>
      </c>
      <c r="DT100" s="253">
        <v>0</v>
      </c>
      <c r="DU100" s="253">
        <v>0</v>
      </c>
      <c r="DV100" s="253">
        <v>0</v>
      </c>
      <c r="DW100" s="253">
        <v>0</v>
      </c>
      <c r="DX100" s="253">
        <v>0</v>
      </c>
      <c r="DY100" s="253">
        <v>0</v>
      </c>
      <c r="DZ100" s="253">
        <v>0</v>
      </c>
      <c r="EA100" s="126">
        <v>0</v>
      </c>
      <c r="EB100" s="126">
        <v>0</v>
      </c>
      <c r="EC100" s="126">
        <v>0</v>
      </c>
      <c r="ED100" s="126">
        <v>0</v>
      </c>
      <c r="EE100" s="126">
        <v>0</v>
      </c>
      <c r="EF100" s="126">
        <v>0</v>
      </c>
      <c r="EG100" s="134">
        <v>1349.2349999999999</v>
      </c>
      <c r="EH100" s="225">
        <v>1150</v>
      </c>
      <c r="EI100" s="225">
        <v>82.28</v>
      </c>
      <c r="EJ100" s="226">
        <f t="shared" si="2421"/>
        <v>94622</v>
      </c>
      <c r="EK100" s="134">
        <v>1393.3389999999999</v>
      </c>
      <c r="EL100" s="225">
        <v>1000</v>
      </c>
      <c r="EM100" s="225">
        <v>90</v>
      </c>
      <c r="EN100" s="226">
        <f t="shared" si="2422"/>
        <v>90000</v>
      </c>
      <c r="EO100" s="134">
        <v>1393.3389999999999</v>
      </c>
      <c r="EP100" s="225">
        <v>1400</v>
      </c>
      <c r="EQ100" s="225">
        <v>90</v>
      </c>
      <c r="ER100" s="226">
        <f t="shared" si="2423"/>
        <v>126000</v>
      </c>
      <c r="ES100" s="134">
        <v>1393.3389999999999</v>
      </c>
      <c r="ET100" s="225">
        <v>1100</v>
      </c>
      <c r="EU100" s="225">
        <v>88</v>
      </c>
      <c r="EV100" s="226">
        <f t="shared" si="2424"/>
        <v>96800</v>
      </c>
      <c r="EW100" s="134">
        <v>1242.124</v>
      </c>
      <c r="EX100" s="225">
        <v>1300</v>
      </c>
      <c r="EY100" s="225">
        <v>88</v>
      </c>
      <c r="EZ100" s="226">
        <f t="shared" si="2425"/>
        <v>114400</v>
      </c>
      <c r="FA100" s="134">
        <v>1576.9580000000001</v>
      </c>
      <c r="FB100" s="225">
        <v>1200</v>
      </c>
      <c r="FC100" s="225">
        <v>88</v>
      </c>
      <c r="FD100" s="226">
        <f t="shared" si="2426"/>
        <v>105600</v>
      </c>
      <c r="FE100" s="134">
        <v>1501.35</v>
      </c>
      <c r="FF100" s="225">
        <v>750</v>
      </c>
      <c r="FG100" s="225">
        <v>88.2</v>
      </c>
      <c r="FH100" s="226">
        <f t="shared" si="2427"/>
        <v>66150</v>
      </c>
      <c r="FI100" s="134">
        <v>1198.92</v>
      </c>
      <c r="FJ100" s="225">
        <v>1400</v>
      </c>
      <c r="FK100" s="225">
        <v>89.11</v>
      </c>
      <c r="FL100" s="226">
        <f t="shared" si="2428"/>
        <v>124754</v>
      </c>
      <c r="FM100" s="134">
        <v>1047.7049999999999</v>
      </c>
      <c r="FN100" s="225">
        <v>1400</v>
      </c>
      <c r="FO100" s="225">
        <v>64.55</v>
      </c>
      <c r="FP100" s="226">
        <f t="shared" si="2429"/>
        <v>90370</v>
      </c>
      <c r="FQ100" s="134">
        <v>1261.9259999999999</v>
      </c>
      <c r="FR100" s="225">
        <v>1400</v>
      </c>
      <c r="FS100" s="225">
        <v>64.55</v>
      </c>
      <c r="FT100" s="226">
        <f t="shared" si="2430"/>
        <v>90370</v>
      </c>
      <c r="FU100" s="134">
        <v>1101.71</v>
      </c>
      <c r="FV100" s="225">
        <v>1400</v>
      </c>
      <c r="FW100" s="225">
        <v>64.55</v>
      </c>
      <c r="FX100" s="226">
        <f t="shared" si="2431"/>
        <v>90370</v>
      </c>
      <c r="FY100" s="134">
        <v>1225.0230000000001</v>
      </c>
      <c r="FZ100" s="225">
        <v>1500</v>
      </c>
      <c r="GA100" s="225">
        <v>64.55</v>
      </c>
      <c r="GB100" s="226">
        <f t="shared" si="2432"/>
        <v>96825</v>
      </c>
      <c r="GC100" s="134">
        <v>935.19299999999998</v>
      </c>
      <c r="GD100" s="225">
        <v>1400</v>
      </c>
      <c r="GE100" s="225">
        <v>64.55</v>
      </c>
      <c r="GF100" s="226">
        <f t="shared" si="2433"/>
        <v>90370</v>
      </c>
      <c r="GG100" s="134">
        <v>1216.0210000000002</v>
      </c>
      <c r="GH100" s="225">
        <v>1300</v>
      </c>
      <c r="GI100" s="225">
        <v>65.599999999999994</v>
      </c>
      <c r="GJ100" s="226">
        <f t="shared" si="2434"/>
        <v>85279.999999999985</v>
      </c>
      <c r="GK100" s="134">
        <v>1101.71</v>
      </c>
      <c r="GL100" s="225">
        <v>1400</v>
      </c>
      <c r="GM100" s="225">
        <v>65.599999999999994</v>
      </c>
      <c r="GN100" s="226">
        <f t="shared" si="2295"/>
        <v>91839.999999999985</v>
      </c>
      <c r="GO100" s="134">
        <v>1360.9360000000001</v>
      </c>
      <c r="GP100" s="225">
        <v>1300</v>
      </c>
      <c r="GQ100" s="225">
        <v>65.599999999999994</v>
      </c>
      <c r="GR100" s="226">
        <f t="shared" si="2435"/>
        <v>85279.999999999985</v>
      </c>
      <c r="GS100" s="134">
        <v>1323.673</v>
      </c>
      <c r="GT100" s="225">
        <v>1200</v>
      </c>
      <c r="GU100" s="225">
        <v>65.599999999999994</v>
      </c>
      <c r="GV100" s="226">
        <f t="shared" si="2529"/>
        <v>78720</v>
      </c>
      <c r="GW100" s="134">
        <v>1317.732</v>
      </c>
      <c r="GX100" s="225">
        <v>1200</v>
      </c>
      <c r="GY100" s="225">
        <v>69.828801371871251</v>
      </c>
      <c r="GZ100" s="226">
        <f t="shared" si="2530"/>
        <v>83794.561646245507</v>
      </c>
      <c r="HA100" s="134">
        <v>1324.0319999999999</v>
      </c>
      <c r="HB100" s="225">
        <v>1100</v>
      </c>
      <c r="HC100" s="225">
        <v>69.828801371871251</v>
      </c>
      <c r="HD100" s="226">
        <f t="shared" si="2531"/>
        <v>76811.68150905837</v>
      </c>
      <c r="HE100" s="225">
        <v>1300</v>
      </c>
      <c r="HF100" s="225">
        <v>69.828801371871251</v>
      </c>
      <c r="HG100" s="226">
        <f t="shared" si="2439"/>
        <v>90777.44178343263</v>
      </c>
      <c r="HH100" s="225">
        <v>600</v>
      </c>
      <c r="HI100" s="225">
        <v>69.828801371871251</v>
      </c>
      <c r="HJ100" s="226">
        <f t="shared" si="2443"/>
        <v>41897.280823122754</v>
      </c>
      <c r="HK100" s="226">
        <v>1000</v>
      </c>
      <c r="HL100" s="226">
        <v>68.699298778557278</v>
      </c>
      <c r="HM100" s="226">
        <v>68699.298778557277</v>
      </c>
      <c r="HN100" s="253">
        <v>1188.9259999999999</v>
      </c>
      <c r="HO100" s="253">
        <v>104626.31999999999</v>
      </c>
      <c r="HP100" s="253">
        <v>1167.3240000000001</v>
      </c>
      <c r="HQ100" s="253">
        <v>102793.2</v>
      </c>
      <c r="HR100" s="253">
        <v>1513.183</v>
      </c>
      <c r="HS100" s="253">
        <v>132623.88</v>
      </c>
      <c r="HT100" s="253">
        <v>991.58999999999992</v>
      </c>
      <c r="HU100" s="253">
        <v>86879.16</v>
      </c>
      <c r="HV100" s="253">
        <v>1340.2090000000001</v>
      </c>
      <c r="HW100" s="253">
        <v>117916.56</v>
      </c>
      <c r="HX100" s="253">
        <v>1350.135</v>
      </c>
      <c r="HY100" s="253">
        <v>118970.64</v>
      </c>
      <c r="HZ100" s="253">
        <v>1501.35</v>
      </c>
      <c r="IA100" s="253">
        <v>124078.92</v>
      </c>
      <c r="IB100" s="253">
        <v>1630.9630000000002</v>
      </c>
      <c r="IC100" s="253">
        <v>105530.51999999999</v>
      </c>
      <c r="ID100" s="253">
        <v>1042.3050000000001</v>
      </c>
      <c r="IE100" s="253">
        <v>67221.84</v>
      </c>
      <c r="IF100" s="253">
        <v>1458.146</v>
      </c>
      <c r="IG100" s="253">
        <v>94329.72</v>
      </c>
      <c r="IH100" s="253">
        <v>1349.2349999999999</v>
      </c>
      <c r="II100" s="253">
        <v>87388.200000000012</v>
      </c>
      <c r="IJ100" s="253">
        <v>1436.5430000000001</v>
      </c>
      <c r="IK100" s="253">
        <v>92879.040000000008</v>
      </c>
      <c r="IL100" s="253">
        <v>1393.3389999999999</v>
      </c>
      <c r="IM100" s="253">
        <v>89943.959999999992</v>
      </c>
      <c r="IN100" s="253">
        <v>1393.3389999999999</v>
      </c>
      <c r="IO100" s="253">
        <v>90078.84</v>
      </c>
      <c r="IP100" s="253">
        <v>1242.124</v>
      </c>
      <c r="IQ100" s="253">
        <v>80295</v>
      </c>
      <c r="IR100" s="253">
        <v>1576.9580000000001</v>
      </c>
      <c r="IS100" s="253">
        <v>110590.32</v>
      </c>
      <c r="IT100" s="253">
        <v>1501.35</v>
      </c>
      <c r="IU100" s="253">
        <v>104587.07999999999</v>
      </c>
      <c r="IV100" s="253">
        <v>1198.92</v>
      </c>
      <c r="IW100" s="253">
        <v>83256.84</v>
      </c>
      <c r="IX100" s="253">
        <v>1047.7049999999999</v>
      </c>
      <c r="IY100" s="253">
        <v>72939.48000000001</v>
      </c>
      <c r="IZ100" s="126">
        <v>1261.9259999999999</v>
      </c>
      <c r="JA100" s="126">
        <v>88118.78</v>
      </c>
      <c r="JB100" s="126">
        <v>1101.71</v>
      </c>
      <c r="JC100" s="126">
        <v>76851.360000000001</v>
      </c>
      <c r="JD100" s="134"/>
      <c r="JE100" s="225"/>
      <c r="JF100" s="134"/>
      <c r="JG100" s="226">
        <f t="shared" si="2296"/>
        <v>0</v>
      </c>
      <c r="JH100" s="134"/>
      <c r="JI100" s="225"/>
      <c r="JJ100" s="134"/>
      <c r="JK100" s="226">
        <f t="shared" si="2297"/>
        <v>0</v>
      </c>
      <c r="JL100" s="134"/>
      <c r="JM100" s="225"/>
      <c r="JN100" s="134"/>
      <c r="JO100" s="226">
        <f t="shared" si="2298"/>
        <v>0</v>
      </c>
      <c r="JP100" s="134"/>
      <c r="JQ100" s="225"/>
      <c r="JR100" s="134"/>
      <c r="JS100" s="226">
        <f t="shared" si="2299"/>
        <v>0</v>
      </c>
      <c r="JT100" s="134"/>
      <c r="JU100" s="225"/>
      <c r="JV100" s="134"/>
      <c r="JW100" s="226">
        <f t="shared" si="2300"/>
        <v>0</v>
      </c>
      <c r="JX100" s="134"/>
      <c r="JY100" s="225"/>
      <c r="JZ100" s="134"/>
      <c r="KA100" s="226">
        <f t="shared" si="2301"/>
        <v>0</v>
      </c>
      <c r="KB100" s="134"/>
      <c r="KC100" s="134"/>
      <c r="KD100" s="134"/>
      <c r="KE100" s="226">
        <f t="shared" si="2302"/>
        <v>0</v>
      </c>
      <c r="KF100" s="134"/>
      <c r="KG100" s="134"/>
      <c r="KH100" s="134"/>
      <c r="KI100" s="226">
        <f t="shared" si="2303"/>
        <v>0</v>
      </c>
      <c r="KJ100" s="134"/>
      <c r="KK100" s="134"/>
      <c r="KL100" s="134"/>
      <c r="KM100" s="226">
        <f t="shared" si="2304"/>
        <v>0</v>
      </c>
      <c r="KN100" s="134"/>
      <c r="KO100" s="134"/>
      <c r="KP100" s="134"/>
      <c r="KQ100" s="226">
        <f t="shared" si="2305"/>
        <v>0</v>
      </c>
      <c r="KR100" s="134"/>
      <c r="KS100" s="134"/>
      <c r="KT100" s="134"/>
      <c r="KU100" s="226">
        <f t="shared" si="2306"/>
        <v>0</v>
      </c>
      <c r="KV100" s="134"/>
      <c r="KW100" s="134"/>
      <c r="KX100" s="134"/>
      <c r="KY100" s="226">
        <f t="shared" si="2307"/>
        <v>0</v>
      </c>
      <c r="KZ100" s="134">
        <v>0</v>
      </c>
      <c r="LA100" s="134"/>
      <c r="LB100" s="134"/>
      <c r="LC100" s="226">
        <f t="shared" si="2308"/>
        <v>0</v>
      </c>
      <c r="LD100" s="134"/>
      <c r="LE100" s="134"/>
      <c r="LF100" s="134"/>
      <c r="LG100" s="226">
        <f t="shared" si="2309"/>
        <v>0</v>
      </c>
      <c r="LH100" s="134"/>
      <c r="LI100" s="134"/>
      <c r="LJ100" s="134"/>
      <c r="LK100" s="226">
        <f t="shared" si="2310"/>
        <v>0</v>
      </c>
      <c r="LL100" s="134"/>
      <c r="LM100" s="134"/>
      <c r="LN100" s="134"/>
      <c r="LO100" s="226">
        <f t="shared" si="2311"/>
        <v>0</v>
      </c>
      <c r="LP100" s="134"/>
      <c r="LQ100" s="134"/>
      <c r="LR100" s="134"/>
      <c r="LS100" s="226">
        <f t="shared" si="2532"/>
        <v>0</v>
      </c>
      <c r="LT100" s="134"/>
      <c r="LU100" s="134"/>
      <c r="LV100" s="134"/>
      <c r="LW100" s="226">
        <f t="shared" si="2533"/>
        <v>0</v>
      </c>
      <c r="LX100" s="134"/>
      <c r="LY100" s="134"/>
      <c r="LZ100" s="134"/>
      <c r="MA100" s="226">
        <f t="shared" si="2534"/>
        <v>0</v>
      </c>
      <c r="MB100" s="134"/>
      <c r="MC100" s="134"/>
      <c r="MD100" s="226">
        <f t="shared" si="2315"/>
        <v>0</v>
      </c>
      <c r="ME100" s="134"/>
      <c r="MF100" s="134">
        <v>73.319999999999993</v>
      </c>
      <c r="MG100" s="226">
        <f t="shared" si="2444"/>
        <v>0</v>
      </c>
      <c r="MH100" s="226"/>
      <c r="MI100" s="226">
        <v>73.319999999999993</v>
      </c>
      <c r="MJ100" s="226">
        <v>0</v>
      </c>
      <c r="MK100" s="253"/>
      <c r="ML100" s="253"/>
      <c r="MM100" s="253"/>
      <c r="MN100" s="253"/>
      <c r="MO100" s="253"/>
      <c r="MP100" s="253"/>
      <c r="MQ100" s="253"/>
      <c r="MR100" s="253"/>
      <c r="MS100" s="253"/>
      <c r="MT100" s="253"/>
      <c r="MU100" s="253"/>
      <c r="MV100" s="253"/>
      <c r="MW100" s="253"/>
      <c r="MX100" s="253"/>
      <c r="MY100" s="253"/>
      <c r="MZ100" s="253"/>
      <c r="NA100" s="253"/>
      <c r="NB100" s="253"/>
      <c r="NC100" s="253"/>
      <c r="ND100" s="253"/>
      <c r="NE100" s="253"/>
      <c r="NF100" s="253"/>
      <c r="NG100" s="253"/>
      <c r="NH100" s="253"/>
      <c r="NI100" s="253"/>
      <c r="NJ100" s="253"/>
      <c r="NK100" s="253"/>
      <c r="NL100" s="253"/>
      <c r="NM100" s="253"/>
      <c r="NN100" s="253"/>
      <c r="NO100" s="125"/>
      <c r="NP100" s="125"/>
      <c r="NQ100" s="125"/>
      <c r="NR100" s="125"/>
      <c r="NS100" s="125"/>
      <c r="NT100" s="125"/>
      <c r="NU100" s="125"/>
      <c r="NV100" s="125"/>
      <c r="NW100" s="125"/>
      <c r="NX100" s="125"/>
      <c r="NY100" s="125"/>
      <c r="NZ100" s="125"/>
      <c r="OA100" s="226"/>
      <c r="OB100" s="225"/>
      <c r="OC100" s="225"/>
      <c r="OD100" s="225">
        <f t="shared" si="2316"/>
        <v>0</v>
      </c>
      <c r="OE100" s="226"/>
      <c r="OF100" s="225"/>
      <c r="OG100" s="225"/>
      <c r="OH100" s="225">
        <f t="shared" si="2317"/>
        <v>0</v>
      </c>
      <c r="OI100" s="226"/>
      <c r="OJ100" s="225"/>
      <c r="OK100" s="225"/>
      <c r="OL100" s="225">
        <f t="shared" si="2318"/>
        <v>0</v>
      </c>
      <c r="OM100" s="226"/>
      <c r="ON100" s="225"/>
      <c r="OO100" s="225"/>
      <c r="OP100" s="225">
        <f t="shared" si="2319"/>
        <v>0</v>
      </c>
      <c r="OQ100" s="226"/>
      <c r="OR100" s="225"/>
      <c r="OS100" s="225"/>
      <c r="OT100" s="225">
        <f t="shared" si="2320"/>
        <v>0</v>
      </c>
      <c r="OU100" s="226"/>
      <c r="OV100" s="225"/>
      <c r="OW100" s="225"/>
      <c r="OX100" s="225">
        <f t="shared" si="2321"/>
        <v>0</v>
      </c>
      <c r="OY100" s="226"/>
      <c r="OZ100" s="225"/>
      <c r="PA100" s="225"/>
      <c r="PB100" s="225">
        <f t="shared" si="2322"/>
        <v>0</v>
      </c>
      <c r="PC100" s="226"/>
      <c r="PD100" s="225"/>
      <c r="PE100" s="225"/>
      <c r="PF100" s="225">
        <f t="shared" si="2323"/>
        <v>0</v>
      </c>
      <c r="PG100" s="226"/>
      <c r="PH100" s="225"/>
      <c r="PI100" s="225"/>
      <c r="PJ100" s="225">
        <f t="shared" si="2324"/>
        <v>0</v>
      </c>
      <c r="PK100" s="226"/>
      <c r="PL100" s="225"/>
      <c r="PM100" s="225"/>
      <c r="PN100" s="225">
        <f t="shared" si="2325"/>
        <v>0</v>
      </c>
      <c r="PO100" s="226"/>
      <c r="PP100" s="225"/>
      <c r="PQ100" s="225"/>
      <c r="PR100" s="225">
        <f t="shared" si="2326"/>
        <v>0</v>
      </c>
      <c r="PS100" s="226"/>
      <c r="PT100" s="225"/>
      <c r="PU100" s="225"/>
      <c r="PV100" s="225">
        <f t="shared" si="2327"/>
        <v>0</v>
      </c>
      <c r="PW100" s="226"/>
      <c r="PX100" s="225"/>
      <c r="PY100" s="225"/>
      <c r="PZ100" s="225">
        <f t="shared" si="2328"/>
        <v>0</v>
      </c>
      <c r="QA100" s="226"/>
      <c r="QB100" s="225"/>
      <c r="QC100" s="225"/>
      <c r="QD100" s="225">
        <f t="shared" si="2329"/>
        <v>0</v>
      </c>
      <c r="QE100" s="226"/>
      <c r="QF100" s="225"/>
      <c r="QG100" s="225"/>
      <c r="QH100" s="225">
        <f t="shared" si="2330"/>
        <v>0</v>
      </c>
      <c r="QI100" s="226"/>
      <c r="QJ100" s="225"/>
      <c r="QK100" s="225"/>
      <c r="QL100" s="225">
        <f t="shared" si="2331"/>
        <v>0</v>
      </c>
      <c r="QM100" s="226"/>
      <c r="QN100" s="225"/>
      <c r="QO100" s="225"/>
      <c r="QP100" s="225">
        <f t="shared" si="2535"/>
        <v>0</v>
      </c>
      <c r="QQ100" s="226"/>
      <c r="QR100" s="225"/>
      <c r="QS100" s="225"/>
      <c r="QT100" s="225">
        <f t="shared" si="2536"/>
        <v>0</v>
      </c>
      <c r="QU100" s="226"/>
      <c r="QV100" s="225"/>
      <c r="QW100" s="225"/>
      <c r="QX100" s="225">
        <f t="shared" si="2537"/>
        <v>0</v>
      </c>
      <c r="QY100" s="225"/>
      <c r="QZ100" s="225"/>
      <c r="RA100" s="225">
        <f t="shared" si="2335"/>
        <v>0</v>
      </c>
      <c r="RB100" s="225"/>
      <c r="RC100" s="225"/>
      <c r="RD100" s="225">
        <f>RB100*RC100</f>
        <v>0</v>
      </c>
      <c r="RE100" s="225"/>
      <c r="RF100" s="225"/>
      <c r="RG100" s="225">
        <v>0</v>
      </c>
      <c r="RH100" s="253"/>
      <c r="RI100" s="253"/>
      <c r="RJ100" s="253"/>
      <c r="RK100" s="253"/>
      <c r="RL100" s="253"/>
      <c r="RM100" s="253"/>
      <c r="RN100" s="253"/>
      <c r="RO100" s="253"/>
      <c r="RP100" s="253"/>
      <c r="RQ100" s="253"/>
      <c r="RR100" s="253"/>
      <c r="RS100" s="253"/>
      <c r="RT100" s="253"/>
      <c r="RU100" s="253"/>
      <c r="RV100" s="253"/>
      <c r="RW100" s="253"/>
      <c r="RX100" s="253"/>
      <c r="RY100" s="253"/>
      <c r="RZ100" s="253"/>
      <c r="SA100" s="253"/>
      <c r="SB100" s="253"/>
      <c r="SC100" s="253"/>
      <c r="SD100" s="253"/>
      <c r="SE100" s="253"/>
      <c r="SF100" s="253"/>
      <c r="SG100" s="253"/>
      <c r="SH100" s="253"/>
      <c r="SI100" s="253"/>
      <c r="SJ100" s="253"/>
      <c r="SK100" s="253"/>
      <c r="SL100" s="125"/>
      <c r="SM100" s="125"/>
      <c r="SN100" s="125"/>
      <c r="SO100" s="125"/>
      <c r="SP100" s="125"/>
      <c r="SQ100" s="125"/>
      <c r="SR100" s="125"/>
      <c r="SS100" s="125"/>
      <c r="ST100" s="125"/>
      <c r="SU100" s="125"/>
      <c r="SV100" s="125"/>
      <c r="SW100" s="125"/>
      <c r="SX100" s="226">
        <v>898.29</v>
      </c>
      <c r="SY100" s="240">
        <v>1200</v>
      </c>
      <c r="SZ100" s="124">
        <v>86.4</v>
      </c>
      <c r="TA100" s="226">
        <f t="shared" si="2462"/>
        <v>103680</v>
      </c>
      <c r="TB100" s="226">
        <v>737.17399999999998</v>
      </c>
      <c r="TC100" s="240">
        <v>1200</v>
      </c>
      <c r="TD100" s="124">
        <v>79.540000000000006</v>
      </c>
      <c r="TE100" s="226">
        <f t="shared" si="2463"/>
        <v>95448.000000000015</v>
      </c>
      <c r="TF100" s="226">
        <v>737.17399999999998</v>
      </c>
      <c r="TG100" s="240">
        <v>1200</v>
      </c>
      <c r="TH100" s="124">
        <v>79.540000000000006</v>
      </c>
      <c r="TI100" s="226">
        <f t="shared" si="2464"/>
        <v>95448.000000000015</v>
      </c>
      <c r="TJ100" s="226">
        <v>558.95600000000002</v>
      </c>
      <c r="TK100" s="240">
        <v>1300</v>
      </c>
      <c r="TL100" s="124">
        <v>77.540000000000006</v>
      </c>
      <c r="TM100" s="226">
        <f t="shared" si="2465"/>
        <v>100802.00000000001</v>
      </c>
      <c r="TN100" s="226">
        <v>591.35900000000004</v>
      </c>
      <c r="TO100" s="240">
        <v>1100</v>
      </c>
      <c r="TP100" s="124">
        <v>77.540000000000006</v>
      </c>
      <c r="TQ100" s="226">
        <f t="shared" si="2466"/>
        <v>85294</v>
      </c>
      <c r="TR100" s="226">
        <v>599.46</v>
      </c>
      <c r="TS100" s="240">
        <v>900</v>
      </c>
      <c r="TT100" s="124">
        <v>77.540000000000006</v>
      </c>
      <c r="TU100" s="226">
        <f t="shared" si="2467"/>
        <v>69786</v>
      </c>
      <c r="TV100" s="226">
        <v>366.33699999999999</v>
      </c>
      <c r="TW100" s="240">
        <v>900</v>
      </c>
      <c r="TX100" s="124">
        <v>77.540000000000006</v>
      </c>
      <c r="TY100" s="226">
        <f t="shared" si="2468"/>
        <v>69786</v>
      </c>
      <c r="TZ100" s="226">
        <v>370.83699999999999</v>
      </c>
      <c r="UA100" s="219">
        <v>1000</v>
      </c>
      <c r="UB100" s="124">
        <v>63.327050887808745</v>
      </c>
      <c r="UC100" s="226">
        <f t="shared" si="2469"/>
        <v>63327.050887808742</v>
      </c>
      <c r="UD100" s="226">
        <v>277.22800000000001</v>
      </c>
      <c r="UE100" s="219">
        <v>1000</v>
      </c>
      <c r="UF100" s="124">
        <v>63.327050887808745</v>
      </c>
      <c r="UG100" s="226">
        <f t="shared" si="2470"/>
        <v>63327.050887808742</v>
      </c>
      <c r="UH100" s="226">
        <v>252.02500000000001</v>
      </c>
      <c r="UI100" s="219">
        <v>900</v>
      </c>
      <c r="UJ100" s="124">
        <v>63.327050887808745</v>
      </c>
      <c r="UK100" s="226">
        <f t="shared" si="2471"/>
        <v>56994.345799027869</v>
      </c>
      <c r="UL100" s="226">
        <v>189.91900000000001</v>
      </c>
      <c r="UM100" s="219">
        <v>900</v>
      </c>
      <c r="UN100" s="124">
        <v>63.327050887808745</v>
      </c>
      <c r="UO100" s="226">
        <f t="shared" si="2472"/>
        <v>56994.345799027869</v>
      </c>
      <c r="UP100" s="226">
        <v>211.52099999999999</v>
      </c>
      <c r="UQ100" s="207">
        <v>920</v>
      </c>
      <c r="UR100" s="124">
        <v>63.327050887808745</v>
      </c>
      <c r="US100" s="226">
        <f t="shared" si="2473"/>
        <v>58260.886816784048</v>
      </c>
      <c r="UT100" s="226">
        <v>262.82600000000002</v>
      </c>
      <c r="UU100" s="207">
        <v>920</v>
      </c>
      <c r="UV100" s="124">
        <v>63.327050887808745</v>
      </c>
      <c r="UW100" s="226">
        <f t="shared" si="2474"/>
        <v>58260.886816784048</v>
      </c>
      <c r="UX100" s="226">
        <v>171.017</v>
      </c>
      <c r="UY100" s="207">
        <v>900</v>
      </c>
      <c r="UZ100" s="124">
        <v>63.327050887808745</v>
      </c>
      <c r="VA100" s="226">
        <f t="shared" si="2475"/>
        <v>56994.345799027869</v>
      </c>
      <c r="VB100" s="226">
        <v>152.11500000000001</v>
      </c>
      <c r="VC100" s="207">
        <v>800</v>
      </c>
      <c r="VD100" s="124">
        <v>63.327050887808745</v>
      </c>
      <c r="VE100" s="226">
        <f t="shared" si="2351"/>
        <v>50661.640710246997</v>
      </c>
      <c r="VF100" s="226">
        <v>180.018</v>
      </c>
      <c r="VG100" s="207">
        <v>800</v>
      </c>
      <c r="VH100" s="124">
        <v>63.327050887808745</v>
      </c>
      <c r="VI100" s="226">
        <f t="shared" si="2352"/>
        <v>50661.640710246997</v>
      </c>
      <c r="VJ100" s="226">
        <v>98.11</v>
      </c>
      <c r="VK100" s="208">
        <v>400</v>
      </c>
      <c r="VL100" s="124">
        <v>63.327050887808745</v>
      </c>
      <c r="VM100" s="226">
        <f>VK100*VL100</f>
        <v>25330.820355123498</v>
      </c>
      <c r="VN100" s="226">
        <v>72.906999999999996</v>
      </c>
      <c r="VO100" s="208">
        <v>380</v>
      </c>
      <c r="VP100" s="124">
        <v>63.327050887808745</v>
      </c>
      <c r="VQ100" s="226">
        <f>VO100*VP100</f>
        <v>24064.279337367323</v>
      </c>
      <c r="VR100" s="226">
        <v>128.71299999999999</v>
      </c>
      <c r="VS100" s="208">
        <v>250</v>
      </c>
      <c r="VT100" s="124">
        <v>63.327050887808745</v>
      </c>
      <c r="VU100" s="226">
        <f>VS100*VT100</f>
        <v>15831.762721952186</v>
      </c>
      <c r="VV100" s="225">
        <v>250</v>
      </c>
      <c r="VW100" s="124">
        <v>63.327050887808745</v>
      </c>
      <c r="VX100" s="226">
        <f t="shared" si="2356"/>
        <v>15831.762721952186</v>
      </c>
      <c r="VY100" s="225">
        <v>250</v>
      </c>
      <c r="VZ100" s="124">
        <v>63.327050887808745</v>
      </c>
      <c r="WA100" s="226">
        <f t="shared" si="2357"/>
        <v>15831.762721952186</v>
      </c>
      <c r="WB100" s="226">
        <v>230</v>
      </c>
      <c r="WC100" s="226">
        <v>63.34</v>
      </c>
      <c r="WD100" s="226">
        <v>14568.2</v>
      </c>
      <c r="WE100" s="253">
        <v>1091.8920000000001</v>
      </c>
      <c r="WF100" s="253">
        <v>84585.48</v>
      </c>
      <c r="WG100" s="253">
        <v>1265.7660000000001</v>
      </c>
      <c r="WH100" s="253">
        <v>98054.95</v>
      </c>
      <c r="WI100" s="253">
        <v>1239.6400000000001</v>
      </c>
      <c r="WJ100" s="253">
        <v>96031.039999999994</v>
      </c>
      <c r="WK100" s="253">
        <v>1218.018</v>
      </c>
      <c r="WL100" s="253">
        <v>94356.08</v>
      </c>
      <c r="WM100" s="253">
        <v>1026.9459999999999</v>
      </c>
      <c r="WN100" s="253">
        <v>79560.600000000006</v>
      </c>
      <c r="WO100" s="253">
        <v>1190.819</v>
      </c>
      <c r="WP100" s="253">
        <v>92332.17</v>
      </c>
      <c r="WQ100" s="253">
        <v>965.79700000000003</v>
      </c>
      <c r="WR100" s="253">
        <v>67693.52</v>
      </c>
      <c r="WS100" s="253">
        <v>1106.211</v>
      </c>
      <c r="WT100" s="253">
        <v>70347.960000000006</v>
      </c>
      <c r="WU100" s="253">
        <v>881.18799999999999</v>
      </c>
      <c r="WV100" s="253">
        <v>56037.96</v>
      </c>
      <c r="WW100" s="253">
        <v>885.68799999999999</v>
      </c>
      <c r="WX100" s="253">
        <v>56324.160000000003</v>
      </c>
      <c r="WY100" s="253">
        <v>898.29</v>
      </c>
      <c r="WZ100" s="253">
        <v>57125.52</v>
      </c>
      <c r="XA100" s="253">
        <v>975.69799999999998</v>
      </c>
      <c r="XB100" s="253">
        <v>62048.160000000003</v>
      </c>
      <c r="XC100" s="253">
        <v>737.17399999999998</v>
      </c>
      <c r="XD100" s="253">
        <v>46879.56</v>
      </c>
      <c r="XE100" s="253">
        <v>558.95600000000002</v>
      </c>
      <c r="XF100" s="253">
        <v>35546.04</v>
      </c>
      <c r="XG100" s="253">
        <v>591.35900000000004</v>
      </c>
      <c r="XH100" s="253">
        <v>37591.08</v>
      </c>
      <c r="XI100" s="125">
        <v>599.46</v>
      </c>
      <c r="XJ100" s="125">
        <v>37962</v>
      </c>
      <c r="XK100" s="125">
        <v>366.33699999999999</v>
      </c>
      <c r="XL100" s="125">
        <v>23199</v>
      </c>
      <c r="XM100" s="125">
        <v>370.83699999999999</v>
      </c>
      <c r="XN100" s="125">
        <v>23484</v>
      </c>
      <c r="XO100" s="125">
        <v>277.22800000000001</v>
      </c>
      <c r="XP100" s="125">
        <v>17556</v>
      </c>
      <c r="XQ100" s="125">
        <v>252.02500000000001</v>
      </c>
      <c r="XR100" s="125">
        <v>15960</v>
      </c>
      <c r="XS100" s="125">
        <v>189.91900000000001</v>
      </c>
      <c r="XT100" s="125">
        <v>13375.29</v>
      </c>
      <c r="XU100" s="226"/>
      <c r="XV100" s="226"/>
      <c r="XW100" s="226"/>
      <c r="XX100" s="208">
        <f t="shared" si="2358"/>
        <v>0</v>
      </c>
      <c r="XY100" s="226"/>
      <c r="XZ100" s="226"/>
      <c r="YA100" s="226"/>
      <c r="YB100" s="208">
        <f t="shared" si="2359"/>
        <v>0</v>
      </c>
      <c r="YC100" s="226"/>
      <c r="YD100" s="226"/>
      <c r="YE100" s="226"/>
      <c r="YF100" s="208">
        <f t="shared" si="2360"/>
        <v>0</v>
      </c>
      <c r="YG100" s="226"/>
      <c r="YH100" s="226"/>
      <c r="YI100" s="226"/>
      <c r="YJ100" s="208">
        <f t="shared" si="2361"/>
        <v>0</v>
      </c>
      <c r="YK100" s="226"/>
      <c r="YL100" s="226"/>
      <c r="YM100" s="226"/>
      <c r="YN100" s="208">
        <f t="shared" si="2362"/>
        <v>0</v>
      </c>
      <c r="YO100" s="226"/>
      <c r="YP100" s="226"/>
      <c r="YQ100" s="226"/>
      <c r="YR100" s="208">
        <f t="shared" si="2363"/>
        <v>0</v>
      </c>
      <c r="YS100" s="226"/>
      <c r="YT100" s="226"/>
      <c r="YU100" s="226"/>
      <c r="YV100" s="208">
        <f t="shared" si="2364"/>
        <v>0</v>
      </c>
      <c r="YW100" s="226"/>
      <c r="YX100" s="226"/>
      <c r="YY100" s="226"/>
      <c r="YZ100" s="208">
        <f t="shared" si="2365"/>
        <v>0</v>
      </c>
      <c r="ZA100" s="226"/>
      <c r="ZB100" s="226"/>
      <c r="ZC100" s="226"/>
      <c r="ZD100" s="208">
        <f t="shared" si="2366"/>
        <v>0</v>
      </c>
      <c r="ZE100" s="226"/>
      <c r="ZF100" s="226"/>
      <c r="ZG100" s="226"/>
      <c r="ZH100" s="208">
        <f t="shared" si="2367"/>
        <v>0</v>
      </c>
      <c r="ZI100" s="226"/>
      <c r="ZJ100" s="225"/>
      <c r="ZK100" s="225"/>
      <c r="ZL100" s="208">
        <f t="shared" si="2368"/>
        <v>0</v>
      </c>
      <c r="ZM100" s="226"/>
      <c r="ZN100" s="225"/>
      <c r="ZO100" s="225"/>
      <c r="ZP100" s="208">
        <f t="shared" si="2369"/>
        <v>0</v>
      </c>
      <c r="ZQ100" s="226"/>
      <c r="ZR100" s="225"/>
      <c r="ZS100" s="225"/>
      <c r="ZT100" s="208">
        <f t="shared" si="2370"/>
        <v>0</v>
      </c>
      <c r="ZU100" s="226"/>
      <c r="ZV100" s="225"/>
      <c r="ZW100" s="225"/>
      <c r="ZX100" s="208">
        <f t="shared" si="2371"/>
        <v>0</v>
      </c>
      <c r="ZY100" s="226"/>
      <c r="ZZ100" s="225"/>
      <c r="AAA100" s="225"/>
      <c r="AAB100" s="208">
        <f t="shared" si="2372"/>
        <v>0</v>
      </c>
      <c r="AAC100" s="226"/>
      <c r="AAD100" s="225"/>
      <c r="AAE100" s="225"/>
      <c r="AAF100" s="208">
        <f t="shared" si="2545"/>
        <v>0</v>
      </c>
      <c r="AAG100" s="226"/>
      <c r="AAH100" s="225"/>
      <c r="AAI100" s="225"/>
      <c r="AAJ100" s="208">
        <f t="shared" si="2540"/>
        <v>0</v>
      </c>
      <c r="AAK100" s="226"/>
      <c r="AAL100" s="225"/>
      <c r="AAM100" s="225"/>
      <c r="AAN100" s="208">
        <f t="shared" si="2541"/>
        <v>0</v>
      </c>
      <c r="AAO100" s="226"/>
      <c r="AAP100" s="225"/>
      <c r="AAQ100" s="225"/>
      <c r="AAR100" s="208">
        <f t="shared" si="2376"/>
        <v>0</v>
      </c>
      <c r="AAS100" s="225"/>
      <c r="AAT100" s="225"/>
      <c r="AAU100" s="208">
        <f t="shared" si="2377"/>
        <v>0</v>
      </c>
      <c r="AAV100" s="225"/>
      <c r="AAW100" s="225"/>
      <c r="AAX100" s="226">
        <f t="shared" si="2378"/>
        <v>0</v>
      </c>
      <c r="AAY100" s="226"/>
      <c r="AAZ100" s="226"/>
      <c r="ABA100" s="226">
        <v>0</v>
      </c>
      <c r="ABB100" s="253"/>
      <c r="ABC100" s="253"/>
      <c r="ABD100" s="253"/>
      <c r="ABE100" s="253"/>
      <c r="ABF100" s="253"/>
      <c r="ABG100" s="253"/>
      <c r="ABH100" s="253"/>
      <c r="ABI100" s="253"/>
      <c r="ABJ100" s="253"/>
      <c r="ABK100" s="253"/>
      <c r="ABL100" s="253"/>
      <c r="ABM100" s="253"/>
      <c r="ABN100" s="253"/>
      <c r="ABO100" s="253"/>
      <c r="ABP100" s="253"/>
      <c r="ABQ100" s="253"/>
      <c r="ABR100" s="253"/>
      <c r="ABS100" s="253"/>
      <c r="ABT100" s="253"/>
      <c r="ABU100" s="253"/>
      <c r="ABV100" s="253"/>
      <c r="ABW100" s="253"/>
      <c r="ABX100" s="253"/>
      <c r="ABY100" s="253"/>
      <c r="ABZ100" s="253"/>
      <c r="ACA100" s="253"/>
      <c r="ACB100" s="253"/>
      <c r="ACC100" s="253"/>
      <c r="ACD100" s="253"/>
      <c r="ACE100" s="253"/>
      <c r="ACF100" s="126"/>
      <c r="ACG100" s="126"/>
      <c r="ACH100" s="126"/>
      <c r="ACI100" s="126"/>
      <c r="ACJ100" s="126"/>
      <c r="ACK100" s="126"/>
      <c r="ACL100" s="126"/>
      <c r="ACM100" s="126"/>
      <c r="ACN100" s="126"/>
      <c r="ACO100" s="126"/>
      <c r="ACP100" s="126"/>
      <c r="ACQ100" s="126"/>
      <c r="ACR100" s="134">
        <v>7.2009999999999996</v>
      </c>
      <c r="ACS100" s="227">
        <v>0</v>
      </c>
      <c r="ACT100" s="225">
        <v>73.06</v>
      </c>
      <c r="ACU100" s="226">
        <f t="shared" si="2379"/>
        <v>0</v>
      </c>
      <c r="ACV100" s="134">
        <v>5.4009999999999998</v>
      </c>
      <c r="ACW100" s="227">
        <v>0</v>
      </c>
      <c r="ACX100" s="225">
        <v>93</v>
      </c>
      <c r="ACY100" s="226">
        <f t="shared" si="2380"/>
        <v>0</v>
      </c>
      <c r="ACZ100" s="134">
        <v>5.4009999999999998</v>
      </c>
      <c r="ADA100" s="227">
        <v>0</v>
      </c>
      <c r="ADB100" s="225">
        <v>93</v>
      </c>
      <c r="ADC100" s="226">
        <f t="shared" si="2381"/>
        <v>0</v>
      </c>
      <c r="ADD100" s="134">
        <v>5.4009999999999998</v>
      </c>
      <c r="ADE100" s="227">
        <v>0</v>
      </c>
      <c r="ADF100" s="225">
        <v>73.13</v>
      </c>
      <c r="ADG100" s="226">
        <f t="shared" si="2382"/>
        <v>0</v>
      </c>
      <c r="ADH100" s="134">
        <v>24.302</v>
      </c>
      <c r="ADI100" s="225">
        <v>0</v>
      </c>
      <c r="ADJ100" s="225">
        <v>73.13</v>
      </c>
      <c r="ADK100" s="226">
        <f t="shared" si="2383"/>
        <v>0</v>
      </c>
      <c r="ADL100" s="134">
        <v>19.802</v>
      </c>
      <c r="ADM100" s="225">
        <v>0</v>
      </c>
      <c r="ADN100" s="225">
        <v>73.13</v>
      </c>
      <c r="ADO100" s="226">
        <f t="shared" si="2384"/>
        <v>0</v>
      </c>
      <c r="ADP100" s="134">
        <v>17.102</v>
      </c>
      <c r="ADQ100" s="225">
        <v>0</v>
      </c>
      <c r="ADR100" s="225">
        <v>73.13</v>
      </c>
      <c r="ADS100" s="226">
        <f t="shared" si="2385"/>
        <v>0</v>
      </c>
      <c r="ADT100" s="134">
        <v>18.902000000000001</v>
      </c>
      <c r="ADU100" s="225">
        <v>0</v>
      </c>
      <c r="ADV100" s="225">
        <v>73.13</v>
      </c>
      <c r="ADW100" s="226">
        <f t="shared" si="2386"/>
        <v>0</v>
      </c>
      <c r="ADX100" s="134">
        <v>83.707999999999998</v>
      </c>
      <c r="ADY100" s="225">
        <v>0</v>
      </c>
      <c r="ADZ100" s="225">
        <v>73.13</v>
      </c>
      <c r="AEA100" s="226">
        <f t="shared" si="2387"/>
        <v>0</v>
      </c>
      <c r="AEB100" s="134">
        <v>110.712</v>
      </c>
      <c r="AEC100" s="225">
        <v>0</v>
      </c>
      <c r="AED100" s="225">
        <v>73.13</v>
      </c>
      <c r="AEE100" s="226">
        <f t="shared" si="2388"/>
        <v>0</v>
      </c>
      <c r="AEF100" s="134">
        <v>105.31099999999999</v>
      </c>
      <c r="AEG100" s="225">
        <v>0</v>
      </c>
      <c r="AEH100" s="225">
        <v>73.13</v>
      </c>
      <c r="AEI100" s="226">
        <f t="shared" si="2389"/>
        <v>0</v>
      </c>
      <c r="AEJ100" s="134">
        <v>90.009</v>
      </c>
      <c r="AEK100" s="225">
        <v>20</v>
      </c>
      <c r="AEL100" s="225">
        <v>73.13</v>
      </c>
      <c r="AEM100" s="226">
        <f t="shared" si="2390"/>
        <v>1462.6</v>
      </c>
      <c r="AEN100" s="134">
        <v>94.509</v>
      </c>
      <c r="AEO100" s="225">
        <v>0</v>
      </c>
      <c r="AEP100" s="225">
        <v>83.22</v>
      </c>
      <c r="AEQ100" s="226">
        <f t="shared" si="2391"/>
        <v>0</v>
      </c>
      <c r="AER100" s="134">
        <v>87.307999999999993</v>
      </c>
      <c r="AES100" s="225">
        <v>50</v>
      </c>
      <c r="AET100" s="225">
        <v>83.22</v>
      </c>
      <c r="AEU100" s="226">
        <f t="shared" si="2392"/>
        <v>4161</v>
      </c>
      <c r="AEV100" s="134">
        <v>90.909000000000006</v>
      </c>
      <c r="AEW100" s="225"/>
      <c r="AEX100" s="225">
        <v>93.333333333333329</v>
      </c>
      <c r="AEY100" s="226">
        <f t="shared" si="2393"/>
        <v>0</v>
      </c>
      <c r="AEZ100" s="134">
        <v>108.01100000000001</v>
      </c>
      <c r="AFA100" s="225"/>
      <c r="AFB100" s="225">
        <v>93.333333333333329</v>
      </c>
      <c r="AFC100" s="226">
        <f t="shared" si="2394"/>
        <v>0</v>
      </c>
      <c r="AFD100" s="134">
        <v>124.212</v>
      </c>
      <c r="AFE100" s="225"/>
      <c r="AFF100" s="225">
        <v>93.333333333333329</v>
      </c>
      <c r="AFG100" s="226">
        <f t="shared" si="2542"/>
        <v>0</v>
      </c>
      <c r="AFH100" s="134">
        <v>130.51300000000001</v>
      </c>
      <c r="AFI100" s="225"/>
      <c r="AFJ100" s="225">
        <v>93.333333333333329</v>
      </c>
      <c r="AFK100" s="226">
        <f t="shared" si="2543"/>
        <v>0</v>
      </c>
      <c r="AFL100" s="134">
        <v>117.91200000000001</v>
      </c>
      <c r="AFM100" s="225"/>
      <c r="AFN100" s="225">
        <v>93.333333333333329</v>
      </c>
      <c r="AFO100" s="226">
        <f t="shared" si="2397"/>
        <v>0</v>
      </c>
      <c r="AFP100" s="225"/>
      <c r="AFQ100" s="225"/>
      <c r="AFR100" s="226">
        <f t="shared" si="2398"/>
        <v>0</v>
      </c>
      <c r="AFS100" s="225"/>
      <c r="AFT100" s="225">
        <v>79.173802297853882</v>
      </c>
      <c r="AFU100" s="226">
        <f t="shared" si="2399"/>
        <v>0</v>
      </c>
      <c r="AFV100" s="226">
        <v>150</v>
      </c>
      <c r="AFW100" s="226">
        <v>78.686947358775839</v>
      </c>
      <c r="AFX100" s="226">
        <v>11803.042103816377</v>
      </c>
      <c r="AFY100" s="253">
        <v>14.414</v>
      </c>
      <c r="AFZ100" s="253">
        <v>1271.32</v>
      </c>
      <c r="AGA100" s="253">
        <v>7.2069999999999999</v>
      </c>
      <c r="AGB100" s="253">
        <v>672</v>
      </c>
      <c r="AGC100" s="253">
        <v>0</v>
      </c>
      <c r="AGD100" s="253">
        <v>0</v>
      </c>
      <c r="AGE100" s="253">
        <v>5.4050000000000002</v>
      </c>
      <c r="AGF100" s="253">
        <v>394.98</v>
      </c>
      <c r="AGG100" s="253">
        <v>0</v>
      </c>
      <c r="AGH100" s="253">
        <v>0</v>
      </c>
      <c r="AGI100" s="253">
        <v>0</v>
      </c>
      <c r="AGJ100" s="253">
        <v>0</v>
      </c>
      <c r="AGK100" s="253">
        <v>0</v>
      </c>
      <c r="AGL100" s="253">
        <v>0</v>
      </c>
      <c r="AGM100" s="253">
        <v>1.8</v>
      </c>
      <c r="AGN100" s="253">
        <v>131.66</v>
      </c>
      <c r="AGO100" s="253">
        <v>7.2009999999999996</v>
      </c>
      <c r="AGP100" s="253">
        <v>526.64</v>
      </c>
      <c r="AGQ100" s="253">
        <v>7.2009999999999996</v>
      </c>
      <c r="AGR100" s="253">
        <v>526.64</v>
      </c>
      <c r="AGS100" s="253">
        <v>7.2009999999999996</v>
      </c>
      <c r="AGT100" s="253">
        <v>526.64</v>
      </c>
      <c r="AGU100" s="253">
        <v>5.4009999999999998</v>
      </c>
      <c r="AGV100" s="253">
        <v>394.98</v>
      </c>
      <c r="AGW100" s="253">
        <v>5.4009999999999998</v>
      </c>
      <c r="AGX100" s="253">
        <v>394.98</v>
      </c>
      <c r="AGY100" s="253">
        <v>5.4009999999999998</v>
      </c>
      <c r="AGZ100" s="253">
        <v>449.49</v>
      </c>
      <c r="AHA100" s="253">
        <v>24.302</v>
      </c>
      <c r="AHB100" s="253">
        <v>2268</v>
      </c>
      <c r="AHC100" s="126">
        <v>19.802</v>
      </c>
      <c r="AHD100" s="126">
        <v>1811.66</v>
      </c>
      <c r="AHE100" s="126">
        <v>17.102</v>
      </c>
      <c r="AHF100" s="126">
        <v>1577.83</v>
      </c>
      <c r="AHG100" s="126">
        <v>18.902000000000001</v>
      </c>
      <c r="AHH100" s="126">
        <v>1728</v>
      </c>
      <c r="AHI100" s="126">
        <v>83.707999999999998</v>
      </c>
      <c r="AHJ100" s="126">
        <v>6624</v>
      </c>
      <c r="AHK100" s="126">
        <v>110.712</v>
      </c>
      <c r="AHL100" s="126">
        <v>8765.49</v>
      </c>
      <c r="AHM100" s="126">
        <v>105.31099999999999</v>
      </c>
      <c r="AHN100" s="126">
        <v>8351.32</v>
      </c>
      <c r="AHO100" s="134">
        <f t="shared" si="1709"/>
        <v>2254.7259999999997</v>
      </c>
      <c r="AHP100" s="127">
        <f t="shared" si="1710"/>
        <v>2350</v>
      </c>
      <c r="AHQ100" s="127">
        <f t="shared" si="1711"/>
        <v>198302</v>
      </c>
      <c r="AHR100" s="134">
        <f t="shared" si="1712"/>
        <v>2135.9139999999998</v>
      </c>
      <c r="AHS100" s="127">
        <f t="shared" si="1713"/>
        <v>2200</v>
      </c>
      <c r="AHT100" s="127">
        <f t="shared" si="1714"/>
        <v>185448</v>
      </c>
      <c r="AHU100" s="134">
        <f t="shared" si="1715"/>
        <v>2135.9139999999998</v>
      </c>
      <c r="AHV100" s="127">
        <f t="shared" si="1716"/>
        <v>2600</v>
      </c>
      <c r="AHW100" s="127">
        <f t="shared" si="1717"/>
        <v>221448</v>
      </c>
      <c r="AHX100" s="134">
        <v>1957.6960000000001</v>
      </c>
      <c r="AHY100" s="127">
        <f t="shared" si="1718"/>
        <v>2400</v>
      </c>
      <c r="AHZ100" s="127">
        <f t="shared" si="2496"/>
        <v>197602</v>
      </c>
      <c r="AIA100" s="134">
        <f t="shared" si="2110"/>
        <v>1857.7850000000001</v>
      </c>
      <c r="AIB100" s="127">
        <f t="shared" si="2111"/>
        <v>2400</v>
      </c>
      <c r="AIC100" s="127">
        <f t="shared" si="2112"/>
        <v>199694</v>
      </c>
      <c r="AID100" s="131">
        <f t="shared" si="2113"/>
        <v>2196.2200000000003</v>
      </c>
      <c r="AIE100" s="127">
        <f t="shared" si="2114"/>
        <v>2100</v>
      </c>
      <c r="AIF100" s="127">
        <f t="shared" si="2115"/>
        <v>175386</v>
      </c>
      <c r="AIG100" s="131">
        <f t="shared" si="2116"/>
        <v>1884.789</v>
      </c>
      <c r="AIH100" s="127">
        <f t="shared" si="2117"/>
        <v>1650</v>
      </c>
      <c r="AII100" s="127">
        <f t="shared" si="2118"/>
        <v>135936</v>
      </c>
      <c r="AIJ100" s="131">
        <f t="shared" si="2119"/>
        <v>1588.6590000000001</v>
      </c>
      <c r="AIK100" s="127">
        <f t="shared" si="2120"/>
        <v>2400</v>
      </c>
      <c r="AIL100" s="127">
        <f t="shared" si="2121"/>
        <v>188081.05088780873</v>
      </c>
      <c r="AIM100" s="131">
        <f t="shared" si="2122"/>
        <v>1408.6410000000001</v>
      </c>
      <c r="AIN100" s="127">
        <f t="shared" si="2123"/>
        <v>2400</v>
      </c>
      <c r="AIO100" s="127">
        <f t="shared" si="2124"/>
        <v>153697.05088780873</v>
      </c>
      <c r="AIP100" s="131">
        <f t="shared" si="2125"/>
        <v>1624.663</v>
      </c>
      <c r="AIQ100" s="127">
        <f t="shared" si="2047"/>
        <v>2300</v>
      </c>
      <c r="AIR100" s="127">
        <f t="shared" si="2049"/>
        <v>147364.34579902788</v>
      </c>
      <c r="AIS100" s="131">
        <f t="shared" si="2400"/>
        <v>1396.94</v>
      </c>
      <c r="AIT100" s="127">
        <f t="shared" si="2401"/>
        <v>2300</v>
      </c>
      <c r="AIU100" s="127">
        <f t="shared" si="2402"/>
        <v>147364.34579902788</v>
      </c>
      <c r="AIV100" s="131">
        <f t="shared" si="2403"/>
        <v>1526.5530000000001</v>
      </c>
      <c r="AIW100" s="127">
        <f t="shared" si="2404"/>
        <v>2440</v>
      </c>
      <c r="AIX100" s="127">
        <f t="shared" si="2405"/>
        <v>156548.48681678405</v>
      </c>
      <c r="AIY100" s="131">
        <f t="shared" si="2406"/>
        <v>1292.528</v>
      </c>
      <c r="AIZ100" s="127">
        <f t="shared" si="2407"/>
        <v>2320</v>
      </c>
      <c r="AJA100" s="127">
        <f t="shared" si="2408"/>
        <v>148630.88681678404</v>
      </c>
      <c r="AJB100" s="131">
        <f t="shared" si="2409"/>
        <v>1474.3460000000002</v>
      </c>
      <c r="AJC100" s="127">
        <f t="shared" si="2410"/>
        <v>2250</v>
      </c>
      <c r="AJD100" s="127">
        <f t="shared" si="2411"/>
        <v>146435.34579902785</v>
      </c>
      <c r="AJE100" s="131">
        <f t="shared" si="2412"/>
        <v>1344.7340000000002</v>
      </c>
      <c r="AJF100" s="127">
        <f t="shared" si="2413"/>
        <v>2200</v>
      </c>
      <c r="AJG100" s="127">
        <f t="shared" si="2452"/>
        <v>142501.64071024698</v>
      </c>
      <c r="AJH100" s="131">
        <f t="shared" si="2476"/>
        <v>1648.9650000000001</v>
      </c>
      <c r="AJI100" s="127">
        <f t="shared" si="2477"/>
        <v>2100</v>
      </c>
      <c r="AJJ100" s="127">
        <f t="shared" si="2478"/>
        <v>135941.64071024698</v>
      </c>
      <c r="AJK100" s="131">
        <f t="shared" si="2479"/>
        <v>1545.9949999999999</v>
      </c>
      <c r="AJL100" s="127">
        <f t="shared" si="2480"/>
        <v>1600</v>
      </c>
      <c r="AJM100" s="127">
        <f t="shared" si="2481"/>
        <v>104050.82035512349</v>
      </c>
      <c r="AJN100" s="131">
        <f t="shared" si="2482"/>
        <v>1521.1519999999998</v>
      </c>
      <c r="AJO100" s="127">
        <f t="shared" si="2483"/>
        <v>1580</v>
      </c>
      <c r="AJP100" s="127">
        <f t="shared" si="2484"/>
        <v>107858.84098361283</v>
      </c>
      <c r="AJQ100" s="131">
        <f t="shared" si="2485"/>
        <v>1570.6569999999999</v>
      </c>
      <c r="AJR100" s="127">
        <f t="shared" si="2486"/>
        <v>1350</v>
      </c>
      <c r="AJS100" s="127">
        <f t="shared" si="2499"/>
        <v>92643.444231010551</v>
      </c>
      <c r="AJT100" s="127">
        <f t="shared" si="2544"/>
        <v>1550</v>
      </c>
      <c r="AJU100" s="127">
        <f t="shared" si="2546"/>
        <v>106609.20450538481</v>
      </c>
      <c r="AJV100" s="127">
        <f>CG100+HH100+ME100+RB100+VY100+AAV100+AFS100</f>
        <v>850</v>
      </c>
      <c r="AJW100" s="127">
        <f>CI100+HJ100+MG100+RD100+WA100+AAX100+AFU100</f>
        <v>57729.043545074936</v>
      </c>
      <c r="AJX100" s="127">
        <v>1380</v>
      </c>
      <c r="AJY100" s="127">
        <v>95070.540882373651</v>
      </c>
      <c r="AJZ100" s="128">
        <f t="shared" si="1719"/>
        <v>2295.2320000000004</v>
      </c>
      <c r="AKA100" s="128">
        <f t="shared" si="1720"/>
        <v>190483.12</v>
      </c>
      <c r="AKB100" s="128">
        <v>2440.297</v>
      </c>
      <c r="AKC100" s="128">
        <v>201520.15</v>
      </c>
      <c r="AKD100" s="128">
        <v>2752.8230000000003</v>
      </c>
      <c r="AKE100" s="128">
        <v>228654.91999999998</v>
      </c>
      <c r="AKF100" s="128">
        <f t="shared" si="1721"/>
        <v>2215.0130000000004</v>
      </c>
      <c r="AKG100" s="128">
        <f t="shared" si="1722"/>
        <v>181630.22</v>
      </c>
      <c r="AKH100" s="128">
        <f t="shared" si="1723"/>
        <v>2367.1549999999997</v>
      </c>
      <c r="AKI100" s="128">
        <f t="shared" si="2418"/>
        <v>197477.16</v>
      </c>
      <c r="AKJ100" s="128">
        <v>2540.9539999999997</v>
      </c>
      <c r="AKK100" s="128">
        <v>211302.81</v>
      </c>
      <c r="AKL100" s="128">
        <f t="shared" si="2448"/>
        <v>2467.1469999999999</v>
      </c>
      <c r="AKM100" s="128">
        <f t="shared" si="2126"/>
        <v>191772.44</v>
      </c>
      <c r="AKN100" s="128">
        <f t="shared" si="2451"/>
        <v>2738.9740000000002</v>
      </c>
      <c r="AKO100" s="128">
        <f t="shared" si="2453"/>
        <v>176010.13999999998</v>
      </c>
      <c r="AKP100" s="128">
        <f t="shared" si="2500"/>
        <v>1930.694</v>
      </c>
      <c r="AKQ100" s="128">
        <f t="shared" si="2501"/>
        <v>123786.43999999999</v>
      </c>
      <c r="AKR100" s="128">
        <f t="shared" si="2127"/>
        <v>2351.0349999999999</v>
      </c>
      <c r="AKS100" s="128">
        <f t="shared" si="2128"/>
        <v>151180.52000000002</v>
      </c>
      <c r="AKT100" s="128">
        <f t="shared" si="2454"/>
        <v>2254.7259999999997</v>
      </c>
      <c r="AKU100" s="128">
        <f t="shared" si="2455"/>
        <v>145040.36000000002</v>
      </c>
      <c r="AKV100" s="128">
        <f t="shared" si="2456"/>
        <v>2417.6419999999998</v>
      </c>
      <c r="AKW100" s="128">
        <f t="shared" si="2457"/>
        <v>155322.18000000002</v>
      </c>
      <c r="AKX100" s="128">
        <f t="shared" si="2458"/>
        <v>2135.9139999999998</v>
      </c>
      <c r="AKY100" s="128">
        <f t="shared" si="2459"/>
        <v>137218.5</v>
      </c>
      <c r="AKZ100" s="128">
        <f t="shared" si="2460"/>
        <v>1957.6960000000001</v>
      </c>
      <c r="ALA100" s="128">
        <f t="shared" si="2461"/>
        <v>126074.37000000001</v>
      </c>
      <c r="ALB100" s="128">
        <f t="shared" si="2488"/>
        <v>1857.7850000000001</v>
      </c>
      <c r="ALC100" s="128">
        <f t="shared" si="2489"/>
        <v>120154.08</v>
      </c>
      <c r="ALD100" s="128">
        <f t="shared" si="2490"/>
        <v>2196.2200000000003</v>
      </c>
      <c r="ALE100" s="128">
        <f t="shared" si="2491"/>
        <v>150363.98000000001</v>
      </c>
      <c r="ALF100" s="128">
        <f t="shared" si="2492"/>
        <v>1884.789</v>
      </c>
      <c r="ALG100" s="128">
        <f t="shared" si="2493"/>
        <v>129363.90999999999</v>
      </c>
      <c r="ALH100" s="128">
        <f t="shared" si="2494"/>
        <v>1588.6590000000001</v>
      </c>
      <c r="ALI100" s="128">
        <f t="shared" si="2502"/>
        <v>108468.84</v>
      </c>
      <c r="ALJ100" s="128">
        <f t="shared" si="2522"/>
        <v>1408.6410000000001</v>
      </c>
      <c r="ALK100" s="128">
        <f t="shared" si="2523"/>
        <v>97119.48000000001</v>
      </c>
      <c r="ALL100" s="128">
        <f t="shared" si="2524"/>
        <v>97119.48000000001</v>
      </c>
      <c r="ALM100" s="128">
        <v>1624.663</v>
      </c>
      <c r="ALN100" s="128">
        <v>112844.27</v>
      </c>
      <c r="ALO100" s="128">
        <v>112844.27</v>
      </c>
      <c r="ALP100" s="128">
        <v>1396.94</v>
      </c>
      <c r="ALQ100" s="128">
        <v>98577.97</v>
      </c>
      <c r="ALR100" s="128">
        <v>98577.97</v>
      </c>
    </row>
    <row r="101" spans="1:1006" s="115" customFormat="1" ht="18" customHeight="1" outlineLevel="1" x14ac:dyDescent="0.25">
      <c r="A101" s="120"/>
      <c r="B101" s="120"/>
      <c r="C101" s="297" t="s">
        <v>486</v>
      </c>
      <c r="D101" s="178"/>
      <c r="E101" s="208">
        <v>400</v>
      </c>
      <c r="F101" s="208">
        <v>0</v>
      </c>
      <c r="G101" s="225"/>
      <c r="H101" s="225">
        <v>58.18</v>
      </c>
      <c r="I101" s="208">
        <f t="shared" si="2275"/>
        <v>0</v>
      </c>
      <c r="J101" s="208">
        <v>0</v>
      </c>
      <c r="K101" s="225"/>
      <c r="L101" s="225">
        <v>58.18</v>
      </c>
      <c r="M101" s="208">
        <f t="shared" si="2276"/>
        <v>0</v>
      </c>
      <c r="N101" s="208">
        <v>0</v>
      </c>
      <c r="O101" s="225"/>
      <c r="P101" s="225">
        <v>58.18</v>
      </c>
      <c r="Q101" s="208">
        <f t="shared" si="2277"/>
        <v>0</v>
      </c>
      <c r="R101" s="208">
        <v>0</v>
      </c>
      <c r="S101" s="225"/>
      <c r="T101" s="225">
        <v>58.18</v>
      </c>
      <c r="U101" s="208">
        <f t="shared" si="2278"/>
        <v>0</v>
      </c>
      <c r="V101" s="208">
        <v>0</v>
      </c>
      <c r="W101" s="225"/>
      <c r="X101" s="225">
        <v>58.18</v>
      </c>
      <c r="Y101" s="208">
        <f t="shared" si="2279"/>
        <v>0</v>
      </c>
      <c r="Z101" s="208">
        <v>0</v>
      </c>
      <c r="AA101" s="225"/>
      <c r="AB101" s="225">
        <v>58.18</v>
      </c>
      <c r="AC101" s="208">
        <f t="shared" si="2280"/>
        <v>0</v>
      </c>
      <c r="AD101" s="208">
        <v>0</v>
      </c>
      <c r="AE101" s="225"/>
      <c r="AF101" s="225">
        <v>58.18</v>
      </c>
      <c r="AG101" s="208">
        <f t="shared" si="2281"/>
        <v>0</v>
      </c>
      <c r="AH101" s="208">
        <v>0</v>
      </c>
      <c r="AI101" s="225"/>
      <c r="AJ101" s="225">
        <v>58.18</v>
      </c>
      <c r="AK101" s="208">
        <f t="shared" si="2282"/>
        <v>0</v>
      </c>
      <c r="AL101" s="208">
        <v>0</v>
      </c>
      <c r="AM101" s="225"/>
      <c r="AN101" s="225">
        <v>58.18</v>
      </c>
      <c r="AO101" s="208">
        <f t="shared" si="2283"/>
        <v>0</v>
      </c>
      <c r="AP101" s="208">
        <v>0</v>
      </c>
      <c r="AQ101" s="225"/>
      <c r="AR101" s="225">
        <v>58.18</v>
      </c>
      <c r="AS101" s="208">
        <f t="shared" si="2284"/>
        <v>0</v>
      </c>
      <c r="AT101" s="208">
        <v>0</v>
      </c>
      <c r="AU101" s="225"/>
      <c r="AV101" s="225">
        <v>58.18</v>
      </c>
      <c r="AW101" s="208">
        <f t="shared" si="2285"/>
        <v>0</v>
      </c>
      <c r="AX101" s="208">
        <v>0</v>
      </c>
      <c r="AY101" s="225"/>
      <c r="AZ101" s="225">
        <v>58.18</v>
      </c>
      <c r="BA101" s="208">
        <f t="shared" si="2286"/>
        <v>0</v>
      </c>
      <c r="BB101" s="208">
        <v>0</v>
      </c>
      <c r="BC101" s="225"/>
      <c r="BD101" s="225">
        <v>58.18</v>
      </c>
      <c r="BE101" s="208">
        <f t="shared" si="2287"/>
        <v>0</v>
      </c>
      <c r="BF101" s="208">
        <v>0</v>
      </c>
      <c r="BG101" s="225"/>
      <c r="BH101" s="225">
        <v>58.18</v>
      </c>
      <c r="BI101" s="208">
        <f t="shared" si="2288"/>
        <v>0</v>
      </c>
      <c r="BJ101" s="208">
        <v>0</v>
      </c>
      <c r="BK101" s="225"/>
      <c r="BL101" s="225">
        <v>58.18</v>
      </c>
      <c r="BM101" s="208">
        <f t="shared" si="2289"/>
        <v>0</v>
      </c>
      <c r="BN101" s="208">
        <v>0</v>
      </c>
      <c r="BO101" s="225"/>
      <c r="BP101" s="225">
        <v>58.18</v>
      </c>
      <c r="BQ101" s="208">
        <f t="shared" si="2525"/>
        <v>0</v>
      </c>
      <c r="BR101" s="208">
        <v>0</v>
      </c>
      <c r="BS101" s="225"/>
      <c r="BT101" s="225">
        <v>58.18</v>
      </c>
      <c r="BU101" s="208">
        <f t="shared" si="2526"/>
        <v>0</v>
      </c>
      <c r="BV101" s="208">
        <v>0</v>
      </c>
      <c r="BW101" s="225"/>
      <c r="BX101" s="225">
        <v>58.18</v>
      </c>
      <c r="BY101" s="208">
        <f t="shared" si="2527"/>
        <v>0</v>
      </c>
      <c r="BZ101" s="208"/>
      <c r="CA101" s="225"/>
      <c r="CB101" s="225">
        <v>58.18</v>
      </c>
      <c r="CC101" s="208">
        <f t="shared" si="2528"/>
        <v>0</v>
      </c>
      <c r="CD101" s="225"/>
      <c r="CE101" s="225">
        <v>58.18</v>
      </c>
      <c r="CF101" s="208">
        <f t="shared" si="2294"/>
        <v>0</v>
      </c>
      <c r="CG101" s="225"/>
      <c r="CH101" s="225">
        <v>58.18</v>
      </c>
      <c r="CI101" s="226">
        <f t="shared" si="2442"/>
        <v>0</v>
      </c>
      <c r="CJ101" s="226"/>
      <c r="CK101" s="226">
        <v>58.18</v>
      </c>
      <c r="CL101" s="226">
        <v>0</v>
      </c>
      <c r="CM101" s="253">
        <v>0</v>
      </c>
      <c r="CN101" s="253">
        <v>0</v>
      </c>
      <c r="CO101" s="253">
        <v>0</v>
      </c>
      <c r="CP101" s="253">
        <v>0</v>
      </c>
      <c r="CQ101" s="253">
        <v>0</v>
      </c>
      <c r="CR101" s="253">
        <v>0</v>
      </c>
      <c r="CS101" s="253">
        <v>0</v>
      </c>
      <c r="CT101" s="253">
        <v>0</v>
      </c>
      <c r="CU101" s="253">
        <v>0</v>
      </c>
      <c r="CV101" s="253">
        <v>0</v>
      </c>
      <c r="CW101" s="253">
        <v>0</v>
      </c>
      <c r="CX101" s="253">
        <v>0</v>
      </c>
      <c r="CY101" s="253">
        <v>0</v>
      </c>
      <c r="CZ101" s="253">
        <v>0</v>
      </c>
      <c r="DA101" s="253">
        <v>0</v>
      </c>
      <c r="DB101" s="253">
        <v>0</v>
      </c>
      <c r="DC101" s="253">
        <v>0</v>
      </c>
      <c r="DD101" s="253">
        <v>0</v>
      </c>
      <c r="DE101" s="253">
        <v>0</v>
      </c>
      <c r="DF101" s="253">
        <v>0</v>
      </c>
      <c r="DG101" s="253">
        <v>0</v>
      </c>
      <c r="DH101" s="253">
        <v>0</v>
      </c>
      <c r="DI101" s="253">
        <v>0</v>
      </c>
      <c r="DJ101" s="253">
        <v>0</v>
      </c>
      <c r="DK101" s="253">
        <v>0</v>
      </c>
      <c r="DL101" s="253">
        <v>0</v>
      </c>
      <c r="DM101" s="253">
        <v>0</v>
      </c>
      <c r="DN101" s="253">
        <v>0</v>
      </c>
      <c r="DO101" s="253">
        <v>0</v>
      </c>
      <c r="DP101" s="253">
        <v>0</v>
      </c>
      <c r="DQ101" s="253">
        <v>0</v>
      </c>
      <c r="DR101" s="253">
        <v>0</v>
      </c>
      <c r="DS101" s="253">
        <v>0</v>
      </c>
      <c r="DT101" s="253">
        <v>0</v>
      </c>
      <c r="DU101" s="253">
        <v>0</v>
      </c>
      <c r="DV101" s="253">
        <v>0</v>
      </c>
      <c r="DW101" s="253">
        <v>0</v>
      </c>
      <c r="DX101" s="253">
        <v>0</v>
      </c>
      <c r="DY101" s="253">
        <v>0</v>
      </c>
      <c r="DZ101" s="253">
        <v>0</v>
      </c>
      <c r="EA101" s="126">
        <v>0</v>
      </c>
      <c r="EB101" s="126">
        <v>0</v>
      </c>
      <c r="EC101" s="126">
        <v>0</v>
      </c>
      <c r="ED101" s="126">
        <v>0</v>
      </c>
      <c r="EE101" s="126">
        <v>0</v>
      </c>
      <c r="EF101" s="126">
        <v>0</v>
      </c>
      <c r="EG101" s="134">
        <v>219.21899999999999</v>
      </c>
      <c r="EH101" s="225">
        <v>100</v>
      </c>
      <c r="EI101" s="225">
        <v>73.55</v>
      </c>
      <c r="EJ101" s="226">
        <f t="shared" si="2421"/>
        <v>7355</v>
      </c>
      <c r="EK101" s="134">
        <v>153.15299999999999</v>
      </c>
      <c r="EL101" s="225">
        <v>100</v>
      </c>
      <c r="EM101" s="225">
        <v>73.75</v>
      </c>
      <c r="EN101" s="226">
        <f t="shared" si="2422"/>
        <v>7375</v>
      </c>
      <c r="EO101" s="134">
        <v>153.15299999999999</v>
      </c>
      <c r="EP101" s="225">
        <v>150</v>
      </c>
      <c r="EQ101" s="225">
        <v>75.75</v>
      </c>
      <c r="ER101" s="226">
        <f t="shared" si="2423"/>
        <v>11362.5</v>
      </c>
      <c r="ES101" s="134">
        <v>228.22800000000001</v>
      </c>
      <c r="ET101" s="225">
        <v>100</v>
      </c>
      <c r="EU101" s="225">
        <v>74.430000000000007</v>
      </c>
      <c r="EV101" s="226">
        <f t="shared" si="2424"/>
        <v>7443.0000000000009</v>
      </c>
      <c r="EW101" s="134">
        <v>249.249</v>
      </c>
      <c r="EX101" s="225">
        <v>100</v>
      </c>
      <c r="EY101" s="225">
        <v>74.430000000000007</v>
      </c>
      <c r="EZ101" s="226">
        <f t="shared" si="2425"/>
        <v>7443.0000000000009</v>
      </c>
      <c r="FA101" s="134">
        <v>417.41699999999997</v>
      </c>
      <c r="FB101" s="225">
        <v>200</v>
      </c>
      <c r="FC101" s="225">
        <v>74.430000000000007</v>
      </c>
      <c r="FD101" s="226">
        <f t="shared" si="2426"/>
        <v>14886.000000000002</v>
      </c>
      <c r="FE101" s="134">
        <v>201.20099999999999</v>
      </c>
      <c r="FF101" s="225">
        <v>100</v>
      </c>
      <c r="FG101" s="225">
        <v>74.430000000000007</v>
      </c>
      <c r="FH101" s="226">
        <f t="shared" si="2427"/>
        <v>7443.0000000000009</v>
      </c>
      <c r="FI101" s="134">
        <v>294.18599999999998</v>
      </c>
      <c r="FJ101" s="225">
        <v>200</v>
      </c>
      <c r="FK101" s="225">
        <v>74.5</v>
      </c>
      <c r="FL101" s="226">
        <f t="shared" si="2428"/>
        <v>14900</v>
      </c>
      <c r="FM101" s="134">
        <v>318.18299999999999</v>
      </c>
      <c r="FN101" s="225">
        <v>200</v>
      </c>
      <c r="FO101" s="225">
        <v>60.3</v>
      </c>
      <c r="FP101" s="226">
        <f t="shared" si="2429"/>
        <v>12060</v>
      </c>
      <c r="FQ101" s="134">
        <v>246.13800000000001</v>
      </c>
      <c r="FR101" s="225"/>
      <c r="FS101" s="225">
        <v>60.3</v>
      </c>
      <c r="FT101" s="226">
        <f t="shared" si="2430"/>
        <v>0</v>
      </c>
      <c r="FU101" s="134">
        <v>273.19200000000001</v>
      </c>
      <c r="FV101" s="225">
        <v>200</v>
      </c>
      <c r="FW101" s="225">
        <v>60.3</v>
      </c>
      <c r="FX101" s="226">
        <f t="shared" si="2431"/>
        <v>12060</v>
      </c>
      <c r="FY101" s="134">
        <v>357.35700000000003</v>
      </c>
      <c r="FZ101" s="225">
        <v>300</v>
      </c>
      <c r="GA101" s="225">
        <v>60.3</v>
      </c>
      <c r="GB101" s="226">
        <f t="shared" si="2432"/>
        <v>18090</v>
      </c>
      <c r="GC101" s="134">
        <v>207.20699999999999</v>
      </c>
      <c r="GD101" s="225">
        <v>200</v>
      </c>
      <c r="GE101" s="225">
        <v>60.3</v>
      </c>
      <c r="GF101" s="226">
        <f t="shared" si="2433"/>
        <v>12060</v>
      </c>
      <c r="GG101" s="134">
        <v>315.25199999999995</v>
      </c>
      <c r="GH101" s="225">
        <v>200</v>
      </c>
      <c r="GI101" s="225">
        <v>60.3</v>
      </c>
      <c r="GJ101" s="226">
        <f t="shared" si="2434"/>
        <v>12060</v>
      </c>
      <c r="GK101" s="134">
        <v>231.16800000000001</v>
      </c>
      <c r="GL101" s="225">
        <v>300</v>
      </c>
      <c r="GM101" s="225">
        <v>60.3</v>
      </c>
      <c r="GN101" s="226">
        <f t="shared" si="2295"/>
        <v>18090</v>
      </c>
      <c r="GO101" s="134">
        <v>336.17399999999998</v>
      </c>
      <c r="GP101" s="225">
        <v>350</v>
      </c>
      <c r="GQ101" s="225">
        <v>60.3</v>
      </c>
      <c r="GR101" s="226">
        <f t="shared" si="2435"/>
        <v>21105</v>
      </c>
      <c r="GS101" s="134">
        <v>240.24</v>
      </c>
      <c r="GT101" s="225">
        <v>300</v>
      </c>
      <c r="GU101" s="225">
        <v>60.3</v>
      </c>
      <c r="GV101" s="226">
        <f t="shared" si="2529"/>
        <v>18090</v>
      </c>
      <c r="GW101" s="134">
        <v>225.22499999999999</v>
      </c>
      <c r="GX101" s="225">
        <v>300</v>
      </c>
      <c r="GY101" s="225">
        <v>66.039457540079141</v>
      </c>
      <c r="GZ101" s="226">
        <f t="shared" si="2530"/>
        <v>19811.837262023742</v>
      </c>
      <c r="HA101" s="134">
        <v>342.34199999999998</v>
      </c>
      <c r="HB101" s="225">
        <v>300</v>
      </c>
      <c r="HC101" s="225">
        <v>66.039457540079141</v>
      </c>
      <c r="HD101" s="226">
        <f t="shared" si="2531"/>
        <v>19811.837262023742</v>
      </c>
      <c r="HE101" s="225">
        <v>250</v>
      </c>
      <c r="HF101" s="225">
        <v>66.039457540079141</v>
      </c>
      <c r="HG101" s="226">
        <f t="shared" si="2439"/>
        <v>16509.864385019784</v>
      </c>
      <c r="HH101" s="225">
        <v>100</v>
      </c>
      <c r="HI101" s="225">
        <v>66.039457540079141</v>
      </c>
      <c r="HJ101" s="226">
        <f t="shared" si="2443"/>
        <v>6603.9457540079138</v>
      </c>
      <c r="HK101" s="226">
        <v>500</v>
      </c>
      <c r="HL101" s="226">
        <v>66.1735056399325</v>
      </c>
      <c r="HM101" s="226">
        <v>33086.752819966248</v>
      </c>
      <c r="HN101" s="253">
        <v>106.06100000000001</v>
      </c>
      <c r="HO101" s="253">
        <v>7822.5</v>
      </c>
      <c r="HP101" s="253">
        <v>118.182</v>
      </c>
      <c r="HQ101" s="253">
        <v>8716.5</v>
      </c>
      <c r="HR101" s="253">
        <v>203.03</v>
      </c>
      <c r="HS101" s="253">
        <v>14974.5</v>
      </c>
      <c r="HT101" s="253">
        <v>87.879000000000005</v>
      </c>
      <c r="HU101" s="253">
        <v>6481.5</v>
      </c>
      <c r="HV101" s="253">
        <v>142.15100000000001</v>
      </c>
      <c r="HW101" s="253">
        <v>10504.5</v>
      </c>
      <c r="HX101" s="253">
        <v>126.126</v>
      </c>
      <c r="HY101" s="253">
        <v>9387</v>
      </c>
      <c r="HZ101" s="253">
        <v>135.13499999999999</v>
      </c>
      <c r="IA101" s="253">
        <v>9631.5</v>
      </c>
      <c r="IB101" s="253">
        <v>120.12</v>
      </c>
      <c r="IC101" s="253">
        <v>7236</v>
      </c>
      <c r="ID101" s="253">
        <v>207.20699999999999</v>
      </c>
      <c r="IE101" s="253">
        <v>12482.1</v>
      </c>
      <c r="IF101" s="253">
        <v>225.22499999999999</v>
      </c>
      <c r="IG101" s="253">
        <v>13567.5</v>
      </c>
      <c r="IH101" s="253">
        <v>219.21899999999999</v>
      </c>
      <c r="II101" s="253">
        <v>13205.7</v>
      </c>
      <c r="IJ101" s="253">
        <v>315.315</v>
      </c>
      <c r="IK101" s="253">
        <v>18994.5</v>
      </c>
      <c r="IL101" s="253">
        <v>153.15299999999999</v>
      </c>
      <c r="IM101" s="253">
        <v>9225.9</v>
      </c>
      <c r="IN101" s="253">
        <v>228.22800000000001</v>
      </c>
      <c r="IO101" s="253">
        <v>13748.4</v>
      </c>
      <c r="IP101" s="253">
        <v>249.249</v>
      </c>
      <c r="IQ101" s="253">
        <v>15014.7</v>
      </c>
      <c r="IR101" s="253">
        <v>417.41699999999997</v>
      </c>
      <c r="IS101" s="253">
        <v>27815.29</v>
      </c>
      <c r="IT101" s="253">
        <v>201.20099999999999</v>
      </c>
      <c r="IU101" s="253">
        <v>13407.37</v>
      </c>
      <c r="IV101" s="253">
        <v>294.18599999999998</v>
      </c>
      <c r="IW101" s="253">
        <v>19456.579999999998</v>
      </c>
      <c r="IX101" s="253">
        <v>318.18299999999999</v>
      </c>
      <c r="IY101" s="253">
        <v>21018.91</v>
      </c>
      <c r="IZ101" s="126">
        <v>246.13800000000001</v>
      </c>
      <c r="JA101" s="126">
        <v>16254.82</v>
      </c>
      <c r="JB101" s="126">
        <v>273.19200000000001</v>
      </c>
      <c r="JC101" s="126">
        <v>18094.36</v>
      </c>
      <c r="JD101" s="134"/>
      <c r="JE101" s="225"/>
      <c r="JF101" s="134"/>
      <c r="JG101" s="226">
        <f t="shared" si="2296"/>
        <v>0</v>
      </c>
      <c r="JH101" s="134"/>
      <c r="JI101" s="225"/>
      <c r="JJ101" s="134"/>
      <c r="JK101" s="226">
        <f t="shared" si="2297"/>
        <v>0</v>
      </c>
      <c r="JL101" s="134"/>
      <c r="JM101" s="225"/>
      <c r="JN101" s="134"/>
      <c r="JO101" s="226">
        <f t="shared" si="2298"/>
        <v>0</v>
      </c>
      <c r="JP101" s="134"/>
      <c r="JQ101" s="225"/>
      <c r="JR101" s="134"/>
      <c r="JS101" s="226">
        <f t="shared" si="2299"/>
        <v>0</v>
      </c>
      <c r="JT101" s="134"/>
      <c r="JU101" s="225"/>
      <c r="JV101" s="134"/>
      <c r="JW101" s="226">
        <f t="shared" si="2300"/>
        <v>0</v>
      </c>
      <c r="JX101" s="134"/>
      <c r="JY101" s="225"/>
      <c r="JZ101" s="134"/>
      <c r="KA101" s="226">
        <f t="shared" si="2301"/>
        <v>0</v>
      </c>
      <c r="KB101" s="134"/>
      <c r="KC101" s="134"/>
      <c r="KD101" s="134"/>
      <c r="KE101" s="226">
        <f t="shared" si="2302"/>
        <v>0</v>
      </c>
      <c r="KF101" s="134"/>
      <c r="KG101" s="134"/>
      <c r="KH101" s="134"/>
      <c r="KI101" s="226">
        <f t="shared" si="2303"/>
        <v>0</v>
      </c>
      <c r="KJ101" s="134"/>
      <c r="KK101" s="134"/>
      <c r="KL101" s="134"/>
      <c r="KM101" s="226">
        <f t="shared" si="2304"/>
        <v>0</v>
      </c>
      <c r="KN101" s="134"/>
      <c r="KO101" s="134"/>
      <c r="KP101" s="134"/>
      <c r="KQ101" s="226">
        <f t="shared" si="2305"/>
        <v>0</v>
      </c>
      <c r="KR101" s="134"/>
      <c r="KS101" s="134"/>
      <c r="KT101" s="134"/>
      <c r="KU101" s="226">
        <f t="shared" si="2306"/>
        <v>0</v>
      </c>
      <c r="KV101" s="134"/>
      <c r="KW101" s="134"/>
      <c r="KX101" s="134"/>
      <c r="KY101" s="226">
        <f t="shared" si="2307"/>
        <v>0</v>
      </c>
      <c r="KZ101" s="134">
        <v>0</v>
      </c>
      <c r="LA101" s="134"/>
      <c r="LB101" s="134"/>
      <c r="LC101" s="226">
        <f t="shared" si="2308"/>
        <v>0</v>
      </c>
      <c r="LD101" s="134"/>
      <c r="LE101" s="134"/>
      <c r="LF101" s="134"/>
      <c r="LG101" s="226">
        <f t="shared" si="2309"/>
        <v>0</v>
      </c>
      <c r="LH101" s="134"/>
      <c r="LI101" s="134"/>
      <c r="LJ101" s="134"/>
      <c r="LK101" s="226">
        <f t="shared" si="2310"/>
        <v>0</v>
      </c>
      <c r="LL101" s="134"/>
      <c r="LM101" s="134"/>
      <c r="LN101" s="134"/>
      <c r="LO101" s="226">
        <f t="shared" si="2311"/>
        <v>0</v>
      </c>
      <c r="LP101" s="134"/>
      <c r="LQ101" s="134"/>
      <c r="LR101" s="134"/>
      <c r="LS101" s="226">
        <f t="shared" si="2532"/>
        <v>0</v>
      </c>
      <c r="LT101" s="134"/>
      <c r="LU101" s="134"/>
      <c r="LV101" s="134"/>
      <c r="LW101" s="226">
        <f t="shared" si="2533"/>
        <v>0</v>
      </c>
      <c r="LX101" s="134"/>
      <c r="LY101" s="134"/>
      <c r="LZ101" s="134"/>
      <c r="MA101" s="226">
        <f t="shared" si="2534"/>
        <v>0</v>
      </c>
      <c r="MB101" s="134"/>
      <c r="MC101" s="134"/>
      <c r="MD101" s="226">
        <f t="shared" si="2315"/>
        <v>0</v>
      </c>
      <c r="ME101" s="134"/>
      <c r="MF101" s="134">
        <v>68.25</v>
      </c>
      <c r="MG101" s="226">
        <f t="shared" si="2444"/>
        <v>0</v>
      </c>
      <c r="MH101" s="226"/>
      <c r="MI101" s="226">
        <v>68.25</v>
      </c>
      <c r="MJ101" s="226">
        <v>0</v>
      </c>
      <c r="MK101" s="253"/>
      <c r="ML101" s="253"/>
      <c r="MM101" s="253"/>
      <c r="MN101" s="253"/>
      <c r="MO101" s="253"/>
      <c r="MP101" s="253"/>
      <c r="MQ101" s="253"/>
      <c r="MR101" s="253"/>
      <c r="MS101" s="253"/>
      <c r="MT101" s="253"/>
      <c r="MU101" s="253"/>
      <c r="MV101" s="253"/>
      <c r="MW101" s="253"/>
      <c r="MX101" s="253"/>
      <c r="MY101" s="253"/>
      <c r="MZ101" s="253"/>
      <c r="NA101" s="253"/>
      <c r="NB101" s="253"/>
      <c r="NC101" s="253"/>
      <c r="ND101" s="253"/>
      <c r="NE101" s="253"/>
      <c r="NF101" s="253"/>
      <c r="NG101" s="253"/>
      <c r="NH101" s="253"/>
      <c r="NI101" s="253"/>
      <c r="NJ101" s="253"/>
      <c r="NK101" s="253"/>
      <c r="NL101" s="253"/>
      <c r="NM101" s="253"/>
      <c r="NN101" s="253"/>
      <c r="NO101" s="125"/>
      <c r="NP101" s="125"/>
      <c r="NQ101" s="125"/>
      <c r="NR101" s="125"/>
      <c r="NS101" s="125"/>
      <c r="NT101" s="125"/>
      <c r="NU101" s="125"/>
      <c r="NV101" s="125"/>
      <c r="NW101" s="125"/>
      <c r="NX101" s="125"/>
      <c r="NY101" s="125"/>
      <c r="NZ101" s="125"/>
      <c r="OA101" s="226"/>
      <c r="OB101" s="225"/>
      <c r="OC101" s="225"/>
      <c r="OD101" s="225">
        <f t="shared" si="2316"/>
        <v>0</v>
      </c>
      <c r="OE101" s="226"/>
      <c r="OF101" s="225"/>
      <c r="OG101" s="225"/>
      <c r="OH101" s="225">
        <f t="shared" si="2317"/>
        <v>0</v>
      </c>
      <c r="OI101" s="226"/>
      <c r="OJ101" s="225"/>
      <c r="OK101" s="225"/>
      <c r="OL101" s="225">
        <f t="shared" si="2318"/>
        <v>0</v>
      </c>
      <c r="OM101" s="226"/>
      <c r="ON101" s="225"/>
      <c r="OO101" s="225"/>
      <c r="OP101" s="225">
        <f t="shared" si="2319"/>
        <v>0</v>
      </c>
      <c r="OQ101" s="226"/>
      <c r="OR101" s="225"/>
      <c r="OS101" s="225"/>
      <c r="OT101" s="225">
        <f t="shared" si="2320"/>
        <v>0</v>
      </c>
      <c r="OU101" s="226"/>
      <c r="OV101" s="225"/>
      <c r="OW101" s="225"/>
      <c r="OX101" s="225">
        <f t="shared" si="2321"/>
        <v>0</v>
      </c>
      <c r="OY101" s="226"/>
      <c r="OZ101" s="225"/>
      <c r="PA101" s="225"/>
      <c r="PB101" s="225">
        <f t="shared" si="2322"/>
        <v>0</v>
      </c>
      <c r="PC101" s="226"/>
      <c r="PD101" s="225"/>
      <c r="PE101" s="225"/>
      <c r="PF101" s="225">
        <f t="shared" si="2323"/>
        <v>0</v>
      </c>
      <c r="PG101" s="226"/>
      <c r="PH101" s="225"/>
      <c r="PI101" s="225"/>
      <c r="PJ101" s="225">
        <f t="shared" si="2324"/>
        <v>0</v>
      </c>
      <c r="PK101" s="226"/>
      <c r="PL101" s="225"/>
      <c r="PM101" s="225"/>
      <c r="PN101" s="225">
        <f t="shared" si="2325"/>
        <v>0</v>
      </c>
      <c r="PO101" s="226"/>
      <c r="PP101" s="225"/>
      <c r="PQ101" s="225"/>
      <c r="PR101" s="225">
        <f t="shared" si="2326"/>
        <v>0</v>
      </c>
      <c r="PS101" s="226"/>
      <c r="PT101" s="225"/>
      <c r="PU101" s="225"/>
      <c r="PV101" s="225">
        <f t="shared" si="2327"/>
        <v>0</v>
      </c>
      <c r="PW101" s="226"/>
      <c r="PX101" s="225"/>
      <c r="PY101" s="225"/>
      <c r="PZ101" s="225">
        <f t="shared" si="2328"/>
        <v>0</v>
      </c>
      <c r="QA101" s="226"/>
      <c r="QB101" s="225"/>
      <c r="QC101" s="225"/>
      <c r="QD101" s="225">
        <f t="shared" si="2329"/>
        <v>0</v>
      </c>
      <c r="QE101" s="226"/>
      <c r="QF101" s="225"/>
      <c r="QG101" s="225"/>
      <c r="QH101" s="225">
        <f t="shared" si="2330"/>
        <v>0</v>
      </c>
      <c r="QI101" s="226"/>
      <c r="QJ101" s="225"/>
      <c r="QK101" s="225"/>
      <c r="QL101" s="225">
        <f t="shared" si="2331"/>
        <v>0</v>
      </c>
      <c r="QM101" s="226"/>
      <c r="QN101" s="225"/>
      <c r="QO101" s="225"/>
      <c r="QP101" s="225">
        <f t="shared" si="2535"/>
        <v>0</v>
      </c>
      <c r="QQ101" s="226"/>
      <c r="QR101" s="225"/>
      <c r="QS101" s="225"/>
      <c r="QT101" s="225">
        <f t="shared" si="2536"/>
        <v>0</v>
      </c>
      <c r="QU101" s="226"/>
      <c r="QV101" s="225"/>
      <c r="QW101" s="225"/>
      <c r="QX101" s="225">
        <f t="shared" si="2537"/>
        <v>0</v>
      </c>
      <c r="QY101" s="225"/>
      <c r="QZ101" s="225"/>
      <c r="RA101" s="225">
        <f t="shared" si="2335"/>
        <v>0</v>
      </c>
      <c r="RB101" s="225"/>
      <c r="RC101" s="225"/>
      <c r="RD101" s="225">
        <f t="shared" si="2336"/>
        <v>0</v>
      </c>
      <c r="RE101" s="225"/>
      <c r="RF101" s="225"/>
      <c r="RG101" s="225">
        <v>0</v>
      </c>
      <c r="RH101" s="253"/>
      <c r="RI101" s="253"/>
      <c r="RJ101" s="253"/>
      <c r="RK101" s="253"/>
      <c r="RL101" s="253"/>
      <c r="RM101" s="253"/>
      <c r="RN101" s="253"/>
      <c r="RO101" s="253"/>
      <c r="RP101" s="253"/>
      <c r="RQ101" s="253"/>
      <c r="RR101" s="253"/>
      <c r="RS101" s="253"/>
      <c r="RT101" s="253"/>
      <c r="RU101" s="253"/>
      <c r="RV101" s="253"/>
      <c r="RW101" s="253"/>
      <c r="RX101" s="253"/>
      <c r="RY101" s="253"/>
      <c r="RZ101" s="253"/>
      <c r="SA101" s="253"/>
      <c r="SB101" s="253"/>
      <c r="SC101" s="253"/>
      <c r="SD101" s="253"/>
      <c r="SE101" s="253"/>
      <c r="SF101" s="253"/>
      <c r="SG101" s="253"/>
      <c r="SH101" s="253"/>
      <c r="SI101" s="253"/>
      <c r="SJ101" s="253"/>
      <c r="SK101" s="253"/>
      <c r="SL101" s="125"/>
      <c r="SM101" s="125"/>
      <c r="SN101" s="125"/>
      <c r="SO101" s="125"/>
      <c r="SP101" s="125"/>
      <c r="SQ101" s="125"/>
      <c r="SR101" s="125"/>
      <c r="SS101" s="125"/>
      <c r="ST101" s="125"/>
      <c r="SU101" s="125"/>
      <c r="SV101" s="125"/>
      <c r="SW101" s="125"/>
      <c r="SX101" s="226">
        <v>21.021000000000001</v>
      </c>
      <c r="SY101" s="240"/>
      <c r="SZ101" s="124">
        <v>82.98</v>
      </c>
      <c r="TA101" s="226">
        <f t="shared" si="2462"/>
        <v>0</v>
      </c>
      <c r="TB101" s="226">
        <v>30.03</v>
      </c>
      <c r="TC101" s="240"/>
      <c r="TD101" s="124">
        <v>63</v>
      </c>
      <c r="TE101" s="226">
        <f t="shared" si="2463"/>
        <v>0</v>
      </c>
      <c r="TF101" s="226">
        <v>30.03</v>
      </c>
      <c r="TG101" s="240"/>
      <c r="TH101" s="124">
        <v>58.02</v>
      </c>
      <c r="TI101" s="226">
        <f t="shared" si="2464"/>
        <v>0</v>
      </c>
      <c r="TJ101" s="226">
        <v>15.015000000000001</v>
      </c>
      <c r="TK101" s="240"/>
      <c r="TL101" s="124">
        <v>58.02</v>
      </c>
      <c r="TM101" s="226">
        <f t="shared" si="2465"/>
        <v>0</v>
      </c>
      <c r="TN101" s="226">
        <v>15.015000000000001</v>
      </c>
      <c r="TO101" s="240">
        <v>0</v>
      </c>
      <c r="TP101" s="124">
        <v>58.02</v>
      </c>
      <c r="TQ101" s="226">
        <f t="shared" si="2466"/>
        <v>0</v>
      </c>
      <c r="TR101" s="226">
        <v>18.018000000000001</v>
      </c>
      <c r="TS101" s="240">
        <v>0</v>
      </c>
      <c r="TT101" s="124">
        <v>58.02</v>
      </c>
      <c r="TU101" s="226">
        <f t="shared" si="2467"/>
        <v>0</v>
      </c>
      <c r="TV101" s="226">
        <v>24.024000000000001</v>
      </c>
      <c r="TW101" s="240">
        <v>0</v>
      </c>
      <c r="TX101" s="124">
        <v>58.02</v>
      </c>
      <c r="TY101" s="226">
        <f t="shared" si="2468"/>
        <v>0</v>
      </c>
      <c r="TZ101" s="226">
        <v>24.024000000000001</v>
      </c>
      <c r="UA101" s="219">
        <v>0</v>
      </c>
      <c r="UB101" s="124">
        <v>174.22</v>
      </c>
      <c r="UC101" s="226">
        <f t="shared" si="2469"/>
        <v>0</v>
      </c>
      <c r="UD101" s="226">
        <v>12.012</v>
      </c>
      <c r="UE101" s="219">
        <v>0</v>
      </c>
      <c r="UF101" s="124">
        <v>174.22</v>
      </c>
      <c r="UG101" s="226">
        <f t="shared" si="2470"/>
        <v>0</v>
      </c>
      <c r="UH101" s="226">
        <v>3.0030000000000001</v>
      </c>
      <c r="UI101" s="219">
        <v>0</v>
      </c>
      <c r="UJ101" s="124">
        <v>174.22</v>
      </c>
      <c r="UK101" s="226">
        <f t="shared" si="2471"/>
        <v>0</v>
      </c>
      <c r="UL101" s="226">
        <v>12.012</v>
      </c>
      <c r="UM101" s="219">
        <v>0</v>
      </c>
      <c r="UN101" s="124"/>
      <c r="UO101" s="226">
        <f t="shared" si="2472"/>
        <v>0</v>
      </c>
      <c r="UP101" s="226">
        <v>6.0060000000000002</v>
      </c>
      <c r="UQ101" s="208">
        <v>0</v>
      </c>
      <c r="UR101" s="124"/>
      <c r="US101" s="226">
        <f t="shared" si="2473"/>
        <v>0</v>
      </c>
      <c r="UT101" s="226">
        <v>27.027000000000001</v>
      </c>
      <c r="UU101" s="208">
        <v>0</v>
      </c>
      <c r="UV101" s="124"/>
      <c r="UW101" s="226">
        <f t="shared" si="2474"/>
        <v>0</v>
      </c>
      <c r="UX101" s="226"/>
      <c r="UY101" s="208">
        <v>0</v>
      </c>
      <c r="UZ101" s="124"/>
      <c r="VA101" s="226">
        <f t="shared" si="2475"/>
        <v>0</v>
      </c>
      <c r="VB101" s="226"/>
      <c r="VC101" s="208">
        <v>0</v>
      </c>
      <c r="VD101" s="124"/>
      <c r="VE101" s="226">
        <f t="shared" si="2351"/>
        <v>0</v>
      </c>
      <c r="VF101" s="226"/>
      <c r="VG101" s="208">
        <v>0</v>
      </c>
      <c r="VH101" s="124"/>
      <c r="VI101" s="226">
        <f t="shared" si="2352"/>
        <v>0</v>
      </c>
      <c r="VJ101" s="226"/>
      <c r="VK101" s="208">
        <v>0</v>
      </c>
      <c r="VL101" s="124"/>
      <c r="VM101" s="226">
        <f t="shared" ref="VM101:VM106" si="2547">VK101*VL101</f>
        <v>0</v>
      </c>
      <c r="VN101" s="226"/>
      <c r="VO101" s="208">
        <v>0</v>
      </c>
      <c r="VP101" s="124"/>
      <c r="VQ101" s="226">
        <f t="shared" ref="VQ101:VQ106" si="2548">VO101*VP101</f>
        <v>0</v>
      </c>
      <c r="VR101" s="226"/>
      <c r="VS101" s="208">
        <v>0</v>
      </c>
      <c r="VT101" s="124"/>
      <c r="VU101" s="226">
        <f t="shared" si="2355"/>
        <v>0</v>
      </c>
      <c r="VV101" s="225"/>
      <c r="VW101" s="124">
        <v>58.015318015318016</v>
      </c>
      <c r="VX101" s="226">
        <f t="shared" si="2356"/>
        <v>0</v>
      </c>
      <c r="VY101" s="225">
        <v>6</v>
      </c>
      <c r="VZ101" s="124">
        <v>58.015318015318016</v>
      </c>
      <c r="WA101" s="226">
        <f t="shared" si="2357"/>
        <v>348.09190809190807</v>
      </c>
      <c r="WB101" s="226">
        <v>6</v>
      </c>
      <c r="WC101" s="226">
        <v>58.08</v>
      </c>
      <c r="WD101" s="226">
        <v>348.48</v>
      </c>
      <c r="WE101" s="253">
        <v>30.303000000000001</v>
      </c>
      <c r="WF101" s="253">
        <v>1936</v>
      </c>
      <c r="WG101" s="253">
        <v>15.151999999999999</v>
      </c>
      <c r="WH101" s="253">
        <v>968</v>
      </c>
      <c r="WI101" s="253">
        <v>27.273</v>
      </c>
      <c r="WJ101" s="253">
        <v>1841.9</v>
      </c>
      <c r="WK101" s="253">
        <v>33.332999999999998</v>
      </c>
      <c r="WL101" s="253">
        <v>1955.18</v>
      </c>
      <c r="WM101" s="253">
        <v>18.181999999999999</v>
      </c>
      <c r="WN101" s="253">
        <v>1045.32</v>
      </c>
      <c r="WO101" s="253">
        <v>21.021000000000001</v>
      </c>
      <c r="WP101" s="253">
        <v>1219.54</v>
      </c>
      <c r="WQ101" s="253">
        <v>36.036000000000001</v>
      </c>
      <c r="WR101" s="253">
        <v>2090.64</v>
      </c>
      <c r="WS101" s="253">
        <v>9.0090000000000003</v>
      </c>
      <c r="WT101" s="253">
        <v>522.66</v>
      </c>
      <c r="WU101" s="253">
        <v>9.0090000000000003</v>
      </c>
      <c r="WV101" s="253">
        <v>522.66</v>
      </c>
      <c r="WW101" s="253">
        <v>18.018000000000001</v>
      </c>
      <c r="WX101" s="253">
        <v>1150.26</v>
      </c>
      <c r="WY101" s="253">
        <v>21.021000000000001</v>
      </c>
      <c r="WZ101" s="253">
        <v>1219.54</v>
      </c>
      <c r="XA101" s="253">
        <v>21.021000000000001</v>
      </c>
      <c r="XB101" s="253">
        <v>1219.54</v>
      </c>
      <c r="XC101" s="253">
        <v>30.03</v>
      </c>
      <c r="XD101" s="253">
        <v>1742.2</v>
      </c>
      <c r="XE101" s="253">
        <v>15.015000000000001</v>
      </c>
      <c r="XF101" s="253">
        <v>871.1</v>
      </c>
      <c r="XG101" s="253">
        <v>15.015000000000001</v>
      </c>
      <c r="XH101" s="253">
        <v>871.1</v>
      </c>
      <c r="XI101" s="125">
        <v>18.018000000000001</v>
      </c>
      <c r="XJ101" s="125">
        <v>1045.32</v>
      </c>
      <c r="XK101" s="125">
        <v>24.024000000000001</v>
      </c>
      <c r="XL101" s="125">
        <v>1393.76</v>
      </c>
      <c r="XM101" s="125">
        <v>24.024000000000001</v>
      </c>
      <c r="XN101" s="125">
        <v>1393.76</v>
      </c>
      <c r="XO101" s="125">
        <v>12.012</v>
      </c>
      <c r="XP101" s="125">
        <v>696.88</v>
      </c>
      <c r="XQ101" s="125">
        <v>3.0030000000000001</v>
      </c>
      <c r="XR101" s="125">
        <v>174.22</v>
      </c>
      <c r="XS101" s="125">
        <v>12.012</v>
      </c>
      <c r="XT101" s="125">
        <v>786.44</v>
      </c>
      <c r="XU101" s="226"/>
      <c r="XV101" s="226"/>
      <c r="XW101" s="226"/>
      <c r="XX101" s="208">
        <f t="shared" si="2358"/>
        <v>0</v>
      </c>
      <c r="XY101" s="226"/>
      <c r="XZ101" s="226"/>
      <c r="YA101" s="226"/>
      <c r="YB101" s="208">
        <f t="shared" si="2359"/>
        <v>0</v>
      </c>
      <c r="YC101" s="226"/>
      <c r="YD101" s="226"/>
      <c r="YE101" s="226"/>
      <c r="YF101" s="208">
        <f t="shared" si="2360"/>
        <v>0</v>
      </c>
      <c r="YG101" s="226"/>
      <c r="YH101" s="226"/>
      <c r="YI101" s="226"/>
      <c r="YJ101" s="208">
        <f t="shared" si="2361"/>
        <v>0</v>
      </c>
      <c r="YK101" s="226"/>
      <c r="YL101" s="226"/>
      <c r="YM101" s="226"/>
      <c r="YN101" s="208">
        <f t="shared" si="2362"/>
        <v>0</v>
      </c>
      <c r="YO101" s="226"/>
      <c r="YP101" s="226"/>
      <c r="YQ101" s="226"/>
      <c r="YR101" s="208">
        <f t="shared" si="2363"/>
        <v>0</v>
      </c>
      <c r="YS101" s="226"/>
      <c r="YT101" s="226"/>
      <c r="YU101" s="226"/>
      <c r="YV101" s="208">
        <f t="shared" si="2364"/>
        <v>0</v>
      </c>
      <c r="YW101" s="226"/>
      <c r="YX101" s="226"/>
      <c r="YY101" s="226"/>
      <c r="YZ101" s="208">
        <f t="shared" si="2365"/>
        <v>0</v>
      </c>
      <c r="ZA101" s="226"/>
      <c r="ZB101" s="226"/>
      <c r="ZC101" s="226"/>
      <c r="ZD101" s="208">
        <f t="shared" si="2366"/>
        <v>0</v>
      </c>
      <c r="ZE101" s="226"/>
      <c r="ZF101" s="226"/>
      <c r="ZG101" s="226"/>
      <c r="ZH101" s="208">
        <f t="shared" si="2367"/>
        <v>0</v>
      </c>
      <c r="ZI101" s="226"/>
      <c r="ZJ101" s="225"/>
      <c r="ZK101" s="225"/>
      <c r="ZL101" s="208">
        <f t="shared" si="2368"/>
        <v>0</v>
      </c>
      <c r="ZM101" s="226"/>
      <c r="ZN101" s="225"/>
      <c r="ZO101" s="225"/>
      <c r="ZP101" s="208">
        <f t="shared" si="2369"/>
        <v>0</v>
      </c>
      <c r="ZQ101" s="226"/>
      <c r="ZR101" s="225"/>
      <c r="ZS101" s="225"/>
      <c r="ZT101" s="208">
        <f t="shared" si="2370"/>
        <v>0</v>
      </c>
      <c r="ZU101" s="226"/>
      <c r="ZV101" s="225"/>
      <c r="ZW101" s="225"/>
      <c r="ZX101" s="208">
        <f t="shared" si="2371"/>
        <v>0</v>
      </c>
      <c r="ZY101" s="226"/>
      <c r="ZZ101" s="225"/>
      <c r="AAA101" s="225"/>
      <c r="AAB101" s="208">
        <f t="shared" si="2372"/>
        <v>0</v>
      </c>
      <c r="AAC101" s="226"/>
      <c r="AAD101" s="225"/>
      <c r="AAE101" s="225"/>
      <c r="AAF101" s="208">
        <f t="shared" si="2545"/>
        <v>0</v>
      </c>
      <c r="AAG101" s="226"/>
      <c r="AAH101" s="225"/>
      <c r="AAI101" s="225"/>
      <c r="AAJ101" s="208">
        <f t="shared" si="2540"/>
        <v>0</v>
      </c>
      <c r="AAK101" s="226"/>
      <c r="AAL101" s="225"/>
      <c r="AAM101" s="225"/>
      <c r="AAN101" s="208">
        <f t="shared" si="2541"/>
        <v>0</v>
      </c>
      <c r="AAO101" s="226"/>
      <c r="AAP101" s="225"/>
      <c r="AAQ101" s="225"/>
      <c r="AAR101" s="208">
        <f t="shared" si="2376"/>
        <v>0</v>
      </c>
      <c r="AAS101" s="225"/>
      <c r="AAT101" s="225"/>
      <c r="AAU101" s="208">
        <f t="shared" si="2377"/>
        <v>0</v>
      </c>
      <c r="AAV101" s="225"/>
      <c r="AAW101" s="225"/>
      <c r="AAX101" s="226">
        <f t="shared" si="2378"/>
        <v>0</v>
      </c>
      <c r="AAY101" s="226"/>
      <c r="AAZ101" s="226"/>
      <c r="ABA101" s="226">
        <v>0</v>
      </c>
      <c r="ABB101" s="253"/>
      <c r="ABC101" s="253"/>
      <c r="ABD101" s="253"/>
      <c r="ABE101" s="253"/>
      <c r="ABF101" s="253"/>
      <c r="ABG101" s="253"/>
      <c r="ABH101" s="253"/>
      <c r="ABI101" s="253"/>
      <c r="ABJ101" s="253"/>
      <c r="ABK101" s="253"/>
      <c r="ABL101" s="253"/>
      <c r="ABM101" s="253"/>
      <c r="ABN101" s="253"/>
      <c r="ABO101" s="253"/>
      <c r="ABP101" s="253"/>
      <c r="ABQ101" s="253"/>
      <c r="ABR101" s="253"/>
      <c r="ABS101" s="253"/>
      <c r="ABT101" s="253"/>
      <c r="ABU101" s="253"/>
      <c r="ABV101" s="253"/>
      <c r="ABW101" s="253"/>
      <c r="ABX101" s="253"/>
      <c r="ABY101" s="253"/>
      <c r="ABZ101" s="253"/>
      <c r="ACA101" s="253"/>
      <c r="ACB101" s="253"/>
      <c r="ACC101" s="253"/>
      <c r="ACD101" s="253"/>
      <c r="ACE101" s="253"/>
      <c r="ACF101" s="126"/>
      <c r="ACG101" s="126"/>
      <c r="ACH101" s="126"/>
      <c r="ACI101" s="126"/>
      <c r="ACJ101" s="126"/>
      <c r="ACK101" s="126"/>
      <c r="ACL101" s="126"/>
      <c r="ACM101" s="126"/>
      <c r="ACN101" s="126"/>
      <c r="ACO101" s="126"/>
      <c r="ACP101" s="126"/>
      <c r="ACQ101" s="126"/>
      <c r="ACR101" s="134">
        <v>36.036000000000001</v>
      </c>
      <c r="ACS101" s="227">
        <v>300</v>
      </c>
      <c r="ACT101" s="225">
        <v>86.1</v>
      </c>
      <c r="ACU101" s="226">
        <f t="shared" si="2379"/>
        <v>25830</v>
      </c>
      <c r="ACV101" s="134">
        <v>21.021000000000001</v>
      </c>
      <c r="ACW101" s="227">
        <v>300</v>
      </c>
      <c r="ACX101" s="225">
        <v>78</v>
      </c>
      <c r="ACY101" s="226">
        <f t="shared" si="2380"/>
        <v>23400</v>
      </c>
      <c r="ACZ101" s="134">
        <v>21.021000000000001</v>
      </c>
      <c r="ADA101" s="227">
        <v>200</v>
      </c>
      <c r="ADB101" s="225">
        <v>75</v>
      </c>
      <c r="ADC101" s="226">
        <f t="shared" si="2381"/>
        <v>15000</v>
      </c>
      <c r="ADD101" s="134">
        <v>6.0060000000000002</v>
      </c>
      <c r="ADE101" s="227">
        <v>300</v>
      </c>
      <c r="ADF101" s="225">
        <v>74.5</v>
      </c>
      <c r="ADG101" s="226">
        <f t="shared" si="2382"/>
        <v>22350</v>
      </c>
      <c r="ADH101" s="134">
        <v>105.105</v>
      </c>
      <c r="ADI101" s="225">
        <v>300</v>
      </c>
      <c r="ADJ101" s="225">
        <v>74.5</v>
      </c>
      <c r="ADK101" s="226">
        <f t="shared" si="2383"/>
        <v>22350</v>
      </c>
      <c r="ADL101" s="134">
        <v>252.25200000000001</v>
      </c>
      <c r="ADM101" s="225">
        <v>200</v>
      </c>
      <c r="ADN101" s="225">
        <v>74.5</v>
      </c>
      <c r="ADO101" s="226">
        <f t="shared" si="2384"/>
        <v>14900</v>
      </c>
      <c r="ADP101" s="134">
        <v>108.108</v>
      </c>
      <c r="ADQ101" s="225">
        <v>150</v>
      </c>
      <c r="ADR101" s="225">
        <v>74.5</v>
      </c>
      <c r="ADS101" s="226">
        <f t="shared" si="2385"/>
        <v>11175</v>
      </c>
      <c r="ADT101" s="134">
        <v>168.16800000000001</v>
      </c>
      <c r="ADU101" s="225">
        <v>200</v>
      </c>
      <c r="ADV101" s="225">
        <v>72.86</v>
      </c>
      <c r="ADW101" s="226">
        <f t="shared" si="2386"/>
        <v>14572</v>
      </c>
      <c r="ADX101" s="134">
        <v>144.14400000000001</v>
      </c>
      <c r="ADY101" s="225">
        <v>150</v>
      </c>
      <c r="ADZ101" s="225">
        <v>72.86</v>
      </c>
      <c r="AEA101" s="226">
        <f t="shared" si="2387"/>
        <v>10929</v>
      </c>
      <c r="AEB101" s="134">
        <v>192.19200000000001</v>
      </c>
      <c r="AEC101" s="225">
        <v>50</v>
      </c>
      <c r="AED101" s="225">
        <v>65.44</v>
      </c>
      <c r="AEE101" s="226">
        <f t="shared" si="2388"/>
        <v>3272</v>
      </c>
      <c r="AEF101" s="134">
        <v>204.20400000000001</v>
      </c>
      <c r="AEG101" s="225">
        <v>50</v>
      </c>
      <c r="AEH101" s="225">
        <v>65.44</v>
      </c>
      <c r="AEI101" s="226">
        <f t="shared" si="2389"/>
        <v>3272</v>
      </c>
      <c r="AEJ101" s="134">
        <v>78.078000000000003</v>
      </c>
      <c r="AEK101" s="225">
        <v>20</v>
      </c>
      <c r="AEL101" s="225">
        <v>65.44</v>
      </c>
      <c r="AEM101" s="226">
        <f t="shared" si="2390"/>
        <v>1308.8</v>
      </c>
      <c r="AEN101" s="134">
        <v>213.21299999999999</v>
      </c>
      <c r="AEO101" s="225">
        <v>0</v>
      </c>
      <c r="AEP101" s="225">
        <v>75.33</v>
      </c>
      <c r="AEQ101" s="226">
        <f t="shared" si="2391"/>
        <v>0</v>
      </c>
      <c r="AER101" s="134">
        <v>105.105</v>
      </c>
      <c r="AES101" s="225">
        <v>0</v>
      </c>
      <c r="AET101" s="225">
        <v>75.33</v>
      </c>
      <c r="AEU101" s="226">
        <f t="shared" si="2392"/>
        <v>0</v>
      </c>
      <c r="AEV101" s="134">
        <v>87.087000000000003</v>
      </c>
      <c r="AEW101" s="225">
        <v>0</v>
      </c>
      <c r="AEX101" s="225">
        <v>75.33</v>
      </c>
      <c r="AEY101" s="226">
        <f t="shared" si="2393"/>
        <v>0</v>
      </c>
      <c r="AEZ101" s="134">
        <v>66.066000000000003</v>
      </c>
      <c r="AFA101" s="225">
        <v>150</v>
      </c>
      <c r="AFB101" s="225">
        <v>75.33</v>
      </c>
      <c r="AFC101" s="226">
        <f t="shared" si="2394"/>
        <v>11299.5</v>
      </c>
      <c r="AFD101" s="134">
        <v>57.057000000000002</v>
      </c>
      <c r="AFE101" s="225">
        <v>150</v>
      </c>
      <c r="AFF101" s="225">
        <v>75.33</v>
      </c>
      <c r="AFG101" s="226">
        <f t="shared" si="2542"/>
        <v>11299.5</v>
      </c>
      <c r="AFH101" s="134">
        <v>144.14400000000001</v>
      </c>
      <c r="AFI101" s="225">
        <v>150</v>
      </c>
      <c r="AFJ101" s="225">
        <v>75.33</v>
      </c>
      <c r="AFK101" s="226">
        <f t="shared" si="2543"/>
        <v>11299.5</v>
      </c>
      <c r="AFL101" s="134">
        <v>174.17400000000001</v>
      </c>
      <c r="AFM101" s="225"/>
      <c r="AFN101" s="225"/>
      <c r="AFO101" s="226">
        <f t="shared" si="2397"/>
        <v>0</v>
      </c>
      <c r="AFP101" s="225"/>
      <c r="AFQ101" s="225"/>
      <c r="AFR101" s="226">
        <f t="shared" si="2398"/>
        <v>0</v>
      </c>
      <c r="AFS101" s="225">
        <v>60</v>
      </c>
      <c r="AFT101" s="225">
        <v>74.183993090243092</v>
      </c>
      <c r="AFU101" s="226">
        <f t="shared" si="2399"/>
        <v>4451.0395854145854</v>
      </c>
      <c r="AFV101" s="226">
        <v>150</v>
      </c>
      <c r="AFW101" s="226">
        <v>75.258075258075252</v>
      </c>
      <c r="AFX101" s="226">
        <v>11288.711288711287</v>
      </c>
      <c r="AFY101" s="253">
        <v>700</v>
      </c>
      <c r="AFZ101" s="253">
        <v>51881.61</v>
      </c>
      <c r="AGA101" s="253">
        <v>224.24199999999999</v>
      </c>
      <c r="AGB101" s="253">
        <v>16665.02</v>
      </c>
      <c r="AGC101" s="253">
        <v>490.90899999999999</v>
      </c>
      <c r="AGD101" s="253">
        <v>36553.019999999997</v>
      </c>
      <c r="AGE101" s="253">
        <v>296.97000000000003</v>
      </c>
      <c r="AGF101" s="253">
        <v>21912.080000000002</v>
      </c>
      <c r="AGG101" s="253">
        <v>151.51499999999999</v>
      </c>
      <c r="AGH101" s="253">
        <v>11182.04</v>
      </c>
      <c r="AGI101" s="253">
        <v>273.27300000000002</v>
      </c>
      <c r="AGJ101" s="253">
        <v>20418.55</v>
      </c>
      <c r="AGK101" s="253">
        <v>141.14099999999999</v>
      </c>
      <c r="AGL101" s="253">
        <v>10415.57</v>
      </c>
      <c r="AGM101" s="253">
        <v>171.17099999999999</v>
      </c>
      <c r="AGN101" s="253">
        <v>12675.57</v>
      </c>
      <c r="AGO101" s="253">
        <v>135.13499999999999</v>
      </c>
      <c r="AGP101" s="253">
        <v>9845.61</v>
      </c>
      <c r="AGQ101" s="253">
        <v>48.048000000000002</v>
      </c>
      <c r="AGR101" s="253">
        <v>3321.1</v>
      </c>
      <c r="AGS101" s="253">
        <v>36.036000000000001</v>
      </c>
      <c r="AGT101" s="253">
        <v>2535.06</v>
      </c>
      <c r="AGU101" s="253">
        <v>9.0090000000000003</v>
      </c>
      <c r="AGV101" s="253">
        <v>589.53</v>
      </c>
      <c r="AGW101" s="253">
        <v>21.021000000000001</v>
      </c>
      <c r="AGX101" s="253">
        <v>1375.57</v>
      </c>
      <c r="AGY101" s="253">
        <v>6.0060000000000002</v>
      </c>
      <c r="AGZ101" s="253">
        <v>393.02</v>
      </c>
      <c r="AHA101" s="253">
        <v>105.105</v>
      </c>
      <c r="AHB101" s="253">
        <v>7762.55</v>
      </c>
      <c r="AHC101" s="126">
        <v>252.25200000000001</v>
      </c>
      <c r="AHD101" s="126">
        <v>18984</v>
      </c>
      <c r="AHE101" s="126">
        <v>108.108</v>
      </c>
      <c r="AHF101" s="126">
        <v>8136</v>
      </c>
      <c r="AHG101" s="126">
        <v>168.16800000000001</v>
      </c>
      <c r="AHH101" s="126">
        <v>12656</v>
      </c>
      <c r="AHI101" s="126">
        <v>144.14400000000001</v>
      </c>
      <c r="AHJ101" s="126">
        <v>10848</v>
      </c>
      <c r="AHK101" s="126">
        <v>192.19200000000001</v>
      </c>
      <c r="AHL101" s="126">
        <v>14257.57</v>
      </c>
      <c r="AHM101" s="126">
        <v>204.20400000000001</v>
      </c>
      <c r="AHN101" s="126">
        <v>15309.02</v>
      </c>
      <c r="AHO101" s="134">
        <f t="shared" si="1709"/>
        <v>276.27600000000001</v>
      </c>
      <c r="AHP101" s="127">
        <f t="shared" si="1710"/>
        <v>400</v>
      </c>
      <c r="AHQ101" s="127">
        <f t="shared" si="1711"/>
        <v>33185</v>
      </c>
      <c r="AHR101" s="134">
        <f t="shared" si="1712"/>
        <v>204.20400000000001</v>
      </c>
      <c r="AHS101" s="127">
        <f t="shared" si="1713"/>
        <v>400</v>
      </c>
      <c r="AHT101" s="127">
        <f t="shared" si="1714"/>
        <v>30775</v>
      </c>
      <c r="AHU101" s="134">
        <f t="shared" si="1715"/>
        <v>204.20400000000001</v>
      </c>
      <c r="AHV101" s="127">
        <f t="shared" si="1716"/>
        <v>350</v>
      </c>
      <c r="AHW101" s="127">
        <f t="shared" si="1717"/>
        <v>26362.5</v>
      </c>
      <c r="AHX101" s="134">
        <v>249.249</v>
      </c>
      <c r="AHY101" s="127">
        <f t="shared" si="1718"/>
        <v>400</v>
      </c>
      <c r="AHZ101" s="127">
        <f t="shared" si="2496"/>
        <v>29793</v>
      </c>
      <c r="AIA101" s="134">
        <f t="shared" si="2110"/>
        <v>369.36900000000003</v>
      </c>
      <c r="AIB101" s="127">
        <f t="shared" si="2111"/>
        <v>400</v>
      </c>
      <c r="AIC101" s="127">
        <f t="shared" si="2112"/>
        <v>29793</v>
      </c>
      <c r="AID101" s="131">
        <f t="shared" si="2113"/>
        <v>687.6869999999999</v>
      </c>
      <c r="AIE101" s="127">
        <f t="shared" si="2114"/>
        <v>400</v>
      </c>
      <c r="AIF101" s="127">
        <f t="shared" si="2115"/>
        <v>29786</v>
      </c>
      <c r="AIG101" s="131">
        <f t="shared" si="2116"/>
        <v>333.33299999999997</v>
      </c>
      <c r="AIH101" s="127">
        <f t="shared" si="2117"/>
        <v>250</v>
      </c>
      <c r="AII101" s="127">
        <f t="shared" si="2118"/>
        <v>18618</v>
      </c>
      <c r="AIJ101" s="131">
        <f t="shared" si="2119"/>
        <v>486.37799999999999</v>
      </c>
      <c r="AIK101" s="127">
        <f t="shared" si="2120"/>
        <v>400</v>
      </c>
      <c r="AIL101" s="127">
        <f t="shared" si="2121"/>
        <v>29472</v>
      </c>
      <c r="AIM101" s="131">
        <f t="shared" si="2122"/>
        <v>474.339</v>
      </c>
      <c r="AIN101" s="127">
        <f t="shared" si="2123"/>
        <v>350</v>
      </c>
      <c r="AIO101" s="127">
        <f t="shared" si="2124"/>
        <v>22989</v>
      </c>
      <c r="AIP101" s="131">
        <f t="shared" si="2125"/>
        <v>441.33300000000003</v>
      </c>
      <c r="AIQ101" s="127">
        <f t="shared" si="2047"/>
        <v>50</v>
      </c>
      <c r="AIR101" s="127">
        <f t="shared" si="2049"/>
        <v>3272</v>
      </c>
      <c r="AIS101" s="131">
        <f t="shared" si="2400"/>
        <v>489.40800000000002</v>
      </c>
      <c r="AIT101" s="127">
        <f t="shared" si="2401"/>
        <v>250</v>
      </c>
      <c r="AIU101" s="127">
        <f t="shared" si="2402"/>
        <v>15332</v>
      </c>
      <c r="AIV101" s="131">
        <f t="shared" si="2403"/>
        <v>441.44100000000003</v>
      </c>
      <c r="AIW101" s="127">
        <f t="shared" si="2404"/>
        <v>320</v>
      </c>
      <c r="AIX101" s="127">
        <f t="shared" si="2405"/>
        <v>19398.8</v>
      </c>
      <c r="AIY101" s="131">
        <f t="shared" si="2406"/>
        <v>447.447</v>
      </c>
      <c r="AIZ101" s="127">
        <f t="shared" si="2407"/>
        <v>200</v>
      </c>
      <c r="AJA101" s="127">
        <f t="shared" si="2408"/>
        <v>12060</v>
      </c>
      <c r="AJB101" s="131">
        <f t="shared" si="2409"/>
        <v>420.35699999999997</v>
      </c>
      <c r="AJC101" s="127">
        <f t="shared" si="2410"/>
        <v>200</v>
      </c>
      <c r="AJD101" s="127">
        <f t="shared" si="2411"/>
        <v>12060</v>
      </c>
      <c r="AJE101" s="131">
        <f t="shared" si="2412"/>
        <v>318.255</v>
      </c>
      <c r="AJF101" s="127">
        <f t="shared" si="2413"/>
        <v>300</v>
      </c>
      <c r="AJG101" s="127">
        <f t="shared" si="2452"/>
        <v>18090</v>
      </c>
      <c r="AJH101" s="131">
        <f t="shared" si="2476"/>
        <v>402.24</v>
      </c>
      <c r="AJI101" s="127">
        <f t="shared" si="2477"/>
        <v>500</v>
      </c>
      <c r="AJJ101" s="127">
        <f t="shared" si="2478"/>
        <v>32404.5</v>
      </c>
      <c r="AJK101" s="131">
        <f t="shared" si="2479"/>
        <v>297.29700000000003</v>
      </c>
      <c r="AJL101" s="127">
        <f t="shared" si="2480"/>
        <v>450</v>
      </c>
      <c r="AJM101" s="127">
        <f t="shared" si="2481"/>
        <v>29389.5</v>
      </c>
      <c r="AJN101" s="131">
        <f t="shared" si="2482"/>
        <v>369.36900000000003</v>
      </c>
      <c r="AJO101" s="127">
        <f t="shared" si="2483"/>
        <v>450</v>
      </c>
      <c r="AJP101" s="127">
        <f t="shared" si="2484"/>
        <v>31111.337262023742</v>
      </c>
      <c r="AJQ101" s="131">
        <f t="shared" si="2485"/>
        <v>516.51599999999996</v>
      </c>
      <c r="AJR101" s="127">
        <f t="shared" si="2486"/>
        <v>300</v>
      </c>
      <c r="AJS101" s="127">
        <f t="shared" si="2499"/>
        <v>19811.837262023742</v>
      </c>
      <c r="AJT101" s="127">
        <f t="shared" si="2544"/>
        <v>250</v>
      </c>
      <c r="AJU101" s="127">
        <f t="shared" si="2546"/>
        <v>16509.864385019784</v>
      </c>
      <c r="AJV101" s="127">
        <f>CG101+HH101+ME101+RB101+VY101+AAV101+AFS101</f>
        <v>166</v>
      </c>
      <c r="AJW101" s="127">
        <f>CI101+HJ101+MG101+RD101+WA101+AAX101+AFU101</f>
        <v>11403.077247514408</v>
      </c>
      <c r="AJX101" s="127">
        <v>656</v>
      </c>
      <c r="AJY101" s="127">
        <v>44723.94410867754</v>
      </c>
      <c r="AJZ101" s="128">
        <f t="shared" si="1719"/>
        <v>836.36400000000003</v>
      </c>
      <c r="AKA101" s="128">
        <f t="shared" si="1720"/>
        <v>61640.11</v>
      </c>
      <c r="AKB101" s="128">
        <v>357.57600000000002</v>
      </c>
      <c r="AKC101" s="128">
        <v>26349.52</v>
      </c>
      <c r="AKD101" s="128">
        <v>721.21199999999999</v>
      </c>
      <c r="AKE101" s="128">
        <v>53369.42</v>
      </c>
      <c r="AKF101" s="128">
        <f t="shared" si="1721"/>
        <v>418.18200000000002</v>
      </c>
      <c r="AKG101" s="128">
        <f t="shared" si="1722"/>
        <v>30348.760000000002</v>
      </c>
      <c r="AKH101" s="128">
        <f t="shared" si="1723"/>
        <v>311.84799999999996</v>
      </c>
      <c r="AKI101" s="128">
        <f t="shared" si="2418"/>
        <v>22731.86</v>
      </c>
      <c r="AKJ101" s="128">
        <v>420.42</v>
      </c>
      <c r="AKK101" s="128">
        <v>31025.09</v>
      </c>
      <c r="AKL101" s="128">
        <f t="shared" si="2448"/>
        <v>312.31200000000001</v>
      </c>
      <c r="AKM101" s="128">
        <f t="shared" si="2126"/>
        <v>22137.71</v>
      </c>
      <c r="AKN101" s="128">
        <f t="shared" si="2451"/>
        <v>300.3</v>
      </c>
      <c r="AKO101" s="128">
        <f t="shared" si="2453"/>
        <v>20434.23</v>
      </c>
      <c r="AKP101" s="128">
        <f t="shared" si="2500"/>
        <v>351.351</v>
      </c>
      <c r="AKQ101" s="128">
        <f t="shared" si="2501"/>
        <v>22850.370000000003</v>
      </c>
      <c r="AKR101" s="128">
        <f t="shared" si="2127"/>
        <v>291.291</v>
      </c>
      <c r="AKS101" s="128">
        <f t="shared" si="2128"/>
        <v>18038.86</v>
      </c>
      <c r="AKT101" s="128">
        <f t="shared" si="2454"/>
        <v>276.27600000000001</v>
      </c>
      <c r="AKU101" s="128">
        <f t="shared" si="2455"/>
        <v>16960.300000000003</v>
      </c>
      <c r="AKV101" s="128">
        <f t="shared" si="2456"/>
        <v>345.34500000000003</v>
      </c>
      <c r="AKW101" s="128">
        <f t="shared" si="2457"/>
        <v>20803.57</v>
      </c>
      <c r="AKX101" s="128">
        <f t="shared" si="2458"/>
        <v>204.20400000000001</v>
      </c>
      <c r="AKY101" s="128">
        <f t="shared" si="2459"/>
        <v>12343.67</v>
      </c>
      <c r="AKZ101" s="128">
        <f t="shared" si="2460"/>
        <v>249.249</v>
      </c>
      <c r="ALA101" s="128">
        <f t="shared" si="2461"/>
        <v>15012.52</v>
      </c>
      <c r="ALB101" s="128">
        <f t="shared" si="2488"/>
        <v>369.36900000000003</v>
      </c>
      <c r="ALC101" s="128">
        <f t="shared" si="2489"/>
        <v>23648.350000000002</v>
      </c>
      <c r="ALD101" s="128">
        <f t="shared" si="2490"/>
        <v>687.6869999999999</v>
      </c>
      <c r="ALE101" s="128">
        <f t="shared" si="2491"/>
        <v>47844.61</v>
      </c>
      <c r="ALF101" s="128">
        <f t="shared" si="2492"/>
        <v>333.33299999999997</v>
      </c>
      <c r="ALG101" s="128">
        <f t="shared" si="2493"/>
        <v>22937.13</v>
      </c>
      <c r="ALH101" s="128">
        <f t="shared" si="2494"/>
        <v>486.37799999999999</v>
      </c>
      <c r="ALI101" s="128">
        <f t="shared" si="2502"/>
        <v>33506.339999999997</v>
      </c>
      <c r="ALJ101" s="128">
        <f t="shared" si="2522"/>
        <v>474.339</v>
      </c>
      <c r="ALK101" s="128">
        <f t="shared" si="2523"/>
        <v>32563.79</v>
      </c>
      <c r="ALL101" s="128">
        <f t="shared" si="2524"/>
        <v>32563.79</v>
      </c>
      <c r="ALM101" s="128">
        <v>441.33300000000003</v>
      </c>
      <c r="ALN101" s="128">
        <v>30686.61</v>
      </c>
      <c r="ALO101" s="128">
        <v>30686.61</v>
      </c>
      <c r="ALP101" s="128">
        <v>489.40800000000002</v>
      </c>
      <c r="ALQ101" s="128">
        <v>34189.82</v>
      </c>
      <c r="ALR101" s="128">
        <v>34189.82</v>
      </c>
    </row>
    <row r="102" spans="1:1006" s="115" customFormat="1" ht="18" customHeight="1" outlineLevel="1" x14ac:dyDescent="0.25">
      <c r="A102" s="120"/>
      <c r="B102" s="120"/>
      <c r="C102" s="297" t="s">
        <v>249</v>
      </c>
      <c r="D102" s="178"/>
      <c r="E102" s="208">
        <v>300</v>
      </c>
      <c r="F102" s="208">
        <v>0</v>
      </c>
      <c r="G102" s="225"/>
      <c r="H102" s="225">
        <v>55.660000000000004</v>
      </c>
      <c r="I102" s="208">
        <f t="shared" si="2275"/>
        <v>0</v>
      </c>
      <c r="J102" s="208">
        <v>0</v>
      </c>
      <c r="K102" s="225"/>
      <c r="L102" s="225">
        <v>55.660000000000004</v>
      </c>
      <c r="M102" s="208">
        <f t="shared" si="2276"/>
        <v>0</v>
      </c>
      <c r="N102" s="208">
        <v>0</v>
      </c>
      <c r="O102" s="225"/>
      <c r="P102" s="225">
        <v>55.660000000000004</v>
      </c>
      <c r="Q102" s="208">
        <f t="shared" si="2277"/>
        <v>0</v>
      </c>
      <c r="R102" s="208">
        <v>0</v>
      </c>
      <c r="S102" s="225"/>
      <c r="T102" s="225">
        <v>55.660000000000004</v>
      </c>
      <c r="U102" s="208">
        <f t="shared" si="2278"/>
        <v>0</v>
      </c>
      <c r="V102" s="208">
        <v>0</v>
      </c>
      <c r="W102" s="225"/>
      <c r="X102" s="225">
        <v>55.660000000000004</v>
      </c>
      <c r="Y102" s="208">
        <f t="shared" si="2279"/>
        <v>0</v>
      </c>
      <c r="Z102" s="208">
        <v>0</v>
      </c>
      <c r="AA102" s="225"/>
      <c r="AB102" s="225">
        <v>55.660000000000004</v>
      </c>
      <c r="AC102" s="208">
        <f t="shared" si="2280"/>
        <v>0</v>
      </c>
      <c r="AD102" s="208">
        <v>0</v>
      </c>
      <c r="AE102" s="225"/>
      <c r="AF102" s="225">
        <v>55.660000000000004</v>
      </c>
      <c r="AG102" s="208">
        <f t="shared" si="2281"/>
        <v>0</v>
      </c>
      <c r="AH102" s="208">
        <v>0</v>
      </c>
      <c r="AI102" s="225"/>
      <c r="AJ102" s="225">
        <v>55.660000000000004</v>
      </c>
      <c r="AK102" s="208">
        <f t="shared" si="2282"/>
        <v>0</v>
      </c>
      <c r="AL102" s="208">
        <v>0</v>
      </c>
      <c r="AM102" s="225"/>
      <c r="AN102" s="225">
        <v>55.660000000000004</v>
      </c>
      <c r="AO102" s="208">
        <f t="shared" si="2283"/>
        <v>0</v>
      </c>
      <c r="AP102" s="208">
        <v>0</v>
      </c>
      <c r="AQ102" s="225"/>
      <c r="AR102" s="225">
        <v>55.660000000000004</v>
      </c>
      <c r="AS102" s="208">
        <f t="shared" si="2284"/>
        <v>0</v>
      </c>
      <c r="AT102" s="208">
        <v>0</v>
      </c>
      <c r="AU102" s="225"/>
      <c r="AV102" s="225">
        <v>55.660000000000004</v>
      </c>
      <c r="AW102" s="208">
        <f t="shared" si="2285"/>
        <v>0</v>
      </c>
      <c r="AX102" s="208">
        <v>0</v>
      </c>
      <c r="AY102" s="225"/>
      <c r="AZ102" s="225">
        <v>55.660000000000004</v>
      </c>
      <c r="BA102" s="208">
        <f t="shared" si="2286"/>
        <v>0</v>
      </c>
      <c r="BB102" s="208">
        <v>0</v>
      </c>
      <c r="BC102" s="225"/>
      <c r="BD102" s="225">
        <v>55.660000000000004</v>
      </c>
      <c r="BE102" s="208">
        <f t="shared" si="2287"/>
        <v>0</v>
      </c>
      <c r="BF102" s="208">
        <v>0</v>
      </c>
      <c r="BG102" s="225"/>
      <c r="BH102" s="225">
        <v>55.660000000000004</v>
      </c>
      <c r="BI102" s="208">
        <f t="shared" si="2288"/>
        <v>0</v>
      </c>
      <c r="BJ102" s="208">
        <v>0</v>
      </c>
      <c r="BK102" s="225"/>
      <c r="BL102" s="225">
        <v>55.660000000000004</v>
      </c>
      <c r="BM102" s="208">
        <f t="shared" si="2289"/>
        <v>0</v>
      </c>
      <c r="BN102" s="208">
        <v>0</v>
      </c>
      <c r="BO102" s="225"/>
      <c r="BP102" s="225">
        <v>55.660000000000004</v>
      </c>
      <c r="BQ102" s="208">
        <f t="shared" si="2525"/>
        <v>0</v>
      </c>
      <c r="BR102" s="208">
        <v>0</v>
      </c>
      <c r="BS102" s="225"/>
      <c r="BT102" s="225">
        <v>55.660000000000004</v>
      </c>
      <c r="BU102" s="208">
        <f t="shared" si="2526"/>
        <v>0</v>
      </c>
      <c r="BV102" s="208"/>
      <c r="BW102" s="225"/>
      <c r="BX102" s="225">
        <v>55.660000000000004</v>
      </c>
      <c r="BY102" s="208">
        <f t="shared" si="2527"/>
        <v>0</v>
      </c>
      <c r="BZ102" s="208"/>
      <c r="CA102" s="225"/>
      <c r="CB102" s="225">
        <v>55.660000000000004</v>
      </c>
      <c r="CC102" s="208">
        <f t="shared" si="2528"/>
        <v>0</v>
      </c>
      <c r="CD102" s="225"/>
      <c r="CE102" s="225">
        <v>55.660000000000004</v>
      </c>
      <c r="CF102" s="208">
        <f t="shared" si="2294"/>
        <v>0</v>
      </c>
      <c r="CG102" s="225"/>
      <c r="CH102" s="225">
        <v>55.660000000000004</v>
      </c>
      <c r="CI102" s="226">
        <f t="shared" si="2442"/>
        <v>0</v>
      </c>
      <c r="CJ102" s="226"/>
      <c r="CK102" s="226">
        <v>55.660000000000004</v>
      </c>
      <c r="CL102" s="226">
        <v>0</v>
      </c>
      <c r="CM102" s="253">
        <v>0</v>
      </c>
      <c r="CN102" s="253">
        <v>0</v>
      </c>
      <c r="CO102" s="253">
        <v>0</v>
      </c>
      <c r="CP102" s="253">
        <v>0</v>
      </c>
      <c r="CQ102" s="253">
        <v>0</v>
      </c>
      <c r="CR102" s="253">
        <v>0</v>
      </c>
      <c r="CS102" s="253">
        <v>0</v>
      </c>
      <c r="CT102" s="253">
        <v>0</v>
      </c>
      <c r="CU102" s="253">
        <v>0</v>
      </c>
      <c r="CV102" s="253">
        <v>0</v>
      </c>
      <c r="CW102" s="253">
        <v>0</v>
      </c>
      <c r="CX102" s="253">
        <v>0</v>
      </c>
      <c r="CY102" s="253">
        <v>0</v>
      </c>
      <c r="CZ102" s="253">
        <v>0</v>
      </c>
      <c r="DA102" s="253">
        <v>0</v>
      </c>
      <c r="DB102" s="253">
        <v>0</v>
      </c>
      <c r="DC102" s="253">
        <v>0</v>
      </c>
      <c r="DD102" s="253">
        <v>0</v>
      </c>
      <c r="DE102" s="253">
        <v>0</v>
      </c>
      <c r="DF102" s="253">
        <v>0</v>
      </c>
      <c r="DG102" s="253">
        <v>0</v>
      </c>
      <c r="DH102" s="253">
        <v>0</v>
      </c>
      <c r="DI102" s="253">
        <v>0</v>
      </c>
      <c r="DJ102" s="253">
        <v>0</v>
      </c>
      <c r="DK102" s="253">
        <v>0</v>
      </c>
      <c r="DL102" s="253">
        <v>0</v>
      </c>
      <c r="DM102" s="253">
        <v>0</v>
      </c>
      <c r="DN102" s="253">
        <v>0</v>
      </c>
      <c r="DO102" s="253">
        <v>0</v>
      </c>
      <c r="DP102" s="253">
        <v>0</v>
      </c>
      <c r="DQ102" s="253">
        <v>0</v>
      </c>
      <c r="DR102" s="253">
        <v>0</v>
      </c>
      <c r="DS102" s="253">
        <v>0</v>
      </c>
      <c r="DT102" s="253">
        <v>0</v>
      </c>
      <c r="DU102" s="253">
        <v>0</v>
      </c>
      <c r="DV102" s="253">
        <v>0</v>
      </c>
      <c r="DW102" s="253">
        <v>0</v>
      </c>
      <c r="DX102" s="253">
        <v>0</v>
      </c>
      <c r="DY102" s="253">
        <v>0</v>
      </c>
      <c r="DZ102" s="253">
        <v>0</v>
      </c>
      <c r="EA102" s="126">
        <v>0</v>
      </c>
      <c r="EB102" s="126">
        <v>0</v>
      </c>
      <c r="EC102" s="126">
        <v>0</v>
      </c>
      <c r="ED102" s="126">
        <v>0</v>
      </c>
      <c r="EE102" s="126">
        <v>0</v>
      </c>
      <c r="EF102" s="126">
        <v>0</v>
      </c>
      <c r="EG102" s="134">
        <v>290</v>
      </c>
      <c r="EH102" s="225">
        <v>250</v>
      </c>
      <c r="EI102" s="225">
        <v>70.42</v>
      </c>
      <c r="EJ102" s="226">
        <f t="shared" si="2421"/>
        <v>17605</v>
      </c>
      <c r="EK102" s="134">
        <v>280</v>
      </c>
      <c r="EL102" s="225">
        <v>250</v>
      </c>
      <c r="EM102" s="225">
        <v>72.78</v>
      </c>
      <c r="EN102" s="226">
        <f t="shared" si="2422"/>
        <v>18195</v>
      </c>
      <c r="EO102" s="134">
        <v>280</v>
      </c>
      <c r="EP102" s="225">
        <v>250</v>
      </c>
      <c r="EQ102" s="225">
        <v>74.78</v>
      </c>
      <c r="ER102" s="226">
        <f t="shared" si="2423"/>
        <v>18695</v>
      </c>
      <c r="ES102" s="134">
        <v>345</v>
      </c>
      <c r="ET102" s="225">
        <v>300</v>
      </c>
      <c r="EU102" s="225">
        <v>72.78</v>
      </c>
      <c r="EV102" s="226">
        <f t="shared" si="2424"/>
        <v>21834</v>
      </c>
      <c r="EW102" s="134">
        <v>325</v>
      </c>
      <c r="EX102" s="225">
        <v>250</v>
      </c>
      <c r="EY102" s="225">
        <v>72.78</v>
      </c>
      <c r="EZ102" s="226">
        <f t="shared" si="2425"/>
        <v>18195</v>
      </c>
      <c r="FA102" s="134">
        <v>310</v>
      </c>
      <c r="FB102" s="225">
        <v>300</v>
      </c>
      <c r="FC102" s="225">
        <v>71</v>
      </c>
      <c r="FD102" s="226">
        <f t="shared" si="2426"/>
        <v>21300</v>
      </c>
      <c r="FE102" s="134">
        <v>195</v>
      </c>
      <c r="FF102" s="225">
        <v>800</v>
      </c>
      <c r="FG102" s="225">
        <v>72</v>
      </c>
      <c r="FH102" s="226">
        <f t="shared" si="2427"/>
        <v>57600</v>
      </c>
      <c r="FI102" s="134">
        <v>200</v>
      </c>
      <c r="FJ102" s="225">
        <v>400</v>
      </c>
      <c r="FK102" s="225">
        <v>72.78</v>
      </c>
      <c r="FL102" s="226">
        <f t="shared" si="2428"/>
        <v>29112</v>
      </c>
      <c r="FM102" s="134">
        <v>200</v>
      </c>
      <c r="FN102" s="225">
        <v>350</v>
      </c>
      <c r="FO102" s="225">
        <v>58.7</v>
      </c>
      <c r="FP102" s="226">
        <f t="shared" si="2429"/>
        <v>20545</v>
      </c>
      <c r="FQ102" s="134">
        <v>430</v>
      </c>
      <c r="FR102" s="225">
        <v>300</v>
      </c>
      <c r="FS102" s="225">
        <v>58.7</v>
      </c>
      <c r="FT102" s="226">
        <f t="shared" si="2430"/>
        <v>17610</v>
      </c>
      <c r="FU102" s="134">
        <v>280</v>
      </c>
      <c r="FV102" s="225">
        <v>300</v>
      </c>
      <c r="FW102" s="225">
        <v>58.7</v>
      </c>
      <c r="FX102" s="226">
        <f t="shared" si="2431"/>
        <v>17610</v>
      </c>
      <c r="FY102" s="134">
        <v>165</v>
      </c>
      <c r="FZ102" s="225">
        <v>350</v>
      </c>
      <c r="GA102" s="225">
        <v>58.7</v>
      </c>
      <c r="GB102" s="226">
        <f t="shared" si="2432"/>
        <v>20545</v>
      </c>
      <c r="GC102" s="134">
        <v>205</v>
      </c>
      <c r="GD102" s="225">
        <v>300</v>
      </c>
      <c r="GE102" s="225">
        <v>58.7</v>
      </c>
      <c r="GF102" s="226">
        <f t="shared" si="2433"/>
        <v>17610</v>
      </c>
      <c r="GG102" s="134">
        <v>400</v>
      </c>
      <c r="GH102" s="225">
        <v>300</v>
      </c>
      <c r="GI102" s="225">
        <v>58.7</v>
      </c>
      <c r="GJ102" s="226">
        <f t="shared" si="2434"/>
        <v>17610</v>
      </c>
      <c r="GK102" s="134">
        <v>265</v>
      </c>
      <c r="GL102" s="225">
        <v>300</v>
      </c>
      <c r="GM102" s="225">
        <v>58.7</v>
      </c>
      <c r="GN102" s="226">
        <f t="shared" si="2295"/>
        <v>17610</v>
      </c>
      <c r="GO102" s="134">
        <v>300</v>
      </c>
      <c r="GP102" s="225">
        <v>250</v>
      </c>
      <c r="GQ102" s="225">
        <v>58.7</v>
      </c>
      <c r="GR102" s="226">
        <f t="shared" si="2435"/>
        <v>14675</v>
      </c>
      <c r="GS102" s="134">
        <v>265</v>
      </c>
      <c r="GT102" s="225">
        <v>200</v>
      </c>
      <c r="GU102" s="225">
        <v>58.7</v>
      </c>
      <c r="GV102" s="226">
        <f t="shared" si="2529"/>
        <v>11740</v>
      </c>
      <c r="GW102" s="134"/>
      <c r="GX102" s="225">
        <v>200</v>
      </c>
      <c r="GY102" s="225">
        <v>64.027093023255816</v>
      </c>
      <c r="GZ102" s="226">
        <f t="shared" si="2530"/>
        <v>12805.418604651164</v>
      </c>
      <c r="HA102" s="134">
        <v>175</v>
      </c>
      <c r="HB102" s="225">
        <v>200</v>
      </c>
      <c r="HC102" s="225">
        <v>64.027093023255816</v>
      </c>
      <c r="HD102" s="226">
        <f t="shared" si="2531"/>
        <v>12805.418604651164</v>
      </c>
      <c r="HE102" s="225">
        <v>400</v>
      </c>
      <c r="HF102" s="225">
        <v>64.027093023255816</v>
      </c>
      <c r="HG102" s="226">
        <f t="shared" si="2439"/>
        <v>25610.837209302328</v>
      </c>
      <c r="HH102" s="225">
        <v>200</v>
      </c>
      <c r="HI102" s="225">
        <v>64.027093023255816</v>
      </c>
      <c r="HJ102" s="226">
        <f t="shared" si="2443"/>
        <v>12805.418604651164</v>
      </c>
      <c r="HK102" s="226">
        <v>500</v>
      </c>
      <c r="HL102" s="226">
        <v>65.950999999999993</v>
      </c>
      <c r="HM102" s="226">
        <v>32975.5</v>
      </c>
      <c r="HN102" s="253">
        <v>255</v>
      </c>
      <c r="HO102" s="253">
        <v>18369.29</v>
      </c>
      <c r="HP102" s="253">
        <v>230</v>
      </c>
      <c r="HQ102" s="253">
        <v>16740.32</v>
      </c>
      <c r="HR102" s="253">
        <v>275</v>
      </c>
      <c r="HS102" s="253">
        <v>19980.939999999999</v>
      </c>
      <c r="HT102" s="253">
        <v>240</v>
      </c>
      <c r="HU102" s="253">
        <v>17416.169999999998</v>
      </c>
      <c r="HV102" s="253">
        <v>255</v>
      </c>
      <c r="HW102" s="253">
        <v>18455.939999999999</v>
      </c>
      <c r="HX102" s="253">
        <v>280</v>
      </c>
      <c r="HY102" s="253">
        <v>20188.89</v>
      </c>
      <c r="HZ102" s="253">
        <v>295</v>
      </c>
      <c r="IA102" s="253">
        <v>20767.18</v>
      </c>
      <c r="IB102" s="253">
        <v>390</v>
      </c>
      <c r="IC102" s="253">
        <v>22893.78</v>
      </c>
      <c r="ID102" s="253">
        <v>320</v>
      </c>
      <c r="IE102" s="253">
        <v>18756.68</v>
      </c>
      <c r="IF102" s="253">
        <v>310</v>
      </c>
      <c r="IG102" s="253">
        <v>18183.64</v>
      </c>
      <c r="IH102" s="253">
        <v>290</v>
      </c>
      <c r="II102" s="253">
        <v>17023.580000000002</v>
      </c>
      <c r="IJ102" s="253">
        <v>350</v>
      </c>
      <c r="IK102" s="253">
        <v>20545.7</v>
      </c>
      <c r="IL102" s="253">
        <v>280</v>
      </c>
      <c r="IM102" s="253">
        <v>16436.560000000001</v>
      </c>
      <c r="IN102" s="253">
        <v>345</v>
      </c>
      <c r="IO102" s="253">
        <v>20252.189999999999</v>
      </c>
      <c r="IP102" s="253">
        <v>325</v>
      </c>
      <c r="IQ102" s="253">
        <v>19078.150000000001</v>
      </c>
      <c r="IR102" s="253">
        <v>310</v>
      </c>
      <c r="IS102" s="253">
        <v>20666.46</v>
      </c>
      <c r="IT102" s="253">
        <v>195</v>
      </c>
      <c r="IU102" s="253">
        <v>12999.87</v>
      </c>
      <c r="IV102" s="253">
        <v>200</v>
      </c>
      <c r="IW102" s="253">
        <v>13247.56</v>
      </c>
      <c r="IX102" s="253">
        <v>200</v>
      </c>
      <c r="IY102" s="253">
        <v>13333.2</v>
      </c>
      <c r="IZ102" s="126">
        <v>430</v>
      </c>
      <c r="JA102" s="126">
        <v>27531.649999999998</v>
      </c>
      <c r="JB102" s="126">
        <v>280</v>
      </c>
      <c r="JC102" s="126">
        <v>18666.48</v>
      </c>
      <c r="JD102" s="134"/>
      <c r="JE102" s="225"/>
      <c r="JF102" s="134"/>
      <c r="JG102" s="226">
        <f t="shared" si="2296"/>
        <v>0</v>
      </c>
      <c r="JH102" s="134"/>
      <c r="JI102" s="225"/>
      <c r="JJ102" s="134"/>
      <c r="JK102" s="226">
        <f t="shared" si="2297"/>
        <v>0</v>
      </c>
      <c r="JL102" s="134"/>
      <c r="JM102" s="225"/>
      <c r="JN102" s="134"/>
      <c r="JO102" s="226">
        <f t="shared" si="2298"/>
        <v>0</v>
      </c>
      <c r="JP102" s="134"/>
      <c r="JQ102" s="225"/>
      <c r="JR102" s="134"/>
      <c r="JS102" s="226">
        <f t="shared" si="2299"/>
        <v>0</v>
      </c>
      <c r="JT102" s="134"/>
      <c r="JU102" s="225"/>
      <c r="JV102" s="134"/>
      <c r="JW102" s="226">
        <f t="shared" si="2300"/>
        <v>0</v>
      </c>
      <c r="JX102" s="134"/>
      <c r="JY102" s="225"/>
      <c r="JZ102" s="134"/>
      <c r="KA102" s="226">
        <f t="shared" si="2301"/>
        <v>0</v>
      </c>
      <c r="KB102" s="134"/>
      <c r="KC102" s="134"/>
      <c r="KD102" s="134"/>
      <c r="KE102" s="226">
        <f t="shared" si="2302"/>
        <v>0</v>
      </c>
      <c r="KF102" s="134"/>
      <c r="KG102" s="134"/>
      <c r="KH102" s="134"/>
      <c r="KI102" s="226">
        <f t="shared" si="2303"/>
        <v>0</v>
      </c>
      <c r="KJ102" s="134"/>
      <c r="KK102" s="134"/>
      <c r="KL102" s="134"/>
      <c r="KM102" s="226">
        <f t="shared" si="2304"/>
        <v>0</v>
      </c>
      <c r="KN102" s="134"/>
      <c r="KO102" s="134"/>
      <c r="KP102" s="134"/>
      <c r="KQ102" s="226">
        <f t="shared" si="2305"/>
        <v>0</v>
      </c>
      <c r="KR102" s="134"/>
      <c r="KS102" s="134"/>
      <c r="KT102" s="134"/>
      <c r="KU102" s="226">
        <f t="shared" si="2306"/>
        <v>0</v>
      </c>
      <c r="KV102" s="134"/>
      <c r="KW102" s="134"/>
      <c r="KX102" s="134"/>
      <c r="KY102" s="226">
        <f t="shared" si="2307"/>
        <v>0</v>
      </c>
      <c r="KZ102" s="134">
        <v>0</v>
      </c>
      <c r="LA102" s="134"/>
      <c r="LB102" s="134"/>
      <c r="LC102" s="226">
        <f t="shared" si="2308"/>
        <v>0</v>
      </c>
      <c r="LD102" s="134"/>
      <c r="LE102" s="134"/>
      <c r="LF102" s="134"/>
      <c r="LG102" s="226">
        <f t="shared" si="2309"/>
        <v>0</v>
      </c>
      <c r="LH102" s="134"/>
      <c r="LI102" s="134"/>
      <c r="LJ102" s="134"/>
      <c r="LK102" s="226">
        <f t="shared" si="2310"/>
        <v>0</v>
      </c>
      <c r="LL102" s="134"/>
      <c r="LM102" s="134"/>
      <c r="LN102" s="134"/>
      <c r="LO102" s="226">
        <f t="shared" si="2311"/>
        <v>0</v>
      </c>
      <c r="LP102" s="134"/>
      <c r="LQ102" s="134"/>
      <c r="LR102" s="134"/>
      <c r="LS102" s="226">
        <f t="shared" si="2532"/>
        <v>0</v>
      </c>
      <c r="LT102" s="134"/>
      <c r="LU102" s="134"/>
      <c r="LV102" s="134"/>
      <c r="LW102" s="226">
        <f t="shared" si="2533"/>
        <v>0</v>
      </c>
      <c r="LX102" s="134"/>
      <c r="LY102" s="134"/>
      <c r="LZ102" s="134"/>
      <c r="MA102" s="226">
        <f t="shared" si="2534"/>
        <v>0</v>
      </c>
      <c r="MB102" s="134"/>
      <c r="MC102" s="134"/>
      <c r="MD102" s="226">
        <f t="shared" si="2315"/>
        <v>0</v>
      </c>
      <c r="ME102" s="134"/>
      <c r="MF102" s="134">
        <v>65.86</v>
      </c>
      <c r="MG102" s="226">
        <f t="shared" si="2444"/>
        <v>0</v>
      </c>
      <c r="MH102" s="226"/>
      <c r="MI102" s="226">
        <v>65.86</v>
      </c>
      <c r="MJ102" s="226">
        <v>0</v>
      </c>
      <c r="MK102" s="253"/>
      <c r="ML102" s="253"/>
      <c r="MM102" s="253"/>
      <c r="MN102" s="253"/>
      <c r="MO102" s="253"/>
      <c r="MP102" s="253"/>
      <c r="MQ102" s="253"/>
      <c r="MR102" s="253"/>
      <c r="MS102" s="253"/>
      <c r="MT102" s="253"/>
      <c r="MU102" s="253"/>
      <c r="MV102" s="253"/>
      <c r="MW102" s="253"/>
      <c r="MX102" s="253"/>
      <c r="MY102" s="253"/>
      <c r="MZ102" s="253"/>
      <c r="NA102" s="253"/>
      <c r="NB102" s="253"/>
      <c r="NC102" s="253">
        <v>15</v>
      </c>
      <c r="ND102" s="253">
        <v>880.53</v>
      </c>
      <c r="NE102" s="253"/>
      <c r="NF102" s="253"/>
      <c r="NG102" s="253"/>
      <c r="NH102" s="253"/>
      <c r="NI102" s="253"/>
      <c r="NJ102" s="253"/>
      <c r="NK102" s="253"/>
      <c r="NL102" s="253"/>
      <c r="NM102" s="253"/>
      <c r="NN102" s="253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226"/>
      <c r="OB102" s="225"/>
      <c r="OC102" s="225">
        <v>0</v>
      </c>
      <c r="OD102" s="225">
        <f t="shared" si="2316"/>
        <v>0</v>
      </c>
      <c r="OE102" s="226"/>
      <c r="OF102" s="225"/>
      <c r="OG102" s="225">
        <v>0</v>
      </c>
      <c r="OH102" s="225">
        <f t="shared" si="2317"/>
        <v>0</v>
      </c>
      <c r="OI102" s="226"/>
      <c r="OJ102" s="225"/>
      <c r="OK102" s="225">
        <v>0</v>
      </c>
      <c r="OL102" s="225">
        <f t="shared" si="2318"/>
        <v>0</v>
      </c>
      <c r="OM102" s="226"/>
      <c r="ON102" s="225"/>
      <c r="OO102" s="225">
        <v>0</v>
      </c>
      <c r="OP102" s="225">
        <f t="shared" si="2319"/>
        <v>0</v>
      </c>
      <c r="OQ102" s="226"/>
      <c r="OR102" s="225"/>
      <c r="OS102" s="225">
        <v>0</v>
      </c>
      <c r="OT102" s="225">
        <f t="shared" si="2320"/>
        <v>0</v>
      </c>
      <c r="OU102" s="226"/>
      <c r="OV102" s="225"/>
      <c r="OW102" s="225">
        <v>0</v>
      </c>
      <c r="OX102" s="225">
        <f t="shared" si="2321"/>
        <v>0</v>
      </c>
      <c r="OY102" s="226"/>
      <c r="OZ102" s="225"/>
      <c r="PA102" s="225">
        <v>0</v>
      </c>
      <c r="PB102" s="225">
        <f t="shared" si="2322"/>
        <v>0</v>
      </c>
      <c r="PC102" s="226"/>
      <c r="PD102" s="225"/>
      <c r="PE102" s="225">
        <v>0</v>
      </c>
      <c r="PF102" s="225">
        <f t="shared" si="2323"/>
        <v>0</v>
      </c>
      <c r="PG102" s="226"/>
      <c r="PH102" s="225"/>
      <c r="PI102" s="225">
        <v>0</v>
      </c>
      <c r="PJ102" s="225">
        <f t="shared" si="2324"/>
        <v>0</v>
      </c>
      <c r="PK102" s="226"/>
      <c r="PL102" s="225"/>
      <c r="PM102" s="225">
        <v>0</v>
      </c>
      <c r="PN102" s="225">
        <f t="shared" si="2325"/>
        <v>0</v>
      </c>
      <c r="PO102" s="226"/>
      <c r="PP102" s="225"/>
      <c r="PQ102" s="225">
        <v>0</v>
      </c>
      <c r="PR102" s="225">
        <f t="shared" si="2326"/>
        <v>0</v>
      </c>
      <c r="PS102" s="226"/>
      <c r="PT102" s="225"/>
      <c r="PU102" s="225">
        <v>0</v>
      </c>
      <c r="PV102" s="225">
        <f t="shared" si="2327"/>
        <v>0</v>
      </c>
      <c r="PW102" s="226"/>
      <c r="PX102" s="225"/>
      <c r="PY102" s="225">
        <v>0</v>
      </c>
      <c r="PZ102" s="225">
        <f t="shared" si="2328"/>
        <v>0</v>
      </c>
      <c r="QA102" s="226"/>
      <c r="QB102" s="225"/>
      <c r="QC102" s="225">
        <v>0</v>
      </c>
      <c r="QD102" s="225">
        <f t="shared" si="2329"/>
        <v>0</v>
      </c>
      <c r="QE102" s="226"/>
      <c r="QF102" s="225"/>
      <c r="QG102" s="225">
        <v>0</v>
      </c>
      <c r="QH102" s="225">
        <f t="shared" si="2330"/>
        <v>0</v>
      </c>
      <c r="QI102" s="226"/>
      <c r="QJ102" s="225"/>
      <c r="QK102" s="225">
        <v>0</v>
      </c>
      <c r="QL102" s="225">
        <f t="shared" si="2331"/>
        <v>0</v>
      </c>
      <c r="QM102" s="226"/>
      <c r="QN102" s="225"/>
      <c r="QO102" s="225">
        <v>0</v>
      </c>
      <c r="QP102" s="225">
        <f t="shared" si="2535"/>
        <v>0</v>
      </c>
      <c r="QQ102" s="226"/>
      <c r="QR102" s="225"/>
      <c r="QS102" s="225">
        <v>0</v>
      </c>
      <c r="QT102" s="225">
        <f t="shared" si="2536"/>
        <v>0</v>
      </c>
      <c r="QU102" s="226"/>
      <c r="QV102" s="225"/>
      <c r="QW102" s="225">
        <v>0</v>
      </c>
      <c r="QX102" s="225">
        <f t="shared" si="2537"/>
        <v>0</v>
      </c>
      <c r="QY102" s="225"/>
      <c r="QZ102" s="225">
        <v>0</v>
      </c>
      <c r="RA102" s="225">
        <f t="shared" si="2335"/>
        <v>0</v>
      </c>
      <c r="RB102" s="225"/>
      <c r="RC102" s="225">
        <v>0</v>
      </c>
      <c r="RD102" s="225">
        <f t="shared" si="2336"/>
        <v>0</v>
      </c>
      <c r="RE102" s="225"/>
      <c r="RF102" s="225">
        <v>0</v>
      </c>
      <c r="RG102" s="225">
        <v>0</v>
      </c>
      <c r="RH102" s="253"/>
      <c r="RI102" s="253"/>
      <c r="RJ102" s="253"/>
      <c r="RK102" s="253"/>
      <c r="RL102" s="253"/>
      <c r="RM102" s="253"/>
      <c r="RN102" s="253"/>
      <c r="RO102" s="253"/>
      <c r="RP102" s="253"/>
      <c r="RQ102" s="253"/>
      <c r="RR102" s="253"/>
      <c r="RS102" s="253"/>
      <c r="RT102" s="253"/>
      <c r="RU102" s="253"/>
      <c r="RV102" s="253"/>
      <c r="RW102" s="253"/>
      <c r="RX102" s="253"/>
      <c r="RY102" s="253"/>
      <c r="RZ102" s="253"/>
      <c r="SA102" s="253"/>
      <c r="SB102" s="253"/>
      <c r="SC102" s="253"/>
      <c r="SD102" s="253"/>
      <c r="SE102" s="253"/>
      <c r="SF102" s="253"/>
      <c r="SG102" s="253"/>
      <c r="SH102" s="253"/>
      <c r="SI102" s="253"/>
      <c r="SJ102" s="253"/>
      <c r="SK102" s="253"/>
      <c r="SL102" s="125"/>
      <c r="SM102" s="125"/>
      <c r="SN102" s="125"/>
      <c r="SO102" s="125"/>
      <c r="SP102" s="125"/>
      <c r="SQ102" s="125"/>
      <c r="SR102" s="125"/>
      <c r="SS102" s="125"/>
      <c r="ST102" s="125"/>
      <c r="SU102" s="125"/>
      <c r="SV102" s="125"/>
      <c r="SW102" s="125"/>
      <c r="SX102" s="226"/>
      <c r="SY102" s="240">
        <v>0</v>
      </c>
      <c r="SZ102" s="124"/>
      <c r="TA102" s="226">
        <f t="shared" si="2462"/>
        <v>0</v>
      </c>
      <c r="TB102" s="226"/>
      <c r="TC102" s="240">
        <v>0</v>
      </c>
      <c r="TD102" s="124"/>
      <c r="TE102" s="226">
        <f t="shared" si="2463"/>
        <v>0</v>
      </c>
      <c r="TF102" s="226"/>
      <c r="TG102" s="240">
        <v>0</v>
      </c>
      <c r="TH102" s="124"/>
      <c r="TI102" s="226">
        <f t="shared" si="2464"/>
        <v>0</v>
      </c>
      <c r="TJ102" s="226"/>
      <c r="TK102" s="240">
        <v>0</v>
      </c>
      <c r="TL102" s="124"/>
      <c r="TM102" s="226">
        <f t="shared" si="2465"/>
        <v>0</v>
      </c>
      <c r="TN102" s="226"/>
      <c r="TO102" s="240">
        <v>0</v>
      </c>
      <c r="TP102" s="124"/>
      <c r="TQ102" s="226">
        <f t="shared" si="2466"/>
        <v>0</v>
      </c>
      <c r="TR102" s="226"/>
      <c r="TS102" s="240">
        <v>0</v>
      </c>
      <c r="TT102" s="124"/>
      <c r="TU102" s="226">
        <f t="shared" si="2467"/>
        <v>0</v>
      </c>
      <c r="TV102" s="226"/>
      <c r="TW102" s="240">
        <v>0</v>
      </c>
      <c r="TX102" s="124"/>
      <c r="TY102" s="226">
        <f t="shared" si="2468"/>
        <v>0</v>
      </c>
      <c r="TZ102" s="226"/>
      <c r="UA102" s="219">
        <v>0</v>
      </c>
      <c r="UB102" s="124"/>
      <c r="UC102" s="226">
        <f t="shared" si="2469"/>
        <v>0</v>
      </c>
      <c r="UD102" s="226"/>
      <c r="UE102" s="219">
        <v>0</v>
      </c>
      <c r="UF102" s="124"/>
      <c r="UG102" s="226">
        <f t="shared" si="2470"/>
        <v>0</v>
      </c>
      <c r="UH102" s="226">
        <v>5</v>
      </c>
      <c r="UI102" s="219">
        <v>0</v>
      </c>
      <c r="UJ102" s="124"/>
      <c r="UK102" s="226">
        <f t="shared" si="2471"/>
        <v>0</v>
      </c>
      <c r="UL102" s="226"/>
      <c r="UM102" s="219">
        <v>0</v>
      </c>
      <c r="UN102" s="124"/>
      <c r="UO102" s="226">
        <f t="shared" si="2472"/>
        <v>0</v>
      </c>
      <c r="UP102" s="226">
        <v>5</v>
      </c>
      <c r="UQ102" s="208">
        <v>0</v>
      </c>
      <c r="UR102" s="124"/>
      <c r="US102" s="226">
        <f t="shared" si="2473"/>
        <v>0</v>
      </c>
      <c r="UT102" s="226"/>
      <c r="UU102" s="208">
        <v>0</v>
      </c>
      <c r="UV102" s="124"/>
      <c r="UW102" s="226">
        <f t="shared" si="2474"/>
        <v>0</v>
      </c>
      <c r="UX102" s="226"/>
      <c r="UY102" s="208">
        <v>0</v>
      </c>
      <c r="UZ102" s="124"/>
      <c r="VA102" s="226">
        <f t="shared" si="2475"/>
        <v>0</v>
      </c>
      <c r="VB102" s="226"/>
      <c r="VC102" s="208">
        <v>0</v>
      </c>
      <c r="VD102" s="124"/>
      <c r="VE102" s="226">
        <f t="shared" si="2351"/>
        <v>0</v>
      </c>
      <c r="VF102" s="226"/>
      <c r="VG102" s="208">
        <v>0</v>
      </c>
      <c r="VH102" s="124"/>
      <c r="VI102" s="226">
        <f t="shared" si="2352"/>
        <v>0</v>
      </c>
      <c r="VJ102" s="226"/>
      <c r="VK102" s="208">
        <v>0</v>
      </c>
      <c r="VL102" s="124"/>
      <c r="VM102" s="226">
        <f t="shared" si="2547"/>
        <v>0</v>
      </c>
      <c r="VN102" s="226"/>
      <c r="VO102" s="208">
        <v>0</v>
      </c>
      <c r="VP102" s="124"/>
      <c r="VQ102" s="226">
        <f t="shared" si="2548"/>
        <v>0</v>
      </c>
      <c r="VR102" s="226"/>
      <c r="VS102" s="208">
        <v>0</v>
      </c>
      <c r="VT102" s="124"/>
      <c r="VU102" s="226">
        <f t="shared" si="2355"/>
        <v>0</v>
      </c>
      <c r="VV102" s="225"/>
      <c r="VW102" s="124">
        <v>56.491999999999997</v>
      </c>
      <c r="VX102" s="226">
        <f t="shared" si="2356"/>
        <v>0</v>
      </c>
      <c r="VY102" s="225"/>
      <c r="VZ102" s="124">
        <v>56.491999999999997</v>
      </c>
      <c r="WA102" s="226">
        <f t="shared" si="2357"/>
        <v>0</v>
      </c>
      <c r="WB102" s="226"/>
      <c r="WC102" s="226">
        <v>66</v>
      </c>
      <c r="WD102" s="226">
        <v>0</v>
      </c>
      <c r="WE102" s="253"/>
      <c r="WF102" s="253"/>
      <c r="WG102" s="253"/>
      <c r="WH102" s="253"/>
      <c r="WI102" s="253"/>
      <c r="WJ102" s="253"/>
      <c r="WK102" s="253"/>
      <c r="WL102" s="253"/>
      <c r="WM102" s="253"/>
      <c r="WN102" s="253"/>
      <c r="WO102" s="253"/>
      <c r="WP102" s="253"/>
      <c r="WQ102" s="253"/>
      <c r="WR102" s="253"/>
      <c r="WS102" s="253"/>
      <c r="WT102" s="253"/>
      <c r="WU102" s="253"/>
      <c r="WV102" s="253"/>
      <c r="WW102" s="253"/>
      <c r="WX102" s="253"/>
      <c r="WY102" s="253"/>
      <c r="WZ102" s="253"/>
      <c r="XA102" s="253"/>
      <c r="XB102" s="253"/>
      <c r="XC102" s="253"/>
      <c r="XD102" s="253"/>
      <c r="XE102" s="253"/>
      <c r="XF102" s="253"/>
      <c r="XG102" s="253"/>
      <c r="XH102" s="253"/>
      <c r="XI102" s="125"/>
      <c r="XJ102" s="125"/>
      <c r="XK102" s="125"/>
      <c r="XL102" s="125"/>
      <c r="XM102" s="125"/>
      <c r="XN102" s="125"/>
      <c r="XO102" s="125"/>
      <c r="XP102" s="125"/>
      <c r="XQ102" s="125">
        <v>5</v>
      </c>
      <c r="XR102" s="125">
        <v>282.45999999999998</v>
      </c>
      <c r="XS102" s="125"/>
      <c r="XT102" s="125"/>
      <c r="XU102" s="226"/>
      <c r="XV102" s="226"/>
      <c r="XW102" s="226"/>
      <c r="XX102" s="208">
        <f t="shared" si="2358"/>
        <v>0</v>
      </c>
      <c r="XY102" s="226"/>
      <c r="XZ102" s="226"/>
      <c r="YA102" s="226"/>
      <c r="YB102" s="208">
        <f t="shared" si="2359"/>
        <v>0</v>
      </c>
      <c r="YC102" s="226"/>
      <c r="YD102" s="226"/>
      <c r="YE102" s="226"/>
      <c r="YF102" s="208">
        <f t="shared" si="2360"/>
        <v>0</v>
      </c>
      <c r="YG102" s="226"/>
      <c r="YH102" s="226"/>
      <c r="YI102" s="226"/>
      <c r="YJ102" s="208">
        <f t="shared" si="2361"/>
        <v>0</v>
      </c>
      <c r="YK102" s="226"/>
      <c r="YL102" s="226"/>
      <c r="YM102" s="226"/>
      <c r="YN102" s="208">
        <f t="shared" si="2362"/>
        <v>0</v>
      </c>
      <c r="YO102" s="226"/>
      <c r="YP102" s="226"/>
      <c r="YQ102" s="226"/>
      <c r="YR102" s="208">
        <f t="shared" si="2363"/>
        <v>0</v>
      </c>
      <c r="YS102" s="226"/>
      <c r="YT102" s="226"/>
      <c r="YU102" s="226"/>
      <c r="YV102" s="208">
        <f t="shared" si="2364"/>
        <v>0</v>
      </c>
      <c r="YW102" s="226"/>
      <c r="YX102" s="226"/>
      <c r="YY102" s="226"/>
      <c r="YZ102" s="208">
        <f t="shared" si="2365"/>
        <v>0</v>
      </c>
      <c r="ZA102" s="226"/>
      <c r="ZB102" s="226"/>
      <c r="ZC102" s="226"/>
      <c r="ZD102" s="208">
        <f t="shared" si="2366"/>
        <v>0</v>
      </c>
      <c r="ZE102" s="226"/>
      <c r="ZF102" s="226"/>
      <c r="ZG102" s="226"/>
      <c r="ZH102" s="208">
        <f t="shared" si="2367"/>
        <v>0</v>
      </c>
      <c r="ZI102" s="226"/>
      <c r="ZJ102" s="225"/>
      <c r="ZK102" s="225"/>
      <c r="ZL102" s="208">
        <f t="shared" si="2368"/>
        <v>0</v>
      </c>
      <c r="ZM102" s="226"/>
      <c r="ZN102" s="225"/>
      <c r="ZO102" s="225"/>
      <c r="ZP102" s="208">
        <f t="shared" si="2369"/>
        <v>0</v>
      </c>
      <c r="ZQ102" s="226"/>
      <c r="ZR102" s="225"/>
      <c r="ZS102" s="225"/>
      <c r="ZT102" s="208">
        <f t="shared" si="2370"/>
        <v>0</v>
      </c>
      <c r="ZU102" s="226"/>
      <c r="ZV102" s="225"/>
      <c r="ZW102" s="225"/>
      <c r="ZX102" s="208">
        <f t="shared" si="2371"/>
        <v>0</v>
      </c>
      <c r="ZY102" s="226"/>
      <c r="ZZ102" s="225"/>
      <c r="AAA102" s="225"/>
      <c r="AAB102" s="208">
        <f t="shared" si="2372"/>
        <v>0</v>
      </c>
      <c r="AAC102" s="226"/>
      <c r="AAD102" s="225"/>
      <c r="AAE102" s="225"/>
      <c r="AAF102" s="208">
        <f t="shared" si="2545"/>
        <v>0</v>
      </c>
      <c r="AAG102" s="226"/>
      <c r="AAH102" s="225"/>
      <c r="AAI102" s="225"/>
      <c r="AAJ102" s="208">
        <f t="shared" si="2540"/>
        <v>0</v>
      </c>
      <c r="AAK102" s="226"/>
      <c r="AAL102" s="225"/>
      <c r="AAM102" s="225"/>
      <c r="AAN102" s="208">
        <f t="shared" si="2541"/>
        <v>0</v>
      </c>
      <c r="AAO102" s="226"/>
      <c r="AAP102" s="225"/>
      <c r="AAQ102" s="225"/>
      <c r="AAR102" s="208">
        <f t="shared" si="2376"/>
        <v>0</v>
      </c>
      <c r="AAS102" s="225"/>
      <c r="AAT102" s="225"/>
      <c r="AAU102" s="208">
        <f t="shared" si="2377"/>
        <v>0</v>
      </c>
      <c r="AAV102" s="225"/>
      <c r="AAW102" s="225"/>
      <c r="AAX102" s="226">
        <f t="shared" si="2378"/>
        <v>0</v>
      </c>
      <c r="AAY102" s="226"/>
      <c r="AAZ102" s="226"/>
      <c r="ABA102" s="226">
        <v>0</v>
      </c>
      <c r="ABB102" s="253"/>
      <c r="ABC102" s="253"/>
      <c r="ABD102" s="253"/>
      <c r="ABE102" s="253"/>
      <c r="ABF102" s="253"/>
      <c r="ABG102" s="253"/>
      <c r="ABH102" s="253"/>
      <c r="ABI102" s="253"/>
      <c r="ABJ102" s="253"/>
      <c r="ABK102" s="253"/>
      <c r="ABL102" s="253"/>
      <c r="ABM102" s="253"/>
      <c r="ABN102" s="253"/>
      <c r="ABO102" s="253"/>
      <c r="ABP102" s="253"/>
      <c r="ABQ102" s="253"/>
      <c r="ABR102" s="253"/>
      <c r="ABS102" s="253"/>
      <c r="ABT102" s="253"/>
      <c r="ABU102" s="253"/>
      <c r="ABV102" s="253"/>
      <c r="ABW102" s="253"/>
      <c r="ABX102" s="253"/>
      <c r="ABY102" s="253"/>
      <c r="ABZ102" s="253"/>
      <c r="ACA102" s="253"/>
      <c r="ACB102" s="253"/>
      <c r="ACC102" s="253"/>
      <c r="ACD102" s="253"/>
      <c r="ACE102" s="253"/>
      <c r="ACF102" s="126"/>
      <c r="ACG102" s="126"/>
      <c r="ACH102" s="126"/>
      <c r="ACI102" s="126"/>
      <c r="ACJ102" s="126"/>
      <c r="ACK102" s="126"/>
      <c r="ACL102" s="126"/>
      <c r="ACM102" s="126"/>
      <c r="ACN102" s="126"/>
      <c r="ACO102" s="126"/>
      <c r="ACP102" s="126"/>
      <c r="ACQ102" s="126"/>
      <c r="ACR102" s="134">
        <v>0</v>
      </c>
      <c r="ACS102" s="227"/>
      <c r="ACT102" s="225"/>
      <c r="ACU102" s="226">
        <f t="shared" si="2379"/>
        <v>0</v>
      </c>
      <c r="ACV102" s="134">
        <v>0</v>
      </c>
      <c r="ACW102" s="227"/>
      <c r="ACX102" s="225"/>
      <c r="ACY102" s="226">
        <f t="shared" si="2380"/>
        <v>0</v>
      </c>
      <c r="ACZ102" s="134">
        <v>0</v>
      </c>
      <c r="ADA102" s="227"/>
      <c r="ADB102" s="225"/>
      <c r="ADC102" s="226">
        <f t="shared" si="2381"/>
        <v>0</v>
      </c>
      <c r="ADD102" s="134">
        <v>0</v>
      </c>
      <c r="ADE102" s="227"/>
      <c r="ADF102" s="225"/>
      <c r="ADG102" s="226">
        <f t="shared" si="2382"/>
        <v>0</v>
      </c>
      <c r="ADH102" s="134">
        <v>0</v>
      </c>
      <c r="ADI102" s="225"/>
      <c r="ADJ102" s="225"/>
      <c r="ADK102" s="226">
        <f t="shared" si="2383"/>
        <v>0</v>
      </c>
      <c r="ADL102" s="134">
        <v>0</v>
      </c>
      <c r="ADM102" s="225"/>
      <c r="ADN102" s="225"/>
      <c r="ADO102" s="226">
        <f t="shared" si="2384"/>
        <v>0</v>
      </c>
      <c r="ADP102" s="134">
        <v>0</v>
      </c>
      <c r="ADQ102" s="225"/>
      <c r="ADR102" s="225"/>
      <c r="ADS102" s="226">
        <f t="shared" si="2385"/>
        <v>0</v>
      </c>
      <c r="ADT102" s="134">
        <v>0</v>
      </c>
      <c r="ADU102" s="225"/>
      <c r="ADV102" s="225"/>
      <c r="ADW102" s="226">
        <f t="shared" si="2386"/>
        <v>0</v>
      </c>
      <c r="ADX102" s="134">
        <v>0</v>
      </c>
      <c r="ADY102" s="225"/>
      <c r="ADZ102" s="225"/>
      <c r="AEA102" s="226">
        <f t="shared" si="2387"/>
        <v>0</v>
      </c>
      <c r="AEB102" s="134">
        <v>0</v>
      </c>
      <c r="AEC102" s="225"/>
      <c r="AED102" s="225"/>
      <c r="AEE102" s="226">
        <f t="shared" si="2388"/>
        <v>0</v>
      </c>
      <c r="AEF102" s="134">
        <v>0</v>
      </c>
      <c r="AEG102" s="225"/>
      <c r="AEH102" s="225"/>
      <c r="AEI102" s="226">
        <f t="shared" si="2389"/>
        <v>0</v>
      </c>
      <c r="AEJ102" s="134">
        <v>0</v>
      </c>
      <c r="AEK102" s="225"/>
      <c r="AEL102" s="225"/>
      <c r="AEM102" s="226">
        <f t="shared" si="2390"/>
        <v>0</v>
      </c>
      <c r="AEN102" s="134">
        <v>0</v>
      </c>
      <c r="AEO102" s="225"/>
      <c r="AEP102" s="225"/>
      <c r="AEQ102" s="226">
        <f t="shared" si="2391"/>
        <v>0</v>
      </c>
      <c r="AER102" s="134">
        <v>0</v>
      </c>
      <c r="AES102" s="225"/>
      <c r="AET102" s="225"/>
      <c r="AEU102" s="226">
        <f t="shared" si="2392"/>
        <v>0</v>
      </c>
      <c r="AEV102" s="134">
        <v>0</v>
      </c>
      <c r="AEW102" s="225"/>
      <c r="AEX102" s="225"/>
      <c r="AEY102" s="226">
        <f t="shared" si="2393"/>
        <v>0</v>
      </c>
      <c r="AEZ102" s="134">
        <v>0</v>
      </c>
      <c r="AFA102" s="225"/>
      <c r="AFB102" s="225"/>
      <c r="AFC102" s="226">
        <f t="shared" si="2394"/>
        <v>0</v>
      </c>
      <c r="AFD102" s="134">
        <v>40</v>
      </c>
      <c r="AFE102" s="225"/>
      <c r="AFF102" s="225"/>
      <c r="AFG102" s="226">
        <f t="shared" si="2542"/>
        <v>0</v>
      </c>
      <c r="AFH102" s="134">
        <v>0</v>
      </c>
      <c r="AFI102" s="225"/>
      <c r="AFJ102" s="225"/>
      <c r="AFK102" s="226">
        <f t="shared" si="2543"/>
        <v>0</v>
      </c>
      <c r="AFL102" s="134"/>
      <c r="AFM102" s="225"/>
      <c r="AFN102" s="225"/>
      <c r="AFO102" s="226">
        <f t="shared" si="2397"/>
        <v>0</v>
      </c>
      <c r="AFP102" s="225"/>
      <c r="AFQ102" s="225"/>
      <c r="AFR102" s="226">
        <f t="shared" si="2398"/>
        <v>0</v>
      </c>
      <c r="AFS102" s="225"/>
      <c r="AFT102" s="225"/>
      <c r="AFU102" s="226">
        <f t="shared" si="2399"/>
        <v>0</v>
      </c>
      <c r="AFV102" s="226"/>
      <c r="AFW102" s="226"/>
      <c r="AFX102" s="226">
        <v>0</v>
      </c>
      <c r="AFY102" s="253">
        <v>0</v>
      </c>
      <c r="AFZ102" s="253">
        <v>0</v>
      </c>
      <c r="AGA102" s="253">
        <v>0</v>
      </c>
      <c r="AGB102" s="253">
        <v>0</v>
      </c>
      <c r="AGC102" s="253">
        <v>0</v>
      </c>
      <c r="AGD102" s="253">
        <v>0</v>
      </c>
      <c r="AGE102" s="253">
        <v>0</v>
      </c>
      <c r="AGF102" s="253">
        <v>0</v>
      </c>
      <c r="AGG102" s="253">
        <v>0</v>
      </c>
      <c r="AGH102" s="253">
        <v>0</v>
      </c>
      <c r="AGI102" s="253">
        <v>0</v>
      </c>
      <c r="AGJ102" s="253">
        <v>0</v>
      </c>
      <c r="AGK102" s="253">
        <v>0</v>
      </c>
      <c r="AGL102" s="253">
        <v>0</v>
      </c>
      <c r="AGM102" s="253">
        <v>0</v>
      </c>
      <c r="AGN102" s="253">
        <v>0</v>
      </c>
      <c r="AGO102" s="253">
        <v>0</v>
      </c>
      <c r="AGP102" s="253">
        <v>0</v>
      </c>
      <c r="AGQ102" s="253">
        <v>0</v>
      </c>
      <c r="AGR102" s="253">
        <v>0</v>
      </c>
      <c r="AGS102" s="253">
        <v>0</v>
      </c>
      <c r="AGT102" s="253">
        <v>0</v>
      </c>
      <c r="AGU102" s="253">
        <v>0</v>
      </c>
      <c r="AGV102" s="253">
        <v>0</v>
      </c>
      <c r="AGW102" s="253">
        <v>0</v>
      </c>
      <c r="AGX102" s="253">
        <v>0</v>
      </c>
      <c r="AGY102" s="253">
        <v>0</v>
      </c>
      <c r="AGZ102" s="253">
        <v>0</v>
      </c>
      <c r="AHA102" s="253">
        <v>0</v>
      </c>
      <c r="AHB102" s="253">
        <v>0</v>
      </c>
      <c r="AHC102" s="125">
        <v>0</v>
      </c>
      <c r="AHD102" s="125">
        <v>0</v>
      </c>
      <c r="AHE102" s="125">
        <v>0</v>
      </c>
      <c r="AHF102" s="125">
        <v>0</v>
      </c>
      <c r="AHG102" s="125">
        <v>0</v>
      </c>
      <c r="AHH102" s="125">
        <v>0</v>
      </c>
      <c r="AHI102" s="125">
        <v>0</v>
      </c>
      <c r="AHJ102" s="125">
        <v>0</v>
      </c>
      <c r="AHK102" s="125">
        <v>0</v>
      </c>
      <c r="AHL102" s="125">
        <v>0</v>
      </c>
      <c r="AHM102" s="125">
        <v>0</v>
      </c>
      <c r="AHN102" s="125">
        <v>0</v>
      </c>
      <c r="AHO102" s="226">
        <f t="shared" si="1709"/>
        <v>290</v>
      </c>
      <c r="AHP102" s="127">
        <f t="shared" si="1710"/>
        <v>250</v>
      </c>
      <c r="AHQ102" s="127">
        <f t="shared" si="1711"/>
        <v>17605</v>
      </c>
      <c r="AHR102" s="226">
        <f t="shared" si="1712"/>
        <v>280</v>
      </c>
      <c r="AHS102" s="127">
        <f t="shared" si="1713"/>
        <v>250</v>
      </c>
      <c r="AHT102" s="127">
        <f t="shared" ref="AHT102:AHT133" si="2549">M102+EN102+JK102+OH102+TE102+YB102+ACY102</f>
        <v>18195</v>
      </c>
      <c r="AHU102" s="226">
        <f t="shared" ref="AHU102:AHU133" si="2550">N102+EO102+JL102+OI102+TF102+YC102+ACZ102</f>
        <v>280</v>
      </c>
      <c r="AHV102" s="127">
        <f t="shared" ref="AHV102:AHV133" si="2551">O102+EP102+JM102+OJ102+TG102+YD102+ADA102</f>
        <v>250</v>
      </c>
      <c r="AHW102" s="127">
        <f t="shared" ref="AHW102:AHW133" si="2552">Q102+ER102+JO102+OL102+TI102+YF102+ADC102</f>
        <v>18695</v>
      </c>
      <c r="AHX102" s="226">
        <v>345</v>
      </c>
      <c r="AHY102" s="127">
        <f t="shared" ref="AHY102:AHY133" si="2553">S102+ET102+JQ102+ON102+TK102+YH102+ADE102</f>
        <v>300</v>
      </c>
      <c r="AHZ102" s="127">
        <f t="shared" si="2496"/>
        <v>21834</v>
      </c>
      <c r="AIA102" s="226">
        <f t="shared" si="2110"/>
        <v>325</v>
      </c>
      <c r="AIB102" s="127">
        <f t="shared" si="2111"/>
        <v>250</v>
      </c>
      <c r="AIC102" s="127">
        <f t="shared" si="2112"/>
        <v>18195</v>
      </c>
      <c r="AID102" s="228">
        <f t="shared" si="2113"/>
        <v>310</v>
      </c>
      <c r="AIE102" s="127">
        <f t="shared" si="2114"/>
        <v>300</v>
      </c>
      <c r="AIF102" s="127">
        <f t="shared" si="2115"/>
        <v>21300</v>
      </c>
      <c r="AIG102" s="228">
        <f t="shared" si="2116"/>
        <v>195</v>
      </c>
      <c r="AIH102" s="127">
        <f t="shared" si="2117"/>
        <v>800</v>
      </c>
      <c r="AII102" s="127">
        <f t="shared" si="2118"/>
        <v>57600</v>
      </c>
      <c r="AIJ102" s="228">
        <f t="shared" si="2119"/>
        <v>200</v>
      </c>
      <c r="AIK102" s="127">
        <f t="shared" si="2120"/>
        <v>400</v>
      </c>
      <c r="AIL102" s="127">
        <f t="shared" si="2121"/>
        <v>29112</v>
      </c>
      <c r="AIM102" s="228">
        <f t="shared" si="2122"/>
        <v>200</v>
      </c>
      <c r="AIN102" s="127">
        <f t="shared" si="2123"/>
        <v>350</v>
      </c>
      <c r="AIO102" s="127">
        <f t="shared" si="2124"/>
        <v>20545</v>
      </c>
      <c r="AIP102" s="228">
        <f t="shared" si="2125"/>
        <v>435</v>
      </c>
      <c r="AIQ102" s="127">
        <f t="shared" si="2047"/>
        <v>300</v>
      </c>
      <c r="AIR102" s="127">
        <f t="shared" si="2049"/>
        <v>17610</v>
      </c>
      <c r="AIS102" s="228">
        <f t="shared" si="2400"/>
        <v>280</v>
      </c>
      <c r="AIT102" s="127">
        <f t="shared" si="2401"/>
        <v>300</v>
      </c>
      <c r="AIU102" s="127">
        <f t="shared" si="2402"/>
        <v>17610</v>
      </c>
      <c r="AIV102" s="228">
        <f t="shared" si="2403"/>
        <v>170</v>
      </c>
      <c r="AIW102" s="127">
        <f t="shared" si="2404"/>
        <v>350</v>
      </c>
      <c r="AIX102" s="127">
        <f t="shared" si="2405"/>
        <v>20545</v>
      </c>
      <c r="AIY102" s="228">
        <f t="shared" si="2406"/>
        <v>205</v>
      </c>
      <c r="AIZ102" s="127">
        <f t="shared" si="2407"/>
        <v>300</v>
      </c>
      <c r="AJA102" s="127">
        <f t="shared" si="2408"/>
        <v>17610</v>
      </c>
      <c r="AJB102" s="228">
        <f t="shared" si="2409"/>
        <v>400</v>
      </c>
      <c r="AJC102" s="127">
        <f t="shared" si="2410"/>
        <v>300</v>
      </c>
      <c r="AJD102" s="127">
        <f t="shared" si="2411"/>
        <v>17610</v>
      </c>
      <c r="AJE102" s="228">
        <f t="shared" si="2412"/>
        <v>265</v>
      </c>
      <c r="AJF102" s="127">
        <f t="shared" si="2413"/>
        <v>300</v>
      </c>
      <c r="AJG102" s="127">
        <f t="shared" si="2452"/>
        <v>17610</v>
      </c>
      <c r="AJH102" s="228">
        <f t="shared" si="2476"/>
        <v>300</v>
      </c>
      <c r="AJI102" s="127">
        <f t="shared" si="2477"/>
        <v>250</v>
      </c>
      <c r="AJJ102" s="127">
        <f t="shared" si="2478"/>
        <v>14675</v>
      </c>
      <c r="AJK102" s="228">
        <f t="shared" si="2479"/>
        <v>305</v>
      </c>
      <c r="AJL102" s="127">
        <f t="shared" si="2480"/>
        <v>200</v>
      </c>
      <c r="AJM102" s="127">
        <f t="shared" si="2481"/>
        <v>11740</v>
      </c>
      <c r="AJN102" s="228">
        <f t="shared" si="2482"/>
        <v>0</v>
      </c>
      <c r="AJO102" s="127">
        <f t="shared" si="2483"/>
        <v>200</v>
      </c>
      <c r="AJP102" s="127">
        <f t="shared" si="2484"/>
        <v>12805.418604651164</v>
      </c>
      <c r="AJQ102" s="228">
        <f t="shared" si="2485"/>
        <v>175</v>
      </c>
      <c r="AJR102" s="127">
        <f t="shared" si="2486"/>
        <v>200</v>
      </c>
      <c r="AJS102" s="127">
        <f t="shared" si="2499"/>
        <v>12805.418604651164</v>
      </c>
      <c r="AJT102" s="127">
        <f t="shared" si="2544"/>
        <v>400</v>
      </c>
      <c r="AJU102" s="127">
        <f t="shared" si="2546"/>
        <v>25610.837209302328</v>
      </c>
      <c r="AJV102" s="127">
        <f>CG102+HH102+ME102+RB102+VY102+AAV102+AFS102</f>
        <v>200</v>
      </c>
      <c r="AJW102" s="127">
        <f>CI102+HJ102+MG102+RD102+WA102+AAX102+AFU102</f>
        <v>12805.418604651164</v>
      </c>
      <c r="AJX102" s="127">
        <v>500</v>
      </c>
      <c r="AJY102" s="127">
        <v>32975.5</v>
      </c>
      <c r="AJZ102" s="128">
        <f t="shared" si="1719"/>
        <v>255</v>
      </c>
      <c r="AKA102" s="128">
        <f t="shared" si="1720"/>
        <v>18369.29</v>
      </c>
      <c r="AKB102" s="128">
        <v>230</v>
      </c>
      <c r="AKC102" s="128">
        <v>16740.32</v>
      </c>
      <c r="AKD102" s="128">
        <v>275</v>
      </c>
      <c r="AKE102" s="128">
        <v>19980.939999999999</v>
      </c>
      <c r="AKF102" s="128">
        <f t="shared" ref="AKF102:AKF133" si="2554">CS102+HT102+MQ102+RN102+WK102+ABH102+AGE102</f>
        <v>240</v>
      </c>
      <c r="AKG102" s="128">
        <f t="shared" ref="AKG102:AKG133" si="2555">CT102+HU102+MR102+RO102+WL102+ABI102+AGF102</f>
        <v>17416.169999999998</v>
      </c>
      <c r="AKH102" s="128">
        <f t="shared" ref="AKH102:AKH133" si="2556">CU102+HV102+MS102+RP102+WM102+ABJ102+AGG102</f>
        <v>255</v>
      </c>
      <c r="AKI102" s="128">
        <f t="shared" si="2418"/>
        <v>18455.939999999999</v>
      </c>
      <c r="AKJ102" s="128">
        <v>280</v>
      </c>
      <c r="AKK102" s="128">
        <v>20188.89</v>
      </c>
      <c r="AKL102" s="128">
        <f t="shared" si="2448"/>
        <v>295</v>
      </c>
      <c r="AKM102" s="128">
        <f t="shared" si="2126"/>
        <v>20767.18</v>
      </c>
      <c r="AKN102" s="128">
        <f t="shared" si="2451"/>
        <v>390</v>
      </c>
      <c r="AKO102" s="128">
        <f t="shared" si="2453"/>
        <v>22893.78</v>
      </c>
      <c r="AKP102" s="128">
        <f t="shared" si="2500"/>
        <v>320</v>
      </c>
      <c r="AKQ102" s="128">
        <f t="shared" si="2501"/>
        <v>18756.68</v>
      </c>
      <c r="AKR102" s="128">
        <f t="shared" si="2127"/>
        <v>325</v>
      </c>
      <c r="AKS102" s="128">
        <f t="shared" si="2128"/>
        <v>19064.169999999998</v>
      </c>
      <c r="AKT102" s="128">
        <f t="shared" si="2454"/>
        <v>290</v>
      </c>
      <c r="AKU102" s="128">
        <f t="shared" si="2455"/>
        <v>17023.580000000002</v>
      </c>
      <c r="AKV102" s="128">
        <f t="shared" si="2456"/>
        <v>350</v>
      </c>
      <c r="AKW102" s="128">
        <f t="shared" si="2457"/>
        <v>20545.7</v>
      </c>
      <c r="AKX102" s="128">
        <f t="shared" si="2458"/>
        <v>280</v>
      </c>
      <c r="AKY102" s="128">
        <f t="shared" si="2459"/>
        <v>16436.560000000001</v>
      </c>
      <c r="AKZ102" s="128">
        <f t="shared" si="2460"/>
        <v>345</v>
      </c>
      <c r="ALA102" s="128">
        <f t="shared" si="2461"/>
        <v>20252.189999999999</v>
      </c>
      <c r="ALB102" s="128">
        <f t="shared" si="2488"/>
        <v>325</v>
      </c>
      <c r="ALC102" s="128">
        <f t="shared" si="2489"/>
        <v>19078.150000000001</v>
      </c>
      <c r="ALD102" s="128">
        <f t="shared" si="2490"/>
        <v>310</v>
      </c>
      <c r="ALE102" s="128">
        <f t="shared" si="2491"/>
        <v>20666.46</v>
      </c>
      <c r="ALF102" s="128">
        <f t="shared" si="2492"/>
        <v>195</v>
      </c>
      <c r="ALG102" s="128">
        <f t="shared" si="2493"/>
        <v>12999.87</v>
      </c>
      <c r="ALH102" s="128">
        <f t="shared" si="2494"/>
        <v>200</v>
      </c>
      <c r="ALI102" s="128">
        <f t="shared" si="2502"/>
        <v>13247.56</v>
      </c>
      <c r="ALJ102" s="128">
        <f t="shared" si="2522"/>
        <v>200</v>
      </c>
      <c r="ALK102" s="128">
        <f t="shared" si="2523"/>
        <v>13333.2</v>
      </c>
      <c r="ALL102" s="128">
        <f t="shared" si="2524"/>
        <v>13333.2</v>
      </c>
      <c r="ALM102" s="128">
        <v>435</v>
      </c>
      <c r="ALN102" s="128">
        <v>27814.109999999997</v>
      </c>
      <c r="ALO102" s="128">
        <v>27814.109999999997</v>
      </c>
      <c r="ALP102" s="128">
        <v>280</v>
      </c>
      <c r="ALQ102" s="128">
        <v>18666.48</v>
      </c>
      <c r="ALR102" s="128">
        <v>18666.48</v>
      </c>
    </row>
    <row r="103" spans="1:1006" s="115" customFormat="1" ht="18" customHeight="1" outlineLevel="1" x14ac:dyDescent="0.25">
      <c r="A103" s="120"/>
      <c r="B103" s="120"/>
      <c r="C103" s="296" t="s">
        <v>487</v>
      </c>
      <c r="D103" s="178"/>
      <c r="E103" s="208">
        <v>800</v>
      </c>
      <c r="F103" s="208">
        <v>0</v>
      </c>
      <c r="G103" s="225"/>
      <c r="H103" s="225">
        <v>111.24</v>
      </c>
      <c r="I103" s="208">
        <f t="shared" si="2275"/>
        <v>0</v>
      </c>
      <c r="J103" s="208">
        <v>0</v>
      </c>
      <c r="K103" s="225"/>
      <c r="L103" s="225">
        <v>111.24</v>
      </c>
      <c r="M103" s="208">
        <f t="shared" si="2276"/>
        <v>0</v>
      </c>
      <c r="N103" s="208">
        <v>0</v>
      </c>
      <c r="O103" s="225"/>
      <c r="P103" s="225">
        <v>111.24</v>
      </c>
      <c r="Q103" s="208">
        <f t="shared" si="2277"/>
        <v>0</v>
      </c>
      <c r="R103" s="208">
        <v>0</v>
      </c>
      <c r="S103" s="225"/>
      <c r="T103" s="225">
        <v>111.24</v>
      </c>
      <c r="U103" s="208">
        <f t="shared" si="2278"/>
        <v>0</v>
      </c>
      <c r="V103" s="208">
        <v>0</v>
      </c>
      <c r="W103" s="225"/>
      <c r="X103" s="225">
        <v>111.24</v>
      </c>
      <c r="Y103" s="208">
        <f t="shared" si="2279"/>
        <v>0</v>
      </c>
      <c r="Z103" s="208">
        <v>0</v>
      </c>
      <c r="AA103" s="225"/>
      <c r="AB103" s="225">
        <v>111.24</v>
      </c>
      <c r="AC103" s="208">
        <f t="shared" si="2280"/>
        <v>0</v>
      </c>
      <c r="AD103" s="208">
        <v>0</v>
      </c>
      <c r="AE103" s="225"/>
      <c r="AF103" s="225">
        <v>111.24</v>
      </c>
      <c r="AG103" s="208">
        <f t="shared" si="2281"/>
        <v>0</v>
      </c>
      <c r="AH103" s="208">
        <v>0</v>
      </c>
      <c r="AI103" s="225"/>
      <c r="AJ103" s="225">
        <v>111.24</v>
      </c>
      <c r="AK103" s="208">
        <f t="shared" si="2282"/>
        <v>0</v>
      </c>
      <c r="AL103" s="208">
        <v>0</v>
      </c>
      <c r="AM103" s="225"/>
      <c r="AN103" s="225">
        <v>111.24</v>
      </c>
      <c r="AO103" s="208">
        <f t="shared" si="2283"/>
        <v>0</v>
      </c>
      <c r="AP103" s="208">
        <v>0</v>
      </c>
      <c r="AQ103" s="225"/>
      <c r="AR103" s="225">
        <v>111.24</v>
      </c>
      <c r="AS103" s="208">
        <f t="shared" si="2284"/>
        <v>0</v>
      </c>
      <c r="AT103" s="208">
        <v>0</v>
      </c>
      <c r="AU103" s="225"/>
      <c r="AV103" s="225">
        <v>111.24</v>
      </c>
      <c r="AW103" s="208">
        <f t="shared" si="2285"/>
        <v>0</v>
      </c>
      <c r="AX103" s="208"/>
      <c r="AY103" s="225"/>
      <c r="AZ103" s="225">
        <v>111.24</v>
      </c>
      <c r="BA103" s="208">
        <f t="shared" si="2286"/>
        <v>0</v>
      </c>
      <c r="BB103" s="208"/>
      <c r="BC103" s="225"/>
      <c r="BD103" s="225">
        <v>111.24</v>
      </c>
      <c r="BE103" s="208">
        <f t="shared" si="2287"/>
        <v>0</v>
      </c>
      <c r="BF103" s="208"/>
      <c r="BG103" s="225"/>
      <c r="BH103" s="225">
        <v>111.24</v>
      </c>
      <c r="BI103" s="208">
        <f t="shared" si="2288"/>
        <v>0</v>
      </c>
      <c r="BJ103" s="208">
        <v>0</v>
      </c>
      <c r="BK103" s="225"/>
      <c r="BL103" s="225">
        <v>111.24</v>
      </c>
      <c r="BM103" s="208">
        <f t="shared" si="2289"/>
        <v>0</v>
      </c>
      <c r="BN103" s="208"/>
      <c r="BO103" s="225"/>
      <c r="BP103" s="225">
        <v>111.24</v>
      </c>
      <c r="BQ103" s="208">
        <f t="shared" si="2525"/>
        <v>0</v>
      </c>
      <c r="BR103" s="208">
        <v>0</v>
      </c>
      <c r="BS103" s="225"/>
      <c r="BT103" s="225">
        <v>111.24</v>
      </c>
      <c r="BU103" s="208">
        <f t="shared" si="2526"/>
        <v>0</v>
      </c>
      <c r="BV103" s="208"/>
      <c r="BW103" s="225"/>
      <c r="BX103" s="225">
        <v>111.24</v>
      </c>
      <c r="BY103" s="208">
        <f t="shared" si="2527"/>
        <v>0</v>
      </c>
      <c r="BZ103" s="208"/>
      <c r="CA103" s="225"/>
      <c r="CB103" s="225">
        <v>111.24</v>
      </c>
      <c r="CC103" s="208">
        <f t="shared" si="2528"/>
        <v>0</v>
      </c>
      <c r="CD103" s="225"/>
      <c r="CE103" s="225">
        <v>111.24</v>
      </c>
      <c r="CF103" s="208">
        <f t="shared" si="2294"/>
        <v>0</v>
      </c>
      <c r="CG103" s="225"/>
      <c r="CH103" s="225"/>
      <c r="CI103" s="226">
        <f t="shared" si="2442"/>
        <v>0</v>
      </c>
      <c r="CJ103" s="226"/>
      <c r="CK103" s="226"/>
      <c r="CL103" s="226"/>
      <c r="CM103" s="253">
        <v>0</v>
      </c>
      <c r="CN103" s="253">
        <v>0</v>
      </c>
      <c r="CO103" s="253">
        <v>0</v>
      </c>
      <c r="CP103" s="253">
        <v>0</v>
      </c>
      <c r="CQ103" s="253">
        <v>0</v>
      </c>
      <c r="CR103" s="253">
        <v>0</v>
      </c>
      <c r="CS103" s="253">
        <v>0</v>
      </c>
      <c r="CT103" s="253">
        <v>0</v>
      </c>
      <c r="CU103" s="253">
        <v>0</v>
      </c>
      <c r="CV103" s="253">
        <v>0</v>
      </c>
      <c r="CW103" s="253">
        <v>0</v>
      </c>
      <c r="CX103" s="253">
        <v>0</v>
      </c>
      <c r="CY103" s="253">
        <v>0</v>
      </c>
      <c r="CZ103" s="253">
        <v>0</v>
      </c>
      <c r="DA103" s="253">
        <v>0</v>
      </c>
      <c r="DB103" s="253">
        <v>0</v>
      </c>
      <c r="DC103" s="253">
        <v>0</v>
      </c>
      <c r="DD103" s="253">
        <v>0</v>
      </c>
      <c r="DE103" s="253">
        <v>0</v>
      </c>
      <c r="DF103" s="253">
        <v>0</v>
      </c>
      <c r="DG103" s="253">
        <v>0</v>
      </c>
      <c r="DH103" s="253">
        <v>0</v>
      </c>
      <c r="DI103" s="253">
        <v>0</v>
      </c>
      <c r="DJ103" s="253">
        <v>0</v>
      </c>
      <c r="DK103" s="253">
        <v>0</v>
      </c>
      <c r="DL103" s="253">
        <v>0</v>
      </c>
      <c r="DM103" s="253">
        <v>0</v>
      </c>
      <c r="DN103" s="253">
        <v>0</v>
      </c>
      <c r="DO103" s="253">
        <v>0</v>
      </c>
      <c r="DP103" s="253">
        <v>0</v>
      </c>
      <c r="DQ103" s="253">
        <v>0</v>
      </c>
      <c r="DR103" s="253">
        <v>0</v>
      </c>
      <c r="DS103" s="253">
        <v>0</v>
      </c>
      <c r="DT103" s="253">
        <v>0</v>
      </c>
      <c r="DU103" s="253">
        <v>0</v>
      </c>
      <c r="DV103" s="253">
        <v>0</v>
      </c>
      <c r="DW103" s="253">
        <v>0</v>
      </c>
      <c r="DX103" s="253">
        <v>0</v>
      </c>
      <c r="DY103" s="253">
        <v>0</v>
      </c>
      <c r="DZ103" s="253">
        <v>0</v>
      </c>
      <c r="EA103" s="126">
        <v>0</v>
      </c>
      <c r="EB103" s="126">
        <v>0</v>
      </c>
      <c r="EC103" s="126">
        <v>0</v>
      </c>
      <c r="ED103" s="126">
        <v>0</v>
      </c>
      <c r="EE103" s="126">
        <v>0</v>
      </c>
      <c r="EF103" s="126">
        <v>0</v>
      </c>
      <c r="EG103" s="134">
        <v>0</v>
      </c>
      <c r="EH103" s="225"/>
      <c r="EI103" s="225">
        <v>105.62</v>
      </c>
      <c r="EJ103" s="226">
        <f t="shared" si="2421"/>
        <v>0</v>
      </c>
      <c r="EK103" s="134">
        <v>0</v>
      </c>
      <c r="EL103" s="225"/>
      <c r="EM103" s="225">
        <v>105.62</v>
      </c>
      <c r="EN103" s="226">
        <f t="shared" si="2422"/>
        <v>0</v>
      </c>
      <c r="EO103" s="134">
        <v>0</v>
      </c>
      <c r="EP103" s="225"/>
      <c r="EQ103" s="225">
        <v>105.62</v>
      </c>
      <c r="ER103" s="226">
        <f t="shared" si="2423"/>
        <v>0</v>
      </c>
      <c r="ES103" s="134">
        <v>0</v>
      </c>
      <c r="ET103" s="225"/>
      <c r="EU103" s="225">
        <v>105.62</v>
      </c>
      <c r="EV103" s="226">
        <f t="shared" si="2424"/>
        <v>0</v>
      </c>
      <c r="EW103" s="134">
        <v>0</v>
      </c>
      <c r="EX103" s="225"/>
      <c r="EY103" s="225">
        <v>105.62</v>
      </c>
      <c r="EZ103" s="226">
        <f t="shared" si="2425"/>
        <v>0</v>
      </c>
      <c r="FA103" s="134">
        <v>0</v>
      </c>
      <c r="FB103" s="225"/>
      <c r="FC103" s="225">
        <v>105.62</v>
      </c>
      <c r="FD103" s="226">
        <f t="shared" si="2426"/>
        <v>0</v>
      </c>
      <c r="FE103" s="134"/>
      <c r="FF103" s="225"/>
      <c r="FG103" s="225">
        <v>105.62</v>
      </c>
      <c r="FH103" s="226">
        <f t="shared" si="2427"/>
        <v>0</v>
      </c>
      <c r="FI103" s="134"/>
      <c r="FJ103" s="225"/>
      <c r="FK103" s="225">
        <v>70.3</v>
      </c>
      <c r="FL103" s="226">
        <f t="shared" si="2428"/>
        <v>0</v>
      </c>
      <c r="FM103" s="134"/>
      <c r="FN103" s="225"/>
      <c r="FO103" s="225">
        <v>70.3</v>
      </c>
      <c r="FP103" s="226">
        <f t="shared" si="2429"/>
        <v>0</v>
      </c>
      <c r="FQ103" s="134">
        <v>0</v>
      </c>
      <c r="FR103" s="225"/>
      <c r="FS103" s="225">
        <v>70.3</v>
      </c>
      <c r="FT103" s="226">
        <f t="shared" si="2430"/>
        <v>0</v>
      </c>
      <c r="FU103" s="134">
        <v>0</v>
      </c>
      <c r="FV103" s="225"/>
      <c r="FW103" s="225">
        <v>70.3</v>
      </c>
      <c r="FX103" s="226">
        <f t="shared" si="2431"/>
        <v>0</v>
      </c>
      <c r="FY103" s="134"/>
      <c r="FZ103" s="225"/>
      <c r="GA103" s="225">
        <v>70.3</v>
      </c>
      <c r="GB103" s="226">
        <f t="shared" si="2432"/>
        <v>0</v>
      </c>
      <c r="GC103" s="134"/>
      <c r="GD103" s="225"/>
      <c r="GE103" s="225">
        <v>70.3</v>
      </c>
      <c r="GF103" s="226">
        <f t="shared" si="2433"/>
        <v>0</v>
      </c>
      <c r="GG103" s="134"/>
      <c r="GH103" s="225"/>
      <c r="GI103" s="225">
        <v>70.3</v>
      </c>
      <c r="GJ103" s="226">
        <f t="shared" si="2434"/>
        <v>0</v>
      </c>
      <c r="GK103" s="134">
        <v>0</v>
      </c>
      <c r="GL103" s="225"/>
      <c r="GM103" s="225">
        <v>70.3</v>
      </c>
      <c r="GN103" s="226">
        <f t="shared" si="2295"/>
        <v>0</v>
      </c>
      <c r="GO103" s="134"/>
      <c r="GP103" s="225"/>
      <c r="GQ103" s="225">
        <v>70.3</v>
      </c>
      <c r="GR103" s="226">
        <f t="shared" si="2435"/>
        <v>0</v>
      </c>
      <c r="GS103" s="134">
        <v>0</v>
      </c>
      <c r="GT103" s="225">
        <v>500</v>
      </c>
      <c r="GU103" s="225">
        <v>70.3</v>
      </c>
      <c r="GV103" s="226">
        <f t="shared" si="2529"/>
        <v>35150</v>
      </c>
      <c r="GW103" s="134"/>
      <c r="GX103" s="225">
        <v>500</v>
      </c>
      <c r="GY103" s="225">
        <v>70.3</v>
      </c>
      <c r="GZ103" s="226">
        <f t="shared" si="2530"/>
        <v>35150</v>
      </c>
      <c r="HA103" s="134"/>
      <c r="HB103" s="225">
        <v>500</v>
      </c>
      <c r="HC103" s="225">
        <v>70.3</v>
      </c>
      <c r="HD103" s="226">
        <f t="shared" si="2531"/>
        <v>35150</v>
      </c>
      <c r="HE103" s="225">
        <v>500</v>
      </c>
      <c r="HF103" s="225">
        <v>94.86</v>
      </c>
      <c r="HG103" s="226">
        <f t="shared" si="2439"/>
        <v>47430</v>
      </c>
      <c r="HH103" s="225"/>
      <c r="HI103" s="225"/>
      <c r="HJ103" s="226">
        <f t="shared" si="2443"/>
        <v>0</v>
      </c>
      <c r="HK103" s="226"/>
      <c r="HL103" s="226"/>
      <c r="HM103" s="226"/>
      <c r="HN103" s="253">
        <v>0</v>
      </c>
      <c r="HO103" s="253">
        <v>0</v>
      </c>
      <c r="HP103" s="253">
        <v>0</v>
      </c>
      <c r="HQ103" s="253">
        <v>0</v>
      </c>
      <c r="HR103" s="253">
        <v>0</v>
      </c>
      <c r="HS103" s="253">
        <v>0</v>
      </c>
      <c r="HT103" s="253">
        <v>0</v>
      </c>
      <c r="HU103" s="253">
        <v>0</v>
      </c>
      <c r="HV103" s="253">
        <v>0</v>
      </c>
      <c r="HW103" s="253">
        <v>0</v>
      </c>
      <c r="HX103" s="253">
        <v>0</v>
      </c>
      <c r="HY103" s="253">
        <v>0</v>
      </c>
      <c r="HZ103" s="253">
        <v>0</v>
      </c>
      <c r="IA103" s="253">
        <v>0</v>
      </c>
      <c r="IB103" s="253">
        <v>0</v>
      </c>
      <c r="IC103" s="253">
        <v>0</v>
      </c>
      <c r="ID103" s="253">
        <v>0</v>
      </c>
      <c r="IE103" s="253">
        <v>0</v>
      </c>
      <c r="IF103" s="253">
        <v>0</v>
      </c>
      <c r="IG103" s="253">
        <v>0</v>
      </c>
      <c r="IH103" s="253">
        <v>0</v>
      </c>
      <c r="II103" s="253">
        <v>0</v>
      </c>
      <c r="IJ103" s="253">
        <v>0</v>
      </c>
      <c r="IK103" s="253">
        <v>0</v>
      </c>
      <c r="IL103" s="253">
        <v>0</v>
      </c>
      <c r="IM103" s="253">
        <v>0</v>
      </c>
      <c r="IN103" s="253">
        <v>0</v>
      </c>
      <c r="IO103" s="253">
        <v>0</v>
      </c>
      <c r="IP103" s="253">
        <v>0</v>
      </c>
      <c r="IQ103" s="253">
        <v>0</v>
      </c>
      <c r="IR103" s="253">
        <v>0</v>
      </c>
      <c r="IS103" s="253">
        <v>0</v>
      </c>
      <c r="IT103" s="253"/>
      <c r="IU103" s="253"/>
      <c r="IV103" s="253"/>
      <c r="IW103" s="253"/>
      <c r="IX103" s="253"/>
      <c r="IY103" s="253"/>
      <c r="IZ103" s="126">
        <v>0</v>
      </c>
      <c r="JA103" s="126">
        <v>0</v>
      </c>
      <c r="JB103" s="126">
        <v>0</v>
      </c>
      <c r="JC103" s="126">
        <v>0</v>
      </c>
      <c r="JD103" s="134"/>
      <c r="JE103" s="225"/>
      <c r="JF103" s="134"/>
      <c r="JG103" s="226">
        <f t="shared" si="2296"/>
        <v>0</v>
      </c>
      <c r="JH103" s="134"/>
      <c r="JI103" s="225"/>
      <c r="JJ103" s="134"/>
      <c r="JK103" s="226">
        <f t="shared" si="2297"/>
        <v>0</v>
      </c>
      <c r="JL103" s="134"/>
      <c r="JM103" s="225"/>
      <c r="JN103" s="134"/>
      <c r="JO103" s="226">
        <f t="shared" si="2298"/>
        <v>0</v>
      </c>
      <c r="JP103" s="134"/>
      <c r="JQ103" s="225"/>
      <c r="JR103" s="134"/>
      <c r="JS103" s="226">
        <f t="shared" si="2299"/>
        <v>0</v>
      </c>
      <c r="JT103" s="134"/>
      <c r="JU103" s="225"/>
      <c r="JV103" s="134"/>
      <c r="JW103" s="226">
        <f t="shared" si="2300"/>
        <v>0</v>
      </c>
      <c r="JX103" s="134"/>
      <c r="JY103" s="225"/>
      <c r="JZ103" s="134"/>
      <c r="KA103" s="226">
        <f t="shared" si="2301"/>
        <v>0</v>
      </c>
      <c r="KB103" s="134"/>
      <c r="KC103" s="134"/>
      <c r="KD103" s="134"/>
      <c r="KE103" s="226">
        <f t="shared" si="2302"/>
        <v>0</v>
      </c>
      <c r="KF103" s="134"/>
      <c r="KG103" s="134"/>
      <c r="KH103" s="134"/>
      <c r="KI103" s="226">
        <f t="shared" si="2303"/>
        <v>0</v>
      </c>
      <c r="KJ103" s="134"/>
      <c r="KK103" s="134"/>
      <c r="KL103" s="134"/>
      <c r="KM103" s="226">
        <f t="shared" si="2304"/>
        <v>0</v>
      </c>
      <c r="KN103" s="134"/>
      <c r="KO103" s="134"/>
      <c r="KP103" s="134"/>
      <c r="KQ103" s="226">
        <f t="shared" si="2305"/>
        <v>0</v>
      </c>
      <c r="KR103" s="134"/>
      <c r="KS103" s="134"/>
      <c r="KT103" s="134"/>
      <c r="KU103" s="226">
        <f t="shared" si="2306"/>
        <v>0</v>
      </c>
      <c r="KV103" s="134"/>
      <c r="KW103" s="134"/>
      <c r="KX103" s="134"/>
      <c r="KY103" s="226">
        <f t="shared" si="2307"/>
        <v>0</v>
      </c>
      <c r="KZ103" s="134"/>
      <c r="LA103" s="134"/>
      <c r="LB103" s="134"/>
      <c r="LC103" s="226">
        <f t="shared" si="2308"/>
        <v>0</v>
      </c>
      <c r="LD103" s="134"/>
      <c r="LE103" s="134"/>
      <c r="LF103" s="134"/>
      <c r="LG103" s="226">
        <f t="shared" si="2309"/>
        <v>0</v>
      </c>
      <c r="LH103" s="134"/>
      <c r="LI103" s="134"/>
      <c r="LJ103" s="134"/>
      <c r="LK103" s="226">
        <f t="shared" si="2310"/>
        <v>0</v>
      </c>
      <c r="LL103" s="134"/>
      <c r="LM103" s="134"/>
      <c r="LN103" s="134"/>
      <c r="LO103" s="226">
        <f t="shared" si="2311"/>
        <v>0</v>
      </c>
      <c r="LP103" s="134"/>
      <c r="LQ103" s="134"/>
      <c r="LR103" s="134"/>
      <c r="LS103" s="226">
        <f t="shared" si="2532"/>
        <v>0</v>
      </c>
      <c r="LT103" s="134"/>
      <c r="LU103" s="134"/>
      <c r="LV103" s="134"/>
      <c r="LW103" s="226">
        <f t="shared" si="2533"/>
        <v>0</v>
      </c>
      <c r="LX103" s="134"/>
      <c r="LY103" s="134"/>
      <c r="LZ103" s="134"/>
      <c r="MA103" s="226">
        <f t="shared" si="2534"/>
        <v>0</v>
      </c>
      <c r="MB103" s="134">
        <v>500</v>
      </c>
      <c r="MC103" s="134">
        <v>94.86</v>
      </c>
      <c r="MD103" s="226">
        <f t="shared" si="2315"/>
        <v>47430</v>
      </c>
      <c r="ME103" s="134"/>
      <c r="MF103" s="134">
        <v>20</v>
      </c>
      <c r="MG103" s="226">
        <f t="shared" si="2444"/>
        <v>0</v>
      </c>
      <c r="MH103" s="226"/>
      <c r="MI103" s="226">
        <v>20</v>
      </c>
      <c r="MJ103" s="226">
        <v>0</v>
      </c>
      <c r="MK103" s="253"/>
      <c r="ML103" s="253"/>
      <c r="MM103" s="253"/>
      <c r="MN103" s="253"/>
      <c r="MO103" s="253"/>
      <c r="MP103" s="253"/>
      <c r="MQ103" s="253"/>
      <c r="MR103" s="253"/>
      <c r="MS103" s="253"/>
      <c r="MT103" s="253"/>
      <c r="MU103" s="253"/>
      <c r="MV103" s="253"/>
      <c r="MW103" s="253"/>
      <c r="MX103" s="253"/>
      <c r="MY103" s="253"/>
      <c r="MZ103" s="253"/>
      <c r="NA103" s="253"/>
      <c r="NB103" s="253"/>
      <c r="NC103" s="253"/>
      <c r="ND103" s="253"/>
      <c r="NE103" s="253"/>
      <c r="NF103" s="253"/>
      <c r="NG103" s="253"/>
      <c r="NH103" s="253"/>
      <c r="NI103" s="253"/>
      <c r="NJ103" s="253"/>
      <c r="NK103" s="253"/>
      <c r="NL103" s="253"/>
      <c r="NM103" s="253"/>
      <c r="NN103" s="253"/>
      <c r="NO103" s="125"/>
      <c r="NP103" s="125"/>
      <c r="NQ103" s="125"/>
      <c r="NR103" s="125"/>
      <c r="NS103" s="125"/>
      <c r="NT103" s="125"/>
      <c r="NU103" s="125"/>
      <c r="NV103" s="125"/>
      <c r="NW103" s="125"/>
      <c r="NX103" s="125"/>
      <c r="NY103" s="125"/>
      <c r="NZ103" s="125"/>
      <c r="OA103" s="226"/>
      <c r="OB103" s="225"/>
      <c r="OC103" s="225"/>
      <c r="OD103" s="225">
        <f t="shared" si="2316"/>
        <v>0</v>
      </c>
      <c r="OE103" s="226"/>
      <c r="OF103" s="225"/>
      <c r="OG103" s="225"/>
      <c r="OH103" s="225">
        <f t="shared" si="2317"/>
        <v>0</v>
      </c>
      <c r="OI103" s="226"/>
      <c r="OJ103" s="225"/>
      <c r="OK103" s="225"/>
      <c r="OL103" s="225">
        <f t="shared" si="2318"/>
        <v>0</v>
      </c>
      <c r="OM103" s="226"/>
      <c r="ON103" s="225"/>
      <c r="OO103" s="225"/>
      <c r="OP103" s="225">
        <f t="shared" si="2319"/>
        <v>0</v>
      </c>
      <c r="OQ103" s="226"/>
      <c r="OR103" s="225"/>
      <c r="OS103" s="225"/>
      <c r="OT103" s="225">
        <f t="shared" si="2320"/>
        <v>0</v>
      </c>
      <c r="OU103" s="226"/>
      <c r="OV103" s="225"/>
      <c r="OW103" s="225"/>
      <c r="OX103" s="225">
        <f t="shared" si="2321"/>
        <v>0</v>
      </c>
      <c r="OY103" s="226"/>
      <c r="OZ103" s="225"/>
      <c r="PA103" s="225"/>
      <c r="PB103" s="225">
        <f t="shared" si="2322"/>
        <v>0</v>
      </c>
      <c r="PC103" s="226"/>
      <c r="PD103" s="225"/>
      <c r="PE103" s="225"/>
      <c r="PF103" s="225">
        <f t="shared" si="2323"/>
        <v>0</v>
      </c>
      <c r="PG103" s="226"/>
      <c r="PH103" s="225"/>
      <c r="PI103" s="225"/>
      <c r="PJ103" s="225">
        <f t="shared" si="2324"/>
        <v>0</v>
      </c>
      <c r="PK103" s="226"/>
      <c r="PL103" s="225"/>
      <c r="PM103" s="225"/>
      <c r="PN103" s="225">
        <f t="shared" si="2325"/>
        <v>0</v>
      </c>
      <c r="PO103" s="226"/>
      <c r="PP103" s="225"/>
      <c r="PQ103" s="225"/>
      <c r="PR103" s="225">
        <f t="shared" si="2326"/>
        <v>0</v>
      </c>
      <c r="PS103" s="226"/>
      <c r="PT103" s="225"/>
      <c r="PU103" s="225"/>
      <c r="PV103" s="225">
        <f t="shared" si="2327"/>
        <v>0</v>
      </c>
      <c r="PW103" s="226"/>
      <c r="PX103" s="225"/>
      <c r="PY103" s="225"/>
      <c r="PZ103" s="225">
        <f t="shared" si="2328"/>
        <v>0</v>
      </c>
      <c r="QA103" s="226"/>
      <c r="QB103" s="225"/>
      <c r="QC103" s="225"/>
      <c r="QD103" s="225">
        <f t="shared" si="2329"/>
        <v>0</v>
      </c>
      <c r="QE103" s="226"/>
      <c r="QF103" s="225"/>
      <c r="QG103" s="225"/>
      <c r="QH103" s="225">
        <f t="shared" si="2330"/>
        <v>0</v>
      </c>
      <c r="QI103" s="226"/>
      <c r="QJ103" s="225"/>
      <c r="QK103" s="225"/>
      <c r="QL103" s="225">
        <f t="shared" si="2331"/>
        <v>0</v>
      </c>
      <c r="QM103" s="226"/>
      <c r="QN103" s="225"/>
      <c r="QO103" s="225"/>
      <c r="QP103" s="225">
        <f t="shared" si="2535"/>
        <v>0</v>
      </c>
      <c r="QQ103" s="226"/>
      <c r="QR103" s="225"/>
      <c r="QS103" s="225"/>
      <c r="QT103" s="225">
        <f t="shared" si="2536"/>
        <v>0</v>
      </c>
      <c r="QU103" s="226"/>
      <c r="QV103" s="225"/>
      <c r="QW103" s="225"/>
      <c r="QX103" s="225">
        <f t="shared" si="2537"/>
        <v>0</v>
      </c>
      <c r="QY103" s="225"/>
      <c r="QZ103" s="225"/>
      <c r="RA103" s="225">
        <f t="shared" si="2335"/>
        <v>0</v>
      </c>
      <c r="RB103" s="225"/>
      <c r="RC103" s="225"/>
      <c r="RD103" s="225">
        <f t="shared" si="2336"/>
        <v>0</v>
      </c>
      <c r="RE103" s="225"/>
      <c r="RF103" s="225"/>
      <c r="RG103" s="225"/>
      <c r="RH103" s="253"/>
      <c r="RI103" s="253"/>
      <c r="RJ103" s="253"/>
      <c r="RK103" s="253"/>
      <c r="RL103" s="253"/>
      <c r="RM103" s="253"/>
      <c r="RN103" s="253"/>
      <c r="RO103" s="253"/>
      <c r="RP103" s="253"/>
      <c r="RQ103" s="253"/>
      <c r="RR103" s="253"/>
      <c r="RS103" s="253"/>
      <c r="RT103" s="253"/>
      <c r="RU103" s="253"/>
      <c r="RV103" s="253"/>
      <c r="RW103" s="253"/>
      <c r="RX103" s="253"/>
      <c r="RY103" s="253"/>
      <c r="RZ103" s="253"/>
      <c r="SA103" s="253"/>
      <c r="SB103" s="253"/>
      <c r="SC103" s="253"/>
      <c r="SD103" s="253"/>
      <c r="SE103" s="253"/>
      <c r="SF103" s="253"/>
      <c r="SG103" s="253"/>
      <c r="SH103" s="253"/>
      <c r="SI103" s="253"/>
      <c r="SJ103" s="253"/>
      <c r="SK103" s="253"/>
      <c r="SL103" s="125"/>
      <c r="SM103" s="125"/>
      <c r="SN103" s="125"/>
      <c r="SO103" s="125"/>
      <c r="SP103" s="125"/>
      <c r="SQ103" s="125"/>
      <c r="SR103" s="125"/>
      <c r="SS103" s="125"/>
      <c r="ST103" s="125"/>
      <c r="SU103" s="125"/>
      <c r="SV103" s="125"/>
      <c r="SW103" s="125"/>
      <c r="SX103" s="226">
        <v>44.8</v>
      </c>
      <c r="SY103" s="240">
        <v>60</v>
      </c>
      <c r="SZ103" s="124">
        <v>80.650000000000006</v>
      </c>
      <c r="TA103" s="226">
        <f t="shared" si="2462"/>
        <v>4839</v>
      </c>
      <c r="TB103" s="226">
        <v>59.2</v>
      </c>
      <c r="TC103" s="240">
        <v>50</v>
      </c>
      <c r="TD103" s="124">
        <v>73.73</v>
      </c>
      <c r="TE103" s="226">
        <f t="shared" si="2463"/>
        <v>3686.5</v>
      </c>
      <c r="TF103" s="226">
        <v>59.2</v>
      </c>
      <c r="TG103" s="240">
        <v>50</v>
      </c>
      <c r="TH103" s="124">
        <v>73.73</v>
      </c>
      <c r="TI103" s="226">
        <f t="shared" si="2464"/>
        <v>3686.5</v>
      </c>
      <c r="TJ103" s="226">
        <v>25.2</v>
      </c>
      <c r="TK103" s="240">
        <v>40</v>
      </c>
      <c r="TL103" s="124">
        <v>73.73</v>
      </c>
      <c r="TM103" s="226">
        <f t="shared" si="2465"/>
        <v>2949.2000000000003</v>
      </c>
      <c r="TN103" s="226">
        <v>44.4</v>
      </c>
      <c r="TO103" s="240">
        <v>60</v>
      </c>
      <c r="TP103" s="124">
        <v>73.73</v>
      </c>
      <c r="TQ103" s="226">
        <f t="shared" si="2466"/>
        <v>4423.8</v>
      </c>
      <c r="TR103" s="226">
        <v>66.400000000000006</v>
      </c>
      <c r="TS103" s="240">
        <v>60</v>
      </c>
      <c r="TT103" s="124">
        <v>73.73</v>
      </c>
      <c r="TU103" s="226">
        <f t="shared" si="2467"/>
        <v>4423.8</v>
      </c>
      <c r="TV103" s="226"/>
      <c r="TW103" s="240">
        <v>60</v>
      </c>
      <c r="TX103" s="124">
        <v>73.73</v>
      </c>
      <c r="TY103" s="226">
        <f t="shared" si="2468"/>
        <v>4423.8</v>
      </c>
      <c r="TZ103" s="226"/>
      <c r="UA103" s="219">
        <v>100</v>
      </c>
      <c r="UB103" s="124">
        <v>69.89</v>
      </c>
      <c r="UC103" s="226">
        <f t="shared" si="2469"/>
        <v>6989</v>
      </c>
      <c r="UD103" s="226"/>
      <c r="UE103" s="219">
        <v>100</v>
      </c>
      <c r="UF103" s="124">
        <v>69.89</v>
      </c>
      <c r="UG103" s="226">
        <f t="shared" si="2470"/>
        <v>6989</v>
      </c>
      <c r="UH103" s="226"/>
      <c r="UI103" s="219">
        <v>50</v>
      </c>
      <c r="UJ103" s="124">
        <v>69.89</v>
      </c>
      <c r="UK103" s="226">
        <f t="shared" si="2471"/>
        <v>3494.5</v>
      </c>
      <c r="UL103" s="226"/>
      <c r="UM103" s="219">
        <v>50</v>
      </c>
      <c r="UN103" s="124">
        <v>69.89</v>
      </c>
      <c r="UO103" s="226">
        <f t="shared" si="2472"/>
        <v>3494.5</v>
      </c>
      <c r="UP103" s="226"/>
      <c r="UQ103" s="208">
        <v>40</v>
      </c>
      <c r="UR103" s="124">
        <v>69.89</v>
      </c>
      <c r="US103" s="226">
        <f t="shared" si="2473"/>
        <v>2795.6</v>
      </c>
      <c r="UT103" s="226"/>
      <c r="UU103" s="208">
        <v>90</v>
      </c>
      <c r="UV103" s="124">
        <v>69.89</v>
      </c>
      <c r="UW103" s="226">
        <f t="shared" si="2474"/>
        <v>6290.1</v>
      </c>
      <c r="UX103" s="226"/>
      <c r="UY103" s="208">
        <v>90</v>
      </c>
      <c r="UZ103" s="124">
        <v>69.89</v>
      </c>
      <c r="VA103" s="226">
        <f t="shared" si="2475"/>
        <v>6290.1</v>
      </c>
      <c r="VB103" s="226"/>
      <c r="VC103" s="208">
        <v>90</v>
      </c>
      <c r="VD103" s="124">
        <v>69.89</v>
      </c>
      <c r="VE103" s="226">
        <f t="shared" si="2351"/>
        <v>6290.1</v>
      </c>
      <c r="VF103" s="226"/>
      <c r="VG103" s="208">
        <v>90</v>
      </c>
      <c r="VH103" s="124">
        <v>69.89</v>
      </c>
      <c r="VI103" s="226">
        <f t="shared" si="2352"/>
        <v>6290.1</v>
      </c>
      <c r="VJ103" s="226"/>
      <c r="VK103" s="208">
        <v>250</v>
      </c>
      <c r="VL103" s="124">
        <v>69.89</v>
      </c>
      <c r="VM103" s="226">
        <f t="shared" si="2547"/>
        <v>17472.5</v>
      </c>
      <c r="VN103" s="226"/>
      <c r="VO103" s="208">
        <v>0</v>
      </c>
      <c r="VP103" s="124"/>
      <c r="VQ103" s="226">
        <f t="shared" si="2548"/>
        <v>0</v>
      </c>
      <c r="VR103" s="226"/>
      <c r="VS103" s="208">
        <v>0</v>
      </c>
      <c r="VT103" s="124"/>
      <c r="VU103" s="226">
        <f t="shared" si="2355"/>
        <v>0</v>
      </c>
      <c r="VV103" s="225"/>
      <c r="VW103" s="124"/>
      <c r="VX103" s="226">
        <f t="shared" si="2356"/>
        <v>0</v>
      </c>
      <c r="VY103" s="225"/>
      <c r="VZ103" s="124"/>
      <c r="WA103" s="226">
        <f t="shared" si="2357"/>
        <v>0</v>
      </c>
      <c r="WB103" s="226"/>
      <c r="WC103" s="226"/>
      <c r="WD103" s="226"/>
      <c r="WE103" s="253">
        <v>52</v>
      </c>
      <c r="WF103" s="253">
        <v>3833.7</v>
      </c>
      <c r="WG103" s="253">
        <v>36.4</v>
      </c>
      <c r="WH103" s="253">
        <v>2683.59</v>
      </c>
      <c r="WI103" s="253">
        <v>42.4</v>
      </c>
      <c r="WJ103" s="253">
        <v>3125.94</v>
      </c>
      <c r="WK103" s="253">
        <v>28.8</v>
      </c>
      <c r="WL103" s="253">
        <v>2123.2800000000002</v>
      </c>
      <c r="WM103" s="253">
        <v>30.8</v>
      </c>
      <c r="WN103" s="253">
        <v>1954.93</v>
      </c>
      <c r="WO103" s="253">
        <v>26</v>
      </c>
      <c r="WP103" s="253">
        <v>1916.85</v>
      </c>
      <c r="WQ103" s="253">
        <v>26.4</v>
      </c>
      <c r="WR103" s="253">
        <v>1895.85</v>
      </c>
      <c r="WS103" s="253">
        <v>31.2</v>
      </c>
      <c r="WT103" s="253">
        <v>2180.88</v>
      </c>
      <c r="WU103" s="253">
        <v>32.799999999999997</v>
      </c>
      <c r="WV103" s="253">
        <v>2292.7199999999998</v>
      </c>
      <c r="WW103" s="253">
        <v>38.4</v>
      </c>
      <c r="WX103" s="253">
        <v>2684.16</v>
      </c>
      <c r="WY103" s="253">
        <v>44.8</v>
      </c>
      <c r="WZ103" s="253">
        <v>3131.52</v>
      </c>
      <c r="XA103" s="253">
        <v>43.2</v>
      </c>
      <c r="XB103" s="253">
        <v>3019.68</v>
      </c>
      <c r="XC103" s="253">
        <v>59.2</v>
      </c>
      <c r="XD103" s="253">
        <v>4138.08</v>
      </c>
      <c r="XE103" s="253">
        <v>25.2</v>
      </c>
      <c r="XF103" s="253">
        <v>1761.48</v>
      </c>
      <c r="XG103" s="253">
        <v>44.4</v>
      </c>
      <c r="XH103" s="253">
        <v>3104.26</v>
      </c>
      <c r="XI103" s="125">
        <v>66.400000000000006</v>
      </c>
      <c r="XJ103" s="125">
        <v>4552.16</v>
      </c>
      <c r="XK103" s="125"/>
      <c r="XL103" s="125"/>
      <c r="XM103" s="125"/>
      <c r="XN103" s="125"/>
      <c r="XO103" s="125"/>
      <c r="XP103" s="125"/>
      <c r="XQ103" s="125"/>
      <c r="XR103" s="125"/>
      <c r="XS103" s="125"/>
      <c r="XT103" s="125"/>
      <c r="XU103" s="226">
        <v>336</v>
      </c>
      <c r="XV103" s="226">
        <v>700</v>
      </c>
      <c r="XW103" s="226">
        <v>88</v>
      </c>
      <c r="XX103" s="208">
        <f t="shared" si="2358"/>
        <v>61600</v>
      </c>
      <c r="XY103" s="226">
        <v>284</v>
      </c>
      <c r="XZ103" s="226">
        <v>450</v>
      </c>
      <c r="YA103" s="226">
        <v>88</v>
      </c>
      <c r="YB103" s="208">
        <f t="shared" si="2359"/>
        <v>39600</v>
      </c>
      <c r="YC103" s="226">
        <v>284</v>
      </c>
      <c r="YD103" s="226">
        <v>500</v>
      </c>
      <c r="YE103" s="226">
        <v>84.85</v>
      </c>
      <c r="YF103" s="208">
        <f t="shared" si="2360"/>
        <v>42425</v>
      </c>
      <c r="YG103" s="226">
        <v>342.4</v>
      </c>
      <c r="YH103" s="226">
        <v>500</v>
      </c>
      <c r="YI103" s="226">
        <v>84.85</v>
      </c>
      <c r="YJ103" s="208">
        <f t="shared" si="2361"/>
        <v>42425</v>
      </c>
      <c r="YK103" s="226">
        <v>282</v>
      </c>
      <c r="YL103" s="226">
        <v>300</v>
      </c>
      <c r="YM103" s="226">
        <v>84.85</v>
      </c>
      <c r="YN103" s="208">
        <f t="shared" si="2362"/>
        <v>25455</v>
      </c>
      <c r="YO103" s="226">
        <v>192</v>
      </c>
      <c r="YP103" s="226">
        <v>300</v>
      </c>
      <c r="YQ103" s="226">
        <v>84.85</v>
      </c>
      <c r="YR103" s="208">
        <f t="shared" si="2363"/>
        <v>25455</v>
      </c>
      <c r="YS103" s="226"/>
      <c r="YT103" s="226">
        <v>200</v>
      </c>
      <c r="YU103" s="226">
        <v>84.85</v>
      </c>
      <c r="YV103" s="208">
        <f t="shared" si="2364"/>
        <v>16970</v>
      </c>
      <c r="YW103" s="226"/>
      <c r="YX103" s="226">
        <v>250</v>
      </c>
      <c r="YY103" s="226">
        <v>75.430000000000007</v>
      </c>
      <c r="YZ103" s="208">
        <f t="shared" si="2365"/>
        <v>18857.5</v>
      </c>
      <c r="ZA103" s="226"/>
      <c r="ZB103" s="226">
        <v>250</v>
      </c>
      <c r="ZC103" s="226">
        <v>75.430000000000007</v>
      </c>
      <c r="ZD103" s="208">
        <f t="shared" si="2366"/>
        <v>18857.5</v>
      </c>
      <c r="ZE103" s="226"/>
      <c r="ZF103" s="226">
        <v>300</v>
      </c>
      <c r="ZG103" s="226">
        <v>75.430000000000007</v>
      </c>
      <c r="ZH103" s="208">
        <f t="shared" si="2367"/>
        <v>22629.000000000004</v>
      </c>
      <c r="ZI103" s="226"/>
      <c r="ZJ103" s="225">
        <v>300</v>
      </c>
      <c r="ZK103" s="225">
        <v>75.430000000000007</v>
      </c>
      <c r="ZL103" s="208">
        <f t="shared" si="2368"/>
        <v>22629.000000000004</v>
      </c>
      <c r="ZM103" s="226"/>
      <c r="ZN103" s="225">
        <v>400</v>
      </c>
      <c r="ZO103" s="225">
        <v>75.430000000000007</v>
      </c>
      <c r="ZP103" s="208">
        <f t="shared" si="2369"/>
        <v>30172.000000000004</v>
      </c>
      <c r="ZQ103" s="226"/>
      <c r="ZR103" s="225">
        <v>400</v>
      </c>
      <c r="ZS103" s="225">
        <v>76.569999999999993</v>
      </c>
      <c r="ZT103" s="208">
        <f t="shared" si="2370"/>
        <v>30627.999999999996</v>
      </c>
      <c r="ZU103" s="226"/>
      <c r="ZV103" s="225">
        <v>400</v>
      </c>
      <c r="ZW103" s="225">
        <v>105.62</v>
      </c>
      <c r="ZX103" s="208">
        <f t="shared" si="2371"/>
        <v>42248</v>
      </c>
      <c r="ZY103" s="226"/>
      <c r="ZZ103" s="225">
        <v>400</v>
      </c>
      <c r="AAA103" s="225">
        <v>105.62</v>
      </c>
      <c r="AAB103" s="208">
        <f t="shared" si="2372"/>
        <v>42248</v>
      </c>
      <c r="AAC103" s="226"/>
      <c r="AAD103" s="225">
        <v>650</v>
      </c>
      <c r="AAE103" s="225">
        <v>105.62</v>
      </c>
      <c r="AAF103" s="208">
        <f t="shared" si="2545"/>
        <v>68653</v>
      </c>
      <c r="AAG103" s="226"/>
      <c r="AAH103" s="225">
        <v>650</v>
      </c>
      <c r="AAI103" s="225">
        <v>105.62</v>
      </c>
      <c r="AAJ103" s="208">
        <f t="shared" si="2540"/>
        <v>68653</v>
      </c>
      <c r="AAK103" s="226"/>
      <c r="AAL103" s="225">
        <v>500</v>
      </c>
      <c r="AAM103" s="225">
        <v>105.62</v>
      </c>
      <c r="AAN103" s="208">
        <f t="shared" si="2541"/>
        <v>52810</v>
      </c>
      <c r="AAO103" s="226"/>
      <c r="AAP103" s="225">
        <v>500</v>
      </c>
      <c r="AAQ103" s="225">
        <v>105.62</v>
      </c>
      <c r="AAR103" s="208">
        <f t="shared" si="2376"/>
        <v>52810</v>
      </c>
      <c r="AAS103" s="225">
        <v>500</v>
      </c>
      <c r="AAT103" s="225">
        <v>130.5</v>
      </c>
      <c r="AAU103" s="208">
        <f t="shared" si="2377"/>
        <v>65250</v>
      </c>
      <c r="AAV103" s="225"/>
      <c r="AAW103" s="225"/>
      <c r="AAX103" s="226">
        <f t="shared" si="2378"/>
        <v>0</v>
      </c>
      <c r="AAY103" s="226"/>
      <c r="AAZ103" s="226"/>
      <c r="ABA103" s="226"/>
      <c r="ABB103" s="253">
        <v>545.20000000000005</v>
      </c>
      <c r="ABC103" s="253">
        <v>47977.599999999999</v>
      </c>
      <c r="ABD103" s="253">
        <v>688.4</v>
      </c>
      <c r="ABE103" s="253">
        <v>60579.199999999997</v>
      </c>
      <c r="ABF103" s="253">
        <v>660.8</v>
      </c>
      <c r="ABG103" s="253">
        <v>59323.32</v>
      </c>
      <c r="ABH103" s="253">
        <v>496</v>
      </c>
      <c r="ABI103" s="253">
        <v>41912</v>
      </c>
      <c r="ABJ103" s="253">
        <v>468</v>
      </c>
      <c r="ABK103" s="253">
        <v>39546</v>
      </c>
      <c r="ABL103" s="253">
        <v>329.6</v>
      </c>
      <c r="ABM103" s="253">
        <v>27893.45</v>
      </c>
      <c r="ABN103" s="253">
        <v>245.6</v>
      </c>
      <c r="ABO103" s="253">
        <v>20517.25</v>
      </c>
      <c r="ABP103" s="253">
        <v>222</v>
      </c>
      <c r="ABQ103" s="253">
        <v>16744.349999999999</v>
      </c>
      <c r="ABR103" s="253">
        <v>224</v>
      </c>
      <c r="ABS103" s="253">
        <v>16895.2</v>
      </c>
      <c r="ABT103" s="253">
        <v>198</v>
      </c>
      <c r="ABU103" s="253">
        <v>14934.15</v>
      </c>
      <c r="ABV103" s="253">
        <v>336</v>
      </c>
      <c r="ABW103" s="253">
        <v>25342.799999999999</v>
      </c>
      <c r="ABX103" s="253">
        <v>481.2</v>
      </c>
      <c r="ABY103" s="253">
        <v>36294.51</v>
      </c>
      <c r="ABZ103" s="253">
        <v>284</v>
      </c>
      <c r="ACA103" s="253">
        <v>23806.3</v>
      </c>
      <c r="ACB103" s="253">
        <v>342.4</v>
      </c>
      <c r="ACC103" s="253">
        <v>31753.68</v>
      </c>
      <c r="ACD103" s="253">
        <v>282</v>
      </c>
      <c r="ACE103" s="253">
        <v>29786.25</v>
      </c>
      <c r="ACF103" s="126">
        <v>192</v>
      </c>
      <c r="ACG103" s="126">
        <v>20280</v>
      </c>
      <c r="ACH103" s="126"/>
      <c r="ACI103" s="126"/>
      <c r="ACJ103" s="126"/>
      <c r="ACK103" s="126"/>
      <c r="ACL103" s="126"/>
      <c r="ACM103" s="126"/>
      <c r="ACN103" s="126"/>
      <c r="ACO103" s="126"/>
      <c r="ACP103" s="126"/>
      <c r="ACQ103" s="126"/>
      <c r="ACR103" s="134">
        <v>0</v>
      </c>
      <c r="ACS103" s="227"/>
      <c r="ACT103" s="225">
        <v>105.62</v>
      </c>
      <c r="ACU103" s="226">
        <f t="shared" si="2379"/>
        <v>0</v>
      </c>
      <c r="ACV103" s="134">
        <v>0</v>
      </c>
      <c r="ACW103" s="227"/>
      <c r="ACX103" s="225">
        <v>105.62</v>
      </c>
      <c r="ACY103" s="226">
        <f t="shared" si="2380"/>
        <v>0</v>
      </c>
      <c r="ACZ103" s="134">
        <v>0</v>
      </c>
      <c r="ADA103" s="227"/>
      <c r="ADB103" s="225">
        <v>105.62</v>
      </c>
      <c r="ADC103" s="226">
        <f t="shared" si="2381"/>
        <v>0</v>
      </c>
      <c r="ADD103" s="134">
        <v>0</v>
      </c>
      <c r="ADE103" s="227"/>
      <c r="ADF103" s="225">
        <v>105.62</v>
      </c>
      <c r="ADG103" s="226">
        <f t="shared" si="2382"/>
        <v>0</v>
      </c>
      <c r="ADH103" s="134">
        <v>0</v>
      </c>
      <c r="ADI103" s="225"/>
      <c r="ADJ103" s="225">
        <v>105.62</v>
      </c>
      <c r="ADK103" s="226">
        <f t="shared" si="2383"/>
        <v>0</v>
      </c>
      <c r="ADL103" s="134">
        <v>0</v>
      </c>
      <c r="ADM103" s="225"/>
      <c r="ADN103" s="225">
        <v>105.62</v>
      </c>
      <c r="ADO103" s="226">
        <f t="shared" si="2384"/>
        <v>0</v>
      </c>
      <c r="ADP103" s="134">
        <v>0</v>
      </c>
      <c r="ADQ103" s="225"/>
      <c r="ADR103" s="225">
        <v>105.62</v>
      </c>
      <c r="ADS103" s="226">
        <f t="shared" si="2385"/>
        <v>0</v>
      </c>
      <c r="ADT103" s="134">
        <v>0</v>
      </c>
      <c r="ADU103" s="225"/>
      <c r="ADV103" s="225">
        <v>105.62</v>
      </c>
      <c r="ADW103" s="226">
        <f t="shared" si="2386"/>
        <v>0</v>
      </c>
      <c r="ADX103" s="134"/>
      <c r="ADY103" s="225"/>
      <c r="ADZ103" s="225">
        <v>105.62</v>
      </c>
      <c r="AEA103" s="226">
        <f t="shared" si="2387"/>
        <v>0</v>
      </c>
      <c r="AEB103" s="134">
        <v>0</v>
      </c>
      <c r="AEC103" s="225"/>
      <c r="AED103" s="225">
        <v>105.62</v>
      </c>
      <c r="AEE103" s="226">
        <f t="shared" si="2388"/>
        <v>0</v>
      </c>
      <c r="AEF103" s="134">
        <v>0</v>
      </c>
      <c r="AEG103" s="225"/>
      <c r="AEH103" s="225">
        <v>105.62</v>
      </c>
      <c r="AEI103" s="226">
        <f t="shared" si="2389"/>
        <v>0</v>
      </c>
      <c r="AEJ103" s="134"/>
      <c r="AEK103" s="225"/>
      <c r="AEL103" s="225">
        <v>105.62</v>
      </c>
      <c r="AEM103" s="226">
        <f t="shared" si="2390"/>
        <v>0</v>
      </c>
      <c r="AEN103" s="134"/>
      <c r="AEO103" s="225"/>
      <c r="AEP103" s="225">
        <v>105.62</v>
      </c>
      <c r="AEQ103" s="226">
        <f t="shared" si="2391"/>
        <v>0</v>
      </c>
      <c r="AER103" s="134">
        <v>0</v>
      </c>
      <c r="AES103" s="225"/>
      <c r="AET103" s="225">
        <v>105.62</v>
      </c>
      <c r="AEU103" s="226">
        <f t="shared" si="2392"/>
        <v>0</v>
      </c>
      <c r="AEV103" s="134">
        <v>0</v>
      </c>
      <c r="AEW103" s="225"/>
      <c r="AEX103" s="225">
        <v>105.62</v>
      </c>
      <c r="AEY103" s="226">
        <f t="shared" si="2393"/>
        <v>0</v>
      </c>
      <c r="AEZ103" s="134">
        <v>0</v>
      </c>
      <c r="AFA103" s="225"/>
      <c r="AFB103" s="225">
        <v>105.62</v>
      </c>
      <c r="AFC103" s="226">
        <f t="shared" si="2394"/>
        <v>0</v>
      </c>
      <c r="AFD103" s="134">
        <v>0</v>
      </c>
      <c r="AFE103" s="225">
        <v>100</v>
      </c>
      <c r="AFF103" s="225">
        <v>105.62</v>
      </c>
      <c r="AFG103" s="226">
        <f t="shared" si="2542"/>
        <v>10562</v>
      </c>
      <c r="AFH103" s="134">
        <v>0</v>
      </c>
      <c r="AFI103" s="225">
        <v>100</v>
      </c>
      <c r="AFJ103" s="225">
        <v>105.62</v>
      </c>
      <c r="AFK103" s="226">
        <f t="shared" si="2543"/>
        <v>10562</v>
      </c>
      <c r="AFL103" s="134"/>
      <c r="AFM103" s="225">
        <v>100</v>
      </c>
      <c r="AFN103" s="225">
        <v>105.62</v>
      </c>
      <c r="AFO103" s="226">
        <f t="shared" si="2397"/>
        <v>10562</v>
      </c>
      <c r="AFP103" s="225">
        <v>100</v>
      </c>
      <c r="AFQ103" s="225">
        <v>130.5</v>
      </c>
      <c r="AFR103" s="226">
        <f t="shared" si="2398"/>
        <v>13050</v>
      </c>
      <c r="AFS103" s="225"/>
      <c r="AFT103" s="225"/>
      <c r="AFU103" s="226">
        <f t="shared" si="2399"/>
        <v>0</v>
      </c>
      <c r="AFV103" s="226"/>
      <c r="AFW103" s="226"/>
      <c r="AFX103" s="226"/>
      <c r="AFY103" s="253">
        <v>0</v>
      </c>
      <c r="AFZ103" s="253">
        <v>0</v>
      </c>
      <c r="AGA103" s="253">
        <v>0</v>
      </c>
      <c r="AGB103" s="253">
        <v>0</v>
      </c>
      <c r="AGC103" s="253">
        <v>0</v>
      </c>
      <c r="AGD103" s="253">
        <v>0</v>
      </c>
      <c r="AGE103" s="253">
        <v>0</v>
      </c>
      <c r="AGF103" s="253">
        <v>0</v>
      </c>
      <c r="AGG103" s="253">
        <v>0</v>
      </c>
      <c r="AGH103" s="253">
        <v>0</v>
      </c>
      <c r="AGI103" s="253">
        <v>0</v>
      </c>
      <c r="AGJ103" s="253">
        <v>0</v>
      </c>
      <c r="AGK103" s="253">
        <v>0</v>
      </c>
      <c r="AGL103" s="253">
        <v>0</v>
      </c>
      <c r="AGM103" s="253">
        <v>0</v>
      </c>
      <c r="AGN103" s="253">
        <v>0</v>
      </c>
      <c r="AGO103" s="253">
        <v>0</v>
      </c>
      <c r="AGP103" s="253">
        <v>0</v>
      </c>
      <c r="AGQ103" s="253">
        <v>0</v>
      </c>
      <c r="AGR103" s="253">
        <v>0</v>
      </c>
      <c r="AGS103" s="253">
        <v>0</v>
      </c>
      <c r="AGT103" s="253">
        <v>0</v>
      </c>
      <c r="AGU103" s="253">
        <v>0</v>
      </c>
      <c r="AGV103" s="253">
        <v>0</v>
      </c>
      <c r="AGW103" s="253">
        <v>0</v>
      </c>
      <c r="AGX103" s="253">
        <v>0</v>
      </c>
      <c r="AGY103" s="253">
        <v>0</v>
      </c>
      <c r="AGZ103" s="253">
        <v>0</v>
      </c>
      <c r="AHA103" s="253">
        <v>0</v>
      </c>
      <c r="AHB103" s="253">
        <v>0</v>
      </c>
      <c r="AHC103" s="125">
        <v>0</v>
      </c>
      <c r="AHD103" s="125">
        <v>0</v>
      </c>
      <c r="AHE103" s="125">
        <v>0</v>
      </c>
      <c r="AHF103" s="125">
        <v>0</v>
      </c>
      <c r="AHG103" s="125">
        <v>0</v>
      </c>
      <c r="AHH103" s="125">
        <v>0</v>
      </c>
      <c r="AHI103" s="125"/>
      <c r="AHJ103" s="125"/>
      <c r="AHK103" s="125">
        <v>0</v>
      </c>
      <c r="AHL103" s="125">
        <v>0</v>
      </c>
      <c r="AHM103" s="125">
        <v>0</v>
      </c>
      <c r="AHN103" s="125">
        <v>0</v>
      </c>
      <c r="AHO103" s="226">
        <f t="shared" si="1709"/>
        <v>380.8</v>
      </c>
      <c r="AHP103" s="127">
        <f t="shared" si="1710"/>
        <v>760</v>
      </c>
      <c r="AHQ103" s="127">
        <f t="shared" si="1711"/>
        <v>66439</v>
      </c>
      <c r="AHR103" s="226">
        <f t="shared" si="1712"/>
        <v>343.2</v>
      </c>
      <c r="AHS103" s="127">
        <f t="shared" si="1713"/>
        <v>500</v>
      </c>
      <c r="AHT103" s="127">
        <f t="shared" si="2549"/>
        <v>43286.5</v>
      </c>
      <c r="AHU103" s="226">
        <f t="shared" si="2550"/>
        <v>343.2</v>
      </c>
      <c r="AHV103" s="127">
        <f t="shared" si="2551"/>
        <v>550</v>
      </c>
      <c r="AHW103" s="127">
        <f t="shared" si="2552"/>
        <v>46111.5</v>
      </c>
      <c r="AHX103" s="226">
        <v>367.59999999999997</v>
      </c>
      <c r="AHY103" s="127">
        <f t="shared" si="2553"/>
        <v>540</v>
      </c>
      <c r="AHZ103" s="127">
        <f t="shared" si="2496"/>
        <v>45374.2</v>
      </c>
      <c r="AIA103" s="226">
        <f t="shared" si="2110"/>
        <v>326.39999999999998</v>
      </c>
      <c r="AIB103" s="127">
        <f t="shared" si="2111"/>
        <v>360</v>
      </c>
      <c r="AIC103" s="127">
        <f t="shared" si="2112"/>
        <v>29878.799999999999</v>
      </c>
      <c r="AID103" s="228">
        <f t="shared" si="2113"/>
        <v>258.39999999999998</v>
      </c>
      <c r="AIE103" s="127">
        <f t="shared" si="2114"/>
        <v>360</v>
      </c>
      <c r="AIF103" s="127">
        <f t="shared" si="2115"/>
        <v>29878.799999999999</v>
      </c>
      <c r="AIG103" s="228">
        <f t="shared" si="2116"/>
        <v>0</v>
      </c>
      <c r="AIH103" s="127">
        <f t="shared" si="2117"/>
        <v>260</v>
      </c>
      <c r="AII103" s="127">
        <f t="shared" si="2118"/>
        <v>21393.8</v>
      </c>
      <c r="AIJ103" s="228">
        <f t="shared" si="2119"/>
        <v>0</v>
      </c>
      <c r="AIK103" s="127">
        <f t="shared" si="2120"/>
        <v>350</v>
      </c>
      <c r="AIL103" s="127">
        <f t="shared" si="2121"/>
        <v>25846.5</v>
      </c>
      <c r="AIM103" s="228">
        <f t="shared" si="2122"/>
        <v>0</v>
      </c>
      <c r="AIN103" s="127">
        <f t="shared" si="2123"/>
        <v>350</v>
      </c>
      <c r="AIO103" s="127">
        <f t="shared" si="2124"/>
        <v>25846.5</v>
      </c>
      <c r="AIP103" s="228">
        <f t="shared" si="2125"/>
        <v>0</v>
      </c>
      <c r="AIQ103" s="127">
        <f t="shared" si="2047"/>
        <v>350</v>
      </c>
      <c r="AIR103" s="127">
        <f t="shared" si="2049"/>
        <v>26123.500000000004</v>
      </c>
      <c r="AIS103" s="228">
        <f t="shared" si="2400"/>
        <v>0</v>
      </c>
      <c r="AIT103" s="127">
        <f t="shared" si="2401"/>
        <v>350</v>
      </c>
      <c r="AIU103" s="127">
        <f t="shared" si="2402"/>
        <v>26123.500000000004</v>
      </c>
      <c r="AIV103" s="228">
        <f t="shared" si="2403"/>
        <v>0</v>
      </c>
      <c r="AIW103" s="127">
        <f t="shared" si="2404"/>
        <v>440</v>
      </c>
      <c r="AIX103" s="127">
        <f t="shared" si="2405"/>
        <v>32967.600000000006</v>
      </c>
      <c r="AIY103" s="228">
        <f t="shared" si="2406"/>
        <v>0</v>
      </c>
      <c r="AIZ103" s="127">
        <f t="shared" si="2407"/>
        <v>490</v>
      </c>
      <c r="AJA103" s="127">
        <f t="shared" si="2408"/>
        <v>36918.1</v>
      </c>
      <c r="AJB103" s="228">
        <f t="shared" si="2409"/>
        <v>0</v>
      </c>
      <c r="AJC103" s="127">
        <f t="shared" si="2410"/>
        <v>490</v>
      </c>
      <c r="AJD103" s="127">
        <f t="shared" si="2411"/>
        <v>48538.1</v>
      </c>
      <c r="AJE103" s="228">
        <f t="shared" si="2412"/>
        <v>0</v>
      </c>
      <c r="AJF103" s="127">
        <f t="shared" si="2413"/>
        <v>490</v>
      </c>
      <c r="AJG103" s="127">
        <f t="shared" si="2452"/>
        <v>48538.1</v>
      </c>
      <c r="AJH103" s="228">
        <f t="shared" si="2476"/>
        <v>0</v>
      </c>
      <c r="AJI103" s="127">
        <f t="shared" si="2477"/>
        <v>740</v>
      </c>
      <c r="AJJ103" s="127">
        <f t="shared" si="2478"/>
        <v>74943.100000000006</v>
      </c>
      <c r="AJK103" s="228">
        <f t="shared" si="2479"/>
        <v>0</v>
      </c>
      <c r="AJL103" s="127">
        <f t="shared" si="2480"/>
        <v>1500</v>
      </c>
      <c r="AJM103" s="127">
        <f t="shared" si="2481"/>
        <v>131837.5</v>
      </c>
      <c r="AJN103" s="228">
        <f t="shared" si="2482"/>
        <v>0</v>
      </c>
      <c r="AJO103" s="127">
        <f t="shared" si="2483"/>
        <v>1100</v>
      </c>
      <c r="AJP103" s="127">
        <f t="shared" si="2484"/>
        <v>98522</v>
      </c>
      <c r="AJQ103" s="228">
        <f t="shared" si="2485"/>
        <v>0</v>
      </c>
      <c r="AJR103" s="127">
        <f t="shared" si="2486"/>
        <v>1100</v>
      </c>
      <c r="AJS103" s="127">
        <f t="shared" si="2499"/>
        <v>98522</v>
      </c>
      <c r="AJT103" s="127">
        <f t="shared" si="2544"/>
        <v>1600</v>
      </c>
      <c r="AJU103" s="127">
        <f t="shared" si="2546"/>
        <v>173160</v>
      </c>
      <c r="AJV103" s="127">
        <f>CG103+HH103+ME103+RB103+VY103+AAV103+AFS103</f>
        <v>0</v>
      </c>
      <c r="AJW103" s="127">
        <f>CI103+HJ103+MG103+RD103+WA103+AAX103+AFU103</f>
        <v>0</v>
      </c>
      <c r="AJX103" s="127">
        <v>0</v>
      </c>
      <c r="AJY103" s="127">
        <v>0</v>
      </c>
      <c r="AJZ103" s="128">
        <f t="shared" si="1719"/>
        <v>597.20000000000005</v>
      </c>
      <c r="AKA103" s="128">
        <f t="shared" si="1720"/>
        <v>51811.299999999996</v>
      </c>
      <c r="AKB103" s="128">
        <v>724.8</v>
      </c>
      <c r="AKC103" s="128">
        <v>63262.789999999994</v>
      </c>
      <c r="AKD103" s="128">
        <v>703.19999999999993</v>
      </c>
      <c r="AKE103" s="128">
        <v>62449.26</v>
      </c>
      <c r="AKF103" s="128">
        <f t="shared" si="2554"/>
        <v>524.79999999999995</v>
      </c>
      <c r="AKG103" s="128">
        <f t="shared" si="2555"/>
        <v>44035.28</v>
      </c>
      <c r="AKH103" s="128">
        <f t="shared" si="2556"/>
        <v>498.8</v>
      </c>
      <c r="AKI103" s="128">
        <f t="shared" si="2418"/>
        <v>41500.93</v>
      </c>
      <c r="AKJ103" s="128">
        <v>355.6</v>
      </c>
      <c r="AKK103" s="128">
        <v>29810.3</v>
      </c>
      <c r="AKL103" s="128">
        <f t="shared" si="2448"/>
        <v>272</v>
      </c>
      <c r="AKM103" s="128">
        <f t="shared" si="2126"/>
        <v>22413.1</v>
      </c>
      <c r="AKN103" s="128">
        <f t="shared" si="2451"/>
        <v>253.2</v>
      </c>
      <c r="AKO103" s="128">
        <f t="shared" si="2453"/>
        <v>18925.23</v>
      </c>
      <c r="AKP103" s="128">
        <f t="shared" si="2500"/>
        <v>256.8</v>
      </c>
      <c r="AKQ103" s="128">
        <f t="shared" si="2501"/>
        <v>19187.920000000002</v>
      </c>
      <c r="AKR103" s="128">
        <f t="shared" si="2127"/>
        <v>236.4</v>
      </c>
      <c r="AKS103" s="128">
        <f t="shared" si="2128"/>
        <v>17618.309999999998</v>
      </c>
      <c r="AKT103" s="128">
        <f t="shared" si="2454"/>
        <v>380.8</v>
      </c>
      <c r="AKU103" s="128">
        <f t="shared" si="2455"/>
        <v>28474.32</v>
      </c>
      <c r="AKV103" s="128">
        <f t="shared" si="2456"/>
        <v>524.4</v>
      </c>
      <c r="AKW103" s="128">
        <f t="shared" si="2457"/>
        <v>39314.19</v>
      </c>
      <c r="AKX103" s="128">
        <f t="shared" si="2458"/>
        <v>343.2</v>
      </c>
      <c r="AKY103" s="128">
        <f t="shared" si="2459"/>
        <v>27944.379999999997</v>
      </c>
      <c r="AKZ103" s="128">
        <f t="shared" si="2460"/>
        <v>367.59999999999997</v>
      </c>
      <c r="ALA103" s="128">
        <f t="shared" si="2461"/>
        <v>33515.160000000003</v>
      </c>
      <c r="ALB103" s="128">
        <f t="shared" si="2488"/>
        <v>326.39999999999998</v>
      </c>
      <c r="ALC103" s="128">
        <f t="shared" si="2489"/>
        <v>32890.51</v>
      </c>
      <c r="ALD103" s="128">
        <f t="shared" si="2490"/>
        <v>258.39999999999998</v>
      </c>
      <c r="ALE103" s="128">
        <f t="shared" si="2491"/>
        <v>24832.16</v>
      </c>
      <c r="ALF103" s="128">
        <f t="shared" si="2492"/>
        <v>0</v>
      </c>
      <c r="ALG103" s="128">
        <f t="shared" si="2493"/>
        <v>0</v>
      </c>
      <c r="ALH103" s="128">
        <f t="shared" si="2494"/>
        <v>0</v>
      </c>
      <c r="ALI103" s="128">
        <f t="shared" si="2502"/>
        <v>0</v>
      </c>
      <c r="ALJ103" s="128">
        <f t="shared" si="2522"/>
        <v>0</v>
      </c>
      <c r="ALK103" s="128">
        <f t="shared" si="2523"/>
        <v>0</v>
      </c>
      <c r="ALL103" s="128">
        <f t="shared" si="2524"/>
        <v>0</v>
      </c>
      <c r="ALM103" s="128">
        <v>0</v>
      </c>
      <c r="ALN103" s="128">
        <v>0</v>
      </c>
      <c r="ALO103" s="128">
        <v>0</v>
      </c>
      <c r="ALP103" s="128">
        <v>0</v>
      </c>
      <c r="ALQ103" s="128">
        <v>0</v>
      </c>
      <c r="ALR103" s="128">
        <v>0</v>
      </c>
    </row>
    <row r="104" spans="1:1006" s="115" customFormat="1" ht="18" customHeight="1" outlineLevel="1" x14ac:dyDescent="0.25">
      <c r="A104" s="120"/>
      <c r="B104" s="120"/>
      <c r="C104" s="296" t="s">
        <v>488</v>
      </c>
      <c r="D104" s="178"/>
      <c r="E104" s="208">
        <v>2300</v>
      </c>
      <c r="F104" s="208">
        <v>0</v>
      </c>
      <c r="G104" s="225"/>
      <c r="H104" s="225">
        <v>105.83</v>
      </c>
      <c r="I104" s="208">
        <f t="shared" si="2275"/>
        <v>0</v>
      </c>
      <c r="J104" s="208">
        <v>0</v>
      </c>
      <c r="K104" s="225"/>
      <c r="L104" s="225">
        <v>105.83</v>
      </c>
      <c r="M104" s="208">
        <f t="shared" si="2276"/>
        <v>0</v>
      </c>
      <c r="N104" s="208">
        <v>0</v>
      </c>
      <c r="O104" s="225"/>
      <c r="P104" s="225">
        <v>105.83</v>
      </c>
      <c r="Q104" s="208">
        <f t="shared" si="2277"/>
        <v>0</v>
      </c>
      <c r="R104" s="208">
        <v>0</v>
      </c>
      <c r="S104" s="225"/>
      <c r="T104" s="225">
        <v>105.83</v>
      </c>
      <c r="U104" s="208">
        <f t="shared" si="2278"/>
        <v>0</v>
      </c>
      <c r="V104" s="208">
        <v>0</v>
      </c>
      <c r="W104" s="225"/>
      <c r="X104" s="225">
        <v>105.83</v>
      </c>
      <c r="Y104" s="208">
        <f t="shared" si="2279"/>
        <v>0</v>
      </c>
      <c r="Z104" s="208">
        <v>0</v>
      </c>
      <c r="AA104" s="225"/>
      <c r="AB104" s="225">
        <v>105.83</v>
      </c>
      <c r="AC104" s="208">
        <f t="shared" si="2280"/>
        <v>0</v>
      </c>
      <c r="AD104" s="208">
        <v>0</v>
      </c>
      <c r="AE104" s="225"/>
      <c r="AF104" s="225">
        <v>105.83</v>
      </c>
      <c r="AG104" s="208">
        <f t="shared" si="2281"/>
        <v>0</v>
      </c>
      <c r="AH104" s="208">
        <v>0</v>
      </c>
      <c r="AI104" s="225"/>
      <c r="AJ104" s="225">
        <v>105.83</v>
      </c>
      <c r="AK104" s="208">
        <f t="shared" si="2282"/>
        <v>0</v>
      </c>
      <c r="AL104" s="208">
        <v>0</v>
      </c>
      <c r="AM104" s="225"/>
      <c r="AN104" s="225">
        <v>105.83</v>
      </c>
      <c r="AO104" s="208">
        <f t="shared" si="2283"/>
        <v>0</v>
      </c>
      <c r="AP104" s="208"/>
      <c r="AQ104" s="225"/>
      <c r="AR104" s="225">
        <v>105.83</v>
      </c>
      <c r="AS104" s="208">
        <f t="shared" si="2284"/>
        <v>0</v>
      </c>
      <c r="AT104" s="208"/>
      <c r="AU104" s="225"/>
      <c r="AV104" s="225">
        <v>105.83</v>
      </c>
      <c r="AW104" s="208">
        <f t="shared" si="2285"/>
        <v>0</v>
      </c>
      <c r="AX104" s="208"/>
      <c r="AY104" s="225"/>
      <c r="AZ104" s="225">
        <v>105.83</v>
      </c>
      <c r="BA104" s="208">
        <f t="shared" si="2286"/>
        <v>0</v>
      </c>
      <c r="BB104" s="208"/>
      <c r="BC104" s="225"/>
      <c r="BD104" s="225">
        <v>105.83</v>
      </c>
      <c r="BE104" s="208">
        <f t="shared" si="2287"/>
        <v>0</v>
      </c>
      <c r="BF104" s="208"/>
      <c r="BG104" s="225"/>
      <c r="BH104" s="225">
        <v>105.83</v>
      </c>
      <c r="BI104" s="208">
        <f t="shared" si="2288"/>
        <v>0</v>
      </c>
      <c r="BJ104" s="208"/>
      <c r="BK104" s="225"/>
      <c r="BL104" s="225">
        <v>105.83</v>
      </c>
      <c r="BM104" s="208">
        <f t="shared" si="2289"/>
        <v>0</v>
      </c>
      <c r="BN104" s="208"/>
      <c r="BO104" s="225"/>
      <c r="BP104" s="225">
        <v>105.83</v>
      </c>
      <c r="BQ104" s="208">
        <f t="shared" si="2525"/>
        <v>0</v>
      </c>
      <c r="BR104" s="208"/>
      <c r="BS104" s="225"/>
      <c r="BT104" s="225">
        <v>105.83</v>
      </c>
      <c r="BU104" s="208">
        <f t="shared" si="2526"/>
        <v>0</v>
      </c>
      <c r="BV104" s="208">
        <v>0</v>
      </c>
      <c r="BW104" s="225"/>
      <c r="BX104" s="225">
        <v>105.83</v>
      </c>
      <c r="BY104" s="208">
        <f t="shared" si="2527"/>
        <v>0</v>
      </c>
      <c r="BZ104" s="208"/>
      <c r="CA104" s="225"/>
      <c r="CB104" s="225">
        <v>105.83</v>
      </c>
      <c r="CC104" s="208">
        <f t="shared" si="2528"/>
        <v>0</v>
      </c>
      <c r="CD104" s="225"/>
      <c r="CE104" s="225">
        <v>105.83</v>
      </c>
      <c r="CF104" s="208">
        <f t="shared" si="2294"/>
        <v>0</v>
      </c>
      <c r="CG104" s="225"/>
      <c r="CH104" s="225"/>
      <c r="CI104" s="226"/>
      <c r="CJ104" s="226"/>
      <c r="CK104" s="226"/>
      <c r="CL104" s="226"/>
      <c r="CM104" s="253">
        <v>0</v>
      </c>
      <c r="CN104" s="253">
        <v>0</v>
      </c>
      <c r="CO104" s="253">
        <v>0</v>
      </c>
      <c r="CP104" s="253">
        <v>0</v>
      </c>
      <c r="CQ104" s="253">
        <v>0</v>
      </c>
      <c r="CR104" s="253">
        <v>0</v>
      </c>
      <c r="CS104" s="253">
        <v>0</v>
      </c>
      <c r="CT104" s="253">
        <v>0</v>
      </c>
      <c r="CU104" s="253">
        <v>0</v>
      </c>
      <c r="CV104" s="253">
        <v>0</v>
      </c>
      <c r="CW104" s="253">
        <v>0</v>
      </c>
      <c r="CX104" s="253">
        <v>0</v>
      </c>
      <c r="CY104" s="253">
        <v>0</v>
      </c>
      <c r="CZ104" s="253">
        <v>0</v>
      </c>
      <c r="DA104" s="253">
        <v>0</v>
      </c>
      <c r="DB104" s="253">
        <v>0</v>
      </c>
      <c r="DC104" s="253">
        <v>0</v>
      </c>
      <c r="DD104" s="253">
        <v>0</v>
      </c>
      <c r="DE104" s="253">
        <v>0</v>
      </c>
      <c r="DF104" s="253">
        <v>0</v>
      </c>
      <c r="DG104" s="253">
        <v>0</v>
      </c>
      <c r="DH104" s="253">
        <v>0</v>
      </c>
      <c r="DI104" s="253">
        <v>0</v>
      </c>
      <c r="DJ104" s="253">
        <v>0</v>
      </c>
      <c r="DK104" s="253">
        <v>0</v>
      </c>
      <c r="DL104" s="253">
        <v>0</v>
      </c>
      <c r="DM104" s="253">
        <v>0</v>
      </c>
      <c r="DN104" s="253">
        <v>0</v>
      </c>
      <c r="DO104" s="253">
        <v>0</v>
      </c>
      <c r="DP104" s="253">
        <v>0</v>
      </c>
      <c r="DQ104" s="253">
        <v>0</v>
      </c>
      <c r="DR104" s="253">
        <v>0</v>
      </c>
      <c r="DS104" s="253">
        <v>0</v>
      </c>
      <c r="DT104" s="253">
        <v>0</v>
      </c>
      <c r="DU104" s="253">
        <v>0</v>
      </c>
      <c r="DV104" s="253">
        <v>0</v>
      </c>
      <c r="DW104" s="253">
        <v>0</v>
      </c>
      <c r="DX104" s="253">
        <v>0</v>
      </c>
      <c r="DY104" s="253">
        <v>0</v>
      </c>
      <c r="DZ104" s="253">
        <v>0</v>
      </c>
      <c r="EA104" s="126"/>
      <c r="EB104" s="126"/>
      <c r="EC104" s="126"/>
      <c r="ED104" s="126"/>
      <c r="EE104" s="126"/>
      <c r="EF104" s="126"/>
      <c r="EG104" s="134">
        <v>12</v>
      </c>
      <c r="EH104" s="225"/>
      <c r="EI104" s="225">
        <v>113.66</v>
      </c>
      <c r="EJ104" s="226">
        <f t="shared" si="2421"/>
        <v>0</v>
      </c>
      <c r="EK104" s="134">
        <v>24</v>
      </c>
      <c r="EL104" s="225"/>
      <c r="EM104" s="225">
        <v>113.66</v>
      </c>
      <c r="EN104" s="226">
        <f t="shared" si="2422"/>
        <v>0</v>
      </c>
      <c r="EO104" s="134">
        <v>24</v>
      </c>
      <c r="EP104" s="225"/>
      <c r="EQ104" s="225">
        <v>113.66</v>
      </c>
      <c r="ER104" s="226">
        <f t="shared" si="2423"/>
        <v>0</v>
      </c>
      <c r="ES104" s="134">
        <v>0</v>
      </c>
      <c r="ET104" s="225"/>
      <c r="EU104" s="225">
        <v>113.66</v>
      </c>
      <c r="EV104" s="226">
        <f t="shared" si="2424"/>
        <v>0</v>
      </c>
      <c r="EW104" s="134">
        <v>24</v>
      </c>
      <c r="EX104" s="225"/>
      <c r="EY104" s="225">
        <v>113.66</v>
      </c>
      <c r="EZ104" s="226">
        <f t="shared" si="2425"/>
        <v>0</v>
      </c>
      <c r="FA104" s="134">
        <v>0</v>
      </c>
      <c r="FB104" s="225"/>
      <c r="FC104" s="225">
        <v>113.66</v>
      </c>
      <c r="FD104" s="226">
        <f t="shared" si="2426"/>
        <v>0</v>
      </c>
      <c r="FE104" s="134">
        <v>0</v>
      </c>
      <c r="FF104" s="225"/>
      <c r="FG104" s="225">
        <v>113.66</v>
      </c>
      <c r="FH104" s="226">
        <f t="shared" si="2427"/>
        <v>0</v>
      </c>
      <c r="FI104" s="134">
        <v>0</v>
      </c>
      <c r="FJ104" s="225"/>
      <c r="FK104" s="225">
        <v>82.05</v>
      </c>
      <c r="FL104" s="226">
        <f t="shared" si="2428"/>
        <v>0</v>
      </c>
      <c r="FM104" s="134">
        <v>0</v>
      </c>
      <c r="FN104" s="225"/>
      <c r="FO104" s="225">
        <v>82.05</v>
      </c>
      <c r="FP104" s="226">
        <f t="shared" si="2429"/>
        <v>0</v>
      </c>
      <c r="FQ104" s="134"/>
      <c r="FR104" s="225"/>
      <c r="FS104" s="225">
        <v>82.05</v>
      </c>
      <c r="FT104" s="226">
        <f t="shared" si="2430"/>
        <v>0</v>
      </c>
      <c r="FU104" s="134"/>
      <c r="FV104" s="225"/>
      <c r="FW104" s="225">
        <v>82.05</v>
      </c>
      <c r="FX104" s="226">
        <f t="shared" si="2431"/>
        <v>0</v>
      </c>
      <c r="FY104" s="134"/>
      <c r="FZ104" s="225"/>
      <c r="GA104" s="225">
        <v>82.05</v>
      </c>
      <c r="GB104" s="226">
        <f t="shared" si="2432"/>
        <v>0</v>
      </c>
      <c r="GC104" s="134"/>
      <c r="GD104" s="225"/>
      <c r="GE104" s="225">
        <v>82.05</v>
      </c>
      <c r="GF104" s="226">
        <f t="shared" si="2433"/>
        <v>0</v>
      </c>
      <c r="GG104" s="134"/>
      <c r="GH104" s="225"/>
      <c r="GI104" s="225">
        <v>81.98</v>
      </c>
      <c r="GJ104" s="226">
        <f t="shared" si="2434"/>
        <v>0</v>
      </c>
      <c r="GK104" s="134"/>
      <c r="GL104" s="225"/>
      <c r="GM104" s="225">
        <v>81.98</v>
      </c>
      <c r="GN104" s="226">
        <f t="shared" si="2295"/>
        <v>0</v>
      </c>
      <c r="GO104" s="134"/>
      <c r="GP104" s="225"/>
      <c r="GQ104" s="225">
        <v>81.98</v>
      </c>
      <c r="GR104" s="226">
        <f t="shared" si="2435"/>
        <v>0</v>
      </c>
      <c r="GS104" s="134"/>
      <c r="GT104" s="225">
        <v>500</v>
      </c>
      <c r="GU104" s="225">
        <v>81.98</v>
      </c>
      <c r="GV104" s="226">
        <f t="shared" si="2529"/>
        <v>40990</v>
      </c>
      <c r="GW104" s="134">
        <v>175</v>
      </c>
      <c r="GX104" s="225">
        <v>500</v>
      </c>
      <c r="GY104" s="225">
        <v>81.98</v>
      </c>
      <c r="GZ104" s="226">
        <f t="shared" si="2530"/>
        <v>40990</v>
      </c>
      <c r="HA104" s="134"/>
      <c r="HB104" s="225">
        <v>500</v>
      </c>
      <c r="HC104" s="225">
        <v>81.98</v>
      </c>
      <c r="HD104" s="226">
        <f t="shared" si="2531"/>
        <v>40990</v>
      </c>
      <c r="HE104" s="225">
        <v>500</v>
      </c>
      <c r="HF104" s="225">
        <v>106.33</v>
      </c>
      <c r="HG104" s="226">
        <f t="shared" si="2439"/>
        <v>53165</v>
      </c>
      <c r="HH104" s="225"/>
      <c r="HI104" s="225"/>
      <c r="HJ104" s="226"/>
      <c r="HK104" s="226"/>
      <c r="HL104" s="226"/>
      <c r="HM104" s="226"/>
      <c r="HN104" s="253">
        <v>0</v>
      </c>
      <c r="HO104" s="253">
        <v>0</v>
      </c>
      <c r="HP104" s="253">
        <v>0</v>
      </c>
      <c r="HQ104" s="253">
        <v>0</v>
      </c>
      <c r="HR104" s="253">
        <v>0</v>
      </c>
      <c r="HS104" s="253">
        <v>0</v>
      </c>
      <c r="HT104" s="253">
        <v>0</v>
      </c>
      <c r="HU104" s="253">
        <v>0</v>
      </c>
      <c r="HV104" s="253">
        <v>0</v>
      </c>
      <c r="HW104" s="253">
        <v>0</v>
      </c>
      <c r="HX104" s="253">
        <v>0</v>
      </c>
      <c r="HY104" s="253">
        <v>0</v>
      </c>
      <c r="HZ104" s="253">
        <v>0</v>
      </c>
      <c r="IA104" s="253">
        <v>0</v>
      </c>
      <c r="IB104" s="253">
        <v>0</v>
      </c>
      <c r="IC104" s="253">
        <v>0</v>
      </c>
      <c r="ID104" s="253">
        <v>0</v>
      </c>
      <c r="IE104" s="253">
        <v>0</v>
      </c>
      <c r="IF104" s="253">
        <v>0</v>
      </c>
      <c r="IG104" s="253">
        <v>0</v>
      </c>
      <c r="IH104" s="253">
        <v>12</v>
      </c>
      <c r="II104" s="253">
        <v>748.56</v>
      </c>
      <c r="IJ104" s="253">
        <v>0</v>
      </c>
      <c r="IK104" s="253">
        <v>0</v>
      </c>
      <c r="IL104" s="253">
        <v>24</v>
      </c>
      <c r="IM104" s="253">
        <v>1574.88</v>
      </c>
      <c r="IN104" s="253">
        <v>0</v>
      </c>
      <c r="IO104" s="253">
        <v>0</v>
      </c>
      <c r="IP104" s="253">
        <v>24</v>
      </c>
      <c r="IQ104" s="253">
        <v>1574.88</v>
      </c>
      <c r="IR104" s="253">
        <v>0</v>
      </c>
      <c r="IS104" s="253">
        <v>0</v>
      </c>
      <c r="IT104" s="253">
        <v>0</v>
      </c>
      <c r="IU104" s="253">
        <v>0</v>
      </c>
      <c r="IV104" s="253">
        <v>0</v>
      </c>
      <c r="IW104" s="253">
        <v>0</v>
      </c>
      <c r="IX104" s="253">
        <v>0</v>
      </c>
      <c r="IY104" s="253">
        <v>0</v>
      </c>
      <c r="IZ104" s="126"/>
      <c r="JA104" s="126"/>
      <c r="JB104" s="126"/>
      <c r="JC104" s="126"/>
      <c r="JD104" s="134"/>
      <c r="JE104" s="225"/>
      <c r="JF104" s="134">
        <v>60</v>
      </c>
      <c r="JG104" s="226">
        <f t="shared" si="2296"/>
        <v>0</v>
      </c>
      <c r="JH104" s="134"/>
      <c r="JI104" s="225"/>
      <c r="JJ104" s="134">
        <v>60</v>
      </c>
      <c r="JK104" s="226">
        <f t="shared" si="2297"/>
        <v>0</v>
      </c>
      <c r="JL104" s="134"/>
      <c r="JM104" s="225"/>
      <c r="JN104" s="134">
        <v>60</v>
      </c>
      <c r="JO104" s="226">
        <f t="shared" si="2298"/>
        <v>0</v>
      </c>
      <c r="JP104" s="134"/>
      <c r="JQ104" s="225"/>
      <c r="JR104" s="134">
        <v>60</v>
      </c>
      <c r="JS104" s="226">
        <f t="shared" si="2299"/>
        <v>0</v>
      </c>
      <c r="JT104" s="134"/>
      <c r="JU104" s="225"/>
      <c r="JV104" s="134">
        <v>60</v>
      </c>
      <c r="JW104" s="226">
        <f t="shared" si="2300"/>
        <v>0</v>
      </c>
      <c r="JX104" s="134"/>
      <c r="JY104" s="225"/>
      <c r="JZ104" s="134">
        <v>60</v>
      </c>
      <c r="KA104" s="226">
        <f t="shared" si="2301"/>
        <v>0</v>
      </c>
      <c r="KB104" s="134"/>
      <c r="KC104" s="134"/>
      <c r="KD104" s="134">
        <v>60</v>
      </c>
      <c r="KE104" s="226">
        <f t="shared" si="2302"/>
        <v>0</v>
      </c>
      <c r="KF104" s="134"/>
      <c r="KG104" s="134"/>
      <c r="KH104" s="134">
        <v>60</v>
      </c>
      <c r="KI104" s="226">
        <f t="shared" si="2303"/>
        <v>0</v>
      </c>
      <c r="KJ104" s="134"/>
      <c r="KK104" s="134"/>
      <c r="KL104" s="134">
        <v>60</v>
      </c>
      <c r="KM104" s="226">
        <f t="shared" si="2304"/>
        <v>0</v>
      </c>
      <c r="KN104" s="134"/>
      <c r="KO104" s="134"/>
      <c r="KP104" s="134">
        <v>60</v>
      </c>
      <c r="KQ104" s="226">
        <f t="shared" si="2305"/>
        <v>0</v>
      </c>
      <c r="KR104" s="134"/>
      <c r="KS104" s="134"/>
      <c r="KT104" s="134">
        <v>60</v>
      </c>
      <c r="KU104" s="226">
        <f t="shared" si="2306"/>
        <v>0</v>
      </c>
      <c r="KV104" s="134"/>
      <c r="KW104" s="134"/>
      <c r="KX104" s="134">
        <v>60</v>
      </c>
      <c r="KY104" s="226">
        <f t="shared" si="2307"/>
        <v>0</v>
      </c>
      <c r="KZ104" s="134"/>
      <c r="LA104" s="134"/>
      <c r="LB104" s="134"/>
      <c r="LC104" s="226">
        <f t="shared" si="2308"/>
        <v>0</v>
      </c>
      <c r="LD104" s="134"/>
      <c r="LE104" s="134"/>
      <c r="LF104" s="134"/>
      <c r="LG104" s="226">
        <f t="shared" si="2309"/>
        <v>0</v>
      </c>
      <c r="LH104" s="134"/>
      <c r="LI104" s="134"/>
      <c r="LJ104" s="134"/>
      <c r="LK104" s="226">
        <f t="shared" si="2310"/>
        <v>0</v>
      </c>
      <c r="LL104" s="134"/>
      <c r="LM104" s="134"/>
      <c r="LN104" s="134"/>
      <c r="LO104" s="226">
        <f t="shared" si="2311"/>
        <v>0</v>
      </c>
      <c r="LP104" s="134"/>
      <c r="LQ104" s="134"/>
      <c r="LR104" s="134"/>
      <c r="LS104" s="226">
        <f t="shared" si="2532"/>
        <v>0</v>
      </c>
      <c r="LT104" s="134"/>
      <c r="LU104" s="134"/>
      <c r="LV104" s="134"/>
      <c r="LW104" s="226">
        <f t="shared" si="2533"/>
        <v>0</v>
      </c>
      <c r="LX104" s="134"/>
      <c r="LY104" s="134"/>
      <c r="LZ104" s="134"/>
      <c r="MA104" s="226">
        <f t="shared" si="2534"/>
        <v>0</v>
      </c>
      <c r="MB104" s="134">
        <v>500</v>
      </c>
      <c r="MC104" s="134">
        <v>106.33</v>
      </c>
      <c r="MD104" s="226">
        <f t="shared" si="2315"/>
        <v>53165</v>
      </c>
      <c r="ME104" s="134"/>
      <c r="MF104" s="134"/>
      <c r="MG104" s="226"/>
      <c r="MH104" s="226"/>
      <c r="MI104" s="226"/>
      <c r="MJ104" s="226"/>
      <c r="MK104" s="253"/>
      <c r="ML104" s="253"/>
      <c r="MM104" s="253"/>
      <c r="MN104" s="253"/>
      <c r="MO104" s="253"/>
      <c r="MP104" s="253"/>
      <c r="MQ104" s="253"/>
      <c r="MR104" s="253"/>
      <c r="MS104" s="253"/>
      <c r="MT104" s="253"/>
      <c r="MU104" s="253"/>
      <c r="MV104" s="253"/>
      <c r="MW104" s="253"/>
      <c r="MX104" s="253"/>
      <c r="MY104" s="253"/>
      <c r="MZ104" s="253"/>
      <c r="NA104" s="253"/>
      <c r="NB104" s="253"/>
      <c r="NC104" s="253"/>
      <c r="ND104" s="253"/>
      <c r="NE104" s="253"/>
      <c r="NF104" s="253"/>
      <c r="NG104" s="253">
        <v>288</v>
      </c>
      <c r="NH104" s="253">
        <v>24804</v>
      </c>
      <c r="NI104" s="253"/>
      <c r="NJ104" s="253"/>
      <c r="NK104" s="253"/>
      <c r="NL104" s="253"/>
      <c r="NM104" s="253"/>
      <c r="NN104" s="253"/>
      <c r="NO104" s="125"/>
      <c r="NP104" s="125"/>
      <c r="NQ104" s="125"/>
      <c r="NR104" s="125"/>
      <c r="NS104" s="125"/>
      <c r="NT104" s="125"/>
      <c r="NU104" s="125"/>
      <c r="NV104" s="125"/>
      <c r="NW104" s="125"/>
      <c r="NX104" s="125"/>
      <c r="NY104" s="125"/>
      <c r="NZ104" s="125"/>
      <c r="OA104" s="226"/>
      <c r="OB104" s="225"/>
      <c r="OC104" s="225"/>
      <c r="OD104" s="225">
        <f t="shared" si="2316"/>
        <v>0</v>
      </c>
      <c r="OE104" s="226"/>
      <c r="OF104" s="225"/>
      <c r="OG104" s="225"/>
      <c r="OH104" s="225">
        <f t="shared" si="2317"/>
        <v>0</v>
      </c>
      <c r="OI104" s="226"/>
      <c r="OJ104" s="225"/>
      <c r="OK104" s="225"/>
      <c r="OL104" s="225">
        <f t="shared" si="2318"/>
        <v>0</v>
      </c>
      <c r="OM104" s="226"/>
      <c r="ON104" s="225"/>
      <c r="OO104" s="225"/>
      <c r="OP104" s="225">
        <f t="shared" si="2319"/>
        <v>0</v>
      </c>
      <c r="OQ104" s="226"/>
      <c r="OR104" s="225"/>
      <c r="OS104" s="225"/>
      <c r="OT104" s="225">
        <f t="shared" si="2320"/>
        <v>0</v>
      </c>
      <c r="OU104" s="226"/>
      <c r="OV104" s="225"/>
      <c r="OW104" s="225"/>
      <c r="OX104" s="225">
        <f t="shared" si="2321"/>
        <v>0</v>
      </c>
      <c r="OY104" s="226"/>
      <c r="OZ104" s="225"/>
      <c r="PA104" s="225"/>
      <c r="PB104" s="225">
        <f t="shared" si="2322"/>
        <v>0</v>
      </c>
      <c r="PC104" s="226"/>
      <c r="PD104" s="225"/>
      <c r="PE104" s="225"/>
      <c r="PF104" s="225">
        <f t="shared" si="2323"/>
        <v>0</v>
      </c>
      <c r="PG104" s="226"/>
      <c r="PH104" s="225"/>
      <c r="PI104" s="225"/>
      <c r="PJ104" s="225">
        <f t="shared" si="2324"/>
        <v>0</v>
      </c>
      <c r="PK104" s="226"/>
      <c r="PL104" s="225"/>
      <c r="PM104" s="225"/>
      <c r="PN104" s="225">
        <f t="shared" si="2325"/>
        <v>0</v>
      </c>
      <c r="PO104" s="226"/>
      <c r="PP104" s="225"/>
      <c r="PQ104" s="225"/>
      <c r="PR104" s="225">
        <f t="shared" si="2326"/>
        <v>0</v>
      </c>
      <c r="PS104" s="226"/>
      <c r="PT104" s="225"/>
      <c r="PU104" s="225"/>
      <c r="PV104" s="225">
        <f t="shared" si="2327"/>
        <v>0</v>
      </c>
      <c r="PW104" s="226"/>
      <c r="PX104" s="225"/>
      <c r="PY104" s="225"/>
      <c r="PZ104" s="225">
        <f t="shared" si="2328"/>
        <v>0</v>
      </c>
      <c r="QA104" s="226"/>
      <c r="QB104" s="225"/>
      <c r="QC104" s="225"/>
      <c r="QD104" s="225">
        <f t="shared" si="2329"/>
        <v>0</v>
      </c>
      <c r="QE104" s="226"/>
      <c r="QF104" s="225"/>
      <c r="QG104" s="225"/>
      <c r="QH104" s="225">
        <f t="shared" si="2330"/>
        <v>0</v>
      </c>
      <c r="QI104" s="226"/>
      <c r="QJ104" s="225"/>
      <c r="QK104" s="225"/>
      <c r="QL104" s="225">
        <f t="shared" si="2331"/>
        <v>0</v>
      </c>
      <c r="QM104" s="226"/>
      <c r="QN104" s="225"/>
      <c r="QO104" s="225"/>
      <c r="QP104" s="225">
        <f t="shared" si="2535"/>
        <v>0</v>
      </c>
      <c r="QQ104" s="226"/>
      <c r="QR104" s="225"/>
      <c r="QS104" s="225"/>
      <c r="QT104" s="225">
        <f t="shared" si="2536"/>
        <v>0</v>
      </c>
      <c r="QU104" s="226"/>
      <c r="QV104" s="225"/>
      <c r="QW104" s="225"/>
      <c r="QX104" s="225">
        <f t="shared" si="2537"/>
        <v>0</v>
      </c>
      <c r="QY104" s="225"/>
      <c r="QZ104" s="225"/>
      <c r="RA104" s="225">
        <f t="shared" si="2335"/>
        <v>0</v>
      </c>
      <c r="RB104" s="225"/>
      <c r="RC104" s="225"/>
      <c r="RD104" s="225"/>
      <c r="RE104" s="225"/>
      <c r="RF104" s="225"/>
      <c r="RG104" s="225"/>
      <c r="RH104" s="253"/>
      <c r="RI104" s="253"/>
      <c r="RJ104" s="253"/>
      <c r="RK104" s="253"/>
      <c r="RL104" s="253"/>
      <c r="RM104" s="253"/>
      <c r="RN104" s="253"/>
      <c r="RO104" s="253"/>
      <c r="RP104" s="253"/>
      <c r="RQ104" s="253"/>
      <c r="RR104" s="253"/>
      <c r="RS104" s="253"/>
      <c r="RT104" s="253"/>
      <c r="RU104" s="253"/>
      <c r="RV104" s="253"/>
      <c r="RW104" s="253"/>
      <c r="RX104" s="253"/>
      <c r="RY104" s="253"/>
      <c r="RZ104" s="253"/>
      <c r="SA104" s="253"/>
      <c r="SB104" s="253"/>
      <c r="SC104" s="253"/>
      <c r="SD104" s="253"/>
      <c r="SE104" s="253"/>
      <c r="SF104" s="253"/>
      <c r="SG104" s="253"/>
      <c r="SH104" s="253"/>
      <c r="SI104" s="253"/>
      <c r="SJ104" s="253"/>
      <c r="SK104" s="253"/>
      <c r="SL104" s="125"/>
      <c r="SM104" s="125"/>
      <c r="SN104" s="125"/>
      <c r="SO104" s="125"/>
      <c r="SP104" s="125"/>
      <c r="SQ104" s="125"/>
      <c r="SR104" s="125"/>
      <c r="SS104" s="125"/>
      <c r="ST104" s="125"/>
      <c r="SU104" s="125"/>
      <c r="SV104" s="125"/>
      <c r="SW104" s="125"/>
      <c r="SX104" s="226">
        <v>16</v>
      </c>
      <c r="SY104" s="240">
        <v>50</v>
      </c>
      <c r="SZ104" s="124">
        <v>102.06</v>
      </c>
      <c r="TA104" s="226">
        <f t="shared" si="2462"/>
        <v>5103</v>
      </c>
      <c r="TB104" s="226">
        <v>47.2</v>
      </c>
      <c r="TC104" s="240">
        <v>50</v>
      </c>
      <c r="TD104" s="124">
        <v>88.03</v>
      </c>
      <c r="TE104" s="226">
        <f t="shared" si="2463"/>
        <v>4401.5</v>
      </c>
      <c r="TF104" s="226">
        <v>47.2</v>
      </c>
      <c r="TG104" s="240">
        <v>50</v>
      </c>
      <c r="TH104" s="124">
        <v>88.03</v>
      </c>
      <c r="TI104" s="226">
        <f t="shared" si="2464"/>
        <v>4401.5</v>
      </c>
      <c r="TJ104" s="226">
        <v>18.399999999999999</v>
      </c>
      <c r="TK104" s="240">
        <v>50</v>
      </c>
      <c r="TL104" s="124">
        <v>86.03</v>
      </c>
      <c r="TM104" s="226">
        <f t="shared" si="2465"/>
        <v>4301.5</v>
      </c>
      <c r="TN104" s="226">
        <v>61.6</v>
      </c>
      <c r="TO104" s="240">
        <v>40</v>
      </c>
      <c r="TP104" s="124">
        <v>86.03</v>
      </c>
      <c r="TQ104" s="226">
        <f t="shared" si="2466"/>
        <v>3441.2</v>
      </c>
      <c r="TR104" s="226">
        <v>106.4</v>
      </c>
      <c r="TS104" s="240">
        <v>40</v>
      </c>
      <c r="TT104" s="124">
        <v>86.03</v>
      </c>
      <c r="TU104" s="226">
        <f t="shared" si="2467"/>
        <v>3441.2</v>
      </c>
      <c r="TV104" s="226"/>
      <c r="TW104" s="240">
        <v>40</v>
      </c>
      <c r="TX104" s="124">
        <v>86.03</v>
      </c>
      <c r="TY104" s="226">
        <f t="shared" si="2468"/>
        <v>3441.2</v>
      </c>
      <c r="TZ104" s="226"/>
      <c r="UA104" s="219">
        <v>100</v>
      </c>
      <c r="UB104" s="124">
        <v>82.05</v>
      </c>
      <c r="UC104" s="226">
        <f t="shared" si="2469"/>
        <v>8205</v>
      </c>
      <c r="UD104" s="226"/>
      <c r="UE104" s="219">
        <v>100</v>
      </c>
      <c r="UF104" s="124">
        <v>82.05</v>
      </c>
      <c r="UG104" s="226">
        <f t="shared" si="2470"/>
        <v>8205</v>
      </c>
      <c r="UH104" s="226"/>
      <c r="UI104" s="219">
        <v>0</v>
      </c>
      <c r="UJ104" s="124">
        <v>82.05</v>
      </c>
      <c r="UK104" s="226">
        <f t="shared" si="2471"/>
        <v>0</v>
      </c>
      <c r="UL104" s="226"/>
      <c r="UM104" s="219">
        <v>0</v>
      </c>
      <c r="UN104" s="124">
        <v>82.05</v>
      </c>
      <c r="UO104" s="226">
        <f t="shared" si="2472"/>
        <v>0</v>
      </c>
      <c r="UP104" s="226"/>
      <c r="UQ104" s="208">
        <v>30</v>
      </c>
      <c r="UR104" s="124">
        <v>82.05</v>
      </c>
      <c r="US104" s="226">
        <f t="shared" si="2473"/>
        <v>2461.5</v>
      </c>
      <c r="UT104" s="226"/>
      <c r="UU104" s="208">
        <v>135</v>
      </c>
      <c r="UV104" s="124">
        <v>82.05</v>
      </c>
      <c r="UW104" s="226">
        <f t="shared" si="2474"/>
        <v>11076.75</v>
      </c>
      <c r="UX104" s="226"/>
      <c r="UY104" s="208">
        <v>135</v>
      </c>
      <c r="UZ104" s="124">
        <v>82.05</v>
      </c>
      <c r="VA104" s="226">
        <f t="shared" si="2475"/>
        <v>11076.75</v>
      </c>
      <c r="VB104" s="226"/>
      <c r="VC104" s="208">
        <v>135</v>
      </c>
      <c r="VD104" s="124">
        <v>82.05</v>
      </c>
      <c r="VE104" s="226">
        <f t="shared" si="2351"/>
        <v>11076.75</v>
      </c>
      <c r="VF104" s="226"/>
      <c r="VG104" s="208">
        <v>135</v>
      </c>
      <c r="VH104" s="124">
        <v>82.05</v>
      </c>
      <c r="VI104" s="226">
        <f t="shared" si="2352"/>
        <v>11076.75</v>
      </c>
      <c r="VJ104" s="226"/>
      <c r="VK104" s="208">
        <v>250</v>
      </c>
      <c r="VL104" s="124">
        <v>82.05</v>
      </c>
      <c r="VM104" s="226">
        <f t="shared" si="2547"/>
        <v>20512.5</v>
      </c>
      <c r="VN104" s="226"/>
      <c r="VO104" s="208">
        <v>0</v>
      </c>
      <c r="VP104" s="124"/>
      <c r="VQ104" s="226">
        <f t="shared" si="2548"/>
        <v>0</v>
      </c>
      <c r="VR104" s="226"/>
      <c r="VS104" s="208">
        <v>0</v>
      </c>
      <c r="VT104" s="124"/>
      <c r="VU104" s="226">
        <f t="shared" si="2355"/>
        <v>0</v>
      </c>
      <c r="VV104" s="225"/>
      <c r="VW104" s="124"/>
      <c r="VX104" s="226">
        <f t="shared" si="2356"/>
        <v>0</v>
      </c>
      <c r="VY104" s="225"/>
      <c r="VZ104" s="124"/>
      <c r="WA104" s="226"/>
      <c r="WB104" s="226"/>
      <c r="WC104" s="226"/>
      <c r="WD104" s="226"/>
      <c r="WE104" s="253">
        <v>46.4</v>
      </c>
      <c r="WF104" s="253">
        <v>3991.56</v>
      </c>
      <c r="WG104" s="253">
        <v>32.799999999999997</v>
      </c>
      <c r="WH104" s="253">
        <v>2821.62</v>
      </c>
      <c r="WI104" s="253">
        <v>59.2</v>
      </c>
      <c r="WJ104" s="253">
        <v>5092.68</v>
      </c>
      <c r="WK104" s="253">
        <v>25.6</v>
      </c>
      <c r="WL104" s="253">
        <v>2202.2399999999998</v>
      </c>
      <c r="WM104" s="253">
        <v>20.8</v>
      </c>
      <c r="WN104" s="253">
        <v>1789.32</v>
      </c>
      <c r="WO104" s="253">
        <v>37.6</v>
      </c>
      <c r="WP104" s="253">
        <v>3234.54</v>
      </c>
      <c r="WQ104" s="253">
        <v>32</v>
      </c>
      <c r="WR104" s="253">
        <v>2694.28</v>
      </c>
      <c r="WS104" s="253">
        <v>18.399999999999999</v>
      </c>
      <c r="WT104" s="253">
        <v>1512.02</v>
      </c>
      <c r="WU104" s="253">
        <v>26.4</v>
      </c>
      <c r="WV104" s="253">
        <v>2169.42</v>
      </c>
      <c r="WW104" s="253">
        <v>28</v>
      </c>
      <c r="WX104" s="253">
        <v>2300.9</v>
      </c>
      <c r="WY104" s="253">
        <v>16</v>
      </c>
      <c r="WZ104" s="253">
        <v>1314.8</v>
      </c>
      <c r="XA104" s="253">
        <v>46.4</v>
      </c>
      <c r="XB104" s="253">
        <v>3812.92</v>
      </c>
      <c r="XC104" s="253">
        <v>47.2</v>
      </c>
      <c r="XD104" s="253">
        <v>3878.66</v>
      </c>
      <c r="XE104" s="253">
        <v>18.399999999999999</v>
      </c>
      <c r="XF104" s="253">
        <v>1512.02</v>
      </c>
      <c r="XG104" s="253">
        <v>61.6</v>
      </c>
      <c r="XH104" s="253">
        <v>5061.9799999999996</v>
      </c>
      <c r="XI104" s="125">
        <v>106.4</v>
      </c>
      <c r="XJ104" s="125">
        <v>9103.56</v>
      </c>
      <c r="XK104" s="125"/>
      <c r="XL104" s="125"/>
      <c r="XM104" s="125"/>
      <c r="XN104" s="125"/>
      <c r="XO104" s="125"/>
      <c r="XP104" s="125"/>
      <c r="XQ104" s="125"/>
      <c r="XR104" s="125"/>
      <c r="XS104" s="125"/>
      <c r="XT104" s="125"/>
      <c r="XU104" s="226">
        <v>1700</v>
      </c>
      <c r="XV104" s="226">
        <v>2200</v>
      </c>
      <c r="XW104" s="226">
        <v>103.32</v>
      </c>
      <c r="XX104" s="208">
        <f t="shared" si="2358"/>
        <v>227303.99999999997</v>
      </c>
      <c r="XY104" s="226">
        <v>1100</v>
      </c>
      <c r="XZ104" s="226">
        <v>1500</v>
      </c>
      <c r="YA104" s="226">
        <v>103.32</v>
      </c>
      <c r="YB104" s="208">
        <f t="shared" si="2359"/>
        <v>154980</v>
      </c>
      <c r="YC104" s="226">
        <v>1100</v>
      </c>
      <c r="YD104" s="226">
        <v>1600</v>
      </c>
      <c r="YE104" s="226">
        <v>94.69</v>
      </c>
      <c r="YF104" s="208">
        <f t="shared" si="2360"/>
        <v>151504</v>
      </c>
      <c r="YG104" s="226">
        <v>1096.8</v>
      </c>
      <c r="YH104" s="226">
        <v>1600</v>
      </c>
      <c r="YI104" s="226">
        <v>92.69</v>
      </c>
      <c r="YJ104" s="208">
        <f t="shared" si="2361"/>
        <v>148304</v>
      </c>
      <c r="YK104" s="226">
        <v>1015.2</v>
      </c>
      <c r="YL104" s="226">
        <v>1100</v>
      </c>
      <c r="YM104" s="226">
        <v>92.69</v>
      </c>
      <c r="YN104" s="208">
        <f t="shared" si="2362"/>
        <v>101959</v>
      </c>
      <c r="YO104" s="226">
        <v>1041.5999999999999</v>
      </c>
      <c r="YP104" s="226">
        <v>1000</v>
      </c>
      <c r="YQ104" s="226">
        <v>92.69</v>
      </c>
      <c r="YR104" s="208">
        <f t="shared" si="2363"/>
        <v>92690</v>
      </c>
      <c r="YS104" s="226"/>
      <c r="YT104" s="226">
        <v>900</v>
      </c>
      <c r="YU104" s="226">
        <v>92.69</v>
      </c>
      <c r="YV104" s="208">
        <f t="shared" si="2364"/>
        <v>83421</v>
      </c>
      <c r="YW104" s="226"/>
      <c r="YX104" s="226">
        <v>1000</v>
      </c>
      <c r="YY104" s="226">
        <v>87.43</v>
      </c>
      <c r="YZ104" s="208">
        <f t="shared" si="2365"/>
        <v>87430</v>
      </c>
      <c r="ZA104" s="226"/>
      <c r="ZB104" s="226">
        <v>1100</v>
      </c>
      <c r="ZC104" s="226">
        <v>87.43</v>
      </c>
      <c r="ZD104" s="208">
        <f t="shared" si="2366"/>
        <v>96173.000000000015</v>
      </c>
      <c r="ZE104" s="226"/>
      <c r="ZF104" s="226">
        <v>1000</v>
      </c>
      <c r="ZG104" s="226">
        <v>87.43</v>
      </c>
      <c r="ZH104" s="208">
        <f t="shared" si="2367"/>
        <v>87430</v>
      </c>
      <c r="ZI104" s="226"/>
      <c r="ZJ104" s="225">
        <v>1100</v>
      </c>
      <c r="ZK104" s="225">
        <v>87.43</v>
      </c>
      <c r="ZL104" s="208">
        <f t="shared" si="2368"/>
        <v>96173.000000000015</v>
      </c>
      <c r="ZM104" s="226"/>
      <c r="ZN104" s="225">
        <v>1300</v>
      </c>
      <c r="ZO104" s="225">
        <v>87.43</v>
      </c>
      <c r="ZP104" s="208">
        <f t="shared" si="2369"/>
        <v>113659.00000000001</v>
      </c>
      <c r="ZQ104" s="226"/>
      <c r="ZR104" s="225">
        <v>1300</v>
      </c>
      <c r="ZS104" s="225">
        <v>88.79</v>
      </c>
      <c r="ZT104" s="208">
        <f t="shared" si="2370"/>
        <v>115427.00000000001</v>
      </c>
      <c r="ZU104" s="226"/>
      <c r="ZV104" s="225">
        <v>1000</v>
      </c>
      <c r="ZW104" s="225">
        <v>95</v>
      </c>
      <c r="ZX104" s="208">
        <f t="shared" si="2371"/>
        <v>95000</v>
      </c>
      <c r="ZY104" s="226"/>
      <c r="ZZ104" s="225">
        <v>1000</v>
      </c>
      <c r="AAA104" s="225">
        <v>113.66</v>
      </c>
      <c r="AAB104" s="208">
        <f t="shared" si="2372"/>
        <v>113660</v>
      </c>
      <c r="AAC104" s="226"/>
      <c r="AAD104" s="225">
        <v>1000</v>
      </c>
      <c r="AAE104" s="225">
        <v>113.66</v>
      </c>
      <c r="AAF104" s="208">
        <f t="shared" si="2545"/>
        <v>113660</v>
      </c>
      <c r="AAG104" s="226"/>
      <c r="AAH104" s="225">
        <v>650</v>
      </c>
      <c r="AAI104" s="225">
        <v>113.66</v>
      </c>
      <c r="AAJ104" s="208">
        <f t="shared" si="2540"/>
        <v>73879</v>
      </c>
      <c r="AAK104" s="226"/>
      <c r="AAL104" s="225">
        <v>500</v>
      </c>
      <c r="AAM104" s="225">
        <v>113.66</v>
      </c>
      <c r="AAN104" s="208">
        <f t="shared" si="2541"/>
        <v>56830</v>
      </c>
      <c r="AAO104" s="226"/>
      <c r="AAP104" s="225">
        <v>500</v>
      </c>
      <c r="AAQ104" s="225">
        <v>113.66</v>
      </c>
      <c r="AAR104" s="208">
        <f t="shared" si="2376"/>
        <v>56830</v>
      </c>
      <c r="AAS104" s="225">
        <v>1000</v>
      </c>
      <c r="AAT104" s="225">
        <v>113.66</v>
      </c>
      <c r="AAU104" s="208">
        <f t="shared" si="2377"/>
        <v>113660</v>
      </c>
      <c r="AAV104" s="225"/>
      <c r="AAW104" s="225"/>
      <c r="AAX104" s="226"/>
      <c r="AAY104" s="226"/>
      <c r="AAZ104" s="226"/>
      <c r="ABA104" s="226"/>
      <c r="ABB104" s="253">
        <v>1735.2</v>
      </c>
      <c r="ABC104" s="253">
        <v>164345.13</v>
      </c>
      <c r="ABD104" s="253">
        <v>1768.8</v>
      </c>
      <c r="ABE104" s="253">
        <v>174801.66</v>
      </c>
      <c r="ABF104" s="253">
        <v>1771.2</v>
      </c>
      <c r="ABG104" s="253">
        <v>171120.06</v>
      </c>
      <c r="ABH104" s="253">
        <v>1593.6</v>
      </c>
      <c r="ABI104" s="253">
        <v>153961.68</v>
      </c>
      <c r="ABJ104" s="253">
        <v>1276</v>
      </c>
      <c r="ABK104" s="253">
        <v>120853.15</v>
      </c>
      <c r="ABL104" s="253">
        <v>1166.4000000000001</v>
      </c>
      <c r="ABM104" s="253">
        <v>109263.75</v>
      </c>
      <c r="ABN104" s="253">
        <v>1252.8</v>
      </c>
      <c r="ABO104" s="253">
        <v>113272.44</v>
      </c>
      <c r="ABP104" s="253">
        <v>1053.6000000000001</v>
      </c>
      <c r="ABQ104" s="253">
        <v>92110.98</v>
      </c>
      <c r="ABR104" s="253">
        <v>1096.8000000000002</v>
      </c>
      <c r="ABS104" s="253">
        <v>95887.74</v>
      </c>
      <c r="ABT104" s="253">
        <v>964.8</v>
      </c>
      <c r="ABU104" s="253">
        <v>84347.64</v>
      </c>
      <c r="ABV104" s="253">
        <v>1700</v>
      </c>
      <c r="ABW104" s="253">
        <v>148622.5</v>
      </c>
      <c r="ABX104" s="253">
        <v>1635.2</v>
      </c>
      <c r="ABY104" s="253">
        <v>142957.35999999999</v>
      </c>
      <c r="ABZ104" s="253">
        <v>1100</v>
      </c>
      <c r="ACA104" s="253">
        <v>104183.75</v>
      </c>
      <c r="ACB104" s="253">
        <v>1096.8</v>
      </c>
      <c r="ACC104" s="253">
        <v>103880.67</v>
      </c>
      <c r="ACD104" s="253">
        <v>1015.2</v>
      </c>
      <c r="ACE104" s="253">
        <v>96152.13</v>
      </c>
      <c r="ACF104" s="126">
        <v>1041.5999999999999</v>
      </c>
      <c r="ACG104" s="126">
        <v>101017.5</v>
      </c>
      <c r="ACH104" s="126"/>
      <c r="ACI104" s="126"/>
      <c r="ACJ104" s="126"/>
      <c r="ACK104" s="126"/>
      <c r="ACL104" s="126"/>
      <c r="ACM104" s="126"/>
      <c r="ACN104" s="126"/>
      <c r="ACO104" s="126"/>
      <c r="ACP104" s="126"/>
      <c r="ACQ104" s="126"/>
      <c r="ACR104" s="134">
        <v>0</v>
      </c>
      <c r="ACS104" s="227"/>
      <c r="ACT104" s="225">
        <v>113.66</v>
      </c>
      <c r="ACU104" s="226">
        <f t="shared" si="2379"/>
        <v>0</v>
      </c>
      <c r="ACV104" s="134">
        <v>0</v>
      </c>
      <c r="ACW104" s="227"/>
      <c r="ACX104" s="225">
        <v>113.66</v>
      </c>
      <c r="ACY104" s="226">
        <f t="shared" si="2380"/>
        <v>0</v>
      </c>
      <c r="ACZ104" s="134">
        <v>0</v>
      </c>
      <c r="ADA104" s="227"/>
      <c r="ADB104" s="225">
        <v>113.66</v>
      </c>
      <c r="ADC104" s="226">
        <f t="shared" si="2381"/>
        <v>0</v>
      </c>
      <c r="ADD104" s="134">
        <v>0</v>
      </c>
      <c r="ADE104" s="227"/>
      <c r="ADF104" s="225">
        <v>113.66</v>
      </c>
      <c r="ADG104" s="226">
        <f t="shared" si="2382"/>
        <v>0</v>
      </c>
      <c r="ADH104" s="134">
        <v>7.2</v>
      </c>
      <c r="ADI104" s="225"/>
      <c r="ADJ104" s="225">
        <v>113.66</v>
      </c>
      <c r="ADK104" s="226">
        <f t="shared" si="2383"/>
        <v>0</v>
      </c>
      <c r="ADL104" s="134">
        <v>0</v>
      </c>
      <c r="ADM104" s="225"/>
      <c r="ADN104" s="225">
        <v>113.66</v>
      </c>
      <c r="ADO104" s="226">
        <f t="shared" si="2384"/>
        <v>0</v>
      </c>
      <c r="ADP104" s="134">
        <v>0</v>
      </c>
      <c r="ADQ104" s="225"/>
      <c r="ADR104" s="225">
        <v>113.66</v>
      </c>
      <c r="ADS104" s="226">
        <f t="shared" si="2385"/>
        <v>0</v>
      </c>
      <c r="ADT104" s="134">
        <v>0</v>
      </c>
      <c r="ADU104" s="225"/>
      <c r="ADV104" s="225">
        <v>113.66</v>
      </c>
      <c r="ADW104" s="226">
        <f t="shared" si="2386"/>
        <v>0</v>
      </c>
      <c r="ADX104" s="134">
        <v>0</v>
      </c>
      <c r="ADY104" s="225"/>
      <c r="ADZ104" s="225">
        <v>113.66</v>
      </c>
      <c r="AEA104" s="226">
        <f t="shared" si="2387"/>
        <v>0</v>
      </c>
      <c r="AEB104" s="134"/>
      <c r="AEC104" s="225"/>
      <c r="AED104" s="225">
        <v>113.66</v>
      </c>
      <c r="AEE104" s="226">
        <f t="shared" si="2388"/>
        <v>0</v>
      </c>
      <c r="AEF104" s="134"/>
      <c r="AEG104" s="225"/>
      <c r="AEH104" s="225">
        <v>113.66</v>
      </c>
      <c r="AEI104" s="226">
        <f t="shared" si="2389"/>
        <v>0</v>
      </c>
      <c r="AEJ104" s="134"/>
      <c r="AEK104" s="225"/>
      <c r="AEL104" s="225">
        <v>113.66</v>
      </c>
      <c r="AEM104" s="226">
        <f t="shared" si="2390"/>
        <v>0</v>
      </c>
      <c r="AEN104" s="134"/>
      <c r="AEO104" s="225"/>
      <c r="AEP104" s="225">
        <v>113.66</v>
      </c>
      <c r="AEQ104" s="226">
        <f t="shared" si="2391"/>
        <v>0</v>
      </c>
      <c r="AER104" s="134">
        <v>0</v>
      </c>
      <c r="AES104" s="225"/>
      <c r="AET104" s="225">
        <v>113.66</v>
      </c>
      <c r="AEU104" s="226">
        <f t="shared" si="2392"/>
        <v>0</v>
      </c>
      <c r="AEV104" s="134">
        <v>0</v>
      </c>
      <c r="AEW104" s="225"/>
      <c r="AEX104" s="225">
        <v>113.66</v>
      </c>
      <c r="AEY104" s="226">
        <f t="shared" si="2393"/>
        <v>0</v>
      </c>
      <c r="AEZ104" s="134">
        <v>0</v>
      </c>
      <c r="AFA104" s="225"/>
      <c r="AFB104" s="225">
        <v>113.66</v>
      </c>
      <c r="AFC104" s="226">
        <f t="shared" si="2394"/>
        <v>0</v>
      </c>
      <c r="AFD104" s="134">
        <v>0</v>
      </c>
      <c r="AFE104" s="225">
        <v>300</v>
      </c>
      <c r="AFF104" s="225">
        <v>113.66</v>
      </c>
      <c r="AFG104" s="226">
        <f t="shared" si="2542"/>
        <v>34098</v>
      </c>
      <c r="AFH104" s="134">
        <v>0</v>
      </c>
      <c r="AFI104" s="225">
        <v>300</v>
      </c>
      <c r="AFJ104" s="225">
        <v>113.66</v>
      </c>
      <c r="AFK104" s="226">
        <f t="shared" si="2543"/>
        <v>34098</v>
      </c>
      <c r="AFL104" s="134"/>
      <c r="AFM104" s="225">
        <v>300</v>
      </c>
      <c r="AFN104" s="225">
        <v>113.66</v>
      </c>
      <c r="AFO104" s="226">
        <f t="shared" si="2397"/>
        <v>34098</v>
      </c>
      <c r="AFP104" s="225">
        <v>300</v>
      </c>
      <c r="AFQ104" s="225">
        <v>100.02</v>
      </c>
      <c r="AFR104" s="226">
        <f t="shared" si="2398"/>
        <v>30006</v>
      </c>
      <c r="AFS104" s="225"/>
      <c r="AFT104" s="225"/>
      <c r="AFU104" s="226"/>
      <c r="AFV104" s="226"/>
      <c r="AFW104" s="226"/>
      <c r="AFX104" s="226"/>
      <c r="AFY104" s="253">
        <v>0</v>
      </c>
      <c r="AFZ104" s="253">
        <v>0</v>
      </c>
      <c r="AGA104" s="253">
        <v>0</v>
      </c>
      <c r="AGB104" s="253">
        <v>0</v>
      </c>
      <c r="AGC104" s="253">
        <v>0</v>
      </c>
      <c r="AGD104" s="253">
        <v>0</v>
      </c>
      <c r="AGE104" s="253">
        <v>0</v>
      </c>
      <c r="AGF104" s="253">
        <v>0</v>
      </c>
      <c r="AGG104" s="253">
        <v>0</v>
      </c>
      <c r="AGH104" s="253">
        <v>0</v>
      </c>
      <c r="AGI104" s="253">
        <v>0</v>
      </c>
      <c r="AGJ104" s="253">
        <v>0</v>
      </c>
      <c r="AGK104" s="253">
        <v>0</v>
      </c>
      <c r="AGL104" s="253">
        <v>0</v>
      </c>
      <c r="AGM104" s="253">
        <v>0</v>
      </c>
      <c r="AGN104" s="253">
        <v>0</v>
      </c>
      <c r="AGO104" s="253">
        <v>0</v>
      </c>
      <c r="AGP104" s="253">
        <v>0</v>
      </c>
      <c r="AGQ104" s="253">
        <v>0</v>
      </c>
      <c r="AGR104" s="253">
        <v>0</v>
      </c>
      <c r="AGS104" s="253">
        <v>0</v>
      </c>
      <c r="AGT104" s="253">
        <v>0</v>
      </c>
      <c r="AGU104" s="253">
        <v>0</v>
      </c>
      <c r="AGV104" s="253">
        <v>0</v>
      </c>
      <c r="AGW104" s="253">
        <v>0</v>
      </c>
      <c r="AGX104" s="253">
        <v>0</v>
      </c>
      <c r="AGY104" s="253">
        <v>0</v>
      </c>
      <c r="AGZ104" s="253">
        <v>0</v>
      </c>
      <c r="AHA104" s="253">
        <v>7.2</v>
      </c>
      <c r="AHB104" s="253">
        <v>577.79999999999995</v>
      </c>
      <c r="AHC104" s="125">
        <v>0</v>
      </c>
      <c r="AHD104" s="125">
        <v>0</v>
      </c>
      <c r="AHE104" s="125">
        <v>0</v>
      </c>
      <c r="AHF104" s="125">
        <v>0</v>
      </c>
      <c r="AHG104" s="125">
        <v>0</v>
      </c>
      <c r="AHH104" s="125">
        <v>0</v>
      </c>
      <c r="AHI104" s="125">
        <v>0</v>
      </c>
      <c r="AHJ104" s="125">
        <v>0</v>
      </c>
      <c r="AHK104" s="125"/>
      <c r="AHL104" s="125"/>
      <c r="AHM104" s="125"/>
      <c r="AHN104" s="125"/>
      <c r="AHO104" s="226">
        <f t="shared" si="1709"/>
        <v>1728</v>
      </c>
      <c r="AHP104" s="127">
        <f t="shared" si="1710"/>
        <v>2250</v>
      </c>
      <c r="AHQ104" s="127">
        <f t="shared" si="1711"/>
        <v>232406.99999999997</v>
      </c>
      <c r="AHR104" s="226">
        <f t="shared" si="1712"/>
        <v>1171.2</v>
      </c>
      <c r="AHS104" s="127">
        <f t="shared" si="1713"/>
        <v>1550</v>
      </c>
      <c r="AHT104" s="127">
        <f t="shared" si="2549"/>
        <v>159381.5</v>
      </c>
      <c r="AHU104" s="226">
        <f t="shared" si="2550"/>
        <v>1171.2</v>
      </c>
      <c r="AHV104" s="127">
        <f t="shared" si="2551"/>
        <v>1650</v>
      </c>
      <c r="AHW104" s="127">
        <f t="shared" si="2552"/>
        <v>155905.5</v>
      </c>
      <c r="AHX104" s="226">
        <v>1115.2</v>
      </c>
      <c r="AHY104" s="127">
        <f t="shared" si="2553"/>
        <v>1650</v>
      </c>
      <c r="AHZ104" s="127">
        <f t="shared" si="2496"/>
        <v>152605.5</v>
      </c>
      <c r="AIA104" s="226">
        <f t="shared" si="2110"/>
        <v>1108</v>
      </c>
      <c r="AIB104" s="127">
        <f t="shared" si="2111"/>
        <v>1140</v>
      </c>
      <c r="AIC104" s="127">
        <f t="shared" si="2112"/>
        <v>105400.2</v>
      </c>
      <c r="AID104" s="228">
        <f t="shared" si="2113"/>
        <v>1148</v>
      </c>
      <c r="AIE104" s="127">
        <f t="shared" si="2114"/>
        <v>1040</v>
      </c>
      <c r="AIF104" s="127">
        <f t="shared" si="2115"/>
        <v>96131.199999999997</v>
      </c>
      <c r="AIG104" s="228">
        <f t="shared" si="2116"/>
        <v>0</v>
      </c>
      <c r="AIH104" s="127">
        <f t="shared" si="2117"/>
        <v>940</v>
      </c>
      <c r="AII104" s="127">
        <f t="shared" si="2118"/>
        <v>86862.2</v>
      </c>
      <c r="AIJ104" s="228">
        <f t="shared" si="2119"/>
        <v>0</v>
      </c>
      <c r="AIK104" s="127">
        <f t="shared" si="2120"/>
        <v>1100</v>
      </c>
      <c r="AIL104" s="127">
        <f t="shared" si="2121"/>
        <v>95635</v>
      </c>
      <c r="AIM104" s="228">
        <f t="shared" si="2122"/>
        <v>0</v>
      </c>
      <c r="AIN104" s="127">
        <f t="shared" si="2123"/>
        <v>1200</v>
      </c>
      <c r="AIO104" s="127">
        <f t="shared" si="2124"/>
        <v>104378.00000000001</v>
      </c>
      <c r="AIP104" s="228">
        <f t="shared" si="2125"/>
        <v>0</v>
      </c>
      <c r="AIQ104" s="127">
        <f t="shared" si="2047"/>
        <v>1000</v>
      </c>
      <c r="AIR104" s="127">
        <f t="shared" si="2049"/>
        <v>87430</v>
      </c>
      <c r="AIS104" s="228">
        <f t="shared" si="2400"/>
        <v>0</v>
      </c>
      <c r="AIT104" s="127">
        <f t="shared" si="2401"/>
        <v>1100</v>
      </c>
      <c r="AIU104" s="127">
        <f t="shared" si="2402"/>
        <v>96173.000000000015</v>
      </c>
      <c r="AIV104" s="228">
        <f t="shared" si="2403"/>
        <v>0</v>
      </c>
      <c r="AIW104" s="127">
        <f t="shared" si="2404"/>
        <v>1330</v>
      </c>
      <c r="AIX104" s="127">
        <f t="shared" si="2405"/>
        <v>116120.50000000001</v>
      </c>
      <c r="AIY104" s="228">
        <f t="shared" si="2406"/>
        <v>0</v>
      </c>
      <c r="AIZ104" s="127">
        <f t="shared" si="2407"/>
        <v>1435</v>
      </c>
      <c r="AJA104" s="127">
        <f t="shared" si="2408"/>
        <v>126503.75000000001</v>
      </c>
      <c r="AJB104" s="228">
        <f t="shared" si="2409"/>
        <v>0</v>
      </c>
      <c r="AJC104" s="127">
        <f t="shared" si="2410"/>
        <v>1135</v>
      </c>
      <c r="AJD104" s="127">
        <f t="shared" si="2411"/>
        <v>106076.75</v>
      </c>
      <c r="AJE104" s="228">
        <f t="shared" si="2412"/>
        <v>0</v>
      </c>
      <c r="AJF104" s="127">
        <f t="shared" si="2413"/>
        <v>1135</v>
      </c>
      <c r="AJG104" s="127">
        <f t="shared" si="2452"/>
        <v>124736.75</v>
      </c>
      <c r="AJH104" s="228">
        <f t="shared" si="2476"/>
        <v>0</v>
      </c>
      <c r="AJI104" s="127">
        <f t="shared" si="2477"/>
        <v>1135</v>
      </c>
      <c r="AJJ104" s="127">
        <f t="shared" si="2478"/>
        <v>124736.75</v>
      </c>
      <c r="AJK104" s="228">
        <f t="shared" si="2479"/>
        <v>0</v>
      </c>
      <c r="AJL104" s="127">
        <f t="shared" si="2480"/>
        <v>1700</v>
      </c>
      <c r="AJM104" s="127">
        <f t="shared" si="2481"/>
        <v>169479.5</v>
      </c>
      <c r="AJN104" s="228">
        <f t="shared" si="2482"/>
        <v>175</v>
      </c>
      <c r="AJO104" s="127">
        <f t="shared" si="2483"/>
        <v>1300</v>
      </c>
      <c r="AJP104" s="127">
        <f t="shared" si="2484"/>
        <v>131918</v>
      </c>
      <c r="AJQ104" s="228">
        <f t="shared" si="2485"/>
        <v>0</v>
      </c>
      <c r="AJR104" s="127">
        <f t="shared" si="2486"/>
        <v>1300</v>
      </c>
      <c r="AJS104" s="127">
        <f t="shared" si="2499"/>
        <v>131918</v>
      </c>
      <c r="AJT104" s="127">
        <f t="shared" si="2544"/>
        <v>2300</v>
      </c>
      <c r="AJU104" s="127">
        <f t="shared" si="2546"/>
        <v>249996</v>
      </c>
      <c r="AJV104" s="127"/>
      <c r="AJW104" s="127"/>
      <c r="AJX104" s="127"/>
      <c r="AJY104" s="127"/>
      <c r="AJZ104" s="128">
        <f t="shared" si="1719"/>
        <v>1781.6000000000001</v>
      </c>
      <c r="AKA104" s="128">
        <f t="shared" si="1720"/>
        <v>168336.69</v>
      </c>
      <c r="AKB104" s="128">
        <v>1801.6</v>
      </c>
      <c r="AKC104" s="128">
        <v>177623.28</v>
      </c>
      <c r="AKD104" s="128">
        <v>1830.4</v>
      </c>
      <c r="AKE104" s="128">
        <v>176212.74</v>
      </c>
      <c r="AKF104" s="128">
        <f t="shared" si="2554"/>
        <v>1619.1999999999998</v>
      </c>
      <c r="AKG104" s="128">
        <f t="shared" si="2555"/>
        <v>156163.91999999998</v>
      </c>
      <c r="AKH104" s="128">
        <f t="shared" si="2556"/>
        <v>1296.8</v>
      </c>
      <c r="AKI104" s="128">
        <f t="shared" si="2418"/>
        <v>122642.47</v>
      </c>
      <c r="AKJ104" s="128">
        <v>1204</v>
      </c>
      <c r="AKK104" s="128">
        <v>112498.29</v>
      </c>
      <c r="AKL104" s="128">
        <f t="shared" si="2448"/>
        <v>1284.8</v>
      </c>
      <c r="AKM104" s="128">
        <f t="shared" si="2126"/>
        <v>115966.72</v>
      </c>
      <c r="AKN104" s="128">
        <f t="shared" si="2451"/>
        <v>1072.0000000000002</v>
      </c>
      <c r="AKO104" s="128">
        <f t="shared" si="2453"/>
        <v>93623</v>
      </c>
      <c r="AKP104" s="128">
        <f t="shared" si="2500"/>
        <v>1123.2000000000003</v>
      </c>
      <c r="AKQ104" s="128">
        <f t="shared" si="2501"/>
        <v>98057.16</v>
      </c>
      <c r="AKR104" s="128">
        <f t="shared" si="2127"/>
        <v>992.8</v>
      </c>
      <c r="AKS104" s="128">
        <f t="shared" si="2128"/>
        <v>86648.54</v>
      </c>
      <c r="AKT104" s="128">
        <f t="shared" si="2454"/>
        <v>1728</v>
      </c>
      <c r="AKU104" s="128">
        <f t="shared" si="2455"/>
        <v>150685.85999999999</v>
      </c>
      <c r="AKV104" s="128">
        <f t="shared" si="2456"/>
        <v>1969.6</v>
      </c>
      <c r="AKW104" s="128">
        <f t="shared" si="2457"/>
        <v>171574.27999999997</v>
      </c>
      <c r="AKX104" s="128">
        <f t="shared" si="2458"/>
        <v>1171.2</v>
      </c>
      <c r="AKY104" s="128">
        <f t="shared" si="2459"/>
        <v>109637.29</v>
      </c>
      <c r="AKZ104" s="128">
        <f t="shared" si="2460"/>
        <v>1115.2</v>
      </c>
      <c r="ALA104" s="128">
        <f t="shared" si="2461"/>
        <v>105392.69</v>
      </c>
      <c r="ALB104" s="128">
        <f t="shared" si="2488"/>
        <v>1108</v>
      </c>
      <c r="ALC104" s="128">
        <f t="shared" si="2489"/>
        <v>103366.79000000001</v>
      </c>
      <c r="ALD104" s="128">
        <f t="shared" si="2490"/>
        <v>1148</v>
      </c>
      <c r="ALE104" s="128">
        <f t="shared" si="2491"/>
        <v>110121.06</v>
      </c>
      <c r="ALF104" s="128">
        <f t="shared" si="2492"/>
        <v>0</v>
      </c>
      <c r="ALG104" s="128">
        <f t="shared" si="2493"/>
        <v>0</v>
      </c>
      <c r="ALH104" s="128">
        <f t="shared" si="2494"/>
        <v>0</v>
      </c>
      <c r="ALI104" s="128">
        <f t="shared" si="2502"/>
        <v>0</v>
      </c>
      <c r="ALJ104" s="128">
        <f t="shared" si="2522"/>
        <v>0</v>
      </c>
      <c r="ALK104" s="128">
        <f t="shared" si="2523"/>
        <v>0</v>
      </c>
      <c r="ALL104" s="128">
        <f t="shared" si="2524"/>
        <v>0</v>
      </c>
      <c r="ALM104" s="128"/>
      <c r="ALN104" s="128"/>
      <c r="ALO104" s="128"/>
      <c r="ALP104" s="128"/>
      <c r="ALQ104" s="128"/>
      <c r="ALR104" s="128"/>
    </row>
    <row r="105" spans="1:1006" s="115" customFormat="1" ht="18" customHeight="1" outlineLevel="1" x14ac:dyDescent="0.25">
      <c r="A105" s="120"/>
      <c r="B105" s="120"/>
      <c r="C105" s="296" t="s">
        <v>489</v>
      </c>
      <c r="D105" s="178"/>
      <c r="E105" s="208">
        <v>100</v>
      </c>
      <c r="F105" s="208">
        <v>0</v>
      </c>
      <c r="G105" s="225"/>
      <c r="H105" s="225"/>
      <c r="I105" s="208">
        <f t="shared" si="2275"/>
        <v>0</v>
      </c>
      <c r="J105" s="208">
        <v>0</v>
      </c>
      <c r="K105" s="225"/>
      <c r="L105" s="225"/>
      <c r="M105" s="208">
        <f t="shared" si="2276"/>
        <v>0</v>
      </c>
      <c r="N105" s="208">
        <v>0</v>
      </c>
      <c r="O105" s="225"/>
      <c r="P105" s="225"/>
      <c r="Q105" s="208">
        <f t="shared" si="2277"/>
        <v>0</v>
      </c>
      <c r="R105" s="208">
        <v>0</v>
      </c>
      <c r="S105" s="225"/>
      <c r="T105" s="225"/>
      <c r="U105" s="208">
        <f t="shared" si="2278"/>
        <v>0</v>
      </c>
      <c r="V105" s="208">
        <v>0</v>
      </c>
      <c r="W105" s="225"/>
      <c r="X105" s="225"/>
      <c r="Y105" s="208">
        <f t="shared" si="2279"/>
        <v>0</v>
      </c>
      <c r="Z105" s="208">
        <v>0</v>
      </c>
      <c r="AA105" s="225"/>
      <c r="AB105" s="225"/>
      <c r="AC105" s="208">
        <f t="shared" si="2280"/>
        <v>0</v>
      </c>
      <c r="AD105" s="208"/>
      <c r="AE105" s="225"/>
      <c r="AF105" s="225"/>
      <c r="AG105" s="208">
        <f t="shared" si="2281"/>
        <v>0</v>
      </c>
      <c r="AH105" s="208"/>
      <c r="AI105" s="225"/>
      <c r="AJ105" s="225"/>
      <c r="AK105" s="208">
        <f t="shared" si="2282"/>
        <v>0</v>
      </c>
      <c r="AL105" s="208"/>
      <c r="AM105" s="225"/>
      <c r="AN105" s="225"/>
      <c r="AO105" s="208">
        <f t="shared" si="2283"/>
        <v>0</v>
      </c>
      <c r="AP105" s="208"/>
      <c r="AQ105" s="225"/>
      <c r="AR105" s="225"/>
      <c r="AS105" s="208">
        <f t="shared" si="2284"/>
        <v>0</v>
      </c>
      <c r="AT105" s="208"/>
      <c r="AU105" s="225"/>
      <c r="AV105" s="225"/>
      <c r="AW105" s="208">
        <f t="shared" si="2285"/>
        <v>0</v>
      </c>
      <c r="AX105" s="208">
        <v>0</v>
      </c>
      <c r="AY105" s="225"/>
      <c r="AZ105" s="225"/>
      <c r="BA105" s="208">
        <f t="shared" si="2286"/>
        <v>0</v>
      </c>
      <c r="BB105" s="208">
        <v>0</v>
      </c>
      <c r="BC105" s="225"/>
      <c r="BD105" s="225"/>
      <c r="BE105" s="208">
        <f t="shared" si="2287"/>
        <v>0</v>
      </c>
      <c r="BF105" s="208">
        <v>0</v>
      </c>
      <c r="BG105" s="225"/>
      <c r="BH105" s="225"/>
      <c r="BI105" s="208">
        <f t="shared" si="2288"/>
        <v>0</v>
      </c>
      <c r="BJ105" s="208"/>
      <c r="BK105" s="225"/>
      <c r="BL105" s="225"/>
      <c r="BM105" s="208">
        <f t="shared" si="2289"/>
        <v>0</v>
      </c>
      <c r="BN105" s="208">
        <v>0</v>
      </c>
      <c r="BO105" s="225"/>
      <c r="BP105" s="225"/>
      <c r="BQ105" s="208">
        <f t="shared" si="2525"/>
        <v>0</v>
      </c>
      <c r="BR105" s="208"/>
      <c r="BS105" s="225"/>
      <c r="BT105" s="225"/>
      <c r="BU105" s="208"/>
      <c r="BV105" s="208"/>
      <c r="BW105" s="225"/>
      <c r="BX105" s="225"/>
      <c r="BY105" s="208"/>
      <c r="BZ105" s="208"/>
      <c r="CA105" s="225"/>
      <c r="CB105" s="225"/>
      <c r="CC105" s="208"/>
      <c r="CD105" s="225"/>
      <c r="CE105" s="225"/>
      <c r="CF105" s="208"/>
      <c r="CG105" s="225"/>
      <c r="CH105" s="225"/>
      <c r="CI105" s="226"/>
      <c r="CJ105" s="226"/>
      <c r="CK105" s="226"/>
      <c r="CL105" s="226"/>
      <c r="CM105" s="253">
        <v>0</v>
      </c>
      <c r="CN105" s="253">
        <v>0</v>
      </c>
      <c r="CO105" s="253">
        <v>0</v>
      </c>
      <c r="CP105" s="253">
        <v>0</v>
      </c>
      <c r="CQ105" s="253">
        <v>0</v>
      </c>
      <c r="CR105" s="253">
        <v>0</v>
      </c>
      <c r="CS105" s="253">
        <v>0</v>
      </c>
      <c r="CT105" s="253">
        <v>0</v>
      </c>
      <c r="CU105" s="253">
        <v>0</v>
      </c>
      <c r="CV105" s="253">
        <v>0</v>
      </c>
      <c r="CW105" s="253">
        <v>0</v>
      </c>
      <c r="CX105" s="253">
        <v>0</v>
      </c>
      <c r="CY105" s="253">
        <v>0</v>
      </c>
      <c r="CZ105" s="253">
        <v>0</v>
      </c>
      <c r="DA105" s="253">
        <v>0</v>
      </c>
      <c r="DB105" s="253">
        <v>0</v>
      </c>
      <c r="DC105" s="253">
        <v>0</v>
      </c>
      <c r="DD105" s="253">
        <v>0</v>
      </c>
      <c r="DE105" s="253">
        <v>0</v>
      </c>
      <c r="DF105" s="253">
        <v>0</v>
      </c>
      <c r="DG105" s="253">
        <v>0</v>
      </c>
      <c r="DH105" s="253">
        <v>0</v>
      </c>
      <c r="DI105" s="253">
        <v>0</v>
      </c>
      <c r="DJ105" s="253">
        <v>0</v>
      </c>
      <c r="DK105" s="253">
        <v>0</v>
      </c>
      <c r="DL105" s="253">
        <v>0</v>
      </c>
      <c r="DM105" s="253">
        <v>0</v>
      </c>
      <c r="DN105" s="253">
        <v>0</v>
      </c>
      <c r="DO105" s="253">
        <v>0</v>
      </c>
      <c r="DP105" s="253">
        <v>0</v>
      </c>
      <c r="DQ105" s="253">
        <v>0</v>
      </c>
      <c r="DR105" s="253">
        <v>0</v>
      </c>
      <c r="DS105" s="253"/>
      <c r="DT105" s="253"/>
      <c r="DU105" s="253"/>
      <c r="DV105" s="253"/>
      <c r="DW105" s="253"/>
      <c r="DX105" s="253"/>
      <c r="DY105" s="253"/>
      <c r="DZ105" s="253"/>
      <c r="EA105" s="126"/>
      <c r="EB105" s="126"/>
      <c r="EC105" s="126"/>
      <c r="ED105" s="126"/>
      <c r="EE105" s="126"/>
      <c r="EF105" s="126"/>
      <c r="EG105" s="134">
        <v>0</v>
      </c>
      <c r="EH105" s="225"/>
      <c r="EI105" s="225">
        <v>106</v>
      </c>
      <c r="EJ105" s="226">
        <f t="shared" si="2421"/>
        <v>0</v>
      </c>
      <c r="EK105" s="134">
        <v>0</v>
      </c>
      <c r="EL105" s="225"/>
      <c r="EM105" s="225">
        <v>106</v>
      </c>
      <c r="EN105" s="226">
        <f t="shared" si="2422"/>
        <v>0</v>
      </c>
      <c r="EO105" s="134">
        <v>0</v>
      </c>
      <c r="EP105" s="225"/>
      <c r="EQ105" s="225">
        <v>106</v>
      </c>
      <c r="ER105" s="226">
        <f t="shared" si="2423"/>
        <v>0</v>
      </c>
      <c r="ES105" s="134">
        <v>0</v>
      </c>
      <c r="ET105" s="225"/>
      <c r="EU105" s="225">
        <v>106</v>
      </c>
      <c r="EV105" s="226">
        <f t="shared" si="2424"/>
        <v>0</v>
      </c>
      <c r="EW105" s="134">
        <v>0</v>
      </c>
      <c r="EX105" s="225"/>
      <c r="EY105" s="225">
        <v>106</v>
      </c>
      <c r="EZ105" s="226">
        <f t="shared" si="2425"/>
        <v>0</v>
      </c>
      <c r="FA105" s="134">
        <v>0</v>
      </c>
      <c r="FB105" s="225"/>
      <c r="FC105" s="225">
        <v>106</v>
      </c>
      <c r="FD105" s="226">
        <f t="shared" si="2426"/>
        <v>0</v>
      </c>
      <c r="FE105" s="134"/>
      <c r="FF105" s="225"/>
      <c r="FG105" s="225">
        <v>106</v>
      </c>
      <c r="FH105" s="226">
        <f t="shared" si="2427"/>
        <v>0</v>
      </c>
      <c r="FI105" s="134"/>
      <c r="FJ105" s="225"/>
      <c r="FK105" s="225">
        <v>90.58</v>
      </c>
      <c r="FL105" s="226">
        <f t="shared" si="2428"/>
        <v>0</v>
      </c>
      <c r="FM105" s="134"/>
      <c r="FN105" s="225"/>
      <c r="FO105" s="225">
        <v>90.58</v>
      </c>
      <c r="FP105" s="226">
        <f t="shared" si="2429"/>
        <v>0</v>
      </c>
      <c r="FQ105" s="134"/>
      <c r="FR105" s="225"/>
      <c r="FS105" s="225">
        <v>90.58</v>
      </c>
      <c r="FT105" s="226">
        <f t="shared" si="2430"/>
        <v>0</v>
      </c>
      <c r="FU105" s="134"/>
      <c r="FV105" s="225"/>
      <c r="FW105" s="225">
        <v>90.58</v>
      </c>
      <c r="FX105" s="226">
        <f t="shared" si="2431"/>
        <v>0</v>
      </c>
      <c r="FY105" s="134">
        <v>0</v>
      </c>
      <c r="FZ105" s="225"/>
      <c r="GA105" s="225">
        <v>90.58</v>
      </c>
      <c r="GB105" s="226">
        <f t="shared" si="2432"/>
        <v>0</v>
      </c>
      <c r="GC105" s="134">
        <v>0</v>
      </c>
      <c r="GD105" s="225"/>
      <c r="GE105" s="225">
        <v>90.58</v>
      </c>
      <c r="GF105" s="226">
        <f t="shared" si="2433"/>
        <v>0</v>
      </c>
      <c r="GG105" s="134">
        <v>0</v>
      </c>
      <c r="GH105" s="225"/>
      <c r="GI105" s="225">
        <v>91</v>
      </c>
      <c r="GJ105" s="226">
        <f t="shared" si="2434"/>
        <v>0</v>
      </c>
      <c r="GK105" s="134"/>
      <c r="GL105" s="225"/>
      <c r="GM105" s="225">
        <v>91</v>
      </c>
      <c r="GN105" s="226">
        <f t="shared" si="2295"/>
        <v>0</v>
      </c>
      <c r="GO105" s="134">
        <v>0</v>
      </c>
      <c r="GP105" s="225"/>
      <c r="GQ105" s="225">
        <v>91</v>
      </c>
      <c r="GR105" s="226">
        <f t="shared" si="2435"/>
        <v>0</v>
      </c>
      <c r="GS105" s="134"/>
      <c r="GT105" s="225">
        <v>100</v>
      </c>
      <c r="GU105" s="225">
        <v>91</v>
      </c>
      <c r="GV105" s="226">
        <f t="shared" si="2529"/>
        <v>9100</v>
      </c>
      <c r="GW105" s="134"/>
      <c r="GX105" s="225"/>
      <c r="GY105" s="225"/>
      <c r="GZ105" s="226"/>
      <c r="HA105" s="134"/>
      <c r="HB105" s="225"/>
      <c r="HC105" s="225"/>
      <c r="HD105" s="226"/>
      <c r="HE105" s="225"/>
      <c r="HF105" s="225"/>
      <c r="HG105" s="226"/>
      <c r="HH105" s="225"/>
      <c r="HI105" s="225"/>
      <c r="HJ105" s="226"/>
      <c r="HK105" s="226"/>
      <c r="HL105" s="226"/>
      <c r="HM105" s="226"/>
      <c r="HN105" s="253">
        <v>0</v>
      </c>
      <c r="HO105" s="253">
        <v>0</v>
      </c>
      <c r="HP105" s="253">
        <v>0</v>
      </c>
      <c r="HQ105" s="253">
        <v>0</v>
      </c>
      <c r="HR105" s="253">
        <v>0</v>
      </c>
      <c r="HS105" s="253">
        <v>0</v>
      </c>
      <c r="HT105" s="253">
        <v>0</v>
      </c>
      <c r="HU105" s="253">
        <v>0</v>
      </c>
      <c r="HV105" s="253">
        <v>0</v>
      </c>
      <c r="HW105" s="253">
        <v>0</v>
      </c>
      <c r="HX105" s="253">
        <v>0</v>
      </c>
      <c r="HY105" s="253">
        <v>0</v>
      </c>
      <c r="HZ105" s="253">
        <v>0</v>
      </c>
      <c r="IA105" s="253">
        <v>0</v>
      </c>
      <c r="IB105" s="253">
        <v>0</v>
      </c>
      <c r="IC105" s="253">
        <v>0</v>
      </c>
      <c r="ID105" s="253">
        <v>0</v>
      </c>
      <c r="IE105" s="253">
        <v>0</v>
      </c>
      <c r="IF105" s="253">
        <v>0</v>
      </c>
      <c r="IG105" s="253">
        <v>0</v>
      </c>
      <c r="IH105" s="253">
        <v>0</v>
      </c>
      <c r="II105" s="253">
        <v>0</v>
      </c>
      <c r="IJ105" s="253">
        <v>0</v>
      </c>
      <c r="IK105" s="253">
        <v>0</v>
      </c>
      <c r="IL105" s="253">
        <v>0</v>
      </c>
      <c r="IM105" s="253">
        <v>0</v>
      </c>
      <c r="IN105" s="253">
        <v>0</v>
      </c>
      <c r="IO105" s="253">
        <v>0</v>
      </c>
      <c r="IP105" s="253">
        <v>0</v>
      </c>
      <c r="IQ105" s="253">
        <v>0</v>
      </c>
      <c r="IR105" s="253">
        <v>0</v>
      </c>
      <c r="IS105" s="253">
        <v>0</v>
      </c>
      <c r="IT105" s="253"/>
      <c r="IU105" s="253"/>
      <c r="IV105" s="253"/>
      <c r="IW105" s="253"/>
      <c r="IX105" s="253"/>
      <c r="IY105" s="253"/>
      <c r="IZ105" s="126"/>
      <c r="JA105" s="126"/>
      <c r="JB105" s="126"/>
      <c r="JC105" s="126"/>
      <c r="JD105" s="134"/>
      <c r="JE105" s="225"/>
      <c r="JF105" s="134"/>
      <c r="JG105" s="226">
        <f t="shared" si="2296"/>
        <v>0</v>
      </c>
      <c r="JH105" s="134"/>
      <c r="JI105" s="225"/>
      <c r="JJ105" s="134"/>
      <c r="JK105" s="226">
        <f t="shared" si="2297"/>
        <v>0</v>
      </c>
      <c r="JL105" s="134"/>
      <c r="JM105" s="225"/>
      <c r="JN105" s="134"/>
      <c r="JO105" s="226">
        <f t="shared" si="2298"/>
        <v>0</v>
      </c>
      <c r="JP105" s="134"/>
      <c r="JQ105" s="225"/>
      <c r="JR105" s="134"/>
      <c r="JS105" s="226">
        <f t="shared" si="2299"/>
        <v>0</v>
      </c>
      <c r="JT105" s="134"/>
      <c r="JU105" s="225"/>
      <c r="JV105" s="134"/>
      <c r="JW105" s="226">
        <f t="shared" si="2300"/>
        <v>0</v>
      </c>
      <c r="JX105" s="134"/>
      <c r="JY105" s="225"/>
      <c r="JZ105" s="134"/>
      <c r="KA105" s="226">
        <f t="shared" si="2301"/>
        <v>0</v>
      </c>
      <c r="KB105" s="134"/>
      <c r="KC105" s="134"/>
      <c r="KD105" s="134"/>
      <c r="KE105" s="226">
        <f t="shared" si="2302"/>
        <v>0</v>
      </c>
      <c r="KF105" s="134"/>
      <c r="KG105" s="134"/>
      <c r="KH105" s="134"/>
      <c r="KI105" s="226">
        <f t="shared" si="2303"/>
        <v>0</v>
      </c>
      <c r="KJ105" s="134"/>
      <c r="KK105" s="134"/>
      <c r="KL105" s="134"/>
      <c r="KM105" s="226">
        <f t="shared" si="2304"/>
        <v>0</v>
      </c>
      <c r="KN105" s="134"/>
      <c r="KO105" s="134"/>
      <c r="KP105" s="134"/>
      <c r="KQ105" s="226">
        <f t="shared" si="2305"/>
        <v>0</v>
      </c>
      <c r="KR105" s="134"/>
      <c r="KS105" s="134"/>
      <c r="KT105" s="134"/>
      <c r="KU105" s="226">
        <f t="shared" si="2306"/>
        <v>0</v>
      </c>
      <c r="KV105" s="134"/>
      <c r="KW105" s="134"/>
      <c r="KX105" s="134"/>
      <c r="KY105" s="226">
        <f t="shared" si="2307"/>
        <v>0</v>
      </c>
      <c r="KZ105" s="134">
        <v>0</v>
      </c>
      <c r="LA105" s="134"/>
      <c r="LB105" s="134"/>
      <c r="LC105" s="226">
        <f t="shared" si="2308"/>
        <v>0</v>
      </c>
      <c r="LD105" s="134"/>
      <c r="LE105" s="134"/>
      <c r="LF105" s="134"/>
      <c r="LG105" s="226">
        <f t="shared" si="2309"/>
        <v>0</v>
      </c>
      <c r="LH105" s="134"/>
      <c r="LI105" s="134"/>
      <c r="LJ105" s="134"/>
      <c r="LK105" s="226">
        <f t="shared" si="2310"/>
        <v>0</v>
      </c>
      <c r="LL105" s="134"/>
      <c r="LM105" s="134"/>
      <c r="LN105" s="134"/>
      <c r="LO105" s="226">
        <f t="shared" si="2311"/>
        <v>0</v>
      </c>
      <c r="LP105" s="134"/>
      <c r="LQ105" s="134"/>
      <c r="LR105" s="134"/>
      <c r="LS105" s="226"/>
      <c r="LT105" s="134"/>
      <c r="LU105" s="134"/>
      <c r="LV105" s="134"/>
      <c r="LW105" s="226"/>
      <c r="LX105" s="134"/>
      <c r="LY105" s="134"/>
      <c r="LZ105" s="134"/>
      <c r="MA105" s="226"/>
      <c r="MB105" s="134"/>
      <c r="MC105" s="134"/>
      <c r="MD105" s="226"/>
      <c r="ME105" s="134"/>
      <c r="MF105" s="134"/>
      <c r="MG105" s="226"/>
      <c r="MH105" s="226"/>
      <c r="MI105" s="226"/>
      <c r="MJ105" s="226"/>
      <c r="MK105" s="253"/>
      <c r="ML105" s="253"/>
      <c r="MM105" s="253"/>
      <c r="MN105" s="253"/>
      <c r="MO105" s="253"/>
      <c r="MP105" s="253"/>
      <c r="MQ105" s="253"/>
      <c r="MR105" s="253"/>
      <c r="MS105" s="253"/>
      <c r="MT105" s="253"/>
      <c r="MU105" s="253"/>
      <c r="MV105" s="253"/>
      <c r="MW105" s="253"/>
      <c r="MX105" s="253"/>
      <c r="MY105" s="253"/>
      <c r="MZ105" s="253"/>
      <c r="NA105" s="253"/>
      <c r="NB105" s="253"/>
      <c r="NC105" s="253"/>
      <c r="ND105" s="253"/>
      <c r="NE105" s="253"/>
      <c r="NF105" s="253"/>
      <c r="NG105" s="253"/>
      <c r="NH105" s="253"/>
      <c r="NI105" s="253"/>
      <c r="NJ105" s="253"/>
      <c r="NK105" s="253"/>
      <c r="NL105" s="253"/>
      <c r="NM105" s="253"/>
      <c r="NN105" s="253"/>
      <c r="NO105" s="125"/>
      <c r="NP105" s="125"/>
      <c r="NQ105" s="125"/>
      <c r="NR105" s="125"/>
      <c r="NS105" s="125"/>
      <c r="NT105" s="125"/>
      <c r="NU105" s="125"/>
      <c r="NV105" s="125"/>
      <c r="NW105" s="125"/>
      <c r="NX105" s="125"/>
      <c r="NY105" s="125"/>
      <c r="NZ105" s="125"/>
      <c r="OA105" s="226"/>
      <c r="OB105" s="225"/>
      <c r="OC105" s="225"/>
      <c r="OD105" s="225">
        <f t="shared" si="2316"/>
        <v>0</v>
      </c>
      <c r="OE105" s="226"/>
      <c r="OF105" s="225"/>
      <c r="OG105" s="225"/>
      <c r="OH105" s="225">
        <f t="shared" si="2317"/>
        <v>0</v>
      </c>
      <c r="OI105" s="226"/>
      <c r="OJ105" s="225"/>
      <c r="OK105" s="225"/>
      <c r="OL105" s="225">
        <f t="shared" si="2318"/>
        <v>0</v>
      </c>
      <c r="OM105" s="226"/>
      <c r="ON105" s="225"/>
      <c r="OO105" s="225"/>
      <c r="OP105" s="225">
        <f t="shared" si="2319"/>
        <v>0</v>
      </c>
      <c r="OQ105" s="226"/>
      <c r="OR105" s="225"/>
      <c r="OS105" s="225"/>
      <c r="OT105" s="225">
        <f t="shared" si="2320"/>
        <v>0</v>
      </c>
      <c r="OU105" s="226"/>
      <c r="OV105" s="225"/>
      <c r="OW105" s="225"/>
      <c r="OX105" s="225">
        <f t="shared" si="2321"/>
        <v>0</v>
      </c>
      <c r="OY105" s="226"/>
      <c r="OZ105" s="225"/>
      <c r="PA105" s="225"/>
      <c r="PB105" s="225">
        <f t="shared" si="2322"/>
        <v>0</v>
      </c>
      <c r="PC105" s="226"/>
      <c r="PD105" s="225"/>
      <c r="PE105" s="225"/>
      <c r="PF105" s="225">
        <f t="shared" si="2323"/>
        <v>0</v>
      </c>
      <c r="PG105" s="226"/>
      <c r="PH105" s="225"/>
      <c r="PI105" s="225"/>
      <c r="PJ105" s="225">
        <f t="shared" si="2324"/>
        <v>0</v>
      </c>
      <c r="PK105" s="226"/>
      <c r="PL105" s="225"/>
      <c r="PM105" s="225"/>
      <c r="PN105" s="225">
        <f t="shared" si="2325"/>
        <v>0</v>
      </c>
      <c r="PO105" s="226"/>
      <c r="PP105" s="225"/>
      <c r="PQ105" s="225"/>
      <c r="PR105" s="225">
        <f t="shared" si="2326"/>
        <v>0</v>
      </c>
      <c r="PS105" s="226"/>
      <c r="PT105" s="225"/>
      <c r="PU105" s="225"/>
      <c r="PV105" s="225">
        <f t="shared" si="2327"/>
        <v>0</v>
      </c>
      <c r="PW105" s="226"/>
      <c r="PX105" s="225"/>
      <c r="PY105" s="225"/>
      <c r="PZ105" s="225">
        <f t="shared" si="2328"/>
        <v>0</v>
      </c>
      <c r="QA105" s="226"/>
      <c r="QB105" s="225"/>
      <c r="QC105" s="225"/>
      <c r="QD105" s="225">
        <f t="shared" si="2329"/>
        <v>0</v>
      </c>
      <c r="QE105" s="226"/>
      <c r="QF105" s="225"/>
      <c r="QG105" s="225"/>
      <c r="QH105" s="225">
        <f t="shared" si="2330"/>
        <v>0</v>
      </c>
      <c r="QI105" s="226"/>
      <c r="QJ105" s="225"/>
      <c r="QK105" s="225"/>
      <c r="QL105" s="225">
        <f t="shared" si="2331"/>
        <v>0</v>
      </c>
      <c r="QM105" s="226"/>
      <c r="QN105" s="225"/>
      <c r="QO105" s="225"/>
      <c r="QP105" s="225"/>
      <c r="QQ105" s="226"/>
      <c r="QR105" s="225"/>
      <c r="QS105" s="225"/>
      <c r="QT105" s="225"/>
      <c r="QU105" s="226"/>
      <c r="QV105" s="225"/>
      <c r="QW105" s="225"/>
      <c r="QX105" s="225"/>
      <c r="QY105" s="225"/>
      <c r="QZ105" s="225"/>
      <c r="RA105" s="225"/>
      <c r="RB105" s="225"/>
      <c r="RC105" s="225"/>
      <c r="RD105" s="225"/>
      <c r="RE105" s="225"/>
      <c r="RF105" s="225"/>
      <c r="RG105" s="225"/>
      <c r="RH105" s="253"/>
      <c r="RI105" s="253"/>
      <c r="RJ105" s="253"/>
      <c r="RK105" s="253"/>
      <c r="RL105" s="253"/>
      <c r="RM105" s="253"/>
      <c r="RN105" s="253"/>
      <c r="RO105" s="253"/>
      <c r="RP105" s="253"/>
      <c r="RQ105" s="253"/>
      <c r="RR105" s="253"/>
      <c r="RS105" s="253"/>
      <c r="RT105" s="253"/>
      <c r="RU105" s="253"/>
      <c r="RV105" s="253"/>
      <c r="RW105" s="253"/>
      <c r="RX105" s="253"/>
      <c r="RY105" s="253"/>
      <c r="RZ105" s="253"/>
      <c r="SA105" s="253"/>
      <c r="SB105" s="253"/>
      <c r="SC105" s="253"/>
      <c r="SD105" s="253"/>
      <c r="SE105" s="253"/>
      <c r="SF105" s="253"/>
      <c r="SG105" s="253"/>
      <c r="SH105" s="253"/>
      <c r="SI105" s="253"/>
      <c r="SJ105" s="253"/>
      <c r="SK105" s="253"/>
      <c r="SL105" s="125"/>
      <c r="SM105" s="125"/>
      <c r="SN105" s="125"/>
      <c r="SO105" s="125"/>
      <c r="SP105" s="125"/>
      <c r="SQ105" s="125"/>
      <c r="SR105" s="125"/>
      <c r="SS105" s="125"/>
      <c r="ST105" s="125"/>
      <c r="SU105" s="125"/>
      <c r="SV105" s="125"/>
      <c r="SW105" s="125"/>
      <c r="SX105" s="226">
        <v>40.200000000000003</v>
      </c>
      <c r="SY105" s="240">
        <v>70</v>
      </c>
      <c r="SZ105" s="124">
        <v>110.35</v>
      </c>
      <c r="TA105" s="226">
        <f t="shared" si="2462"/>
        <v>7724.5</v>
      </c>
      <c r="TB105" s="226">
        <v>42.6</v>
      </c>
      <c r="TC105" s="240">
        <v>50</v>
      </c>
      <c r="TD105" s="124">
        <v>97.05</v>
      </c>
      <c r="TE105" s="226">
        <f t="shared" si="2463"/>
        <v>4852.5</v>
      </c>
      <c r="TF105" s="226">
        <v>42.6</v>
      </c>
      <c r="TG105" s="240">
        <v>50</v>
      </c>
      <c r="TH105" s="124">
        <v>97.05</v>
      </c>
      <c r="TI105" s="226">
        <f t="shared" si="2464"/>
        <v>4852.5</v>
      </c>
      <c r="TJ105" s="226">
        <v>35.6</v>
      </c>
      <c r="TK105" s="240">
        <v>40</v>
      </c>
      <c r="TL105" s="124">
        <v>97.05</v>
      </c>
      <c r="TM105" s="226">
        <f t="shared" si="2465"/>
        <v>3882</v>
      </c>
      <c r="TN105" s="226">
        <v>27.2</v>
      </c>
      <c r="TO105" s="240">
        <v>40</v>
      </c>
      <c r="TP105" s="124">
        <v>97.05</v>
      </c>
      <c r="TQ105" s="226">
        <f t="shared" si="2466"/>
        <v>3882</v>
      </c>
      <c r="TR105" s="226">
        <v>8.6</v>
      </c>
      <c r="TS105" s="240">
        <v>40</v>
      </c>
      <c r="TT105" s="124">
        <v>97.05</v>
      </c>
      <c r="TU105" s="226">
        <f t="shared" si="2467"/>
        <v>3882</v>
      </c>
      <c r="TV105" s="226"/>
      <c r="TW105" s="240">
        <v>40</v>
      </c>
      <c r="TX105" s="124">
        <v>97.05</v>
      </c>
      <c r="TY105" s="226">
        <f t="shared" si="2468"/>
        <v>3882</v>
      </c>
      <c r="TZ105" s="226"/>
      <c r="UA105" s="219">
        <v>100</v>
      </c>
      <c r="UB105" s="124">
        <v>87.46</v>
      </c>
      <c r="UC105" s="226">
        <f t="shared" si="2469"/>
        <v>8746</v>
      </c>
      <c r="UD105" s="226"/>
      <c r="UE105" s="219">
        <v>100</v>
      </c>
      <c r="UF105" s="124">
        <v>87.46</v>
      </c>
      <c r="UG105" s="226">
        <f t="shared" si="2470"/>
        <v>8746</v>
      </c>
      <c r="UH105" s="226"/>
      <c r="UI105" s="219">
        <v>50</v>
      </c>
      <c r="UJ105" s="124">
        <v>87.46</v>
      </c>
      <c r="UK105" s="226">
        <f t="shared" si="2471"/>
        <v>4373</v>
      </c>
      <c r="UL105" s="226"/>
      <c r="UM105" s="219">
        <v>49.599999999999994</v>
      </c>
      <c r="UN105" s="124">
        <v>87.46</v>
      </c>
      <c r="UO105" s="226">
        <f t="shared" si="2472"/>
        <v>4338.0159999999996</v>
      </c>
      <c r="UP105" s="226"/>
      <c r="UQ105" s="208"/>
      <c r="UR105" s="124">
        <v>87.46</v>
      </c>
      <c r="US105" s="226">
        <f t="shared" si="2473"/>
        <v>0</v>
      </c>
      <c r="UT105" s="226"/>
      <c r="UU105" s="208">
        <v>15</v>
      </c>
      <c r="UV105" s="124">
        <v>87.46</v>
      </c>
      <c r="UW105" s="226">
        <f t="shared" si="2474"/>
        <v>1311.8999999999999</v>
      </c>
      <c r="UX105" s="226"/>
      <c r="UY105" s="208">
        <v>15</v>
      </c>
      <c r="UZ105" s="124">
        <v>87.46</v>
      </c>
      <c r="VA105" s="226">
        <f t="shared" si="2475"/>
        <v>1311.8999999999999</v>
      </c>
      <c r="VB105" s="226"/>
      <c r="VC105" s="208">
        <v>15</v>
      </c>
      <c r="VD105" s="124">
        <v>87.46</v>
      </c>
      <c r="VE105" s="226">
        <f t="shared" si="2351"/>
        <v>1311.8999999999999</v>
      </c>
      <c r="VF105" s="226"/>
      <c r="VG105" s="208">
        <v>15</v>
      </c>
      <c r="VH105" s="124">
        <v>87.46</v>
      </c>
      <c r="VI105" s="226">
        <f t="shared" si="2352"/>
        <v>1311.8999999999999</v>
      </c>
      <c r="VJ105" s="226"/>
      <c r="VK105" s="208">
        <v>100</v>
      </c>
      <c r="VL105" s="124">
        <v>87.46</v>
      </c>
      <c r="VM105" s="226">
        <f t="shared" si="2547"/>
        <v>8746</v>
      </c>
      <c r="VN105" s="226"/>
      <c r="VO105" s="208"/>
      <c r="VP105" s="124"/>
      <c r="VQ105" s="226"/>
      <c r="VR105" s="226"/>
      <c r="VS105" s="208"/>
      <c r="VT105" s="124"/>
      <c r="VU105" s="226"/>
      <c r="VV105" s="225"/>
      <c r="VW105" s="124"/>
      <c r="VX105" s="226"/>
      <c r="VY105" s="225"/>
      <c r="VZ105" s="124"/>
      <c r="WA105" s="226"/>
      <c r="WB105" s="226"/>
      <c r="WC105" s="226"/>
      <c r="WD105" s="226"/>
      <c r="WE105" s="253">
        <v>64</v>
      </c>
      <c r="WF105" s="253">
        <v>6211.2</v>
      </c>
      <c r="WG105" s="253">
        <v>54.8</v>
      </c>
      <c r="WH105" s="253">
        <v>5318.34</v>
      </c>
      <c r="WI105" s="253">
        <v>46.2</v>
      </c>
      <c r="WJ105" s="253">
        <v>4483.71</v>
      </c>
      <c r="WK105" s="253">
        <v>63.4</v>
      </c>
      <c r="WL105" s="253">
        <v>6152.97</v>
      </c>
      <c r="WM105" s="253">
        <v>56</v>
      </c>
      <c r="WN105" s="253">
        <v>5434.8</v>
      </c>
      <c r="WO105" s="253">
        <v>19.600000000000001</v>
      </c>
      <c r="WP105" s="253">
        <v>1902.18</v>
      </c>
      <c r="WQ105" s="253">
        <v>37.799999999999997</v>
      </c>
      <c r="WR105" s="253">
        <v>3537.45</v>
      </c>
      <c r="WS105" s="253">
        <v>42</v>
      </c>
      <c r="WT105" s="253">
        <v>3693.9</v>
      </c>
      <c r="WU105" s="253">
        <v>29.2</v>
      </c>
      <c r="WV105" s="253">
        <v>2568.14</v>
      </c>
      <c r="WW105" s="253">
        <v>30.8</v>
      </c>
      <c r="WX105" s="253">
        <v>2708.86</v>
      </c>
      <c r="WY105" s="253">
        <v>40.200000000000003</v>
      </c>
      <c r="WZ105" s="253">
        <v>3535.59</v>
      </c>
      <c r="XA105" s="253">
        <v>42.2</v>
      </c>
      <c r="XB105" s="253">
        <v>3711.49</v>
      </c>
      <c r="XC105" s="253">
        <v>42.6</v>
      </c>
      <c r="XD105" s="253">
        <v>3746.67</v>
      </c>
      <c r="XE105" s="253">
        <v>35.6</v>
      </c>
      <c r="XF105" s="253">
        <v>3131.02</v>
      </c>
      <c r="XG105" s="253">
        <v>27.2</v>
      </c>
      <c r="XH105" s="253">
        <v>2392.2399999999998</v>
      </c>
      <c r="XI105" s="125">
        <v>8.6</v>
      </c>
      <c r="XJ105" s="125">
        <v>883.33</v>
      </c>
      <c r="XK105" s="125"/>
      <c r="XL105" s="125"/>
      <c r="XM105" s="125"/>
      <c r="XN105" s="125"/>
      <c r="XO105" s="125"/>
      <c r="XP105" s="125"/>
      <c r="XQ105" s="125"/>
      <c r="XR105" s="125"/>
      <c r="XS105" s="125"/>
      <c r="XT105" s="125"/>
      <c r="XU105" s="226"/>
      <c r="XV105" s="226"/>
      <c r="XW105" s="226"/>
      <c r="XX105" s="208">
        <f t="shared" si="2358"/>
        <v>0</v>
      </c>
      <c r="XY105" s="226"/>
      <c r="XZ105" s="226"/>
      <c r="YA105" s="226"/>
      <c r="YB105" s="208">
        <f t="shared" si="2359"/>
        <v>0</v>
      </c>
      <c r="YC105" s="226"/>
      <c r="YD105" s="226"/>
      <c r="YE105" s="226"/>
      <c r="YF105" s="208">
        <f t="shared" si="2360"/>
        <v>0</v>
      </c>
      <c r="YG105" s="226"/>
      <c r="YH105" s="226"/>
      <c r="YI105" s="226"/>
      <c r="YJ105" s="208">
        <f t="shared" si="2361"/>
        <v>0</v>
      </c>
      <c r="YK105" s="226"/>
      <c r="YL105" s="226"/>
      <c r="YM105" s="226"/>
      <c r="YN105" s="208">
        <f t="shared" si="2362"/>
        <v>0</v>
      </c>
      <c r="YO105" s="226"/>
      <c r="YP105" s="226"/>
      <c r="YQ105" s="226"/>
      <c r="YR105" s="208">
        <f t="shared" si="2363"/>
        <v>0</v>
      </c>
      <c r="YS105" s="226"/>
      <c r="YT105" s="226"/>
      <c r="YU105" s="226"/>
      <c r="YV105" s="208">
        <f t="shared" si="2364"/>
        <v>0</v>
      </c>
      <c r="YW105" s="226"/>
      <c r="YX105" s="226"/>
      <c r="YY105" s="226"/>
      <c r="YZ105" s="208">
        <f t="shared" si="2365"/>
        <v>0</v>
      </c>
      <c r="ZA105" s="226"/>
      <c r="ZB105" s="226"/>
      <c r="ZC105" s="226"/>
      <c r="ZD105" s="208">
        <f t="shared" si="2366"/>
        <v>0</v>
      </c>
      <c r="ZE105" s="226"/>
      <c r="ZF105" s="226"/>
      <c r="ZG105" s="226"/>
      <c r="ZH105" s="208">
        <f t="shared" si="2367"/>
        <v>0</v>
      </c>
      <c r="ZI105" s="226"/>
      <c r="ZJ105" s="225">
        <v>0</v>
      </c>
      <c r="ZK105" s="225">
        <v>130.5</v>
      </c>
      <c r="ZL105" s="208">
        <f t="shared" si="2368"/>
        <v>0</v>
      </c>
      <c r="ZM105" s="226"/>
      <c r="ZN105" s="225">
        <v>0</v>
      </c>
      <c r="ZO105" s="225">
        <v>130.5</v>
      </c>
      <c r="ZP105" s="208">
        <f t="shared" si="2369"/>
        <v>0</v>
      </c>
      <c r="ZQ105" s="226"/>
      <c r="ZR105" s="225">
        <v>0</v>
      </c>
      <c r="ZS105" s="225">
        <v>130.5</v>
      </c>
      <c r="ZT105" s="208">
        <f t="shared" si="2370"/>
        <v>0</v>
      </c>
      <c r="ZU105" s="226"/>
      <c r="ZV105" s="225">
        <v>500</v>
      </c>
      <c r="ZW105" s="225">
        <v>130.5</v>
      </c>
      <c r="ZX105" s="208">
        <f t="shared" si="2371"/>
        <v>65250</v>
      </c>
      <c r="ZY105" s="226"/>
      <c r="ZZ105" s="225">
        <v>500</v>
      </c>
      <c r="AAA105" s="225">
        <v>130.5</v>
      </c>
      <c r="AAB105" s="208">
        <f t="shared" si="2372"/>
        <v>65250</v>
      </c>
      <c r="AAC105" s="226"/>
      <c r="AAD105" s="225">
        <v>500</v>
      </c>
      <c r="AAE105" s="225">
        <v>130.5</v>
      </c>
      <c r="AAF105" s="208">
        <f t="shared" si="2545"/>
        <v>65250</v>
      </c>
      <c r="AAG105" s="226"/>
      <c r="AAH105" s="225">
        <v>500</v>
      </c>
      <c r="AAI105" s="225">
        <v>130.5</v>
      </c>
      <c r="AAJ105" s="208">
        <f t="shared" si="2540"/>
        <v>65250</v>
      </c>
      <c r="AAK105" s="226"/>
      <c r="AAL105" s="225"/>
      <c r="AAM105" s="225"/>
      <c r="AAN105" s="208"/>
      <c r="AAO105" s="226"/>
      <c r="AAP105" s="225"/>
      <c r="AAQ105" s="225"/>
      <c r="AAR105" s="208"/>
      <c r="AAS105" s="225"/>
      <c r="AAT105" s="225"/>
      <c r="AAU105" s="208"/>
      <c r="AAV105" s="225"/>
      <c r="AAW105" s="225"/>
      <c r="AAX105" s="226"/>
      <c r="AAY105" s="226"/>
      <c r="AAZ105" s="226"/>
      <c r="ABA105" s="226"/>
      <c r="ABB105" s="253"/>
      <c r="ABC105" s="253"/>
      <c r="ABD105" s="253"/>
      <c r="ABE105" s="253"/>
      <c r="ABF105" s="253"/>
      <c r="ABG105" s="253"/>
      <c r="ABH105" s="253"/>
      <c r="ABI105" s="253"/>
      <c r="ABJ105" s="253"/>
      <c r="ABK105" s="253"/>
      <c r="ABL105" s="253"/>
      <c r="ABM105" s="253"/>
      <c r="ABN105" s="253"/>
      <c r="ABO105" s="253"/>
      <c r="ABP105" s="253"/>
      <c r="ABQ105" s="253"/>
      <c r="ABR105" s="253"/>
      <c r="ABS105" s="253"/>
      <c r="ABT105" s="253"/>
      <c r="ABU105" s="253"/>
      <c r="ABV105" s="253"/>
      <c r="ABW105" s="253"/>
      <c r="ABX105" s="253"/>
      <c r="ABY105" s="253"/>
      <c r="ABZ105" s="253"/>
      <c r="ACA105" s="253"/>
      <c r="ACB105" s="253"/>
      <c r="ACC105" s="253"/>
      <c r="ACD105" s="253"/>
      <c r="ACE105" s="253"/>
      <c r="ACF105" s="126"/>
      <c r="ACG105" s="126"/>
      <c r="ACH105" s="126"/>
      <c r="ACI105" s="126"/>
      <c r="ACJ105" s="126"/>
      <c r="ACK105" s="126"/>
      <c r="ACL105" s="126"/>
      <c r="ACM105" s="126"/>
      <c r="ACN105" s="126"/>
      <c r="ACO105" s="126"/>
      <c r="ACP105" s="126"/>
      <c r="ACQ105" s="126"/>
      <c r="ACR105" s="134">
        <v>0</v>
      </c>
      <c r="ACS105" s="227">
        <v>0</v>
      </c>
      <c r="ACT105" s="225">
        <v>106</v>
      </c>
      <c r="ACU105" s="226">
        <f t="shared" si="2379"/>
        <v>0</v>
      </c>
      <c r="ACV105" s="134">
        <v>0</v>
      </c>
      <c r="ACW105" s="227">
        <v>0</v>
      </c>
      <c r="ACX105" s="225">
        <v>106</v>
      </c>
      <c r="ACY105" s="226">
        <f t="shared" si="2380"/>
        <v>0</v>
      </c>
      <c r="ACZ105" s="134">
        <v>0</v>
      </c>
      <c r="ADA105" s="227">
        <v>0</v>
      </c>
      <c r="ADB105" s="225">
        <v>106</v>
      </c>
      <c r="ADC105" s="226">
        <f t="shared" si="2381"/>
        <v>0</v>
      </c>
      <c r="ADD105" s="134">
        <v>0</v>
      </c>
      <c r="ADE105" s="227">
        <v>0</v>
      </c>
      <c r="ADF105" s="225">
        <v>106</v>
      </c>
      <c r="ADG105" s="226">
        <f t="shared" si="2382"/>
        <v>0</v>
      </c>
      <c r="ADH105" s="134">
        <v>4.8</v>
      </c>
      <c r="ADI105" s="225">
        <v>0</v>
      </c>
      <c r="ADJ105" s="225">
        <v>106</v>
      </c>
      <c r="ADK105" s="226">
        <f t="shared" si="2383"/>
        <v>0</v>
      </c>
      <c r="ADL105" s="134">
        <v>0</v>
      </c>
      <c r="ADM105" s="225">
        <v>0</v>
      </c>
      <c r="ADN105" s="225">
        <v>106</v>
      </c>
      <c r="ADO105" s="226">
        <f t="shared" si="2384"/>
        <v>0</v>
      </c>
      <c r="ADP105" s="134"/>
      <c r="ADQ105" s="225">
        <v>0</v>
      </c>
      <c r="ADR105" s="225">
        <v>106</v>
      </c>
      <c r="ADS105" s="226">
        <f t="shared" si="2385"/>
        <v>0</v>
      </c>
      <c r="ADT105" s="134"/>
      <c r="ADU105" s="225">
        <v>0</v>
      </c>
      <c r="ADV105" s="225">
        <v>106</v>
      </c>
      <c r="ADW105" s="226">
        <f t="shared" si="2386"/>
        <v>0</v>
      </c>
      <c r="ADX105" s="134"/>
      <c r="ADY105" s="225">
        <v>0</v>
      </c>
      <c r="ADZ105" s="225">
        <v>106</v>
      </c>
      <c r="AEA105" s="226">
        <f t="shared" si="2387"/>
        <v>0</v>
      </c>
      <c r="AEB105" s="134"/>
      <c r="AEC105" s="225">
        <v>0</v>
      </c>
      <c r="AED105" s="225">
        <v>106</v>
      </c>
      <c r="AEE105" s="226">
        <f t="shared" si="2388"/>
        <v>0</v>
      </c>
      <c r="AEF105" s="134"/>
      <c r="AEG105" s="225">
        <v>0</v>
      </c>
      <c r="AEH105" s="225">
        <v>106</v>
      </c>
      <c r="AEI105" s="226">
        <f t="shared" si="2389"/>
        <v>0</v>
      </c>
      <c r="AEJ105" s="134">
        <v>0</v>
      </c>
      <c r="AEK105" s="225">
        <v>0</v>
      </c>
      <c r="AEL105" s="225">
        <v>106</v>
      </c>
      <c r="AEM105" s="226">
        <f t="shared" si="2390"/>
        <v>0</v>
      </c>
      <c r="AEN105" s="134">
        <v>0</v>
      </c>
      <c r="AEO105" s="225">
        <v>50</v>
      </c>
      <c r="AEP105" s="225">
        <v>106</v>
      </c>
      <c r="AEQ105" s="226">
        <f t="shared" si="2391"/>
        <v>5300</v>
      </c>
      <c r="AER105" s="134">
        <v>0</v>
      </c>
      <c r="AES105" s="225"/>
      <c r="AET105" s="225"/>
      <c r="AEU105" s="226">
        <f t="shared" si="2392"/>
        <v>0</v>
      </c>
      <c r="AEV105" s="134">
        <v>0</v>
      </c>
      <c r="AEW105" s="225"/>
      <c r="AEX105" s="225"/>
      <c r="AEY105" s="226">
        <f t="shared" si="2393"/>
        <v>0</v>
      </c>
      <c r="AEZ105" s="134">
        <v>0</v>
      </c>
      <c r="AFA105" s="225"/>
      <c r="AFB105" s="225"/>
      <c r="AFC105" s="226">
        <f t="shared" si="2394"/>
        <v>0</v>
      </c>
      <c r="AFD105" s="134">
        <v>0</v>
      </c>
      <c r="AFE105" s="225"/>
      <c r="AFF105" s="225"/>
      <c r="AFG105" s="226"/>
      <c r="AFH105" s="134"/>
      <c r="AFI105" s="225"/>
      <c r="AFJ105" s="225"/>
      <c r="AFK105" s="226"/>
      <c r="AFL105" s="134"/>
      <c r="AFM105" s="225"/>
      <c r="AFN105" s="225"/>
      <c r="AFO105" s="226"/>
      <c r="AFP105" s="225"/>
      <c r="AFQ105" s="225"/>
      <c r="AFR105" s="226"/>
      <c r="AFS105" s="225"/>
      <c r="AFT105" s="225"/>
      <c r="AFU105" s="226"/>
      <c r="AFV105" s="226"/>
      <c r="AFW105" s="226"/>
      <c r="AFX105" s="226"/>
      <c r="AFY105" s="253">
        <v>0</v>
      </c>
      <c r="AFZ105" s="253">
        <v>0</v>
      </c>
      <c r="AGA105" s="253">
        <v>0</v>
      </c>
      <c r="AGB105" s="253">
        <v>0</v>
      </c>
      <c r="AGC105" s="253">
        <v>0</v>
      </c>
      <c r="AGD105" s="253">
        <v>0</v>
      </c>
      <c r="AGE105" s="253">
        <v>0</v>
      </c>
      <c r="AGF105" s="253">
        <v>0</v>
      </c>
      <c r="AGG105" s="253">
        <v>0</v>
      </c>
      <c r="AGH105" s="253">
        <v>0</v>
      </c>
      <c r="AGI105" s="253">
        <v>0</v>
      </c>
      <c r="AGJ105" s="253">
        <v>0</v>
      </c>
      <c r="AGK105" s="253">
        <v>0</v>
      </c>
      <c r="AGL105" s="253">
        <v>0</v>
      </c>
      <c r="AGM105" s="253">
        <v>0</v>
      </c>
      <c r="AGN105" s="253">
        <v>0</v>
      </c>
      <c r="AGO105" s="253">
        <v>0</v>
      </c>
      <c r="AGP105" s="253">
        <v>0</v>
      </c>
      <c r="AGQ105" s="253">
        <v>0</v>
      </c>
      <c r="AGR105" s="253">
        <v>0</v>
      </c>
      <c r="AGS105" s="253">
        <v>0</v>
      </c>
      <c r="AGT105" s="253">
        <v>0</v>
      </c>
      <c r="AGU105" s="253">
        <v>9.6</v>
      </c>
      <c r="AGV105" s="253">
        <v>1021.92</v>
      </c>
      <c r="AGW105" s="253">
        <v>0</v>
      </c>
      <c r="AGX105" s="253">
        <v>0</v>
      </c>
      <c r="AGY105" s="253">
        <v>0</v>
      </c>
      <c r="AGZ105" s="253">
        <v>0</v>
      </c>
      <c r="AHA105" s="253">
        <v>4.8</v>
      </c>
      <c r="AHB105" s="253">
        <v>563.04</v>
      </c>
      <c r="AHC105" s="125">
        <v>0</v>
      </c>
      <c r="AHD105" s="125">
        <v>0</v>
      </c>
      <c r="AHE105" s="125"/>
      <c r="AHF105" s="125"/>
      <c r="AHG105" s="125"/>
      <c r="AHH105" s="125"/>
      <c r="AHI105" s="125"/>
      <c r="AHJ105" s="125"/>
      <c r="AHK105" s="125"/>
      <c r="AHL105" s="125"/>
      <c r="AHM105" s="125"/>
      <c r="AHN105" s="125"/>
      <c r="AHO105" s="226">
        <f t="shared" si="1709"/>
        <v>40.200000000000003</v>
      </c>
      <c r="AHP105" s="127">
        <f t="shared" si="1710"/>
        <v>70</v>
      </c>
      <c r="AHQ105" s="127">
        <f t="shared" si="1711"/>
        <v>7724.5</v>
      </c>
      <c r="AHR105" s="226">
        <f t="shared" si="1712"/>
        <v>42.6</v>
      </c>
      <c r="AHS105" s="127">
        <f t="shared" si="1713"/>
        <v>50</v>
      </c>
      <c r="AHT105" s="127">
        <f t="shared" si="2549"/>
        <v>4852.5</v>
      </c>
      <c r="AHU105" s="226">
        <f t="shared" si="2550"/>
        <v>42.6</v>
      </c>
      <c r="AHV105" s="127">
        <f t="shared" si="2551"/>
        <v>50</v>
      </c>
      <c r="AHW105" s="127">
        <f t="shared" si="2552"/>
        <v>4852.5</v>
      </c>
      <c r="AHX105" s="226">
        <v>35.6</v>
      </c>
      <c r="AHY105" s="127">
        <f t="shared" si="2553"/>
        <v>40</v>
      </c>
      <c r="AHZ105" s="127">
        <f t="shared" si="2496"/>
        <v>3882</v>
      </c>
      <c r="AIA105" s="226">
        <f t="shared" si="2110"/>
        <v>32</v>
      </c>
      <c r="AIB105" s="127">
        <f t="shared" si="2111"/>
        <v>40</v>
      </c>
      <c r="AIC105" s="127">
        <f t="shared" si="2112"/>
        <v>3882</v>
      </c>
      <c r="AID105" s="228">
        <f t="shared" si="2113"/>
        <v>8.6</v>
      </c>
      <c r="AIE105" s="127">
        <f t="shared" si="2114"/>
        <v>40</v>
      </c>
      <c r="AIF105" s="127">
        <f t="shared" si="2115"/>
        <v>3882</v>
      </c>
      <c r="AIG105" s="228">
        <f t="shared" si="2116"/>
        <v>0</v>
      </c>
      <c r="AIH105" s="127">
        <f t="shared" si="2117"/>
        <v>40</v>
      </c>
      <c r="AII105" s="127">
        <f t="shared" si="2118"/>
        <v>3882</v>
      </c>
      <c r="AIJ105" s="228">
        <f t="shared" si="2119"/>
        <v>0</v>
      </c>
      <c r="AIK105" s="127">
        <f t="shared" si="2120"/>
        <v>100</v>
      </c>
      <c r="AIL105" s="127">
        <f t="shared" si="2121"/>
        <v>8746</v>
      </c>
      <c r="AIM105" s="228">
        <f t="shared" si="2122"/>
        <v>0</v>
      </c>
      <c r="AIN105" s="127">
        <f t="shared" si="2123"/>
        <v>100</v>
      </c>
      <c r="AIO105" s="127">
        <f t="shared" si="2124"/>
        <v>8746</v>
      </c>
      <c r="AIP105" s="228">
        <f t="shared" si="2125"/>
        <v>0</v>
      </c>
      <c r="AIQ105" s="127">
        <f t="shared" si="2047"/>
        <v>50</v>
      </c>
      <c r="AIR105" s="127">
        <f t="shared" si="2049"/>
        <v>4373</v>
      </c>
      <c r="AIS105" s="228">
        <f t="shared" si="2400"/>
        <v>0</v>
      </c>
      <c r="AIT105" s="127">
        <f t="shared" si="2401"/>
        <v>49.599999999999994</v>
      </c>
      <c r="AIU105" s="127">
        <f t="shared" si="2402"/>
        <v>4338.0159999999996</v>
      </c>
      <c r="AIV105" s="228">
        <f t="shared" si="2403"/>
        <v>0</v>
      </c>
      <c r="AIW105" s="127">
        <f t="shared" si="2404"/>
        <v>0</v>
      </c>
      <c r="AIX105" s="127">
        <f t="shared" si="2405"/>
        <v>0</v>
      </c>
      <c r="AIY105" s="228">
        <f t="shared" si="2406"/>
        <v>0</v>
      </c>
      <c r="AIZ105" s="127">
        <f t="shared" si="2407"/>
        <v>65</v>
      </c>
      <c r="AJA105" s="127">
        <f t="shared" si="2408"/>
        <v>6611.9</v>
      </c>
      <c r="AJB105" s="228">
        <f t="shared" si="2409"/>
        <v>0</v>
      </c>
      <c r="AJC105" s="127">
        <f t="shared" si="2410"/>
        <v>515</v>
      </c>
      <c r="AJD105" s="127">
        <f t="shared" si="2411"/>
        <v>66561.899999999994</v>
      </c>
      <c r="AJE105" s="228">
        <f t="shared" si="2412"/>
        <v>0</v>
      </c>
      <c r="AJF105" s="127">
        <f t="shared" si="2413"/>
        <v>515</v>
      </c>
      <c r="AJG105" s="127">
        <f t="shared" si="2452"/>
        <v>66561.899999999994</v>
      </c>
      <c r="AJH105" s="228">
        <f t="shared" si="2476"/>
        <v>0</v>
      </c>
      <c r="AJI105" s="127">
        <f t="shared" si="2477"/>
        <v>515</v>
      </c>
      <c r="AJJ105" s="127">
        <f t="shared" si="2478"/>
        <v>66561.899999999994</v>
      </c>
      <c r="AJK105" s="228">
        <f t="shared" si="2479"/>
        <v>0</v>
      </c>
      <c r="AJL105" s="127">
        <f t="shared" si="2480"/>
        <v>700</v>
      </c>
      <c r="AJM105" s="127">
        <f>BU105+GV105+LS105+QP105+VM105+AAJ105+AFG105</f>
        <v>83096</v>
      </c>
      <c r="AJN105" s="228"/>
      <c r="AJO105" s="127"/>
      <c r="AJP105" s="127"/>
      <c r="AJQ105" s="228"/>
      <c r="AJR105" s="127"/>
      <c r="AJS105" s="127"/>
      <c r="AJT105" s="127"/>
      <c r="AJU105" s="127"/>
      <c r="AJV105" s="127"/>
      <c r="AJW105" s="127"/>
      <c r="AJX105" s="127"/>
      <c r="AJY105" s="127"/>
      <c r="AJZ105" s="128">
        <f t="shared" si="1719"/>
        <v>64</v>
      </c>
      <c r="AKA105" s="128">
        <f t="shared" si="1720"/>
        <v>6211.2</v>
      </c>
      <c r="AKB105" s="128">
        <v>54.8</v>
      </c>
      <c r="AKC105" s="128">
        <v>5318.34</v>
      </c>
      <c r="AKD105" s="128">
        <v>46.2</v>
      </c>
      <c r="AKE105" s="128">
        <v>4483.71</v>
      </c>
      <c r="AKF105" s="128">
        <f t="shared" si="2554"/>
        <v>63.4</v>
      </c>
      <c r="AKG105" s="128">
        <f t="shared" si="2555"/>
        <v>6152.97</v>
      </c>
      <c r="AKH105" s="128">
        <f t="shared" si="2556"/>
        <v>56</v>
      </c>
      <c r="AKI105" s="128">
        <f t="shared" si="2418"/>
        <v>5434.8</v>
      </c>
      <c r="AKJ105" s="128">
        <v>19.600000000000001</v>
      </c>
      <c r="AKK105" s="128">
        <v>1902.18</v>
      </c>
      <c r="AKL105" s="128">
        <f t="shared" si="2448"/>
        <v>37.799999999999997</v>
      </c>
      <c r="AKM105" s="128">
        <f t="shared" si="2126"/>
        <v>3537.45</v>
      </c>
      <c r="AKN105" s="128">
        <f t="shared" si="2451"/>
        <v>42</v>
      </c>
      <c r="AKO105" s="128">
        <f t="shared" si="2453"/>
        <v>3693.9</v>
      </c>
      <c r="AKP105" s="128">
        <f t="shared" si="2500"/>
        <v>29.2</v>
      </c>
      <c r="AKQ105" s="128">
        <f t="shared" si="2501"/>
        <v>2568.14</v>
      </c>
      <c r="AKR105" s="128">
        <f t="shared" si="2127"/>
        <v>30.8</v>
      </c>
      <c r="AKS105" s="128">
        <f t="shared" si="2128"/>
        <v>2708.86</v>
      </c>
      <c r="AKT105" s="128">
        <f t="shared" si="2454"/>
        <v>40.200000000000003</v>
      </c>
      <c r="AKU105" s="128">
        <f t="shared" si="2455"/>
        <v>3535.59</v>
      </c>
      <c r="AKV105" s="128">
        <f t="shared" si="2456"/>
        <v>51.800000000000004</v>
      </c>
      <c r="AKW105" s="128">
        <f t="shared" si="2457"/>
        <v>4733.41</v>
      </c>
      <c r="AKX105" s="128">
        <f t="shared" si="2458"/>
        <v>42.6</v>
      </c>
      <c r="AKY105" s="128">
        <f t="shared" si="2459"/>
        <v>3746.67</v>
      </c>
      <c r="AKZ105" s="128">
        <f t="shared" si="2460"/>
        <v>35.6</v>
      </c>
      <c r="ALA105" s="128">
        <f t="shared" si="2461"/>
        <v>3131.02</v>
      </c>
      <c r="ALB105" s="128">
        <f t="shared" ref="ALB105:ALE106" si="2557">DO105+IP105+NM105+SJ105+XG105+ACD105+AHA105</f>
        <v>32</v>
      </c>
      <c r="ALC105" s="128">
        <f t="shared" si="2557"/>
        <v>2955.2799999999997</v>
      </c>
      <c r="ALD105" s="128">
        <f t="shared" si="2557"/>
        <v>8.6</v>
      </c>
      <c r="ALE105" s="128">
        <f t="shared" si="2557"/>
        <v>883.33</v>
      </c>
      <c r="ALF105" s="128"/>
      <c r="ALG105" s="128"/>
      <c r="ALH105" s="128"/>
      <c r="ALI105" s="128"/>
      <c r="ALJ105" s="128"/>
      <c r="ALK105" s="128"/>
      <c r="ALL105" s="128"/>
      <c r="ALM105" s="128"/>
      <c r="ALN105" s="128"/>
      <c r="ALO105" s="128"/>
      <c r="ALP105" s="128"/>
      <c r="ALQ105" s="128"/>
      <c r="ALR105" s="128"/>
    </row>
    <row r="106" spans="1:1006" s="115" customFormat="1" ht="18" hidden="1" customHeight="1" outlineLevel="1" x14ac:dyDescent="0.25">
      <c r="A106" s="120"/>
      <c r="B106" s="120"/>
      <c r="C106" s="297" t="s">
        <v>260</v>
      </c>
      <c r="D106" s="178"/>
      <c r="E106" s="208">
        <v>0</v>
      </c>
      <c r="F106" s="208">
        <v>0</v>
      </c>
      <c r="G106" s="225"/>
      <c r="H106" s="225"/>
      <c r="I106" s="208">
        <f t="shared" si="2275"/>
        <v>0</v>
      </c>
      <c r="J106" s="208">
        <v>0</v>
      </c>
      <c r="K106" s="225"/>
      <c r="L106" s="225"/>
      <c r="M106" s="208">
        <f t="shared" si="2276"/>
        <v>0</v>
      </c>
      <c r="N106" s="208">
        <v>0</v>
      </c>
      <c r="O106" s="225"/>
      <c r="P106" s="225"/>
      <c r="Q106" s="208">
        <f t="shared" si="2277"/>
        <v>0</v>
      </c>
      <c r="R106" s="208">
        <v>0</v>
      </c>
      <c r="S106" s="225"/>
      <c r="T106" s="225"/>
      <c r="U106" s="208">
        <f t="shared" si="2278"/>
        <v>0</v>
      </c>
      <c r="V106" s="208">
        <v>0</v>
      </c>
      <c r="W106" s="225"/>
      <c r="X106" s="225"/>
      <c r="Y106" s="208">
        <f t="shared" si="2279"/>
        <v>0</v>
      </c>
      <c r="Z106" s="208">
        <v>0</v>
      </c>
      <c r="AA106" s="225"/>
      <c r="AB106" s="225"/>
      <c r="AC106" s="208">
        <f t="shared" si="2280"/>
        <v>0</v>
      </c>
      <c r="AD106" s="208">
        <v>0</v>
      </c>
      <c r="AE106" s="225"/>
      <c r="AF106" s="225"/>
      <c r="AG106" s="208">
        <f t="shared" si="2281"/>
        <v>0</v>
      </c>
      <c r="AH106" s="208">
        <v>0</v>
      </c>
      <c r="AI106" s="225"/>
      <c r="AJ106" s="225"/>
      <c r="AK106" s="208">
        <f t="shared" si="2282"/>
        <v>0</v>
      </c>
      <c r="AL106" s="208">
        <v>0</v>
      </c>
      <c r="AM106" s="225"/>
      <c r="AN106" s="225"/>
      <c r="AO106" s="208">
        <f t="shared" si="2283"/>
        <v>0</v>
      </c>
      <c r="AP106" s="208">
        <v>0</v>
      </c>
      <c r="AQ106" s="225"/>
      <c r="AR106" s="225"/>
      <c r="AS106" s="208">
        <f t="shared" si="2284"/>
        <v>0</v>
      </c>
      <c r="AT106" s="208">
        <v>0</v>
      </c>
      <c r="AU106" s="225"/>
      <c r="AV106" s="225"/>
      <c r="AW106" s="208">
        <f t="shared" si="2285"/>
        <v>0</v>
      </c>
      <c r="AX106" s="208">
        <v>0</v>
      </c>
      <c r="AY106" s="225"/>
      <c r="AZ106" s="225"/>
      <c r="BA106" s="208">
        <f t="shared" si="2286"/>
        <v>0</v>
      </c>
      <c r="BB106" s="208">
        <v>0</v>
      </c>
      <c r="BC106" s="225"/>
      <c r="BD106" s="225"/>
      <c r="BE106" s="208">
        <f t="shared" si="2287"/>
        <v>0</v>
      </c>
      <c r="BF106" s="208">
        <v>0</v>
      </c>
      <c r="BG106" s="225"/>
      <c r="BH106" s="225"/>
      <c r="BI106" s="208">
        <f t="shared" si="2288"/>
        <v>0</v>
      </c>
      <c r="BJ106" s="208">
        <v>0</v>
      </c>
      <c r="BK106" s="225"/>
      <c r="BL106" s="225"/>
      <c r="BM106" s="208">
        <f t="shared" si="2289"/>
        <v>0</v>
      </c>
      <c r="BN106" s="208">
        <v>0</v>
      </c>
      <c r="BO106" s="225"/>
      <c r="BP106" s="225"/>
      <c r="BQ106" s="208">
        <f t="shared" ref="BQ106" si="2558">BO106*BP106</f>
        <v>0</v>
      </c>
      <c r="BR106" s="208">
        <v>0</v>
      </c>
      <c r="BS106" s="225"/>
      <c r="BT106" s="225"/>
      <c r="BU106" s="208">
        <f t="shared" si="2526"/>
        <v>0</v>
      </c>
      <c r="BV106" s="208">
        <v>0</v>
      </c>
      <c r="BW106" s="225"/>
      <c r="BX106" s="225"/>
      <c r="BY106" s="208">
        <f t="shared" si="2527"/>
        <v>0</v>
      </c>
      <c r="BZ106" s="208"/>
      <c r="CA106" s="225"/>
      <c r="CB106" s="225"/>
      <c r="CC106" s="208">
        <f t="shared" si="2528"/>
        <v>0</v>
      </c>
      <c r="CD106" s="225"/>
      <c r="CE106" s="225"/>
      <c r="CF106" s="208">
        <f t="shared" si="2294"/>
        <v>0</v>
      </c>
      <c r="CG106" s="225"/>
      <c r="CH106" s="225"/>
      <c r="CI106" s="226">
        <f t="shared" si="2442"/>
        <v>0</v>
      </c>
      <c r="CJ106" s="226"/>
      <c r="CK106" s="226"/>
      <c r="CL106" s="226"/>
      <c r="CM106" s="253">
        <v>0</v>
      </c>
      <c r="CN106" s="253">
        <v>0</v>
      </c>
      <c r="CO106" s="253">
        <v>0</v>
      </c>
      <c r="CP106" s="253">
        <v>0</v>
      </c>
      <c r="CQ106" s="253">
        <v>0</v>
      </c>
      <c r="CR106" s="253">
        <v>0</v>
      </c>
      <c r="CS106" s="253">
        <v>0</v>
      </c>
      <c r="CT106" s="253">
        <v>0</v>
      </c>
      <c r="CU106" s="253">
        <v>0</v>
      </c>
      <c r="CV106" s="253">
        <v>0</v>
      </c>
      <c r="CW106" s="253">
        <v>0</v>
      </c>
      <c r="CX106" s="253">
        <v>0</v>
      </c>
      <c r="CY106" s="253">
        <v>0</v>
      </c>
      <c r="CZ106" s="253">
        <v>0</v>
      </c>
      <c r="DA106" s="253">
        <v>0</v>
      </c>
      <c r="DB106" s="253">
        <v>0</v>
      </c>
      <c r="DC106" s="253">
        <v>0</v>
      </c>
      <c r="DD106" s="253">
        <v>0</v>
      </c>
      <c r="DE106" s="253">
        <v>0</v>
      </c>
      <c r="DF106" s="253">
        <v>0</v>
      </c>
      <c r="DG106" s="253">
        <v>0</v>
      </c>
      <c r="DH106" s="253">
        <v>0</v>
      </c>
      <c r="DI106" s="253">
        <v>0</v>
      </c>
      <c r="DJ106" s="253">
        <v>0</v>
      </c>
      <c r="DK106" s="253">
        <v>0</v>
      </c>
      <c r="DL106" s="253">
        <v>0</v>
      </c>
      <c r="DM106" s="253">
        <v>0</v>
      </c>
      <c r="DN106" s="253">
        <v>0</v>
      </c>
      <c r="DO106" s="253">
        <v>0</v>
      </c>
      <c r="DP106" s="253">
        <v>0</v>
      </c>
      <c r="DQ106" s="253">
        <v>0</v>
      </c>
      <c r="DR106" s="253">
        <v>0</v>
      </c>
      <c r="DS106" s="253">
        <v>0</v>
      </c>
      <c r="DT106" s="253">
        <v>0</v>
      </c>
      <c r="DU106" s="253">
        <v>0</v>
      </c>
      <c r="DV106" s="253">
        <v>0</v>
      </c>
      <c r="DW106" s="253">
        <v>0</v>
      </c>
      <c r="DX106" s="253">
        <v>0</v>
      </c>
      <c r="DY106" s="253">
        <v>0</v>
      </c>
      <c r="DZ106" s="253">
        <v>0</v>
      </c>
      <c r="EA106" s="126">
        <v>0</v>
      </c>
      <c r="EB106" s="126">
        <v>0</v>
      </c>
      <c r="EC106" s="126">
        <v>0</v>
      </c>
      <c r="ED106" s="126">
        <v>0</v>
      </c>
      <c r="EE106" s="126">
        <v>0</v>
      </c>
      <c r="EF106" s="126">
        <v>0</v>
      </c>
      <c r="EG106" s="131">
        <v>0</v>
      </c>
      <c r="EH106" s="225"/>
      <c r="EI106" s="225"/>
      <c r="EJ106" s="226">
        <f t="shared" si="2421"/>
        <v>0</v>
      </c>
      <c r="EK106" s="131">
        <v>0</v>
      </c>
      <c r="EL106" s="225"/>
      <c r="EM106" s="225"/>
      <c r="EN106" s="226">
        <f t="shared" si="2422"/>
        <v>0</v>
      </c>
      <c r="EO106" s="131">
        <v>0</v>
      </c>
      <c r="EP106" s="225"/>
      <c r="EQ106" s="225"/>
      <c r="ER106" s="226">
        <f t="shared" si="2423"/>
        <v>0</v>
      </c>
      <c r="ES106" s="131">
        <v>0</v>
      </c>
      <c r="ET106" s="225"/>
      <c r="EU106" s="225"/>
      <c r="EV106" s="226">
        <f t="shared" si="2424"/>
        <v>0</v>
      </c>
      <c r="EW106" s="131">
        <v>108.011</v>
      </c>
      <c r="EX106" s="225"/>
      <c r="EY106" s="225"/>
      <c r="EZ106" s="226">
        <f t="shared" si="2425"/>
        <v>0</v>
      </c>
      <c r="FA106" s="131">
        <v>270.02699999999999</v>
      </c>
      <c r="FB106" s="225"/>
      <c r="FC106" s="225"/>
      <c r="FD106" s="226">
        <f t="shared" si="2426"/>
        <v>0</v>
      </c>
      <c r="FE106" s="131">
        <v>324.03199999999998</v>
      </c>
      <c r="FF106" s="225"/>
      <c r="FG106" s="225"/>
      <c r="FH106" s="226">
        <f t="shared" si="2427"/>
        <v>0</v>
      </c>
      <c r="FI106" s="131">
        <v>0</v>
      </c>
      <c r="FJ106" s="225"/>
      <c r="FK106" s="225">
        <v>56.37</v>
      </c>
      <c r="FL106" s="226">
        <f t="shared" si="2428"/>
        <v>0</v>
      </c>
      <c r="FM106" s="131">
        <v>0</v>
      </c>
      <c r="FN106" s="225"/>
      <c r="FO106" s="225">
        <v>56.37</v>
      </c>
      <c r="FP106" s="226">
        <f t="shared" si="2429"/>
        <v>0</v>
      </c>
      <c r="FQ106" s="131">
        <v>0</v>
      </c>
      <c r="FR106" s="225"/>
      <c r="FS106" s="225">
        <v>56.37</v>
      </c>
      <c r="FT106" s="226">
        <f t="shared" si="2430"/>
        <v>0</v>
      </c>
      <c r="FU106" s="131">
        <v>0</v>
      </c>
      <c r="FV106" s="225"/>
      <c r="FW106" s="225">
        <v>56.37</v>
      </c>
      <c r="FX106" s="226">
        <f t="shared" si="2431"/>
        <v>0</v>
      </c>
      <c r="FY106" s="131">
        <v>0</v>
      </c>
      <c r="FZ106" s="225"/>
      <c r="GA106" s="225">
        <v>56.37</v>
      </c>
      <c r="GB106" s="226">
        <f t="shared" si="2432"/>
        <v>0</v>
      </c>
      <c r="GC106" s="131">
        <v>0</v>
      </c>
      <c r="GD106" s="225"/>
      <c r="GE106" s="225">
        <v>56.37</v>
      </c>
      <c r="GF106" s="226">
        <f t="shared" si="2433"/>
        <v>0</v>
      </c>
      <c r="GG106" s="131">
        <v>0</v>
      </c>
      <c r="GH106" s="225"/>
      <c r="GI106" s="225">
        <v>56.37</v>
      </c>
      <c r="GJ106" s="226">
        <f t="shared" si="2434"/>
        <v>0</v>
      </c>
      <c r="GK106" s="131">
        <v>0</v>
      </c>
      <c r="GL106" s="225">
        <v>0</v>
      </c>
      <c r="GM106" s="225">
        <v>56.37</v>
      </c>
      <c r="GN106" s="226">
        <f t="shared" si="2295"/>
        <v>0</v>
      </c>
      <c r="GO106" s="131">
        <v>0</v>
      </c>
      <c r="GP106" s="225"/>
      <c r="GQ106" s="225">
        <v>56.37</v>
      </c>
      <c r="GR106" s="226">
        <f t="shared" si="2435"/>
        <v>0</v>
      </c>
      <c r="GS106" s="131">
        <v>0</v>
      </c>
      <c r="GT106" s="225">
        <v>1000</v>
      </c>
      <c r="GU106" s="225">
        <v>56.37</v>
      </c>
      <c r="GV106" s="226">
        <f t="shared" si="2529"/>
        <v>56370</v>
      </c>
      <c r="GW106" s="131">
        <v>21.602</v>
      </c>
      <c r="GX106" s="225">
        <v>1000</v>
      </c>
      <c r="GY106" s="225">
        <v>52.44</v>
      </c>
      <c r="GZ106" s="226">
        <f t="shared" si="2530"/>
        <v>52440</v>
      </c>
      <c r="HA106" s="131"/>
      <c r="HB106" s="225">
        <v>500</v>
      </c>
      <c r="HC106" s="225">
        <v>52.44</v>
      </c>
      <c r="HD106" s="226">
        <f t="shared" si="2531"/>
        <v>26220</v>
      </c>
      <c r="HE106" s="225">
        <v>500</v>
      </c>
      <c r="HF106" s="225">
        <v>50.73</v>
      </c>
      <c r="HG106" s="226">
        <f t="shared" si="2439"/>
        <v>25365</v>
      </c>
      <c r="HH106" s="225"/>
      <c r="HI106" s="225"/>
      <c r="HJ106" s="226">
        <f t="shared" si="2443"/>
        <v>0</v>
      </c>
      <c r="HK106" s="226"/>
      <c r="HL106" s="226"/>
      <c r="HM106" s="226">
        <v>0</v>
      </c>
      <c r="HN106" s="253">
        <v>0</v>
      </c>
      <c r="HO106" s="253">
        <v>0</v>
      </c>
      <c r="HP106" s="253">
        <v>0</v>
      </c>
      <c r="HQ106" s="253">
        <v>0</v>
      </c>
      <c r="HR106" s="253">
        <v>0</v>
      </c>
      <c r="HS106" s="253">
        <v>0</v>
      </c>
      <c r="HT106" s="253">
        <v>0</v>
      </c>
      <c r="HU106" s="253">
        <v>0</v>
      </c>
      <c r="HV106" s="253">
        <v>0</v>
      </c>
      <c r="HW106" s="253">
        <v>0</v>
      </c>
      <c r="HX106" s="253">
        <v>0</v>
      </c>
      <c r="HY106" s="253">
        <v>0</v>
      </c>
      <c r="HZ106" s="253">
        <v>0</v>
      </c>
      <c r="IA106" s="253">
        <v>0</v>
      </c>
      <c r="IB106" s="253">
        <v>0</v>
      </c>
      <c r="IC106" s="253">
        <v>0</v>
      </c>
      <c r="ID106" s="253">
        <v>0</v>
      </c>
      <c r="IE106" s="253">
        <v>0</v>
      </c>
      <c r="IF106" s="253">
        <v>0</v>
      </c>
      <c r="IG106" s="253">
        <v>0</v>
      </c>
      <c r="IH106" s="253">
        <v>0</v>
      </c>
      <c r="II106" s="253">
        <v>0</v>
      </c>
      <c r="IJ106" s="253">
        <v>0</v>
      </c>
      <c r="IK106" s="253">
        <v>0</v>
      </c>
      <c r="IL106" s="253">
        <v>0</v>
      </c>
      <c r="IM106" s="253">
        <v>0</v>
      </c>
      <c r="IN106" s="253">
        <v>0</v>
      </c>
      <c r="IO106" s="253">
        <v>0</v>
      </c>
      <c r="IP106" s="253">
        <v>108.011</v>
      </c>
      <c r="IQ106" s="253">
        <v>6087.6</v>
      </c>
      <c r="IR106" s="253">
        <v>270.02699999999999</v>
      </c>
      <c r="IS106" s="253">
        <v>15219</v>
      </c>
      <c r="IT106" s="253">
        <v>324.03199999999998</v>
      </c>
      <c r="IU106" s="253">
        <v>18262.8</v>
      </c>
      <c r="IV106" s="253">
        <v>0</v>
      </c>
      <c r="IW106" s="253">
        <v>0</v>
      </c>
      <c r="IX106" s="253">
        <v>0</v>
      </c>
      <c r="IY106" s="253">
        <v>0</v>
      </c>
      <c r="IZ106" s="126">
        <v>0</v>
      </c>
      <c r="JA106" s="126">
        <v>0</v>
      </c>
      <c r="JB106" s="126">
        <v>0</v>
      </c>
      <c r="JC106" s="126">
        <v>0</v>
      </c>
      <c r="JD106" s="131"/>
      <c r="JE106" s="225"/>
      <c r="JF106" s="134">
        <v>55</v>
      </c>
      <c r="JG106" s="226">
        <f t="shared" si="2296"/>
        <v>0</v>
      </c>
      <c r="JH106" s="131"/>
      <c r="JI106" s="225"/>
      <c r="JJ106" s="134">
        <v>55</v>
      </c>
      <c r="JK106" s="226">
        <f t="shared" si="2297"/>
        <v>0</v>
      </c>
      <c r="JL106" s="131"/>
      <c r="JM106" s="225"/>
      <c r="JN106" s="134">
        <v>55</v>
      </c>
      <c r="JO106" s="226">
        <f t="shared" si="2298"/>
        <v>0</v>
      </c>
      <c r="JP106" s="131">
        <v>1296.1300000000001</v>
      </c>
      <c r="JQ106" s="225"/>
      <c r="JR106" s="134">
        <v>55</v>
      </c>
      <c r="JS106" s="226">
        <f t="shared" si="2299"/>
        <v>0</v>
      </c>
      <c r="JT106" s="131">
        <v>2194.4189999999999</v>
      </c>
      <c r="JU106" s="225"/>
      <c r="JV106" s="134">
        <v>55</v>
      </c>
      <c r="JW106" s="226">
        <f t="shared" si="2300"/>
        <v>0</v>
      </c>
      <c r="JX106" s="131">
        <v>2376.2379999999998</v>
      </c>
      <c r="JY106" s="225"/>
      <c r="JZ106" s="134">
        <v>55</v>
      </c>
      <c r="KA106" s="226">
        <f t="shared" si="2301"/>
        <v>0</v>
      </c>
      <c r="KB106" s="131">
        <v>129.613</v>
      </c>
      <c r="KC106" s="134"/>
      <c r="KD106" s="134">
        <v>55</v>
      </c>
      <c r="KE106" s="226">
        <f t="shared" si="2302"/>
        <v>0</v>
      </c>
      <c r="KF106" s="131"/>
      <c r="KG106" s="134"/>
      <c r="KH106" s="134">
        <v>55</v>
      </c>
      <c r="KI106" s="226">
        <f t="shared" si="2303"/>
        <v>0</v>
      </c>
      <c r="KJ106" s="131"/>
      <c r="KK106" s="134"/>
      <c r="KL106" s="134">
        <v>55</v>
      </c>
      <c r="KM106" s="226">
        <f t="shared" si="2304"/>
        <v>0</v>
      </c>
      <c r="KN106" s="131"/>
      <c r="KO106" s="134"/>
      <c r="KP106" s="134">
        <v>55</v>
      </c>
      <c r="KQ106" s="226">
        <f t="shared" si="2305"/>
        <v>0</v>
      </c>
      <c r="KR106" s="131"/>
      <c r="KS106" s="134"/>
      <c r="KT106" s="134">
        <v>55</v>
      </c>
      <c r="KU106" s="226">
        <f t="shared" si="2306"/>
        <v>0</v>
      </c>
      <c r="KV106" s="131"/>
      <c r="KW106" s="134"/>
      <c r="KX106" s="134">
        <v>55</v>
      </c>
      <c r="KY106" s="226">
        <f t="shared" si="2307"/>
        <v>0</v>
      </c>
      <c r="KZ106" s="131">
        <v>0</v>
      </c>
      <c r="LA106" s="134"/>
      <c r="LB106" s="134">
        <v>55</v>
      </c>
      <c r="LC106" s="226">
        <f t="shared" si="2308"/>
        <v>0</v>
      </c>
      <c r="LD106" s="131"/>
      <c r="LE106" s="134">
        <v>0</v>
      </c>
      <c r="LF106" s="134">
        <v>55</v>
      </c>
      <c r="LG106" s="226">
        <f t="shared" si="2309"/>
        <v>0</v>
      </c>
      <c r="LH106" s="131"/>
      <c r="LI106" s="134">
        <v>0</v>
      </c>
      <c r="LJ106" s="131">
        <v>55</v>
      </c>
      <c r="LK106" s="228">
        <f t="shared" si="2310"/>
        <v>0</v>
      </c>
      <c r="LL106" s="131"/>
      <c r="LM106" s="131">
        <v>700</v>
      </c>
      <c r="LN106" s="131">
        <v>55</v>
      </c>
      <c r="LO106" s="228">
        <f t="shared" si="2311"/>
        <v>38500</v>
      </c>
      <c r="LP106" s="131"/>
      <c r="LQ106" s="131">
        <v>1000</v>
      </c>
      <c r="LR106" s="131">
        <v>55</v>
      </c>
      <c r="LS106" s="228">
        <f t="shared" si="2532"/>
        <v>55000</v>
      </c>
      <c r="LT106" s="131"/>
      <c r="LU106" s="131">
        <v>1000</v>
      </c>
      <c r="LV106" s="131">
        <v>55</v>
      </c>
      <c r="LW106" s="228">
        <f t="shared" si="2533"/>
        <v>55000</v>
      </c>
      <c r="LX106" s="131"/>
      <c r="LY106" s="131"/>
      <c r="LZ106" s="131">
        <v>55</v>
      </c>
      <c r="MA106" s="228">
        <f t="shared" si="2534"/>
        <v>0</v>
      </c>
      <c r="MB106" s="131">
        <v>500</v>
      </c>
      <c r="MC106" s="131">
        <v>50.73</v>
      </c>
      <c r="MD106" s="228">
        <f t="shared" si="2315"/>
        <v>25365</v>
      </c>
      <c r="ME106" s="131"/>
      <c r="MF106" s="131">
        <v>48</v>
      </c>
      <c r="MG106" s="228">
        <f t="shared" si="2444"/>
        <v>0</v>
      </c>
      <c r="MH106" s="228"/>
      <c r="MI106" s="228">
        <v>48</v>
      </c>
      <c r="MJ106" s="228">
        <v>0</v>
      </c>
      <c r="MK106" s="253"/>
      <c r="ML106" s="253"/>
      <c r="MM106" s="253"/>
      <c r="MN106" s="253"/>
      <c r="MO106" s="253"/>
      <c r="MP106" s="253"/>
      <c r="MQ106" s="253"/>
      <c r="MR106" s="253"/>
      <c r="MS106" s="253"/>
      <c r="MT106" s="253"/>
      <c r="MU106" s="253"/>
      <c r="MV106" s="253"/>
      <c r="MW106" s="253"/>
      <c r="MX106" s="253"/>
      <c r="MY106" s="253"/>
      <c r="MZ106" s="253"/>
      <c r="NA106" s="253"/>
      <c r="NB106" s="253"/>
      <c r="NC106" s="253"/>
      <c r="ND106" s="253"/>
      <c r="NE106" s="253"/>
      <c r="NF106" s="253"/>
      <c r="NG106" s="253"/>
      <c r="NH106" s="253"/>
      <c r="NI106" s="253"/>
      <c r="NJ106" s="253"/>
      <c r="NK106" s="253">
        <v>1296.1300000000001</v>
      </c>
      <c r="NL106" s="253">
        <v>71280</v>
      </c>
      <c r="NM106" s="253">
        <v>2194.4189999999999</v>
      </c>
      <c r="NN106" s="253">
        <v>120681</v>
      </c>
      <c r="NO106" s="125">
        <v>2376.2379999999998</v>
      </c>
      <c r="NP106" s="125">
        <v>130680</v>
      </c>
      <c r="NQ106" s="125">
        <v>129.613</v>
      </c>
      <c r="NR106" s="125">
        <v>7128</v>
      </c>
      <c r="NS106" s="125"/>
      <c r="NT106" s="125"/>
      <c r="NU106" s="125"/>
      <c r="NV106" s="125"/>
      <c r="NW106" s="125"/>
      <c r="NX106" s="125"/>
      <c r="NY106" s="125"/>
      <c r="NZ106" s="125"/>
      <c r="OA106" s="228"/>
      <c r="OB106" s="225"/>
      <c r="OC106" s="225"/>
      <c r="OD106" s="225">
        <f t="shared" si="2316"/>
        <v>0</v>
      </c>
      <c r="OE106" s="228"/>
      <c r="OF106" s="225"/>
      <c r="OG106" s="225"/>
      <c r="OH106" s="225">
        <f t="shared" si="2317"/>
        <v>0</v>
      </c>
      <c r="OI106" s="228"/>
      <c r="OJ106" s="225"/>
      <c r="OK106" s="225"/>
      <c r="OL106" s="225">
        <f t="shared" si="2318"/>
        <v>0</v>
      </c>
      <c r="OM106" s="228"/>
      <c r="ON106" s="225"/>
      <c r="OO106" s="225"/>
      <c r="OP106" s="225">
        <f t="shared" si="2319"/>
        <v>0</v>
      </c>
      <c r="OQ106" s="228"/>
      <c r="OR106" s="225"/>
      <c r="OS106" s="225"/>
      <c r="OT106" s="225">
        <f t="shared" si="2320"/>
        <v>0</v>
      </c>
      <c r="OU106" s="228"/>
      <c r="OV106" s="225"/>
      <c r="OW106" s="225"/>
      <c r="OX106" s="225">
        <f t="shared" si="2321"/>
        <v>0</v>
      </c>
      <c r="OY106" s="228"/>
      <c r="OZ106" s="225"/>
      <c r="PA106" s="225"/>
      <c r="PB106" s="225">
        <f t="shared" si="2322"/>
        <v>0</v>
      </c>
      <c r="PC106" s="228"/>
      <c r="PD106" s="225"/>
      <c r="PE106" s="225"/>
      <c r="PF106" s="225">
        <f t="shared" si="2323"/>
        <v>0</v>
      </c>
      <c r="PG106" s="228"/>
      <c r="PH106" s="225"/>
      <c r="PI106" s="225"/>
      <c r="PJ106" s="225">
        <f t="shared" si="2324"/>
        <v>0</v>
      </c>
      <c r="PK106" s="228"/>
      <c r="PL106" s="225"/>
      <c r="PM106" s="225"/>
      <c r="PN106" s="225">
        <f t="shared" si="2325"/>
        <v>0</v>
      </c>
      <c r="PO106" s="228"/>
      <c r="PP106" s="225"/>
      <c r="PQ106" s="225"/>
      <c r="PR106" s="225">
        <f t="shared" si="2326"/>
        <v>0</v>
      </c>
      <c r="PS106" s="228"/>
      <c r="PT106" s="225"/>
      <c r="PU106" s="225"/>
      <c r="PV106" s="225">
        <f t="shared" si="2327"/>
        <v>0</v>
      </c>
      <c r="PW106" s="228"/>
      <c r="PX106" s="225"/>
      <c r="PY106" s="225"/>
      <c r="PZ106" s="225">
        <f t="shared" si="2328"/>
        <v>0</v>
      </c>
      <c r="QA106" s="228"/>
      <c r="QB106" s="225"/>
      <c r="QC106" s="225"/>
      <c r="QD106" s="225">
        <f t="shared" si="2329"/>
        <v>0</v>
      </c>
      <c r="QE106" s="228"/>
      <c r="QF106" s="225"/>
      <c r="QG106" s="225"/>
      <c r="QH106" s="225">
        <f t="shared" si="2330"/>
        <v>0</v>
      </c>
      <c r="QI106" s="228"/>
      <c r="QJ106" s="225"/>
      <c r="QK106" s="225"/>
      <c r="QL106" s="225">
        <f t="shared" si="2331"/>
        <v>0</v>
      </c>
      <c r="QM106" s="228"/>
      <c r="QN106" s="225"/>
      <c r="QO106" s="225"/>
      <c r="QP106" s="225">
        <f t="shared" si="2535"/>
        <v>0</v>
      </c>
      <c r="QQ106" s="228"/>
      <c r="QR106" s="225"/>
      <c r="QS106" s="225"/>
      <c r="QT106" s="225">
        <f t="shared" si="2536"/>
        <v>0</v>
      </c>
      <c r="QU106" s="228"/>
      <c r="QV106" s="225"/>
      <c r="QW106" s="225"/>
      <c r="QX106" s="225">
        <f t="shared" si="2537"/>
        <v>0</v>
      </c>
      <c r="QY106" s="225"/>
      <c r="QZ106" s="225"/>
      <c r="RA106" s="225">
        <f t="shared" si="2335"/>
        <v>0</v>
      </c>
      <c r="RB106" s="225"/>
      <c r="RC106" s="225"/>
      <c r="RD106" s="225">
        <f t="shared" si="2336"/>
        <v>0</v>
      </c>
      <c r="RE106" s="225"/>
      <c r="RF106" s="225"/>
      <c r="RG106" s="225"/>
      <c r="RH106" s="253"/>
      <c r="RI106" s="253"/>
      <c r="RJ106" s="253"/>
      <c r="RK106" s="253"/>
      <c r="RL106" s="253"/>
      <c r="RM106" s="253"/>
      <c r="RN106" s="253"/>
      <c r="RO106" s="253"/>
      <c r="RP106" s="253"/>
      <c r="RQ106" s="253"/>
      <c r="RR106" s="253"/>
      <c r="RS106" s="253"/>
      <c r="RT106" s="253"/>
      <c r="RU106" s="253"/>
      <c r="RV106" s="253"/>
      <c r="RW106" s="253"/>
      <c r="RX106" s="253"/>
      <c r="RY106" s="253"/>
      <c r="RZ106" s="253"/>
      <c r="SA106" s="253"/>
      <c r="SB106" s="253"/>
      <c r="SC106" s="253"/>
      <c r="SD106" s="253"/>
      <c r="SE106" s="253"/>
      <c r="SF106" s="253"/>
      <c r="SG106" s="253"/>
      <c r="SH106" s="253"/>
      <c r="SI106" s="253"/>
      <c r="SJ106" s="253"/>
      <c r="SK106" s="253"/>
      <c r="SL106" s="125"/>
      <c r="SM106" s="125"/>
      <c r="SN106" s="125"/>
      <c r="SO106" s="125"/>
      <c r="SP106" s="125"/>
      <c r="SQ106" s="125"/>
      <c r="SR106" s="125"/>
      <c r="SS106" s="125"/>
      <c r="ST106" s="125"/>
      <c r="SU106" s="125"/>
      <c r="SV106" s="125"/>
      <c r="SW106" s="125"/>
      <c r="SX106" s="228"/>
      <c r="SY106" s="240">
        <v>0</v>
      </c>
      <c r="SZ106" s="124"/>
      <c r="TA106" s="226">
        <f t="shared" si="2462"/>
        <v>0</v>
      </c>
      <c r="TB106" s="228"/>
      <c r="TC106" s="240">
        <v>0</v>
      </c>
      <c r="TD106" s="124"/>
      <c r="TE106" s="226">
        <f t="shared" si="2463"/>
        <v>0</v>
      </c>
      <c r="TF106" s="228"/>
      <c r="TG106" s="240">
        <v>0</v>
      </c>
      <c r="TH106" s="124"/>
      <c r="TI106" s="226">
        <f t="shared" si="2464"/>
        <v>0</v>
      </c>
      <c r="TJ106" s="228"/>
      <c r="TK106" s="240">
        <v>0</v>
      </c>
      <c r="TL106" s="124"/>
      <c r="TM106" s="226">
        <f t="shared" si="2465"/>
        <v>0</v>
      </c>
      <c r="TN106" s="228">
        <v>0.9</v>
      </c>
      <c r="TO106" s="219">
        <v>0</v>
      </c>
      <c r="TP106" s="124"/>
      <c r="TQ106" s="226">
        <f t="shared" si="2466"/>
        <v>0</v>
      </c>
      <c r="TR106" s="228"/>
      <c r="TS106" s="219">
        <v>0</v>
      </c>
      <c r="TT106" s="124"/>
      <c r="TU106" s="226">
        <f t="shared" si="2467"/>
        <v>0</v>
      </c>
      <c r="TV106" s="228"/>
      <c r="TW106" s="219">
        <v>0</v>
      </c>
      <c r="TX106" s="124"/>
      <c r="TY106" s="226">
        <f t="shared" si="2468"/>
        <v>0</v>
      </c>
      <c r="TZ106" s="228"/>
      <c r="UA106" s="219">
        <v>0</v>
      </c>
      <c r="UB106" s="124"/>
      <c r="UC106" s="226">
        <f t="shared" si="2469"/>
        <v>0</v>
      </c>
      <c r="UD106" s="228"/>
      <c r="UE106" s="219">
        <v>0</v>
      </c>
      <c r="UF106" s="124"/>
      <c r="UG106" s="226">
        <f t="shared" si="2470"/>
        <v>0</v>
      </c>
      <c r="UH106" s="228"/>
      <c r="UI106" s="219">
        <v>0</v>
      </c>
      <c r="UJ106" s="124"/>
      <c r="UK106" s="226">
        <f t="shared" si="2471"/>
        <v>0</v>
      </c>
      <c r="UL106" s="228"/>
      <c r="UM106" s="219">
        <v>0</v>
      </c>
      <c r="UN106" s="124"/>
      <c r="UO106" s="226">
        <f t="shared" si="2472"/>
        <v>0</v>
      </c>
      <c r="UP106" s="228"/>
      <c r="UQ106" s="208">
        <v>0</v>
      </c>
      <c r="UR106" s="124"/>
      <c r="US106" s="226">
        <f t="shared" si="2473"/>
        <v>0</v>
      </c>
      <c r="UT106" s="228"/>
      <c r="UU106" s="208">
        <v>0</v>
      </c>
      <c r="UV106" s="124"/>
      <c r="UW106" s="226">
        <f t="shared" si="2474"/>
        <v>0</v>
      </c>
      <c r="UX106" s="228"/>
      <c r="UY106" s="208">
        <v>0</v>
      </c>
      <c r="UZ106" s="124"/>
      <c r="VA106" s="226">
        <f t="shared" si="2475"/>
        <v>0</v>
      </c>
      <c r="VB106" s="228"/>
      <c r="VC106" s="208">
        <v>0</v>
      </c>
      <c r="VD106" s="124"/>
      <c r="VE106" s="226">
        <f t="shared" si="2351"/>
        <v>0</v>
      </c>
      <c r="VF106" s="228"/>
      <c r="VG106" s="208">
        <v>0</v>
      </c>
      <c r="VH106" s="124"/>
      <c r="VI106" s="226">
        <f t="shared" si="2352"/>
        <v>0</v>
      </c>
      <c r="VJ106" s="228"/>
      <c r="VK106" s="206">
        <v>0</v>
      </c>
      <c r="VL106" s="124"/>
      <c r="VM106" s="226">
        <f t="shared" si="2547"/>
        <v>0</v>
      </c>
      <c r="VN106" s="228"/>
      <c r="VO106" s="206">
        <v>0</v>
      </c>
      <c r="VP106" s="124"/>
      <c r="VQ106" s="226">
        <f t="shared" si="2548"/>
        <v>0</v>
      </c>
      <c r="VR106" s="228"/>
      <c r="VS106" s="206">
        <v>0</v>
      </c>
      <c r="VT106" s="124"/>
      <c r="VU106" s="226">
        <f t="shared" si="2355"/>
        <v>0</v>
      </c>
      <c r="VV106" s="225"/>
      <c r="VW106" s="124"/>
      <c r="VX106" s="226">
        <f t="shared" si="2356"/>
        <v>0</v>
      </c>
      <c r="VY106" s="225"/>
      <c r="VZ106" s="124"/>
      <c r="WA106" s="226">
        <f t="shared" si="2357"/>
        <v>0</v>
      </c>
      <c r="WB106" s="226"/>
      <c r="WC106" s="226"/>
      <c r="WD106" s="226"/>
      <c r="WE106" s="253"/>
      <c r="WF106" s="253"/>
      <c r="WG106" s="253"/>
      <c r="WH106" s="253"/>
      <c r="WI106" s="253"/>
      <c r="WJ106" s="253"/>
      <c r="WK106" s="253"/>
      <c r="WL106" s="253"/>
      <c r="WM106" s="253"/>
      <c r="WN106" s="253"/>
      <c r="WO106" s="253"/>
      <c r="WP106" s="253"/>
      <c r="WQ106" s="253"/>
      <c r="WR106" s="253"/>
      <c r="WS106" s="253"/>
      <c r="WT106" s="253"/>
      <c r="WU106" s="253"/>
      <c r="WV106" s="253"/>
      <c r="WW106" s="253"/>
      <c r="WX106" s="253"/>
      <c r="WY106" s="253"/>
      <c r="WZ106" s="253"/>
      <c r="XA106" s="253"/>
      <c r="XB106" s="253"/>
      <c r="XC106" s="253"/>
      <c r="XD106" s="253"/>
      <c r="XE106" s="253"/>
      <c r="XF106" s="253"/>
      <c r="XG106" s="253">
        <v>0.9</v>
      </c>
      <c r="XH106" s="253">
        <v>32</v>
      </c>
      <c r="XI106" s="125"/>
      <c r="XJ106" s="125"/>
      <c r="XK106" s="125"/>
      <c r="XL106" s="125"/>
      <c r="XM106" s="125"/>
      <c r="XN106" s="125"/>
      <c r="XO106" s="125"/>
      <c r="XP106" s="125"/>
      <c r="XQ106" s="125"/>
      <c r="XR106" s="125"/>
      <c r="XS106" s="125"/>
      <c r="XT106" s="125"/>
      <c r="XU106" s="228"/>
      <c r="XV106" s="226">
        <v>0</v>
      </c>
      <c r="XW106" s="226">
        <v>55.99440130141933</v>
      </c>
      <c r="XX106" s="208">
        <f t="shared" si="2358"/>
        <v>0</v>
      </c>
      <c r="XY106" s="228"/>
      <c r="XZ106" s="226">
        <v>0</v>
      </c>
      <c r="YA106" s="226">
        <v>55.99440130141933</v>
      </c>
      <c r="YB106" s="208">
        <f t="shared" si="2359"/>
        <v>0</v>
      </c>
      <c r="YC106" s="228"/>
      <c r="YD106" s="226">
        <v>0</v>
      </c>
      <c r="YE106" s="226">
        <v>55.99440130141933</v>
      </c>
      <c r="YF106" s="208">
        <f t="shared" si="2360"/>
        <v>0</v>
      </c>
      <c r="YG106" s="228">
        <v>1792.979</v>
      </c>
      <c r="YH106" s="226">
        <v>0</v>
      </c>
      <c r="YI106" s="226">
        <v>55.99440130141933</v>
      </c>
      <c r="YJ106" s="208">
        <f t="shared" si="2361"/>
        <v>0</v>
      </c>
      <c r="YK106" s="228">
        <v>1535.5540000000001</v>
      </c>
      <c r="YL106" s="226">
        <v>0</v>
      </c>
      <c r="YM106" s="226">
        <v>55.99440130141933</v>
      </c>
      <c r="YN106" s="208">
        <f t="shared" si="2362"/>
        <v>0</v>
      </c>
      <c r="YO106" s="228">
        <v>2048.605</v>
      </c>
      <c r="YP106" s="226">
        <v>0</v>
      </c>
      <c r="YQ106" s="226">
        <v>55.99440130141933</v>
      </c>
      <c r="YR106" s="208">
        <f t="shared" si="2363"/>
        <v>0</v>
      </c>
      <c r="YS106" s="228">
        <v>1758.7760000000001</v>
      </c>
      <c r="YT106" s="226">
        <v>0</v>
      </c>
      <c r="YU106" s="226">
        <v>55.99440130141933</v>
      </c>
      <c r="YV106" s="208">
        <f t="shared" si="2364"/>
        <v>0</v>
      </c>
      <c r="YW106" s="228">
        <v>1893.789</v>
      </c>
      <c r="YX106" s="226">
        <v>0</v>
      </c>
      <c r="YY106" s="226">
        <v>55.99440130141933</v>
      </c>
      <c r="YZ106" s="208">
        <f t="shared" si="2365"/>
        <v>0</v>
      </c>
      <c r="ZA106" s="228">
        <v>2225.0230000000001</v>
      </c>
      <c r="ZB106" s="226">
        <v>0</v>
      </c>
      <c r="ZC106" s="226">
        <v>55.99440130141933</v>
      </c>
      <c r="ZD106" s="208">
        <f t="shared" si="2366"/>
        <v>0</v>
      </c>
      <c r="ZE106" s="228">
        <v>2040.5039999999999</v>
      </c>
      <c r="ZF106" s="226">
        <v>0</v>
      </c>
      <c r="ZG106" s="226">
        <v>55.99440130141933</v>
      </c>
      <c r="ZH106" s="208">
        <f t="shared" si="2367"/>
        <v>0</v>
      </c>
      <c r="ZI106" s="228">
        <v>1695.77</v>
      </c>
      <c r="ZJ106" s="225">
        <v>0</v>
      </c>
      <c r="ZK106" s="225">
        <v>55.994428415083078</v>
      </c>
      <c r="ZL106" s="208">
        <f t="shared" si="2368"/>
        <v>0</v>
      </c>
      <c r="ZM106" s="228">
        <v>2268.2269999999999</v>
      </c>
      <c r="ZN106" s="225">
        <v>0</v>
      </c>
      <c r="ZO106" s="225">
        <v>55.994428415083078</v>
      </c>
      <c r="ZP106" s="208">
        <f t="shared" si="2369"/>
        <v>0</v>
      </c>
      <c r="ZQ106" s="228">
        <v>2205.221</v>
      </c>
      <c r="ZR106" s="225">
        <v>0</v>
      </c>
      <c r="ZS106" s="225">
        <v>55.994428415083078</v>
      </c>
      <c r="ZT106" s="208">
        <f t="shared" si="2370"/>
        <v>0</v>
      </c>
      <c r="ZU106" s="228">
        <v>1510.3510000000001</v>
      </c>
      <c r="ZV106" s="225">
        <v>0</v>
      </c>
      <c r="ZW106" s="225">
        <v>55.994428415083078</v>
      </c>
      <c r="ZX106" s="208">
        <f t="shared" si="2371"/>
        <v>0</v>
      </c>
      <c r="ZY106" s="228">
        <v>414.041</v>
      </c>
      <c r="ZZ106" s="225">
        <v>0</v>
      </c>
      <c r="AAA106" s="225">
        <v>55.994428415083078</v>
      </c>
      <c r="AAB106" s="208">
        <f t="shared" si="2372"/>
        <v>0</v>
      </c>
      <c r="AAC106" s="228"/>
      <c r="AAD106" s="225">
        <v>1000</v>
      </c>
      <c r="AAE106" s="225">
        <v>55.994428415083078</v>
      </c>
      <c r="AAF106" s="208">
        <f t="shared" si="2545"/>
        <v>55994.428415083079</v>
      </c>
      <c r="AAG106" s="228"/>
      <c r="AAH106" s="225">
        <v>0</v>
      </c>
      <c r="AAI106" s="225">
        <v>55.994428415083078</v>
      </c>
      <c r="AAJ106" s="208">
        <f t="shared" si="2540"/>
        <v>0</v>
      </c>
      <c r="AAK106" s="228"/>
      <c r="AAL106" s="225">
        <v>2000</v>
      </c>
      <c r="AAM106" s="225">
        <v>55.994428415083078</v>
      </c>
      <c r="AAN106" s="208">
        <f t="shared" si="2541"/>
        <v>111988.85683016616</v>
      </c>
      <c r="AAO106" s="228"/>
      <c r="AAP106" s="225">
        <v>1500</v>
      </c>
      <c r="AAQ106" s="225">
        <v>55.994428415083078</v>
      </c>
      <c r="AAR106" s="208">
        <f t="shared" si="2376"/>
        <v>83991.642622624611</v>
      </c>
      <c r="AAS106" s="225">
        <v>1500</v>
      </c>
      <c r="AAT106" s="225">
        <v>55.99</v>
      </c>
      <c r="AAU106" s="208">
        <f t="shared" si="2377"/>
        <v>83985</v>
      </c>
      <c r="AAV106" s="225">
        <v>0</v>
      </c>
      <c r="AAW106" s="225">
        <v>55.994401383187686</v>
      </c>
      <c r="AAX106" s="226">
        <f t="shared" si="2378"/>
        <v>0</v>
      </c>
      <c r="AAY106" s="226">
        <v>2500</v>
      </c>
      <c r="AAZ106" s="226">
        <v>55.99440130141933</v>
      </c>
      <c r="ABA106" s="226">
        <v>139986.00325354832</v>
      </c>
      <c r="ABB106" s="253"/>
      <c r="ABC106" s="253"/>
      <c r="ABD106" s="253"/>
      <c r="ABE106" s="253"/>
      <c r="ABF106" s="253"/>
      <c r="ABG106" s="253"/>
      <c r="ABH106" s="253"/>
      <c r="ABI106" s="253"/>
      <c r="ABJ106" s="253"/>
      <c r="ABK106" s="253"/>
      <c r="ABL106" s="253"/>
      <c r="ABM106" s="253"/>
      <c r="ABN106" s="253"/>
      <c r="ABO106" s="253"/>
      <c r="ABP106" s="253"/>
      <c r="ABQ106" s="253"/>
      <c r="ABR106" s="253"/>
      <c r="ABS106" s="253"/>
      <c r="ABT106" s="253"/>
      <c r="ABU106" s="253"/>
      <c r="ABV106" s="253"/>
      <c r="ABW106" s="253"/>
      <c r="ABX106" s="253"/>
      <c r="ABY106" s="253"/>
      <c r="ABZ106" s="253"/>
      <c r="ACA106" s="253"/>
      <c r="ACB106" s="253">
        <v>1792.979</v>
      </c>
      <c r="ACC106" s="253">
        <v>100396.8</v>
      </c>
      <c r="ACD106" s="253">
        <v>1535.5540000000001</v>
      </c>
      <c r="ACE106" s="253">
        <v>85982.399999999994</v>
      </c>
      <c r="ACF106" s="126">
        <v>2048.605</v>
      </c>
      <c r="ACG106" s="126">
        <v>114710.39999999999</v>
      </c>
      <c r="ACH106" s="126">
        <v>1758.7760000000001</v>
      </c>
      <c r="ACI106" s="126">
        <v>98481.600000000006</v>
      </c>
      <c r="ACJ106" s="126">
        <v>1893.789</v>
      </c>
      <c r="ACK106" s="126">
        <v>106041.60000000001</v>
      </c>
      <c r="ACL106" s="126">
        <v>2225.0230000000001</v>
      </c>
      <c r="ACM106" s="126">
        <v>124588.8</v>
      </c>
      <c r="ACN106" s="126">
        <v>2040.5039999999999</v>
      </c>
      <c r="ACO106" s="126">
        <v>114256.8</v>
      </c>
      <c r="ACP106" s="126">
        <v>1695.77</v>
      </c>
      <c r="ACQ106" s="126">
        <v>94953.600000000006</v>
      </c>
      <c r="ACR106" s="131">
        <v>0</v>
      </c>
      <c r="ACS106" s="227"/>
      <c r="ACT106" s="225"/>
      <c r="ACU106" s="226">
        <f t="shared" si="2379"/>
        <v>0</v>
      </c>
      <c r="ACV106" s="131">
        <v>0</v>
      </c>
      <c r="ACW106" s="227"/>
      <c r="ACX106" s="225"/>
      <c r="ACY106" s="226">
        <f t="shared" si="2380"/>
        <v>0</v>
      </c>
      <c r="ACZ106" s="131">
        <v>0</v>
      </c>
      <c r="ADA106" s="227"/>
      <c r="ADB106" s="225"/>
      <c r="ADC106" s="226">
        <f t="shared" si="2381"/>
        <v>0</v>
      </c>
      <c r="ADD106" s="131">
        <v>0</v>
      </c>
      <c r="ADE106" s="227"/>
      <c r="ADF106" s="225"/>
      <c r="ADG106" s="226">
        <f t="shared" si="2382"/>
        <v>0</v>
      </c>
      <c r="ADH106" s="131">
        <v>0</v>
      </c>
      <c r="ADI106" s="225"/>
      <c r="ADJ106" s="225"/>
      <c r="ADK106" s="226">
        <f t="shared" si="2383"/>
        <v>0</v>
      </c>
      <c r="ADL106" s="131">
        <v>0</v>
      </c>
      <c r="ADM106" s="225"/>
      <c r="ADN106" s="225"/>
      <c r="ADO106" s="226">
        <f t="shared" si="2384"/>
        <v>0</v>
      </c>
      <c r="ADP106" s="131">
        <v>0</v>
      </c>
      <c r="ADQ106" s="225"/>
      <c r="ADR106" s="225"/>
      <c r="ADS106" s="226">
        <f t="shared" si="2385"/>
        <v>0</v>
      </c>
      <c r="ADT106" s="131">
        <v>0</v>
      </c>
      <c r="ADU106" s="225"/>
      <c r="ADV106" s="225"/>
      <c r="ADW106" s="226">
        <f t="shared" si="2386"/>
        <v>0</v>
      </c>
      <c r="ADX106" s="131">
        <v>0</v>
      </c>
      <c r="ADY106" s="225"/>
      <c r="ADZ106" s="225"/>
      <c r="AEA106" s="226">
        <f t="shared" si="2387"/>
        <v>0</v>
      </c>
      <c r="AEB106" s="131">
        <v>0</v>
      </c>
      <c r="AEC106" s="225"/>
      <c r="AED106" s="225"/>
      <c r="AEE106" s="226">
        <f t="shared" si="2388"/>
        <v>0</v>
      </c>
      <c r="AEF106" s="131">
        <v>0</v>
      </c>
      <c r="AEG106" s="225"/>
      <c r="AEH106" s="225"/>
      <c r="AEI106" s="226">
        <f t="shared" si="2389"/>
        <v>0</v>
      </c>
      <c r="AEJ106" s="131">
        <v>0</v>
      </c>
      <c r="AEK106" s="225"/>
      <c r="AEL106" s="225"/>
      <c r="AEM106" s="226">
        <f t="shared" si="2390"/>
        <v>0</v>
      </c>
      <c r="AEN106" s="131">
        <v>0</v>
      </c>
      <c r="AEO106" s="225"/>
      <c r="AEP106" s="225"/>
      <c r="AEQ106" s="226">
        <f t="shared" si="2391"/>
        <v>0</v>
      </c>
      <c r="AER106" s="131">
        <v>0</v>
      </c>
      <c r="AES106" s="225"/>
      <c r="AET106" s="225"/>
      <c r="AEU106" s="226">
        <f t="shared" si="2392"/>
        <v>0</v>
      </c>
      <c r="AEV106" s="131">
        <v>5242.1239999999998</v>
      </c>
      <c r="AEW106" s="225"/>
      <c r="AEX106" s="225"/>
      <c r="AEY106" s="226">
        <f t="shared" si="2393"/>
        <v>0</v>
      </c>
      <c r="AEZ106" s="131">
        <v>6805.5810000000001</v>
      </c>
      <c r="AFA106" s="225"/>
      <c r="AFB106" s="225"/>
      <c r="AFC106" s="226">
        <f t="shared" si="2394"/>
        <v>0</v>
      </c>
      <c r="AFD106" s="131">
        <v>7474.3469999999998</v>
      </c>
      <c r="AFE106" s="225"/>
      <c r="AFF106" s="225"/>
      <c r="AFG106" s="226">
        <f t="shared" si="2542"/>
        <v>0</v>
      </c>
      <c r="AFH106" s="131">
        <v>7571.5569999999998</v>
      </c>
      <c r="AFI106" s="225"/>
      <c r="AFJ106" s="225"/>
      <c r="AFK106" s="226">
        <f t="shared" si="2543"/>
        <v>0</v>
      </c>
      <c r="AFL106" s="131">
        <v>7556.26</v>
      </c>
      <c r="AFM106" s="225"/>
      <c r="AFN106" s="225"/>
      <c r="AFO106" s="226">
        <f t="shared" si="2397"/>
        <v>0</v>
      </c>
      <c r="AFP106" s="225"/>
      <c r="AFQ106" s="225"/>
      <c r="AFR106" s="226">
        <f t="shared" si="2398"/>
        <v>0</v>
      </c>
      <c r="AFS106" s="225"/>
      <c r="AFT106" s="225"/>
      <c r="AFU106" s="226">
        <f t="shared" si="2399"/>
        <v>0</v>
      </c>
      <c r="AFV106" s="226"/>
      <c r="AFW106" s="226"/>
      <c r="AFX106" s="226">
        <v>0</v>
      </c>
      <c r="AFY106" s="253">
        <v>0</v>
      </c>
      <c r="AFZ106" s="253">
        <v>0</v>
      </c>
      <c r="AGA106" s="253">
        <v>0</v>
      </c>
      <c r="AGB106" s="253">
        <v>0</v>
      </c>
      <c r="AGC106" s="253">
        <v>0</v>
      </c>
      <c r="AGD106" s="253">
        <v>0</v>
      </c>
      <c r="AGE106" s="253">
        <v>0</v>
      </c>
      <c r="AGF106" s="253">
        <v>0</v>
      </c>
      <c r="AGG106" s="253">
        <v>0</v>
      </c>
      <c r="AGH106" s="253">
        <v>0</v>
      </c>
      <c r="AGI106" s="253">
        <v>0</v>
      </c>
      <c r="AGJ106" s="253">
        <v>0</v>
      </c>
      <c r="AGK106" s="253">
        <v>0</v>
      </c>
      <c r="AGL106" s="253">
        <v>0</v>
      </c>
      <c r="AGM106" s="253">
        <v>0</v>
      </c>
      <c r="AGN106" s="253">
        <v>0</v>
      </c>
      <c r="AGO106" s="253">
        <v>0</v>
      </c>
      <c r="AGP106" s="253">
        <v>0</v>
      </c>
      <c r="AGQ106" s="253">
        <v>0</v>
      </c>
      <c r="AGR106" s="253">
        <v>0</v>
      </c>
      <c r="AGS106" s="253">
        <v>0</v>
      </c>
      <c r="AGT106" s="253">
        <v>0</v>
      </c>
      <c r="AGU106" s="253">
        <v>0</v>
      </c>
      <c r="AGV106" s="253">
        <v>0</v>
      </c>
      <c r="AGW106" s="253">
        <v>0</v>
      </c>
      <c r="AGX106" s="253">
        <v>0</v>
      </c>
      <c r="AGY106" s="253">
        <v>0</v>
      </c>
      <c r="AGZ106" s="253">
        <v>0</v>
      </c>
      <c r="AHA106" s="253">
        <v>0</v>
      </c>
      <c r="AHB106" s="253">
        <v>0</v>
      </c>
      <c r="AHC106" s="125">
        <v>0</v>
      </c>
      <c r="AHD106" s="125">
        <v>0</v>
      </c>
      <c r="AHE106" s="125">
        <v>0</v>
      </c>
      <c r="AHF106" s="125">
        <v>0</v>
      </c>
      <c r="AHG106" s="125">
        <v>0</v>
      </c>
      <c r="AHH106" s="125">
        <v>0</v>
      </c>
      <c r="AHI106" s="125">
        <v>0</v>
      </c>
      <c r="AHJ106" s="125">
        <v>0</v>
      </c>
      <c r="AHK106" s="125">
        <v>0</v>
      </c>
      <c r="AHL106" s="125">
        <v>0</v>
      </c>
      <c r="AHM106" s="125">
        <v>0</v>
      </c>
      <c r="AHN106" s="125">
        <v>0</v>
      </c>
      <c r="AHO106" s="228">
        <f t="shared" si="1709"/>
        <v>0</v>
      </c>
      <c r="AHP106" s="127">
        <f t="shared" si="1710"/>
        <v>0</v>
      </c>
      <c r="AHQ106" s="127">
        <f t="shared" si="1711"/>
        <v>0</v>
      </c>
      <c r="AHR106" s="228">
        <f t="shared" si="1712"/>
        <v>0</v>
      </c>
      <c r="AHS106" s="127">
        <f t="shared" si="1713"/>
        <v>0</v>
      </c>
      <c r="AHT106" s="127">
        <f t="shared" si="2549"/>
        <v>0</v>
      </c>
      <c r="AHU106" s="228">
        <f t="shared" si="2550"/>
        <v>0</v>
      </c>
      <c r="AHV106" s="127">
        <f t="shared" si="2551"/>
        <v>0</v>
      </c>
      <c r="AHW106" s="127">
        <f t="shared" si="2552"/>
        <v>0</v>
      </c>
      <c r="AHX106" s="228">
        <v>3089.1090000000004</v>
      </c>
      <c r="AHY106" s="127">
        <f t="shared" si="2553"/>
        <v>0</v>
      </c>
      <c r="AHZ106" s="127">
        <f t="shared" si="2496"/>
        <v>0</v>
      </c>
      <c r="AIA106" s="228">
        <f t="shared" si="2110"/>
        <v>3838.884</v>
      </c>
      <c r="AIB106" s="127">
        <f t="shared" si="2111"/>
        <v>0</v>
      </c>
      <c r="AIC106" s="127">
        <f t="shared" si="2112"/>
        <v>0</v>
      </c>
      <c r="AID106" s="228">
        <f t="shared" si="2113"/>
        <v>4694.87</v>
      </c>
      <c r="AIE106" s="127">
        <f t="shared" si="2114"/>
        <v>0</v>
      </c>
      <c r="AIF106" s="127">
        <f t="shared" si="2115"/>
        <v>0</v>
      </c>
      <c r="AIG106" s="228">
        <f t="shared" si="2116"/>
        <v>2212.4210000000003</v>
      </c>
      <c r="AIH106" s="127">
        <f t="shared" si="2117"/>
        <v>0</v>
      </c>
      <c r="AII106" s="127">
        <f t="shared" si="2118"/>
        <v>0</v>
      </c>
      <c r="AIJ106" s="228">
        <f t="shared" si="2119"/>
        <v>1893.789</v>
      </c>
      <c r="AIK106" s="127">
        <f t="shared" si="2120"/>
        <v>0</v>
      </c>
      <c r="AIL106" s="127">
        <f t="shared" si="2121"/>
        <v>0</v>
      </c>
      <c r="AIM106" s="228">
        <f t="shared" si="2122"/>
        <v>2225.0230000000001</v>
      </c>
      <c r="AIN106" s="127">
        <f t="shared" si="2123"/>
        <v>0</v>
      </c>
      <c r="AIO106" s="127">
        <f t="shared" si="2124"/>
        <v>0</v>
      </c>
      <c r="AIP106" s="228">
        <f t="shared" si="2125"/>
        <v>2040.5039999999999</v>
      </c>
      <c r="AIQ106" s="127">
        <f t="shared" si="2047"/>
        <v>0</v>
      </c>
      <c r="AIR106" s="127">
        <f t="shared" si="2049"/>
        <v>0</v>
      </c>
      <c r="AIS106" s="228">
        <f t="shared" si="2400"/>
        <v>1695.77</v>
      </c>
      <c r="AIT106" s="127">
        <f t="shared" si="2401"/>
        <v>0</v>
      </c>
      <c r="AIU106" s="127">
        <f t="shared" si="2402"/>
        <v>0</v>
      </c>
      <c r="AIV106" s="228">
        <f t="shared" si="2403"/>
        <v>2268.2269999999999</v>
      </c>
      <c r="AIW106" s="127">
        <f t="shared" si="2404"/>
        <v>0</v>
      </c>
      <c r="AIX106" s="127">
        <f t="shared" si="2405"/>
        <v>0</v>
      </c>
      <c r="AIY106" s="228">
        <f t="shared" si="2406"/>
        <v>2205.221</v>
      </c>
      <c r="AIZ106" s="127">
        <f t="shared" si="2407"/>
        <v>0</v>
      </c>
      <c r="AJA106" s="127">
        <f t="shared" si="2408"/>
        <v>0</v>
      </c>
      <c r="AJB106" s="228">
        <f t="shared" si="2409"/>
        <v>1510.3510000000001</v>
      </c>
      <c r="AJC106" s="127">
        <f t="shared" si="2410"/>
        <v>0</v>
      </c>
      <c r="AJD106" s="127">
        <f t="shared" si="2411"/>
        <v>0</v>
      </c>
      <c r="AJE106" s="228">
        <f t="shared" si="2412"/>
        <v>5656.165</v>
      </c>
      <c r="AJF106" s="127">
        <f t="shared" si="2413"/>
        <v>0</v>
      </c>
      <c r="AJG106" s="127">
        <f t="shared" si="2452"/>
        <v>0</v>
      </c>
      <c r="AJH106" s="228">
        <f t="shared" si="2476"/>
        <v>6805.5810000000001</v>
      </c>
      <c r="AJI106" s="127">
        <f t="shared" si="2477"/>
        <v>1700</v>
      </c>
      <c r="AJJ106" s="127">
        <f t="shared" si="2478"/>
        <v>94494.428415083079</v>
      </c>
      <c r="AJK106" s="228">
        <f t="shared" si="2479"/>
        <v>7474.3469999999998</v>
      </c>
      <c r="AJL106" s="127">
        <f t="shared" si="2480"/>
        <v>2000</v>
      </c>
      <c r="AJM106" s="127">
        <f>BU106+GV106+LS106+QP106+VM106+AAJ106+AFG106</f>
        <v>111370</v>
      </c>
      <c r="AJN106" s="228">
        <f>BV106+GW106+LT106+QQ106+VN106+AAK106+AFH106</f>
        <v>7593.1589999999997</v>
      </c>
      <c r="AJO106" s="127">
        <f>BW106+GX106+LU106+QR106+VO106+AAL106+AFI106</f>
        <v>4000</v>
      </c>
      <c r="AJP106" s="127">
        <f>BY106+GZ106+LW106+QT106+VQ106+AAN106+AFK106</f>
        <v>219428.85683016616</v>
      </c>
      <c r="AJQ106" s="228">
        <f>BZ106+HA106+LX106+QU106+VR106+AAO106+AFL106</f>
        <v>7556.26</v>
      </c>
      <c r="AJR106" s="127">
        <f>CA106+HB106+LY106+QV106+VS106+AAP106+AFM106</f>
        <v>2000</v>
      </c>
      <c r="AJS106" s="127">
        <f>CC106+HD106+MA106+QX106+VU106+AAR106+AFO106</f>
        <v>110211.64262262461</v>
      </c>
      <c r="AJT106" s="127">
        <f>CD106+HE106+MB106+QY106+VV106+AAS106+AFP106</f>
        <v>2500</v>
      </c>
      <c r="AJU106" s="127">
        <f>CF106+HG106+MD106+RA106+VX106+AAU106+AFR106</f>
        <v>134715</v>
      </c>
      <c r="AJV106" s="127">
        <f>CG106+HH106+ME106+RB106+VY106+AAV106+AFS106</f>
        <v>0</v>
      </c>
      <c r="AJW106" s="127">
        <f>CI106+HJ106+MG106+RD106+WA106+AAX106+AFU106</f>
        <v>0</v>
      </c>
      <c r="AJX106" s="127">
        <v>2500</v>
      </c>
      <c r="AJY106" s="127">
        <v>139986.00325354832</v>
      </c>
      <c r="AJZ106" s="128">
        <f t="shared" si="1719"/>
        <v>0</v>
      </c>
      <c r="AKA106" s="128">
        <f t="shared" si="1720"/>
        <v>0</v>
      </c>
      <c r="AKB106" s="128">
        <v>0</v>
      </c>
      <c r="AKC106" s="128">
        <v>0</v>
      </c>
      <c r="AKD106" s="128">
        <v>0</v>
      </c>
      <c r="AKE106" s="128">
        <v>0</v>
      </c>
      <c r="AKF106" s="128">
        <f t="shared" si="2554"/>
        <v>0</v>
      </c>
      <c r="AKG106" s="128">
        <f t="shared" si="2555"/>
        <v>0</v>
      </c>
      <c r="AKH106" s="128">
        <f t="shared" si="2556"/>
        <v>0</v>
      </c>
      <c r="AKI106" s="128">
        <f t="shared" si="2418"/>
        <v>0</v>
      </c>
      <c r="AKJ106" s="128">
        <v>0</v>
      </c>
      <c r="AKK106" s="128">
        <v>0</v>
      </c>
      <c r="AKL106" s="128">
        <f t="shared" si="2448"/>
        <v>0</v>
      </c>
      <c r="AKM106" s="128">
        <f t="shared" si="2126"/>
        <v>0</v>
      </c>
      <c r="AKN106" s="128">
        <f t="shared" si="2451"/>
        <v>0</v>
      </c>
      <c r="AKO106" s="128">
        <f t="shared" si="2453"/>
        <v>0</v>
      </c>
      <c r="AKP106" s="128">
        <f t="shared" si="2500"/>
        <v>0</v>
      </c>
      <c r="AKQ106" s="128">
        <f t="shared" si="2501"/>
        <v>0</v>
      </c>
      <c r="AKR106" s="128">
        <f t="shared" si="2127"/>
        <v>0</v>
      </c>
      <c r="AKS106" s="128">
        <f t="shared" si="2128"/>
        <v>0</v>
      </c>
      <c r="AKT106" s="128">
        <f t="shared" si="2454"/>
        <v>0</v>
      </c>
      <c r="AKU106" s="128">
        <f t="shared" si="2455"/>
        <v>0</v>
      </c>
      <c r="AKV106" s="128">
        <f t="shared" si="2456"/>
        <v>0</v>
      </c>
      <c r="AKW106" s="128">
        <f t="shared" si="2457"/>
        <v>0</v>
      </c>
      <c r="AKX106" s="128">
        <f t="shared" si="2458"/>
        <v>0</v>
      </c>
      <c r="AKY106" s="128">
        <f t="shared" si="2459"/>
        <v>0</v>
      </c>
      <c r="AKZ106" s="128">
        <f t="shared" si="2460"/>
        <v>3089.1090000000004</v>
      </c>
      <c r="ALA106" s="128">
        <f t="shared" si="2461"/>
        <v>171676.79999999999</v>
      </c>
      <c r="ALB106" s="128">
        <f t="shared" si="2557"/>
        <v>3838.884</v>
      </c>
      <c r="ALC106" s="128">
        <f t="shared" si="2557"/>
        <v>212783</v>
      </c>
      <c r="ALD106" s="128">
        <f t="shared" si="2557"/>
        <v>4694.87</v>
      </c>
      <c r="ALE106" s="128">
        <f t="shared" si="2557"/>
        <v>260609.4</v>
      </c>
      <c r="ALF106" s="128">
        <f>DS106+IT106+NQ106+SN106+XK106+ACH106+AHE106</f>
        <v>2212.4210000000003</v>
      </c>
      <c r="ALG106" s="128">
        <f>DT106+IU106+NR106+SO106+XL106+ACI106+AHF106</f>
        <v>123872.40000000001</v>
      </c>
      <c r="ALH106" s="128">
        <f>DU106+IV106+NS106+SP106+XM106+ACJ106+AHG106</f>
        <v>1893.789</v>
      </c>
      <c r="ALI106" s="128">
        <f>DW106+IW106+NT106+SQ106+XN106+ACK106+AHH106</f>
        <v>106041.60000000001</v>
      </c>
      <c r="ALJ106" s="128">
        <f>DX106+IX106+NU106+SR106+XO106+ACL106+AHI106</f>
        <v>2225.0230000000001</v>
      </c>
      <c r="ALK106" s="128">
        <f>DY106+IY106+NV106+SS106+XP106+ACM106+AHJ106</f>
        <v>124588.8</v>
      </c>
      <c r="ALL106" s="128">
        <f>DZ106+IY106+NV106+SS106+XP106+ACM106+AHJ106</f>
        <v>124588.8</v>
      </c>
      <c r="ALM106" s="128">
        <v>2040.5039999999999</v>
      </c>
      <c r="ALN106" s="128">
        <v>114256.8</v>
      </c>
      <c r="ALO106" s="128">
        <v>114256.8</v>
      </c>
      <c r="ALP106" s="128">
        <v>1695.77</v>
      </c>
      <c r="ALQ106" s="128">
        <v>94953.600000000006</v>
      </c>
      <c r="ALR106" s="128">
        <v>94953.600000000006</v>
      </c>
    </row>
    <row r="107" spans="1:1006" s="193" customFormat="1" ht="18" customHeight="1" outlineLevel="1" x14ac:dyDescent="0.25">
      <c r="A107" s="192"/>
      <c r="B107" s="192"/>
      <c r="C107" s="294" t="s">
        <v>42</v>
      </c>
      <c r="D107" s="180">
        <f>D108+D138</f>
        <v>90000</v>
      </c>
      <c r="E107" s="232">
        <f>E108</f>
        <v>57600</v>
      </c>
      <c r="F107" s="232">
        <v>7610.8</v>
      </c>
      <c r="G107" s="232">
        <f t="shared" ref="G107" si="2559">G108</f>
        <v>7100</v>
      </c>
      <c r="H107" s="232"/>
      <c r="I107" s="232">
        <f t="shared" ref="I107" si="2560">I108</f>
        <v>998000</v>
      </c>
      <c r="J107" s="232">
        <v>6349</v>
      </c>
      <c r="K107" s="232">
        <f t="shared" ref="K107" si="2561">K108</f>
        <v>7100</v>
      </c>
      <c r="L107" s="232"/>
      <c r="M107" s="232">
        <f t="shared" ref="M107" si="2562">M108</f>
        <v>998000</v>
      </c>
      <c r="N107" s="232">
        <v>6349</v>
      </c>
      <c r="O107" s="232">
        <f t="shared" ref="O107" si="2563">O108</f>
        <v>9050</v>
      </c>
      <c r="P107" s="232"/>
      <c r="Q107" s="232">
        <f t="shared" ref="Q107" si="2564">Q108</f>
        <v>1172300</v>
      </c>
      <c r="R107" s="232">
        <v>8905.8000000000011</v>
      </c>
      <c r="S107" s="232">
        <f t="shared" ref="S107" si="2565">S108</f>
        <v>8000</v>
      </c>
      <c r="T107" s="232"/>
      <c r="U107" s="232">
        <f t="shared" ref="U107" si="2566">U108</f>
        <v>961075</v>
      </c>
      <c r="V107" s="232">
        <v>12885</v>
      </c>
      <c r="W107" s="232">
        <f t="shared" ref="W107:Y107" si="2567">W108</f>
        <v>8400</v>
      </c>
      <c r="X107" s="232"/>
      <c r="Y107" s="232">
        <f t="shared" si="2567"/>
        <v>996080</v>
      </c>
      <c r="Z107" s="232">
        <v>13490.6</v>
      </c>
      <c r="AA107" s="232">
        <f t="shared" ref="AA107" si="2568">AA108</f>
        <v>7400</v>
      </c>
      <c r="AB107" s="232"/>
      <c r="AC107" s="232">
        <f t="shared" ref="AC107" si="2569">AC108</f>
        <v>881670</v>
      </c>
      <c r="AD107" s="232">
        <v>10438.6</v>
      </c>
      <c r="AE107" s="232">
        <f t="shared" ref="AE107:AG107" si="2570">AE108</f>
        <v>10400</v>
      </c>
      <c r="AF107" s="232"/>
      <c r="AG107" s="232">
        <f t="shared" si="2570"/>
        <v>1217200</v>
      </c>
      <c r="AH107" s="232">
        <v>10775.400000000001</v>
      </c>
      <c r="AI107" s="232">
        <f t="shared" ref="AI107:AK107" si="2571">AI108</f>
        <v>10100</v>
      </c>
      <c r="AJ107" s="232"/>
      <c r="AK107" s="232">
        <f t="shared" si="2571"/>
        <v>1224700</v>
      </c>
      <c r="AL107" s="232">
        <v>13389.356000000002</v>
      </c>
      <c r="AM107" s="232">
        <f t="shared" ref="AM107:AO107" si="2572">AM108</f>
        <v>12300</v>
      </c>
      <c r="AN107" s="232"/>
      <c r="AO107" s="232">
        <f t="shared" si="2572"/>
        <v>1363055</v>
      </c>
      <c r="AP107" s="232">
        <v>7831.4030000000002</v>
      </c>
      <c r="AQ107" s="232">
        <f t="shared" ref="AQ107:AS107" si="2573">AQ108</f>
        <v>10250</v>
      </c>
      <c r="AR107" s="232"/>
      <c r="AS107" s="232">
        <f t="shared" si="2573"/>
        <v>1154300</v>
      </c>
      <c r="AT107" s="232">
        <f>AT108</f>
        <v>9214.0249999999996</v>
      </c>
      <c r="AU107" s="232">
        <f t="shared" ref="AU107:DZ107" si="2574">AU108</f>
        <v>8550</v>
      </c>
      <c r="AV107" s="232"/>
      <c r="AW107" s="232">
        <f t="shared" si="2574"/>
        <v>972050</v>
      </c>
      <c r="AX107" s="232">
        <f t="shared" si="2574"/>
        <v>8761.9920000000002</v>
      </c>
      <c r="AY107" s="232">
        <f t="shared" si="2574"/>
        <v>8100</v>
      </c>
      <c r="AZ107" s="232"/>
      <c r="BA107" s="232">
        <f t="shared" si="2574"/>
        <v>921900</v>
      </c>
      <c r="BB107" s="232">
        <f t="shared" si="2574"/>
        <v>7052.04</v>
      </c>
      <c r="BC107" s="232">
        <f t="shared" si="2574"/>
        <v>7400</v>
      </c>
      <c r="BD107" s="232"/>
      <c r="BE107" s="232">
        <f t="shared" si="2574"/>
        <v>828035</v>
      </c>
      <c r="BF107" s="232">
        <f t="shared" si="2574"/>
        <v>8379.9</v>
      </c>
      <c r="BG107" s="232">
        <f t="shared" si="2574"/>
        <v>6100</v>
      </c>
      <c r="BH107" s="232"/>
      <c r="BI107" s="232">
        <f t="shared" si="2574"/>
        <v>686413</v>
      </c>
      <c r="BJ107" s="232">
        <f t="shared" si="2574"/>
        <v>7360.7070000000003</v>
      </c>
      <c r="BK107" s="232">
        <f t="shared" si="2574"/>
        <v>9050</v>
      </c>
      <c r="BL107" s="232"/>
      <c r="BM107" s="232">
        <f t="shared" si="2574"/>
        <v>1021178</v>
      </c>
      <c r="BN107" s="232">
        <f t="shared" si="2574"/>
        <v>9075.9050000000007</v>
      </c>
      <c r="BO107" s="232">
        <f t="shared" si="2574"/>
        <v>12100</v>
      </c>
      <c r="BP107" s="232"/>
      <c r="BQ107" s="232">
        <f t="shared" si="2574"/>
        <v>1371103</v>
      </c>
      <c r="BR107" s="232">
        <f t="shared" si="2574"/>
        <v>9891.6959999999999</v>
      </c>
      <c r="BS107" s="232">
        <f t="shared" si="2574"/>
        <v>11000</v>
      </c>
      <c r="BT107" s="232"/>
      <c r="BU107" s="232">
        <f t="shared" si="2574"/>
        <v>1251713</v>
      </c>
      <c r="BV107" s="232">
        <f t="shared" si="2574"/>
        <v>10423.245999999999</v>
      </c>
      <c r="BW107" s="232">
        <f t="shared" si="2574"/>
        <v>8600</v>
      </c>
      <c r="BX107" s="232"/>
      <c r="BY107" s="232">
        <f t="shared" si="2574"/>
        <v>945783.03231246339</v>
      </c>
      <c r="BZ107" s="232">
        <f t="shared" si="2574"/>
        <v>9456.5740000000005</v>
      </c>
      <c r="CA107" s="232">
        <f t="shared" si="2574"/>
        <v>6250</v>
      </c>
      <c r="CB107" s="232"/>
      <c r="CC107" s="232">
        <f t="shared" si="2574"/>
        <v>661784.42584997066</v>
      </c>
      <c r="CD107" s="232">
        <f t="shared" si="2574"/>
        <v>9150</v>
      </c>
      <c r="CE107" s="232"/>
      <c r="CF107" s="232">
        <f t="shared" si="2574"/>
        <v>1025977.5346204964</v>
      </c>
      <c r="CG107" s="232">
        <f t="shared" si="2574"/>
        <v>8900</v>
      </c>
      <c r="CH107" s="232"/>
      <c r="CI107" s="232">
        <f t="shared" si="2574"/>
        <v>1021424.0369285295</v>
      </c>
      <c r="CJ107" s="232">
        <f t="shared" si="2574"/>
        <v>8850</v>
      </c>
      <c r="CK107" s="232"/>
      <c r="CL107" s="232">
        <f t="shared" si="2574"/>
        <v>1018714.6870622518</v>
      </c>
      <c r="CM107" s="232">
        <v>8233.2000000000007</v>
      </c>
      <c r="CN107" s="232">
        <v>1117121.6000000001</v>
      </c>
      <c r="CO107" s="232">
        <v>8140.6</v>
      </c>
      <c r="CP107" s="232">
        <v>1061903.2</v>
      </c>
      <c r="CQ107" s="232">
        <v>8249.2000000000007</v>
      </c>
      <c r="CR107" s="232">
        <v>1090216</v>
      </c>
      <c r="CS107" s="232">
        <v>9662.1999999999989</v>
      </c>
      <c r="CT107" s="232">
        <v>1198821.2</v>
      </c>
      <c r="CU107" s="232">
        <v>7622.2000000000007</v>
      </c>
      <c r="CV107" s="232">
        <v>942998.20000000007</v>
      </c>
      <c r="CW107" s="232">
        <v>7666.2</v>
      </c>
      <c r="CX107" s="232">
        <v>904843.4</v>
      </c>
      <c r="CY107" s="232">
        <v>10033.6</v>
      </c>
      <c r="CZ107" s="232">
        <v>1147689.4000000001</v>
      </c>
      <c r="DA107" s="232">
        <v>12799.400000000001</v>
      </c>
      <c r="DB107" s="232">
        <v>1387500.3599999999</v>
      </c>
      <c r="DC107" s="232">
        <v>10148.4</v>
      </c>
      <c r="DD107" s="232">
        <v>1121197.68</v>
      </c>
      <c r="DE107" s="232">
        <v>10231.800000000001</v>
      </c>
      <c r="DF107" s="232">
        <v>1144818.96</v>
      </c>
      <c r="DG107" s="232">
        <f t="shared" si="2574"/>
        <v>7610.8</v>
      </c>
      <c r="DH107" s="232">
        <f t="shared" si="2574"/>
        <v>867361.32</v>
      </c>
      <c r="DI107" s="232">
        <f t="shared" si="2574"/>
        <v>7312.8</v>
      </c>
      <c r="DJ107" s="232">
        <f t="shared" si="2574"/>
        <v>836676.16</v>
      </c>
      <c r="DK107" s="232">
        <f t="shared" si="2574"/>
        <v>6349</v>
      </c>
      <c r="DL107" s="232">
        <f t="shared" si="2574"/>
        <v>727555.76</v>
      </c>
      <c r="DM107" s="232">
        <f t="shared" si="2574"/>
        <v>8905.8000000000011</v>
      </c>
      <c r="DN107" s="232">
        <f t="shared" si="2574"/>
        <v>994162.20000000007</v>
      </c>
      <c r="DO107" s="232">
        <f t="shared" si="2574"/>
        <v>12885</v>
      </c>
      <c r="DP107" s="232">
        <f t="shared" si="2574"/>
        <v>1456168.8</v>
      </c>
      <c r="DQ107" s="232">
        <f t="shared" si="2574"/>
        <v>13490.6</v>
      </c>
      <c r="DR107" s="232">
        <f t="shared" si="2574"/>
        <v>1518763.56</v>
      </c>
      <c r="DS107" s="232">
        <f t="shared" si="2574"/>
        <v>10438.6</v>
      </c>
      <c r="DT107" s="232">
        <f t="shared" si="2574"/>
        <v>1188950.08</v>
      </c>
      <c r="DU107" s="232">
        <f t="shared" si="2574"/>
        <v>10775.400000000001</v>
      </c>
      <c r="DV107" s="232">
        <f t="shared" si="2574"/>
        <v>1221510.82</v>
      </c>
      <c r="DW107" s="232">
        <f t="shared" si="2574"/>
        <v>1221510.82</v>
      </c>
      <c r="DX107" s="232">
        <f t="shared" si="2574"/>
        <v>13389.356000000002</v>
      </c>
      <c r="DY107" s="232">
        <f t="shared" si="2574"/>
        <v>1486266.71</v>
      </c>
      <c r="DZ107" s="232">
        <f t="shared" si="2574"/>
        <v>1486266.71</v>
      </c>
      <c r="EA107" s="232">
        <f t="shared" ref="EA107:IT107" si="2575">EA108</f>
        <v>7831.4030000000002</v>
      </c>
      <c r="EB107" s="232">
        <f t="shared" si="2575"/>
        <v>890248.24</v>
      </c>
      <c r="EC107" s="232">
        <f t="shared" si="2575"/>
        <v>890248.24</v>
      </c>
      <c r="ED107" s="232">
        <f t="shared" si="2575"/>
        <v>9214.0249999999996</v>
      </c>
      <c r="EE107" s="232">
        <f t="shared" si="2575"/>
        <v>1058954.3599999999</v>
      </c>
      <c r="EF107" s="232">
        <f t="shared" si="2575"/>
        <v>1058954.3599999999</v>
      </c>
      <c r="EG107" s="232">
        <v>15439.200999999999</v>
      </c>
      <c r="EH107" s="232">
        <f t="shared" si="2575"/>
        <v>19380</v>
      </c>
      <c r="EI107" s="232"/>
      <c r="EJ107" s="232">
        <f t="shared" si="2575"/>
        <v>2339178.2999999998</v>
      </c>
      <c r="EK107" s="232">
        <v>19897.814999999999</v>
      </c>
      <c r="EL107" s="232">
        <f t="shared" ref="EL107" si="2576">EL108</f>
        <v>18200</v>
      </c>
      <c r="EM107" s="232"/>
      <c r="EN107" s="232">
        <f t="shared" si="2575"/>
        <v>2125918</v>
      </c>
      <c r="EO107" s="232">
        <v>19897.814999999999</v>
      </c>
      <c r="EP107" s="232">
        <f t="shared" si="2575"/>
        <v>25000</v>
      </c>
      <c r="EQ107" s="232"/>
      <c r="ER107" s="232">
        <f t="shared" si="2575"/>
        <v>2767834</v>
      </c>
      <c r="ES107" s="232">
        <v>17791.652999999998</v>
      </c>
      <c r="ET107" s="232">
        <f t="shared" si="2575"/>
        <v>21000</v>
      </c>
      <c r="EU107" s="232"/>
      <c r="EV107" s="232">
        <f t="shared" si="2575"/>
        <v>2289750</v>
      </c>
      <c r="EW107" s="232">
        <v>12009.187</v>
      </c>
      <c r="EX107" s="232">
        <f t="shared" si="2575"/>
        <v>20070</v>
      </c>
      <c r="EY107" s="232"/>
      <c r="EZ107" s="232">
        <f t="shared" si="2575"/>
        <v>2187990</v>
      </c>
      <c r="FA107" s="232">
        <v>17310.248</v>
      </c>
      <c r="FB107" s="232">
        <f t="shared" si="2575"/>
        <v>18700</v>
      </c>
      <c r="FC107" s="232"/>
      <c r="FD107" s="232">
        <f t="shared" si="2575"/>
        <v>2043360</v>
      </c>
      <c r="FE107" s="232">
        <v>9631.3390000000018</v>
      </c>
      <c r="FF107" s="232">
        <f t="shared" si="2575"/>
        <v>14300</v>
      </c>
      <c r="FG107" s="232"/>
      <c r="FH107" s="232">
        <f t="shared" si="2575"/>
        <v>1568541</v>
      </c>
      <c r="FI107" s="232">
        <v>9798.0659999999989</v>
      </c>
      <c r="FJ107" s="232">
        <f t="shared" si="2575"/>
        <v>18500</v>
      </c>
      <c r="FK107" s="232"/>
      <c r="FL107" s="232">
        <f t="shared" si="2575"/>
        <v>2022978</v>
      </c>
      <c r="FM107" s="232">
        <v>7415.3729999999996</v>
      </c>
      <c r="FN107" s="232">
        <f t="shared" si="2575"/>
        <v>15200</v>
      </c>
      <c r="FO107" s="232"/>
      <c r="FP107" s="232">
        <f t="shared" si="2575"/>
        <v>1542803</v>
      </c>
      <c r="FQ107" s="232">
        <v>10504.070000000002</v>
      </c>
      <c r="FR107" s="232">
        <f t="shared" si="2575"/>
        <v>14500</v>
      </c>
      <c r="FS107" s="232"/>
      <c r="FT107" s="232">
        <f t="shared" si="2575"/>
        <v>1433156</v>
      </c>
      <c r="FU107" s="232">
        <f t="shared" si="2575"/>
        <v>6611.0149999999985</v>
      </c>
      <c r="FV107" s="232">
        <f t="shared" si="2575"/>
        <v>15800</v>
      </c>
      <c r="FW107" s="232"/>
      <c r="FX107" s="232">
        <f t="shared" si="2575"/>
        <v>1569126</v>
      </c>
      <c r="FY107" s="232">
        <f t="shared" si="2575"/>
        <v>6926.3449999999984</v>
      </c>
      <c r="FZ107" s="232">
        <f t="shared" si="2575"/>
        <v>19250</v>
      </c>
      <c r="GA107" s="232"/>
      <c r="GB107" s="232">
        <f t="shared" si="2575"/>
        <v>1897715</v>
      </c>
      <c r="GC107" s="232">
        <f t="shared" si="2575"/>
        <v>15279.930999999999</v>
      </c>
      <c r="GD107" s="232">
        <f t="shared" si="2575"/>
        <v>22150</v>
      </c>
      <c r="GE107" s="232"/>
      <c r="GF107" s="232">
        <f t="shared" si="2575"/>
        <v>2203744.9</v>
      </c>
      <c r="GG107" s="232">
        <f t="shared" si="2575"/>
        <v>12092.130999999998</v>
      </c>
      <c r="GH107" s="232">
        <f t="shared" si="2575"/>
        <v>17000</v>
      </c>
      <c r="GI107" s="232"/>
      <c r="GJ107" s="232">
        <f t="shared" si="2575"/>
        <v>1689700</v>
      </c>
      <c r="GK107" s="232">
        <f t="shared" si="2575"/>
        <v>18118.621000000003</v>
      </c>
      <c r="GL107" s="232">
        <f t="shared" si="2575"/>
        <v>17450</v>
      </c>
      <c r="GM107" s="232"/>
      <c r="GN107" s="232">
        <f t="shared" si="2575"/>
        <v>1684873</v>
      </c>
      <c r="GO107" s="232">
        <f t="shared" si="2575"/>
        <v>23182.153999999999</v>
      </c>
      <c r="GP107" s="232">
        <f t="shared" si="2575"/>
        <v>13400</v>
      </c>
      <c r="GQ107" s="232"/>
      <c r="GR107" s="232">
        <f t="shared" si="2575"/>
        <v>1285826</v>
      </c>
      <c r="GS107" s="232">
        <f t="shared" si="2575"/>
        <v>20189.034999999996</v>
      </c>
      <c r="GT107" s="232">
        <f t="shared" si="2575"/>
        <v>10700</v>
      </c>
      <c r="GU107" s="232"/>
      <c r="GV107" s="232">
        <f t="shared" si="2575"/>
        <v>1026116</v>
      </c>
      <c r="GW107" s="232">
        <f t="shared" si="2575"/>
        <v>16163.062</v>
      </c>
      <c r="GX107" s="232">
        <f t="shared" si="2575"/>
        <v>10000</v>
      </c>
      <c r="GY107" s="232"/>
      <c r="GZ107" s="232">
        <f t="shared" si="2575"/>
        <v>920345</v>
      </c>
      <c r="HA107" s="232">
        <f t="shared" si="2575"/>
        <v>12063.303000000002</v>
      </c>
      <c r="HB107" s="232">
        <f t="shared" si="2575"/>
        <v>9050</v>
      </c>
      <c r="HC107" s="232"/>
      <c r="HD107" s="232">
        <f t="shared" si="2575"/>
        <v>832219.5</v>
      </c>
      <c r="HE107" s="232">
        <f t="shared" si="2575"/>
        <v>10200</v>
      </c>
      <c r="HF107" s="232"/>
      <c r="HG107" s="232">
        <f t="shared" si="2575"/>
        <v>928970</v>
      </c>
      <c r="HH107" s="232">
        <f t="shared" si="2575"/>
        <v>4900</v>
      </c>
      <c r="HI107" s="232"/>
      <c r="HJ107" s="232">
        <f t="shared" si="2575"/>
        <v>446039</v>
      </c>
      <c r="HK107" s="232">
        <f t="shared" si="2575"/>
        <v>5200</v>
      </c>
      <c r="HL107" s="232"/>
      <c r="HM107" s="232">
        <f t="shared" si="2575"/>
        <v>467400.63996223331</v>
      </c>
      <c r="HN107" s="232">
        <v>20083.153000000002</v>
      </c>
      <c r="HO107" s="232">
        <v>2185618.02</v>
      </c>
      <c r="HP107" s="232">
        <v>19987.498000000003</v>
      </c>
      <c r="HQ107" s="232">
        <v>2172100.5699999998</v>
      </c>
      <c r="HR107" s="232">
        <v>25678.471000000001</v>
      </c>
      <c r="HS107" s="232">
        <v>2793114.7800000003</v>
      </c>
      <c r="HT107" s="232">
        <v>16895.712999999996</v>
      </c>
      <c r="HU107" s="232">
        <v>1835518.71</v>
      </c>
      <c r="HV107" s="232">
        <v>16935.476999999999</v>
      </c>
      <c r="HW107" s="232">
        <v>1843847.62</v>
      </c>
      <c r="HX107" s="232">
        <v>15238.397000000001</v>
      </c>
      <c r="HY107" s="232">
        <v>1658975.9699999997</v>
      </c>
      <c r="HZ107" s="232">
        <v>20727.152000000002</v>
      </c>
      <c r="IA107" s="232">
        <v>2231636.8299999996</v>
      </c>
      <c r="IB107" s="232">
        <v>15936.494999999999</v>
      </c>
      <c r="IC107" s="232">
        <v>1608377.8600000003</v>
      </c>
      <c r="ID107" s="232">
        <v>14832.502999999999</v>
      </c>
      <c r="IE107" s="232">
        <v>1500053.1099999999</v>
      </c>
      <c r="IF107" s="232">
        <v>14823.382</v>
      </c>
      <c r="IG107" s="232">
        <v>1511699.69</v>
      </c>
      <c r="IH107" s="232">
        <f t="shared" si="2575"/>
        <v>15439.200999999999</v>
      </c>
      <c r="II107" s="232">
        <f t="shared" si="2575"/>
        <v>1556902.9100000001</v>
      </c>
      <c r="IJ107" s="232">
        <f t="shared" si="2575"/>
        <v>19255.236000000001</v>
      </c>
      <c r="IK107" s="232">
        <f t="shared" si="2575"/>
        <v>1892138.5200000003</v>
      </c>
      <c r="IL107" s="232">
        <f t="shared" si="2575"/>
        <v>19897.814999999999</v>
      </c>
      <c r="IM107" s="232">
        <f t="shared" si="2575"/>
        <v>1918621.93</v>
      </c>
      <c r="IN107" s="232">
        <f t="shared" si="2575"/>
        <v>17791.652999999998</v>
      </c>
      <c r="IO107" s="232">
        <f t="shared" si="2575"/>
        <v>1706797</v>
      </c>
      <c r="IP107" s="232">
        <f t="shared" si="2575"/>
        <v>12009.187</v>
      </c>
      <c r="IQ107" s="232">
        <f t="shared" si="2575"/>
        <v>1136385.6499999999</v>
      </c>
      <c r="IR107" s="232">
        <f t="shared" si="2575"/>
        <v>17310.248</v>
      </c>
      <c r="IS107" s="232">
        <f t="shared" si="2575"/>
        <v>1566290.07</v>
      </c>
      <c r="IT107" s="232">
        <f t="shared" si="2575"/>
        <v>9631.3390000000018</v>
      </c>
      <c r="IU107" s="232">
        <f t="shared" ref="IU107:NN107" si="2577">IU108</f>
        <v>890062.69</v>
      </c>
      <c r="IV107" s="232">
        <f t="shared" si="2577"/>
        <v>9798.0659999999989</v>
      </c>
      <c r="IW107" s="232">
        <f t="shared" si="2577"/>
        <v>909488.92</v>
      </c>
      <c r="IX107" s="232">
        <f t="shared" si="2577"/>
        <v>7415.3729999999996</v>
      </c>
      <c r="IY107" s="232">
        <f t="shared" si="2577"/>
        <v>671301.35000000009</v>
      </c>
      <c r="IZ107" s="232">
        <f t="shared" si="2577"/>
        <v>10504.070000000002</v>
      </c>
      <c r="JA107" s="232">
        <f t="shared" si="2577"/>
        <v>959179.14</v>
      </c>
      <c r="JB107" s="232">
        <f t="shared" si="2577"/>
        <v>6611.0149999999985</v>
      </c>
      <c r="JC107" s="232">
        <f t="shared" si="2577"/>
        <v>596546.51</v>
      </c>
      <c r="JD107" s="232">
        <v>6764</v>
      </c>
      <c r="JE107" s="232">
        <f t="shared" ref="JE107" si="2578">JE108</f>
        <v>10000</v>
      </c>
      <c r="JF107" s="232"/>
      <c r="JG107" s="232">
        <f t="shared" si="2577"/>
        <v>1209000</v>
      </c>
      <c r="JH107" s="232">
        <v>9110.4</v>
      </c>
      <c r="JI107" s="232">
        <f t="shared" ref="JI107" si="2579">JI108</f>
        <v>8000</v>
      </c>
      <c r="JJ107" s="232"/>
      <c r="JK107" s="232">
        <f t="shared" si="2577"/>
        <v>936000</v>
      </c>
      <c r="JL107" s="232">
        <v>9110.4</v>
      </c>
      <c r="JM107" s="232">
        <f t="shared" ref="JM107" si="2580">JM108</f>
        <v>5000</v>
      </c>
      <c r="JN107" s="232"/>
      <c r="JO107" s="232">
        <f t="shared" si="2577"/>
        <v>556850</v>
      </c>
      <c r="JP107" s="232">
        <v>7159.4000000000005</v>
      </c>
      <c r="JQ107" s="232">
        <f t="shared" ref="JQ107" si="2581">JQ108</f>
        <v>9000</v>
      </c>
      <c r="JR107" s="232"/>
      <c r="JS107" s="232">
        <f t="shared" si="2577"/>
        <v>984330</v>
      </c>
      <c r="JT107" s="232">
        <v>5483.4</v>
      </c>
      <c r="JU107" s="232">
        <f t="shared" ref="JU107" si="2582">JU108</f>
        <v>8000</v>
      </c>
      <c r="JV107" s="232"/>
      <c r="JW107" s="232">
        <f t="shared" si="2577"/>
        <v>874960</v>
      </c>
      <c r="JX107" s="232">
        <v>5312</v>
      </c>
      <c r="JY107" s="232">
        <f t="shared" ref="JY107" si="2583">JY108</f>
        <v>4500</v>
      </c>
      <c r="JZ107" s="232"/>
      <c r="KA107" s="232">
        <f t="shared" si="2577"/>
        <v>492165</v>
      </c>
      <c r="KB107" s="232">
        <v>2652.1350000000002</v>
      </c>
      <c r="KC107" s="232">
        <f t="shared" si="2577"/>
        <v>3400</v>
      </c>
      <c r="KD107" s="232"/>
      <c r="KE107" s="232">
        <f t="shared" si="2577"/>
        <v>371858</v>
      </c>
      <c r="KF107" s="232">
        <v>3780.4479999999999</v>
      </c>
      <c r="KG107" s="232">
        <f t="shared" si="2577"/>
        <v>5000</v>
      </c>
      <c r="KH107" s="232"/>
      <c r="KI107" s="232">
        <f t="shared" si="2577"/>
        <v>546850</v>
      </c>
      <c r="KJ107" s="232">
        <v>2144.3850000000002</v>
      </c>
      <c r="KK107" s="232">
        <f t="shared" si="2577"/>
        <v>5000</v>
      </c>
      <c r="KL107" s="232"/>
      <c r="KM107" s="232">
        <f t="shared" si="2577"/>
        <v>481250</v>
      </c>
      <c r="KN107" s="232">
        <v>4113.3580000000002</v>
      </c>
      <c r="KO107" s="232">
        <f t="shared" si="2577"/>
        <v>5000</v>
      </c>
      <c r="KP107" s="232"/>
      <c r="KQ107" s="232">
        <f t="shared" si="2577"/>
        <v>481250</v>
      </c>
      <c r="KR107" s="232">
        <f t="shared" si="2577"/>
        <v>1999.489</v>
      </c>
      <c r="KS107" s="232">
        <f t="shared" si="2577"/>
        <v>7000</v>
      </c>
      <c r="KT107" s="232"/>
      <c r="KU107" s="232">
        <f t="shared" si="2577"/>
        <v>670870</v>
      </c>
      <c r="KV107" s="232">
        <f t="shared" si="2577"/>
        <v>1617.463</v>
      </c>
      <c r="KW107" s="232">
        <f t="shared" si="2577"/>
        <v>7880</v>
      </c>
      <c r="KX107" s="232"/>
      <c r="KY107" s="232">
        <f t="shared" si="2577"/>
        <v>754562</v>
      </c>
      <c r="KZ107" s="232">
        <f t="shared" si="2577"/>
        <v>1787.2850000000001</v>
      </c>
      <c r="LA107" s="232">
        <f t="shared" si="2577"/>
        <v>9000</v>
      </c>
      <c r="LB107" s="232"/>
      <c r="LC107" s="232">
        <f t="shared" si="2577"/>
        <v>854730</v>
      </c>
      <c r="LD107" s="232">
        <f t="shared" si="2577"/>
        <v>599.70000000000005</v>
      </c>
      <c r="LE107" s="232">
        <f t="shared" si="2577"/>
        <v>6080</v>
      </c>
      <c r="LF107" s="232"/>
      <c r="LG107" s="232">
        <f t="shared" si="2577"/>
        <v>618700</v>
      </c>
      <c r="LH107" s="232">
        <f t="shared" si="2577"/>
        <v>1651.1060000000002</v>
      </c>
      <c r="LI107" s="232">
        <f t="shared" si="2577"/>
        <v>6050</v>
      </c>
      <c r="LJ107" s="232"/>
      <c r="LK107" s="232">
        <f t="shared" si="2577"/>
        <v>573400</v>
      </c>
      <c r="LL107" s="232">
        <f t="shared" si="2577"/>
        <v>0</v>
      </c>
      <c r="LM107" s="232">
        <f t="shared" si="2577"/>
        <v>2400</v>
      </c>
      <c r="LN107" s="232"/>
      <c r="LO107" s="232">
        <f t="shared" si="2577"/>
        <v>228700</v>
      </c>
      <c r="LP107" s="232">
        <f t="shared" si="2577"/>
        <v>0</v>
      </c>
      <c r="LQ107" s="232">
        <f t="shared" si="2577"/>
        <v>5000</v>
      </c>
      <c r="LR107" s="232"/>
      <c r="LS107" s="232">
        <f t="shared" si="2577"/>
        <v>481250</v>
      </c>
      <c r="LT107" s="232">
        <f t="shared" si="2577"/>
        <v>0</v>
      </c>
      <c r="LU107" s="232">
        <f t="shared" si="2577"/>
        <v>2500</v>
      </c>
      <c r="LV107" s="232"/>
      <c r="LW107" s="232">
        <f t="shared" si="2577"/>
        <v>240625</v>
      </c>
      <c r="LX107" s="232">
        <f t="shared" si="2577"/>
        <v>0</v>
      </c>
      <c r="LY107" s="232">
        <f t="shared" si="2577"/>
        <v>800</v>
      </c>
      <c r="LZ107" s="232"/>
      <c r="MA107" s="232">
        <f t="shared" si="2577"/>
        <v>77000</v>
      </c>
      <c r="MB107" s="232">
        <f t="shared" si="2577"/>
        <v>4050</v>
      </c>
      <c r="MC107" s="232"/>
      <c r="MD107" s="232">
        <f t="shared" si="2577"/>
        <v>411006</v>
      </c>
      <c r="ME107" s="232">
        <f t="shared" si="2577"/>
        <v>1650</v>
      </c>
      <c r="MF107" s="232"/>
      <c r="MG107" s="232">
        <f t="shared" si="2577"/>
        <v>173943</v>
      </c>
      <c r="MH107" s="232">
        <f t="shared" si="2577"/>
        <v>1930</v>
      </c>
      <c r="MI107" s="232"/>
      <c r="MJ107" s="232">
        <f t="shared" si="2577"/>
        <v>204118.9</v>
      </c>
      <c r="MK107" s="232">
        <v>10737.6</v>
      </c>
      <c r="ML107" s="232">
        <v>1174425</v>
      </c>
      <c r="MM107" s="232">
        <v>9660.7999999999993</v>
      </c>
      <c r="MN107" s="232">
        <v>1056650</v>
      </c>
      <c r="MO107" s="232">
        <v>9141.6</v>
      </c>
      <c r="MP107" s="232">
        <v>999862.5</v>
      </c>
      <c r="MQ107" s="232">
        <v>6135</v>
      </c>
      <c r="MR107" s="232">
        <v>671243.87</v>
      </c>
      <c r="MS107" s="232">
        <v>4703.3999999999996</v>
      </c>
      <c r="MT107" s="232">
        <v>514481</v>
      </c>
      <c r="MU107" s="232">
        <v>4867.2</v>
      </c>
      <c r="MV107" s="232">
        <v>532350</v>
      </c>
      <c r="MW107" s="232">
        <v>4327.2</v>
      </c>
      <c r="MX107" s="232">
        <v>469003.5</v>
      </c>
      <c r="MY107" s="232">
        <v>5413.2000000000007</v>
      </c>
      <c r="MZ107" s="232">
        <v>524157.7</v>
      </c>
      <c r="NA107" s="232">
        <v>4291.2</v>
      </c>
      <c r="NB107" s="232">
        <v>413028</v>
      </c>
      <c r="NC107" s="232">
        <v>4836</v>
      </c>
      <c r="ND107" s="232">
        <v>466828.08</v>
      </c>
      <c r="NE107" s="232">
        <f t="shared" si="2577"/>
        <v>6764</v>
      </c>
      <c r="NF107" s="232">
        <f t="shared" si="2577"/>
        <v>652767.78</v>
      </c>
      <c r="NG107" s="232">
        <f t="shared" si="2577"/>
        <v>6781.6</v>
      </c>
      <c r="NH107" s="232">
        <f t="shared" si="2577"/>
        <v>655136.52</v>
      </c>
      <c r="NI107" s="232">
        <f t="shared" si="2577"/>
        <v>9110.4</v>
      </c>
      <c r="NJ107" s="232">
        <f t="shared" si="2577"/>
        <v>867129.17999999993</v>
      </c>
      <c r="NK107" s="232">
        <f t="shared" si="2577"/>
        <v>7159.4000000000005</v>
      </c>
      <c r="NL107" s="232">
        <f t="shared" si="2577"/>
        <v>677200.21</v>
      </c>
      <c r="NM107" s="232">
        <f t="shared" si="2577"/>
        <v>5483.4</v>
      </c>
      <c r="NN107" s="232">
        <f t="shared" si="2577"/>
        <v>511631.67</v>
      </c>
      <c r="NO107" s="232">
        <f t="shared" ref="NO107:SH107" si="2584">NO108</f>
        <v>5312</v>
      </c>
      <c r="NP107" s="232">
        <f t="shared" si="2584"/>
        <v>506675.20000000001</v>
      </c>
      <c r="NQ107" s="232">
        <f t="shared" si="2584"/>
        <v>2652.1350000000002</v>
      </c>
      <c r="NR107" s="232">
        <f t="shared" si="2584"/>
        <v>250793.18</v>
      </c>
      <c r="NS107" s="232">
        <f t="shared" si="2584"/>
        <v>3780.4479999999999</v>
      </c>
      <c r="NT107" s="232">
        <f t="shared" si="2584"/>
        <v>388744.58999999997</v>
      </c>
      <c r="NU107" s="232">
        <f t="shared" si="2584"/>
        <v>2144.3850000000002</v>
      </c>
      <c r="NV107" s="232">
        <f t="shared" si="2584"/>
        <v>292882.13999999996</v>
      </c>
      <c r="NW107" s="232">
        <f t="shared" si="2584"/>
        <v>4113.3580000000002</v>
      </c>
      <c r="NX107" s="232">
        <f t="shared" si="2584"/>
        <v>419444.74</v>
      </c>
      <c r="NY107" s="232">
        <f t="shared" si="2584"/>
        <v>1999.489</v>
      </c>
      <c r="NZ107" s="232">
        <f t="shared" si="2584"/>
        <v>212529.37</v>
      </c>
      <c r="OA107" s="232">
        <v>9930.3050000000003</v>
      </c>
      <c r="OB107" s="232">
        <f t="shared" si="2584"/>
        <v>3200</v>
      </c>
      <c r="OC107" s="232"/>
      <c r="OD107" s="232">
        <f t="shared" si="2584"/>
        <v>352000</v>
      </c>
      <c r="OE107" s="232">
        <v>18992.831999999999</v>
      </c>
      <c r="OF107" s="232">
        <f t="shared" ref="OF107" si="2585">OF108</f>
        <v>4556</v>
      </c>
      <c r="OG107" s="232"/>
      <c r="OH107" s="232">
        <f t="shared" si="2584"/>
        <v>502710</v>
      </c>
      <c r="OI107" s="232">
        <v>18992.831999999999</v>
      </c>
      <c r="OJ107" s="232">
        <f t="shared" si="2584"/>
        <v>8500</v>
      </c>
      <c r="OK107" s="232"/>
      <c r="OL107" s="232">
        <f t="shared" si="2584"/>
        <v>966400</v>
      </c>
      <c r="OM107" s="232">
        <v>13308.861999999999</v>
      </c>
      <c r="ON107" s="232">
        <f t="shared" si="2584"/>
        <v>8500</v>
      </c>
      <c r="OO107" s="232"/>
      <c r="OP107" s="232">
        <f t="shared" si="2584"/>
        <v>950000</v>
      </c>
      <c r="OQ107" s="232">
        <v>17457.832000000002</v>
      </c>
      <c r="OR107" s="232">
        <f t="shared" si="2584"/>
        <v>8950</v>
      </c>
      <c r="OS107" s="232"/>
      <c r="OT107" s="232">
        <f t="shared" si="2584"/>
        <v>1002000</v>
      </c>
      <c r="OU107" s="232">
        <v>16574.071</v>
      </c>
      <c r="OV107" s="232">
        <f t="shared" si="2584"/>
        <v>18900</v>
      </c>
      <c r="OW107" s="232"/>
      <c r="OX107" s="232">
        <f t="shared" si="2584"/>
        <v>1443000</v>
      </c>
      <c r="OY107" s="232">
        <v>15862.231</v>
      </c>
      <c r="OZ107" s="232">
        <f t="shared" si="2584"/>
        <v>22600</v>
      </c>
      <c r="PA107" s="232"/>
      <c r="PB107" s="232">
        <f t="shared" si="2584"/>
        <v>1723750</v>
      </c>
      <c r="PC107" s="232">
        <v>12524.65</v>
      </c>
      <c r="PD107" s="232">
        <f t="shared" si="2584"/>
        <v>16100</v>
      </c>
      <c r="PE107" s="232"/>
      <c r="PF107" s="232">
        <f t="shared" si="2584"/>
        <v>1240500</v>
      </c>
      <c r="PG107" s="232">
        <v>17031.167000000001</v>
      </c>
      <c r="PH107" s="232">
        <f t="shared" si="2584"/>
        <v>15220</v>
      </c>
      <c r="PI107" s="232"/>
      <c r="PJ107" s="232">
        <f t="shared" si="2584"/>
        <v>1272200</v>
      </c>
      <c r="PK107" s="232">
        <v>24571.01</v>
      </c>
      <c r="PL107" s="232">
        <f t="shared" si="2584"/>
        <v>13900</v>
      </c>
      <c r="PM107" s="232"/>
      <c r="PN107" s="232">
        <f t="shared" si="2584"/>
        <v>1073500</v>
      </c>
      <c r="PO107" s="232">
        <f t="shared" si="2584"/>
        <v>18368.648000000001</v>
      </c>
      <c r="PP107" s="232">
        <f t="shared" si="2584"/>
        <v>12600</v>
      </c>
      <c r="PQ107" s="232"/>
      <c r="PR107" s="232">
        <f t="shared" si="2584"/>
        <v>977700</v>
      </c>
      <c r="PS107" s="232">
        <f t="shared" si="2584"/>
        <v>20925.152999999998</v>
      </c>
      <c r="PT107" s="232">
        <f t="shared" si="2584"/>
        <v>11900</v>
      </c>
      <c r="PU107" s="232"/>
      <c r="PV107" s="232">
        <f t="shared" si="2584"/>
        <v>914950</v>
      </c>
      <c r="PW107" s="232">
        <f t="shared" si="2584"/>
        <v>11853.645</v>
      </c>
      <c r="PX107" s="232">
        <f t="shared" si="2584"/>
        <v>12800</v>
      </c>
      <c r="PY107" s="232"/>
      <c r="PZ107" s="232">
        <f t="shared" si="2584"/>
        <v>980600</v>
      </c>
      <c r="QA107" s="232">
        <f t="shared" si="2584"/>
        <v>18480.468000000001</v>
      </c>
      <c r="QB107" s="232">
        <f t="shared" si="2584"/>
        <v>12724</v>
      </c>
      <c r="QC107" s="232"/>
      <c r="QD107" s="232">
        <f t="shared" si="2584"/>
        <v>974140</v>
      </c>
      <c r="QE107" s="232">
        <f t="shared" si="2584"/>
        <v>14878.038</v>
      </c>
      <c r="QF107" s="232">
        <f t="shared" si="2584"/>
        <v>13612</v>
      </c>
      <c r="QG107" s="232"/>
      <c r="QH107" s="232">
        <f t="shared" si="2584"/>
        <v>1092020</v>
      </c>
      <c r="QI107" s="232">
        <f t="shared" si="2584"/>
        <v>13184.226000000001</v>
      </c>
      <c r="QJ107" s="232">
        <f t="shared" si="2584"/>
        <v>15100</v>
      </c>
      <c r="QK107" s="232"/>
      <c r="QL107" s="232">
        <f t="shared" si="2584"/>
        <v>1203500</v>
      </c>
      <c r="QM107" s="232">
        <f t="shared" si="2584"/>
        <v>15450</v>
      </c>
      <c r="QN107" s="232">
        <f t="shared" si="2584"/>
        <v>15200</v>
      </c>
      <c r="QO107" s="232"/>
      <c r="QP107" s="232">
        <f t="shared" si="2584"/>
        <v>1217500</v>
      </c>
      <c r="QQ107" s="232">
        <f t="shared" si="2584"/>
        <v>7000</v>
      </c>
      <c r="QR107" s="232">
        <f t="shared" si="2584"/>
        <v>15150</v>
      </c>
      <c r="QS107" s="232"/>
      <c r="QT107" s="232">
        <f t="shared" si="2584"/>
        <v>1208405</v>
      </c>
      <c r="QU107" s="232">
        <f t="shared" si="2584"/>
        <v>13296.234999999999</v>
      </c>
      <c r="QV107" s="232">
        <f t="shared" si="2584"/>
        <v>14950</v>
      </c>
      <c r="QW107" s="232"/>
      <c r="QX107" s="232">
        <f t="shared" si="2584"/>
        <v>1191250</v>
      </c>
      <c r="QY107" s="232">
        <f t="shared" si="2584"/>
        <v>25779</v>
      </c>
      <c r="QZ107" s="232"/>
      <c r="RA107" s="232">
        <f t="shared" si="2584"/>
        <v>2115672.5563288797</v>
      </c>
      <c r="RB107" s="232">
        <f t="shared" si="2584"/>
        <v>24200</v>
      </c>
      <c r="RC107" s="232"/>
      <c r="RD107" s="232">
        <f t="shared" si="2584"/>
        <v>1986000</v>
      </c>
      <c r="RE107" s="232">
        <f t="shared" si="2584"/>
        <v>21100</v>
      </c>
      <c r="RF107" s="232"/>
      <c r="RG107" s="232">
        <f t="shared" si="2584"/>
        <v>1750081.4468865546</v>
      </c>
      <c r="RH107" s="232">
        <v>10567.298999999999</v>
      </c>
      <c r="RI107" s="232">
        <v>1168830</v>
      </c>
      <c r="RJ107" s="232">
        <v>8483.902</v>
      </c>
      <c r="RK107" s="232">
        <v>940068</v>
      </c>
      <c r="RL107" s="232">
        <v>10291.69</v>
      </c>
      <c r="RM107" s="232">
        <v>1144016</v>
      </c>
      <c r="RN107" s="232">
        <v>8902.7270000000008</v>
      </c>
      <c r="RO107" s="232">
        <v>987772</v>
      </c>
      <c r="RP107" s="232">
        <v>17536.121999999999</v>
      </c>
      <c r="RQ107" s="232">
        <v>1942702</v>
      </c>
      <c r="RR107" s="232">
        <v>19870.572</v>
      </c>
      <c r="RS107" s="232">
        <v>1515502</v>
      </c>
      <c r="RT107" s="232">
        <v>22139.588</v>
      </c>
      <c r="RU107" s="232">
        <v>1682749</v>
      </c>
      <c r="RV107" s="232">
        <v>20584.18</v>
      </c>
      <c r="RW107" s="232">
        <v>1577055</v>
      </c>
      <c r="RX107" s="232">
        <v>14231.640000000001</v>
      </c>
      <c r="RY107" s="232">
        <v>1107759.5</v>
      </c>
      <c r="RZ107" s="232">
        <v>15910.084000000001</v>
      </c>
      <c r="SA107" s="232">
        <v>1231217</v>
      </c>
      <c r="SB107" s="232">
        <f t="shared" si="2584"/>
        <v>9930.3050000000003</v>
      </c>
      <c r="SC107" s="232">
        <f t="shared" si="2584"/>
        <v>773410</v>
      </c>
      <c r="SD107" s="232">
        <f t="shared" si="2584"/>
        <v>6084.8620000000001</v>
      </c>
      <c r="SE107" s="232">
        <f t="shared" si="2584"/>
        <v>477470</v>
      </c>
      <c r="SF107" s="232">
        <f t="shared" si="2584"/>
        <v>18992.831999999999</v>
      </c>
      <c r="SG107" s="232">
        <f t="shared" si="2584"/>
        <v>1453410</v>
      </c>
      <c r="SH107" s="232">
        <f t="shared" si="2584"/>
        <v>13308.861999999999</v>
      </c>
      <c r="SI107" s="232">
        <f t="shared" ref="SI107:XB107" si="2586">SI108</f>
        <v>1073225</v>
      </c>
      <c r="SJ107" s="232">
        <f t="shared" si="2586"/>
        <v>17457.832000000002</v>
      </c>
      <c r="SK107" s="232">
        <f t="shared" si="2586"/>
        <v>1415395</v>
      </c>
      <c r="SL107" s="232">
        <f t="shared" si="2586"/>
        <v>16574.071</v>
      </c>
      <c r="SM107" s="232">
        <f t="shared" si="2586"/>
        <v>1308490.24</v>
      </c>
      <c r="SN107" s="232">
        <f t="shared" si="2586"/>
        <v>15862.231</v>
      </c>
      <c r="SO107" s="232">
        <f t="shared" si="2586"/>
        <v>1289745.48</v>
      </c>
      <c r="SP107" s="232">
        <f t="shared" si="2586"/>
        <v>12524.65</v>
      </c>
      <c r="SQ107" s="232">
        <f t="shared" si="2586"/>
        <v>1047218.88</v>
      </c>
      <c r="SR107" s="232">
        <f t="shared" si="2586"/>
        <v>17031.167000000001</v>
      </c>
      <c r="SS107" s="232">
        <f t="shared" si="2586"/>
        <v>1451588.39</v>
      </c>
      <c r="ST107" s="232">
        <f t="shared" si="2586"/>
        <v>24571.01</v>
      </c>
      <c r="SU107" s="232">
        <f t="shared" si="2586"/>
        <v>2017296.2</v>
      </c>
      <c r="SV107" s="232">
        <f t="shared" si="2586"/>
        <v>18368.648000000001</v>
      </c>
      <c r="SW107" s="232">
        <f t="shared" si="2586"/>
        <v>1529610.24</v>
      </c>
      <c r="SX107" s="232">
        <v>1294.2919999999999</v>
      </c>
      <c r="SY107" s="232">
        <f t="shared" ref="SY107" si="2587">SY108</f>
        <v>1660</v>
      </c>
      <c r="SZ107" s="232"/>
      <c r="TA107" s="232">
        <f t="shared" ref="TA107" si="2588">TA108</f>
        <v>207070.1</v>
      </c>
      <c r="TB107" s="232">
        <v>1604.52</v>
      </c>
      <c r="TC107" s="232">
        <f t="shared" ref="TC107" si="2589">TC108</f>
        <v>2200</v>
      </c>
      <c r="TD107" s="232"/>
      <c r="TE107" s="232">
        <f t="shared" si="2586"/>
        <v>244763.5</v>
      </c>
      <c r="TF107" s="232">
        <v>1604.52</v>
      </c>
      <c r="TG107" s="232">
        <f t="shared" ref="TG107" si="2590">TG108</f>
        <v>2290</v>
      </c>
      <c r="TH107" s="232"/>
      <c r="TI107" s="232">
        <f t="shared" si="2586"/>
        <v>242230</v>
      </c>
      <c r="TJ107" s="232">
        <v>1025.1029999999998</v>
      </c>
      <c r="TK107" s="232">
        <f t="shared" ref="TK107" si="2591">TK108</f>
        <v>2360</v>
      </c>
      <c r="TL107" s="232"/>
      <c r="TM107" s="232">
        <f t="shared" si="2586"/>
        <v>228352.8</v>
      </c>
      <c r="TN107" s="232">
        <v>1080.52</v>
      </c>
      <c r="TO107" s="232">
        <f t="shared" ref="TO107" si="2592">TO108</f>
        <v>2310</v>
      </c>
      <c r="TP107" s="232"/>
      <c r="TQ107" s="232">
        <f t="shared" si="2586"/>
        <v>244759.8</v>
      </c>
      <c r="TR107" s="232">
        <v>1060.0170000000001</v>
      </c>
      <c r="TS107" s="232">
        <f t="shared" ref="TS107" si="2593">TS108</f>
        <v>1620</v>
      </c>
      <c r="TT107" s="232"/>
      <c r="TU107" s="232">
        <f t="shared" si="2586"/>
        <v>173284.8</v>
      </c>
      <c r="TV107" s="232">
        <v>736.24700000000007</v>
      </c>
      <c r="TW107" s="232">
        <f t="shared" ref="TW107" si="2594">TW108</f>
        <v>1570</v>
      </c>
      <c r="TX107" s="232"/>
      <c r="TY107" s="232">
        <f t="shared" si="2586"/>
        <v>168016.74</v>
      </c>
      <c r="TZ107" s="232">
        <v>654.93200000000002</v>
      </c>
      <c r="UA107" s="232">
        <f t="shared" ref="UA107" si="2595">UA108</f>
        <v>1460</v>
      </c>
      <c r="UB107" s="232"/>
      <c r="UC107" s="232">
        <f t="shared" si="2586"/>
        <v>157200.05681818182</v>
      </c>
      <c r="UD107" s="232">
        <v>504.50200000000007</v>
      </c>
      <c r="UE107" s="232">
        <f t="shared" ref="UE107" si="2596">UE108</f>
        <v>1380</v>
      </c>
      <c r="UF107" s="232"/>
      <c r="UG107" s="232">
        <f t="shared" si="2586"/>
        <v>148104.45681818182</v>
      </c>
      <c r="UH107" s="232">
        <v>410.82399999999996</v>
      </c>
      <c r="UI107" s="232">
        <f t="shared" ref="UI107" si="2597">UI108</f>
        <v>1200</v>
      </c>
      <c r="UJ107" s="232"/>
      <c r="UK107" s="232">
        <f t="shared" si="2586"/>
        <v>125305.82840909091</v>
      </c>
      <c r="UL107" s="232">
        <f t="shared" si="2586"/>
        <v>203.81300000000005</v>
      </c>
      <c r="UM107" s="232">
        <f t="shared" si="2586"/>
        <v>1200</v>
      </c>
      <c r="UN107" s="232"/>
      <c r="UO107" s="232">
        <f t="shared" si="2586"/>
        <v>125305.82840909091</v>
      </c>
      <c r="UP107" s="232">
        <f t="shared" si="2586"/>
        <v>239.21600000000001</v>
      </c>
      <c r="UQ107" s="232">
        <f t="shared" si="2586"/>
        <v>1570</v>
      </c>
      <c r="UR107" s="232"/>
      <c r="US107" s="232">
        <f t="shared" si="2586"/>
        <v>166543.3909090909</v>
      </c>
      <c r="UT107" s="232">
        <f t="shared" si="2586"/>
        <v>314.32099999999997</v>
      </c>
      <c r="UU107" s="232">
        <f t="shared" si="2586"/>
        <v>1970</v>
      </c>
      <c r="UV107" s="232"/>
      <c r="UW107" s="232">
        <f t="shared" si="2586"/>
        <v>202763.63927444926</v>
      </c>
      <c r="UX107" s="232">
        <f t="shared" si="2586"/>
        <v>284.11700000000002</v>
      </c>
      <c r="UY107" s="232">
        <f t="shared" si="2586"/>
        <v>1790</v>
      </c>
      <c r="UZ107" s="232"/>
      <c r="VA107" s="232">
        <f t="shared" si="2586"/>
        <v>186603.41927444926</v>
      </c>
      <c r="VB107" s="232">
        <f t="shared" si="2586"/>
        <v>374.83100000000002</v>
      </c>
      <c r="VC107" s="232">
        <f t="shared" si="2586"/>
        <v>1355</v>
      </c>
      <c r="VD107" s="232"/>
      <c r="VE107" s="232">
        <f t="shared" si="2586"/>
        <v>141313.36228909853</v>
      </c>
      <c r="VF107" s="232">
        <f t="shared" si="2586"/>
        <v>503.20800000000003</v>
      </c>
      <c r="VG107" s="232">
        <f t="shared" si="2586"/>
        <v>1405</v>
      </c>
      <c r="VH107" s="232"/>
      <c r="VI107" s="232">
        <f t="shared" si="2586"/>
        <v>146221.36228909853</v>
      </c>
      <c r="VJ107" s="232">
        <f t="shared" si="2586"/>
        <v>497.73200000000003</v>
      </c>
      <c r="VK107" s="232">
        <f t="shared" si="2586"/>
        <v>850</v>
      </c>
      <c r="VL107" s="232"/>
      <c r="VM107" s="232">
        <f t="shared" si="2586"/>
        <v>88595.542351354816</v>
      </c>
      <c r="VN107" s="232">
        <f t="shared" si="2586"/>
        <v>382.62</v>
      </c>
      <c r="VO107" s="232">
        <f t="shared" si="2586"/>
        <v>615</v>
      </c>
      <c r="VP107" s="232"/>
      <c r="VQ107" s="232">
        <f t="shared" si="2586"/>
        <v>64587.298138085614</v>
      </c>
      <c r="VR107" s="232">
        <f t="shared" si="2586"/>
        <v>274.12299999999999</v>
      </c>
      <c r="VS107" s="232">
        <f t="shared" si="2586"/>
        <v>400</v>
      </c>
      <c r="VT107" s="232"/>
      <c r="VU107" s="232">
        <f t="shared" si="2586"/>
        <v>41649.556894656882</v>
      </c>
      <c r="VV107" s="232">
        <f t="shared" si="2586"/>
        <v>361</v>
      </c>
      <c r="VW107" s="232"/>
      <c r="VX107" s="232">
        <f t="shared" si="2586"/>
        <v>98387.8</v>
      </c>
      <c r="VY107" s="232">
        <f t="shared" si="2586"/>
        <v>420</v>
      </c>
      <c r="VZ107" s="232"/>
      <c r="WA107" s="232">
        <f t="shared" si="2586"/>
        <v>43085.311382614585</v>
      </c>
      <c r="WB107" s="232">
        <f t="shared" si="2586"/>
        <v>340</v>
      </c>
      <c r="WC107" s="232"/>
      <c r="WD107" s="232">
        <f t="shared" si="2586"/>
        <v>34826.300000000003</v>
      </c>
      <c r="WE107" s="232">
        <v>1603.3579999999999</v>
      </c>
      <c r="WF107" s="232">
        <v>179789.27000000002</v>
      </c>
      <c r="WG107" s="232">
        <v>2277.1580000000004</v>
      </c>
      <c r="WH107" s="232">
        <v>254117.77000000002</v>
      </c>
      <c r="WI107" s="232">
        <v>2216.9699999999998</v>
      </c>
      <c r="WJ107" s="232">
        <v>248429.55</v>
      </c>
      <c r="WK107" s="232">
        <v>2412.0000000000005</v>
      </c>
      <c r="WL107" s="232">
        <v>257210.76</v>
      </c>
      <c r="WM107" s="232">
        <v>1771.4</v>
      </c>
      <c r="WN107" s="232">
        <v>187724.13</v>
      </c>
      <c r="WO107" s="232">
        <v>1790.606</v>
      </c>
      <c r="WP107" s="232">
        <v>188253.33000000002</v>
      </c>
      <c r="WQ107" s="232">
        <v>1764.597</v>
      </c>
      <c r="WR107" s="232">
        <v>183919.62</v>
      </c>
      <c r="WS107" s="232">
        <v>1639.9189999999999</v>
      </c>
      <c r="WT107" s="232">
        <v>171100</v>
      </c>
      <c r="WU107" s="232">
        <v>1265.0169999999998</v>
      </c>
      <c r="WV107" s="232">
        <v>133907.09999999998</v>
      </c>
      <c r="WW107" s="232">
        <v>1084.5929999999998</v>
      </c>
      <c r="WX107" s="232">
        <v>115047.76999999997</v>
      </c>
      <c r="WY107" s="232">
        <f t="shared" si="2586"/>
        <v>1294.2919999999999</v>
      </c>
      <c r="WZ107" s="232">
        <f t="shared" si="2586"/>
        <v>137167.59999999998</v>
      </c>
      <c r="XA107" s="232">
        <f t="shared" si="2586"/>
        <v>1485.1510000000001</v>
      </c>
      <c r="XB107" s="232">
        <f t="shared" si="2586"/>
        <v>157446.31</v>
      </c>
      <c r="XC107" s="232">
        <f t="shared" ref="XC107:ABV107" si="2598">XC108</f>
        <v>1604.52</v>
      </c>
      <c r="XD107" s="232">
        <f t="shared" si="2598"/>
        <v>169267.72</v>
      </c>
      <c r="XE107" s="232">
        <f t="shared" si="2598"/>
        <v>1025.1029999999998</v>
      </c>
      <c r="XF107" s="232">
        <f t="shared" si="2598"/>
        <v>110834.89000000001</v>
      </c>
      <c r="XG107" s="232">
        <f t="shared" si="2598"/>
        <v>1080.52</v>
      </c>
      <c r="XH107" s="232">
        <f t="shared" si="2598"/>
        <v>118382.15000000002</v>
      </c>
      <c r="XI107" s="232">
        <f t="shared" si="2598"/>
        <v>1060.0170000000001</v>
      </c>
      <c r="XJ107" s="232">
        <f t="shared" si="2598"/>
        <v>116720.83000000002</v>
      </c>
      <c r="XK107" s="232">
        <f t="shared" si="2598"/>
        <v>736.24700000000007</v>
      </c>
      <c r="XL107" s="232">
        <f t="shared" si="2598"/>
        <v>75140.38</v>
      </c>
      <c r="XM107" s="232">
        <f t="shared" si="2598"/>
        <v>654.93200000000002</v>
      </c>
      <c r="XN107" s="232">
        <f t="shared" si="2598"/>
        <v>67732.679999999993</v>
      </c>
      <c r="XO107" s="232">
        <f t="shared" si="2598"/>
        <v>504.50200000000007</v>
      </c>
      <c r="XP107" s="232">
        <f t="shared" si="2598"/>
        <v>52708.62</v>
      </c>
      <c r="XQ107" s="232">
        <f t="shared" si="2598"/>
        <v>410.82399999999996</v>
      </c>
      <c r="XR107" s="232">
        <f t="shared" si="2598"/>
        <v>42223.399999999994</v>
      </c>
      <c r="XS107" s="232">
        <f t="shared" si="2598"/>
        <v>203.81300000000005</v>
      </c>
      <c r="XT107" s="232">
        <f t="shared" si="2598"/>
        <v>20403.18</v>
      </c>
      <c r="XU107" s="232">
        <v>13192.904</v>
      </c>
      <c r="XV107" s="232">
        <f t="shared" ref="XV107" si="2599">XV108</f>
        <v>10300</v>
      </c>
      <c r="XW107" s="232"/>
      <c r="XX107" s="232">
        <f t="shared" si="2598"/>
        <v>1353297</v>
      </c>
      <c r="XY107" s="232">
        <v>15161.31</v>
      </c>
      <c r="XZ107" s="232">
        <f t="shared" ref="XZ107" si="2600">XZ108</f>
        <v>12900</v>
      </c>
      <c r="YA107" s="232"/>
      <c r="YB107" s="232">
        <f t="shared" si="2598"/>
        <v>1662731</v>
      </c>
      <c r="YC107" s="232">
        <v>15161.31</v>
      </c>
      <c r="YD107" s="232">
        <f t="shared" ref="YD107" si="2601">YD108</f>
        <v>14100</v>
      </c>
      <c r="YE107" s="232"/>
      <c r="YF107" s="232">
        <f t="shared" si="2598"/>
        <v>1736394</v>
      </c>
      <c r="YG107" s="232">
        <v>14690.364000000001</v>
      </c>
      <c r="YH107" s="232">
        <f t="shared" ref="YH107" si="2602">YH108</f>
        <v>13900</v>
      </c>
      <c r="YI107" s="232"/>
      <c r="YJ107" s="232">
        <f t="shared" si="2598"/>
        <v>1688944</v>
      </c>
      <c r="YK107" s="232">
        <v>11668.053</v>
      </c>
      <c r="YL107" s="232">
        <f t="shared" ref="YL107" si="2603">YL108</f>
        <v>13250</v>
      </c>
      <c r="YM107" s="232"/>
      <c r="YN107" s="232">
        <f t="shared" si="2598"/>
        <v>1610763</v>
      </c>
      <c r="YO107" s="232">
        <v>11312.42</v>
      </c>
      <c r="YP107" s="232">
        <f t="shared" ref="YP107" si="2604">YP108</f>
        <v>9400</v>
      </c>
      <c r="YQ107" s="232"/>
      <c r="YR107" s="232">
        <f t="shared" si="2598"/>
        <v>1150477</v>
      </c>
      <c r="YS107" s="232">
        <v>6617.7309999999998</v>
      </c>
      <c r="YT107" s="232">
        <f t="shared" ref="YT107" si="2605">YT108</f>
        <v>9100</v>
      </c>
      <c r="YU107" s="232"/>
      <c r="YV107" s="232">
        <f t="shared" si="2598"/>
        <v>1121238</v>
      </c>
      <c r="YW107" s="232">
        <v>6763.1260000000002</v>
      </c>
      <c r="YX107" s="232">
        <f t="shared" ref="YX107" si="2606">YX108</f>
        <v>10300</v>
      </c>
      <c r="YY107" s="232"/>
      <c r="YZ107" s="232">
        <f t="shared" si="2598"/>
        <v>1271793</v>
      </c>
      <c r="ZA107" s="232">
        <v>6591.0209999999997</v>
      </c>
      <c r="ZB107" s="232">
        <f t="shared" ref="ZB107" si="2607">ZB108</f>
        <v>9650</v>
      </c>
      <c r="ZC107" s="232"/>
      <c r="ZD107" s="232">
        <f t="shared" si="2598"/>
        <v>1200480</v>
      </c>
      <c r="ZE107" s="232">
        <v>6152.5250000000005</v>
      </c>
      <c r="ZF107" s="232">
        <f t="shared" ref="ZF107" si="2608">ZF108</f>
        <v>9900</v>
      </c>
      <c r="ZG107" s="232"/>
      <c r="ZH107" s="232">
        <f t="shared" si="2598"/>
        <v>1225841</v>
      </c>
      <c r="ZI107" s="232">
        <f t="shared" si="2598"/>
        <v>3458.8019999999997</v>
      </c>
      <c r="ZJ107" s="232">
        <f t="shared" si="2598"/>
        <v>13000</v>
      </c>
      <c r="ZK107" s="232"/>
      <c r="ZL107" s="232">
        <f t="shared" si="2598"/>
        <v>1590042</v>
      </c>
      <c r="ZM107" s="232">
        <f t="shared" si="2598"/>
        <v>5340.57</v>
      </c>
      <c r="ZN107" s="232">
        <f t="shared" si="2598"/>
        <v>14000</v>
      </c>
      <c r="ZO107" s="232"/>
      <c r="ZP107" s="232">
        <f t="shared" si="2598"/>
        <v>1710429</v>
      </c>
      <c r="ZQ107" s="232">
        <f t="shared" si="2598"/>
        <v>5066.7020000000002</v>
      </c>
      <c r="ZR107" s="232">
        <f t="shared" si="2598"/>
        <v>14800</v>
      </c>
      <c r="ZS107" s="232"/>
      <c r="ZT107" s="232">
        <f t="shared" si="2598"/>
        <v>1797841</v>
      </c>
      <c r="ZU107" s="232">
        <f t="shared" si="2598"/>
        <v>4774.9189999999999</v>
      </c>
      <c r="ZV107" s="232">
        <f t="shared" si="2598"/>
        <v>13900</v>
      </c>
      <c r="ZW107" s="232"/>
      <c r="ZX107" s="232">
        <f t="shared" si="2598"/>
        <v>1549600</v>
      </c>
      <c r="ZY107" s="232">
        <f t="shared" si="2598"/>
        <v>3201.1480000000001</v>
      </c>
      <c r="ZZ107" s="232">
        <f t="shared" si="2598"/>
        <v>12900</v>
      </c>
      <c r="AAA107" s="232"/>
      <c r="AAB107" s="232">
        <f t="shared" si="2598"/>
        <v>1421574.5965280705</v>
      </c>
      <c r="AAC107" s="232">
        <f t="shared" si="2598"/>
        <v>2935.835</v>
      </c>
      <c r="AAD107" s="232">
        <f t="shared" si="2598"/>
        <v>10400</v>
      </c>
      <c r="AAE107" s="232"/>
      <c r="AAF107" s="232">
        <f t="shared" si="2598"/>
        <v>1139670.5965280705</v>
      </c>
      <c r="AAG107" s="232">
        <f t="shared" si="2598"/>
        <v>3109.085</v>
      </c>
      <c r="AAH107" s="232">
        <f t="shared" si="2598"/>
        <v>7800</v>
      </c>
      <c r="AAI107" s="232"/>
      <c r="AAJ107" s="232">
        <f t="shared" si="2598"/>
        <v>864650.59652807063</v>
      </c>
      <c r="AAK107" s="232">
        <f t="shared" si="2598"/>
        <v>3294.7999999999997</v>
      </c>
      <c r="AAL107" s="232">
        <f t="shared" si="2598"/>
        <v>6800</v>
      </c>
      <c r="AAM107" s="232"/>
      <c r="AAN107" s="232">
        <f t="shared" si="2598"/>
        <v>741501.69072789897</v>
      </c>
      <c r="AAO107" s="232">
        <f t="shared" si="2598"/>
        <v>3969.8249999999998</v>
      </c>
      <c r="AAP107" s="232">
        <f t="shared" si="2598"/>
        <v>4500</v>
      </c>
      <c r="AAQ107" s="232"/>
      <c r="AAR107" s="232">
        <f t="shared" si="2598"/>
        <v>481351.43260480679</v>
      </c>
      <c r="AAS107" s="232">
        <f t="shared" si="2598"/>
        <v>3500</v>
      </c>
      <c r="AAT107" s="232"/>
      <c r="AAU107" s="232">
        <f t="shared" si="2598"/>
        <v>363685</v>
      </c>
      <c r="AAV107" s="232">
        <f t="shared" si="2598"/>
        <v>1850</v>
      </c>
      <c r="AAW107" s="232"/>
      <c r="AAX107" s="232">
        <f t="shared" si="2598"/>
        <v>221522.72256478303</v>
      </c>
      <c r="AAY107" s="232">
        <f t="shared" si="2598"/>
        <v>7250</v>
      </c>
      <c r="AAZ107" s="232"/>
      <c r="ABA107" s="232">
        <f t="shared" si="2598"/>
        <v>796498.77700950298</v>
      </c>
      <c r="ABB107" s="232">
        <v>13033.103999999999</v>
      </c>
      <c r="ABC107" s="232">
        <v>1613349.5799999998</v>
      </c>
      <c r="ABD107" s="232">
        <v>19483.501</v>
      </c>
      <c r="ABE107" s="232">
        <v>2347935.9600000004</v>
      </c>
      <c r="ABF107" s="232">
        <v>14813.587</v>
      </c>
      <c r="ABG107" s="232">
        <v>1806036.73</v>
      </c>
      <c r="ABH107" s="232">
        <v>14073.509999999998</v>
      </c>
      <c r="ABI107" s="232">
        <v>1713523.1300000001</v>
      </c>
      <c r="ABJ107" s="232">
        <v>8971.1220000000012</v>
      </c>
      <c r="ABK107" s="232">
        <v>1122262.8299999998</v>
      </c>
      <c r="ABL107" s="232">
        <v>10774.722</v>
      </c>
      <c r="ABM107" s="232">
        <v>1326968.05</v>
      </c>
      <c r="ABN107" s="232">
        <v>10792.897999999999</v>
      </c>
      <c r="ABO107" s="232">
        <v>1328512.67</v>
      </c>
      <c r="ABP107" s="232">
        <v>10023.31</v>
      </c>
      <c r="ABQ107" s="232">
        <v>1240886.02</v>
      </c>
      <c r="ABR107" s="232">
        <v>9508.7099999999991</v>
      </c>
      <c r="ABS107" s="232">
        <v>1174745.3400000001</v>
      </c>
      <c r="ABT107" s="232">
        <v>8813.2919999999995</v>
      </c>
      <c r="ABU107" s="232">
        <v>1105836.68</v>
      </c>
      <c r="ABV107" s="232">
        <f t="shared" si="2598"/>
        <v>13192.904</v>
      </c>
      <c r="ABW107" s="232">
        <f t="shared" ref="ABW107:AFV107" si="2609">ABW108</f>
        <v>1619777.27</v>
      </c>
      <c r="ABX107" s="232">
        <f t="shared" si="2609"/>
        <v>14794.522000000001</v>
      </c>
      <c r="ABY107" s="232">
        <f t="shared" si="2609"/>
        <v>1806939.2800000003</v>
      </c>
      <c r="ABZ107" s="232">
        <f t="shared" si="2609"/>
        <v>15161.31</v>
      </c>
      <c r="ACA107" s="232">
        <f t="shared" si="2609"/>
        <v>1824214.7200000002</v>
      </c>
      <c r="ACB107" s="232">
        <f t="shared" si="2609"/>
        <v>14690.364000000001</v>
      </c>
      <c r="ACC107" s="232">
        <f t="shared" si="2609"/>
        <v>1632067.5</v>
      </c>
      <c r="ACD107" s="232">
        <f t="shared" si="2609"/>
        <v>11668.053</v>
      </c>
      <c r="ACE107" s="232">
        <f t="shared" si="2609"/>
        <v>1281335.92</v>
      </c>
      <c r="ACF107" s="232">
        <f t="shared" si="2609"/>
        <v>11312.42</v>
      </c>
      <c r="ACG107" s="232">
        <f t="shared" si="2609"/>
        <v>1238329.67</v>
      </c>
      <c r="ACH107" s="232">
        <f t="shared" si="2609"/>
        <v>6617.7309999999998</v>
      </c>
      <c r="ACI107" s="232">
        <f t="shared" si="2609"/>
        <v>739045.33000000007</v>
      </c>
      <c r="ACJ107" s="232">
        <f t="shared" si="2609"/>
        <v>6763.1260000000002</v>
      </c>
      <c r="ACK107" s="232">
        <f t="shared" si="2609"/>
        <v>742911.23</v>
      </c>
      <c r="ACL107" s="232">
        <f t="shared" si="2609"/>
        <v>6591.0209999999997</v>
      </c>
      <c r="ACM107" s="232">
        <f t="shared" si="2609"/>
        <v>746251.37</v>
      </c>
      <c r="ACN107" s="232">
        <f t="shared" si="2609"/>
        <v>6152.5250000000005</v>
      </c>
      <c r="ACO107" s="232">
        <f t="shared" si="2609"/>
        <v>706706.26</v>
      </c>
      <c r="ACP107" s="232">
        <f t="shared" si="2609"/>
        <v>3458.8019999999997</v>
      </c>
      <c r="ACQ107" s="232">
        <f t="shared" si="2609"/>
        <v>410037.68000000005</v>
      </c>
      <c r="ACR107" s="232">
        <v>1849.528</v>
      </c>
      <c r="ACS107" s="232">
        <f t="shared" ref="ACS107" si="2610">ACS108</f>
        <v>5200</v>
      </c>
      <c r="ACT107" s="232"/>
      <c r="ACU107" s="232">
        <f t="shared" si="2609"/>
        <v>672383</v>
      </c>
      <c r="ACV107" s="232">
        <v>1598.4199999999998</v>
      </c>
      <c r="ACW107" s="232">
        <f t="shared" ref="ACW107" si="2611">ACW108</f>
        <v>4400</v>
      </c>
      <c r="ACX107" s="232"/>
      <c r="ACY107" s="232">
        <f t="shared" si="2609"/>
        <v>567300</v>
      </c>
      <c r="ACZ107" s="232">
        <v>1598.4199999999998</v>
      </c>
      <c r="ADA107" s="232">
        <f t="shared" ref="ADA107" si="2612">ADA108</f>
        <v>4450</v>
      </c>
      <c r="ADB107" s="232"/>
      <c r="ADC107" s="232">
        <f t="shared" si="2609"/>
        <v>517500</v>
      </c>
      <c r="ADD107" s="232">
        <v>1203.8860000000002</v>
      </c>
      <c r="ADE107" s="232">
        <f t="shared" si="2609"/>
        <v>4850</v>
      </c>
      <c r="ADF107" s="232"/>
      <c r="ADG107" s="232">
        <f t="shared" si="2609"/>
        <v>557700</v>
      </c>
      <c r="ADH107" s="232">
        <v>1702.08</v>
      </c>
      <c r="ADI107" s="232">
        <f t="shared" ref="ADI107" si="2613">ADI108</f>
        <v>5050</v>
      </c>
      <c r="ADJ107" s="232"/>
      <c r="ADK107" s="232">
        <f t="shared" si="2609"/>
        <v>580200</v>
      </c>
      <c r="ADL107" s="232">
        <v>1886.107</v>
      </c>
      <c r="ADM107" s="232">
        <f t="shared" ref="ADM107" si="2614">ADM108</f>
        <v>3300</v>
      </c>
      <c r="ADN107" s="232"/>
      <c r="ADO107" s="232">
        <f t="shared" si="2609"/>
        <v>353100</v>
      </c>
      <c r="ADP107" s="232">
        <v>1586.3809999999999</v>
      </c>
      <c r="ADQ107" s="232">
        <f t="shared" ref="ADQ107" si="2615">ADQ108</f>
        <v>3800</v>
      </c>
      <c r="ADR107" s="232"/>
      <c r="ADS107" s="232">
        <f t="shared" si="2609"/>
        <v>406700</v>
      </c>
      <c r="ADT107" s="232">
        <v>1431.6510000000001</v>
      </c>
      <c r="ADU107" s="232">
        <f t="shared" ref="ADU107" si="2616">ADU108</f>
        <v>3700</v>
      </c>
      <c r="ADV107" s="232"/>
      <c r="ADW107" s="232">
        <f t="shared" si="2609"/>
        <v>374652</v>
      </c>
      <c r="ADX107" s="232">
        <v>2552.3609999999999</v>
      </c>
      <c r="ADY107" s="232">
        <f t="shared" ref="ADY107" si="2617">ADY108</f>
        <v>2600</v>
      </c>
      <c r="ADZ107" s="232"/>
      <c r="AEA107" s="232">
        <f t="shared" si="2609"/>
        <v>270793</v>
      </c>
      <c r="AEB107" s="232">
        <v>4891.2479999999996</v>
      </c>
      <c r="AEC107" s="232">
        <f t="shared" si="2609"/>
        <v>1750</v>
      </c>
      <c r="AED107" s="232"/>
      <c r="AEE107" s="232">
        <f t="shared" si="2609"/>
        <v>176193.5</v>
      </c>
      <c r="AEF107" s="232">
        <f t="shared" si="2609"/>
        <v>4931.3469999999998</v>
      </c>
      <c r="AEG107" s="232">
        <f t="shared" si="2609"/>
        <v>1750</v>
      </c>
      <c r="AEH107" s="232"/>
      <c r="AEI107" s="232">
        <f t="shared" si="2609"/>
        <v>176193.5</v>
      </c>
      <c r="AEJ107" s="232">
        <f t="shared" si="2609"/>
        <v>3790.1330000000007</v>
      </c>
      <c r="AEK107" s="232">
        <f t="shared" si="2609"/>
        <v>1570</v>
      </c>
      <c r="AEL107" s="232"/>
      <c r="AEM107" s="232">
        <f t="shared" si="2609"/>
        <v>161465.79999999999</v>
      </c>
      <c r="AEN107" s="232">
        <f t="shared" si="2609"/>
        <v>4349.6860000000006</v>
      </c>
      <c r="AEO107" s="232">
        <f t="shared" si="2609"/>
        <v>1370</v>
      </c>
      <c r="AEP107" s="232"/>
      <c r="AEQ107" s="232">
        <f t="shared" si="2609"/>
        <v>141585</v>
      </c>
      <c r="AER107" s="232">
        <f t="shared" si="2609"/>
        <v>6617.7390000000005</v>
      </c>
      <c r="AES107" s="232">
        <f t="shared" si="2609"/>
        <v>1510</v>
      </c>
      <c r="AET107" s="232"/>
      <c r="AEU107" s="232">
        <f t="shared" si="2609"/>
        <v>160392.79999999999</v>
      </c>
      <c r="AEV107" s="232">
        <f t="shared" si="2609"/>
        <v>3873.0610000000001</v>
      </c>
      <c r="AEW107" s="232">
        <f t="shared" si="2609"/>
        <v>1500</v>
      </c>
      <c r="AEX107" s="232"/>
      <c r="AEY107" s="232">
        <f t="shared" si="2609"/>
        <v>155175</v>
      </c>
      <c r="AEZ107" s="232">
        <f t="shared" si="2609"/>
        <v>8125.0960000000005</v>
      </c>
      <c r="AFA107" s="232">
        <f t="shared" si="2609"/>
        <v>1600</v>
      </c>
      <c r="AFB107" s="232"/>
      <c r="AFC107" s="232">
        <f t="shared" si="2609"/>
        <v>165764</v>
      </c>
      <c r="AFD107" s="232">
        <f t="shared" si="2609"/>
        <v>7217.4669999999996</v>
      </c>
      <c r="AFE107" s="232">
        <f t="shared" si="2609"/>
        <v>1800</v>
      </c>
      <c r="AFF107" s="232"/>
      <c r="AFG107" s="232">
        <f t="shared" si="2609"/>
        <v>185722</v>
      </c>
      <c r="AFH107" s="232">
        <f t="shared" si="2609"/>
        <v>5378.82</v>
      </c>
      <c r="AFI107" s="232">
        <f t="shared" si="2609"/>
        <v>1450</v>
      </c>
      <c r="AFJ107" s="232"/>
      <c r="AFK107" s="232">
        <f t="shared" si="2609"/>
        <v>150393.63392857142</v>
      </c>
      <c r="AFL107" s="232">
        <f t="shared" si="2609"/>
        <v>6947.7089999999998</v>
      </c>
      <c r="AFM107" s="232">
        <f t="shared" si="2609"/>
        <v>500</v>
      </c>
      <c r="AFN107" s="232"/>
      <c r="AFO107" s="232">
        <f t="shared" si="2609"/>
        <v>50697.482142857145</v>
      </c>
      <c r="AFP107" s="232">
        <f t="shared" si="2609"/>
        <v>650</v>
      </c>
      <c r="AFQ107" s="232"/>
      <c r="AFR107" s="232">
        <f t="shared" si="2609"/>
        <v>72632</v>
      </c>
      <c r="AFS107" s="232">
        <f t="shared" si="2609"/>
        <v>1450</v>
      </c>
      <c r="AFT107" s="232"/>
      <c r="AFU107" s="232">
        <f t="shared" si="2609"/>
        <v>145433.65497961812</v>
      </c>
      <c r="AFV107" s="232">
        <f t="shared" si="2609"/>
        <v>4800</v>
      </c>
      <c r="AFW107" s="232"/>
      <c r="AFX107" s="232">
        <f t="shared" ref="AFX107:AKZ107" si="2618">AFX108</f>
        <v>491344.41054485075</v>
      </c>
      <c r="AFY107" s="232">
        <v>5473.9369999999999</v>
      </c>
      <c r="AFZ107" s="232">
        <v>624313.0199999999</v>
      </c>
      <c r="AGA107" s="232">
        <v>7178.7800000000007</v>
      </c>
      <c r="AGB107" s="232">
        <v>808608.53</v>
      </c>
      <c r="AGC107" s="232">
        <v>5941.344000000001</v>
      </c>
      <c r="AGD107" s="232">
        <v>676333.38</v>
      </c>
      <c r="AGE107" s="232">
        <v>4828.9989999999998</v>
      </c>
      <c r="AGF107" s="232">
        <v>551770.56999999995</v>
      </c>
      <c r="AGG107" s="232">
        <v>4267.5929999999998</v>
      </c>
      <c r="AGH107" s="232">
        <v>484690.18000000005</v>
      </c>
      <c r="AGI107" s="232">
        <v>3850.8419999999996</v>
      </c>
      <c r="AGJ107" s="232">
        <v>431309.02</v>
      </c>
      <c r="AGK107" s="232">
        <v>4430.9329999999991</v>
      </c>
      <c r="AGL107" s="232">
        <v>469548.19</v>
      </c>
      <c r="AGM107" s="232">
        <v>2517.2199999999998</v>
      </c>
      <c r="AGN107" s="232">
        <v>258229.69</v>
      </c>
      <c r="AGO107" s="232">
        <v>2436.1280000000002</v>
      </c>
      <c r="AGP107" s="232">
        <v>251781.53999999998</v>
      </c>
      <c r="AGQ107" s="232">
        <v>1858.5220000000002</v>
      </c>
      <c r="AGR107" s="232">
        <v>192325.80000000002</v>
      </c>
      <c r="AGS107" s="232">
        <f t="shared" si="2618"/>
        <v>1849.528</v>
      </c>
      <c r="AGT107" s="232">
        <f t="shared" si="2618"/>
        <v>200275.44999999998</v>
      </c>
      <c r="AGU107" s="232">
        <f t="shared" si="2618"/>
        <v>1675.3009999999999</v>
      </c>
      <c r="AGV107" s="232">
        <f t="shared" si="2618"/>
        <v>179005.66</v>
      </c>
      <c r="AGW107" s="232">
        <f t="shared" si="2618"/>
        <v>1598.4199999999998</v>
      </c>
      <c r="AGX107" s="232">
        <f t="shared" si="2618"/>
        <v>167601.04999999999</v>
      </c>
      <c r="AGY107" s="232">
        <f t="shared" si="2618"/>
        <v>1203.8860000000002</v>
      </c>
      <c r="AGZ107" s="232">
        <f t="shared" si="2618"/>
        <v>125182.04999999999</v>
      </c>
      <c r="AHA107" s="232">
        <f t="shared" si="2618"/>
        <v>1702.08</v>
      </c>
      <c r="AHB107" s="232">
        <f t="shared" si="2618"/>
        <v>182759.47000000003</v>
      </c>
      <c r="AHC107" s="232">
        <f t="shared" si="2618"/>
        <v>1886.107</v>
      </c>
      <c r="AHD107" s="232">
        <f t="shared" si="2618"/>
        <v>200662.16999999998</v>
      </c>
      <c r="AHE107" s="232">
        <f t="shared" si="2618"/>
        <v>1586.3809999999999</v>
      </c>
      <c r="AHF107" s="232">
        <f t="shared" si="2618"/>
        <v>163489.25</v>
      </c>
      <c r="AHG107" s="232">
        <f t="shared" si="2618"/>
        <v>1431.6510000000001</v>
      </c>
      <c r="AHH107" s="232">
        <f t="shared" si="2618"/>
        <v>192201.63999999998</v>
      </c>
      <c r="AHI107" s="232">
        <f t="shared" si="2618"/>
        <v>2552.3609999999999</v>
      </c>
      <c r="AHJ107" s="232">
        <f t="shared" si="2618"/>
        <v>329143.73</v>
      </c>
      <c r="AHK107" s="232">
        <f t="shared" si="2618"/>
        <v>4891.2479999999996</v>
      </c>
      <c r="AHL107" s="232">
        <f t="shared" si="2618"/>
        <v>499475.59</v>
      </c>
      <c r="AHM107" s="232">
        <f t="shared" si="2618"/>
        <v>4931.3469999999998</v>
      </c>
      <c r="AHN107" s="232">
        <f t="shared" si="2618"/>
        <v>509279.15999999992</v>
      </c>
      <c r="AHO107" s="232">
        <f t="shared" si="1709"/>
        <v>56081.03</v>
      </c>
      <c r="AHP107" s="232">
        <f t="shared" si="1710"/>
        <v>56840</v>
      </c>
      <c r="AHQ107" s="232">
        <f t="shared" si="1711"/>
        <v>7130928.3999999994</v>
      </c>
      <c r="AHR107" s="232">
        <f t="shared" si="1712"/>
        <v>72714.296999999991</v>
      </c>
      <c r="AHS107" s="232">
        <f t="shared" si="1713"/>
        <v>57356</v>
      </c>
      <c r="AHT107" s="232">
        <f t="shared" si="2549"/>
        <v>7037422.5</v>
      </c>
      <c r="AHU107" s="232">
        <f t="shared" si="2550"/>
        <v>72714.296999999991</v>
      </c>
      <c r="AHV107" s="232">
        <f t="shared" si="2551"/>
        <v>68390</v>
      </c>
      <c r="AHW107" s="232">
        <f t="shared" si="2552"/>
        <v>7959508</v>
      </c>
      <c r="AHX107" s="232">
        <v>64085.743999999992</v>
      </c>
      <c r="AHY107" s="232">
        <f t="shared" si="2553"/>
        <v>67610</v>
      </c>
      <c r="AHZ107" s="232">
        <f t="shared" si="2496"/>
        <v>7660151.7999999998</v>
      </c>
      <c r="AIA107" s="232">
        <f t="shared" si="2110"/>
        <v>62286.072</v>
      </c>
      <c r="AIB107" s="232">
        <f t="shared" si="2111"/>
        <v>66030</v>
      </c>
      <c r="AIC107" s="232">
        <f t="shared" si="2112"/>
        <v>7496752.7999999998</v>
      </c>
      <c r="AID107" s="232">
        <f t="shared" si="2113"/>
        <v>66945.462999999989</v>
      </c>
      <c r="AIE107" s="232">
        <f t="shared" si="2114"/>
        <v>63820</v>
      </c>
      <c r="AIF107" s="232">
        <f t="shared" si="2115"/>
        <v>6537056.7999999998</v>
      </c>
      <c r="AIG107" s="232">
        <f t="shared" si="2116"/>
        <v>47524.664000000004</v>
      </c>
      <c r="AIH107" s="232">
        <f t="shared" si="2117"/>
        <v>65170</v>
      </c>
      <c r="AII107" s="232">
        <f t="shared" si="2118"/>
        <v>6577303.7400000002</v>
      </c>
      <c r="AIJ107" s="232">
        <f t="shared" si="2119"/>
        <v>45728.273000000001</v>
      </c>
      <c r="AIK107" s="232">
        <f t="shared" si="2120"/>
        <v>65160</v>
      </c>
      <c r="AIL107" s="232">
        <f t="shared" si="2121"/>
        <v>6838673.0568181816</v>
      </c>
      <c r="AIM107" s="232">
        <f t="shared" si="2122"/>
        <v>49628.165000000001</v>
      </c>
      <c r="AIN107" s="232">
        <f t="shared" si="2123"/>
        <v>61350</v>
      </c>
      <c r="AIO107" s="232">
        <f t="shared" si="2124"/>
        <v>6278685.456818182</v>
      </c>
      <c r="AIP107" s="232">
        <f t="shared" si="2125"/>
        <v>58474.438000000002</v>
      </c>
      <c r="AIQ107" s="232">
        <f t="shared" si="2047"/>
        <v>56500</v>
      </c>
      <c r="AIR107" s="232">
        <f t="shared" si="2049"/>
        <v>5669546.3284090906</v>
      </c>
      <c r="AIS107" s="232">
        <f t="shared" si="2618"/>
        <v>44787.13900000001</v>
      </c>
      <c r="AIT107" s="232">
        <f t="shared" si="2618"/>
        <v>59900</v>
      </c>
      <c r="AIU107" s="232">
        <f t="shared" si="2618"/>
        <v>6081287.3284090906</v>
      </c>
      <c r="AIV107" s="232">
        <f t="shared" si="2618"/>
        <v>47600.871999999996</v>
      </c>
      <c r="AIW107" s="232">
        <f t="shared" si="2618"/>
        <v>64270</v>
      </c>
      <c r="AIX107" s="232">
        <f t="shared" si="2618"/>
        <v>6527565.1909090914</v>
      </c>
      <c r="AIY107" s="232">
        <f t="shared" si="2618"/>
        <v>45703.610000000015</v>
      </c>
      <c r="AIZ107" s="232">
        <f t="shared" si="2618"/>
        <v>69490</v>
      </c>
      <c r="AJA107" s="232">
        <f t="shared" si="2618"/>
        <v>7009299.5392744504</v>
      </c>
      <c r="AJB107" s="232">
        <f t="shared" si="2618"/>
        <v>51228.974000000009</v>
      </c>
      <c r="AJC107" s="232">
        <f t="shared" si="2618"/>
        <v>59104</v>
      </c>
      <c r="AJD107" s="232">
        <f t="shared" si="2618"/>
        <v>5865549.2192744492</v>
      </c>
      <c r="AJE107" s="232">
        <f t="shared" si="2618"/>
        <v>49457.51200000001</v>
      </c>
      <c r="AJF107" s="232">
        <f t="shared" si="2618"/>
        <v>61917</v>
      </c>
      <c r="AJG107" s="232">
        <f t="shared" si="2618"/>
        <v>6089533.9588171691</v>
      </c>
      <c r="AJH107" s="232">
        <f t="shared" si="2618"/>
        <v>57006.423999999999</v>
      </c>
      <c r="AJI107" s="232">
        <f t="shared" si="2618"/>
        <v>56405</v>
      </c>
      <c r="AJJ107" s="232">
        <f t="shared" si="2618"/>
        <v>5540784.9588171691</v>
      </c>
      <c r="AJK107" s="232">
        <f t="shared" si="2618"/>
        <v>56355.015000000007</v>
      </c>
      <c r="AJL107" s="232">
        <f t="shared" si="2618"/>
        <v>52350</v>
      </c>
      <c r="AJM107" s="232">
        <f t="shared" si="2618"/>
        <v>5115547.1388794249</v>
      </c>
      <c r="AJN107" s="232">
        <f t="shared" si="2618"/>
        <v>42642.547999999995</v>
      </c>
      <c r="AJO107" s="232">
        <f t="shared" si="2618"/>
        <v>45115</v>
      </c>
      <c r="AJP107" s="232">
        <f t="shared" si="2618"/>
        <v>4271640.6551070195</v>
      </c>
      <c r="AJQ107" s="232">
        <f t="shared" si="2618"/>
        <v>46007.769</v>
      </c>
      <c r="AJR107" s="232">
        <f t="shared" si="2618"/>
        <v>36450</v>
      </c>
      <c r="AJS107" s="232">
        <f t="shared" si="2618"/>
        <v>3335952.3974922914</v>
      </c>
      <c r="AJT107" s="232">
        <f t="shared" si="2618"/>
        <v>53690</v>
      </c>
      <c r="AJU107" s="232">
        <f t="shared" si="2618"/>
        <v>5016330.8909493759</v>
      </c>
      <c r="AJV107" s="232">
        <f t="shared" si="2618"/>
        <v>43370</v>
      </c>
      <c r="AJW107" s="232">
        <f t="shared" si="2618"/>
        <v>4037447.7258555451</v>
      </c>
      <c r="AJX107" s="232">
        <f t="shared" si="2618"/>
        <v>49470</v>
      </c>
      <c r="AJY107" s="232">
        <f t="shared" si="2618"/>
        <v>4762985.1614653952</v>
      </c>
      <c r="AJZ107" s="232">
        <f t="shared" si="1719"/>
        <v>69731.650999999998</v>
      </c>
      <c r="AKA107" s="232">
        <f t="shared" si="1720"/>
        <v>8063446.4900000002</v>
      </c>
      <c r="AKB107" s="232">
        <v>75212.239000000001</v>
      </c>
      <c r="AKC107" s="232">
        <v>8669006.6699999999</v>
      </c>
      <c r="AKD107" s="232">
        <v>76332.862000000008</v>
      </c>
      <c r="AKE107" s="232">
        <v>8758008.9400000013</v>
      </c>
      <c r="AKF107" s="232">
        <f t="shared" si="2554"/>
        <v>62910.14899999999</v>
      </c>
      <c r="AKG107" s="232">
        <f t="shared" si="2555"/>
        <v>7215860.2400000002</v>
      </c>
      <c r="AKH107" s="180">
        <f t="shared" si="2556"/>
        <v>61807.313999999998</v>
      </c>
      <c r="AKI107" s="180">
        <v>7057187.0930000022</v>
      </c>
      <c r="AKJ107" s="180">
        <v>64058.539000000004</v>
      </c>
      <c r="AKK107" s="180">
        <v>6572915.8899999997</v>
      </c>
      <c r="AKL107" s="180">
        <f t="shared" si="2448"/>
        <v>74215.967999999993</v>
      </c>
      <c r="AKM107" s="180">
        <f t="shared" si="2126"/>
        <v>7513059.21</v>
      </c>
      <c r="AKN107" s="180">
        <f t="shared" si="2451"/>
        <v>68913.724000000002</v>
      </c>
      <c r="AKO107" s="180">
        <f t="shared" si="2453"/>
        <v>6767306.6299999999</v>
      </c>
      <c r="AKP107" s="180">
        <f t="shared" si="2500"/>
        <v>56713.597999999998</v>
      </c>
      <c r="AKQ107" s="180">
        <f t="shared" si="2501"/>
        <v>5702472.2699999996</v>
      </c>
      <c r="AKR107" s="180">
        <f t="shared" si="2127"/>
        <v>57557.673000000003</v>
      </c>
      <c r="AKS107" s="180">
        <f t="shared" si="2128"/>
        <v>5767773.9799999995</v>
      </c>
      <c r="AKT107" s="180">
        <f t="shared" si="2618"/>
        <v>56081.029999999992</v>
      </c>
      <c r="AKU107" s="180">
        <f t="shared" si="2618"/>
        <v>5807662.330000001</v>
      </c>
      <c r="AKV107" s="180">
        <f t="shared" si="2618"/>
        <v>57389.471999999994</v>
      </c>
      <c r="AKW107" s="180">
        <f t="shared" si="2618"/>
        <v>6004812.4500000011</v>
      </c>
      <c r="AKX107" s="180">
        <f t="shared" si="2618"/>
        <v>72714.296999999991</v>
      </c>
      <c r="AKY107" s="180">
        <f t="shared" si="2618"/>
        <v>7127800.3599999994</v>
      </c>
      <c r="AKZ107" s="180">
        <f t="shared" si="2618"/>
        <v>64085.743999999992</v>
      </c>
      <c r="ALA107" s="180">
        <f t="shared" ref="ALA107:ALR107" si="2619">ALA108</f>
        <v>6319468.8499999996</v>
      </c>
      <c r="ALB107" s="180">
        <f t="shared" si="2619"/>
        <v>62286.072</v>
      </c>
      <c r="ALC107" s="180">
        <f t="shared" si="2619"/>
        <v>6102058.6600000001</v>
      </c>
      <c r="ALD107" s="180">
        <f t="shared" si="2619"/>
        <v>66945.463000000003</v>
      </c>
      <c r="ALE107" s="180">
        <f t="shared" si="2619"/>
        <v>6455931.7400000012</v>
      </c>
      <c r="ALF107" s="180">
        <f t="shared" si="2619"/>
        <v>47524.663999999997</v>
      </c>
      <c r="ALG107" s="180">
        <f t="shared" si="2619"/>
        <v>4597226.3900000006</v>
      </c>
      <c r="ALH107" s="180">
        <f t="shared" si="2619"/>
        <v>45728.273000000001</v>
      </c>
      <c r="ALI107" s="180">
        <f t="shared" si="2619"/>
        <v>4569808.7599999988</v>
      </c>
      <c r="ALJ107" s="180">
        <f t="shared" si="2619"/>
        <v>49628.164999999994</v>
      </c>
      <c r="ALK107" s="180">
        <f t="shared" si="2619"/>
        <v>5030142.3099999996</v>
      </c>
      <c r="ALL107" s="180">
        <f t="shared" si="2619"/>
        <v>5030142.3099999996</v>
      </c>
      <c r="ALM107" s="180">
        <f t="shared" si="2619"/>
        <v>58474.438000000009</v>
      </c>
      <c r="ALN107" s="180">
        <f t="shared" si="2619"/>
        <v>5534573.5700000012</v>
      </c>
      <c r="ALO107" s="180">
        <f t="shared" si="2619"/>
        <v>5534573.5700000012</v>
      </c>
      <c r="ALP107" s="180">
        <f t="shared" si="2619"/>
        <v>44787.13900000001</v>
      </c>
      <c r="ALQ107" s="180">
        <f t="shared" si="2619"/>
        <v>4337360.5</v>
      </c>
      <c r="ALR107" s="180">
        <f t="shared" si="2619"/>
        <v>4337360.5</v>
      </c>
    </row>
    <row r="108" spans="1:1006" ht="18" customHeight="1" outlineLevel="1" x14ac:dyDescent="0.2">
      <c r="C108" s="295" t="s">
        <v>43</v>
      </c>
      <c r="D108" s="162">
        <v>90000</v>
      </c>
      <c r="E108" s="235">
        <f>SUM(E113:E137)</f>
        <v>57600</v>
      </c>
      <c r="F108" s="235">
        <v>7610.8</v>
      </c>
      <c r="G108" s="235">
        <f>SUM(G109:G137)</f>
        <v>7100</v>
      </c>
      <c r="H108" s="235"/>
      <c r="I108" s="235">
        <f>SUM(I109:I137)</f>
        <v>998000</v>
      </c>
      <c r="J108" s="235">
        <v>6349</v>
      </c>
      <c r="K108" s="235">
        <f>SUM(K109:K137)</f>
        <v>7100</v>
      </c>
      <c r="L108" s="235"/>
      <c r="M108" s="235">
        <f>SUM(M109:M137)</f>
        <v>998000</v>
      </c>
      <c r="N108" s="235">
        <v>6349</v>
      </c>
      <c r="O108" s="235">
        <f>SUM(O109:O137)</f>
        <v>9050</v>
      </c>
      <c r="P108" s="235"/>
      <c r="Q108" s="235">
        <f>SUM(Q109:Q137)</f>
        <v>1172300</v>
      </c>
      <c r="R108" s="235">
        <v>8905.8000000000011</v>
      </c>
      <c r="S108" s="235">
        <f>SUM(S109:S137)</f>
        <v>8000</v>
      </c>
      <c r="T108" s="235"/>
      <c r="U108" s="235">
        <f>SUM(U109:U137)</f>
        <v>961075</v>
      </c>
      <c r="V108" s="235">
        <v>12885</v>
      </c>
      <c r="W108" s="235">
        <f>SUM(W109:W137)</f>
        <v>8400</v>
      </c>
      <c r="X108" s="235"/>
      <c r="Y108" s="235">
        <f>SUM(Y109:Y137)</f>
        <v>996080</v>
      </c>
      <c r="Z108" s="235">
        <v>13490.6</v>
      </c>
      <c r="AA108" s="235">
        <f t="shared" ref="AA108" si="2620">SUM(AA109:AA137)</f>
        <v>7400</v>
      </c>
      <c r="AB108" s="235"/>
      <c r="AC108" s="235">
        <f>SUM(AC109:AC137)</f>
        <v>881670</v>
      </c>
      <c r="AD108" s="235">
        <v>10438.6</v>
      </c>
      <c r="AE108" s="235">
        <f t="shared" ref="AE108" si="2621">SUM(AE109:AE137)</f>
        <v>10400</v>
      </c>
      <c r="AF108" s="235"/>
      <c r="AG108" s="235">
        <f>SUM(AG109:AG137)</f>
        <v>1217200</v>
      </c>
      <c r="AH108" s="235">
        <v>10775.400000000001</v>
      </c>
      <c r="AI108" s="235">
        <f t="shared" ref="AI108" si="2622">SUM(AI109:AI137)</f>
        <v>10100</v>
      </c>
      <c r="AJ108" s="235"/>
      <c r="AK108" s="235">
        <f>SUM(AK109:AK137)</f>
        <v>1224700</v>
      </c>
      <c r="AL108" s="235">
        <v>13389.356000000002</v>
      </c>
      <c r="AM108" s="235">
        <f t="shared" ref="AM108" si="2623">SUM(AM109:AM137)</f>
        <v>12300</v>
      </c>
      <c r="AN108" s="235"/>
      <c r="AO108" s="235">
        <f>SUM(AO109:AO137)</f>
        <v>1363055</v>
      </c>
      <c r="AP108" s="235">
        <v>7831.4030000000002</v>
      </c>
      <c r="AQ108" s="235">
        <f t="shared" ref="AQ108" si="2624">SUM(AQ109:AQ137)</f>
        <v>10250</v>
      </c>
      <c r="AR108" s="235"/>
      <c r="AS108" s="235">
        <f>SUM(AS109:AS137)</f>
        <v>1154300</v>
      </c>
      <c r="AT108" s="235">
        <f>SUM(AT109:AT137)</f>
        <v>9214.0249999999996</v>
      </c>
      <c r="AU108" s="235">
        <f t="shared" ref="AU108:DZ108" si="2625">SUM(AU109:AU137)</f>
        <v>8550</v>
      </c>
      <c r="AV108" s="235"/>
      <c r="AW108" s="235">
        <f>SUM(AW109:AW137)</f>
        <v>972050</v>
      </c>
      <c r="AX108" s="235">
        <f t="shared" si="2625"/>
        <v>8761.9920000000002</v>
      </c>
      <c r="AY108" s="235">
        <f t="shared" si="2625"/>
        <v>8100</v>
      </c>
      <c r="AZ108" s="235"/>
      <c r="BA108" s="235">
        <f t="shared" si="2625"/>
        <v>921900</v>
      </c>
      <c r="BB108" s="235">
        <f t="shared" si="2625"/>
        <v>7052.04</v>
      </c>
      <c r="BC108" s="235">
        <f t="shared" si="2625"/>
        <v>7400</v>
      </c>
      <c r="BD108" s="235"/>
      <c r="BE108" s="235">
        <f t="shared" si="2625"/>
        <v>828035</v>
      </c>
      <c r="BF108" s="235">
        <f t="shared" si="2625"/>
        <v>8379.9</v>
      </c>
      <c r="BG108" s="235">
        <f t="shared" si="2625"/>
        <v>6100</v>
      </c>
      <c r="BH108" s="235"/>
      <c r="BI108" s="235">
        <f t="shared" si="2625"/>
        <v>686413</v>
      </c>
      <c r="BJ108" s="235">
        <f t="shared" si="2625"/>
        <v>7360.7070000000003</v>
      </c>
      <c r="BK108" s="235">
        <f t="shared" si="2625"/>
        <v>9050</v>
      </c>
      <c r="BL108" s="235"/>
      <c r="BM108" s="235">
        <f t="shared" si="2625"/>
        <v>1021178</v>
      </c>
      <c r="BN108" s="235">
        <f t="shared" si="2625"/>
        <v>9075.9050000000007</v>
      </c>
      <c r="BO108" s="235">
        <f t="shared" si="2625"/>
        <v>12100</v>
      </c>
      <c r="BP108" s="235"/>
      <c r="BQ108" s="235">
        <f t="shared" si="2625"/>
        <v>1371103</v>
      </c>
      <c r="BR108" s="235">
        <f t="shared" si="2625"/>
        <v>9891.6959999999999</v>
      </c>
      <c r="BS108" s="235">
        <f t="shared" si="2625"/>
        <v>11000</v>
      </c>
      <c r="BT108" s="235"/>
      <c r="BU108" s="235">
        <f t="shared" si="2625"/>
        <v>1251713</v>
      </c>
      <c r="BV108" s="235">
        <f t="shared" si="2625"/>
        <v>10423.245999999999</v>
      </c>
      <c r="BW108" s="235">
        <f t="shared" si="2625"/>
        <v>8600</v>
      </c>
      <c r="BX108" s="235"/>
      <c r="BY108" s="235">
        <f t="shared" si="2625"/>
        <v>945783.03231246339</v>
      </c>
      <c r="BZ108" s="235">
        <f t="shared" si="2625"/>
        <v>9456.5740000000005</v>
      </c>
      <c r="CA108" s="235">
        <f t="shared" si="2625"/>
        <v>6250</v>
      </c>
      <c r="CB108" s="235"/>
      <c r="CC108" s="235">
        <f t="shared" si="2625"/>
        <v>661784.42584997066</v>
      </c>
      <c r="CD108" s="235">
        <f t="shared" si="2625"/>
        <v>9150</v>
      </c>
      <c r="CE108" s="235"/>
      <c r="CF108" s="235">
        <f t="shared" si="2625"/>
        <v>1025977.5346204964</v>
      </c>
      <c r="CG108" s="235">
        <f t="shared" si="2625"/>
        <v>8900</v>
      </c>
      <c r="CH108" s="235"/>
      <c r="CI108" s="235">
        <f t="shared" si="2625"/>
        <v>1021424.0369285295</v>
      </c>
      <c r="CJ108" s="235">
        <f t="shared" si="2625"/>
        <v>8850</v>
      </c>
      <c r="CK108" s="235"/>
      <c r="CL108" s="235">
        <f t="shared" si="2625"/>
        <v>1018714.6870622518</v>
      </c>
      <c r="CM108" s="235">
        <v>8233.2000000000007</v>
      </c>
      <c r="CN108" s="235">
        <v>1117121.6000000001</v>
      </c>
      <c r="CO108" s="235">
        <v>8140.6</v>
      </c>
      <c r="CP108" s="235">
        <v>1061903.2</v>
      </c>
      <c r="CQ108" s="235">
        <v>8249.2000000000007</v>
      </c>
      <c r="CR108" s="235">
        <v>1090216</v>
      </c>
      <c r="CS108" s="235">
        <v>9662.1999999999989</v>
      </c>
      <c r="CT108" s="235">
        <v>1198821.2</v>
      </c>
      <c r="CU108" s="235">
        <v>7622.2000000000007</v>
      </c>
      <c r="CV108" s="235">
        <v>942998.20000000007</v>
      </c>
      <c r="CW108" s="235">
        <v>7666.2</v>
      </c>
      <c r="CX108" s="235">
        <v>904843.4</v>
      </c>
      <c r="CY108" s="235">
        <v>10033.6</v>
      </c>
      <c r="CZ108" s="235">
        <v>1147689.4000000001</v>
      </c>
      <c r="DA108" s="235">
        <v>12799.400000000001</v>
      </c>
      <c r="DB108" s="235">
        <v>1387500.3599999999</v>
      </c>
      <c r="DC108" s="235">
        <v>10148.4</v>
      </c>
      <c r="DD108" s="235">
        <v>1121197.68</v>
      </c>
      <c r="DE108" s="235">
        <v>10231.800000000001</v>
      </c>
      <c r="DF108" s="235">
        <v>1144818.96</v>
      </c>
      <c r="DG108" s="235">
        <f t="shared" si="2625"/>
        <v>7610.8</v>
      </c>
      <c r="DH108" s="235">
        <f t="shared" si="2625"/>
        <v>867361.32</v>
      </c>
      <c r="DI108" s="235">
        <f t="shared" si="2625"/>
        <v>7312.8</v>
      </c>
      <c r="DJ108" s="235">
        <f t="shared" si="2625"/>
        <v>836676.16</v>
      </c>
      <c r="DK108" s="235">
        <f t="shared" si="2625"/>
        <v>6349</v>
      </c>
      <c r="DL108" s="235">
        <f t="shared" si="2625"/>
        <v>727555.76</v>
      </c>
      <c r="DM108" s="235">
        <f t="shared" si="2625"/>
        <v>8905.8000000000011</v>
      </c>
      <c r="DN108" s="235">
        <f t="shared" si="2625"/>
        <v>994162.20000000007</v>
      </c>
      <c r="DO108" s="235">
        <f t="shared" si="2625"/>
        <v>12885</v>
      </c>
      <c r="DP108" s="235">
        <f t="shared" si="2625"/>
        <v>1456168.8</v>
      </c>
      <c r="DQ108" s="235">
        <f t="shared" si="2625"/>
        <v>13490.6</v>
      </c>
      <c r="DR108" s="235">
        <f t="shared" si="2625"/>
        <v>1518763.56</v>
      </c>
      <c r="DS108" s="235">
        <f t="shared" si="2625"/>
        <v>10438.6</v>
      </c>
      <c r="DT108" s="235">
        <f t="shared" si="2625"/>
        <v>1188950.08</v>
      </c>
      <c r="DU108" s="235">
        <f t="shared" si="2625"/>
        <v>10775.400000000001</v>
      </c>
      <c r="DV108" s="235">
        <f t="shared" si="2625"/>
        <v>1221510.82</v>
      </c>
      <c r="DW108" s="235">
        <f t="shared" si="2625"/>
        <v>1221510.82</v>
      </c>
      <c r="DX108" s="235">
        <f t="shared" si="2625"/>
        <v>13389.356000000002</v>
      </c>
      <c r="DY108" s="235">
        <f t="shared" si="2625"/>
        <v>1486266.71</v>
      </c>
      <c r="DZ108" s="235">
        <f t="shared" si="2625"/>
        <v>1486266.71</v>
      </c>
      <c r="EA108" s="235">
        <f t="shared" ref="EA108:IT108" si="2626">SUM(EA109:EA137)</f>
        <v>7831.4030000000002</v>
      </c>
      <c r="EB108" s="235">
        <f t="shared" si="2626"/>
        <v>890248.24</v>
      </c>
      <c r="EC108" s="235">
        <f t="shared" si="2626"/>
        <v>890248.24</v>
      </c>
      <c r="ED108" s="235">
        <f t="shared" si="2626"/>
        <v>9214.0249999999996</v>
      </c>
      <c r="EE108" s="235">
        <f t="shared" si="2626"/>
        <v>1058954.3599999999</v>
      </c>
      <c r="EF108" s="235">
        <f t="shared" si="2626"/>
        <v>1058954.3599999999</v>
      </c>
      <c r="EG108" s="235">
        <v>15439.200999999999</v>
      </c>
      <c r="EH108" s="235">
        <f t="shared" ref="EH108" si="2627">SUM(EH109:EH137)</f>
        <v>19380</v>
      </c>
      <c r="EI108" s="235"/>
      <c r="EJ108" s="235">
        <f t="shared" ref="EJ108" si="2628">SUM(EJ109:EJ137)</f>
        <v>2339178.2999999998</v>
      </c>
      <c r="EK108" s="235">
        <v>19897.814999999999</v>
      </c>
      <c r="EL108" s="235">
        <f t="shared" ref="EL108" si="2629">SUM(EL109:EL137)</f>
        <v>18200</v>
      </c>
      <c r="EM108" s="235"/>
      <c r="EN108" s="235">
        <f t="shared" ref="EN108" si="2630">SUM(EN109:EN137)</f>
        <v>2125918</v>
      </c>
      <c r="EO108" s="235">
        <v>19897.814999999999</v>
      </c>
      <c r="EP108" s="235">
        <f t="shared" ref="EP108" si="2631">SUM(EP109:EP137)</f>
        <v>25000</v>
      </c>
      <c r="EQ108" s="235"/>
      <c r="ER108" s="235">
        <f t="shared" ref="ER108" si="2632">SUM(ER109:ER137)</f>
        <v>2767834</v>
      </c>
      <c r="ES108" s="235">
        <v>17791.652999999998</v>
      </c>
      <c r="ET108" s="235">
        <f t="shared" ref="ET108" si="2633">SUM(ET109:ET137)</f>
        <v>21000</v>
      </c>
      <c r="EU108" s="235"/>
      <c r="EV108" s="235">
        <f t="shared" ref="EV108" si="2634">SUM(EV109:EV137)</f>
        <v>2289750</v>
      </c>
      <c r="EW108" s="235">
        <v>12009.187</v>
      </c>
      <c r="EX108" s="235">
        <f t="shared" ref="EX108" si="2635">SUM(EX109:EX137)</f>
        <v>20070</v>
      </c>
      <c r="EY108" s="235"/>
      <c r="EZ108" s="235">
        <f t="shared" ref="EZ108" si="2636">SUM(EZ109:EZ137)</f>
        <v>2187990</v>
      </c>
      <c r="FA108" s="235">
        <v>17310.248</v>
      </c>
      <c r="FB108" s="235">
        <f t="shared" ref="FB108" si="2637">SUM(FB109:FB137)</f>
        <v>18700</v>
      </c>
      <c r="FC108" s="235"/>
      <c r="FD108" s="235">
        <f t="shared" ref="FD108" si="2638">SUM(FD109:FD137)</f>
        <v>2043360</v>
      </c>
      <c r="FE108" s="235">
        <v>9631.3390000000018</v>
      </c>
      <c r="FF108" s="235">
        <f t="shared" ref="FF108" si="2639">SUM(FF109:FF137)</f>
        <v>14300</v>
      </c>
      <c r="FG108" s="235"/>
      <c r="FH108" s="235">
        <f t="shared" ref="FH108" si="2640">SUM(FH109:FH137)</f>
        <v>1568541</v>
      </c>
      <c r="FI108" s="235">
        <v>9798.0659999999989</v>
      </c>
      <c r="FJ108" s="235">
        <f t="shared" ref="FJ108" si="2641">SUM(FJ109:FJ137)</f>
        <v>18500</v>
      </c>
      <c r="FK108" s="235"/>
      <c r="FL108" s="235">
        <f t="shared" ref="FL108" si="2642">SUM(FL109:FL137)</f>
        <v>2022978</v>
      </c>
      <c r="FM108" s="235">
        <v>7415.3729999999996</v>
      </c>
      <c r="FN108" s="235">
        <f t="shared" ref="FN108" si="2643">SUM(FN109:FN137)</f>
        <v>15200</v>
      </c>
      <c r="FO108" s="235"/>
      <c r="FP108" s="235">
        <f t="shared" ref="FP108" si="2644">SUM(FP109:FP137)</f>
        <v>1542803</v>
      </c>
      <c r="FQ108" s="235">
        <v>10504.070000000002</v>
      </c>
      <c r="FR108" s="235">
        <f t="shared" ref="FR108" si="2645">SUM(FR109:FR137)</f>
        <v>14500</v>
      </c>
      <c r="FS108" s="235"/>
      <c r="FT108" s="235">
        <f t="shared" ref="FT108" si="2646">SUM(FT109:FT137)</f>
        <v>1433156</v>
      </c>
      <c r="FU108" s="235">
        <f t="shared" si="2626"/>
        <v>6611.0149999999985</v>
      </c>
      <c r="FV108" s="235">
        <f t="shared" si="2626"/>
        <v>15800</v>
      </c>
      <c r="FW108" s="235"/>
      <c r="FX108" s="235">
        <f t="shared" si="2626"/>
        <v>1569126</v>
      </c>
      <c r="FY108" s="235">
        <f t="shared" si="2626"/>
        <v>6926.3449999999984</v>
      </c>
      <c r="FZ108" s="235">
        <f t="shared" si="2626"/>
        <v>19250</v>
      </c>
      <c r="GA108" s="235"/>
      <c r="GB108" s="235">
        <f t="shared" si="2626"/>
        <v>1897715</v>
      </c>
      <c r="GC108" s="235">
        <f t="shared" si="2626"/>
        <v>15279.930999999999</v>
      </c>
      <c r="GD108" s="235">
        <f t="shared" si="2626"/>
        <v>22150</v>
      </c>
      <c r="GE108" s="235"/>
      <c r="GF108" s="235">
        <f t="shared" si="2626"/>
        <v>2203744.9</v>
      </c>
      <c r="GG108" s="235">
        <f t="shared" si="2626"/>
        <v>12092.130999999998</v>
      </c>
      <c r="GH108" s="235">
        <f t="shared" si="2626"/>
        <v>17000</v>
      </c>
      <c r="GI108" s="235"/>
      <c r="GJ108" s="235">
        <f t="shared" si="2626"/>
        <v>1689700</v>
      </c>
      <c r="GK108" s="235">
        <f t="shared" si="2626"/>
        <v>18118.621000000003</v>
      </c>
      <c r="GL108" s="235">
        <f t="shared" si="2626"/>
        <v>17450</v>
      </c>
      <c r="GM108" s="235"/>
      <c r="GN108" s="235">
        <f t="shared" si="2626"/>
        <v>1684873</v>
      </c>
      <c r="GO108" s="235">
        <f t="shared" si="2626"/>
        <v>23182.153999999999</v>
      </c>
      <c r="GP108" s="235">
        <f t="shared" si="2626"/>
        <v>13400</v>
      </c>
      <c r="GQ108" s="235"/>
      <c r="GR108" s="235">
        <f t="shared" si="2626"/>
        <v>1285826</v>
      </c>
      <c r="GS108" s="235">
        <f t="shared" si="2626"/>
        <v>20189.034999999996</v>
      </c>
      <c r="GT108" s="235">
        <f t="shared" si="2626"/>
        <v>10700</v>
      </c>
      <c r="GU108" s="235"/>
      <c r="GV108" s="235">
        <f t="shared" si="2626"/>
        <v>1026116</v>
      </c>
      <c r="GW108" s="235">
        <f t="shared" si="2626"/>
        <v>16163.062</v>
      </c>
      <c r="GX108" s="235">
        <f t="shared" si="2626"/>
        <v>10000</v>
      </c>
      <c r="GY108" s="235"/>
      <c r="GZ108" s="235">
        <f t="shared" si="2626"/>
        <v>920345</v>
      </c>
      <c r="HA108" s="235">
        <f t="shared" si="2626"/>
        <v>12063.303000000002</v>
      </c>
      <c r="HB108" s="235">
        <f t="shared" si="2626"/>
        <v>9050</v>
      </c>
      <c r="HC108" s="235"/>
      <c r="HD108" s="235">
        <f t="shared" si="2626"/>
        <v>832219.5</v>
      </c>
      <c r="HE108" s="235">
        <f t="shared" si="2626"/>
        <v>10200</v>
      </c>
      <c r="HF108" s="235"/>
      <c r="HG108" s="235">
        <f t="shared" si="2626"/>
        <v>928970</v>
      </c>
      <c r="HH108" s="235">
        <f t="shared" si="2626"/>
        <v>4900</v>
      </c>
      <c r="HI108" s="235"/>
      <c r="HJ108" s="235">
        <f t="shared" si="2626"/>
        <v>446039</v>
      </c>
      <c r="HK108" s="235">
        <f t="shared" si="2626"/>
        <v>5200</v>
      </c>
      <c r="HL108" s="235"/>
      <c r="HM108" s="235">
        <f t="shared" si="2626"/>
        <v>467400.63996223331</v>
      </c>
      <c r="HN108" s="235">
        <v>20083.153000000002</v>
      </c>
      <c r="HO108" s="235">
        <v>2185618.02</v>
      </c>
      <c r="HP108" s="235">
        <v>19987.498000000003</v>
      </c>
      <c r="HQ108" s="235">
        <v>2172100.5699999998</v>
      </c>
      <c r="HR108" s="235">
        <v>25678.471000000001</v>
      </c>
      <c r="HS108" s="235">
        <v>2793114.7800000003</v>
      </c>
      <c r="HT108" s="235">
        <v>16895.712999999996</v>
      </c>
      <c r="HU108" s="235">
        <v>1835518.71</v>
      </c>
      <c r="HV108" s="235">
        <v>16935.476999999999</v>
      </c>
      <c r="HW108" s="235">
        <v>1843847.62</v>
      </c>
      <c r="HX108" s="235">
        <v>15238.397000000001</v>
      </c>
      <c r="HY108" s="235">
        <v>1658975.9699999997</v>
      </c>
      <c r="HZ108" s="235">
        <v>20727.152000000002</v>
      </c>
      <c r="IA108" s="235">
        <v>2231636.8299999996</v>
      </c>
      <c r="IB108" s="235">
        <v>15936.494999999999</v>
      </c>
      <c r="IC108" s="235">
        <v>1608377.8600000003</v>
      </c>
      <c r="ID108" s="235">
        <v>14832.502999999999</v>
      </c>
      <c r="IE108" s="235">
        <v>1500053.1099999999</v>
      </c>
      <c r="IF108" s="235">
        <v>14823.382</v>
      </c>
      <c r="IG108" s="235">
        <v>1511699.69</v>
      </c>
      <c r="IH108" s="235">
        <f t="shared" si="2626"/>
        <v>15439.200999999999</v>
      </c>
      <c r="II108" s="235">
        <f t="shared" si="2626"/>
        <v>1556902.9100000001</v>
      </c>
      <c r="IJ108" s="235">
        <f t="shared" si="2626"/>
        <v>19255.236000000001</v>
      </c>
      <c r="IK108" s="235">
        <f t="shared" si="2626"/>
        <v>1892138.5200000003</v>
      </c>
      <c r="IL108" s="235">
        <f t="shared" si="2626"/>
        <v>19897.814999999999</v>
      </c>
      <c r="IM108" s="235">
        <f t="shared" si="2626"/>
        <v>1918621.93</v>
      </c>
      <c r="IN108" s="235">
        <f t="shared" si="2626"/>
        <v>17791.652999999998</v>
      </c>
      <c r="IO108" s="235">
        <f t="shared" si="2626"/>
        <v>1706797</v>
      </c>
      <c r="IP108" s="235">
        <f t="shared" si="2626"/>
        <v>12009.187</v>
      </c>
      <c r="IQ108" s="235">
        <f t="shared" si="2626"/>
        <v>1136385.6499999999</v>
      </c>
      <c r="IR108" s="235">
        <f t="shared" si="2626"/>
        <v>17310.248</v>
      </c>
      <c r="IS108" s="235">
        <f t="shared" si="2626"/>
        <v>1566290.07</v>
      </c>
      <c r="IT108" s="235">
        <f t="shared" si="2626"/>
        <v>9631.3390000000018</v>
      </c>
      <c r="IU108" s="235">
        <f t="shared" ref="IU108:NN108" si="2647">SUM(IU109:IU137)</f>
        <v>890062.69</v>
      </c>
      <c r="IV108" s="235">
        <f t="shared" si="2647"/>
        <v>9798.0659999999989</v>
      </c>
      <c r="IW108" s="235">
        <f t="shared" si="2647"/>
        <v>909488.92</v>
      </c>
      <c r="IX108" s="235">
        <f t="shared" si="2647"/>
        <v>7415.3729999999996</v>
      </c>
      <c r="IY108" s="235">
        <f t="shared" si="2647"/>
        <v>671301.35000000009</v>
      </c>
      <c r="IZ108" s="235">
        <f t="shared" si="2647"/>
        <v>10504.070000000002</v>
      </c>
      <c r="JA108" s="235">
        <f t="shared" si="2647"/>
        <v>959179.14</v>
      </c>
      <c r="JB108" s="235">
        <f t="shared" si="2647"/>
        <v>6611.0149999999985</v>
      </c>
      <c r="JC108" s="235">
        <f t="shared" si="2647"/>
        <v>596546.51</v>
      </c>
      <c r="JD108" s="235">
        <v>6764</v>
      </c>
      <c r="JE108" s="235">
        <f t="shared" ref="JE108" si="2648">SUM(JE109:JE137)</f>
        <v>10000</v>
      </c>
      <c r="JF108" s="235"/>
      <c r="JG108" s="235">
        <f t="shared" ref="JG108" si="2649">SUM(JG109:JG137)</f>
        <v>1209000</v>
      </c>
      <c r="JH108" s="235">
        <v>9110.4</v>
      </c>
      <c r="JI108" s="235">
        <f t="shared" ref="JI108" si="2650">SUM(JI109:JI137)</f>
        <v>8000</v>
      </c>
      <c r="JJ108" s="235"/>
      <c r="JK108" s="235">
        <f t="shared" ref="JK108" si="2651">SUM(JK109:JK137)</f>
        <v>936000</v>
      </c>
      <c r="JL108" s="235">
        <v>9110.4</v>
      </c>
      <c r="JM108" s="235">
        <f t="shared" ref="JM108" si="2652">SUM(JM109:JM137)</f>
        <v>5000</v>
      </c>
      <c r="JN108" s="235"/>
      <c r="JO108" s="235">
        <f t="shared" ref="JO108" si="2653">SUM(JO109:JO137)</f>
        <v>556850</v>
      </c>
      <c r="JP108" s="235">
        <v>7159.4000000000005</v>
      </c>
      <c r="JQ108" s="235">
        <f t="shared" ref="JQ108" si="2654">SUM(JQ109:JQ137)</f>
        <v>9000</v>
      </c>
      <c r="JR108" s="235"/>
      <c r="JS108" s="235">
        <f t="shared" ref="JS108" si="2655">SUM(JS109:JS137)</f>
        <v>984330</v>
      </c>
      <c r="JT108" s="235">
        <v>5483.4</v>
      </c>
      <c r="JU108" s="235">
        <f t="shared" ref="JU108" si="2656">SUM(JU109:JU137)</f>
        <v>8000</v>
      </c>
      <c r="JV108" s="235"/>
      <c r="JW108" s="235">
        <f t="shared" ref="JW108" si="2657">SUM(JW109:JW137)</f>
        <v>874960</v>
      </c>
      <c r="JX108" s="235">
        <v>5312</v>
      </c>
      <c r="JY108" s="235">
        <f t="shared" ref="JY108" si="2658">SUM(JY109:JY137)</f>
        <v>4500</v>
      </c>
      <c r="JZ108" s="235"/>
      <c r="KA108" s="235">
        <f t="shared" ref="KA108" si="2659">SUM(KA109:KA137)</f>
        <v>492165</v>
      </c>
      <c r="KB108" s="235">
        <v>2652.1350000000002</v>
      </c>
      <c r="KC108" s="235">
        <f t="shared" ref="KC108" si="2660">SUM(KC109:KC137)</f>
        <v>3400</v>
      </c>
      <c r="KD108" s="235"/>
      <c r="KE108" s="235">
        <f t="shared" ref="KE108" si="2661">SUM(KE109:KE137)</f>
        <v>371858</v>
      </c>
      <c r="KF108" s="235">
        <v>3780.4479999999999</v>
      </c>
      <c r="KG108" s="235">
        <f t="shared" ref="KG108" si="2662">SUM(KG109:KG137)</f>
        <v>5000</v>
      </c>
      <c r="KH108" s="235"/>
      <c r="KI108" s="235">
        <f t="shared" ref="KI108" si="2663">SUM(KI109:KI137)</f>
        <v>546850</v>
      </c>
      <c r="KJ108" s="235">
        <v>2144.3850000000002</v>
      </c>
      <c r="KK108" s="235">
        <f t="shared" ref="KK108" si="2664">SUM(KK109:KK137)</f>
        <v>5000</v>
      </c>
      <c r="KL108" s="235"/>
      <c r="KM108" s="235">
        <f t="shared" ref="KM108" si="2665">SUM(KM109:KM137)</f>
        <v>481250</v>
      </c>
      <c r="KN108" s="235">
        <v>4113.3580000000002</v>
      </c>
      <c r="KO108" s="235">
        <f t="shared" ref="KO108" si="2666">SUM(KO109:KO137)</f>
        <v>5000</v>
      </c>
      <c r="KP108" s="235"/>
      <c r="KQ108" s="235">
        <f t="shared" ref="KQ108" si="2667">SUM(KQ109:KQ137)</f>
        <v>481250</v>
      </c>
      <c r="KR108" s="235">
        <f t="shared" si="2647"/>
        <v>1999.489</v>
      </c>
      <c r="KS108" s="235">
        <f t="shared" si="2647"/>
        <v>7000</v>
      </c>
      <c r="KT108" s="235"/>
      <c r="KU108" s="235">
        <f t="shared" si="2647"/>
        <v>670870</v>
      </c>
      <c r="KV108" s="235">
        <f t="shared" si="2647"/>
        <v>1617.463</v>
      </c>
      <c r="KW108" s="235">
        <f t="shared" si="2647"/>
        <v>7880</v>
      </c>
      <c r="KX108" s="235"/>
      <c r="KY108" s="235">
        <f t="shared" si="2647"/>
        <v>754562</v>
      </c>
      <c r="KZ108" s="235">
        <f t="shared" si="2647"/>
        <v>1787.2850000000001</v>
      </c>
      <c r="LA108" s="235">
        <f t="shared" si="2647"/>
        <v>9000</v>
      </c>
      <c r="LB108" s="235"/>
      <c r="LC108" s="235">
        <f t="shared" si="2647"/>
        <v>854730</v>
      </c>
      <c r="LD108" s="235">
        <f t="shared" si="2647"/>
        <v>599.70000000000005</v>
      </c>
      <c r="LE108" s="235">
        <f t="shared" si="2647"/>
        <v>6080</v>
      </c>
      <c r="LF108" s="235"/>
      <c r="LG108" s="235">
        <f t="shared" si="2647"/>
        <v>618700</v>
      </c>
      <c r="LH108" s="235">
        <f t="shared" si="2647"/>
        <v>1651.1060000000002</v>
      </c>
      <c r="LI108" s="235">
        <f t="shared" si="2647"/>
        <v>6050</v>
      </c>
      <c r="LJ108" s="235"/>
      <c r="LK108" s="235">
        <f t="shared" si="2647"/>
        <v>573400</v>
      </c>
      <c r="LL108" s="235">
        <f t="shared" si="2647"/>
        <v>0</v>
      </c>
      <c r="LM108" s="235">
        <f t="shared" si="2647"/>
        <v>2400</v>
      </c>
      <c r="LN108" s="235"/>
      <c r="LO108" s="235">
        <f t="shared" si="2647"/>
        <v>228700</v>
      </c>
      <c r="LP108" s="235">
        <f t="shared" si="2647"/>
        <v>0</v>
      </c>
      <c r="LQ108" s="235">
        <f t="shared" si="2647"/>
        <v>5000</v>
      </c>
      <c r="LR108" s="235"/>
      <c r="LS108" s="235">
        <f t="shared" si="2647"/>
        <v>481250</v>
      </c>
      <c r="LT108" s="235">
        <f t="shared" si="2647"/>
        <v>0</v>
      </c>
      <c r="LU108" s="235">
        <f t="shared" si="2647"/>
        <v>2500</v>
      </c>
      <c r="LV108" s="235"/>
      <c r="LW108" s="235">
        <f t="shared" si="2647"/>
        <v>240625</v>
      </c>
      <c r="LX108" s="235">
        <f t="shared" si="2647"/>
        <v>0</v>
      </c>
      <c r="LY108" s="235">
        <f t="shared" si="2647"/>
        <v>800</v>
      </c>
      <c r="LZ108" s="235"/>
      <c r="MA108" s="235">
        <f t="shared" si="2647"/>
        <v>77000</v>
      </c>
      <c r="MB108" s="235">
        <f t="shared" si="2647"/>
        <v>4050</v>
      </c>
      <c r="MC108" s="235"/>
      <c r="MD108" s="235">
        <f t="shared" si="2647"/>
        <v>411006</v>
      </c>
      <c r="ME108" s="235">
        <f t="shared" si="2647"/>
        <v>1650</v>
      </c>
      <c r="MF108" s="235"/>
      <c r="MG108" s="235">
        <f t="shared" si="2647"/>
        <v>173943</v>
      </c>
      <c r="MH108" s="235">
        <f t="shared" si="2647"/>
        <v>1930</v>
      </c>
      <c r="MI108" s="235"/>
      <c r="MJ108" s="235">
        <f t="shared" si="2647"/>
        <v>204118.9</v>
      </c>
      <c r="MK108" s="235">
        <v>10737.6</v>
      </c>
      <c r="ML108" s="235">
        <v>1174425</v>
      </c>
      <c r="MM108" s="235">
        <v>9660.7999999999993</v>
      </c>
      <c r="MN108" s="235">
        <v>1056650</v>
      </c>
      <c r="MO108" s="235">
        <v>9141.6</v>
      </c>
      <c r="MP108" s="235">
        <v>999862.5</v>
      </c>
      <c r="MQ108" s="235">
        <v>6135</v>
      </c>
      <c r="MR108" s="235">
        <v>671243.87</v>
      </c>
      <c r="MS108" s="235">
        <v>4703.3999999999996</v>
      </c>
      <c r="MT108" s="235">
        <v>514481</v>
      </c>
      <c r="MU108" s="235">
        <v>4867.2</v>
      </c>
      <c r="MV108" s="235">
        <v>532350</v>
      </c>
      <c r="MW108" s="235">
        <v>4327.2</v>
      </c>
      <c r="MX108" s="235">
        <v>469003.5</v>
      </c>
      <c r="MY108" s="235">
        <v>5413.2000000000007</v>
      </c>
      <c r="MZ108" s="235">
        <v>524157.7</v>
      </c>
      <c r="NA108" s="235">
        <v>4291.2</v>
      </c>
      <c r="NB108" s="235">
        <v>413028</v>
      </c>
      <c r="NC108" s="235">
        <v>4836</v>
      </c>
      <c r="ND108" s="235">
        <v>466828.08</v>
      </c>
      <c r="NE108" s="235">
        <f t="shared" si="2647"/>
        <v>6764</v>
      </c>
      <c r="NF108" s="235">
        <f t="shared" si="2647"/>
        <v>652767.78</v>
      </c>
      <c r="NG108" s="235">
        <f t="shared" si="2647"/>
        <v>6781.6</v>
      </c>
      <c r="NH108" s="235">
        <f t="shared" si="2647"/>
        <v>655136.52</v>
      </c>
      <c r="NI108" s="235">
        <f t="shared" si="2647"/>
        <v>9110.4</v>
      </c>
      <c r="NJ108" s="235">
        <f t="shared" si="2647"/>
        <v>867129.17999999993</v>
      </c>
      <c r="NK108" s="235">
        <f t="shared" si="2647"/>
        <v>7159.4000000000005</v>
      </c>
      <c r="NL108" s="235">
        <f t="shared" si="2647"/>
        <v>677200.21</v>
      </c>
      <c r="NM108" s="235">
        <f t="shared" si="2647"/>
        <v>5483.4</v>
      </c>
      <c r="NN108" s="235">
        <f t="shared" si="2647"/>
        <v>511631.67</v>
      </c>
      <c r="NO108" s="235">
        <f t="shared" ref="NO108:SH108" si="2668">SUM(NO109:NO137)</f>
        <v>5312</v>
      </c>
      <c r="NP108" s="235">
        <f t="shared" si="2668"/>
        <v>506675.20000000001</v>
      </c>
      <c r="NQ108" s="235">
        <f t="shared" si="2668"/>
        <v>2652.1350000000002</v>
      </c>
      <c r="NR108" s="235">
        <f t="shared" si="2668"/>
        <v>250793.18</v>
      </c>
      <c r="NS108" s="235">
        <f t="shared" si="2668"/>
        <v>3780.4479999999999</v>
      </c>
      <c r="NT108" s="235">
        <f t="shared" si="2668"/>
        <v>388744.58999999997</v>
      </c>
      <c r="NU108" s="235">
        <f t="shared" si="2668"/>
        <v>2144.3850000000002</v>
      </c>
      <c r="NV108" s="235">
        <f t="shared" si="2668"/>
        <v>292882.13999999996</v>
      </c>
      <c r="NW108" s="235">
        <f t="shared" si="2668"/>
        <v>4113.3580000000002</v>
      </c>
      <c r="NX108" s="235">
        <f t="shared" si="2668"/>
        <v>419444.74</v>
      </c>
      <c r="NY108" s="235">
        <f t="shared" si="2668"/>
        <v>1999.489</v>
      </c>
      <c r="NZ108" s="235">
        <f t="shared" si="2668"/>
        <v>212529.37</v>
      </c>
      <c r="OA108" s="235">
        <v>9930.3050000000003</v>
      </c>
      <c r="OB108" s="235">
        <f t="shared" ref="OB108" si="2669">SUM(OB109:OB137)</f>
        <v>3200</v>
      </c>
      <c r="OC108" s="235"/>
      <c r="OD108" s="235">
        <f t="shared" ref="OD108" si="2670">SUM(OD109:OD137)</f>
        <v>352000</v>
      </c>
      <c r="OE108" s="235">
        <v>18992.831999999999</v>
      </c>
      <c r="OF108" s="235">
        <f t="shared" ref="OF108" si="2671">SUM(OF109:OF137)</f>
        <v>4556</v>
      </c>
      <c r="OG108" s="235"/>
      <c r="OH108" s="235">
        <f t="shared" ref="OH108" si="2672">SUM(OH109:OH137)</f>
        <v>502710</v>
      </c>
      <c r="OI108" s="235">
        <v>18992.831999999999</v>
      </c>
      <c r="OJ108" s="235">
        <f t="shared" ref="OJ108" si="2673">SUM(OJ109:OJ137)</f>
        <v>8500</v>
      </c>
      <c r="OK108" s="235"/>
      <c r="OL108" s="235">
        <f t="shared" ref="OL108" si="2674">SUM(OL109:OL137)</f>
        <v>966400</v>
      </c>
      <c r="OM108" s="235">
        <v>13308.861999999999</v>
      </c>
      <c r="ON108" s="235">
        <f t="shared" ref="ON108" si="2675">SUM(ON109:ON137)</f>
        <v>8500</v>
      </c>
      <c r="OO108" s="235"/>
      <c r="OP108" s="235">
        <f t="shared" ref="OP108" si="2676">SUM(OP109:OP137)</f>
        <v>950000</v>
      </c>
      <c r="OQ108" s="235">
        <v>17457.832000000002</v>
      </c>
      <c r="OR108" s="235">
        <f t="shared" ref="OR108" si="2677">SUM(OR109:OR137)</f>
        <v>8950</v>
      </c>
      <c r="OS108" s="235"/>
      <c r="OT108" s="235">
        <f t="shared" ref="OT108" si="2678">SUM(OT109:OT137)</f>
        <v>1002000</v>
      </c>
      <c r="OU108" s="235">
        <v>16574.071</v>
      </c>
      <c r="OV108" s="235">
        <f t="shared" ref="OV108" si="2679">SUM(OV109:OV137)</f>
        <v>18900</v>
      </c>
      <c r="OW108" s="235"/>
      <c r="OX108" s="235">
        <f t="shared" ref="OX108" si="2680">SUM(OX109:OX137)</f>
        <v>1443000</v>
      </c>
      <c r="OY108" s="235">
        <v>15862.231</v>
      </c>
      <c r="OZ108" s="235">
        <f t="shared" ref="OZ108" si="2681">SUM(OZ109:OZ137)</f>
        <v>22600</v>
      </c>
      <c r="PA108" s="235"/>
      <c r="PB108" s="235">
        <f t="shared" ref="PB108" si="2682">SUM(PB109:PB137)</f>
        <v>1723750</v>
      </c>
      <c r="PC108" s="235">
        <v>12524.65</v>
      </c>
      <c r="PD108" s="235">
        <f t="shared" ref="PD108" si="2683">SUM(PD109:PD137)</f>
        <v>16100</v>
      </c>
      <c r="PE108" s="235"/>
      <c r="PF108" s="235">
        <f t="shared" ref="PF108" si="2684">SUM(PF109:PF137)</f>
        <v>1240500</v>
      </c>
      <c r="PG108" s="235">
        <v>17031.167000000001</v>
      </c>
      <c r="PH108" s="235">
        <f t="shared" ref="PH108" si="2685">SUM(PH109:PH137)</f>
        <v>15220</v>
      </c>
      <c r="PI108" s="235"/>
      <c r="PJ108" s="235">
        <f t="shared" ref="PJ108" si="2686">SUM(PJ109:PJ137)</f>
        <v>1272200</v>
      </c>
      <c r="PK108" s="235">
        <v>24571.01</v>
      </c>
      <c r="PL108" s="235">
        <f t="shared" ref="PL108" si="2687">SUM(PL109:PL137)</f>
        <v>13900</v>
      </c>
      <c r="PM108" s="235"/>
      <c r="PN108" s="235">
        <f t="shared" ref="PN108" si="2688">SUM(PN109:PN137)</f>
        <v>1073500</v>
      </c>
      <c r="PO108" s="235">
        <f t="shared" si="2668"/>
        <v>18368.648000000001</v>
      </c>
      <c r="PP108" s="235">
        <f t="shared" si="2668"/>
        <v>12600</v>
      </c>
      <c r="PQ108" s="235"/>
      <c r="PR108" s="235">
        <f t="shared" si="2668"/>
        <v>977700</v>
      </c>
      <c r="PS108" s="235">
        <f t="shared" si="2668"/>
        <v>20925.152999999998</v>
      </c>
      <c r="PT108" s="235">
        <f t="shared" si="2668"/>
        <v>11900</v>
      </c>
      <c r="PU108" s="235"/>
      <c r="PV108" s="235">
        <f t="shared" si="2668"/>
        <v>914950</v>
      </c>
      <c r="PW108" s="235">
        <f t="shared" si="2668"/>
        <v>11853.645</v>
      </c>
      <c r="PX108" s="235">
        <f t="shared" si="2668"/>
        <v>12800</v>
      </c>
      <c r="PY108" s="235"/>
      <c r="PZ108" s="235">
        <f t="shared" si="2668"/>
        <v>980600</v>
      </c>
      <c r="QA108" s="235">
        <f t="shared" si="2668"/>
        <v>18480.468000000001</v>
      </c>
      <c r="QB108" s="235">
        <f t="shared" si="2668"/>
        <v>12724</v>
      </c>
      <c r="QC108" s="235"/>
      <c r="QD108" s="235">
        <f t="shared" si="2668"/>
        <v>974140</v>
      </c>
      <c r="QE108" s="235">
        <f t="shared" si="2668"/>
        <v>14878.038</v>
      </c>
      <c r="QF108" s="235">
        <f t="shared" si="2668"/>
        <v>13612</v>
      </c>
      <c r="QG108" s="235"/>
      <c r="QH108" s="235">
        <f t="shared" si="2668"/>
        <v>1092020</v>
      </c>
      <c r="QI108" s="235">
        <f t="shared" si="2668"/>
        <v>13184.226000000001</v>
      </c>
      <c r="QJ108" s="235">
        <f t="shared" si="2668"/>
        <v>15100</v>
      </c>
      <c r="QK108" s="235"/>
      <c r="QL108" s="235">
        <f t="shared" si="2668"/>
        <v>1203500</v>
      </c>
      <c r="QM108" s="235">
        <f t="shared" si="2668"/>
        <v>15450</v>
      </c>
      <c r="QN108" s="235">
        <f t="shared" si="2668"/>
        <v>15200</v>
      </c>
      <c r="QO108" s="235"/>
      <c r="QP108" s="235">
        <f t="shared" si="2668"/>
        <v>1217500</v>
      </c>
      <c r="QQ108" s="235">
        <f t="shared" si="2668"/>
        <v>7000</v>
      </c>
      <c r="QR108" s="235">
        <f t="shared" si="2668"/>
        <v>15150</v>
      </c>
      <c r="QS108" s="235"/>
      <c r="QT108" s="235">
        <f t="shared" si="2668"/>
        <v>1208405</v>
      </c>
      <c r="QU108" s="235">
        <f t="shared" si="2668"/>
        <v>13296.234999999999</v>
      </c>
      <c r="QV108" s="235">
        <f t="shared" si="2668"/>
        <v>14950</v>
      </c>
      <c r="QW108" s="235"/>
      <c r="QX108" s="235">
        <f t="shared" si="2668"/>
        <v>1191250</v>
      </c>
      <c r="QY108" s="235">
        <f t="shared" si="2668"/>
        <v>25779</v>
      </c>
      <c r="QZ108" s="235"/>
      <c r="RA108" s="235">
        <f t="shared" si="2668"/>
        <v>2115672.5563288797</v>
      </c>
      <c r="RB108" s="235">
        <f t="shared" si="2668"/>
        <v>24200</v>
      </c>
      <c r="RC108" s="235"/>
      <c r="RD108" s="235">
        <f t="shared" si="2668"/>
        <v>1986000</v>
      </c>
      <c r="RE108" s="235">
        <f t="shared" si="2668"/>
        <v>21100</v>
      </c>
      <c r="RF108" s="235"/>
      <c r="RG108" s="235">
        <f t="shared" si="2668"/>
        <v>1750081.4468865546</v>
      </c>
      <c r="RH108" s="235">
        <v>10567.298999999999</v>
      </c>
      <c r="RI108" s="235">
        <v>1168830</v>
      </c>
      <c r="RJ108" s="235">
        <v>8483.902</v>
      </c>
      <c r="RK108" s="235">
        <v>940068</v>
      </c>
      <c r="RL108" s="235">
        <v>10291.69</v>
      </c>
      <c r="RM108" s="235">
        <v>1144016</v>
      </c>
      <c r="RN108" s="235">
        <v>8902.7270000000008</v>
      </c>
      <c r="RO108" s="235">
        <v>987772</v>
      </c>
      <c r="RP108" s="235">
        <v>17536.121999999999</v>
      </c>
      <c r="RQ108" s="235">
        <v>1942702</v>
      </c>
      <c r="RR108" s="235">
        <v>19870.572</v>
      </c>
      <c r="RS108" s="235">
        <v>1515502</v>
      </c>
      <c r="RT108" s="235">
        <v>22139.588</v>
      </c>
      <c r="RU108" s="235">
        <v>1682749</v>
      </c>
      <c r="RV108" s="235">
        <v>20584.18</v>
      </c>
      <c r="RW108" s="235">
        <v>1577055</v>
      </c>
      <c r="RX108" s="235">
        <v>14231.640000000001</v>
      </c>
      <c r="RY108" s="235">
        <v>1107759.5</v>
      </c>
      <c r="RZ108" s="235">
        <v>15910.084000000001</v>
      </c>
      <c r="SA108" s="235">
        <v>1231217</v>
      </c>
      <c r="SB108" s="235">
        <f t="shared" si="2668"/>
        <v>9930.3050000000003</v>
      </c>
      <c r="SC108" s="235">
        <f t="shared" si="2668"/>
        <v>773410</v>
      </c>
      <c r="SD108" s="235">
        <f t="shared" si="2668"/>
        <v>6084.8620000000001</v>
      </c>
      <c r="SE108" s="235">
        <f t="shared" si="2668"/>
        <v>477470</v>
      </c>
      <c r="SF108" s="235">
        <f t="shared" si="2668"/>
        <v>18992.831999999999</v>
      </c>
      <c r="SG108" s="235">
        <f t="shared" si="2668"/>
        <v>1453410</v>
      </c>
      <c r="SH108" s="235">
        <f t="shared" si="2668"/>
        <v>13308.861999999999</v>
      </c>
      <c r="SI108" s="235">
        <f t="shared" ref="SI108:XB108" si="2689">SUM(SI109:SI137)</f>
        <v>1073225</v>
      </c>
      <c r="SJ108" s="235">
        <f t="shared" si="2689"/>
        <v>17457.832000000002</v>
      </c>
      <c r="SK108" s="235">
        <f t="shared" si="2689"/>
        <v>1415395</v>
      </c>
      <c r="SL108" s="235">
        <f t="shared" si="2689"/>
        <v>16574.071</v>
      </c>
      <c r="SM108" s="235">
        <f t="shared" si="2689"/>
        <v>1308490.24</v>
      </c>
      <c r="SN108" s="235">
        <f t="shared" si="2689"/>
        <v>15862.231</v>
      </c>
      <c r="SO108" s="235">
        <f t="shared" si="2689"/>
        <v>1289745.48</v>
      </c>
      <c r="SP108" s="235">
        <f t="shared" si="2689"/>
        <v>12524.65</v>
      </c>
      <c r="SQ108" s="235">
        <f t="shared" si="2689"/>
        <v>1047218.88</v>
      </c>
      <c r="SR108" s="235">
        <f t="shared" si="2689"/>
        <v>17031.167000000001</v>
      </c>
      <c r="SS108" s="235">
        <f t="shared" si="2689"/>
        <v>1451588.39</v>
      </c>
      <c r="ST108" s="235">
        <f t="shared" si="2689"/>
        <v>24571.01</v>
      </c>
      <c r="SU108" s="235">
        <f t="shared" si="2689"/>
        <v>2017296.2</v>
      </c>
      <c r="SV108" s="235">
        <f t="shared" si="2689"/>
        <v>18368.648000000001</v>
      </c>
      <c r="SW108" s="235">
        <f t="shared" si="2689"/>
        <v>1529610.24</v>
      </c>
      <c r="SX108" s="235">
        <v>1294.2919999999999</v>
      </c>
      <c r="SY108" s="235">
        <f t="shared" ref="SY108" si="2690">SUM(SY109:SY137)</f>
        <v>1660</v>
      </c>
      <c r="SZ108" s="235"/>
      <c r="TA108" s="235">
        <f t="shared" ref="TA108" si="2691">SUM(TA109:TA137)</f>
        <v>207070.1</v>
      </c>
      <c r="TB108" s="235">
        <v>1604.52</v>
      </c>
      <c r="TC108" s="235">
        <f t="shared" ref="TC108" si="2692">SUM(TC109:TC137)</f>
        <v>2200</v>
      </c>
      <c r="TD108" s="235"/>
      <c r="TE108" s="235">
        <f t="shared" ref="TE108" si="2693">SUM(TE109:TE137)</f>
        <v>244763.5</v>
      </c>
      <c r="TF108" s="235">
        <v>1604.52</v>
      </c>
      <c r="TG108" s="235">
        <f t="shared" ref="TG108" si="2694">SUM(TG109:TG137)</f>
        <v>2290</v>
      </c>
      <c r="TH108" s="235"/>
      <c r="TI108" s="235">
        <f t="shared" ref="TI108" si="2695">SUM(TI109:TI137)</f>
        <v>242230</v>
      </c>
      <c r="TJ108" s="235">
        <v>1025.1029999999998</v>
      </c>
      <c r="TK108" s="235">
        <f t="shared" ref="TK108" si="2696">SUM(TK109:TK137)</f>
        <v>2360</v>
      </c>
      <c r="TL108" s="235"/>
      <c r="TM108" s="235">
        <f t="shared" ref="TM108" si="2697">SUM(TM109:TM137)</f>
        <v>228352.8</v>
      </c>
      <c r="TN108" s="235">
        <v>1080.52</v>
      </c>
      <c r="TO108" s="235">
        <f t="shared" ref="TO108" si="2698">SUM(TO109:TO137)</f>
        <v>2310</v>
      </c>
      <c r="TP108" s="235"/>
      <c r="TQ108" s="235">
        <f t="shared" ref="TQ108" si="2699">SUM(TQ109:TQ137)</f>
        <v>244759.8</v>
      </c>
      <c r="TR108" s="235">
        <v>1060.0170000000001</v>
      </c>
      <c r="TS108" s="235">
        <f t="shared" ref="TS108" si="2700">SUM(TS109:TS137)</f>
        <v>1620</v>
      </c>
      <c r="TT108" s="235"/>
      <c r="TU108" s="235">
        <f t="shared" ref="TU108" si="2701">SUM(TU109:TU137)</f>
        <v>173284.8</v>
      </c>
      <c r="TV108" s="235">
        <v>736.24700000000007</v>
      </c>
      <c r="TW108" s="235">
        <f t="shared" ref="TW108" si="2702">SUM(TW109:TW137)</f>
        <v>1570</v>
      </c>
      <c r="TX108" s="235"/>
      <c r="TY108" s="235">
        <f t="shared" ref="TY108" si="2703">SUM(TY109:TY137)</f>
        <v>168016.74</v>
      </c>
      <c r="TZ108" s="235">
        <v>654.93200000000002</v>
      </c>
      <c r="UA108" s="235">
        <f t="shared" ref="UA108" si="2704">SUM(UA109:UA137)</f>
        <v>1460</v>
      </c>
      <c r="UB108" s="235"/>
      <c r="UC108" s="235">
        <f t="shared" ref="UC108" si="2705">SUM(UC109:UC137)</f>
        <v>157200.05681818182</v>
      </c>
      <c r="UD108" s="235">
        <v>504.50200000000007</v>
      </c>
      <c r="UE108" s="235">
        <f t="shared" ref="UE108" si="2706">SUM(UE109:UE137)</f>
        <v>1380</v>
      </c>
      <c r="UF108" s="235"/>
      <c r="UG108" s="235">
        <f t="shared" ref="UG108" si="2707">SUM(UG109:UG137)</f>
        <v>148104.45681818182</v>
      </c>
      <c r="UH108" s="235">
        <v>410.82399999999996</v>
      </c>
      <c r="UI108" s="235">
        <f t="shared" ref="UI108" si="2708">SUM(UI109:UI137)</f>
        <v>1200</v>
      </c>
      <c r="UJ108" s="235"/>
      <c r="UK108" s="235">
        <f t="shared" ref="UK108" si="2709">SUM(UK109:UK137)</f>
        <v>125305.82840909091</v>
      </c>
      <c r="UL108" s="235">
        <f t="shared" si="2689"/>
        <v>203.81300000000005</v>
      </c>
      <c r="UM108" s="235">
        <f t="shared" si="2689"/>
        <v>1200</v>
      </c>
      <c r="UN108" s="235"/>
      <c r="UO108" s="235">
        <f t="shared" si="2689"/>
        <v>125305.82840909091</v>
      </c>
      <c r="UP108" s="235">
        <f t="shared" si="2689"/>
        <v>239.21600000000001</v>
      </c>
      <c r="UQ108" s="235">
        <f t="shared" si="2689"/>
        <v>1570</v>
      </c>
      <c r="UR108" s="235"/>
      <c r="US108" s="235">
        <f t="shared" si="2689"/>
        <v>166543.3909090909</v>
      </c>
      <c r="UT108" s="235">
        <f t="shared" si="2689"/>
        <v>314.32099999999997</v>
      </c>
      <c r="UU108" s="235">
        <f t="shared" si="2689"/>
        <v>1970</v>
      </c>
      <c r="UV108" s="235"/>
      <c r="UW108" s="235">
        <f t="shared" si="2689"/>
        <v>202763.63927444926</v>
      </c>
      <c r="UX108" s="235">
        <f t="shared" si="2689"/>
        <v>284.11700000000002</v>
      </c>
      <c r="UY108" s="235">
        <f t="shared" si="2689"/>
        <v>1790</v>
      </c>
      <c r="UZ108" s="235"/>
      <c r="VA108" s="235">
        <f t="shared" si="2689"/>
        <v>186603.41927444926</v>
      </c>
      <c r="VB108" s="235">
        <f t="shared" si="2689"/>
        <v>374.83100000000002</v>
      </c>
      <c r="VC108" s="235">
        <f t="shared" si="2689"/>
        <v>1355</v>
      </c>
      <c r="VD108" s="235"/>
      <c r="VE108" s="235">
        <f t="shared" si="2689"/>
        <v>141313.36228909853</v>
      </c>
      <c r="VF108" s="235">
        <f t="shared" si="2689"/>
        <v>503.20800000000003</v>
      </c>
      <c r="VG108" s="235">
        <f t="shared" si="2689"/>
        <v>1405</v>
      </c>
      <c r="VH108" s="235"/>
      <c r="VI108" s="235">
        <f t="shared" si="2689"/>
        <v>146221.36228909853</v>
      </c>
      <c r="VJ108" s="235">
        <f t="shared" si="2689"/>
        <v>497.73200000000003</v>
      </c>
      <c r="VK108" s="235">
        <f t="shared" si="2689"/>
        <v>850</v>
      </c>
      <c r="VL108" s="235"/>
      <c r="VM108" s="235">
        <f t="shared" si="2689"/>
        <v>88595.542351354816</v>
      </c>
      <c r="VN108" s="235">
        <f t="shared" si="2689"/>
        <v>382.62</v>
      </c>
      <c r="VO108" s="235">
        <f t="shared" si="2689"/>
        <v>615</v>
      </c>
      <c r="VP108" s="235"/>
      <c r="VQ108" s="235">
        <f t="shared" si="2689"/>
        <v>64587.298138085614</v>
      </c>
      <c r="VR108" s="235">
        <f t="shared" si="2689"/>
        <v>274.12299999999999</v>
      </c>
      <c r="VS108" s="235">
        <f t="shared" si="2689"/>
        <v>400</v>
      </c>
      <c r="VT108" s="235"/>
      <c r="VU108" s="235">
        <f t="shared" si="2689"/>
        <v>41649.556894656882</v>
      </c>
      <c r="VV108" s="235">
        <f t="shared" si="2689"/>
        <v>361</v>
      </c>
      <c r="VW108" s="235"/>
      <c r="VX108" s="235">
        <f t="shared" si="2689"/>
        <v>98387.8</v>
      </c>
      <c r="VY108" s="235">
        <f t="shared" si="2689"/>
        <v>420</v>
      </c>
      <c r="VZ108" s="235"/>
      <c r="WA108" s="235">
        <f t="shared" si="2689"/>
        <v>43085.311382614585</v>
      </c>
      <c r="WB108" s="235">
        <f t="shared" si="2689"/>
        <v>340</v>
      </c>
      <c r="WC108" s="235"/>
      <c r="WD108" s="235">
        <f t="shared" si="2689"/>
        <v>34826.300000000003</v>
      </c>
      <c r="WE108" s="235">
        <v>1603.3579999999999</v>
      </c>
      <c r="WF108" s="235">
        <v>179789.27000000002</v>
      </c>
      <c r="WG108" s="235">
        <v>2277.1580000000004</v>
      </c>
      <c r="WH108" s="235">
        <v>254117.77000000002</v>
      </c>
      <c r="WI108" s="235">
        <v>2216.9699999999998</v>
      </c>
      <c r="WJ108" s="235">
        <v>248429.55</v>
      </c>
      <c r="WK108" s="235">
        <v>2412.0000000000005</v>
      </c>
      <c r="WL108" s="235">
        <v>257210.76</v>
      </c>
      <c r="WM108" s="235">
        <v>1771.4</v>
      </c>
      <c r="WN108" s="235">
        <v>187724.13</v>
      </c>
      <c r="WO108" s="235">
        <v>1790.606</v>
      </c>
      <c r="WP108" s="235">
        <v>188253.33000000002</v>
      </c>
      <c r="WQ108" s="235">
        <v>1764.597</v>
      </c>
      <c r="WR108" s="235">
        <v>183919.62</v>
      </c>
      <c r="WS108" s="235">
        <v>1639.9189999999999</v>
      </c>
      <c r="WT108" s="235">
        <v>171100</v>
      </c>
      <c r="WU108" s="235">
        <v>1265.0169999999998</v>
      </c>
      <c r="WV108" s="235">
        <v>133907.09999999998</v>
      </c>
      <c r="WW108" s="235">
        <v>1084.5929999999998</v>
      </c>
      <c r="WX108" s="235">
        <v>115047.76999999997</v>
      </c>
      <c r="WY108" s="235">
        <f t="shared" si="2689"/>
        <v>1294.2919999999999</v>
      </c>
      <c r="WZ108" s="235">
        <f t="shared" si="2689"/>
        <v>137167.59999999998</v>
      </c>
      <c r="XA108" s="235">
        <f t="shared" si="2689"/>
        <v>1485.1510000000001</v>
      </c>
      <c r="XB108" s="235">
        <f t="shared" si="2689"/>
        <v>157446.31</v>
      </c>
      <c r="XC108" s="235">
        <f t="shared" ref="XC108:ABV108" si="2710">SUM(XC109:XC137)</f>
        <v>1604.52</v>
      </c>
      <c r="XD108" s="235">
        <f t="shared" si="2710"/>
        <v>169267.72</v>
      </c>
      <c r="XE108" s="235">
        <f t="shared" si="2710"/>
        <v>1025.1029999999998</v>
      </c>
      <c r="XF108" s="235">
        <f t="shared" si="2710"/>
        <v>110834.89000000001</v>
      </c>
      <c r="XG108" s="235">
        <f t="shared" si="2710"/>
        <v>1080.52</v>
      </c>
      <c r="XH108" s="235">
        <f t="shared" si="2710"/>
        <v>118382.15000000002</v>
      </c>
      <c r="XI108" s="235">
        <f t="shared" si="2710"/>
        <v>1060.0170000000001</v>
      </c>
      <c r="XJ108" s="235">
        <f t="shared" si="2710"/>
        <v>116720.83000000002</v>
      </c>
      <c r="XK108" s="235">
        <f t="shared" si="2710"/>
        <v>736.24700000000007</v>
      </c>
      <c r="XL108" s="235">
        <f t="shared" si="2710"/>
        <v>75140.38</v>
      </c>
      <c r="XM108" s="235">
        <f t="shared" si="2710"/>
        <v>654.93200000000002</v>
      </c>
      <c r="XN108" s="235">
        <f t="shared" si="2710"/>
        <v>67732.679999999993</v>
      </c>
      <c r="XO108" s="235">
        <f t="shared" si="2710"/>
        <v>504.50200000000007</v>
      </c>
      <c r="XP108" s="235">
        <f t="shared" si="2710"/>
        <v>52708.62</v>
      </c>
      <c r="XQ108" s="235">
        <f t="shared" si="2710"/>
        <v>410.82399999999996</v>
      </c>
      <c r="XR108" s="235">
        <f t="shared" si="2710"/>
        <v>42223.399999999994</v>
      </c>
      <c r="XS108" s="235">
        <f t="shared" si="2710"/>
        <v>203.81300000000005</v>
      </c>
      <c r="XT108" s="235">
        <f t="shared" si="2710"/>
        <v>20403.18</v>
      </c>
      <c r="XU108" s="235">
        <v>13192.904</v>
      </c>
      <c r="XV108" s="235">
        <f t="shared" ref="XV108" si="2711">SUM(XV109:XV137)</f>
        <v>10300</v>
      </c>
      <c r="XW108" s="235"/>
      <c r="XX108" s="235">
        <f t="shared" ref="XX108" si="2712">SUM(XX109:XX137)</f>
        <v>1353297</v>
      </c>
      <c r="XY108" s="235">
        <v>15161.31</v>
      </c>
      <c r="XZ108" s="235">
        <f t="shared" ref="XZ108" si="2713">SUM(XZ109:XZ137)</f>
        <v>12900</v>
      </c>
      <c r="YA108" s="235"/>
      <c r="YB108" s="235">
        <f t="shared" ref="YB108" si="2714">SUM(YB109:YB137)</f>
        <v>1662731</v>
      </c>
      <c r="YC108" s="235">
        <v>15161.31</v>
      </c>
      <c r="YD108" s="235">
        <f t="shared" ref="YD108" si="2715">SUM(YD109:YD137)</f>
        <v>14100</v>
      </c>
      <c r="YE108" s="235"/>
      <c r="YF108" s="235">
        <f t="shared" ref="YF108" si="2716">SUM(YF109:YF137)</f>
        <v>1736394</v>
      </c>
      <c r="YG108" s="235">
        <v>14690.364000000001</v>
      </c>
      <c r="YH108" s="235">
        <f t="shared" ref="YH108" si="2717">SUM(YH109:YH137)</f>
        <v>13900</v>
      </c>
      <c r="YI108" s="235"/>
      <c r="YJ108" s="235">
        <f t="shared" ref="YJ108" si="2718">SUM(YJ109:YJ137)</f>
        <v>1688944</v>
      </c>
      <c r="YK108" s="235">
        <v>11668.053</v>
      </c>
      <c r="YL108" s="235">
        <f t="shared" ref="YL108" si="2719">SUM(YL109:YL137)</f>
        <v>13250</v>
      </c>
      <c r="YM108" s="235"/>
      <c r="YN108" s="235">
        <f t="shared" ref="YN108" si="2720">SUM(YN109:YN137)</f>
        <v>1610763</v>
      </c>
      <c r="YO108" s="235">
        <v>11312.42</v>
      </c>
      <c r="YP108" s="235">
        <f t="shared" ref="YP108" si="2721">SUM(YP109:YP137)</f>
        <v>9400</v>
      </c>
      <c r="YQ108" s="235"/>
      <c r="YR108" s="235">
        <f t="shared" ref="YR108" si="2722">SUM(YR109:YR137)</f>
        <v>1150477</v>
      </c>
      <c r="YS108" s="235">
        <v>6617.7309999999998</v>
      </c>
      <c r="YT108" s="235">
        <f t="shared" ref="YT108" si="2723">SUM(YT109:YT137)</f>
        <v>9100</v>
      </c>
      <c r="YU108" s="235"/>
      <c r="YV108" s="235">
        <f t="shared" ref="YV108" si="2724">SUM(YV109:YV137)</f>
        <v>1121238</v>
      </c>
      <c r="YW108" s="235">
        <v>6763.1260000000002</v>
      </c>
      <c r="YX108" s="235">
        <f t="shared" ref="YX108" si="2725">SUM(YX109:YX137)</f>
        <v>10300</v>
      </c>
      <c r="YY108" s="235"/>
      <c r="YZ108" s="235">
        <f t="shared" ref="YZ108" si="2726">SUM(YZ109:YZ137)</f>
        <v>1271793</v>
      </c>
      <c r="ZA108" s="235">
        <v>6591.0209999999997</v>
      </c>
      <c r="ZB108" s="235">
        <f t="shared" ref="ZB108" si="2727">SUM(ZB109:ZB137)</f>
        <v>9650</v>
      </c>
      <c r="ZC108" s="235"/>
      <c r="ZD108" s="235">
        <f t="shared" ref="ZD108" si="2728">SUM(ZD109:ZD137)</f>
        <v>1200480</v>
      </c>
      <c r="ZE108" s="235">
        <v>6152.5250000000005</v>
      </c>
      <c r="ZF108" s="235">
        <f t="shared" ref="ZF108" si="2729">SUM(ZF109:ZF137)</f>
        <v>9900</v>
      </c>
      <c r="ZG108" s="235"/>
      <c r="ZH108" s="235">
        <f t="shared" ref="ZH108" si="2730">SUM(ZH109:ZH137)</f>
        <v>1225841</v>
      </c>
      <c r="ZI108" s="235">
        <f t="shared" si="2710"/>
        <v>3458.8019999999997</v>
      </c>
      <c r="ZJ108" s="235">
        <f t="shared" si="2710"/>
        <v>13000</v>
      </c>
      <c r="ZK108" s="235"/>
      <c r="ZL108" s="235">
        <f t="shared" si="2710"/>
        <v>1590042</v>
      </c>
      <c r="ZM108" s="235">
        <f t="shared" si="2710"/>
        <v>5340.57</v>
      </c>
      <c r="ZN108" s="235">
        <f t="shared" si="2710"/>
        <v>14000</v>
      </c>
      <c r="ZO108" s="235"/>
      <c r="ZP108" s="235">
        <f t="shared" si="2710"/>
        <v>1710429</v>
      </c>
      <c r="ZQ108" s="235">
        <f t="shared" si="2710"/>
        <v>5066.7020000000002</v>
      </c>
      <c r="ZR108" s="235">
        <f t="shared" si="2710"/>
        <v>14800</v>
      </c>
      <c r="ZS108" s="235"/>
      <c r="ZT108" s="235">
        <f t="shared" si="2710"/>
        <v>1797841</v>
      </c>
      <c r="ZU108" s="235">
        <f t="shared" si="2710"/>
        <v>4774.9189999999999</v>
      </c>
      <c r="ZV108" s="235">
        <f t="shared" si="2710"/>
        <v>13900</v>
      </c>
      <c r="ZW108" s="235"/>
      <c r="ZX108" s="235">
        <f t="shared" si="2710"/>
        <v>1549600</v>
      </c>
      <c r="ZY108" s="235">
        <f t="shared" si="2710"/>
        <v>3201.1480000000001</v>
      </c>
      <c r="ZZ108" s="235">
        <f t="shared" si="2710"/>
        <v>12900</v>
      </c>
      <c r="AAA108" s="235"/>
      <c r="AAB108" s="235">
        <f t="shared" si="2710"/>
        <v>1421574.5965280705</v>
      </c>
      <c r="AAC108" s="235">
        <f t="shared" si="2710"/>
        <v>2935.835</v>
      </c>
      <c r="AAD108" s="235">
        <f t="shared" si="2710"/>
        <v>10400</v>
      </c>
      <c r="AAE108" s="235"/>
      <c r="AAF108" s="235">
        <f t="shared" si="2710"/>
        <v>1139670.5965280705</v>
      </c>
      <c r="AAG108" s="235">
        <f t="shared" si="2710"/>
        <v>3109.085</v>
      </c>
      <c r="AAH108" s="235">
        <f t="shared" si="2710"/>
        <v>7800</v>
      </c>
      <c r="AAI108" s="235"/>
      <c r="AAJ108" s="235">
        <f t="shared" si="2710"/>
        <v>864650.59652807063</v>
      </c>
      <c r="AAK108" s="235">
        <f t="shared" si="2710"/>
        <v>3294.7999999999997</v>
      </c>
      <c r="AAL108" s="235">
        <f t="shared" si="2710"/>
        <v>6800</v>
      </c>
      <c r="AAM108" s="235"/>
      <c r="AAN108" s="235">
        <f t="shared" si="2710"/>
        <v>741501.69072789897</v>
      </c>
      <c r="AAO108" s="235">
        <f t="shared" si="2710"/>
        <v>3969.8249999999998</v>
      </c>
      <c r="AAP108" s="235">
        <f t="shared" si="2710"/>
        <v>4500</v>
      </c>
      <c r="AAQ108" s="235"/>
      <c r="AAR108" s="235">
        <f t="shared" si="2710"/>
        <v>481351.43260480679</v>
      </c>
      <c r="AAS108" s="235">
        <f t="shared" si="2710"/>
        <v>3500</v>
      </c>
      <c r="AAT108" s="235"/>
      <c r="AAU108" s="235">
        <f t="shared" si="2710"/>
        <v>363685</v>
      </c>
      <c r="AAV108" s="235">
        <f t="shared" si="2710"/>
        <v>1850</v>
      </c>
      <c r="AAW108" s="235"/>
      <c r="AAX108" s="235">
        <f t="shared" si="2710"/>
        <v>221522.72256478303</v>
      </c>
      <c r="AAY108" s="235">
        <f t="shared" si="2710"/>
        <v>7250</v>
      </c>
      <c r="AAZ108" s="235"/>
      <c r="ABA108" s="235">
        <f t="shared" si="2710"/>
        <v>796498.77700950298</v>
      </c>
      <c r="ABB108" s="235">
        <v>13033.103999999999</v>
      </c>
      <c r="ABC108" s="235">
        <v>1613349.5799999998</v>
      </c>
      <c r="ABD108" s="235">
        <v>19483.501</v>
      </c>
      <c r="ABE108" s="235">
        <v>2347935.9600000004</v>
      </c>
      <c r="ABF108" s="235">
        <v>14813.587</v>
      </c>
      <c r="ABG108" s="235">
        <v>1806036.73</v>
      </c>
      <c r="ABH108" s="235">
        <v>14073.509999999998</v>
      </c>
      <c r="ABI108" s="235">
        <v>1713523.1300000001</v>
      </c>
      <c r="ABJ108" s="235">
        <v>8971.1220000000012</v>
      </c>
      <c r="ABK108" s="235">
        <v>1122262.8299999998</v>
      </c>
      <c r="ABL108" s="235">
        <v>10774.722</v>
      </c>
      <c r="ABM108" s="235">
        <v>1326968.05</v>
      </c>
      <c r="ABN108" s="235">
        <v>10792.897999999999</v>
      </c>
      <c r="ABO108" s="235">
        <v>1328512.67</v>
      </c>
      <c r="ABP108" s="235">
        <v>10023.31</v>
      </c>
      <c r="ABQ108" s="235">
        <v>1240886.02</v>
      </c>
      <c r="ABR108" s="235">
        <v>9508.7099999999991</v>
      </c>
      <c r="ABS108" s="235">
        <v>1174745.3400000001</v>
      </c>
      <c r="ABT108" s="235">
        <v>8813.2919999999995</v>
      </c>
      <c r="ABU108" s="235">
        <v>1105836.68</v>
      </c>
      <c r="ABV108" s="235">
        <f t="shared" si="2710"/>
        <v>13192.904</v>
      </c>
      <c r="ABW108" s="235">
        <f t="shared" ref="ABW108:AFV108" si="2731">SUM(ABW109:ABW137)</f>
        <v>1619777.27</v>
      </c>
      <c r="ABX108" s="235">
        <f t="shared" si="2731"/>
        <v>14794.522000000001</v>
      </c>
      <c r="ABY108" s="235">
        <f t="shared" si="2731"/>
        <v>1806939.2800000003</v>
      </c>
      <c r="ABZ108" s="235">
        <f t="shared" si="2731"/>
        <v>15161.31</v>
      </c>
      <c r="ACA108" s="235">
        <f t="shared" si="2731"/>
        <v>1824214.7200000002</v>
      </c>
      <c r="ACB108" s="235">
        <f t="shared" si="2731"/>
        <v>14690.364000000001</v>
      </c>
      <c r="ACC108" s="235">
        <f t="shared" si="2731"/>
        <v>1632067.5</v>
      </c>
      <c r="ACD108" s="235">
        <f t="shared" si="2731"/>
        <v>11668.053</v>
      </c>
      <c r="ACE108" s="235">
        <f t="shared" si="2731"/>
        <v>1281335.92</v>
      </c>
      <c r="ACF108" s="235">
        <f t="shared" si="2731"/>
        <v>11312.42</v>
      </c>
      <c r="ACG108" s="235">
        <f t="shared" si="2731"/>
        <v>1238329.67</v>
      </c>
      <c r="ACH108" s="235">
        <f t="shared" si="2731"/>
        <v>6617.7309999999998</v>
      </c>
      <c r="ACI108" s="235">
        <f t="shared" si="2731"/>
        <v>739045.33000000007</v>
      </c>
      <c r="ACJ108" s="235">
        <f t="shared" si="2731"/>
        <v>6763.1260000000002</v>
      </c>
      <c r="ACK108" s="235">
        <f t="shared" si="2731"/>
        <v>742911.23</v>
      </c>
      <c r="ACL108" s="235">
        <f t="shared" si="2731"/>
        <v>6591.0209999999997</v>
      </c>
      <c r="ACM108" s="235">
        <f t="shared" si="2731"/>
        <v>746251.37</v>
      </c>
      <c r="ACN108" s="235">
        <f t="shared" si="2731"/>
        <v>6152.5250000000005</v>
      </c>
      <c r="ACO108" s="235">
        <f t="shared" si="2731"/>
        <v>706706.26</v>
      </c>
      <c r="ACP108" s="235">
        <f t="shared" si="2731"/>
        <v>3458.8019999999997</v>
      </c>
      <c r="ACQ108" s="235">
        <f t="shared" si="2731"/>
        <v>410037.68000000005</v>
      </c>
      <c r="ACR108" s="235">
        <v>1849.528</v>
      </c>
      <c r="ACS108" s="235">
        <f t="shared" ref="ACS108" si="2732">SUM(ACS109:ACS137)</f>
        <v>5200</v>
      </c>
      <c r="ACT108" s="235"/>
      <c r="ACU108" s="235">
        <f t="shared" ref="ACU108" si="2733">SUM(ACU109:ACU137)</f>
        <v>672383</v>
      </c>
      <c r="ACV108" s="235">
        <v>1598.4199999999998</v>
      </c>
      <c r="ACW108" s="235">
        <f t="shared" ref="ACW108" si="2734">SUM(ACW109:ACW137)</f>
        <v>4400</v>
      </c>
      <c r="ACX108" s="235"/>
      <c r="ACY108" s="235">
        <f t="shared" ref="ACY108" si="2735">SUM(ACY109:ACY137)</f>
        <v>567300</v>
      </c>
      <c r="ACZ108" s="235">
        <v>1598.4199999999998</v>
      </c>
      <c r="ADA108" s="235">
        <f t="shared" ref="ADA108" si="2736">SUM(ADA109:ADA137)</f>
        <v>4450</v>
      </c>
      <c r="ADB108" s="235"/>
      <c r="ADC108" s="235">
        <f t="shared" ref="ADC108" si="2737">SUM(ADC109:ADC137)</f>
        <v>517500</v>
      </c>
      <c r="ADD108" s="235">
        <v>1203.8860000000002</v>
      </c>
      <c r="ADE108" s="235">
        <f t="shared" ref="ADE108:ADG108" si="2738">SUM(ADE109:ADE137)</f>
        <v>4850</v>
      </c>
      <c r="ADF108" s="235"/>
      <c r="ADG108" s="235">
        <f t="shared" si="2738"/>
        <v>557700</v>
      </c>
      <c r="ADH108" s="235">
        <v>1702.08</v>
      </c>
      <c r="ADI108" s="235">
        <f t="shared" ref="ADI108" si="2739">SUM(ADI109:ADI137)</f>
        <v>5050</v>
      </c>
      <c r="ADJ108" s="235"/>
      <c r="ADK108" s="235">
        <f t="shared" ref="ADK108" si="2740">SUM(ADK109:ADK137)</f>
        <v>580200</v>
      </c>
      <c r="ADL108" s="235">
        <v>1886.107</v>
      </c>
      <c r="ADM108" s="235">
        <f t="shared" ref="ADM108" si="2741">SUM(ADM109:ADM137)</f>
        <v>3300</v>
      </c>
      <c r="ADN108" s="235"/>
      <c r="ADO108" s="235">
        <f t="shared" ref="ADO108" si="2742">SUM(ADO109:ADO137)</f>
        <v>353100</v>
      </c>
      <c r="ADP108" s="235">
        <v>1586.3809999999999</v>
      </c>
      <c r="ADQ108" s="235">
        <f t="shared" ref="ADQ108" si="2743">SUM(ADQ109:ADQ137)</f>
        <v>3800</v>
      </c>
      <c r="ADR108" s="235"/>
      <c r="ADS108" s="235">
        <f t="shared" ref="ADS108" si="2744">SUM(ADS109:ADS137)</f>
        <v>406700</v>
      </c>
      <c r="ADT108" s="235">
        <v>1431.6510000000001</v>
      </c>
      <c r="ADU108" s="235">
        <f t="shared" ref="ADU108" si="2745">SUM(ADU109:ADU137)</f>
        <v>3700</v>
      </c>
      <c r="ADV108" s="235"/>
      <c r="ADW108" s="235">
        <f t="shared" ref="ADW108" si="2746">SUM(ADW109:ADW137)</f>
        <v>374652</v>
      </c>
      <c r="ADX108" s="235">
        <v>2552.3609999999999</v>
      </c>
      <c r="ADY108" s="235">
        <f t="shared" ref="ADY108" si="2747">SUM(ADY109:ADY137)</f>
        <v>2600</v>
      </c>
      <c r="ADZ108" s="235"/>
      <c r="AEA108" s="235">
        <f t="shared" ref="AEA108" si="2748">SUM(AEA109:AEA137)</f>
        <v>270793</v>
      </c>
      <c r="AEB108" s="235">
        <v>4891.2479999999996</v>
      </c>
      <c r="AEC108" s="235">
        <f t="shared" ref="AEC108" si="2749">SUM(AEC109:AEC137)</f>
        <v>1750</v>
      </c>
      <c r="AED108" s="235"/>
      <c r="AEE108" s="235">
        <f t="shared" ref="AEE108" si="2750">SUM(AEE109:AEE137)</f>
        <v>176193.5</v>
      </c>
      <c r="AEF108" s="235">
        <f t="shared" si="2731"/>
        <v>4931.3469999999998</v>
      </c>
      <c r="AEG108" s="235">
        <f t="shared" si="2731"/>
        <v>1750</v>
      </c>
      <c r="AEH108" s="235"/>
      <c r="AEI108" s="235">
        <f t="shared" si="2731"/>
        <v>176193.5</v>
      </c>
      <c r="AEJ108" s="235">
        <f t="shared" si="2731"/>
        <v>3790.1330000000007</v>
      </c>
      <c r="AEK108" s="235">
        <f t="shared" si="2731"/>
        <v>1570</v>
      </c>
      <c r="AEL108" s="235"/>
      <c r="AEM108" s="235">
        <f t="shared" si="2731"/>
        <v>161465.79999999999</v>
      </c>
      <c r="AEN108" s="235">
        <f t="shared" si="2731"/>
        <v>4349.6860000000006</v>
      </c>
      <c r="AEO108" s="235">
        <f t="shared" si="2731"/>
        <v>1370</v>
      </c>
      <c r="AEP108" s="235"/>
      <c r="AEQ108" s="235">
        <f t="shared" si="2731"/>
        <v>141585</v>
      </c>
      <c r="AER108" s="235">
        <f t="shared" si="2731"/>
        <v>6617.7390000000005</v>
      </c>
      <c r="AES108" s="235">
        <f t="shared" si="2731"/>
        <v>1510</v>
      </c>
      <c r="AET108" s="235"/>
      <c r="AEU108" s="235">
        <f t="shared" si="2731"/>
        <v>160392.79999999999</v>
      </c>
      <c r="AEV108" s="235">
        <f t="shared" si="2731"/>
        <v>3873.0610000000001</v>
      </c>
      <c r="AEW108" s="235">
        <f t="shared" si="2731"/>
        <v>1500</v>
      </c>
      <c r="AEX108" s="235"/>
      <c r="AEY108" s="235">
        <f t="shared" si="2731"/>
        <v>155175</v>
      </c>
      <c r="AEZ108" s="235">
        <f t="shared" si="2731"/>
        <v>8125.0960000000005</v>
      </c>
      <c r="AFA108" s="235">
        <f t="shared" si="2731"/>
        <v>1600</v>
      </c>
      <c r="AFB108" s="235"/>
      <c r="AFC108" s="235">
        <f t="shared" si="2731"/>
        <v>165764</v>
      </c>
      <c r="AFD108" s="235">
        <f t="shared" si="2731"/>
        <v>7217.4669999999996</v>
      </c>
      <c r="AFE108" s="235">
        <f t="shared" si="2731"/>
        <v>1800</v>
      </c>
      <c r="AFF108" s="235"/>
      <c r="AFG108" s="235">
        <f t="shared" si="2731"/>
        <v>185722</v>
      </c>
      <c r="AFH108" s="235">
        <f t="shared" si="2731"/>
        <v>5378.82</v>
      </c>
      <c r="AFI108" s="235">
        <f t="shared" si="2731"/>
        <v>1450</v>
      </c>
      <c r="AFJ108" s="235"/>
      <c r="AFK108" s="235">
        <f t="shared" si="2731"/>
        <v>150393.63392857142</v>
      </c>
      <c r="AFL108" s="235">
        <f t="shared" si="2731"/>
        <v>6947.7089999999998</v>
      </c>
      <c r="AFM108" s="235">
        <f t="shared" si="2731"/>
        <v>500</v>
      </c>
      <c r="AFN108" s="235"/>
      <c r="AFO108" s="235">
        <f t="shared" si="2731"/>
        <v>50697.482142857145</v>
      </c>
      <c r="AFP108" s="235">
        <f t="shared" si="2731"/>
        <v>650</v>
      </c>
      <c r="AFQ108" s="235"/>
      <c r="AFR108" s="235">
        <f t="shared" si="2731"/>
        <v>72632</v>
      </c>
      <c r="AFS108" s="235">
        <f t="shared" si="2731"/>
        <v>1450</v>
      </c>
      <c r="AFT108" s="235"/>
      <c r="AFU108" s="235">
        <f t="shared" si="2731"/>
        <v>145433.65497961812</v>
      </c>
      <c r="AFV108" s="235">
        <f t="shared" si="2731"/>
        <v>4800</v>
      </c>
      <c r="AFW108" s="235"/>
      <c r="AFX108" s="235">
        <f t="shared" ref="AFX108:AKZ108" si="2751">SUM(AFX109:AFX137)</f>
        <v>491344.41054485075</v>
      </c>
      <c r="AFY108" s="235">
        <v>5473.9369999999999</v>
      </c>
      <c r="AFZ108" s="235">
        <v>624313.0199999999</v>
      </c>
      <c r="AGA108" s="235">
        <v>7178.7800000000007</v>
      </c>
      <c r="AGB108" s="235">
        <v>808608.53</v>
      </c>
      <c r="AGC108" s="235">
        <v>5941.344000000001</v>
      </c>
      <c r="AGD108" s="235">
        <v>676333.38</v>
      </c>
      <c r="AGE108" s="235">
        <v>4828.9989999999998</v>
      </c>
      <c r="AGF108" s="235">
        <v>551770.56999999995</v>
      </c>
      <c r="AGG108" s="235">
        <v>4267.5929999999998</v>
      </c>
      <c r="AGH108" s="235">
        <v>484690.18000000005</v>
      </c>
      <c r="AGI108" s="235">
        <v>3850.8419999999996</v>
      </c>
      <c r="AGJ108" s="235">
        <v>431309.02</v>
      </c>
      <c r="AGK108" s="235">
        <v>4430.9329999999991</v>
      </c>
      <c r="AGL108" s="235">
        <v>469548.19</v>
      </c>
      <c r="AGM108" s="235">
        <v>2517.2199999999998</v>
      </c>
      <c r="AGN108" s="235">
        <v>258229.69</v>
      </c>
      <c r="AGO108" s="235">
        <v>2436.1280000000002</v>
      </c>
      <c r="AGP108" s="235">
        <v>251781.53999999998</v>
      </c>
      <c r="AGQ108" s="235">
        <v>1858.5220000000002</v>
      </c>
      <c r="AGR108" s="235">
        <v>192325.80000000002</v>
      </c>
      <c r="AGS108" s="235">
        <f t="shared" si="2751"/>
        <v>1849.528</v>
      </c>
      <c r="AGT108" s="235">
        <f t="shared" si="2751"/>
        <v>200275.44999999998</v>
      </c>
      <c r="AGU108" s="235">
        <f t="shared" si="2751"/>
        <v>1675.3009999999999</v>
      </c>
      <c r="AGV108" s="235">
        <f t="shared" si="2751"/>
        <v>179005.66</v>
      </c>
      <c r="AGW108" s="235">
        <f t="shared" si="2751"/>
        <v>1598.4199999999998</v>
      </c>
      <c r="AGX108" s="235">
        <f t="shared" si="2751"/>
        <v>167601.04999999999</v>
      </c>
      <c r="AGY108" s="235">
        <f t="shared" si="2751"/>
        <v>1203.8860000000002</v>
      </c>
      <c r="AGZ108" s="235">
        <f t="shared" si="2751"/>
        <v>125182.04999999999</v>
      </c>
      <c r="AHA108" s="235">
        <f t="shared" si="2751"/>
        <v>1702.08</v>
      </c>
      <c r="AHB108" s="235">
        <f t="shared" si="2751"/>
        <v>182759.47000000003</v>
      </c>
      <c r="AHC108" s="235">
        <f t="shared" si="2751"/>
        <v>1886.107</v>
      </c>
      <c r="AHD108" s="235">
        <f t="shared" si="2751"/>
        <v>200662.16999999998</v>
      </c>
      <c r="AHE108" s="235">
        <f t="shared" si="2751"/>
        <v>1586.3809999999999</v>
      </c>
      <c r="AHF108" s="235">
        <f t="shared" si="2751"/>
        <v>163489.25</v>
      </c>
      <c r="AHG108" s="235">
        <f t="shared" si="2751"/>
        <v>1431.6510000000001</v>
      </c>
      <c r="AHH108" s="235">
        <f t="shared" si="2751"/>
        <v>192201.63999999998</v>
      </c>
      <c r="AHI108" s="235">
        <f t="shared" si="2751"/>
        <v>2552.3609999999999</v>
      </c>
      <c r="AHJ108" s="235">
        <f t="shared" si="2751"/>
        <v>329143.73</v>
      </c>
      <c r="AHK108" s="235">
        <f t="shared" si="2751"/>
        <v>4891.2479999999996</v>
      </c>
      <c r="AHL108" s="235">
        <f t="shared" si="2751"/>
        <v>499475.59</v>
      </c>
      <c r="AHM108" s="235">
        <f t="shared" si="2751"/>
        <v>4931.3469999999998</v>
      </c>
      <c r="AHN108" s="235">
        <f t="shared" si="2751"/>
        <v>509279.15999999992</v>
      </c>
      <c r="AHO108" s="235">
        <f t="shared" si="1709"/>
        <v>56081.03</v>
      </c>
      <c r="AHP108" s="235">
        <f t="shared" si="1710"/>
        <v>56840</v>
      </c>
      <c r="AHQ108" s="235">
        <f t="shared" si="1711"/>
        <v>7130928.3999999994</v>
      </c>
      <c r="AHR108" s="235">
        <f t="shared" si="1712"/>
        <v>72714.296999999991</v>
      </c>
      <c r="AHS108" s="235">
        <f t="shared" si="1713"/>
        <v>57356</v>
      </c>
      <c r="AHT108" s="235">
        <f t="shared" si="2549"/>
        <v>7037422.5</v>
      </c>
      <c r="AHU108" s="235">
        <f t="shared" si="2550"/>
        <v>72714.296999999991</v>
      </c>
      <c r="AHV108" s="235">
        <f t="shared" si="2551"/>
        <v>68390</v>
      </c>
      <c r="AHW108" s="235">
        <f t="shared" si="2552"/>
        <v>7959508</v>
      </c>
      <c r="AHX108" s="235">
        <v>64085.743999999992</v>
      </c>
      <c r="AHY108" s="235">
        <f t="shared" si="2553"/>
        <v>67610</v>
      </c>
      <c r="AHZ108" s="235">
        <f t="shared" si="2496"/>
        <v>7660151.7999999998</v>
      </c>
      <c r="AIA108" s="235">
        <f t="shared" si="2110"/>
        <v>62286.072</v>
      </c>
      <c r="AIB108" s="235">
        <f t="shared" si="2111"/>
        <v>66030</v>
      </c>
      <c r="AIC108" s="235">
        <f t="shared" si="2112"/>
        <v>7496752.7999999998</v>
      </c>
      <c r="AID108" s="235">
        <f t="shared" si="2113"/>
        <v>66945.462999999989</v>
      </c>
      <c r="AIE108" s="235">
        <f t="shared" si="2114"/>
        <v>63820</v>
      </c>
      <c r="AIF108" s="235">
        <f t="shared" si="2115"/>
        <v>6537056.7999999998</v>
      </c>
      <c r="AIG108" s="235">
        <f t="shared" si="2116"/>
        <v>47524.664000000004</v>
      </c>
      <c r="AIH108" s="235">
        <f t="shared" si="2117"/>
        <v>65170</v>
      </c>
      <c r="AII108" s="235">
        <f t="shared" si="2118"/>
        <v>6577303.7400000002</v>
      </c>
      <c r="AIJ108" s="235">
        <f t="shared" si="2119"/>
        <v>45728.273000000001</v>
      </c>
      <c r="AIK108" s="235">
        <f t="shared" si="2120"/>
        <v>65160</v>
      </c>
      <c r="AIL108" s="235">
        <f t="shared" si="2121"/>
        <v>6838673.0568181816</v>
      </c>
      <c r="AIM108" s="235">
        <f t="shared" si="2122"/>
        <v>49628.165000000001</v>
      </c>
      <c r="AIN108" s="235">
        <f t="shared" si="2123"/>
        <v>61350</v>
      </c>
      <c r="AIO108" s="235">
        <f t="shared" si="2124"/>
        <v>6278685.456818182</v>
      </c>
      <c r="AIP108" s="235">
        <f t="shared" si="2125"/>
        <v>58474.438000000002</v>
      </c>
      <c r="AIQ108" s="235">
        <f t="shared" si="2047"/>
        <v>56500</v>
      </c>
      <c r="AIR108" s="235">
        <f t="shared" si="2049"/>
        <v>5669546.3284090906</v>
      </c>
      <c r="AIS108" s="235">
        <f t="shared" si="2751"/>
        <v>44787.13900000001</v>
      </c>
      <c r="AIT108" s="235">
        <f t="shared" si="2751"/>
        <v>59900</v>
      </c>
      <c r="AIU108" s="235">
        <f t="shared" si="2751"/>
        <v>6081287.3284090906</v>
      </c>
      <c r="AIV108" s="235">
        <f t="shared" si="2751"/>
        <v>47600.871999999996</v>
      </c>
      <c r="AIW108" s="235">
        <f t="shared" si="2751"/>
        <v>64270</v>
      </c>
      <c r="AIX108" s="235">
        <f t="shared" si="2751"/>
        <v>6527565.1909090914</v>
      </c>
      <c r="AIY108" s="235">
        <f t="shared" si="2751"/>
        <v>45703.610000000015</v>
      </c>
      <c r="AIZ108" s="235">
        <f t="shared" si="2751"/>
        <v>69490</v>
      </c>
      <c r="AJA108" s="235">
        <f t="shared" si="2751"/>
        <v>7009299.5392744504</v>
      </c>
      <c r="AJB108" s="235">
        <f t="shared" si="2751"/>
        <v>51228.974000000009</v>
      </c>
      <c r="AJC108" s="235">
        <f t="shared" si="2751"/>
        <v>59104</v>
      </c>
      <c r="AJD108" s="235">
        <f t="shared" si="2751"/>
        <v>5865549.2192744492</v>
      </c>
      <c r="AJE108" s="235">
        <f t="shared" si="2751"/>
        <v>49457.51200000001</v>
      </c>
      <c r="AJF108" s="235">
        <f t="shared" si="2751"/>
        <v>61917</v>
      </c>
      <c r="AJG108" s="235">
        <f t="shared" si="2751"/>
        <v>6089533.9588171691</v>
      </c>
      <c r="AJH108" s="235">
        <f t="shared" si="2751"/>
        <v>57006.423999999999</v>
      </c>
      <c r="AJI108" s="235">
        <f t="shared" si="2751"/>
        <v>56405</v>
      </c>
      <c r="AJJ108" s="235">
        <f t="shared" si="2751"/>
        <v>5540784.9588171691</v>
      </c>
      <c r="AJK108" s="235">
        <f t="shared" si="2751"/>
        <v>56355.015000000007</v>
      </c>
      <c r="AJL108" s="235">
        <f t="shared" si="2751"/>
        <v>52350</v>
      </c>
      <c r="AJM108" s="235">
        <f t="shared" si="2751"/>
        <v>5115547.1388794249</v>
      </c>
      <c r="AJN108" s="235">
        <f t="shared" si="2751"/>
        <v>42642.547999999995</v>
      </c>
      <c r="AJO108" s="235">
        <f t="shared" si="2751"/>
        <v>45115</v>
      </c>
      <c r="AJP108" s="235">
        <f t="shared" si="2751"/>
        <v>4271640.6551070195</v>
      </c>
      <c r="AJQ108" s="235">
        <f t="shared" si="2751"/>
        <v>46007.769</v>
      </c>
      <c r="AJR108" s="235">
        <f t="shared" si="2751"/>
        <v>36450</v>
      </c>
      <c r="AJS108" s="235">
        <f t="shared" si="2751"/>
        <v>3335952.3974922914</v>
      </c>
      <c r="AJT108" s="235">
        <f t="shared" si="2751"/>
        <v>53690</v>
      </c>
      <c r="AJU108" s="235">
        <f t="shared" si="2751"/>
        <v>5016330.8909493759</v>
      </c>
      <c r="AJV108" s="235">
        <f t="shared" si="2751"/>
        <v>43370</v>
      </c>
      <c r="AJW108" s="235">
        <f t="shared" si="2751"/>
        <v>4037447.7258555451</v>
      </c>
      <c r="AJX108" s="235">
        <f t="shared" si="2751"/>
        <v>49470</v>
      </c>
      <c r="AJY108" s="235">
        <f t="shared" si="2751"/>
        <v>4762985.1614653952</v>
      </c>
      <c r="AJZ108" s="235">
        <f t="shared" si="1719"/>
        <v>69731.650999999998</v>
      </c>
      <c r="AKA108" s="235">
        <f t="shared" si="1720"/>
        <v>8063446.4900000002</v>
      </c>
      <c r="AKB108" s="235">
        <v>75212.239000000001</v>
      </c>
      <c r="AKC108" s="235">
        <v>8669006.6699999999</v>
      </c>
      <c r="AKD108" s="235">
        <v>76332.862000000008</v>
      </c>
      <c r="AKE108" s="235">
        <v>8758008.9400000013</v>
      </c>
      <c r="AKF108" s="235">
        <f t="shared" si="2554"/>
        <v>62910.14899999999</v>
      </c>
      <c r="AKG108" s="235">
        <f t="shared" si="2555"/>
        <v>7215860.2400000002</v>
      </c>
      <c r="AKH108" s="184">
        <f t="shared" si="2556"/>
        <v>61807.313999999998</v>
      </c>
      <c r="AKI108" s="184">
        <v>7057187.0930000022</v>
      </c>
      <c r="AKJ108" s="184">
        <v>64058.539000000004</v>
      </c>
      <c r="AKK108" s="184">
        <v>6572915.8899999997</v>
      </c>
      <c r="AKL108" s="184">
        <f t="shared" si="2448"/>
        <v>74215.967999999993</v>
      </c>
      <c r="AKM108" s="184">
        <f t="shared" si="2126"/>
        <v>7513059.21</v>
      </c>
      <c r="AKN108" s="184">
        <f t="shared" si="2451"/>
        <v>68913.724000000002</v>
      </c>
      <c r="AKO108" s="184">
        <f t="shared" si="2453"/>
        <v>6767306.6299999999</v>
      </c>
      <c r="AKP108" s="184">
        <f t="shared" si="2500"/>
        <v>56713.597999999998</v>
      </c>
      <c r="AKQ108" s="184">
        <f t="shared" si="2501"/>
        <v>5702472.2699999996</v>
      </c>
      <c r="AKR108" s="184">
        <f t="shared" si="2127"/>
        <v>57557.673000000003</v>
      </c>
      <c r="AKS108" s="184">
        <f t="shared" si="2128"/>
        <v>5767773.9799999995</v>
      </c>
      <c r="AKT108" s="184">
        <f t="shared" si="2751"/>
        <v>56081.029999999992</v>
      </c>
      <c r="AKU108" s="184">
        <f t="shared" si="2751"/>
        <v>5807662.330000001</v>
      </c>
      <c r="AKV108" s="184">
        <f t="shared" si="2751"/>
        <v>57389.471999999994</v>
      </c>
      <c r="AKW108" s="184">
        <f t="shared" si="2751"/>
        <v>6004812.4500000011</v>
      </c>
      <c r="AKX108" s="184">
        <f t="shared" si="2751"/>
        <v>72714.296999999991</v>
      </c>
      <c r="AKY108" s="184">
        <f t="shared" si="2751"/>
        <v>7127800.3599999994</v>
      </c>
      <c r="AKZ108" s="184">
        <f t="shared" si="2751"/>
        <v>64085.743999999992</v>
      </c>
      <c r="ALA108" s="184">
        <f t="shared" ref="ALA108:ALR108" si="2752">SUM(ALA109:ALA137)</f>
        <v>6319468.8499999996</v>
      </c>
      <c r="ALB108" s="184">
        <f t="shared" si="2752"/>
        <v>62286.072</v>
      </c>
      <c r="ALC108" s="184">
        <f t="shared" si="2752"/>
        <v>6102058.6600000001</v>
      </c>
      <c r="ALD108" s="184">
        <f t="shared" si="2752"/>
        <v>66945.463000000003</v>
      </c>
      <c r="ALE108" s="184">
        <f t="shared" si="2752"/>
        <v>6455931.7400000012</v>
      </c>
      <c r="ALF108" s="184">
        <f t="shared" si="2752"/>
        <v>47524.663999999997</v>
      </c>
      <c r="ALG108" s="184">
        <f t="shared" si="2752"/>
        <v>4597226.3900000006</v>
      </c>
      <c r="ALH108" s="184">
        <f t="shared" si="2752"/>
        <v>45728.273000000001</v>
      </c>
      <c r="ALI108" s="184">
        <f t="shared" si="2752"/>
        <v>4569808.7599999988</v>
      </c>
      <c r="ALJ108" s="184">
        <f t="shared" si="2752"/>
        <v>49628.164999999994</v>
      </c>
      <c r="ALK108" s="184">
        <f t="shared" si="2752"/>
        <v>5030142.3099999996</v>
      </c>
      <c r="ALL108" s="184">
        <f t="shared" si="2752"/>
        <v>5030142.3099999996</v>
      </c>
      <c r="ALM108" s="184">
        <f t="shared" si="2752"/>
        <v>58474.438000000009</v>
      </c>
      <c r="ALN108" s="184">
        <f t="shared" si="2752"/>
        <v>5534573.5700000012</v>
      </c>
      <c r="ALO108" s="184">
        <f t="shared" si="2752"/>
        <v>5534573.5700000012</v>
      </c>
      <c r="ALP108" s="184">
        <f t="shared" si="2752"/>
        <v>44787.13900000001</v>
      </c>
      <c r="ALQ108" s="184">
        <f t="shared" si="2752"/>
        <v>4337360.5</v>
      </c>
      <c r="ALR108" s="184">
        <f t="shared" si="2752"/>
        <v>4337360.5</v>
      </c>
    </row>
    <row r="109" spans="1:1006" ht="18" hidden="1" customHeight="1" outlineLevel="1" x14ac:dyDescent="0.25">
      <c r="C109" s="301" t="s">
        <v>224</v>
      </c>
      <c r="D109" s="187"/>
      <c r="E109" s="209"/>
      <c r="F109" s="209">
        <v>0</v>
      </c>
      <c r="G109" s="226"/>
      <c r="H109" s="226"/>
      <c r="I109" s="209"/>
      <c r="J109" s="209">
        <v>0</v>
      </c>
      <c r="K109" s="226"/>
      <c r="L109" s="226"/>
      <c r="M109" s="209"/>
      <c r="N109" s="209">
        <v>0</v>
      </c>
      <c r="O109" s="226"/>
      <c r="P109" s="226"/>
      <c r="Q109" s="209"/>
      <c r="R109" s="209">
        <v>0</v>
      </c>
      <c r="S109" s="226"/>
      <c r="T109" s="226"/>
      <c r="U109" s="209"/>
      <c r="V109" s="209">
        <v>0</v>
      </c>
      <c r="W109" s="226"/>
      <c r="X109" s="226"/>
      <c r="Y109" s="209"/>
      <c r="Z109" s="209">
        <v>0</v>
      </c>
      <c r="AA109" s="226"/>
      <c r="AB109" s="226"/>
      <c r="AC109" s="209"/>
      <c r="AD109" s="209">
        <v>0</v>
      </c>
      <c r="AE109" s="226"/>
      <c r="AF109" s="226"/>
      <c r="AG109" s="209"/>
      <c r="AH109" s="209">
        <v>0</v>
      </c>
      <c r="AI109" s="226"/>
      <c r="AJ109" s="226"/>
      <c r="AK109" s="209"/>
      <c r="AL109" s="209">
        <v>0</v>
      </c>
      <c r="AM109" s="226"/>
      <c r="AN109" s="226"/>
      <c r="AO109" s="209"/>
      <c r="AP109" s="209">
        <v>0</v>
      </c>
      <c r="AQ109" s="226"/>
      <c r="AR109" s="226"/>
      <c r="AS109" s="209"/>
      <c r="AT109" s="209">
        <v>0</v>
      </c>
      <c r="AU109" s="226"/>
      <c r="AV109" s="226"/>
      <c r="AW109" s="209"/>
      <c r="AX109" s="209">
        <v>0</v>
      </c>
      <c r="AY109" s="226"/>
      <c r="AZ109" s="226"/>
      <c r="BA109" s="209"/>
      <c r="BB109" s="209">
        <v>0</v>
      </c>
      <c r="BC109" s="226"/>
      <c r="BD109" s="226"/>
      <c r="BE109" s="209"/>
      <c r="BF109" s="209">
        <v>0</v>
      </c>
      <c r="BG109" s="226"/>
      <c r="BH109" s="226"/>
      <c r="BI109" s="209"/>
      <c r="BJ109" s="209">
        <v>0</v>
      </c>
      <c r="BK109" s="226"/>
      <c r="BL109" s="226"/>
      <c r="BM109" s="209"/>
      <c r="BN109" s="209">
        <v>0</v>
      </c>
      <c r="BO109" s="226"/>
      <c r="BP109" s="226"/>
      <c r="BQ109" s="209"/>
      <c r="BR109" s="209">
        <v>0</v>
      </c>
      <c r="BS109" s="226"/>
      <c r="BT109" s="226"/>
      <c r="BU109" s="209"/>
      <c r="BV109" s="209"/>
      <c r="BW109" s="226"/>
      <c r="BX109" s="226"/>
      <c r="BY109" s="209"/>
      <c r="BZ109" s="209"/>
      <c r="CA109" s="226"/>
      <c r="CB109" s="226"/>
      <c r="CC109" s="209"/>
      <c r="CD109" s="226"/>
      <c r="CE109" s="226"/>
      <c r="CF109" s="209"/>
      <c r="CG109" s="226"/>
      <c r="CH109" s="226"/>
      <c r="CI109" s="226">
        <f>CG109*CH109</f>
        <v>0</v>
      </c>
      <c r="CJ109" s="226"/>
      <c r="CK109" s="226"/>
      <c r="CL109" s="226"/>
      <c r="CM109" s="256">
        <v>0</v>
      </c>
      <c r="CN109" s="257">
        <v>0</v>
      </c>
      <c r="CO109" s="256">
        <v>0</v>
      </c>
      <c r="CP109" s="257">
        <v>0</v>
      </c>
      <c r="CQ109" s="256">
        <v>0</v>
      </c>
      <c r="CR109" s="257">
        <v>0</v>
      </c>
      <c r="CS109" s="256">
        <v>0</v>
      </c>
      <c r="CT109" s="257">
        <v>0</v>
      </c>
      <c r="CU109" s="256">
        <v>0</v>
      </c>
      <c r="CV109" s="257">
        <v>0</v>
      </c>
      <c r="CW109" s="256">
        <v>0</v>
      </c>
      <c r="CX109" s="257">
        <v>0</v>
      </c>
      <c r="CY109" s="256">
        <v>0</v>
      </c>
      <c r="CZ109" s="257">
        <v>0</v>
      </c>
      <c r="DA109" s="256">
        <v>0</v>
      </c>
      <c r="DB109" s="257">
        <v>0</v>
      </c>
      <c r="DC109" s="256">
        <v>0</v>
      </c>
      <c r="DD109" s="257">
        <v>0</v>
      </c>
      <c r="DE109" s="256">
        <v>0</v>
      </c>
      <c r="DF109" s="257">
        <v>0</v>
      </c>
      <c r="DG109" s="256">
        <v>0</v>
      </c>
      <c r="DH109" s="257">
        <v>0</v>
      </c>
      <c r="DI109" s="256">
        <v>0</v>
      </c>
      <c r="DJ109" s="257">
        <v>0</v>
      </c>
      <c r="DK109" s="257">
        <v>0</v>
      </c>
      <c r="DL109" s="257">
        <v>0</v>
      </c>
      <c r="DM109" s="257">
        <v>0</v>
      </c>
      <c r="DN109" s="257">
        <v>0</v>
      </c>
      <c r="DO109" s="257">
        <v>0</v>
      </c>
      <c r="DP109" s="257">
        <v>0</v>
      </c>
      <c r="DQ109" s="257">
        <v>0</v>
      </c>
      <c r="DR109" s="257">
        <v>0</v>
      </c>
      <c r="DS109" s="257">
        <v>0</v>
      </c>
      <c r="DT109" s="257">
        <v>0</v>
      </c>
      <c r="DU109" s="257">
        <v>0</v>
      </c>
      <c r="DV109" s="253">
        <v>0</v>
      </c>
      <c r="DW109" s="257">
        <v>0</v>
      </c>
      <c r="DX109" s="257">
        <v>0</v>
      </c>
      <c r="DY109" s="257">
        <v>0</v>
      </c>
      <c r="DZ109" s="257">
        <v>0</v>
      </c>
      <c r="EA109" s="226">
        <v>0</v>
      </c>
      <c r="EB109" s="226">
        <v>0</v>
      </c>
      <c r="EC109" s="226">
        <v>0</v>
      </c>
      <c r="ED109" s="226">
        <v>0</v>
      </c>
      <c r="EE109" s="226">
        <v>0</v>
      </c>
      <c r="EF109" s="226">
        <v>0</v>
      </c>
      <c r="EG109" s="228">
        <v>0</v>
      </c>
      <c r="EH109" s="226"/>
      <c r="EI109" s="228"/>
      <c r="EJ109" s="226">
        <f>EH109*EI109</f>
        <v>0</v>
      </c>
      <c r="EK109" s="228">
        <v>0</v>
      </c>
      <c r="EL109" s="226"/>
      <c r="EM109" s="228"/>
      <c r="EN109" s="226">
        <f>EL109*EM109</f>
        <v>0</v>
      </c>
      <c r="EO109" s="228">
        <v>0</v>
      </c>
      <c r="EP109" s="226"/>
      <c r="EQ109" s="228"/>
      <c r="ER109" s="226">
        <f>EP109*EQ109</f>
        <v>0</v>
      </c>
      <c r="ES109" s="228">
        <v>0</v>
      </c>
      <c r="ET109" s="226"/>
      <c r="EU109" s="228"/>
      <c r="EV109" s="226">
        <f>ET109*EU109</f>
        <v>0</v>
      </c>
      <c r="EW109" s="228">
        <v>0</v>
      </c>
      <c r="EX109" s="226"/>
      <c r="EY109" s="228"/>
      <c r="EZ109" s="226">
        <f>EX109*EY109</f>
        <v>0</v>
      </c>
      <c r="FA109" s="228">
        <v>0</v>
      </c>
      <c r="FB109" s="226"/>
      <c r="FC109" s="228"/>
      <c r="FD109" s="226">
        <f>FB109*FC109</f>
        <v>0</v>
      </c>
      <c r="FE109" s="228">
        <v>0</v>
      </c>
      <c r="FF109" s="226"/>
      <c r="FG109" s="228"/>
      <c r="FH109" s="226">
        <f>FF109*FG109</f>
        <v>0</v>
      </c>
      <c r="FI109" s="228">
        <v>0</v>
      </c>
      <c r="FJ109" s="226"/>
      <c r="FK109" s="226"/>
      <c r="FL109" s="226">
        <f>FJ109*FK109</f>
        <v>0</v>
      </c>
      <c r="FM109" s="228">
        <v>0</v>
      </c>
      <c r="FN109" s="226"/>
      <c r="FO109" s="226"/>
      <c r="FP109" s="226">
        <f>FN109*FO109</f>
        <v>0</v>
      </c>
      <c r="FQ109" s="228">
        <v>0</v>
      </c>
      <c r="FR109" s="226"/>
      <c r="FS109" s="226"/>
      <c r="FT109" s="226">
        <f>FR109*FS109</f>
        <v>0</v>
      </c>
      <c r="FU109" s="228">
        <v>0</v>
      </c>
      <c r="FV109" s="226"/>
      <c r="FW109" s="226"/>
      <c r="FX109" s="226">
        <f>FV109*FW109</f>
        <v>0</v>
      </c>
      <c r="FY109" s="228">
        <v>0</v>
      </c>
      <c r="FZ109" s="226"/>
      <c r="GA109" s="226"/>
      <c r="GB109" s="226">
        <f>FZ109*GA109</f>
        <v>0</v>
      </c>
      <c r="GC109" s="228">
        <v>0</v>
      </c>
      <c r="GD109" s="226"/>
      <c r="GE109" s="226"/>
      <c r="GF109" s="226">
        <f>GD109*GE109</f>
        <v>0</v>
      </c>
      <c r="GG109" s="228">
        <v>0</v>
      </c>
      <c r="GH109" s="226"/>
      <c r="GI109" s="226"/>
      <c r="GJ109" s="226">
        <f>GH109*GI109</f>
        <v>0</v>
      </c>
      <c r="GK109" s="228">
        <v>0</v>
      </c>
      <c r="GL109" s="226"/>
      <c r="GM109" s="226"/>
      <c r="GN109" s="226">
        <f t="shared" ref="GN109:GN137" si="2753">GL109*GM109</f>
        <v>0</v>
      </c>
      <c r="GO109" s="228">
        <v>0</v>
      </c>
      <c r="GP109" s="226"/>
      <c r="GQ109" s="226"/>
      <c r="GR109" s="226">
        <f>GP109*GQ109</f>
        <v>0</v>
      </c>
      <c r="GS109" s="228">
        <v>0</v>
      </c>
      <c r="GT109" s="226"/>
      <c r="GU109" s="226"/>
      <c r="GV109" s="226">
        <f>GT109*GU109</f>
        <v>0</v>
      </c>
      <c r="GW109" s="228"/>
      <c r="GX109" s="226"/>
      <c r="GY109" s="226"/>
      <c r="GZ109" s="226">
        <f>GX109*GY109</f>
        <v>0</v>
      </c>
      <c r="HA109" s="228"/>
      <c r="HB109" s="226"/>
      <c r="HC109" s="226"/>
      <c r="HD109" s="226">
        <f>HB109*HC109</f>
        <v>0</v>
      </c>
      <c r="HE109" s="226"/>
      <c r="HF109" s="226"/>
      <c r="HG109" s="226">
        <f>HE109*HF109</f>
        <v>0</v>
      </c>
      <c r="HH109" s="226"/>
      <c r="HI109" s="226"/>
      <c r="HJ109" s="226">
        <f>HH109*HI109</f>
        <v>0</v>
      </c>
      <c r="HK109" s="226"/>
      <c r="HL109" s="226"/>
      <c r="HM109" s="226"/>
      <c r="HN109" s="254">
        <v>0</v>
      </c>
      <c r="HO109" s="254">
        <v>0</v>
      </c>
      <c r="HP109" s="254">
        <v>0</v>
      </c>
      <c r="HQ109" s="254">
        <v>0</v>
      </c>
      <c r="HR109" s="254">
        <v>0</v>
      </c>
      <c r="HS109" s="254">
        <v>0</v>
      </c>
      <c r="HT109" s="254">
        <v>0</v>
      </c>
      <c r="HU109" s="254">
        <v>0</v>
      </c>
      <c r="HV109" s="254">
        <v>0</v>
      </c>
      <c r="HW109" s="254">
        <v>0</v>
      </c>
      <c r="HX109" s="254">
        <v>0</v>
      </c>
      <c r="HY109" s="254">
        <v>0</v>
      </c>
      <c r="HZ109" s="257">
        <v>0</v>
      </c>
      <c r="IA109" s="257">
        <v>0</v>
      </c>
      <c r="IB109" s="257">
        <v>0</v>
      </c>
      <c r="IC109" s="257">
        <v>0</v>
      </c>
      <c r="ID109" s="257">
        <v>0</v>
      </c>
      <c r="IE109" s="257">
        <v>0</v>
      </c>
      <c r="IF109" s="257">
        <v>0</v>
      </c>
      <c r="IG109" s="257">
        <v>0</v>
      </c>
      <c r="IH109" s="257">
        <v>0</v>
      </c>
      <c r="II109" s="257">
        <v>0</v>
      </c>
      <c r="IJ109" s="257">
        <v>0</v>
      </c>
      <c r="IK109" s="257">
        <v>0</v>
      </c>
      <c r="IL109" s="257">
        <v>0</v>
      </c>
      <c r="IM109" s="257">
        <v>0</v>
      </c>
      <c r="IN109" s="257">
        <v>0</v>
      </c>
      <c r="IO109" s="257">
        <v>0</v>
      </c>
      <c r="IP109" s="257">
        <v>0</v>
      </c>
      <c r="IQ109" s="257">
        <v>0</v>
      </c>
      <c r="IR109" s="258">
        <v>0</v>
      </c>
      <c r="IS109" s="258">
        <v>0</v>
      </c>
      <c r="IT109" s="258">
        <v>0</v>
      </c>
      <c r="IU109" s="258">
        <v>0</v>
      </c>
      <c r="IV109" s="256">
        <v>0</v>
      </c>
      <c r="IW109" s="256">
        <v>0</v>
      </c>
      <c r="IX109" s="256">
        <v>0</v>
      </c>
      <c r="IY109" s="256">
        <v>0</v>
      </c>
      <c r="IZ109" s="226">
        <v>0</v>
      </c>
      <c r="JA109" s="226">
        <v>0</v>
      </c>
      <c r="JB109" s="226">
        <v>0</v>
      </c>
      <c r="JC109" s="226">
        <v>0</v>
      </c>
      <c r="JD109" s="226"/>
      <c r="JE109" s="226"/>
      <c r="JF109" s="228"/>
      <c r="JG109" s="228">
        <f t="shared" ref="JG109:JG119" si="2754">JE109*JF109</f>
        <v>0</v>
      </c>
      <c r="JH109" s="226"/>
      <c r="JI109" s="226"/>
      <c r="JJ109" s="228"/>
      <c r="JK109" s="228">
        <f t="shared" ref="JK109:JK119" si="2755">JI109*JJ109</f>
        <v>0</v>
      </c>
      <c r="JL109" s="226"/>
      <c r="JM109" s="226"/>
      <c r="JN109" s="228"/>
      <c r="JO109" s="228">
        <f t="shared" ref="JO109:JO119" si="2756">JM109*JN109</f>
        <v>0</v>
      </c>
      <c r="JP109" s="226"/>
      <c r="JQ109" s="226"/>
      <c r="JR109" s="228"/>
      <c r="JS109" s="228">
        <f t="shared" ref="JS109:JS119" si="2757">JQ109*JR109</f>
        <v>0</v>
      </c>
      <c r="JT109" s="226"/>
      <c r="JU109" s="226"/>
      <c r="JV109" s="228"/>
      <c r="JW109" s="228">
        <f t="shared" ref="JW109:JW119" si="2758">JU109*JV109</f>
        <v>0</v>
      </c>
      <c r="JX109" s="226"/>
      <c r="JY109" s="226"/>
      <c r="JZ109" s="228"/>
      <c r="KA109" s="228">
        <f t="shared" ref="KA109:KA119" si="2759">JY109*JZ109</f>
        <v>0</v>
      </c>
      <c r="KB109" s="226"/>
      <c r="KC109" s="228"/>
      <c r="KD109" s="228"/>
      <c r="KE109" s="228">
        <f t="shared" ref="KE109:KE119" si="2760">KC109*KD109</f>
        <v>0</v>
      </c>
      <c r="KF109" s="226"/>
      <c r="KG109" s="228"/>
      <c r="KH109" s="228"/>
      <c r="KI109" s="228">
        <f t="shared" ref="KI109:KI119" si="2761">KG109*KH109</f>
        <v>0</v>
      </c>
      <c r="KJ109" s="226"/>
      <c r="KK109" s="228"/>
      <c r="KL109" s="228"/>
      <c r="KM109" s="228">
        <f t="shared" ref="KM109:KM119" si="2762">KK109*KL109</f>
        <v>0</v>
      </c>
      <c r="KN109" s="226"/>
      <c r="KO109" s="228"/>
      <c r="KP109" s="228"/>
      <c r="KQ109" s="228">
        <f t="shared" ref="KQ109:KQ119" si="2763">KO109*KP109</f>
        <v>0</v>
      </c>
      <c r="KR109" s="226"/>
      <c r="KS109" s="228"/>
      <c r="KT109" s="228"/>
      <c r="KU109" s="228">
        <f t="shared" ref="KU109:KU119" si="2764">KS109*KT109</f>
        <v>0</v>
      </c>
      <c r="KV109" s="226"/>
      <c r="KW109" s="228"/>
      <c r="KX109" s="228"/>
      <c r="KY109" s="228">
        <f t="shared" ref="KY109:KY119" si="2765">KW109*KX109</f>
        <v>0</v>
      </c>
      <c r="KZ109" s="226">
        <v>0</v>
      </c>
      <c r="LA109" s="228"/>
      <c r="LB109" s="228"/>
      <c r="LC109" s="228">
        <f t="shared" ref="LC109:LC119" si="2766">LA109*LB109</f>
        <v>0</v>
      </c>
      <c r="LD109" s="226"/>
      <c r="LE109" s="228"/>
      <c r="LF109" s="228"/>
      <c r="LG109" s="228">
        <f t="shared" ref="LG109:LG119" si="2767">LE109*LF109</f>
        <v>0</v>
      </c>
      <c r="LH109" s="226"/>
      <c r="LI109" s="228"/>
      <c r="LJ109" s="228"/>
      <c r="LK109" s="228">
        <f t="shared" ref="LK109:LK119" si="2768">LI109*LJ109</f>
        <v>0</v>
      </c>
      <c r="LL109" s="226"/>
      <c r="LM109" s="228"/>
      <c r="LN109" s="228"/>
      <c r="LO109" s="228">
        <f t="shared" ref="LO109:LO119" si="2769">LM109*LN109</f>
        <v>0</v>
      </c>
      <c r="LP109" s="226"/>
      <c r="LQ109" s="228"/>
      <c r="LR109" s="228"/>
      <c r="LS109" s="228">
        <f t="shared" ref="LS109:LS129" si="2770">LQ109*LR109</f>
        <v>0</v>
      </c>
      <c r="LT109" s="226"/>
      <c r="LU109" s="228"/>
      <c r="LV109" s="228"/>
      <c r="LW109" s="228">
        <f t="shared" ref="LW109:LW129" si="2771">LU109*LV109</f>
        <v>0</v>
      </c>
      <c r="LX109" s="226"/>
      <c r="LY109" s="228"/>
      <c r="LZ109" s="228"/>
      <c r="MA109" s="228">
        <f t="shared" ref="MA109:MA129" si="2772">LY109*LZ109</f>
        <v>0</v>
      </c>
      <c r="MB109" s="228"/>
      <c r="MC109" s="228"/>
      <c r="MD109" s="228">
        <f t="shared" ref="MD109:MD137" si="2773">MB109*MC109</f>
        <v>0</v>
      </c>
      <c r="ME109" s="228"/>
      <c r="MF109" s="228"/>
      <c r="MG109" s="228">
        <f>ME109*MF109</f>
        <v>0</v>
      </c>
      <c r="MH109" s="228"/>
      <c r="MI109" s="228"/>
      <c r="MJ109" s="228">
        <v>0</v>
      </c>
      <c r="MK109" s="254"/>
      <c r="ML109" s="254"/>
      <c r="MM109" s="254"/>
      <c r="MN109" s="254"/>
      <c r="MO109" s="254"/>
      <c r="MP109" s="254"/>
      <c r="MQ109" s="254"/>
      <c r="MR109" s="254"/>
      <c r="MS109" s="254"/>
      <c r="MT109" s="254"/>
      <c r="MU109" s="257"/>
      <c r="MV109" s="257"/>
      <c r="MW109" s="257"/>
      <c r="MX109" s="257"/>
      <c r="MY109" s="257"/>
      <c r="MZ109" s="257"/>
      <c r="NA109" s="257"/>
      <c r="NB109" s="257"/>
      <c r="NC109" s="257"/>
      <c r="ND109" s="257"/>
      <c r="NE109" s="257"/>
      <c r="NF109" s="257"/>
      <c r="NG109" s="257"/>
      <c r="NH109" s="257"/>
      <c r="NI109" s="257"/>
      <c r="NJ109" s="257"/>
      <c r="NK109" s="257"/>
      <c r="NL109" s="257"/>
      <c r="NM109" s="257"/>
      <c r="NN109" s="257"/>
      <c r="NO109" s="125"/>
      <c r="NP109" s="125"/>
      <c r="NQ109" s="125"/>
      <c r="NR109" s="125"/>
      <c r="NS109" s="125"/>
      <c r="NT109" s="125"/>
      <c r="NU109" s="125"/>
      <c r="NV109" s="125"/>
      <c r="NW109" s="125"/>
      <c r="NX109" s="125"/>
      <c r="NY109" s="125"/>
      <c r="NZ109" s="125"/>
      <c r="OA109" s="228"/>
      <c r="OB109" s="228"/>
      <c r="OC109" s="228"/>
      <c r="OD109" s="228"/>
      <c r="OE109" s="228"/>
      <c r="OF109" s="228"/>
      <c r="OG109" s="228"/>
      <c r="OH109" s="228"/>
      <c r="OI109" s="228"/>
      <c r="OJ109" s="228"/>
      <c r="OK109" s="228"/>
      <c r="OL109" s="228"/>
      <c r="OM109" s="228"/>
      <c r="ON109" s="228"/>
      <c r="OO109" s="228"/>
      <c r="OP109" s="228"/>
      <c r="OQ109" s="228"/>
      <c r="OR109" s="228"/>
      <c r="OS109" s="228"/>
      <c r="OT109" s="228"/>
      <c r="OU109" s="228"/>
      <c r="OV109" s="228"/>
      <c r="OW109" s="228"/>
      <c r="OX109" s="228"/>
      <c r="OY109" s="228"/>
      <c r="OZ109" s="228"/>
      <c r="PA109" s="228"/>
      <c r="PB109" s="228"/>
      <c r="PC109" s="228"/>
      <c r="PD109" s="228"/>
      <c r="PE109" s="228"/>
      <c r="PF109" s="228"/>
      <c r="PG109" s="228"/>
      <c r="PH109" s="228"/>
      <c r="PI109" s="228"/>
      <c r="PJ109" s="228"/>
      <c r="PK109" s="228"/>
      <c r="PL109" s="228"/>
      <c r="PM109" s="228"/>
      <c r="PN109" s="228"/>
      <c r="PO109" s="228"/>
      <c r="PP109" s="228"/>
      <c r="PQ109" s="228"/>
      <c r="PR109" s="228"/>
      <c r="PS109" s="228"/>
      <c r="PT109" s="228"/>
      <c r="PU109" s="228"/>
      <c r="PV109" s="228"/>
      <c r="PW109" s="228"/>
      <c r="PX109" s="228"/>
      <c r="PY109" s="228"/>
      <c r="PZ109" s="228"/>
      <c r="QA109" s="228"/>
      <c r="QB109" s="228"/>
      <c r="QC109" s="228"/>
      <c r="QD109" s="228"/>
      <c r="QE109" s="228"/>
      <c r="QF109" s="228"/>
      <c r="QG109" s="228"/>
      <c r="QH109" s="228"/>
      <c r="QI109" s="228"/>
      <c r="QJ109" s="228"/>
      <c r="QK109" s="228"/>
      <c r="QL109" s="228"/>
      <c r="QM109" s="228"/>
      <c r="QN109" s="228"/>
      <c r="QO109" s="228"/>
      <c r="QP109" s="228"/>
      <c r="QQ109" s="228"/>
      <c r="QR109" s="226"/>
      <c r="QS109" s="226"/>
      <c r="QT109" s="226"/>
      <c r="QU109" s="125"/>
      <c r="QV109" s="226"/>
      <c r="QW109" s="226"/>
      <c r="QX109" s="226"/>
      <c r="QY109" s="226"/>
      <c r="QZ109" s="226"/>
      <c r="RA109" s="226"/>
      <c r="RB109" s="226"/>
      <c r="RC109" s="226"/>
      <c r="RD109" s="226">
        <f t="shared" ref="RD109:RD137" si="2774">RB109*RC109</f>
        <v>0</v>
      </c>
      <c r="RE109" s="226"/>
      <c r="RF109" s="226"/>
      <c r="RG109" s="226"/>
      <c r="RH109" s="257"/>
      <c r="RI109" s="257"/>
      <c r="RJ109" s="257"/>
      <c r="RK109" s="257"/>
      <c r="RL109" s="257"/>
      <c r="RM109" s="257"/>
      <c r="RN109" s="257"/>
      <c r="RO109" s="257"/>
      <c r="RP109" s="257"/>
      <c r="RQ109" s="257"/>
      <c r="RR109" s="257"/>
      <c r="RS109" s="257"/>
      <c r="RT109" s="257"/>
      <c r="RU109" s="257"/>
      <c r="RV109" s="257"/>
      <c r="RW109" s="257"/>
      <c r="RX109" s="257"/>
      <c r="RY109" s="257"/>
      <c r="RZ109" s="257"/>
      <c r="SA109" s="257"/>
      <c r="SB109" s="257"/>
      <c r="SC109" s="257"/>
      <c r="SD109" s="257"/>
      <c r="SE109" s="257"/>
      <c r="SF109" s="257"/>
      <c r="SG109" s="257"/>
      <c r="SH109" s="257"/>
      <c r="SI109" s="257"/>
      <c r="SJ109" s="257"/>
      <c r="SK109" s="257"/>
      <c r="SL109" s="125"/>
      <c r="SM109" s="125"/>
      <c r="SN109" s="125"/>
      <c r="SO109" s="125"/>
      <c r="SP109" s="125"/>
      <c r="SQ109" s="125"/>
      <c r="SR109" s="125"/>
      <c r="SS109" s="125"/>
      <c r="ST109" s="125"/>
      <c r="SU109" s="125"/>
      <c r="SV109" s="125"/>
      <c r="SW109" s="125"/>
      <c r="SX109" s="226"/>
      <c r="SY109" s="240">
        <v>0</v>
      </c>
      <c r="SZ109" s="226"/>
      <c r="TA109" s="226">
        <f t="shared" ref="TA109:TA136" si="2775">SY109*SZ109</f>
        <v>0</v>
      </c>
      <c r="TB109" s="226"/>
      <c r="TC109" s="240">
        <v>0</v>
      </c>
      <c r="TD109" s="226"/>
      <c r="TE109" s="226">
        <f t="shared" ref="TE109:TE136" si="2776">TC109*TD109</f>
        <v>0</v>
      </c>
      <c r="TF109" s="226"/>
      <c r="TG109" s="240">
        <v>0</v>
      </c>
      <c r="TH109" s="226"/>
      <c r="TI109" s="226">
        <f t="shared" ref="TI109:TI136" si="2777">TG109*TH109</f>
        <v>0</v>
      </c>
      <c r="TJ109" s="226"/>
      <c r="TK109" s="240">
        <v>0</v>
      </c>
      <c r="TL109" s="226"/>
      <c r="TM109" s="226">
        <f t="shared" ref="TM109:TM136" si="2778">TK109*TL109</f>
        <v>0</v>
      </c>
      <c r="TN109" s="226"/>
      <c r="TO109" s="219">
        <v>0</v>
      </c>
      <c r="TP109" s="226"/>
      <c r="TQ109" s="226">
        <f t="shared" ref="TQ109:TQ136" si="2779">TO109*TP109</f>
        <v>0</v>
      </c>
      <c r="TR109" s="226"/>
      <c r="TS109" s="219">
        <v>0</v>
      </c>
      <c r="TT109" s="226"/>
      <c r="TU109" s="226">
        <f t="shared" ref="TU109:TU136" si="2780">TS109*TT109</f>
        <v>0</v>
      </c>
      <c r="TV109" s="226"/>
      <c r="TW109" s="219">
        <v>0</v>
      </c>
      <c r="TX109" s="226"/>
      <c r="TY109" s="226">
        <f t="shared" ref="TY109:TY136" si="2781">TW109*TX109</f>
        <v>0</v>
      </c>
      <c r="TZ109" s="226"/>
      <c r="UA109" s="219">
        <v>0</v>
      </c>
      <c r="UB109" s="226"/>
      <c r="UC109" s="226">
        <f t="shared" ref="UC109:UC136" si="2782">UA109*UB109</f>
        <v>0</v>
      </c>
      <c r="UD109" s="226"/>
      <c r="UE109" s="219">
        <v>0</v>
      </c>
      <c r="UF109" s="226"/>
      <c r="UG109" s="226">
        <f t="shared" ref="UG109:UG136" si="2783">UE109*UF109</f>
        <v>0</v>
      </c>
      <c r="UH109" s="226"/>
      <c r="UI109" s="219">
        <v>0</v>
      </c>
      <c r="UJ109" s="226"/>
      <c r="UK109" s="226">
        <f t="shared" ref="UK109:UK136" si="2784">UI109*UJ109</f>
        <v>0</v>
      </c>
      <c r="UL109" s="226"/>
      <c r="UM109" s="219">
        <v>0</v>
      </c>
      <c r="UN109" s="226"/>
      <c r="UO109" s="226">
        <f t="shared" ref="UO109:UO136" si="2785">UM109*UN109</f>
        <v>0</v>
      </c>
      <c r="UP109" s="226"/>
      <c r="UQ109" s="209">
        <v>0</v>
      </c>
      <c r="UR109" s="226"/>
      <c r="US109" s="226">
        <f t="shared" ref="US109:US136" si="2786">UQ109*UR109</f>
        <v>0</v>
      </c>
      <c r="UT109" s="226"/>
      <c r="UU109" s="209">
        <v>0</v>
      </c>
      <c r="UV109" s="226"/>
      <c r="UW109" s="226">
        <f t="shared" ref="UW109:UW136" si="2787">UU109*UV109</f>
        <v>0</v>
      </c>
      <c r="UX109" s="226"/>
      <c r="UY109" s="209">
        <v>0</v>
      </c>
      <c r="UZ109" s="226"/>
      <c r="VA109" s="226">
        <f t="shared" ref="VA109:VA136" si="2788">UY109*UZ109</f>
        <v>0</v>
      </c>
      <c r="VB109" s="226"/>
      <c r="VC109" s="209">
        <v>0</v>
      </c>
      <c r="VD109" s="226"/>
      <c r="VE109" s="226">
        <f t="shared" ref="VE109:VE136" si="2789">VC109*VD109</f>
        <v>0</v>
      </c>
      <c r="VF109" s="226"/>
      <c r="VG109" s="209">
        <v>0</v>
      </c>
      <c r="VH109" s="226"/>
      <c r="VI109" s="226">
        <f t="shared" ref="VI109:VI148" si="2790">VG109*VH109</f>
        <v>0</v>
      </c>
      <c r="VJ109" s="226"/>
      <c r="VK109" s="206">
        <v>0</v>
      </c>
      <c r="VL109" s="226"/>
      <c r="VM109" s="226">
        <f t="shared" ref="VM109:VM115" si="2791">VK109*VL109</f>
        <v>0</v>
      </c>
      <c r="VN109" s="226"/>
      <c r="VO109" s="206">
        <v>0</v>
      </c>
      <c r="VP109" s="226"/>
      <c r="VQ109" s="226">
        <f t="shared" ref="VQ109:VQ115" si="2792">VO109*VP109</f>
        <v>0</v>
      </c>
      <c r="VR109" s="228"/>
      <c r="VS109" s="206">
        <v>0</v>
      </c>
      <c r="VT109" s="226"/>
      <c r="VU109" s="226">
        <f t="shared" ref="VU109:VU137" si="2793">VS109*VT109</f>
        <v>0</v>
      </c>
      <c r="VV109" s="226"/>
      <c r="VW109" s="226"/>
      <c r="VX109" s="226">
        <f t="shared" ref="VX109:VX137" si="2794">VV109*VW109</f>
        <v>0</v>
      </c>
      <c r="VY109" s="226"/>
      <c r="VZ109" s="226"/>
      <c r="WA109" s="226">
        <f t="shared" ref="WA109:WA136" si="2795">VY109*VZ109</f>
        <v>0</v>
      </c>
      <c r="WB109" s="226"/>
      <c r="WC109" s="226"/>
      <c r="WD109" s="226"/>
      <c r="WE109" s="257"/>
      <c r="WF109" s="257"/>
      <c r="WG109" s="257"/>
      <c r="WH109" s="257"/>
      <c r="WI109" s="257"/>
      <c r="WJ109" s="257"/>
      <c r="WK109" s="257"/>
      <c r="WL109" s="257"/>
      <c r="WM109" s="257"/>
      <c r="WN109" s="257"/>
      <c r="WO109" s="257"/>
      <c r="WP109" s="257"/>
      <c r="WQ109" s="257"/>
      <c r="WR109" s="257"/>
      <c r="WS109" s="257"/>
      <c r="WT109" s="257"/>
      <c r="WU109" s="257"/>
      <c r="WV109" s="257"/>
      <c r="WW109" s="257"/>
      <c r="WX109" s="257"/>
      <c r="WY109" s="257"/>
      <c r="WZ109" s="257"/>
      <c r="XA109" s="257"/>
      <c r="XB109" s="257"/>
      <c r="XC109" s="257"/>
      <c r="XD109" s="257"/>
      <c r="XE109" s="257"/>
      <c r="XF109" s="257"/>
      <c r="XG109" s="257"/>
      <c r="XH109" s="257"/>
      <c r="XI109" s="125"/>
      <c r="XJ109" s="125"/>
      <c r="XK109" s="125"/>
      <c r="XL109" s="125"/>
      <c r="XM109" s="125"/>
      <c r="XN109" s="125"/>
      <c r="XO109" s="125"/>
      <c r="XP109" s="125"/>
      <c r="XQ109" s="125"/>
      <c r="XR109" s="125"/>
      <c r="XS109" s="125"/>
      <c r="XT109" s="125"/>
      <c r="XU109" s="228"/>
      <c r="XV109" s="226"/>
      <c r="XW109" s="226"/>
      <c r="XX109" s="209"/>
      <c r="XY109" s="228"/>
      <c r="XZ109" s="226"/>
      <c r="YA109" s="226"/>
      <c r="YB109" s="209"/>
      <c r="YC109" s="228"/>
      <c r="YD109" s="226"/>
      <c r="YE109" s="226"/>
      <c r="YF109" s="209"/>
      <c r="YG109" s="228"/>
      <c r="YH109" s="226"/>
      <c r="YI109" s="226"/>
      <c r="YJ109" s="209"/>
      <c r="YK109" s="228"/>
      <c r="YL109" s="226"/>
      <c r="YM109" s="226"/>
      <c r="YN109" s="209"/>
      <c r="YO109" s="228"/>
      <c r="YP109" s="226"/>
      <c r="YQ109" s="226"/>
      <c r="YR109" s="209"/>
      <c r="YS109" s="228"/>
      <c r="YT109" s="226"/>
      <c r="YU109" s="226"/>
      <c r="YV109" s="209"/>
      <c r="YW109" s="228"/>
      <c r="YX109" s="226"/>
      <c r="YY109" s="226"/>
      <c r="YZ109" s="209"/>
      <c r="ZA109" s="228"/>
      <c r="ZB109" s="226"/>
      <c r="ZC109" s="226"/>
      <c r="ZD109" s="209"/>
      <c r="ZE109" s="228"/>
      <c r="ZF109" s="226"/>
      <c r="ZG109" s="226"/>
      <c r="ZH109" s="209"/>
      <c r="ZI109" s="228"/>
      <c r="ZJ109" s="226"/>
      <c r="ZK109" s="226"/>
      <c r="ZL109" s="209"/>
      <c r="ZM109" s="228"/>
      <c r="ZN109" s="226"/>
      <c r="ZO109" s="226"/>
      <c r="ZP109" s="209"/>
      <c r="ZQ109" s="228"/>
      <c r="ZR109" s="226"/>
      <c r="ZS109" s="226"/>
      <c r="ZT109" s="209"/>
      <c r="ZU109" s="228"/>
      <c r="ZV109" s="226"/>
      <c r="ZW109" s="226"/>
      <c r="ZX109" s="209"/>
      <c r="ZY109" s="228">
        <v>0</v>
      </c>
      <c r="ZZ109" s="226"/>
      <c r="AAA109" s="226"/>
      <c r="AAB109" s="209"/>
      <c r="AAC109" s="228"/>
      <c r="AAD109" s="226"/>
      <c r="AAE109" s="226"/>
      <c r="AAF109" s="209"/>
      <c r="AAG109" s="228"/>
      <c r="AAH109" s="228"/>
      <c r="AAI109" s="228"/>
      <c r="AAJ109" s="259"/>
      <c r="AAK109" s="228"/>
      <c r="AAL109" s="228"/>
      <c r="AAM109" s="228"/>
      <c r="AAN109" s="259"/>
      <c r="AAO109" s="228"/>
      <c r="AAP109" s="228"/>
      <c r="AAQ109" s="226"/>
      <c r="AAR109" s="209"/>
      <c r="AAS109" s="226"/>
      <c r="AAT109" s="226"/>
      <c r="AAU109" s="209"/>
      <c r="AAV109" s="226"/>
      <c r="AAW109" s="226"/>
      <c r="AAX109" s="226">
        <f t="shared" ref="AAX109:AAX137" si="2796">AAV109*AAW109</f>
        <v>0</v>
      </c>
      <c r="AAY109" s="226"/>
      <c r="AAZ109" s="226"/>
      <c r="ABA109" s="226"/>
      <c r="ABB109" s="254"/>
      <c r="ABC109" s="254"/>
      <c r="ABD109" s="254"/>
      <c r="ABE109" s="254"/>
      <c r="ABF109" s="254"/>
      <c r="ABG109" s="254"/>
      <c r="ABH109" s="254"/>
      <c r="ABI109" s="254"/>
      <c r="ABJ109" s="254"/>
      <c r="ABK109" s="254"/>
      <c r="ABL109" s="257"/>
      <c r="ABM109" s="257"/>
      <c r="ABN109" s="257"/>
      <c r="ABO109" s="257"/>
      <c r="ABP109" s="257"/>
      <c r="ABQ109" s="257"/>
      <c r="ABR109" s="257"/>
      <c r="ABS109" s="257"/>
      <c r="ABT109" s="257"/>
      <c r="ABU109" s="257"/>
      <c r="ABV109" s="257"/>
      <c r="ABW109" s="257"/>
      <c r="ABX109" s="257"/>
      <c r="ABY109" s="257"/>
      <c r="ABZ109" s="257"/>
      <c r="ACA109" s="257"/>
      <c r="ACB109" s="257"/>
      <c r="ACC109" s="257"/>
      <c r="ACD109" s="257"/>
      <c r="ACE109" s="257"/>
      <c r="ACF109" s="126"/>
      <c r="ACG109" s="126"/>
      <c r="ACH109" s="126"/>
      <c r="ACI109" s="126"/>
      <c r="ACJ109" s="126"/>
      <c r="ACK109" s="126"/>
      <c r="ACL109" s="126"/>
      <c r="ACM109" s="126"/>
      <c r="ACN109" s="126"/>
      <c r="ACO109" s="126"/>
      <c r="ACP109" s="126"/>
      <c r="ACQ109" s="126"/>
      <c r="ACR109" s="131">
        <v>0</v>
      </c>
      <c r="ACS109" s="228"/>
      <c r="ACT109" s="228"/>
      <c r="ACU109" s="228"/>
      <c r="ACV109" s="131">
        <v>0</v>
      </c>
      <c r="ACW109" s="228"/>
      <c r="ACX109" s="228"/>
      <c r="ACY109" s="228"/>
      <c r="ACZ109" s="131">
        <v>0</v>
      </c>
      <c r="ADA109" s="228"/>
      <c r="ADB109" s="228"/>
      <c r="ADC109" s="228"/>
      <c r="ADD109" s="131">
        <v>0</v>
      </c>
      <c r="ADE109" s="228"/>
      <c r="ADF109" s="228"/>
      <c r="ADG109" s="228"/>
      <c r="ADH109" s="131">
        <v>0</v>
      </c>
      <c r="ADI109" s="228"/>
      <c r="ADJ109" s="228"/>
      <c r="ADK109" s="228"/>
      <c r="ADL109" s="131">
        <v>0</v>
      </c>
      <c r="ADM109" s="228"/>
      <c r="ADN109" s="228"/>
      <c r="ADO109" s="228"/>
      <c r="ADP109" s="131">
        <v>0</v>
      </c>
      <c r="ADQ109" s="228"/>
      <c r="ADR109" s="228"/>
      <c r="ADS109" s="228"/>
      <c r="ADT109" s="131">
        <v>0</v>
      </c>
      <c r="ADU109" s="228"/>
      <c r="ADV109" s="228"/>
      <c r="ADW109" s="228"/>
      <c r="ADX109" s="131">
        <v>0</v>
      </c>
      <c r="ADY109" s="228"/>
      <c r="ADZ109" s="228"/>
      <c r="AEA109" s="228"/>
      <c r="AEB109" s="131">
        <v>0</v>
      </c>
      <c r="AEC109" s="228"/>
      <c r="AED109" s="228"/>
      <c r="AEE109" s="228"/>
      <c r="AEF109" s="131">
        <v>0</v>
      </c>
      <c r="AEG109" s="228"/>
      <c r="AEH109" s="228"/>
      <c r="AEI109" s="228"/>
      <c r="AEJ109" s="131">
        <v>0</v>
      </c>
      <c r="AEK109" s="228"/>
      <c r="AEL109" s="228"/>
      <c r="AEM109" s="228"/>
      <c r="AEN109" s="131">
        <v>0</v>
      </c>
      <c r="AEO109" s="228"/>
      <c r="AEP109" s="228"/>
      <c r="AEQ109" s="228"/>
      <c r="AER109" s="131">
        <v>0</v>
      </c>
      <c r="AES109" s="228"/>
      <c r="AET109" s="228"/>
      <c r="AEU109" s="228"/>
      <c r="AEV109" s="131">
        <v>0</v>
      </c>
      <c r="AEW109" s="228"/>
      <c r="AEX109" s="228"/>
      <c r="AEY109" s="228"/>
      <c r="AEZ109" s="131">
        <v>0</v>
      </c>
      <c r="AFA109" s="228"/>
      <c r="AFB109" s="228"/>
      <c r="AFC109" s="228"/>
      <c r="AFD109" s="131">
        <v>0</v>
      </c>
      <c r="AFE109" s="228"/>
      <c r="AFF109" s="228"/>
      <c r="AFG109" s="228"/>
      <c r="AFH109" s="131">
        <v>0</v>
      </c>
      <c r="AFI109" s="228"/>
      <c r="AFJ109" s="228"/>
      <c r="AFK109" s="228"/>
      <c r="AFL109" s="131"/>
      <c r="AFM109" s="228"/>
      <c r="AFN109" s="226"/>
      <c r="AFO109" s="226"/>
      <c r="AFP109" s="226"/>
      <c r="AFQ109" s="226"/>
      <c r="AFR109" s="226"/>
      <c r="AFS109" s="226"/>
      <c r="AFT109" s="226"/>
      <c r="AFU109" s="226"/>
      <c r="AFV109" s="226"/>
      <c r="AFW109" s="226"/>
      <c r="AFX109" s="226"/>
      <c r="AFY109" s="257">
        <v>0</v>
      </c>
      <c r="AFZ109" s="257">
        <v>0</v>
      </c>
      <c r="AGA109" s="257">
        <v>0</v>
      </c>
      <c r="AGB109" s="257">
        <v>0</v>
      </c>
      <c r="AGC109" s="257">
        <v>0</v>
      </c>
      <c r="AGD109" s="257">
        <v>0</v>
      </c>
      <c r="AGE109" s="257">
        <v>0</v>
      </c>
      <c r="AGF109" s="257">
        <v>0</v>
      </c>
      <c r="AGG109" s="257">
        <v>0</v>
      </c>
      <c r="AGH109" s="257">
        <v>0</v>
      </c>
      <c r="AGI109" s="257">
        <v>0</v>
      </c>
      <c r="AGJ109" s="257">
        <v>0</v>
      </c>
      <c r="AGK109" s="257">
        <v>0</v>
      </c>
      <c r="AGL109" s="257">
        <v>0</v>
      </c>
      <c r="AGM109" s="257">
        <v>0</v>
      </c>
      <c r="AGN109" s="257">
        <v>0</v>
      </c>
      <c r="AGO109" s="257">
        <v>0</v>
      </c>
      <c r="AGP109" s="257">
        <v>0</v>
      </c>
      <c r="AGQ109" s="257">
        <v>0</v>
      </c>
      <c r="AGR109" s="257">
        <v>0</v>
      </c>
      <c r="AGS109" s="257">
        <v>0</v>
      </c>
      <c r="AGT109" s="257">
        <v>0</v>
      </c>
      <c r="AGU109" s="257">
        <v>0</v>
      </c>
      <c r="AGV109" s="257">
        <v>0</v>
      </c>
      <c r="AGW109" s="257">
        <v>0</v>
      </c>
      <c r="AGX109" s="257">
        <v>0</v>
      </c>
      <c r="AGY109" s="257">
        <v>0</v>
      </c>
      <c r="AGZ109" s="257">
        <v>0</v>
      </c>
      <c r="AHA109" s="257">
        <v>0</v>
      </c>
      <c r="AHB109" s="257">
        <v>0</v>
      </c>
      <c r="AHC109" s="226">
        <v>0</v>
      </c>
      <c r="AHD109" s="226">
        <v>0</v>
      </c>
      <c r="AHE109" s="226">
        <v>0</v>
      </c>
      <c r="AHF109" s="226">
        <v>0</v>
      </c>
      <c r="AHG109" s="226">
        <v>0</v>
      </c>
      <c r="AHH109" s="226">
        <v>0</v>
      </c>
      <c r="AHI109" s="226">
        <v>0</v>
      </c>
      <c r="AHJ109" s="226">
        <v>0</v>
      </c>
      <c r="AHK109" s="226">
        <v>0</v>
      </c>
      <c r="AHL109" s="226">
        <v>0</v>
      </c>
      <c r="AHM109" s="226">
        <v>0</v>
      </c>
      <c r="AHN109" s="226">
        <v>0</v>
      </c>
      <c r="AHO109" s="226">
        <f t="shared" si="1709"/>
        <v>0</v>
      </c>
      <c r="AHP109" s="127">
        <f t="shared" si="1710"/>
        <v>0</v>
      </c>
      <c r="AHQ109" s="127">
        <f t="shared" si="1711"/>
        <v>0</v>
      </c>
      <c r="AHR109" s="226">
        <f t="shared" si="1712"/>
        <v>0</v>
      </c>
      <c r="AHS109" s="127">
        <f t="shared" si="1713"/>
        <v>0</v>
      </c>
      <c r="AHT109" s="127">
        <f t="shared" si="2549"/>
        <v>0</v>
      </c>
      <c r="AHU109" s="226">
        <f t="shared" si="2550"/>
        <v>0</v>
      </c>
      <c r="AHV109" s="127">
        <f t="shared" si="2551"/>
        <v>0</v>
      </c>
      <c r="AHW109" s="127">
        <f t="shared" si="2552"/>
        <v>0</v>
      </c>
      <c r="AHX109" s="226">
        <v>0</v>
      </c>
      <c r="AHY109" s="127">
        <f t="shared" si="2553"/>
        <v>0</v>
      </c>
      <c r="AHZ109" s="127">
        <f t="shared" si="2496"/>
        <v>0</v>
      </c>
      <c r="AIA109" s="226">
        <f t="shared" si="2110"/>
        <v>0</v>
      </c>
      <c r="AIB109" s="127">
        <f t="shared" si="2111"/>
        <v>0</v>
      </c>
      <c r="AIC109" s="127">
        <f t="shared" si="2112"/>
        <v>0</v>
      </c>
      <c r="AID109" s="226">
        <f t="shared" si="2113"/>
        <v>0</v>
      </c>
      <c r="AIE109" s="127">
        <f t="shared" si="2114"/>
        <v>0</v>
      </c>
      <c r="AIF109" s="127">
        <f t="shared" si="2115"/>
        <v>0</v>
      </c>
      <c r="AIG109" s="226">
        <f t="shared" si="2116"/>
        <v>0</v>
      </c>
      <c r="AIH109" s="127">
        <f t="shared" si="2117"/>
        <v>0</v>
      </c>
      <c r="AII109" s="127">
        <f t="shared" si="2118"/>
        <v>0</v>
      </c>
      <c r="AIJ109" s="226">
        <f t="shared" si="2119"/>
        <v>0</v>
      </c>
      <c r="AIK109" s="127">
        <f t="shared" si="2120"/>
        <v>0</v>
      </c>
      <c r="AIL109" s="127">
        <f t="shared" si="2121"/>
        <v>0</v>
      </c>
      <c r="AIM109" s="226">
        <f t="shared" si="2122"/>
        <v>0</v>
      </c>
      <c r="AIN109" s="127">
        <f t="shared" si="2123"/>
        <v>0</v>
      </c>
      <c r="AIO109" s="127">
        <f t="shared" si="2124"/>
        <v>0</v>
      </c>
      <c r="AIP109" s="226">
        <f t="shared" si="2125"/>
        <v>0</v>
      </c>
      <c r="AIQ109" s="127">
        <f t="shared" si="2047"/>
        <v>0</v>
      </c>
      <c r="AIR109" s="127">
        <f t="shared" si="2049"/>
        <v>0</v>
      </c>
      <c r="AIS109" s="226">
        <f t="shared" ref="AIS109:AIS137" si="2797">AT109+FU109+KR109+PO109+UL109+ZI109+AEF109</f>
        <v>0</v>
      </c>
      <c r="AIT109" s="127">
        <f t="shared" ref="AIT109:AIT137" si="2798">AU109+FV109+KS109+PP109+UM109+ZJ109+AEG109</f>
        <v>0</v>
      </c>
      <c r="AIU109" s="127">
        <f t="shared" ref="AIU109:AIU137" si="2799">AW109+FX109+KU109+PR109+UO109+ZL109+AEI109</f>
        <v>0</v>
      </c>
      <c r="AIV109" s="226">
        <f t="shared" ref="AIV109:AIV137" si="2800">AX109+FY109+KV109+PS109+UP109+ZM109+AEJ109</f>
        <v>0</v>
      </c>
      <c r="AIW109" s="127">
        <f t="shared" ref="AIW109:AIW137" si="2801">AY109+FZ109+KW109+PT109+UQ109+ZN109+AEK109</f>
        <v>0</v>
      </c>
      <c r="AIX109" s="127">
        <f t="shared" ref="AIX109:AIX137" si="2802">BA109+GB109+KY109+PV109+US109+ZP109+AEM109</f>
        <v>0</v>
      </c>
      <c r="AIY109" s="226">
        <f t="shared" ref="AIY109:AIY137" si="2803">BB109+GC109+KZ109+PW109+UT109+ZQ109+AEN109</f>
        <v>0</v>
      </c>
      <c r="AIZ109" s="127">
        <f t="shared" ref="AIZ109:AIZ137" si="2804">BC109+GD109+LA109+PX109+UU109+ZR109+AEO109</f>
        <v>0</v>
      </c>
      <c r="AJA109" s="127">
        <f t="shared" ref="AJA109:AJA137" si="2805">BE109+GF109+LC109+PZ109+UW109+ZT109+AEQ109</f>
        <v>0</v>
      </c>
      <c r="AJB109" s="226">
        <f t="shared" ref="AJB109:AJB137" si="2806">BF109+GG109+LD109+QA109+UX109+ZU109+AER109</f>
        <v>0</v>
      </c>
      <c r="AJC109" s="127">
        <f t="shared" ref="AJC109:AJC137" si="2807">BG109+GH109+LE109+QB109+UY109+ZV109+AES109</f>
        <v>0</v>
      </c>
      <c r="AJD109" s="127">
        <f t="shared" ref="AJD109:AJD137" si="2808">BI109+GJ109+LG109+QD109+VA109+ZX109+AEU109</f>
        <v>0</v>
      </c>
      <c r="AJE109" s="226">
        <f t="shared" ref="AJE109:AJE137" si="2809">BJ109+GK109+LH109+QE109+VB109+ZY109+AEV109</f>
        <v>0</v>
      </c>
      <c r="AJF109" s="127">
        <f t="shared" ref="AJF109:AJF137" si="2810">BK109+GL109+LI109+QF109+VC109+ZZ109+AEW109</f>
        <v>0</v>
      </c>
      <c r="AJG109" s="127">
        <f t="shared" ref="AJG109:AJG126" si="2811">BM109+GN109+LK109+QH109+VE109+AAB109+AEY109</f>
        <v>0</v>
      </c>
      <c r="AJH109" s="226">
        <f t="shared" ref="AJH109:AJH126" si="2812">BN109+GO109+LL109+QI109+VF109+AAC109+AEZ109</f>
        <v>0</v>
      </c>
      <c r="AJI109" s="127">
        <f t="shared" ref="AJI109:AJI126" si="2813">BO109+GP109+LM109+QJ109+VG109+AAD109+AFA109</f>
        <v>0</v>
      </c>
      <c r="AJJ109" s="127">
        <f t="shared" ref="AJJ109:AJJ126" si="2814">BQ109+GR109+LO109+QL109+VI109+AAF109+AFC109</f>
        <v>0</v>
      </c>
      <c r="AJK109" s="226">
        <f t="shared" ref="AJK109:AJK126" si="2815">BR109+GS109+LP109+QM109+VJ109+AAG109+AFD109</f>
        <v>0</v>
      </c>
      <c r="AJL109" s="127">
        <f t="shared" ref="AJL109:AJL126" si="2816">BS109+GT109+LQ109+QN109+VK109+AAH109+AFE109</f>
        <v>0</v>
      </c>
      <c r="AJM109" s="127">
        <f t="shared" ref="AJM109:AJM119" si="2817">BU109+GV109+LS109+QP109+VM109+AAJ109+AFG109</f>
        <v>0</v>
      </c>
      <c r="AJN109" s="226">
        <f t="shared" ref="AJN109:AJN119" si="2818">BV109+GW109+LT109+QQ109+VN109+AAK109+AFH109</f>
        <v>0</v>
      </c>
      <c r="AJO109" s="127">
        <f t="shared" ref="AJO109:AJO119" si="2819">BW109+GX109+LU109+QR109+VO109+AAL109+AFI109</f>
        <v>0</v>
      </c>
      <c r="AJP109" s="127">
        <f t="shared" ref="AJP109:AJP119" si="2820">BY109+GZ109+LW109+QT109+VQ109+AAN109+AFK109</f>
        <v>0</v>
      </c>
      <c r="AJQ109" s="226">
        <f t="shared" ref="AJQ109:AJQ119" si="2821">BZ109+HA109+LX109+QU109+VR109+AAO109+AFL109</f>
        <v>0</v>
      </c>
      <c r="AJR109" s="127">
        <f t="shared" ref="AJR109:AJR119" si="2822">CA109+HB109+LY109+QV109+VS109+AAP109+AFM109</f>
        <v>0</v>
      </c>
      <c r="AJS109" s="127">
        <f t="shared" ref="AJS109:AJS119" si="2823">CC109+HD109+MA109+QX109+VU109+AAR109+AFO109</f>
        <v>0</v>
      </c>
      <c r="AJT109" s="127">
        <f t="shared" ref="AJT109:AJT119" si="2824">CD109+HE109+MB109+QY109+VV109+AAS109+AFP109</f>
        <v>0</v>
      </c>
      <c r="AJU109" s="127">
        <f t="shared" ref="AJU109:AJV114" si="2825">CF109+HG109+MD109+RA109+VX109+AAU109+AFR109</f>
        <v>0</v>
      </c>
      <c r="AJV109" s="127">
        <f t="shared" si="2825"/>
        <v>0</v>
      </c>
      <c r="AJW109" s="127">
        <f t="shared" ref="AJW109:AJW114" si="2826">CI109+HJ109+MG109+RD109+WA109+AAX109+AFU109</f>
        <v>0</v>
      </c>
      <c r="AJX109" s="127">
        <v>0</v>
      </c>
      <c r="AJY109" s="127">
        <v>0</v>
      </c>
      <c r="AJZ109" s="229">
        <f t="shared" si="1719"/>
        <v>0</v>
      </c>
      <c r="AKA109" s="229">
        <f t="shared" si="1720"/>
        <v>0</v>
      </c>
      <c r="AKB109" s="229">
        <v>0</v>
      </c>
      <c r="AKC109" s="229">
        <v>0</v>
      </c>
      <c r="AKD109" s="229">
        <v>0</v>
      </c>
      <c r="AKE109" s="229">
        <v>0</v>
      </c>
      <c r="AKF109" s="229">
        <f t="shared" si="2554"/>
        <v>0</v>
      </c>
      <c r="AKG109" s="229">
        <f t="shared" si="2555"/>
        <v>0</v>
      </c>
      <c r="AKH109" s="183">
        <f t="shared" si="2556"/>
        <v>0</v>
      </c>
      <c r="AKI109" s="183">
        <f t="shared" ref="AKI109:AKI148" si="2827">CV109+HW109+MT109+RQ109+WN109+ABK109+AGH109</f>
        <v>0</v>
      </c>
      <c r="AKJ109" s="183">
        <v>0</v>
      </c>
      <c r="AKK109" s="183">
        <v>0</v>
      </c>
      <c r="AKL109" s="183">
        <f t="shared" si="2448"/>
        <v>0</v>
      </c>
      <c r="AKM109" s="183">
        <f t="shared" si="2126"/>
        <v>0</v>
      </c>
      <c r="AKN109" s="183">
        <f t="shared" si="2451"/>
        <v>0</v>
      </c>
      <c r="AKO109" s="183">
        <f t="shared" si="2453"/>
        <v>0</v>
      </c>
      <c r="AKP109" s="183">
        <f t="shared" si="2500"/>
        <v>0</v>
      </c>
      <c r="AKQ109" s="183">
        <f t="shared" si="2501"/>
        <v>0</v>
      </c>
      <c r="AKR109" s="183">
        <f t="shared" si="2127"/>
        <v>0</v>
      </c>
      <c r="AKS109" s="183">
        <f t="shared" si="2128"/>
        <v>0</v>
      </c>
      <c r="AKT109" s="183">
        <f t="shared" ref="AKT109:AKT119" si="2828">DG109+IH109+NE109+SB109+WY109+ABV109+AGS109</f>
        <v>0</v>
      </c>
      <c r="AKU109" s="183">
        <f t="shared" ref="AKU109:AKU119" si="2829">DH109+II109+NF109+SC109+WZ109+ABW109+AGT109</f>
        <v>0</v>
      </c>
      <c r="AKV109" s="152">
        <f t="shared" ref="AKV109:AKV119" si="2830">DI109+IJ109+NG109+SD109+XA109+ABX109+AGU109</f>
        <v>0</v>
      </c>
      <c r="AKW109" s="152">
        <f t="shared" ref="AKW109:AKW119" si="2831">DJ109+IK109+NH109+SE109+XB109+ABY109+AGV109</f>
        <v>0</v>
      </c>
      <c r="AKX109" s="152">
        <f t="shared" ref="AKX109:AKX119" si="2832">DK109+IL109+NI109+SF109+XC109+ABZ109+AGW109</f>
        <v>0</v>
      </c>
      <c r="AKY109" s="152">
        <f t="shared" ref="AKY109:AKY119" si="2833">DL109+IM109+NJ109+SG109+XD109+ACA109+AGX109</f>
        <v>0</v>
      </c>
      <c r="AKZ109" s="152">
        <f t="shared" ref="AKZ109:AKZ119" si="2834">DM109+IN109+NK109+SH109+XE109+ACB109+AGY109</f>
        <v>0</v>
      </c>
      <c r="ALA109" s="152">
        <f t="shared" ref="ALA109:ALA119" si="2835">DN109+IO109+NL109+SI109+XF109+ACC109+AGZ109</f>
        <v>0</v>
      </c>
      <c r="ALB109" s="152">
        <f t="shared" ref="ALB109:ALB119" si="2836">DO109+IP109+NM109+SJ109+XG109+ACD109+AHA109</f>
        <v>0</v>
      </c>
      <c r="ALC109" s="152">
        <f t="shared" ref="ALC109:ALC119" si="2837">DP109+IQ109+NN109+SK109+XH109+ACE109+AHB109</f>
        <v>0</v>
      </c>
      <c r="ALD109" s="129">
        <f t="shared" ref="ALD109:ALD119" si="2838">DQ109+IR109+NO109+SL109+XI109+ACF109+AHC109</f>
        <v>0</v>
      </c>
      <c r="ALE109" s="129">
        <f t="shared" ref="ALE109:ALE119" si="2839">DR109+IS109+NP109+SM109+XJ109+ACG109+AHD109</f>
        <v>0</v>
      </c>
      <c r="ALF109" s="129">
        <f t="shared" ref="ALF109:ALF119" si="2840">DS109+IT109+NQ109+SN109+XK109+ACH109+AHE109</f>
        <v>0</v>
      </c>
      <c r="ALG109" s="129">
        <f t="shared" ref="ALG109:ALG119" si="2841">DT109+IU109+NR109+SO109+XL109+ACI109+AHF109</f>
        <v>0</v>
      </c>
      <c r="ALH109" s="129">
        <f t="shared" ref="ALH109:ALH119" si="2842">DU109+IV109+NS109+SP109+XM109+ACJ109+AHG109</f>
        <v>0</v>
      </c>
      <c r="ALI109" s="129">
        <f t="shared" ref="ALI109:ALI119" si="2843">DW109+IW109+NT109+SQ109+XN109+ACK109+AHH109</f>
        <v>0</v>
      </c>
      <c r="ALJ109" s="129">
        <f t="shared" ref="ALJ109:ALJ119" si="2844">DX109+IX109+NU109+SR109+XO109+ACL109+AHI109</f>
        <v>0</v>
      </c>
      <c r="ALK109" s="129">
        <f t="shared" ref="ALK109:ALK119" si="2845">DY109+IY109+NV109+SS109+XP109+ACM109+AHJ109</f>
        <v>0</v>
      </c>
      <c r="ALL109" s="129">
        <f t="shared" ref="ALL109:ALL119" si="2846">DZ109+IY109+NV109+SS109+XP109+ACM109+AHJ109</f>
        <v>0</v>
      </c>
      <c r="ALM109" s="129">
        <v>0</v>
      </c>
      <c r="ALN109" s="129">
        <v>0</v>
      </c>
      <c r="ALO109" s="129">
        <v>0</v>
      </c>
      <c r="ALP109" s="129">
        <v>0</v>
      </c>
      <c r="ALQ109" s="128">
        <v>0</v>
      </c>
      <c r="ALR109" s="128">
        <v>0</v>
      </c>
    </row>
    <row r="110" spans="1:1006" s="115" customFormat="1" ht="18" hidden="1" customHeight="1" outlineLevel="1" x14ac:dyDescent="0.25">
      <c r="A110" s="120"/>
      <c r="B110" s="120"/>
      <c r="C110" s="297" t="s">
        <v>44</v>
      </c>
      <c r="D110" s="178"/>
      <c r="E110" s="208"/>
      <c r="F110" s="208">
        <v>0</v>
      </c>
      <c r="G110" s="225"/>
      <c r="H110" s="225">
        <v>72.06</v>
      </c>
      <c r="I110" s="208">
        <f t="shared" ref="I110:I137" si="2847">G110*H110</f>
        <v>0</v>
      </c>
      <c r="J110" s="208">
        <v>0</v>
      </c>
      <c r="K110" s="225"/>
      <c r="L110" s="225">
        <v>72.06</v>
      </c>
      <c r="M110" s="208">
        <f t="shared" ref="M110:M137" si="2848">K110*L110</f>
        <v>0</v>
      </c>
      <c r="N110" s="208">
        <v>0</v>
      </c>
      <c r="O110" s="225"/>
      <c r="P110" s="225">
        <v>72.06</v>
      </c>
      <c r="Q110" s="208">
        <f t="shared" ref="Q110:Q137" si="2849">O110*P110</f>
        <v>0</v>
      </c>
      <c r="R110" s="208">
        <v>0</v>
      </c>
      <c r="S110" s="225"/>
      <c r="T110" s="225">
        <v>72.06</v>
      </c>
      <c r="U110" s="208">
        <f t="shared" ref="U110:U137" si="2850">S110*T110</f>
        <v>0</v>
      </c>
      <c r="V110" s="208">
        <v>0</v>
      </c>
      <c r="W110" s="225"/>
      <c r="X110" s="225">
        <v>72.06</v>
      </c>
      <c r="Y110" s="208">
        <f t="shared" ref="Y110:Y137" si="2851">W110*X110</f>
        <v>0</v>
      </c>
      <c r="Z110" s="208">
        <v>0</v>
      </c>
      <c r="AA110" s="225"/>
      <c r="AB110" s="225">
        <v>72.06</v>
      </c>
      <c r="AC110" s="208">
        <f t="shared" ref="AC110:AC137" si="2852">AA110*AB110</f>
        <v>0</v>
      </c>
      <c r="AD110" s="208">
        <v>0</v>
      </c>
      <c r="AE110" s="225"/>
      <c r="AF110" s="225">
        <v>72.06</v>
      </c>
      <c r="AG110" s="208">
        <f t="shared" ref="AG110:AG137" si="2853">AE110*AF110</f>
        <v>0</v>
      </c>
      <c r="AH110" s="208">
        <v>0</v>
      </c>
      <c r="AI110" s="225"/>
      <c r="AJ110" s="225">
        <v>72.06</v>
      </c>
      <c r="AK110" s="208">
        <f t="shared" ref="AK110:AK137" si="2854">AI110*AJ110</f>
        <v>0</v>
      </c>
      <c r="AL110" s="208">
        <v>0</v>
      </c>
      <c r="AM110" s="225"/>
      <c r="AN110" s="225">
        <v>72.06</v>
      </c>
      <c r="AO110" s="208">
        <f t="shared" ref="AO110:AO137" si="2855">AM110*AN110</f>
        <v>0</v>
      </c>
      <c r="AP110" s="208">
        <v>0</v>
      </c>
      <c r="AQ110" s="225"/>
      <c r="AR110" s="225">
        <v>72.06</v>
      </c>
      <c r="AS110" s="208">
        <f t="shared" ref="AS110:AS137" si="2856">AQ110*AR110</f>
        <v>0</v>
      </c>
      <c r="AT110" s="208">
        <v>0</v>
      </c>
      <c r="AU110" s="225"/>
      <c r="AV110" s="225">
        <v>72.06</v>
      </c>
      <c r="AW110" s="208">
        <f t="shared" ref="AW110:AW137" si="2857">AU110*AV110</f>
        <v>0</v>
      </c>
      <c r="AX110" s="208">
        <v>0</v>
      </c>
      <c r="AY110" s="225"/>
      <c r="AZ110" s="225">
        <v>72.06</v>
      </c>
      <c r="BA110" s="208">
        <f t="shared" ref="BA110:BA137" si="2858">AY110*AZ110</f>
        <v>0</v>
      </c>
      <c r="BB110" s="208">
        <v>0</v>
      </c>
      <c r="BC110" s="225"/>
      <c r="BD110" s="225">
        <v>72.06</v>
      </c>
      <c r="BE110" s="208">
        <f t="shared" ref="BE110:BE137" si="2859">BC110*BD110</f>
        <v>0</v>
      </c>
      <c r="BF110" s="208">
        <v>0</v>
      </c>
      <c r="BG110" s="225"/>
      <c r="BH110" s="225">
        <v>72.06</v>
      </c>
      <c r="BI110" s="208">
        <f t="shared" ref="BI110:BI137" si="2860">BG110*BH110</f>
        <v>0</v>
      </c>
      <c r="BJ110" s="208">
        <v>0</v>
      </c>
      <c r="BK110" s="225"/>
      <c r="BL110" s="225">
        <v>72.06</v>
      </c>
      <c r="BM110" s="208">
        <f t="shared" ref="BM110:BM137" si="2861">BK110*BL110</f>
        <v>0</v>
      </c>
      <c r="BN110" s="208">
        <v>0</v>
      </c>
      <c r="BO110" s="225"/>
      <c r="BP110" s="225">
        <v>72.06</v>
      </c>
      <c r="BQ110" s="208">
        <f t="shared" ref="BQ110:BQ136" si="2862">BO110*BP110</f>
        <v>0</v>
      </c>
      <c r="BR110" s="208">
        <v>0</v>
      </c>
      <c r="BS110" s="225"/>
      <c r="BT110" s="225">
        <v>72.06</v>
      </c>
      <c r="BU110" s="208">
        <f t="shared" ref="BU110:BU129" si="2863">BS110*BT110</f>
        <v>0</v>
      </c>
      <c r="BV110" s="208">
        <v>0</v>
      </c>
      <c r="BW110" s="225"/>
      <c r="BX110" s="225">
        <v>72.06</v>
      </c>
      <c r="BY110" s="208">
        <f t="shared" ref="BY110:BY129" si="2864">BW110*BX110</f>
        <v>0</v>
      </c>
      <c r="BZ110" s="208"/>
      <c r="CA110" s="225"/>
      <c r="CB110" s="225">
        <v>72.06</v>
      </c>
      <c r="CC110" s="208">
        <f t="shared" ref="CC110:CC129" si="2865">CA110*CB110</f>
        <v>0</v>
      </c>
      <c r="CD110" s="225"/>
      <c r="CE110" s="225">
        <v>72.06</v>
      </c>
      <c r="CF110" s="208">
        <f t="shared" ref="CF110:CF137" si="2866">CD110*CE110</f>
        <v>0</v>
      </c>
      <c r="CG110" s="225"/>
      <c r="CH110" s="225">
        <v>72.06</v>
      </c>
      <c r="CI110" s="226">
        <f t="shared" ref="CI110:CI137" si="2867">CG110*CH110</f>
        <v>0</v>
      </c>
      <c r="CJ110" s="226"/>
      <c r="CK110" s="226">
        <v>72.06</v>
      </c>
      <c r="CL110" s="226">
        <v>0</v>
      </c>
      <c r="CM110" s="252">
        <v>0</v>
      </c>
      <c r="CN110" s="253">
        <v>0</v>
      </c>
      <c r="CO110" s="252">
        <v>0</v>
      </c>
      <c r="CP110" s="253">
        <v>0</v>
      </c>
      <c r="CQ110" s="252">
        <v>0</v>
      </c>
      <c r="CR110" s="253">
        <v>0</v>
      </c>
      <c r="CS110" s="252">
        <v>0</v>
      </c>
      <c r="CT110" s="253">
        <v>0</v>
      </c>
      <c r="CU110" s="252">
        <v>0</v>
      </c>
      <c r="CV110" s="253">
        <v>0</v>
      </c>
      <c r="CW110" s="252">
        <v>0</v>
      </c>
      <c r="CX110" s="253">
        <v>0</v>
      </c>
      <c r="CY110" s="252">
        <v>0</v>
      </c>
      <c r="CZ110" s="253">
        <v>0</v>
      </c>
      <c r="DA110" s="252">
        <v>0</v>
      </c>
      <c r="DB110" s="253">
        <v>0</v>
      </c>
      <c r="DC110" s="252">
        <v>0</v>
      </c>
      <c r="DD110" s="253">
        <v>0</v>
      </c>
      <c r="DE110" s="252">
        <v>0</v>
      </c>
      <c r="DF110" s="253">
        <v>0</v>
      </c>
      <c r="DG110" s="252">
        <v>0</v>
      </c>
      <c r="DH110" s="253">
        <v>0</v>
      </c>
      <c r="DI110" s="253">
        <v>0</v>
      </c>
      <c r="DJ110" s="253">
        <v>0</v>
      </c>
      <c r="DK110" s="253">
        <v>0</v>
      </c>
      <c r="DL110" s="253">
        <v>0</v>
      </c>
      <c r="DM110" s="253">
        <v>0</v>
      </c>
      <c r="DN110" s="253">
        <v>0</v>
      </c>
      <c r="DO110" s="253">
        <v>0</v>
      </c>
      <c r="DP110" s="253">
        <v>0</v>
      </c>
      <c r="DQ110" s="253">
        <v>0</v>
      </c>
      <c r="DR110" s="253">
        <v>0</v>
      </c>
      <c r="DS110" s="253">
        <v>0</v>
      </c>
      <c r="DT110" s="253">
        <v>0</v>
      </c>
      <c r="DU110" s="253">
        <v>0</v>
      </c>
      <c r="DV110" s="253">
        <v>0</v>
      </c>
      <c r="DW110" s="253">
        <v>0</v>
      </c>
      <c r="DX110" s="253">
        <v>0</v>
      </c>
      <c r="DY110" s="253">
        <v>0</v>
      </c>
      <c r="DZ110" s="253">
        <v>0</v>
      </c>
      <c r="EA110" s="126">
        <v>0</v>
      </c>
      <c r="EB110" s="126">
        <v>0</v>
      </c>
      <c r="EC110" s="126">
        <v>0</v>
      </c>
      <c r="ED110" s="126">
        <v>0</v>
      </c>
      <c r="EE110" s="126">
        <v>0</v>
      </c>
      <c r="EF110" s="126">
        <v>0</v>
      </c>
      <c r="EG110" s="131">
        <v>0</v>
      </c>
      <c r="EH110" s="225"/>
      <c r="EI110" s="227"/>
      <c r="EJ110" s="226">
        <f t="shared" ref="EJ110:EJ137" si="2868">EH110*EI110</f>
        <v>0</v>
      </c>
      <c r="EK110" s="131">
        <v>0</v>
      </c>
      <c r="EL110" s="225"/>
      <c r="EM110" s="227"/>
      <c r="EN110" s="226">
        <f t="shared" ref="EN110:EN137" si="2869">EL110*EM110</f>
        <v>0</v>
      </c>
      <c r="EO110" s="131">
        <v>0</v>
      </c>
      <c r="EP110" s="225"/>
      <c r="EQ110" s="227"/>
      <c r="ER110" s="226">
        <f t="shared" ref="ER110:ER137" si="2870">EP110*EQ110</f>
        <v>0</v>
      </c>
      <c r="ES110" s="131">
        <v>0</v>
      </c>
      <c r="ET110" s="225"/>
      <c r="EU110" s="227"/>
      <c r="EV110" s="226">
        <f t="shared" ref="EV110:EV137" si="2871">ET110*EU110</f>
        <v>0</v>
      </c>
      <c r="EW110" s="131">
        <v>0</v>
      </c>
      <c r="EX110" s="225"/>
      <c r="EY110" s="227"/>
      <c r="EZ110" s="226">
        <f t="shared" ref="EZ110:EZ137" si="2872">EX110*EY110</f>
        <v>0</v>
      </c>
      <c r="FA110" s="131">
        <v>0</v>
      </c>
      <c r="FB110" s="225"/>
      <c r="FC110" s="227"/>
      <c r="FD110" s="226">
        <f t="shared" ref="FD110:FD137" si="2873">FB110*FC110</f>
        <v>0</v>
      </c>
      <c r="FE110" s="131">
        <v>0</v>
      </c>
      <c r="FF110" s="225"/>
      <c r="FG110" s="227"/>
      <c r="FH110" s="226">
        <f t="shared" ref="FH110:FH137" si="2874">FF110*FG110</f>
        <v>0</v>
      </c>
      <c r="FI110" s="131">
        <v>0</v>
      </c>
      <c r="FJ110" s="225"/>
      <c r="FK110" s="225">
        <v>78.02</v>
      </c>
      <c r="FL110" s="226">
        <f t="shared" ref="FL110:FL137" si="2875">FJ110*FK110</f>
        <v>0</v>
      </c>
      <c r="FM110" s="131">
        <v>0</v>
      </c>
      <c r="FN110" s="225"/>
      <c r="FO110" s="225">
        <v>78.02</v>
      </c>
      <c r="FP110" s="226">
        <f t="shared" ref="FP110:FP137" si="2876">FN110*FO110</f>
        <v>0</v>
      </c>
      <c r="FQ110" s="131">
        <v>60</v>
      </c>
      <c r="FR110" s="225"/>
      <c r="FS110" s="225">
        <v>78.02</v>
      </c>
      <c r="FT110" s="226">
        <f t="shared" ref="FT110:FT137" si="2877">FR110*FS110</f>
        <v>0</v>
      </c>
      <c r="FU110" s="131">
        <v>0</v>
      </c>
      <c r="FV110" s="225"/>
      <c r="FW110" s="225">
        <v>78.02</v>
      </c>
      <c r="FX110" s="226">
        <f t="shared" ref="FX110:FX137" si="2878">FV110*FW110</f>
        <v>0</v>
      </c>
      <c r="FY110" s="131">
        <v>30</v>
      </c>
      <c r="FZ110" s="225"/>
      <c r="GA110" s="225">
        <v>78.02</v>
      </c>
      <c r="GB110" s="226">
        <f t="shared" ref="GB110:GB137" si="2879">FZ110*GA110</f>
        <v>0</v>
      </c>
      <c r="GC110" s="131">
        <v>50</v>
      </c>
      <c r="GD110" s="225"/>
      <c r="GE110" s="225">
        <v>78.02</v>
      </c>
      <c r="GF110" s="226">
        <f t="shared" ref="GF110:GF137" si="2880">GD110*GE110</f>
        <v>0</v>
      </c>
      <c r="GG110" s="131">
        <v>40</v>
      </c>
      <c r="GH110" s="225"/>
      <c r="GI110" s="225">
        <v>78.02</v>
      </c>
      <c r="GJ110" s="226">
        <f t="shared" ref="GJ110:GJ137" si="2881">GH110*GI110</f>
        <v>0</v>
      </c>
      <c r="GK110" s="131">
        <v>130</v>
      </c>
      <c r="GL110" s="225"/>
      <c r="GM110" s="225">
        <v>78.02</v>
      </c>
      <c r="GN110" s="226">
        <f t="shared" si="2753"/>
        <v>0</v>
      </c>
      <c r="GO110" s="131">
        <v>200</v>
      </c>
      <c r="GP110" s="225"/>
      <c r="GQ110" s="225">
        <v>78.02</v>
      </c>
      <c r="GR110" s="226">
        <f t="shared" ref="GR110:GR137" si="2882">GP110*GQ110</f>
        <v>0</v>
      </c>
      <c r="GS110" s="131">
        <v>120</v>
      </c>
      <c r="GT110" s="225"/>
      <c r="GU110" s="225">
        <v>78.02</v>
      </c>
      <c r="GV110" s="226">
        <f t="shared" ref="GV110:GV129" si="2883">GT110*GU110</f>
        <v>0</v>
      </c>
      <c r="GW110" s="131">
        <v>100</v>
      </c>
      <c r="GX110" s="225"/>
      <c r="GY110" s="225">
        <v>78.02</v>
      </c>
      <c r="GZ110" s="226">
        <f t="shared" ref="GZ110:GZ129" si="2884">GX110*GY110</f>
        <v>0</v>
      </c>
      <c r="HA110" s="131">
        <v>100</v>
      </c>
      <c r="HB110" s="225"/>
      <c r="HC110" s="225">
        <v>78.02</v>
      </c>
      <c r="HD110" s="226">
        <f t="shared" ref="HD110:HD129" si="2885">HB110*HC110</f>
        <v>0</v>
      </c>
      <c r="HE110" s="225"/>
      <c r="HF110" s="225">
        <v>78.02</v>
      </c>
      <c r="HG110" s="226">
        <f t="shared" ref="HG110:HG137" si="2886">HE110*HF110</f>
        <v>0</v>
      </c>
      <c r="HH110" s="225">
        <v>0</v>
      </c>
      <c r="HI110" s="225">
        <v>78.02</v>
      </c>
      <c r="HJ110" s="226">
        <f t="shared" ref="HJ110:HJ137" si="2887">HH110*HI110</f>
        <v>0</v>
      </c>
      <c r="HK110" s="226">
        <v>0</v>
      </c>
      <c r="HL110" s="226">
        <v>74.721000000000004</v>
      </c>
      <c r="HM110" s="226">
        <v>0</v>
      </c>
      <c r="HN110" s="253">
        <v>0</v>
      </c>
      <c r="HO110" s="253">
        <v>0</v>
      </c>
      <c r="HP110" s="253">
        <v>0</v>
      </c>
      <c r="HQ110" s="253">
        <v>0</v>
      </c>
      <c r="HR110" s="253">
        <v>0</v>
      </c>
      <c r="HS110" s="253">
        <v>0</v>
      </c>
      <c r="HT110" s="253">
        <v>0</v>
      </c>
      <c r="HU110" s="253">
        <v>0</v>
      </c>
      <c r="HV110" s="253">
        <v>0</v>
      </c>
      <c r="HW110" s="253">
        <v>0</v>
      </c>
      <c r="HX110" s="253">
        <v>0</v>
      </c>
      <c r="HY110" s="253">
        <v>0</v>
      </c>
      <c r="HZ110" s="253">
        <v>0</v>
      </c>
      <c r="IA110" s="253">
        <v>0</v>
      </c>
      <c r="IB110" s="253">
        <v>0</v>
      </c>
      <c r="IC110" s="253">
        <v>0</v>
      </c>
      <c r="ID110" s="253">
        <v>0</v>
      </c>
      <c r="IE110" s="253">
        <v>0</v>
      </c>
      <c r="IF110" s="253">
        <v>0</v>
      </c>
      <c r="IG110" s="253">
        <v>0</v>
      </c>
      <c r="IH110" s="253">
        <v>0</v>
      </c>
      <c r="II110" s="253">
        <v>0</v>
      </c>
      <c r="IJ110" s="253">
        <v>0</v>
      </c>
      <c r="IK110" s="253">
        <v>0</v>
      </c>
      <c r="IL110" s="253">
        <v>0</v>
      </c>
      <c r="IM110" s="253">
        <v>0</v>
      </c>
      <c r="IN110" s="253">
        <v>0</v>
      </c>
      <c r="IO110" s="253">
        <v>0</v>
      </c>
      <c r="IP110" s="253">
        <v>0</v>
      </c>
      <c r="IQ110" s="253">
        <v>0</v>
      </c>
      <c r="IR110" s="253">
        <v>0</v>
      </c>
      <c r="IS110" s="253">
        <v>0</v>
      </c>
      <c r="IT110" s="253">
        <v>0</v>
      </c>
      <c r="IU110" s="253">
        <v>0</v>
      </c>
      <c r="IV110" s="253">
        <v>0</v>
      </c>
      <c r="IW110" s="253">
        <v>0</v>
      </c>
      <c r="IX110" s="253">
        <v>0</v>
      </c>
      <c r="IY110" s="253">
        <v>0</v>
      </c>
      <c r="IZ110" s="126">
        <v>60</v>
      </c>
      <c r="JA110" s="126">
        <v>4680.96</v>
      </c>
      <c r="JB110" s="126">
        <v>0</v>
      </c>
      <c r="JC110" s="126">
        <v>0</v>
      </c>
      <c r="JD110" s="131"/>
      <c r="JE110" s="225"/>
      <c r="JF110" s="134"/>
      <c r="JG110" s="228">
        <f t="shared" si="2754"/>
        <v>0</v>
      </c>
      <c r="JH110" s="131"/>
      <c r="JI110" s="225"/>
      <c r="JJ110" s="134"/>
      <c r="JK110" s="228">
        <f t="shared" si="2755"/>
        <v>0</v>
      </c>
      <c r="JL110" s="131"/>
      <c r="JM110" s="225"/>
      <c r="JN110" s="134"/>
      <c r="JO110" s="228">
        <f t="shared" si="2756"/>
        <v>0</v>
      </c>
      <c r="JP110" s="131"/>
      <c r="JQ110" s="225"/>
      <c r="JR110" s="134"/>
      <c r="JS110" s="228">
        <f t="shared" si="2757"/>
        <v>0</v>
      </c>
      <c r="JT110" s="131"/>
      <c r="JU110" s="225"/>
      <c r="JV110" s="134"/>
      <c r="JW110" s="228">
        <f t="shared" si="2758"/>
        <v>0</v>
      </c>
      <c r="JX110" s="131"/>
      <c r="JY110" s="225"/>
      <c r="JZ110" s="134"/>
      <c r="KA110" s="228">
        <f t="shared" si="2759"/>
        <v>0</v>
      </c>
      <c r="KB110" s="131"/>
      <c r="KC110" s="131"/>
      <c r="KD110" s="134"/>
      <c r="KE110" s="228">
        <f t="shared" si="2760"/>
        <v>0</v>
      </c>
      <c r="KF110" s="131"/>
      <c r="KG110" s="131"/>
      <c r="KH110" s="134"/>
      <c r="KI110" s="228">
        <f t="shared" si="2761"/>
        <v>0</v>
      </c>
      <c r="KJ110" s="131"/>
      <c r="KK110" s="131"/>
      <c r="KL110" s="134"/>
      <c r="KM110" s="228">
        <f t="shared" si="2762"/>
        <v>0</v>
      </c>
      <c r="KN110" s="131"/>
      <c r="KO110" s="131"/>
      <c r="KP110" s="134"/>
      <c r="KQ110" s="228">
        <f t="shared" si="2763"/>
        <v>0</v>
      </c>
      <c r="KR110" s="131"/>
      <c r="KS110" s="131"/>
      <c r="KT110" s="134"/>
      <c r="KU110" s="228">
        <f t="shared" si="2764"/>
        <v>0</v>
      </c>
      <c r="KV110" s="131"/>
      <c r="KW110" s="131"/>
      <c r="KX110" s="134"/>
      <c r="KY110" s="228">
        <f t="shared" si="2765"/>
        <v>0</v>
      </c>
      <c r="KZ110" s="131">
        <v>0</v>
      </c>
      <c r="LA110" s="131"/>
      <c r="LB110" s="134"/>
      <c r="LC110" s="228">
        <f t="shared" si="2766"/>
        <v>0</v>
      </c>
      <c r="LD110" s="131"/>
      <c r="LE110" s="131"/>
      <c r="LF110" s="134"/>
      <c r="LG110" s="228">
        <f t="shared" si="2767"/>
        <v>0</v>
      </c>
      <c r="LH110" s="131"/>
      <c r="LI110" s="131"/>
      <c r="LJ110" s="134"/>
      <c r="LK110" s="228">
        <f t="shared" si="2768"/>
        <v>0</v>
      </c>
      <c r="LL110" s="131"/>
      <c r="LM110" s="131"/>
      <c r="LN110" s="134"/>
      <c r="LO110" s="228">
        <f t="shared" si="2769"/>
        <v>0</v>
      </c>
      <c r="LP110" s="131"/>
      <c r="LQ110" s="131"/>
      <c r="LR110" s="134"/>
      <c r="LS110" s="228">
        <f t="shared" si="2770"/>
        <v>0</v>
      </c>
      <c r="LT110" s="131"/>
      <c r="LU110" s="131"/>
      <c r="LV110" s="134"/>
      <c r="LW110" s="228">
        <f t="shared" si="2771"/>
        <v>0</v>
      </c>
      <c r="LX110" s="131"/>
      <c r="LY110" s="131"/>
      <c r="LZ110" s="134"/>
      <c r="MA110" s="228">
        <f t="shared" si="2772"/>
        <v>0</v>
      </c>
      <c r="MB110" s="131"/>
      <c r="MC110" s="134"/>
      <c r="MD110" s="228">
        <f t="shared" si="2773"/>
        <v>0</v>
      </c>
      <c r="ME110" s="131"/>
      <c r="MF110" s="131">
        <v>85.33</v>
      </c>
      <c r="MG110" s="228">
        <f t="shared" ref="MG110:MG137" si="2888">ME110*MF110</f>
        <v>0</v>
      </c>
      <c r="MH110" s="228"/>
      <c r="MI110" s="228">
        <v>85.33</v>
      </c>
      <c r="MJ110" s="228">
        <v>0</v>
      </c>
      <c r="MK110" s="253"/>
      <c r="ML110" s="253"/>
      <c r="MM110" s="253"/>
      <c r="MN110" s="253"/>
      <c r="MO110" s="253"/>
      <c r="MP110" s="253"/>
      <c r="MQ110" s="253"/>
      <c r="MR110" s="253"/>
      <c r="MS110" s="253"/>
      <c r="MT110" s="253"/>
      <c r="MU110" s="260"/>
      <c r="MV110" s="260"/>
      <c r="MW110" s="253"/>
      <c r="MX110" s="253"/>
      <c r="MY110" s="253"/>
      <c r="MZ110" s="253"/>
      <c r="NA110" s="253"/>
      <c r="NB110" s="253"/>
      <c r="NC110" s="253"/>
      <c r="ND110" s="253"/>
      <c r="NE110" s="253"/>
      <c r="NF110" s="253"/>
      <c r="NG110" s="253"/>
      <c r="NH110" s="253"/>
      <c r="NI110" s="253"/>
      <c r="NJ110" s="253"/>
      <c r="NK110" s="253"/>
      <c r="NL110" s="253"/>
      <c r="NM110" s="253"/>
      <c r="NN110" s="253"/>
      <c r="NO110" s="125"/>
      <c r="NP110" s="125"/>
      <c r="NQ110" s="125"/>
      <c r="NR110" s="125"/>
      <c r="NS110" s="125"/>
      <c r="NT110" s="125"/>
      <c r="NU110" s="125"/>
      <c r="NV110" s="125"/>
      <c r="NW110" s="125"/>
      <c r="NX110" s="125"/>
      <c r="NY110" s="125"/>
      <c r="NZ110" s="125"/>
      <c r="OA110" s="228"/>
      <c r="OB110" s="227"/>
      <c r="OC110" s="227">
        <v>0</v>
      </c>
      <c r="OD110" s="227">
        <f t="shared" ref="OD110:OD137" si="2889">OB110*OC110</f>
        <v>0</v>
      </c>
      <c r="OE110" s="228"/>
      <c r="OF110" s="227"/>
      <c r="OG110" s="227">
        <v>0</v>
      </c>
      <c r="OH110" s="227">
        <f t="shared" ref="OH110:OH137" si="2890">OF110*OG110</f>
        <v>0</v>
      </c>
      <c r="OI110" s="228"/>
      <c r="OJ110" s="227"/>
      <c r="OK110" s="227">
        <v>0</v>
      </c>
      <c r="OL110" s="227">
        <f t="shared" ref="OL110:OL137" si="2891">OJ110*OK110</f>
        <v>0</v>
      </c>
      <c r="OM110" s="228"/>
      <c r="ON110" s="227"/>
      <c r="OO110" s="227">
        <v>0</v>
      </c>
      <c r="OP110" s="227">
        <f t="shared" ref="OP110:OP137" si="2892">ON110*OO110</f>
        <v>0</v>
      </c>
      <c r="OQ110" s="228"/>
      <c r="OR110" s="227"/>
      <c r="OS110" s="227">
        <v>0</v>
      </c>
      <c r="OT110" s="227">
        <f t="shared" ref="OT110:OT137" si="2893">OR110*OS110</f>
        <v>0</v>
      </c>
      <c r="OU110" s="228"/>
      <c r="OV110" s="227"/>
      <c r="OW110" s="227">
        <v>0</v>
      </c>
      <c r="OX110" s="227">
        <f t="shared" ref="OX110:OX137" si="2894">OV110*OW110</f>
        <v>0</v>
      </c>
      <c r="OY110" s="228"/>
      <c r="OZ110" s="227"/>
      <c r="PA110" s="227">
        <v>0</v>
      </c>
      <c r="PB110" s="227">
        <f t="shared" ref="PB110:PB137" si="2895">OZ110*PA110</f>
        <v>0</v>
      </c>
      <c r="PC110" s="228"/>
      <c r="PD110" s="227"/>
      <c r="PE110" s="227">
        <v>0</v>
      </c>
      <c r="PF110" s="227">
        <f t="shared" ref="PF110:PF137" si="2896">PD110*PE110</f>
        <v>0</v>
      </c>
      <c r="PG110" s="228"/>
      <c r="PH110" s="227"/>
      <c r="PI110" s="227">
        <v>0</v>
      </c>
      <c r="PJ110" s="227">
        <f t="shared" ref="PJ110:PJ137" si="2897">PH110*PI110</f>
        <v>0</v>
      </c>
      <c r="PK110" s="228"/>
      <c r="PL110" s="227"/>
      <c r="PM110" s="227">
        <v>0</v>
      </c>
      <c r="PN110" s="227">
        <f t="shared" ref="PN110:PN137" si="2898">PL110*PM110</f>
        <v>0</v>
      </c>
      <c r="PO110" s="228"/>
      <c r="PP110" s="227"/>
      <c r="PQ110" s="227">
        <v>0</v>
      </c>
      <c r="PR110" s="227">
        <f t="shared" ref="PR110:PR148" si="2899">PP110*PQ110</f>
        <v>0</v>
      </c>
      <c r="PS110" s="228"/>
      <c r="PT110" s="227"/>
      <c r="PU110" s="227">
        <v>0</v>
      </c>
      <c r="PV110" s="227">
        <f t="shared" ref="PV110:PV148" si="2900">PT110*PU110</f>
        <v>0</v>
      </c>
      <c r="PW110" s="228"/>
      <c r="PX110" s="227"/>
      <c r="PY110" s="227">
        <v>0</v>
      </c>
      <c r="PZ110" s="227">
        <f t="shared" ref="PZ110:PZ148" si="2901">PX110*PY110</f>
        <v>0</v>
      </c>
      <c r="QA110" s="228"/>
      <c r="QB110" s="227"/>
      <c r="QC110" s="227">
        <v>0</v>
      </c>
      <c r="QD110" s="227">
        <f t="shared" ref="QD110:QD148" si="2902">QB110*QC110</f>
        <v>0</v>
      </c>
      <c r="QE110" s="228"/>
      <c r="QF110" s="227"/>
      <c r="QG110" s="227">
        <v>0</v>
      </c>
      <c r="QH110" s="227">
        <f t="shared" ref="QH110:QH148" si="2903">QF110*QG110</f>
        <v>0</v>
      </c>
      <c r="QI110" s="228"/>
      <c r="QJ110" s="227"/>
      <c r="QK110" s="227">
        <v>0</v>
      </c>
      <c r="QL110" s="227">
        <f t="shared" ref="QL110:QL148" si="2904">QJ110*QK110</f>
        <v>0</v>
      </c>
      <c r="QM110" s="228"/>
      <c r="QN110" s="227"/>
      <c r="QO110" s="227">
        <v>0</v>
      </c>
      <c r="QP110" s="227">
        <f t="shared" ref="QP110:QP129" si="2905">QN110*QO110</f>
        <v>0</v>
      </c>
      <c r="QQ110" s="228"/>
      <c r="QR110" s="225"/>
      <c r="QS110" s="225">
        <v>0</v>
      </c>
      <c r="QT110" s="225">
        <f t="shared" ref="QT110:QT129" si="2906">QR110*QS110</f>
        <v>0</v>
      </c>
      <c r="QU110" s="228"/>
      <c r="QV110" s="225"/>
      <c r="QW110" s="225">
        <v>0</v>
      </c>
      <c r="QX110" s="225">
        <f t="shared" ref="QX110:QX129" si="2907">QV110*QW110</f>
        <v>0</v>
      </c>
      <c r="QY110" s="225"/>
      <c r="QZ110" s="225">
        <v>0</v>
      </c>
      <c r="RA110" s="225">
        <f t="shared" ref="RA110:RA137" si="2908">QY110*QZ110</f>
        <v>0</v>
      </c>
      <c r="RB110" s="225"/>
      <c r="RC110" s="225">
        <v>0</v>
      </c>
      <c r="RD110" s="225">
        <f t="shared" si="2774"/>
        <v>0</v>
      </c>
      <c r="RE110" s="225"/>
      <c r="RF110" s="225">
        <v>0</v>
      </c>
      <c r="RG110" s="225">
        <v>0</v>
      </c>
      <c r="RH110" s="253"/>
      <c r="RI110" s="253"/>
      <c r="RJ110" s="253"/>
      <c r="RK110" s="253"/>
      <c r="RL110" s="253"/>
      <c r="RM110" s="253"/>
      <c r="RN110" s="253"/>
      <c r="RO110" s="253"/>
      <c r="RP110" s="253"/>
      <c r="RQ110" s="253"/>
      <c r="RR110" s="253"/>
      <c r="RS110" s="253"/>
      <c r="RT110" s="253"/>
      <c r="RU110" s="253"/>
      <c r="RV110" s="253"/>
      <c r="RW110" s="253"/>
      <c r="RX110" s="253"/>
      <c r="RY110" s="253"/>
      <c r="RZ110" s="253"/>
      <c r="SA110" s="253"/>
      <c r="SB110" s="253"/>
      <c r="SC110" s="253"/>
      <c r="SD110" s="253"/>
      <c r="SE110" s="253"/>
      <c r="SF110" s="253"/>
      <c r="SG110" s="253"/>
      <c r="SH110" s="253"/>
      <c r="SI110" s="253"/>
      <c r="SJ110" s="253"/>
      <c r="SK110" s="253"/>
      <c r="SL110" s="125"/>
      <c r="SM110" s="125"/>
      <c r="SN110" s="125"/>
      <c r="SO110" s="125"/>
      <c r="SP110" s="125"/>
      <c r="SQ110" s="125"/>
      <c r="SR110" s="125"/>
      <c r="SS110" s="125"/>
      <c r="ST110" s="125"/>
      <c r="SU110" s="125"/>
      <c r="SV110" s="125"/>
      <c r="SW110" s="125"/>
      <c r="SX110" s="228"/>
      <c r="SY110" s="240">
        <v>0</v>
      </c>
      <c r="SZ110" s="124"/>
      <c r="TA110" s="226">
        <f t="shared" si="2775"/>
        <v>0</v>
      </c>
      <c r="TB110" s="228"/>
      <c r="TC110" s="240">
        <v>0</v>
      </c>
      <c r="TD110" s="124"/>
      <c r="TE110" s="226">
        <f t="shared" si="2776"/>
        <v>0</v>
      </c>
      <c r="TF110" s="228"/>
      <c r="TG110" s="240">
        <v>0</v>
      </c>
      <c r="TH110" s="124"/>
      <c r="TI110" s="226">
        <f t="shared" si="2777"/>
        <v>0</v>
      </c>
      <c r="TJ110" s="228"/>
      <c r="TK110" s="240">
        <v>0</v>
      </c>
      <c r="TL110" s="124"/>
      <c r="TM110" s="226">
        <f t="shared" si="2778"/>
        <v>0</v>
      </c>
      <c r="TN110" s="228"/>
      <c r="TO110" s="219">
        <v>0</v>
      </c>
      <c r="TP110" s="124"/>
      <c r="TQ110" s="226">
        <f t="shared" si="2779"/>
        <v>0</v>
      </c>
      <c r="TR110" s="228"/>
      <c r="TS110" s="219">
        <v>0</v>
      </c>
      <c r="TT110" s="124"/>
      <c r="TU110" s="226">
        <f t="shared" si="2780"/>
        <v>0</v>
      </c>
      <c r="TV110" s="228"/>
      <c r="TW110" s="219">
        <v>0</v>
      </c>
      <c r="TX110" s="124"/>
      <c r="TY110" s="226">
        <f t="shared" si="2781"/>
        <v>0</v>
      </c>
      <c r="TZ110" s="228"/>
      <c r="UA110" s="219">
        <v>0</v>
      </c>
      <c r="UB110" s="124"/>
      <c r="UC110" s="226">
        <f t="shared" si="2782"/>
        <v>0</v>
      </c>
      <c r="UD110" s="228"/>
      <c r="UE110" s="219">
        <v>0</v>
      </c>
      <c r="UF110" s="124"/>
      <c r="UG110" s="226">
        <f t="shared" si="2783"/>
        <v>0</v>
      </c>
      <c r="UH110" s="228"/>
      <c r="UI110" s="219">
        <v>0</v>
      </c>
      <c r="UJ110" s="124"/>
      <c r="UK110" s="226">
        <f t="shared" si="2784"/>
        <v>0</v>
      </c>
      <c r="UL110" s="228"/>
      <c r="UM110" s="219">
        <v>0</v>
      </c>
      <c r="UN110" s="124"/>
      <c r="UO110" s="226">
        <f t="shared" si="2785"/>
        <v>0</v>
      </c>
      <c r="UP110" s="228"/>
      <c r="UQ110" s="208">
        <v>0</v>
      </c>
      <c r="UR110" s="124"/>
      <c r="US110" s="226">
        <f t="shared" si="2786"/>
        <v>0</v>
      </c>
      <c r="UT110" s="228"/>
      <c r="UU110" s="208">
        <v>0</v>
      </c>
      <c r="UV110" s="124"/>
      <c r="UW110" s="226">
        <f t="shared" si="2787"/>
        <v>0</v>
      </c>
      <c r="UX110" s="228"/>
      <c r="UY110" s="208">
        <v>0</v>
      </c>
      <c r="UZ110" s="124"/>
      <c r="VA110" s="226">
        <f t="shared" si="2788"/>
        <v>0</v>
      </c>
      <c r="VB110" s="228"/>
      <c r="VC110" s="208">
        <v>0</v>
      </c>
      <c r="VD110" s="124"/>
      <c r="VE110" s="226">
        <f t="shared" si="2789"/>
        <v>0</v>
      </c>
      <c r="VF110" s="228"/>
      <c r="VG110" s="208">
        <v>0</v>
      </c>
      <c r="VH110" s="124"/>
      <c r="VI110" s="226">
        <f t="shared" si="2790"/>
        <v>0</v>
      </c>
      <c r="VJ110" s="228"/>
      <c r="VK110" s="206">
        <v>0</v>
      </c>
      <c r="VL110" s="124"/>
      <c r="VM110" s="226">
        <f t="shared" si="2791"/>
        <v>0</v>
      </c>
      <c r="VN110" s="228"/>
      <c r="VO110" s="206">
        <v>0</v>
      </c>
      <c r="VP110" s="124"/>
      <c r="VQ110" s="226">
        <f t="shared" si="2792"/>
        <v>0</v>
      </c>
      <c r="VR110" s="228"/>
      <c r="VS110" s="206">
        <v>0</v>
      </c>
      <c r="VT110" s="124"/>
      <c r="VU110" s="226">
        <f t="shared" si="2793"/>
        <v>0</v>
      </c>
      <c r="VV110" s="225"/>
      <c r="VW110" s="124"/>
      <c r="VX110" s="226">
        <f t="shared" si="2794"/>
        <v>0</v>
      </c>
      <c r="VY110" s="225"/>
      <c r="VZ110" s="124"/>
      <c r="WA110" s="226">
        <f t="shared" si="2795"/>
        <v>0</v>
      </c>
      <c r="WB110" s="226"/>
      <c r="WC110" s="226">
        <v>83.84</v>
      </c>
      <c r="WD110" s="226">
        <v>0</v>
      </c>
      <c r="WE110" s="253"/>
      <c r="WF110" s="253"/>
      <c r="WG110" s="253"/>
      <c r="WH110" s="253"/>
      <c r="WI110" s="253"/>
      <c r="WJ110" s="253"/>
      <c r="WK110" s="253"/>
      <c r="WL110" s="253"/>
      <c r="WM110" s="253"/>
      <c r="WN110" s="253"/>
      <c r="WO110" s="253"/>
      <c r="WP110" s="253"/>
      <c r="WQ110" s="253"/>
      <c r="WR110" s="253"/>
      <c r="WS110" s="253"/>
      <c r="WT110" s="253"/>
      <c r="WU110" s="253"/>
      <c r="WV110" s="253"/>
      <c r="WW110" s="253"/>
      <c r="WX110" s="253"/>
      <c r="WY110" s="253"/>
      <c r="WZ110" s="253"/>
      <c r="XA110" s="253"/>
      <c r="XB110" s="253"/>
      <c r="XC110" s="253"/>
      <c r="XD110" s="253"/>
      <c r="XE110" s="253"/>
      <c r="XF110" s="253"/>
      <c r="XG110" s="253"/>
      <c r="XH110" s="253"/>
      <c r="XI110" s="125"/>
      <c r="XJ110" s="125"/>
      <c r="XK110" s="125"/>
      <c r="XL110" s="125"/>
      <c r="XM110" s="125"/>
      <c r="XN110" s="125"/>
      <c r="XO110" s="125"/>
      <c r="XP110" s="125"/>
      <c r="XQ110" s="125"/>
      <c r="XR110" s="125"/>
      <c r="XS110" s="125"/>
      <c r="XT110" s="125"/>
      <c r="XU110" s="228"/>
      <c r="XV110" s="226"/>
      <c r="XW110" s="226">
        <v>111.54</v>
      </c>
      <c r="XX110" s="208">
        <f t="shared" ref="XX110:XX137" si="2909">XV110*XW110</f>
        <v>0</v>
      </c>
      <c r="XY110" s="228"/>
      <c r="XZ110" s="226"/>
      <c r="YA110" s="226">
        <v>111.54</v>
      </c>
      <c r="YB110" s="208">
        <f t="shared" ref="YB110:YB137" si="2910">XZ110*YA110</f>
        <v>0</v>
      </c>
      <c r="YC110" s="228"/>
      <c r="YD110" s="226"/>
      <c r="YE110" s="226">
        <v>111.54</v>
      </c>
      <c r="YF110" s="208">
        <f t="shared" ref="YF110:YF137" si="2911">YD110*YE110</f>
        <v>0</v>
      </c>
      <c r="YG110" s="228"/>
      <c r="YH110" s="226"/>
      <c r="YI110" s="226">
        <v>111.54</v>
      </c>
      <c r="YJ110" s="208">
        <f t="shared" ref="YJ110:YJ137" si="2912">YH110*YI110</f>
        <v>0</v>
      </c>
      <c r="YK110" s="228"/>
      <c r="YL110" s="226"/>
      <c r="YM110" s="226">
        <v>111.54</v>
      </c>
      <c r="YN110" s="208">
        <f t="shared" ref="YN110:YN137" si="2913">YL110*YM110</f>
        <v>0</v>
      </c>
      <c r="YO110" s="228"/>
      <c r="YP110" s="226"/>
      <c r="YQ110" s="226">
        <v>111.54</v>
      </c>
      <c r="YR110" s="208">
        <f t="shared" ref="YR110:YR137" si="2914">YP110*YQ110</f>
        <v>0</v>
      </c>
      <c r="YS110" s="228"/>
      <c r="YT110" s="226"/>
      <c r="YU110" s="226">
        <v>111.54</v>
      </c>
      <c r="YV110" s="208">
        <f t="shared" ref="YV110:YV137" si="2915">YT110*YU110</f>
        <v>0</v>
      </c>
      <c r="YW110" s="228"/>
      <c r="YX110" s="226"/>
      <c r="YY110" s="226">
        <v>111.54</v>
      </c>
      <c r="YZ110" s="208">
        <f t="shared" ref="YZ110:YZ137" si="2916">YX110*YY110</f>
        <v>0</v>
      </c>
      <c r="ZA110" s="228"/>
      <c r="ZB110" s="226"/>
      <c r="ZC110" s="226">
        <v>111.54</v>
      </c>
      <c r="ZD110" s="208">
        <f t="shared" ref="ZD110:ZD137" si="2917">ZB110*ZC110</f>
        <v>0</v>
      </c>
      <c r="ZE110" s="228"/>
      <c r="ZF110" s="226"/>
      <c r="ZG110" s="226">
        <v>111.54</v>
      </c>
      <c r="ZH110" s="208">
        <f t="shared" ref="ZH110:ZH137" si="2918">ZF110*ZG110</f>
        <v>0</v>
      </c>
      <c r="ZI110" s="228"/>
      <c r="ZJ110" s="225"/>
      <c r="ZK110" s="225"/>
      <c r="ZL110" s="208">
        <f t="shared" ref="ZL110:ZL137" si="2919">ZJ110*ZK110</f>
        <v>0</v>
      </c>
      <c r="ZM110" s="228"/>
      <c r="ZN110" s="225"/>
      <c r="ZO110" s="225"/>
      <c r="ZP110" s="208">
        <f t="shared" ref="ZP110:ZP137" si="2920">ZN110*ZO110</f>
        <v>0</v>
      </c>
      <c r="ZQ110" s="228"/>
      <c r="ZR110" s="225"/>
      <c r="ZS110" s="225"/>
      <c r="ZT110" s="208">
        <f t="shared" ref="ZT110:ZT137" si="2921">ZR110*ZS110</f>
        <v>0</v>
      </c>
      <c r="ZU110" s="228"/>
      <c r="ZV110" s="225"/>
      <c r="ZW110" s="225"/>
      <c r="ZX110" s="208">
        <f t="shared" ref="ZX110:ZX137" si="2922">ZV110*ZW110</f>
        <v>0</v>
      </c>
      <c r="ZY110" s="228"/>
      <c r="ZZ110" s="225"/>
      <c r="AAA110" s="225"/>
      <c r="AAB110" s="208">
        <f t="shared" ref="AAB110:AAB137" si="2923">ZZ110*AAA110</f>
        <v>0</v>
      </c>
      <c r="AAC110" s="228"/>
      <c r="AAD110" s="225"/>
      <c r="AAE110" s="225"/>
      <c r="AAF110" s="208">
        <f t="shared" ref="AAF110:AAF119" si="2924">AAD110*AAE110</f>
        <v>0</v>
      </c>
      <c r="AAG110" s="228"/>
      <c r="AAH110" s="227"/>
      <c r="AAI110" s="227"/>
      <c r="AAJ110" s="206">
        <f t="shared" ref="AAJ110:AAJ129" si="2925">AAH110*AAI110</f>
        <v>0</v>
      </c>
      <c r="AAK110" s="228"/>
      <c r="AAL110" s="227"/>
      <c r="AAM110" s="227"/>
      <c r="AAN110" s="206">
        <f t="shared" ref="AAN110:AAN129" si="2926">AAL110*AAM110</f>
        <v>0</v>
      </c>
      <c r="AAO110" s="228"/>
      <c r="AAP110" s="227"/>
      <c r="AAQ110" s="225"/>
      <c r="AAR110" s="208">
        <f t="shared" ref="AAR110:AAR137" si="2927">AAP110*AAQ110</f>
        <v>0</v>
      </c>
      <c r="AAS110" s="225"/>
      <c r="AAT110" s="225"/>
      <c r="AAU110" s="208">
        <f t="shared" ref="AAU110:AAU137" si="2928">AAS110*AAT110</f>
        <v>0</v>
      </c>
      <c r="AAV110" s="225"/>
      <c r="AAW110" s="225"/>
      <c r="AAX110" s="226">
        <f t="shared" si="2796"/>
        <v>0</v>
      </c>
      <c r="AAY110" s="226"/>
      <c r="AAZ110" s="226">
        <v>111.54</v>
      </c>
      <c r="ABA110" s="226">
        <v>0</v>
      </c>
      <c r="ABB110" s="253"/>
      <c r="ABC110" s="253"/>
      <c r="ABD110" s="253"/>
      <c r="ABE110" s="253"/>
      <c r="ABF110" s="253"/>
      <c r="ABG110" s="253"/>
      <c r="ABH110" s="253"/>
      <c r="ABI110" s="253"/>
      <c r="ABJ110" s="253"/>
      <c r="ABK110" s="253"/>
      <c r="ABL110" s="253"/>
      <c r="ABM110" s="253"/>
      <c r="ABN110" s="253"/>
      <c r="ABO110" s="253"/>
      <c r="ABP110" s="253"/>
      <c r="ABQ110" s="253"/>
      <c r="ABR110" s="253"/>
      <c r="ABS110" s="253"/>
      <c r="ABT110" s="253"/>
      <c r="ABU110" s="253"/>
      <c r="ABV110" s="253"/>
      <c r="ABW110" s="253"/>
      <c r="ABX110" s="253"/>
      <c r="ABY110" s="253"/>
      <c r="ABZ110" s="253"/>
      <c r="ACA110" s="253"/>
      <c r="ACB110" s="253"/>
      <c r="ACC110" s="253"/>
      <c r="ACD110" s="253"/>
      <c r="ACE110" s="253"/>
      <c r="ACF110" s="126"/>
      <c r="ACG110" s="126"/>
      <c r="ACH110" s="126"/>
      <c r="ACI110" s="126"/>
      <c r="ACJ110" s="126"/>
      <c r="ACK110" s="126"/>
      <c r="ACL110" s="126"/>
      <c r="ACM110" s="126"/>
      <c r="ACN110" s="126"/>
      <c r="ACO110" s="126"/>
      <c r="ACP110" s="126"/>
      <c r="ACQ110" s="126"/>
      <c r="ACR110" s="131">
        <v>0</v>
      </c>
      <c r="ACS110" s="227"/>
      <c r="ACT110" s="227"/>
      <c r="ACU110" s="228">
        <f t="shared" ref="ACU110:ACU137" si="2929">ACS110*ACT110</f>
        <v>0</v>
      </c>
      <c r="ACV110" s="131">
        <v>0</v>
      </c>
      <c r="ACW110" s="227"/>
      <c r="ACX110" s="227"/>
      <c r="ACY110" s="228">
        <f t="shared" ref="ACY110:ACY137" si="2930">ACW110*ACX110</f>
        <v>0</v>
      </c>
      <c r="ACZ110" s="131">
        <v>0</v>
      </c>
      <c r="ADA110" s="227"/>
      <c r="ADB110" s="227"/>
      <c r="ADC110" s="228">
        <f t="shared" ref="ADC110:ADC137" si="2931">ADA110*ADB110</f>
        <v>0</v>
      </c>
      <c r="ADD110" s="131">
        <v>0</v>
      </c>
      <c r="ADE110" s="227"/>
      <c r="ADF110" s="227"/>
      <c r="ADG110" s="228">
        <f t="shared" ref="ADG110:ADG137" si="2932">ADE110*ADF110</f>
        <v>0</v>
      </c>
      <c r="ADH110" s="131">
        <v>0</v>
      </c>
      <c r="ADI110" s="227"/>
      <c r="ADJ110" s="227"/>
      <c r="ADK110" s="228">
        <f t="shared" ref="ADK110:ADK137" si="2933">ADI110*ADJ110</f>
        <v>0</v>
      </c>
      <c r="ADL110" s="131">
        <v>0</v>
      </c>
      <c r="ADM110" s="227"/>
      <c r="ADN110" s="227"/>
      <c r="ADO110" s="228">
        <f t="shared" ref="ADO110:ADO137" si="2934">ADM110*ADN110</f>
        <v>0</v>
      </c>
      <c r="ADP110" s="131">
        <v>0</v>
      </c>
      <c r="ADQ110" s="227"/>
      <c r="ADR110" s="227"/>
      <c r="ADS110" s="228">
        <f t="shared" ref="ADS110:ADS137" si="2935">ADQ110*ADR110</f>
        <v>0</v>
      </c>
      <c r="ADT110" s="131">
        <v>0</v>
      </c>
      <c r="ADU110" s="227"/>
      <c r="ADV110" s="227"/>
      <c r="ADW110" s="228">
        <f t="shared" ref="ADW110:ADW137" si="2936">ADU110*ADV110</f>
        <v>0</v>
      </c>
      <c r="ADX110" s="131">
        <v>0</v>
      </c>
      <c r="ADY110" s="227"/>
      <c r="ADZ110" s="227"/>
      <c r="AEA110" s="228">
        <f t="shared" ref="AEA110:AEA137" si="2937">ADY110*ADZ110</f>
        <v>0</v>
      </c>
      <c r="AEB110" s="131">
        <v>0</v>
      </c>
      <c r="AEC110" s="227"/>
      <c r="AED110" s="227"/>
      <c r="AEE110" s="228">
        <f t="shared" ref="AEE110:AEE137" si="2938">AEC110*AED110</f>
        <v>0</v>
      </c>
      <c r="AEF110" s="131">
        <v>0</v>
      </c>
      <c r="AEG110" s="227"/>
      <c r="AEH110" s="227"/>
      <c r="AEI110" s="228">
        <f t="shared" ref="AEI110:AEI137" si="2939">AEG110*AEH110</f>
        <v>0</v>
      </c>
      <c r="AEJ110" s="131">
        <v>0</v>
      </c>
      <c r="AEK110" s="227"/>
      <c r="AEL110" s="227"/>
      <c r="AEM110" s="228">
        <f t="shared" ref="AEM110:AEM137" si="2940">AEK110*AEL110</f>
        <v>0</v>
      </c>
      <c r="AEN110" s="131">
        <v>0</v>
      </c>
      <c r="AEO110" s="227"/>
      <c r="AEP110" s="227"/>
      <c r="AEQ110" s="228">
        <f t="shared" ref="AEQ110:AEQ137" si="2941">AEO110*AEP110</f>
        <v>0</v>
      </c>
      <c r="AER110" s="131">
        <v>0</v>
      </c>
      <c r="AES110" s="227"/>
      <c r="AET110" s="227"/>
      <c r="AEU110" s="228">
        <f t="shared" ref="AEU110:AEU137" si="2942">AES110*AET110</f>
        <v>0</v>
      </c>
      <c r="AEV110" s="131">
        <v>0</v>
      </c>
      <c r="AEW110" s="227"/>
      <c r="AEX110" s="227"/>
      <c r="AEY110" s="228">
        <f t="shared" ref="AEY110:AEY137" si="2943">AEW110*AEX110</f>
        <v>0</v>
      </c>
      <c r="AEZ110" s="131">
        <v>100</v>
      </c>
      <c r="AFA110" s="227"/>
      <c r="AFB110" s="227"/>
      <c r="AFC110" s="228">
        <f t="shared" ref="AFC110:AFC137" si="2944">AFA110*AFB110</f>
        <v>0</v>
      </c>
      <c r="AFD110" s="131">
        <v>300</v>
      </c>
      <c r="AFE110" s="227"/>
      <c r="AFF110" s="227"/>
      <c r="AFG110" s="228">
        <f t="shared" ref="AFG110:AFG129" si="2945">AFE110*AFF110</f>
        <v>0</v>
      </c>
      <c r="AFH110" s="131">
        <v>150</v>
      </c>
      <c r="AFI110" s="227"/>
      <c r="AFJ110" s="227"/>
      <c r="AFK110" s="228">
        <f t="shared" ref="AFK110:AFK129" si="2946">AFI110*AFJ110</f>
        <v>0</v>
      </c>
      <c r="AFL110" s="131">
        <v>200</v>
      </c>
      <c r="AFM110" s="227"/>
      <c r="AFN110" s="225"/>
      <c r="AFO110" s="226">
        <f t="shared" ref="AFO110:AFO137" si="2947">AFM110*AFN110</f>
        <v>0</v>
      </c>
      <c r="AFP110" s="225"/>
      <c r="AFQ110" s="225"/>
      <c r="AFR110" s="226">
        <f t="shared" ref="AFR110:AFR137" si="2948">AFP110*AFQ110</f>
        <v>0</v>
      </c>
      <c r="AFS110" s="225"/>
      <c r="AFT110" s="225"/>
      <c r="AFU110" s="226">
        <f t="shared" ref="AFU110:AFU137" si="2949">AFS110*AFT110</f>
        <v>0</v>
      </c>
      <c r="AFV110" s="226"/>
      <c r="AFW110" s="226"/>
      <c r="AFX110" s="226">
        <v>0</v>
      </c>
      <c r="AFY110" s="253">
        <v>0</v>
      </c>
      <c r="AFZ110" s="253">
        <v>0</v>
      </c>
      <c r="AGA110" s="253">
        <v>0</v>
      </c>
      <c r="AGB110" s="253">
        <v>0</v>
      </c>
      <c r="AGC110" s="253">
        <v>0</v>
      </c>
      <c r="AGD110" s="253">
        <v>0</v>
      </c>
      <c r="AGE110" s="253">
        <v>0</v>
      </c>
      <c r="AGF110" s="253">
        <v>0</v>
      </c>
      <c r="AGG110" s="253">
        <v>0</v>
      </c>
      <c r="AGH110" s="253">
        <v>0</v>
      </c>
      <c r="AGI110" s="253">
        <v>0</v>
      </c>
      <c r="AGJ110" s="253">
        <v>0</v>
      </c>
      <c r="AGK110" s="253">
        <v>0</v>
      </c>
      <c r="AGL110" s="253">
        <v>0</v>
      </c>
      <c r="AGM110" s="253">
        <v>0</v>
      </c>
      <c r="AGN110" s="253">
        <v>0</v>
      </c>
      <c r="AGO110" s="253">
        <v>0</v>
      </c>
      <c r="AGP110" s="253">
        <v>0</v>
      </c>
      <c r="AGQ110" s="253">
        <v>0</v>
      </c>
      <c r="AGR110" s="253">
        <v>0</v>
      </c>
      <c r="AGS110" s="253">
        <v>0</v>
      </c>
      <c r="AGT110" s="253">
        <v>0</v>
      </c>
      <c r="AGU110" s="253">
        <v>0</v>
      </c>
      <c r="AGV110" s="253">
        <v>0</v>
      </c>
      <c r="AGW110" s="253">
        <v>0</v>
      </c>
      <c r="AGX110" s="253">
        <v>0</v>
      </c>
      <c r="AGY110" s="253">
        <v>0</v>
      </c>
      <c r="AGZ110" s="253">
        <v>0</v>
      </c>
      <c r="AHA110" s="253">
        <v>0</v>
      </c>
      <c r="AHB110" s="253">
        <v>0</v>
      </c>
      <c r="AHC110" s="125">
        <v>0</v>
      </c>
      <c r="AHD110" s="125">
        <v>0</v>
      </c>
      <c r="AHE110" s="125">
        <v>0</v>
      </c>
      <c r="AHF110" s="125">
        <v>0</v>
      </c>
      <c r="AHG110" s="125">
        <v>0</v>
      </c>
      <c r="AHH110" s="125">
        <v>0</v>
      </c>
      <c r="AHI110" s="125">
        <v>0</v>
      </c>
      <c r="AHJ110" s="125">
        <v>0</v>
      </c>
      <c r="AHK110" s="125">
        <v>0</v>
      </c>
      <c r="AHL110" s="125">
        <v>0</v>
      </c>
      <c r="AHM110" s="125">
        <v>0</v>
      </c>
      <c r="AHN110" s="125">
        <v>0</v>
      </c>
      <c r="AHO110" s="228">
        <f t="shared" si="1709"/>
        <v>0</v>
      </c>
      <c r="AHP110" s="127">
        <f t="shared" si="1710"/>
        <v>0</v>
      </c>
      <c r="AHQ110" s="127">
        <f t="shared" si="1711"/>
        <v>0</v>
      </c>
      <c r="AHR110" s="228">
        <f t="shared" si="1712"/>
        <v>0</v>
      </c>
      <c r="AHS110" s="127">
        <f t="shared" si="1713"/>
        <v>0</v>
      </c>
      <c r="AHT110" s="127">
        <f t="shared" si="2549"/>
        <v>0</v>
      </c>
      <c r="AHU110" s="228">
        <f t="shared" si="2550"/>
        <v>0</v>
      </c>
      <c r="AHV110" s="127">
        <f t="shared" si="2551"/>
        <v>0</v>
      </c>
      <c r="AHW110" s="127">
        <f t="shared" si="2552"/>
        <v>0</v>
      </c>
      <c r="AHX110" s="228">
        <v>0</v>
      </c>
      <c r="AHY110" s="127">
        <f t="shared" si="2553"/>
        <v>0</v>
      </c>
      <c r="AHZ110" s="127">
        <f t="shared" si="2496"/>
        <v>0</v>
      </c>
      <c r="AIA110" s="228">
        <f t="shared" si="2110"/>
        <v>0</v>
      </c>
      <c r="AIB110" s="127">
        <f t="shared" si="2111"/>
        <v>0</v>
      </c>
      <c r="AIC110" s="127">
        <f t="shared" si="2112"/>
        <v>0</v>
      </c>
      <c r="AID110" s="228">
        <f t="shared" si="2113"/>
        <v>0</v>
      </c>
      <c r="AIE110" s="127">
        <f t="shared" si="2114"/>
        <v>0</v>
      </c>
      <c r="AIF110" s="127">
        <f t="shared" si="2115"/>
        <v>0</v>
      </c>
      <c r="AIG110" s="228">
        <f t="shared" si="2116"/>
        <v>0</v>
      </c>
      <c r="AIH110" s="127">
        <f t="shared" si="2117"/>
        <v>0</v>
      </c>
      <c r="AII110" s="127">
        <f t="shared" si="2118"/>
        <v>0</v>
      </c>
      <c r="AIJ110" s="228">
        <f t="shared" si="2119"/>
        <v>0</v>
      </c>
      <c r="AIK110" s="127">
        <f t="shared" si="2120"/>
        <v>0</v>
      </c>
      <c r="AIL110" s="127">
        <f t="shared" si="2121"/>
        <v>0</v>
      </c>
      <c r="AIM110" s="228">
        <f t="shared" si="2122"/>
        <v>0</v>
      </c>
      <c r="AIN110" s="127">
        <f t="shared" si="2123"/>
        <v>0</v>
      </c>
      <c r="AIO110" s="127">
        <f t="shared" si="2124"/>
        <v>0</v>
      </c>
      <c r="AIP110" s="228">
        <f t="shared" si="2125"/>
        <v>60</v>
      </c>
      <c r="AIQ110" s="127">
        <f t="shared" si="2047"/>
        <v>0</v>
      </c>
      <c r="AIR110" s="127">
        <f t="shared" si="2049"/>
        <v>0</v>
      </c>
      <c r="AIS110" s="228">
        <f t="shared" si="2797"/>
        <v>0</v>
      </c>
      <c r="AIT110" s="127">
        <f t="shared" si="2798"/>
        <v>0</v>
      </c>
      <c r="AIU110" s="127">
        <f t="shared" si="2799"/>
        <v>0</v>
      </c>
      <c r="AIV110" s="228">
        <f t="shared" si="2800"/>
        <v>30</v>
      </c>
      <c r="AIW110" s="127">
        <f t="shared" si="2801"/>
        <v>0</v>
      </c>
      <c r="AIX110" s="127">
        <f t="shared" si="2802"/>
        <v>0</v>
      </c>
      <c r="AIY110" s="228">
        <f t="shared" si="2803"/>
        <v>50</v>
      </c>
      <c r="AIZ110" s="127">
        <f t="shared" si="2804"/>
        <v>0</v>
      </c>
      <c r="AJA110" s="127">
        <f t="shared" si="2805"/>
        <v>0</v>
      </c>
      <c r="AJB110" s="228">
        <f t="shared" si="2806"/>
        <v>40</v>
      </c>
      <c r="AJC110" s="127">
        <f t="shared" si="2807"/>
        <v>0</v>
      </c>
      <c r="AJD110" s="127">
        <f t="shared" si="2808"/>
        <v>0</v>
      </c>
      <c r="AJE110" s="228">
        <f t="shared" si="2809"/>
        <v>130</v>
      </c>
      <c r="AJF110" s="127">
        <f t="shared" si="2810"/>
        <v>0</v>
      </c>
      <c r="AJG110" s="127">
        <f t="shared" si="2811"/>
        <v>0</v>
      </c>
      <c r="AJH110" s="228">
        <f t="shared" si="2812"/>
        <v>300</v>
      </c>
      <c r="AJI110" s="127">
        <f t="shared" si="2813"/>
        <v>0</v>
      </c>
      <c r="AJJ110" s="127">
        <f t="shared" si="2814"/>
        <v>0</v>
      </c>
      <c r="AJK110" s="228">
        <f t="shared" si="2815"/>
        <v>420</v>
      </c>
      <c r="AJL110" s="127">
        <f t="shared" si="2816"/>
        <v>0</v>
      </c>
      <c r="AJM110" s="127">
        <f t="shared" si="2817"/>
        <v>0</v>
      </c>
      <c r="AJN110" s="228">
        <f t="shared" si="2818"/>
        <v>250</v>
      </c>
      <c r="AJO110" s="127">
        <f t="shared" si="2819"/>
        <v>0</v>
      </c>
      <c r="AJP110" s="127">
        <f t="shared" si="2820"/>
        <v>0</v>
      </c>
      <c r="AJQ110" s="228">
        <f t="shared" si="2821"/>
        <v>300</v>
      </c>
      <c r="AJR110" s="127">
        <f t="shared" si="2822"/>
        <v>0</v>
      </c>
      <c r="AJS110" s="127">
        <f t="shared" si="2823"/>
        <v>0</v>
      </c>
      <c r="AJT110" s="127">
        <f t="shared" si="2824"/>
        <v>0</v>
      </c>
      <c r="AJU110" s="127">
        <f t="shared" si="2825"/>
        <v>0</v>
      </c>
      <c r="AJV110" s="127">
        <f t="shared" si="2825"/>
        <v>0</v>
      </c>
      <c r="AJW110" s="127">
        <f t="shared" si="2826"/>
        <v>0</v>
      </c>
      <c r="AJX110" s="127">
        <v>0</v>
      </c>
      <c r="AJY110" s="127">
        <v>0</v>
      </c>
      <c r="AJZ110" s="128">
        <f t="shared" si="1719"/>
        <v>0</v>
      </c>
      <c r="AKA110" s="128">
        <f t="shared" si="1720"/>
        <v>0</v>
      </c>
      <c r="AKB110" s="128">
        <v>0</v>
      </c>
      <c r="AKC110" s="128">
        <v>0</v>
      </c>
      <c r="AKD110" s="128">
        <v>0</v>
      </c>
      <c r="AKE110" s="128">
        <v>0</v>
      </c>
      <c r="AKF110" s="128">
        <f t="shared" si="2554"/>
        <v>0</v>
      </c>
      <c r="AKG110" s="128">
        <f t="shared" si="2555"/>
        <v>0</v>
      </c>
      <c r="AKH110" s="128">
        <f t="shared" si="2556"/>
        <v>0</v>
      </c>
      <c r="AKI110" s="128">
        <f t="shared" si="2827"/>
        <v>0</v>
      </c>
      <c r="AKJ110" s="128">
        <v>0</v>
      </c>
      <c r="AKK110" s="128">
        <v>0</v>
      </c>
      <c r="AKL110" s="128">
        <f t="shared" si="2448"/>
        <v>0</v>
      </c>
      <c r="AKM110" s="128">
        <f t="shared" si="2126"/>
        <v>0</v>
      </c>
      <c r="AKN110" s="128">
        <f t="shared" si="2451"/>
        <v>0</v>
      </c>
      <c r="AKO110" s="128">
        <f t="shared" si="2453"/>
        <v>0</v>
      </c>
      <c r="AKP110" s="128">
        <f t="shared" si="2500"/>
        <v>0</v>
      </c>
      <c r="AKQ110" s="128">
        <f t="shared" si="2501"/>
        <v>0</v>
      </c>
      <c r="AKR110" s="128">
        <f t="shared" si="2127"/>
        <v>0</v>
      </c>
      <c r="AKS110" s="128">
        <f t="shared" si="2128"/>
        <v>0</v>
      </c>
      <c r="AKT110" s="128">
        <f t="shared" si="2828"/>
        <v>0</v>
      </c>
      <c r="AKU110" s="128">
        <f t="shared" si="2829"/>
        <v>0</v>
      </c>
      <c r="AKV110" s="128">
        <f t="shared" si="2830"/>
        <v>0</v>
      </c>
      <c r="AKW110" s="128">
        <f t="shared" si="2831"/>
        <v>0</v>
      </c>
      <c r="AKX110" s="128">
        <f t="shared" si="2832"/>
        <v>0</v>
      </c>
      <c r="AKY110" s="128">
        <f t="shared" si="2833"/>
        <v>0</v>
      </c>
      <c r="AKZ110" s="128">
        <f t="shared" si="2834"/>
        <v>0</v>
      </c>
      <c r="ALA110" s="128">
        <f t="shared" si="2835"/>
        <v>0</v>
      </c>
      <c r="ALB110" s="128">
        <f t="shared" si="2836"/>
        <v>0</v>
      </c>
      <c r="ALC110" s="128">
        <f t="shared" si="2837"/>
        <v>0</v>
      </c>
      <c r="ALD110" s="128">
        <f t="shared" si="2838"/>
        <v>0</v>
      </c>
      <c r="ALE110" s="128">
        <f t="shared" si="2839"/>
        <v>0</v>
      </c>
      <c r="ALF110" s="128">
        <f t="shared" si="2840"/>
        <v>0</v>
      </c>
      <c r="ALG110" s="128">
        <f t="shared" si="2841"/>
        <v>0</v>
      </c>
      <c r="ALH110" s="128">
        <f t="shared" si="2842"/>
        <v>0</v>
      </c>
      <c r="ALI110" s="128">
        <f t="shared" si="2843"/>
        <v>0</v>
      </c>
      <c r="ALJ110" s="128">
        <f t="shared" si="2844"/>
        <v>0</v>
      </c>
      <c r="ALK110" s="128">
        <f t="shared" si="2845"/>
        <v>0</v>
      </c>
      <c r="ALL110" s="128">
        <f t="shared" si="2846"/>
        <v>0</v>
      </c>
      <c r="ALM110" s="128">
        <v>60</v>
      </c>
      <c r="ALN110" s="128">
        <v>4680.96</v>
      </c>
      <c r="ALO110" s="128">
        <v>4680.96</v>
      </c>
      <c r="ALP110" s="128">
        <v>0</v>
      </c>
      <c r="ALQ110" s="128">
        <v>0</v>
      </c>
      <c r="ALR110" s="128">
        <v>0</v>
      </c>
    </row>
    <row r="111" spans="1:1006" s="115" customFormat="1" ht="18" hidden="1" customHeight="1" outlineLevel="1" x14ac:dyDescent="0.25">
      <c r="A111" s="120"/>
      <c r="B111" s="120"/>
      <c r="C111" s="297" t="s">
        <v>45</v>
      </c>
      <c r="D111" s="178"/>
      <c r="E111" s="208"/>
      <c r="F111" s="208">
        <v>0</v>
      </c>
      <c r="G111" s="225"/>
      <c r="H111" s="225">
        <v>84.096666666666664</v>
      </c>
      <c r="I111" s="208">
        <f t="shared" si="2847"/>
        <v>0</v>
      </c>
      <c r="J111" s="208">
        <v>0</v>
      </c>
      <c r="K111" s="225"/>
      <c r="L111" s="225">
        <v>84.096666666666664</v>
      </c>
      <c r="M111" s="208">
        <f t="shared" si="2848"/>
        <v>0</v>
      </c>
      <c r="N111" s="208">
        <v>0</v>
      </c>
      <c r="O111" s="225"/>
      <c r="P111" s="225">
        <v>84.096666666666664</v>
      </c>
      <c r="Q111" s="208">
        <f t="shared" si="2849"/>
        <v>0</v>
      </c>
      <c r="R111" s="208">
        <v>0</v>
      </c>
      <c r="S111" s="225"/>
      <c r="T111" s="225">
        <v>84.096666666666664</v>
      </c>
      <c r="U111" s="208">
        <f t="shared" si="2850"/>
        <v>0</v>
      </c>
      <c r="V111" s="208">
        <v>0</v>
      </c>
      <c r="W111" s="225"/>
      <c r="X111" s="225">
        <v>84.096666666666664</v>
      </c>
      <c r="Y111" s="208">
        <f t="shared" si="2851"/>
        <v>0</v>
      </c>
      <c r="Z111" s="208">
        <v>0</v>
      </c>
      <c r="AA111" s="225"/>
      <c r="AB111" s="225">
        <v>84.096666666666664</v>
      </c>
      <c r="AC111" s="208">
        <f t="shared" si="2852"/>
        <v>0</v>
      </c>
      <c r="AD111" s="208">
        <v>0</v>
      </c>
      <c r="AE111" s="225"/>
      <c r="AF111" s="225">
        <v>84.096666666666664</v>
      </c>
      <c r="AG111" s="208">
        <f t="shared" si="2853"/>
        <v>0</v>
      </c>
      <c r="AH111" s="208">
        <v>0</v>
      </c>
      <c r="AI111" s="225"/>
      <c r="AJ111" s="225">
        <v>84.096666666666664</v>
      </c>
      <c r="AK111" s="208">
        <f t="shared" si="2854"/>
        <v>0</v>
      </c>
      <c r="AL111" s="208">
        <v>0</v>
      </c>
      <c r="AM111" s="225"/>
      <c r="AN111" s="225">
        <v>84.096666666666664</v>
      </c>
      <c r="AO111" s="208">
        <f t="shared" si="2855"/>
        <v>0</v>
      </c>
      <c r="AP111" s="208">
        <v>0</v>
      </c>
      <c r="AQ111" s="225"/>
      <c r="AR111" s="225">
        <v>84.096666666666664</v>
      </c>
      <c r="AS111" s="208">
        <f t="shared" si="2856"/>
        <v>0</v>
      </c>
      <c r="AT111" s="208">
        <v>0</v>
      </c>
      <c r="AU111" s="225"/>
      <c r="AV111" s="225">
        <v>84.096666666666664</v>
      </c>
      <c r="AW111" s="208">
        <f t="shared" si="2857"/>
        <v>0</v>
      </c>
      <c r="AX111" s="208">
        <v>0</v>
      </c>
      <c r="AY111" s="225"/>
      <c r="AZ111" s="225">
        <v>84.096666666666664</v>
      </c>
      <c r="BA111" s="208">
        <f t="shared" si="2858"/>
        <v>0</v>
      </c>
      <c r="BB111" s="208">
        <v>0</v>
      </c>
      <c r="BC111" s="225"/>
      <c r="BD111" s="225">
        <v>84.096666666666664</v>
      </c>
      <c r="BE111" s="208">
        <f t="shared" si="2859"/>
        <v>0</v>
      </c>
      <c r="BF111" s="208">
        <v>0</v>
      </c>
      <c r="BG111" s="225"/>
      <c r="BH111" s="225">
        <v>84.096666666666664</v>
      </c>
      <c r="BI111" s="208">
        <f t="shared" si="2860"/>
        <v>0</v>
      </c>
      <c r="BJ111" s="208">
        <v>0</v>
      </c>
      <c r="BK111" s="225"/>
      <c r="BL111" s="225">
        <v>84.096666666666664</v>
      </c>
      <c r="BM111" s="208">
        <f t="shared" si="2861"/>
        <v>0</v>
      </c>
      <c r="BN111" s="208">
        <v>0</v>
      </c>
      <c r="BO111" s="225"/>
      <c r="BP111" s="225">
        <v>84.096666666666664</v>
      </c>
      <c r="BQ111" s="208">
        <f t="shared" si="2862"/>
        <v>0</v>
      </c>
      <c r="BR111" s="208">
        <v>0</v>
      </c>
      <c r="BS111" s="225"/>
      <c r="BT111" s="225">
        <v>84.096666666666664</v>
      </c>
      <c r="BU111" s="208">
        <f t="shared" si="2863"/>
        <v>0</v>
      </c>
      <c r="BV111" s="208">
        <v>0</v>
      </c>
      <c r="BW111" s="225"/>
      <c r="BX111" s="225">
        <v>84.096666666666664</v>
      </c>
      <c r="BY111" s="208">
        <f t="shared" si="2864"/>
        <v>0</v>
      </c>
      <c r="BZ111" s="208"/>
      <c r="CA111" s="225"/>
      <c r="CB111" s="225">
        <v>84.096666666666664</v>
      </c>
      <c r="CC111" s="208">
        <f t="shared" si="2865"/>
        <v>0</v>
      </c>
      <c r="CD111" s="225"/>
      <c r="CE111" s="225">
        <v>84.096666666666664</v>
      </c>
      <c r="CF111" s="208">
        <f t="shared" si="2866"/>
        <v>0</v>
      </c>
      <c r="CG111" s="225"/>
      <c r="CH111" s="225">
        <v>84.096666666666664</v>
      </c>
      <c r="CI111" s="226">
        <f t="shared" si="2867"/>
        <v>0</v>
      </c>
      <c r="CJ111" s="226"/>
      <c r="CK111" s="226">
        <v>84.096666666666664</v>
      </c>
      <c r="CL111" s="226">
        <v>0</v>
      </c>
      <c r="CM111" s="252">
        <v>0</v>
      </c>
      <c r="CN111" s="253">
        <v>0</v>
      </c>
      <c r="CO111" s="252">
        <v>0</v>
      </c>
      <c r="CP111" s="253">
        <v>0</v>
      </c>
      <c r="CQ111" s="252">
        <v>0</v>
      </c>
      <c r="CR111" s="253">
        <v>0</v>
      </c>
      <c r="CS111" s="252">
        <v>0</v>
      </c>
      <c r="CT111" s="253">
        <v>0</v>
      </c>
      <c r="CU111" s="252">
        <v>0</v>
      </c>
      <c r="CV111" s="253">
        <v>0</v>
      </c>
      <c r="CW111" s="252">
        <v>0</v>
      </c>
      <c r="CX111" s="253">
        <v>0</v>
      </c>
      <c r="CY111" s="252">
        <v>0</v>
      </c>
      <c r="CZ111" s="253">
        <v>0</v>
      </c>
      <c r="DA111" s="252">
        <v>0</v>
      </c>
      <c r="DB111" s="253">
        <v>0</v>
      </c>
      <c r="DC111" s="252">
        <v>0</v>
      </c>
      <c r="DD111" s="253">
        <v>0</v>
      </c>
      <c r="DE111" s="252">
        <v>0</v>
      </c>
      <c r="DF111" s="253">
        <v>0</v>
      </c>
      <c r="DG111" s="252">
        <v>0</v>
      </c>
      <c r="DH111" s="253">
        <v>0</v>
      </c>
      <c r="DI111" s="253">
        <v>0</v>
      </c>
      <c r="DJ111" s="253">
        <v>0</v>
      </c>
      <c r="DK111" s="253">
        <v>0</v>
      </c>
      <c r="DL111" s="253">
        <v>0</v>
      </c>
      <c r="DM111" s="253">
        <v>0</v>
      </c>
      <c r="DN111" s="253">
        <v>0</v>
      </c>
      <c r="DO111" s="253">
        <v>0</v>
      </c>
      <c r="DP111" s="253">
        <v>0</v>
      </c>
      <c r="DQ111" s="253">
        <v>0</v>
      </c>
      <c r="DR111" s="253">
        <v>0</v>
      </c>
      <c r="DS111" s="253">
        <v>0</v>
      </c>
      <c r="DT111" s="253">
        <v>0</v>
      </c>
      <c r="DU111" s="253">
        <v>0</v>
      </c>
      <c r="DV111" s="253">
        <v>0</v>
      </c>
      <c r="DW111" s="253">
        <v>0</v>
      </c>
      <c r="DX111" s="253">
        <v>0</v>
      </c>
      <c r="DY111" s="253">
        <v>0</v>
      </c>
      <c r="DZ111" s="253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228">
        <v>0</v>
      </c>
      <c r="EH111" s="225"/>
      <c r="EI111" s="227"/>
      <c r="EJ111" s="226">
        <f t="shared" si="2868"/>
        <v>0</v>
      </c>
      <c r="EK111" s="228">
        <v>0</v>
      </c>
      <c r="EL111" s="225"/>
      <c r="EM111" s="227"/>
      <c r="EN111" s="226">
        <f t="shared" si="2869"/>
        <v>0</v>
      </c>
      <c r="EO111" s="228">
        <v>0</v>
      </c>
      <c r="EP111" s="225"/>
      <c r="EQ111" s="227"/>
      <c r="ER111" s="226">
        <f t="shared" si="2870"/>
        <v>0</v>
      </c>
      <c r="ES111" s="228">
        <v>0</v>
      </c>
      <c r="ET111" s="225"/>
      <c r="EU111" s="227"/>
      <c r="EV111" s="226">
        <f t="shared" si="2871"/>
        <v>0</v>
      </c>
      <c r="EW111" s="228">
        <v>0</v>
      </c>
      <c r="EX111" s="225"/>
      <c r="EY111" s="227"/>
      <c r="EZ111" s="226">
        <f t="shared" si="2872"/>
        <v>0</v>
      </c>
      <c r="FA111" s="228">
        <v>0</v>
      </c>
      <c r="FB111" s="225"/>
      <c r="FC111" s="227"/>
      <c r="FD111" s="226">
        <f t="shared" si="2873"/>
        <v>0</v>
      </c>
      <c r="FE111" s="228">
        <v>0</v>
      </c>
      <c r="FF111" s="225"/>
      <c r="FG111" s="227"/>
      <c r="FH111" s="226">
        <f t="shared" si="2874"/>
        <v>0</v>
      </c>
      <c r="FI111" s="228">
        <v>0</v>
      </c>
      <c r="FJ111" s="225"/>
      <c r="FK111" s="225"/>
      <c r="FL111" s="226">
        <f t="shared" si="2875"/>
        <v>0</v>
      </c>
      <c r="FM111" s="228">
        <v>0</v>
      </c>
      <c r="FN111" s="225"/>
      <c r="FO111" s="225"/>
      <c r="FP111" s="226">
        <f t="shared" si="2876"/>
        <v>0</v>
      </c>
      <c r="FQ111" s="228">
        <v>0</v>
      </c>
      <c r="FR111" s="225"/>
      <c r="FS111" s="225"/>
      <c r="FT111" s="226">
        <f t="shared" si="2877"/>
        <v>0</v>
      </c>
      <c r="FU111" s="228">
        <v>0</v>
      </c>
      <c r="FV111" s="225"/>
      <c r="FW111" s="225"/>
      <c r="FX111" s="226">
        <f t="shared" si="2878"/>
        <v>0</v>
      </c>
      <c r="FY111" s="228">
        <v>0</v>
      </c>
      <c r="FZ111" s="225"/>
      <c r="GA111" s="225"/>
      <c r="GB111" s="226">
        <f t="shared" si="2879"/>
        <v>0</v>
      </c>
      <c r="GC111" s="228">
        <v>0</v>
      </c>
      <c r="GD111" s="225"/>
      <c r="GE111" s="225"/>
      <c r="GF111" s="226">
        <f t="shared" si="2880"/>
        <v>0</v>
      </c>
      <c r="GG111" s="228">
        <v>0</v>
      </c>
      <c r="GH111" s="225"/>
      <c r="GI111" s="225"/>
      <c r="GJ111" s="226">
        <f t="shared" si="2881"/>
        <v>0</v>
      </c>
      <c r="GK111" s="228">
        <v>0</v>
      </c>
      <c r="GL111" s="225"/>
      <c r="GM111" s="225"/>
      <c r="GN111" s="226">
        <f t="shared" si="2753"/>
        <v>0</v>
      </c>
      <c r="GO111" s="228">
        <v>0</v>
      </c>
      <c r="GP111" s="225"/>
      <c r="GQ111" s="225"/>
      <c r="GR111" s="226">
        <f t="shared" si="2882"/>
        <v>0</v>
      </c>
      <c r="GS111" s="228">
        <v>0</v>
      </c>
      <c r="GT111" s="225"/>
      <c r="GU111" s="225"/>
      <c r="GV111" s="226">
        <f t="shared" si="2883"/>
        <v>0</v>
      </c>
      <c r="GW111" s="228">
        <v>89.82</v>
      </c>
      <c r="GX111" s="225"/>
      <c r="GY111" s="225"/>
      <c r="GZ111" s="226">
        <f t="shared" si="2884"/>
        <v>0</v>
      </c>
      <c r="HA111" s="228">
        <v>44.91</v>
      </c>
      <c r="HB111" s="225"/>
      <c r="HC111" s="225"/>
      <c r="HD111" s="226">
        <f t="shared" si="2885"/>
        <v>0</v>
      </c>
      <c r="HE111" s="225"/>
      <c r="HF111" s="225"/>
      <c r="HG111" s="226">
        <f t="shared" si="2886"/>
        <v>0</v>
      </c>
      <c r="HH111" s="225">
        <v>0</v>
      </c>
      <c r="HI111" s="225"/>
      <c r="HJ111" s="226">
        <f t="shared" si="2887"/>
        <v>0</v>
      </c>
      <c r="HK111" s="226">
        <v>0</v>
      </c>
      <c r="HL111" s="226"/>
      <c r="HM111" s="226">
        <v>0</v>
      </c>
      <c r="HN111" s="253">
        <v>0</v>
      </c>
      <c r="HO111" s="253">
        <v>0</v>
      </c>
      <c r="HP111" s="253">
        <v>0</v>
      </c>
      <c r="HQ111" s="253">
        <v>0</v>
      </c>
      <c r="HR111" s="253">
        <v>0</v>
      </c>
      <c r="HS111" s="253">
        <v>0</v>
      </c>
      <c r="HT111" s="253">
        <v>0</v>
      </c>
      <c r="HU111" s="253">
        <v>0</v>
      </c>
      <c r="HV111" s="253">
        <v>0</v>
      </c>
      <c r="HW111" s="253">
        <v>0</v>
      </c>
      <c r="HX111" s="253">
        <v>0</v>
      </c>
      <c r="HY111" s="253">
        <v>0</v>
      </c>
      <c r="HZ111" s="253">
        <v>0</v>
      </c>
      <c r="IA111" s="253">
        <v>0</v>
      </c>
      <c r="IB111" s="253">
        <v>0</v>
      </c>
      <c r="IC111" s="253">
        <v>0</v>
      </c>
      <c r="ID111" s="253">
        <v>0</v>
      </c>
      <c r="IE111" s="253">
        <v>0</v>
      </c>
      <c r="IF111" s="253">
        <v>0</v>
      </c>
      <c r="IG111" s="253">
        <v>0</v>
      </c>
      <c r="IH111" s="253">
        <v>0</v>
      </c>
      <c r="II111" s="253">
        <v>0</v>
      </c>
      <c r="IJ111" s="253">
        <v>0</v>
      </c>
      <c r="IK111" s="253">
        <v>0</v>
      </c>
      <c r="IL111" s="253">
        <v>0</v>
      </c>
      <c r="IM111" s="253">
        <v>0</v>
      </c>
      <c r="IN111" s="253">
        <v>0</v>
      </c>
      <c r="IO111" s="253">
        <v>0</v>
      </c>
      <c r="IP111" s="253">
        <v>0</v>
      </c>
      <c r="IQ111" s="253">
        <v>0</v>
      </c>
      <c r="IR111" s="253">
        <v>0</v>
      </c>
      <c r="IS111" s="253">
        <v>0</v>
      </c>
      <c r="IT111" s="253">
        <v>0</v>
      </c>
      <c r="IU111" s="253">
        <v>0</v>
      </c>
      <c r="IV111" s="253">
        <v>0</v>
      </c>
      <c r="IW111" s="253">
        <v>0</v>
      </c>
      <c r="IX111" s="253">
        <v>0</v>
      </c>
      <c r="IY111" s="253">
        <v>0</v>
      </c>
      <c r="IZ111" s="125">
        <v>0</v>
      </c>
      <c r="JA111" s="125">
        <v>0</v>
      </c>
      <c r="JB111" s="125">
        <v>0</v>
      </c>
      <c r="JC111" s="125">
        <v>0</v>
      </c>
      <c r="JD111" s="228"/>
      <c r="JE111" s="225"/>
      <c r="JF111" s="226"/>
      <c r="JG111" s="228">
        <f t="shared" si="2754"/>
        <v>0</v>
      </c>
      <c r="JH111" s="228"/>
      <c r="JI111" s="225"/>
      <c r="JJ111" s="226"/>
      <c r="JK111" s="228">
        <f t="shared" si="2755"/>
        <v>0</v>
      </c>
      <c r="JL111" s="228"/>
      <c r="JM111" s="225"/>
      <c r="JN111" s="226"/>
      <c r="JO111" s="228">
        <f t="shared" si="2756"/>
        <v>0</v>
      </c>
      <c r="JP111" s="228"/>
      <c r="JQ111" s="225"/>
      <c r="JR111" s="226"/>
      <c r="JS111" s="228">
        <f t="shared" si="2757"/>
        <v>0</v>
      </c>
      <c r="JT111" s="228"/>
      <c r="JU111" s="225"/>
      <c r="JV111" s="226"/>
      <c r="JW111" s="228">
        <f t="shared" si="2758"/>
        <v>0</v>
      </c>
      <c r="JX111" s="228"/>
      <c r="JY111" s="225"/>
      <c r="JZ111" s="226"/>
      <c r="KA111" s="228">
        <f t="shared" si="2759"/>
        <v>0</v>
      </c>
      <c r="KB111" s="228"/>
      <c r="KC111" s="228"/>
      <c r="KD111" s="226"/>
      <c r="KE111" s="228">
        <f t="shared" si="2760"/>
        <v>0</v>
      </c>
      <c r="KF111" s="228"/>
      <c r="KG111" s="228"/>
      <c r="KH111" s="226"/>
      <c r="KI111" s="228">
        <f t="shared" si="2761"/>
        <v>0</v>
      </c>
      <c r="KJ111" s="228"/>
      <c r="KK111" s="228"/>
      <c r="KL111" s="226"/>
      <c r="KM111" s="228">
        <f t="shared" si="2762"/>
        <v>0</v>
      </c>
      <c r="KN111" s="228"/>
      <c r="KO111" s="228"/>
      <c r="KP111" s="226"/>
      <c r="KQ111" s="228">
        <f t="shared" si="2763"/>
        <v>0</v>
      </c>
      <c r="KR111" s="228"/>
      <c r="KS111" s="228"/>
      <c r="KT111" s="226"/>
      <c r="KU111" s="228">
        <f t="shared" si="2764"/>
        <v>0</v>
      </c>
      <c r="KV111" s="228"/>
      <c r="KW111" s="228"/>
      <c r="KX111" s="226"/>
      <c r="KY111" s="228">
        <f t="shared" si="2765"/>
        <v>0</v>
      </c>
      <c r="KZ111" s="228">
        <v>0</v>
      </c>
      <c r="LA111" s="228"/>
      <c r="LB111" s="226"/>
      <c r="LC111" s="228">
        <f t="shared" si="2766"/>
        <v>0</v>
      </c>
      <c r="LD111" s="228"/>
      <c r="LE111" s="228"/>
      <c r="LF111" s="226"/>
      <c r="LG111" s="228">
        <f t="shared" si="2767"/>
        <v>0</v>
      </c>
      <c r="LH111" s="228"/>
      <c r="LI111" s="228"/>
      <c r="LJ111" s="226"/>
      <c r="LK111" s="228">
        <f t="shared" si="2768"/>
        <v>0</v>
      </c>
      <c r="LL111" s="228"/>
      <c r="LM111" s="228"/>
      <c r="LN111" s="226"/>
      <c r="LO111" s="228">
        <f t="shared" si="2769"/>
        <v>0</v>
      </c>
      <c r="LP111" s="228"/>
      <c r="LQ111" s="228"/>
      <c r="LR111" s="226"/>
      <c r="LS111" s="228">
        <f t="shared" si="2770"/>
        <v>0</v>
      </c>
      <c r="LT111" s="228"/>
      <c r="LU111" s="228"/>
      <c r="LV111" s="226"/>
      <c r="LW111" s="228">
        <f t="shared" si="2771"/>
        <v>0</v>
      </c>
      <c r="LX111" s="228"/>
      <c r="LY111" s="228"/>
      <c r="LZ111" s="226"/>
      <c r="MA111" s="228">
        <f t="shared" si="2772"/>
        <v>0</v>
      </c>
      <c r="MB111" s="228"/>
      <c r="MC111" s="226"/>
      <c r="MD111" s="228">
        <f t="shared" si="2773"/>
        <v>0</v>
      </c>
      <c r="ME111" s="228"/>
      <c r="MF111" s="228">
        <v>94.18</v>
      </c>
      <c r="MG111" s="228">
        <f t="shared" si="2888"/>
        <v>0</v>
      </c>
      <c r="MH111" s="228"/>
      <c r="MI111" s="228">
        <v>94.18</v>
      </c>
      <c r="MJ111" s="228">
        <v>0</v>
      </c>
      <c r="MK111" s="253"/>
      <c r="ML111" s="253"/>
      <c r="MM111" s="253"/>
      <c r="MN111" s="253"/>
      <c r="MO111" s="253"/>
      <c r="MP111" s="253"/>
      <c r="MQ111" s="253"/>
      <c r="MR111" s="253"/>
      <c r="MS111" s="253"/>
      <c r="MT111" s="253"/>
      <c r="MU111" s="260"/>
      <c r="MV111" s="260"/>
      <c r="MW111" s="253"/>
      <c r="MX111" s="253"/>
      <c r="MY111" s="253"/>
      <c r="MZ111" s="253"/>
      <c r="NA111" s="253"/>
      <c r="NB111" s="253"/>
      <c r="NC111" s="253"/>
      <c r="ND111" s="253"/>
      <c r="NE111" s="253"/>
      <c r="NF111" s="253"/>
      <c r="NG111" s="253"/>
      <c r="NH111" s="253"/>
      <c r="NI111" s="253"/>
      <c r="NJ111" s="253"/>
      <c r="NK111" s="253"/>
      <c r="NL111" s="253"/>
      <c r="NM111" s="253"/>
      <c r="NN111" s="253"/>
      <c r="NO111" s="125"/>
      <c r="NP111" s="125"/>
      <c r="NQ111" s="125"/>
      <c r="NR111" s="125"/>
      <c r="NS111" s="125"/>
      <c r="NT111" s="125"/>
      <c r="NU111" s="125"/>
      <c r="NV111" s="125"/>
      <c r="NW111" s="125"/>
      <c r="NX111" s="125"/>
      <c r="NY111" s="125"/>
      <c r="NZ111" s="125"/>
      <c r="OA111" s="228"/>
      <c r="OB111" s="227"/>
      <c r="OC111" s="227">
        <v>0</v>
      </c>
      <c r="OD111" s="227">
        <f t="shared" si="2889"/>
        <v>0</v>
      </c>
      <c r="OE111" s="228"/>
      <c r="OF111" s="227"/>
      <c r="OG111" s="227">
        <v>0</v>
      </c>
      <c r="OH111" s="227">
        <f t="shared" si="2890"/>
        <v>0</v>
      </c>
      <c r="OI111" s="228"/>
      <c r="OJ111" s="227"/>
      <c r="OK111" s="227">
        <v>0</v>
      </c>
      <c r="OL111" s="227">
        <f t="shared" si="2891"/>
        <v>0</v>
      </c>
      <c r="OM111" s="228"/>
      <c r="ON111" s="227"/>
      <c r="OO111" s="227">
        <v>0</v>
      </c>
      <c r="OP111" s="227">
        <f t="shared" si="2892"/>
        <v>0</v>
      </c>
      <c r="OQ111" s="228"/>
      <c r="OR111" s="227"/>
      <c r="OS111" s="227">
        <v>0</v>
      </c>
      <c r="OT111" s="227">
        <f t="shared" si="2893"/>
        <v>0</v>
      </c>
      <c r="OU111" s="228"/>
      <c r="OV111" s="227"/>
      <c r="OW111" s="227">
        <v>0</v>
      </c>
      <c r="OX111" s="227">
        <f t="shared" si="2894"/>
        <v>0</v>
      </c>
      <c r="OY111" s="228"/>
      <c r="OZ111" s="227"/>
      <c r="PA111" s="227">
        <v>0</v>
      </c>
      <c r="PB111" s="227">
        <f t="shared" si="2895"/>
        <v>0</v>
      </c>
      <c r="PC111" s="228"/>
      <c r="PD111" s="227"/>
      <c r="PE111" s="227">
        <v>0</v>
      </c>
      <c r="PF111" s="227">
        <f t="shared" si="2896"/>
        <v>0</v>
      </c>
      <c r="PG111" s="228"/>
      <c r="PH111" s="227"/>
      <c r="PI111" s="227">
        <v>0</v>
      </c>
      <c r="PJ111" s="227">
        <f t="shared" si="2897"/>
        <v>0</v>
      </c>
      <c r="PK111" s="228"/>
      <c r="PL111" s="227"/>
      <c r="PM111" s="227">
        <v>0</v>
      </c>
      <c r="PN111" s="227">
        <f t="shared" si="2898"/>
        <v>0</v>
      </c>
      <c r="PO111" s="228"/>
      <c r="PP111" s="227"/>
      <c r="PQ111" s="227">
        <v>0</v>
      </c>
      <c r="PR111" s="227">
        <f t="shared" si="2899"/>
        <v>0</v>
      </c>
      <c r="PS111" s="228"/>
      <c r="PT111" s="227"/>
      <c r="PU111" s="227">
        <v>0</v>
      </c>
      <c r="PV111" s="227">
        <f t="shared" si="2900"/>
        <v>0</v>
      </c>
      <c r="PW111" s="228"/>
      <c r="PX111" s="227"/>
      <c r="PY111" s="227">
        <v>0</v>
      </c>
      <c r="PZ111" s="227">
        <f t="shared" si="2901"/>
        <v>0</v>
      </c>
      <c r="QA111" s="228"/>
      <c r="QB111" s="227"/>
      <c r="QC111" s="227">
        <v>0</v>
      </c>
      <c r="QD111" s="227">
        <f t="shared" si="2902"/>
        <v>0</v>
      </c>
      <c r="QE111" s="228"/>
      <c r="QF111" s="227"/>
      <c r="QG111" s="227">
        <v>0</v>
      </c>
      <c r="QH111" s="227">
        <f t="shared" si="2903"/>
        <v>0</v>
      </c>
      <c r="QI111" s="228"/>
      <c r="QJ111" s="227"/>
      <c r="QK111" s="227">
        <v>0</v>
      </c>
      <c r="QL111" s="227">
        <f t="shared" si="2904"/>
        <v>0</v>
      </c>
      <c r="QM111" s="228"/>
      <c r="QN111" s="227"/>
      <c r="QO111" s="227">
        <v>0</v>
      </c>
      <c r="QP111" s="227">
        <f t="shared" si="2905"/>
        <v>0</v>
      </c>
      <c r="QQ111" s="228"/>
      <c r="QR111" s="225"/>
      <c r="QS111" s="225">
        <v>0</v>
      </c>
      <c r="QT111" s="225">
        <f t="shared" si="2906"/>
        <v>0</v>
      </c>
      <c r="QU111" s="228"/>
      <c r="QV111" s="225"/>
      <c r="QW111" s="225">
        <v>0</v>
      </c>
      <c r="QX111" s="225">
        <f t="shared" si="2907"/>
        <v>0</v>
      </c>
      <c r="QY111" s="225"/>
      <c r="QZ111" s="225">
        <v>0</v>
      </c>
      <c r="RA111" s="225">
        <f t="shared" si="2908"/>
        <v>0</v>
      </c>
      <c r="RB111" s="225"/>
      <c r="RC111" s="225">
        <v>0</v>
      </c>
      <c r="RD111" s="225">
        <f t="shared" si="2774"/>
        <v>0</v>
      </c>
      <c r="RE111" s="225"/>
      <c r="RF111" s="225">
        <v>0</v>
      </c>
      <c r="RG111" s="225">
        <v>0</v>
      </c>
      <c r="RH111" s="253"/>
      <c r="RI111" s="253"/>
      <c r="RJ111" s="253"/>
      <c r="RK111" s="253"/>
      <c r="RL111" s="253"/>
      <c r="RM111" s="253"/>
      <c r="RN111" s="253"/>
      <c r="RO111" s="253"/>
      <c r="RP111" s="253"/>
      <c r="RQ111" s="253"/>
      <c r="RR111" s="253"/>
      <c r="RS111" s="253"/>
      <c r="RT111" s="253"/>
      <c r="RU111" s="253"/>
      <c r="RV111" s="253"/>
      <c r="RW111" s="253"/>
      <c r="RX111" s="253"/>
      <c r="RY111" s="253"/>
      <c r="RZ111" s="253"/>
      <c r="SA111" s="253"/>
      <c r="SB111" s="253"/>
      <c r="SC111" s="253"/>
      <c r="SD111" s="253"/>
      <c r="SE111" s="253"/>
      <c r="SF111" s="253"/>
      <c r="SG111" s="253"/>
      <c r="SH111" s="253"/>
      <c r="SI111" s="253"/>
      <c r="SJ111" s="253"/>
      <c r="SK111" s="253"/>
      <c r="SL111" s="125"/>
      <c r="SM111" s="125"/>
      <c r="SN111" s="125"/>
      <c r="SO111" s="125"/>
      <c r="SP111" s="125"/>
      <c r="SQ111" s="125"/>
      <c r="SR111" s="125"/>
      <c r="SS111" s="125"/>
      <c r="ST111" s="125"/>
      <c r="SU111" s="125"/>
      <c r="SV111" s="125"/>
      <c r="SW111" s="125"/>
      <c r="SX111" s="228"/>
      <c r="SY111" s="240">
        <v>0</v>
      </c>
      <c r="SZ111" s="124"/>
      <c r="TA111" s="226">
        <f t="shared" si="2775"/>
        <v>0</v>
      </c>
      <c r="TB111" s="228"/>
      <c r="TC111" s="240">
        <v>0</v>
      </c>
      <c r="TD111" s="124"/>
      <c r="TE111" s="226">
        <f t="shared" si="2776"/>
        <v>0</v>
      </c>
      <c r="TF111" s="228"/>
      <c r="TG111" s="240">
        <v>0</v>
      </c>
      <c r="TH111" s="124"/>
      <c r="TI111" s="226">
        <f t="shared" si="2777"/>
        <v>0</v>
      </c>
      <c r="TJ111" s="228"/>
      <c r="TK111" s="240">
        <v>0</v>
      </c>
      <c r="TL111" s="124"/>
      <c r="TM111" s="226">
        <f t="shared" si="2778"/>
        <v>0</v>
      </c>
      <c r="TN111" s="228"/>
      <c r="TO111" s="219">
        <v>0</v>
      </c>
      <c r="TP111" s="124"/>
      <c r="TQ111" s="226">
        <f t="shared" si="2779"/>
        <v>0</v>
      </c>
      <c r="TR111" s="228"/>
      <c r="TS111" s="219">
        <v>0</v>
      </c>
      <c r="TT111" s="124"/>
      <c r="TU111" s="226">
        <f t="shared" si="2780"/>
        <v>0</v>
      </c>
      <c r="TV111" s="228"/>
      <c r="TW111" s="219">
        <v>0</v>
      </c>
      <c r="TX111" s="124"/>
      <c r="TY111" s="226">
        <f t="shared" si="2781"/>
        <v>0</v>
      </c>
      <c r="TZ111" s="228"/>
      <c r="UA111" s="219">
        <v>0</v>
      </c>
      <c r="UB111" s="124"/>
      <c r="UC111" s="226">
        <f t="shared" si="2782"/>
        <v>0</v>
      </c>
      <c r="UD111" s="228"/>
      <c r="UE111" s="219">
        <v>0</v>
      </c>
      <c r="UF111" s="124"/>
      <c r="UG111" s="226">
        <f t="shared" si="2783"/>
        <v>0</v>
      </c>
      <c r="UH111" s="228"/>
      <c r="UI111" s="219">
        <v>0</v>
      </c>
      <c r="UJ111" s="124"/>
      <c r="UK111" s="226">
        <f t="shared" si="2784"/>
        <v>0</v>
      </c>
      <c r="UL111" s="228"/>
      <c r="UM111" s="219">
        <v>0</v>
      </c>
      <c r="UN111" s="124"/>
      <c r="UO111" s="226">
        <f t="shared" si="2785"/>
        <v>0</v>
      </c>
      <c r="UP111" s="228"/>
      <c r="UQ111" s="208">
        <v>0</v>
      </c>
      <c r="UR111" s="124"/>
      <c r="US111" s="226">
        <f t="shared" si="2786"/>
        <v>0</v>
      </c>
      <c r="UT111" s="228"/>
      <c r="UU111" s="208">
        <v>0</v>
      </c>
      <c r="UV111" s="124"/>
      <c r="UW111" s="226">
        <f t="shared" si="2787"/>
        <v>0</v>
      </c>
      <c r="UX111" s="228"/>
      <c r="UY111" s="208">
        <v>0</v>
      </c>
      <c r="UZ111" s="124"/>
      <c r="VA111" s="226">
        <f t="shared" si="2788"/>
        <v>0</v>
      </c>
      <c r="VB111" s="228"/>
      <c r="VC111" s="208">
        <v>0</v>
      </c>
      <c r="VD111" s="124"/>
      <c r="VE111" s="226">
        <f t="shared" si="2789"/>
        <v>0</v>
      </c>
      <c r="VF111" s="228"/>
      <c r="VG111" s="208">
        <v>0</v>
      </c>
      <c r="VH111" s="124"/>
      <c r="VI111" s="226">
        <f t="shared" si="2790"/>
        <v>0</v>
      </c>
      <c r="VJ111" s="228"/>
      <c r="VK111" s="206">
        <v>0</v>
      </c>
      <c r="VL111" s="124"/>
      <c r="VM111" s="226">
        <f t="shared" si="2791"/>
        <v>0</v>
      </c>
      <c r="VN111" s="228"/>
      <c r="VO111" s="206">
        <v>0</v>
      </c>
      <c r="VP111" s="124"/>
      <c r="VQ111" s="226">
        <f t="shared" si="2792"/>
        <v>0</v>
      </c>
      <c r="VR111" s="228"/>
      <c r="VS111" s="206">
        <v>0</v>
      </c>
      <c r="VT111" s="124"/>
      <c r="VU111" s="226">
        <f t="shared" si="2793"/>
        <v>0</v>
      </c>
      <c r="VV111" s="225"/>
      <c r="VW111" s="124"/>
      <c r="VX111" s="226">
        <f t="shared" si="2794"/>
        <v>0</v>
      </c>
      <c r="VY111" s="225"/>
      <c r="VZ111" s="124"/>
      <c r="WA111" s="226">
        <f t="shared" si="2795"/>
        <v>0</v>
      </c>
      <c r="WB111" s="226"/>
      <c r="WC111" s="226">
        <v>92.66</v>
      </c>
      <c r="WD111" s="226">
        <v>0</v>
      </c>
      <c r="WE111" s="253"/>
      <c r="WF111" s="253"/>
      <c r="WG111" s="253"/>
      <c r="WH111" s="253"/>
      <c r="WI111" s="253"/>
      <c r="WJ111" s="253"/>
      <c r="WK111" s="253"/>
      <c r="WL111" s="253"/>
      <c r="WM111" s="253"/>
      <c r="WN111" s="253"/>
      <c r="WO111" s="253"/>
      <c r="WP111" s="253"/>
      <c r="WQ111" s="253"/>
      <c r="WR111" s="253"/>
      <c r="WS111" s="253"/>
      <c r="WT111" s="253"/>
      <c r="WU111" s="253"/>
      <c r="WV111" s="253"/>
      <c r="WW111" s="253"/>
      <c r="WX111" s="253"/>
      <c r="WY111" s="253"/>
      <c r="WZ111" s="253"/>
      <c r="XA111" s="253"/>
      <c r="XB111" s="253"/>
      <c r="XC111" s="253"/>
      <c r="XD111" s="253"/>
      <c r="XE111" s="253"/>
      <c r="XF111" s="253"/>
      <c r="XG111" s="253"/>
      <c r="XH111" s="253"/>
      <c r="XI111" s="125"/>
      <c r="XJ111" s="125"/>
      <c r="XK111" s="125"/>
      <c r="XL111" s="125"/>
      <c r="XM111" s="125"/>
      <c r="XN111" s="125"/>
      <c r="XO111" s="125"/>
      <c r="XP111" s="125"/>
      <c r="XQ111" s="125"/>
      <c r="XR111" s="125"/>
      <c r="XS111" s="125"/>
      <c r="XT111" s="125"/>
      <c r="XU111" s="228"/>
      <c r="XV111" s="226"/>
      <c r="XW111" s="226">
        <v>123.88</v>
      </c>
      <c r="XX111" s="208">
        <f t="shared" si="2909"/>
        <v>0</v>
      </c>
      <c r="XY111" s="228"/>
      <c r="XZ111" s="226"/>
      <c r="YA111" s="226">
        <v>123.88</v>
      </c>
      <c r="YB111" s="208">
        <f t="shared" si="2910"/>
        <v>0</v>
      </c>
      <c r="YC111" s="228"/>
      <c r="YD111" s="226"/>
      <c r="YE111" s="226">
        <v>123.88</v>
      </c>
      <c r="YF111" s="208">
        <f t="shared" si="2911"/>
        <v>0</v>
      </c>
      <c r="YG111" s="228"/>
      <c r="YH111" s="226"/>
      <c r="YI111" s="226">
        <v>123.88</v>
      </c>
      <c r="YJ111" s="208">
        <f t="shared" si="2912"/>
        <v>0</v>
      </c>
      <c r="YK111" s="228"/>
      <c r="YL111" s="226"/>
      <c r="YM111" s="226">
        <v>123.88</v>
      </c>
      <c r="YN111" s="208">
        <f t="shared" si="2913"/>
        <v>0</v>
      </c>
      <c r="YO111" s="228"/>
      <c r="YP111" s="226"/>
      <c r="YQ111" s="226">
        <v>123.88</v>
      </c>
      <c r="YR111" s="208">
        <f t="shared" si="2914"/>
        <v>0</v>
      </c>
      <c r="YS111" s="228"/>
      <c r="YT111" s="226"/>
      <c r="YU111" s="226">
        <v>123.88</v>
      </c>
      <c r="YV111" s="208">
        <f t="shared" si="2915"/>
        <v>0</v>
      </c>
      <c r="YW111" s="228"/>
      <c r="YX111" s="226"/>
      <c r="YY111" s="226">
        <v>123.88</v>
      </c>
      <c r="YZ111" s="208">
        <f t="shared" si="2916"/>
        <v>0</v>
      </c>
      <c r="ZA111" s="228"/>
      <c r="ZB111" s="226"/>
      <c r="ZC111" s="226">
        <v>123.88</v>
      </c>
      <c r="ZD111" s="208">
        <f t="shared" si="2917"/>
        <v>0</v>
      </c>
      <c r="ZE111" s="228"/>
      <c r="ZF111" s="226"/>
      <c r="ZG111" s="226">
        <v>123.88</v>
      </c>
      <c r="ZH111" s="208">
        <f t="shared" si="2918"/>
        <v>0</v>
      </c>
      <c r="ZI111" s="228"/>
      <c r="ZJ111" s="225"/>
      <c r="ZK111" s="225"/>
      <c r="ZL111" s="208">
        <f t="shared" si="2919"/>
        <v>0</v>
      </c>
      <c r="ZM111" s="228"/>
      <c r="ZN111" s="225"/>
      <c r="ZO111" s="225"/>
      <c r="ZP111" s="208">
        <f t="shared" si="2920"/>
        <v>0</v>
      </c>
      <c r="ZQ111" s="228"/>
      <c r="ZR111" s="225"/>
      <c r="ZS111" s="225"/>
      <c r="ZT111" s="208">
        <f t="shared" si="2921"/>
        <v>0</v>
      </c>
      <c r="ZU111" s="228"/>
      <c r="ZV111" s="225"/>
      <c r="ZW111" s="225"/>
      <c r="ZX111" s="208">
        <f t="shared" si="2922"/>
        <v>0</v>
      </c>
      <c r="ZY111" s="228"/>
      <c r="ZZ111" s="225"/>
      <c r="AAA111" s="225"/>
      <c r="AAB111" s="208">
        <f t="shared" si="2923"/>
        <v>0</v>
      </c>
      <c r="AAC111" s="228"/>
      <c r="AAD111" s="225"/>
      <c r="AAE111" s="225"/>
      <c r="AAF111" s="208">
        <f t="shared" si="2924"/>
        <v>0</v>
      </c>
      <c r="AAG111" s="228"/>
      <c r="AAH111" s="225"/>
      <c r="AAI111" s="225"/>
      <c r="AAJ111" s="208">
        <f t="shared" si="2925"/>
        <v>0</v>
      </c>
      <c r="AAK111" s="228"/>
      <c r="AAL111" s="225"/>
      <c r="AAM111" s="225"/>
      <c r="AAN111" s="208">
        <f t="shared" si="2926"/>
        <v>0</v>
      </c>
      <c r="AAO111" s="228"/>
      <c r="AAP111" s="225"/>
      <c r="AAQ111" s="225"/>
      <c r="AAR111" s="208">
        <f t="shared" si="2927"/>
        <v>0</v>
      </c>
      <c r="AAS111" s="225"/>
      <c r="AAT111" s="225"/>
      <c r="AAU111" s="208">
        <f t="shared" si="2928"/>
        <v>0</v>
      </c>
      <c r="AAV111" s="225"/>
      <c r="AAW111" s="225"/>
      <c r="AAX111" s="226">
        <f t="shared" si="2796"/>
        <v>0</v>
      </c>
      <c r="AAY111" s="226"/>
      <c r="AAZ111" s="226">
        <v>123.88</v>
      </c>
      <c r="ABA111" s="226">
        <v>0</v>
      </c>
      <c r="ABB111" s="253"/>
      <c r="ABC111" s="253"/>
      <c r="ABD111" s="253"/>
      <c r="ABE111" s="253"/>
      <c r="ABF111" s="253"/>
      <c r="ABG111" s="253"/>
      <c r="ABH111" s="253"/>
      <c r="ABI111" s="253"/>
      <c r="ABJ111" s="253"/>
      <c r="ABK111" s="253"/>
      <c r="ABL111" s="253"/>
      <c r="ABM111" s="253"/>
      <c r="ABN111" s="253"/>
      <c r="ABO111" s="253"/>
      <c r="ABP111" s="253"/>
      <c r="ABQ111" s="253"/>
      <c r="ABR111" s="253"/>
      <c r="ABS111" s="253"/>
      <c r="ABT111" s="253"/>
      <c r="ABU111" s="253"/>
      <c r="ABV111" s="253"/>
      <c r="ABW111" s="253"/>
      <c r="ABX111" s="253"/>
      <c r="ABY111" s="253"/>
      <c r="ABZ111" s="253"/>
      <c r="ACA111" s="253"/>
      <c r="ACB111" s="253"/>
      <c r="ACC111" s="253"/>
      <c r="ACD111" s="253"/>
      <c r="ACE111" s="253"/>
      <c r="ACF111" s="126"/>
      <c r="ACG111" s="126"/>
      <c r="ACH111" s="126"/>
      <c r="ACI111" s="126"/>
      <c r="ACJ111" s="126"/>
      <c r="ACK111" s="126"/>
      <c r="ACL111" s="126"/>
      <c r="ACM111" s="126"/>
      <c r="ACN111" s="126"/>
      <c r="ACO111" s="126"/>
      <c r="ACP111" s="126"/>
      <c r="ACQ111" s="126"/>
      <c r="ACR111" s="131">
        <v>0</v>
      </c>
      <c r="ACS111" s="227"/>
      <c r="ACT111" s="227"/>
      <c r="ACU111" s="228">
        <f t="shared" si="2929"/>
        <v>0</v>
      </c>
      <c r="ACV111" s="131">
        <v>0</v>
      </c>
      <c r="ACW111" s="227"/>
      <c r="ACX111" s="227"/>
      <c r="ACY111" s="228">
        <f t="shared" si="2930"/>
        <v>0</v>
      </c>
      <c r="ACZ111" s="131">
        <v>0</v>
      </c>
      <c r="ADA111" s="227"/>
      <c r="ADB111" s="227"/>
      <c r="ADC111" s="228">
        <f t="shared" si="2931"/>
        <v>0</v>
      </c>
      <c r="ADD111" s="131">
        <v>0</v>
      </c>
      <c r="ADE111" s="227"/>
      <c r="ADF111" s="227"/>
      <c r="ADG111" s="228">
        <f t="shared" si="2932"/>
        <v>0</v>
      </c>
      <c r="ADH111" s="131">
        <v>0</v>
      </c>
      <c r="ADI111" s="227"/>
      <c r="ADJ111" s="227"/>
      <c r="ADK111" s="228">
        <f t="shared" si="2933"/>
        <v>0</v>
      </c>
      <c r="ADL111" s="131">
        <v>0</v>
      </c>
      <c r="ADM111" s="227"/>
      <c r="ADN111" s="227"/>
      <c r="ADO111" s="228">
        <f t="shared" si="2934"/>
        <v>0</v>
      </c>
      <c r="ADP111" s="131">
        <v>0</v>
      </c>
      <c r="ADQ111" s="227"/>
      <c r="ADR111" s="227"/>
      <c r="ADS111" s="228">
        <f t="shared" si="2935"/>
        <v>0</v>
      </c>
      <c r="ADT111" s="131">
        <v>0</v>
      </c>
      <c r="ADU111" s="227"/>
      <c r="ADV111" s="227"/>
      <c r="ADW111" s="228">
        <f t="shared" si="2936"/>
        <v>0</v>
      </c>
      <c r="ADX111" s="131">
        <v>0</v>
      </c>
      <c r="ADY111" s="227"/>
      <c r="ADZ111" s="227"/>
      <c r="AEA111" s="228">
        <f t="shared" si="2937"/>
        <v>0</v>
      </c>
      <c r="AEB111" s="131">
        <v>0</v>
      </c>
      <c r="AEC111" s="227"/>
      <c r="AED111" s="227"/>
      <c r="AEE111" s="228">
        <f t="shared" si="2938"/>
        <v>0</v>
      </c>
      <c r="AEF111" s="131">
        <v>0</v>
      </c>
      <c r="AEG111" s="227"/>
      <c r="AEH111" s="227"/>
      <c r="AEI111" s="228">
        <f t="shared" si="2939"/>
        <v>0</v>
      </c>
      <c r="AEJ111" s="131">
        <v>0</v>
      </c>
      <c r="AEK111" s="227"/>
      <c r="AEL111" s="227"/>
      <c r="AEM111" s="228">
        <f t="shared" si="2940"/>
        <v>0</v>
      </c>
      <c r="AEN111" s="131">
        <v>0</v>
      </c>
      <c r="AEO111" s="227"/>
      <c r="AEP111" s="227"/>
      <c r="AEQ111" s="228">
        <f t="shared" si="2941"/>
        <v>0</v>
      </c>
      <c r="AER111" s="131">
        <v>119.76</v>
      </c>
      <c r="AES111" s="227"/>
      <c r="AET111" s="227"/>
      <c r="AEU111" s="228">
        <f t="shared" si="2942"/>
        <v>0</v>
      </c>
      <c r="AEV111" s="131">
        <v>59.88</v>
      </c>
      <c r="AEW111" s="227"/>
      <c r="AEX111" s="227"/>
      <c r="AEY111" s="228">
        <f t="shared" si="2943"/>
        <v>0</v>
      </c>
      <c r="AEZ111" s="131">
        <v>0</v>
      </c>
      <c r="AFA111" s="227"/>
      <c r="AFB111" s="227"/>
      <c r="AFC111" s="228">
        <f t="shared" si="2944"/>
        <v>0</v>
      </c>
      <c r="AFD111" s="131">
        <v>0</v>
      </c>
      <c r="AFE111" s="227"/>
      <c r="AFF111" s="227"/>
      <c r="AFG111" s="228">
        <f t="shared" si="2945"/>
        <v>0</v>
      </c>
      <c r="AFH111" s="131">
        <v>0</v>
      </c>
      <c r="AFI111" s="227"/>
      <c r="AFJ111" s="227"/>
      <c r="AFK111" s="228">
        <f t="shared" si="2946"/>
        <v>0</v>
      </c>
      <c r="AFL111" s="131"/>
      <c r="AFM111" s="227"/>
      <c r="AFN111" s="225"/>
      <c r="AFO111" s="226">
        <f t="shared" si="2947"/>
        <v>0</v>
      </c>
      <c r="AFP111" s="225"/>
      <c r="AFQ111" s="225"/>
      <c r="AFR111" s="226">
        <f t="shared" si="2948"/>
        <v>0</v>
      </c>
      <c r="AFS111" s="225"/>
      <c r="AFT111" s="225"/>
      <c r="AFU111" s="226">
        <f t="shared" si="2949"/>
        <v>0</v>
      </c>
      <c r="AFV111" s="226"/>
      <c r="AFW111" s="226"/>
      <c r="AFX111" s="226">
        <v>0</v>
      </c>
      <c r="AFY111" s="253">
        <v>0</v>
      </c>
      <c r="AFZ111" s="253">
        <v>0</v>
      </c>
      <c r="AGA111" s="253">
        <v>0</v>
      </c>
      <c r="AGB111" s="253">
        <v>0</v>
      </c>
      <c r="AGC111" s="253">
        <v>0</v>
      </c>
      <c r="AGD111" s="253">
        <v>0</v>
      </c>
      <c r="AGE111" s="253">
        <v>0</v>
      </c>
      <c r="AGF111" s="253">
        <v>0</v>
      </c>
      <c r="AGG111" s="253">
        <v>0</v>
      </c>
      <c r="AGH111" s="253">
        <v>0</v>
      </c>
      <c r="AGI111" s="253">
        <v>0</v>
      </c>
      <c r="AGJ111" s="253">
        <v>0</v>
      </c>
      <c r="AGK111" s="253">
        <v>0</v>
      </c>
      <c r="AGL111" s="253">
        <v>0</v>
      </c>
      <c r="AGM111" s="253">
        <v>0</v>
      </c>
      <c r="AGN111" s="253">
        <v>0</v>
      </c>
      <c r="AGO111" s="253">
        <v>0</v>
      </c>
      <c r="AGP111" s="253">
        <v>0</v>
      </c>
      <c r="AGQ111" s="253">
        <v>0</v>
      </c>
      <c r="AGR111" s="253">
        <v>0</v>
      </c>
      <c r="AGS111" s="253">
        <v>0</v>
      </c>
      <c r="AGT111" s="253">
        <v>0</v>
      </c>
      <c r="AGU111" s="253">
        <v>0</v>
      </c>
      <c r="AGV111" s="253">
        <v>0</v>
      </c>
      <c r="AGW111" s="253">
        <v>0</v>
      </c>
      <c r="AGX111" s="253">
        <v>0</v>
      </c>
      <c r="AGY111" s="253">
        <v>0</v>
      </c>
      <c r="AGZ111" s="253">
        <v>0</v>
      </c>
      <c r="AHA111" s="253">
        <v>0</v>
      </c>
      <c r="AHB111" s="253">
        <v>0</v>
      </c>
      <c r="AHC111" s="125">
        <v>0</v>
      </c>
      <c r="AHD111" s="125">
        <v>0</v>
      </c>
      <c r="AHE111" s="125">
        <v>0</v>
      </c>
      <c r="AHF111" s="125">
        <v>0</v>
      </c>
      <c r="AHG111" s="125">
        <v>0</v>
      </c>
      <c r="AHH111" s="125">
        <v>0</v>
      </c>
      <c r="AHI111" s="125">
        <v>0</v>
      </c>
      <c r="AHJ111" s="125">
        <v>0</v>
      </c>
      <c r="AHK111" s="125">
        <v>0</v>
      </c>
      <c r="AHL111" s="125">
        <v>0</v>
      </c>
      <c r="AHM111" s="125">
        <v>0</v>
      </c>
      <c r="AHN111" s="125">
        <v>0</v>
      </c>
      <c r="AHO111" s="228">
        <f t="shared" si="1709"/>
        <v>0</v>
      </c>
      <c r="AHP111" s="127">
        <f t="shared" si="1710"/>
        <v>0</v>
      </c>
      <c r="AHQ111" s="127">
        <f t="shared" si="1711"/>
        <v>0</v>
      </c>
      <c r="AHR111" s="228">
        <f t="shared" si="1712"/>
        <v>0</v>
      </c>
      <c r="AHS111" s="127">
        <f t="shared" si="1713"/>
        <v>0</v>
      </c>
      <c r="AHT111" s="127">
        <f t="shared" si="2549"/>
        <v>0</v>
      </c>
      <c r="AHU111" s="228">
        <f t="shared" si="2550"/>
        <v>0</v>
      </c>
      <c r="AHV111" s="127">
        <f t="shared" si="2551"/>
        <v>0</v>
      </c>
      <c r="AHW111" s="127">
        <f t="shared" si="2552"/>
        <v>0</v>
      </c>
      <c r="AHX111" s="228">
        <v>0</v>
      </c>
      <c r="AHY111" s="127">
        <f t="shared" si="2553"/>
        <v>0</v>
      </c>
      <c r="AHZ111" s="127">
        <f t="shared" si="2496"/>
        <v>0</v>
      </c>
      <c r="AIA111" s="228">
        <f t="shared" si="2110"/>
        <v>0</v>
      </c>
      <c r="AIB111" s="127">
        <f t="shared" si="2111"/>
        <v>0</v>
      </c>
      <c r="AIC111" s="127">
        <f t="shared" si="2112"/>
        <v>0</v>
      </c>
      <c r="AID111" s="228">
        <f t="shared" si="2113"/>
        <v>0</v>
      </c>
      <c r="AIE111" s="127">
        <f t="shared" si="2114"/>
        <v>0</v>
      </c>
      <c r="AIF111" s="127">
        <f t="shared" si="2115"/>
        <v>0</v>
      </c>
      <c r="AIG111" s="228">
        <f t="shared" si="2116"/>
        <v>0</v>
      </c>
      <c r="AIH111" s="127">
        <f t="shared" si="2117"/>
        <v>0</v>
      </c>
      <c r="AII111" s="127">
        <f t="shared" si="2118"/>
        <v>0</v>
      </c>
      <c r="AIJ111" s="228">
        <f t="shared" si="2119"/>
        <v>0</v>
      </c>
      <c r="AIK111" s="127">
        <f t="shared" si="2120"/>
        <v>0</v>
      </c>
      <c r="AIL111" s="127">
        <f t="shared" si="2121"/>
        <v>0</v>
      </c>
      <c r="AIM111" s="228">
        <f t="shared" si="2122"/>
        <v>0</v>
      </c>
      <c r="AIN111" s="127">
        <f t="shared" si="2123"/>
        <v>0</v>
      </c>
      <c r="AIO111" s="127">
        <f t="shared" si="2124"/>
        <v>0</v>
      </c>
      <c r="AIP111" s="228">
        <f t="shared" si="2125"/>
        <v>0</v>
      </c>
      <c r="AIQ111" s="127">
        <f t="shared" si="2047"/>
        <v>0</v>
      </c>
      <c r="AIR111" s="127">
        <f t="shared" si="2049"/>
        <v>0</v>
      </c>
      <c r="AIS111" s="228">
        <f t="shared" si="2797"/>
        <v>0</v>
      </c>
      <c r="AIT111" s="127">
        <f t="shared" si="2798"/>
        <v>0</v>
      </c>
      <c r="AIU111" s="127">
        <f t="shared" si="2799"/>
        <v>0</v>
      </c>
      <c r="AIV111" s="228">
        <f t="shared" si="2800"/>
        <v>0</v>
      </c>
      <c r="AIW111" s="127">
        <f t="shared" si="2801"/>
        <v>0</v>
      </c>
      <c r="AIX111" s="127">
        <f t="shared" si="2802"/>
        <v>0</v>
      </c>
      <c r="AIY111" s="228">
        <f t="shared" si="2803"/>
        <v>0</v>
      </c>
      <c r="AIZ111" s="127">
        <f t="shared" si="2804"/>
        <v>0</v>
      </c>
      <c r="AJA111" s="127">
        <f t="shared" si="2805"/>
        <v>0</v>
      </c>
      <c r="AJB111" s="228">
        <f t="shared" si="2806"/>
        <v>119.76</v>
      </c>
      <c r="AJC111" s="127">
        <f t="shared" si="2807"/>
        <v>0</v>
      </c>
      <c r="AJD111" s="127">
        <f t="shared" si="2808"/>
        <v>0</v>
      </c>
      <c r="AJE111" s="228">
        <f t="shared" si="2809"/>
        <v>59.88</v>
      </c>
      <c r="AJF111" s="127">
        <f t="shared" si="2810"/>
        <v>0</v>
      </c>
      <c r="AJG111" s="127">
        <f t="shared" si="2811"/>
        <v>0</v>
      </c>
      <c r="AJH111" s="228">
        <f t="shared" si="2812"/>
        <v>0</v>
      </c>
      <c r="AJI111" s="127">
        <f t="shared" si="2813"/>
        <v>0</v>
      </c>
      <c r="AJJ111" s="127">
        <f t="shared" si="2814"/>
        <v>0</v>
      </c>
      <c r="AJK111" s="228">
        <f t="shared" si="2815"/>
        <v>0</v>
      </c>
      <c r="AJL111" s="127">
        <f t="shared" si="2816"/>
        <v>0</v>
      </c>
      <c r="AJM111" s="127">
        <f t="shared" si="2817"/>
        <v>0</v>
      </c>
      <c r="AJN111" s="228">
        <f t="shared" si="2818"/>
        <v>89.82</v>
      </c>
      <c r="AJO111" s="127">
        <f t="shared" si="2819"/>
        <v>0</v>
      </c>
      <c r="AJP111" s="127">
        <f t="shared" si="2820"/>
        <v>0</v>
      </c>
      <c r="AJQ111" s="228">
        <f t="shared" si="2821"/>
        <v>44.91</v>
      </c>
      <c r="AJR111" s="127">
        <f t="shared" si="2822"/>
        <v>0</v>
      </c>
      <c r="AJS111" s="127">
        <f t="shared" si="2823"/>
        <v>0</v>
      </c>
      <c r="AJT111" s="127">
        <f t="shared" si="2824"/>
        <v>0</v>
      </c>
      <c r="AJU111" s="127">
        <f t="shared" si="2825"/>
        <v>0</v>
      </c>
      <c r="AJV111" s="127">
        <f t="shared" si="2825"/>
        <v>0</v>
      </c>
      <c r="AJW111" s="127">
        <f t="shared" si="2826"/>
        <v>0</v>
      </c>
      <c r="AJX111" s="127">
        <v>0</v>
      </c>
      <c r="AJY111" s="127">
        <v>0</v>
      </c>
      <c r="AJZ111" s="128">
        <f t="shared" si="1719"/>
        <v>0</v>
      </c>
      <c r="AKA111" s="128">
        <f t="shared" si="1720"/>
        <v>0</v>
      </c>
      <c r="AKB111" s="128">
        <v>0</v>
      </c>
      <c r="AKC111" s="128">
        <v>0</v>
      </c>
      <c r="AKD111" s="128">
        <v>0</v>
      </c>
      <c r="AKE111" s="128">
        <v>0</v>
      </c>
      <c r="AKF111" s="128">
        <f t="shared" si="2554"/>
        <v>0</v>
      </c>
      <c r="AKG111" s="128">
        <f t="shared" si="2555"/>
        <v>0</v>
      </c>
      <c r="AKH111" s="128">
        <f t="shared" si="2556"/>
        <v>0</v>
      </c>
      <c r="AKI111" s="128">
        <f t="shared" si="2827"/>
        <v>0</v>
      </c>
      <c r="AKJ111" s="128">
        <v>0</v>
      </c>
      <c r="AKK111" s="128">
        <v>0</v>
      </c>
      <c r="AKL111" s="128">
        <f t="shared" si="2448"/>
        <v>0</v>
      </c>
      <c r="AKM111" s="128">
        <f t="shared" si="2126"/>
        <v>0</v>
      </c>
      <c r="AKN111" s="128">
        <f t="shared" si="2451"/>
        <v>0</v>
      </c>
      <c r="AKO111" s="128">
        <f t="shared" si="2453"/>
        <v>0</v>
      </c>
      <c r="AKP111" s="128">
        <f t="shared" si="2500"/>
        <v>0</v>
      </c>
      <c r="AKQ111" s="128">
        <f t="shared" si="2501"/>
        <v>0</v>
      </c>
      <c r="AKR111" s="128">
        <f t="shared" si="2127"/>
        <v>0</v>
      </c>
      <c r="AKS111" s="128">
        <f t="shared" si="2128"/>
        <v>0</v>
      </c>
      <c r="AKT111" s="128">
        <f t="shared" si="2828"/>
        <v>0</v>
      </c>
      <c r="AKU111" s="128">
        <f t="shared" si="2829"/>
        <v>0</v>
      </c>
      <c r="AKV111" s="128">
        <f t="shared" si="2830"/>
        <v>0</v>
      </c>
      <c r="AKW111" s="128">
        <f t="shared" si="2831"/>
        <v>0</v>
      </c>
      <c r="AKX111" s="128">
        <f t="shared" si="2832"/>
        <v>0</v>
      </c>
      <c r="AKY111" s="128">
        <f t="shared" si="2833"/>
        <v>0</v>
      </c>
      <c r="AKZ111" s="128">
        <f t="shared" si="2834"/>
        <v>0</v>
      </c>
      <c r="ALA111" s="128">
        <f t="shared" si="2835"/>
        <v>0</v>
      </c>
      <c r="ALB111" s="128">
        <f t="shared" si="2836"/>
        <v>0</v>
      </c>
      <c r="ALC111" s="128">
        <f t="shared" si="2837"/>
        <v>0</v>
      </c>
      <c r="ALD111" s="128">
        <f t="shared" si="2838"/>
        <v>0</v>
      </c>
      <c r="ALE111" s="128">
        <f t="shared" si="2839"/>
        <v>0</v>
      </c>
      <c r="ALF111" s="128">
        <f t="shared" si="2840"/>
        <v>0</v>
      </c>
      <c r="ALG111" s="128">
        <f t="shared" si="2841"/>
        <v>0</v>
      </c>
      <c r="ALH111" s="128">
        <f t="shared" si="2842"/>
        <v>0</v>
      </c>
      <c r="ALI111" s="128">
        <f t="shared" si="2843"/>
        <v>0</v>
      </c>
      <c r="ALJ111" s="128">
        <f t="shared" si="2844"/>
        <v>0</v>
      </c>
      <c r="ALK111" s="128">
        <f t="shared" si="2845"/>
        <v>0</v>
      </c>
      <c r="ALL111" s="128">
        <f t="shared" si="2846"/>
        <v>0</v>
      </c>
      <c r="ALM111" s="128">
        <v>0</v>
      </c>
      <c r="ALN111" s="128">
        <v>0</v>
      </c>
      <c r="ALO111" s="128">
        <v>0</v>
      </c>
      <c r="ALP111" s="128">
        <v>0</v>
      </c>
      <c r="ALQ111" s="128">
        <v>0</v>
      </c>
      <c r="ALR111" s="128">
        <v>0</v>
      </c>
    </row>
    <row r="112" spans="1:1006" s="115" customFormat="1" ht="18" hidden="1" customHeight="1" outlineLevel="1" x14ac:dyDescent="0.25">
      <c r="A112" s="120"/>
      <c r="B112" s="120"/>
      <c r="C112" s="297" t="s">
        <v>46</v>
      </c>
      <c r="D112" s="178"/>
      <c r="E112" s="208"/>
      <c r="F112" s="208">
        <v>0</v>
      </c>
      <c r="G112" s="225"/>
      <c r="H112" s="225">
        <v>81.805999999999997</v>
      </c>
      <c r="I112" s="208">
        <f t="shared" si="2847"/>
        <v>0</v>
      </c>
      <c r="J112" s="208">
        <v>0</v>
      </c>
      <c r="K112" s="225"/>
      <c r="L112" s="225">
        <v>81.805999999999997</v>
      </c>
      <c r="M112" s="208">
        <f t="shared" si="2848"/>
        <v>0</v>
      </c>
      <c r="N112" s="208">
        <v>0</v>
      </c>
      <c r="O112" s="225"/>
      <c r="P112" s="225">
        <v>81.805999999999997</v>
      </c>
      <c r="Q112" s="208">
        <f t="shared" si="2849"/>
        <v>0</v>
      </c>
      <c r="R112" s="208">
        <v>0</v>
      </c>
      <c r="S112" s="225"/>
      <c r="T112" s="225">
        <v>81.805999999999997</v>
      </c>
      <c r="U112" s="208">
        <f t="shared" si="2850"/>
        <v>0</v>
      </c>
      <c r="V112" s="208">
        <v>0</v>
      </c>
      <c r="W112" s="225"/>
      <c r="X112" s="225">
        <v>81.805999999999997</v>
      </c>
      <c r="Y112" s="208">
        <f t="shared" si="2851"/>
        <v>0</v>
      </c>
      <c r="Z112" s="208">
        <v>0</v>
      </c>
      <c r="AA112" s="225"/>
      <c r="AB112" s="225">
        <v>81.805999999999997</v>
      </c>
      <c r="AC112" s="208">
        <f t="shared" si="2852"/>
        <v>0</v>
      </c>
      <c r="AD112" s="208">
        <v>0</v>
      </c>
      <c r="AE112" s="225"/>
      <c r="AF112" s="225">
        <v>81.805999999999997</v>
      </c>
      <c r="AG112" s="208">
        <f t="shared" si="2853"/>
        <v>0</v>
      </c>
      <c r="AH112" s="208">
        <v>0</v>
      </c>
      <c r="AI112" s="225"/>
      <c r="AJ112" s="225">
        <v>81.805999999999997</v>
      </c>
      <c r="AK112" s="208">
        <f t="shared" si="2854"/>
        <v>0</v>
      </c>
      <c r="AL112" s="208">
        <v>0</v>
      </c>
      <c r="AM112" s="225"/>
      <c r="AN112" s="225">
        <v>81.805999999999997</v>
      </c>
      <c r="AO112" s="208">
        <f t="shared" si="2855"/>
        <v>0</v>
      </c>
      <c r="AP112" s="208">
        <v>0</v>
      </c>
      <c r="AQ112" s="225"/>
      <c r="AR112" s="225">
        <v>81.805999999999997</v>
      </c>
      <c r="AS112" s="208">
        <f t="shared" si="2856"/>
        <v>0</v>
      </c>
      <c r="AT112" s="208">
        <v>0</v>
      </c>
      <c r="AU112" s="225"/>
      <c r="AV112" s="225">
        <v>81.805999999999997</v>
      </c>
      <c r="AW112" s="208">
        <f t="shared" si="2857"/>
        <v>0</v>
      </c>
      <c r="AX112" s="208">
        <v>0</v>
      </c>
      <c r="AY112" s="225"/>
      <c r="AZ112" s="225">
        <v>81.805999999999997</v>
      </c>
      <c r="BA112" s="208">
        <f t="shared" si="2858"/>
        <v>0</v>
      </c>
      <c r="BB112" s="208">
        <v>0</v>
      </c>
      <c r="BC112" s="225"/>
      <c r="BD112" s="225">
        <v>81.805999999999997</v>
      </c>
      <c r="BE112" s="208">
        <f t="shared" si="2859"/>
        <v>0</v>
      </c>
      <c r="BF112" s="208">
        <v>0</v>
      </c>
      <c r="BG112" s="225"/>
      <c r="BH112" s="225">
        <v>81.805999999999997</v>
      </c>
      <c r="BI112" s="208">
        <f t="shared" si="2860"/>
        <v>0</v>
      </c>
      <c r="BJ112" s="208">
        <v>0</v>
      </c>
      <c r="BK112" s="225"/>
      <c r="BL112" s="225">
        <v>81.805999999999997</v>
      </c>
      <c r="BM112" s="208">
        <f t="shared" si="2861"/>
        <v>0</v>
      </c>
      <c r="BN112" s="208">
        <v>0</v>
      </c>
      <c r="BO112" s="225"/>
      <c r="BP112" s="225">
        <v>81.805999999999997</v>
      </c>
      <c r="BQ112" s="208">
        <f t="shared" si="2862"/>
        <v>0</v>
      </c>
      <c r="BR112" s="208">
        <v>0</v>
      </c>
      <c r="BS112" s="225"/>
      <c r="BT112" s="225">
        <v>81.805999999999997</v>
      </c>
      <c r="BU112" s="208">
        <f t="shared" si="2863"/>
        <v>0</v>
      </c>
      <c r="BV112" s="208">
        <v>0</v>
      </c>
      <c r="BW112" s="225"/>
      <c r="BX112" s="225">
        <v>81.805999999999997</v>
      </c>
      <c r="BY112" s="208">
        <f t="shared" si="2864"/>
        <v>0</v>
      </c>
      <c r="BZ112" s="208"/>
      <c r="CA112" s="225"/>
      <c r="CB112" s="225">
        <v>81.805999999999997</v>
      </c>
      <c r="CC112" s="208">
        <f t="shared" si="2865"/>
        <v>0</v>
      </c>
      <c r="CD112" s="225"/>
      <c r="CE112" s="225">
        <v>81.805999999999997</v>
      </c>
      <c r="CF112" s="208">
        <f t="shared" si="2866"/>
        <v>0</v>
      </c>
      <c r="CG112" s="225"/>
      <c r="CH112" s="225">
        <v>81.805999999999997</v>
      </c>
      <c r="CI112" s="226">
        <f t="shared" si="2867"/>
        <v>0</v>
      </c>
      <c r="CJ112" s="226"/>
      <c r="CK112" s="226">
        <v>81.805999999999997</v>
      </c>
      <c r="CL112" s="226">
        <v>0</v>
      </c>
      <c r="CM112" s="252">
        <v>0</v>
      </c>
      <c r="CN112" s="253">
        <v>0</v>
      </c>
      <c r="CO112" s="252">
        <v>0</v>
      </c>
      <c r="CP112" s="253">
        <v>0</v>
      </c>
      <c r="CQ112" s="252">
        <v>0</v>
      </c>
      <c r="CR112" s="253">
        <v>0</v>
      </c>
      <c r="CS112" s="252">
        <v>0</v>
      </c>
      <c r="CT112" s="253">
        <v>0</v>
      </c>
      <c r="CU112" s="252">
        <v>0</v>
      </c>
      <c r="CV112" s="253">
        <v>0</v>
      </c>
      <c r="CW112" s="252">
        <v>0</v>
      </c>
      <c r="CX112" s="253">
        <v>0</v>
      </c>
      <c r="CY112" s="252">
        <v>0</v>
      </c>
      <c r="CZ112" s="253">
        <v>0</v>
      </c>
      <c r="DA112" s="252">
        <v>0</v>
      </c>
      <c r="DB112" s="253">
        <v>0</v>
      </c>
      <c r="DC112" s="252">
        <v>0</v>
      </c>
      <c r="DD112" s="253">
        <v>0</v>
      </c>
      <c r="DE112" s="252">
        <v>0</v>
      </c>
      <c r="DF112" s="253">
        <v>0</v>
      </c>
      <c r="DG112" s="252">
        <v>0</v>
      </c>
      <c r="DH112" s="253">
        <v>0</v>
      </c>
      <c r="DI112" s="253">
        <v>0</v>
      </c>
      <c r="DJ112" s="253">
        <v>0</v>
      </c>
      <c r="DK112" s="253">
        <v>0</v>
      </c>
      <c r="DL112" s="253">
        <v>0</v>
      </c>
      <c r="DM112" s="253">
        <v>0</v>
      </c>
      <c r="DN112" s="253">
        <v>0</v>
      </c>
      <c r="DO112" s="253">
        <v>0</v>
      </c>
      <c r="DP112" s="253">
        <v>0</v>
      </c>
      <c r="DQ112" s="253">
        <v>0</v>
      </c>
      <c r="DR112" s="253">
        <v>0</v>
      </c>
      <c r="DS112" s="253">
        <v>0</v>
      </c>
      <c r="DT112" s="253">
        <v>0</v>
      </c>
      <c r="DU112" s="253">
        <v>0</v>
      </c>
      <c r="DV112" s="253">
        <v>0</v>
      </c>
      <c r="DW112" s="253">
        <v>0</v>
      </c>
      <c r="DX112" s="253">
        <v>0</v>
      </c>
      <c r="DY112" s="253">
        <v>0</v>
      </c>
      <c r="DZ112" s="253">
        <v>0</v>
      </c>
      <c r="EA112" s="126">
        <v>0</v>
      </c>
      <c r="EB112" s="126">
        <v>0</v>
      </c>
      <c r="EC112" s="126">
        <v>0</v>
      </c>
      <c r="ED112" s="126">
        <v>0</v>
      </c>
      <c r="EE112" s="126">
        <v>0</v>
      </c>
      <c r="EF112" s="126">
        <v>0</v>
      </c>
      <c r="EG112" s="131">
        <v>0</v>
      </c>
      <c r="EH112" s="225"/>
      <c r="EI112" s="227"/>
      <c r="EJ112" s="226">
        <f t="shared" si="2868"/>
        <v>0</v>
      </c>
      <c r="EK112" s="131">
        <v>0</v>
      </c>
      <c r="EL112" s="225"/>
      <c r="EM112" s="227"/>
      <c r="EN112" s="226">
        <f t="shared" si="2869"/>
        <v>0</v>
      </c>
      <c r="EO112" s="131">
        <v>0</v>
      </c>
      <c r="EP112" s="225"/>
      <c r="EQ112" s="227"/>
      <c r="ER112" s="226">
        <f t="shared" si="2870"/>
        <v>0</v>
      </c>
      <c r="ES112" s="131">
        <v>0</v>
      </c>
      <c r="ET112" s="225"/>
      <c r="EU112" s="227"/>
      <c r="EV112" s="226">
        <f t="shared" si="2871"/>
        <v>0</v>
      </c>
      <c r="EW112" s="131">
        <v>0</v>
      </c>
      <c r="EX112" s="225"/>
      <c r="EY112" s="227"/>
      <c r="EZ112" s="226">
        <f t="shared" si="2872"/>
        <v>0</v>
      </c>
      <c r="FA112" s="131">
        <v>0</v>
      </c>
      <c r="FB112" s="225"/>
      <c r="FC112" s="227"/>
      <c r="FD112" s="226">
        <f t="shared" si="2873"/>
        <v>0</v>
      </c>
      <c r="FE112" s="131">
        <v>0</v>
      </c>
      <c r="FF112" s="225"/>
      <c r="FG112" s="227"/>
      <c r="FH112" s="226">
        <f t="shared" si="2874"/>
        <v>0</v>
      </c>
      <c r="FI112" s="131">
        <v>0</v>
      </c>
      <c r="FJ112" s="225"/>
      <c r="FK112" s="225">
        <v>81.176000000000002</v>
      </c>
      <c r="FL112" s="226">
        <f t="shared" si="2875"/>
        <v>0</v>
      </c>
      <c r="FM112" s="131">
        <v>0</v>
      </c>
      <c r="FN112" s="225"/>
      <c r="FO112" s="225">
        <v>81.176000000000002</v>
      </c>
      <c r="FP112" s="226">
        <f t="shared" si="2876"/>
        <v>0</v>
      </c>
      <c r="FQ112" s="131">
        <v>0</v>
      </c>
      <c r="FR112" s="225"/>
      <c r="FS112" s="225">
        <v>81.176000000000002</v>
      </c>
      <c r="FT112" s="226">
        <f t="shared" si="2877"/>
        <v>0</v>
      </c>
      <c r="FU112" s="131">
        <v>0</v>
      </c>
      <c r="FV112" s="225"/>
      <c r="FW112" s="225">
        <v>81.176000000000002</v>
      </c>
      <c r="FX112" s="226">
        <f t="shared" si="2878"/>
        <v>0</v>
      </c>
      <c r="FY112" s="131">
        <v>0</v>
      </c>
      <c r="FZ112" s="225"/>
      <c r="GA112" s="225">
        <v>81.176000000000002</v>
      </c>
      <c r="GB112" s="226">
        <f t="shared" si="2879"/>
        <v>0</v>
      </c>
      <c r="GC112" s="131">
        <v>10</v>
      </c>
      <c r="GD112" s="225"/>
      <c r="GE112" s="225">
        <v>81.176000000000002</v>
      </c>
      <c r="GF112" s="226">
        <f t="shared" si="2880"/>
        <v>0</v>
      </c>
      <c r="GG112" s="131">
        <v>325</v>
      </c>
      <c r="GH112" s="225"/>
      <c r="GI112" s="225">
        <v>81.176000000000002</v>
      </c>
      <c r="GJ112" s="226">
        <f t="shared" si="2881"/>
        <v>0</v>
      </c>
      <c r="GK112" s="131">
        <v>300</v>
      </c>
      <c r="GL112" s="225"/>
      <c r="GM112" s="225">
        <v>81.176000000000002</v>
      </c>
      <c r="GN112" s="226">
        <f t="shared" si="2753"/>
        <v>0</v>
      </c>
      <c r="GO112" s="131">
        <v>5</v>
      </c>
      <c r="GP112" s="225"/>
      <c r="GQ112" s="225">
        <v>81.176000000000002</v>
      </c>
      <c r="GR112" s="226">
        <f t="shared" si="2882"/>
        <v>0</v>
      </c>
      <c r="GS112" s="131">
        <v>0</v>
      </c>
      <c r="GT112" s="225"/>
      <c r="GU112" s="225">
        <v>81.176000000000002</v>
      </c>
      <c r="GV112" s="226">
        <f t="shared" si="2883"/>
        <v>0</v>
      </c>
      <c r="GW112" s="131">
        <v>185</v>
      </c>
      <c r="GX112" s="225"/>
      <c r="GY112" s="225">
        <v>81.176000000000002</v>
      </c>
      <c r="GZ112" s="226">
        <f t="shared" si="2884"/>
        <v>0</v>
      </c>
      <c r="HA112" s="131"/>
      <c r="HB112" s="225"/>
      <c r="HC112" s="225">
        <v>81.176000000000002</v>
      </c>
      <c r="HD112" s="226">
        <f t="shared" si="2885"/>
        <v>0</v>
      </c>
      <c r="HE112" s="225"/>
      <c r="HF112" s="225">
        <v>81.176000000000002</v>
      </c>
      <c r="HG112" s="226">
        <f t="shared" si="2886"/>
        <v>0</v>
      </c>
      <c r="HH112" s="225">
        <v>0</v>
      </c>
      <c r="HI112" s="225">
        <v>81.176000000000002</v>
      </c>
      <c r="HJ112" s="226">
        <f t="shared" si="2887"/>
        <v>0</v>
      </c>
      <c r="HK112" s="226">
        <v>0</v>
      </c>
      <c r="HL112" s="226">
        <v>81.176000000000002</v>
      </c>
      <c r="HM112" s="226">
        <v>0</v>
      </c>
      <c r="HN112" s="253">
        <v>0</v>
      </c>
      <c r="HO112" s="253">
        <v>0</v>
      </c>
      <c r="HP112" s="253">
        <v>0</v>
      </c>
      <c r="HQ112" s="253">
        <v>0</v>
      </c>
      <c r="HR112" s="253">
        <v>0</v>
      </c>
      <c r="HS112" s="253">
        <v>0</v>
      </c>
      <c r="HT112" s="253">
        <v>0</v>
      </c>
      <c r="HU112" s="253">
        <v>0</v>
      </c>
      <c r="HV112" s="253">
        <v>0</v>
      </c>
      <c r="HW112" s="253">
        <v>0</v>
      </c>
      <c r="HX112" s="253">
        <v>0</v>
      </c>
      <c r="HY112" s="253">
        <v>0</v>
      </c>
      <c r="HZ112" s="253">
        <v>0</v>
      </c>
      <c r="IA112" s="253">
        <v>0</v>
      </c>
      <c r="IB112" s="253">
        <v>0</v>
      </c>
      <c r="IC112" s="253">
        <v>0</v>
      </c>
      <c r="ID112" s="253">
        <v>0</v>
      </c>
      <c r="IE112" s="253">
        <v>0</v>
      </c>
      <c r="IF112" s="253">
        <v>0</v>
      </c>
      <c r="IG112" s="253">
        <v>0</v>
      </c>
      <c r="IH112" s="253">
        <v>0</v>
      </c>
      <c r="II112" s="253">
        <v>0</v>
      </c>
      <c r="IJ112" s="253">
        <v>0</v>
      </c>
      <c r="IK112" s="253">
        <v>0</v>
      </c>
      <c r="IL112" s="253">
        <v>0</v>
      </c>
      <c r="IM112" s="253">
        <v>0</v>
      </c>
      <c r="IN112" s="253">
        <v>0</v>
      </c>
      <c r="IO112" s="253">
        <v>0</v>
      </c>
      <c r="IP112" s="253">
        <v>0</v>
      </c>
      <c r="IQ112" s="253">
        <v>0</v>
      </c>
      <c r="IR112" s="253">
        <v>0</v>
      </c>
      <c r="IS112" s="253">
        <v>0</v>
      </c>
      <c r="IT112" s="253">
        <v>0</v>
      </c>
      <c r="IU112" s="253">
        <v>0</v>
      </c>
      <c r="IV112" s="253">
        <v>0</v>
      </c>
      <c r="IW112" s="253">
        <v>0</v>
      </c>
      <c r="IX112" s="253">
        <v>0</v>
      </c>
      <c r="IY112" s="253">
        <v>0</v>
      </c>
      <c r="IZ112" s="125">
        <v>0</v>
      </c>
      <c r="JA112" s="125">
        <v>0</v>
      </c>
      <c r="JB112" s="125">
        <v>0</v>
      </c>
      <c r="JC112" s="125">
        <v>0</v>
      </c>
      <c r="JD112" s="228"/>
      <c r="JE112" s="225"/>
      <c r="JF112" s="226"/>
      <c r="JG112" s="228">
        <f t="shared" si="2754"/>
        <v>0</v>
      </c>
      <c r="JH112" s="228"/>
      <c r="JI112" s="225"/>
      <c r="JJ112" s="226"/>
      <c r="JK112" s="228">
        <f t="shared" si="2755"/>
        <v>0</v>
      </c>
      <c r="JL112" s="228"/>
      <c r="JM112" s="225"/>
      <c r="JN112" s="226"/>
      <c r="JO112" s="228">
        <f t="shared" si="2756"/>
        <v>0</v>
      </c>
      <c r="JP112" s="228"/>
      <c r="JQ112" s="225"/>
      <c r="JR112" s="226"/>
      <c r="JS112" s="228">
        <f t="shared" si="2757"/>
        <v>0</v>
      </c>
      <c r="JT112" s="228"/>
      <c r="JU112" s="225"/>
      <c r="JV112" s="226"/>
      <c r="JW112" s="228">
        <f t="shared" si="2758"/>
        <v>0</v>
      </c>
      <c r="JX112" s="228"/>
      <c r="JY112" s="225"/>
      <c r="JZ112" s="226"/>
      <c r="KA112" s="228">
        <f t="shared" si="2759"/>
        <v>0</v>
      </c>
      <c r="KB112" s="228"/>
      <c r="KC112" s="228"/>
      <c r="KD112" s="226"/>
      <c r="KE112" s="228">
        <f t="shared" si="2760"/>
        <v>0</v>
      </c>
      <c r="KF112" s="228"/>
      <c r="KG112" s="228"/>
      <c r="KH112" s="226"/>
      <c r="KI112" s="228">
        <f t="shared" si="2761"/>
        <v>0</v>
      </c>
      <c r="KJ112" s="228"/>
      <c r="KK112" s="228"/>
      <c r="KL112" s="226"/>
      <c r="KM112" s="228">
        <f t="shared" si="2762"/>
        <v>0</v>
      </c>
      <c r="KN112" s="228"/>
      <c r="KO112" s="228"/>
      <c r="KP112" s="226"/>
      <c r="KQ112" s="228">
        <f t="shared" si="2763"/>
        <v>0</v>
      </c>
      <c r="KR112" s="228"/>
      <c r="KS112" s="228"/>
      <c r="KT112" s="226"/>
      <c r="KU112" s="228">
        <f t="shared" si="2764"/>
        <v>0</v>
      </c>
      <c r="KV112" s="228"/>
      <c r="KW112" s="228"/>
      <c r="KX112" s="226"/>
      <c r="KY112" s="228">
        <f t="shared" si="2765"/>
        <v>0</v>
      </c>
      <c r="KZ112" s="228">
        <v>0</v>
      </c>
      <c r="LA112" s="228"/>
      <c r="LB112" s="226"/>
      <c r="LC112" s="228">
        <f t="shared" si="2766"/>
        <v>0</v>
      </c>
      <c r="LD112" s="228"/>
      <c r="LE112" s="228"/>
      <c r="LF112" s="226"/>
      <c r="LG112" s="228">
        <f t="shared" si="2767"/>
        <v>0</v>
      </c>
      <c r="LH112" s="228"/>
      <c r="LI112" s="228"/>
      <c r="LJ112" s="226"/>
      <c r="LK112" s="228">
        <f t="shared" si="2768"/>
        <v>0</v>
      </c>
      <c r="LL112" s="228"/>
      <c r="LM112" s="228"/>
      <c r="LN112" s="226"/>
      <c r="LO112" s="228">
        <f t="shared" si="2769"/>
        <v>0</v>
      </c>
      <c r="LP112" s="228"/>
      <c r="LQ112" s="228"/>
      <c r="LR112" s="226"/>
      <c r="LS112" s="228">
        <f t="shared" si="2770"/>
        <v>0</v>
      </c>
      <c r="LT112" s="228"/>
      <c r="LU112" s="228"/>
      <c r="LV112" s="226"/>
      <c r="LW112" s="228">
        <f t="shared" si="2771"/>
        <v>0</v>
      </c>
      <c r="LX112" s="228"/>
      <c r="LY112" s="228"/>
      <c r="LZ112" s="226"/>
      <c r="MA112" s="228">
        <f t="shared" si="2772"/>
        <v>0</v>
      </c>
      <c r="MB112" s="228"/>
      <c r="MC112" s="226"/>
      <c r="MD112" s="228">
        <f t="shared" si="2773"/>
        <v>0</v>
      </c>
      <c r="ME112" s="228"/>
      <c r="MF112" s="228">
        <v>92.59</v>
      </c>
      <c r="MG112" s="228">
        <f t="shared" si="2888"/>
        <v>0</v>
      </c>
      <c r="MH112" s="228"/>
      <c r="MI112" s="228">
        <v>92.59</v>
      </c>
      <c r="MJ112" s="228">
        <v>0</v>
      </c>
      <c r="MK112" s="253"/>
      <c r="ML112" s="253"/>
      <c r="MM112" s="253"/>
      <c r="MN112" s="253"/>
      <c r="MO112" s="253"/>
      <c r="MP112" s="253"/>
      <c r="MQ112" s="253"/>
      <c r="MR112" s="253"/>
      <c r="MS112" s="253"/>
      <c r="MT112" s="253"/>
      <c r="MU112" s="260"/>
      <c r="MV112" s="260"/>
      <c r="MW112" s="253"/>
      <c r="MX112" s="253"/>
      <c r="MY112" s="253"/>
      <c r="MZ112" s="253"/>
      <c r="NA112" s="253"/>
      <c r="NB112" s="253"/>
      <c r="NC112" s="253"/>
      <c r="ND112" s="253"/>
      <c r="NE112" s="253"/>
      <c r="NF112" s="253"/>
      <c r="NG112" s="253"/>
      <c r="NH112" s="253"/>
      <c r="NI112" s="253"/>
      <c r="NJ112" s="253"/>
      <c r="NK112" s="253"/>
      <c r="NL112" s="253"/>
      <c r="NM112" s="253"/>
      <c r="NN112" s="253"/>
      <c r="NO112" s="125"/>
      <c r="NP112" s="125"/>
      <c r="NQ112" s="125"/>
      <c r="NR112" s="125"/>
      <c r="NS112" s="125"/>
      <c r="NT112" s="125"/>
      <c r="NU112" s="125"/>
      <c r="NV112" s="125"/>
      <c r="NW112" s="125"/>
      <c r="NX112" s="125"/>
      <c r="NY112" s="125"/>
      <c r="NZ112" s="125"/>
      <c r="OA112" s="228"/>
      <c r="OB112" s="227"/>
      <c r="OC112" s="227">
        <v>0</v>
      </c>
      <c r="OD112" s="227">
        <f t="shared" si="2889"/>
        <v>0</v>
      </c>
      <c r="OE112" s="228"/>
      <c r="OF112" s="227"/>
      <c r="OG112" s="227">
        <v>0</v>
      </c>
      <c r="OH112" s="227">
        <f t="shared" si="2890"/>
        <v>0</v>
      </c>
      <c r="OI112" s="228"/>
      <c r="OJ112" s="227"/>
      <c r="OK112" s="227">
        <v>0</v>
      </c>
      <c r="OL112" s="227">
        <f t="shared" si="2891"/>
        <v>0</v>
      </c>
      <c r="OM112" s="228"/>
      <c r="ON112" s="227"/>
      <c r="OO112" s="227">
        <v>0</v>
      </c>
      <c r="OP112" s="227">
        <f t="shared" si="2892"/>
        <v>0</v>
      </c>
      <c r="OQ112" s="228"/>
      <c r="OR112" s="227"/>
      <c r="OS112" s="227">
        <v>0</v>
      </c>
      <c r="OT112" s="227">
        <f t="shared" si="2893"/>
        <v>0</v>
      </c>
      <c r="OU112" s="228"/>
      <c r="OV112" s="227"/>
      <c r="OW112" s="227">
        <v>0</v>
      </c>
      <c r="OX112" s="227">
        <f t="shared" si="2894"/>
        <v>0</v>
      </c>
      <c r="OY112" s="228"/>
      <c r="OZ112" s="227"/>
      <c r="PA112" s="227">
        <v>0</v>
      </c>
      <c r="PB112" s="227">
        <f t="shared" si="2895"/>
        <v>0</v>
      </c>
      <c r="PC112" s="228"/>
      <c r="PD112" s="227"/>
      <c r="PE112" s="227">
        <v>0</v>
      </c>
      <c r="PF112" s="227">
        <f t="shared" si="2896"/>
        <v>0</v>
      </c>
      <c r="PG112" s="228"/>
      <c r="PH112" s="227"/>
      <c r="PI112" s="227">
        <v>0</v>
      </c>
      <c r="PJ112" s="227">
        <f t="shared" si="2897"/>
        <v>0</v>
      </c>
      <c r="PK112" s="228"/>
      <c r="PL112" s="227"/>
      <c r="PM112" s="227">
        <v>0</v>
      </c>
      <c r="PN112" s="227">
        <f t="shared" si="2898"/>
        <v>0</v>
      </c>
      <c r="PO112" s="228"/>
      <c r="PP112" s="227"/>
      <c r="PQ112" s="227">
        <v>0</v>
      </c>
      <c r="PR112" s="227">
        <f t="shared" si="2899"/>
        <v>0</v>
      </c>
      <c r="PS112" s="228"/>
      <c r="PT112" s="227"/>
      <c r="PU112" s="227">
        <v>0</v>
      </c>
      <c r="PV112" s="227">
        <f t="shared" si="2900"/>
        <v>0</v>
      </c>
      <c r="PW112" s="228"/>
      <c r="PX112" s="227"/>
      <c r="PY112" s="227">
        <v>0</v>
      </c>
      <c r="PZ112" s="227">
        <f t="shared" si="2901"/>
        <v>0</v>
      </c>
      <c r="QA112" s="228"/>
      <c r="QB112" s="227"/>
      <c r="QC112" s="227">
        <v>0</v>
      </c>
      <c r="QD112" s="227">
        <f t="shared" si="2902"/>
        <v>0</v>
      </c>
      <c r="QE112" s="228"/>
      <c r="QF112" s="227"/>
      <c r="QG112" s="227">
        <v>0</v>
      </c>
      <c r="QH112" s="227">
        <f t="shared" si="2903"/>
        <v>0</v>
      </c>
      <c r="QI112" s="228"/>
      <c r="QJ112" s="227"/>
      <c r="QK112" s="227">
        <v>0</v>
      </c>
      <c r="QL112" s="227">
        <f t="shared" si="2904"/>
        <v>0</v>
      </c>
      <c r="QM112" s="228"/>
      <c r="QN112" s="227"/>
      <c r="QO112" s="227">
        <v>0</v>
      </c>
      <c r="QP112" s="227">
        <f t="shared" si="2905"/>
        <v>0</v>
      </c>
      <c r="QQ112" s="228"/>
      <c r="QR112" s="225"/>
      <c r="QS112" s="225">
        <v>0</v>
      </c>
      <c r="QT112" s="225">
        <f t="shared" si="2906"/>
        <v>0</v>
      </c>
      <c r="QU112" s="228"/>
      <c r="QV112" s="225"/>
      <c r="QW112" s="225">
        <v>0</v>
      </c>
      <c r="QX112" s="225">
        <f t="shared" si="2907"/>
        <v>0</v>
      </c>
      <c r="QY112" s="225"/>
      <c r="QZ112" s="225">
        <v>0</v>
      </c>
      <c r="RA112" s="225">
        <f t="shared" si="2908"/>
        <v>0</v>
      </c>
      <c r="RB112" s="225"/>
      <c r="RC112" s="225">
        <v>0</v>
      </c>
      <c r="RD112" s="225">
        <f t="shared" si="2774"/>
        <v>0</v>
      </c>
      <c r="RE112" s="225"/>
      <c r="RF112" s="225">
        <v>0</v>
      </c>
      <c r="RG112" s="225">
        <v>0</v>
      </c>
      <c r="RH112" s="253"/>
      <c r="RI112" s="253"/>
      <c r="RJ112" s="253"/>
      <c r="RK112" s="253"/>
      <c r="RL112" s="253"/>
      <c r="RM112" s="253"/>
      <c r="RN112" s="253"/>
      <c r="RO112" s="253"/>
      <c r="RP112" s="253"/>
      <c r="RQ112" s="253"/>
      <c r="RR112" s="253"/>
      <c r="RS112" s="253"/>
      <c r="RT112" s="253"/>
      <c r="RU112" s="253"/>
      <c r="RV112" s="253"/>
      <c r="RW112" s="253"/>
      <c r="RX112" s="253"/>
      <c r="RY112" s="253"/>
      <c r="RZ112" s="253"/>
      <c r="SA112" s="253"/>
      <c r="SB112" s="253"/>
      <c r="SC112" s="253"/>
      <c r="SD112" s="253"/>
      <c r="SE112" s="253"/>
      <c r="SF112" s="253"/>
      <c r="SG112" s="253"/>
      <c r="SH112" s="253"/>
      <c r="SI112" s="253"/>
      <c r="SJ112" s="253"/>
      <c r="SK112" s="253"/>
      <c r="SL112" s="125"/>
      <c r="SM112" s="125"/>
      <c r="SN112" s="125"/>
      <c r="SO112" s="125"/>
      <c r="SP112" s="125"/>
      <c r="SQ112" s="125"/>
      <c r="SR112" s="125"/>
      <c r="SS112" s="125"/>
      <c r="ST112" s="125"/>
      <c r="SU112" s="125"/>
      <c r="SV112" s="125"/>
      <c r="SW112" s="125"/>
      <c r="SX112" s="228"/>
      <c r="SY112" s="240">
        <v>0</v>
      </c>
      <c r="SZ112" s="124"/>
      <c r="TA112" s="226">
        <f t="shared" si="2775"/>
        <v>0</v>
      </c>
      <c r="TB112" s="228"/>
      <c r="TC112" s="240">
        <v>0</v>
      </c>
      <c r="TD112" s="124"/>
      <c r="TE112" s="226">
        <f t="shared" si="2776"/>
        <v>0</v>
      </c>
      <c r="TF112" s="228"/>
      <c r="TG112" s="240">
        <v>0</v>
      </c>
      <c r="TH112" s="124"/>
      <c r="TI112" s="226">
        <f t="shared" si="2777"/>
        <v>0</v>
      </c>
      <c r="TJ112" s="228"/>
      <c r="TK112" s="240">
        <v>0</v>
      </c>
      <c r="TL112" s="124"/>
      <c r="TM112" s="226">
        <f t="shared" si="2778"/>
        <v>0</v>
      </c>
      <c r="TN112" s="228"/>
      <c r="TO112" s="219">
        <v>0</v>
      </c>
      <c r="TP112" s="124"/>
      <c r="TQ112" s="226">
        <f t="shared" si="2779"/>
        <v>0</v>
      </c>
      <c r="TR112" s="228"/>
      <c r="TS112" s="219">
        <v>0</v>
      </c>
      <c r="TT112" s="124"/>
      <c r="TU112" s="226">
        <f t="shared" si="2780"/>
        <v>0</v>
      </c>
      <c r="TV112" s="228"/>
      <c r="TW112" s="219">
        <v>0</v>
      </c>
      <c r="TX112" s="124"/>
      <c r="TY112" s="226">
        <f t="shared" si="2781"/>
        <v>0</v>
      </c>
      <c r="TZ112" s="228"/>
      <c r="UA112" s="219">
        <v>0</v>
      </c>
      <c r="UB112" s="124"/>
      <c r="UC112" s="226">
        <f t="shared" si="2782"/>
        <v>0</v>
      </c>
      <c r="UD112" s="228"/>
      <c r="UE112" s="219">
        <v>0</v>
      </c>
      <c r="UF112" s="124"/>
      <c r="UG112" s="226">
        <f t="shared" si="2783"/>
        <v>0</v>
      </c>
      <c r="UH112" s="228"/>
      <c r="UI112" s="219">
        <v>0</v>
      </c>
      <c r="UJ112" s="124"/>
      <c r="UK112" s="226">
        <f t="shared" si="2784"/>
        <v>0</v>
      </c>
      <c r="UL112" s="228"/>
      <c r="UM112" s="219">
        <v>0</v>
      </c>
      <c r="UN112" s="124"/>
      <c r="UO112" s="226">
        <f t="shared" si="2785"/>
        <v>0</v>
      </c>
      <c r="UP112" s="228"/>
      <c r="UQ112" s="208">
        <v>0</v>
      </c>
      <c r="UR112" s="124"/>
      <c r="US112" s="226">
        <f t="shared" si="2786"/>
        <v>0</v>
      </c>
      <c r="UT112" s="228"/>
      <c r="UU112" s="208">
        <v>0</v>
      </c>
      <c r="UV112" s="124"/>
      <c r="UW112" s="226">
        <f t="shared" si="2787"/>
        <v>0</v>
      </c>
      <c r="UX112" s="228"/>
      <c r="UY112" s="208">
        <v>0</v>
      </c>
      <c r="UZ112" s="124"/>
      <c r="VA112" s="226">
        <f t="shared" si="2788"/>
        <v>0</v>
      </c>
      <c r="VB112" s="228"/>
      <c r="VC112" s="208">
        <v>0</v>
      </c>
      <c r="VD112" s="124"/>
      <c r="VE112" s="226">
        <f t="shared" si="2789"/>
        <v>0</v>
      </c>
      <c r="VF112" s="228"/>
      <c r="VG112" s="208">
        <v>0</v>
      </c>
      <c r="VH112" s="124"/>
      <c r="VI112" s="226">
        <f t="shared" si="2790"/>
        <v>0</v>
      </c>
      <c r="VJ112" s="228"/>
      <c r="VK112" s="206">
        <v>0</v>
      </c>
      <c r="VL112" s="124"/>
      <c r="VM112" s="226">
        <f t="shared" si="2791"/>
        <v>0</v>
      </c>
      <c r="VN112" s="228"/>
      <c r="VO112" s="206">
        <v>0</v>
      </c>
      <c r="VP112" s="124"/>
      <c r="VQ112" s="226">
        <f t="shared" si="2792"/>
        <v>0</v>
      </c>
      <c r="VR112" s="228"/>
      <c r="VS112" s="206">
        <v>0</v>
      </c>
      <c r="VT112" s="124"/>
      <c r="VU112" s="226">
        <f t="shared" si="2793"/>
        <v>0</v>
      </c>
      <c r="VV112" s="225"/>
      <c r="VW112" s="124"/>
      <c r="VX112" s="226">
        <f t="shared" si="2794"/>
        <v>0</v>
      </c>
      <c r="VY112" s="225"/>
      <c r="VZ112" s="124"/>
      <c r="WA112" s="226">
        <f t="shared" si="2795"/>
        <v>0</v>
      </c>
      <c r="WB112" s="226"/>
      <c r="WC112" s="226">
        <v>91.08</v>
      </c>
      <c r="WD112" s="226">
        <v>0</v>
      </c>
      <c r="WE112" s="253"/>
      <c r="WF112" s="253"/>
      <c r="WG112" s="253"/>
      <c r="WH112" s="253"/>
      <c r="WI112" s="253"/>
      <c r="WJ112" s="253"/>
      <c r="WK112" s="253"/>
      <c r="WL112" s="253"/>
      <c r="WM112" s="253"/>
      <c r="WN112" s="253"/>
      <c r="WO112" s="253"/>
      <c r="WP112" s="253"/>
      <c r="WQ112" s="253"/>
      <c r="WR112" s="253"/>
      <c r="WS112" s="253"/>
      <c r="WT112" s="253"/>
      <c r="WU112" s="253"/>
      <c r="WV112" s="253"/>
      <c r="WW112" s="253"/>
      <c r="WX112" s="253"/>
      <c r="WY112" s="253"/>
      <c r="WZ112" s="253"/>
      <c r="XA112" s="253"/>
      <c r="XB112" s="253"/>
      <c r="XC112" s="253"/>
      <c r="XD112" s="253"/>
      <c r="XE112" s="253"/>
      <c r="XF112" s="253"/>
      <c r="XG112" s="253"/>
      <c r="XH112" s="253"/>
      <c r="XI112" s="125"/>
      <c r="XJ112" s="125"/>
      <c r="XK112" s="125"/>
      <c r="XL112" s="125"/>
      <c r="XM112" s="125"/>
      <c r="XN112" s="125"/>
      <c r="XO112" s="125"/>
      <c r="XP112" s="125"/>
      <c r="XQ112" s="125"/>
      <c r="XR112" s="125"/>
      <c r="XS112" s="125"/>
      <c r="XT112" s="125"/>
      <c r="XU112" s="228"/>
      <c r="XV112" s="226"/>
      <c r="XW112" s="226">
        <v>121.66</v>
      </c>
      <c r="XX112" s="208">
        <f t="shared" si="2909"/>
        <v>0</v>
      </c>
      <c r="XY112" s="228"/>
      <c r="XZ112" s="226"/>
      <c r="YA112" s="226">
        <v>121.66</v>
      </c>
      <c r="YB112" s="208">
        <f t="shared" si="2910"/>
        <v>0</v>
      </c>
      <c r="YC112" s="228"/>
      <c r="YD112" s="226"/>
      <c r="YE112" s="226">
        <v>121.66</v>
      </c>
      <c r="YF112" s="208">
        <f t="shared" si="2911"/>
        <v>0</v>
      </c>
      <c r="YG112" s="228"/>
      <c r="YH112" s="226"/>
      <c r="YI112" s="226">
        <v>121.66</v>
      </c>
      <c r="YJ112" s="208">
        <f t="shared" si="2912"/>
        <v>0</v>
      </c>
      <c r="YK112" s="228"/>
      <c r="YL112" s="226"/>
      <c r="YM112" s="226">
        <v>121.66</v>
      </c>
      <c r="YN112" s="208">
        <f t="shared" si="2913"/>
        <v>0</v>
      </c>
      <c r="YO112" s="228"/>
      <c r="YP112" s="226"/>
      <c r="YQ112" s="226">
        <v>121.66</v>
      </c>
      <c r="YR112" s="208">
        <f t="shared" si="2914"/>
        <v>0</v>
      </c>
      <c r="YS112" s="228"/>
      <c r="YT112" s="226"/>
      <c r="YU112" s="226">
        <v>121.66</v>
      </c>
      <c r="YV112" s="208">
        <f t="shared" si="2915"/>
        <v>0</v>
      </c>
      <c r="YW112" s="228"/>
      <c r="YX112" s="226"/>
      <c r="YY112" s="226">
        <v>121.66</v>
      </c>
      <c r="YZ112" s="208">
        <f t="shared" si="2916"/>
        <v>0</v>
      </c>
      <c r="ZA112" s="228"/>
      <c r="ZB112" s="226"/>
      <c r="ZC112" s="226">
        <v>121.66</v>
      </c>
      <c r="ZD112" s="208">
        <f t="shared" si="2917"/>
        <v>0</v>
      </c>
      <c r="ZE112" s="228"/>
      <c r="ZF112" s="226"/>
      <c r="ZG112" s="226">
        <v>121.66</v>
      </c>
      <c r="ZH112" s="208">
        <f t="shared" si="2918"/>
        <v>0</v>
      </c>
      <c r="ZI112" s="228"/>
      <c r="ZJ112" s="225"/>
      <c r="ZK112" s="225"/>
      <c r="ZL112" s="208">
        <f t="shared" si="2919"/>
        <v>0</v>
      </c>
      <c r="ZM112" s="228"/>
      <c r="ZN112" s="225"/>
      <c r="ZO112" s="225"/>
      <c r="ZP112" s="208">
        <f t="shared" si="2920"/>
        <v>0</v>
      </c>
      <c r="ZQ112" s="228"/>
      <c r="ZR112" s="225"/>
      <c r="ZS112" s="225"/>
      <c r="ZT112" s="208">
        <f t="shared" si="2921"/>
        <v>0</v>
      </c>
      <c r="ZU112" s="228"/>
      <c r="ZV112" s="225"/>
      <c r="ZW112" s="225"/>
      <c r="ZX112" s="208">
        <f t="shared" si="2922"/>
        <v>0</v>
      </c>
      <c r="ZY112" s="228"/>
      <c r="ZZ112" s="225"/>
      <c r="AAA112" s="225"/>
      <c r="AAB112" s="208">
        <f t="shared" si="2923"/>
        <v>0</v>
      </c>
      <c r="AAC112" s="228"/>
      <c r="AAD112" s="225"/>
      <c r="AAE112" s="225"/>
      <c r="AAF112" s="208">
        <f t="shared" si="2924"/>
        <v>0</v>
      </c>
      <c r="AAG112" s="228"/>
      <c r="AAH112" s="225"/>
      <c r="AAI112" s="225"/>
      <c r="AAJ112" s="208">
        <f t="shared" si="2925"/>
        <v>0</v>
      </c>
      <c r="AAK112" s="228"/>
      <c r="AAL112" s="225"/>
      <c r="AAM112" s="225"/>
      <c r="AAN112" s="208">
        <f t="shared" si="2926"/>
        <v>0</v>
      </c>
      <c r="AAO112" s="228"/>
      <c r="AAP112" s="225"/>
      <c r="AAQ112" s="225"/>
      <c r="AAR112" s="208">
        <f t="shared" si="2927"/>
        <v>0</v>
      </c>
      <c r="AAS112" s="225"/>
      <c r="AAT112" s="225"/>
      <c r="AAU112" s="208">
        <f t="shared" si="2928"/>
        <v>0</v>
      </c>
      <c r="AAV112" s="225"/>
      <c r="AAW112" s="225"/>
      <c r="AAX112" s="226">
        <f t="shared" si="2796"/>
        <v>0</v>
      </c>
      <c r="AAY112" s="226"/>
      <c r="AAZ112" s="226">
        <v>121.66</v>
      </c>
      <c r="ABA112" s="226">
        <v>0</v>
      </c>
      <c r="ABB112" s="253"/>
      <c r="ABC112" s="253"/>
      <c r="ABD112" s="253"/>
      <c r="ABE112" s="253"/>
      <c r="ABF112" s="253"/>
      <c r="ABG112" s="253"/>
      <c r="ABH112" s="253"/>
      <c r="ABI112" s="253"/>
      <c r="ABJ112" s="253"/>
      <c r="ABK112" s="253"/>
      <c r="ABL112" s="253"/>
      <c r="ABM112" s="253"/>
      <c r="ABN112" s="253"/>
      <c r="ABO112" s="253"/>
      <c r="ABP112" s="253"/>
      <c r="ABQ112" s="253"/>
      <c r="ABR112" s="253"/>
      <c r="ABS112" s="253"/>
      <c r="ABT112" s="253"/>
      <c r="ABU112" s="253"/>
      <c r="ABV112" s="253"/>
      <c r="ABW112" s="253"/>
      <c r="ABX112" s="253"/>
      <c r="ABY112" s="253"/>
      <c r="ABZ112" s="253"/>
      <c r="ACA112" s="253"/>
      <c r="ACB112" s="253"/>
      <c r="ACC112" s="253"/>
      <c r="ACD112" s="253"/>
      <c r="ACE112" s="253"/>
      <c r="ACF112" s="126"/>
      <c r="ACG112" s="126"/>
      <c r="ACH112" s="126"/>
      <c r="ACI112" s="126"/>
      <c r="ACJ112" s="126"/>
      <c r="ACK112" s="126"/>
      <c r="ACL112" s="126"/>
      <c r="ACM112" s="126"/>
      <c r="ACN112" s="126"/>
      <c r="ACO112" s="126"/>
      <c r="ACP112" s="126"/>
      <c r="ACQ112" s="126"/>
      <c r="ACR112" s="131">
        <v>0</v>
      </c>
      <c r="ACS112" s="227"/>
      <c r="ACT112" s="227"/>
      <c r="ACU112" s="228">
        <f t="shared" si="2929"/>
        <v>0</v>
      </c>
      <c r="ACV112" s="131">
        <v>0</v>
      </c>
      <c r="ACW112" s="227"/>
      <c r="ACX112" s="227"/>
      <c r="ACY112" s="228">
        <f t="shared" si="2930"/>
        <v>0</v>
      </c>
      <c r="ACZ112" s="131">
        <v>0</v>
      </c>
      <c r="ADA112" s="227"/>
      <c r="ADB112" s="227"/>
      <c r="ADC112" s="228">
        <f t="shared" si="2931"/>
        <v>0</v>
      </c>
      <c r="ADD112" s="131">
        <v>0</v>
      </c>
      <c r="ADE112" s="227"/>
      <c r="ADF112" s="227"/>
      <c r="ADG112" s="228">
        <f t="shared" si="2932"/>
        <v>0</v>
      </c>
      <c r="ADH112" s="131">
        <v>0</v>
      </c>
      <c r="ADI112" s="227"/>
      <c r="ADJ112" s="227"/>
      <c r="ADK112" s="228">
        <f t="shared" si="2933"/>
        <v>0</v>
      </c>
      <c r="ADL112" s="131">
        <v>0</v>
      </c>
      <c r="ADM112" s="227"/>
      <c r="ADN112" s="227"/>
      <c r="ADO112" s="228">
        <f t="shared" si="2934"/>
        <v>0</v>
      </c>
      <c r="ADP112" s="131">
        <v>0</v>
      </c>
      <c r="ADQ112" s="227"/>
      <c r="ADR112" s="227"/>
      <c r="ADS112" s="228">
        <f t="shared" si="2935"/>
        <v>0</v>
      </c>
      <c r="ADT112" s="131">
        <v>0</v>
      </c>
      <c r="ADU112" s="227"/>
      <c r="ADV112" s="227"/>
      <c r="ADW112" s="228">
        <f t="shared" si="2936"/>
        <v>0</v>
      </c>
      <c r="ADX112" s="131">
        <v>0</v>
      </c>
      <c r="ADY112" s="227"/>
      <c r="ADZ112" s="227"/>
      <c r="AEA112" s="228">
        <f t="shared" si="2937"/>
        <v>0</v>
      </c>
      <c r="AEB112" s="131">
        <v>0</v>
      </c>
      <c r="AEC112" s="227"/>
      <c r="AED112" s="227"/>
      <c r="AEE112" s="228">
        <f t="shared" si="2938"/>
        <v>0</v>
      </c>
      <c r="AEF112" s="131">
        <v>0</v>
      </c>
      <c r="AEG112" s="227"/>
      <c r="AEH112" s="227"/>
      <c r="AEI112" s="228">
        <f t="shared" si="2939"/>
        <v>0</v>
      </c>
      <c r="AEJ112" s="131">
        <v>0</v>
      </c>
      <c r="AEK112" s="227"/>
      <c r="AEL112" s="227"/>
      <c r="AEM112" s="228">
        <f t="shared" si="2940"/>
        <v>0</v>
      </c>
      <c r="AEN112" s="131">
        <v>0</v>
      </c>
      <c r="AEO112" s="227"/>
      <c r="AEP112" s="227"/>
      <c r="AEQ112" s="228">
        <f t="shared" si="2941"/>
        <v>0</v>
      </c>
      <c r="AER112" s="131">
        <v>300</v>
      </c>
      <c r="AES112" s="227"/>
      <c r="AET112" s="227"/>
      <c r="AEU112" s="228">
        <f t="shared" si="2942"/>
        <v>0</v>
      </c>
      <c r="AEV112" s="131">
        <v>100</v>
      </c>
      <c r="AEW112" s="227"/>
      <c r="AEX112" s="227"/>
      <c r="AEY112" s="228">
        <f t="shared" si="2943"/>
        <v>0</v>
      </c>
      <c r="AEZ112" s="131">
        <v>600</v>
      </c>
      <c r="AFA112" s="227"/>
      <c r="AFB112" s="227"/>
      <c r="AFC112" s="228">
        <f t="shared" si="2944"/>
        <v>0</v>
      </c>
      <c r="AFD112" s="131">
        <v>450</v>
      </c>
      <c r="AFE112" s="227"/>
      <c r="AFF112" s="227"/>
      <c r="AFG112" s="228">
        <f t="shared" si="2945"/>
        <v>0</v>
      </c>
      <c r="AFH112" s="131">
        <v>50</v>
      </c>
      <c r="AFI112" s="227"/>
      <c r="AFJ112" s="227"/>
      <c r="AFK112" s="228">
        <f t="shared" si="2946"/>
        <v>0</v>
      </c>
      <c r="AFL112" s="131"/>
      <c r="AFM112" s="227"/>
      <c r="AFN112" s="225"/>
      <c r="AFO112" s="226">
        <f t="shared" si="2947"/>
        <v>0</v>
      </c>
      <c r="AFP112" s="225"/>
      <c r="AFQ112" s="225"/>
      <c r="AFR112" s="226">
        <f t="shared" si="2948"/>
        <v>0</v>
      </c>
      <c r="AFS112" s="225"/>
      <c r="AFT112" s="225"/>
      <c r="AFU112" s="226">
        <f t="shared" si="2949"/>
        <v>0</v>
      </c>
      <c r="AFV112" s="226"/>
      <c r="AFW112" s="226"/>
      <c r="AFX112" s="226">
        <v>0</v>
      </c>
      <c r="AFY112" s="253">
        <v>0</v>
      </c>
      <c r="AFZ112" s="253">
        <v>0</v>
      </c>
      <c r="AGA112" s="253">
        <v>0</v>
      </c>
      <c r="AGB112" s="253">
        <v>0</v>
      </c>
      <c r="AGC112" s="253">
        <v>0</v>
      </c>
      <c r="AGD112" s="253">
        <v>0</v>
      </c>
      <c r="AGE112" s="253">
        <v>0</v>
      </c>
      <c r="AGF112" s="253">
        <v>0</v>
      </c>
      <c r="AGG112" s="253">
        <v>0</v>
      </c>
      <c r="AGH112" s="253">
        <v>0</v>
      </c>
      <c r="AGI112" s="253">
        <v>0</v>
      </c>
      <c r="AGJ112" s="253">
        <v>0</v>
      </c>
      <c r="AGK112" s="253">
        <v>0</v>
      </c>
      <c r="AGL112" s="253">
        <v>0</v>
      </c>
      <c r="AGM112" s="253">
        <v>0</v>
      </c>
      <c r="AGN112" s="253">
        <v>0</v>
      </c>
      <c r="AGO112" s="253">
        <v>0</v>
      </c>
      <c r="AGP112" s="253">
        <v>0</v>
      </c>
      <c r="AGQ112" s="253">
        <v>0</v>
      </c>
      <c r="AGR112" s="253">
        <v>0</v>
      </c>
      <c r="AGS112" s="253">
        <v>0</v>
      </c>
      <c r="AGT112" s="253">
        <v>0</v>
      </c>
      <c r="AGU112" s="253">
        <v>0</v>
      </c>
      <c r="AGV112" s="253">
        <v>0</v>
      </c>
      <c r="AGW112" s="253">
        <v>0</v>
      </c>
      <c r="AGX112" s="253">
        <v>0</v>
      </c>
      <c r="AGY112" s="253">
        <v>0</v>
      </c>
      <c r="AGZ112" s="253">
        <v>0</v>
      </c>
      <c r="AHA112" s="253">
        <v>0</v>
      </c>
      <c r="AHB112" s="253">
        <v>0</v>
      </c>
      <c r="AHC112" s="125">
        <v>0</v>
      </c>
      <c r="AHD112" s="125">
        <v>0</v>
      </c>
      <c r="AHE112" s="125">
        <v>0</v>
      </c>
      <c r="AHF112" s="125">
        <v>0</v>
      </c>
      <c r="AHG112" s="125">
        <v>0</v>
      </c>
      <c r="AHH112" s="125">
        <v>0</v>
      </c>
      <c r="AHI112" s="125">
        <v>0</v>
      </c>
      <c r="AHJ112" s="125">
        <v>0</v>
      </c>
      <c r="AHK112" s="125">
        <v>0</v>
      </c>
      <c r="AHL112" s="125">
        <v>0</v>
      </c>
      <c r="AHM112" s="125">
        <v>0</v>
      </c>
      <c r="AHN112" s="125">
        <v>0</v>
      </c>
      <c r="AHO112" s="228">
        <f t="shared" si="1709"/>
        <v>0</v>
      </c>
      <c r="AHP112" s="127">
        <f t="shared" si="1710"/>
        <v>0</v>
      </c>
      <c r="AHQ112" s="127">
        <f t="shared" si="1711"/>
        <v>0</v>
      </c>
      <c r="AHR112" s="228">
        <f t="shared" si="1712"/>
        <v>0</v>
      </c>
      <c r="AHS112" s="127">
        <f t="shared" si="1713"/>
        <v>0</v>
      </c>
      <c r="AHT112" s="127">
        <f t="shared" si="2549"/>
        <v>0</v>
      </c>
      <c r="AHU112" s="228">
        <f t="shared" si="2550"/>
        <v>0</v>
      </c>
      <c r="AHV112" s="127">
        <f t="shared" si="2551"/>
        <v>0</v>
      </c>
      <c r="AHW112" s="127">
        <f t="shared" si="2552"/>
        <v>0</v>
      </c>
      <c r="AHX112" s="228">
        <v>0</v>
      </c>
      <c r="AHY112" s="127">
        <f t="shared" si="2553"/>
        <v>0</v>
      </c>
      <c r="AHZ112" s="127">
        <f t="shared" si="2496"/>
        <v>0</v>
      </c>
      <c r="AIA112" s="228">
        <f t="shared" si="2110"/>
        <v>0</v>
      </c>
      <c r="AIB112" s="127">
        <f t="shared" si="2111"/>
        <v>0</v>
      </c>
      <c r="AIC112" s="127">
        <f t="shared" si="2112"/>
        <v>0</v>
      </c>
      <c r="AID112" s="228">
        <f t="shared" si="2113"/>
        <v>0</v>
      </c>
      <c r="AIE112" s="127">
        <f t="shared" si="2114"/>
        <v>0</v>
      </c>
      <c r="AIF112" s="127">
        <f t="shared" si="2115"/>
        <v>0</v>
      </c>
      <c r="AIG112" s="228">
        <f t="shared" si="2116"/>
        <v>0</v>
      </c>
      <c r="AIH112" s="127">
        <f t="shared" si="2117"/>
        <v>0</v>
      </c>
      <c r="AII112" s="127">
        <f t="shared" si="2118"/>
        <v>0</v>
      </c>
      <c r="AIJ112" s="228">
        <f t="shared" si="2119"/>
        <v>0</v>
      </c>
      <c r="AIK112" s="127">
        <f t="shared" si="2120"/>
        <v>0</v>
      </c>
      <c r="AIL112" s="127">
        <f t="shared" si="2121"/>
        <v>0</v>
      </c>
      <c r="AIM112" s="228">
        <f t="shared" si="2122"/>
        <v>0</v>
      </c>
      <c r="AIN112" s="127">
        <f t="shared" si="2123"/>
        <v>0</v>
      </c>
      <c r="AIO112" s="127">
        <f t="shared" si="2124"/>
        <v>0</v>
      </c>
      <c r="AIP112" s="228">
        <f t="shared" si="2125"/>
        <v>0</v>
      </c>
      <c r="AIQ112" s="127">
        <f t="shared" si="2047"/>
        <v>0</v>
      </c>
      <c r="AIR112" s="127">
        <f t="shared" si="2049"/>
        <v>0</v>
      </c>
      <c r="AIS112" s="228">
        <f t="shared" si="2797"/>
        <v>0</v>
      </c>
      <c r="AIT112" s="127">
        <f t="shared" si="2798"/>
        <v>0</v>
      </c>
      <c r="AIU112" s="127">
        <f t="shared" si="2799"/>
        <v>0</v>
      </c>
      <c r="AIV112" s="228">
        <f t="shared" si="2800"/>
        <v>0</v>
      </c>
      <c r="AIW112" s="127">
        <f t="shared" si="2801"/>
        <v>0</v>
      </c>
      <c r="AIX112" s="127">
        <f t="shared" si="2802"/>
        <v>0</v>
      </c>
      <c r="AIY112" s="228">
        <f t="shared" si="2803"/>
        <v>10</v>
      </c>
      <c r="AIZ112" s="127">
        <f t="shared" si="2804"/>
        <v>0</v>
      </c>
      <c r="AJA112" s="127">
        <f t="shared" si="2805"/>
        <v>0</v>
      </c>
      <c r="AJB112" s="228">
        <f t="shared" si="2806"/>
        <v>625</v>
      </c>
      <c r="AJC112" s="127">
        <f t="shared" si="2807"/>
        <v>0</v>
      </c>
      <c r="AJD112" s="127">
        <f t="shared" si="2808"/>
        <v>0</v>
      </c>
      <c r="AJE112" s="228">
        <f t="shared" si="2809"/>
        <v>400</v>
      </c>
      <c r="AJF112" s="127">
        <f t="shared" si="2810"/>
        <v>0</v>
      </c>
      <c r="AJG112" s="127">
        <f t="shared" si="2811"/>
        <v>0</v>
      </c>
      <c r="AJH112" s="228">
        <f t="shared" si="2812"/>
        <v>605</v>
      </c>
      <c r="AJI112" s="127">
        <f t="shared" si="2813"/>
        <v>0</v>
      </c>
      <c r="AJJ112" s="127">
        <f t="shared" si="2814"/>
        <v>0</v>
      </c>
      <c r="AJK112" s="228">
        <f t="shared" si="2815"/>
        <v>450</v>
      </c>
      <c r="AJL112" s="127">
        <f t="shared" si="2816"/>
        <v>0</v>
      </c>
      <c r="AJM112" s="127">
        <f t="shared" si="2817"/>
        <v>0</v>
      </c>
      <c r="AJN112" s="228">
        <f t="shared" si="2818"/>
        <v>235</v>
      </c>
      <c r="AJO112" s="127">
        <f t="shared" si="2819"/>
        <v>0</v>
      </c>
      <c r="AJP112" s="127">
        <f t="shared" si="2820"/>
        <v>0</v>
      </c>
      <c r="AJQ112" s="228">
        <f t="shared" si="2821"/>
        <v>0</v>
      </c>
      <c r="AJR112" s="127">
        <f t="shared" si="2822"/>
        <v>0</v>
      </c>
      <c r="AJS112" s="127">
        <f t="shared" si="2823"/>
        <v>0</v>
      </c>
      <c r="AJT112" s="127">
        <f t="shared" si="2824"/>
        <v>0</v>
      </c>
      <c r="AJU112" s="127">
        <f t="shared" si="2825"/>
        <v>0</v>
      </c>
      <c r="AJV112" s="127">
        <f t="shared" si="2825"/>
        <v>0</v>
      </c>
      <c r="AJW112" s="127">
        <f t="shared" si="2826"/>
        <v>0</v>
      </c>
      <c r="AJX112" s="127">
        <v>0</v>
      </c>
      <c r="AJY112" s="127">
        <v>0</v>
      </c>
      <c r="AJZ112" s="128">
        <f t="shared" si="1719"/>
        <v>0</v>
      </c>
      <c r="AKA112" s="128">
        <f t="shared" si="1720"/>
        <v>0</v>
      </c>
      <c r="AKB112" s="128">
        <v>0</v>
      </c>
      <c r="AKC112" s="128">
        <v>0</v>
      </c>
      <c r="AKD112" s="128">
        <v>0</v>
      </c>
      <c r="AKE112" s="128">
        <v>0</v>
      </c>
      <c r="AKF112" s="128">
        <f t="shared" si="2554"/>
        <v>0</v>
      </c>
      <c r="AKG112" s="128">
        <f t="shared" si="2555"/>
        <v>0</v>
      </c>
      <c r="AKH112" s="128">
        <f t="shared" si="2556"/>
        <v>0</v>
      </c>
      <c r="AKI112" s="128">
        <f t="shared" si="2827"/>
        <v>0</v>
      </c>
      <c r="AKJ112" s="128">
        <v>0</v>
      </c>
      <c r="AKK112" s="128">
        <v>0</v>
      </c>
      <c r="AKL112" s="128">
        <f t="shared" si="2448"/>
        <v>0</v>
      </c>
      <c r="AKM112" s="128">
        <f t="shared" si="2126"/>
        <v>0</v>
      </c>
      <c r="AKN112" s="128">
        <f t="shared" si="2451"/>
        <v>0</v>
      </c>
      <c r="AKO112" s="128">
        <f t="shared" si="2453"/>
        <v>0</v>
      </c>
      <c r="AKP112" s="128">
        <f t="shared" si="2500"/>
        <v>0</v>
      </c>
      <c r="AKQ112" s="128">
        <f t="shared" si="2501"/>
        <v>0</v>
      </c>
      <c r="AKR112" s="128">
        <f t="shared" si="2127"/>
        <v>0</v>
      </c>
      <c r="AKS112" s="128">
        <f t="shared" si="2128"/>
        <v>0</v>
      </c>
      <c r="AKT112" s="128">
        <f t="shared" si="2828"/>
        <v>0</v>
      </c>
      <c r="AKU112" s="128">
        <f t="shared" si="2829"/>
        <v>0</v>
      </c>
      <c r="AKV112" s="128">
        <f t="shared" si="2830"/>
        <v>0</v>
      </c>
      <c r="AKW112" s="128">
        <f t="shared" si="2831"/>
        <v>0</v>
      </c>
      <c r="AKX112" s="128">
        <f t="shared" si="2832"/>
        <v>0</v>
      </c>
      <c r="AKY112" s="128">
        <f t="shared" si="2833"/>
        <v>0</v>
      </c>
      <c r="AKZ112" s="128">
        <f t="shared" si="2834"/>
        <v>0</v>
      </c>
      <c r="ALA112" s="128">
        <f t="shared" si="2835"/>
        <v>0</v>
      </c>
      <c r="ALB112" s="128">
        <f t="shared" si="2836"/>
        <v>0</v>
      </c>
      <c r="ALC112" s="128">
        <f t="shared" si="2837"/>
        <v>0</v>
      </c>
      <c r="ALD112" s="128">
        <f t="shared" si="2838"/>
        <v>0</v>
      </c>
      <c r="ALE112" s="128">
        <f t="shared" si="2839"/>
        <v>0</v>
      </c>
      <c r="ALF112" s="128">
        <f t="shared" si="2840"/>
        <v>0</v>
      </c>
      <c r="ALG112" s="128">
        <f t="shared" si="2841"/>
        <v>0</v>
      </c>
      <c r="ALH112" s="128">
        <f t="shared" si="2842"/>
        <v>0</v>
      </c>
      <c r="ALI112" s="128">
        <f t="shared" si="2843"/>
        <v>0</v>
      </c>
      <c r="ALJ112" s="128">
        <f t="shared" si="2844"/>
        <v>0</v>
      </c>
      <c r="ALK112" s="128">
        <f t="shared" si="2845"/>
        <v>0</v>
      </c>
      <c r="ALL112" s="128">
        <f t="shared" si="2846"/>
        <v>0</v>
      </c>
      <c r="ALM112" s="128">
        <v>0</v>
      </c>
      <c r="ALN112" s="128">
        <v>0</v>
      </c>
      <c r="ALO112" s="128">
        <v>0</v>
      </c>
      <c r="ALP112" s="128">
        <v>0</v>
      </c>
      <c r="ALQ112" s="128">
        <v>0</v>
      </c>
      <c r="ALR112" s="128">
        <v>0</v>
      </c>
    </row>
    <row r="113" spans="1:1006" s="115" customFormat="1" ht="18" customHeight="1" outlineLevel="1" x14ac:dyDescent="0.25">
      <c r="A113" s="120"/>
      <c r="B113" s="120"/>
      <c r="C113" s="297" t="s">
        <v>250</v>
      </c>
      <c r="D113" s="178"/>
      <c r="E113" s="208">
        <v>350</v>
      </c>
      <c r="F113" s="208">
        <v>0</v>
      </c>
      <c r="G113" s="225"/>
      <c r="H113" s="225">
        <v>84.096666666666664</v>
      </c>
      <c r="I113" s="208">
        <f t="shared" si="2847"/>
        <v>0</v>
      </c>
      <c r="J113" s="208">
        <v>0</v>
      </c>
      <c r="K113" s="225"/>
      <c r="L113" s="225">
        <v>84.096666666666664</v>
      </c>
      <c r="M113" s="208">
        <f t="shared" si="2848"/>
        <v>0</v>
      </c>
      <c r="N113" s="208">
        <v>0</v>
      </c>
      <c r="O113" s="225"/>
      <c r="P113" s="225">
        <v>84.096666666666664</v>
      </c>
      <c r="Q113" s="208">
        <f t="shared" si="2849"/>
        <v>0</v>
      </c>
      <c r="R113" s="208">
        <v>0</v>
      </c>
      <c r="S113" s="225"/>
      <c r="T113" s="225">
        <v>84.096666666666664</v>
      </c>
      <c r="U113" s="208">
        <f t="shared" si="2850"/>
        <v>0</v>
      </c>
      <c r="V113" s="208">
        <v>0</v>
      </c>
      <c r="W113" s="225"/>
      <c r="X113" s="225">
        <v>84.096666666666664</v>
      </c>
      <c r="Y113" s="208">
        <f t="shared" si="2851"/>
        <v>0</v>
      </c>
      <c r="Z113" s="208">
        <v>0</v>
      </c>
      <c r="AA113" s="225"/>
      <c r="AB113" s="225">
        <v>84.096666666666664</v>
      </c>
      <c r="AC113" s="208">
        <f t="shared" si="2852"/>
        <v>0</v>
      </c>
      <c r="AD113" s="208">
        <v>0</v>
      </c>
      <c r="AE113" s="225"/>
      <c r="AF113" s="225">
        <v>84.096666666666664</v>
      </c>
      <c r="AG113" s="208">
        <f t="shared" si="2853"/>
        <v>0</v>
      </c>
      <c r="AH113" s="208">
        <v>0</v>
      </c>
      <c r="AI113" s="225"/>
      <c r="AJ113" s="225">
        <v>84.096666666666664</v>
      </c>
      <c r="AK113" s="208">
        <f t="shared" si="2854"/>
        <v>0</v>
      </c>
      <c r="AL113" s="208">
        <v>0</v>
      </c>
      <c r="AM113" s="225"/>
      <c r="AN113" s="225">
        <v>84.096666666666664</v>
      </c>
      <c r="AO113" s="208">
        <f t="shared" si="2855"/>
        <v>0</v>
      </c>
      <c r="AP113" s="208">
        <v>0</v>
      </c>
      <c r="AQ113" s="225"/>
      <c r="AR113" s="225">
        <v>84.096666666666664</v>
      </c>
      <c r="AS113" s="208">
        <f t="shared" si="2856"/>
        <v>0</v>
      </c>
      <c r="AT113" s="208">
        <v>0</v>
      </c>
      <c r="AU113" s="225"/>
      <c r="AV113" s="225">
        <v>84.096666666666664</v>
      </c>
      <c r="AW113" s="208">
        <f t="shared" si="2857"/>
        <v>0</v>
      </c>
      <c r="AX113" s="208">
        <v>0</v>
      </c>
      <c r="AY113" s="225"/>
      <c r="AZ113" s="225">
        <v>84.096666666666664</v>
      </c>
      <c r="BA113" s="208">
        <f t="shared" si="2858"/>
        <v>0</v>
      </c>
      <c r="BB113" s="208">
        <v>0</v>
      </c>
      <c r="BC113" s="225"/>
      <c r="BD113" s="225">
        <v>84.096666666666664</v>
      </c>
      <c r="BE113" s="208">
        <f t="shared" si="2859"/>
        <v>0</v>
      </c>
      <c r="BF113" s="208">
        <v>0</v>
      </c>
      <c r="BG113" s="225"/>
      <c r="BH113" s="225">
        <v>84.096666666666664</v>
      </c>
      <c r="BI113" s="208">
        <f t="shared" si="2860"/>
        <v>0</v>
      </c>
      <c r="BJ113" s="208">
        <v>0</v>
      </c>
      <c r="BK113" s="225"/>
      <c r="BL113" s="225">
        <v>84.096666666666664</v>
      </c>
      <c r="BM113" s="208">
        <f t="shared" si="2861"/>
        <v>0</v>
      </c>
      <c r="BN113" s="208">
        <v>0</v>
      </c>
      <c r="BO113" s="225"/>
      <c r="BP113" s="225">
        <v>84.096666666666664</v>
      </c>
      <c r="BQ113" s="208">
        <f t="shared" si="2862"/>
        <v>0</v>
      </c>
      <c r="BR113" s="208">
        <v>0</v>
      </c>
      <c r="BS113" s="225"/>
      <c r="BT113" s="225">
        <v>84.096666666666664</v>
      </c>
      <c r="BU113" s="208">
        <f t="shared" si="2863"/>
        <v>0</v>
      </c>
      <c r="BV113" s="208">
        <v>0</v>
      </c>
      <c r="BW113" s="225"/>
      <c r="BX113" s="225">
        <v>84.096666666666664</v>
      </c>
      <c r="BY113" s="208">
        <f t="shared" si="2864"/>
        <v>0</v>
      </c>
      <c r="BZ113" s="208"/>
      <c r="CA113" s="225"/>
      <c r="CB113" s="225">
        <v>84.096666666666664</v>
      </c>
      <c r="CC113" s="208">
        <f t="shared" si="2865"/>
        <v>0</v>
      </c>
      <c r="CD113" s="225"/>
      <c r="CE113" s="225">
        <v>84.096666666666664</v>
      </c>
      <c r="CF113" s="208">
        <f t="shared" si="2866"/>
        <v>0</v>
      </c>
      <c r="CG113" s="225"/>
      <c r="CH113" s="225">
        <v>84.096666666666664</v>
      </c>
      <c r="CI113" s="226">
        <f t="shared" si="2867"/>
        <v>0</v>
      </c>
      <c r="CJ113" s="226"/>
      <c r="CK113" s="226">
        <v>84.096666666666664</v>
      </c>
      <c r="CL113" s="226">
        <v>0</v>
      </c>
      <c r="CM113" s="253">
        <v>0</v>
      </c>
      <c r="CN113" s="253">
        <v>0</v>
      </c>
      <c r="CO113" s="253">
        <v>0</v>
      </c>
      <c r="CP113" s="253">
        <v>0</v>
      </c>
      <c r="CQ113" s="253">
        <v>0</v>
      </c>
      <c r="CR113" s="253">
        <v>0</v>
      </c>
      <c r="CS113" s="253">
        <v>0</v>
      </c>
      <c r="CT113" s="253">
        <v>0</v>
      </c>
      <c r="CU113" s="253">
        <v>0</v>
      </c>
      <c r="CV113" s="253">
        <v>0</v>
      </c>
      <c r="CW113" s="253">
        <v>0</v>
      </c>
      <c r="CX113" s="253">
        <v>0</v>
      </c>
      <c r="CY113" s="253">
        <v>0</v>
      </c>
      <c r="CZ113" s="253">
        <v>0</v>
      </c>
      <c r="DA113" s="253">
        <v>0</v>
      </c>
      <c r="DB113" s="253">
        <v>0</v>
      </c>
      <c r="DC113" s="253">
        <v>0</v>
      </c>
      <c r="DD113" s="253">
        <v>0</v>
      </c>
      <c r="DE113" s="253">
        <v>0</v>
      </c>
      <c r="DF113" s="253">
        <v>0</v>
      </c>
      <c r="DG113" s="253">
        <v>0</v>
      </c>
      <c r="DH113" s="253">
        <v>0</v>
      </c>
      <c r="DI113" s="253">
        <v>0</v>
      </c>
      <c r="DJ113" s="253">
        <v>0</v>
      </c>
      <c r="DK113" s="253">
        <v>0</v>
      </c>
      <c r="DL113" s="253">
        <v>0</v>
      </c>
      <c r="DM113" s="253">
        <v>0</v>
      </c>
      <c r="DN113" s="253">
        <v>0</v>
      </c>
      <c r="DO113" s="253">
        <v>0</v>
      </c>
      <c r="DP113" s="253">
        <v>0</v>
      </c>
      <c r="DQ113" s="253">
        <v>0</v>
      </c>
      <c r="DR113" s="253">
        <v>0</v>
      </c>
      <c r="DS113" s="253">
        <v>0</v>
      </c>
      <c r="DT113" s="253">
        <v>0</v>
      </c>
      <c r="DU113" s="253">
        <v>0</v>
      </c>
      <c r="DV113" s="253">
        <v>0</v>
      </c>
      <c r="DW113" s="253">
        <v>0</v>
      </c>
      <c r="DX113" s="253">
        <v>0</v>
      </c>
      <c r="DY113" s="253">
        <v>0</v>
      </c>
      <c r="DZ113" s="253">
        <v>0</v>
      </c>
      <c r="EA113" s="126">
        <v>0</v>
      </c>
      <c r="EB113" s="126">
        <v>0</v>
      </c>
      <c r="EC113" s="126">
        <v>0</v>
      </c>
      <c r="ED113" s="126">
        <v>0</v>
      </c>
      <c r="EE113" s="126">
        <v>0</v>
      </c>
      <c r="EF113" s="126">
        <v>0</v>
      </c>
      <c r="EG113" s="134">
        <v>389.22199999999998</v>
      </c>
      <c r="EH113" s="225">
        <v>300</v>
      </c>
      <c r="EI113" s="225">
        <v>121.86</v>
      </c>
      <c r="EJ113" s="226">
        <f t="shared" si="2868"/>
        <v>36558</v>
      </c>
      <c r="EK113" s="134">
        <v>224.55099999999999</v>
      </c>
      <c r="EL113" s="225">
        <v>300</v>
      </c>
      <c r="EM113" s="225">
        <v>116.32</v>
      </c>
      <c r="EN113" s="226">
        <f t="shared" si="2869"/>
        <v>34896</v>
      </c>
      <c r="EO113" s="134">
        <v>224.55099999999999</v>
      </c>
      <c r="EP113" s="225">
        <v>300</v>
      </c>
      <c r="EQ113" s="225">
        <v>112</v>
      </c>
      <c r="ER113" s="226">
        <f t="shared" si="2870"/>
        <v>33600</v>
      </c>
      <c r="ES113" s="134">
        <v>389.22199999999998</v>
      </c>
      <c r="ET113" s="225">
        <v>300</v>
      </c>
      <c r="EU113" s="225">
        <v>110</v>
      </c>
      <c r="EV113" s="226">
        <f t="shared" si="2871"/>
        <v>33000</v>
      </c>
      <c r="EW113" s="134">
        <v>284.43099999999998</v>
      </c>
      <c r="EX113" s="225">
        <v>350</v>
      </c>
      <c r="EY113" s="225">
        <v>110</v>
      </c>
      <c r="EZ113" s="226">
        <f t="shared" si="2872"/>
        <v>38500</v>
      </c>
      <c r="FA113" s="134">
        <v>449.10199999999998</v>
      </c>
      <c r="FB113" s="225">
        <v>500</v>
      </c>
      <c r="FC113" s="225">
        <v>110</v>
      </c>
      <c r="FD113" s="226">
        <f t="shared" si="2873"/>
        <v>55000</v>
      </c>
      <c r="FE113" s="134">
        <v>314.37099999999998</v>
      </c>
      <c r="FF113" s="225">
        <v>800</v>
      </c>
      <c r="FG113" s="225">
        <v>110</v>
      </c>
      <c r="FH113" s="226">
        <f t="shared" si="2874"/>
        <v>88000</v>
      </c>
      <c r="FI113" s="134">
        <v>176.64699999999999</v>
      </c>
      <c r="FJ113" s="225">
        <v>500</v>
      </c>
      <c r="FK113" s="225">
        <v>110.47</v>
      </c>
      <c r="FL113" s="226">
        <f t="shared" si="2875"/>
        <v>55235</v>
      </c>
      <c r="FM113" s="134">
        <v>194.61099999999999</v>
      </c>
      <c r="FN113" s="225">
        <v>1000</v>
      </c>
      <c r="FO113" s="225">
        <v>96.84</v>
      </c>
      <c r="FP113" s="226">
        <f t="shared" si="2876"/>
        <v>96840</v>
      </c>
      <c r="FQ113" s="134">
        <v>209.58099999999999</v>
      </c>
      <c r="FR113" s="225">
        <v>400</v>
      </c>
      <c r="FS113" s="225">
        <v>96.84</v>
      </c>
      <c r="FT113" s="226">
        <f t="shared" si="2877"/>
        <v>38736</v>
      </c>
      <c r="FU113" s="134">
        <v>230.53899999999999</v>
      </c>
      <c r="FV113" s="225">
        <v>400</v>
      </c>
      <c r="FW113" s="225">
        <v>96.84</v>
      </c>
      <c r="FX113" s="226">
        <f t="shared" si="2878"/>
        <v>38736</v>
      </c>
      <c r="FY113" s="134">
        <v>239.52099999999999</v>
      </c>
      <c r="FZ113" s="225">
        <v>1000</v>
      </c>
      <c r="GA113" s="225">
        <v>96.84</v>
      </c>
      <c r="GB113" s="226">
        <f t="shared" si="2879"/>
        <v>96840</v>
      </c>
      <c r="GC113" s="134">
        <v>254.49100000000001</v>
      </c>
      <c r="GD113" s="225">
        <v>500</v>
      </c>
      <c r="GE113" s="225">
        <v>95.83</v>
      </c>
      <c r="GF113" s="226">
        <f t="shared" si="2880"/>
        <v>47915</v>
      </c>
      <c r="GG113" s="134">
        <v>314.37099999999998</v>
      </c>
      <c r="GH113" s="225">
        <v>300</v>
      </c>
      <c r="GI113" s="225">
        <v>93.49</v>
      </c>
      <c r="GJ113" s="226">
        <f t="shared" si="2881"/>
        <v>28047</v>
      </c>
      <c r="GK113" s="134">
        <v>386.22700000000003</v>
      </c>
      <c r="GL113" s="225">
        <v>300</v>
      </c>
      <c r="GM113" s="225">
        <v>93.49</v>
      </c>
      <c r="GN113" s="226">
        <f t="shared" si="2753"/>
        <v>28047</v>
      </c>
      <c r="GO113" s="134">
        <v>491.01800000000003</v>
      </c>
      <c r="GP113" s="225">
        <v>350</v>
      </c>
      <c r="GQ113" s="225">
        <v>93.49</v>
      </c>
      <c r="GR113" s="226">
        <f t="shared" si="2882"/>
        <v>32721.5</v>
      </c>
      <c r="GS113" s="134">
        <v>455.09000000000003</v>
      </c>
      <c r="GT113" s="225">
        <v>200</v>
      </c>
      <c r="GU113" s="225">
        <v>93.49</v>
      </c>
      <c r="GV113" s="226">
        <f t="shared" si="2883"/>
        <v>18698</v>
      </c>
      <c r="GW113" s="134">
        <v>419.16199999999998</v>
      </c>
      <c r="GX113" s="225">
        <v>200</v>
      </c>
      <c r="GY113" s="225">
        <v>92.23</v>
      </c>
      <c r="GZ113" s="226">
        <f t="shared" si="2884"/>
        <v>18446</v>
      </c>
      <c r="HA113" s="134">
        <v>434.13200000000001</v>
      </c>
      <c r="HB113" s="225">
        <v>200</v>
      </c>
      <c r="HC113" s="225">
        <v>92.23</v>
      </c>
      <c r="HD113" s="226">
        <f t="shared" si="2885"/>
        <v>18446</v>
      </c>
      <c r="HE113" s="225">
        <v>200</v>
      </c>
      <c r="HF113" s="225">
        <v>92.23</v>
      </c>
      <c r="HG113" s="226">
        <f t="shared" si="2886"/>
        <v>18446</v>
      </c>
      <c r="HH113" s="225">
        <v>100</v>
      </c>
      <c r="HI113" s="225">
        <v>92.23</v>
      </c>
      <c r="HJ113" s="226">
        <f t="shared" si="2887"/>
        <v>9223</v>
      </c>
      <c r="HK113" s="226">
        <v>200</v>
      </c>
      <c r="HL113" s="226">
        <v>91.599129690715756</v>
      </c>
      <c r="HM113" s="226">
        <v>18319.825938143153</v>
      </c>
      <c r="HN113" s="253">
        <v>225.22499999999999</v>
      </c>
      <c r="HO113" s="253">
        <v>24609</v>
      </c>
      <c r="HP113" s="253">
        <v>315.315</v>
      </c>
      <c r="HQ113" s="253">
        <v>34452.6</v>
      </c>
      <c r="HR113" s="253">
        <v>330.33</v>
      </c>
      <c r="HS113" s="253">
        <v>36093.199999999997</v>
      </c>
      <c r="HT113" s="253">
        <v>240.24</v>
      </c>
      <c r="HU113" s="253">
        <v>26249.599999999999</v>
      </c>
      <c r="HV113" s="253">
        <v>399.399</v>
      </c>
      <c r="HW113" s="253">
        <v>43804.959999999999</v>
      </c>
      <c r="HX113" s="253">
        <v>284.43099999999998</v>
      </c>
      <c r="HY113" s="253">
        <v>31369.4</v>
      </c>
      <c r="HZ113" s="253">
        <v>479.04199999999997</v>
      </c>
      <c r="IA113" s="253">
        <v>51915.7</v>
      </c>
      <c r="IB113" s="253">
        <v>419.16199999999998</v>
      </c>
      <c r="IC113" s="253">
        <v>41211.800000000003</v>
      </c>
      <c r="ID113" s="253">
        <v>389.22199999999998</v>
      </c>
      <c r="IE113" s="253">
        <v>38268.1</v>
      </c>
      <c r="IF113" s="253">
        <v>434.13199999999995</v>
      </c>
      <c r="IG113" s="253">
        <v>42683.65</v>
      </c>
      <c r="IH113" s="253">
        <v>389.22199999999998</v>
      </c>
      <c r="II113" s="253">
        <v>37990.300000000003</v>
      </c>
      <c r="IJ113" s="253">
        <v>329.34100000000001</v>
      </c>
      <c r="IK113" s="253">
        <v>31894.55</v>
      </c>
      <c r="IL113" s="253">
        <v>224.55099999999999</v>
      </c>
      <c r="IM113" s="253">
        <v>21036</v>
      </c>
      <c r="IN113" s="253">
        <v>389.22199999999998</v>
      </c>
      <c r="IO113" s="253">
        <v>36462.400000000001</v>
      </c>
      <c r="IP113" s="253">
        <v>284.43099999999998</v>
      </c>
      <c r="IQ113" s="253">
        <v>26558.799999999999</v>
      </c>
      <c r="IR113" s="253">
        <v>449.10199999999998</v>
      </c>
      <c r="IS113" s="253">
        <v>41421</v>
      </c>
      <c r="IT113" s="253">
        <v>314.37099999999998</v>
      </c>
      <c r="IU113" s="253">
        <v>28994.7</v>
      </c>
      <c r="IV113" s="253">
        <v>176.64699999999999</v>
      </c>
      <c r="IW113" s="253">
        <v>16292.26</v>
      </c>
      <c r="IX113" s="253">
        <v>194.61099999999999</v>
      </c>
      <c r="IY113" s="253">
        <v>17949.099999999999</v>
      </c>
      <c r="IZ113" s="126">
        <v>209.58099999999999</v>
      </c>
      <c r="JA113" s="126">
        <v>19329.8</v>
      </c>
      <c r="JB113" s="126">
        <v>230.53899999999999</v>
      </c>
      <c r="JC113" s="126">
        <v>21262.78</v>
      </c>
      <c r="JD113" s="134"/>
      <c r="JE113" s="225"/>
      <c r="JF113" s="134"/>
      <c r="JG113" s="226">
        <f t="shared" si="2754"/>
        <v>0</v>
      </c>
      <c r="JH113" s="134"/>
      <c r="JI113" s="225"/>
      <c r="JJ113" s="134"/>
      <c r="JK113" s="226">
        <f t="shared" si="2755"/>
        <v>0</v>
      </c>
      <c r="JL113" s="134"/>
      <c r="JM113" s="225"/>
      <c r="JN113" s="134"/>
      <c r="JO113" s="226">
        <f t="shared" si="2756"/>
        <v>0</v>
      </c>
      <c r="JP113" s="134"/>
      <c r="JQ113" s="225"/>
      <c r="JR113" s="134"/>
      <c r="JS113" s="226">
        <f t="shared" si="2757"/>
        <v>0</v>
      </c>
      <c r="JT113" s="134"/>
      <c r="JU113" s="225"/>
      <c r="JV113" s="134"/>
      <c r="JW113" s="226">
        <f t="shared" si="2758"/>
        <v>0</v>
      </c>
      <c r="JX113" s="134"/>
      <c r="JY113" s="225"/>
      <c r="JZ113" s="134"/>
      <c r="KA113" s="226">
        <f t="shared" si="2759"/>
        <v>0</v>
      </c>
      <c r="KB113" s="134"/>
      <c r="KC113" s="134"/>
      <c r="KD113" s="134"/>
      <c r="KE113" s="226">
        <f t="shared" si="2760"/>
        <v>0</v>
      </c>
      <c r="KF113" s="134"/>
      <c r="KG113" s="134"/>
      <c r="KH113" s="134"/>
      <c r="KI113" s="226">
        <f t="shared" si="2761"/>
        <v>0</v>
      </c>
      <c r="KJ113" s="134"/>
      <c r="KK113" s="134"/>
      <c r="KL113" s="134"/>
      <c r="KM113" s="226">
        <f t="shared" si="2762"/>
        <v>0</v>
      </c>
      <c r="KN113" s="134"/>
      <c r="KO113" s="134"/>
      <c r="KP113" s="134"/>
      <c r="KQ113" s="226">
        <f t="shared" si="2763"/>
        <v>0</v>
      </c>
      <c r="KR113" s="134"/>
      <c r="KS113" s="134"/>
      <c r="KT113" s="134"/>
      <c r="KU113" s="226">
        <f t="shared" si="2764"/>
        <v>0</v>
      </c>
      <c r="KV113" s="134"/>
      <c r="KW113" s="134"/>
      <c r="KX113" s="134"/>
      <c r="KY113" s="226">
        <f t="shared" si="2765"/>
        <v>0</v>
      </c>
      <c r="KZ113" s="134">
        <v>0</v>
      </c>
      <c r="LA113" s="134"/>
      <c r="LB113" s="134"/>
      <c r="LC113" s="226">
        <f t="shared" si="2766"/>
        <v>0</v>
      </c>
      <c r="LD113" s="134"/>
      <c r="LE113" s="134"/>
      <c r="LF113" s="134"/>
      <c r="LG113" s="226">
        <f t="shared" si="2767"/>
        <v>0</v>
      </c>
      <c r="LH113" s="134"/>
      <c r="LI113" s="134"/>
      <c r="LJ113" s="134"/>
      <c r="LK113" s="226">
        <f t="shared" si="2768"/>
        <v>0</v>
      </c>
      <c r="LL113" s="134"/>
      <c r="LM113" s="134"/>
      <c r="LN113" s="134"/>
      <c r="LO113" s="226">
        <f t="shared" si="2769"/>
        <v>0</v>
      </c>
      <c r="LP113" s="134"/>
      <c r="LQ113" s="134"/>
      <c r="LR113" s="134"/>
      <c r="LS113" s="226">
        <f t="shared" si="2770"/>
        <v>0</v>
      </c>
      <c r="LT113" s="134"/>
      <c r="LU113" s="134"/>
      <c r="LV113" s="134"/>
      <c r="LW113" s="226">
        <f t="shared" si="2771"/>
        <v>0</v>
      </c>
      <c r="LX113" s="134"/>
      <c r="LY113" s="134"/>
      <c r="LZ113" s="134"/>
      <c r="MA113" s="226">
        <f t="shared" si="2772"/>
        <v>0</v>
      </c>
      <c r="MB113" s="134"/>
      <c r="MC113" s="134"/>
      <c r="MD113" s="226">
        <f t="shared" si="2773"/>
        <v>0</v>
      </c>
      <c r="ME113" s="134"/>
      <c r="MF113" s="134">
        <v>94.18</v>
      </c>
      <c r="MG113" s="226">
        <f t="shared" si="2888"/>
        <v>0</v>
      </c>
      <c r="MH113" s="226"/>
      <c r="MI113" s="226">
        <v>94.18</v>
      </c>
      <c r="MJ113" s="226">
        <v>0</v>
      </c>
      <c r="MK113" s="253"/>
      <c r="ML113" s="253"/>
      <c r="MM113" s="253"/>
      <c r="MN113" s="253"/>
      <c r="MO113" s="253"/>
      <c r="MP113" s="253"/>
      <c r="MQ113" s="253"/>
      <c r="MR113" s="253"/>
      <c r="MS113" s="253"/>
      <c r="MT113" s="253"/>
      <c r="MU113" s="253"/>
      <c r="MV113" s="253"/>
      <c r="MW113" s="253"/>
      <c r="MX113" s="253"/>
      <c r="MY113" s="253"/>
      <c r="MZ113" s="253"/>
      <c r="NA113" s="253"/>
      <c r="NB113" s="253"/>
      <c r="NC113" s="253"/>
      <c r="ND113" s="253"/>
      <c r="NE113" s="253"/>
      <c r="NF113" s="253"/>
      <c r="NG113" s="253"/>
      <c r="NH113" s="253"/>
      <c r="NI113" s="253"/>
      <c r="NJ113" s="253"/>
      <c r="NK113" s="253"/>
      <c r="NL113" s="253"/>
      <c r="NM113" s="253"/>
      <c r="NN113" s="253"/>
      <c r="NO113" s="125"/>
      <c r="NP113" s="125"/>
      <c r="NQ113" s="125"/>
      <c r="NR113" s="125"/>
      <c r="NS113" s="125"/>
      <c r="NT113" s="125"/>
      <c r="NU113" s="125"/>
      <c r="NV113" s="125"/>
      <c r="NW113" s="125"/>
      <c r="NX113" s="125"/>
      <c r="NY113" s="125"/>
      <c r="NZ113" s="125"/>
      <c r="OA113" s="226"/>
      <c r="OB113" s="225"/>
      <c r="OC113" s="225">
        <v>0</v>
      </c>
      <c r="OD113" s="225">
        <f t="shared" si="2889"/>
        <v>0</v>
      </c>
      <c r="OE113" s="226"/>
      <c r="OF113" s="225"/>
      <c r="OG113" s="225">
        <v>0</v>
      </c>
      <c r="OH113" s="225">
        <f t="shared" si="2890"/>
        <v>0</v>
      </c>
      <c r="OI113" s="226"/>
      <c r="OJ113" s="225"/>
      <c r="OK113" s="225">
        <v>0</v>
      </c>
      <c r="OL113" s="225">
        <f t="shared" si="2891"/>
        <v>0</v>
      </c>
      <c r="OM113" s="226"/>
      <c r="ON113" s="225"/>
      <c r="OO113" s="225">
        <v>0</v>
      </c>
      <c r="OP113" s="225">
        <f t="shared" si="2892"/>
        <v>0</v>
      </c>
      <c r="OQ113" s="226"/>
      <c r="OR113" s="225"/>
      <c r="OS113" s="225">
        <v>0</v>
      </c>
      <c r="OT113" s="225">
        <f t="shared" si="2893"/>
        <v>0</v>
      </c>
      <c r="OU113" s="226"/>
      <c r="OV113" s="225"/>
      <c r="OW113" s="225">
        <v>0</v>
      </c>
      <c r="OX113" s="225">
        <f t="shared" si="2894"/>
        <v>0</v>
      </c>
      <c r="OY113" s="226"/>
      <c r="OZ113" s="225"/>
      <c r="PA113" s="225">
        <v>0</v>
      </c>
      <c r="PB113" s="225">
        <f t="shared" si="2895"/>
        <v>0</v>
      </c>
      <c r="PC113" s="226"/>
      <c r="PD113" s="225"/>
      <c r="PE113" s="225">
        <v>0</v>
      </c>
      <c r="PF113" s="225">
        <f t="shared" si="2896"/>
        <v>0</v>
      </c>
      <c r="PG113" s="226"/>
      <c r="PH113" s="225"/>
      <c r="PI113" s="225">
        <v>0</v>
      </c>
      <c r="PJ113" s="225">
        <f t="shared" si="2897"/>
        <v>0</v>
      </c>
      <c r="PK113" s="226"/>
      <c r="PL113" s="225"/>
      <c r="PM113" s="225">
        <v>0</v>
      </c>
      <c r="PN113" s="225">
        <f t="shared" si="2898"/>
        <v>0</v>
      </c>
      <c r="PO113" s="226"/>
      <c r="PP113" s="225"/>
      <c r="PQ113" s="225">
        <v>0</v>
      </c>
      <c r="PR113" s="225">
        <f t="shared" si="2899"/>
        <v>0</v>
      </c>
      <c r="PS113" s="226"/>
      <c r="PT113" s="225"/>
      <c r="PU113" s="225">
        <v>0</v>
      </c>
      <c r="PV113" s="225">
        <f t="shared" si="2900"/>
        <v>0</v>
      </c>
      <c r="PW113" s="226"/>
      <c r="PX113" s="225"/>
      <c r="PY113" s="225">
        <v>0</v>
      </c>
      <c r="PZ113" s="225">
        <f t="shared" si="2901"/>
        <v>0</v>
      </c>
      <c r="QA113" s="226"/>
      <c r="QB113" s="225"/>
      <c r="QC113" s="225">
        <v>0</v>
      </c>
      <c r="QD113" s="225">
        <f t="shared" si="2902"/>
        <v>0</v>
      </c>
      <c r="QE113" s="226"/>
      <c r="QF113" s="225"/>
      <c r="QG113" s="225">
        <v>0</v>
      </c>
      <c r="QH113" s="225">
        <f t="shared" si="2903"/>
        <v>0</v>
      </c>
      <c r="QI113" s="226"/>
      <c r="QJ113" s="225"/>
      <c r="QK113" s="225">
        <v>0</v>
      </c>
      <c r="QL113" s="225">
        <f t="shared" si="2904"/>
        <v>0</v>
      </c>
      <c r="QM113" s="226"/>
      <c r="QN113" s="225"/>
      <c r="QO113" s="225">
        <v>0</v>
      </c>
      <c r="QP113" s="225">
        <f t="shared" si="2905"/>
        <v>0</v>
      </c>
      <c r="QQ113" s="226"/>
      <c r="QR113" s="225"/>
      <c r="QS113" s="225">
        <v>0</v>
      </c>
      <c r="QT113" s="225">
        <f t="shared" si="2906"/>
        <v>0</v>
      </c>
      <c r="QU113" s="226"/>
      <c r="QV113" s="225"/>
      <c r="QW113" s="225">
        <v>0</v>
      </c>
      <c r="QX113" s="225">
        <f t="shared" si="2907"/>
        <v>0</v>
      </c>
      <c r="QY113" s="225"/>
      <c r="QZ113" s="225">
        <v>0</v>
      </c>
      <c r="RA113" s="225">
        <f t="shared" si="2908"/>
        <v>0</v>
      </c>
      <c r="RB113" s="225"/>
      <c r="RC113" s="225">
        <v>0</v>
      </c>
      <c r="RD113" s="225">
        <f t="shared" si="2774"/>
        <v>0</v>
      </c>
      <c r="RE113" s="225"/>
      <c r="RF113" s="225">
        <v>0</v>
      </c>
      <c r="RG113" s="225">
        <v>0</v>
      </c>
      <c r="RH113" s="253"/>
      <c r="RI113" s="253"/>
      <c r="RJ113" s="253"/>
      <c r="RK113" s="253"/>
      <c r="RL113" s="253"/>
      <c r="RM113" s="253"/>
      <c r="RN113" s="253"/>
      <c r="RO113" s="253"/>
      <c r="RP113" s="253"/>
      <c r="RQ113" s="253"/>
      <c r="RR113" s="253"/>
      <c r="RS113" s="253"/>
      <c r="RT113" s="253"/>
      <c r="RU113" s="253"/>
      <c r="RV113" s="253"/>
      <c r="RW113" s="253"/>
      <c r="RX113" s="253"/>
      <c r="RY113" s="253"/>
      <c r="RZ113" s="253"/>
      <c r="SA113" s="253"/>
      <c r="SB113" s="253"/>
      <c r="SC113" s="253"/>
      <c r="SD113" s="253"/>
      <c r="SE113" s="253"/>
      <c r="SF113" s="253"/>
      <c r="SG113" s="253"/>
      <c r="SH113" s="253"/>
      <c r="SI113" s="253"/>
      <c r="SJ113" s="253"/>
      <c r="SK113" s="253"/>
      <c r="SL113" s="125"/>
      <c r="SM113" s="125"/>
      <c r="SN113" s="125"/>
      <c r="SO113" s="125"/>
      <c r="SP113" s="125"/>
      <c r="SQ113" s="125"/>
      <c r="SR113" s="125"/>
      <c r="SS113" s="125"/>
      <c r="ST113" s="125"/>
      <c r="SU113" s="125"/>
      <c r="SV113" s="125"/>
      <c r="SW113" s="125"/>
      <c r="SX113" s="226"/>
      <c r="SY113" s="240">
        <v>0</v>
      </c>
      <c r="SZ113" s="124"/>
      <c r="TA113" s="226">
        <f t="shared" si="2775"/>
        <v>0</v>
      </c>
      <c r="TB113" s="226"/>
      <c r="TC113" s="240">
        <v>0</v>
      </c>
      <c r="TD113" s="124"/>
      <c r="TE113" s="226">
        <f t="shared" si="2776"/>
        <v>0</v>
      </c>
      <c r="TF113" s="226"/>
      <c r="TG113" s="240">
        <v>0</v>
      </c>
      <c r="TH113" s="124"/>
      <c r="TI113" s="226">
        <f t="shared" si="2777"/>
        <v>0</v>
      </c>
      <c r="TJ113" s="226">
        <v>2.9940000000000002</v>
      </c>
      <c r="TK113" s="240">
        <v>0</v>
      </c>
      <c r="TL113" s="124"/>
      <c r="TM113" s="226">
        <f t="shared" si="2778"/>
        <v>0</v>
      </c>
      <c r="TN113" s="226"/>
      <c r="TO113" s="240">
        <v>0</v>
      </c>
      <c r="TP113" s="124"/>
      <c r="TQ113" s="226">
        <f t="shared" si="2779"/>
        <v>0</v>
      </c>
      <c r="TR113" s="226"/>
      <c r="TS113" s="240">
        <v>0</v>
      </c>
      <c r="TT113" s="124"/>
      <c r="TU113" s="226">
        <f t="shared" si="2780"/>
        <v>0</v>
      </c>
      <c r="TV113" s="226"/>
      <c r="TW113" s="240">
        <v>0</v>
      </c>
      <c r="TX113" s="124"/>
      <c r="TY113" s="226">
        <f t="shared" si="2781"/>
        <v>0</v>
      </c>
      <c r="TZ113" s="226"/>
      <c r="UA113" s="219">
        <v>0</v>
      </c>
      <c r="UB113" s="124"/>
      <c r="UC113" s="226">
        <f t="shared" si="2782"/>
        <v>0</v>
      </c>
      <c r="UD113" s="226"/>
      <c r="UE113" s="219">
        <v>0</v>
      </c>
      <c r="UF113" s="124"/>
      <c r="UG113" s="226">
        <f t="shared" si="2783"/>
        <v>0</v>
      </c>
      <c r="UH113" s="226"/>
      <c r="UI113" s="219">
        <v>0</v>
      </c>
      <c r="UJ113" s="124"/>
      <c r="UK113" s="226">
        <f t="shared" si="2784"/>
        <v>0</v>
      </c>
      <c r="UL113" s="226"/>
      <c r="UM113" s="219">
        <v>0</v>
      </c>
      <c r="UN113" s="124"/>
      <c r="UO113" s="226">
        <f t="shared" si="2785"/>
        <v>0</v>
      </c>
      <c r="UP113" s="226"/>
      <c r="UQ113" s="208">
        <v>0</v>
      </c>
      <c r="UR113" s="124"/>
      <c r="US113" s="226">
        <f t="shared" si="2786"/>
        <v>0</v>
      </c>
      <c r="UT113" s="226"/>
      <c r="UU113" s="208">
        <v>0</v>
      </c>
      <c r="UV113" s="124"/>
      <c r="UW113" s="226">
        <f t="shared" si="2787"/>
        <v>0</v>
      </c>
      <c r="UX113" s="226"/>
      <c r="UY113" s="208">
        <v>0</v>
      </c>
      <c r="UZ113" s="124"/>
      <c r="VA113" s="226">
        <f t="shared" si="2788"/>
        <v>0</v>
      </c>
      <c r="VB113" s="226">
        <v>-2.9940000000000002</v>
      </c>
      <c r="VC113" s="208">
        <v>0</v>
      </c>
      <c r="VD113" s="124"/>
      <c r="VE113" s="226">
        <f t="shared" si="2789"/>
        <v>0</v>
      </c>
      <c r="VF113" s="226">
        <v>2.9940000000000002</v>
      </c>
      <c r="VG113" s="208">
        <v>0</v>
      </c>
      <c r="VH113" s="124"/>
      <c r="VI113" s="226">
        <f t="shared" si="2790"/>
        <v>0</v>
      </c>
      <c r="VJ113" s="226"/>
      <c r="VK113" s="208">
        <v>0</v>
      </c>
      <c r="VL113" s="124"/>
      <c r="VM113" s="226">
        <f t="shared" si="2791"/>
        <v>0</v>
      </c>
      <c r="VN113" s="226"/>
      <c r="VO113" s="208">
        <v>0</v>
      </c>
      <c r="VP113" s="124"/>
      <c r="VQ113" s="226">
        <f t="shared" si="2792"/>
        <v>0</v>
      </c>
      <c r="VR113" s="226"/>
      <c r="VS113" s="208">
        <v>0</v>
      </c>
      <c r="VT113" s="124"/>
      <c r="VU113" s="226">
        <f t="shared" si="2793"/>
        <v>0</v>
      </c>
      <c r="VV113" s="225"/>
      <c r="VW113" s="124"/>
      <c r="VX113" s="226">
        <f t="shared" si="2794"/>
        <v>0</v>
      </c>
      <c r="VY113" s="225"/>
      <c r="VZ113" s="124"/>
      <c r="WA113" s="226">
        <f t="shared" si="2795"/>
        <v>0</v>
      </c>
      <c r="WB113" s="226"/>
      <c r="WC113" s="226">
        <v>92.66</v>
      </c>
      <c r="WD113" s="226">
        <v>0</v>
      </c>
      <c r="WE113" s="253"/>
      <c r="WF113" s="253"/>
      <c r="WG113" s="253"/>
      <c r="WH113" s="253"/>
      <c r="WI113" s="253"/>
      <c r="WJ113" s="253"/>
      <c r="WK113" s="253"/>
      <c r="WL113" s="253"/>
      <c r="WM113" s="253"/>
      <c r="WN113" s="253"/>
      <c r="WO113" s="253"/>
      <c r="WP113" s="253"/>
      <c r="WQ113" s="253"/>
      <c r="WR113" s="253"/>
      <c r="WS113" s="253"/>
      <c r="WT113" s="253"/>
      <c r="WU113" s="253"/>
      <c r="WV113" s="253"/>
      <c r="WW113" s="253"/>
      <c r="WX113" s="253"/>
      <c r="WY113" s="253"/>
      <c r="WZ113" s="253"/>
      <c r="XA113" s="253">
        <v>2.9940000000000002</v>
      </c>
      <c r="XB113" s="253">
        <v>272.61</v>
      </c>
      <c r="XC113" s="253"/>
      <c r="XD113" s="253"/>
      <c r="XE113" s="253">
        <v>2.9940000000000002</v>
      </c>
      <c r="XF113" s="253">
        <v>272.61</v>
      </c>
      <c r="XG113" s="253"/>
      <c r="XH113" s="253"/>
      <c r="XI113" s="125"/>
      <c r="XJ113" s="125"/>
      <c r="XK113" s="125"/>
      <c r="XL113" s="125"/>
      <c r="XM113" s="125"/>
      <c r="XN113" s="125"/>
      <c r="XO113" s="125"/>
      <c r="XP113" s="125"/>
      <c r="XQ113" s="125"/>
      <c r="XR113" s="125"/>
      <c r="XS113" s="125"/>
      <c r="XT113" s="125"/>
      <c r="XU113" s="226"/>
      <c r="XV113" s="226"/>
      <c r="XW113" s="226">
        <v>123.88</v>
      </c>
      <c r="XX113" s="208">
        <f t="shared" si="2909"/>
        <v>0</v>
      </c>
      <c r="XY113" s="226"/>
      <c r="XZ113" s="226"/>
      <c r="YA113" s="226">
        <v>123.88</v>
      </c>
      <c r="YB113" s="208">
        <f t="shared" si="2910"/>
        <v>0</v>
      </c>
      <c r="YC113" s="226"/>
      <c r="YD113" s="226"/>
      <c r="YE113" s="226">
        <v>123.88</v>
      </c>
      <c r="YF113" s="208">
        <f t="shared" si="2911"/>
        <v>0</v>
      </c>
      <c r="YG113" s="226"/>
      <c r="YH113" s="226"/>
      <c r="YI113" s="226">
        <v>123.88</v>
      </c>
      <c r="YJ113" s="208">
        <f t="shared" si="2912"/>
        <v>0</v>
      </c>
      <c r="YK113" s="226"/>
      <c r="YL113" s="226"/>
      <c r="YM113" s="226">
        <v>123.88</v>
      </c>
      <c r="YN113" s="208">
        <f t="shared" si="2913"/>
        <v>0</v>
      </c>
      <c r="YO113" s="226"/>
      <c r="YP113" s="226"/>
      <c r="YQ113" s="226">
        <v>123.88</v>
      </c>
      <c r="YR113" s="208">
        <f t="shared" si="2914"/>
        <v>0</v>
      </c>
      <c r="YS113" s="226"/>
      <c r="YT113" s="226"/>
      <c r="YU113" s="226">
        <v>123.88</v>
      </c>
      <c r="YV113" s="208">
        <f t="shared" si="2915"/>
        <v>0</v>
      </c>
      <c r="YW113" s="226"/>
      <c r="YX113" s="226"/>
      <c r="YY113" s="226">
        <v>123.88</v>
      </c>
      <c r="YZ113" s="208">
        <f t="shared" si="2916"/>
        <v>0</v>
      </c>
      <c r="ZA113" s="226"/>
      <c r="ZB113" s="226"/>
      <c r="ZC113" s="226">
        <v>123.88</v>
      </c>
      <c r="ZD113" s="208">
        <f t="shared" si="2917"/>
        <v>0</v>
      </c>
      <c r="ZE113" s="226"/>
      <c r="ZF113" s="226"/>
      <c r="ZG113" s="226">
        <v>123.88</v>
      </c>
      <c r="ZH113" s="208">
        <f t="shared" si="2918"/>
        <v>0</v>
      </c>
      <c r="ZI113" s="226"/>
      <c r="ZJ113" s="225"/>
      <c r="ZK113" s="225"/>
      <c r="ZL113" s="208">
        <f t="shared" si="2919"/>
        <v>0</v>
      </c>
      <c r="ZM113" s="226"/>
      <c r="ZN113" s="225"/>
      <c r="ZO113" s="225"/>
      <c r="ZP113" s="208">
        <f t="shared" si="2920"/>
        <v>0</v>
      </c>
      <c r="ZQ113" s="226"/>
      <c r="ZR113" s="225"/>
      <c r="ZS113" s="225"/>
      <c r="ZT113" s="208">
        <f t="shared" si="2921"/>
        <v>0</v>
      </c>
      <c r="ZU113" s="226"/>
      <c r="ZV113" s="225"/>
      <c r="ZW113" s="225"/>
      <c r="ZX113" s="208">
        <f t="shared" si="2922"/>
        <v>0</v>
      </c>
      <c r="ZY113" s="226"/>
      <c r="ZZ113" s="225"/>
      <c r="AAA113" s="225"/>
      <c r="AAB113" s="208">
        <f t="shared" si="2923"/>
        <v>0</v>
      </c>
      <c r="AAC113" s="226"/>
      <c r="AAD113" s="225"/>
      <c r="AAE113" s="225"/>
      <c r="AAF113" s="208">
        <f t="shared" si="2924"/>
        <v>0</v>
      </c>
      <c r="AAG113" s="226"/>
      <c r="AAH113" s="225"/>
      <c r="AAI113" s="225"/>
      <c r="AAJ113" s="208">
        <f t="shared" si="2925"/>
        <v>0</v>
      </c>
      <c r="AAK113" s="226"/>
      <c r="AAL113" s="225"/>
      <c r="AAM113" s="225"/>
      <c r="AAN113" s="208">
        <f t="shared" si="2926"/>
        <v>0</v>
      </c>
      <c r="AAO113" s="226"/>
      <c r="AAP113" s="225"/>
      <c r="AAQ113" s="225"/>
      <c r="AAR113" s="208">
        <f t="shared" si="2927"/>
        <v>0</v>
      </c>
      <c r="AAS113" s="225"/>
      <c r="AAT113" s="225"/>
      <c r="AAU113" s="208">
        <f t="shared" si="2928"/>
        <v>0</v>
      </c>
      <c r="AAV113" s="225"/>
      <c r="AAW113" s="225"/>
      <c r="AAX113" s="226">
        <f t="shared" si="2796"/>
        <v>0</v>
      </c>
      <c r="AAY113" s="226"/>
      <c r="AAZ113" s="226">
        <v>123.88</v>
      </c>
      <c r="ABA113" s="226">
        <v>0</v>
      </c>
      <c r="ABB113" s="253"/>
      <c r="ABC113" s="253"/>
      <c r="ABD113" s="253"/>
      <c r="ABE113" s="253"/>
      <c r="ABF113" s="253"/>
      <c r="ABG113" s="253"/>
      <c r="ABH113" s="253"/>
      <c r="ABI113" s="253"/>
      <c r="ABJ113" s="253"/>
      <c r="ABK113" s="253"/>
      <c r="ABL113" s="253"/>
      <c r="ABM113" s="253"/>
      <c r="ABN113" s="253"/>
      <c r="ABO113" s="253"/>
      <c r="ABP113" s="253"/>
      <c r="ABQ113" s="253"/>
      <c r="ABR113" s="253"/>
      <c r="ABS113" s="253"/>
      <c r="ABT113" s="253"/>
      <c r="ABU113" s="253"/>
      <c r="ABV113" s="253"/>
      <c r="ABW113" s="253"/>
      <c r="ABX113" s="253"/>
      <c r="ABY113" s="253"/>
      <c r="ABZ113" s="253"/>
      <c r="ACA113" s="253"/>
      <c r="ACB113" s="253"/>
      <c r="ACC113" s="253"/>
      <c r="ACD113" s="253"/>
      <c r="ACE113" s="253"/>
      <c r="ACF113" s="126"/>
      <c r="ACG113" s="126"/>
      <c r="ACH113" s="126"/>
      <c r="ACI113" s="126"/>
      <c r="ACJ113" s="126"/>
      <c r="ACK113" s="126"/>
      <c r="ACL113" s="126"/>
      <c r="ACM113" s="126"/>
      <c r="ACN113" s="126"/>
      <c r="ACO113" s="126"/>
      <c r="ACP113" s="126"/>
      <c r="ACQ113" s="126"/>
      <c r="ACR113" s="134">
        <v>0</v>
      </c>
      <c r="ACS113" s="227"/>
      <c r="ACT113" s="225"/>
      <c r="ACU113" s="226">
        <f t="shared" si="2929"/>
        <v>0</v>
      </c>
      <c r="ACV113" s="134">
        <v>0</v>
      </c>
      <c r="ACW113" s="227"/>
      <c r="ACX113" s="225"/>
      <c r="ACY113" s="226">
        <f t="shared" si="2930"/>
        <v>0</v>
      </c>
      <c r="ACZ113" s="134">
        <v>0</v>
      </c>
      <c r="ADA113" s="227"/>
      <c r="ADB113" s="225"/>
      <c r="ADC113" s="226">
        <f t="shared" si="2931"/>
        <v>0</v>
      </c>
      <c r="ADD113" s="134">
        <v>0</v>
      </c>
      <c r="ADE113" s="227"/>
      <c r="ADF113" s="225"/>
      <c r="ADG113" s="226">
        <f t="shared" si="2932"/>
        <v>0</v>
      </c>
      <c r="ADH113" s="134">
        <v>0</v>
      </c>
      <c r="ADI113" s="225"/>
      <c r="ADJ113" s="225"/>
      <c r="ADK113" s="226">
        <f t="shared" si="2933"/>
        <v>0</v>
      </c>
      <c r="ADL113" s="134">
        <v>0</v>
      </c>
      <c r="ADM113" s="225"/>
      <c r="ADN113" s="225"/>
      <c r="ADO113" s="226">
        <f t="shared" si="2934"/>
        <v>0</v>
      </c>
      <c r="ADP113" s="134">
        <v>0</v>
      </c>
      <c r="ADQ113" s="225"/>
      <c r="ADR113" s="225"/>
      <c r="ADS113" s="226">
        <f t="shared" si="2935"/>
        <v>0</v>
      </c>
      <c r="ADT113" s="134">
        <v>0</v>
      </c>
      <c r="ADU113" s="225"/>
      <c r="ADV113" s="225"/>
      <c r="ADW113" s="226">
        <f t="shared" si="2936"/>
        <v>0</v>
      </c>
      <c r="ADX113" s="134">
        <v>0</v>
      </c>
      <c r="ADY113" s="225"/>
      <c r="ADZ113" s="225"/>
      <c r="AEA113" s="226">
        <f t="shared" si="2937"/>
        <v>0</v>
      </c>
      <c r="AEB113" s="134">
        <v>0</v>
      </c>
      <c r="AEC113" s="225"/>
      <c r="AED113" s="225"/>
      <c r="AEE113" s="226">
        <f t="shared" si="2938"/>
        <v>0</v>
      </c>
      <c r="AEF113" s="134">
        <v>0</v>
      </c>
      <c r="AEG113" s="225"/>
      <c r="AEH113" s="225"/>
      <c r="AEI113" s="226">
        <f t="shared" si="2939"/>
        <v>0</v>
      </c>
      <c r="AEJ113" s="134">
        <v>0</v>
      </c>
      <c r="AEK113" s="225"/>
      <c r="AEL113" s="225"/>
      <c r="AEM113" s="226">
        <f t="shared" si="2940"/>
        <v>0</v>
      </c>
      <c r="AEN113" s="134">
        <v>0</v>
      </c>
      <c r="AEO113" s="225"/>
      <c r="AEP113" s="225"/>
      <c r="AEQ113" s="226">
        <f t="shared" si="2941"/>
        <v>0</v>
      </c>
      <c r="AER113" s="134">
        <v>0</v>
      </c>
      <c r="AES113" s="225"/>
      <c r="AET113" s="225"/>
      <c r="AEU113" s="226">
        <f t="shared" si="2942"/>
        <v>0</v>
      </c>
      <c r="AEV113" s="134">
        <v>0</v>
      </c>
      <c r="AEW113" s="225"/>
      <c r="AEX113" s="225"/>
      <c r="AEY113" s="226">
        <f t="shared" si="2943"/>
        <v>0</v>
      </c>
      <c r="AEZ113" s="134">
        <v>0</v>
      </c>
      <c r="AFA113" s="225"/>
      <c r="AFB113" s="225"/>
      <c r="AFC113" s="226">
        <f t="shared" si="2944"/>
        <v>0</v>
      </c>
      <c r="AFD113" s="134">
        <v>0</v>
      </c>
      <c r="AFE113" s="225"/>
      <c r="AFF113" s="225"/>
      <c r="AFG113" s="226">
        <f t="shared" si="2945"/>
        <v>0</v>
      </c>
      <c r="AFH113" s="134">
        <v>2.9940000000000002</v>
      </c>
      <c r="AFI113" s="225"/>
      <c r="AFJ113" s="225"/>
      <c r="AFK113" s="226">
        <f t="shared" si="2946"/>
        <v>0</v>
      </c>
      <c r="AFL113" s="134"/>
      <c r="AFM113" s="225"/>
      <c r="AFN113" s="225"/>
      <c r="AFO113" s="226">
        <f t="shared" si="2947"/>
        <v>0</v>
      </c>
      <c r="AFP113" s="225"/>
      <c r="AFQ113" s="225"/>
      <c r="AFR113" s="226">
        <f t="shared" si="2948"/>
        <v>0</v>
      </c>
      <c r="AFS113" s="225"/>
      <c r="AFT113" s="225"/>
      <c r="AFU113" s="226">
        <f t="shared" si="2949"/>
        <v>0</v>
      </c>
      <c r="AFV113" s="226"/>
      <c r="AFW113" s="226"/>
      <c r="AFX113" s="226">
        <v>0</v>
      </c>
      <c r="AFY113" s="253">
        <v>0</v>
      </c>
      <c r="AFZ113" s="253">
        <v>0</v>
      </c>
      <c r="AGA113" s="253">
        <v>0</v>
      </c>
      <c r="AGB113" s="253">
        <v>0</v>
      </c>
      <c r="AGC113" s="253">
        <v>0</v>
      </c>
      <c r="AGD113" s="253">
        <v>0</v>
      </c>
      <c r="AGE113" s="253">
        <v>0</v>
      </c>
      <c r="AGF113" s="253">
        <v>0</v>
      </c>
      <c r="AGG113" s="253">
        <v>0</v>
      </c>
      <c r="AGH113" s="253">
        <v>0</v>
      </c>
      <c r="AGI113" s="253">
        <v>0</v>
      </c>
      <c r="AGJ113" s="253">
        <v>0</v>
      </c>
      <c r="AGK113" s="253">
        <v>0</v>
      </c>
      <c r="AGL113" s="253">
        <v>0</v>
      </c>
      <c r="AGM113" s="253">
        <v>0</v>
      </c>
      <c r="AGN113" s="253">
        <v>0</v>
      </c>
      <c r="AGO113" s="253">
        <v>0</v>
      </c>
      <c r="AGP113" s="253">
        <v>0</v>
      </c>
      <c r="AGQ113" s="253">
        <v>0</v>
      </c>
      <c r="AGR113" s="253">
        <v>0</v>
      </c>
      <c r="AGS113" s="253">
        <v>0</v>
      </c>
      <c r="AGT113" s="253">
        <v>0</v>
      </c>
      <c r="AGU113" s="253">
        <v>0</v>
      </c>
      <c r="AGV113" s="253">
        <v>0</v>
      </c>
      <c r="AGW113" s="253">
        <v>0</v>
      </c>
      <c r="AGX113" s="253">
        <v>0</v>
      </c>
      <c r="AGY113" s="253">
        <v>0</v>
      </c>
      <c r="AGZ113" s="253">
        <v>0</v>
      </c>
      <c r="AHA113" s="253">
        <v>0</v>
      </c>
      <c r="AHB113" s="253">
        <v>0</v>
      </c>
      <c r="AHC113" s="126">
        <v>0</v>
      </c>
      <c r="AHD113" s="126">
        <v>0</v>
      </c>
      <c r="AHE113" s="126">
        <v>0</v>
      </c>
      <c r="AHF113" s="126">
        <v>0</v>
      </c>
      <c r="AHG113" s="126">
        <v>0</v>
      </c>
      <c r="AHH113" s="126">
        <v>0</v>
      </c>
      <c r="AHI113" s="126">
        <v>0</v>
      </c>
      <c r="AHJ113" s="126">
        <v>0</v>
      </c>
      <c r="AHK113" s="126">
        <v>0</v>
      </c>
      <c r="AHL113" s="126">
        <v>0</v>
      </c>
      <c r="AHM113" s="126">
        <v>0</v>
      </c>
      <c r="AHN113" s="126">
        <v>0</v>
      </c>
      <c r="AHO113" s="134">
        <f t="shared" si="1709"/>
        <v>389.22199999999998</v>
      </c>
      <c r="AHP113" s="127">
        <f t="shared" si="1710"/>
        <v>300</v>
      </c>
      <c r="AHQ113" s="127">
        <f t="shared" si="1711"/>
        <v>36558</v>
      </c>
      <c r="AHR113" s="134">
        <f t="shared" si="1712"/>
        <v>224.55099999999999</v>
      </c>
      <c r="AHS113" s="127">
        <f t="shared" si="1713"/>
        <v>300</v>
      </c>
      <c r="AHT113" s="127">
        <f t="shared" si="2549"/>
        <v>34896</v>
      </c>
      <c r="AHU113" s="134">
        <f t="shared" si="2550"/>
        <v>224.55099999999999</v>
      </c>
      <c r="AHV113" s="127">
        <f t="shared" si="2551"/>
        <v>300</v>
      </c>
      <c r="AHW113" s="127">
        <f t="shared" si="2552"/>
        <v>33600</v>
      </c>
      <c r="AHX113" s="134">
        <v>392.21600000000001</v>
      </c>
      <c r="AHY113" s="127">
        <f t="shared" si="2553"/>
        <v>300</v>
      </c>
      <c r="AHZ113" s="127">
        <f t="shared" si="2496"/>
        <v>33000</v>
      </c>
      <c r="AIA113" s="134">
        <f t="shared" si="2110"/>
        <v>284.43099999999998</v>
      </c>
      <c r="AIB113" s="127">
        <f t="shared" si="2111"/>
        <v>350</v>
      </c>
      <c r="AIC113" s="127">
        <f t="shared" si="2112"/>
        <v>38500</v>
      </c>
      <c r="AID113" s="131">
        <f t="shared" si="2113"/>
        <v>449.10199999999998</v>
      </c>
      <c r="AIE113" s="127">
        <f t="shared" si="2114"/>
        <v>500</v>
      </c>
      <c r="AIF113" s="127">
        <f t="shared" si="2115"/>
        <v>55000</v>
      </c>
      <c r="AIG113" s="131">
        <f t="shared" si="2116"/>
        <v>314.37099999999998</v>
      </c>
      <c r="AIH113" s="127">
        <f t="shared" si="2117"/>
        <v>800</v>
      </c>
      <c r="AII113" s="127">
        <f t="shared" si="2118"/>
        <v>88000</v>
      </c>
      <c r="AIJ113" s="131">
        <f t="shared" si="2119"/>
        <v>176.64699999999999</v>
      </c>
      <c r="AIK113" s="127">
        <f t="shared" si="2120"/>
        <v>500</v>
      </c>
      <c r="AIL113" s="127">
        <f t="shared" si="2121"/>
        <v>55235</v>
      </c>
      <c r="AIM113" s="131">
        <f t="shared" si="2122"/>
        <v>194.61099999999999</v>
      </c>
      <c r="AIN113" s="127">
        <f t="shared" si="2123"/>
        <v>1000</v>
      </c>
      <c r="AIO113" s="127">
        <f t="shared" si="2124"/>
        <v>96840</v>
      </c>
      <c r="AIP113" s="131">
        <f t="shared" si="2125"/>
        <v>209.58099999999999</v>
      </c>
      <c r="AIQ113" s="127">
        <f t="shared" ref="AIQ113:AIQ144" si="2950">AQ113+FR113+KO113+PL113+UI113+ZF113+AEC113</f>
        <v>400</v>
      </c>
      <c r="AIR113" s="127">
        <f t="shared" si="2049"/>
        <v>38736</v>
      </c>
      <c r="AIS113" s="131">
        <f t="shared" si="2797"/>
        <v>230.53899999999999</v>
      </c>
      <c r="AIT113" s="127">
        <f t="shared" si="2798"/>
        <v>400</v>
      </c>
      <c r="AIU113" s="127">
        <f t="shared" si="2799"/>
        <v>38736</v>
      </c>
      <c r="AIV113" s="131">
        <f t="shared" si="2800"/>
        <v>239.52099999999999</v>
      </c>
      <c r="AIW113" s="127">
        <f t="shared" si="2801"/>
        <v>1000</v>
      </c>
      <c r="AIX113" s="127">
        <f t="shared" si="2802"/>
        <v>96840</v>
      </c>
      <c r="AIY113" s="131">
        <f t="shared" si="2803"/>
        <v>254.49100000000001</v>
      </c>
      <c r="AIZ113" s="127">
        <f t="shared" si="2804"/>
        <v>500</v>
      </c>
      <c r="AJA113" s="127">
        <f t="shared" si="2805"/>
        <v>47915</v>
      </c>
      <c r="AJB113" s="131">
        <f t="shared" si="2806"/>
        <v>314.37099999999998</v>
      </c>
      <c r="AJC113" s="127">
        <f t="shared" si="2807"/>
        <v>300</v>
      </c>
      <c r="AJD113" s="127">
        <f t="shared" si="2808"/>
        <v>28047</v>
      </c>
      <c r="AJE113" s="131">
        <f t="shared" si="2809"/>
        <v>383.233</v>
      </c>
      <c r="AJF113" s="127">
        <f t="shared" si="2810"/>
        <v>300</v>
      </c>
      <c r="AJG113" s="127">
        <f t="shared" si="2811"/>
        <v>28047</v>
      </c>
      <c r="AJH113" s="131">
        <f t="shared" si="2812"/>
        <v>494.01200000000006</v>
      </c>
      <c r="AJI113" s="127">
        <f t="shared" si="2813"/>
        <v>350</v>
      </c>
      <c r="AJJ113" s="127">
        <f t="shared" si="2814"/>
        <v>32721.5</v>
      </c>
      <c r="AJK113" s="131">
        <f t="shared" si="2815"/>
        <v>455.09000000000003</v>
      </c>
      <c r="AJL113" s="127">
        <f t="shared" si="2816"/>
        <v>200</v>
      </c>
      <c r="AJM113" s="127">
        <f t="shared" si="2817"/>
        <v>18698</v>
      </c>
      <c r="AJN113" s="131">
        <f t="shared" si="2818"/>
        <v>422.15600000000001</v>
      </c>
      <c r="AJO113" s="127">
        <f t="shared" si="2819"/>
        <v>200</v>
      </c>
      <c r="AJP113" s="127">
        <f t="shared" si="2820"/>
        <v>18446</v>
      </c>
      <c r="AJQ113" s="131">
        <f t="shared" si="2821"/>
        <v>434.13200000000001</v>
      </c>
      <c r="AJR113" s="127">
        <f t="shared" si="2822"/>
        <v>200</v>
      </c>
      <c r="AJS113" s="127">
        <f t="shared" si="2823"/>
        <v>18446</v>
      </c>
      <c r="AJT113" s="127">
        <f t="shared" si="2824"/>
        <v>200</v>
      </c>
      <c r="AJU113" s="127">
        <f t="shared" si="2825"/>
        <v>18446</v>
      </c>
      <c r="AJV113" s="127">
        <f t="shared" si="2825"/>
        <v>100</v>
      </c>
      <c r="AJW113" s="127">
        <f t="shared" si="2826"/>
        <v>9223</v>
      </c>
      <c r="AJX113" s="127">
        <v>200</v>
      </c>
      <c r="AJY113" s="127">
        <v>18319.825938143153</v>
      </c>
      <c r="AJZ113" s="128">
        <f t="shared" si="1719"/>
        <v>225.22499999999999</v>
      </c>
      <c r="AKA113" s="128">
        <f t="shared" si="1720"/>
        <v>24609</v>
      </c>
      <c r="AKB113" s="128">
        <v>315.315</v>
      </c>
      <c r="AKC113" s="128">
        <v>34452.6</v>
      </c>
      <c r="AKD113" s="128">
        <v>330.33</v>
      </c>
      <c r="AKE113" s="128">
        <v>36093.199999999997</v>
      </c>
      <c r="AKF113" s="128">
        <f t="shared" si="2554"/>
        <v>240.24</v>
      </c>
      <c r="AKG113" s="128">
        <f t="shared" si="2555"/>
        <v>26249.599999999999</v>
      </c>
      <c r="AKH113" s="128">
        <f t="shared" si="2556"/>
        <v>399.399</v>
      </c>
      <c r="AKI113" s="128">
        <f t="shared" si="2827"/>
        <v>43804.959999999999</v>
      </c>
      <c r="AKJ113" s="128">
        <v>284.43099999999998</v>
      </c>
      <c r="AKK113" s="128">
        <v>31369.4</v>
      </c>
      <c r="AKL113" s="128">
        <f t="shared" si="2448"/>
        <v>479.04199999999997</v>
      </c>
      <c r="AKM113" s="128">
        <f t="shared" si="2126"/>
        <v>51915.7</v>
      </c>
      <c r="AKN113" s="128">
        <f t="shared" si="2451"/>
        <v>419.16199999999998</v>
      </c>
      <c r="AKO113" s="128">
        <f t="shared" si="2453"/>
        <v>41211.800000000003</v>
      </c>
      <c r="AKP113" s="128">
        <f t="shared" si="2500"/>
        <v>389.22199999999998</v>
      </c>
      <c r="AKQ113" s="128">
        <f t="shared" si="2501"/>
        <v>38268.1</v>
      </c>
      <c r="AKR113" s="128">
        <f t="shared" si="2127"/>
        <v>434.13199999999995</v>
      </c>
      <c r="AKS113" s="128">
        <f t="shared" si="2128"/>
        <v>42683.65</v>
      </c>
      <c r="AKT113" s="128">
        <f t="shared" si="2828"/>
        <v>389.22199999999998</v>
      </c>
      <c r="AKU113" s="128">
        <f t="shared" si="2829"/>
        <v>37990.300000000003</v>
      </c>
      <c r="AKV113" s="128">
        <f t="shared" si="2830"/>
        <v>332.33500000000004</v>
      </c>
      <c r="AKW113" s="128">
        <f t="shared" si="2831"/>
        <v>32167.16</v>
      </c>
      <c r="AKX113" s="128">
        <f t="shared" si="2832"/>
        <v>224.55099999999999</v>
      </c>
      <c r="AKY113" s="128">
        <f t="shared" si="2833"/>
        <v>21036</v>
      </c>
      <c r="AKZ113" s="128">
        <f t="shared" si="2834"/>
        <v>392.21600000000001</v>
      </c>
      <c r="ALA113" s="128">
        <f t="shared" si="2835"/>
        <v>36735.01</v>
      </c>
      <c r="ALB113" s="128">
        <f t="shared" si="2836"/>
        <v>284.43099999999998</v>
      </c>
      <c r="ALC113" s="128">
        <f t="shared" si="2837"/>
        <v>26558.799999999999</v>
      </c>
      <c r="ALD113" s="128">
        <f t="shared" si="2838"/>
        <v>449.10199999999998</v>
      </c>
      <c r="ALE113" s="128">
        <f t="shared" si="2839"/>
        <v>41421</v>
      </c>
      <c r="ALF113" s="128">
        <f t="shared" si="2840"/>
        <v>314.37099999999998</v>
      </c>
      <c r="ALG113" s="128">
        <f t="shared" si="2841"/>
        <v>28994.7</v>
      </c>
      <c r="ALH113" s="128">
        <f t="shared" si="2842"/>
        <v>176.64699999999999</v>
      </c>
      <c r="ALI113" s="128">
        <f t="shared" si="2843"/>
        <v>16292.26</v>
      </c>
      <c r="ALJ113" s="128">
        <f t="shared" si="2844"/>
        <v>194.61099999999999</v>
      </c>
      <c r="ALK113" s="128">
        <f t="shared" si="2845"/>
        <v>17949.099999999999</v>
      </c>
      <c r="ALL113" s="128">
        <f t="shared" si="2846"/>
        <v>17949.099999999999</v>
      </c>
      <c r="ALM113" s="128">
        <v>209.58099999999999</v>
      </c>
      <c r="ALN113" s="128">
        <v>19329.8</v>
      </c>
      <c r="ALO113" s="128">
        <v>19329.8</v>
      </c>
      <c r="ALP113" s="128">
        <v>230.53899999999999</v>
      </c>
      <c r="ALQ113" s="128">
        <v>21262.78</v>
      </c>
      <c r="ALR113" s="128">
        <v>21262.78</v>
      </c>
    </row>
    <row r="114" spans="1:1006" s="115" customFormat="1" ht="18" customHeight="1" outlineLevel="1" x14ac:dyDescent="0.25">
      <c r="A114" s="120"/>
      <c r="B114" s="120"/>
      <c r="C114" s="297" t="s">
        <v>251</v>
      </c>
      <c r="D114" s="178"/>
      <c r="E114" s="208">
        <v>350</v>
      </c>
      <c r="F114" s="208">
        <v>0</v>
      </c>
      <c r="G114" s="225"/>
      <c r="H114" s="225">
        <v>81.805999999999997</v>
      </c>
      <c r="I114" s="208">
        <f t="shared" si="2847"/>
        <v>0</v>
      </c>
      <c r="J114" s="208">
        <v>0</v>
      </c>
      <c r="K114" s="225"/>
      <c r="L114" s="225">
        <v>81.805999999999997</v>
      </c>
      <c r="M114" s="208">
        <f t="shared" si="2848"/>
        <v>0</v>
      </c>
      <c r="N114" s="208">
        <v>0</v>
      </c>
      <c r="O114" s="225"/>
      <c r="P114" s="225">
        <v>81.805999999999997</v>
      </c>
      <c r="Q114" s="208">
        <f t="shared" si="2849"/>
        <v>0</v>
      </c>
      <c r="R114" s="208">
        <v>0</v>
      </c>
      <c r="S114" s="225"/>
      <c r="T114" s="225">
        <v>81.805999999999997</v>
      </c>
      <c r="U114" s="208">
        <f t="shared" si="2850"/>
        <v>0</v>
      </c>
      <c r="V114" s="208">
        <v>0</v>
      </c>
      <c r="W114" s="225"/>
      <c r="X114" s="225">
        <v>81.805999999999997</v>
      </c>
      <c r="Y114" s="208">
        <f t="shared" si="2851"/>
        <v>0</v>
      </c>
      <c r="Z114" s="208">
        <v>0</v>
      </c>
      <c r="AA114" s="225"/>
      <c r="AB114" s="225">
        <v>81.805999999999997</v>
      </c>
      <c r="AC114" s="208">
        <f t="shared" si="2852"/>
        <v>0</v>
      </c>
      <c r="AD114" s="208">
        <v>0</v>
      </c>
      <c r="AE114" s="225"/>
      <c r="AF114" s="225">
        <v>81.805999999999997</v>
      </c>
      <c r="AG114" s="208">
        <f t="shared" si="2853"/>
        <v>0</v>
      </c>
      <c r="AH114" s="208">
        <v>0</v>
      </c>
      <c r="AI114" s="225"/>
      <c r="AJ114" s="225">
        <v>81.805999999999997</v>
      </c>
      <c r="AK114" s="208">
        <f t="shared" si="2854"/>
        <v>0</v>
      </c>
      <c r="AL114" s="208">
        <v>0</v>
      </c>
      <c r="AM114" s="225"/>
      <c r="AN114" s="225">
        <v>81.805999999999997</v>
      </c>
      <c r="AO114" s="208">
        <f t="shared" si="2855"/>
        <v>0</v>
      </c>
      <c r="AP114" s="208">
        <v>0</v>
      </c>
      <c r="AQ114" s="225"/>
      <c r="AR114" s="225">
        <v>81.805999999999997</v>
      </c>
      <c r="AS114" s="208">
        <f t="shared" si="2856"/>
        <v>0</v>
      </c>
      <c r="AT114" s="208">
        <v>0</v>
      </c>
      <c r="AU114" s="225"/>
      <c r="AV114" s="225">
        <v>81.805999999999997</v>
      </c>
      <c r="AW114" s="208">
        <f t="shared" si="2857"/>
        <v>0</v>
      </c>
      <c r="AX114" s="208">
        <v>0</v>
      </c>
      <c r="AY114" s="225"/>
      <c r="AZ114" s="225">
        <v>81.805999999999997</v>
      </c>
      <c r="BA114" s="208">
        <f t="shared" si="2858"/>
        <v>0</v>
      </c>
      <c r="BB114" s="208">
        <v>0</v>
      </c>
      <c r="BC114" s="225"/>
      <c r="BD114" s="225">
        <v>81.805999999999997</v>
      </c>
      <c r="BE114" s="208">
        <f t="shared" si="2859"/>
        <v>0</v>
      </c>
      <c r="BF114" s="208">
        <v>0</v>
      </c>
      <c r="BG114" s="225"/>
      <c r="BH114" s="225">
        <v>81.805999999999997</v>
      </c>
      <c r="BI114" s="208">
        <f t="shared" si="2860"/>
        <v>0</v>
      </c>
      <c r="BJ114" s="208">
        <v>0</v>
      </c>
      <c r="BK114" s="225"/>
      <c r="BL114" s="225">
        <v>81.805999999999997</v>
      </c>
      <c r="BM114" s="208">
        <f t="shared" si="2861"/>
        <v>0</v>
      </c>
      <c r="BN114" s="208">
        <v>0</v>
      </c>
      <c r="BO114" s="225"/>
      <c r="BP114" s="225">
        <v>81.805999999999997</v>
      </c>
      <c r="BQ114" s="208">
        <f t="shared" si="2862"/>
        <v>0</v>
      </c>
      <c r="BR114" s="208">
        <v>0</v>
      </c>
      <c r="BS114" s="225"/>
      <c r="BT114" s="225">
        <v>81.805999999999997</v>
      </c>
      <c r="BU114" s="208">
        <f t="shared" si="2863"/>
        <v>0</v>
      </c>
      <c r="BV114" s="208">
        <v>0</v>
      </c>
      <c r="BW114" s="225"/>
      <c r="BX114" s="225">
        <v>81.805999999999997</v>
      </c>
      <c r="BY114" s="208">
        <f t="shared" si="2864"/>
        <v>0</v>
      </c>
      <c r="BZ114" s="208"/>
      <c r="CA114" s="225"/>
      <c r="CB114" s="225">
        <v>81.805999999999997</v>
      </c>
      <c r="CC114" s="208">
        <f t="shared" si="2865"/>
        <v>0</v>
      </c>
      <c r="CD114" s="225"/>
      <c r="CE114" s="225">
        <v>81.805999999999997</v>
      </c>
      <c r="CF114" s="208">
        <f t="shared" si="2866"/>
        <v>0</v>
      </c>
      <c r="CG114" s="225"/>
      <c r="CH114" s="225">
        <v>81.805999999999997</v>
      </c>
      <c r="CI114" s="226">
        <f t="shared" si="2867"/>
        <v>0</v>
      </c>
      <c r="CJ114" s="226"/>
      <c r="CK114" s="226">
        <v>81.805999999999997</v>
      </c>
      <c r="CL114" s="226">
        <v>0</v>
      </c>
      <c r="CM114" s="253">
        <v>0</v>
      </c>
      <c r="CN114" s="253">
        <v>0</v>
      </c>
      <c r="CO114" s="253">
        <v>0</v>
      </c>
      <c r="CP114" s="253">
        <v>0</v>
      </c>
      <c r="CQ114" s="253">
        <v>0</v>
      </c>
      <c r="CR114" s="253">
        <v>0</v>
      </c>
      <c r="CS114" s="253">
        <v>0</v>
      </c>
      <c r="CT114" s="253">
        <v>0</v>
      </c>
      <c r="CU114" s="253">
        <v>0</v>
      </c>
      <c r="CV114" s="253">
        <v>0</v>
      </c>
      <c r="CW114" s="253">
        <v>0</v>
      </c>
      <c r="CX114" s="253">
        <v>0</v>
      </c>
      <c r="CY114" s="253">
        <v>0</v>
      </c>
      <c r="CZ114" s="253">
        <v>0</v>
      </c>
      <c r="DA114" s="253">
        <v>0</v>
      </c>
      <c r="DB114" s="253">
        <v>0</v>
      </c>
      <c r="DC114" s="253">
        <v>0</v>
      </c>
      <c r="DD114" s="253">
        <v>0</v>
      </c>
      <c r="DE114" s="253">
        <v>0</v>
      </c>
      <c r="DF114" s="253">
        <v>0</v>
      </c>
      <c r="DG114" s="253">
        <v>0</v>
      </c>
      <c r="DH114" s="253">
        <v>0</v>
      </c>
      <c r="DI114" s="253">
        <v>0</v>
      </c>
      <c r="DJ114" s="253">
        <v>0</v>
      </c>
      <c r="DK114" s="253">
        <v>0</v>
      </c>
      <c r="DL114" s="253">
        <v>0</v>
      </c>
      <c r="DM114" s="253">
        <v>0</v>
      </c>
      <c r="DN114" s="253">
        <v>0</v>
      </c>
      <c r="DO114" s="253">
        <v>0</v>
      </c>
      <c r="DP114" s="253">
        <v>0</v>
      </c>
      <c r="DQ114" s="253">
        <v>0</v>
      </c>
      <c r="DR114" s="253">
        <v>0</v>
      </c>
      <c r="DS114" s="253">
        <v>0</v>
      </c>
      <c r="DT114" s="253">
        <v>0</v>
      </c>
      <c r="DU114" s="253">
        <v>0</v>
      </c>
      <c r="DV114" s="253">
        <v>0</v>
      </c>
      <c r="DW114" s="253">
        <v>0</v>
      </c>
      <c r="DX114" s="253">
        <v>0</v>
      </c>
      <c r="DY114" s="253">
        <v>0</v>
      </c>
      <c r="DZ114" s="253">
        <v>0</v>
      </c>
      <c r="EA114" s="126">
        <v>0</v>
      </c>
      <c r="EB114" s="126">
        <v>0</v>
      </c>
      <c r="EC114" s="126">
        <v>0</v>
      </c>
      <c r="ED114" s="126">
        <v>0</v>
      </c>
      <c r="EE114" s="126">
        <v>0</v>
      </c>
      <c r="EF114" s="126">
        <v>0</v>
      </c>
      <c r="EG114" s="134">
        <v>1045</v>
      </c>
      <c r="EH114" s="225">
        <v>300</v>
      </c>
      <c r="EI114" s="225">
        <v>119.02</v>
      </c>
      <c r="EJ114" s="226">
        <f t="shared" si="2868"/>
        <v>35706</v>
      </c>
      <c r="EK114" s="134">
        <v>1440</v>
      </c>
      <c r="EL114" s="225">
        <v>300</v>
      </c>
      <c r="EM114" s="225">
        <v>116.32</v>
      </c>
      <c r="EN114" s="226">
        <f t="shared" si="2869"/>
        <v>34896</v>
      </c>
      <c r="EO114" s="134">
        <v>1440</v>
      </c>
      <c r="EP114" s="225">
        <v>1700</v>
      </c>
      <c r="EQ114" s="225">
        <v>110</v>
      </c>
      <c r="ER114" s="226">
        <f t="shared" si="2870"/>
        <v>187000</v>
      </c>
      <c r="ES114" s="134">
        <v>1705</v>
      </c>
      <c r="ET114" s="225">
        <v>1300</v>
      </c>
      <c r="EU114" s="225">
        <v>108</v>
      </c>
      <c r="EV114" s="226">
        <f t="shared" si="2871"/>
        <v>140400</v>
      </c>
      <c r="EW114" s="134">
        <v>1215</v>
      </c>
      <c r="EX114" s="225">
        <v>1200</v>
      </c>
      <c r="EY114" s="225">
        <v>108</v>
      </c>
      <c r="EZ114" s="226">
        <f t="shared" si="2872"/>
        <v>129600</v>
      </c>
      <c r="FA114" s="134">
        <v>1920</v>
      </c>
      <c r="FB114" s="225">
        <v>1300</v>
      </c>
      <c r="FC114" s="225">
        <v>108</v>
      </c>
      <c r="FD114" s="226">
        <f t="shared" si="2873"/>
        <v>140400</v>
      </c>
      <c r="FE114" s="134">
        <v>1315</v>
      </c>
      <c r="FF114" s="225">
        <v>700</v>
      </c>
      <c r="FG114" s="225">
        <v>108</v>
      </c>
      <c r="FH114" s="226">
        <f t="shared" si="2874"/>
        <v>75600</v>
      </c>
      <c r="FI114" s="134">
        <v>1380</v>
      </c>
      <c r="FJ114" s="225">
        <v>1300</v>
      </c>
      <c r="FK114" s="225">
        <v>108.2</v>
      </c>
      <c r="FL114" s="226">
        <f t="shared" si="2875"/>
        <v>140660</v>
      </c>
      <c r="FM114" s="134">
        <v>1280</v>
      </c>
      <c r="FN114" s="225">
        <v>1000</v>
      </c>
      <c r="FO114" s="225">
        <v>94.27</v>
      </c>
      <c r="FP114" s="226">
        <f t="shared" si="2876"/>
        <v>94270</v>
      </c>
      <c r="FQ114" s="134">
        <v>1995</v>
      </c>
      <c r="FR114" s="225">
        <v>1000</v>
      </c>
      <c r="FS114" s="225">
        <v>94.27</v>
      </c>
      <c r="FT114" s="226">
        <f t="shared" si="2877"/>
        <v>94270</v>
      </c>
      <c r="FU114" s="134">
        <v>1310</v>
      </c>
      <c r="FV114" s="225">
        <v>1000</v>
      </c>
      <c r="FW114" s="225">
        <v>94.27</v>
      </c>
      <c r="FX114" s="226">
        <f t="shared" si="2878"/>
        <v>94270</v>
      </c>
      <c r="FY114" s="134">
        <v>1460</v>
      </c>
      <c r="FZ114" s="225">
        <v>1500</v>
      </c>
      <c r="GA114" s="225">
        <v>94.27</v>
      </c>
      <c r="GB114" s="226">
        <f t="shared" si="2879"/>
        <v>141405</v>
      </c>
      <c r="GC114" s="134">
        <v>1835</v>
      </c>
      <c r="GD114" s="225">
        <v>1500</v>
      </c>
      <c r="GE114" s="225">
        <v>94.27</v>
      </c>
      <c r="GF114" s="226">
        <f t="shared" si="2880"/>
        <v>141405</v>
      </c>
      <c r="GG114" s="134">
        <v>2370</v>
      </c>
      <c r="GH114" s="225">
        <v>1700</v>
      </c>
      <c r="GI114" s="225">
        <v>91.93</v>
      </c>
      <c r="GJ114" s="226">
        <f t="shared" si="2881"/>
        <v>156281</v>
      </c>
      <c r="GK114" s="134">
        <v>2380</v>
      </c>
      <c r="GL114" s="225">
        <v>1500</v>
      </c>
      <c r="GM114" s="225">
        <v>91.93</v>
      </c>
      <c r="GN114" s="226">
        <f t="shared" si="2753"/>
        <v>137895</v>
      </c>
      <c r="GO114" s="134">
        <v>2455</v>
      </c>
      <c r="GP114" s="225">
        <v>1350</v>
      </c>
      <c r="GQ114" s="225">
        <v>91.93</v>
      </c>
      <c r="GR114" s="226">
        <f t="shared" si="2882"/>
        <v>124105.50000000001</v>
      </c>
      <c r="GS114" s="134">
        <v>1680</v>
      </c>
      <c r="GT114" s="225">
        <v>1400</v>
      </c>
      <c r="GU114" s="225">
        <v>91.93</v>
      </c>
      <c r="GV114" s="226">
        <f t="shared" si="2883"/>
        <v>128702.00000000001</v>
      </c>
      <c r="GW114" s="134">
        <v>1615</v>
      </c>
      <c r="GX114" s="225">
        <v>1400</v>
      </c>
      <c r="GY114" s="225">
        <v>87.04</v>
      </c>
      <c r="GZ114" s="226">
        <f t="shared" si="2884"/>
        <v>121856.00000000001</v>
      </c>
      <c r="HA114" s="134">
        <v>1015</v>
      </c>
      <c r="HB114" s="225">
        <v>1300</v>
      </c>
      <c r="HC114" s="225">
        <v>87.04</v>
      </c>
      <c r="HD114" s="226">
        <f t="shared" si="2885"/>
        <v>113152.00000000001</v>
      </c>
      <c r="HE114" s="225">
        <v>2000</v>
      </c>
      <c r="HF114" s="225">
        <v>87.04</v>
      </c>
      <c r="HG114" s="226">
        <f t="shared" si="2886"/>
        <v>174080</v>
      </c>
      <c r="HH114" s="225">
        <v>1000</v>
      </c>
      <c r="HI114" s="225">
        <v>87.04</v>
      </c>
      <c r="HJ114" s="226">
        <f t="shared" si="2887"/>
        <v>87040</v>
      </c>
      <c r="HK114" s="226">
        <v>1000</v>
      </c>
      <c r="HL114" s="226">
        <v>88.076037974683544</v>
      </c>
      <c r="HM114" s="226">
        <v>88076.037974683539</v>
      </c>
      <c r="HN114" s="253">
        <v>1080</v>
      </c>
      <c r="HO114" s="253">
        <v>117056.28</v>
      </c>
      <c r="HP114" s="253">
        <v>1190</v>
      </c>
      <c r="HQ114" s="253">
        <v>129165.54000000001</v>
      </c>
      <c r="HR114" s="253">
        <v>1595</v>
      </c>
      <c r="HS114" s="253">
        <v>171743.37</v>
      </c>
      <c r="HT114" s="253">
        <v>1325</v>
      </c>
      <c r="HU114" s="253">
        <v>142576.95000000001</v>
      </c>
      <c r="HV114" s="253">
        <v>1230</v>
      </c>
      <c r="HW114" s="253">
        <v>133242.38</v>
      </c>
      <c r="HX114" s="253">
        <v>1195</v>
      </c>
      <c r="HY114" s="253">
        <v>128659.95</v>
      </c>
      <c r="HZ114" s="253">
        <v>1565</v>
      </c>
      <c r="IA114" s="253">
        <v>165285.1</v>
      </c>
      <c r="IB114" s="253">
        <v>1275</v>
      </c>
      <c r="IC114" s="253">
        <v>122231.16</v>
      </c>
      <c r="ID114" s="253">
        <v>1070</v>
      </c>
      <c r="IE114" s="253">
        <v>102285.4</v>
      </c>
      <c r="IF114" s="253">
        <v>868.11400000000003</v>
      </c>
      <c r="IG114" s="253">
        <v>83797.760000000009</v>
      </c>
      <c r="IH114" s="253">
        <v>1045</v>
      </c>
      <c r="II114" s="253">
        <v>100044.01</v>
      </c>
      <c r="IJ114" s="253">
        <v>1290</v>
      </c>
      <c r="IK114" s="253">
        <v>122343.01</v>
      </c>
      <c r="IL114" s="253">
        <v>1440</v>
      </c>
      <c r="IM114" s="253">
        <v>130797.36</v>
      </c>
      <c r="IN114" s="253">
        <v>1705</v>
      </c>
      <c r="IO114" s="253">
        <v>154522.94</v>
      </c>
      <c r="IP114" s="253">
        <v>1215</v>
      </c>
      <c r="IQ114" s="253">
        <v>109566.76</v>
      </c>
      <c r="IR114" s="253">
        <v>1920</v>
      </c>
      <c r="IS114" s="253">
        <v>169250.14</v>
      </c>
      <c r="IT114" s="253">
        <v>1315</v>
      </c>
      <c r="IU114" s="253">
        <v>115990.98</v>
      </c>
      <c r="IV114" s="253">
        <v>1380</v>
      </c>
      <c r="IW114" s="253">
        <v>121259.68</v>
      </c>
      <c r="IX114" s="253">
        <v>1280</v>
      </c>
      <c r="IY114" s="253">
        <v>112823.69</v>
      </c>
      <c r="IZ114" s="126">
        <v>1995</v>
      </c>
      <c r="JA114" s="126">
        <v>173641.97</v>
      </c>
      <c r="JB114" s="126">
        <v>1310</v>
      </c>
      <c r="JC114" s="126">
        <v>115421.67000000001</v>
      </c>
      <c r="JD114" s="134">
        <v>390</v>
      </c>
      <c r="JE114" s="225"/>
      <c r="JF114" s="134">
        <v>90.49</v>
      </c>
      <c r="JG114" s="226">
        <f t="shared" si="2754"/>
        <v>0</v>
      </c>
      <c r="JH114" s="134">
        <v>1640</v>
      </c>
      <c r="JI114" s="225"/>
      <c r="JJ114" s="134">
        <v>90.49</v>
      </c>
      <c r="JK114" s="226">
        <f t="shared" si="2755"/>
        <v>0</v>
      </c>
      <c r="JL114" s="134">
        <v>1640</v>
      </c>
      <c r="JM114" s="225"/>
      <c r="JN114" s="134">
        <v>90.49</v>
      </c>
      <c r="JO114" s="226">
        <f t="shared" si="2756"/>
        <v>0</v>
      </c>
      <c r="JP114" s="134">
        <v>1850</v>
      </c>
      <c r="JQ114" s="225"/>
      <c r="JR114" s="134">
        <v>90.49</v>
      </c>
      <c r="JS114" s="226">
        <f t="shared" si="2757"/>
        <v>0</v>
      </c>
      <c r="JT114" s="134">
        <v>1100</v>
      </c>
      <c r="JU114" s="225"/>
      <c r="JV114" s="134">
        <v>90.49</v>
      </c>
      <c r="JW114" s="226">
        <f t="shared" si="2758"/>
        <v>0</v>
      </c>
      <c r="JX114" s="134">
        <v>700</v>
      </c>
      <c r="JY114" s="225"/>
      <c r="JZ114" s="134">
        <v>90.49</v>
      </c>
      <c r="KA114" s="226">
        <f t="shared" si="2759"/>
        <v>0</v>
      </c>
      <c r="KB114" s="134">
        <v>850</v>
      </c>
      <c r="KC114" s="134"/>
      <c r="KD114" s="134">
        <v>90.49</v>
      </c>
      <c r="KE114" s="226">
        <f t="shared" si="2760"/>
        <v>0</v>
      </c>
      <c r="KF114" s="134">
        <v>915</v>
      </c>
      <c r="KG114" s="134"/>
      <c r="KH114" s="134">
        <v>90.49</v>
      </c>
      <c r="KI114" s="226">
        <f t="shared" si="2761"/>
        <v>0</v>
      </c>
      <c r="KJ114" s="134">
        <v>350</v>
      </c>
      <c r="KK114" s="134"/>
      <c r="KL114" s="134">
        <v>90.49</v>
      </c>
      <c r="KM114" s="226">
        <f t="shared" si="2762"/>
        <v>0</v>
      </c>
      <c r="KN114" s="134">
        <v>575</v>
      </c>
      <c r="KO114" s="134"/>
      <c r="KP114" s="134">
        <v>90.49</v>
      </c>
      <c r="KQ114" s="226">
        <f t="shared" si="2763"/>
        <v>0</v>
      </c>
      <c r="KR114" s="134">
        <v>200</v>
      </c>
      <c r="KS114" s="134">
        <v>350</v>
      </c>
      <c r="KT114" s="134">
        <v>90.49</v>
      </c>
      <c r="KU114" s="226">
        <f t="shared" si="2764"/>
        <v>31671.5</v>
      </c>
      <c r="KV114" s="134">
        <v>100</v>
      </c>
      <c r="KW114" s="134">
        <v>1000</v>
      </c>
      <c r="KX114" s="134">
        <v>90.49</v>
      </c>
      <c r="KY114" s="226">
        <f t="shared" si="2765"/>
        <v>90490</v>
      </c>
      <c r="KZ114" s="134">
        <v>0</v>
      </c>
      <c r="LA114" s="134">
        <v>1700</v>
      </c>
      <c r="LB114" s="134">
        <v>90.49</v>
      </c>
      <c r="LC114" s="226">
        <f t="shared" si="2766"/>
        <v>153833</v>
      </c>
      <c r="LD114" s="134"/>
      <c r="LE114" s="134">
        <v>1000</v>
      </c>
      <c r="LF114" s="134">
        <v>90.5</v>
      </c>
      <c r="LG114" s="226">
        <f t="shared" si="2767"/>
        <v>90500</v>
      </c>
      <c r="LH114" s="134"/>
      <c r="LI114" s="134">
        <v>850</v>
      </c>
      <c r="LJ114" s="134">
        <v>90.5</v>
      </c>
      <c r="LK114" s="226">
        <f t="shared" si="2768"/>
        <v>76925</v>
      </c>
      <c r="LL114" s="134"/>
      <c r="LM114" s="134">
        <v>200</v>
      </c>
      <c r="LN114" s="134">
        <v>90.5</v>
      </c>
      <c r="LO114" s="226">
        <f t="shared" si="2769"/>
        <v>18100</v>
      </c>
      <c r="LP114" s="134"/>
      <c r="LQ114" s="134"/>
      <c r="LR114" s="134"/>
      <c r="LS114" s="226">
        <f t="shared" si="2770"/>
        <v>0</v>
      </c>
      <c r="LT114" s="134"/>
      <c r="LU114" s="134"/>
      <c r="LV114" s="134"/>
      <c r="LW114" s="226">
        <f t="shared" si="2771"/>
        <v>0</v>
      </c>
      <c r="LX114" s="134"/>
      <c r="LY114" s="134"/>
      <c r="LZ114" s="134"/>
      <c r="MA114" s="226">
        <f t="shared" si="2772"/>
        <v>0</v>
      </c>
      <c r="MB114" s="134">
        <v>600</v>
      </c>
      <c r="MC114" s="134">
        <v>90.49</v>
      </c>
      <c r="MD114" s="226">
        <f t="shared" si="2773"/>
        <v>54294</v>
      </c>
      <c r="ME114" s="134">
        <v>200</v>
      </c>
      <c r="MF114" s="134">
        <v>90.49</v>
      </c>
      <c r="MG114" s="226">
        <f t="shared" si="2888"/>
        <v>18098</v>
      </c>
      <c r="MH114" s="226">
        <v>200</v>
      </c>
      <c r="MI114" s="226">
        <v>92.59</v>
      </c>
      <c r="MJ114" s="226">
        <v>18518</v>
      </c>
      <c r="MK114" s="253"/>
      <c r="ML114" s="253"/>
      <c r="MM114" s="253"/>
      <c r="MN114" s="253"/>
      <c r="MO114" s="253"/>
      <c r="MP114" s="253"/>
      <c r="MQ114" s="253"/>
      <c r="MR114" s="253"/>
      <c r="MS114" s="253"/>
      <c r="MT114" s="253"/>
      <c r="MU114" s="253"/>
      <c r="MV114" s="253"/>
      <c r="MW114" s="253"/>
      <c r="MX114" s="253"/>
      <c r="MY114" s="253"/>
      <c r="MZ114" s="253"/>
      <c r="NA114" s="253"/>
      <c r="NB114" s="253"/>
      <c r="NC114" s="253"/>
      <c r="ND114" s="253"/>
      <c r="NE114" s="253">
        <v>390</v>
      </c>
      <c r="NF114" s="253">
        <v>38034.36</v>
      </c>
      <c r="NG114" s="253">
        <v>350</v>
      </c>
      <c r="NH114" s="253">
        <v>31672.9</v>
      </c>
      <c r="NI114" s="253">
        <v>1640</v>
      </c>
      <c r="NJ114" s="253">
        <v>148410.16</v>
      </c>
      <c r="NK114" s="253">
        <v>1850</v>
      </c>
      <c r="NL114" s="253">
        <v>167413.9</v>
      </c>
      <c r="NM114" s="253">
        <v>1100</v>
      </c>
      <c r="NN114" s="253">
        <v>99543.4</v>
      </c>
      <c r="NO114" s="125">
        <v>700</v>
      </c>
      <c r="NP114" s="125">
        <v>63345.8</v>
      </c>
      <c r="NQ114" s="125">
        <v>850</v>
      </c>
      <c r="NR114" s="125">
        <v>76919.899999999994</v>
      </c>
      <c r="NS114" s="125">
        <v>915</v>
      </c>
      <c r="NT114" s="125">
        <v>82802.009999999995</v>
      </c>
      <c r="NU114" s="125">
        <v>350</v>
      </c>
      <c r="NV114" s="125">
        <v>31672.9</v>
      </c>
      <c r="NW114" s="125">
        <v>575</v>
      </c>
      <c r="NX114" s="125">
        <v>52034.05</v>
      </c>
      <c r="NY114" s="125">
        <v>200</v>
      </c>
      <c r="NZ114" s="125">
        <v>18098.8</v>
      </c>
      <c r="OA114" s="226"/>
      <c r="OB114" s="225"/>
      <c r="OC114" s="225">
        <v>0</v>
      </c>
      <c r="OD114" s="225">
        <f t="shared" si="2889"/>
        <v>0</v>
      </c>
      <c r="OE114" s="226"/>
      <c r="OF114" s="225"/>
      <c r="OG114" s="225">
        <v>0</v>
      </c>
      <c r="OH114" s="225">
        <f t="shared" si="2890"/>
        <v>0</v>
      </c>
      <c r="OI114" s="226"/>
      <c r="OJ114" s="225"/>
      <c r="OK114" s="225">
        <v>0</v>
      </c>
      <c r="OL114" s="225">
        <f t="shared" si="2891"/>
        <v>0</v>
      </c>
      <c r="OM114" s="226"/>
      <c r="ON114" s="225"/>
      <c r="OO114" s="225">
        <v>0</v>
      </c>
      <c r="OP114" s="225">
        <f t="shared" si="2892"/>
        <v>0</v>
      </c>
      <c r="OQ114" s="226"/>
      <c r="OR114" s="225"/>
      <c r="OS114" s="225">
        <v>0</v>
      </c>
      <c r="OT114" s="225">
        <f t="shared" si="2893"/>
        <v>0</v>
      </c>
      <c r="OU114" s="226"/>
      <c r="OV114" s="225"/>
      <c r="OW114" s="225">
        <v>0</v>
      </c>
      <c r="OX114" s="225">
        <f t="shared" si="2894"/>
        <v>0</v>
      </c>
      <c r="OY114" s="226"/>
      <c r="OZ114" s="225"/>
      <c r="PA114" s="225">
        <v>0</v>
      </c>
      <c r="PB114" s="225">
        <f t="shared" si="2895"/>
        <v>0</v>
      </c>
      <c r="PC114" s="226"/>
      <c r="PD114" s="225"/>
      <c r="PE114" s="225">
        <v>0</v>
      </c>
      <c r="PF114" s="225">
        <f t="shared" si="2896"/>
        <v>0</v>
      </c>
      <c r="PG114" s="226"/>
      <c r="PH114" s="225"/>
      <c r="PI114" s="225">
        <v>0</v>
      </c>
      <c r="PJ114" s="225">
        <f t="shared" si="2897"/>
        <v>0</v>
      </c>
      <c r="PK114" s="226"/>
      <c r="PL114" s="225"/>
      <c r="PM114" s="225">
        <v>0</v>
      </c>
      <c r="PN114" s="225">
        <f t="shared" si="2898"/>
        <v>0</v>
      </c>
      <c r="PO114" s="226"/>
      <c r="PP114" s="225"/>
      <c r="PQ114" s="225">
        <v>0</v>
      </c>
      <c r="PR114" s="225">
        <f t="shared" si="2899"/>
        <v>0</v>
      </c>
      <c r="PS114" s="226"/>
      <c r="PT114" s="225"/>
      <c r="PU114" s="225">
        <v>0</v>
      </c>
      <c r="PV114" s="225">
        <f t="shared" si="2900"/>
        <v>0</v>
      </c>
      <c r="PW114" s="226"/>
      <c r="PX114" s="225"/>
      <c r="PY114" s="225">
        <v>0</v>
      </c>
      <c r="PZ114" s="225">
        <f t="shared" si="2901"/>
        <v>0</v>
      </c>
      <c r="QA114" s="226"/>
      <c r="QB114" s="225"/>
      <c r="QC114" s="225">
        <v>0</v>
      </c>
      <c r="QD114" s="225">
        <f t="shared" si="2902"/>
        <v>0</v>
      </c>
      <c r="QE114" s="226"/>
      <c r="QF114" s="225"/>
      <c r="QG114" s="225">
        <v>0</v>
      </c>
      <c r="QH114" s="225">
        <f t="shared" si="2903"/>
        <v>0</v>
      </c>
      <c r="QI114" s="226"/>
      <c r="QJ114" s="225"/>
      <c r="QK114" s="225">
        <v>0</v>
      </c>
      <c r="QL114" s="225">
        <f t="shared" si="2904"/>
        <v>0</v>
      </c>
      <c r="QM114" s="226"/>
      <c r="QN114" s="225"/>
      <c r="QO114" s="225">
        <v>0</v>
      </c>
      <c r="QP114" s="225">
        <f t="shared" si="2905"/>
        <v>0</v>
      </c>
      <c r="QQ114" s="226"/>
      <c r="QR114" s="225"/>
      <c r="QS114" s="225">
        <v>0</v>
      </c>
      <c r="QT114" s="225">
        <f t="shared" si="2906"/>
        <v>0</v>
      </c>
      <c r="QU114" s="226"/>
      <c r="QV114" s="225"/>
      <c r="QW114" s="225">
        <v>0</v>
      </c>
      <c r="QX114" s="225">
        <f t="shared" si="2907"/>
        <v>0</v>
      </c>
      <c r="QY114" s="225"/>
      <c r="QZ114" s="225">
        <v>0</v>
      </c>
      <c r="RA114" s="225">
        <f t="shared" si="2908"/>
        <v>0</v>
      </c>
      <c r="RB114" s="225"/>
      <c r="RC114" s="225">
        <v>0</v>
      </c>
      <c r="RD114" s="225">
        <f t="shared" si="2774"/>
        <v>0</v>
      </c>
      <c r="RE114" s="225"/>
      <c r="RF114" s="225">
        <v>0</v>
      </c>
      <c r="RG114" s="225">
        <v>0</v>
      </c>
      <c r="RH114" s="253"/>
      <c r="RI114" s="253"/>
      <c r="RJ114" s="253"/>
      <c r="RK114" s="253"/>
      <c r="RL114" s="253"/>
      <c r="RM114" s="253"/>
      <c r="RN114" s="253"/>
      <c r="RO114" s="253"/>
      <c r="RP114" s="253"/>
      <c r="RQ114" s="253"/>
      <c r="RR114" s="253"/>
      <c r="RS114" s="253"/>
      <c r="RT114" s="253"/>
      <c r="RU114" s="253"/>
      <c r="RV114" s="253"/>
      <c r="RW114" s="253"/>
      <c r="RX114" s="253"/>
      <c r="RY114" s="253"/>
      <c r="RZ114" s="253"/>
      <c r="SA114" s="253"/>
      <c r="SB114" s="253"/>
      <c r="SC114" s="253"/>
      <c r="SD114" s="253"/>
      <c r="SE114" s="253"/>
      <c r="SF114" s="253"/>
      <c r="SG114" s="253"/>
      <c r="SH114" s="253"/>
      <c r="SI114" s="253"/>
      <c r="SJ114" s="253"/>
      <c r="SK114" s="253"/>
      <c r="SL114" s="125"/>
      <c r="SM114" s="125"/>
      <c r="SN114" s="125"/>
      <c r="SO114" s="125"/>
      <c r="SP114" s="125"/>
      <c r="SQ114" s="125"/>
      <c r="SR114" s="125"/>
      <c r="SS114" s="125"/>
      <c r="ST114" s="125"/>
      <c r="SU114" s="125"/>
      <c r="SV114" s="125"/>
      <c r="SW114" s="125"/>
      <c r="SX114" s="226">
        <v>25</v>
      </c>
      <c r="SY114" s="240">
        <v>0</v>
      </c>
      <c r="SZ114" s="124">
        <v>117.8</v>
      </c>
      <c r="TA114" s="226">
        <f t="shared" si="2775"/>
        <v>0</v>
      </c>
      <c r="TB114" s="226">
        <v>65</v>
      </c>
      <c r="TC114" s="240">
        <v>0</v>
      </c>
      <c r="TD114" s="124">
        <v>89.29</v>
      </c>
      <c r="TE114" s="226">
        <f t="shared" si="2776"/>
        <v>0</v>
      </c>
      <c r="TF114" s="226">
        <v>65</v>
      </c>
      <c r="TG114" s="240">
        <v>0</v>
      </c>
      <c r="TH114" s="124">
        <v>89.29</v>
      </c>
      <c r="TI114" s="226">
        <f t="shared" si="2777"/>
        <v>0</v>
      </c>
      <c r="TJ114" s="226">
        <v>10</v>
      </c>
      <c r="TK114" s="240">
        <v>0</v>
      </c>
      <c r="TL114" s="124">
        <v>89.29</v>
      </c>
      <c r="TM114" s="226">
        <f t="shared" si="2778"/>
        <v>0</v>
      </c>
      <c r="TN114" s="226"/>
      <c r="TO114" s="240">
        <v>0</v>
      </c>
      <c r="TP114" s="124">
        <v>89.29</v>
      </c>
      <c r="TQ114" s="226">
        <f t="shared" si="2779"/>
        <v>0</v>
      </c>
      <c r="TR114" s="226"/>
      <c r="TS114" s="240">
        <v>0</v>
      </c>
      <c r="TT114" s="124">
        <v>89.29</v>
      </c>
      <c r="TU114" s="226">
        <f t="shared" si="2780"/>
        <v>0</v>
      </c>
      <c r="TV114" s="226"/>
      <c r="TW114" s="240">
        <v>0</v>
      </c>
      <c r="TX114" s="124">
        <v>89.29</v>
      </c>
      <c r="TY114" s="226">
        <f t="shared" si="2781"/>
        <v>0</v>
      </c>
      <c r="TZ114" s="226"/>
      <c r="UA114" s="219">
        <v>0</v>
      </c>
      <c r="UB114" s="124">
        <v>89.29</v>
      </c>
      <c r="UC114" s="226">
        <f t="shared" si="2782"/>
        <v>0</v>
      </c>
      <c r="UD114" s="226"/>
      <c r="UE114" s="219">
        <v>0</v>
      </c>
      <c r="UF114" s="124">
        <v>89.29</v>
      </c>
      <c r="UG114" s="226">
        <f t="shared" si="2783"/>
        <v>0</v>
      </c>
      <c r="UH114" s="226"/>
      <c r="UI114" s="219">
        <v>0</v>
      </c>
      <c r="UJ114" s="124">
        <v>89.29</v>
      </c>
      <c r="UK114" s="226">
        <f t="shared" si="2784"/>
        <v>0</v>
      </c>
      <c r="UL114" s="226"/>
      <c r="UM114" s="219">
        <v>0</v>
      </c>
      <c r="UN114" s="124">
        <v>89.29</v>
      </c>
      <c r="UO114" s="226">
        <f t="shared" si="2785"/>
        <v>0</v>
      </c>
      <c r="UP114" s="226"/>
      <c r="UQ114" s="208">
        <v>40</v>
      </c>
      <c r="UR114" s="124">
        <v>89.29</v>
      </c>
      <c r="US114" s="226">
        <f t="shared" si="2786"/>
        <v>3571.6000000000004</v>
      </c>
      <c r="UT114" s="226"/>
      <c r="UU114" s="208">
        <v>0</v>
      </c>
      <c r="UV114" s="124"/>
      <c r="UW114" s="226">
        <f t="shared" si="2787"/>
        <v>0</v>
      </c>
      <c r="UX114" s="226"/>
      <c r="UY114" s="208">
        <v>0</v>
      </c>
      <c r="UZ114" s="124"/>
      <c r="VA114" s="226">
        <f t="shared" si="2788"/>
        <v>0</v>
      </c>
      <c r="VB114" s="226"/>
      <c r="VC114" s="208">
        <v>0</v>
      </c>
      <c r="VD114" s="124"/>
      <c r="VE114" s="226">
        <f t="shared" si="2789"/>
        <v>0</v>
      </c>
      <c r="VF114" s="226"/>
      <c r="VG114" s="208">
        <v>0</v>
      </c>
      <c r="VH114" s="124"/>
      <c r="VI114" s="226">
        <f t="shared" si="2790"/>
        <v>0</v>
      </c>
      <c r="VJ114" s="226"/>
      <c r="VK114" s="208">
        <v>0</v>
      </c>
      <c r="VL114" s="124"/>
      <c r="VM114" s="226">
        <f t="shared" si="2791"/>
        <v>0</v>
      </c>
      <c r="VN114" s="226"/>
      <c r="VO114" s="208">
        <v>0</v>
      </c>
      <c r="VP114" s="124"/>
      <c r="VQ114" s="226">
        <f t="shared" si="2792"/>
        <v>0</v>
      </c>
      <c r="VR114" s="226"/>
      <c r="VS114" s="208">
        <v>0</v>
      </c>
      <c r="VT114" s="124"/>
      <c r="VU114" s="226">
        <f t="shared" si="2793"/>
        <v>0</v>
      </c>
      <c r="VV114" s="225"/>
      <c r="VW114" s="124"/>
      <c r="VX114" s="226">
        <f t="shared" si="2794"/>
        <v>0</v>
      </c>
      <c r="VY114" s="225"/>
      <c r="VZ114" s="124"/>
      <c r="WA114" s="226">
        <f t="shared" si="2795"/>
        <v>0</v>
      </c>
      <c r="WB114" s="226"/>
      <c r="WC114" s="226">
        <v>91.08</v>
      </c>
      <c r="WD114" s="226">
        <v>0</v>
      </c>
      <c r="WE114" s="253"/>
      <c r="WF114" s="253"/>
      <c r="WG114" s="253"/>
      <c r="WH114" s="253"/>
      <c r="WI114" s="253"/>
      <c r="WJ114" s="253"/>
      <c r="WK114" s="253"/>
      <c r="WL114" s="253"/>
      <c r="WM114" s="253"/>
      <c r="WN114" s="253"/>
      <c r="WO114" s="253"/>
      <c r="WP114" s="253"/>
      <c r="WQ114" s="253"/>
      <c r="WR114" s="253"/>
      <c r="WS114" s="253"/>
      <c r="WT114" s="253"/>
      <c r="WU114" s="253"/>
      <c r="WV114" s="253"/>
      <c r="WW114" s="253">
        <v>5</v>
      </c>
      <c r="WX114" s="253">
        <v>446.43</v>
      </c>
      <c r="WY114" s="253">
        <v>25</v>
      </c>
      <c r="WZ114" s="253">
        <v>2232.15</v>
      </c>
      <c r="XA114" s="253">
        <v>5</v>
      </c>
      <c r="XB114" s="253">
        <v>446.43</v>
      </c>
      <c r="XC114" s="253">
        <v>65</v>
      </c>
      <c r="XD114" s="253">
        <v>5803.59</v>
      </c>
      <c r="XE114" s="253">
        <v>10</v>
      </c>
      <c r="XF114" s="253">
        <v>892.86</v>
      </c>
      <c r="XG114" s="253"/>
      <c r="XH114" s="253"/>
      <c r="XI114" s="125"/>
      <c r="XJ114" s="125"/>
      <c r="XK114" s="125"/>
      <c r="XL114" s="125"/>
      <c r="XM114" s="125"/>
      <c r="XN114" s="125"/>
      <c r="XO114" s="125"/>
      <c r="XP114" s="125"/>
      <c r="XQ114" s="125"/>
      <c r="XR114" s="125"/>
      <c r="XS114" s="125"/>
      <c r="XT114" s="125"/>
      <c r="XU114" s="226"/>
      <c r="XV114" s="226"/>
      <c r="XW114" s="226">
        <v>121.66</v>
      </c>
      <c r="XX114" s="208">
        <f t="shared" si="2909"/>
        <v>0</v>
      </c>
      <c r="XY114" s="226"/>
      <c r="XZ114" s="226"/>
      <c r="YA114" s="226">
        <v>121.66</v>
      </c>
      <c r="YB114" s="208">
        <f t="shared" si="2910"/>
        <v>0</v>
      </c>
      <c r="YC114" s="226"/>
      <c r="YD114" s="226"/>
      <c r="YE114" s="226">
        <v>121.66</v>
      </c>
      <c r="YF114" s="208">
        <f t="shared" si="2911"/>
        <v>0</v>
      </c>
      <c r="YG114" s="226"/>
      <c r="YH114" s="226"/>
      <c r="YI114" s="226">
        <v>121.66</v>
      </c>
      <c r="YJ114" s="208">
        <f t="shared" si="2912"/>
        <v>0</v>
      </c>
      <c r="YK114" s="226"/>
      <c r="YL114" s="226"/>
      <c r="YM114" s="226">
        <v>121.66</v>
      </c>
      <c r="YN114" s="208">
        <f t="shared" si="2913"/>
        <v>0</v>
      </c>
      <c r="YO114" s="226"/>
      <c r="YP114" s="226"/>
      <c r="YQ114" s="226">
        <v>121.66</v>
      </c>
      <c r="YR114" s="208">
        <f t="shared" si="2914"/>
        <v>0</v>
      </c>
      <c r="YS114" s="226"/>
      <c r="YT114" s="226"/>
      <c r="YU114" s="226">
        <v>121.66</v>
      </c>
      <c r="YV114" s="208">
        <f t="shared" si="2915"/>
        <v>0</v>
      </c>
      <c r="YW114" s="226"/>
      <c r="YX114" s="226"/>
      <c r="YY114" s="226">
        <v>121.66</v>
      </c>
      <c r="YZ114" s="208">
        <f t="shared" si="2916"/>
        <v>0</v>
      </c>
      <c r="ZA114" s="226"/>
      <c r="ZB114" s="226"/>
      <c r="ZC114" s="226">
        <v>121.66</v>
      </c>
      <c r="ZD114" s="208">
        <f t="shared" si="2917"/>
        <v>0</v>
      </c>
      <c r="ZE114" s="226"/>
      <c r="ZF114" s="226"/>
      <c r="ZG114" s="226">
        <v>121.66</v>
      </c>
      <c r="ZH114" s="208">
        <f t="shared" si="2918"/>
        <v>0</v>
      </c>
      <c r="ZI114" s="226"/>
      <c r="ZJ114" s="225"/>
      <c r="ZK114" s="225"/>
      <c r="ZL114" s="208">
        <f t="shared" si="2919"/>
        <v>0</v>
      </c>
      <c r="ZM114" s="226"/>
      <c r="ZN114" s="225"/>
      <c r="ZO114" s="225"/>
      <c r="ZP114" s="208">
        <f t="shared" si="2920"/>
        <v>0</v>
      </c>
      <c r="ZQ114" s="226"/>
      <c r="ZR114" s="225"/>
      <c r="ZS114" s="225"/>
      <c r="ZT114" s="208">
        <f t="shared" si="2921"/>
        <v>0</v>
      </c>
      <c r="ZU114" s="226"/>
      <c r="ZV114" s="225"/>
      <c r="ZW114" s="225"/>
      <c r="ZX114" s="208">
        <f t="shared" si="2922"/>
        <v>0</v>
      </c>
      <c r="ZY114" s="226"/>
      <c r="ZZ114" s="225"/>
      <c r="AAA114" s="225"/>
      <c r="AAB114" s="208">
        <f t="shared" si="2923"/>
        <v>0</v>
      </c>
      <c r="AAC114" s="226"/>
      <c r="AAD114" s="225"/>
      <c r="AAE114" s="225"/>
      <c r="AAF114" s="208">
        <f t="shared" si="2924"/>
        <v>0</v>
      </c>
      <c r="AAG114" s="226"/>
      <c r="AAH114" s="225"/>
      <c r="AAI114" s="225"/>
      <c r="AAJ114" s="208">
        <f t="shared" si="2925"/>
        <v>0</v>
      </c>
      <c r="AAK114" s="226"/>
      <c r="AAL114" s="225"/>
      <c r="AAM114" s="225"/>
      <c r="AAN114" s="208">
        <f t="shared" si="2926"/>
        <v>0</v>
      </c>
      <c r="AAO114" s="226"/>
      <c r="AAP114" s="225"/>
      <c r="AAQ114" s="225"/>
      <c r="AAR114" s="208">
        <f t="shared" si="2927"/>
        <v>0</v>
      </c>
      <c r="AAS114" s="225"/>
      <c r="AAT114" s="225"/>
      <c r="AAU114" s="208">
        <f t="shared" si="2928"/>
        <v>0</v>
      </c>
      <c r="AAV114" s="225"/>
      <c r="AAW114" s="225"/>
      <c r="AAX114" s="226">
        <f t="shared" si="2796"/>
        <v>0</v>
      </c>
      <c r="AAY114" s="226"/>
      <c r="AAZ114" s="226">
        <v>121.66</v>
      </c>
      <c r="ABA114" s="226">
        <v>0</v>
      </c>
      <c r="ABB114" s="253"/>
      <c r="ABC114" s="253"/>
      <c r="ABD114" s="253"/>
      <c r="ABE114" s="253"/>
      <c r="ABF114" s="253"/>
      <c r="ABG114" s="253"/>
      <c r="ABH114" s="253"/>
      <c r="ABI114" s="253"/>
      <c r="ABJ114" s="253"/>
      <c r="ABK114" s="253"/>
      <c r="ABL114" s="253"/>
      <c r="ABM114" s="253"/>
      <c r="ABN114" s="253"/>
      <c r="ABO114" s="253"/>
      <c r="ABP114" s="253"/>
      <c r="ABQ114" s="253"/>
      <c r="ABR114" s="253"/>
      <c r="ABS114" s="253"/>
      <c r="ABT114" s="253"/>
      <c r="ABU114" s="253"/>
      <c r="ABV114" s="253"/>
      <c r="ABW114" s="253"/>
      <c r="ABX114" s="253"/>
      <c r="ABY114" s="253"/>
      <c r="ABZ114" s="253"/>
      <c r="ACA114" s="253"/>
      <c r="ACB114" s="253"/>
      <c r="ACC114" s="253"/>
      <c r="ACD114" s="253"/>
      <c r="ACE114" s="253"/>
      <c r="ACF114" s="126"/>
      <c r="ACG114" s="126"/>
      <c r="ACH114" s="126"/>
      <c r="ACI114" s="126"/>
      <c r="ACJ114" s="126"/>
      <c r="ACK114" s="126"/>
      <c r="ACL114" s="126"/>
      <c r="ACM114" s="126"/>
      <c r="ACN114" s="126"/>
      <c r="ACO114" s="126"/>
      <c r="ACP114" s="126"/>
      <c r="ACQ114" s="126"/>
      <c r="ACR114" s="134">
        <v>0</v>
      </c>
      <c r="ACS114" s="227">
        <v>0</v>
      </c>
      <c r="ACT114" s="225">
        <v>97.52</v>
      </c>
      <c r="ACU114" s="226">
        <f t="shared" si="2929"/>
        <v>0</v>
      </c>
      <c r="ACV114" s="134">
        <v>0</v>
      </c>
      <c r="ACW114" s="227">
        <v>0</v>
      </c>
      <c r="ACX114" s="225">
        <v>97.52</v>
      </c>
      <c r="ACY114" s="226">
        <f t="shared" si="2930"/>
        <v>0</v>
      </c>
      <c r="ACZ114" s="134">
        <v>0</v>
      </c>
      <c r="ADA114" s="227">
        <v>0</v>
      </c>
      <c r="ADB114" s="225">
        <v>97.52</v>
      </c>
      <c r="ADC114" s="226">
        <f t="shared" si="2931"/>
        <v>0</v>
      </c>
      <c r="ADD114" s="134">
        <v>75</v>
      </c>
      <c r="ADE114" s="227">
        <v>0</v>
      </c>
      <c r="ADF114" s="225">
        <v>97.52</v>
      </c>
      <c r="ADG114" s="226">
        <f t="shared" si="2932"/>
        <v>0</v>
      </c>
      <c r="ADH114" s="134">
        <v>5</v>
      </c>
      <c r="ADI114" s="225">
        <v>0</v>
      </c>
      <c r="ADJ114" s="225">
        <v>97.52</v>
      </c>
      <c r="ADK114" s="226">
        <f t="shared" si="2933"/>
        <v>0</v>
      </c>
      <c r="ADL114" s="134">
        <v>0</v>
      </c>
      <c r="ADM114" s="225">
        <v>0</v>
      </c>
      <c r="ADN114" s="225">
        <v>97.52</v>
      </c>
      <c r="ADO114" s="226">
        <f t="shared" si="2934"/>
        <v>0</v>
      </c>
      <c r="ADP114" s="134">
        <v>0</v>
      </c>
      <c r="ADQ114" s="225">
        <v>0</v>
      </c>
      <c r="ADR114" s="225">
        <v>97.52</v>
      </c>
      <c r="ADS114" s="226">
        <f t="shared" si="2935"/>
        <v>0</v>
      </c>
      <c r="ADT114" s="134">
        <v>0</v>
      </c>
      <c r="ADU114" s="225">
        <v>0</v>
      </c>
      <c r="ADV114" s="225">
        <v>97.52</v>
      </c>
      <c r="ADW114" s="226">
        <f t="shared" si="2936"/>
        <v>0</v>
      </c>
      <c r="ADX114" s="134">
        <v>50</v>
      </c>
      <c r="ADY114" s="225">
        <v>100</v>
      </c>
      <c r="ADZ114" s="225">
        <v>97.52</v>
      </c>
      <c r="AEA114" s="226">
        <f t="shared" si="2937"/>
        <v>9752</v>
      </c>
      <c r="AEB114" s="134">
        <v>305</v>
      </c>
      <c r="AEC114" s="225">
        <v>0</v>
      </c>
      <c r="AED114" s="225">
        <v>90.33</v>
      </c>
      <c r="AEE114" s="226">
        <f t="shared" si="2938"/>
        <v>0</v>
      </c>
      <c r="AEF114" s="134">
        <v>220</v>
      </c>
      <c r="AEG114" s="225">
        <v>0</v>
      </c>
      <c r="AEH114" s="225">
        <v>90.33</v>
      </c>
      <c r="AEI114" s="226">
        <f t="shared" si="2939"/>
        <v>0</v>
      </c>
      <c r="AEJ114" s="134">
        <v>195</v>
      </c>
      <c r="AEK114" s="225">
        <v>0</v>
      </c>
      <c r="AEL114" s="225">
        <v>90.33</v>
      </c>
      <c r="AEM114" s="226">
        <f t="shared" si="2940"/>
        <v>0</v>
      </c>
      <c r="AEN114" s="134">
        <v>285</v>
      </c>
      <c r="AEO114" s="225">
        <v>0</v>
      </c>
      <c r="AEP114" s="225">
        <v>90.33</v>
      </c>
      <c r="AEQ114" s="226">
        <f t="shared" si="2941"/>
        <v>0</v>
      </c>
      <c r="AER114" s="134">
        <v>380</v>
      </c>
      <c r="AES114" s="225">
        <v>80</v>
      </c>
      <c r="AET114" s="225">
        <v>90.33</v>
      </c>
      <c r="AEU114" s="226">
        <f t="shared" si="2942"/>
        <v>7226.4</v>
      </c>
      <c r="AEV114" s="134">
        <v>175</v>
      </c>
      <c r="AEW114" s="225"/>
      <c r="AEX114" s="225">
        <v>102.2</v>
      </c>
      <c r="AEY114" s="226">
        <f t="shared" si="2943"/>
        <v>0</v>
      </c>
      <c r="AEZ114" s="134">
        <v>335</v>
      </c>
      <c r="AFA114" s="225"/>
      <c r="AFB114" s="225">
        <v>102.2</v>
      </c>
      <c r="AFC114" s="226">
        <f t="shared" si="2944"/>
        <v>0</v>
      </c>
      <c r="AFD114" s="134">
        <v>315</v>
      </c>
      <c r="AFE114" s="225"/>
      <c r="AFF114" s="225">
        <v>102.2</v>
      </c>
      <c r="AFG114" s="226">
        <f t="shared" si="2945"/>
        <v>0</v>
      </c>
      <c r="AFH114" s="134">
        <v>275</v>
      </c>
      <c r="AFI114" s="225">
        <v>200</v>
      </c>
      <c r="AFJ114" s="225">
        <v>102.2</v>
      </c>
      <c r="AFK114" s="226">
        <f t="shared" si="2946"/>
        <v>20440</v>
      </c>
      <c r="AFL114" s="134">
        <v>180</v>
      </c>
      <c r="AFM114" s="225"/>
      <c r="AFN114" s="225"/>
      <c r="AFO114" s="226">
        <f t="shared" si="2947"/>
        <v>0</v>
      </c>
      <c r="AFP114" s="225"/>
      <c r="AFQ114" s="225"/>
      <c r="AFR114" s="226">
        <f t="shared" si="2948"/>
        <v>0</v>
      </c>
      <c r="AFS114" s="225">
        <v>100</v>
      </c>
      <c r="AFT114" s="225">
        <v>94</v>
      </c>
      <c r="AFU114" s="226">
        <f t="shared" si="2949"/>
        <v>9400</v>
      </c>
      <c r="AFV114" s="226">
        <v>300</v>
      </c>
      <c r="AFW114" s="226">
        <v>97.128947368421052</v>
      </c>
      <c r="AFX114" s="226">
        <v>29138.684210526317</v>
      </c>
      <c r="AFY114" s="253">
        <v>0</v>
      </c>
      <c r="AFZ114" s="253">
        <v>0</v>
      </c>
      <c r="AGA114" s="253">
        <v>0</v>
      </c>
      <c r="AGB114" s="253">
        <v>0</v>
      </c>
      <c r="AGC114" s="253">
        <v>0</v>
      </c>
      <c r="AGD114" s="253">
        <v>0</v>
      </c>
      <c r="AGE114" s="253">
        <v>0</v>
      </c>
      <c r="AGF114" s="253">
        <v>0</v>
      </c>
      <c r="AGG114" s="253">
        <v>0</v>
      </c>
      <c r="AGH114" s="253">
        <v>0</v>
      </c>
      <c r="AGI114" s="253">
        <v>0</v>
      </c>
      <c r="AGJ114" s="253">
        <v>0</v>
      </c>
      <c r="AGK114" s="253">
        <v>0</v>
      </c>
      <c r="AGL114" s="253">
        <v>0</v>
      </c>
      <c r="AGM114" s="253">
        <v>0</v>
      </c>
      <c r="AGN114" s="253">
        <v>0</v>
      </c>
      <c r="AGO114" s="253">
        <v>60</v>
      </c>
      <c r="AGP114" s="253">
        <v>5851.44</v>
      </c>
      <c r="AGQ114" s="253">
        <v>0</v>
      </c>
      <c r="AGR114" s="253">
        <v>0</v>
      </c>
      <c r="AGS114" s="253">
        <v>0</v>
      </c>
      <c r="AGT114" s="253">
        <v>0</v>
      </c>
      <c r="AGU114" s="253">
        <v>0</v>
      </c>
      <c r="AGV114" s="253">
        <v>0</v>
      </c>
      <c r="AGW114" s="253">
        <v>0</v>
      </c>
      <c r="AGX114" s="253">
        <v>0</v>
      </c>
      <c r="AGY114" s="253">
        <v>75</v>
      </c>
      <c r="AGZ114" s="253">
        <v>6774.45</v>
      </c>
      <c r="AHA114" s="253">
        <v>5</v>
      </c>
      <c r="AHB114" s="253">
        <v>451.63</v>
      </c>
      <c r="AHC114" s="126">
        <v>0</v>
      </c>
      <c r="AHD114" s="126">
        <v>0</v>
      </c>
      <c r="AHE114" s="126">
        <v>0</v>
      </c>
      <c r="AHF114" s="126">
        <v>0</v>
      </c>
      <c r="AHG114" s="126">
        <v>0</v>
      </c>
      <c r="AHH114" s="126">
        <v>0</v>
      </c>
      <c r="AHI114" s="126">
        <v>50</v>
      </c>
      <c r="AHJ114" s="126">
        <v>4700</v>
      </c>
      <c r="AHK114" s="126">
        <v>305</v>
      </c>
      <c r="AHL114" s="126">
        <v>28670</v>
      </c>
      <c r="AHM114" s="126">
        <v>220</v>
      </c>
      <c r="AHN114" s="126">
        <v>20680</v>
      </c>
      <c r="AHO114" s="134">
        <f t="shared" si="1709"/>
        <v>1460</v>
      </c>
      <c r="AHP114" s="127">
        <f t="shared" si="1710"/>
        <v>300</v>
      </c>
      <c r="AHQ114" s="127">
        <f t="shared" si="1711"/>
        <v>35706</v>
      </c>
      <c r="AHR114" s="134">
        <f t="shared" si="1712"/>
        <v>3145</v>
      </c>
      <c r="AHS114" s="127">
        <f t="shared" si="1713"/>
        <v>300</v>
      </c>
      <c r="AHT114" s="127">
        <f t="shared" si="2549"/>
        <v>34896</v>
      </c>
      <c r="AHU114" s="134">
        <f t="shared" si="2550"/>
        <v>3145</v>
      </c>
      <c r="AHV114" s="127">
        <f t="shared" si="2551"/>
        <v>1700</v>
      </c>
      <c r="AHW114" s="127">
        <f t="shared" si="2552"/>
        <v>187000</v>
      </c>
      <c r="AHX114" s="134">
        <v>3640</v>
      </c>
      <c r="AHY114" s="127">
        <f t="shared" si="2553"/>
        <v>1300</v>
      </c>
      <c r="AHZ114" s="127">
        <f t="shared" si="2496"/>
        <v>140400</v>
      </c>
      <c r="AIA114" s="134">
        <f t="shared" si="2110"/>
        <v>2320</v>
      </c>
      <c r="AIB114" s="127">
        <f t="shared" si="2111"/>
        <v>1200</v>
      </c>
      <c r="AIC114" s="127">
        <f t="shared" si="2112"/>
        <v>129600</v>
      </c>
      <c r="AID114" s="131">
        <f t="shared" si="2113"/>
        <v>2620</v>
      </c>
      <c r="AIE114" s="127">
        <f t="shared" si="2114"/>
        <v>1300</v>
      </c>
      <c r="AIF114" s="127">
        <f t="shared" si="2115"/>
        <v>140400</v>
      </c>
      <c r="AIG114" s="131">
        <f t="shared" si="2116"/>
        <v>2165</v>
      </c>
      <c r="AIH114" s="127">
        <f t="shared" si="2117"/>
        <v>700</v>
      </c>
      <c r="AII114" s="127">
        <f t="shared" si="2118"/>
        <v>75600</v>
      </c>
      <c r="AIJ114" s="131">
        <f t="shared" si="2119"/>
        <v>2295</v>
      </c>
      <c r="AIK114" s="127">
        <f t="shared" si="2120"/>
        <v>1300</v>
      </c>
      <c r="AIL114" s="127">
        <f t="shared" si="2121"/>
        <v>140660</v>
      </c>
      <c r="AIM114" s="131">
        <f t="shared" si="2122"/>
        <v>1680</v>
      </c>
      <c r="AIN114" s="127">
        <f t="shared" si="2123"/>
        <v>1100</v>
      </c>
      <c r="AIO114" s="127">
        <f t="shared" si="2124"/>
        <v>104022</v>
      </c>
      <c r="AIP114" s="131">
        <f t="shared" si="2125"/>
        <v>2875</v>
      </c>
      <c r="AIQ114" s="127">
        <f t="shared" si="2950"/>
        <v>1000</v>
      </c>
      <c r="AIR114" s="127">
        <f t="shared" ref="AIR114:AIR145" si="2951">AS114+FT114+KQ114+PN114+UK114+ZH114+AEE114</f>
        <v>94270</v>
      </c>
      <c r="AIS114" s="131">
        <f t="shared" si="2797"/>
        <v>1730</v>
      </c>
      <c r="AIT114" s="127">
        <f t="shared" si="2798"/>
        <v>1350</v>
      </c>
      <c r="AIU114" s="127">
        <f t="shared" si="2799"/>
        <v>125941.5</v>
      </c>
      <c r="AIV114" s="131">
        <f t="shared" si="2800"/>
        <v>1755</v>
      </c>
      <c r="AIW114" s="127">
        <f t="shared" si="2801"/>
        <v>2540</v>
      </c>
      <c r="AIX114" s="127">
        <f t="shared" si="2802"/>
        <v>235466.6</v>
      </c>
      <c r="AIY114" s="131">
        <f t="shared" si="2803"/>
        <v>2120</v>
      </c>
      <c r="AIZ114" s="127">
        <f t="shared" si="2804"/>
        <v>3200</v>
      </c>
      <c r="AJA114" s="127">
        <f t="shared" si="2805"/>
        <v>295238</v>
      </c>
      <c r="AJB114" s="131">
        <f t="shared" si="2806"/>
        <v>2750</v>
      </c>
      <c r="AJC114" s="127">
        <f t="shared" si="2807"/>
        <v>2780</v>
      </c>
      <c r="AJD114" s="127">
        <f t="shared" si="2808"/>
        <v>254007.4</v>
      </c>
      <c r="AJE114" s="131">
        <f t="shared" si="2809"/>
        <v>2555</v>
      </c>
      <c r="AJF114" s="127">
        <f t="shared" si="2810"/>
        <v>2350</v>
      </c>
      <c r="AJG114" s="127">
        <f t="shared" si="2811"/>
        <v>214820</v>
      </c>
      <c r="AJH114" s="131">
        <f t="shared" si="2812"/>
        <v>2790</v>
      </c>
      <c r="AJI114" s="127">
        <f t="shared" si="2813"/>
        <v>1550</v>
      </c>
      <c r="AJJ114" s="127">
        <f t="shared" si="2814"/>
        <v>142205.5</v>
      </c>
      <c r="AJK114" s="131">
        <f t="shared" si="2815"/>
        <v>1995</v>
      </c>
      <c r="AJL114" s="127">
        <f t="shared" si="2816"/>
        <v>1400</v>
      </c>
      <c r="AJM114" s="127">
        <f t="shared" si="2817"/>
        <v>128702.00000000001</v>
      </c>
      <c r="AJN114" s="131">
        <f t="shared" si="2818"/>
        <v>1890</v>
      </c>
      <c r="AJO114" s="127">
        <f t="shared" si="2819"/>
        <v>1600</v>
      </c>
      <c r="AJP114" s="127">
        <f t="shared" si="2820"/>
        <v>142296</v>
      </c>
      <c r="AJQ114" s="131">
        <f t="shared" si="2821"/>
        <v>1195</v>
      </c>
      <c r="AJR114" s="127">
        <f t="shared" si="2822"/>
        <v>1300</v>
      </c>
      <c r="AJS114" s="127">
        <f t="shared" si="2823"/>
        <v>113152.00000000001</v>
      </c>
      <c r="AJT114" s="127">
        <f t="shared" si="2824"/>
        <v>2600</v>
      </c>
      <c r="AJU114" s="127">
        <f t="shared" si="2825"/>
        <v>228374</v>
      </c>
      <c r="AJV114" s="127">
        <f t="shared" si="2825"/>
        <v>1300</v>
      </c>
      <c r="AJW114" s="127">
        <f t="shared" si="2826"/>
        <v>114538</v>
      </c>
      <c r="AJX114" s="127">
        <v>1500</v>
      </c>
      <c r="AJY114" s="127">
        <v>135732.72218520986</v>
      </c>
      <c r="AJZ114" s="128">
        <f t="shared" si="1719"/>
        <v>1080</v>
      </c>
      <c r="AKA114" s="128">
        <f t="shared" si="1720"/>
        <v>117056.28</v>
      </c>
      <c r="AKB114" s="128">
        <v>1190</v>
      </c>
      <c r="AKC114" s="128">
        <v>129165.54000000001</v>
      </c>
      <c r="AKD114" s="128">
        <v>1595</v>
      </c>
      <c r="AKE114" s="128">
        <v>171743.37</v>
      </c>
      <c r="AKF114" s="128">
        <f t="shared" si="2554"/>
        <v>1325</v>
      </c>
      <c r="AKG114" s="128">
        <f t="shared" si="2555"/>
        <v>142576.95000000001</v>
      </c>
      <c r="AKH114" s="128">
        <f t="shared" si="2556"/>
        <v>1230</v>
      </c>
      <c r="AKI114" s="128">
        <f t="shared" si="2827"/>
        <v>133242.38</v>
      </c>
      <c r="AKJ114" s="128">
        <v>1195</v>
      </c>
      <c r="AKK114" s="128">
        <v>128659.95</v>
      </c>
      <c r="AKL114" s="128">
        <f t="shared" si="2448"/>
        <v>1565</v>
      </c>
      <c r="AKM114" s="128">
        <f t="shared" si="2126"/>
        <v>165285.1</v>
      </c>
      <c r="AKN114" s="128">
        <f t="shared" si="2451"/>
        <v>1275</v>
      </c>
      <c r="AKO114" s="128">
        <f t="shared" si="2453"/>
        <v>122231.16</v>
      </c>
      <c r="AKP114" s="128">
        <f t="shared" si="2500"/>
        <v>1130</v>
      </c>
      <c r="AKQ114" s="128">
        <f t="shared" si="2501"/>
        <v>108136.84</v>
      </c>
      <c r="AKR114" s="128">
        <f t="shared" si="2127"/>
        <v>873.11400000000003</v>
      </c>
      <c r="AKS114" s="128">
        <f t="shared" si="2128"/>
        <v>84244.19</v>
      </c>
      <c r="AKT114" s="128">
        <f t="shared" si="2828"/>
        <v>1460</v>
      </c>
      <c r="AKU114" s="128">
        <f t="shared" si="2829"/>
        <v>140310.51999999999</v>
      </c>
      <c r="AKV114" s="128">
        <f t="shared" si="2830"/>
        <v>1645</v>
      </c>
      <c r="AKW114" s="128">
        <f t="shared" si="2831"/>
        <v>154462.34</v>
      </c>
      <c r="AKX114" s="128">
        <f t="shared" si="2832"/>
        <v>3145</v>
      </c>
      <c r="AKY114" s="128">
        <f t="shared" si="2833"/>
        <v>285011.11000000004</v>
      </c>
      <c r="AKZ114" s="128">
        <f t="shared" si="2834"/>
        <v>3640</v>
      </c>
      <c r="ALA114" s="128">
        <f t="shared" si="2835"/>
        <v>329604.14999999997</v>
      </c>
      <c r="ALB114" s="128">
        <f t="shared" si="2836"/>
        <v>2320</v>
      </c>
      <c r="ALC114" s="128">
        <f t="shared" si="2837"/>
        <v>209561.78999999998</v>
      </c>
      <c r="ALD114" s="128">
        <f t="shared" si="2838"/>
        <v>2620</v>
      </c>
      <c r="ALE114" s="128">
        <f t="shared" si="2839"/>
        <v>232595.94</v>
      </c>
      <c r="ALF114" s="128">
        <f t="shared" si="2840"/>
        <v>2165</v>
      </c>
      <c r="ALG114" s="128">
        <f t="shared" si="2841"/>
        <v>192910.88</v>
      </c>
      <c r="ALH114" s="128">
        <f t="shared" si="2842"/>
        <v>2295</v>
      </c>
      <c r="ALI114" s="128">
        <f t="shared" si="2843"/>
        <v>204061.69</v>
      </c>
      <c r="ALJ114" s="128">
        <f t="shared" si="2844"/>
        <v>1680</v>
      </c>
      <c r="ALK114" s="128">
        <f t="shared" si="2845"/>
        <v>149196.59</v>
      </c>
      <c r="ALL114" s="128">
        <f t="shared" si="2846"/>
        <v>149196.59</v>
      </c>
      <c r="ALM114" s="128">
        <v>2875</v>
      </c>
      <c r="ALN114" s="128">
        <v>254346.02000000002</v>
      </c>
      <c r="ALO114" s="128">
        <v>254346.02000000002</v>
      </c>
      <c r="ALP114" s="128">
        <v>1730</v>
      </c>
      <c r="ALQ114" s="128">
        <v>154200.47</v>
      </c>
      <c r="ALR114" s="128">
        <v>154200.47</v>
      </c>
    </row>
    <row r="115" spans="1:1006" s="115" customFormat="1" ht="18" hidden="1" customHeight="1" outlineLevel="1" x14ac:dyDescent="0.25">
      <c r="A115" s="120"/>
      <c r="B115" s="120"/>
      <c r="C115" s="298" t="s">
        <v>289</v>
      </c>
      <c r="D115" s="178"/>
      <c r="E115" s="208"/>
      <c r="F115" s="208">
        <v>0</v>
      </c>
      <c r="G115" s="225"/>
      <c r="H115" s="225"/>
      <c r="I115" s="208">
        <f t="shared" si="2847"/>
        <v>0</v>
      </c>
      <c r="J115" s="208">
        <v>0</v>
      </c>
      <c r="K115" s="225"/>
      <c r="L115" s="225"/>
      <c r="M115" s="208">
        <f t="shared" si="2848"/>
        <v>0</v>
      </c>
      <c r="N115" s="208">
        <v>0</v>
      </c>
      <c r="O115" s="225"/>
      <c r="P115" s="225"/>
      <c r="Q115" s="208">
        <f t="shared" si="2849"/>
        <v>0</v>
      </c>
      <c r="R115" s="208">
        <v>0</v>
      </c>
      <c r="S115" s="225"/>
      <c r="T115" s="225"/>
      <c r="U115" s="208">
        <f t="shared" si="2850"/>
        <v>0</v>
      </c>
      <c r="V115" s="208">
        <v>0</v>
      </c>
      <c r="W115" s="225"/>
      <c r="X115" s="225"/>
      <c r="Y115" s="208">
        <f t="shared" si="2851"/>
        <v>0</v>
      </c>
      <c r="Z115" s="208">
        <v>0</v>
      </c>
      <c r="AA115" s="225"/>
      <c r="AB115" s="225"/>
      <c r="AC115" s="208">
        <f t="shared" si="2852"/>
        <v>0</v>
      </c>
      <c r="AD115" s="208">
        <v>0</v>
      </c>
      <c r="AE115" s="225"/>
      <c r="AF115" s="225"/>
      <c r="AG115" s="208">
        <f t="shared" si="2853"/>
        <v>0</v>
      </c>
      <c r="AH115" s="208">
        <v>0</v>
      </c>
      <c r="AI115" s="225"/>
      <c r="AJ115" s="225"/>
      <c r="AK115" s="208">
        <f t="shared" si="2854"/>
        <v>0</v>
      </c>
      <c r="AL115" s="208">
        <v>0</v>
      </c>
      <c r="AM115" s="225"/>
      <c r="AN115" s="225"/>
      <c r="AO115" s="208">
        <f t="shared" si="2855"/>
        <v>0</v>
      </c>
      <c r="AP115" s="208"/>
      <c r="AQ115" s="225"/>
      <c r="AR115" s="225"/>
      <c r="AS115" s="208">
        <f t="shared" si="2856"/>
        <v>0</v>
      </c>
      <c r="AT115" s="208"/>
      <c r="AU115" s="225"/>
      <c r="AV115" s="225"/>
      <c r="AW115" s="208">
        <f t="shared" si="2857"/>
        <v>0</v>
      </c>
      <c r="AX115" s="208"/>
      <c r="AY115" s="225"/>
      <c r="AZ115" s="225"/>
      <c r="BA115" s="208">
        <f t="shared" si="2858"/>
        <v>0</v>
      </c>
      <c r="BB115" s="208"/>
      <c r="BC115" s="225"/>
      <c r="BD115" s="225"/>
      <c r="BE115" s="208">
        <f t="shared" si="2859"/>
        <v>0</v>
      </c>
      <c r="BF115" s="208"/>
      <c r="BG115" s="225"/>
      <c r="BH115" s="225"/>
      <c r="BI115" s="208">
        <f t="shared" si="2860"/>
        <v>0</v>
      </c>
      <c r="BJ115" s="208"/>
      <c r="BK115" s="225"/>
      <c r="BL115" s="225"/>
      <c r="BM115" s="208">
        <f t="shared" si="2861"/>
        <v>0</v>
      </c>
      <c r="BN115" s="208"/>
      <c r="BO115" s="225"/>
      <c r="BP115" s="225"/>
      <c r="BQ115" s="208">
        <f t="shared" si="2862"/>
        <v>0</v>
      </c>
      <c r="BR115" s="208"/>
      <c r="BS115" s="225"/>
      <c r="BT115" s="225"/>
      <c r="BU115" s="208">
        <f t="shared" si="2863"/>
        <v>0</v>
      </c>
      <c r="BV115" s="208"/>
      <c r="BW115" s="225"/>
      <c r="BX115" s="225"/>
      <c r="BY115" s="208">
        <f t="shared" si="2864"/>
        <v>0</v>
      </c>
      <c r="BZ115" s="208"/>
      <c r="CA115" s="225"/>
      <c r="CB115" s="225"/>
      <c r="CC115" s="208">
        <f t="shared" si="2865"/>
        <v>0</v>
      </c>
      <c r="CD115" s="225"/>
      <c r="CE115" s="225"/>
      <c r="CF115" s="208">
        <f t="shared" si="2866"/>
        <v>0</v>
      </c>
      <c r="CG115" s="225"/>
      <c r="CH115" s="225"/>
      <c r="CI115" s="226"/>
      <c r="CJ115" s="226"/>
      <c r="CK115" s="226"/>
      <c r="CL115" s="226"/>
      <c r="CM115" s="253">
        <v>0</v>
      </c>
      <c r="CN115" s="253">
        <v>0</v>
      </c>
      <c r="CO115" s="253">
        <v>0</v>
      </c>
      <c r="CP115" s="253">
        <v>0</v>
      </c>
      <c r="CQ115" s="253">
        <v>0</v>
      </c>
      <c r="CR115" s="253">
        <v>0</v>
      </c>
      <c r="CS115" s="253">
        <v>0</v>
      </c>
      <c r="CT115" s="253">
        <v>0</v>
      </c>
      <c r="CU115" s="253">
        <v>0</v>
      </c>
      <c r="CV115" s="253">
        <v>0</v>
      </c>
      <c r="CW115" s="253">
        <v>0</v>
      </c>
      <c r="CX115" s="253">
        <v>0</v>
      </c>
      <c r="CY115" s="253">
        <v>0</v>
      </c>
      <c r="CZ115" s="253">
        <v>0</v>
      </c>
      <c r="DA115" s="253">
        <v>0</v>
      </c>
      <c r="DB115" s="253">
        <v>0</v>
      </c>
      <c r="DC115" s="253">
        <v>0</v>
      </c>
      <c r="DD115" s="253">
        <v>0</v>
      </c>
      <c r="DE115" s="253">
        <v>0</v>
      </c>
      <c r="DF115" s="253">
        <v>0</v>
      </c>
      <c r="DG115" s="253">
        <v>0</v>
      </c>
      <c r="DH115" s="253">
        <v>0</v>
      </c>
      <c r="DI115" s="253">
        <v>0</v>
      </c>
      <c r="DJ115" s="253">
        <v>0</v>
      </c>
      <c r="DK115" s="253">
        <v>0</v>
      </c>
      <c r="DL115" s="253">
        <v>0</v>
      </c>
      <c r="DM115" s="253">
        <v>0</v>
      </c>
      <c r="DN115" s="253">
        <v>0</v>
      </c>
      <c r="DO115" s="253">
        <v>0</v>
      </c>
      <c r="DP115" s="253">
        <v>0</v>
      </c>
      <c r="DQ115" s="253">
        <v>0</v>
      </c>
      <c r="DR115" s="253">
        <v>0</v>
      </c>
      <c r="DS115" s="253">
        <v>0</v>
      </c>
      <c r="DT115" s="253">
        <v>0</v>
      </c>
      <c r="DU115" s="253">
        <v>0</v>
      </c>
      <c r="DV115" s="253">
        <v>0</v>
      </c>
      <c r="DW115" s="253">
        <v>0</v>
      </c>
      <c r="DX115" s="253">
        <v>0</v>
      </c>
      <c r="DY115" s="253">
        <v>0</v>
      </c>
      <c r="DZ115" s="253">
        <v>0</v>
      </c>
      <c r="EA115" s="126"/>
      <c r="EB115" s="126"/>
      <c r="EC115" s="126"/>
      <c r="ED115" s="126"/>
      <c r="EE115" s="126"/>
      <c r="EF115" s="126"/>
      <c r="EG115" s="134">
        <v>0</v>
      </c>
      <c r="EH115" s="225"/>
      <c r="EI115" s="225">
        <v>244.2</v>
      </c>
      <c r="EJ115" s="226">
        <f t="shared" si="2868"/>
        <v>0</v>
      </c>
      <c r="EK115" s="134">
        <v>0</v>
      </c>
      <c r="EL115" s="225"/>
      <c r="EM115" s="225">
        <v>244.2</v>
      </c>
      <c r="EN115" s="226">
        <f t="shared" si="2869"/>
        <v>0</v>
      </c>
      <c r="EO115" s="134">
        <v>0</v>
      </c>
      <c r="EP115" s="225"/>
      <c r="EQ115" s="225">
        <v>244.2</v>
      </c>
      <c r="ER115" s="226">
        <f t="shared" si="2870"/>
        <v>0</v>
      </c>
      <c r="ES115" s="134">
        <v>0</v>
      </c>
      <c r="ET115" s="225"/>
      <c r="EU115" s="225">
        <v>244.2</v>
      </c>
      <c r="EV115" s="226">
        <f t="shared" si="2871"/>
        <v>0</v>
      </c>
      <c r="EW115" s="134">
        <v>0</v>
      </c>
      <c r="EX115" s="225"/>
      <c r="EY115" s="225">
        <v>244.2</v>
      </c>
      <c r="EZ115" s="226">
        <f t="shared" si="2872"/>
        <v>0</v>
      </c>
      <c r="FA115" s="134">
        <v>0</v>
      </c>
      <c r="FB115" s="225"/>
      <c r="FC115" s="225">
        <v>244.2</v>
      </c>
      <c r="FD115" s="226">
        <f t="shared" si="2873"/>
        <v>0</v>
      </c>
      <c r="FE115" s="134">
        <v>0</v>
      </c>
      <c r="FF115" s="225"/>
      <c r="FG115" s="225">
        <v>244.2</v>
      </c>
      <c r="FH115" s="226">
        <f t="shared" si="2874"/>
        <v>0</v>
      </c>
      <c r="FI115" s="134">
        <v>0</v>
      </c>
      <c r="FJ115" s="225"/>
      <c r="FK115" s="225"/>
      <c r="FL115" s="226">
        <f t="shared" si="2875"/>
        <v>0</v>
      </c>
      <c r="FM115" s="134">
        <v>0</v>
      </c>
      <c r="FN115" s="225"/>
      <c r="FO115" s="225"/>
      <c r="FP115" s="226">
        <f t="shared" si="2876"/>
        <v>0</v>
      </c>
      <c r="FQ115" s="134"/>
      <c r="FR115" s="225"/>
      <c r="FS115" s="225"/>
      <c r="FT115" s="226">
        <f t="shared" si="2877"/>
        <v>0</v>
      </c>
      <c r="FU115" s="134"/>
      <c r="FV115" s="225"/>
      <c r="FW115" s="225"/>
      <c r="FX115" s="226">
        <f t="shared" si="2878"/>
        <v>0</v>
      </c>
      <c r="FY115" s="134"/>
      <c r="FZ115" s="225"/>
      <c r="GA115" s="225"/>
      <c r="GB115" s="226">
        <f t="shared" si="2879"/>
        <v>0</v>
      </c>
      <c r="GC115" s="134"/>
      <c r="GD115" s="225"/>
      <c r="GE115" s="225"/>
      <c r="GF115" s="226">
        <f t="shared" si="2880"/>
        <v>0</v>
      </c>
      <c r="GG115" s="134"/>
      <c r="GH115" s="225"/>
      <c r="GI115" s="225"/>
      <c r="GJ115" s="226">
        <f t="shared" si="2881"/>
        <v>0</v>
      </c>
      <c r="GK115" s="134"/>
      <c r="GL115" s="225"/>
      <c r="GM115" s="225"/>
      <c r="GN115" s="226">
        <f t="shared" si="2753"/>
        <v>0</v>
      </c>
      <c r="GO115" s="134"/>
      <c r="GP115" s="225"/>
      <c r="GQ115" s="225"/>
      <c r="GR115" s="226">
        <f t="shared" si="2882"/>
        <v>0</v>
      </c>
      <c r="GS115" s="134"/>
      <c r="GT115" s="225"/>
      <c r="GU115" s="225"/>
      <c r="GV115" s="226">
        <f t="shared" si="2883"/>
        <v>0</v>
      </c>
      <c r="GW115" s="134"/>
      <c r="GX115" s="225"/>
      <c r="GY115" s="225"/>
      <c r="GZ115" s="226">
        <f t="shared" si="2884"/>
        <v>0</v>
      </c>
      <c r="HA115" s="134"/>
      <c r="HB115" s="225"/>
      <c r="HC115" s="225"/>
      <c r="HD115" s="226">
        <f t="shared" si="2885"/>
        <v>0</v>
      </c>
      <c r="HE115" s="225"/>
      <c r="HF115" s="225"/>
      <c r="HG115" s="226">
        <f t="shared" si="2886"/>
        <v>0</v>
      </c>
      <c r="HH115" s="225"/>
      <c r="HI115" s="225"/>
      <c r="HJ115" s="226"/>
      <c r="HK115" s="226"/>
      <c r="HL115" s="226"/>
      <c r="HM115" s="226"/>
      <c r="HN115" s="253">
        <v>0</v>
      </c>
      <c r="HO115" s="253">
        <v>0</v>
      </c>
      <c r="HP115" s="253">
        <v>0</v>
      </c>
      <c r="HQ115" s="253">
        <v>0</v>
      </c>
      <c r="HR115" s="253">
        <v>0</v>
      </c>
      <c r="HS115" s="253">
        <v>0</v>
      </c>
      <c r="HT115" s="253">
        <v>0</v>
      </c>
      <c r="HU115" s="253">
        <v>0</v>
      </c>
      <c r="HV115" s="253">
        <v>0</v>
      </c>
      <c r="HW115" s="253">
        <v>0</v>
      </c>
      <c r="HX115" s="253">
        <v>0</v>
      </c>
      <c r="HY115" s="253">
        <v>0</v>
      </c>
      <c r="HZ115" s="253">
        <v>0</v>
      </c>
      <c r="IA115" s="253">
        <v>0</v>
      </c>
      <c r="IB115" s="253">
        <v>0</v>
      </c>
      <c r="IC115" s="253">
        <v>0</v>
      </c>
      <c r="ID115" s="253">
        <v>0</v>
      </c>
      <c r="IE115" s="253">
        <v>0</v>
      </c>
      <c r="IF115" s="253">
        <v>0</v>
      </c>
      <c r="IG115" s="253">
        <v>0</v>
      </c>
      <c r="IH115" s="253">
        <v>0</v>
      </c>
      <c r="II115" s="253">
        <v>0</v>
      </c>
      <c r="IJ115" s="253">
        <v>0</v>
      </c>
      <c r="IK115" s="253">
        <v>0</v>
      </c>
      <c r="IL115" s="253">
        <v>0</v>
      </c>
      <c r="IM115" s="253">
        <v>0</v>
      </c>
      <c r="IN115" s="253">
        <v>0</v>
      </c>
      <c r="IO115" s="253">
        <v>0</v>
      </c>
      <c r="IP115" s="253">
        <v>0</v>
      </c>
      <c r="IQ115" s="253">
        <v>0</v>
      </c>
      <c r="IR115" s="253">
        <v>0</v>
      </c>
      <c r="IS115" s="253">
        <v>0</v>
      </c>
      <c r="IT115" s="253">
        <v>0</v>
      </c>
      <c r="IU115" s="253">
        <v>0</v>
      </c>
      <c r="IV115" s="253">
        <v>0</v>
      </c>
      <c r="IW115" s="253">
        <v>0</v>
      </c>
      <c r="IX115" s="253">
        <v>0</v>
      </c>
      <c r="IY115" s="253">
        <v>0</v>
      </c>
      <c r="IZ115" s="126"/>
      <c r="JA115" s="126"/>
      <c r="JB115" s="126"/>
      <c r="JC115" s="126"/>
      <c r="JD115" s="134"/>
      <c r="JE115" s="225"/>
      <c r="JF115" s="134"/>
      <c r="JG115" s="226">
        <f t="shared" si="2754"/>
        <v>0</v>
      </c>
      <c r="JH115" s="134"/>
      <c r="JI115" s="225"/>
      <c r="JJ115" s="134"/>
      <c r="JK115" s="226">
        <f t="shared" si="2755"/>
        <v>0</v>
      </c>
      <c r="JL115" s="134"/>
      <c r="JM115" s="225"/>
      <c r="JN115" s="134"/>
      <c r="JO115" s="226">
        <f t="shared" si="2756"/>
        <v>0</v>
      </c>
      <c r="JP115" s="134"/>
      <c r="JQ115" s="225"/>
      <c r="JR115" s="134"/>
      <c r="JS115" s="226">
        <f t="shared" si="2757"/>
        <v>0</v>
      </c>
      <c r="JT115" s="134"/>
      <c r="JU115" s="225"/>
      <c r="JV115" s="134"/>
      <c r="JW115" s="226">
        <f t="shared" si="2758"/>
        <v>0</v>
      </c>
      <c r="JX115" s="134"/>
      <c r="JY115" s="225"/>
      <c r="JZ115" s="134"/>
      <c r="KA115" s="226">
        <f t="shared" si="2759"/>
        <v>0</v>
      </c>
      <c r="KB115" s="134"/>
      <c r="KC115" s="134"/>
      <c r="KD115" s="134"/>
      <c r="KE115" s="226">
        <f t="shared" si="2760"/>
        <v>0</v>
      </c>
      <c r="KF115" s="134"/>
      <c r="KG115" s="134"/>
      <c r="KH115" s="134"/>
      <c r="KI115" s="226">
        <f t="shared" si="2761"/>
        <v>0</v>
      </c>
      <c r="KJ115" s="134">
        <v>100</v>
      </c>
      <c r="KK115" s="134"/>
      <c r="KL115" s="134"/>
      <c r="KM115" s="226">
        <f t="shared" si="2762"/>
        <v>0</v>
      </c>
      <c r="KN115" s="134"/>
      <c r="KO115" s="134"/>
      <c r="KP115" s="134"/>
      <c r="KQ115" s="226">
        <f t="shared" si="2763"/>
        <v>0</v>
      </c>
      <c r="KR115" s="134"/>
      <c r="KS115" s="134"/>
      <c r="KT115" s="134"/>
      <c r="KU115" s="226">
        <f t="shared" si="2764"/>
        <v>0</v>
      </c>
      <c r="KV115" s="134"/>
      <c r="KW115" s="134"/>
      <c r="KX115" s="134"/>
      <c r="KY115" s="226">
        <f t="shared" si="2765"/>
        <v>0</v>
      </c>
      <c r="KZ115" s="134"/>
      <c r="LA115" s="134"/>
      <c r="LB115" s="134"/>
      <c r="LC115" s="226">
        <f t="shared" si="2766"/>
        <v>0</v>
      </c>
      <c r="LD115" s="134"/>
      <c r="LE115" s="134"/>
      <c r="LF115" s="134"/>
      <c r="LG115" s="226">
        <f t="shared" si="2767"/>
        <v>0</v>
      </c>
      <c r="LH115" s="134"/>
      <c r="LI115" s="134"/>
      <c r="LJ115" s="134"/>
      <c r="LK115" s="226">
        <f t="shared" si="2768"/>
        <v>0</v>
      </c>
      <c r="LL115" s="134"/>
      <c r="LM115" s="134"/>
      <c r="LN115" s="134"/>
      <c r="LO115" s="226">
        <f t="shared" si="2769"/>
        <v>0</v>
      </c>
      <c r="LP115" s="134"/>
      <c r="LQ115" s="134"/>
      <c r="LR115" s="134"/>
      <c r="LS115" s="226">
        <f t="shared" si="2770"/>
        <v>0</v>
      </c>
      <c r="LT115" s="134"/>
      <c r="LU115" s="134"/>
      <c r="LV115" s="134"/>
      <c r="LW115" s="226">
        <f t="shared" si="2771"/>
        <v>0</v>
      </c>
      <c r="LX115" s="134"/>
      <c r="LY115" s="134"/>
      <c r="LZ115" s="134"/>
      <c r="MA115" s="226">
        <f t="shared" si="2772"/>
        <v>0</v>
      </c>
      <c r="MB115" s="134"/>
      <c r="MC115" s="134">
        <v>241.49</v>
      </c>
      <c r="MD115" s="226">
        <f t="shared" si="2773"/>
        <v>0</v>
      </c>
      <c r="ME115" s="134"/>
      <c r="MF115" s="134"/>
      <c r="MG115" s="226"/>
      <c r="MH115" s="226"/>
      <c r="MI115" s="226"/>
      <c r="MJ115" s="226"/>
      <c r="MK115" s="253"/>
      <c r="ML115" s="253"/>
      <c r="MM115" s="253"/>
      <c r="MN115" s="253"/>
      <c r="MO115" s="253"/>
      <c r="MP115" s="253"/>
      <c r="MQ115" s="253"/>
      <c r="MR115" s="253"/>
      <c r="MS115" s="253"/>
      <c r="MT115" s="253"/>
      <c r="MU115" s="253"/>
      <c r="MV115" s="253"/>
      <c r="MW115" s="253"/>
      <c r="MX115" s="253"/>
      <c r="MY115" s="253"/>
      <c r="MZ115" s="253"/>
      <c r="NA115" s="253"/>
      <c r="NB115" s="253"/>
      <c r="NC115" s="253"/>
      <c r="ND115" s="253"/>
      <c r="NE115" s="253"/>
      <c r="NF115" s="253"/>
      <c r="NG115" s="253"/>
      <c r="NH115" s="253"/>
      <c r="NI115" s="253"/>
      <c r="NJ115" s="253"/>
      <c r="NK115" s="253"/>
      <c r="NL115" s="253"/>
      <c r="NM115" s="253"/>
      <c r="NN115" s="253"/>
      <c r="NO115" s="125"/>
      <c r="NP115" s="125"/>
      <c r="NQ115" s="125"/>
      <c r="NR115" s="125"/>
      <c r="NS115" s="125"/>
      <c r="NT115" s="125"/>
      <c r="NU115" s="125">
        <v>100</v>
      </c>
      <c r="NV115" s="125">
        <v>23506.6</v>
      </c>
      <c r="NW115" s="125"/>
      <c r="NX115" s="125"/>
      <c r="NY115" s="125"/>
      <c r="NZ115" s="125"/>
      <c r="OA115" s="226"/>
      <c r="OB115" s="225"/>
      <c r="OC115" s="225"/>
      <c r="OD115" s="225">
        <f t="shared" si="2889"/>
        <v>0</v>
      </c>
      <c r="OE115" s="226"/>
      <c r="OF115" s="225"/>
      <c r="OG115" s="225"/>
      <c r="OH115" s="225">
        <f t="shared" si="2890"/>
        <v>0</v>
      </c>
      <c r="OI115" s="226"/>
      <c r="OJ115" s="225"/>
      <c r="OK115" s="225"/>
      <c r="OL115" s="225">
        <f t="shared" si="2891"/>
        <v>0</v>
      </c>
      <c r="OM115" s="226"/>
      <c r="ON115" s="225"/>
      <c r="OO115" s="225"/>
      <c r="OP115" s="225">
        <f t="shared" si="2892"/>
        <v>0</v>
      </c>
      <c r="OQ115" s="226"/>
      <c r="OR115" s="225"/>
      <c r="OS115" s="225"/>
      <c r="OT115" s="225">
        <f t="shared" si="2893"/>
        <v>0</v>
      </c>
      <c r="OU115" s="226"/>
      <c r="OV115" s="225"/>
      <c r="OW115" s="225"/>
      <c r="OX115" s="225">
        <f t="shared" si="2894"/>
        <v>0</v>
      </c>
      <c r="OY115" s="226"/>
      <c r="OZ115" s="225"/>
      <c r="PA115" s="225"/>
      <c r="PB115" s="225">
        <f t="shared" si="2895"/>
        <v>0</v>
      </c>
      <c r="PC115" s="226"/>
      <c r="PD115" s="225"/>
      <c r="PE115" s="225"/>
      <c r="PF115" s="225">
        <f t="shared" si="2896"/>
        <v>0</v>
      </c>
      <c r="PG115" s="226"/>
      <c r="PH115" s="225"/>
      <c r="PI115" s="225"/>
      <c r="PJ115" s="225">
        <f t="shared" si="2897"/>
        <v>0</v>
      </c>
      <c r="PK115" s="226"/>
      <c r="PL115" s="225"/>
      <c r="PM115" s="225"/>
      <c r="PN115" s="225">
        <f t="shared" si="2898"/>
        <v>0</v>
      </c>
      <c r="PO115" s="226"/>
      <c r="PP115" s="225"/>
      <c r="PQ115" s="225"/>
      <c r="PR115" s="225">
        <f t="shared" si="2899"/>
        <v>0</v>
      </c>
      <c r="PS115" s="226"/>
      <c r="PT115" s="225"/>
      <c r="PU115" s="225"/>
      <c r="PV115" s="225">
        <f t="shared" si="2900"/>
        <v>0</v>
      </c>
      <c r="PW115" s="226"/>
      <c r="PX115" s="225"/>
      <c r="PY115" s="225"/>
      <c r="PZ115" s="225">
        <f t="shared" si="2901"/>
        <v>0</v>
      </c>
      <c r="QA115" s="226"/>
      <c r="QB115" s="225"/>
      <c r="QC115" s="225"/>
      <c r="QD115" s="225">
        <f t="shared" si="2902"/>
        <v>0</v>
      </c>
      <c r="QE115" s="226"/>
      <c r="QF115" s="225"/>
      <c r="QG115" s="225"/>
      <c r="QH115" s="225">
        <f t="shared" si="2903"/>
        <v>0</v>
      </c>
      <c r="QI115" s="226"/>
      <c r="QJ115" s="225"/>
      <c r="QK115" s="225"/>
      <c r="QL115" s="225">
        <f t="shared" si="2904"/>
        <v>0</v>
      </c>
      <c r="QM115" s="226"/>
      <c r="QN115" s="225"/>
      <c r="QO115" s="225"/>
      <c r="QP115" s="225">
        <f t="shared" si="2905"/>
        <v>0</v>
      </c>
      <c r="QQ115" s="226"/>
      <c r="QR115" s="225"/>
      <c r="QS115" s="225"/>
      <c r="QT115" s="225">
        <f t="shared" si="2906"/>
        <v>0</v>
      </c>
      <c r="QU115" s="226"/>
      <c r="QV115" s="225"/>
      <c r="QW115" s="225"/>
      <c r="QX115" s="225">
        <f t="shared" si="2907"/>
        <v>0</v>
      </c>
      <c r="QY115" s="225"/>
      <c r="QZ115" s="225"/>
      <c r="RA115" s="225">
        <f t="shared" si="2908"/>
        <v>0</v>
      </c>
      <c r="RB115" s="225"/>
      <c r="RC115" s="225"/>
      <c r="RD115" s="225"/>
      <c r="RE115" s="225"/>
      <c r="RF115" s="225"/>
      <c r="RG115" s="225"/>
      <c r="RH115" s="253"/>
      <c r="RI115" s="253"/>
      <c r="RJ115" s="253"/>
      <c r="RK115" s="253"/>
      <c r="RL115" s="253"/>
      <c r="RM115" s="253"/>
      <c r="RN115" s="253"/>
      <c r="RO115" s="253"/>
      <c r="RP115" s="253"/>
      <c r="RQ115" s="253"/>
      <c r="RR115" s="253"/>
      <c r="RS115" s="253"/>
      <c r="RT115" s="253"/>
      <c r="RU115" s="253"/>
      <c r="RV115" s="253"/>
      <c r="RW115" s="253"/>
      <c r="RX115" s="253"/>
      <c r="RY115" s="253"/>
      <c r="RZ115" s="253"/>
      <c r="SA115" s="253"/>
      <c r="SB115" s="253"/>
      <c r="SC115" s="253"/>
      <c r="SD115" s="253"/>
      <c r="SE115" s="253"/>
      <c r="SF115" s="253"/>
      <c r="SG115" s="253"/>
      <c r="SH115" s="253"/>
      <c r="SI115" s="253"/>
      <c r="SJ115" s="253"/>
      <c r="SK115" s="253"/>
      <c r="SL115" s="125"/>
      <c r="SM115" s="125"/>
      <c r="SN115" s="125"/>
      <c r="SO115" s="125"/>
      <c r="SP115" s="125"/>
      <c r="SQ115" s="125"/>
      <c r="SR115" s="125"/>
      <c r="SS115" s="125"/>
      <c r="ST115" s="125"/>
      <c r="SU115" s="125"/>
      <c r="SV115" s="125"/>
      <c r="SW115" s="125"/>
      <c r="SX115" s="226"/>
      <c r="SY115" s="240">
        <v>0</v>
      </c>
      <c r="SZ115" s="124"/>
      <c r="TA115" s="226">
        <f t="shared" si="2775"/>
        <v>0</v>
      </c>
      <c r="TB115" s="226"/>
      <c r="TC115" s="240">
        <v>0</v>
      </c>
      <c r="TD115" s="124"/>
      <c r="TE115" s="226">
        <f t="shared" si="2776"/>
        <v>0</v>
      </c>
      <c r="TF115" s="226"/>
      <c r="TG115" s="240">
        <v>0</v>
      </c>
      <c r="TH115" s="124"/>
      <c r="TI115" s="226">
        <f t="shared" si="2777"/>
        <v>0</v>
      </c>
      <c r="TJ115" s="226"/>
      <c r="TK115" s="240">
        <v>0</v>
      </c>
      <c r="TL115" s="124"/>
      <c r="TM115" s="226">
        <f t="shared" si="2778"/>
        <v>0</v>
      </c>
      <c r="TN115" s="226"/>
      <c r="TO115" s="240">
        <v>0</v>
      </c>
      <c r="TP115" s="124"/>
      <c r="TQ115" s="226">
        <f t="shared" si="2779"/>
        <v>0</v>
      </c>
      <c r="TR115" s="226"/>
      <c r="TS115" s="240">
        <v>0</v>
      </c>
      <c r="TT115" s="124"/>
      <c r="TU115" s="226">
        <f t="shared" si="2780"/>
        <v>0</v>
      </c>
      <c r="TV115" s="226"/>
      <c r="TW115" s="240">
        <v>0</v>
      </c>
      <c r="TX115" s="124"/>
      <c r="TY115" s="226">
        <f t="shared" si="2781"/>
        <v>0</v>
      </c>
      <c r="TZ115" s="226"/>
      <c r="UA115" s="219">
        <v>0</v>
      </c>
      <c r="UB115" s="124"/>
      <c r="UC115" s="226">
        <f t="shared" si="2782"/>
        <v>0</v>
      </c>
      <c r="UD115" s="226"/>
      <c r="UE115" s="219">
        <v>0</v>
      </c>
      <c r="UF115" s="124"/>
      <c r="UG115" s="226">
        <f t="shared" si="2783"/>
        <v>0</v>
      </c>
      <c r="UH115" s="226"/>
      <c r="UI115" s="219">
        <v>0</v>
      </c>
      <c r="UJ115" s="124"/>
      <c r="UK115" s="226">
        <f t="shared" si="2784"/>
        <v>0</v>
      </c>
      <c r="UL115" s="226"/>
      <c r="UM115" s="219">
        <v>0</v>
      </c>
      <c r="UN115" s="124"/>
      <c r="UO115" s="226">
        <f t="shared" si="2785"/>
        <v>0</v>
      </c>
      <c r="UP115" s="226"/>
      <c r="UQ115" s="208">
        <v>0</v>
      </c>
      <c r="UR115" s="124"/>
      <c r="US115" s="226">
        <f t="shared" si="2786"/>
        <v>0</v>
      </c>
      <c r="UT115" s="226"/>
      <c r="UU115" s="208">
        <v>0</v>
      </c>
      <c r="UV115" s="124"/>
      <c r="UW115" s="226">
        <f t="shared" si="2787"/>
        <v>0</v>
      </c>
      <c r="UX115" s="226"/>
      <c r="UY115" s="208">
        <v>0</v>
      </c>
      <c r="UZ115" s="124"/>
      <c r="VA115" s="226">
        <f t="shared" si="2788"/>
        <v>0</v>
      </c>
      <c r="VB115" s="226"/>
      <c r="VC115" s="208">
        <v>0</v>
      </c>
      <c r="VD115" s="124"/>
      <c r="VE115" s="226">
        <f t="shared" si="2789"/>
        <v>0</v>
      </c>
      <c r="VF115" s="226"/>
      <c r="VG115" s="208">
        <v>0</v>
      </c>
      <c r="VH115" s="124"/>
      <c r="VI115" s="226">
        <f t="shared" si="2790"/>
        <v>0</v>
      </c>
      <c r="VJ115" s="226"/>
      <c r="VK115" s="208">
        <v>0</v>
      </c>
      <c r="VL115" s="124"/>
      <c r="VM115" s="226">
        <f t="shared" si="2791"/>
        <v>0</v>
      </c>
      <c r="VN115" s="226"/>
      <c r="VO115" s="208">
        <v>0</v>
      </c>
      <c r="VP115" s="124"/>
      <c r="VQ115" s="226">
        <f t="shared" si="2792"/>
        <v>0</v>
      </c>
      <c r="VR115" s="226"/>
      <c r="VS115" s="208">
        <v>0</v>
      </c>
      <c r="VT115" s="124"/>
      <c r="VU115" s="226">
        <f t="shared" si="2793"/>
        <v>0</v>
      </c>
      <c r="VV115" s="225"/>
      <c r="VW115" s="124"/>
      <c r="VX115" s="226">
        <f t="shared" si="2794"/>
        <v>0</v>
      </c>
      <c r="VY115" s="225"/>
      <c r="VZ115" s="124"/>
      <c r="WA115" s="226"/>
      <c r="WB115" s="226"/>
      <c r="WC115" s="226"/>
      <c r="WD115" s="226"/>
      <c r="WE115" s="253"/>
      <c r="WF115" s="253"/>
      <c r="WG115" s="253"/>
      <c r="WH115" s="253"/>
      <c r="WI115" s="253"/>
      <c r="WJ115" s="253"/>
      <c r="WK115" s="253"/>
      <c r="WL115" s="253"/>
      <c r="WM115" s="253"/>
      <c r="WN115" s="253"/>
      <c r="WO115" s="253"/>
      <c r="WP115" s="253"/>
      <c r="WQ115" s="253"/>
      <c r="WR115" s="253"/>
      <c r="WS115" s="253"/>
      <c r="WT115" s="253"/>
      <c r="WU115" s="253"/>
      <c r="WV115" s="253"/>
      <c r="WW115" s="253"/>
      <c r="WX115" s="253"/>
      <c r="WY115" s="253"/>
      <c r="WZ115" s="253"/>
      <c r="XA115" s="253"/>
      <c r="XB115" s="253"/>
      <c r="XC115" s="253"/>
      <c r="XD115" s="253"/>
      <c r="XE115" s="253"/>
      <c r="XF115" s="253"/>
      <c r="XG115" s="253"/>
      <c r="XH115" s="253"/>
      <c r="XI115" s="125"/>
      <c r="XJ115" s="125"/>
      <c r="XK115" s="125"/>
      <c r="XL115" s="125"/>
      <c r="XM115" s="125"/>
      <c r="XN115" s="125"/>
      <c r="XO115" s="125"/>
      <c r="XP115" s="125"/>
      <c r="XQ115" s="125"/>
      <c r="XR115" s="125"/>
      <c r="XS115" s="125"/>
      <c r="XT115" s="125"/>
      <c r="XU115" s="226"/>
      <c r="XV115" s="226"/>
      <c r="XW115" s="226"/>
      <c r="XX115" s="208">
        <f t="shared" si="2909"/>
        <v>0</v>
      </c>
      <c r="XY115" s="226"/>
      <c r="XZ115" s="226"/>
      <c r="YA115" s="226"/>
      <c r="YB115" s="208">
        <f t="shared" si="2910"/>
        <v>0</v>
      </c>
      <c r="YC115" s="226"/>
      <c r="YD115" s="226"/>
      <c r="YE115" s="226"/>
      <c r="YF115" s="208">
        <f t="shared" si="2911"/>
        <v>0</v>
      </c>
      <c r="YG115" s="226"/>
      <c r="YH115" s="226"/>
      <c r="YI115" s="226"/>
      <c r="YJ115" s="208">
        <f t="shared" si="2912"/>
        <v>0</v>
      </c>
      <c r="YK115" s="226"/>
      <c r="YL115" s="226"/>
      <c r="YM115" s="226"/>
      <c r="YN115" s="208">
        <f t="shared" si="2913"/>
        <v>0</v>
      </c>
      <c r="YO115" s="226"/>
      <c r="YP115" s="226"/>
      <c r="YQ115" s="226"/>
      <c r="YR115" s="208">
        <f t="shared" si="2914"/>
        <v>0</v>
      </c>
      <c r="YS115" s="226"/>
      <c r="YT115" s="226"/>
      <c r="YU115" s="226"/>
      <c r="YV115" s="208">
        <f t="shared" si="2915"/>
        <v>0</v>
      </c>
      <c r="YW115" s="226"/>
      <c r="YX115" s="226"/>
      <c r="YY115" s="226"/>
      <c r="YZ115" s="208">
        <f t="shared" si="2916"/>
        <v>0</v>
      </c>
      <c r="ZA115" s="226"/>
      <c r="ZB115" s="226"/>
      <c r="ZC115" s="226"/>
      <c r="ZD115" s="208">
        <f t="shared" si="2917"/>
        <v>0</v>
      </c>
      <c r="ZE115" s="226"/>
      <c r="ZF115" s="226"/>
      <c r="ZG115" s="226"/>
      <c r="ZH115" s="208">
        <f t="shared" si="2918"/>
        <v>0</v>
      </c>
      <c r="ZI115" s="226"/>
      <c r="ZJ115" s="225"/>
      <c r="ZK115" s="225"/>
      <c r="ZL115" s="208">
        <f t="shared" si="2919"/>
        <v>0</v>
      </c>
      <c r="ZM115" s="226"/>
      <c r="ZN115" s="225"/>
      <c r="ZO115" s="225"/>
      <c r="ZP115" s="208">
        <f t="shared" si="2920"/>
        <v>0</v>
      </c>
      <c r="ZQ115" s="226"/>
      <c r="ZR115" s="225"/>
      <c r="ZS115" s="225"/>
      <c r="ZT115" s="208">
        <f t="shared" si="2921"/>
        <v>0</v>
      </c>
      <c r="ZU115" s="226"/>
      <c r="ZV115" s="225"/>
      <c r="ZW115" s="225"/>
      <c r="ZX115" s="208">
        <f t="shared" si="2922"/>
        <v>0</v>
      </c>
      <c r="ZY115" s="226"/>
      <c r="ZZ115" s="225"/>
      <c r="AAA115" s="225"/>
      <c r="AAB115" s="208">
        <f t="shared" si="2923"/>
        <v>0</v>
      </c>
      <c r="AAC115" s="226"/>
      <c r="AAD115" s="225"/>
      <c r="AAE115" s="225"/>
      <c r="AAF115" s="208">
        <f t="shared" si="2924"/>
        <v>0</v>
      </c>
      <c r="AAG115" s="226"/>
      <c r="AAH115" s="225"/>
      <c r="AAI115" s="225"/>
      <c r="AAJ115" s="208">
        <f t="shared" si="2925"/>
        <v>0</v>
      </c>
      <c r="AAK115" s="226"/>
      <c r="AAL115" s="225"/>
      <c r="AAM115" s="225"/>
      <c r="AAN115" s="208">
        <f t="shared" si="2926"/>
        <v>0</v>
      </c>
      <c r="AAO115" s="226"/>
      <c r="AAP115" s="225"/>
      <c r="AAQ115" s="225"/>
      <c r="AAR115" s="208">
        <f t="shared" si="2927"/>
        <v>0</v>
      </c>
      <c r="AAS115" s="225"/>
      <c r="AAT115" s="225"/>
      <c r="AAU115" s="208">
        <f t="shared" si="2928"/>
        <v>0</v>
      </c>
      <c r="AAV115" s="225"/>
      <c r="AAW115" s="225"/>
      <c r="AAX115" s="226"/>
      <c r="AAY115" s="226"/>
      <c r="AAZ115" s="226"/>
      <c r="ABA115" s="226"/>
      <c r="ABB115" s="253"/>
      <c r="ABC115" s="253"/>
      <c r="ABD115" s="253"/>
      <c r="ABE115" s="253"/>
      <c r="ABF115" s="253"/>
      <c r="ABG115" s="253"/>
      <c r="ABH115" s="253"/>
      <c r="ABI115" s="253"/>
      <c r="ABJ115" s="253"/>
      <c r="ABK115" s="253"/>
      <c r="ABL115" s="253"/>
      <c r="ABM115" s="253"/>
      <c r="ABN115" s="253"/>
      <c r="ABO115" s="253"/>
      <c r="ABP115" s="253"/>
      <c r="ABQ115" s="253"/>
      <c r="ABR115" s="253"/>
      <c r="ABS115" s="253"/>
      <c r="ABT115" s="253"/>
      <c r="ABU115" s="253"/>
      <c r="ABV115" s="253"/>
      <c r="ABW115" s="253"/>
      <c r="ABX115" s="253"/>
      <c r="ABY115" s="253"/>
      <c r="ABZ115" s="253"/>
      <c r="ACA115" s="253"/>
      <c r="ACB115" s="253"/>
      <c r="ACC115" s="253"/>
      <c r="ACD115" s="253"/>
      <c r="ACE115" s="253"/>
      <c r="ACF115" s="126"/>
      <c r="ACG115" s="126"/>
      <c r="ACH115" s="126"/>
      <c r="ACI115" s="126"/>
      <c r="ACJ115" s="126"/>
      <c r="ACK115" s="126"/>
      <c r="ACL115" s="126"/>
      <c r="ACM115" s="126"/>
      <c r="ACN115" s="126"/>
      <c r="ACO115" s="126"/>
      <c r="ACP115" s="126"/>
      <c r="ACQ115" s="126"/>
      <c r="ACR115" s="134">
        <v>0</v>
      </c>
      <c r="ACS115" s="227"/>
      <c r="ACT115" s="225">
        <v>244.2</v>
      </c>
      <c r="ACU115" s="226">
        <f t="shared" si="2929"/>
        <v>0</v>
      </c>
      <c r="ACV115" s="134">
        <v>0</v>
      </c>
      <c r="ACW115" s="227"/>
      <c r="ACX115" s="225">
        <v>244.2</v>
      </c>
      <c r="ACY115" s="226">
        <f t="shared" si="2930"/>
        <v>0</v>
      </c>
      <c r="ACZ115" s="134">
        <v>0</v>
      </c>
      <c r="ADA115" s="227"/>
      <c r="ADB115" s="225">
        <v>244.2</v>
      </c>
      <c r="ADC115" s="226">
        <f t="shared" si="2931"/>
        <v>0</v>
      </c>
      <c r="ADD115" s="134">
        <v>0</v>
      </c>
      <c r="ADE115" s="227"/>
      <c r="ADF115" s="225">
        <v>244.2</v>
      </c>
      <c r="ADG115" s="226">
        <f t="shared" si="2932"/>
        <v>0</v>
      </c>
      <c r="ADH115" s="134">
        <v>0</v>
      </c>
      <c r="ADI115" s="225"/>
      <c r="ADJ115" s="225">
        <v>244.2</v>
      </c>
      <c r="ADK115" s="226">
        <f t="shared" si="2933"/>
        <v>0</v>
      </c>
      <c r="ADL115" s="134">
        <v>0</v>
      </c>
      <c r="ADM115" s="225"/>
      <c r="ADN115" s="225">
        <v>244.2</v>
      </c>
      <c r="ADO115" s="226">
        <f t="shared" si="2934"/>
        <v>0</v>
      </c>
      <c r="ADP115" s="134">
        <v>0</v>
      </c>
      <c r="ADQ115" s="225"/>
      <c r="ADR115" s="225">
        <v>244.2</v>
      </c>
      <c r="ADS115" s="226">
        <f t="shared" si="2935"/>
        <v>0</v>
      </c>
      <c r="ADT115" s="134">
        <v>190</v>
      </c>
      <c r="ADU115" s="225"/>
      <c r="ADV115" s="225">
        <v>244.2</v>
      </c>
      <c r="ADW115" s="226">
        <f t="shared" si="2936"/>
        <v>0</v>
      </c>
      <c r="ADX115" s="134">
        <v>190</v>
      </c>
      <c r="ADY115" s="225"/>
      <c r="ADZ115" s="225">
        <v>244.2</v>
      </c>
      <c r="AEA115" s="226">
        <f t="shared" si="2937"/>
        <v>0</v>
      </c>
      <c r="AEB115" s="134"/>
      <c r="AEC115" s="225"/>
      <c r="AED115" s="225">
        <v>244.2</v>
      </c>
      <c r="AEE115" s="226">
        <f t="shared" si="2938"/>
        <v>0</v>
      </c>
      <c r="AEF115" s="134"/>
      <c r="AEG115" s="225"/>
      <c r="AEH115" s="225">
        <v>244.2</v>
      </c>
      <c r="AEI115" s="226">
        <f t="shared" si="2939"/>
        <v>0</v>
      </c>
      <c r="AEJ115" s="134"/>
      <c r="AEK115" s="225"/>
      <c r="AEL115" s="225">
        <v>244.2</v>
      </c>
      <c r="AEM115" s="226">
        <f t="shared" si="2940"/>
        <v>0</v>
      </c>
      <c r="AEN115" s="134"/>
      <c r="AEO115" s="225"/>
      <c r="AEP115" s="225">
        <v>244.2</v>
      </c>
      <c r="AEQ115" s="226">
        <f t="shared" si="2941"/>
        <v>0</v>
      </c>
      <c r="AER115" s="134">
        <v>0</v>
      </c>
      <c r="AES115" s="225"/>
      <c r="AET115" s="225">
        <v>244.2</v>
      </c>
      <c r="AEU115" s="226">
        <f t="shared" si="2942"/>
        <v>0</v>
      </c>
      <c r="AEV115" s="134">
        <v>0</v>
      </c>
      <c r="AEW115" s="225"/>
      <c r="AEX115" s="225">
        <v>244.2</v>
      </c>
      <c r="AEY115" s="226">
        <f t="shared" si="2943"/>
        <v>0</v>
      </c>
      <c r="AEZ115" s="134">
        <v>0</v>
      </c>
      <c r="AFA115" s="225"/>
      <c r="AFB115" s="225">
        <v>244.2</v>
      </c>
      <c r="AFC115" s="226">
        <f t="shared" si="2944"/>
        <v>0</v>
      </c>
      <c r="AFD115" s="134">
        <v>0</v>
      </c>
      <c r="AFE115" s="225"/>
      <c r="AFF115" s="225">
        <v>244.2</v>
      </c>
      <c r="AFG115" s="226">
        <f t="shared" si="2945"/>
        <v>0</v>
      </c>
      <c r="AFH115" s="134">
        <v>0</v>
      </c>
      <c r="AFI115" s="225"/>
      <c r="AFJ115" s="225">
        <v>244.2</v>
      </c>
      <c r="AFK115" s="226">
        <f t="shared" si="2946"/>
        <v>0</v>
      </c>
      <c r="AFL115" s="134"/>
      <c r="AFM115" s="225"/>
      <c r="AFN115" s="225">
        <v>244.2</v>
      </c>
      <c r="AFO115" s="226">
        <f t="shared" si="2947"/>
        <v>0</v>
      </c>
      <c r="AFP115" s="225"/>
      <c r="AFQ115" s="225"/>
      <c r="AFR115" s="226">
        <f t="shared" si="2948"/>
        <v>0</v>
      </c>
      <c r="AFS115" s="225"/>
      <c r="AFT115" s="225"/>
      <c r="AFU115" s="226"/>
      <c r="AFV115" s="226"/>
      <c r="AFW115" s="226"/>
      <c r="AFX115" s="226"/>
      <c r="AFY115" s="253">
        <v>0</v>
      </c>
      <c r="AFZ115" s="253">
        <v>0</v>
      </c>
      <c r="AGA115" s="253">
        <v>0</v>
      </c>
      <c r="AGB115" s="253">
        <v>0</v>
      </c>
      <c r="AGC115" s="253">
        <v>0</v>
      </c>
      <c r="AGD115" s="253">
        <v>0</v>
      </c>
      <c r="AGE115" s="253">
        <v>0</v>
      </c>
      <c r="AGF115" s="253">
        <v>0</v>
      </c>
      <c r="AGG115" s="253">
        <v>0</v>
      </c>
      <c r="AGH115" s="253">
        <v>0</v>
      </c>
      <c r="AGI115" s="253">
        <v>0</v>
      </c>
      <c r="AGJ115" s="253">
        <v>0</v>
      </c>
      <c r="AGK115" s="253">
        <v>0</v>
      </c>
      <c r="AGL115" s="253">
        <v>0</v>
      </c>
      <c r="AGM115" s="253">
        <v>0</v>
      </c>
      <c r="AGN115" s="253">
        <v>0</v>
      </c>
      <c r="AGO115" s="253">
        <v>0</v>
      </c>
      <c r="AGP115" s="253">
        <v>0</v>
      </c>
      <c r="AGQ115" s="253">
        <v>0</v>
      </c>
      <c r="AGR115" s="253">
        <v>0</v>
      </c>
      <c r="AGS115" s="253">
        <v>0</v>
      </c>
      <c r="AGT115" s="253">
        <v>0</v>
      </c>
      <c r="AGU115" s="253">
        <v>0</v>
      </c>
      <c r="AGV115" s="253">
        <v>0</v>
      </c>
      <c r="AGW115" s="253">
        <v>0</v>
      </c>
      <c r="AGX115" s="253">
        <v>0</v>
      </c>
      <c r="AGY115" s="253">
        <v>0</v>
      </c>
      <c r="AGZ115" s="253">
        <v>0</v>
      </c>
      <c r="AHA115" s="253">
        <v>0</v>
      </c>
      <c r="AHB115" s="253">
        <v>0</v>
      </c>
      <c r="AHC115" s="126">
        <v>0</v>
      </c>
      <c r="AHD115" s="126">
        <v>0</v>
      </c>
      <c r="AHE115" s="126">
        <v>0</v>
      </c>
      <c r="AHF115" s="126">
        <v>0</v>
      </c>
      <c r="AHG115" s="126">
        <v>190</v>
      </c>
      <c r="AHH115" s="126">
        <v>46398</v>
      </c>
      <c r="AHI115" s="126">
        <v>190</v>
      </c>
      <c r="AHJ115" s="126">
        <v>46398</v>
      </c>
      <c r="AHK115" s="126"/>
      <c r="AHL115" s="126"/>
      <c r="AHM115" s="126"/>
      <c r="AHN115" s="126"/>
      <c r="AHO115" s="134">
        <f t="shared" si="1709"/>
        <v>0</v>
      </c>
      <c r="AHP115" s="127">
        <f t="shared" si="1710"/>
        <v>0</v>
      </c>
      <c r="AHQ115" s="127">
        <f t="shared" si="1711"/>
        <v>0</v>
      </c>
      <c r="AHR115" s="134">
        <f t="shared" si="1712"/>
        <v>0</v>
      </c>
      <c r="AHS115" s="127">
        <f t="shared" si="1713"/>
        <v>0</v>
      </c>
      <c r="AHT115" s="127">
        <f t="shared" si="2549"/>
        <v>0</v>
      </c>
      <c r="AHU115" s="134">
        <f t="shared" si="2550"/>
        <v>0</v>
      </c>
      <c r="AHV115" s="127">
        <f t="shared" si="2551"/>
        <v>0</v>
      </c>
      <c r="AHW115" s="127">
        <f t="shared" si="2552"/>
        <v>0</v>
      </c>
      <c r="AHX115" s="134">
        <v>0</v>
      </c>
      <c r="AHY115" s="127">
        <f t="shared" si="2553"/>
        <v>0</v>
      </c>
      <c r="AHZ115" s="127">
        <f t="shared" si="2496"/>
        <v>0</v>
      </c>
      <c r="AIA115" s="134">
        <f t="shared" ref="AIA115:AIA146" si="2952">V115+EW115+JT115+OQ115+TN115+YK115+ADH115</f>
        <v>0</v>
      </c>
      <c r="AIB115" s="127">
        <f t="shared" ref="AIB115:AIB146" si="2953">W115+EX115+JU115+OR115+TO115+YL115+ADI115</f>
        <v>0</v>
      </c>
      <c r="AIC115" s="127">
        <f t="shared" ref="AIC115:AIC146" si="2954">Y115+EZ115+JW115+OT115+TQ115+YN115+ADK115</f>
        <v>0</v>
      </c>
      <c r="AID115" s="131">
        <f t="shared" ref="AID115:AID146" si="2955">Z115+FA115+JX115+OU115+TR115+YO115+ADL115</f>
        <v>0</v>
      </c>
      <c r="AIE115" s="127">
        <f t="shared" ref="AIE115:AIE146" si="2956">AA115+FB115+JY115+OV115+TS115+YP115+ADM115</f>
        <v>0</v>
      </c>
      <c r="AIF115" s="127">
        <f t="shared" ref="AIF115:AIF146" si="2957">AC115+FD115+KA115+OX115+TU115+YR115+ADO115</f>
        <v>0</v>
      </c>
      <c r="AIG115" s="131">
        <f t="shared" ref="AIG115:AIG146" si="2958">AD115+FE115+KB115+OY115+TV115+YS115+ADP115</f>
        <v>0</v>
      </c>
      <c r="AIH115" s="127">
        <f t="shared" ref="AIH115:AIH146" si="2959">SUM(AE115,FF115,KC115,OZ115,TW115,YT115,ADQ115)</f>
        <v>0</v>
      </c>
      <c r="AII115" s="127">
        <f t="shared" ref="AII115:AII146" si="2960">SUM(AG115,FH115,KE115,PB115,TY115,YV115,ADS115)</f>
        <v>0</v>
      </c>
      <c r="AIJ115" s="131">
        <f t="shared" ref="AIJ115:AIJ146" si="2961">SUM(AH115,FI115,KF115,PC115,TZ115,YW115,ADT115)</f>
        <v>190</v>
      </c>
      <c r="AIK115" s="127">
        <f t="shared" ref="AIK115:AIK146" si="2962">SUM(AI115,FJ115,KG115,PD115,UA115,YX115,ADU115)</f>
        <v>0</v>
      </c>
      <c r="AIL115" s="127">
        <f t="shared" ref="AIL115:AIL146" si="2963">SUM(AK115,FL115,KI115,PF115,UC115,YZ115,ADW115)</f>
        <v>0</v>
      </c>
      <c r="AIM115" s="131">
        <f t="shared" ref="AIM115:AIM146" si="2964">SUM(AL115,FM115,KJ115,PG115,UD115,ZA115,ADX115)</f>
        <v>290</v>
      </c>
      <c r="AIN115" s="127">
        <f t="shared" ref="AIN115:AIN146" si="2965">SUM(AM115,FN115,KK115,PH115,UE115,ZB115,ADY115)</f>
        <v>0</v>
      </c>
      <c r="AIO115" s="127">
        <f t="shared" ref="AIO115:AIO146" si="2966">SUM(AO115,FP115,KM115,PJ115,UG115,ZD115,AEA115)</f>
        <v>0</v>
      </c>
      <c r="AIP115" s="131">
        <f t="shared" ref="AIP115:AIP146" si="2967">AP115+FQ115+KN115+PK115+UH115+ZE115+AEB115</f>
        <v>0</v>
      </c>
      <c r="AIQ115" s="127">
        <f t="shared" si="2950"/>
        <v>0</v>
      </c>
      <c r="AIR115" s="127">
        <f t="shared" si="2951"/>
        <v>0</v>
      </c>
      <c r="AIS115" s="131">
        <f t="shared" si="2797"/>
        <v>0</v>
      </c>
      <c r="AIT115" s="127">
        <f t="shared" si="2798"/>
        <v>0</v>
      </c>
      <c r="AIU115" s="127">
        <f t="shared" si="2799"/>
        <v>0</v>
      </c>
      <c r="AIV115" s="131">
        <f t="shared" si="2800"/>
        <v>0</v>
      </c>
      <c r="AIW115" s="127">
        <f t="shared" si="2801"/>
        <v>0</v>
      </c>
      <c r="AIX115" s="127">
        <f t="shared" si="2802"/>
        <v>0</v>
      </c>
      <c r="AIY115" s="131">
        <f t="shared" si="2803"/>
        <v>0</v>
      </c>
      <c r="AIZ115" s="127">
        <f t="shared" si="2804"/>
        <v>0</v>
      </c>
      <c r="AJA115" s="127">
        <f t="shared" si="2805"/>
        <v>0</v>
      </c>
      <c r="AJB115" s="131">
        <f t="shared" si="2806"/>
        <v>0</v>
      </c>
      <c r="AJC115" s="127">
        <f t="shared" si="2807"/>
        <v>0</v>
      </c>
      <c r="AJD115" s="127">
        <f t="shared" si="2808"/>
        <v>0</v>
      </c>
      <c r="AJE115" s="131">
        <f t="shared" si="2809"/>
        <v>0</v>
      </c>
      <c r="AJF115" s="127">
        <f t="shared" si="2810"/>
        <v>0</v>
      </c>
      <c r="AJG115" s="127">
        <f t="shared" si="2811"/>
        <v>0</v>
      </c>
      <c r="AJH115" s="131">
        <f t="shared" si="2812"/>
        <v>0</v>
      </c>
      <c r="AJI115" s="127">
        <f t="shared" si="2813"/>
        <v>0</v>
      </c>
      <c r="AJJ115" s="127">
        <f t="shared" si="2814"/>
        <v>0</v>
      </c>
      <c r="AJK115" s="131">
        <f t="shared" si="2815"/>
        <v>0</v>
      </c>
      <c r="AJL115" s="127">
        <f t="shared" si="2816"/>
        <v>0</v>
      </c>
      <c r="AJM115" s="127">
        <f t="shared" si="2817"/>
        <v>0</v>
      </c>
      <c r="AJN115" s="131">
        <f t="shared" si="2818"/>
        <v>0</v>
      </c>
      <c r="AJO115" s="127">
        <f t="shared" si="2819"/>
        <v>0</v>
      </c>
      <c r="AJP115" s="127">
        <f t="shared" si="2820"/>
        <v>0</v>
      </c>
      <c r="AJQ115" s="131">
        <f t="shared" si="2821"/>
        <v>0</v>
      </c>
      <c r="AJR115" s="127">
        <f t="shared" si="2822"/>
        <v>0</v>
      </c>
      <c r="AJS115" s="127">
        <f t="shared" si="2823"/>
        <v>0</v>
      </c>
      <c r="AJT115" s="127">
        <f t="shared" si="2824"/>
        <v>0</v>
      </c>
      <c r="AJU115" s="127">
        <f>CF115+HG115+MD115+RA115+VX115+AAU115+AFR115</f>
        <v>0</v>
      </c>
      <c r="AJV115" s="127"/>
      <c r="AJW115" s="127"/>
      <c r="AJX115" s="127"/>
      <c r="AJY115" s="127"/>
      <c r="AJZ115" s="128">
        <f t="shared" si="1719"/>
        <v>0</v>
      </c>
      <c r="AKA115" s="128">
        <f t="shared" si="1720"/>
        <v>0</v>
      </c>
      <c r="AKB115" s="128">
        <v>0</v>
      </c>
      <c r="AKC115" s="128">
        <v>0</v>
      </c>
      <c r="AKD115" s="128">
        <v>0</v>
      </c>
      <c r="AKE115" s="128">
        <v>0</v>
      </c>
      <c r="AKF115" s="128">
        <f t="shared" si="2554"/>
        <v>0</v>
      </c>
      <c r="AKG115" s="128">
        <f t="shared" si="2555"/>
        <v>0</v>
      </c>
      <c r="AKH115" s="128">
        <f t="shared" si="2556"/>
        <v>0</v>
      </c>
      <c r="AKI115" s="128">
        <f t="shared" si="2827"/>
        <v>0</v>
      </c>
      <c r="AKJ115" s="128">
        <v>0</v>
      </c>
      <c r="AKK115" s="128">
        <v>0</v>
      </c>
      <c r="AKL115" s="128">
        <f t="shared" si="2448"/>
        <v>0</v>
      </c>
      <c r="AKM115" s="128">
        <f t="shared" ref="AKM115:AKM146" si="2968">CZ115+IA115+MX115+RU115+WR115+ABO115+AGL115</f>
        <v>0</v>
      </c>
      <c r="AKN115" s="128">
        <f t="shared" si="2451"/>
        <v>0</v>
      </c>
      <c r="AKO115" s="128">
        <f t="shared" si="2453"/>
        <v>0</v>
      </c>
      <c r="AKP115" s="128">
        <f t="shared" si="2500"/>
        <v>0</v>
      </c>
      <c r="AKQ115" s="128">
        <f t="shared" si="2501"/>
        <v>0</v>
      </c>
      <c r="AKR115" s="128">
        <f t="shared" ref="AKR115:AKR146" si="2969">DE115+IF115+NC115+RZ115+WW115+ABT115+AGQ115</f>
        <v>0</v>
      </c>
      <c r="AKS115" s="128">
        <f t="shared" ref="AKS115:AKS146" si="2970">DF115+IG115+ND115+SA115+WX115+ABU115+AGR115</f>
        <v>0</v>
      </c>
      <c r="AKT115" s="128">
        <f t="shared" si="2828"/>
        <v>0</v>
      </c>
      <c r="AKU115" s="128">
        <f t="shared" si="2829"/>
        <v>0</v>
      </c>
      <c r="AKV115" s="128">
        <f t="shared" si="2830"/>
        <v>0</v>
      </c>
      <c r="AKW115" s="128">
        <f t="shared" si="2831"/>
        <v>0</v>
      </c>
      <c r="AKX115" s="128">
        <f t="shared" si="2832"/>
        <v>0</v>
      </c>
      <c r="AKY115" s="128">
        <f t="shared" si="2833"/>
        <v>0</v>
      </c>
      <c r="AKZ115" s="128">
        <f t="shared" si="2834"/>
        <v>0</v>
      </c>
      <c r="ALA115" s="128">
        <f t="shared" si="2835"/>
        <v>0</v>
      </c>
      <c r="ALB115" s="128">
        <f t="shared" si="2836"/>
        <v>0</v>
      </c>
      <c r="ALC115" s="128">
        <f t="shared" si="2837"/>
        <v>0</v>
      </c>
      <c r="ALD115" s="128">
        <f t="shared" si="2838"/>
        <v>0</v>
      </c>
      <c r="ALE115" s="128">
        <f t="shared" si="2839"/>
        <v>0</v>
      </c>
      <c r="ALF115" s="128">
        <f t="shared" si="2840"/>
        <v>0</v>
      </c>
      <c r="ALG115" s="128">
        <f t="shared" si="2841"/>
        <v>0</v>
      </c>
      <c r="ALH115" s="128">
        <f t="shared" si="2842"/>
        <v>190</v>
      </c>
      <c r="ALI115" s="128">
        <f t="shared" si="2843"/>
        <v>46398</v>
      </c>
      <c r="ALJ115" s="128">
        <f t="shared" si="2844"/>
        <v>290</v>
      </c>
      <c r="ALK115" s="128">
        <f t="shared" si="2845"/>
        <v>69904.600000000006</v>
      </c>
      <c r="ALL115" s="128">
        <f t="shared" si="2846"/>
        <v>69904.600000000006</v>
      </c>
      <c r="ALM115" s="128"/>
      <c r="ALN115" s="128"/>
      <c r="ALO115" s="128"/>
      <c r="ALP115" s="128"/>
      <c r="ALQ115" s="128"/>
      <c r="ALR115" s="128"/>
    </row>
    <row r="116" spans="1:1006" s="115" customFormat="1" ht="18" customHeight="1" outlineLevel="1" x14ac:dyDescent="0.25">
      <c r="A116" s="120"/>
      <c r="B116" s="120"/>
      <c r="C116" s="296" t="s">
        <v>490</v>
      </c>
      <c r="D116" s="177"/>
      <c r="E116" s="207">
        <v>150</v>
      </c>
      <c r="F116" s="207">
        <v>0</v>
      </c>
      <c r="G116" s="225"/>
      <c r="H116" s="225">
        <v>86.966666666666654</v>
      </c>
      <c r="I116" s="208">
        <f t="shared" si="2847"/>
        <v>0</v>
      </c>
      <c r="J116" s="207">
        <v>0</v>
      </c>
      <c r="K116" s="225"/>
      <c r="L116" s="225">
        <v>86.966666666666654</v>
      </c>
      <c r="M116" s="208">
        <f t="shared" si="2848"/>
        <v>0</v>
      </c>
      <c r="N116" s="207">
        <v>0</v>
      </c>
      <c r="O116" s="225"/>
      <c r="P116" s="225">
        <v>86.966666666666654</v>
      </c>
      <c r="Q116" s="208">
        <f t="shared" si="2849"/>
        <v>0</v>
      </c>
      <c r="R116" s="207">
        <v>0</v>
      </c>
      <c r="S116" s="225"/>
      <c r="T116" s="225">
        <v>86.966666666666654</v>
      </c>
      <c r="U116" s="208">
        <f t="shared" si="2850"/>
        <v>0</v>
      </c>
      <c r="V116" s="207">
        <v>0</v>
      </c>
      <c r="W116" s="225"/>
      <c r="X116" s="225">
        <v>86.966666666666654</v>
      </c>
      <c r="Y116" s="208">
        <f t="shared" si="2851"/>
        <v>0</v>
      </c>
      <c r="Z116" s="207">
        <v>0</v>
      </c>
      <c r="AA116" s="225"/>
      <c r="AB116" s="225">
        <v>86.966666666666654</v>
      </c>
      <c r="AC116" s="208">
        <f t="shared" si="2852"/>
        <v>0</v>
      </c>
      <c r="AD116" s="207">
        <v>0</v>
      </c>
      <c r="AE116" s="225"/>
      <c r="AF116" s="225">
        <v>86.966666666666654</v>
      </c>
      <c r="AG116" s="208">
        <f t="shared" si="2853"/>
        <v>0</v>
      </c>
      <c r="AH116" s="207">
        <v>0</v>
      </c>
      <c r="AI116" s="225"/>
      <c r="AJ116" s="225">
        <v>86.966666666666654</v>
      </c>
      <c r="AK116" s="208">
        <f t="shared" si="2854"/>
        <v>0</v>
      </c>
      <c r="AL116" s="207">
        <v>0</v>
      </c>
      <c r="AM116" s="225"/>
      <c r="AN116" s="225">
        <v>86.966666666666654</v>
      </c>
      <c r="AO116" s="208">
        <f t="shared" si="2855"/>
        <v>0</v>
      </c>
      <c r="AP116" s="207">
        <v>0</v>
      </c>
      <c r="AQ116" s="225"/>
      <c r="AR116" s="225">
        <v>86.966666666666654</v>
      </c>
      <c r="AS116" s="208">
        <f t="shared" si="2856"/>
        <v>0</v>
      </c>
      <c r="AT116" s="207">
        <v>0</v>
      </c>
      <c r="AU116" s="225"/>
      <c r="AV116" s="225">
        <v>86.966666666666654</v>
      </c>
      <c r="AW116" s="208">
        <f t="shared" si="2857"/>
        <v>0</v>
      </c>
      <c r="AX116" s="207">
        <v>0</v>
      </c>
      <c r="AY116" s="225"/>
      <c r="AZ116" s="225">
        <v>86.966666666666654</v>
      </c>
      <c r="BA116" s="208">
        <f t="shared" si="2858"/>
        <v>0</v>
      </c>
      <c r="BB116" s="207">
        <v>0</v>
      </c>
      <c r="BC116" s="225"/>
      <c r="BD116" s="225">
        <v>86.966666666666654</v>
      </c>
      <c r="BE116" s="208">
        <f t="shared" si="2859"/>
        <v>0</v>
      </c>
      <c r="BF116" s="207">
        <v>0</v>
      </c>
      <c r="BG116" s="225"/>
      <c r="BH116" s="225">
        <v>86.966666666666654</v>
      </c>
      <c r="BI116" s="208">
        <f t="shared" si="2860"/>
        <v>0</v>
      </c>
      <c r="BJ116" s="207">
        <v>0</v>
      </c>
      <c r="BK116" s="225"/>
      <c r="BL116" s="225">
        <v>86.966666666666654</v>
      </c>
      <c r="BM116" s="208">
        <f t="shared" si="2861"/>
        <v>0</v>
      </c>
      <c r="BN116" s="207">
        <v>0</v>
      </c>
      <c r="BO116" s="225"/>
      <c r="BP116" s="225">
        <v>86.966666666666654</v>
      </c>
      <c r="BQ116" s="208">
        <f t="shared" si="2862"/>
        <v>0</v>
      </c>
      <c r="BR116" s="207">
        <v>0</v>
      </c>
      <c r="BS116" s="225"/>
      <c r="BT116" s="225">
        <v>86.966666666666654</v>
      </c>
      <c r="BU116" s="208">
        <f t="shared" si="2863"/>
        <v>0</v>
      </c>
      <c r="BV116" s="207">
        <v>0</v>
      </c>
      <c r="BW116" s="225"/>
      <c r="BX116" s="225">
        <v>86.966666666666654</v>
      </c>
      <c r="BY116" s="208">
        <f t="shared" si="2864"/>
        <v>0</v>
      </c>
      <c r="BZ116" s="207"/>
      <c r="CA116" s="225"/>
      <c r="CB116" s="225">
        <v>86.966666666666654</v>
      </c>
      <c r="CC116" s="208">
        <f t="shared" si="2865"/>
        <v>0</v>
      </c>
      <c r="CD116" s="225"/>
      <c r="CE116" s="225">
        <v>86.966666666666654</v>
      </c>
      <c r="CF116" s="208">
        <f t="shared" si="2866"/>
        <v>0</v>
      </c>
      <c r="CG116" s="225"/>
      <c r="CH116" s="225">
        <v>86.966666666666654</v>
      </c>
      <c r="CI116" s="226">
        <f t="shared" si="2867"/>
        <v>0</v>
      </c>
      <c r="CJ116" s="226"/>
      <c r="CK116" s="226">
        <v>86.966666666666654</v>
      </c>
      <c r="CL116" s="226">
        <v>0</v>
      </c>
      <c r="CM116" s="253">
        <v>0</v>
      </c>
      <c r="CN116" s="253">
        <v>0</v>
      </c>
      <c r="CO116" s="253">
        <v>0</v>
      </c>
      <c r="CP116" s="253">
        <v>0</v>
      </c>
      <c r="CQ116" s="253">
        <v>0</v>
      </c>
      <c r="CR116" s="253">
        <v>0</v>
      </c>
      <c r="CS116" s="253">
        <v>0</v>
      </c>
      <c r="CT116" s="253">
        <v>0</v>
      </c>
      <c r="CU116" s="253">
        <v>0</v>
      </c>
      <c r="CV116" s="253">
        <v>0</v>
      </c>
      <c r="CW116" s="253">
        <v>0</v>
      </c>
      <c r="CX116" s="253">
        <v>0</v>
      </c>
      <c r="CY116" s="253">
        <v>0</v>
      </c>
      <c r="CZ116" s="253">
        <v>0</v>
      </c>
      <c r="DA116" s="253">
        <v>0</v>
      </c>
      <c r="DB116" s="253">
        <v>0</v>
      </c>
      <c r="DC116" s="253">
        <v>0</v>
      </c>
      <c r="DD116" s="253">
        <v>0</v>
      </c>
      <c r="DE116" s="253">
        <v>0</v>
      </c>
      <c r="DF116" s="253">
        <v>0</v>
      </c>
      <c r="DG116" s="253">
        <v>0</v>
      </c>
      <c r="DH116" s="253">
        <v>0</v>
      </c>
      <c r="DI116" s="253">
        <v>0</v>
      </c>
      <c r="DJ116" s="253">
        <v>0</v>
      </c>
      <c r="DK116" s="253">
        <v>0</v>
      </c>
      <c r="DL116" s="253">
        <v>0</v>
      </c>
      <c r="DM116" s="253">
        <v>0</v>
      </c>
      <c r="DN116" s="253">
        <v>0</v>
      </c>
      <c r="DO116" s="253">
        <v>0</v>
      </c>
      <c r="DP116" s="253">
        <v>0</v>
      </c>
      <c r="DQ116" s="253">
        <v>0</v>
      </c>
      <c r="DR116" s="253">
        <v>0</v>
      </c>
      <c r="DS116" s="253">
        <v>0</v>
      </c>
      <c r="DT116" s="253">
        <v>0</v>
      </c>
      <c r="DU116" s="253">
        <v>0</v>
      </c>
      <c r="DV116" s="253">
        <v>0</v>
      </c>
      <c r="DW116" s="253">
        <v>0</v>
      </c>
      <c r="DX116" s="253">
        <v>0</v>
      </c>
      <c r="DY116" s="253">
        <v>0</v>
      </c>
      <c r="DZ116" s="253">
        <v>0</v>
      </c>
      <c r="EA116" s="126">
        <v>0</v>
      </c>
      <c r="EB116" s="126">
        <v>0</v>
      </c>
      <c r="EC116" s="126">
        <v>0</v>
      </c>
      <c r="ED116" s="126">
        <v>0</v>
      </c>
      <c r="EE116" s="126">
        <v>0</v>
      </c>
      <c r="EF116" s="126">
        <v>0</v>
      </c>
      <c r="EG116" s="134">
        <v>194.41900000000001</v>
      </c>
      <c r="EH116" s="225">
        <v>100</v>
      </c>
      <c r="EI116" s="225">
        <v>132.21</v>
      </c>
      <c r="EJ116" s="226">
        <f t="shared" si="2868"/>
        <v>13221</v>
      </c>
      <c r="EK116" s="134">
        <v>226.82300000000001</v>
      </c>
      <c r="EL116" s="225">
        <v>100</v>
      </c>
      <c r="EM116" s="225">
        <v>111.42</v>
      </c>
      <c r="EN116" s="226">
        <f t="shared" si="2869"/>
        <v>11142</v>
      </c>
      <c r="EO116" s="134">
        <v>226.82300000000001</v>
      </c>
      <c r="EP116" s="225">
        <v>100</v>
      </c>
      <c r="EQ116" s="225">
        <v>111</v>
      </c>
      <c r="ER116" s="226">
        <f t="shared" si="2870"/>
        <v>11100</v>
      </c>
      <c r="ES116" s="134">
        <v>237.624</v>
      </c>
      <c r="ET116" s="225">
        <v>100</v>
      </c>
      <c r="EU116" s="225">
        <v>109</v>
      </c>
      <c r="EV116" s="226">
        <f t="shared" si="2871"/>
        <v>10900</v>
      </c>
      <c r="EW116" s="134">
        <v>129.613</v>
      </c>
      <c r="EX116" s="225">
        <v>100</v>
      </c>
      <c r="EY116" s="225">
        <v>109</v>
      </c>
      <c r="EZ116" s="226">
        <f t="shared" si="2872"/>
        <v>10900</v>
      </c>
      <c r="FA116" s="134">
        <v>248.42500000000001</v>
      </c>
      <c r="FB116" s="225">
        <v>100</v>
      </c>
      <c r="FC116" s="225">
        <v>109</v>
      </c>
      <c r="FD116" s="226">
        <f t="shared" si="2873"/>
        <v>10900</v>
      </c>
      <c r="FE116" s="134">
        <v>194.41899999999998</v>
      </c>
      <c r="FF116" s="225">
        <v>100</v>
      </c>
      <c r="FG116" s="225">
        <v>109</v>
      </c>
      <c r="FH116" s="226">
        <f t="shared" si="2874"/>
        <v>10900</v>
      </c>
      <c r="FI116" s="134">
        <v>183.61799999999999</v>
      </c>
      <c r="FJ116" s="225"/>
      <c r="FK116" s="225">
        <v>102</v>
      </c>
      <c r="FL116" s="226">
        <f t="shared" si="2875"/>
        <v>0</v>
      </c>
      <c r="FM116" s="134">
        <v>299.73</v>
      </c>
      <c r="FN116" s="225"/>
      <c r="FO116" s="225">
        <v>102</v>
      </c>
      <c r="FP116" s="226">
        <f t="shared" si="2876"/>
        <v>0</v>
      </c>
      <c r="FQ116" s="134">
        <v>313.23099999999999</v>
      </c>
      <c r="FR116" s="225">
        <v>100</v>
      </c>
      <c r="FS116" s="225">
        <v>102</v>
      </c>
      <c r="FT116" s="226">
        <f t="shared" si="2877"/>
        <v>10200</v>
      </c>
      <c r="FU116" s="134">
        <v>226.82299999999998</v>
      </c>
      <c r="FV116" s="225">
        <v>200</v>
      </c>
      <c r="FW116" s="225">
        <v>102</v>
      </c>
      <c r="FX116" s="226">
        <f t="shared" si="2878"/>
        <v>20400</v>
      </c>
      <c r="FY116" s="134">
        <v>194.42000000000002</v>
      </c>
      <c r="FZ116" s="225">
        <v>150</v>
      </c>
      <c r="GA116" s="225">
        <v>102</v>
      </c>
      <c r="GB116" s="226">
        <f t="shared" si="2879"/>
        <v>15300</v>
      </c>
      <c r="GC116" s="134">
        <v>248.42500000000001</v>
      </c>
      <c r="GD116" s="225">
        <v>200</v>
      </c>
      <c r="GE116" s="225">
        <v>100.9</v>
      </c>
      <c r="GF116" s="226">
        <f t="shared" si="2880"/>
        <v>20180</v>
      </c>
      <c r="GG116" s="134">
        <v>325.83199999999999</v>
      </c>
      <c r="GH116" s="225">
        <v>200</v>
      </c>
      <c r="GI116" s="225">
        <v>98.88</v>
      </c>
      <c r="GJ116" s="226">
        <f t="shared" si="2881"/>
        <v>19776</v>
      </c>
      <c r="GK116" s="134">
        <v>293.42899999999997</v>
      </c>
      <c r="GL116" s="225">
        <v>150</v>
      </c>
      <c r="GM116" s="225">
        <v>98.88</v>
      </c>
      <c r="GN116" s="226">
        <f t="shared" si="2753"/>
        <v>14832</v>
      </c>
      <c r="GO116" s="134">
        <v>421.24200000000002</v>
      </c>
      <c r="GP116" s="225">
        <v>200</v>
      </c>
      <c r="GQ116" s="225">
        <v>98.88</v>
      </c>
      <c r="GR116" s="226">
        <f t="shared" si="2882"/>
        <v>19776</v>
      </c>
      <c r="GS116" s="134">
        <v>753.375</v>
      </c>
      <c r="GT116" s="225">
        <v>300</v>
      </c>
      <c r="GU116" s="225">
        <v>98.88</v>
      </c>
      <c r="GV116" s="226">
        <f t="shared" si="2883"/>
        <v>29664</v>
      </c>
      <c r="GW116" s="134">
        <v>492.34899999999999</v>
      </c>
      <c r="GX116" s="225">
        <v>300</v>
      </c>
      <c r="GY116" s="225">
        <v>94.09</v>
      </c>
      <c r="GZ116" s="226">
        <f t="shared" si="2884"/>
        <v>28227</v>
      </c>
      <c r="HA116" s="134">
        <v>405.041</v>
      </c>
      <c r="HB116" s="225">
        <v>300</v>
      </c>
      <c r="HC116" s="225">
        <v>94.09</v>
      </c>
      <c r="HD116" s="226">
        <f t="shared" si="2885"/>
        <v>28227</v>
      </c>
      <c r="HE116" s="225">
        <v>300</v>
      </c>
      <c r="HF116" s="225">
        <v>94.09</v>
      </c>
      <c r="HG116" s="226">
        <f t="shared" si="2886"/>
        <v>28227</v>
      </c>
      <c r="HH116" s="225">
        <v>100</v>
      </c>
      <c r="HI116" s="225">
        <v>94.09</v>
      </c>
      <c r="HJ116" s="226">
        <f t="shared" si="2887"/>
        <v>9409</v>
      </c>
      <c r="HK116" s="226">
        <v>200</v>
      </c>
      <c r="HL116" s="226">
        <v>92.257605146210324</v>
      </c>
      <c r="HM116" s="226">
        <v>18451.521029242063</v>
      </c>
      <c r="HN116" s="253">
        <v>57.6</v>
      </c>
      <c r="HO116" s="253">
        <v>6300</v>
      </c>
      <c r="HP116" s="253">
        <v>115.2</v>
      </c>
      <c r="HQ116" s="253">
        <v>12600</v>
      </c>
      <c r="HR116" s="253">
        <v>144</v>
      </c>
      <c r="HS116" s="253">
        <v>15750</v>
      </c>
      <c r="HT116" s="253">
        <v>69.602000000000004</v>
      </c>
      <c r="HU116" s="253">
        <v>7500</v>
      </c>
      <c r="HV116" s="253">
        <v>144</v>
      </c>
      <c r="HW116" s="253">
        <v>15750</v>
      </c>
      <c r="HX116" s="253">
        <v>97.21</v>
      </c>
      <c r="HY116" s="253">
        <v>10630.44</v>
      </c>
      <c r="HZ116" s="253">
        <v>151.215</v>
      </c>
      <c r="IA116" s="253">
        <v>16275.12</v>
      </c>
      <c r="IB116" s="253">
        <v>118.812</v>
      </c>
      <c r="IC116" s="253">
        <v>12274.68</v>
      </c>
      <c r="ID116" s="253">
        <v>97.21</v>
      </c>
      <c r="IE116" s="253">
        <v>10042.92</v>
      </c>
      <c r="IF116" s="253">
        <v>118.81100000000001</v>
      </c>
      <c r="IG116" s="253">
        <v>12274.68</v>
      </c>
      <c r="IH116" s="253">
        <v>194.41900000000001</v>
      </c>
      <c r="II116" s="253">
        <v>19989.84</v>
      </c>
      <c r="IJ116" s="253">
        <v>162.01599999999999</v>
      </c>
      <c r="IK116" s="253">
        <v>16642.2</v>
      </c>
      <c r="IL116" s="253">
        <v>226.82300000000001</v>
      </c>
      <c r="IM116" s="253">
        <v>22425.48</v>
      </c>
      <c r="IN116" s="253">
        <v>237.624</v>
      </c>
      <c r="IO116" s="253">
        <v>23493.360000000001</v>
      </c>
      <c r="IP116" s="253">
        <v>129.613</v>
      </c>
      <c r="IQ116" s="253">
        <v>12712.8</v>
      </c>
      <c r="IR116" s="253">
        <v>248.42500000000001</v>
      </c>
      <c r="IS116" s="253">
        <v>23585.52</v>
      </c>
      <c r="IT116" s="253">
        <v>194.41899999999998</v>
      </c>
      <c r="IU116" s="253">
        <v>18475.919999999998</v>
      </c>
      <c r="IV116" s="253">
        <v>183.61799999999999</v>
      </c>
      <c r="IW116" s="253">
        <v>17630.28</v>
      </c>
      <c r="IX116" s="253">
        <v>299.73</v>
      </c>
      <c r="IY116" s="253">
        <v>28500.66</v>
      </c>
      <c r="IZ116" s="126">
        <v>313.23099999999999</v>
      </c>
      <c r="JA116" s="126">
        <v>29472.959999999999</v>
      </c>
      <c r="JB116" s="126">
        <v>226.82299999999998</v>
      </c>
      <c r="JC116" s="126">
        <v>21419.64</v>
      </c>
      <c r="JD116" s="134"/>
      <c r="JE116" s="225"/>
      <c r="JF116" s="134"/>
      <c r="JG116" s="226">
        <f t="shared" si="2754"/>
        <v>0</v>
      </c>
      <c r="JH116" s="134"/>
      <c r="JI116" s="225"/>
      <c r="JJ116" s="134"/>
      <c r="JK116" s="226">
        <f t="shared" si="2755"/>
        <v>0</v>
      </c>
      <c r="JL116" s="134"/>
      <c r="JM116" s="225"/>
      <c r="JN116" s="134"/>
      <c r="JO116" s="226">
        <f t="shared" si="2756"/>
        <v>0</v>
      </c>
      <c r="JP116" s="134"/>
      <c r="JQ116" s="225"/>
      <c r="JR116" s="134"/>
      <c r="JS116" s="226">
        <f t="shared" si="2757"/>
        <v>0</v>
      </c>
      <c r="JT116" s="134"/>
      <c r="JU116" s="225"/>
      <c r="JV116" s="134"/>
      <c r="JW116" s="226">
        <f t="shared" si="2758"/>
        <v>0</v>
      </c>
      <c r="JX116" s="134"/>
      <c r="JY116" s="225"/>
      <c r="JZ116" s="134"/>
      <c r="KA116" s="226">
        <f t="shared" si="2759"/>
        <v>0</v>
      </c>
      <c r="KB116" s="134">
        <v>350.13499999999999</v>
      </c>
      <c r="KC116" s="134"/>
      <c r="KD116" s="134"/>
      <c r="KE116" s="226">
        <f t="shared" si="2760"/>
        <v>0</v>
      </c>
      <c r="KF116" s="134">
        <v>1296.1300000000001</v>
      </c>
      <c r="KG116" s="134"/>
      <c r="KH116" s="134"/>
      <c r="KI116" s="226">
        <f t="shared" si="2761"/>
        <v>0</v>
      </c>
      <c r="KJ116" s="134">
        <v>420.34199999999998</v>
      </c>
      <c r="KK116" s="134"/>
      <c r="KL116" s="134"/>
      <c r="KM116" s="226">
        <f t="shared" si="2762"/>
        <v>0</v>
      </c>
      <c r="KN116" s="134">
        <v>1040.5039999999999</v>
      </c>
      <c r="KO116" s="134"/>
      <c r="KP116" s="134"/>
      <c r="KQ116" s="226">
        <f t="shared" si="2763"/>
        <v>0</v>
      </c>
      <c r="KR116" s="134">
        <v>464.44600000000003</v>
      </c>
      <c r="KS116" s="134"/>
      <c r="KT116" s="134"/>
      <c r="KU116" s="226">
        <f t="shared" si="2764"/>
        <v>0</v>
      </c>
      <c r="KV116" s="134">
        <v>356.43599999999998</v>
      </c>
      <c r="KW116" s="134"/>
      <c r="KX116" s="134"/>
      <c r="KY116" s="226">
        <f t="shared" si="2765"/>
        <v>0</v>
      </c>
      <c r="KZ116" s="134">
        <v>118.812</v>
      </c>
      <c r="LA116" s="134"/>
      <c r="LB116" s="134"/>
      <c r="LC116" s="226">
        <f t="shared" si="2766"/>
        <v>0</v>
      </c>
      <c r="LD116" s="134">
        <v>34</v>
      </c>
      <c r="LE116" s="134"/>
      <c r="LF116" s="134"/>
      <c r="LG116" s="226">
        <f t="shared" si="2767"/>
        <v>0</v>
      </c>
      <c r="LH116" s="134">
        <v>1.8</v>
      </c>
      <c r="LI116" s="134"/>
      <c r="LJ116" s="134"/>
      <c r="LK116" s="226">
        <f t="shared" si="2768"/>
        <v>0</v>
      </c>
      <c r="LL116" s="134"/>
      <c r="LM116" s="134"/>
      <c r="LN116" s="134"/>
      <c r="LO116" s="226">
        <f t="shared" si="2769"/>
        <v>0</v>
      </c>
      <c r="LP116" s="134"/>
      <c r="LQ116" s="134"/>
      <c r="LR116" s="134"/>
      <c r="LS116" s="226">
        <f t="shared" si="2770"/>
        <v>0</v>
      </c>
      <c r="LT116" s="134"/>
      <c r="LU116" s="134"/>
      <c r="LV116" s="134"/>
      <c r="LW116" s="226">
        <f t="shared" si="2771"/>
        <v>0</v>
      </c>
      <c r="LX116" s="134"/>
      <c r="LY116" s="134"/>
      <c r="LZ116" s="134"/>
      <c r="MA116" s="226">
        <f t="shared" si="2772"/>
        <v>0</v>
      </c>
      <c r="MB116" s="134">
        <v>1000</v>
      </c>
      <c r="MC116" s="134">
        <v>97.12</v>
      </c>
      <c r="MD116" s="226">
        <f t="shared" si="2773"/>
        <v>97120</v>
      </c>
      <c r="ME116" s="134">
        <v>500</v>
      </c>
      <c r="MF116" s="134">
        <v>97.12</v>
      </c>
      <c r="MG116" s="226">
        <f t="shared" si="2888"/>
        <v>48560</v>
      </c>
      <c r="MH116" s="226">
        <v>500</v>
      </c>
      <c r="MI116" s="226">
        <v>99.52</v>
      </c>
      <c r="MJ116" s="226">
        <v>49760</v>
      </c>
      <c r="MK116" s="253"/>
      <c r="ML116" s="253"/>
      <c r="MM116" s="253"/>
      <c r="MN116" s="253"/>
      <c r="MO116" s="253"/>
      <c r="MP116" s="253"/>
      <c r="MQ116" s="253"/>
      <c r="MR116" s="253"/>
      <c r="MS116" s="253"/>
      <c r="MT116" s="253"/>
      <c r="MU116" s="253"/>
      <c r="MV116" s="253"/>
      <c r="MW116" s="253"/>
      <c r="MX116" s="253"/>
      <c r="MY116" s="253"/>
      <c r="MZ116" s="253"/>
      <c r="NA116" s="253"/>
      <c r="NB116" s="253"/>
      <c r="NC116" s="253"/>
      <c r="ND116" s="253"/>
      <c r="NE116" s="253"/>
      <c r="NF116" s="253"/>
      <c r="NG116" s="253"/>
      <c r="NH116" s="253"/>
      <c r="NI116" s="253"/>
      <c r="NJ116" s="253"/>
      <c r="NK116" s="253"/>
      <c r="NL116" s="253"/>
      <c r="NM116" s="253"/>
      <c r="NN116" s="253"/>
      <c r="NO116" s="125"/>
      <c r="NP116" s="125"/>
      <c r="NQ116" s="125">
        <v>350.13499999999999</v>
      </c>
      <c r="NR116" s="125">
        <v>34006.379999999997</v>
      </c>
      <c r="NS116" s="125">
        <v>1296.1300000000001</v>
      </c>
      <c r="NT116" s="125">
        <v>125884.8</v>
      </c>
      <c r="NU116" s="125">
        <v>420.34199999999998</v>
      </c>
      <c r="NV116" s="125">
        <v>40825.14</v>
      </c>
      <c r="NW116" s="125">
        <v>1040.5039999999999</v>
      </c>
      <c r="NX116" s="125">
        <v>101057.52</v>
      </c>
      <c r="NY116" s="125">
        <v>464.44600000000003</v>
      </c>
      <c r="NZ116" s="125">
        <v>45108.72</v>
      </c>
      <c r="OA116" s="226"/>
      <c r="OB116" s="225"/>
      <c r="OC116" s="225">
        <v>0</v>
      </c>
      <c r="OD116" s="225">
        <f t="shared" si="2889"/>
        <v>0</v>
      </c>
      <c r="OE116" s="226"/>
      <c r="OF116" s="225"/>
      <c r="OG116" s="225">
        <v>0</v>
      </c>
      <c r="OH116" s="225">
        <f t="shared" si="2890"/>
        <v>0</v>
      </c>
      <c r="OI116" s="226"/>
      <c r="OJ116" s="225"/>
      <c r="OK116" s="225">
        <v>0</v>
      </c>
      <c r="OL116" s="225">
        <f t="shared" si="2891"/>
        <v>0</v>
      </c>
      <c r="OM116" s="226"/>
      <c r="ON116" s="225"/>
      <c r="OO116" s="225">
        <v>0</v>
      </c>
      <c r="OP116" s="225">
        <f t="shared" si="2892"/>
        <v>0</v>
      </c>
      <c r="OQ116" s="226"/>
      <c r="OR116" s="225"/>
      <c r="OS116" s="225">
        <v>0</v>
      </c>
      <c r="OT116" s="225">
        <f t="shared" si="2893"/>
        <v>0</v>
      </c>
      <c r="OU116" s="226"/>
      <c r="OV116" s="225"/>
      <c r="OW116" s="225">
        <v>0</v>
      </c>
      <c r="OX116" s="225">
        <f t="shared" si="2894"/>
        <v>0</v>
      </c>
      <c r="OY116" s="226"/>
      <c r="OZ116" s="225"/>
      <c r="PA116" s="225">
        <v>0</v>
      </c>
      <c r="PB116" s="225">
        <f t="shared" si="2895"/>
        <v>0</v>
      </c>
      <c r="PC116" s="226"/>
      <c r="PD116" s="225"/>
      <c r="PE116" s="225">
        <v>0</v>
      </c>
      <c r="PF116" s="225">
        <f t="shared" si="2896"/>
        <v>0</v>
      </c>
      <c r="PG116" s="226"/>
      <c r="PH116" s="225"/>
      <c r="PI116" s="225">
        <v>0</v>
      </c>
      <c r="PJ116" s="225">
        <f t="shared" si="2897"/>
        <v>0</v>
      </c>
      <c r="PK116" s="226"/>
      <c r="PL116" s="225"/>
      <c r="PM116" s="225">
        <v>0</v>
      </c>
      <c r="PN116" s="225">
        <f t="shared" si="2898"/>
        <v>0</v>
      </c>
      <c r="PO116" s="226"/>
      <c r="PP116" s="225"/>
      <c r="PQ116" s="225">
        <v>0</v>
      </c>
      <c r="PR116" s="225">
        <f t="shared" si="2899"/>
        <v>0</v>
      </c>
      <c r="PS116" s="226"/>
      <c r="PT116" s="225"/>
      <c r="PU116" s="225">
        <v>0</v>
      </c>
      <c r="PV116" s="225">
        <f t="shared" si="2900"/>
        <v>0</v>
      </c>
      <c r="PW116" s="226"/>
      <c r="PX116" s="225"/>
      <c r="PY116" s="225">
        <v>0</v>
      </c>
      <c r="PZ116" s="225">
        <f t="shared" si="2901"/>
        <v>0</v>
      </c>
      <c r="QA116" s="226"/>
      <c r="QB116" s="225"/>
      <c r="QC116" s="225">
        <v>0</v>
      </c>
      <c r="QD116" s="225">
        <f t="shared" si="2902"/>
        <v>0</v>
      </c>
      <c r="QE116" s="226"/>
      <c r="QF116" s="225"/>
      <c r="QG116" s="225">
        <v>0</v>
      </c>
      <c r="QH116" s="225">
        <f t="shared" si="2903"/>
        <v>0</v>
      </c>
      <c r="QI116" s="226"/>
      <c r="QJ116" s="225"/>
      <c r="QK116" s="225">
        <v>0</v>
      </c>
      <c r="QL116" s="225">
        <f t="shared" si="2904"/>
        <v>0</v>
      </c>
      <c r="QM116" s="226"/>
      <c r="QN116" s="225"/>
      <c r="QO116" s="225">
        <v>0</v>
      </c>
      <c r="QP116" s="225">
        <f t="shared" si="2905"/>
        <v>0</v>
      </c>
      <c r="QQ116" s="226"/>
      <c r="QR116" s="225"/>
      <c r="QS116" s="225">
        <v>0</v>
      </c>
      <c r="QT116" s="225">
        <f t="shared" si="2906"/>
        <v>0</v>
      </c>
      <c r="QU116" s="226"/>
      <c r="QV116" s="225"/>
      <c r="QW116" s="225">
        <v>0</v>
      </c>
      <c r="QX116" s="225">
        <f t="shared" si="2907"/>
        <v>0</v>
      </c>
      <c r="QY116" s="225"/>
      <c r="QZ116" s="225">
        <v>0</v>
      </c>
      <c r="RA116" s="225">
        <f t="shared" si="2908"/>
        <v>0</v>
      </c>
      <c r="RB116" s="225"/>
      <c r="RC116" s="225">
        <v>0</v>
      </c>
      <c r="RD116" s="225">
        <f t="shared" si="2774"/>
        <v>0</v>
      </c>
      <c r="RE116" s="225"/>
      <c r="RF116" s="225">
        <v>0</v>
      </c>
      <c r="RG116" s="225">
        <v>0</v>
      </c>
      <c r="RH116" s="253"/>
      <c r="RI116" s="253"/>
      <c r="RJ116" s="253"/>
      <c r="RK116" s="253"/>
      <c r="RL116" s="253"/>
      <c r="RM116" s="253"/>
      <c r="RN116" s="253"/>
      <c r="RO116" s="253"/>
      <c r="RP116" s="253"/>
      <c r="RQ116" s="253"/>
      <c r="RR116" s="253"/>
      <c r="RS116" s="253"/>
      <c r="RT116" s="253"/>
      <c r="RU116" s="253"/>
      <c r="RV116" s="253"/>
      <c r="RW116" s="253"/>
      <c r="RX116" s="253"/>
      <c r="RY116" s="253"/>
      <c r="RZ116" s="253"/>
      <c r="SA116" s="253"/>
      <c r="SB116" s="253"/>
      <c r="SC116" s="253"/>
      <c r="SD116" s="253"/>
      <c r="SE116" s="253"/>
      <c r="SF116" s="253"/>
      <c r="SG116" s="253"/>
      <c r="SH116" s="253"/>
      <c r="SI116" s="253"/>
      <c r="SJ116" s="253"/>
      <c r="SK116" s="253"/>
      <c r="SL116" s="125"/>
      <c r="SM116" s="125"/>
      <c r="SN116" s="125"/>
      <c r="SO116" s="125"/>
      <c r="SP116" s="125"/>
      <c r="SQ116" s="125"/>
      <c r="SR116" s="125"/>
      <c r="SS116" s="125"/>
      <c r="ST116" s="125"/>
      <c r="SU116" s="125"/>
      <c r="SV116" s="125"/>
      <c r="SW116" s="125"/>
      <c r="SX116" s="226"/>
      <c r="SY116" s="240">
        <v>0</v>
      </c>
      <c r="SZ116" s="124">
        <v>120</v>
      </c>
      <c r="TA116" s="226">
        <f t="shared" si="2775"/>
        <v>0</v>
      </c>
      <c r="TB116" s="226"/>
      <c r="TC116" s="240">
        <v>0</v>
      </c>
      <c r="TD116" s="124">
        <v>96.224569711319546</v>
      </c>
      <c r="TE116" s="226">
        <f t="shared" si="2776"/>
        <v>0</v>
      </c>
      <c r="TF116" s="226"/>
      <c r="TG116" s="240">
        <v>0</v>
      </c>
      <c r="TH116" s="124">
        <v>96.224569711319546</v>
      </c>
      <c r="TI116" s="226">
        <f t="shared" si="2777"/>
        <v>0</v>
      </c>
      <c r="TJ116" s="226"/>
      <c r="TK116" s="240">
        <v>0</v>
      </c>
      <c r="TL116" s="124">
        <v>96.224569711319546</v>
      </c>
      <c r="TM116" s="226">
        <f t="shared" si="2778"/>
        <v>0</v>
      </c>
      <c r="TN116" s="226"/>
      <c r="TO116" s="240">
        <v>0</v>
      </c>
      <c r="TP116" s="124">
        <v>96.224569711319546</v>
      </c>
      <c r="TQ116" s="226">
        <f t="shared" si="2779"/>
        <v>0</v>
      </c>
      <c r="TR116" s="226">
        <v>62.106000000000002</v>
      </c>
      <c r="TS116" s="240">
        <v>0</v>
      </c>
      <c r="TT116" s="124">
        <v>96.224569711319546</v>
      </c>
      <c r="TU116" s="226">
        <f t="shared" si="2780"/>
        <v>0</v>
      </c>
      <c r="TV116" s="226">
        <v>166.517</v>
      </c>
      <c r="TW116" s="240">
        <v>0</v>
      </c>
      <c r="TX116" s="124">
        <v>96.224569711319546</v>
      </c>
      <c r="TY116" s="226">
        <f t="shared" si="2781"/>
        <v>0</v>
      </c>
      <c r="TZ116" s="226">
        <v>120.61199999999999</v>
      </c>
      <c r="UA116" s="219">
        <v>0</v>
      </c>
      <c r="UB116" s="124">
        <v>96.224569711319546</v>
      </c>
      <c r="UC116" s="226">
        <f t="shared" si="2782"/>
        <v>0</v>
      </c>
      <c r="UD116" s="226">
        <v>76.507999999999996</v>
      </c>
      <c r="UE116" s="219">
        <v>0</v>
      </c>
      <c r="UF116" s="124">
        <v>96.224569711319546</v>
      </c>
      <c r="UG116" s="226">
        <f t="shared" si="2783"/>
        <v>0</v>
      </c>
      <c r="UH116" s="226">
        <v>54.905000000000001</v>
      </c>
      <c r="UI116" s="219">
        <v>0</v>
      </c>
      <c r="UJ116" s="124">
        <v>96.224569711319546</v>
      </c>
      <c r="UK116" s="226">
        <f t="shared" si="2784"/>
        <v>0</v>
      </c>
      <c r="UL116" s="226">
        <v>30.603000000000002</v>
      </c>
      <c r="UM116" s="219">
        <v>0</v>
      </c>
      <c r="UN116" s="124">
        <v>96.224569711319546</v>
      </c>
      <c r="UO116" s="226">
        <f t="shared" si="2785"/>
        <v>0</v>
      </c>
      <c r="UP116" s="226">
        <v>38.704000000000001</v>
      </c>
      <c r="UQ116" s="207"/>
      <c r="UR116" s="124">
        <v>96.224569711319546</v>
      </c>
      <c r="US116" s="226">
        <f t="shared" si="2786"/>
        <v>0</v>
      </c>
      <c r="UT116" s="226">
        <v>45.005000000000003</v>
      </c>
      <c r="UU116" s="207">
        <v>120</v>
      </c>
      <c r="UV116" s="124">
        <v>96.224569711319546</v>
      </c>
      <c r="UW116" s="226">
        <f t="shared" si="2787"/>
        <v>11546.948365358345</v>
      </c>
      <c r="UX116" s="226">
        <v>41.404000000000003</v>
      </c>
      <c r="UY116" s="207">
        <v>120</v>
      </c>
      <c r="UZ116" s="124">
        <v>96.224569711319546</v>
      </c>
      <c r="VA116" s="226">
        <f t="shared" si="2788"/>
        <v>11546.948365358345</v>
      </c>
      <c r="VB116" s="226">
        <v>64.805999999999997</v>
      </c>
      <c r="VC116" s="207">
        <v>85</v>
      </c>
      <c r="VD116" s="124">
        <v>96.224569711319546</v>
      </c>
      <c r="VE116" s="226">
        <f t="shared" si="2789"/>
        <v>8179.0884254621615</v>
      </c>
      <c r="VF116" s="226">
        <v>109.81100000000001</v>
      </c>
      <c r="VG116" s="207">
        <v>85</v>
      </c>
      <c r="VH116" s="124">
        <v>96.224569711319546</v>
      </c>
      <c r="VI116" s="226">
        <f t="shared" si="2790"/>
        <v>8179.0884254621615</v>
      </c>
      <c r="VJ116" s="226">
        <v>65.706999999999994</v>
      </c>
      <c r="VK116" s="208">
        <v>200</v>
      </c>
      <c r="VL116" s="124">
        <v>96.224569711319546</v>
      </c>
      <c r="VM116" s="226">
        <f>VK116*VL116</f>
        <v>19244.913942263909</v>
      </c>
      <c r="VN116" s="226">
        <v>49.505000000000003</v>
      </c>
      <c r="VO116" s="208">
        <v>120</v>
      </c>
      <c r="VP116" s="124">
        <v>96.224569711319546</v>
      </c>
      <c r="VQ116" s="226">
        <f>VO116*VP116</f>
        <v>11546.948365358345</v>
      </c>
      <c r="VR116" s="226">
        <v>54.905000000000001</v>
      </c>
      <c r="VS116" s="208">
        <v>50</v>
      </c>
      <c r="VT116" s="124">
        <v>96.224569711319546</v>
      </c>
      <c r="VU116" s="226">
        <f>VS116*VT116</f>
        <v>4811.2284855659773</v>
      </c>
      <c r="VV116" s="225"/>
      <c r="VW116" s="124">
        <v>96.224569711319546</v>
      </c>
      <c r="VX116" s="226">
        <f t="shared" si="2794"/>
        <v>0</v>
      </c>
      <c r="VY116" s="225">
        <v>60</v>
      </c>
      <c r="VZ116" s="124">
        <v>96.224569711319546</v>
      </c>
      <c r="WA116" s="226">
        <f t="shared" si="2795"/>
        <v>5773.4741826791724</v>
      </c>
      <c r="WB116" s="226">
        <v>50</v>
      </c>
      <c r="WC116" s="226">
        <v>96.23</v>
      </c>
      <c r="WD116" s="226">
        <v>4811.5</v>
      </c>
      <c r="WE116" s="253"/>
      <c r="WF116" s="253"/>
      <c r="WG116" s="253"/>
      <c r="WH116" s="253"/>
      <c r="WI116" s="253"/>
      <c r="WJ116" s="253"/>
      <c r="WK116" s="253">
        <v>9.6</v>
      </c>
      <c r="WL116" s="253">
        <v>1050</v>
      </c>
      <c r="WM116" s="253"/>
      <c r="WN116" s="253"/>
      <c r="WO116" s="253"/>
      <c r="WP116" s="253"/>
      <c r="WQ116" s="253"/>
      <c r="WR116" s="253"/>
      <c r="WS116" s="253"/>
      <c r="WT116" s="253"/>
      <c r="WU116" s="253"/>
      <c r="WV116" s="253"/>
      <c r="WW116" s="253"/>
      <c r="WX116" s="253"/>
      <c r="WY116" s="253"/>
      <c r="WZ116" s="253"/>
      <c r="XA116" s="253"/>
      <c r="XB116" s="253"/>
      <c r="XC116" s="253"/>
      <c r="XD116" s="253"/>
      <c r="XE116" s="253"/>
      <c r="XF116" s="253"/>
      <c r="XG116" s="253"/>
      <c r="XH116" s="253"/>
      <c r="XI116" s="125">
        <v>62.106000000000002</v>
      </c>
      <c r="XJ116" s="125">
        <v>5976.09</v>
      </c>
      <c r="XK116" s="125">
        <v>166.517</v>
      </c>
      <c r="XL116" s="125">
        <v>16022.85</v>
      </c>
      <c r="XM116" s="125">
        <v>120.61199999999999</v>
      </c>
      <c r="XN116" s="125">
        <v>11605.74</v>
      </c>
      <c r="XO116" s="125">
        <v>76.507999999999996</v>
      </c>
      <c r="XP116" s="125">
        <v>7361.85</v>
      </c>
      <c r="XQ116" s="125">
        <v>54.905000000000001</v>
      </c>
      <c r="XR116" s="125">
        <v>5283.21</v>
      </c>
      <c r="XS116" s="125">
        <v>30.603000000000002</v>
      </c>
      <c r="XT116" s="125">
        <v>2938.96</v>
      </c>
      <c r="XU116" s="226"/>
      <c r="XV116" s="226"/>
      <c r="XW116" s="226">
        <v>130.88</v>
      </c>
      <c r="XX116" s="208">
        <f t="shared" si="2909"/>
        <v>0</v>
      </c>
      <c r="XY116" s="226"/>
      <c r="XZ116" s="226"/>
      <c r="YA116" s="226">
        <v>130.88</v>
      </c>
      <c r="YB116" s="208">
        <f t="shared" si="2910"/>
        <v>0</v>
      </c>
      <c r="YC116" s="226"/>
      <c r="YD116" s="226"/>
      <c r="YE116" s="226">
        <v>130.88</v>
      </c>
      <c r="YF116" s="208">
        <f t="shared" si="2911"/>
        <v>0</v>
      </c>
      <c r="YG116" s="226"/>
      <c r="YH116" s="226"/>
      <c r="YI116" s="226">
        <v>130.88</v>
      </c>
      <c r="YJ116" s="208">
        <f t="shared" si="2912"/>
        <v>0</v>
      </c>
      <c r="YK116" s="226"/>
      <c r="YL116" s="226"/>
      <c r="YM116" s="226">
        <v>130.88</v>
      </c>
      <c r="YN116" s="208">
        <f t="shared" si="2913"/>
        <v>0</v>
      </c>
      <c r="YO116" s="226"/>
      <c r="YP116" s="226"/>
      <c r="YQ116" s="226">
        <v>130.88</v>
      </c>
      <c r="YR116" s="208">
        <f t="shared" si="2914"/>
        <v>0</v>
      </c>
      <c r="YS116" s="226"/>
      <c r="YT116" s="226"/>
      <c r="YU116" s="226">
        <v>130.88</v>
      </c>
      <c r="YV116" s="208">
        <f t="shared" si="2915"/>
        <v>0</v>
      </c>
      <c r="YW116" s="226"/>
      <c r="YX116" s="226"/>
      <c r="YY116" s="226">
        <v>130.88</v>
      </c>
      <c r="YZ116" s="208">
        <f t="shared" si="2916"/>
        <v>0</v>
      </c>
      <c r="ZA116" s="226"/>
      <c r="ZB116" s="226"/>
      <c r="ZC116" s="226">
        <v>130.88</v>
      </c>
      <c r="ZD116" s="208">
        <f t="shared" si="2917"/>
        <v>0</v>
      </c>
      <c r="ZE116" s="226"/>
      <c r="ZF116" s="226"/>
      <c r="ZG116" s="226">
        <v>130.88</v>
      </c>
      <c r="ZH116" s="208">
        <f t="shared" si="2918"/>
        <v>0</v>
      </c>
      <c r="ZI116" s="226"/>
      <c r="ZJ116" s="225"/>
      <c r="ZK116" s="225"/>
      <c r="ZL116" s="208">
        <f t="shared" si="2919"/>
        <v>0</v>
      </c>
      <c r="ZM116" s="226"/>
      <c r="ZN116" s="225"/>
      <c r="ZO116" s="225"/>
      <c r="ZP116" s="208">
        <f t="shared" si="2920"/>
        <v>0</v>
      </c>
      <c r="ZQ116" s="226"/>
      <c r="ZR116" s="225"/>
      <c r="ZS116" s="225"/>
      <c r="ZT116" s="208">
        <f t="shared" si="2921"/>
        <v>0</v>
      </c>
      <c r="ZU116" s="226"/>
      <c r="ZV116" s="225"/>
      <c r="ZW116" s="225"/>
      <c r="ZX116" s="208">
        <f t="shared" si="2922"/>
        <v>0</v>
      </c>
      <c r="ZY116" s="226"/>
      <c r="ZZ116" s="225"/>
      <c r="AAA116" s="225"/>
      <c r="AAB116" s="208">
        <f t="shared" si="2923"/>
        <v>0</v>
      </c>
      <c r="AAC116" s="226"/>
      <c r="AAD116" s="225"/>
      <c r="AAE116" s="225"/>
      <c r="AAF116" s="208">
        <f t="shared" si="2924"/>
        <v>0</v>
      </c>
      <c r="AAG116" s="226"/>
      <c r="AAH116" s="225"/>
      <c r="AAI116" s="225"/>
      <c r="AAJ116" s="208">
        <f t="shared" si="2925"/>
        <v>0</v>
      </c>
      <c r="AAK116" s="226"/>
      <c r="AAL116" s="225"/>
      <c r="AAM116" s="225"/>
      <c r="AAN116" s="208">
        <f t="shared" si="2926"/>
        <v>0</v>
      </c>
      <c r="AAO116" s="226"/>
      <c r="AAP116" s="225"/>
      <c r="AAQ116" s="225"/>
      <c r="AAR116" s="208">
        <f t="shared" si="2927"/>
        <v>0</v>
      </c>
      <c r="AAS116" s="225"/>
      <c r="AAT116" s="225"/>
      <c r="AAU116" s="208">
        <f t="shared" si="2928"/>
        <v>0</v>
      </c>
      <c r="AAV116" s="225"/>
      <c r="AAW116" s="225"/>
      <c r="AAX116" s="226">
        <f t="shared" si="2796"/>
        <v>0</v>
      </c>
      <c r="AAY116" s="226"/>
      <c r="AAZ116" s="226">
        <v>130.88</v>
      </c>
      <c r="ABA116" s="226">
        <v>0</v>
      </c>
      <c r="ABB116" s="253"/>
      <c r="ABC116" s="253"/>
      <c r="ABD116" s="253"/>
      <c r="ABE116" s="253"/>
      <c r="ABF116" s="253"/>
      <c r="ABG116" s="253"/>
      <c r="ABH116" s="253"/>
      <c r="ABI116" s="253"/>
      <c r="ABJ116" s="253"/>
      <c r="ABK116" s="253"/>
      <c r="ABL116" s="253"/>
      <c r="ABM116" s="253"/>
      <c r="ABN116" s="253"/>
      <c r="ABO116" s="253"/>
      <c r="ABP116" s="253"/>
      <c r="ABQ116" s="253"/>
      <c r="ABR116" s="253"/>
      <c r="ABS116" s="253"/>
      <c r="ABT116" s="253"/>
      <c r="ABU116" s="253"/>
      <c r="ABV116" s="253"/>
      <c r="ABW116" s="253"/>
      <c r="ABX116" s="253"/>
      <c r="ABY116" s="253"/>
      <c r="ABZ116" s="253"/>
      <c r="ACA116" s="253"/>
      <c r="ACB116" s="253"/>
      <c r="ACC116" s="253"/>
      <c r="ACD116" s="253"/>
      <c r="ACE116" s="253"/>
      <c r="ACF116" s="126"/>
      <c r="ACG116" s="126"/>
      <c r="ACH116" s="126"/>
      <c r="ACI116" s="126"/>
      <c r="ACJ116" s="126"/>
      <c r="ACK116" s="126"/>
      <c r="ACL116" s="126"/>
      <c r="ACM116" s="126"/>
      <c r="ACN116" s="126"/>
      <c r="ACO116" s="126"/>
      <c r="ACP116" s="126"/>
      <c r="ACQ116" s="126"/>
      <c r="ACR116" s="134">
        <v>0</v>
      </c>
      <c r="ACS116" s="227"/>
      <c r="ACT116" s="225"/>
      <c r="ACU116" s="226">
        <f t="shared" si="2929"/>
        <v>0</v>
      </c>
      <c r="ACV116" s="134">
        <v>0</v>
      </c>
      <c r="ACW116" s="227"/>
      <c r="ACX116" s="225"/>
      <c r="ACY116" s="226">
        <f t="shared" si="2930"/>
        <v>0</v>
      </c>
      <c r="ACZ116" s="134">
        <v>0</v>
      </c>
      <c r="ADA116" s="227"/>
      <c r="ADB116" s="225"/>
      <c r="ADC116" s="226">
        <f t="shared" si="2931"/>
        <v>0</v>
      </c>
      <c r="ADD116" s="134">
        <v>0</v>
      </c>
      <c r="ADE116" s="227"/>
      <c r="ADF116" s="225"/>
      <c r="ADG116" s="226">
        <f t="shared" si="2932"/>
        <v>0</v>
      </c>
      <c r="ADH116" s="134">
        <v>0</v>
      </c>
      <c r="ADI116" s="225"/>
      <c r="ADJ116" s="225"/>
      <c r="ADK116" s="226">
        <f t="shared" si="2933"/>
        <v>0</v>
      </c>
      <c r="ADL116" s="134">
        <v>0</v>
      </c>
      <c r="ADM116" s="225"/>
      <c r="ADN116" s="225"/>
      <c r="ADO116" s="226">
        <f t="shared" si="2934"/>
        <v>0</v>
      </c>
      <c r="ADP116" s="134">
        <v>0</v>
      </c>
      <c r="ADQ116" s="225"/>
      <c r="ADR116" s="225"/>
      <c r="ADS116" s="226">
        <f t="shared" si="2935"/>
        <v>0</v>
      </c>
      <c r="ADT116" s="134">
        <v>0</v>
      </c>
      <c r="ADU116" s="225"/>
      <c r="ADV116" s="225"/>
      <c r="ADW116" s="226">
        <f t="shared" si="2936"/>
        <v>0</v>
      </c>
      <c r="ADX116" s="134">
        <v>43.204000000000001</v>
      </c>
      <c r="ADY116" s="225"/>
      <c r="ADZ116" s="225"/>
      <c r="AEA116" s="226">
        <f t="shared" si="2937"/>
        <v>0</v>
      </c>
      <c r="AEB116" s="134">
        <v>118.812</v>
      </c>
      <c r="AEC116" s="225"/>
      <c r="AED116" s="225"/>
      <c r="AEE116" s="226">
        <f t="shared" si="2938"/>
        <v>0</v>
      </c>
      <c r="AEF116" s="134">
        <v>113.411</v>
      </c>
      <c r="AEG116" s="225"/>
      <c r="AEH116" s="225"/>
      <c r="AEI116" s="226">
        <f t="shared" si="2939"/>
        <v>0</v>
      </c>
      <c r="AEJ116" s="134">
        <v>114.31100000000001</v>
      </c>
      <c r="AEK116" s="225"/>
      <c r="AEL116" s="225"/>
      <c r="AEM116" s="226">
        <f t="shared" si="2940"/>
        <v>0</v>
      </c>
      <c r="AEN116" s="134">
        <v>82.808000000000007</v>
      </c>
      <c r="AEO116" s="225"/>
      <c r="AEP116" s="225"/>
      <c r="AEQ116" s="226">
        <f t="shared" si="2941"/>
        <v>0</v>
      </c>
      <c r="AER116" s="134">
        <v>73.111000000000004</v>
      </c>
      <c r="AES116" s="225"/>
      <c r="AET116" s="225"/>
      <c r="AEU116" s="226">
        <f t="shared" si="2942"/>
        <v>0</v>
      </c>
      <c r="AEV116" s="134">
        <v>111.611</v>
      </c>
      <c r="AEW116" s="225"/>
      <c r="AEX116" s="225"/>
      <c r="AEY116" s="226">
        <f t="shared" si="2943"/>
        <v>0</v>
      </c>
      <c r="AEZ116" s="134">
        <v>145.815</v>
      </c>
      <c r="AFA116" s="225"/>
      <c r="AFB116" s="225"/>
      <c r="AFC116" s="226">
        <f t="shared" si="2944"/>
        <v>0</v>
      </c>
      <c r="AFD116" s="134">
        <v>107.111</v>
      </c>
      <c r="AFE116" s="225"/>
      <c r="AFF116" s="225"/>
      <c r="AFG116" s="226">
        <f t="shared" si="2945"/>
        <v>0</v>
      </c>
      <c r="AFH116" s="134">
        <v>189.91900000000001</v>
      </c>
      <c r="AFI116" s="225"/>
      <c r="AFJ116" s="225"/>
      <c r="AFK116" s="226">
        <f t="shared" si="2946"/>
        <v>0</v>
      </c>
      <c r="AFL116" s="134">
        <v>149.416</v>
      </c>
      <c r="AFM116" s="225"/>
      <c r="AFN116" s="225"/>
      <c r="AFO116" s="226">
        <f t="shared" si="2947"/>
        <v>0</v>
      </c>
      <c r="AFP116" s="225"/>
      <c r="AFQ116" s="225"/>
      <c r="AFR116" s="226">
        <f t="shared" si="2948"/>
        <v>0</v>
      </c>
      <c r="AFS116" s="225"/>
      <c r="AFT116" s="225">
        <v>100.21209978790021</v>
      </c>
      <c r="AFU116" s="226">
        <f t="shared" si="2949"/>
        <v>0</v>
      </c>
      <c r="AFV116" s="226">
        <v>100</v>
      </c>
      <c r="AFW116" s="226">
        <v>100.21192968042497</v>
      </c>
      <c r="AFX116" s="226">
        <v>10021.192968042496</v>
      </c>
      <c r="AFY116" s="253">
        <v>0</v>
      </c>
      <c r="AFZ116" s="253">
        <v>0</v>
      </c>
      <c r="AGA116" s="253">
        <v>0</v>
      </c>
      <c r="AGB116" s="253">
        <v>0</v>
      </c>
      <c r="AGC116" s="253">
        <v>0</v>
      </c>
      <c r="AGD116" s="253">
        <v>0</v>
      </c>
      <c r="AGE116" s="253">
        <v>0</v>
      </c>
      <c r="AGF116" s="253">
        <v>0</v>
      </c>
      <c r="AGG116" s="253">
        <v>0</v>
      </c>
      <c r="AGH116" s="253">
        <v>0</v>
      </c>
      <c r="AGI116" s="253">
        <v>0</v>
      </c>
      <c r="AGJ116" s="253">
        <v>0</v>
      </c>
      <c r="AGK116" s="253">
        <v>0</v>
      </c>
      <c r="AGL116" s="253">
        <v>0</v>
      </c>
      <c r="AGM116" s="253">
        <v>0</v>
      </c>
      <c r="AGN116" s="253">
        <v>0</v>
      </c>
      <c r="AGO116" s="253">
        <v>0</v>
      </c>
      <c r="AGP116" s="253">
        <v>0</v>
      </c>
      <c r="AGQ116" s="253">
        <v>0</v>
      </c>
      <c r="AGR116" s="253">
        <v>0</v>
      </c>
      <c r="AGS116" s="253">
        <v>0</v>
      </c>
      <c r="AGT116" s="253">
        <v>0</v>
      </c>
      <c r="AGU116" s="253">
        <v>0</v>
      </c>
      <c r="AGV116" s="253">
        <v>0</v>
      </c>
      <c r="AGW116" s="253">
        <v>0</v>
      </c>
      <c r="AGX116" s="253">
        <v>0</v>
      </c>
      <c r="AGY116" s="253">
        <v>0</v>
      </c>
      <c r="AGZ116" s="253">
        <v>0</v>
      </c>
      <c r="AHA116" s="253">
        <v>0</v>
      </c>
      <c r="AHB116" s="253">
        <v>0</v>
      </c>
      <c r="AHC116" s="126">
        <v>0</v>
      </c>
      <c r="AHD116" s="126">
        <v>0</v>
      </c>
      <c r="AHE116" s="126">
        <v>0</v>
      </c>
      <c r="AHF116" s="126">
        <v>0</v>
      </c>
      <c r="AHG116" s="126">
        <v>0</v>
      </c>
      <c r="AHH116" s="126">
        <v>0</v>
      </c>
      <c r="AHI116" s="126">
        <v>43.204000000000001</v>
      </c>
      <c r="AHJ116" s="126">
        <v>4329.6000000000004</v>
      </c>
      <c r="AHK116" s="126">
        <v>118.812</v>
      </c>
      <c r="AHL116" s="126">
        <v>11906.4</v>
      </c>
      <c r="AHM116" s="126">
        <v>113.411</v>
      </c>
      <c r="AHN116" s="126">
        <v>11365.2</v>
      </c>
      <c r="AHO116" s="134">
        <f t="shared" si="1709"/>
        <v>194.41900000000001</v>
      </c>
      <c r="AHP116" s="127">
        <f t="shared" si="1710"/>
        <v>100</v>
      </c>
      <c r="AHQ116" s="127">
        <f t="shared" si="1711"/>
        <v>13221</v>
      </c>
      <c r="AHR116" s="134">
        <f t="shared" si="1712"/>
        <v>226.82300000000001</v>
      </c>
      <c r="AHS116" s="127">
        <f t="shared" si="1713"/>
        <v>100</v>
      </c>
      <c r="AHT116" s="127">
        <f t="shared" si="2549"/>
        <v>11142</v>
      </c>
      <c r="AHU116" s="134">
        <f t="shared" si="2550"/>
        <v>226.82300000000001</v>
      </c>
      <c r="AHV116" s="127">
        <f t="shared" si="2551"/>
        <v>100</v>
      </c>
      <c r="AHW116" s="127">
        <f t="shared" si="2552"/>
        <v>11100</v>
      </c>
      <c r="AHX116" s="134">
        <v>237.624</v>
      </c>
      <c r="AHY116" s="127">
        <f t="shared" si="2553"/>
        <v>100</v>
      </c>
      <c r="AHZ116" s="127">
        <f t="shared" si="2496"/>
        <v>10900</v>
      </c>
      <c r="AIA116" s="134">
        <f t="shared" si="2952"/>
        <v>129.613</v>
      </c>
      <c r="AIB116" s="127">
        <f t="shared" si="2953"/>
        <v>100</v>
      </c>
      <c r="AIC116" s="127">
        <f t="shared" si="2954"/>
        <v>10900</v>
      </c>
      <c r="AID116" s="131">
        <f t="shared" si="2955"/>
        <v>310.53100000000001</v>
      </c>
      <c r="AIE116" s="127">
        <f t="shared" si="2956"/>
        <v>100</v>
      </c>
      <c r="AIF116" s="127">
        <f t="shared" si="2957"/>
        <v>10900</v>
      </c>
      <c r="AIG116" s="131">
        <f t="shared" si="2958"/>
        <v>711.07099999999991</v>
      </c>
      <c r="AIH116" s="127">
        <f t="shared" si="2959"/>
        <v>100</v>
      </c>
      <c r="AII116" s="127">
        <f t="shared" si="2960"/>
        <v>10900</v>
      </c>
      <c r="AIJ116" s="131">
        <f t="shared" si="2961"/>
        <v>1600.3600000000001</v>
      </c>
      <c r="AIK116" s="127">
        <f t="shared" si="2962"/>
        <v>0</v>
      </c>
      <c r="AIL116" s="127">
        <f t="shared" si="2963"/>
        <v>0</v>
      </c>
      <c r="AIM116" s="131">
        <f t="shared" si="2964"/>
        <v>839.78399999999999</v>
      </c>
      <c r="AIN116" s="127">
        <f t="shared" si="2965"/>
        <v>0</v>
      </c>
      <c r="AIO116" s="127">
        <f t="shared" si="2966"/>
        <v>0</v>
      </c>
      <c r="AIP116" s="131">
        <f t="shared" si="2967"/>
        <v>1527.4519999999998</v>
      </c>
      <c r="AIQ116" s="127">
        <f t="shared" si="2950"/>
        <v>100</v>
      </c>
      <c r="AIR116" s="127">
        <f t="shared" si="2951"/>
        <v>10200</v>
      </c>
      <c r="AIS116" s="131">
        <f t="shared" si="2797"/>
        <v>835.2829999999999</v>
      </c>
      <c r="AIT116" s="127">
        <f t="shared" si="2798"/>
        <v>200</v>
      </c>
      <c r="AIU116" s="127">
        <f t="shared" si="2799"/>
        <v>20400</v>
      </c>
      <c r="AIV116" s="131">
        <f t="shared" si="2800"/>
        <v>703.87099999999998</v>
      </c>
      <c r="AIW116" s="127">
        <f t="shared" si="2801"/>
        <v>150</v>
      </c>
      <c r="AIX116" s="127">
        <f t="shared" si="2802"/>
        <v>15300</v>
      </c>
      <c r="AIY116" s="131">
        <f t="shared" si="2803"/>
        <v>495.05</v>
      </c>
      <c r="AIZ116" s="127">
        <f t="shared" si="2804"/>
        <v>320</v>
      </c>
      <c r="AJA116" s="127">
        <f t="shared" si="2805"/>
        <v>31726.948365358345</v>
      </c>
      <c r="AJB116" s="131">
        <f t="shared" si="2806"/>
        <v>474.34699999999998</v>
      </c>
      <c r="AJC116" s="127">
        <f t="shared" si="2807"/>
        <v>320</v>
      </c>
      <c r="AJD116" s="127">
        <f t="shared" si="2808"/>
        <v>31322.948365358345</v>
      </c>
      <c r="AJE116" s="131">
        <f t="shared" si="2809"/>
        <v>471.64599999999996</v>
      </c>
      <c r="AJF116" s="127">
        <f t="shared" si="2810"/>
        <v>235</v>
      </c>
      <c r="AJG116" s="127">
        <f t="shared" si="2811"/>
        <v>23011.088425462163</v>
      </c>
      <c r="AJH116" s="131">
        <f t="shared" si="2812"/>
        <v>676.86799999999994</v>
      </c>
      <c r="AJI116" s="127">
        <f t="shared" si="2813"/>
        <v>285</v>
      </c>
      <c r="AJJ116" s="127">
        <f t="shared" si="2814"/>
        <v>27955.088425462163</v>
      </c>
      <c r="AJK116" s="131">
        <f t="shared" si="2815"/>
        <v>926.19299999999998</v>
      </c>
      <c r="AJL116" s="127">
        <f t="shared" si="2816"/>
        <v>500</v>
      </c>
      <c r="AJM116" s="127">
        <f t="shared" si="2817"/>
        <v>48908.913942263913</v>
      </c>
      <c r="AJN116" s="131">
        <f t="shared" si="2818"/>
        <v>731.77300000000002</v>
      </c>
      <c r="AJO116" s="127">
        <f t="shared" si="2819"/>
        <v>420</v>
      </c>
      <c r="AJP116" s="127">
        <f t="shared" si="2820"/>
        <v>39773.948365358345</v>
      </c>
      <c r="AJQ116" s="131">
        <f t="shared" si="2821"/>
        <v>609.36200000000008</v>
      </c>
      <c r="AJR116" s="127">
        <f t="shared" si="2822"/>
        <v>350</v>
      </c>
      <c r="AJS116" s="127">
        <f t="shared" si="2823"/>
        <v>33038.228485565975</v>
      </c>
      <c r="AJT116" s="127">
        <f t="shared" si="2824"/>
        <v>1300</v>
      </c>
      <c r="AJU116" s="127">
        <f>CF116+HG116+MD116+RA116+VX116+AAU116+AFR116</f>
        <v>125347</v>
      </c>
      <c r="AJV116" s="127">
        <f>CG116+HH116+ME116+RB116+VY116+AAV116+AFS116</f>
        <v>660</v>
      </c>
      <c r="AJW116" s="127">
        <f>CI116+HJ116+MG116+RD116+WA116+AAX116+AFU116</f>
        <v>63742.474182679172</v>
      </c>
      <c r="AJX116" s="127">
        <v>850</v>
      </c>
      <c r="AJY116" s="127">
        <v>83044.213997284562</v>
      </c>
      <c r="AJZ116" s="128">
        <f t="shared" si="1719"/>
        <v>57.6</v>
      </c>
      <c r="AKA116" s="128">
        <f t="shared" si="1720"/>
        <v>6300</v>
      </c>
      <c r="AKB116" s="128">
        <v>115.2</v>
      </c>
      <c r="AKC116" s="128">
        <v>12600</v>
      </c>
      <c r="AKD116" s="128">
        <v>144</v>
      </c>
      <c r="AKE116" s="128">
        <v>15750</v>
      </c>
      <c r="AKF116" s="128">
        <f t="shared" si="2554"/>
        <v>79.201999999999998</v>
      </c>
      <c r="AKG116" s="128">
        <f t="shared" si="2555"/>
        <v>8550</v>
      </c>
      <c r="AKH116" s="128">
        <f t="shared" si="2556"/>
        <v>144</v>
      </c>
      <c r="AKI116" s="128">
        <f t="shared" si="2827"/>
        <v>15750</v>
      </c>
      <c r="AKJ116" s="128">
        <v>97.21</v>
      </c>
      <c r="AKK116" s="128">
        <v>10630.44</v>
      </c>
      <c r="AKL116" s="128">
        <f t="shared" si="2448"/>
        <v>151.215</v>
      </c>
      <c r="AKM116" s="128">
        <f t="shared" si="2968"/>
        <v>16275.12</v>
      </c>
      <c r="AKN116" s="128">
        <f t="shared" si="2451"/>
        <v>118.812</v>
      </c>
      <c r="AKO116" s="128">
        <f t="shared" si="2453"/>
        <v>12274.68</v>
      </c>
      <c r="AKP116" s="128">
        <f t="shared" si="2500"/>
        <v>97.21</v>
      </c>
      <c r="AKQ116" s="128">
        <f t="shared" si="2501"/>
        <v>10042.92</v>
      </c>
      <c r="AKR116" s="128">
        <f t="shared" si="2969"/>
        <v>118.81100000000001</v>
      </c>
      <c r="AKS116" s="128">
        <f t="shared" si="2970"/>
        <v>12274.68</v>
      </c>
      <c r="AKT116" s="128">
        <f t="shared" si="2828"/>
        <v>194.41900000000001</v>
      </c>
      <c r="AKU116" s="128">
        <f t="shared" si="2829"/>
        <v>19989.84</v>
      </c>
      <c r="AKV116" s="128">
        <f t="shared" si="2830"/>
        <v>162.01599999999999</v>
      </c>
      <c r="AKW116" s="128">
        <f t="shared" si="2831"/>
        <v>16642.2</v>
      </c>
      <c r="AKX116" s="128">
        <f t="shared" si="2832"/>
        <v>226.82300000000001</v>
      </c>
      <c r="AKY116" s="128">
        <f t="shared" si="2833"/>
        <v>22425.48</v>
      </c>
      <c r="AKZ116" s="128">
        <f t="shared" si="2834"/>
        <v>237.624</v>
      </c>
      <c r="ALA116" s="128">
        <f t="shared" si="2835"/>
        <v>23493.360000000001</v>
      </c>
      <c r="ALB116" s="128">
        <f t="shared" si="2836"/>
        <v>129.613</v>
      </c>
      <c r="ALC116" s="128">
        <f t="shared" si="2837"/>
        <v>12712.8</v>
      </c>
      <c r="ALD116" s="128">
        <f t="shared" si="2838"/>
        <v>310.53100000000001</v>
      </c>
      <c r="ALE116" s="128">
        <f t="shared" si="2839"/>
        <v>29561.61</v>
      </c>
      <c r="ALF116" s="128">
        <f t="shared" si="2840"/>
        <v>711.07099999999991</v>
      </c>
      <c r="ALG116" s="128">
        <f t="shared" si="2841"/>
        <v>68505.149999999994</v>
      </c>
      <c r="ALH116" s="128">
        <f t="shared" si="2842"/>
        <v>1600.3600000000001</v>
      </c>
      <c r="ALI116" s="128">
        <f t="shared" si="2843"/>
        <v>155120.82</v>
      </c>
      <c r="ALJ116" s="128">
        <f t="shared" si="2844"/>
        <v>839.78399999999999</v>
      </c>
      <c r="ALK116" s="128">
        <f t="shared" si="2845"/>
        <v>81017.250000000015</v>
      </c>
      <c r="ALL116" s="128">
        <f t="shared" si="2846"/>
        <v>81017.250000000015</v>
      </c>
      <c r="ALM116" s="128">
        <v>1527.4519999999998</v>
      </c>
      <c r="ALN116" s="128">
        <v>147720.09</v>
      </c>
      <c r="ALO116" s="128">
        <v>147720.09</v>
      </c>
      <c r="ALP116" s="128">
        <v>835.2829999999999</v>
      </c>
      <c r="ALQ116" s="128">
        <v>80832.52</v>
      </c>
      <c r="ALR116" s="128">
        <v>80832.52</v>
      </c>
    </row>
    <row r="117" spans="1:1006" s="115" customFormat="1" ht="18" hidden="1" customHeight="1" outlineLevel="1" x14ac:dyDescent="0.25">
      <c r="A117" s="120"/>
      <c r="B117" s="120"/>
      <c r="C117" s="299" t="s">
        <v>290</v>
      </c>
      <c r="D117" s="177"/>
      <c r="E117" s="207"/>
      <c r="F117" s="207">
        <v>0</v>
      </c>
      <c r="G117" s="225"/>
      <c r="H117" s="225"/>
      <c r="I117" s="208">
        <f t="shared" si="2847"/>
        <v>0</v>
      </c>
      <c r="J117" s="207">
        <v>0</v>
      </c>
      <c r="K117" s="225"/>
      <c r="L117" s="225"/>
      <c r="M117" s="208">
        <f t="shared" si="2848"/>
        <v>0</v>
      </c>
      <c r="N117" s="207">
        <v>0</v>
      </c>
      <c r="O117" s="225"/>
      <c r="P117" s="225"/>
      <c r="Q117" s="208">
        <f t="shared" si="2849"/>
        <v>0</v>
      </c>
      <c r="R117" s="207">
        <v>0</v>
      </c>
      <c r="S117" s="225"/>
      <c r="T117" s="225"/>
      <c r="U117" s="208">
        <f t="shared" si="2850"/>
        <v>0</v>
      </c>
      <c r="V117" s="207">
        <v>0</v>
      </c>
      <c r="W117" s="225"/>
      <c r="X117" s="225"/>
      <c r="Y117" s="208">
        <f t="shared" si="2851"/>
        <v>0</v>
      </c>
      <c r="Z117" s="207">
        <v>0</v>
      </c>
      <c r="AA117" s="225"/>
      <c r="AB117" s="225"/>
      <c r="AC117" s="208">
        <f t="shared" si="2852"/>
        <v>0</v>
      </c>
      <c r="AD117" s="207">
        <v>0</v>
      </c>
      <c r="AE117" s="225"/>
      <c r="AF117" s="225"/>
      <c r="AG117" s="208">
        <f t="shared" si="2853"/>
        <v>0</v>
      </c>
      <c r="AH117" s="207">
        <v>0</v>
      </c>
      <c r="AI117" s="225"/>
      <c r="AJ117" s="225"/>
      <c r="AK117" s="208">
        <f t="shared" si="2854"/>
        <v>0</v>
      </c>
      <c r="AL117" s="207">
        <v>0</v>
      </c>
      <c r="AM117" s="225"/>
      <c r="AN117" s="225"/>
      <c r="AO117" s="208">
        <f t="shared" si="2855"/>
        <v>0</v>
      </c>
      <c r="AP117" s="207"/>
      <c r="AQ117" s="225"/>
      <c r="AR117" s="225"/>
      <c r="AS117" s="208">
        <f t="shared" si="2856"/>
        <v>0</v>
      </c>
      <c r="AT117" s="207"/>
      <c r="AU117" s="225"/>
      <c r="AV117" s="225"/>
      <c r="AW117" s="208">
        <f t="shared" si="2857"/>
        <v>0</v>
      </c>
      <c r="AX117" s="207"/>
      <c r="AY117" s="225"/>
      <c r="AZ117" s="225"/>
      <c r="BA117" s="208">
        <f t="shared" si="2858"/>
        <v>0</v>
      </c>
      <c r="BB117" s="207"/>
      <c r="BC117" s="225"/>
      <c r="BD117" s="225"/>
      <c r="BE117" s="208">
        <f t="shared" si="2859"/>
        <v>0</v>
      </c>
      <c r="BF117" s="207"/>
      <c r="BG117" s="225"/>
      <c r="BH117" s="225"/>
      <c r="BI117" s="208">
        <f t="shared" si="2860"/>
        <v>0</v>
      </c>
      <c r="BJ117" s="207"/>
      <c r="BK117" s="225"/>
      <c r="BL117" s="225"/>
      <c r="BM117" s="208">
        <f t="shared" si="2861"/>
        <v>0</v>
      </c>
      <c r="BN117" s="207"/>
      <c r="BO117" s="225"/>
      <c r="BP117" s="225"/>
      <c r="BQ117" s="208">
        <f t="shared" si="2862"/>
        <v>0</v>
      </c>
      <c r="BR117" s="207"/>
      <c r="BS117" s="225"/>
      <c r="BT117" s="225"/>
      <c r="BU117" s="208">
        <f t="shared" si="2863"/>
        <v>0</v>
      </c>
      <c r="BV117" s="207"/>
      <c r="BW117" s="225"/>
      <c r="BX117" s="225"/>
      <c r="BY117" s="208">
        <f t="shared" si="2864"/>
        <v>0</v>
      </c>
      <c r="BZ117" s="207"/>
      <c r="CA117" s="225"/>
      <c r="CB117" s="225"/>
      <c r="CC117" s="208">
        <f t="shared" si="2865"/>
        <v>0</v>
      </c>
      <c r="CD117" s="225"/>
      <c r="CE117" s="225"/>
      <c r="CF117" s="208">
        <f t="shared" si="2866"/>
        <v>0</v>
      </c>
      <c r="CG117" s="225"/>
      <c r="CH117" s="225"/>
      <c r="CI117" s="226"/>
      <c r="CJ117" s="226"/>
      <c r="CK117" s="226"/>
      <c r="CL117" s="226"/>
      <c r="CM117" s="253">
        <v>0</v>
      </c>
      <c r="CN117" s="253">
        <v>0</v>
      </c>
      <c r="CO117" s="253">
        <v>0</v>
      </c>
      <c r="CP117" s="253">
        <v>0</v>
      </c>
      <c r="CQ117" s="253">
        <v>0</v>
      </c>
      <c r="CR117" s="253">
        <v>0</v>
      </c>
      <c r="CS117" s="253">
        <v>0</v>
      </c>
      <c r="CT117" s="253">
        <v>0</v>
      </c>
      <c r="CU117" s="253">
        <v>0</v>
      </c>
      <c r="CV117" s="253">
        <v>0</v>
      </c>
      <c r="CW117" s="253">
        <v>0</v>
      </c>
      <c r="CX117" s="253">
        <v>0</v>
      </c>
      <c r="CY117" s="253">
        <v>0</v>
      </c>
      <c r="CZ117" s="253">
        <v>0</v>
      </c>
      <c r="DA117" s="253">
        <v>0</v>
      </c>
      <c r="DB117" s="253">
        <v>0</v>
      </c>
      <c r="DC117" s="253">
        <v>0</v>
      </c>
      <c r="DD117" s="253">
        <v>0</v>
      </c>
      <c r="DE117" s="253">
        <v>0</v>
      </c>
      <c r="DF117" s="253">
        <v>0</v>
      </c>
      <c r="DG117" s="253">
        <v>0</v>
      </c>
      <c r="DH117" s="253">
        <v>0</v>
      </c>
      <c r="DI117" s="253">
        <v>0</v>
      </c>
      <c r="DJ117" s="253">
        <v>0</v>
      </c>
      <c r="DK117" s="253">
        <v>0</v>
      </c>
      <c r="DL117" s="253">
        <v>0</v>
      </c>
      <c r="DM117" s="253">
        <v>0</v>
      </c>
      <c r="DN117" s="253">
        <v>0</v>
      </c>
      <c r="DO117" s="253">
        <v>0</v>
      </c>
      <c r="DP117" s="253">
        <v>0</v>
      </c>
      <c r="DQ117" s="253">
        <v>0</v>
      </c>
      <c r="DR117" s="253">
        <v>0</v>
      </c>
      <c r="DS117" s="253">
        <v>0</v>
      </c>
      <c r="DT117" s="253">
        <v>0</v>
      </c>
      <c r="DU117" s="253">
        <v>0</v>
      </c>
      <c r="DV117" s="253">
        <v>0</v>
      </c>
      <c r="DW117" s="253">
        <v>0</v>
      </c>
      <c r="DX117" s="253">
        <v>0</v>
      </c>
      <c r="DY117" s="253">
        <v>0</v>
      </c>
      <c r="DZ117" s="253">
        <v>0</v>
      </c>
      <c r="EA117" s="126"/>
      <c r="EB117" s="126"/>
      <c r="EC117" s="126"/>
      <c r="ED117" s="126"/>
      <c r="EE117" s="126"/>
      <c r="EF117" s="126"/>
      <c r="EG117" s="134">
        <v>0</v>
      </c>
      <c r="EH117" s="225"/>
      <c r="EI117" s="225"/>
      <c r="EJ117" s="226">
        <f t="shared" si="2868"/>
        <v>0</v>
      </c>
      <c r="EK117" s="134">
        <v>0</v>
      </c>
      <c r="EL117" s="225"/>
      <c r="EM117" s="225"/>
      <c r="EN117" s="226">
        <f t="shared" si="2869"/>
        <v>0</v>
      </c>
      <c r="EO117" s="134">
        <v>0</v>
      </c>
      <c r="EP117" s="225"/>
      <c r="EQ117" s="225"/>
      <c r="ER117" s="226">
        <f t="shared" si="2870"/>
        <v>0</v>
      </c>
      <c r="ES117" s="134">
        <v>0</v>
      </c>
      <c r="ET117" s="225"/>
      <c r="EU117" s="225"/>
      <c r="EV117" s="226">
        <f t="shared" si="2871"/>
        <v>0</v>
      </c>
      <c r="EW117" s="134">
        <v>0</v>
      </c>
      <c r="EX117" s="225"/>
      <c r="EY117" s="225"/>
      <c r="EZ117" s="226">
        <f t="shared" si="2872"/>
        <v>0</v>
      </c>
      <c r="FA117" s="134">
        <v>0</v>
      </c>
      <c r="FB117" s="225"/>
      <c r="FC117" s="225"/>
      <c r="FD117" s="226">
        <f t="shared" si="2873"/>
        <v>0</v>
      </c>
      <c r="FE117" s="134">
        <v>0</v>
      </c>
      <c r="FF117" s="225"/>
      <c r="FG117" s="225"/>
      <c r="FH117" s="226">
        <f t="shared" si="2874"/>
        <v>0</v>
      </c>
      <c r="FI117" s="134">
        <v>0</v>
      </c>
      <c r="FJ117" s="225"/>
      <c r="FK117" s="225">
        <v>241.49</v>
      </c>
      <c r="FL117" s="226">
        <f t="shared" si="2875"/>
        <v>0</v>
      </c>
      <c r="FM117" s="134">
        <v>0</v>
      </c>
      <c r="FN117" s="225"/>
      <c r="FO117" s="225">
        <v>241.49</v>
      </c>
      <c r="FP117" s="226">
        <f t="shared" si="2876"/>
        <v>0</v>
      </c>
      <c r="FQ117" s="134"/>
      <c r="FR117" s="225"/>
      <c r="FS117" s="225">
        <v>241.49</v>
      </c>
      <c r="FT117" s="226">
        <f t="shared" si="2877"/>
        <v>0</v>
      </c>
      <c r="FU117" s="134"/>
      <c r="FV117" s="225"/>
      <c r="FW117" s="225">
        <v>241.49</v>
      </c>
      <c r="FX117" s="226">
        <f t="shared" si="2878"/>
        <v>0</v>
      </c>
      <c r="FY117" s="134"/>
      <c r="FZ117" s="225"/>
      <c r="GA117" s="225">
        <v>241.49</v>
      </c>
      <c r="GB117" s="226">
        <f t="shared" si="2879"/>
        <v>0</v>
      </c>
      <c r="GC117" s="134"/>
      <c r="GD117" s="225"/>
      <c r="GE117" s="225">
        <v>241.49</v>
      </c>
      <c r="GF117" s="226">
        <f t="shared" si="2880"/>
        <v>0</v>
      </c>
      <c r="GG117" s="134"/>
      <c r="GH117" s="225"/>
      <c r="GI117" s="225">
        <v>241.49</v>
      </c>
      <c r="GJ117" s="226">
        <f t="shared" si="2881"/>
        <v>0</v>
      </c>
      <c r="GK117" s="134"/>
      <c r="GL117" s="225"/>
      <c r="GM117" s="225">
        <v>241.49</v>
      </c>
      <c r="GN117" s="226">
        <f t="shared" si="2753"/>
        <v>0</v>
      </c>
      <c r="GO117" s="134"/>
      <c r="GP117" s="225"/>
      <c r="GQ117" s="225">
        <v>241.49</v>
      </c>
      <c r="GR117" s="226">
        <f t="shared" si="2882"/>
        <v>0</v>
      </c>
      <c r="GS117" s="134"/>
      <c r="GT117" s="225"/>
      <c r="GU117" s="225">
        <v>241.49</v>
      </c>
      <c r="GV117" s="226">
        <f t="shared" si="2883"/>
        <v>0</v>
      </c>
      <c r="GW117" s="134"/>
      <c r="GX117" s="225"/>
      <c r="GY117" s="225">
        <v>241.49</v>
      </c>
      <c r="GZ117" s="226">
        <f t="shared" si="2884"/>
        <v>0</v>
      </c>
      <c r="HA117" s="134"/>
      <c r="HB117" s="225"/>
      <c r="HC117" s="225">
        <v>241.49</v>
      </c>
      <c r="HD117" s="226">
        <f t="shared" si="2885"/>
        <v>0</v>
      </c>
      <c r="HE117" s="225"/>
      <c r="HF117" s="225">
        <v>241.49</v>
      </c>
      <c r="HG117" s="226">
        <f t="shared" si="2886"/>
        <v>0</v>
      </c>
      <c r="HH117" s="225"/>
      <c r="HI117" s="225"/>
      <c r="HJ117" s="226"/>
      <c r="HK117" s="226"/>
      <c r="HL117" s="226"/>
      <c r="HM117" s="226"/>
      <c r="HN117" s="253">
        <v>0</v>
      </c>
      <c r="HO117" s="253">
        <v>0</v>
      </c>
      <c r="HP117" s="253">
        <v>0</v>
      </c>
      <c r="HQ117" s="253">
        <v>0</v>
      </c>
      <c r="HR117" s="253">
        <v>0</v>
      </c>
      <c r="HS117" s="253">
        <v>0</v>
      </c>
      <c r="HT117" s="253">
        <v>0</v>
      </c>
      <c r="HU117" s="253">
        <v>0</v>
      </c>
      <c r="HV117" s="253">
        <v>0</v>
      </c>
      <c r="HW117" s="253">
        <v>0</v>
      </c>
      <c r="HX117" s="253">
        <v>0</v>
      </c>
      <c r="HY117" s="253">
        <v>0</v>
      </c>
      <c r="HZ117" s="253">
        <v>0</v>
      </c>
      <c r="IA117" s="253">
        <v>0</v>
      </c>
      <c r="IB117" s="253">
        <v>0</v>
      </c>
      <c r="IC117" s="253">
        <v>0</v>
      </c>
      <c r="ID117" s="253">
        <v>0</v>
      </c>
      <c r="IE117" s="253">
        <v>0</v>
      </c>
      <c r="IF117" s="253">
        <v>0</v>
      </c>
      <c r="IG117" s="253">
        <v>0</v>
      </c>
      <c r="IH117" s="253">
        <v>0</v>
      </c>
      <c r="II117" s="253">
        <v>0</v>
      </c>
      <c r="IJ117" s="253">
        <v>0</v>
      </c>
      <c r="IK117" s="253">
        <v>0</v>
      </c>
      <c r="IL117" s="253">
        <v>0</v>
      </c>
      <c r="IM117" s="253">
        <v>0</v>
      </c>
      <c r="IN117" s="253">
        <v>0</v>
      </c>
      <c r="IO117" s="253">
        <v>0</v>
      </c>
      <c r="IP117" s="253">
        <v>0</v>
      </c>
      <c r="IQ117" s="253">
        <v>0</v>
      </c>
      <c r="IR117" s="253">
        <v>0</v>
      </c>
      <c r="IS117" s="253">
        <v>0</v>
      </c>
      <c r="IT117" s="253">
        <v>0</v>
      </c>
      <c r="IU117" s="253">
        <v>0</v>
      </c>
      <c r="IV117" s="253">
        <v>0</v>
      </c>
      <c r="IW117" s="253">
        <v>0</v>
      </c>
      <c r="IX117" s="253">
        <v>0</v>
      </c>
      <c r="IY117" s="253">
        <v>0</v>
      </c>
      <c r="IZ117" s="126"/>
      <c r="JA117" s="126"/>
      <c r="JB117" s="126"/>
      <c r="JC117" s="126"/>
      <c r="JD117" s="134"/>
      <c r="JE117" s="225"/>
      <c r="JF117" s="134"/>
      <c r="JG117" s="226">
        <f t="shared" si="2754"/>
        <v>0</v>
      </c>
      <c r="JH117" s="134"/>
      <c r="JI117" s="225"/>
      <c r="JJ117" s="134"/>
      <c r="JK117" s="226">
        <f t="shared" si="2755"/>
        <v>0</v>
      </c>
      <c r="JL117" s="134"/>
      <c r="JM117" s="225"/>
      <c r="JN117" s="134"/>
      <c r="JO117" s="226">
        <f t="shared" si="2756"/>
        <v>0</v>
      </c>
      <c r="JP117" s="134"/>
      <c r="JQ117" s="225"/>
      <c r="JR117" s="134"/>
      <c r="JS117" s="226">
        <f t="shared" si="2757"/>
        <v>0</v>
      </c>
      <c r="JT117" s="134"/>
      <c r="JU117" s="225"/>
      <c r="JV117" s="134"/>
      <c r="JW117" s="226">
        <f t="shared" si="2758"/>
        <v>0</v>
      </c>
      <c r="JX117" s="134"/>
      <c r="JY117" s="225"/>
      <c r="JZ117" s="134"/>
      <c r="KA117" s="226">
        <f t="shared" si="2759"/>
        <v>0</v>
      </c>
      <c r="KB117" s="134"/>
      <c r="KC117" s="134"/>
      <c r="KD117" s="134"/>
      <c r="KE117" s="226">
        <f t="shared" si="2760"/>
        <v>0</v>
      </c>
      <c r="KF117" s="134"/>
      <c r="KG117" s="134"/>
      <c r="KH117" s="134"/>
      <c r="KI117" s="226">
        <f t="shared" si="2761"/>
        <v>0</v>
      </c>
      <c r="KJ117" s="134">
        <v>216.02199999999999</v>
      </c>
      <c r="KK117" s="134"/>
      <c r="KL117" s="134"/>
      <c r="KM117" s="226">
        <f t="shared" si="2762"/>
        <v>0</v>
      </c>
      <c r="KN117" s="134"/>
      <c r="KO117" s="134"/>
      <c r="KP117" s="134"/>
      <c r="KQ117" s="226">
        <f t="shared" si="2763"/>
        <v>0</v>
      </c>
      <c r="KR117" s="134"/>
      <c r="KS117" s="134"/>
      <c r="KT117" s="134"/>
      <c r="KU117" s="226">
        <f t="shared" si="2764"/>
        <v>0</v>
      </c>
      <c r="KV117" s="134"/>
      <c r="KW117" s="134"/>
      <c r="KX117" s="134"/>
      <c r="KY117" s="226">
        <f t="shared" si="2765"/>
        <v>0</v>
      </c>
      <c r="KZ117" s="134"/>
      <c r="LA117" s="134"/>
      <c r="LB117" s="134"/>
      <c r="LC117" s="226">
        <f t="shared" si="2766"/>
        <v>0</v>
      </c>
      <c r="LD117" s="134"/>
      <c r="LE117" s="134"/>
      <c r="LF117" s="134"/>
      <c r="LG117" s="226">
        <f t="shared" si="2767"/>
        <v>0</v>
      </c>
      <c r="LH117" s="134"/>
      <c r="LI117" s="134"/>
      <c r="LJ117" s="134"/>
      <c r="LK117" s="226">
        <f t="shared" si="2768"/>
        <v>0</v>
      </c>
      <c r="LL117" s="134"/>
      <c r="LM117" s="134"/>
      <c r="LN117" s="134"/>
      <c r="LO117" s="226">
        <f t="shared" si="2769"/>
        <v>0</v>
      </c>
      <c r="LP117" s="134"/>
      <c r="LQ117" s="134"/>
      <c r="LR117" s="134"/>
      <c r="LS117" s="226">
        <f t="shared" si="2770"/>
        <v>0</v>
      </c>
      <c r="LT117" s="134"/>
      <c r="LU117" s="134"/>
      <c r="LV117" s="134"/>
      <c r="LW117" s="226">
        <f t="shared" si="2771"/>
        <v>0</v>
      </c>
      <c r="LX117" s="134"/>
      <c r="LY117" s="134"/>
      <c r="LZ117" s="134"/>
      <c r="MA117" s="226">
        <f t="shared" si="2772"/>
        <v>0</v>
      </c>
      <c r="MB117" s="134"/>
      <c r="MC117" s="134">
        <v>272.06</v>
      </c>
      <c r="MD117" s="226">
        <f t="shared" si="2773"/>
        <v>0</v>
      </c>
      <c r="ME117" s="134"/>
      <c r="MF117" s="134"/>
      <c r="MG117" s="226"/>
      <c r="MH117" s="226"/>
      <c r="MI117" s="226"/>
      <c r="MJ117" s="226"/>
      <c r="MK117" s="253"/>
      <c r="ML117" s="253"/>
      <c r="MM117" s="253"/>
      <c r="MN117" s="253"/>
      <c r="MO117" s="253"/>
      <c r="MP117" s="253"/>
      <c r="MQ117" s="253"/>
      <c r="MR117" s="253"/>
      <c r="MS117" s="253"/>
      <c r="MT117" s="253"/>
      <c r="MU117" s="253"/>
      <c r="MV117" s="253"/>
      <c r="MW117" s="253"/>
      <c r="MX117" s="253"/>
      <c r="MY117" s="253"/>
      <c r="MZ117" s="253"/>
      <c r="NA117" s="253"/>
      <c r="NB117" s="253"/>
      <c r="NC117" s="253"/>
      <c r="ND117" s="253"/>
      <c r="NE117" s="253"/>
      <c r="NF117" s="253"/>
      <c r="NG117" s="253"/>
      <c r="NH117" s="253"/>
      <c r="NI117" s="253"/>
      <c r="NJ117" s="253"/>
      <c r="NK117" s="253"/>
      <c r="NL117" s="253"/>
      <c r="NM117" s="253"/>
      <c r="NN117" s="253"/>
      <c r="NO117" s="125"/>
      <c r="NP117" s="125"/>
      <c r="NQ117" s="125"/>
      <c r="NR117" s="125"/>
      <c r="NS117" s="125"/>
      <c r="NT117" s="125"/>
      <c r="NU117" s="125">
        <v>216.02199999999999</v>
      </c>
      <c r="NV117" s="125">
        <v>52161.599999999999</v>
      </c>
      <c r="NW117" s="125"/>
      <c r="NX117" s="125"/>
      <c r="NY117" s="125"/>
      <c r="NZ117" s="125"/>
      <c r="OA117" s="226"/>
      <c r="OB117" s="225"/>
      <c r="OC117" s="225"/>
      <c r="OD117" s="225">
        <f t="shared" si="2889"/>
        <v>0</v>
      </c>
      <c r="OE117" s="226"/>
      <c r="OF117" s="225"/>
      <c r="OG117" s="225"/>
      <c r="OH117" s="225">
        <f t="shared" si="2890"/>
        <v>0</v>
      </c>
      <c r="OI117" s="226"/>
      <c r="OJ117" s="225"/>
      <c r="OK117" s="225"/>
      <c r="OL117" s="225">
        <f t="shared" si="2891"/>
        <v>0</v>
      </c>
      <c r="OM117" s="226"/>
      <c r="ON117" s="225"/>
      <c r="OO117" s="225"/>
      <c r="OP117" s="225">
        <f t="shared" si="2892"/>
        <v>0</v>
      </c>
      <c r="OQ117" s="226"/>
      <c r="OR117" s="225"/>
      <c r="OS117" s="225"/>
      <c r="OT117" s="225">
        <f t="shared" si="2893"/>
        <v>0</v>
      </c>
      <c r="OU117" s="226"/>
      <c r="OV117" s="225"/>
      <c r="OW117" s="225"/>
      <c r="OX117" s="225">
        <f t="shared" si="2894"/>
        <v>0</v>
      </c>
      <c r="OY117" s="226"/>
      <c r="OZ117" s="225"/>
      <c r="PA117" s="225"/>
      <c r="PB117" s="225">
        <f t="shared" si="2895"/>
        <v>0</v>
      </c>
      <c r="PC117" s="226"/>
      <c r="PD117" s="225"/>
      <c r="PE117" s="225"/>
      <c r="PF117" s="225">
        <f t="shared" si="2896"/>
        <v>0</v>
      </c>
      <c r="PG117" s="226"/>
      <c r="PH117" s="225"/>
      <c r="PI117" s="225"/>
      <c r="PJ117" s="225">
        <f t="shared" si="2897"/>
        <v>0</v>
      </c>
      <c r="PK117" s="226"/>
      <c r="PL117" s="225"/>
      <c r="PM117" s="225"/>
      <c r="PN117" s="225">
        <f t="shared" si="2898"/>
        <v>0</v>
      </c>
      <c r="PO117" s="226"/>
      <c r="PP117" s="225"/>
      <c r="PQ117" s="225"/>
      <c r="PR117" s="225">
        <f t="shared" si="2899"/>
        <v>0</v>
      </c>
      <c r="PS117" s="226"/>
      <c r="PT117" s="225"/>
      <c r="PU117" s="225"/>
      <c r="PV117" s="225">
        <f t="shared" si="2900"/>
        <v>0</v>
      </c>
      <c r="PW117" s="226"/>
      <c r="PX117" s="225"/>
      <c r="PY117" s="225"/>
      <c r="PZ117" s="225">
        <f t="shared" si="2901"/>
        <v>0</v>
      </c>
      <c r="QA117" s="226"/>
      <c r="QB117" s="225"/>
      <c r="QC117" s="225"/>
      <c r="QD117" s="225">
        <f t="shared" si="2902"/>
        <v>0</v>
      </c>
      <c r="QE117" s="226"/>
      <c r="QF117" s="225"/>
      <c r="QG117" s="225"/>
      <c r="QH117" s="225">
        <f t="shared" si="2903"/>
        <v>0</v>
      </c>
      <c r="QI117" s="226"/>
      <c r="QJ117" s="225"/>
      <c r="QK117" s="225"/>
      <c r="QL117" s="225">
        <f t="shared" si="2904"/>
        <v>0</v>
      </c>
      <c r="QM117" s="226"/>
      <c r="QN117" s="225"/>
      <c r="QO117" s="225"/>
      <c r="QP117" s="225">
        <f t="shared" si="2905"/>
        <v>0</v>
      </c>
      <c r="QQ117" s="226"/>
      <c r="QR117" s="225"/>
      <c r="QS117" s="225"/>
      <c r="QT117" s="225">
        <f t="shared" si="2906"/>
        <v>0</v>
      </c>
      <c r="QU117" s="226"/>
      <c r="QV117" s="225"/>
      <c r="QW117" s="225"/>
      <c r="QX117" s="225">
        <f t="shared" si="2907"/>
        <v>0</v>
      </c>
      <c r="QY117" s="225"/>
      <c r="QZ117" s="225"/>
      <c r="RA117" s="225">
        <f t="shared" si="2908"/>
        <v>0</v>
      </c>
      <c r="RB117" s="225"/>
      <c r="RC117" s="225"/>
      <c r="RD117" s="225"/>
      <c r="RE117" s="225"/>
      <c r="RF117" s="225"/>
      <c r="RG117" s="225"/>
      <c r="RH117" s="253"/>
      <c r="RI117" s="253"/>
      <c r="RJ117" s="253"/>
      <c r="RK117" s="253"/>
      <c r="RL117" s="253"/>
      <c r="RM117" s="253"/>
      <c r="RN117" s="253"/>
      <c r="RO117" s="253"/>
      <c r="RP117" s="253"/>
      <c r="RQ117" s="253"/>
      <c r="RR117" s="253"/>
      <c r="RS117" s="253"/>
      <c r="RT117" s="253"/>
      <c r="RU117" s="253"/>
      <c r="RV117" s="253"/>
      <c r="RW117" s="253"/>
      <c r="RX117" s="253"/>
      <c r="RY117" s="253"/>
      <c r="RZ117" s="253"/>
      <c r="SA117" s="253"/>
      <c r="SB117" s="253"/>
      <c r="SC117" s="253"/>
      <c r="SD117" s="253"/>
      <c r="SE117" s="253"/>
      <c r="SF117" s="253"/>
      <c r="SG117" s="253"/>
      <c r="SH117" s="253"/>
      <c r="SI117" s="253"/>
      <c r="SJ117" s="253"/>
      <c r="SK117" s="253"/>
      <c r="SL117" s="125"/>
      <c r="SM117" s="125"/>
      <c r="SN117" s="125"/>
      <c r="SO117" s="125"/>
      <c r="SP117" s="125"/>
      <c r="SQ117" s="125"/>
      <c r="SR117" s="125"/>
      <c r="SS117" s="125"/>
      <c r="ST117" s="125"/>
      <c r="SU117" s="125"/>
      <c r="SV117" s="125"/>
      <c r="SW117" s="125"/>
      <c r="SX117" s="226"/>
      <c r="SY117" s="240">
        <v>0</v>
      </c>
      <c r="SZ117" s="124"/>
      <c r="TA117" s="226">
        <f t="shared" si="2775"/>
        <v>0</v>
      </c>
      <c r="TB117" s="226"/>
      <c r="TC117" s="240">
        <v>0</v>
      </c>
      <c r="TD117" s="124"/>
      <c r="TE117" s="226">
        <f t="shared" si="2776"/>
        <v>0</v>
      </c>
      <c r="TF117" s="226"/>
      <c r="TG117" s="240">
        <v>0</v>
      </c>
      <c r="TH117" s="124"/>
      <c r="TI117" s="226">
        <f t="shared" si="2777"/>
        <v>0</v>
      </c>
      <c r="TJ117" s="226"/>
      <c r="TK117" s="240">
        <v>0</v>
      </c>
      <c r="TL117" s="124"/>
      <c r="TM117" s="226">
        <f t="shared" si="2778"/>
        <v>0</v>
      </c>
      <c r="TN117" s="226"/>
      <c r="TO117" s="240">
        <v>0</v>
      </c>
      <c r="TP117" s="124"/>
      <c r="TQ117" s="226">
        <f t="shared" si="2779"/>
        <v>0</v>
      </c>
      <c r="TR117" s="226"/>
      <c r="TS117" s="240">
        <v>0</v>
      </c>
      <c r="TT117" s="124"/>
      <c r="TU117" s="226">
        <f t="shared" si="2780"/>
        <v>0</v>
      </c>
      <c r="TV117" s="226"/>
      <c r="TW117" s="240">
        <v>0</v>
      </c>
      <c r="TX117" s="124"/>
      <c r="TY117" s="226">
        <f t="shared" si="2781"/>
        <v>0</v>
      </c>
      <c r="TZ117" s="226"/>
      <c r="UA117" s="219">
        <v>0</v>
      </c>
      <c r="UB117" s="124"/>
      <c r="UC117" s="226">
        <f t="shared" si="2782"/>
        <v>0</v>
      </c>
      <c r="UD117" s="226"/>
      <c r="UE117" s="219">
        <v>0</v>
      </c>
      <c r="UF117" s="124"/>
      <c r="UG117" s="226">
        <f t="shared" si="2783"/>
        <v>0</v>
      </c>
      <c r="UH117" s="226"/>
      <c r="UI117" s="219">
        <v>0</v>
      </c>
      <c r="UJ117" s="124"/>
      <c r="UK117" s="226">
        <f t="shared" si="2784"/>
        <v>0</v>
      </c>
      <c r="UL117" s="226"/>
      <c r="UM117" s="219">
        <v>0</v>
      </c>
      <c r="UN117" s="124"/>
      <c r="UO117" s="226">
        <f t="shared" si="2785"/>
        <v>0</v>
      </c>
      <c r="UP117" s="226"/>
      <c r="UQ117" s="207">
        <v>0</v>
      </c>
      <c r="UR117" s="124"/>
      <c r="US117" s="226">
        <f t="shared" si="2786"/>
        <v>0</v>
      </c>
      <c r="UT117" s="226"/>
      <c r="UU117" s="207">
        <v>0</v>
      </c>
      <c r="UV117" s="124"/>
      <c r="UW117" s="226">
        <f t="shared" si="2787"/>
        <v>0</v>
      </c>
      <c r="UX117" s="226"/>
      <c r="UY117" s="207">
        <v>0</v>
      </c>
      <c r="UZ117" s="124"/>
      <c r="VA117" s="226">
        <f t="shared" si="2788"/>
        <v>0</v>
      </c>
      <c r="VB117" s="226"/>
      <c r="VC117" s="207">
        <v>0</v>
      </c>
      <c r="VD117" s="124"/>
      <c r="VE117" s="226">
        <f t="shared" si="2789"/>
        <v>0</v>
      </c>
      <c r="VF117" s="226"/>
      <c r="VG117" s="207">
        <v>0</v>
      </c>
      <c r="VH117" s="124"/>
      <c r="VI117" s="226">
        <f t="shared" si="2790"/>
        <v>0</v>
      </c>
      <c r="VJ117" s="226"/>
      <c r="VK117" s="208">
        <v>0</v>
      </c>
      <c r="VL117" s="124"/>
      <c r="VM117" s="226">
        <f t="shared" ref="VM117" si="2971">VK117*VL117</f>
        <v>0</v>
      </c>
      <c r="VN117" s="226"/>
      <c r="VO117" s="208">
        <v>0</v>
      </c>
      <c r="VP117" s="124"/>
      <c r="VQ117" s="226">
        <f t="shared" ref="VQ117" si="2972">VO117*VP117</f>
        <v>0</v>
      </c>
      <c r="VR117" s="226"/>
      <c r="VS117" s="208">
        <v>0</v>
      </c>
      <c r="VT117" s="124"/>
      <c r="VU117" s="226">
        <f t="shared" si="2793"/>
        <v>0</v>
      </c>
      <c r="VV117" s="225">
        <v>60</v>
      </c>
      <c r="VW117" s="124">
        <v>243.8</v>
      </c>
      <c r="VX117" s="226">
        <f t="shared" si="2794"/>
        <v>14628</v>
      </c>
      <c r="VY117" s="225"/>
      <c r="VZ117" s="124"/>
      <c r="WA117" s="226"/>
      <c r="WB117" s="226"/>
      <c r="WC117" s="226"/>
      <c r="WD117" s="226"/>
      <c r="WE117" s="253"/>
      <c r="WF117" s="253"/>
      <c r="WG117" s="253"/>
      <c r="WH117" s="253"/>
      <c r="WI117" s="253"/>
      <c r="WJ117" s="253"/>
      <c r="WK117" s="253"/>
      <c r="WL117" s="253"/>
      <c r="WM117" s="253"/>
      <c r="WN117" s="253"/>
      <c r="WO117" s="253"/>
      <c r="WP117" s="253"/>
      <c r="WQ117" s="253"/>
      <c r="WR117" s="253"/>
      <c r="WS117" s="253"/>
      <c r="WT117" s="253"/>
      <c r="WU117" s="253"/>
      <c r="WV117" s="253"/>
      <c r="WW117" s="253"/>
      <c r="WX117" s="253"/>
      <c r="WY117" s="253"/>
      <c r="WZ117" s="253"/>
      <c r="XA117" s="253"/>
      <c r="XB117" s="253"/>
      <c r="XC117" s="253"/>
      <c r="XD117" s="253"/>
      <c r="XE117" s="253"/>
      <c r="XF117" s="253"/>
      <c r="XG117" s="253"/>
      <c r="XH117" s="253"/>
      <c r="XI117" s="125"/>
      <c r="XJ117" s="125"/>
      <c r="XK117" s="125"/>
      <c r="XL117" s="125"/>
      <c r="XM117" s="125"/>
      <c r="XN117" s="125"/>
      <c r="XO117" s="125"/>
      <c r="XP117" s="125"/>
      <c r="XQ117" s="125"/>
      <c r="XR117" s="125"/>
      <c r="XS117" s="125"/>
      <c r="XT117" s="125"/>
      <c r="XU117" s="226"/>
      <c r="XV117" s="226"/>
      <c r="XW117" s="226"/>
      <c r="XX117" s="208">
        <f t="shared" si="2909"/>
        <v>0</v>
      </c>
      <c r="XY117" s="226"/>
      <c r="XZ117" s="226"/>
      <c r="YA117" s="226"/>
      <c r="YB117" s="208">
        <f t="shared" si="2910"/>
        <v>0</v>
      </c>
      <c r="YC117" s="226"/>
      <c r="YD117" s="226"/>
      <c r="YE117" s="226"/>
      <c r="YF117" s="208">
        <f t="shared" si="2911"/>
        <v>0</v>
      </c>
      <c r="YG117" s="226"/>
      <c r="YH117" s="226"/>
      <c r="YI117" s="226"/>
      <c r="YJ117" s="208">
        <f t="shared" si="2912"/>
        <v>0</v>
      </c>
      <c r="YK117" s="226"/>
      <c r="YL117" s="226"/>
      <c r="YM117" s="226"/>
      <c r="YN117" s="208">
        <f t="shared" si="2913"/>
        <v>0</v>
      </c>
      <c r="YO117" s="226"/>
      <c r="YP117" s="226"/>
      <c r="YQ117" s="226"/>
      <c r="YR117" s="208">
        <f t="shared" si="2914"/>
        <v>0</v>
      </c>
      <c r="YS117" s="226"/>
      <c r="YT117" s="226"/>
      <c r="YU117" s="226"/>
      <c r="YV117" s="208">
        <f t="shared" si="2915"/>
        <v>0</v>
      </c>
      <c r="YW117" s="226"/>
      <c r="YX117" s="226"/>
      <c r="YY117" s="226"/>
      <c r="YZ117" s="208">
        <f t="shared" si="2916"/>
        <v>0</v>
      </c>
      <c r="ZA117" s="226"/>
      <c r="ZB117" s="226"/>
      <c r="ZC117" s="226"/>
      <c r="ZD117" s="208">
        <f t="shared" si="2917"/>
        <v>0</v>
      </c>
      <c r="ZE117" s="226"/>
      <c r="ZF117" s="226"/>
      <c r="ZG117" s="226"/>
      <c r="ZH117" s="208">
        <f t="shared" si="2918"/>
        <v>0</v>
      </c>
      <c r="ZI117" s="226"/>
      <c r="ZJ117" s="225"/>
      <c r="ZK117" s="225"/>
      <c r="ZL117" s="208">
        <f t="shared" si="2919"/>
        <v>0</v>
      </c>
      <c r="ZM117" s="226"/>
      <c r="ZN117" s="225"/>
      <c r="ZO117" s="225"/>
      <c r="ZP117" s="208">
        <f t="shared" si="2920"/>
        <v>0</v>
      </c>
      <c r="ZQ117" s="226"/>
      <c r="ZR117" s="225"/>
      <c r="ZS117" s="225"/>
      <c r="ZT117" s="208">
        <f t="shared" si="2921"/>
        <v>0</v>
      </c>
      <c r="ZU117" s="226"/>
      <c r="ZV117" s="225"/>
      <c r="ZW117" s="225"/>
      <c r="ZX117" s="208">
        <f t="shared" si="2922"/>
        <v>0</v>
      </c>
      <c r="ZY117" s="226"/>
      <c r="ZZ117" s="225"/>
      <c r="AAA117" s="225"/>
      <c r="AAB117" s="208">
        <f t="shared" si="2923"/>
        <v>0</v>
      </c>
      <c r="AAC117" s="226"/>
      <c r="AAD117" s="225"/>
      <c r="AAE117" s="225"/>
      <c r="AAF117" s="208">
        <f t="shared" si="2924"/>
        <v>0</v>
      </c>
      <c r="AAG117" s="226"/>
      <c r="AAH117" s="225"/>
      <c r="AAI117" s="225"/>
      <c r="AAJ117" s="208">
        <f t="shared" si="2925"/>
        <v>0</v>
      </c>
      <c r="AAK117" s="226"/>
      <c r="AAL117" s="225"/>
      <c r="AAM117" s="225"/>
      <c r="AAN117" s="208">
        <f t="shared" si="2926"/>
        <v>0</v>
      </c>
      <c r="AAO117" s="226"/>
      <c r="AAP117" s="225"/>
      <c r="AAQ117" s="225"/>
      <c r="AAR117" s="208">
        <f t="shared" si="2927"/>
        <v>0</v>
      </c>
      <c r="AAS117" s="225"/>
      <c r="AAT117" s="225"/>
      <c r="AAU117" s="208">
        <f t="shared" si="2928"/>
        <v>0</v>
      </c>
      <c r="AAV117" s="225"/>
      <c r="AAW117" s="225"/>
      <c r="AAX117" s="226"/>
      <c r="AAY117" s="226"/>
      <c r="AAZ117" s="226"/>
      <c r="ABA117" s="226"/>
      <c r="ABB117" s="253"/>
      <c r="ABC117" s="253"/>
      <c r="ABD117" s="253"/>
      <c r="ABE117" s="253"/>
      <c r="ABF117" s="253"/>
      <c r="ABG117" s="253"/>
      <c r="ABH117" s="253"/>
      <c r="ABI117" s="253"/>
      <c r="ABJ117" s="253"/>
      <c r="ABK117" s="253"/>
      <c r="ABL117" s="253"/>
      <c r="ABM117" s="253"/>
      <c r="ABN117" s="253"/>
      <c r="ABO117" s="253"/>
      <c r="ABP117" s="253"/>
      <c r="ABQ117" s="253"/>
      <c r="ABR117" s="253"/>
      <c r="ABS117" s="253"/>
      <c r="ABT117" s="253"/>
      <c r="ABU117" s="253"/>
      <c r="ABV117" s="253"/>
      <c r="ABW117" s="253"/>
      <c r="ABX117" s="253"/>
      <c r="ABY117" s="253"/>
      <c r="ABZ117" s="253"/>
      <c r="ACA117" s="253"/>
      <c r="ACB117" s="253"/>
      <c r="ACC117" s="253"/>
      <c r="ACD117" s="253"/>
      <c r="ACE117" s="253"/>
      <c r="ACF117" s="126"/>
      <c r="ACG117" s="126"/>
      <c r="ACH117" s="126"/>
      <c r="ACI117" s="126"/>
      <c r="ACJ117" s="126"/>
      <c r="ACK117" s="126"/>
      <c r="ACL117" s="126"/>
      <c r="ACM117" s="126"/>
      <c r="ACN117" s="126"/>
      <c r="ACO117" s="126"/>
      <c r="ACP117" s="126"/>
      <c r="ACQ117" s="126"/>
      <c r="ACR117" s="134">
        <v>0</v>
      </c>
      <c r="ACS117" s="227"/>
      <c r="ACT117" s="225"/>
      <c r="ACU117" s="226">
        <f t="shared" si="2929"/>
        <v>0</v>
      </c>
      <c r="ACV117" s="134">
        <v>0</v>
      </c>
      <c r="ACW117" s="227"/>
      <c r="ACX117" s="225"/>
      <c r="ACY117" s="226">
        <f t="shared" si="2930"/>
        <v>0</v>
      </c>
      <c r="ACZ117" s="134">
        <v>0</v>
      </c>
      <c r="ADA117" s="227"/>
      <c r="ADB117" s="225"/>
      <c r="ADC117" s="226">
        <f t="shared" si="2931"/>
        <v>0</v>
      </c>
      <c r="ADD117" s="134">
        <v>0</v>
      </c>
      <c r="ADE117" s="227"/>
      <c r="ADF117" s="225"/>
      <c r="ADG117" s="226">
        <f t="shared" si="2932"/>
        <v>0</v>
      </c>
      <c r="ADH117" s="134">
        <v>0</v>
      </c>
      <c r="ADI117" s="225"/>
      <c r="ADJ117" s="225"/>
      <c r="ADK117" s="226">
        <f t="shared" si="2933"/>
        <v>0</v>
      </c>
      <c r="ADL117" s="134">
        <v>0</v>
      </c>
      <c r="ADM117" s="225"/>
      <c r="ADN117" s="225"/>
      <c r="ADO117" s="226">
        <f t="shared" si="2934"/>
        <v>0</v>
      </c>
      <c r="ADP117" s="134">
        <v>0</v>
      </c>
      <c r="ADQ117" s="225"/>
      <c r="ADR117" s="225"/>
      <c r="ADS117" s="226">
        <f t="shared" si="2935"/>
        <v>0</v>
      </c>
      <c r="ADT117" s="134">
        <v>0</v>
      </c>
      <c r="ADU117" s="225"/>
      <c r="ADV117" s="225"/>
      <c r="ADW117" s="226">
        <f t="shared" si="2936"/>
        <v>0</v>
      </c>
      <c r="ADX117" s="134">
        <v>0</v>
      </c>
      <c r="ADY117" s="225"/>
      <c r="ADZ117" s="225"/>
      <c r="AEA117" s="226">
        <f t="shared" si="2937"/>
        <v>0</v>
      </c>
      <c r="AEB117" s="134"/>
      <c r="AEC117" s="225"/>
      <c r="AED117" s="225"/>
      <c r="AEE117" s="226">
        <f t="shared" si="2938"/>
        <v>0</v>
      </c>
      <c r="AEF117" s="134"/>
      <c r="AEG117" s="225"/>
      <c r="AEH117" s="225"/>
      <c r="AEI117" s="226">
        <f t="shared" si="2939"/>
        <v>0</v>
      </c>
      <c r="AEJ117" s="134"/>
      <c r="AEK117" s="225"/>
      <c r="AEL117" s="225"/>
      <c r="AEM117" s="226">
        <f t="shared" si="2940"/>
        <v>0</v>
      </c>
      <c r="AEN117" s="134"/>
      <c r="AEO117" s="225"/>
      <c r="AEP117" s="225"/>
      <c r="AEQ117" s="226">
        <f t="shared" si="2941"/>
        <v>0</v>
      </c>
      <c r="AER117" s="134">
        <v>0</v>
      </c>
      <c r="AES117" s="225"/>
      <c r="AET117" s="225"/>
      <c r="AEU117" s="226">
        <f t="shared" si="2942"/>
        <v>0</v>
      </c>
      <c r="AEV117" s="134">
        <v>0</v>
      </c>
      <c r="AEW117" s="225"/>
      <c r="AEX117" s="225"/>
      <c r="AEY117" s="226">
        <f t="shared" si="2943"/>
        <v>0</v>
      </c>
      <c r="AEZ117" s="134">
        <v>0</v>
      </c>
      <c r="AFA117" s="225"/>
      <c r="AFB117" s="225"/>
      <c r="AFC117" s="226">
        <f t="shared" si="2944"/>
        <v>0</v>
      </c>
      <c r="AFD117" s="134">
        <v>0</v>
      </c>
      <c r="AFE117" s="225"/>
      <c r="AFF117" s="225"/>
      <c r="AFG117" s="226">
        <f t="shared" si="2945"/>
        <v>0</v>
      </c>
      <c r="AFH117" s="134">
        <v>0</v>
      </c>
      <c r="AFI117" s="225"/>
      <c r="AFJ117" s="225"/>
      <c r="AFK117" s="226">
        <f t="shared" si="2946"/>
        <v>0</v>
      </c>
      <c r="AFL117" s="134"/>
      <c r="AFM117" s="225"/>
      <c r="AFN117" s="225"/>
      <c r="AFO117" s="226">
        <f t="shared" si="2947"/>
        <v>0</v>
      </c>
      <c r="AFP117" s="225"/>
      <c r="AFQ117" s="225"/>
      <c r="AFR117" s="226">
        <f t="shared" si="2948"/>
        <v>0</v>
      </c>
      <c r="AFS117" s="225"/>
      <c r="AFT117" s="225"/>
      <c r="AFU117" s="226"/>
      <c r="AFV117" s="226"/>
      <c r="AFW117" s="226"/>
      <c r="AFX117" s="226"/>
      <c r="AFY117" s="253">
        <v>0</v>
      </c>
      <c r="AFZ117" s="253">
        <v>0</v>
      </c>
      <c r="AGA117" s="253">
        <v>0</v>
      </c>
      <c r="AGB117" s="253">
        <v>0</v>
      </c>
      <c r="AGC117" s="253">
        <v>0</v>
      </c>
      <c r="AGD117" s="253">
        <v>0</v>
      </c>
      <c r="AGE117" s="253">
        <v>0</v>
      </c>
      <c r="AGF117" s="253">
        <v>0</v>
      </c>
      <c r="AGG117" s="253">
        <v>0</v>
      </c>
      <c r="AGH117" s="253">
        <v>0</v>
      </c>
      <c r="AGI117" s="253">
        <v>0</v>
      </c>
      <c r="AGJ117" s="253">
        <v>0</v>
      </c>
      <c r="AGK117" s="253">
        <v>0</v>
      </c>
      <c r="AGL117" s="253">
        <v>0</v>
      </c>
      <c r="AGM117" s="253">
        <v>0</v>
      </c>
      <c r="AGN117" s="253">
        <v>0</v>
      </c>
      <c r="AGO117" s="253">
        <v>0</v>
      </c>
      <c r="AGP117" s="253">
        <v>0</v>
      </c>
      <c r="AGQ117" s="253">
        <v>0</v>
      </c>
      <c r="AGR117" s="253">
        <v>0</v>
      </c>
      <c r="AGS117" s="253">
        <v>0</v>
      </c>
      <c r="AGT117" s="253">
        <v>0</v>
      </c>
      <c r="AGU117" s="253">
        <v>0</v>
      </c>
      <c r="AGV117" s="253">
        <v>0</v>
      </c>
      <c r="AGW117" s="253">
        <v>0</v>
      </c>
      <c r="AGX117" s="253">
        <v>0</v>
      </c>
      <c r="AGY117" s="253">
        <v>0</v>
      </c>
      <c r="AGZ117" s="253">
        <v>0</v>
      </c>
      <c r="AHA117" s="253">
        <v>0</v>
      </c>
      <c r="AHB117" s="253">
        <v>0</v>
      </c>
      <c r="AHC117" s="126">
        <v>0</v>
      </c>
      <c r="AHD117" s="126">
        <v>0</v>
      </c>
      <c r="AHE117" s="126">
        <v>0</v>
      </c>
      <c r="AHF117" s="126">
        <v>0</v>
      </c>
      <c r="AHG117" s="126">
        <v>0</v>
      </c>
      <c r="AHH117" s="126">
        <v>0</v>
      </c>
      <c r="AHI117" s="126">
        <v>0</v>
      </c>
      <c r="AHJ117" s="126">
        <v>0</v>
      </c>
      <c r="AHK117" s="126"/>
      <c r="AHL117" s="126"/>
      <c r="AHM117" s="126"/>
      <c r="AHN117" s="126"/>
      <c r="AHO117" s="134">
        <f t="shared" si="1709"/>
        <v>0</v>
      </c>
      <c r="AHP117" s="127">
        <f t="shared" si="1710"/>
        <v>0</v>
      </c>
      <c r="AHQ117" s="127">
        <f t="shared" si="1711"/>
        <v>0</v>
      </c>
      <c r="AHR117" s="134">
        <f t="shared" si="1712"/>
        <v>0</v>
      </c>
      <c r="AHS117" s="127">
        <f t="shared" si="1713"/>
        <v>0</v>
      </c>
      <c r="AHT117" s="127">
        <f t="shared" si="2549"/>
        <v>0</v>
      </c>
      <c r="AHU117" s="134">
        <f t="shared" si="2550"/>
        <v>0</v>
      </c>
      <c r="AHV117" s="127">
        <f t="shared" si="2551"/>
        <v>0</v>
      </c>
      <c r="AHW117" s="127">
        <f t="shared" si="2552"/>
        <v>0</v>
      </c>
      <c r="AHX117" s="134">
        <v>0</v>
      </c>
      <c r="AHY117" s="127">
        <f t="shared" si="2553"/>
        <v>0</v>
      </c>
      <c r="AHZ117" s="127">
        <f t="shared" si="2496"/>
        <v>0</v>
      </c>
      <c r="AIA117" s="134">
        <f t="shared" si="2952"/>
        <v>0</v>
      </c>
      <c r="AIB117" s="127">
        <f t="shared" si="2953"/>
        <v>0</v>
      </c>
      <c r="AIC117" s="127">
        <f t="shared" si="2954"/>
        <v>0</v>
      </c>
      <c r="AID117" s="131">
        <f t="shared" si="2955"/>
        <v>0</v>
      </c>
      <c r="AIE117" s="127">
        <f t="shared" si="2956"/>
        <v>0</v>
      </c>
      <c r="AIF117" s="127">
        <f t="shared" si="2957"/>
        <v>0</v>
      </c>
      <c r="AIG117" s="131">
        <f t="shared" si="2958"/>
        <v>0</v>
      </c>
      <c r="AIH117" s="127">
        <f t="shared" si="2959"/>
        <v>0</v>
      </c>
      <c r="AII117" s="127">
        <f t="shared" si="2960"/>
        <v>0</v>
      </c>
      <c r="AIJ117" s="131">
        <f t="shared" si="2961"/>
        <v>0</v>
      </c>
      <c r="AIK117" s="127">
        <f t="shared" si="2962"/>
        <v>0</v>
      </c>
      <c r="AIL117" s="127">
        <f t="shared" si="2963"/>
        <v>0</v>
      </c>
      <c r="AIM117" s="131">
        <f t="shared" si="2964"/>
        <v>216.02199999999999</v>
      </c>
      <c r="AIN117" s="127">
        <f t="shared" si="2965"/>
        <v>0</v>
      </c>
      <c r="AIO117" s="127">
        <f t="shared" si="2966"/>
        <v>0</v>
      </c>
      <c r="AIP117" s="131">
        <f t="shared" si="2967"/>
        <v>0</v>
      </c>
      <c r="AIQ117" s="127">
        <f t="shared" si="2950"/>
        <v>0</v>
      </c>
      <c r="AIR117" s="127">
        <f t="shared" si="2951"/>
        <v>0</v>
      </c>
      <c r="AIS117" s="131">
        <f t="shared" si="2797"/>
        <v>0</v>
      </c>
      <c r="AIT117" s="127">
        <f t="shared" si="2798"/>
        <v>0</v>
      </c>
      <c r="AIU117" s="127">
        <f t="shared" si="2799"/>
        <v>0</v>
      </c>
      <c r="AIV117" s="131">
        <f t="shared" si="2800"/>
        <v>0</v>
      </c>
      <c r="AIW117" s="127">
        <f t="shared" si="2801"/>
        <v>0</v>
      </c>
      <c r="AIX117" s="127">
        <f t="shared" si="2802"/>
        <v>0</v>
      </c>
      <c r="AIY117" s="131">
        <f t="shared" si="2803"/>
        <v>0</v>
      </c>
      <c r="AIZ117" s="127">
        <f t="shared" si="2804"/>
        <v>0</v>
      </c>
      <c r="AJA117" s="127">
        <f t="shared" si="2805"/>
        <v>0</v>
      </c>
      <c r="AJB117" s="131">
        <f t="shared" si="2806"/>
        <v>0</v>
      </c>
      <c r="AJC117" s="127">
        <f t="shared" si="2807"/>
        <v>0</v>
      </c>
      <c r="AJD117" s="127">
        <f t="shared" si="2808"/>
        <v>0</v>
      </c>
      <c r="AJE117" s="131">
        <f t="shared" si="2809"/>
        <v>0</v>
      </c>
      <c r="AJF117" s="127">
        <f t="shared" si="2810"/>
        <v>0</v>
      </c>
      <c r="AJG117" s="127">
        <f t="shared" si="2811"/>
        <v>0</v>
      </c>
      <c r="AJH117" s="131">
        <f t="shared" si="2812"/>
        <v>0</v>
      </c>
      <c r="AJI117" s="127">
        <f t="shared" si="2813"/>
        <v>0</v>
      </c>
      <c r="AJJ117" s="127">
        <f t="shared" si="2814"/>
        <v>0</v>
      </c>
      <c r="AJK117" s="131">
        <f t="shared" si="2815"/>
        <v>0</v>
      </c>
      <c r="AJL117" s="127">
        <f t="shared" si="2816"/>
        <v>0</v>
      </c>
      <c r="AJM117" s="127">
        <f t="shared" si="2817"/>
        <v>0</v>
      </c>
      <c r="AJN117" s="131">
        <f t="shared" si="2818"/>
        <v>0</v>
      </c>
      <c r="AJO117" s="127">
        <f t="shared" si="2819"/>
        <v>0</v>
      </c>
      <c r="AJP117" s="127">
        <f t="shared" si="2820"/>
        <v>0</v>
      </c>
      <c r="AJQ117" s="131">
        <f t="shared" si="2821"/>
        <v>0</v>
      </c>
      <c r="AJR117" s="127">
        <f t="shared" si="2822"/>
        <v>0</v>
      </c>
      <c r="AJS117" s="127">
        <f t="shared" si="2823"/>
        <v>0</v>
      </c>
      <c r="AJT117" s="127">
        <f t="shared" si="2824"/>
        <v>60</v>
      </c>
      <c r="AJU117" s="127">
        <f>CF117+HG117+MD117+RA117+VX117+AAU117+AFR117</f>
        <v>14628</v>
      </c>
      <c r="AJV117" s="127"/>
      <c r="AJW117" s="127"/>
      <c r="AJX117" s="127"/>
      <c r="AJY117" s="127"/>
      <c r="AJZ117" s="128">
        <f t="shared" si="1719"/>
        <v>0</v>
      </c>
      <c r="AKA117" s="128">
        <f t="shared" si="1720"/>
        <v>0</v>
      </c>
      <c r="AKB117" s="128">
        <v>0</v>
      </c>
      <c r="AKC117" s="128">
        <v>0</v>
      </c>
      <c r="AKD117" s="128">
        <v>0</v>
      </c>
      <c r="AKE117" s="128">
        <v>0</v>
      </c>
      <c r="AKF117" s="128">
        <f t="shared" si="2554"/>
        <v>0</v>
      </c>
      <c r="AKG117" s="128">
        <f t="shared" si="2555"/>
        <v>0</v>
      </c>
      <c r="AKH117" s="128">
        <f t="shared" si="2556"/>
        <v>0</v>
      </c>
      <c r="AKI117" s="128">
        <f t="shared" si="2827"/>
        <v>0</v>
      </c>
      <c r="AKJ117" s="128">
        <v>0</v>
      </c>
      <c r="AKK117" s="128">
        <v>0</v>
      </c>
      <c r="AKL117" s="128">
        <f t="shared" si="2448"/>
        <v>0</v>
      </c>
      <c r="AKM117" s="128">
        <f t="shared" si="2968"/>
        <v>0</v>
      </c>
      <c r="AKN117" s="128">
        <f t="shared" si="2451"/>
        <v>0</v>
      </c>
      <c r="AKO117" s="128">
        <f t="shared" si="2453"/>
        <v>0</v>
      </c>
      <c r="AKP117" s="128">
        <f t="shared" si="2500"/>
        <v>0</v>
      </c>
      <c r="AKQ117" s="128">
        <f t="shared" si="2501"/>
        <v>0</v>
      </c>
      <c r="AKR117" s="128">
        <f t="shared" si="2969"/>
        <v>0</v>
      </c>
      <c r="AKS117" s="128">
        <f t="shared" si="2970"/>
        <v>0</v>
      </c>
      <c r="AKT117" s="128">
        <f t="shared" si="2828"/>
        <v>0</v>
      </c>
      <c r="AKU117" s="128">
        <f t="shared" si="2829"/>
        <v>0</v>
      </c>
      <c r="AKV117" s="128">
        <f t="shared" si="2830"/>
        <v>0</v>
      </c>
      <c r="AKW117" s="128">
        <f t="shared" si="2831"/>
        <v>0</v>
      </c>
      <c r="AKX117" s="128">
        <f t="shared" si="2832"/>
        <v>0</v>
      </c>
      <c r="AKY117" s="128">
        <f t="shared" si="2833"/>
        <v>0</v>
      </c>
      <c r="AKZ117" s="128">
        <f t="shared" si="2834"/>
        <v>0</v>
      </c>
      <c r="ALA117" s="128">
        <f t="shared" si="2835"/>
        <v>0</v>
      </c>
      <c r="ALB117" s="128">
        <f t="shared" si="2836"/>
        <v>0</v>
      </c>
      <c r="ALC117" s="128">
        <f t="shared" si="2837"/>
        <v>0</v>
      </c>
      <c r="ALD117" s="128">
        <f t="shared" si="2838"/>
        <v>0</v>
      </c>
      <c r="ALE117" s="128">
        <f t="shared" si="2839"/>
        <v>0</v>
      </c>
      <c r="ALF117" s="128">
        <f t="shared" si="2840"/>
        <v>0</v>
      </c>
      <c r="ALG117" s="128">
        <f t="shared" si="2841"/>
        <v>0</v>
      </c>
      <c r="ALH117" s="128">
        <f t="shared" si="2842"/>
        <v>0</v>
      </c>
      <c r="ALI117" s="128">
        <f t="shared" si="2843"/>
        <v>0</v>
      </c>
      <c r="ALJ117" s="128">
        <f t="shared" si="2844"/>
        <v>216.02199999999999</v>
      </c>
      <c r="ALK117" s="128">
        <f t="shared" si="2845"/>
        <v>52161.599999999999</v>
      </c>
      <c r="ALL117" s="128">
        <f t="shared" si="2846"/>
        <v>52161.599999999999</v>
      </c>
      <c r="ALM117" s="128"/>
      <c r="ALN117" s="128"/>
      <c r="ALO117" s="128"/>
      <c r="ALP117" s="128"/>
      <c r="ALQ117" s="128"/>
      <c r="ALR117" s="128"/>
    </row>
    <row r="118" spans="1:1006" s="115" customFormat="1" ht="18" customHeight="1" outlineLevel="1" x14ac:dyDescent="0.25">
      <c r="A118" s="120"/>
      <c r="B118" s="120"/>
      <c r="C118" s="296" t="s">
        <v>491</v>
      </c>
      <c r="D118" s="177"/>
      <c r="E118" s="207">
        <v>900</v>
      </c>
      <c r="F118" s="207">
        <v>0</v>
      </c>
      <c r="G118" s="225"/>
      <c r="H118" s="225">
        <v>97.05</v>
      </c>
      <c r="I118" s="208">
        <f t="shared" si="2847"/>
        <v>0</v>
      </c>
      <c r="J118" s="207">
        <v>0</v>
      </c>
      <c r="K118" s="225"/>
      <c r="L118" s="225">
        <v>97.05</v>
      </c>
      <c r="M118" s="208">
        <f t="shared" si="2848"/>
        <v>0</v>
      </c>
      <c r="N118" s="207">
        <v>0</v>
      </c>
      <c r="O118" s="225"/>
      <c r="P118" s="225">
        <v>97.05</v>
      </c>
      <c r="Q118" s="208">
        <f t="shared" si="2849"/>
        <v>0</v>
      </c>
      <c r="R118" s="207">
        <v>0</v>
      </c>
      <c r="S118" s="225"/>
      <c r="T118" s="225">
        <v>97.05</v>
      </c>
      <c r="U118" s="208">
        <f t="shared" si="2850"/>
        <v>0</v>
      </c>
      <c r="V118" s="207">
        <v>0</v>
      </c>
      <c r="W118" s="225"/>
      <c r="X118" s="225">
        <v>97.05</v>
      </c>
      <c r="Y118" s="208">
        <f t="shared" si="2851"/>
        <v>0</v>
      </c>
      <c r="Z118" s="207">
        <v>0</v>
      </c>
      <c r="AA118" s="225"/>
      <c r="AB118" s="225">
        <v>97.05</v>
      </c>
      <c r="AC118" s="208">
        <f t="shared" si="2852"/>
        <v>0</v>
      </c>
      <c r="AD118" s="207">
        <v>0</v>
      </c>
      <c r="AE118" s="225"/>
      <c r="AF118" s="225">
        <v>97.05</v>
      </c>
      <c r="AG118" s="208">
        <f t="shared" si="2853"/>
        <v>0</v>
      </c>
      <c r="AH118" s="207">
        <v>0</v>
      </c>
      <c r="AI118" s="225"/>
      <c r="AJ118" s="225">
        <v>97.05</v>
      </c>
      <c r="AK118" s="208">
        <f t="shared" si="2854"/>
        <v>0</v>
      </c>
      <c r="AL118" s="207">
        <v>0</v>
      </c>
      <c r="AM118" s="225"/>
      <c r="AN118" s="225">
        <v>97.05</v>
      </c>
      <c r="AO118" s="208">
        <f t="shared" si="2855"/>
        <v>0</v>
      </c>
      <c r="AP118" s="207">
        <v>0</v>
      </c>
      <c r="AQ118" s="225"/>
      <c r="AR118" s="225">
        <v>97.05</v>
      </c>
      <c r="AS118" s="208">
        <f t="shared" si="2856"/>
        <v>0</v>
      </c>
      <c r="AT118" s="207">
        <v>0</v>
      </c>
      <c r="AU118" s="225"/>
      <c r="AV118" s="225">
        <v>97.05</v>
      </c>
      <c r="AW118" s="208">
        <f t="shared" si="2857"/>
        <v>0</v>
      </c>
      <c r="AX118" s="207">
        <v>0</v>
      </c>
      <c r="AY118" s="225"/>
      <c r="AZ118" s="225">
        <v>97.05</v>
      </c>
      <c r="BA118" s="208">
        <f t="shared" si="2858"/>
        <v>0</v>
      </c>
      <c r="BB118" s="207">
        <v>0</v>
      </c>
      <c r="BC118" s="225"/>
      <c r="BD118" s="225">
        <v>97.05</v>
      </c>
      <c r="BE118" s="208">
        <f t="shared" si="2859"/>
        <v>0</v>
      </c>
      <c r="BF118" s="207">
        <v>0</v>
      </c>
      <c r="BG118" s="225"/>
      <c r="BH118" s="225">
        <v>97.05</v>
      </c>
      <c r="BI118" s="208">
        <f t="shared" si="2860"/>
        <v>0</v>
      </c>
      <c r="BJ118" s="207">
        <v>0</v>
      </c>
      <c r="BK118" s="225"/>
      <c r="BL118" s="225">
        <v>97.05</v>
      </c>
      <c r="BM118" s="208">
        <f t="shared" si="2861"/>
        <v>0</v>
      </c>
      <c r="BN118" s="207">
        <v>0</v>
      </c>
      <c r="BO118" s="225"/>
      <c r="BP118" s="225">
        <v>97.05</v>
      </c>
      <c r="BQ118" s="208">
        <f t="shared" si="2862"/>
        <v>0</v>
      </c>
      <c r="BR118" s="207">
        <v>0</v>
      </c>
      <c r="BS118" s="225"/>
      <c r="BT118" s="225">
        <v>97.05</v>
      </c>
      <c r="BU118" s="208">
        <f t="shared" si="2863"/>
        <v>0</v>
      </c>
      <c r="BV118" s="207">
        <v>0</v>
      </c>
      <c r="BW118" s="225"/>
      <c r="BX118" s="225">
        <v>97.05</v>
      </c>
      <c r="BY118" s="208">
        <f t="shared" si="2864"/>
        <v>0</v>
      </c>
      <c r="BZ118" s="207"/>
      <c r="CA118" s="225"/>
      <c r="CB118" s="225">
        <v>97.05</v>
      </c>
      <c r="CC118" s="208">
        <f t="shared" si="2865"/>
        <v>0</v>
      </c>
      <c r="CD118" s="225"/>
      <c r="CE118" s="225">
        <v>97.05</v>
      </c>
      <c r="CF118" s="208">
        <f t="shared" si="2866"/>
        <v>0</v>
      </c>
      <c r="CG118" s="225"/>
      <c r="CH118" s="225">
        <v>97.05</v>
      </c>
      <c r="CI118" s="226">
        <f t="shared" si="2867"/>
        <v>0</v>
      </c>
      <c r="CJ118" s="226"/>
      <c r="CK118" s="226">
        <v>97.05</v>
      </c>
      <c r="CL118" s="226">
        <v>0</v>
      </c>
      <c r="CM118" s="253">
        <v>0</v>
      </c>
      <c r="CN118" s="253">
        <v>0</v>
      </c>
      <c r="CO118" s="253">
        <v>0</v>
      </c>
      <c r="CP118" s="253">
        <v>0</v>
      </c>
      <c r="CQ118" s="253">
        <v>0</v>
      </c>
      <c r="CR118" s="253">
        <v>0</v>
      </c>
      <c r="CS118" s="253">
        <v>0</v>
      </c>
      <c r="CT118" s="253">
        <v>0</v>
      </c>
      <c r="CU118" s="253">
        <v>0</v>
      </c>
      <c r="CV118" s="253">
        <v>0</v>
      </c>
      <c r="CW118" s="253">
        <v>0</v>
      </c>
      <c r="CX118" s="253">
        <v>0</v>
      </c>
      <c r="CY118" s="253">
        <v>0</v>
      </c>
      <c r="CZ118" s="253">
        <v>0</v>
      </c>
      <c r="DA118" s="253">
        <v>0</v>
      </c>
      <c r="DB118" s="253">
        <v>0</v>
      </c>
      <c r="DC118" s="253">
        <v>0</v>
      </c>
      <c r="DD118" s="253">
        <v>0</v>
      </c>
      <c r="DE118" s="253">
        <v>0</v>
      </c>
      <c r="DF118" s="253">
        <v>0</v>
      </c>
      <c r="DG118" s="253">
        <v>0</v>
      </c>
      <c r="DH118" s="253">
        <v>0</v>
      </c>
      <c r="DI118" s="253">
        <v>0</v>
      </c>
      <c r="DJ118" s="253">
        <v>0</v>
      </c>
      <c r="DK118" s="253">
        <v>0</v>
      </c>
      <c r="DL118" s="253">
        <v>0</v>
      </c>
      <c r="DM118" s="253">
        <v>0</v>
      </c>
      <c r="DN118" s="253">
        <v>0</v>
      </c>
      <c r="DO118" s="253">
        <v>0</v>
      </c>
      <c r="DP118" s="253">
        <v>0</v>
      </c>
      <c r="DQ118" s="253">
        <v>0</v>
      </c>
      <c r="DR118" s="253">
        <v>0</v>
      </c>
      <c r="DS118" s="253">
        <v>0</v>
      </c>
      <c r="DT118" s="253">
        <v>0</v>
      </c>
      <c r="DU118" s="253">
        <v>0</v>
      </c>
      <c r="DV118" s="253">
        <v>0</v>
      </c>
      <c r="DW118" s="253">
        <v>0</v>
      </c>
      <c r="DX118" s="253">
        <v>0</v>
      </c>
      <c r="DY118" s="253">
        <v>0</v>
      </c>
      <c r="DZ118" s="253">
        <v>0</v>
      </c>
      <c r="EA118" s="126">
        <v>0</v>
      </c>
      <c r="EB118" s="126">
        <v>0</v>
      </c>
      <c r="EC118" s="126">
        <v>0</v>
      </c>
      <c r="ED118" s="126">
        <v>0</v>
      </c>
      <c r="EE118" s="126">
        <v>0</v>
      </c>
      <c r="EF118" s="126">
        <v>0</v>
      </c>
      <c r="EG118" s="134">
        <v>12</v>
      </c>
      <c r="EH118" s="225"/>
      <c r="EI118" s="225">
        <v>156</v>
      </c>
      <c r="EJ118" s="226">
        <f t="shared" si="2868"/>
        <v>0</v>
      </c>
      <c r="EK118" s="134">
        <v>2.4</v>
      </c>
      <c r="EL118" s="225"/>
      <c r="EM118" s="225">
        <v>156</v>
      </c>
      <c r="EN118" s="226">
        <f t="shared" si="2869"/>
        <v>0</v>
      </c>
      <c r="EO118" s="134">
        <v>2.4</v>
      </c>
      <c r="EP118" s="225"/>
      <c r="EQ118" s="225">
        <v>156</v>
      </c>
      <c r="ER118" s="226">
        <f t="shared" si="2870"/>
        <v>0</v>
      </c>
      <c r="ES118" s="134">
        <v>0</v>
      </c>
      <c r="ET118" s="225"/>
      <c r="EU118" s="225">
        <v>156</v>
      </c>
      <c r="EV118" s="226">
        <f t="shared" si="2871"/>
        <v>0</v>
      </c>
      <c r="EW118" s="134">
        <v>0</v>
      </c>
      <c r="EX118" s="225"/>
      <c r="EY118" s="225">
        <v>156</v>
      </c>
      <c r="EZ118" s="226">
        <f t="shared" si="2872"/>
        <v>0</v>
      </c>
      <c r="FA118" s="134">
        <v>0</v>
      </c>
      <c r="FB118" s="225">
        <v>200</v>
      </c>
      <c r="FC118" s="225">
        <v>156</v>
      </c>
      <c r="FD118" s="226">
        <f t="shared" si="2873"/>
        <v>31200</v>
      </c>
      <c r="FE118" s="134">
        <v>2.4</v>
      </c>
      <c r="FF118" s="225">
        <v>200</v>
      </c>
      <c r="FG118" s="225">
        <v>156</v>
      </c>
      <c r="FH118" s="226">
        <f t="shared" si="2874"/>
        <v>31200</v>
      </c>
      <c r="FI118" s="134">
        <v>2.4</v>
      </c>
      <c r="FJ118" s="225"/>
      <c r="FK118" s="225">
        <v>136.94999999999999</v>
      </c>
      <c r="FL118" s="226">
        <f t="shared" si="2875"/>
        <v>0</v>
      </c>
      <c r="FM118" s="134">
        <v>13.2</v>
      </c>
      <c r="FN118" s="225">
        <v>200</v>
      </c>
      <c r="FO118" s="225">
        <v>136.94999999999999</v>
      </c>
      <c r="FP118" s="226">
        <f t="shared" si="2876"/>
        <v>27389.999999999996</v>
      </c>
      <c r="FQ118" s="134">
        <v>34.799999999999997</v>
      </c>
      <c r="FR118" s="225">
        <v>0</v>
      </c>
      <c r="FS118" s="225">
        <v>136.94999999999999</v>
      </c>
      <c r="FT118" s="226">
        <f t="shared" si="2877"/>
        <v>0</v>
      </c>
      <c r="FU118" s="134">
        <v>6</v>
      </c>
      <c r="FV118" s="225">
        <v>200</v>
      </c>
      <c r="FW118" s="225">
        <v>136.94999999999999</v>
      </c>
      <c r="FX118" s="226">
        <f t="shared" si="2878"/>
        <v>27389.999999999996</v>
      </c>
      <c r="FY118" s="134">
        <v>4.8</v>
      </c>
      <c r="FZ118" s="225">
        <v>200</v>
      </c>
      <c r="GA118" s="225">
        <v>136.94999999999999</v>
      </c>
      <c r="GB118" s="226">
        <f t="shared" si="2879"/>
        <v>27389.999999999996</v>
      </c>
      <c r="GC118" s="134">
        <v>2.4</v>
      </c>
      <c r="GD118" s="225"/>
      <c r="GE118" s="225">
        <v>136.94999999999999</v>
      </c>
      <c r="GF118" s="226">
        <f t="shared" si="2880"/>
        <v>0</v>
      </c>
      <c r="GG118" s="134">
        <v>81.599999999999994</v>
      </c>
      <c r="GH118" s="225"/>
      <c r="GI118" s="225">
        <v>126.57</v>
      </c>
      <c r="GJ118" s="226">
        <f t="shared" si="2881"/>
        <v>0</v>
      </c>
      <c r="GK118" s="134">
        <v>252</v>
      </c>
      <c r="GL118" s="225"/>
      <c r="GM118" s="225">
        <v>126.57</v>
      </c>
      <c r="GN118" s="226">
        <f t="shared" si="2753"/>
        <v>0</v>
      </c>
      <c r="GO118" s="134">
        <v>379.2</v>
      </c>
      <c r="GP118" s="225"/>
      <c r="GQ118" s="225">
        <v>126.57</v>
      </c>
      <c r="GR118" s="226">
        <f t="shared" si="2882"/>
        <v>0</v>
      </c>
      <c r="GS118" s="134">
        <v>55.2</v>
      </c>
      <c r="GT118" s="225"/>
      <c r="GU118" s="225">
        <v>126.57</v>
      </c>
      <c r="GV118" s="226">
        <f t="shared" si="2883"/>
        <v>0</v>
      </c>
      <c r="GW118" s="134">
        <v>86.4</v>
      </c>
      <c r="GX118" s="225"/>
      <c r="GY118" s="225">
        <v>126.57</v>
      </c>
      <c r="GZ118" s="226">
        <f t="shared" si="2884"/>
        <v>0</v>
      </c>
      <c r="HA118" s="134">
        <v>69.599999999999994</v>
      </c>
      <c r="HB118" s="225"/>
      <c r="HC118" s="225">
        <v>126.57</v>
      </c>
      <c r="HD118" s="226">
        <f t="shared" si="2885"/>
        <v>0</v>
      </c>
      <c r="HE118" s="225"/>
      <c r="HF118" s="225">
        <v>126.57</v>
      </c>
      <c r="HG118" s="226">
        <f t="shared" si="2886"/>
        <v>0</v>
      </c>
      <c r="HH118" s="225">
        <v>0</v>
      </c>
      <c r="HI118" s="225">
        <v>126.57</v>
      </c>
      <c r="HJ118" s="226">
        <f t="shared" si="2887"/>
        <v>0</v>
      </c>
      <c r="HK118" s="226">
        <v>0</v>
      </c>
      <c r="HL118" s="226">
        <v>117.93235294117646</v>
      </c>
      <c r="HM118" s="226">
        <v>0</v>
      </c>
      <c r="HN118" s="253">
        <v>0</v>
      </c>
      <c r="HO118" s="253">
        <v>0</v>
      </c>
      <c r="HP118" s="253">
        <v>0</v>
      </c>
      <c r="HQ118" s="253">
        <v>0</v>
      </c>
      <c r="HR118" s="253">
        <v>0</v>
      </c>
      <c r="HS118" s="253">
        <v>0</v>
      </c>
      <c r="HT118" s="253">
        <v>2.4</v>
      </c>
      <c r="HU118" s="253">
        <v>356.52</v>
      </c>
      <c r="HV118" s="253">
        <v>0</v>
      </c>
      <c r="HW118" s="253">
        <v>0</v>
      </c>
      <c r="HX118" s="253">
        <v>2.4</v>
      </c>
      <c r="HY118" s="253">
        <v>374.4</v>
      </c>
      <c r="HZ118" s="253">
        <v>0</v>
      </c>
      <c r="IA118" s="253">
        <v>0</v>
      </c>
      <c r="IB118" s="253">
        <v>0</v>
      </c>
      <c r="IC118" s="253">
        <v>0</v>
      </c>
      <c r="ID118" s="253">
        <v>0</v>
      </c>
      <c r="IE118" s="253">
        <v>0</v>
      </c>
      <c r="IF118" s="253">
        <v>0</v>
      </c>
      <c r="IG118" s="253">
        <v>0</v>
      </c>
      <c r="IH118" s="253">
        <v>12</v>
      </c>
      <c r="II118" s="253">
        <v>1603.8</v>
      </c>
      <c r="IJ118" s="253">
        <v>2.4</v>
      </c>
      <c r="IK118" s="253">
        <v>336</v>
      </c>
      <c r="IL118" s="253">
        <v>2.4</v>
      </c>
      <c r="IM118" s="253">
        <v>300.83999999999997</v>
      </c>
      <c r="IN118" s="253">
        <v>0</v>
      </c>
      <c r="IO118" s="253">
        <v>0</v>
      </c>
      <c r="IP118" s="253">
        <v>0</v>
      </c>
      <c r="IQ118" s="253">
        <v>0</v>
      </c>
      <c r="IR118" s="253">
        <v>0</v>
      </c>
      <c r="IS118" s="253">
        <v>0</v>
      </c>
      <c r="IT118" s="253">
        <v>2.4</v>
      </c>
      <c r="IU118" s="253">
        <v>293.27999999999997</v>
      </c>
      <c r="IV118" s="253">
        <v>2.4</v>
      </c>
      <c r="IW118" s="253">
        <v>293.27999999999997</v>
      </c>
      <c r="IX118" s="253">
        <v>13.2</v>
      </c>
      <c r="IY118" s="253">
        <v>1623.18</v>
      </c>
      <c r="IZ118" s="126">
        <v>34.799999999999997</v>
      </c>
      <c r="JA118" s="126">
        <v>4404.66</v>
      </c>
      <c r="JB118" s="126">
        <v>6</v>
      </c>
      <c r="JC118" s="126">
        <v>586.55999999999995</v>
      </c>
      <c r="JD118" s="134"/>
      <c r="JE118" s="225"/>
      <c r="JF118" s="134"/>
      <c r="JG118" s="226">
        <f t="shared" si="2754"/>
        <v>0</v>
      </c>
      <c r="JH118" s="134"/>
      <c r="JI118" s="225"/>
      <c r="JJ118" s="134"/>
      <c r="JK118" s="226">
        <f t="shared" si="2755"/>
        <v>0</v>
      </c>
      <c r="JL118" s="134"/>
      <c r="JM118" s="225"/>
      <c r="JN118" s="134"/>
      <c r="JO118" s="226">
        <f t="shared" si="2756"/>
        <v>0</v>
      </c>
      <c r="JP118" s="134"/>
      <c r="JQ118" s="225"/>
      <c r="JR118" s="134"/>
      <c r="JS118" s="226">
        <f t="shared" si="2757"/>
        <v>0</v>
      </c>
      <c r="JT118" s="134"/>
      <c r="JU118" s="225"/>
      <c r="JV118" s="134"/>
      <c r="JW118" s="226">
        <f t="shared" si="2758"/>
        <v>0</v>
      </c>
      <c r="JX118" s="134"/>
      <c r="JY118" s="225"/>
      <c r="JZ118" s="134"/>
      <c r="KA118" s="226">
        <f t="shared" si="2759"/>
        <v>0</v>
      </c>
      <c r="KB118" s="134"/>
      <c r="KC118" s="134"/>
      <c r="KD118" s="134"/>
      <c r="KE118" s="226">
        <f t="shared" si="2760"/>
        <v>0</v>
      </c>
      <c r="KF118" s="134">
        <v>43.2</v>
      </c>
      <c r="KG118" s="134"/>
      <c r="KH118" s="134"/>
      <c r="KI118" s="226">
        <f t="shared" si="2761"/>
        <v>0</v>
      </c>
      <c r="KJ118" s="134">
        <v>360</v>
      </c>
      <c r="KK118" s="134"/>
      <c r="KL118" s="134"/>
      <c r="KM118" s="226">
        <f t="shared" si="2762"/>
        <v>0</v>
      </c>
      <c r="KN118" s="134">
        <v>912</v>
      </c>
      <c r="KO118" s="134"/>
      <c r="KP118" s="134"/>
      <c r="KQ118" s="226">
        <f t="shared" si="2763"/>
        <v>0</v>
      </c>
      <c r="KR118" s="134">
        <v>552</v>
      </c>
      <c r="KS118" s="134"/>
      <c r="KT118" s="134"/>
      <c r="KU118" s="226">
        <f t="shared" si="2764"/>
        <v>0</v>
      </c>
      <c r="KV118" s="134">
        <v>720</v>
      </c>
      <c r="KW118" s="134"/>
      <c r="KX118" s="134"/>
      <c r="KY118" s="226">
        <f t="shared" si="2765"/>
        <v>0</v>
      </c>
      <c r="KZ118" s="134">
        <v>408</v>
      </c>
      <c r="LA118" s="134"/>
      <c r="LB118" s="134"/>
      <c r="LC118" s="226">
        <f t="shared" si="2766"/>
        <v>0</v>
      </c>
      <c r="LD118" s="134"/>
      <c r="LE118" s="134"/>
      <c r="LF118" s="134"/>
      <c r="LG118" s="226">
        <f t="shared" si="2767"/>
        <v>0</v>
      </c>
      <c r="LH118" s="134">
        <v>240</v>
      </c>
      <c r="LI118" s="134"/>
      <c r="LJ118" s="134"/>
      <c r="LK118" s="226">
        <f t="shared" si="2768"/>
        <v>0</v>
      </c>
      <c r="LL118" s="134"/>
      <c r="LM118" s="134"/>
      <c r="LN118" s="134"/>
      <c r="LO118" s="226">
        <f t="shared" si="2769"/>
        <v>0</v>
      </c>
      <c r="LP118" s="134"/>
      <c r="LQ118" s="134"/>
      <c r="LR118" s="134"/>
      <c r="LS118" s="226">
        <f t="shared" si="2770"/>
        <v>0</v>
      </c>
      <c r="LT118" s="134"/>
      <c r="LU118" s="134"/>
      <c r="LV118" s="134"/>
      <c r="LW118" s="226">
        <f t="shared" si="2771"/>
        <v>0</v>
      </c>
      <c r="LX118" s="134"/>
      <c r="LY118" s="134"/>
      <c r="LZ118" s="134"/>
      <c r="MA118" s="226">
        <f t="shared" si="2772"/>
        <v>0</v>
      </c>
      <c r="MB118" s="134">
        <v>900</v>
      </c>
      <c r="MC118" s="134">
        <v>130.65</v>
      </c>
      <c r="MD118" s="226">
        <f t="shared" si="2773"/>
        <v>117585</v>
      </c>
      <c r="ME118" s="134">
        <v>500</v>
      </c>
      <c r="MF118" s="134">
        <v>130.65</v>
      </c>
      <c r="MG118" s="226">
        <f t="shared" si="2888"/>
        <v>65325</v>
      </c>
      <c r="MH118" s="226">
        <v>750</v>
      </c>
      <c r="MI118" s="226">
        <v>117.93</v>
      </c>
      <c r="MJ118" s="226">
        <v>88447.5</v>
      </c>
      <c r="MK118" s="253"/>
      <c r="ML118" s="253"/>
      <c r="MM118" s="253"/>
      <c r="MN118" s="253"/>
      <c r="MO118" s="253"/>
      <c r="MP118" s="253"/>
      <c r="MQ118" s="253"/>
      <c r="MR118" s="253"/>
      <c r="MS118" s="253"/>
      <c r="MT118" s="253"/>
      <c r="MU118" s="253"/>
      <c r="MV118" s="253"/>
      <c r="MW118" s="253"/>
      <c r="MX118" s="253"/>
      <c r="MY118" s="253"/>
      <c r="MZ118" s="253"/>
      <c r="NA118" s="253"/>
      <c r="NB118" s="253"/>
      <c r="NC118" s="253"/>
      <c r="ND118" s="253"/>
      <c r="NE118" s="253"/>
      <c r="NF118" s="253"/>
      <c r="NG118" s="253"/>
      <c r="NH118" s="253"/>
      <c r="NI118" s="253"/>
      <c r="NJ118" s="253"/>
      <c r="NK118" s="253"/>
      <c r="NL118" s="253"/>
      <c r="NM118" s="253"/>
      <c r="NN118" s="253"/>
      <c r="NO118" s="125"/>
      <c r="NP118" s="125"/>
      <c r="NQ118" s="125"/>
      <c r="NR118" s="125"/>
      <c r="NS118" s="125">
        <v>43.2</v>
      </c>
      <c r="NT118" s="125">
        <v>5644.08</v>
      </c>
      <c r="NU118" s="125">
        <v>360</v>
      </c>
      <c r="NV118" s="125">
        <v>47034</v>
      </c>
      <c r="NW118" s="125">
        <v>912</v>
      </c>
      <c r="NX118" s="125">
        <v>119152.8</v>
      </c>
      <c r="NY118" s="125">
        <v>552</v>
      </c>
      <c r="NZ118" s="125">
        <v>72118.8</v>
      </c>
      <c r="OA118" s="226"/>
      <c r="OB118" s="225"/>
      <c r="OC118" s="225">
        <v>0</v>
      </c>
      <c r="OD118" s="225">
        <f t="shared" si="2889"/>
        <v>0</v>
      </c>
      <c r="OE118" s="226"/>
      <c r="OF118" s="225"/>
      <c r="OG118" s="225">
        <v>0</v>
      </c>
      <c r="OH118" s="225">
        <f t="shared" si="2890"/>
        <v>0</v>
      </c>
      <c r="OI118" s="226"/>
      <c r="OJ118" s="225"/>
      <c r="OK118" s="225">
        <v>0</v>
      </c>
      <c r="OL118" s="225">
        <f t="shared" si="2891"/>
        <v>0</v>
      </c>
      <c r="OM118" s="226"/>
      <c r="ON118" s="225"/>
      <c r="OO118" s="225">
        <v>0</v>
      </c>
      <c r="OP118" s="225">
        <f t="shared" si="2892"/>
        <v>0</v>
      </c>
      <c r="OQ118" s="226"/>
      <c r="OR118" s="225"/>
      <c r="OS118" s="225">
        <v>0</v>
      </c>
      <c r="OT118" s="225">
        <f t="shared" si="2893"/>
        <v>0</v>
      </c>
      <c r="OU118" s="226"/>
      <c r="OV118" s="225"/>
      <c r="OW118" s="225">
        <v>0</v>
      </c>
      <c r="OX118" s="225">
        <f t="shared" si="2894"/>
        <v>0</v>
      </c>
      <c r="OY118" s="226"/>
      <c r="OZ118" s="225"/>
      <c r="PA118" s="225">
        <v>0</v>
      </c>
      <c r="PB118" s="225">
        <f t="shared" si="2895"/>
        <v>0</v>
      </c>
      <c r="PC118" s="226"/>
      <c r="PD118" s="225"/>
      <c r="PE118" s="225">
        <v>0</v>
      </c>
      <c r="PF118" s="225">
        <f t="shared" si="2896"/>
        <v>0</v>
      </c>
      <c r="PG118" s="226"/>
      <c r="PH118" s="225"/>
      <c r="PI118" s="225">
        <v>0</v>
      </c>
      <c r="PJ118" s="225">
        <f t="shared" si="2897"/>
        <v>0</v>
      </c>
      <c r="PK118" s="226"/>
      <c r="PL118" s="225"/>
      <c r="PM118" s="225">
        <v>0</v>
      </c>
      <c r="PN118" s="225">
        <f t="shared" si="2898"/>
        <v>0</v>
      </c>
      <c r="PO118" s="226"/>
      <c r="PP118" s="225"/>
      <c r="PQ118" s="225">
        <v>0</v>
      </c>
      <c r="PR118" s="225">
        <f t="shared" si="2899"/>
        <v>0</v>
      </c>
      <c r="PS118" s="226"/>
      <c r="PT118" s="225"/>
      <c r="PU118" s="225">
        <v>0</v>
      </c>
      <c r="PV118" s="225">
        <f t="shared" si="2900"/>
        <v>0</v>
      </c>
      <c r="PW118" s="226"/>
      <c r="PX118" s="225"/>
      <c r="PY118" s="225">
        <v>0</v>
      </c>
      <c r="PZ118" s="225">
        <f t="shared" si="2901"/>
        <v>0</v>
      </c>
      <c r="QA118" s="226"/>
      <c r="QB118" s="225"/>
      <c r="QC118" s="225">
        <v>0</v>
      </c>
      <c r="QD118" s="225">
        <f t="shared" si="2902"/>
        <v>0</v>
      </c>
      <c r="QE118" s="226"/>
      <c r="QF118" s="225"/>
      <c r="QG118" s="225">
        <v>0</v>
      </c>
      <c r="QH118" s="225">
        <f t="shared" si="2903"/>
        <v>0</v>
      </c>
      <c r="QI118" s="226"/>
      <c r="QJ118" s="225"/>
      <c r="QK118" s="225">
        <v>0</v>
      </c>
      <c r="QL118" s="225">
        <f t="shared" si="2904"/>
        <v>0</v>
      </c>
      <c r="QM118" s="226"/>
      <c r="QN118" s="225"/>
      <c r="QO118" s="225">
        <v>0</v>
      </c>
      <c r="QP118" s="225">
        <f t="shared" si="2905"/>
        <v>0</v>
      </c>
      <c r="QQ118" s="226"/>
      <c r="QR118" s="225"/>
      <c r="QS118" s="225">
        <v>0</v>
      </c>
      <c r="QT118" s="225">
        <f t="shared" si="2906"/>
        <v>0</v>
      </c>
      <c r="QU118" s="226"/>
      <c r="QV118" s="225"/>
      <c r="QW118" s="225">
        <v>0</v>
      </c>
      <c r="QX118" s="225">
        <f t="shared" si="2907"/>
        <v>0</v>
      </c>
      <c r="QY118" s="225"/>
      <c r="QZ118" s="225">
        <v>0</v>
      </c>
      <c r="RA118" s="225">
        <f t="shared" si="2908"/>
        <v>0</v>
      </c>
      <c r="RB118" s="225"/>
      <c r="RC118" s="225">
        <v>0</v>
      </c>
      <c r="RD118" s="225">
        <f t="shared" si="2774"/>
        <v>0</v>
      </c>
      <c r="RE118" s="225"/>
      <c r="RF118" s="225">
        <v>0</v>
      </c>
      <c r="RG118" s="225">
        <v>0</v>
      </c>
      <c r="RH118" s="253"/>
      <c r="RI118" s="253"/>
      <c r="RJ118" s="253"/>
      <c r="RK118" s="253"/>
      <c r="RL118" s="253"/>
      <c r="RM118" s="253"/>
      <c r="RN118" s="253"/>
      <c r="RO118" s="253"/>
      <c r="RP118" s="253"/>
      <c r="RQ118" s="253"/>
      <c r="RR118" s="253"/>
      <c r="RS118" s="253"/>
      <c r="RT118" s="253"/>
      <c r="RU118" s="253"/>
      <c r="RV118" s="253"/>
      <c r="RW118" s="253"/>
      <c r="RX118" s="253"/>
      <c r="RY118" s="253"/>
      <c r="RZ118" s="253"/>
      <c r="SA118" s="253"/>
      <c r="SB118" s="253"/>
      <c r="SC118" s="253"/>
      <c r="SD118" s="253"/>
      <c r="SE118" s="253"/>
      <c r="SF118" s="253"/>
      <c r="SG118" s="253"/>
      <c r="SH118" s="253"/>
      <c r="SI118" s="253"/>
      <c r="SJ118" s="253"/>
      <c r="SK118" s="253"/>
      <c r="SL118" s="125"/>
      <c r="SM118" s="125"/>
      <c r="SN118" s="125"/>
      <c r="SO118" s="125"/>
      <c r="SP118" s="125"/>
      <c r="SQ118" s="125"/>
      <c r="SR118" s="125"/>
      <c r="SS118" s="125"/>
      <c r="ST118" s="125"/>
      <c r="SU118" s="125"/>
      <c r="SV118" s="125"/>
      <c r="SW118" s="125"/>
      <c r="SX118" s="226">
        <v>87.4</v>
      </c>
      <c r="SY118" s="240">
        <v>80</v>
      </c>
      <c r="SZ118" s="124">
        <v>160</v>
      </c>
      <c r="TA118" s="226">
        <f t="shared" si="2775"/>
        <v>12800</v>
      </c>
      <c r="TB118" s="226">
        <v>88.8</v>
      </c>
      <c r="TC118" s="240">
        <v>100</v>
      </c>
      <c r="TD118" s="124">
        <v>150</v>
      </c>
      <c r="TE118" s="226">
        <f t="shared" si="2776"/>
        <v>15000</v>
      </c>
      <c r="TF118" s="226">
        <v>88.8</v>
      </c>
      <c r="TG118" s="240">
        <v>90</v>
      </c>
      <c r="TH118" s="124">
        <v>150</v>
      </c>
      <c r="TI118" s="226">
        <f t="shared" si="2777"/>
        <v>13500</v>
      </c>
      <c r="TJ118" s="226">
        <v>68.8</v>
      </c>
      <c r="TK118" s="240">
        <v>100</v>
      </c>
      <c r="TL118" s="124">
        <v>150</v>
      </c>
      <c r="TM118" s="226">
        <f t="shared" si="2778"/>
        <v>15000</v>
      </c>
      <c r="TN118" s="226">
        <v>71.599999999999994</v>
      </c>
      <c r="TO118" s="240">
        <v>90</v>
      </c>
      <c r="TP118" s="124">
        <v>150</v>
      </c>
      <c r="TQ118" s="226">
        <f t="shared" si="2779"/>
        <v>13500</v>
      </c>
      <c r="TR118" s="226">
        <v>76.8</v>
      </c>
      <c r="TS118" s="240">
        <v>80</v>
      </c>
      <c r="TT118" s="124">
        <v>150</v>
      </c>
      <c r="TU118" s="226">
        <f t="shared" si="2780"/>
        <v>12000</v>
      </c>
      <c r="TV118" s="226">
        <v>41.2</v>
      </c>
      <c r="TW118" s="240">
        <v>80</v>
      </c>
      <c r="TX118" s="124">
        <v>150</v>
      </c>
      <c r="TY118" s="226">
        <f t="shared" si="2781"/>
        <v>12000</v>
      </c>
      <c r="TZ118" s="226">
        <v>38</v>
      </c>
      <c r="UA118" s="219">
        <v>100</v>
      </c>
      <c r="UB118" s="124">
        <v>131.30000000000001</v>
      </c>
      <c r="UC118" s="226">
        <f t="shared" si="2782"/>
        <v>13130.000000000002</v>
      </c>
      <c r="UD118" s="226">
        <v>41.4</v>
      </c>
      <c r="UE118" s="219">
        <v>80</v>
      </c>
      <c r="UF118" s="124">
        <v>131.30000000000001</v>
      </c>
      <c r="UG118" s="226">
        <f t="shared" si="2783"/>
        <v>10504</v>
      </c>
      <c r="UH118" s="226">
        <v>32</v>
      </c>
      <c r="UI118" s="219">
        <v>100</v>
      </c>
      <c r="UJ118" s="124">
        <v>131.30000000000001</v>
      </c>
      <c r="UK118" s="226">
        <f t="shared" si="2784"/>
        <v>13130.000000000002</v>
      </c>
      <c r="UL118" s="226">
        <v>15</v>
      </c>
      <c r="UM118" s="219">
        <v>100</v>
      </c>
      <c r="UN118" s="124">
        <v>131.30000000000001</v>
      </c>
      <c r="UO118" s="226">
        <f t="shared" si="2785"/>
        <v>13130.000000000002</v>
      </c>
      <c r="UP118" s="226">
        <v>15.6</v>
      </c>
      <c r="UQ118" s="207">
        <v>100</v>
      </c>
      <c r="UR118" s="124">
        <v>131.30000000000001</v>
      </c>
      <c r="US118" s="226">
        <f t="shared" si="2786"/>
        <v>13130.000000000002</v>
      </c>
      <c r="UT118" s="226">
        <v>44</v>
      </c>
      <c r="UU118" s="207">
        <v>140</v>
      </c>
      <c r="UV118" s="124">
        <v>131.30000000000001</v>
      </c>
      <c r="UW118" s="226">
        <f t="shared" si="2787"/>
        <v>18382</v>
      </c>
      <c r="UX118" s="226">
        <v>13.2</v>
      </c>
      <c r="UY118" s="207">
        <v>140</v>
      </c>
      <c r="UZ118" s="124">
        <v>131.30000000000001</v>
      </c>
      <c r="VA118" s="226">
        <f t="shared" si="2788"/>
        <v>18382</v>
      </c>
      <c r="VB118" s="226">
        <v>35.6</v>
      </c>
      <c r="VC118" s="207">
        <v>100</v>
      </c>
      <c r="VD118" s="124">
        <v>131.30000000000001</v>
      </c>
      <c r="VE118" s="226">
        <f t="shared" si="2789"/>
        <v>13130.000000000002</v>
      </c>
      <c r="VF118" s="226">
        <v>19.399999999999999</v>
      </c>
      <c r="VG118" s="207">
        <v>100</v>
      </c>
      <c r="VH118" s="124">
        <v>131.30000000000001</v>
      </c>
      <c r="VI118" s="226">
        <f t="shared" si="2790"/>
        <v>13130.000000000002</v>
      </c>
      <c r="VJ118" s="226">
        <v>7</v>
      </c>
      <c r="VK118" s="208">
        <v>100</v>
      </c>
      <c r="VL118" s="124">
        <v>131.30000000000001</v>
      </c>
      <c r="VM118" s="226">
        <f>VK118*VL118</f>
        <v>13130.000000000002</v>
      </c>
      <c r="VN118" s="226">
        <v>8.1999999999999993</v>
      </c>
      <c r="VO118" s="208">
        <v>40</v>
      </c>
      <c r="VP118" s="124">
        <v>131.30000000000001</v>
      </c>
      <c r="VQ118" s="226">
        <f>VO118*VP118</f>
        <v>5252</v>
      </c>
      <c r="VR118" s="226">
        <v>6.6</v>
      </c>
      <c r="VS118" s="208">
        <v>50</v>
      </c>
      <c r="VT118" s="124">
        <v>131.30000000000001</v>
      </c>
      <c r="VU118" s="226">
        <f>VS118*VT118</f>
        <v>6565.0000000000009</v>
      </c>
      <c r="VV118" s="225"/>
      <c r="VW118" s="124">
        <v>131.30000000000001</v>
      </c>
      <c r="VX118" s="226">
        <f t="shared" si="2794"/>
        <v>0</v>
      </c>
      <c r="VY118" s="225">
        <v>30</v>
      </c>
      <c r="VZ118" s="124">
        <v>131.30000000000001</v>
      </c>
      <c r="WA118" s="226">
        <f t="shared" si="2795"/>
        <v>3939.0000000000005</v>
      </c>
      <c r="WB118" s="226">
        <v>20</v>
      </c>
      <c r="WC118" s="226">
        <v>131.31</v>
      </c>
      <c r="WD118" s="226">
        <v>2626.2</v>
      </c>
      <c r="WE118" s="253">
        <v>74.8</v>
      </c>
      <c r="WF118" s="253">
        <v>11220</v>
      </c>
      <c r="WG118" s="253">
        <v>101.2</v>
      </c>
      <c r="WH118" s="253">
        <v>15180</v>
      </c>
      <c r="WI118" s="253">
        <v>94.2</v>
      </c>
      <c r="WJ118" s="253">
        <v>14130</v>
      </c>
      <c r="WK118" s="253">
        <v>92.4</v>
      </c>
      <c r="WL118" s="253">
        <v>13860</v>
      </c>
      <c r="WM118" s="253">
        <v>77.8</v>
      </c>
      <c r="WN118" s="253">
        <v>11670</v>
      </c>
      <c r="WO118" s="253">
        <v>71.2</v>
      </c>
      <c r="WP118" s="253">
        <v>10680</v>
      </c>
      <c r="WQ118" s="253">
        <v>78.2</v>
      </c>
      <c r="WR118" s="253">
        <v>10910.94</v>
      </c>
      <c r="WS118" s="253">
        <v>77.599999999999994</v>
      </c>
      <c r="WT118" s="253">
        <v>10188.879999999999</v>
      </c>
      <c r="WU118" s="253">
        <v>80.8</v>
      </c>
      <c r="WV118" s="253">
        <v>10609.04</v>
      </c>
      <c r="WW118" s="253">
        <v>70.599999999999994</v>
      </c>
      <c r="WX118" s="253">
        <v>9269.7799999999988</v>
      </c>
      <c r="WY118" s="253">
        <v>87.4</v>
      </c>
      <c r="WZ118" s="253">
        <v>11475.62</v>
      </c>
      <c r="XA118" s="253">
        <v>82.2</v>
      </c>
      <c r="XB118" s="253">
        <v>10792.86</v>
      </c>
      <c r="XC118" s="253">
        <v>88.8</v>
      </c>
      <c r="XD118" s="253">
        <v>11659.44</v>
      </c>
      <c r="XE118" s="253">
        <v>68.8</v>
      </c>
      <c r="XF118" s="253">
        <v>9033.44</v>
      </c>
      <c r="XG118" s="253">
        <v>71.599999999999994</v>
      </c>
      <c r="XH118" s="253">
        <v>9401.08</v>
      </c>
      <c r="XI118" s="125">
        <v>76.8</v>
      </c>
      <c r="XJ118" s="125">
        <v>10083.84</v>
      </c>
      <c r="XK118" s="125">
        <v>41.2</v>
      </c>
      <c r="XL118" s="125">
        <v>5409.56</v>
      </c>
      <c r="XM118" s="125">
        <v>38</v>
      </c>
      <c r="XN118" s="125">
        <v>4989.3999999999996</v>
      </c>
      <c r="XO118" s="125">
        <v>41.4</v>
      </c>
      <c r="XP118" s="125">
        <v>5435.82</v>
      </c>
      <c r="XQ118" s="125">
        <v>32</v>
      </c>
      <c r="XR118" s="125">
        <v>4201.6000000000004</v>
      </c>
      <c r="XS118" s="125">
        <v>15</v>
      </c>
      <c r="XT118" s="125">
        <v>1949.25</v>
      </c>
      <c r="XU118" s="226">
        <v>903.6</v>
      </c>
      <c r="XV118" s="226">
        <v>600</v>
      </c>
      <c r="XW118" s="226">
        <v>170</v>
      </c>
      <c r="XX118" s="208">
        <f t="shared" si="2909"/>
        <v>102000</v>
      </c>
      <c r="XY118" s="226">
        <v>958.8</v>
      </c>
      <c r="XZ118" s="226">
        <v>900</v>
      </c>
      <c r="YA118" s="226">
        <v>170</v>
      </c>
      <c r="YB118" s="208">
        <f t="shared" si="2910"/>
        <v>153000</v>
      </c>
      <c r="YC118" s="226">
        <v>958.8</v>
      </c>
      <c r="YD118" s="226">
        <v>1000</v>
      </c>
      <c r="YE118" s="226">
        <v>159</v>
      </c>
      <c r="YF118" s="208">
        <f t="shared" si="2911"/>
        <v>159000</v>
      </c>
      <c r="YG118" s="226">
        <v>665.2</v>
      </c>
      <c r="YH118" s="226">
        <v>1000</v>
      </c>
      <c r="YI118" s="226">
        <v>159</v>
      </c>
      <c r="YJ118" s="208">
        <f t="shared" si="2912"/>
        <v>159000</v>
      </c>
      <c r="YK118" s="226">
        <v>518.20000000000005</v>
      </c>
      <c r="YL118" s="226">
        <v>1000</v>
      </c>
      <c r="YM118" s="226">
        <v>159</v>
      </c>
      <c r="YN118" s="208">
        <f t="shared" si="2913"/>
        <v>159000</v>
      </c>
      <c r="YO118" s="226">
        <v>460.6</v>
      </c>
      <c r="YP118" s="226">
        <v>800</v>
      </c>
      <c r="YQ118" s="226">
        <v>159</v>
      </c>
      <c r="YR118" s="208">
        <f t="shared" si="2914"/>
        <v>127200</v>
      </c>
      <c r="YS118" s="226">
        <v>475.4</v>
      </c>
      <c r="YT118" s="226">
        <v>800</v>
      </c>
      <c r="YU118" s="226">
        <v>159</v>
      </c>
      <c r="YV118" s="208">
        <f t="shared" si="2915"/>
        <v>127200</v>
      </c>
      <c r="YW118" s="226">
        <v>415.4</v>
      </c>
      <c r="YX118" s="226">
        <v>900</v>
      </c>
      <c r="YY118" s="226">
        <v>159</v>
      </c>
      <c r="YZ118" s="208">
        <f t="shared" si="2916"/>
        <v>143100</v>
      </c>
      <c r="ZA118" s="226">
        <v>447</v>
      </c>
      <c r="ZB118" s="226">
        <v>900</v>
      </c>
      <c r="ZC118" s="226">
        <v>159</v>
      </c>
      <c r="ZD118" s="208">
        <f t="shared" si="2917"/>
        <v>143100</v>
      </c>
      <c r="ZE118" s="226">
        <v>349.6</v>
      </c>
      <c r="ZF118" s="226">
        <v>900</v>
      </c>
      <c r="ZG118" s="226">
        <v>152.83000000000001</v>
      </c>
      <c r="ZH118" s="208">
        <f t="shared" si="2918"/>
        <v>137547</v>
      </c>
      <c r="ZI118" s="226">
        <v>368.2</v>
      </c>
      <c r="ZJ118" s="225">
        <v>900</v>
      </c>
      <c r="ZK118" s="225">
        <v>152.83000000000001</v>
      </c>
      <c r="ZL118" s="208">
        <f t="shared" si="2919"/>
        <v>137547</v>
      </c>
      <c r="ZM118" s="226">
        <v>321.39999999999998</v>
      </c>
      <c r="ZN118" s="225">
        <v>900</v>
      </c>
      <c r="ZO118" s="225">
        <v>152.83000000000001</v>
      </c>
      <c r="ZP118" s="208">
        <f t="shared" si="2920"/>
        <v>137547</v>
      </c>
      <c r="ZQ118" s="226">
        <v>366</v>
      </c>
      <c r="ZR118" s="225">
        <v>900</v>
      </c>
      <c r="ZS118" s="225">
        <v>152.83000000000001</v>
      </c>
      <c r="ZT118" s="208">
        <f t="shared" si="2921"/>
        <v>137547</v>
      </c>
      <c r="ZU118" s="226">
        <v>430.4</v>
      </c>
      <c r="ZV118" s="225">
        <v>700</v>
      </c>
      <c r="ZW118" s="225">
        <v>158.5</v>
      </c>
      <c r="ZX118" s="208">
        <f t="shared" si="2922"/>
        <v>110950</v>
      </c>
      <c r="ZY118" s="226">
        <v>369.6</v>
      </c>
      <c r="ZZ118" s="225">
        <v>600</v>
      </c>
      <c r="AAA118" s="225">
        <v>158.5</v>
      </c>
      <c r="AAB118" s="208">
        <f t="shared" si="2923"/>
        <v>95100</v>
      </c>
      <c r="AAC118" s="226">
        <v>427</v>
      </c>
      <c r="AAD118" s="225">
        <v>500</v>
      </c>
      <c r="AAE118" s="225">
        <v>158.5</v>
      </c>
      <c r="AAF118" s="208">
        <f t="shared" si="2924"/>
        <v>79250</v>
      </c>
      <c r="AAG118" s="226">
        <v>517</v>
      </c>
      <c r="AAH118" s="225">
        <v>500</v>
      </c>
      <c r="AAI118" s="225">
        <v>158.5</v>
      </c>
      <c r="AAJ118" s="208">
        <f t="shared" si="2925"/>
        <v>79250</v>
      </c>
      <c r="AAK118" s="226">
        <v>688.8</v>
      </c>
      <c r="AAL118" s="225">
        <v>400</v>
      </c>
      <c r="AAM118" s="225">
        <v>146.76910755148742</v>
      </c>
      <c r="AAN118" s="208">
        <f t="shared" si="2926"/>
        <v>58707.643020594973</v>
      </c>
      <c r="AAO118" s="226">
        <v>953.2</v>
      </c>
      <c r="AAP118" s="225">
        <v>400</v>
      </c>
      <c r="AAQ118" s="225">
        <v>146.76910755148742</v>
      </c>
      <c r="AAR118" s="208">
        <f t="shared" si="2927"/>
        <v>58707.643020594973</v>
      </c>
      <c r="AAS118" s="225"/>
      <c r="AAT118" s="225"/>
      <c r="AAU118" s="208">
        <f t="shared" si="2928"/>
        <v>0</v>
      </c>
      <c r="AAV118" s="225">
        <v>150</v>
      </c>
      <c r="AAW118" s="225">
        <v>144.1</v>
      </c>
      <c r="AAX118" s="226">
        <f t="shared" si="2796"/>
        <v>21615</v>
      </c>
      <c r="AAY118" s="226">
        <v>350</v>
      </c>
      <c r="AAZ118" s="226">
        <v>136.05555297397768</v>
      </c>
      <c r="ABA118" s="226">
        <v>47619.443540892185</v>
      </c>
      <c r="ABB118" s="253">
        <v>1076.2</v>
      </c>
      <c r="ABC118" s="253">
        <v>173529.18</v>
      </c>
      <c r="ABD118" s="253">
        <v>1194.4000000000001</v>
      </c>
      <c r="ABE118" s="253">
        <v>192635.09</v>
      </c>
      <c r="ABF118" s="253">
        <v>1214.2</v>
      </c>
      <c r="ABG118" s="253">
        <v>195690.44</v>
      </c>
      <c r="ABH118" s="253">
        <v>1066.2</v>
      </c>
      <c r="ABI118" s="253">
        <v>171555.97</v>
      </c>
      <c r="ABJ118" s="253">
        <v>1104.2</v>
      </c>
      <c r="ABK118" s="253">
        <v>177508.06</v>
      </c>
      <c r="ABL118" s="253">
        <v>1018.8</v>
      </c>
      <c r="ABM118" s="253">
        <v>163233.97</v>
      </c>
      <c r="ABN118" s="253">
        <v>985.8</v>
      </c>
      <c r="ABO118" s="253">
        <v>157495.18</v>
      </c>
      <c r="ABP118" s="253">
        <v>1054</v>
      </c>
      <c r="ABQ118" s="253">
        <v>168369.03</v>
      </c>
      <c r="ABR118" s="253">
        <v>832.4</v>
      </c>
      <c r="ABS118" s="253">
        <v>133539.49</v>
      </c>
      <c r="ABT118" s="253">
        <v>753.59999999999991</v>
      </c>
      <c r="ABU118" s="253">
        <v>120795.87</v>
      </c>
      <c r="ABV118" s="253">
        <v>903.6</v>
      </c>
      <c r="ABW118" s="253">
        <v>144624.35999999999</v>
      </c>
      <c r="ABX118" s="253">
        <v>1082.2</v>
      </c>
      <c r="ABY118" s="253">
        <v>164832.57999999999</v>
      </c>
      <c r="ABZ118" s="253">
        <v>958.8</v>
      </c>
      <c r="ACA118" s="253">
        <v>147412.1</v>
      </c>
      <c r="ACB118" s="253">
        <v>665.2</v>
      </c>
      <c r="ACC118" s="253">
        <v>105364.75</v>
      </c>
      <c r="ACD118" s="253">
        <v>518.20000000000005</v>
      </c>
      <c r="ACE118" s="253">
        <v>81097.350000000006</v>
      </c>
      <c r="ACF118" s="126">
        <v>460.6</v>
      </c>
      <c r="ACG118" s="126">
        <v>72000.679999999993</v>
      </c>
      <c r="ACH118" s="126">
        <v>475.4</v>
      </c>
      <c r="ACI118" s="126">
        <v>75350.899999999994</v>
      </c>
      <c r="ACJ118" s="126">
        <v>415.4</v>
      </c>
      <c r="ACK118" s="126">
        <v>63790.34</v>
      </c>
      <c r="ACL118" s="126">
        <v>447</v>
      </c>
      <c r="ACM118" s="126">
        <v>64412.7</v>
      </c>
      <c r="ACN118" s="126">
        <v>349.6</v>
      </c>
      <c r="ACO118" s="126">
        <v>50377.36</v>
      </c>
      <c r="ACP118" s="126">
        <v>368.2</v>
      </c>
      <c r="ACQ118" s="126">
        <v>49476.34</v>
      </c>
      <c r="ACR118" s="134">
        <v>32.4</v>
      </c>
      <c r="ACS118" s="227">
        <v>200</v>
      </c>
      <c r="ACT118" s="225">
        <v>173.02</v>
      </c>
      <c r="ACU118" s="226">
        <f t="shared" si="2929"/>
        <v>34604</v>
      </c>
      <c r="ACV118" s="134">
        <v>44</v>
      </c>
      <c r="ACW118" s="227">
        <v>200</v>
      </c>
      <c r="ACX118" s="225">
        <v>179</v>
      </c>
      <c r="ACY118" s="226">
        <f t="shared" si="2930"/>
        <v>35800</v>
      </c>
      <c r="ACZ118" s="134">
        <v>44</v>
      </c>
      <c r="ADA118" s="227">
        <v>250</v>
      </c>
      <c r="ADB118" s="225">
        <v>156</v>
      </c>
      <c r="ADC118" s="226">
        <f t="shared" si="2931"/>
        <v>39000</v>
      </c>
      <c r="ADD118" s="134">
        <v>52.8</v>
      </c>
      <c r="ADE118" s="227">
        <v>200</v>
      </c>
      <c r="ADF118" s="225">
        <v>156</v>
      </c>
      <c r="ADG118" s="226">
        <f t="shared" si="2932"/>
        <v>31200</v>
      </c>
      <c r="ADH118" s="134">
        <v>28.2</v>
      </c>
      <c r="ADI118" s="225">
        <v>200</v>
      </c>
      <c r="ADJ118" s="225">
        <v>156</v>
      </c>
      <c r="ADK118" s="226">
        <f t="shared" si="2933"/>
        <v>31200</v>
      </c>
      <c r="ADL118" s="134">
        <v>0</v>
      </c>
      <c r="ADM118" s="225">
        <v>0</v>
      </c>
      <c r="ADN118" s="225">
        <v>156</v>
      </c>
      <c r="ADO118" s="226">
        <f t="shared" si="2934"/>
        <v>0</v>
      </c>
      <c r="ADP118" s="134">
        <v>0</v>
      </c>
      <c r="ADQ118" s="225">
        <v>0</v>
      </c>
      <c r="ADR118" s="225">
        <v>156</v>
      </c>
      <c r="ADS118" s="226">
        <f t="shared" si="2935"/>
        <v>0</v>
      </c>
      <c r="ADT118" s="134">
        <v>0</v>
      </c>
      <c r="ADU118" s="225">
        <v>0</v>
      </c>
      <c r="ADV118" s="225">
        <v>141</v>
      </c>
      <c r="ADW118" s="226">
        <f t="shared" si="2936"/>
        <v>0</v>
      </c>
      <c r="ADX118" s="134">
        <v>21.6</v>
      </c>
      <c r="ADY118" s="225">
        <v>50</v>
      </c>
      <c r="ADZ118" s="225">
        <v>141</v>
      </c>
      <c r="AEA118" s="226">
        <f t="shared" si="2937"/>
        <v>7050</v>
      </c>
      <c r="AEB118" s="134">
        <v>62.4</v>
      </c>
      <c r="AEC118" s="225">
        <v>50</v>
      </c>
      <c r="AED118" s="225">
        <v>139.6</v>
      </c>
      <c r="AEE118" s="226">
        <f t="shared" si="2938"/>
        <v>6980</v>
      </c>
      <c r="AEF118" s="134">
        <v>52.8</v>
      </c>
      <c r="AEG118" s="225">
        <v>50</v>
      </c>
      <c r="AEH118" s="225">
        <v>139.6</v>
      </c>
      <c r="AEI118" s="226">
        <f t="shared" si="2939"/>
        <v>6980</v>
      </c>
      <c r="AEJ118" s="134">
        <v>62.8</v>
      </c>
      <c r="AEK118" s="225">
        <v>60</v>
      </c>
      <c r="AEL118" s="225">
        <v>139.6</v>
      </c>
      <c r="AEM118" s="226">
        <f t="shared" si="2940"/>
        <v>8376</v>
      </c>
      <c r="AEN118" s="134">
        <v>128.39999999999998</v>
      </c>
      <c r="AEO118" s="225">
        <v>60</v>
      </c>
      <c r="AEP118" s="225">
        <v>139.6</v>
      </c>
      <c r="AEQ118" s="226">
        <f t="shared" si="2941"/>
        <v>8376</v>
      </c>
      <c r="AER118" s="134">
        <v>83</v>
      </c>
      <c r="AES118" s="225">
        <v>60</v>
      </c>
      <c r="AET118" s="225">
        <v>139.6</v>
      </c>
      <c r="AEU118" s="226">
        <f t="shared" si="2942"/>
        <v>8376</v>
      </c>
      <c r="AEV118" s="134">
        <v>10</v>
      </c>
      <c r="AEW118" s="225"/>
      <c r="AEX118" s="225"/>
      <c r="AEY118" s="226">
        <f t="shared" si="2943"/>
        <v>0</v>
      </c>
      <c r="AEZ118" s="134">
        <v>64.400000000000006</v>
      </c>
      <c r="AFA118" s="225"/>
      <c r="AFB118" s="225"/>
      <c r="AFC118" s="226">
        <f t="shared" si="2944"/>
        <v>0</v>
      </c>
      <c r="AFD118" s="134">
        <v>348</v>
      </c>
      <c r="AFE118" s="225"/>
      <c r="AFF118" s="225"/>
      <c r="AFG118" s="226">
        <f t="shared" si="2945"/>
        <v>0</v>
      </c>
      <c r="AFH118" s="134">
        <v>65.599999999999994</v>
      </c>
      <c r="AFI118" s="225"/>
      <c r="AFJ118" s="225"/>
      <c r="AFK118" s="226">
        <f t="shared" si="2946"/>
        <v>0</v>
      </c>
      <c r="AFL118" s="134">
        <v>48.2</v>
      </c>
      <c r="AFM118" s="225"/>
      <c r="AFN118" s="225"/>
      <c r="AFO118" s="226">
        <f t="shared" si="2947"/>
        <v>0</v>
      </c>
      <c r="AFP118" s="225"/>
      <c r="AFQ118" s="225"/>
      <c r="AFR118" s="226">
        <f t="shared" si="2948"/>
        <v>0</v>
      </c>
      <c r="AFS118" s="225"/>
      <c r="AFT118" s="225">
        <v>132</v>
      </c>
      <c r="AFU118" s="226">
        <f t="shared" si="2949"/>
        <v>0</v>
      </c>
      <c r="AFV118" s="226">
        <v>100</v>
      </c>
      <c r="AFW118" s="226">
        <v>138.8602409638554</v>
      </c>
      <c r="AFX118" s="226">
        <v>13886.024096385539</v>
      </c>
      <c r="AFY118" s="253">
        <v>357.6</v>
      </c>
      <c r="AFZ118" s="253">
        <v>55785.599999999999</v>
      </c>
      <c r="AGA118" s="253">
        <v>331.2</v>
      </c>
      <c r="AGB118" s="253">
        <v>51667.199999999997</v>
      </c>
      <c r="AGC118" s="253">
        <v>284.60000000000002</v>
      </c>
      <c r="AGD118" s="253">
        <v>44397.599999999999</v>
      </c>
      <c r="AGE118" s="253">
        <v>232.8</v>
      </c>
      <c r="AGF118" s="253">
        <v>36316.800000000003</v>
      </c>
      <c r="AGG118" s="253">
        <v>316.8</v>
      </c>
      <c r="AGH118" s="253">
        <v>49420.800000000003</v>
      </c>
      <c r="AGI118" s="253">
        <v>273.60000000000002</v>
      </c>
      <c r="AGJ118" s="253">
        <v>42681.599999999999</v>
      </c>
      <c r="AGK118" s="253">
        <v>87.6</v>
      </c>
      <c r="AGL118" s="253">
        <v>13488.6</v>
      </c>
      <c r="AGM118" s="253">
        <v>16.8</v>
      </c>
      <c r="AGN118" s="253">
        <v>2373</v>
      </c>
      <c r="AGO118" s="253">
        <v>31.2</v>
      </c>
      <c r="AGP118" s="253">
        <v>4407</v>
      </c>
      <c r="AGQ118" s="253">
        <v>8.4</v>
      </c>
      <c r="AGR118" s="253">
        <v>1186.5</v>
      </c>
      <c r="AGS118" s="253">
        <v>32.4</v>
      </c>
      <c r="AGT118" s="253">
        <v>4576.5</v>
      </c>
      <c r="AGU118" s="253">
        <v>52.8</v>
      </c>
      <c r="AGV118" s="253">
        <v>7386.84</v>
      </c>
      <c r="AGW118" s="253">
        <v>44</v>
      </c>
      <c r="AGX118" s="253">
        <v>6142.4</v>
      </c>
      <c r="AGY118" s="253">
        <v>52.8</v>
      </c>
      <c r="AGZ118" s="253">
        <v>7370.88</v>
      </c>
      <c r="AHA118" s="253">
        <v>28.2</v>
      </c>
      <c r="AHB118" s="253">
        <v>3936.72</v>
      </c>
      <c r="AHC118" s="126">
        <v>0</v>
      </c>
      <c r="AHD118" s="126">
        <v>0</v>
      </c>
      <c r="AHE118" s="126">
        <v>0</v>
      </c>
      <c r="AHF118" s="126">
        <v>0</v>
      </c>
      <c r="AHG118" s="126">
        <v>0</v>
      </c>
      <c r="AHH118" s="126">
        <v>0</v>
      </c>
      <c r="AHI118" s="126">
        <v>21.6</v>
      </c>
      <c r="AHJ118" s="126">
        <v>2851.2</v>
      </c>
      <c r="AHK118" s="126">
        <v>62.4</v>
      </c>
      <c r="AHL118" s="126">
        <v>8236.7999999999993</v>
      </c>
      <c r="AHM118" s="126">
        <v>52.8</v>
      </c>
      <c r="AHN118" s="126">
        <v>6969.6</v>
      </c>
      <c r="AHO118" s="134">
        <f t="shared" si="1709"/>
        <v>1035.4000000000001</v>
      </c>
      <c r="AHP118" s="127">
        <f t="shared" si="1710"/>
        <v>880</v>
      </c>
      <c r="AHQ118" s="127">
        <f t="shared" si="1711"/>
        <v>149404</v>
      </c>
      <c r="AHR118" s="134">
        <f t="shared" si="1712"/>
        <v>1094</v>
      </c>
      <c r="AHS118" s="127">
        <f t="shared" si="1713"/>
        <v>1200</v>
      </c>
      <c r="AHT118" s="127">
        <f t="shared" si="2549"/>
        <v>203800</v>
      </c>
      <c r="AHU118" s="134">
        <f t="shared" si="2550"/>
        <v>1094</v>
      </c>
      <c r="AHV118" s="127">
        <f t="shared" si="2551"/>
        <v>1340</v>
      </c>
      <c r="AHW118" s="127">
        <f t="shared" si="2552"/>
        <v>211500</v>
      </c>
      <c r="AHX118" s="134">
        <v>786.8</v>
      </c>
      <c r="AHY118" s="127">
        <f t="shared" si="2553"/>
        <v>1300</v>
      </c>
      <c r="AHZ118" s="127">
        <f t="shared" si="2496"/>
        <v>205200</v>
      </c>
      <c r="AIA118" s="134">
        <f t="shared" si="2952"/>
        <v>618.00000000000011</v>
      </c>
      <c r="AIB118" s="127">
        <f t="shared" si="2953"/>
        <v>1290</v>
      </c>
      <c r="AIC118" s="127">
        <f t="shared" si="2954"/>
        <v>203700</v>
      </c>
      <c r="AID118" s="131">
        <f t="shared" si="2955"/>
        <v>537.4</v>
      </c>
      <c r="AIE118" s="127">
        <f t="shared" si="2956"/>
        <v>1080</v>
      </c>
      <c r="AIF118" s="127">
        <f t="shared" si="2957"/>
        <v>170400</v>
      </c>
      <c r="AIG118" s="131">
        <f t="shared" si="2958"/>
        <v>519</v>
      </c>
      <c r="AIH118" s="127">
        <f t="shared" si="2959"/>
        <v>1080</v>
      </c>
      <c r="AII118" s="127">
        <f t="shared" si="2960"/>
        <v>170400</v>
      </c>
      <c r="AIJ118" s="131">
        <f t="shared" si="2961"/>
        <v>499</v>
      </c>
      <c r="AIK118" s="127">
        <f t="shared" si="2962"/>
        <v>1000</v>
      </c>
      <c r="AIL118" s="127">
        <f t="shared" si="2963"/>
        <v>156230</v>
      </c>
      <c r="AIM118" s="131">
        <f t="shared" si="2964"/>
        <v>883.19999999999993</v>
      </c>
      <c r="AIN118" s="127">
        <f t="shared" si="2965"/>
        <v>1230</v>
      </c>
      <c r="AIO118" s="127">
        <f t="shared" si="2966"/>
        <v>188044</v>
      </c>
      <c r="AIP118" s="131">
        <f t="shared" si="2967"/>
        <v>1390.8000000000002</v>
      </c>
      <c r="AIQ118" s="127">
        <f t="shared" si="2950"/>
        <v>1050</v>
      </c>
      <c r="AIR118" s="127">
        <f t="shared" si="2951"/>
        <v>157657</v>
      </c>
      <c r="AIS118" s="131">
        <f t="shared" si="2797"/>
        <v>994</v>
      </c>
      <c r="AIT118" s="127">
        <f t="shared" si="2798"/>
        <v>1250</v>
      </c>
      <c r="AIU118" s="127">
        <f t="shared" si="2799"/>
        <v>185047</v>
      </c>
      <c r="AIV118" s="131">
        <f t="shared" si="2800"/>
        <v>1124.5999999999999</v>
      </c>
      <c r="AIW118" s="127">
        <f t="shared" si="2801"/>
        <v>1260</v>
      </c>
      <c r="AIX118" s="127">
        <f t="shared" si="2802"/>
        <v>186443</v>
      </c>
      <c r="AIY118" s="131">
        <f t="shared" si="2803"/>
        <v>948.8</v>
      </c>
      <c r="AIZ118" s="127">
        <f t="shared" si="2804"/>
        <v>1100</v>
      </c>
      <c r="AJA118" s="127">
        <f t="shared" si="2805"/>
        <v>164305</v>
      </c>
      <c r="AJB118" s="131">
        <f t="shared" si="2806"/>
        <v>608.19999999999993</v>
      </c>
      <c r="AJC118" s="127">
        <f t="shared" si="2807"/>
        <v>900</v>
      </c>
      <c r="AJD118" s="127">
        <f t="shared" si="2808"/>
        <v>137708</v>
      </c>
      <c r="AJE118" s="131">
        <f t="shared" si="2809"/>
        <v>907.2</v>
      </c>
      <c r="AJF118" s="127">
        <f t="shared" si="2810"/>
        <v>700</v>
      </c>
      <c r="AJG118" s="127">
        <f t="shared" si="2811"/>
        <v>108230</v>
      </c>
      <c r="AJH118" s="131">
        <f t="shared" si="2812"/>
        <v>889.99999999999989</v>
      </c>
      <c r="AJI118" s="127">
        <f t="shared" si="2813"/>
        <v>600</v>
      </c>
      <c r="AJJ118" s="127">
        <f t="shared" si="2814"/>
        <v>92380</v>
      </c>
      <c r="AJK118" s="131">
        <f t="shared" si="2815"/>
        <v>927.2</v>
      </c>
      <c r="AJL118" s="127">
        <f t="shared" si="2816"/>
        <v>600</v>
      </c>
      <c r="AJM118" s="127">
        <f t="shared" si="2817"/>
        <v>92380</v>
      </c>
      <c r="AJN118" s="131">
        <f t="shared" si="2818"/>
        <v>849</v>
      </c>
      <c r="AJO118" s="127">
        <f t="shared" si="2819"/>
        <v>440</v>
      </c>
      <c r="AJP118" s="127">
        <f t="shared" si="2820"/>
        <v>63959.643020594973</v>
      </c>
      <c r="AJQ118" s="131">
        <f t="shared" si="2821"/>
        <v>1077.6000000000001</v>
      </c>
      <c r="AJR118" s="127">
        <f t="shared" si="2822"/>
        <v>450</v>
      </c>
      <c r="AJS118" s="127">
        <f t="shared" si="2823"/>
        <v>65272.643020594973</v>
      </c>
      <c r="AJT118" s="127">
        <f t="shared" si="2824"/>
        <v>900</v>
      </c>
      <c r="AJU118" s="127">
        <f>CF118+HG118+MD118+RA118+VX118+AAU118+AFR118</f>
        <v>117585</v>
      </c>
      <c r="AJV118" s="127">
        <f>CG118+HH118+ME118+RB118+VY118+AAV118+AFS118</f>
        <v>680</v>
      </c>
      <c r="AJW118" s="127">
        <f>CI118+HJ118+MG118+RD118+WA118+AAX118+AFU118</f>
        <v>90879</v>
      </c>
      <c r="AJX118" s="127">
        <v>1220</v>
      </c>
      <c r="AJY118" s="127">
        <v>152579.16763727771</v>
      </c>
      <c r="AJZ118" s="128">
        <f t="shared" si="1719"/>
        <v>1508.6</v>
      </c>
      <c r="AKA118" s="128">
        <f t="shared" si="1720"/>
        <v>240534.78</v>
      </c>
      <c r="AKB118" s="128">
        <v>1626.8000000000002</v>
      </c>
      <c r="AKC118" s="128">
        <v>259482.28999999998</v>
      </c>
      <c r="AKD118" s="128">
        <v>1593</v>
      </c>
      <c r="AKE118" s="128">
        <v>254218.04</v>
      </c>
      <c r="AKF118" s="128">
        <f t="shared" si="2554"/>
        <v>1393.8</v>
      </c>
      <c r="AKG118" s="128">
        <f t="shared" si="2555"/>
        <v>222089.28999999998</v>
      </c>
      <c r="AKH118" s="128">
        <f t="shared" si="2556"/>
        <v>1498.8</v>
      </c>
      <c r="AKI118" s="128">
        <f t="shared" si="2827"/>
        <v>238598.86</v>
      </c>
      <c r="AKJ118" s="128">
        <v>1366</v>
      </c>
      <c r="AKK118" s="128">
        <v>216969.97</v>
      </c>
      <c r="AKL118" s="128">
        <f t="shared" si="2448"/>
        <v>1151.5999999999999</v>
      </c>
      <c r="AKM118" s="128">
        <f t="shared" si="2968"/>
        <v>181894.72</v>
      </c>
      <c r="AKN118" s="128">
        <f t="shared" si="2451"/>
        <v>1148.3999999999999</v>
      </c>
      <c r="AKO118" s="128">
        <f t="shared" si="2453"/>
        <v>180930.91</v>
      </c>
      <c r="AKP118" s="128">
        <f t="shared" si="2500"/>
        <v>944.4</v>
      </c>
      <c r="AKQ118" s="128">
        <f t="shared" si="2501"/>
        <v>148555.53</v>
      </c>
      <c r="AKR118" s="128">
        <f t="shared" si="2969"/>
        <v>832.59999999999991</v>
      </c>
      <c r="AKS118" s="128">
        <f t="shared" si="2970"/>
        <v>131252.15</v>
      </c>
      <c r="AKT118" s="128">
        <f t="shared" si="2828"/>
        <v>1035.4000000000001</v>
      </c>
      <c r="AKU118" s="128">
        <f t="shared" si="2829"/>
        <v>162280.28</v>
      </c>
      <c r="AKV118" s="128">
        <f t="shared" si="2830"/>
        <v>1219.5999999999999</v>
      </c>
      <c r="AKW118" s="128">
        <f t="shared" si="2831"/>
        <v>183348.28</v>
      </c>
      <c r="AKX118" s="128">
        <f t="shared" si="2832"/>
        <v>1094</v>
      </c>
      <c r="AKY118" s="128">
        <f t="shared" si="2833"/>
        <v>165514.78</v>
      </c>
      <c r="AKZ118" s="128">
        <f t="shared" si="2834"/>
        <v>786.8</v>
      </c>
      <c r="ALA118" s="128">
        <f t="shared" si="2835"/>
        <v>121769.07</v>
      </c>
      <c r="ALB118" s="128">
        <f t="shared" si="2836"/>
        <v>618.00000000000011</v>
      </c>
      <c r="ALC118" s="128">
        <f t="shared" si="2837"/>
        <v>94435.150000000009</v>
      </c>
      <c r="ALD118" s="128">
        <f t="shared" si="2838"/>
        <v>537.4</v>
      </c>
      <c r="ALE118" s="128">
        <f t="shared" si="2839"/>
        <v>82084.51999999999</v>
      </c>
      <c r="ALF118" s="128">
        <f t="shared" si="2840"/>
        <v>519</v>
      </c>
      <c r="ALG118" s="128">
        <f t="shared" si="2841"/>
        <v>81053.739999999991</v>
      </c>
      <c r="ALH118" s="128">
        <f t="shared" si="2842"/>
        <v>499</v>
      </c>
      <c r="ALI118" s="128">
        <f t="shared" si="2843"/>
        <v>74717.099999999991</v>
      </c>
      <c r="ALJ118" s="128">
        <f t="shared" si="2844"/>
        <v>883.19999999999993</v>
      </c>
      <c r="ALK118" s="128">
        <f t="shared" si="2845"/>
        <v>121356.9</v>
      </c>
      <c r="ALL118" s="128">
        <f t="shared" si="2846"/>
        <v>121356.9</v>
      </c>
      <c r="ALM118" s="128">
        <v>1390.8000000000002</v>
      </c>
      <c r="ALN118" s="128">
        <v>186373.22</v>
      </c>
      <c r="ALO118" s="128">
        <v>186373.22</v>
      </c>
      <c r="ALP118" s="128">
        <v>994</v>
      </c>
      <c r="ALQ118" s="128">
        <v>131100.54999999999</v>
      </c>
      <c r="ALR118" s="128">
        <v>131100.54999999999</v>
      </c>
    </row>
    <row r="119" spans="1:1006" s="115" customFormat="1" ht="18" hidden="1" customHeight="1" outlineLevel="1" x14ac:dyDescent="0.25">
      <c r="A119" s="120"/>
      <c r="B119" s="120"/>
      <c r="C119" s="299" t="s">
        <v>291</v>
      </c>
      <c r="D119" s="177"/>
      <c r="E119" s="207"/>
      <c r="F119" s="207">
        <v>0</v>
      </c>
      <c r="G119" s="225"/>
      <c r="H119" s="225"/>
      <c r="I119" s="208">
        <f t="shared" si="2847"/>
        <v>0</v>
      </c>
      <c r="J119" s="207">
        <v>0</v>
      </c>
      <c r="K119" s="225"/>
      <c r="L119" s="225"/>
      <c r="M119" s="208">
        <f t="shared" si="2848"/>
        <v>0</v>
      </c>
      <c r="N119" s="207">
        <v>0</v>
      </c>
      <c r="O119" s="225"/>
      <c r="P119" s="225"/>
      <c r="Q119" s="208">
        <f t="shared" si="2849"/>
        <v>0</v>
      </c>
      <c r="R119" s="207">
        <v>0</v>
      </c>
      <c r="S119" s="225"/>
      <c r="T119" s="225"/>
      <c r="U119" s="208">
        <f t="shared" si="2850"/>
        <v>0</v>
      </c>
      <c r="V119" s="207">
        <v>0</v>
      </c>
      <c r="W119" s="225"/>
      <c r="X119" s="225"/>
      <c r="Y119" s="208">
        <f t="shared" si="2851"/>
        <v>0</v>
      </c>
      <c r="Z119" s="207">
        <v>0</v>
      </c>
      <c r="AA119" s="225"/>
      <c r="AB119" s="225"/>
      <c r="AC119" s="208">
        <f t="shared" si="2852"/>
        <v>0</v>
      </c>
      <c r="AD119" s="207">
        <v>0</v>
      </c>
      <c r="AE119" s="225"/>
      <c r="AF119" s="225"/>
      <c r="AG119" s="208">
        <f t="shared" si="2853"/>
        <v>0</v>
      </c>
      <c r="AH119" s="207">
        <v>0</v>
      </c>
      <c r="AI119" s="225"/>
      <c r="AJ119" s="225"/>
      <c r="AK119" s="208">
        <f t="shared" si="2854"/>
        <v>0</v>
      </c>
      <c r="AL119" s="207">
        <v>0</v>
      </c>
      <c r="AM119" s="225"/>
      <c r="AN119" s="225"/>
      <c r="AO119" s="208">
        <f t="shared" si="2855"/>
        <v>0</v>
      </c>
      <c r="AP119" s="207"/>
      <c r="AQ119" s="225"/>
      <c r="AR119" s="225"/>
      <c r="AS119" s="208">
        <f t="shared" si="2856"/>
        <v>0</v>
      </c>
      <c r="AT119" s="207"/>
      <c r="AU119" s="225"/>
      <c r="AV119" s="225"/>
      <c r="AW119" s="208">
        <f t="shared" si="2857"/>
        <v>0</v>
      </c>
      <c r="AX119" s="207"/>
      <c r="AY119" s="225"/>
      <c r="AZ119" s="225"/>
      <c r="BA119" s="208">
        <f t="shared" si="2858"/>
        <v>0</v>
      </c>
      <c r="BB119" s="207"/>
      <c r="BC119" s="225"/>
      <c r="BD119" s="225"/>
      <c r="BE119" s="208">
        <f t="shared" si="2859"/>
        <v>0</v>
      </c>
      <c r="BF119" s="207"/>
      <c r="BG119" s="225"/>
      <c r="BH119" s="225"/>
      <c r="BI119" s="208">
        <f t="shared" si="2860"/>
        <v>0</v>
      </c>
      <c r="BJ119" s="207"/>
      <c r="BK119" s="225"/>
      <c r="BL119" s="225"/>
      <c r="BM119" s="208">
        <f t="shared" si="2861"/>
        <v>0</v>
      </c>
      <c r="BN119" s="207"/>
      <c r="BO119" s="225"/>
      <c r="BP119" s="225"/>
      <c r="BQ119" s="208">
        <f t="shared" si="2862"/>
        <v>0</v>
      </c>
      <c r="BR119" s="207"/>
      <c r="BS119" s="225"/>
      <c r="BT119" s="225"/>
      <c r="BU119" s="208">
        <f t="shared" si="2863"/>
        <v>0</v>
      </c>
      <c r="BV119" s="207"/>
      <c r="BW119" s="225"/>
      <c r="BX119" s="225"/>
      <c r="BY119" s="208">
        <f t="shared" si="2864"/>
        <v>0</v>
      </c>
      <c r="BZ119" s="207"/>
      <c r="CA119" s="225"/>
      <c r="CB119" s="225"/>
      <c r="CC119" s="208">
        <f t="shared" si="2865"/>
        <v>0</v>
      </c>
      <c r="CD119" s="225"/>
      <c r="CE119" s="225"/>
      <c r="CF119" s="208">
        <f t="shared" si="2866"/>
        <v>0</v>
      </c>
      <c r="CG119" s="225"/>
      <c r="CH119" s="225"/>
      <c r="CI119" s="226"/>
      <c r="CJ119" s="226"/>
      <c r="CK119" s="226"/>
      <c r="CL119" s="226"/>
      <c r="CM119" s="253">
        <v>0</v>
      </c>
      <c r="CN119" s="253">
        <v>0</v>
      </c>
      <c r="CO119" s="253">
        <v>0</v>
      </c>
      <c r="CP119" s="253">
        <v>0</v>
      </c>
      <c r="CQ119" s="253">
        <v>0</v>
      </c>
      <c r="CR119" s="253">
        <v>0</v>
      </c>
      <c r="CS119" s="253">
        <v>0</v>
      </c>
      <c r="CT119" s="253">
        <v>0</v>
      </c>
      <c r="CU119" s="253">
        <v>0</v>
      </c>
      <c r="CV119" s="253">
        <v>0</v>
      </c>
      <c r="CW119" s="253">
        <v>0</v>
      </c>
      <c r="CX119" s="253">
        <v>0</v>
      </c>
      <c r="CY119" s="253">
        <v>0</v>
      </c>
      <c r="CZ119" s="253">
        <v>0</v>
      </c>
      <c r="DA119" s="253">
        <v>0</v>
      </c>
      <c r="DB119" s="253">
        <v>0</v>
      </c>
      <c r="DC119" s="253">
        <v>0</v>
      </c>
      <c r="DD119" s="253">
        <v>0</v>
      </c>
      <c r="DE119" s="253">
        <v>0</v>
      </c>
      <c r="DF119" s="253">
        <v>0</v>
      </c>
      <c r="DG119" s="253">
        <v>0</v>
      </c>
      <c r="DH119" s="253">
        <v>0</v>
      </c>
      <c r="DI119" s="253">
        <v>0</v>
      </c>
      <c r="DJ119" s="253">
        <v>0</v>
      </c>
      <c r="DK119" s="253">
        <v>0</v>
      </c>
      <c r="DL119" s="253">
        <v>0</v>
      </c>
      <c r="DM119" s="253">
        <v>0</v>
      </c>
      <c r="DN119" s="253">
        <v>0</v>
      </c>
      <c r="DO119" s="253">
        <v>0</v>
      </c>
      <c r="DP119" s="253">
        <v>0</v>
      </c>
      <c r="DQ119" s="253">
        <v>0</v>
      </c>
      <c r="DR119" s="253">
        <v>0</v>
      </c>
      <c r="DS119" s="253">
        <v>0</v>
      </c>
      <c r="DT119" s="253">
        <v>0</v>
      </c>
      <c r="DU119" s="253">
        <v>0</v>
      </c>
      <c r="DV119" s="253">
        <v>0</v>
      </c>
      <c r="DW119" s="253">
        <v>0</v>
      </c>
      <c r="DX119" s="253">
        <v>0</v>
      </c>
      <c r="DY119" s="253">
        <v>0</v>
      </c>
      <c r="DZ119" s="253">
        <v>0</v>
      </c>
      <c r="EA119" s="126"/>
      <c r="EB119" s="126"/>
      <c r="EC119" s="126"/>
      <c r="ED119" s="126"/>
      <c r="EE119" s="126"/>
      <c r="EF119" s="126"/>
      <c r="EG119" s="134">
        <v>0</v>
      </c>
      <c r="EH119" s="225"/>
      <c r="EI119" s="225"/>
      <c r="EJ119" s="226">
        <f t="shared" si="2868"/>
        <v>0</v>
      </c>
      <c r="EK119" s="134">
        <v>0</v>
      </c>
      <c r="EL119" s="225"/>
      <c r="EM119" s="225"/>
      <c r="EN119" s="226">
        <f t="shared" si="2869"/>
        <v>0</v>
      </c>
      <c r="EO119" s="134">
        <v>0</v>
      </c>
      <c r="EP119" s="225"/>
      <c r="EQ119" s="225"/>
      <c r="ER119" s="226">
        <f t="shared" si="2870"/>
        <v>0</v>
      </c>
      <c r="ES119" s="134">
        <v>0</v>
      </c>
      <c r="ET119" s="225"/>
      <c r="EU119" s="225"/>
      <c r="EV119" s="226">
        <f t="shared" si="2871"/>
        <v>0</v>
      </c>
      <c r="EW119" s="134">
        <v>0</v>
      </c>
      <c r="EX119" s="225"/>
      <c r="EY119" s="225"/>
      <c r="EZ119" s="226">
        <f t="shared" si="2872"/>
        <v>0</v>
      </c>
      <c r="FA119" s="134">
        <v>0</v>
      </c>
      <c r="FB119" s="225"/>
      <c r="FC119" s="225"/>
      <c r="FD119" s="226">
        <f t="shared" si="2873"/>
        <v>0</v>
      </c>
      <c r="FE119" s="134">
        <v>0</v>
      </c>
      <c r="FF119" s="225"/>
      <c r="FG119" s="225"/>
      <c r="FH119" s="226">
        <f t="shared" si="2874"/>
        <v>0</v>
      </c>
      <c r="FI119" s="134">
        <v>0</v>
      </c>
      <c r="FJ119" s="225"/>
      <c r="FK119" s="225">
        <v>272.06</v>
      </c>
      <c r="FL119" s="226">
        <f t="shared" si="2875"/>
        <v>0</v>
      </c>
      <c r="FM119" s="134">
        <v>0</v>
      </c>
      <c r="FN119" s="225"/>
      <c r="FO119" s="225">
        <v>272.06</v>
      </c>
      <c r="FP119" s="226">
        <f t="shared" si="2876"/>
        <v>0</v>
      </c>
      <c r="FQ119" s="134"/>
      <c r="FR119" s="225"/>
      <c r="FS119" s="225">
        <v>272.06</v>
      </c>
      <c r="FT119" s="226">
        <f t="shared" si="2877"/>
        <v>0</v>
      </c>
      <c r="FU119" s="134"/>
      <c r="FV119" s="225"/>
      <c r="FW119" s="225">
        <v>272.06</v>
      </c>
      <c r="FX119" s="226">
        <f t="shared" si="2878"/>
        <v>0</v>
      </c>
      <c r="FY119" s="134"/>
      <c r="FZ119" s="225"/>
      <c r="GA119" s="225">
        <v>272.06</v>
      </c>
      <c r="GB119" s="226">
        <f t="shared" si="2879"/>
        <v>0</v>
      </c>
      <c r="GC119" s="134"/>
      <c r="GD119" s="225"/>
      <c r="GE119" s="225">
        <v>272.06</v>
      </c>
      <c r="GF119" s="226">
        <f t="shared" si="2880"/>
        <v>0</v>
      </c>
      <c r="GG119" s="134"/>
      <c r="GH119" s="225"/>
      <c r="GI119" s="225">
        <v>272.06</v>
      </c>
      <c r="GJ119" s="226">
        <f t="shared" si="2881"/>
        <v>0</v>
      </c>
      <c r="GK119" s="134"/>
      <c r="GL119" s="225"/>
      <c r="GM119" s="225">
        <v>272.06</v>
      </c>
      <c r="GN119" s="226">
        <f t="shared" si="2753"/>
        <v>0</v>
      </c>
      <c r="GO119" s="134"/>
      <c r="GP119" s="225"/>
      <c r="GQ119" s="225">
        <v>272.06</v>
      </c>
      <c r="GR119" s="226">
        <f t="shared" si="2882"/>
        <v>0</v>
      </c>
      <c r="GS119" s="134"/>
      <c r="GT119" s="225"/>
      <c r="GU119" s="225">
        <v>272.06</v>
      </c>
      <c r="GV119" s="226">
        <f t="shared" si="2883"/>
        <v>0</v>
      </c>
      <c r="GW119" s="134"/>
      <c r="GX119" s="225"/>
      <c r="GY119" s="225">
        <v>272.06</v>
      </c>
      <c r="GZ119" s="226">
        <f t="shared" si="2884"/>
        <v>0</v>
      </c>
      <c r="HA119" s="134"/>
      <c r="HB119" s="225"/>
      <c r="HC119" s="225">
        <v>272.06</v>
      </c>
      <c r="HD119" s="226">
        <f t="shared" si="2885"/>
        <v>0</v>
      </c>
      <c r="HE119" s="225"/>
      <c r="HF119" s="225">
        <v>272.06</v>
      </c>
      <c r="HG119" s="226">
        <f t="shared" si="2886"/>
        <v>0</v>
      </c>
      <c r="HH119" s="225"/>
      <c r="HI119" s="225"/>
      <c r="HJ119" s="226"/>
      <c r="HK119" s="226"/>
      <c r="HL119" s="226"/>
      <c r="HM119" s="226"/>
      <c r="HN119" s="253">
        <v>0</v>
      </c>
      <c r="HO119" s="253">
        <v>0</v>
      </c>
      <c r="HP119" s="253">
        <v>0</v>
      </c>
      <c r="HQ119" s="253">
        <v>0</v>
      </c>
      <c r="HR119" s="253">
        <v>0</v>
      </c>
      <c r="HS119" s="253">
        <v>0</v>
      </c>
      <c r="HT119" s="253">
        <v>0</v>
      </c>
      <c r="HU119" s="253">
        <v>0</v>
      </c>
      <c r="HV119" s="253">
        <v>0</v>
      </c>
      <c r="HW119" s="253">
        <v>0</v>
      </c>
      <c r="HX119" s="253">
        <v>0</v>
      </c>
      <c r="HY119" s="253">
        <v>0</v>
      </c>
      <c r="HZ119" s="253">
        <v>0</v>
      </c>
      <c r="IA119" s="253">
        <v>0</v>
      </c>
      <c r="IB119" s="253">
        <v>0</v>
      </c>
      <c r="IC119" s="253">
        <v>0</v>
      </c>
      <c r="ID119" s="253">
        <v>0</v>
      </c>
      <c r="IE119" s="253">
        <v>0</v>
      </c>
      <c r="IF119" s="253">
        <v>0</v>
      </c>
      <c r="IG119" s="253">
        <v>0</v>
      </c>
      <c r="IH119" s="253">
        <v>0</v>
      </c>
      <c r="II119" s="253">
        <v>0</v>
      </c>
      <c r="IJ119" s="253">
        <v>0</v>
      </c>
      <c r="IK119" s="253">
        <v>0</v>
      </c>
      <c r="IL119" s="253">
        <v>0</v>
      </c>
      <c r="IM119" s="253">
        <v>0</v>
      </c>
      <c r="IN119" s="253">
        <v>0</v>
      </c>
      <c r="IO119" s="253">
        <v>0</v>
      </c>
      <c r="IP119" s="253">
        <v>0</v>
      </c>
      <c r="IQ119" s="253">
        <v>0</v>
      </c>
      <c r="IR119" s="253">
        <v>0</v>
      </c>
      <c r="IS119" s="253">
        <v>0</v>
      </c>
      <c r="IT119" s="253">
        <v>0</v>
      </c>
      <c r="IU119" s="253">
        <v>0</v>
      </c>
      <c r="IV119" s="253">
        <v>0</v>
      </c>
      <c r="IW119" s="253">
        <v>0</v>
      </c>
      <c r="IX119" s="253">
        <v>0</v>
      </c>
      <c r="IY119" s="253">
        <v>0</v>
      </c>
      <c r="IZ119" s="126"/>
      <c r="JA119" s="126"/>
      <c r="JB119" s="126"/>
      <c r="JC119" s="126"/>
      <c r="JD119" s="134"/>
      <c r="JE119" s="225"/>
      <c r="JF119" s="134"/>
      <c r="JG119" s="226">
        <f t="shared" si="2754"/>
        <v>0</v>
      </c>
      <c r="JH119" s="134"/>
      <c r="JI119" s="225"/>
      <c r="JJ119" s="134"/>
      <c r="JK119" s="226">
        <f t="shared" si="2755"/>
        <v>0</v>
      </c>
      <c r="JL119" s="134"/>
      <c r="JM119" s="225"/>
      <c r="JN119" s="134"/>
      <c r="JO119" s="226">
        <f t="shared" si="2756"/>
        <v>0</v>
      </c>
      <c r="JP119" s="134"/>
      <c r="JQ119" s="225"/>
      <c r="JR119" s="134"/>
      <c r="JS119" s="226">
        <f t="shared" si="2757"/>
        <v>0</v>
      </c>
      <c r="JT119" s="134"/>
      <c r="JU119" s="225"/>
      <c r="JV119" s="134"/>
      <c r="JW119" s="226">
        <f t="shared" si="2758"/>
        <v>0</v>
      </c>
      <c r="JX119" s="134"/>
      <c r="JY119" s="225"/>
      <c r="JZ119" s="134"/>
      <c r="KA119" s="226">
        <f t="shared" si="2759"/>
        <v>0</v>
      </c>
      <c r="KB119" s="134"/>
      <c r="KC119" s="134"/>
      <c r="KD119" s="134"/>
      <c r="KE119" s="226">
        <f t="shared" si="2760"/>
        <v>0</v>
      </c>
      <c r="KF119" s="134">
        <v>132</v>
      </c>
      <c r="KG119" s="134"/>
      <c r="KH119" s="134"/>
      <c r="KI119" s="226">
        <f t="shared" si="2761"/>
        <v>0</v>
      </c>
      <c r="KJ119" s="134">
        <v>132</v>
      </c>
      <c r="KK119" s="134"/>
      <c r="KL119" s="134"/>
      <c r="KM119" s="226">
        <f t="shared" si="2762"/>
        <v>0</v>
      </c>
      <c r="KN119" s="134"/>
      <c r="KO119" s="134"/>
      <c r="KP119" s="134"/>
      <c r="KQ119" s="226">
        <f t="shared" si="2763"/>
        <v>0</v>
      </c>
      <c r="KR119" s="134"/>
      <c r="KS119" s="134"/>
      <c r="KT119" s="134"/>
      <c r="KU119" s="226">
        <f t="shared" si="2764"/>
        <v>0</v>
      </c>
      <c r="KV119" s="134"/>
      <c r="KW119" s="134"/>
      <c r="KX119" s="134"/>
      <c r="KY119" s="226">
        <f t="shared" si="2765"/>
        <v>0</v>
      </c>
      <c r="KZ119" s="134"/>
      <c r="LA119" s="134"/>
      <c r="LB119" s="134"/>
      <c r="LC119" s="226">
        <f t="shared" si="2766"/>
        <v>0</v>
      </c>
      <c r="LD119" s="134"/>
      <c r="LE119" s="134"/>
      <c r="LF119" s="134"/>
      <c r="LG119" s="226">
        <f t="shared" si="2767"/>
        <v>0</v>
      </c>
      <c r="LH119" s="134"/>
      <c r="LI119" s="134"/>
      <c r="LJ119" s="134"/>
      <c r="LK119" s="226">
        <f t="shared" si="2768"/>
        <v>0</v>
      </c>
      <c r="LL119" s="134"/>
      <c r="LM119" s="134"/>
      <c r="LN119" s="134"/>
      <c r="LO119" s="226">
        <f t="shared" si="2769"/>
        <v>0</v>
      </c>
      <c r="LP119" s="134"/>
      <c r="LQ119" s="134"/>
      <c r="LR119" s="134"/>
      <c r="LS119" s="226">
        <f t="shared" si="2770"/>
        <v>0</v>
      </c>
      <c r="LT119" s="134"/>
      <c r="LU119" s="134"/>
      <c r="LV119" s="134"/>
      <c r="LW119" s="226">
        <f t="shared" si="2771"/>
        <v>0</v>
      </c>
      <c r="LX119" s="134"/>
      <c r="LY119" s="134"/>
      <c r="LZ119" s="134"/>
      <c r="MA119" s="226">
        <f t="shared" si="2772"/>
        <v>0</v>
      </c>
      <c r="MB119" s="134"/>
      <c r="MC119" s="134"/>
      <c r="MD119" s="226">
        <f t="shared" si="2773"/>
        <v>0</v>
      </c>
      <c r="ME119" s="134"/>
      <c r="MF119" s="134"/>
      <c r="MG119" s="226"/>
      <c r="MH119" s="226"/>
      <c r="MI119" s="226"/>
      <c r="MJ119" s="226"/>
      <c r="MK119" s="253"/>
      <c r="ML119" s="253"/>
      <c r="MM119" s="253"/>
      <c r="MN119" s="253"/>
      <c r="MO119" s="253"/>
      <c r="MP119" s="253"/>
      <c r="MQ119" s="253"/>
      <c r="MR119" s="253"/>
      <c r="MS119" s="253"/>
      <c r="MT119" s="253"/>
      <c r="MU119" s="253"/>
      <c r="MV119" s="253"/>
      <c r="MW119" s="253"/>
      <c r="MX119" s="253"/>
      <c r="MY119" s="253"/>
      <c r="MZ119" s="253"/>
      <c r="NA119" s="253"/>
      <c r="NB119" s="253"/>
      <c r="NC119" s="253"/>
      <c r="ND119" s="253"/>
      <c r="NE119" s="253"/>
      <c r="NF119" s="253"/>
      <c r="NG119" s="253"/>
      <c r="NH119" s="253"/>
      <c r="NI119" s="253"/>
      <c r="NJ119" s="253"/>
      <c r="NK119" s="253"/>
      <c r="NL119" s="253"/>
      <c r="NM119" s="253"/>
      <c r="NN119" s="253"/>
      <c r="NO119" s="125"/>
      <c r="NP119" s="125"/>
      <c r="NQ119" s="125"/>
      <c r="NR119" s="125"/>
      <c r="NS119" s="125">
        <v>132</v>
      </c>
      <c r="NT119" s="125">
        <v>35910.6</v>
      </c>
      <c r="NU119" s="125">
        <v>132</v>
      </c>
      <c r="NV119" s="125">
        <v>35910.6</v>
      </c>
      <c r="NW119" s="125"/>
      <c r="NX119" s="125"/>
      <c r="NY119" s="125"/>
      <c r="NZ119" s="125"/>
      <c r="OA119" s="226"/>
      <c r="OB119" s="225"/>
      <c r="OC119" s="225"/>
      <c r="OD119" s="225">
        <f t="shared" si="2889"/>
        <v>0</v>
      </c>
      <c r="OE119" s="226"/>
      <c r="OF119" s="225"/>
      <c r="OG119" s="225"/>
      <c r="OH119" s="225">
        <f t="shared" si="2890"/>
        <v>0</v>
      </c>
      <c r="OI119" s="226"/>
      <c r="OJ119" s="225"/>
      <c r="OK119" s="225"/>
      <c r="OL119" s="225">
        <f t="shared" si="2891"/>
        <v>0</v>
      </c>
      <c r="OM119" s="226"/>
      <c r="ON119" s="225"/>
      <c r="OO119" s="225"/>
      <c r="OP119" s="225">
        <f t="shared" si="2892"/>
        <v>0</v>
      </c>
      <c r="OQ119" s="226"/>
      <c r="OR119" s="225"/>
      <c r="OS119" s="225"/>
      <c r="OT119" s="225">
        <f t="shared" si="2893"/>
        <v>0</v>
      </c>
      <c r="OU119" s="226"/>
      <c r="OV119" s="225"/>
      <c r="OW119" s="225"/>
      <c r="OX119" s="225">
        <f t="shared" si="2894"/>
        <v>0</v>
      </c>
      <c r="OY119" s="226"/>
      <c r="OZ119" s="225"/>
      <c r="PA119" s="225"/>
      <c r="PB119" s="225">
        <f t="shared" si="2895"/>
        <v>0</v>
      </c>
      <c r="PC119" s="226"/>
      <c r="PD119" s="225"/>
      <c r="PE119" s="225"/>
      <c r="PF119" s="225">
        <f t="shared" si="2896"/>
        <v>0</v>
      </c>
      <c r="PG119" s="226"/>
      <c r="PH119" s="225"/>
      <c r="PI119" s="225"/>
      <c r="PJ119" s="225">
        <f t="shared" si="2897"/>
        <v>0</v>
      </c>
      <c r="PK119" s="226"/>
      <c r="PL119" s="225"/>
      <c r="PM119" s="225"/>
      <c r="PN119" s="225">
        <f t="shared" si="2898"/>
        <v>0</v>
      </c>
      <c r="PO119" s="226"/>
      <c r="PP119" s="225"/>
      <c r="PQ119" s="225"/>
      <c r="PR119" s="225">
        <f t="shared" si="2899"/>
        <v>0</v>
      </c>
      <c r="PS119" s="226"/>
      <c r="PT119" s="225"/>
      <c r="PU119" s="225"/>
      <c r="PV119" s="225">
        <f t="shared" si="2900"/>
        <v>0</v>
      </c>
      <c r="PW119" s="226"/>
      <c r="PX119" s="225"/>
      <c r="PY119" s="225"/>
      <c r="PZ119" s="225">
        <f t="shared" si="2901"/>
        <v>0</v>
      </c>
      <c r="QA119" s="226"/>
      <c r="QB119" s="225"/>
      <c r="QC119" s="225"/>
      <c r="QD119" s="225">
        <f t="shared" si="2902"/>
        <v>0</v>
      </c>
      <c r="QE119" s="226"/>
      <c r="QF119" s="225"/>
      <c r="QG119" s="225"/>
      <c r="QH119" s="225">
        <f t="shared" si="2903"/>
        <v>0</v>
      </c>
      <c r="QI119" s="226"/>
      <c r="QJ119" s="225"/>
      <c r="QK119" s="225"/>
      <c r="QL119" s="225">
        <f t="shared" si="2904"/>
        <v>0</v>
      </c>
      <c r="QM119" s="226"/>
      <c r="QN119" s="225"/>
      <c r="QO119" s="225"/>
      <c r="QP119" s="225">
        <f t="shared" si="2905"/>
        <v>0</v>
      </c>
      <c r="QQ119" s="226"/>
      <c r="QR119" s="225"/>
      <c r="QS119" s="225"/>
      <c r="QT119" s="225">
        <f t="shared" si="2906"/>
        <v>0</v>
      </c>
      <c r="QU119" s="226"/>
      <c r="QV119" s="225"/>
      <c r="QW119" s="225"/>
      <c r="QX119" s="225">
        <f t="shared" si="2907"/>
        <v>0</v>
      </c>
      <c r="QY119" s="225"/>
      <c r="QZ119" s="225"/>
      <c r="RA119" s="225">
        <f t="shared" si="2908"/>
        <v>0</v>
      </c>
      <c r="RB119" s="225"/>
      <c r="RC119" s="225"/>
      <c r="RD119" s="225"/>
      <c r="RE119" s="225"/>
      <c r="RF119" s="225"/>
      <c r="RG119" s="225"/>
      <c r="RH119" s="253"/>
      <c r="RI119" s="253"/>
      <c r="RJ119" s="253"/>
      <c r="RK119" s="253"/>
      <c r="RL119" s="253"/>
      <c r="RM119" s="253"/>
      <c r="RN119" s="253"/>
      <c r="RO119" s="253"/>
      <c r="RP119" s="253"/>
      <c r="RQ119" s="253"/>
      <c r="RR119" s="253"/>
      <c r="RS119" s="253"/>
      <c r="RT119" s="253"/>
      <c r="RU119" s="253"/>
      <c r="RV119" s="253"/>
      <c r="RW119" s="253"/>
      <c r="RX119" s="253"/>
      <c r="RY119" s="253"/>
      <c r="RZ119" s="253"/>
      <c r="SA119" s="253"/>
      <c r="SB119" s="253"/>
      <c r="SC119" s="253"/>
      <c r="SD119" s="253"/>
      <c r="SE119" s="253"/>
      <c r="SF119" s="253"/>
      <c r="SG119" s="253"/>
      <c r="SH119" s="253"/>
      <c r="SI119" s="253"/>
      <c r="SJ119" s="253"/>
      <c r="SK119" s="253"/>
      <c r="SL119" s="125"/>
      <c r="SM119" s="125"/>
      <c r="SN119" s="125"/>
      <c r="SO119" s="125"/>
      <c r="SP119" s="125"/>
      <c r="SQ119" s="125"/>
      <c r="SR119" s="125"/>
      <c r="SS119" s="125"/>
      <c r="ST119" s="125"/>
      <c r="SU119" s="125"/>
      <c r="SV119" s="125"/>
      <c r="SW119" s="125"/>
      <c r="SX119" s="226"/>
      <c r="SY119" s="240">
        <v>0</v>
      </c>
      <c r="SZ119" s="124"/>
      <c r="TA119" s="226">
        <f t="shared" si="2775"/>
        <v>0</v>
      </c>
      <c r="TB119" s="226"/>
      <c r="TC119" s="240">
        <v>0</v>
      </c>
      <c r="TD119" s="124"/>
      <c r="TE119" s="226">
        <f t="shared" si="2776"/>
        <v>0</v>
      </c>
      <c r="TF119" s="226"/>
      <c r="TG119" s="240">
        <v>0</v>
      </c>
      <c r="TH119" s="124"/>
      <c r="TI119" s="226">
        <f t="shared" si="2777"/>
        <v>0</v>
      </c>
      <c r="TJ119" s="226"/>
      <c r="TK119" s="240">
        <v>0</v>
      </c>
      <c r="TL119" s="124"/>
      <c r="TM119" s="226">
        <f t="shared" si="2778"/>
        <v>0</v>
      </c>
      <c r="TN119" s="226"/>
      <c r="TO119" s="240">
        <v>0</v>
      </c>
      <c r="TP119" s="124"/>
      <c r="TQ119" s="226">
        <f t="shared" si="2779"/>
        <v>0</v>
      </c>
      <c r="TR119" s="226"/>
      <c r="TS119" s="240">
        <v>0</v>
      </c>
      <c r="TT119" s="124"/>
      <c r="TU119" s="226">
        <f t="shared" si="2780"/>
        <v>0</v>
      </c>
      <c r="TV119" s="226"/>
      <c r="TW119" s="240">
        <v>0</v>
      </c>
      <c r="TX119" s="124"/>
      <c r="TY119" s="226">
        <f t="shared" si="2781"/>
        <v>0</v>
      </c>
      <c r="TZ119" s="226"/>
      <c r="UA119" s="219">
        <v>0</v>
      </c>
      <c r="UB119" s="124"/>
      <c r="UC119" s="226">
        <f t="shared" si="2782"/>
        <v>0</v>
      </c>
      <c r="UD119" s="226"/>
      <c r="UE119" s="219">
        <v>0</v>
      </c>
      <c r="UF119" s="124"/>
      <c r="UG119" s="226">
        <f t="shared" si="2783"/>
        <v>0</v>
      </c>
      <c r="UH119" s="226"/>
      <c r="UI119" s="219">
        <v>0</v>
      </c>
      <c r="UJ119" s="124"/>
      <c r="UK119" s="226">
        <f t="shared" si="2784"/>
        <v>0</v>
      </c>
      <c r="UL119" s="226"/>
      <c r="UM119" s="219">
        <v>0</v>
      </c>
      <c r="UN119" s="124"/>
      <c r="UO119" s="226">
        <f t="shared" si="2785"/>
        <v>0</v>
      </c>
      <c r="UP119" s="226"/>
      <c r="UQ119" s="207">
        <v>0</v>
      </c>
      <c r="UR119" s="124"/>
      <c r="US119" s="226">
        <f t="shared" si="2786"/>
        <v>0</v>
      </c>
      <c r="UT119" s="226"/>
      <c r="UU119" s="207">
        <v>0</v>
      </c>
      <c r="UV119" s="124"/>
      <c r="UW119" s="226">
        <f t="shared" si="2787"/>
        <v>0</v>
      </c>
      <c r="UX119" s="226"/>
      <c r="UY119" s="207">
        <v>0</v>
      </c>
      <c r="UZ119" s="124"/>
      <c r="VA119" s="226">
        <f t="shared" si="2788"/>
        <v>0</v>
      </c>
      <c r="VB119" s="226"/>
      <c r="VC119" s="207">
        <v>0</v>
      </c>
      <c r="VD119" s="124"/>
      <c r="VE119" s="226">
        <f t="shared" si="2789"/>
        <v>0</v>
      </c>
      <c r="VF119" s="226"/>
      <c r="VG119" s="207">
        <v>0</v>
      </c>
      <c r="VH119" s="124"/>
      <c r="VI119" s="226">
        <f t="shared" si="2790"/>
        <v>0</v>
      </c>
      <c r="VJ119" s="226"/>
      <c r="VK119" s="208">
        <v>0</v>
      </c>
      <c r="VL119" s="124"/>
      <c r="VM119" s="226">
        <f t="shared" ref="VM119:VM123" si="2973">VK119*VL119</f>
        <v>0</v>
      </c>
      <c r="VN119" s="226"/>
      <c r="VO119" s="208">
        <v>0</v>
      </c>
      <c r="VP119" s="124"/>
      <c r="VQ119" s="226">
        <f t="shared" ref="VQ119:VQ123" si="2974">VO119*VP119</f>
        <v>0</v>
      </c>
      <c r="VR119" s="226"/>
      <c r="VS119" s="208">
        <v>0</v>
      </c>
      <c r="VT119" s="124"/>
      <c r="VU119" s="226">
        <f t="shared" si="2793"/>
        <v>0</v>
      </c>
      <c r="VV119" s="225">
        <v>40</v>
      </c>
      <c r="VW119" s="124">
        <v>275</v>
      </c>
      <c r="VX119" s="226">
        <f t="shared" si="2794"/>
        <v>11000</v>
      </c>
      <c r="VY119" s="225"/>
      <c r="VZ119" s="124"/>
      <c r="WA119" s="226"/>
      <c r="WB119" s="226"/>
      <c r="WC119" s="226"/>
      <c r="WD119" s="226"/>
      <c r="WE119" s="253"/>
      <c r="WF119" s="253"/>
      <c r="WG119" s="253"/>
      <c r="WH119" s="253"/>
      <c r="WI119" s="253"/>
      <c r="WJ119" s="253"/>
      <c r="WK119" s="253"/>
      <c r="WL119" s="253"/>
      <c r="WM119" s="253"/>
      <c r="WN119" s="253"/>
      <c r="WO119" s="253"/>
      <c r="WP119" s="253"/>
      <c r="WQ119" s="253"/>
      <c r="WR119" s="253"/>
      <c r="WS119" s="253"/>
      <c r="WT119" s="253"/>
      <c r="WU119" s="253"/>
      <c r="WV119" s="253"/>
      <c r="WW119" s="253"/>
      <c r="WX119" s="253"/>
      <c r="WY119" s="253"/>
      <c r="WZ119" s="253"/>
      <c r="XA119" s="253"/>
      <c r="XB119" s="253"/>
      <c r="XC119" s="253"/>
      <c r="XD119" s="253"/>
      <c r="XE119" s="253"/>
      <c r="XF119" s="253"/>
      <c r="XG119" s="253"/>
      <c r="XH119" s="253"/>
      <c r="XI119" s="125"/>
      <c r="XJ119" s="125"/>
      <c r="XK119" s="125"/>
      <c r="XL119" s="125"/>
      <c r="XM119" s="125"/>
      <c r="XN119" s="125"/>
      <c r="XO119" s="125"/>
      <c r="XP119" s="125"/>
      <c r="XQ119" s="125"/>
      <c r="XR119" s="125"/>
      <c r="XS119" s="125"/>
      <c r="XT119" s="125"/>
      <c r="XU119" s="226"/>
      <c r="XV119" s="226"/>
      <c r="XW119" s="226"/>
      <c r="XX119" s="208">
        <f t="shared" si="2909"/>
        <v>0</v>
      </c>
      <c r="XY119" s="226"/>
      <c r="XZ119" s="226"/>
      <c r="YA119" s="226"/>
      <c r="YB119" s="208">
        <f t="shared" si="2910"/>
        <v>0</v>
      </c>
      <c r="YC119" s="226"/>
      <c r="YD119" s="226"/>
      <c r="YE119" s="226"/>
      <c r="YF119" s="208">
        <f t="shared" si="2911"/>
        <v>0</v>
      </c>
      <c r="YG119" s="226"/>
      <c r="YH119" s="226"/>
      <c r="YI119" s="226"/>
      <c r="YJ119" s="208">
        <f t="shared" si="2912"/>
        <v>0</v>
      </c>
      <c r="YK119" s="226"/>
      <c r="YL119" s="226"/>
      <c r="YM119" s="226"/>
      <c r="YN119" s="208">
        <f t="shared" si="2913"/>
        <v>0</v>
      </c>
      <c r="YO119" s="226"/>
      <c r="YP119" s="226"/>
      <c r="YQ119" s="226"/>
      <c r="YR119" s="208">
        <f t="shared" si="2914"/>
        <v>0</v>
      </c>
      <c r="YS119" s="226"/>
      <c r="YT119" s="226"/>
      <c r="YU119" s="226"/>
      <c r="YV119" s="208">
        <f t="shared" si="2915"/>
        <v>0</v>
      </c>
      <c r="YW119" s="226"/>
      <c r="YX119" s="226"/>
      <c r="YY119" s="226"/>
      <c r="YZ119" s="208">
        <f t="shared" si="2916"/>
        <v>0</v>
      </c>
      <c r="ZA119" s="226"/>
      <c r="ZB119" s="226"/>
      <c r="ZC119" s="226"/>
      <c r="ZD119" s="208">
        <f t="shared" si="2917"/>
        <v>0</v>
      </c>
      <c r="ZE119" s="226"/>
      <c r="ZF119" s="226"/>
      <c r="ZG119" s="226"/>
      <c r="ZH119" s="208">
        <f t="shared" si="2918"/>
        <v>0</v>
      </c>
      <c r="ZI119" s="226"/>
      <c r="ZJ119" s="225"/>
      <c r="ZK119" s="225"/>
      <c r="ZL119" s="208">
        <f t="shared" si="2919"/>
        <v>0</v>
      </c>
      <c r="ZM119" s="226"/>
      <c r="ZN119" s="225"/>
      <c r="ZO119" s="225"/>
      <c r="ZP119" s="208">
        <f t="shared" si="2920"/>
        <v>0</v>
      </c>
      <c r="ZQ119" s="226"/>
      <c r="ZR119" s="225"/>
      <c r="ZS119" s="225"/>
      <c r="ZT119" s="208">
        <f t="shared" si="2921"/>
        <v>0</v>
      </c>
      <c r="ZU119" s="226"/>
      <c r="ZV119" s="225"/>
      <c r="ZW119" s="225"/>
      <c r="ZX119" s="208">
        <f t="shared" si="2922"/>
        <v>0</v>
      </c>
      <c r="ZY119" s="226"/>
      <c r="ZZ119" s="225"/>
      <c r="AAA119" s="225"/>
      <c r="AAB119" s="208">
        <f t="shared" si="2923"/>
        <v>0</v>
      </c>
      <c r="AAC119" s="226"/>
      <c r="AAD119" s="225"/>
      <c r="AAE119" s="225"/>
      <c r="AAF119" s="208">
        <f t="shared" si="2924"/>
        <v>0</v>
      </c>
      <c r="AAG119" s="226"/>
      <c r="AAH119" s="225"/>
      <c r="AAI119" s="225"/>
      <c r="AAJ119" s="208">
        <f t="shared" si="2925"/>
        <v>0</v>
      </c>
      <c r="AAK119" s="226"/>
      <c r="AAL119" s="225"/>
      <c r="AAM119" s="225"/>
      <c r="AAN119" s="208">
        <f t="shared" si="2926"/>
        <v>0</v>
      </c>
      <c r="AAO119" s="226"/>
      <c r="AAP119" s="225"/>
      <c r="AAQ119" s="225"/>
      <c r="AAR119" s="208">
        <f t="shared" si="2927"/>
        <v>0</v>
      </c>
      <c r="AAS119" s="225"/>
      <c r="AAT119" s="225"/>
      <c r="AAU119" s="208">
        <f t="shared" si="2928"/>
        <v>0</v>
      </c>
      <c r="AAV119" s="225"/>
      <c r="AAW119" s="225"/>
      <c r="AAX119" s="226"/>
      <c r="AAY119" s="226"/>
      <c r="AAZ119" s="226"/>
      <c r="ABA119" s="226"/>
      <c r="ABB119" s="253"/>
      <c r="ABC119" s="253"/>
      <c r="ABD119" s="253"/>
      <c r="ABE119" s="253"/>
      <c r="ABF119" s="253"/>
      <c r="ABG119" s="253"/>
      <c r="ABH119" s="253"/>
      <c r="ABI119" s="253"/>
      <c r="ABJ119" s="253"/>
      <c r="ABK119" s="253"/>
      <c r="ABL119" s="253"/>
      <c r="ABM119" s="253"/>
      <c r="ABN119" s="253"/>
      <c r="ABO119" s="253"/>
      <c r="ABP119" s="253"/>
      <c r="ABQ119" s="253"/>
      <c r="ABR119" s="253"/>
      <c r="ABS119" s="253"/>
      <c r="ABT119" s="253"/>
      <c r="ABU119" s="253"/>
      <c r="ABV119" s="253"/>
      <c r="ABW119" s="253"/>
      <c r="ABX119" s="253"/>
      <c r="ABY119" s="253"/>
      <c r="ABZ119" s="253"/>
      <c r="ACA119" s="253"/>
      <c r="ACB119" s="253"/>
      <c r="ACC119" s="253"/>
      <c r="ACD119" s="253"/>
      <c r="ACE119" s="253"/>
      <c r="ACF119" s="126"/>
      <c r="ACG119" s="126"/>
      <c r="ACH119" s="126"/>
      <c r="ACI119" s="126"/>
      <c r="ACJ119" s="126"/>
      <c r="ACK119" s="126"/>
      <c r="ACL119" s="126"/>
      <c r="ACM119" s="126"/>
      <c r="ACN119" s="126"/>
      <c r="ACO119" s="126"/>
      <c r="ACP119" s="126"/>
      <c r="ACQ119" s="126"/>
      <c r="ACR119" s="134">
        <v>0</v>
      </c>
      <c r="ACS119" s="227"/>
      <c r="ACT119" s="225"/>
      <c r="ACU119" s="226">
        <f t="shared" si="2929"/>
        <v>0</v>
      </c>
      <c r="ACV119" s="134">
        <v>0</v>
      </c>
      <c r="ACW119" s="227"/>
      <c r="ACX119" s="225"/>
      <c r="ACY119" s="226">
        <f t="shared" si="2930"/>
        <v>0</v>
      </c>
      <c r="ACZ119" s="134">
        <v>0</v>
      </c>
      <c r="ADA119" s="227"/>
      <c r="ADB119" s="225"/>
      <c r="ADC119" s="226">
        <f t="shared" si="2931"/>
        <v>0</v>
      </c>
      <c r="ADD119" s="134">
        <v>0</v>
      </c>
      <c r="ADE119" s="227"/>
      <c r="ADF119" s="225"/>
      <c r="ADG119" s="226">
        <f t="shared" si="2932"/>
        <v>0</v>
      </c>
      <c r="ADH119" s="134">
        <v>0</v>
      </c>
      <c r="ADI119" s="225"/>
      <c r="ADJ119" s="225"/>
      <c r="ADK119" s="226">
        <f t="shared" si="2933"/>
        <v>0</v>
      </c>
      <c r="ADL119" s="134">
        <v>0</v>
      </c>
      <c r="ADM119" s="225"/>
      <c r="ADN119" s="225"/>
      <c r="ADO119" s="226">
        <f t="shared" si="2934"/>
        <v>0</v>
      </c>
      <c r="ADP119" s="134">
        <v>0</v>
      </c>
      <c r="ADQ119" s="225"/>
      <c r="ADR119" s="225"/>
      <c r="ADS119" s="226">
        <f t="shared" si="2935"/>
        <v>0</v>
      </c>
      <c r="ADT119" s="134">
        <v>0</v>
      </c>
      <c r="ADU119" s="225"/>
      <c r="ADV119" s="225"/>
      <c r="ADW119" s="226">
        <f t="shared" si="2936"/>
        <v>0</v>
      </c>
      <c r="ADX119" s="134">
        <v>0</v>
      </c>
      <c r="ADY119" s="225"/>
      <c r="ADZ119" s="225"/>
      <c r="AEA119" s="226">
        <f t="shared" si="2937"/>
        <v>0</v>
      </c>
      <c r="AEB119" s="134"/>
      <c r="AEC119" s="225"/>
      <c r="AED119" s="225"/>
      <c r="AEE119" s="226">
        <f t="shared" si="2938"/>
        <v>0</v>
      </c>
      <c r="AEF119" s="134"/>
      <c r="AEG119" s="225"/>
      <c r="AEH119" s="225"/>
      <c r="AEI119" s="226">
        <f t="shared" si="2939"/>
        <v>0</v>
      </c>
      <c r="AEJ119" s="134"/>
      <c r="AEK119" s="225"/>
      <c r="AEL119" s="225"/>
      <c r="AEM119" s="226">
        <f t="shared" si="2940"/>
        <v>0</v>
      </c>
      <c r="AEN119" s="134"/>
      <c r="AEO119" s="225"/>
      <c r="AEP119" s="225"/>
      <c r="AEQ119" s="226">
        <f t="shared" si="2941"/>
        <v>0</v>
      </c>
      <c r="AER119" s="134">
        <v>0</v>
      </c>
      <c r="AES119" s="225"/>
      <c r="AET119" s="225"/>
      <c r="AEU119" s="226">
        <f t="shared" si="2942"/>
        <v>0</v>
      </c>
      <c r="AEV119" s="134">
        <v>0</v>
      </c>
      <c r="AEW119" s="225"/>
      <c r="AEX119" s="225"/>
      <c r="AEY119" s="226">
        <f t="shared" si="2943"/>
        <v>0</v>
      </c>
      <c r="AEZ119" s="134">
        <v>0</v>
      </c>
      <c r="AFA119" s="225"/>
      <c r="AFB119" s="225"/>
      <c r="AFC119" s="226">
        <f t="shared" si="2944"/>
        <v>0</v>
      </c>
      <c r="AFD119" s="134">
        <v>0</v>
      </c>
      <c r="AFE119" s="225"/>
      <c r="AFF119" s="225"/>
      <c r="AFG119" s="226">
        <f t="shared" si="2945"/>
        <v>0</v>
      </c>
      <c r="AFH119" s="134">
        <v>0</v>
      </c>
      <c r="AFI119" s="225"/>
      <c r="AFJ119" s="225"/>
      <c r="AFK119" s="226">
        <f t="shared" si="2946"/>
        <v>0</v>
      </c>
      <c r="AFL119" s="134"/>
      <c r="AFM119" s="225"/>
      <c r="AFN119" s="225"/>
      <c r="AFO119" s="226">
        <f t="shared" si="2947"/>
        <v>0</v>
      </c>
      <c r="AFP119" s="225"/>
      <c r="AFQ119" s="225"/>
      <c r="AFR119" s="226">
        <f t="shared" si="2948"/>
        <v>0</v>
      </c>
      <c r="AFS119" s="225"/>
      <c r="AFT119" s="225"/>
      <c r="AFU119" s="226"/>
      <c r="AFV119" s="226"/>
      <c r="AFW119" s="226"/>
      <c r="AFX119" s="226"/>
      <c r="AFY119" s="253">
        <v>0</v>
      </c>
      <c r="AFZ119" s="253">
        <v>0</v>
      </c>
      <c r="AGA119" s="253">
        <v>0</v>
      </c>
      <c r="AGB119" s="253">
        <v>0</v>
      </c>
      <c r="AGC119" s="253">
        <v>0</v>
      </c>
      <c r="AGD119" s="253">
        <v>0</v>
      </c>
      <c r="AGE119" s="253">
        <v>0</v>
      </c>
      <c r="AGF119" s="253">
        <v>0</v>
      </c>
      <c r="AGG119" s="253">
        <v>0</v>
      </c>
      <c r="AGH119" s="253">
        <v>0</v>
      </c>
      <c r="AGI119" s="253">
        <v>0</v>
      </c>
      <c r="AGJ119" s="253">
        <v>0</v>
      </c>
      <c r="AGK119" s="253">
        <v>0</v>
      </c>
      <c r="AGL119" s="253">
        <v>0</v>
      </c>
      <c r="AGM119" s="253">
        <v>0</v>
      </c>
      <c r="AGN119" s="253">
        <v>0</v>
      </c>
      <c r="AGO119" s="253">
        <v>0</v>
      </c>
      <c r="AGP119" s="253">
        <v>0</v>
      </c>
      <c r="AGQ119" s="253">
        <v>0</v>
      </c>
      <c r="AGR119" s="253">
        <v>0</v>
      </c>
      <c r="AGS119" s="253">
        <v>0</v>
      </c>
      <c r="AGT119" s="253">
        <v>0</v>
      </c>
      <c r="AGU119" s="253">
        <v>0</v>
      </c>
      <c r="AGV119" s="253">
        <v>0</v>
      </c>
      <c r="AGW119" s="253">
        <v>0</v>
      </c>
      <c r="AGX119" s="253">
        <v>0</v>
      </c>
      <c r="AGY119" s="253">
        <v>0</v>
      </c>
      <c r="AGZ119" s="253">
        <v>0</v>
      </c>
      <c r="AHA119" s="253">
        <v>0</v>
      </c>
      <c r="AHB119" s="253">
        <v>0</v>
      </c>
      <c r="AHC119" s="126">
        <v>0</v>
      </c>
      <c r="AHD119" s="126">
        <v>0</v>
      </c>
      <c r="AHE119" s="126">
        <v>0</v>
      </c>
      <c r="AHF119" s="126">
        <v>0</v>
      </c>
      <c r="AHG119" s="126">
        <v>0</v>
      </c>
      <c r="AHH119" s="126">
        <v>0</v>
      </c>
      <c r="AHI119" s="126">
        <v>0</v>
      </c>
      <c r="AHJ119" s="126">
        <v>0</v>
      </c>
      <c r="AHK119" s="126"/>
      <c r="AHL119" s="126"/>
      <c r="AHM119" s="126"/>
      <c r="AHN119" s="126"/>
      <c r="AHO119" s="134">
        <f t="shared" si="1709"/>
        <v>0</v>
      </c>
      <c r="AHP119" s="127">
        <f t="shared" si="1710"/>
        <v>0</v>
      </c>
      <c r="AHQ119" s="127">
        <f t="shared" si="1711"/>
        <v>0</v>
      </c>
      <c r="AHR119" s="134">
        <f t="shared" si="1712"/>
        <v>0</v>
      </c>
      <c r="AHS119" s="127">
        <f t="shared" si="1713"/>
        <v>0</v>
      </c>
      <c r="AHT119" s="127">
        <f t="shared" si="2549"/>
        <v>0</v>
      </c>
      <c r="AHU119" s="134">
        <f t="shared" si="2550"/>
        <v>0</v>
      </c>
      <c r="AHV119" s="127">
        <f t="shared" si="2551"/>
        <v>0</v>
      </c>
      <c r="AHW119" s="127">
        <f t="shared" si="2552"/>
        <v>0</v>
      </c>
      <c r="AHX119" s="134">
        <v>0</v>
      </c>
      <c r="AHY119" s="127">
        <f t="shared" si="2553"/>
        <v>0</v>
      </c>
      <c r="AHZ119" s="127">
        <f t="shared" si="2496"/>
        <v>0</v>
      </c>
      <c r="AIA119" s="134">
        <f t="shared" si="2952"/>
        <v>0</v>
      </c>
      <c r="AIB119" s="127">
        <f t="shared" si="2953"/>
        <v>0</v>
      </c>
      <c r="AIC119" s="127">
        <f t="shared" si="2954"/>
        <v>0</v>
      </c>
      <c r="AID119" s="131">
        <f t="shared" si="2955"/>
        <v>0</v>
      </c>
      <c r="AIE119" s="127">
        <f t="shared" si="2956"/>
        <v>0</v>
      </c>
      <c r="AIF119" s="127">
        <f t="shared" si="2957"/>
        <v>0</v>
      </c>
      <c r="AIG119" s="131">
        <f t="shared" si="2958"/>
        <v>0</v>
      </c>
      <c r="AIH119" s="127">
        <f t="shared" si="2959"/>
        <v>0</v>
      </c>
      <c r="AII119" s="127">
        <f t="shared" si="2960"/>
        <v>0</v>
      </c>
      <c r="AIJ119" s="131">
        <f t="shared" si="2961"/>
        <v>132</v>
      </c>
      <c r="AIK119" s="127">
        <f t="shared" si="2962"/>
        <v>0</v>
      </c>
      <c r="AIL119" s="127">
        <f t="shared" si="2963"/>
        <v>0</v>
      </c>
      <c r="AIM119" s="131">
        <f t="shared" si="2964"/>
        <v>132</v>
      </c>
      <c r="AIN119" s="127">
        <f t="shared" si="2965"/>
        <v>0</v>
      </c>
      <c r="AIO119" s="127">
        <f t="shared" si="2966"/>
        <v>0</v>
      </c>
      <c r="AIP119" s="131">
        <f t="shared" si="2967"/>
        <v>0</v>
      </c>
      <c r="AIQ119" s="127">
        <f t="shared" si="2950"/>
        <v>0</v>
      </c>
      <c r="AIR119" s="127">
        <f t="shared" si="2951"/>
        <v>0</v>
      </c>
      <c r="AIS119" s="131">
        <f t="shared" si="2797"/>
        <v>0</v>
      </c>
      <c r="AIT119" s="127">
        <f t="shared" si="2798"/>
        <v>0</v>
      </c>
      <c r="AIU119" s="127">
        <f t="shared" si="2799"/>
        <v>0</v>
      </c>
      <c r="AIV119" s="131">
        <f t="shared" si="2800"/>
        <v>0</v>
      </c>
      <c r="AIW119" s="127">
        <f t="shared" si="2801"/>
        <v>0</v>
      </c>
      <c r="AIX119" s="127">
        <f t="shared" si="2802"/>
        <v>0</v>
      </c>
      <c r="AIY119" s="131">
        <f t="shared" si="2803"/>
        <v>0</v>
      </c>
      <c r="AIZ119" s="127">
        <f t="shared" si="2804"/>
        <v>0</v>
      </c>
      <c r="AJA119" s="127">
        <f t="shared" si="2805"/>
        <v>0</v>
      </c>
      <c r="AJB119" s="131">
        <f t="shared" si="2806"/>
        <v>0</v>
      </c>
      <c r="AJC119" s="127">
        <f t="shared" si="2807"/>
        <v>0</v>
      </c>
      <c r="AJD119" s="127">
        <f t="shared" si="2808"/>
        <v>0</v>
      </c>
      <c r="AJE119" s="131">
        <f t="shared" si="2809"/>
        <v>0</v>
      </c>
      <c r="AJF119" s="127">
        <f t="shared" si="2810"/>
        <v>0</v>
      </c>
      <c r="AJG119" s="127">
        <f t="shared" si="2811"/>
        <v>0</v>
      </c>
      <c r="AJH119" s="131">
        <f t="shared" si="2812"/>
        <v>0</v>
      </c>
      <c r="AJI119" s="127">
        <f t="shared" si="2813"/>
        <v>0</v>
      </c>
      <c r="AJJ119" s="127">
        <f t="shared" si="2814"/>
        <v>0</v>
      </c>
      <c r="AJK119" s="131">
        <f t="shared" si="2815"/>
        <v>0</v>
      </c>
      <c r="AJL119" s="127">
        <f t="shared" si="2816"/>
        <v>0</v>
      </c>
      <c r="AJM119" s="127">
        <f t="shared" si="2817"/>
        <v>0</v>
      </c>
      <c r="AJN119" s="131">
        <f t="shared" si="2818"/>
        <v>0</v>
      </c>
      <c r="AJO119" s="127">
        <f t="shared" si="2819"/>
        <v>0</v>
      </c>
      <c r="AJP119" s="127">
        <f t="shared" si="2820"/>
        <v>0</v>
      </c>
      <c r="AJQ119" s="131">
        <f t="shared" si="2821"/>
        <v>0</v>
      </c>
      <c r="AJR119" s="127">
        <f t="shared" si="2822"/>
        <v>0</v>
      </c>
      <c r="AJS119" s="127">
        <f t="shared" si="2823"/>
        <v>0</v>
      </c>
      <c r="AJT119" s="127">
        <f t="shared" si="2824"/>
        <v>40</v>
      </c>
      <c r="AJU119" s="127">
        <f>CF119+HG119+MD119+RA119+VX119+AAU119+AFR119</f>
        <v>11000</v>
      </c>
      <c r="AJV119" s="127"/>
      <c r="AJW119" s="127"/>
      <c r="AJX119" s="127"/>
      <c r="AJY119" s="127"/>
      <c r="AJZ119" s="128">
        <f t="shared" si="1719"/>
        <v>0</v>
      </c>
      <c r="AKA119" s="128">
        <f t="shared" si="1720"/>
        <v>0</v>
      </c>
      <c r="AKB119" s="128">
        <v>0</v>
      </c>
      <c r="AKC119" s="128">
        <v>0</v>
      </c>
      <c r="AKD119" s="128">
        <v>0</v>
      </c>
      <c r="AKE119" s="128">
        <v>0</v>
      </c>
      <c r="AKF119" s="128">
        <f t="shared" si="2554"/>
        <v>0</v>
      </c>
      <c r="AKG119" s="128">
        <f t="shared" si="2555"/>
        <v>0</v>
      </c>
      <c r="AKH119" s="128">
        <f t="shared" si="2556"/>
        <v>0</v>
      </c>
      <c r="AKI119" s="128">
        <f t="shared" si="2827"/>
        <v>0</v>
      </c>
      <c r="AKJ119" s="128">
        <v>0</v>
      </c>
      <c r="AKK119" s="128">
        <v>0</v>
      </c>
      <c r="AKL119" s="128">
        <f t="shared" si="2448"/>
        <v>0</v>
      </c>
      <c r="AKM119" s="128">
        <f t="shared" si="2968"/>
        <v>0</v>
      </c>
      <c r="AKN119" s="128">
        <f t="shared" si="2451"/>
        <v>0</v>
      </c>
      <c r="AKO119" s="128">
        <f t="shared" si="2453"/>
        <v>0</v>
      </c>
      <c r="AKP119" s="128">
        <f t="shared" si="2500"/>
        <v>0</v>
      </c>
      <c r="AKQ119" s="128">
        <f t="shared" si="2501"/>
        <v>0</v>
      </c>
      <c r="AKR119" s="128">
        <f t="shared" si="2969"/>
        <v>0</v>
      </c>
      <c r="AKS119" s="128">
        <f t="shared" si="2970"/>
        <v>0</v>
      </c>
      <c r="AKT119" s="128">
        <f t="shared" si="2828"/>
        <v>0</v>
      </c>
      <c r="AKU119" s="128">
        <f t="shared" si="2829"/>
        <v>0</v>
      </c>
      <c r="AKV119" s="128">
        <f t="shared" si="2830"/>
        <v>0</v>
      </c>
      <c r="AKW119" s="128">
        <f t="shared" si="2831"/>
        <v>0</v>
      </c>
      <c r="AKX119" s="128">
        <f t="shared" si="2832"/>
        <v>0</v>
      </c>
      <c r="AKY119" s="128">
        <f t="shared" si="2833"/>
        <v>0</v>
      </c>
      <c r="AKZ119" s="128">
        <f t="shared" si="2834"/>
        <v>0</v>
      </c>
      <c r="ALA119" s="128">
        <f t="shared" si="2835"/>
        <v>0</v>
      </c>
      <c r="ALB119" s="128">
        <f t="shared" si="2836"/>
        <v>0</v>
      </c>
      <c r="ALC119" s="128">
        <f t="shared" si="2837"/>
        <v>0</v>
      </c>
      <c r="ALD119" s="128">
        <f t="shared" si="2838"/>
        <v>0</v>
      </c>
      <c r="ALE119" s="128">
        <f t="shared" si="2839"/>
        <v>0</v>
      </c>
      <c r="ALF119" s="128">
        <f t="shared" si="2840"/>
        <v>0</v>
      </c>
      <c r="ALG119" s="128">
        <f t="shared" si="2841"/>
        <v>0</v>
      </c>
      <c r="ALH119" s="128">
        <f t="shared" si="2842"/>
        <v>132</v>
      </c>
      <c r="ALI119" s="128">
        <f t="shared" si="2843"/>
        <v>35910.6</v>
      </c>
      <c r="ALJ119" s="128">
        <f t="shared" si="2844"/>
        <v>132</v>
      </c>
      <c r="ALK119" s="128">
        <f t="shared" si="2845"/>
        <v>35910.6</v>
      </c>
      <c r="ALL119" s="128">
        <f t="shared" si="2846"/>
        <v>35910.6</v>
      </c>
      <c r="ALM119" s="128"/>
      <c r="ALN119" s="128"/>
      <c r="ALO119" s="128"/>
      <c r="ALP119" s="128"/>
      <c r="ALQ119" s="128"/>
      <c r="ALR119" s="128"/>
    </row>
    <row r="120" spans="1:1006" s="115" customFormat="1" ht="18" hidden="1" customHeight="1" outlineLevel="1" x14ac:dyDescent="0.25">
      <c r="A120" s="120"/>
      <c r="B120" s="120"/>
      <c r="C120" s="299"/>
      <c r="D120" s="177"/>
      <c r="E120" s="207"/>
      <c r="F120" s="207">
        <v>0</v>
      </c>
      <c r="G120" s="225"/>
      <c r="H120" s="225"/>
      <c r="I120" s="208">
        <f t="shared" si="2847"/>
        <v>0</v>
      </c>
      <c r="J120" s="207">
        <v>0</v>
      </c>
      <c r="K120" s="225"/>
      <c r="L120" s="225"/>
      <c r="M120" s="208">
        <f t="shared" si="2848"/>
        <v>0</v>
      </c>
      <c r="N120" s="207">
        <v>0</v>
      </c>
      <c r="O120" s="225"/>
      <c r="P120" s="225"/>
      <c r="Q120" s="208">
        <f t="shared" si="2849"/>
        <v>0</v>
      </c>
      <c r="R120" s="207">
        <v>0</v>
      </c>
      <c r="S120" s="225"/>
      <c r="T120" s="225"/>
      <c r="U120" s="208">
        <f t="shared" si="2850"/>
        <v>0</v>
      </c>
      <c r="V120" s="207">
        <v>0</v>
      </c>
      <c r="W120" s="225"/>
      <c r="X120" s="225"/>
      <c r="Y120" s="208">
        <f t="shared" si="2851"/>
        <v>0</v>
      </c>
      <c r="Z120" s="207"/>
      <c r="AA120" s="225"/>
      <c r="AB120" s="225"/>
      <c r="AC120" s="208">
        <f t="shared" si="2852"/>
        <v>0</v>
      </c>
      <c r="AD120" s="207"/>
      <c r="AE120" s="225"/>
      <c r="AF120" s="225"/>
      <c r="AG120" s="208">
        <f t="shared" si="2853"/>
        <v>0</v>
      </c>
      <c r="AH120" s="207"/>
      <c r="AI120" s="225"/>
      <c r="AJ120" s="225"/>
      <c r="AK120" s="208">
        <f t="shared" si="2854"/>
        <v>0</v>
      </c>
      <c r="AL120" s="207"/>
      <c r="AM120" s="225"/>
      <c r="AN120" s="225"/>
      <c r="AO120" s="208">
        <f t="shared" si="2855"/>
        <v>0</v>
      </c>
      <c r="AP120" s="207"/>
      <c r="AQ120" s="225"/>
      <c r="AR120" s="225"/>
      <c r="AS120" s="208">
        <f t="shared" si="2856"/>
        <v>0</v>
      </c>
      <c r="AT120" s="207"/>
      <c r="AU120" s="225"/>
      <c r="AV120" s="225"/>
      <c r="AW120" s="208">
        <f t="shared" si="2857"/>
        <v>0</v>
      </c>
      <c r="AX120" s="207"/>
      <c r="AY120" s="225"/>
      <c r="AZ120" s="225"/>
      <c r="BA120" s="208">
        <f t="shared" si="2858"/>
        <v>0</v>
      </c>
      <c r="BB120" s="207"/>
      <c r="BC120" s="225"/>
      <c r="BD120" s="225"/>
      <c r="BE120" s="208">
        <f t="shared" si="2859"/>
        <v>0</v>
      </c>
      <c r="BF120" s="207"/>
      <c r="BG120" s="225"/>
      <c r="BH120" s="225"/>
      <c r="BI120" s="208">
        <f t="shared" si="2860"/>
        <v>0</v>
      </c>
      <c r="BJ120" s="207"/>
      <c r="BK120" s="225"/>
      <c r="BL120" s="225"/>
      <c r="BM120" s="208">
        <f t="shared" si="2861"/>
        <v>0</v>
      </c>
      <c r="BN120" s="207"/>
      <c r="BO120" s="225"/>
      <c r="BP120" s="225"/>
      <c r="BQ120" s="208">
        <f t="shared" si="2862"/>
        <v>0</v>
      </c>
      <c r="BR120" s="207">
        <v>0</v>
      </c>
      <c r="BS120" s="225"/>
      <c r="BT120" s="225"/>
      <c r="BU120" s="208"/>
      <c r="BV120" s="207"/>
      <c r="BW120" s="225"/>
      <c r="BX120" s="225"/>
      <c r="BY120" s="208"/>
      <c r="BZ120" s="207"/>
      <c r="CA120" s="225"/>
      <c r="CB120" s="225"/>
      <c r="CC120" s="208"/>
      <c r="CD120" s="225"/>
      <c r="CE120" s="225"/>
      <c r="CF120" s="208"/>
      <c r="CG120" s="225"/>
      <c r="CH120" s="225"/>
      <c r="CI120" s="226"/>
      <c r="CJ120" s="226"/>
      <c r="CK120" s="226"/>
      <c r="CL120" s="226"/>
      <c r="CM120" s="253">
        <v>0</v>
      </c>
      <c r="CN120" s="253">
        <v>0</v>
      </c>
      <c r="CO120" s="253">
        <v>0</v>
      </c>
      <c r="CP120" s="253">
        <v>0</v>
      </c>
      <c r="CQ120" s="253">
        <v>0</v>
      </c>
      <c r="CR120" s="253">
        <v>0</v>
      </c>
      <c r="CS120" s="253">
        <v>0</v>
      </c>
      <c r="CT120" s="253">
        <v>0</v>
      </c>
      <c r="CU120" s="253">
        <v>0</v>
      </c>
      <c r="CV120" s="253">
        <v>0</v>
      </c>
      <c r="CW120" s="253">
        <v>0</v>
      </c>
      <c r="CX120" s="253">
        <v>0</v>
      </c>
      <c r="CY120" s="253">
        <v>0</v>
      </c>
      <c r="CZ120" s="253">
        <v>0</v>
      </c>
      <c r="DA120" s="253">
        <v>0</v>
      </c>
      <c r="DB120" s="253">
        <v>0</v>
      </c>
      <c r="DC120" s="253">
        <v>0</v>
      </c>
      <c r="DD120" s="253">
        <v>0</v>
      </c>
      <c r="DE120" s="253">
        <v>0</v>
      </c>
      <c r="DF120" s="253">
        <v>0</v>
      </c>
      <c r="DG120" s="253">
        <v>0</v>
      </c>
      <c r="DH120" s="253">
        <v>0</v>
      </c>
      <c r="DI120" s="253">
        <v>0</v>
      </c>
      <c r="DJ120" s="253">
        <v>0</v>
      </c>
      <c r="DK120" s="253">
        <v>0</v>
      </c>
      <c r="DL120" s="253">
        <v>0</v>
      </c>
      <c r="DM120" s="253">
        <v>0</v>
      </c>
      <c r="DN120" s="253">
        <v>0</v>
      </c>
      <c r="DO120" s="253">
        <v>0</v>
      </c>
      <c r="DP120" s="253">
        <v>0</v>
      </c>
      <c r="DQ120" s="253"/>
      <c r="DR120" s="253"/>
      <c r="DS120" s="253"/>
      <c r="DT120" s="253"/>
      <c r="DU120" s="253"/>
      <c r="DV120" s="253"/>
      <c r="DW120" s="253"/>
      <c r="DX120" s="253"/>
      <c r="DY120" s="253"/>
      <c r="DZ120" s="253"/>
      <c r="EA120" s="126"/>
      <c r="EB120" s="126"/>
      <c r="EC120" s="126"/>
      <c r="ED120" s="126"/>
      <c r="EE120" s="126"/>
      <c r="EF120" s="126"/>
      <c r="EG120" s="134">
        <v>0</v>
      </c>
      <c r="EH120" s="225"/>
      <c r="EI120" s="225"/>
      <c r="EJ120" s="226">
        <f t="shared" si="2868"/>
        <v>0</v>
      </c>
      <c r="EK120" s="134">
        <v>0</v>
      </c>
      <c r="EL120" s="225"/>
      <c r="EM120" s="225"/>
      <c r="EN120" s="226">
        <f t="shared" si="2869"/>
        <v>0</v>
      </c>
      <c r="EO120" s="134">
        <v>0</v>
      </c>
      <c r="EP120" s="225"/>
      <c r="EQ120" s="225"/>
      <c r="ER120" s="226">
        <f t="shared" si="2870"/>
        <v>0</v>
      </c>
      <c r="ES120" s="134">
        <v>0</v>
      </c>
      <c r="ET120" s="225"/>
      <c r="EU120" s="225"/>
      <c r="EV120" s="226">
        <f t="shared" si="2871"/>
        <v>0</v>
      </c>
      <c r="EW120" s="134">
        <v>0</v>
      </c>
      <c r="EX120" s="225"/>
      <c r="EY120" s="225"/>
      <c r="EZ120" s="226">
        <f t="shared" si="2872"/>
        <v>0</v>
      </c>
      <c r="FA120" s="134"/>
      <c r="FB120" s="225"/>
      <c r="FC120" s="225"/>
      <c r="FD120" s="226">
        <f t="shared" si="2873"/>
        <v>0</v>
      </c>
      <c r="FE120" s="134"/>
      <c r="FF120" s="225"/>
      <c r="FG120" s="225"/>
      <c r="FH120" s="226">
        <f t="shared" si="2874"/>
        <v>0</v>
      </c>
      <c r="FI120" s="134"/>
      <c r="FJ120" s="225"/>
      <c r="FK120" s="225"/>
      <c r="FL120" s="226">
        <f t="shared" si="2875"/>
        <v>0</v>
      </c>
      <c r="FM120" s="134"/>
      <c r="FN120" s="225"/>
      <c r="FO120" s="225"/>
      <c r="FP120" s="226">
        <f t="shared" si="2876"/>
        <v>0</v>
      </c>
      <c r="FQ120" s="134"/>
      <c r="FR120" s="225"/>
      <c r="FS120" s="225"/>
      <c r="FT120" s="226">
        <f t="shared" si="2877"/>
        <v>0</v>
      </c>
      <c r="FU120" s="134"/>
      <c r="FV120" s="225"/>
      <c r="FW120" s="225"/>
      <c r="FX120" s="226">
        <f t="shared" si="2878"/>
        <v>0</v>
      </c>
      <c r="FY120" s="134"/>
      <c r="FZ120" s="225"/>
      <c r="GA120" s="225"/>
      <c r="GB120" s="226">
        <f t="shared" si="2879"/>
        <v>0</v>
      </c>
      <c r="GC120" s="134"/>
      <c r="GD120" s="225"/>
      <c r="GE120" s="225"/>
      <c r="GF120" s="226">
        <f t="shared" si="2880"/>
        <v>0</v>
      </c>
      <c r="GG120" s="134"/>
      <c r="GH120" s="225"/>
      <c r="GI120" s="225"/>
      <c r="GJ120" s="226">
        <f t="shared" si="2881"/>
        <v>0</v>
      </c>
      <c r="GK120" s="134"/>
      <c r="GL120" s="225"/>
      <c r="GM120" s="225"/>
      <c r="GN120" s="226">
        <f t="shared" si="2753"/>
        <v>0</v>
      </c>
      <c r="GO120" s="134"/>
      <c r="GP120" s="225"/>
      <c r="GQ120" s="225"/>
      <c r="GR120" s="226">
        <f t="shared" si="2882"/>
        <v>0</v>
      </c>
      <c r="GS120" s="134">
        <v>0</v>
      </c>
      <c r="GT120" s="225"/>
      <c r="GU120" s="225"/>
      <c r="GV120" s="226"/>
      <c r="GW120" s="134"/>
      <c r="GX120" s="225"/>
      <c r="GY120" s="225"/>
      <c r="GZ120" s="226"/>
      <c r="HA120" s="134"/>
      <c r="HB120" s="225"/>
      <c r="HC120" s="225"/>
      <c r="HD120" s="226"/>
      <c r="HE120" s="225"/>
      <c r="HF120" s="225"/>
      <c r="HG120" s="226"/>
      <c r="HH120" s="225"/>
      <c r="HI120" s="225"/>
      <c r="HJ120" s="226"/>
      <c r="HK120" s="226"/>
      <c r="HL120" s="226"/>
      <c r="HM120" s="226"/>
      <c r="HN120" s="253">
        <v>0</v>
      </c>
      <c r="HO120" s="253">
        <v>0</v>
      </c>
      <c r="HP120" s="253">
        <v>0</v>
      </c>
      <c r="HQ120" s="253">
        <v>0</v>
      </c>
      <c r="HR120" s="253">
        <v>0</v>
      </c>
      <c r="HS120" s="253">
        <v>0</v>
      </c>
      <c r="HT120" s="253">
        <v>0</v>
      </c>
      <c r="HU120" s="253">
        <v>0</v>
      </c>
      <c r="HV120" s="253">
        <v>0</v>
      </c>
      <c r="HW120" s="253">
        <v>0</v>
      </c>
      <c r="HX120" s="253">
        <v>0</v>
      </c>
      <c r="HY120" s="253">
        <v>0</v>
      </c>
      <c r="HZ120" s="253">
        <v>0</v>
      </c>
      <c r="IA120" s="253">
        <v>0</v>
      </c>
      <c r="IB120" s="253">
        <v>0</v>
      </c>
      <c r="IC120" s="253">
        <v>0</v>
      </c>
      <c r="ID120" s="253">
        <v>0</v>
      </c>
      <c r="IE120" s="253">
        <v>0</v>
      </c>
      <c r="IF120" s="253">
        <v>0</v>
      </c>
      <c r="IG120" s="253">
        <v>0</v>
      </c>
      <c r="IH120" s="253">
        <v>0</v>
      </c>
      <c r="II120" s="253">
        <v>0</v>
      </c>
      <c r="IJ120" s="253">
        <v>0</v>
      </c>
      <c r="IK120" s="253">
        <v>0</v>
      </c>
      <c r="IL120" s="253">
        <v>0</v>
      </c>
      <c r="IM120" s="253">
        <v>0</v>
      </c>
      <c r="IN120" s="253">
        <v>0</v>
      </c>
      <c r="IO120" s="253">
        <v>0</v>
      </c>
      <c r="IP120" s="253">
        <v>0</v>
      </c>
      <c r="IQ120" s="253">
        <v>0</v>
      </c>
      <c r="IR120" s="253"/>
      <c r="IS120" s="253"/>
      <c r="IT120" s="253"/>
      <c r="IU120" s="253"/>
      <c r="IV120" s="253"/>
      <c r="IW120" s="253"/>
      <c r="IX120" s="253"/>
      <c r="IY120" s="253"/>
      <c r="IZ120" s="126"/>
      <c r="JA120" s="126"/>
      <c r="JB120" s="126"/>
      <c r="JC120" s="126"/>
      <c r="JD120" s="134"/>
      <c r="JE120" s="225"/>
      <c r="JF120" s="134"/>
      <c r="JG120" s="226"/>
      <c r="JH120" s="134"/>
      <c r="JI120" s="225"/>
      <c r="JJ120" s="134"/>
      <c r="JK120" s="226"/>
      <c r="JL120" s="134"/>
      <c r="JM120" s="225"/>
      <c r="JN120" s="134"/>
      <c r="JO120" s="226"/>
      <c r="JP120" s="134"/>
      <c r="JQ120" s="225"/>
      <c r="JR120" s="134"/>
      <c r="JS120" s="226"/>
      <c r="JT120" s="134"/>
      <c r="JU120" s="225"/>
      <c r="JV120" s="134"/>
      <c r="JW120" s="226"/>
      <c r="JX120" s="134"/>
      <c r="JY120" s="225"/>
      <c r="JZ120" s="134"/>
      <c r="KA120" s="226"/>
      <c r="KB120" s="134"/>
      <c r="KC120" s="134"/>
      <c r="KD120" s="134"/>
      <c r="KE120" s="226"/>
      <c r="KF120" s="134"/>
      <c r="KG120" s="134"/>
      <c r="KH120" s="134"/>
      <c r="KI120" s="226"/>
      <c r="KJ120" s="134"/>
      <c r="KK120" s="134"/>
      <c r="KL120" s="134"/>
      <c r="KM120" s="226"/>
      <c r="KN120" s="134"/>
      <c r="KO120" s="134"/>
      <c r="KP120" s="134"/>
      <c r="KQ120" s="226"/>
      <c r="KR120" s="134"/>
      <c r="KS120" s="134"/>
      <c r="KT120" s="134"/>
      <c r="KU120" s="226"/>
      <c r="KV120" s="134"/>
      <c r="KW120" s="134"/>
      <c r="KX120" s="134"/>
      <c r="KY120" s="226"/>
      <c r="KZ120" s="134"/>
      <c r="LA120" s="134"/>
      <c r="LB120" s="134"/>
      <c r="LC120" s="226"/>
      <c r="LD120" s="134"/>
      <c r="LE120" s="134"/>
      <c r="LF120" s="134"/>
      <c r="LG120" s="226"/>
      <c r="LH120" s="134"/>
      <c r="LI120" s="134"/>
      <c r="LJ120" s="134"/>
      <c r="LK120" s="226"/>
      <c r="LL120" s="134"/>
      <c r="LM120" s="134"/>
      <c r="LN120" s="134"/>
      <c r="LO120" s="226"/>
      <c r="LP120" s="134"/>
      <c r="LQ120" s="134"/>
      <c r="LR120" s="134"/>
      <c r="LS120" s="226"/>
      <c r="LT120" s="134"/>
      <c r="LU120" s="134"/>
      <c r="LV120" s="134"/>
      <c r="LW120" s="226"/>
      <c r="LX120" s="134"/>
      <c r="LY120" s="134"/>
      <c r="LZ120" s="134"/>
      <c r="MA120" s="226"/>
      <c r="MB120" s="134"/>
      <c r="MC120" s="134"/>
      <c r="MD120" s="226"/>
      <c r="ME120" s="134"/>
      <c r="MF120" s="134"/>
      <c r="MG120" s="226"/>
      <c r="MH120" s="226"/>
      <c r="MI120" s="226"/>
      <c r="MJ120" s="226"/>
      <c r="MK120" s="253"/>
      <c r="ML120" s="253"/>
      <c r="MM120" s="253"/>
      <c r="MN120" s="253"/>
      <c r="MO120" s="253"/>
      <c r="MP120" s="253"/>
      <c r="MQ120" s="253"/>
      <c r="MR120" s="253"/>
      <c r="MS120" s="253"/>
      <c r="MT120" s="253"/>
      <c r="MU120" s="253"/>
      <c r="MV120" s="253"/>
      <c r="MW120" s="253"/>
      <c r="MX120" s="253"/>
      <c r="MY120" s="253"/>
      <c r="MZ120" s="253"/>
      <c r="NA120" s="253"/>
      <c r="NB120" s="253"/>
      <c r="NC120" s="253"/>
      <c r="ND120" s="253"/>
      <c r="NE120" s="253"/>
      <c r="NF120" s="253"/>
      <c r="NG120" s="253"/>
      <c r="NH120" s="253"/>
      <c r="NI120" s="253"/>
      <c r="NJ120" s="253"/>
      <c r="NK120" s="253"/>
      <c r="NL120" s="253"/>
      <c r="NM120" s="253"/>
      <c r="NN120" s="253"/>
      <c r="NO120" s="125"/>
      <c r="NP120" s="125"/>
      <c r="NQ120" s="125"/>
      <c r="NR120" s="125"/>
      <c r="NS120" s="125"/>
      <c r="NT120" s="125"/>
      <c r="NU120" s="125"/>
      <c r="NV120" s="125"/>
      <c r="NW120" s="125"/>
      <c r="NX120" s="125"/>
      <c r="NY120" s="125"/>
      <c r="NZ120" s="125"/>
      <c r="OA120" s="226"/>
      <c r="OB120" s="225"/>
      <c r="OC120" s="225"/>
      <c r="OD120" s="225">
        <f t="shared" si="2889"/>
        <v>0</v>
      </c>
      <c r="OE120" s="226"/>
      <c r="OF120" s="225"/>
      <c r="OG120" s="225"/>
      <c r="OH120" s="225">
        <f t="shared" si="2890"/>
        <v>0</v>
      </c>
      <c r="OI120" s="226"/>
      <c r="OJ120" s="225"/>
      <c r="OK120" s="225"/>
      <c r="OL120" s="225">
        <f t="shared" si="2891"/>
        <v>0</v>
      </c>
      <c r="OM120" s="226"/>
      <c r="ON120" s="225"/>
      <c r="OO120" s="225"/>
      <c r="OP120" s="225">
        <f t="shared" si="2892"/>
        <v>0</v>
      </c>
      <c r="OQ120" s="226"/>
      <c r="OR120" s="225"/>
      <c r="OS120" s="225"/>
      <c r="OT120" s="225">
        <f t="shared" si="2893"/>
        <v>0</v>
      </c>
      <c r="OU120" s="226"/>
      <c r="OV120" s="225"/>
      <c r="OW120" s="225"/>
      <c r="OX120" s="225">
        <f t="shared" si="2894"/>
        <v>0</v>
      </c>
      <c r="OY120" s="226"/>
      <c r="OZ120" s="225"/>
      <c r="PA120" s="225"/>
      <c r="PB120" s="225">
        <f t="shared" si="2895"/>
        <v>0</v>
      </c>
      <c r="PC120" s="226"/>
      <c r="PD120" s="225"/>
      <c r="PE120" s="225"/>
      <c r="PF120" s="225">
        <f t="shared" si="2896"/>
        <v>0</v>
      </c>
      <c r="PG120" s="226"/>
      <c r="PH120" s="225"/>
      <c r="PI120" s="225"/>
      <c r="PJ120" s="225">
        <f t="shared" si="2897"/>
        <v>0</v>
      </c>
      <c r="PK120" s="226"/>
      <c r="PL120" s="225"/>
      <c r="PM120" s="225"/>
      <c r="PN120" s="225">
        <f t="shared" si="2898"/>
        <v>0</v>
      </c>
      <c r="PO120" s="226"/>
      <c r="PP120" s="225"/>
      <c r="PQ120" s="225"/>
      <c r="PR120" s="225">
        <f t="shared" si="2899"/>
        <v>0</v>
      </c>
      <c r="PS120" s="226"/>
      <c r="PT120" s="225"/>
      <c r="PU120" s="225"/>
      <c r="PV120" s="225">
        <f t="shared" si="2900"/>
        <v>0</v>
      </c>
      <c r="PW120" s="226"/>
      <c r="PX120" s="225"/>
      <c r="PY120" s="225"/>
      <c r="PZ120" s="225">
        <f t="shared" si="2901"/>
        <v>0</v>
      </c>
      <c r="QA120" s="226"/>
      <c r="QB120" s="225"/>
      <c r="QC120" s="225"/>
      <c r="QD120" s="225">
        <f t="shared" si="2902"/>
        <v>0</v>
      </c>
      <c r="QE120" s="226"/>
      <c r="QF120" s="225"/>
      <c r="QG120" s="225"/>
      <c r="QH120" s="225">
        <f t="shared" si="2903"/>
        <v>0</v>
      </c>
      <c r="QI120" s="226"/>
      <c r="QJ120" s="225"/>
      <c r="QK120" s="225"/>
      <c r="QL120" s="225">
        <f t="shared" si="2904"/>
        <v>0</v>
      </c>
      <c r="QM120" s="226"/>
      <c r="QN120" s="225"/>
      <c r="QO120" s="225"/>
      <c r="QP120" s="225"/>
      <c r="QQ120" s="226"/>
      <c r="QR120" s="225"/>
      <c r="QS120" s="225"/>
      <c r="QT120" s="225"/>
      <c r="QU120" s="226"/>
      <c r="QV120" s="225"/>
      <c r="QW120" s="225"/>
      <c r="QX120" s="225"/>
      <c r="QY120" s="225"/>
      <c r="QZ120" s="225"/>
      <c r="RA120" s="225"/>
      <c r="RB120" s="225"/>
      <c r="RC120" s="225"/>
      <c r="RD120" s="225"/>
      <c r="RE120" s="225"/>
      <c r="RF120" s="225"/>
      <c r="RG120" s="225"/>
      <c r="RH120" s="253"/>
      <c r="RI120" s="253"/>
      <c r="RJ120" s="253"/>
      <c r="RK120" s="253"/>
      <c r="RL120" s="253"/>
      <c r="RM120" s="253"/>
      <c r="RN120" s="253"/>
      <c r="RO120" s="253"/>
      <c r="RP120" s="253"/>
      <c r="RQ120" s="253"/>
      <c r="RR120" s="253"/>
      <c r="RS120" s="253"/>
      <c r="RT120" s="253"/>
      <c r="RU120" s="253"/>
      <c r="RV120" s="253"/>
      <c r="RW120" s="253"/>
      <c r="RX120" s="253"/>
      <c r="RY120" s="253"/>
      <c r="RZ120" s="253"/>
      <c r="SA120" s="253"/>
      <c r="SB120" s="253"/>
      <c r="SC120" s="253"/>
      <c r="SD120" s="253"/>
      <c r="SE120" s="253"/>
      <c r="SF120" s="253"/>
      <c r="SG120" s="253"/>
      <c r="SH120" s="253"/>
      <c r="SI120" s="253"/>
      <c r="SJ120" s="253"/>
      <c r="SK120" s="253"/>
      <c r="SL120" s="125"/>
      <c r="SM120" s="125"/>
      <c r="SN120" s="125"/>
      <c r="SO120" s="125"/>
      <c r="SP120" s="125"/>
      <c r="SQ120" s="125"/>
      <c r="SR120" s="125"/>
      <c r="SS120" s="125"/>
      <c r="ST120" s="125"/>
      <c r="SU120" s="125"/>
      <c r="SV120" s="125"/>
      <c r="SW120" s="125"/>
      <c r="SX120" s="226"/>
      <c r="SY120" s="240">
        <v>0</v>
      </c>
      <c r="SZ120" s="124"/>
      <c r="TA120" s="226">
        <f t="shared" si="2775"/>
        <v>0</v>
      </c>
      <c r="TB120" s="226"/>
      <c r="TC120" s="240">
        <v>0</v>
      </c>
      <c r="TD120" s="124"/>
      <c r="TE120" s="226">
        <f t="shared" si="2776"/>
        <v>0</v>
      </c>
      <c r="TF120" s="226"/>
      <c r="TG120" s="240">
        <v>0</v>
      </c>
      <c r="TH120" s="124"/>
      <c r="TI120" s="226">
        <f t="shared" si="2777"/>
        <v>0</v>
      </c>
      <c r="TJ120" s="226"/>
      <c r="TK120" s="240">
        <v>0</v>
      </c>
      <c r="TL120" s="124"/>
      <c r="TM120" s="226">
        <f t="shared" si="2778"/>
        <v>0</v>
      </c>
      <c r="TN120" s="226"/>
      <c r="TO120" s="240">
        <v>0</v>
      </c>
      <c r="TP120" s="124"/>
      <c r="TQ120" s="226">
        <f t="shared" si="2779"/>
        <v>0</v>
      </c>
      <c r="TR120" s="226"/>
      <c r="TS120" s="240">
        <v>0</v>
      </c>
      <c r="TT120" s="124"/>
      <c r="TU120" s="226">
        <f t="shared" si="2780"/>
        <v>0</v>
      </c>
      <c r="TV120" s="226"/>
      <c r="TW120" s="240">
        <v>0</v>
      </c>
      <c r="TX120" s="124"/>
      <c r="TY120" s="226">
        <f t="shared" si="2781"/>
        <v>0</v>
      </c>
      <c r="TZ120" s="226"/>
      <c r="UA120" s="219">
        <v>0</v>
      </c>
      <c r="UB120" s="124"/>
      <c r="UC120" s="226">
        <f t="shared" si="2782"/>
        <v>0</v>
      </c>
      <c r="UD120" s="226"/>
      <c r="UE120" s="219">
        <v>0</v>
      </c>
      <c r="UF120" s="124"/>
      <c r="UG120" s="226">
        <f t="shared" si="2783"/>
        <v>0</v>
      </c>
      <c r="UH120" s="226"/>
      <c r="UI120" s="219">
        <v>0</v>
      </c>
      <c r="UJ120" s="124"/>
      <c r="UK120" s="226">
        <f t="shared" si="2784"/>
        <v>0</v>
      </c>
      <c r="UL120" s="226"/>
      <c r="UM120" s="219">
        <v>0</v>
      </c>
      <c r="UN120" s="124"/>
      <c r="UO120" s="226">
        <f t="shared" si="2785"/>
        <v>0</v>
      </c>
      <c r="UP120" s="226"/>
      <c r="UQ120" s="207"/>
      <c r="UR120" s="124"/>
      <c r="US120" s="226">
        <f t="shared" si="2786"/>
        <v>0</v>
      </c>
      <c r="UT120" s="226"/>
      <c r="UU120" s="207"/>
      <c r="UV120" s="124"/>
      <c r="UW120" s="226">
        <f t="shared" si="2787"/>
        <v>0</v>
      </c>
      <c r="UX120" s="226"/>
      <c r="UY120" s="207"/>
      <c r="UZ120" s="124"/>
      <c r="VA120" s="226">
        <f t="shared" si="2788"/>
        <v>0</v>
      </c>
      <c r="VB120" s="226"/>
      <c r="VC120" s="207"/>
      <c r="VD120" s="124"/>
      <c r="VE120" s="226">
        <f t="shared" si="2789"/>
        <v>0</v>
      </c>
      <c r="VF120" s="226"/>
      <c r="VG120" s="207"/>
      <c r="VH120" s="124"/>
      <c r="VI120" s="226">
        <f t="shared" si="2790"/>
        <v>0</v>
      </c>
      <c r="VJ120" s="226">
        <v>100</v>
      </c>
      <c r="VK120" s="208"/>
      <c r="VL120" s="124"/>
      <c r="VM120" s="226"/>
      <c r="VN120" s="226"/>
      <c r="VO120" s="208"/>
      <c r="VP120" s="124"/>
      <c r="VQ120" s="226"/>
      <c r="VR120" s="226"/>
      <c r="VS120" s="208"/>
      <c r="VT120" s="124"/>
      <c r="VU120" s="226"/>
      <c r="VV120" s="225"/>
      <c r="VW120" s="124"/>
      <c r="VX120" s="226"/>
      <c r="VY120" s="225"/>
      <c r="VZ120" s="124"/>
      <c r="WA120" s="226"/>
      <c r="WB120" s="226"/>
      <c r="WC120" s="226"/>
      <c r="WD120" s="226"/>
      <c r="WE120" s="253"/>
      <c r="WF120" s="253"/>
      <c r="WG120" s="253"/>
      <c r="WH120" s="253"/>
      <c r="WI120" s="253"/>
      <c r="WJ120" s="253"/>
      <c r="WK120" s="253"/>
      <c r="WL120" s="253"/>
      <c r="WM120" s="253"/>
      <c r="WN120" s="253"/>
      <c r="WO120" s="253"/>
      <c r="WP120" s="253"/>
      <c r="WQ120" s="253"/>
      <c r="WR120" s="253"/>
      <c r="WS120" s="253"/>
      <c r="WT120" s="253"/>
      <c r="WU120" s="253"/>
      <c r="WV120" s="253"/>
      <c r="WW120" s="253"/>
      <c r="WX120" s="253"/>
      <c r="WY120" s="253"/>
      <c r="WZ120" s="253"/>
      <c r="XA120" s="253"/>
      <c r="XB120" s="253"/>
      <c r="XC120" s="253"/>
      <c r="XD120" s="253"/>
      <c r="XE120" s="253"/>
      <c r="XF120" s="253"/>
      <c r="XG120" s="253"/>
      <c r="XH120" s="253"/>
      <c r="XI120" s="125"/>
      <c r="XJ120" s="125"/>
      <c r="XK120" s="125"/>
      <c r="XL120" s="125"/>
      <c r="XM120" s="125"/>
      <c r="XN120" s="125"/>
      <c r="XO120" s="125"/>
      <c r="XP120" s="125"/>
      <c r="XQ120" s="125"/>
      <c r="XR120" s="125"/>
      <c r="XS120" s="125"/>
      <c r="XT120" s="125"/>
      <c r="XU120" s="226"/>
      <c r="XV120" s="226"/>
      <c r="XW120" s="226"/>
      <c r="XX120" s="208">
        <f t="shared" si="2909"/>
        <v>0</v>
      </c>
      <c r="XY120" s="226"/>
      <c r="XZ120" s="226"/>
      <c r="YA120" s="226"/>
      <c r="YB120" s="208">
        <f t="shared" si="2910"/>
        <v>0</v>
      </c>
      <c r="YC120" s="226"/>
      <c r="YD120" s="226"/>
      <c r="YE120" s="226"/>
      <c r="YF120" s="208">
        <f t="shared" si="2911"/>
        <v>0</v>
      </c>
      <c r="YG120" s="226"/>
      <c r="YH120" s="226"/>
      <c r="YI120" s="226"/>
      <c r="YJ120" s="208">
        <f t="shared" si="2912"/>
        <v>0</v>
      </c>
      <c r="YK120" s="226"/>
      <c r="YL120" s="226"/>
      <c r="YM120" s="226"/>
      <c r="YN120" s="208">
        <f t="shared" si="2913"/>
        <v>0</v>
      </c>
      <c r="YO120" s="226"/>
      <c r="YP120" s="226"/>
      <c r="YQ120" s="226"/>
      <c r="YR120" s="208">
        <f t="shared" si="2914"/>
        <v>0</v>
      </c>
      <c r="YS120" s="226"/>
      <c r="YT120" s="226"/>
      <c r="YU120" s="226"/>
      <c r="YV120" s="208">
        <f t="shared" si="2915"/>
        <v>0</v>
      </c>
      <c r="YW120" s="226"/>
      <c r="YX120" s="226"/>
      <c r="YY120" s="226"/>
      <c r="YZ120" s="208">
        <f t="shared" si="2916"/>
        <v>0</v>
      </c>
      <c r="ZA120" s="226"/>
      <c r="ZB120" s="226"/>
      <c r="ZC120" s="226"/>
      <c r="ZD120" s="208">
        <f t="shared" si="2917"/>
        <v>0</v>
      </c>
      <c r="ZE120" s="226"/>
      <c r="ZF120" s="226"/>
      <c r="ZG120" s="226"/>
      <c r="ZH120" s="208">
        <f t="shared" si="2918"/>
        <v>0</v>
      </c>
      <c r="ZI120" s="226"/>
      <c r="ZJ120" s="225"/>
      <c r="ZK120" s="225"/>
      <c r="ZL120" s="208">
        <f t="shared" si="2919"/>
        <v>0</v>
      </c>
      <c r="ZM120" s="226"/>
      <c r="ZN120" s="225"/>
      <c r="ZO120" s="225"/>
      <c r="ZP120" s="208">
        <f t="shared" si="2920"/>
        <v>0</v>
      </c>
      <c r="ZQ120" s="226"/>
      <c r="ZR120" s="225"/>
      <c r="ZS120" s="225"/>
      <c r="ZT120" s="208">
        <f t="shared" si="2921"/>
        <v>0</v>
      </c>
      <c r="ZU120" s="226"/>
      <c r="ZV120" s="225"/>
      <c r="ZW120" s="225"/>
      <c r="ZX120" s="208">
        <f t="shared" si="2922"/>
        <v>0</v>
      </c>
      <c r="ZY120" s="226"/>
      <c r="ZZ120" s="225"/>
      <c r="AAA120" s="225"/>
      <c r="AAB120" s="208">
        <f t="shared" si="2923"/>
        <v>0</v>
      </c>
      <c r="AAC120" s="226"/>
      <c r="AAD120" s="225"/>
      <c r="AAE120" s="225"/>
      <c r="AAF120" s="208"/>
      <c r="AAG120" s="226"/>
      <c r="AAH120" s="225"/>
      <c r="AAI120" s="225"/>
      <c r="AAJ120" s="208"/>
      <c r="AAK120" s="226"/>
      <c r="AAL120" s="225"/>
      <c r="AAM120" s="225"/>
      <c r="AAN120" s="208"/>
      <c r="AAO120" s="226"/>
      <c r="AAP120" s="225"/>
      <c r="AAQ120" s="225"/>
      <c r="AAR120" s="208"/>
      <c r="AAS120" s="225"/>
      <c r="AAT120" s="225"/>
      <c r="AAU120" s="208"/>
      <c r="AAV120" s="225"/>
      <c r="AAW120" s="225"/>
      <c r="AAX120" s="226"/>
      <c r="AAY120" s="226"/>
      <c r="AAZ120" s="226"/>
      <c r="ABA120" s="226"/>
      <c r="ABB120" s="253"/>
      <c r="ABC120" s="253"/>
      <c r="ABD120" s="253"/>
      <c r="ABE120" s="253"/>
      <c r="ABF120" s="253"/>
      <c r="ABG120" s="253"/>
      <c r="ABH120" s="253"/>
      <c r="ABI120" s="253"/>
      <c r="ABJ120" s="253"/>
      <c r="ABK120" s="253"/>
      <c r="ABL120" s="253"/>
      <c r="ABM120" s="253"/>
      <c r="ABN120" s="253"/>
      <c r="ABO120" s="253"/>
      <c r="ABP120" s="253"/>
      <c r="ABQ120" s="253"/>
      <c r="ABR120" s="253"/>
      <c r="ABS120" s="253"/>
      <c r="ABT120" s="253"/>
      <c r="ABU120" s="253"/>
      <c r="ABV120" s="253"/>
      <c r="ABW120" s="253"/>
      <c r="ABX120" s="253"/>
      <c r="ABY120" s="253"/>
      <c r="ABZ120" s="253"/>
      <c r="ACA120" s="253"/>
      <c r="ACB120" s="253"/>
      <c r="ACC120" s="253"/>
      <c r="ACD120" s="253"/>
      <c r="ACE120" s="253"/>
      <c r="ACF120" s="126"/>
      <c r="ACG120" s="126"/>
      <c r="ACH120" s="126"/>
      <c r="ACI120" s="126"/>
      <c r="ACJ120" s="126"/>
      <c r="ACK120" s="126"/>
      <c r="ACL120" s="126"/>
      <c r="ACM120" s="126"/>
      <c r="ACN120" s="126"/>
      <c r="ACO120" s="126"/>
      <c r="ACP120" s="126"/>
      <c r="ACQ120" s="126"/>
      <c r="ACR120" s="134">
        <v>0</v>
      </c>
      <c r="ACS120" s="227"/>
      <c r="ACT120" s="225"/>
      <c r="ACU120" s="226">
        <f t="shared" si="2929"/>
        <v>0</v>
      </c>
      <c r="ACV120" s="134">
        <v>0</v>
      </c>
      <c r="ACW120" s="227"/>
      <c r="ACX120" s="225"/>
      <c r="ACY120" s="226">
        <f t="shared" si="2930"/>
        <v>0</v>
      </c>
      <c r="ACZ120" s="134">
        <v>0</v>
      </c>
      <c r="ADA120" s="227"/>
      <c r="ADB120" s="225"/>
      <c r="ADC120" s="226">
        <f t="shared" si="2931"/>
        <v>0</v>
      </c>
      <c r="ADD120" s="134">
        <v>0</v>
      </c>
      <c r="ADE120" s="227"/>
      <c r="ADF120" s="225"/>
      <c r="ADG120" s="226">
        <f t="shared" si="2932"/>
        <v>0</v>
      </c>
      <c r="ADH120" s="134">
        <v>0</v>
      </c>
      <c r="ADI120" s="225"/>
      <c r="ADJ120" s="225"/>
      <c r="ADK120" s="226">
        <f t="shared" si="2933"/>
        <v>0</v>
      </c>
      <c r="ADL120" s="134"/>
      <c r="ADM120" s="225"/>
      <c r="ADN120" s="225"/>
      <c r="ADO120" s="226">
        <f t="shared" si="2934"/>
        <v>0</v>
      </c>
      <c r="ADP120" s="134"/>
      <c r="ADQ120" s="225"/>
      <c r="ADR120" s="225"/>
      <c r="ADS120" s="226">
        <f t="shared" si="2935"/>
        <v>0</v>
      </c>
      <c r="ADT120" s="134"/>
      <c r="ADU120" s="225"/>
      <c r="ADV120" s="225"/>
      <c r="ADW120" s="226">
        <f t="shared" si="2936"/>
        <v>0</v>
      </c>
      <c r="ADX120" s="134"/>
      <c r="ADY120" s="225"/>
      <c r="ADZ120" s="225"/>
      <c r="AEA120" s="226">
        <f t="shared" si="2937"/>
        <v>0</v>
      </c>
      <c r="AEB120" s="134"/>
      <c r="AEC120" s="225"/>
      <c r="AED120" s="225"/>
      <c r="AEE120" s="226">
        <f t="shared" si="2938"/>
        <v>0</v>
      </c>
      <c r="AEF120" s="134"/>
      <c r="AEG120" s="225"/>
      <c r="AEH120" s="225"/>
      <c r="AEI120" s="226">
        <f t="shared" si="2939"/>
        <v>0</v>
      </c>
      <c r="AEJ120" s="134"/>
      <c r="AEK120" s="225"/>
      <c r="AEL120" s="225"/>
      <c r="AEM120" s="226">
        <f t="shared" si="2940"/>
        <v>0</v>
      </c>
      <c r="AEN120" s="134"/>
      <c r="AEO120" s="225"/>
      <c r="AEP120" s="225"/>
      <c r="AEQ120" s="226">
        <f t="shared" si="2941"/>
        <v>0</v>
      </c>
      <c r="AER120" s="134">
        <v>0</v>
      </c>
      <c r="AES120" s="225"/>
      <c r="AET120" s="225"/>
      <c r="AEU120" s="226">
        <f t="shared" si="2942"/>
        <v>0</v>
      </c>
      <c r="AEV120" s="134">
        <v>0</v>
      </c>
      <c r="AEW120" s="225"/>
      <c r="AEX120" s="225"/>
      <c r="AEY120" s="226">
        <f t="shared" si="2943"/>
        <v>0</v>
      </c>
      <c r="AEZ120" s="134">
        <v>0</v>
      </c>
      <c r="AFA120" s="225"/>
      <c r="AFB120" s="225"/>
      <c r="AFC120" s="226">
        <f t="shared" si="2944"/>
        <v>0</v>
      </c>
      <c r="AFD120" s="134">
        <v>20</v>
      </c>
      <c r="AFE120" s="225"/>
      <c r="AFF120" s="225"/>
      <c r="AFG120" s="226"/>
      <c r="AFH120" s="134"/>
      <c r="AFI120" s="225"/>
      <c r="AFJ120" s="225"/>
      <c r="AFK120" s="226"/>
      <c r="AFL120" s="134"/>
      <c r="AFM120" s="225"/>
      <c r="AFN120" s="225"/>
      <c r="AFO120" s="226"/>
      <c r="AFP120" s="225"/>
      <c r="AFQ120" s="225"/>
      <c r="AFR120" s="226"/>
      <c r="AFS120" s="225"/>
      <c r="AFT120" s="225"/>
      <c r="AFU120" s="226"/>
      <c r="AFV120" s="226"/>
      <c r="AFW120" s="226"/>
      <c r="AFX120" s="226"/>
      <c r="AFY120" s="253">
        <v>0</v>
      </c>
      <c r="AFZ120" s="253">
        <v>0</v>
      </c>
      <c r="AGA120" s="253">
        <v>0</v>
      </c>
      <c r="AGB120" s="253">
        <v>0</v>
      </c>
      <c r="AGC120" s="253">
        <v>0</v>
      </c>
      <c r="AGD120" s="253">
        <v>0</v>
      </c>
      <c r="AGE120" s="253">
        <v>0</v>
      </c>
      <c r="AGF120" s="253">
        <v>0</v>
      </c>
      <c r="AGG120" s="253">
        <v>0</v>
      </c>
      <c r="AGH120" s="253">
        <v>0</v>
      </c>
      <c r="AGI120" s="253">
        <v>0</v>
      </c>
      <c r="AGJ120" s="253">
        <v>0</v>
      </c>
      <c r="AGK120" s="253">
        <v>0</v>
      </c>
      <c r="AGL120" s="253">
        <v>0</v>
      </c>
      <c r="AGM120" s="253">
        <v>0</v>
      </c>
      <c r="AGN120" s="253">
        <v>0</v>
      </c>
      <c r="AGO120" s="253">
        <v>0</v>
      </c>
      <c r="AGP120" s="253">
        <v>0</v>
      </c>
      <c r="AGQ120" s="253">
        <v>0</v>
      </c>
      <c r="AGR120" s="253">
        <v>0</v>
      </c>
      <c r="AGS120" s="253">
        <v>0</v>
      </c>
      <c r="AGT120" s="253">
        <v>0</v>
      </c>
      <c r="AGU120" s="253">
        <v>0</v>
      </c>
      <c r="AGV120" s="253">
        <v>0</v>
      </c>
      <c r="AGW120" s="253">
        <v>0</v>
      </c>
      <c r="AGX120" s="253">
        <v>0</v>
      </c>
      <c r="AGY120" s="253">
        <v>0</v>
      </c>
      <c r="AGZ120" s="253">
        <v>0</v>
      </c>
      <c r="AHA120" s="253">
        <v>0</v>
      </c>
      <c r="AHB120" s="253">
        <v>0</v>
      </c>
      <c r="AHC120" s="126"/>
      <c r="AHD120" s="126"/>
      <c r="AHE120" s="126"/>
      <c r="AHF120" s="126"/>
      <c r="AHG120" s="126"/>
      <c r="AHH120" s="126"/>
      <c r="AHI120" s="126"/>
      <c r="AHJ120" s="126"/>
      <c r="AHK120" s="126"/>
      <c r="AHL120" s="126"/>
      <c r="AHM120" s="126"/>
      <c r="AHN120" s="126"/>
      <c r="AHO120" s="134">
        <f t="shared" si="1709"/>
        <v>0</v>
      </c>
      <c r="AHP120" s="127">
        <f t="shared" si="1710"/>
        <v>0</v>
      </c>
      <c r="AHQ120" s="127">
        <f t="shared" si="1711"/>
        <v>0</v>
      </c>
      <c r="AHR120" s="134">
        <f t="shared" si="1712"/>
        <v>0</v>
      </c>
      <c r="AHS120" s="127">
        <f t="shared" si="1713"/>
        <v>0</v>
      </c>
      <c r="AHT120" s="127">
        <f t="shared" si="2549"/>
        <v>0</v>
      </c>
      <c r="AHU120" s="134">
        <f t="shared" si="2550"/>
        <v>0</v>
      </c>
      <c r="AHV120" s="127">
        <f t="shared" si="2551"/>
        <v>0</v>
      </c>
      <c r="AHW120" s="127">
        <f t="shared" si="2552"/>
        <v>0</v>
      </c>
      <c r="AHX120" s="134">
        <v>0</v>
      </c>
      <c r="AHY120" s="127">
        <f t="shared" si="2553"/>
        <v>0</v>
      </c>
      <c r="AHZ120" s="127">
        <f t="shared" si="2496"/>
        <v>0</v>
      </c>
      <c r="AIA120" s="134">
        <f t="shared" si="2952"/>
        <v>0</v>
      </c>
      <c r="AIB120" s="127">
        <f t="shared" si="2953"/>
        <v>0</v>
      </c>
      <c r="AIC120" s="127">
        <f t="shared" si="2954"/>
        <v>0</v>
      </c>
      <c r="AID120" s="131">
        <f t="shared" si="2955"/>
        <v>0</v>
      </c>
      <c r="AIE120" s="127">
        <f t="shared" si="2956"/>
        <v>0</v>
      </c>
      <c r="AIF120" s="127">
        <f t="shared" si="2957"/>
        <v>0</v>
      </c>
      <c r="AIG120" s="131">
        <f t="shared" si="2958"/>
        <v>0</v>
      </c>
      <c r="AIH120" s="127">
        <f t="shared" si="2959"/>
        <v>0</v>
      </c>
      <c r="AII120" s="127">
        <f t="shared" si="2960"/>
        <v>0</v>
      </c>
      <c r="AIJ120" s="131">
        <f t="shared" si="2961"/>
        <v>0</v>
      </c>
      <c r="AIK120" s="127">
        <f t="shared" si="2962"/>
        <v>0</v>
      </c>
      <c r="AIL120" s="127">
        <f t="shared" si="2963"/>
        <v>0</v>
      </c>
      <c r="AIM120" s="131">
        <f t="shared" si="2964"/>
        <v>0</v>
      </c>
      <c r="AIN120" s="127">
        <f t="shared" si="2965"/>
        <v>0</v>
      </c>
      <c r="AIO120" s="127">
        <f t="shared" si="2966"/>
        <v>0</v>
      </c>
      <c r="AIP120" s="131">
        <f t="shared" si="2967"/>
        <v>0</v>
      </c>
      <c r="AIQ120" s="127">
        <f t="shared" si="2950"/>
        <v>0</v>
      </c>
      <c r="AIR120" s="127">
        <f t="shared" si="2951"/>
        <v>0</v>
      </c>
      <c r="AIS120" s="131">
        <f t="shared" si="2797"/>
        <v>0</v>
      </c>
      <c r="AIT120" s="127">
        <f t="shared" si="2798"/>
        <v>0</v>
      </c>
      <c r="AIU120" s="127">
        <f t="shared" si="2799"/>
        <v>0</v>
      </c>
      <c r="AIV120" s="131">
        <f t="shared" si="2800"/>
        <v>0</v>
      </c>
      <c r="AIW120" s="127">
        <f t="shared" si="2801"/>
        <v>0</v>
      </c>
      <c r="AIX120" s="127">
        <f t="shared" si="2802"/>
        <v>0</v>
      </c>
      <c r="AIY120" s="131">
        <f t="shared" si="2803"/>
        <v>0</v>
      </c>
      <c r="AIZ120" s="127">
        <f t="shared" si="2804"/>
        <v>0</v>
      </c>
      <c r="AJA120" s="127">
        <f t="shared" si="2805"/>
        <v>0</v>
      </c>
      <c r="AJB120" s="131">
        <f t="shared" si="2806"/>
        <v>0</v>
      </c>
      <c r="AJC120" s="127">
        <f t="shared" si="2807"/>
        <v>0</v>
      </c>
      <c r="AJD120" s="127">
        <f t="shared" si="2808"/>
        <v>0</v>
      </c>
      <c r="AJE120" s="131">
        <f t="shared" si="2809"/>
        <v>0</v>
      </c>
      <c r="AJF120" s="127">
        <f t="shared" si="2810"/>
        <v>0</v>
      </c>
      <c r="AJG120" s="127">
        <f t="shared" si="2811"/>
        <v>0</v>
      </c>
      <c r="AJH120" s="131">
        <f t="shared" si="2812"/>
        <v>0</v>
      </c>
      <c r="AJI120" s="127">
        <f t="shared" si="2813"/>
        <v>0</v>
      </c>
      <c r="AJJ120" s="127">
        <f t="shared" si="2814"/>
        <v>0</v>
      </c>
      <c r="AJK120" s="131">
        <f t="shared" si="2815"/>
        <v>120</v>
      </c>
      <c r="AJL120" s="127">
        <f t="shared" si="2816"/>
        <v>0</v>
      </c>
      <c r="AJM120" s="127">
        <f t="shared" ref="AJM120:AJM126" si="2975">BU120+GV120+LS120+QP120+VM120+AAJ120+AFG120</f>
        <v>0</v>
      </c>
      <c r="AJN120" s="131"/>
      <c r="AJO120" s="127"/>
      <c r="AJP120" s="127"/>
      <c r="AJQ120" s="131"/>
      <c r="AJR120" s="127"/>
      <c r="AJS120" s="127"/>
      <c r="AJT120" s="127"/>
      <c r="AJU120" s="127"/>
      <c r="AJV120" s="127"/>
      <c r="AJW120" s="127"/>
      <c r="AJX120" s="127"/>
      <c r="AJY120" s="127"/>
      <c r="AJZ120" s="128">
        <f t="shared" si="1719"/>
        <v>0</v>
      </c>
      <c r="AKA120" s="128">
        <f t="shared" si="1720"/>
        <v>0</v>
      </c>
      <c r="AKB120" s="128">
        <v>0</v>
      </c>
      <c r="AKC120" s="128">
        <v>0</v>
      </c>
      <c r="AKD120" s="128">
        <v>0</v>
      </c>
      <c r="AKE120" s="128">
        <v>0</v>
      </c>
      <c r="AKF120" s="128">
        <f t="shared" si="2554"/>
        <v>0</v>
      </c>
      <c r="AKG120" s="128">
        <f t="shared" si="2555"/>
        <v>0</v>
      </c>
      <c r="AKH120" s="128">
        <f t="shared" si="2556"/>
        <v>0</v>
      </c>
      <c r="AKI120" s="128">
        <f t="shared" si="2827"/>
        <v>0</v>
      </c>
      <c r="AKJ120" s="128">
        <v>0</v>
      </c>
      <c r="AKK120" s="128">
        <v>0</v>
      </c>
      <c r="AKL120" s="128">
        <f t="shared" ref="AKL120:AKL148" si="2976">CY120+HZ120+MW120+RT120+WQ120+ABN120+AGK120</f>
        <v>0</v>
      </c>
      <c r="AKM120" s="128">
        <f t="shared" si="2968"/>
        <v>0</v>
      </c>
      <c r="AKN120" s="128">
        <f t="shared" si="2451"/>
        <v>0</v>
      </c>
      <c r="AKO120" s="128">
        <f t="shared" si="2453"/>
        <v>0</v>
      </c>
      <c r="AKP120" s="128">
        <f t="shared" si="2500"/>
        <v>0</v>
      </c>
      <c r="AKQ120" s="128">
        <f t="shared" si="2501"/>
        <v>0</v>
      </c>
      <c r="AKR120" s="128">
        <f t="shared" si="2969"/>
        <v>0</v>
      </c>
      <c r="AKS120" s="128">
        <f t="shared" si="2970"/>
        <v>0</v>
      </c>
      <c r="AKT120" s="128">
        <f t="shared" ref="AKT120:ALE126" si="2977">DG120+IH120+NE120+SB120+WY120+ABV120+AGS120</f>
        <v>0</v>
      </c>
      <c r="AKU120" s="128">
        <f t="shared" si="2977"/>
        <v>0</v>
      </c>
      <c r="AKV120" s="128">
        <f t="shared" si="2977"/>
        <v>0</v>
      </c>
      <c r="AKW120" s="128">
        <f t="shared" si="2977"/>
        <v>0</v>
      </c>
      <c r="AKX120" s="128">
        <f t="shared" si="2977"/>
        <v>0</v>
      </c>
      <c r="AKY120" s="128">
        <f t="shared" si="2977"/>
        <v>0</v>
      </c>
      <c r="AKZ120" s="128">
        <f t="shared" si="2977"/>
        <v>0</v>
      </c>
      <c r="ALA120" s="128">
        <f t="shared" si="2977"/>
        <v>0</v>
      </c>
      <c r="ALB120" s="128">
        <f t="shared" si="2977"/>
        <v>0</v>
      </c>
      <c r="ALC120" s="128">
        <f t="shared" si="2977"/>
        <v>0</v>
      </c>
      <c r="ALD120" s="128">
        <f t="shared" si="2977"/>
        <v>0</v>
      </c>
      <c r="ALE120" s="128">
        <f t="shared" si="2977"/>
        <v>0</v>
      </c>
      <c r="ALF120" s="128"/>
      <c r="ALG120" s="128"/>
      <c r="ALH120" s="128"/>
      <c r="ALI120" s="128"/>
      <c r="ALJ120" s="128"/>
      <c r="ALK120" s="128"/>
      <c r="ALL120" s="128"/>
      <c r="ALM120" s="128"/>
      <c r="ALN120" s="128"/>
      <c r="ALO120" s="128"/>
      <c r="ALP120" s="128"/>
      <c r="ALQ120" s="128"/>
      <c r="ALR120" s="128"/>
    </row>
    <row r="121" spans="1:1006" s="115" customFormat="1" ht="18" customHeight="1" outlineLevel="1" x14ac:dyDescent="0.25">
      <c r="A121" s="120"/>
      <c r="B121" s="120"/>
      <c r="C121" s="296" t="s">
        <v>261</v>
      </c>
      <c r="D121" s="177"/>
      <c r="E121" s="207">
        <v>900</v>
      </c>
      <c r="F121" s="207">
        <v>0</v>
      </c>
      <c r="G121" s="225"/>
      <c r="H121" s="225">
        <v>72.06</v>
      </c>
      <c r="I121" s="208">
        <f t="shared" si="2847"/>
        <v>0</v>
      </c>
      <c r="J121" s="207">
        <v>0</v>
      </c>
      <c r="K121" s="225"/>
      <c r="L121" s="225">
        <v>72.06</v>
      </c>
      <c r="M121" s="208">
        <f t="shared" si="2848"/>
        <v>0</v>
      </c>
      <c r="N121" s="207">
        <v>0</v>
      </c>
      <c r="O121" s="225"/>
      <c r="P121" s="225">
        <v>72.06</v>
      </c>
      <c r="Q121" s="208">
        <f t="shared" si="2849"/>
        <v>0</v>
      </c>
      <c r="R121" s="207">
        <v>0</v>
      </c>
      <c r="S121" s="225"/>
      <c r="T121" s="225">
        <v>72.06</v>
      </c>
      <c r="U121" s="208">
        <f t="shared" si="2850"/>
        <v>0</v>
      </c>
      <c r="V121" s="207">
        <v>0</v>
      </c>
      <c r="W121" s="225"/>
      <c r="X121" s="225">
        <v>72.06</v>
      </c>
      <c r="Y121" s="208">
        <f t="shared" si="2851"/>
        <v>0</v>
      </c>
      <c r="Z121" s="207">
        <v>0</v>
      </c>
      <c r="AA121" s="225"/>
      <c r="AB121" s="225">
        <v>72.06</v>
      </c>
      <c r="AC121" s="208">
        <f t="shared" si="2852"/>
        <v>0</v>
      </c>
      <c r="AD121" s="207">
        <v>0</v>
      </c>
      <c r="AE121" s="225"/>
      <c r="AF121" s="225">
        <v>72.06</v>
      </c>
      <c r="AG121" s="208">
        <f t="shared" si="2853"/>
        <v>0</v>
      </c>
      <c r="AH121" s="207">
        <v>0</v>
      </c>
      <c r="AI121" s="225"/>
      <c r="AJ121" s="225">
        <v>72.06</v>
      </c>
      <c r="AK121" s="208">
        <f t="shared" si="2854"/>
        <v>0</v>
      </c>
      <c r="AL121" s="207">
        <v>0</v>
      </c>
      <c r="AM121" s="225"/>
      <c r="AN121" s="225">
        <v>72.06</v>
      </c>
      <c r="AO121" s="208">
        <f t="shared" si="2855"/>
        <v>0</v>
      </c>
      <c r="AP121" s="207">
        <v>0</v>
      </c>
      <c r="AQ121" s="225"/>
      <c r="AR121" s="225">
        <v>72.06</v>
      </c>
      <c r="AS121" s="208">
        <f t="shared" si="2856"/>
        <v>0</v>
      </c>
      <c r="AT121" s="207">
        <v>0</v>
      </c>
      <c r="AU121" s="225"/>
      <c r="AV121" s="225">
        <v>72.06</v>
      </c>
      <c r="AW121" s="208">
        <f t="shared" si="2857"/>
        <v>0</v>
      </c>
      <c r="AX121" s="207">
        <v>0</v>
      </c>
      <c r="AY121" s="225"/>
      <c r="AZ121" s="225">
        <v>72.06</v>
      </c>
      <c r="BA121" s="208">
        <f t="shared" si="2858"/>
        <v>0</v>
      </c>
      <c r="BB121" s="207">
        <v>0</v>
      </c>
      <c r="BC121" s="225"/>
      <c r="BD121" s="225">
        <v>72.06</v>
      </c>
      <c r="BE121" s="208">
        <f t="shared" si="2859"/>
        <v>0</v>
      </c>
      <c r="BF121" s="207">
        <v>0</v>
      </c>
      <c r="BG121" s="225"/>
      <c r="BH121" s="225">
        <v>72.06</v>
      </c>
      <c r="BI121" s="208">
        <f t="shared" si="2860"/>
        <v>0</v>
      </c>
      <c r="BJ121" s="207">
        <v>0</v>
      </c>
      <c r="BK121" s="225"/>
      <c r="BL121" s="225">
        <v>72.06</v>
      </c>
      <c r="BM121" s="208">
        <f t="shared" si="2861"/>
        <v>0</v>
      </c>
      <c r="BN121" s="207">
        <v>0</v>
      </c>
      <c r="BO121" s="225"/>
      <c r="BP121" s="225">
        <v>72.06</v>
      </c>
      <c r="BQ121" s="208">
        <f t="shared" si="2862"/>
        <v>0</v>
      </c>
      <c r="BR121" s="207"/>
      <c r="BS121" s="225"/>
      <c r="BT121" s="225">
        <v>72.06</v>
      </c>
      <c r="BU121" s="208">
        <f t="shared" si="2863"/>
        <v>0</v>
      </c>
      <c r="BV121" s="207">
        <v>0</v>
      </c>
      <c r="BW121" s="225"/>
      <c r="BX121" s="225">
        <v>72.06</v>
      </c>
      <c r="BY121" s="208">
        <f t="shared" si="2864"/>
        <v>0</v>
      </c>
      <c r="BZ121" s="207"/>
      <c r="CA121" s="225"/>
      <c r="CB121" s="225">
        <v>72.06</v>
      </c>
      <c r="CC121" s="208">
        <f t="shared" si="2865"/>
        <v>0</v>
      </c>
      <c r="CD121" s="225"/>
      <c r="CE121" s="225">
        <v>72.06</v>
      </c>
      <c r="CF121" s="208">
        <f t="shared" si="2866"/>
        <v>0</v>
      </c>
      <c r="CG121" s="225"/>
      <c r="CH121" s="225">
        <v>72.06</v>
      </c>
      <c r="CI121" s="226">
        <f t="shared" si="2867"/>
        <v>0</v>
      </c>
      <c r="CJ121" s="226"/>
      <c r="CK121" s="226">
        <v>72.06</v>
      </c>
      <c r="CL121" s="226">
        <v>0</v>
      </c>
      <c r="CM121" s="253">
        <v>0</v>
      </c>
      <c r="CN121" s="253">
        <v>0</v>
      </c>
      <c r="CO121" s="253">
        <v>0</v>
      </c>
      <c r="CP121" s="253">
        <v>0</v>
      </c>
      <c r="CQ121" s="253">
        <v>0</v>
      </c>
      <c r="CR121" s="253">
        <v>0</v>
      </c>
      <c r="CS121" s="253">
        <v>0</v>
      </c>
      <c r="CT121" s="253">
        <v>0</v>
      </c>
      <c r="CU121" s="253">
        <v>0</v>
      </c>
      <c r="CV121" s="253">
        <v>0</v>
      </c>
      <c r="CW121" s="253">
        <v>0</v>
      </c>
      <c r="CX121" s="253">
        <v>0</v>
      </c>
      <c r="CY121" s="253">
        <v>0</v>
      </c>
      <c r="CZ121" s="253">
        <v>0</v>
      </c>
      <c r="DA121" s="253">
        <v>0</v>
      </c>
      <c r="DB121" s="253">
        <v>0</v>
      </c>
      <c r="DC121" s="253">
        <v>0</v>
      </c>
      <c r="DD121" s="253">
        <v>0</v>
      </c>
      <c r="DE121" s="253">
        <v>0</v>
      </c>
      <c r="DF121" s="253">
        <v>0</v>
      </c>
      <c r="DG121" s="253">
        <v>0</v>
      </c>
      <c r="DH121" s="253">
        <v>0</v>
      </c>
      <c r="DI121" s="253">
        <v>0</v>
      </c>
      <c r="DJ121" s="253">
        <v>0</v>
      </c>
      <c r="DK121" s="253">
        <v>0</v>
      </c>
      <c r="DL121" s="253">
        <v>0</v>
      </c>
      <c r="DM121" s="253">
        <v>0</v>
      </c>
      <c r="DN121" s="253">
        <v>0</v>
      </c>
      <c r="DO121" s="253">
        <v>0</v>
      </c>
      <c r="DP121" s="253">
        <v>0</v>
      </c>
      <c r="DQ121" s="253">
        <v>0</v>
      </c>
      <c r="DR121" s="253">
        <v>0</v>
      </c>
      <c r="DS121" s="253">
        <v>0</v>
      </c>
      <c r="DT121" s="253">
        <v>0</v>
      </c>
      <c r="DU121" s="253">
        <v>0</v>
      </c>
      <c r="DV121" s="253">
        <v>0</v>
      </c>
      <c r="DW121" s="253">
        <v>0</v>
      </c>
      <c r="DX121" s="253">
        <v>0</v>
      </c>
      <c r="DY121" s="253">
        <v>0</v>
      </c>
      <c r="DZ121" s="253">
        <v>0</v>
      </c>
      <c r="EA121" s="126">
        <v>0</v>
      </c>
      <c r="EB121" s="126">
        <v>0</v>
      </c>
      <c r="EC121" s="126">
        <v>0</v>
      </c>
      <c r="ED121" s="126">
        <v>0</v>
      </c>
      <c r="EE121" s="126">
        <v>0</v>
      </c>
      <c r="EF121" s="126">
        <v>0</v>
      </c>
      <c r="EG121" s="134">
        <v>110</v>
      </c>
      <c r="EH121" s="225">
        <v>350</v>
      </c>
      <c r="EI121" s="225">
        <v>117.66</v>
      </c>
      <c r="EJ121" s="226">
        <f t="shared" si="2868"/>
        <v>41181</v>
      </c>
      <c r="EK121" s="134">
        <v>470</v>
      </c>
      <c r="EL121" s="225">
        <v>300</v>
      </c>
      <c r="EM121" s="225">
        <v>116.32</v>
      </c>
      <c r="EN121" s="226">
        <f t="shared" si="2869"/>
        <v>34896</v>
      </c>
      <c r="EO121" s="134">
        <v>470</v>
      </c>
      <c r="EP121" s="225">
        <v>450</v>
      </c>
      <c r="EQ121" s="225">
        <v>106</v>
      </c>
      <c r="ER121" s="226">
        <f t="shared" si="2870"/>
        <v>47700</v>
      </c>
      <c r="ES121" s="134">
        <v>110</v>
      </c>
      <c r="ET121" s="225">
        <v>300</v>
      </c>
      <c r="EU121" s="225">
        <v>104</v>
      </c>
      <c r="EV121" s="226">
        <f t="shared" si="2871"/>
        <v>31200</v>
      </c>
      <c r="EW121" s="134">
        <v>10</v>
      </c>
      <c r="EX121" s="225">
        <v>100</v>
      </c>
      <c r="EY121" s="225">
        <v>104</v>
      </c>
      <c r="EZ121" s="226">
        <f t="shared" si="2872"/>
        <v>10400</v>
      </c>
      <c r="FA121" s="134">
        <v>300</v>
      </c>
      <c r="FB121" s="225">
        <v>100</v>
      </c>
      <c r="FC121" s="225">
        <v>104</v>
      </c>
      <c r="FD121" s="226">
        <f t="shared" si="2873"/>
        <v>10400</v>
      </c>
      <c r="FE121" s="134">
        <v>0</v>
      </c>
      <c r="FF121" s="225">
        <v>100</v>
      </c>
      <c r="FG121" s="225">
        <v>104</v>
      </c>
      <c r="FH121" s="226">
        <f t="shared" si="2874"/>
        <v>10400</v>
      </c>
      <c r="FI121" s="134">
        <v>0</v>
      </c>
      <c r="FJ121" s="225"/>
      <c r="FK121" s="225">
        <v>91.1</v>
      </c>
      <c r="FL121" s="226">
        <f t="shared" si="2875"/>
        <v>0</v>
      </c>
      <c r="FM121" s="134">
        <v>0</v>
      </c>
      <c r="FN121" s="225"/>
      <c r="FO121" s="225">
        <v>91.1</v>
      </c>
      <c r="FP121" s="226">
        <f t="shared" si="2876"/>
        <v>0</v>
      </c>
      <c r="FQ121" s="134">
        <v>0</v>
      </c>
      <c r="FR121" s="225"/>
      <c r="FS121" s="225">
        <v>91.1</v>
      </c>
      <c r="FT121" s="226">
        <f t="shared" si="2877"/>
        <v>0</v>
      </c>
      <c r="FU121" s="134">
        <v>0</v>
      </c>
      <c r="FV121" s="225"/>
      <c r="FW121" s="225">
        <v>91.1</v>
      </c>
      <c r="FX121" s="226">
        <f t="shared" si="2878"/>
        <v>0</v>
      </c>
      <c r="FY121" s="134">
        <v>0</v>
      </c>
      <c r="FZ121" s="225"/>
      <c r="GA121" s="225">
        <v>91.1</v>
      </c>
      <c r="GB121" s="226">
        <f t="shared" si="2879"/>
        <v>0</v>
      </c>
      <c r="GC121" s="134">
        <v>10</v>
      </c>
      <c r="GD121" s="225">
        <v>400</v>
      </c>
      <c r="GE121" s="225">
        <v>91.1</v>
      </c>
      <c r="GF121" s="226">
        <f t="shared" si="2880"/>
        <v>36440</v>
      </c>
      <c r="GG121" s="134">
        <v>140</v>
      </c>
      <c r="GH121" s="225"/>
      <c r="GI121" s="225">
        <v>88.4</v>
      </c>
      <c r="GJ121" s="226">
        <f t="shared" si="2881"/>
        <v>0</v>
      </c>
      <c r="GK121" s="134">
        <v>710</v>
      </c>
      <c r="GL121" s="225"/>
      <c r="GM121" s="225">
        <v>88.4</v>
      </c>
      <c r="GN121" s="226">
        <f t="shared" si="2753"/>
        <v>0</v>
      </c>
      <c r="GO121" s="134">
        <v>580</v>
      </c>
      <c r="GP121" s="225"/>
      <c r="GQ121" s="225">
        <v>88.4</v>
      </c>
      <c r="GR121" s="226">
        <f t="shared" si="2882"/>
        <v>0</v>
      </c>
      <c r="GS121" s="134"/>
      <c r="GT121" s="225"/>
      <c r="GU121" s="225">
        <v>88.4</v>
      </c>
      <c r="GV121" s="226">
        <f t="shared" si="2883"/>
        <v>0</v>
      </c>
      <c r="GW121" s="134">
        <v>0</v>
      </c>
      <c r="GX121" s="225"/>
      <c r="GY121" s="225">
        <v>88.4</v>
      </c>
      <c r="GZ121" s="226">
        <f t="shared" si="2884"/>
        <v>0</v>
      </c>
      <c r="HA121" s="134">
        <v>30</v>
      </c>
      <c r="HB121" s="225"/>
      <c r="HC121" s="225">
        <v>88.4</v>
      </c>
      <c r="HD121" s="226">
        <f t="shared" si="2885"/>
        <v>0</v>
      </c>
      <c r="HE121" s="225"/>
      <c r="HF121" s="225">
        <v>88.4</v>
      </c>
      <c r="HG121" s="226">
        <f t="shared" si="2886"/>
        <v>0</v>
      </c>
      <c r="HH121" s="225"/>
      <c r="HI121" s="225">
        <v>88.4</v>
      </c>
      <c r="HJ121" s="226">
        <f t="shared" si="2887"/>
        <v>0</v>
      </c>
      <c r="HK121" s="226"/>
      <c r="HL121" s="226">
        <v>88.4</v>
      </c>
      <c r="HM121" s="226">
        <v>0</v>
      </c>
      <c r="HN121" s="253">
        <v>0</v>
      </c>
      <c r="HO121" s="253">
        <v>0</v>
      </c>
      <c r="HP121" s="253">
        <v>440</v>
      </c>
      <c r="HQ121" s="253">
        <v>45830.400000000001</v>
      </c>
      <c r="HR121" s="253">
        <v>430</v>
      </c>
      <c r="HS121" s="253">
        <v>44788.800000000003</v>
      </c>
      <c r="HT121" s="253">
        <v>260</v>
      </c>
      <c r="HU121" s="253">
        <v>27081.599999999999</v>
      </c>
      <c r="HV121" s="253">
        <v>120</v>
      </c>
      <c r="HW121" s="253">
        <v>12499.2</v>
      </c>
      <c r="HX121" s="253">
        <v>120</v>
      </c>
      <c r="HY121" s="253">
        <v>12499.2</v>
      </c>
      <c r="HZ121" s="253">
        <v>130</v>
      </c>
      <c r="IA121" s="253">
        <v>13537</v>
      </c>
      <c r="IB121" s="253">
        <v>280</v>
      </c>
      <c r="IC121" s="253">
        <v>25033.599999999999</v>
      </c>
      <c r="ID121" s="253">
        <v>130</v>
      </c>
      <c r="IE121" s="253">
        <v>11827.3</v>
      </c>
      <c r="IF121" s="253">
        <v>10</v>
      </c>
      <c r="IG121" s="253">
        <v>889.3</v>
      </c>
      <c r="IH121" s="253">
        <v>110</v>
      </c>
      <c r="II121" s="253">
        <v>10093.099999999999</v>
      </c>
      <c r="IJ121" s="253">
        <v>400</v>
      </c>
      <c r="IK121" s="253">
        <v>35432</v>
      </c>
      <c r="IL121" s="253">
        <v>470</v>
      </c>
      <c r="IM121" s="253">
        <v>39997</v>
      </c>
      <c r="IN121" s="253">
        <v>110</v>
      </c>
      <c r="IO121" s="253">
        <v>9361</v>
      </c>
      <c r="IP121" s="253">
        <v>10</v>
      </c>
      <c r="IQ121" s="253">
        <v>851</v>
      </c>
      <c r="IR121" s="253">
        <v>300</v>
      </c>
      <c r="IS121" s="253">
        <v>2480.6999999999998</v>
      </c>
      <c r="IT121" s="253">
        <v>0</v>
      </c>
      <c r="IU121" s="253">
        <v>0</v>
      </c>
      <c r="IV121" s="253">
        <v>0</v>
      </c>
      <c r="IW121" s="253">
        <v>0</v>
      </c>
      <c r="IX121" s="253">
        <v>0</v>
      </c>
      <c r="IY121" s="253">
        <v>0</v>
      </c>
      <c r="IZ121" s="126">
        <v>0</v>
      </c>
      <c r="JA121" s="126">
        <v>0</v>
      </c>
      <c r="JB121" s="126">
        <v>0</v>
      </c>
      <c r="JC121" s="126">
        <v>0</v>
      </c>
      <c r="JD121" s="134"/>
      <c r="JE121" s="225"/>
      <c r="JF121" s="134"/>
      <c r="JG121" s="226">
        <f t="shared" ref="JG121:JG137" si="2978">JE121*JF121</f>
        <v>0</v>
      </c>
      <c r="JH121" s="134"/>
      <c r="JI121" s="225"/>
      <c r="JJ121" s="134"/>
      <c r="JK121" s="226">
        <f t="shared" ref="JK121:JK137" si="2979">JI121*JJ121</f>
        <v>0</v>
      </c>
      <c r="JL121" s="134"/>
      <c r="JM121" s="225"/>
      <c r="JN121" s="134"/>
      <c r="JO121" s="226">
        <f t="shared" ref="JO121:JO137" si="2980">JM121*JN121</f>
        <v>0</v>
      </c>
      <c r="JP121" s="134"/>
      <c r="JQ121" s="225"/>
      <c r="JR121" s="134"/>
      <c r="JS121" s="226">
        <f t="shared" ref="JS121:JS137" si="2981">JQ121*JR121</f>
        <v>0</v>
      </c>
      <c r="JT121" s="134"/>
      <c r="JU121" s="225"/>
      <c r="JV121" s="134"/>
      <c r="JW121" s="226">
        <f t="shared" ref="JW121:JW137" si="2982">JU121*JV121</f>
        <v>0</v>
      </c>
      <c r="JX121" s="134"/>
      <c r="JY121" s="225"/>
      <c r="JZ121" s="134"/>
      <c r="KA121" s="226">
        <f t="shared" ref="KA121:KA137" si="2983">JY121*JZ121</f>
        <v>0</v>
      </c>
      <c r="KB121" s="134"/>
      <c r="KC121" s="134"/>
      <c r="KD121" s="134"/>
      <c r="KE121" s="226">
        <f t="shared" ref="KE121:KE137" si="2984">KC121*KD121</f>
        <v>0</v>
      </c>
      <c r="KF121" s="134"/>
      <c r="KG121" s="134"/>
      <c r="KH121" s="134"/>
      <c r="KI121" s="226">
        <f t="shared" ref="KI121:KI137" si="2985">KG121*KH121</f>
        <v>0</v>
      </c>
      <c r="KJ121" s="134">
        <v>300</v>
      </c>
      <c r="KK121" s="134"/>
      <c r="KL121" s="134"/>
      <c r="KM121" s="226">
        <f t="shared" ref="KM121:KM137" si="2986">KK121*KL121</f>
        <v>0</v>
      </c>
      <c r="KN121" s="134">
        <v>730</v>
      </c>
      <c r="KO121" s="134"/>
      <c r="KP121" s="134"/>
      <c r="KQ121" s="226">
        <f t="shared" ref="KQ121:KQ137" si="2987">KO121*KP121</f>
        <v>0</v>
      </c>
      <c r="KR121" s="134">
        <v>180</v>
      </c>
      <c r="KS121" s="134"/>
      <c r="KT121" s="134"/>
      <c r="KU121" s="226">
        <f t="shared" ref="KU121:KU137" si="2988">KS121*KT121</f>
        <v>0</v>
      </c>
      <c r="KV121" s="134"/>
      <c r="KW121" s="134"/>
      <c r="KX121" s="134"/>
      <c r="KY121" s="226">
        <f t="shared" ref="KY121:KY137" si="2989">KW121*KX121</f>
        <v>0</v>
      </c>
      <c r="KZ121" s="134">
        <v>5</v>
      </c>
      <c r="LA121" s="134"/>
      <c r="LB121" s="134"/>
      <c r="LC121" s="226">
        <f t="shared" ref="LC121:LC137" si="2990">LA121*LB121</f>
        <v>0</v>
      </c>
      <c r="LD121" s="134">
        <v>140</v>
      </c>
      <c r="LE121" s="134"/>
      <c r="LF121" s="134"/>
      <c r="LG121" s="226">
        <f t="shared" ref="LG121:LG137" si="2991">LE121*LF121</f>
        <v>0</v>
      </c>
      <c r="LH121" s="134">
        <v>700</v>
      </c>
      <c r="LI121" s="134"/>
      <c r="LJ121" s="134"/>
      <c r="LK121" s="226">
        <f t="shared" ref="LK121:LK137" si="2992">LI121*LJ121</f>
        <v>0</v>
      </c>
      <c r="LL121" s="134"/>
      <c r="LM121" s="134"/>
      <c r="LN121" s="134"/>
      <c r="LO121" s="226">
        <f t="shared" ref="LO121:LO130" si="2993">LM121*LN121</f>
        <v>0</v>
      </c>
      <c r="LP121" s="134"/>
      <c r="LQ121" s="134"/>
      <c r="LR121" s="134"/>
      <c r="LS121" s="226">
        <f t="shared" si="2770"/>
        <v>0</v>
      </c>
      <c r="LT121" s="134"/>
      <c r="LU121" s="134"/>
      <c r="LV121" s="134"/>
      <c r="LW121" s="226">
        <f t="shared" si="2771"/>
        <v>0</v>
      </c>
      <c r="LX121" s="134"/>
      <c r="LY121" s="134"/>
      <c r="LZ121" s="134"/>
      <c r="MA121" s="226">
        <f t="shared" si="2772"/>
        <v>0</v>
      </c>
      <c r="MB121" s="134">
        <v>750</v>
      </c>
      <c r="MC121" s="134">
        <v>88.4</v>
      </c>
      <c r="MD121" s="226">
        <f t="shared" si="2773"/>
        <v>66300</v>
      </c>
      <c r="ME121" s="134">
        <v>200</v>
      </c>
      <c r="MF121" s="134">
        <v>88.4</v>
      </c>
      <c r="MG121" s="226">
        <f t="shared" si="2888"/>
        <v>17680</v>
      </c>
      <c r="MH121" s="226"/>
      <c r="MI121" s="226">
        <v>88.4</v>
      </c>
      <c r="MJ121" s="226">
        <v>0</v>
      </c>
      <c r="MK121" s="253"/>
      <c r="ML121" s="253"/>
      <c r="MM121" s="253"/>
      <c r="MN121" s="253"/>
      <c r="MO121" s="253"/>
      <c r="MP121" s="253"/>
      <c r="MQ121" s="253"/>
      <c r="MR121" s="253"/>
      <c r="MS121" s="253"/>
      <c r="MT121" s="253"/>
      <c r="MU121" s="253"/>
      <c r="MV121" s="253"/>
      <c r="MW121" s="253"/>
      <c r="MX121" s="253"/>
      <c r="MY121" s="253"/>
      <c r="MZ121" s="253"/>
      <c r="NA121" s="253"/>
      <c r="NB121" s="253"/>
      <c r="NC121" s="253"/>
      <c r="ND121" s="253"/>
      <c r="NE121" s="253"/>
      <c r="NF121" s="253"/>
      <c r="NG121" s="253"/>
      <c r="NH121" s="253"/>
      <c r="NI121" s="253"/>
      <c r="NJ121" s="253"/>
      <c r="NK121" s="253"/>
      <c r="NL121" s="253"/>
      <c r="NM121" s="253"/>
      <c r="NN121" s="253"/>
      <c r="NO121" s="125"/>
      <c r="NP121" s="125"/>
      <c r="NQ121" s="125"/>
      <c r="NR121" s="125"/>
      <c r="NS121" s="125"/>
      <c r="NT121" s="125"/>
      <c r="NU121" s="125">
        <v>300</v>
      </c>
      <c r="NV121" s="125">
        <v>26520</v>
      </c>
      <c r="NW121" s="125">
        <v>730</v>
      </c>
      <c r="NX121" s="125">
        <v>64532</v>
      </c>
      <c r="NY121" s="125">
        <v>180</v>
      </c>
      <c r="NZ121" s="125">
        <v>15912</v>
      </c>
      <c r="OA121" s="226"/>
      <c r="OB121" s="225"/>
      <c r="OC121" s="225">
        <v>0</v>
      </c>
      <c r="OD121" s="225">
        <f t="shared" si="2889"/>
        <v>0</v>
      </c>
      <c r="OE121" s="226"/>
      <c r="OF121" s="225"/>
      <c r="OG121" s="225">
        <v>0</v>
      </c>
      <c r="OH121" s="225">
        <f t="shared" si="2890"/>
        <v>0</v>
      </c>
      <c r="OI121" s="226"/>
      <c r="OJ121" s="225"/>
      <c r="OK121" s="225">
        <v>0</v>
      </c>
      <c r="OL121" s="225">
        <f t="shared" si="2891"/>
        <v>0</v>
      </c>
      <c r="OM121" s="226"/>
      <c r="ON121" s="225"/>
      <c r="OO121" s="225">
        <v>0</v>
      </c>
      <c r="OP121" s="225">
        <f t="shared" si="2892"/>
        <v>0</v>
      </c>
      <c r="OQ121" s="226"/>
      <c r="OR121" s="225"/>
      <c r="OS121" s="225">
        <v>0</v>
      </c>
      <c r="OT121" s="225">
        <f t="shared" si="2893"/>
        <v>0</v>
      </c>
      <c r="OU121" s="226"/>
      <c r="OV121" s="225"/>
      <c r="OW121" s="225">
        <v>0</v>
      </c>
      <c r="OX121" s="225">
        <f t="shared" si="2894"/>
        <v>0</v>
      </c>
      <c r="OY121" s="226"/>
      <c r="OZ121" s="225"/>
      <c r="PA121" s="225">
        <v>0</v>
      </c>
      <c r="PB121" s="225">
        <f t="shared" si="2895"/>
        <v>0</v>
      </c>
      <c r="PC121" s="226"/>
      <c r="PD121" s="225"/>
      <c r="PE121" s="225">
        <v>0</v>
      </c>
      <c r="PF121" s="225">
        <f t="shared" si="2896"/>
        <v>0</v>
      </c>
      <c r="PG121" s="226"/>
      <c r="PH121" s="225"/>
      <c r="PI121" s="225">
        <v>0</v>
      </c>
      <c r="PJ121" s="225">
        <f t="shared" si="2897"/>
        <v>0</v>
      </c>
      <c r="PK121" s="226"/>
      <c r="PL121" s="225"/>
      <c r="PM121" s="225">
        <v>0</v>
      </c>
      <c r="PN121" s="225">
        <f t="shared" si="2898"/>
        <v>0</v>
      </c>
      <c r="PO121" s="226"/>
      <c r="PP121" s="225"/>
      <c r="PQ121" s="225">
        <v>0</v>
      </c>
      <c r="PR121" s="225">
        <f t="shared" si="2899"/>
        <v>0</v>
      </c>
      <c r="PS121" s="226"/>
      <c r="PT121" s="225"/>
      <c r="PU121" s="225">
        <v>0</v>
      </c>
      <c r="PV121" s="225">
        <f t="shared" si="2900"/>
        <v>0</v>
      </c>
      <c r="PW121" s="226"/>
      <c r="PX121" s="225"/>
      <c r="PY121" s="225">
        <v>0</v>
      </c>
      <c r="PZ121" s="225">
        <f t="shared" si="2901"/>
        <v>0</v>
      </c>
      <c r="QA121" s="226"/>
      <c r="QB121" s="225"/>
      <c r="QC121" s="225">
        <v>0</v>
      </c>
      <c r="QD121" s="225">
        <f t="shared" si="2902"/>
        <v>0</v>
      </c>
      <c r="QE121" s="226"/>
      <c r="QF121" s="225"/>
      <c r="QG121" s="225">
        <v>0</v>
      </c>
      <c r="QH121" s="225">
        <f t="shared" si="2903"/>
        <v>0</v>
      </c>
      <c r="QI121" s="226"/>
      <c r="QJ121" s="225"/>
      <c r="QK121" s="225">
        <v>0</v>
      </c>
      <c r="QL121" s="225">
        <f t="shared" si="2904"/>
        <v>0</v>
      </c>
      <c r="QM121" s="226"/>
      <c r="QN121" s="225"/>
      <c r="QO121" s="225">
        <v>0</v>
      </c>
      <c r="QP121" s="225">
        <f t="shared" si="2905"/>
        <v>0</v>
      </c>
      <c r="QQ121" s="226"/>
      <c r="QR121" s="225"/>
      <c r="QS121" s="225">
        <v>0</v>
      </c>
      <c r="QT121" s="225">
        <f t="shared" si="2906"/>
        <v>0</v>
      </c>
      <c r="QU121" s="226"/>
      <c r="QV121" s="225"/>
      <c r="QW121" s="225">
        <v>0</v>
      </c>
      <c r="QX121" s="225">
        <f t="shared" si="2907"/>
        <v>0</v>
      </c>
      <c r="QY121" s="225"/>
      <c r="QZ121" s="225">
        <v>0</v>
      </c>
      <c r="RA121" s="225">
        <f t="shared" si="2908"/>
        <v>0</v>
      </c>
      <c r="RB121" s="225"/>
      <c r="RC121" s="225">
        <v>0</v>
      </c>
      <c r="RD121" s="225">
        <f t="shared" si="2774"/>
        <v>0</v>
      </c>
      <c r="RE121" s="225"/>
      <c r="RF121" s="225">
        <v>0</v>
      </c>
      <c r="RG121" s="225">
        <v>0</v>
      </c>
      <c r="RH121" s="253"/>
      <c r="RI121" s="253"/>
      <c r="RJ121" s="253"/>
      <c r="RK121" s="253"/>
      <c r="RL121" s="253"/>
      <c r="RM121" s="253"/>
      <c r="RN121" s="253"/>
      <c r="RO121" s="253"/>
      <c r="RP121" s="253"/>
      <c r="RQ121" s="253"/>
      <c r="RR121" s="253"/>
      <c r="RS121" s="253"/>
      <c r="RT121" s="253"/>
      <c r="RU121" s="253"/>
      <c r="RV121" s="253"/>
      <c r="RW121" s="253"/>
      <c r="RX121" s="253"/>
      <c r="RY121" s="253"/>
      <c r="RZ121" s="253"/>
      <c r="SA121" s="253"/>
      <c r="SB121" s="253"/>
      <c r="SC121" s="253"/>
      <c r="SD121" s="253"/>
      <c r="SE121" s="253"/>
      <c r="SF121" s="253"/>
      <c r="SG121" s="253"/>
      <c r="SH121" s="253"/>
      <c r="SI121" s="253"/>
      <c r="SJ121" s="253"/>
      <c r="SK121" s="253"/>
      <c r="SL121" s="125"/>
      <c r="SM121" s="125"/>
      <c r="SN121" s="125"/>
      <c r="SO121" s="125"/>
      <c r="SP121" s="125"/>
      <c r="SQ121" s="125"/>
      <c r="SR121" s="125"/>
      <c r="SS121" s="125"/>
      <c r="ST121" s="125"/>
      <c r="SU121" s="125"/>
      <c r="SV121" s="125"/>
      <c r="SW121" s="125"/>
      <c r="SX121" s="226"/>
      <c r="SY121" s="240">
        <v>0</v>
      </c>
      <c r="SZ121" s="124"/>
      <c r="TA121" s="226">
        <f t="shared" si="2775"/>
        <v>0</v>
      </c>
      <c r="TB121" s="226">
        <v>70</v>
      </c>
      <c r="TC121" s="240">
        <v>0</v>
      </c>
      <c r="TD121" s="124"/>
      <c r="TE121" s="226">
        <f t="shared" si="2776"/>
        <v>0</v>
      </c>
      <c r="TF121" s="226">
        <v>70</v>
      </c>
      <c r="TG121" s="240">
        <v>0</v>
      </c>
      <c r="TH121" s="124"/>
      <c r="TI121" s="226">
        <f t="shared" si="2777"/>
        <v>0</v>
      </c>
      <c r="TJ121" s="226"/>
      <c r="TK121" s="240">
        <v>0</v>
      </c>
      <c r="TL121" s="124"/>
      <c r="TM121" s="226">
        <f t="shared" si="2778"/>
        <v>0</v>
      </c>
      <c r="TN121" s="226"/>
      <c r="TO121" s="240">
        <v>0</v>
      </c>
      <c r="TP121" s="124"/>
      <c r="TQ121" s="226">
        <f t="shared" si="2779"/>
        <v>0</v>
      </c>
      <c r="TR121" s="226"/>
      <c r="TS121" s="240">
        <v>0</v>
      </c>
      <c r="TT121" s="124"/>
      <c r="TU121" s="226">
        <f t="shared" si="2780"/>
        <v>0</v>
      </c>
      <c r="TV121" s="226"/>
      <c r="TW121" s="240">
        <v>0</v>
      </c>
      <c r="TX121" s="124"/>
      <c r="TY121" s="226">
        <f t="shared" si="2781"/>
        <v>0</v>
      </c>
      <c r="TZ121" s="226"/>
      <c r="UA121" s="219">
        <v>0</v>
      </c>
      <c r="UB121" s="124"/>
      <c r="UC121" s="226">
        <f t="shared" si="2782"/>
        <v>0</v>
      </c>
      <c r="UD121" s="226"/>
      <c r="UE121" s="219">
        <v>0</v>
      </c>
      <c r="UF121" s="124"/>
      <c r="UG121" s="226">
        <f t="shared" si="2783"/>
        <v>0</v>
      </c>
      <c r="UH121" s="226"/>
      <c r="UI121" s="219">
        <v>0</v>
      </c>
      <c r="UJ121" s="124"/>
      <c r="UK121" s="226">
        <f t="shared" si="2784"/>
        <v>0</v>
      </c>
      <c r="UL121" s="226"/>
      <c r="UM121" s="219">
        <v>0</v>
      </c>
      <c r="UN121" s="124"/>
      <c r="UO121" s="226">
        <f t="shared" si="2785"/>
        <v>0</v>
      </c>
      <c r="UP121" s="226"/>
      <c r="UQ121" s="207">
        <v>0</v>
      </c>
      <c r="UR121" s="124"/>
      <c r="US121" s="226">
        <f t="shared" si="2786"/>
        <v>0</v>
      </c>
      <c r="UT121" s="226"/>
      <c r="UU121" s="207">
        <v>0</v>
      </c>
      <c r="UV121" s="124"/>
      <c r="UW121" s="226">
        <f t="shared" si="2787"/>
        <v>0</v>
      </c>
      <c r="UX121" s="226"/>
      <c r="UY121" s="207">
        <v>0</v>
      </c>
      <c r="UZ121" s="124"/>
      <c r="VA121" s="226">
        <f t="shared" si="2788"/>
        <v>0</v>
      </c>
      <c r="VB121" s="226"/>
      <c r="VC121" s="207">
        <v>0</v>
      </c>
      <c r="VD121" s="124"/>
      <c r="VE121" s="226">
        <f t="shared" si="2789"/>
        <v>0</v>
      </c>
      <c r="VF121" s="226"/>
      <c r="VG121" s="207">
        <v>0</v>
      </c>
      <c r="VH121" s="124"/>
      <c r="VI121" s="226">
        <f t="shared" si="2790"/>
        <v>0</v>
      </c>
      <c r="VJ121" s="226"/>
      <c r="VK121" s="208">
        <v>0</v>
      </c>
      <c r="VL121" s="124"/>
      <c r="VM121" s="226">
        <f t="shared" si="2973"/>
        <v>0</v>
      </c>
      <c r="VN121" s="226">
        <v>100</v>
      </c>
      <c r="VO121" s="208">
        <v>0</v>
      </c>
      <c r="VP121" s="124"/>
      <c r="VQ121" s="226">
        <f t="shared" si="2974"/>
        <v>0</v>
      </c>
      <c r="VR121" s="226"/>
      <c r="VS121" s="208">
        <v>0</v>
      </c>
      <c r="VT121" s="124"/>
      <c r="VU121" s="226">
        <f t="shared" si="2793"/>
        <v>0</v>
      </c>
      <c r="VV121" s="225"/>
      <c r="VW121" s="124"/>
      <c r="VX121" s="226">
        <f t="shared" si="2794"/>
        <v>0</v>
      </c>
      <c r="VY121" s="225"/>
      <c r="VZ121" s="124"/>
      <c r="WA121" s="226">
        <f t="shared" si="2795"/>
        <v>0</v>
      </c>
      <c r="WB121" s="226"/>
      <c r="WC121" s="226">
        <v>88.94</v>
      </c>
      <c r="WD121" s="226">
        <v>0</v>
      </c>
      <c r="WE121" s="253">
        <v>70</v>
      </c>
      <c r="WF121" s="253">
        <v>7140</v>
      </c>
      <c r="WG121" s="253">
        <v>44</v>
      </c>
      <c r="WH121" s="253">
        <v>4488</v>
      </c>
      <c r="WI121" s="253">
        <v>1</v>
      </c>
      <c r="WJ121" s="253">
        <v>96</v>
      </c>
      <c r="WK121" s="253"/>
      <c r="WL121" s="253"/>
      <c r="WM121" s="253"/>
      <c r="WN121" s="253"/>
      <c r="WO121" s="253"/>
      <c r="WP121" s="253"/>
      <c r="WQ121" s="253"/>
      <c r="WR121" s="253"/>
      <c r="WS121" s="253"/>
      <c r="WT121" s="253"/>
      <c r="WU121" s="253"/>
      <c r="WV121" s="253"/>
      <c r="WW121" s="253"/>
      <c r="WX121" s="253"/>
      <c r="WY121" s="253"/>
      <c r="WZ121" s="253"/>
      <c r="XA121" s="253"/>
      <c r="XB121" s="253"/>
      <c r="XC121" s="253">
        <v>70</v>
      </c>
      <c r="XD121" s="253">
        <v>6094.9</v>
      </c>
      <c r="XE121" s="253"/>
      <c r="XF121" s="253"/>
      <c r="XG121" s="253"/>
      <c r="XH121" s="253"/>
      <c r="XI121" s="125"/>
      <c r="XJ121" s="125"/>
      <c r="XK121" s="125"/>
      <c r="XL121" s="125"/>
      <c r="XM121" s="125"/>
      <c r="XN121" s="125"/>
      <c r="XO121" s="125"/>
      <c r="XP121" s="125"/>
      <c r="XQ121" s="125"/>
      <c r="XR121" s="125"/>
      <c r="XS121" s="125"/>
      <c r="XT121" s="125"/>
      <c r="XU121" s="226"/>
      <c r="XV121" s="226"/>
      <c r="XW121" s="226"/>
      <c r="XX121" s="208">
        <f t="shared" si="2909"/>
        <v>0</v>
      </c>
      <c r="XY121" s="226"/>
      <c r="XZ121" s="226"/>
      <c r="YA121" s="226"/>
      <c r="YB121" s="208">
        <f t="shared" si="2910"/>
        <v>0</v>
      </c>
      <c r="YC121" s="226"/>
      <c r="YD121" s="226"/>
      <c r="YE121" s="226"/>
      <c r="YF121" s="208">
        <f t="shared" si="2911"/>
        <v>0</v>
      </c>
      <c r="YG121" s="226"/>
      <c r="YH121" s="226"/>
      <c r="YI121" s="226"/>
      <c r="YJ121" s="208">
        <f t="shared" si="2912"/>
        <v>0</v>
      </c>
      <c r="YK121" s="226"/>
      <c r="YL121" s="226"/>
      <c r="YM121" s="226"/>
      <c r="YN121" s="208">
        <f t="shared" si="2913"/>
        <v>0</v>
      </c>
      <c r="YO121" s="226"/>
      <c r="YP121" s="226"/>
      <c r="YQ121" s="226"/>
      <c r="YR121" s="208">
        <f t="shared" si="2914"/>
        <v>0</v>
      </c>
      <c r="YS121" s="226"/>
      <c r="YT121" s="226"/>
      <c r="YU121" s="226"/>
      <c r="YV121" s="208">
        <f t="shared" si="2915"/>
        <v>0</v>
      </c>
      <c r="YW121" s="226"/>
      <c r="YX121" s="226"/>
      <c r="YY121" s="226"/>
      <c r="YZ121" s="208">
        <f t="shared" si="2916"/>
        <v>0</v>
      </c>
      <c r="ZA121" s="226"/>
      <c r="ZB121" s="226"/>
      <c r="ZC121" s="226"/>
      <c r="ZD121" s="208">
        <f t="shared" si="2917"/>
        <v>0</v>
      </c>
      <c r="ZE121" s="226"/>
      <c r="ZF121" s="226"/>
      <c r="ZG121" s="226"/>
      <c r="ZH121" s="208">
        <f t="shared" si="2918"/>
        <v>0</v>
      </c>
      <c r="ZI121" s="226"/>
      <c r="ZJ121" s="225"/>
      <c r="ZK121" s="225"/>
      <c r="ZL121" s="208">
        <f t="shared" si="2919"/>
        <v>0</v>
      </c>
      <c r="ZM121" s="226"/>
      <c r="ZN121" s="225"/>
      <c r="ZO121" s="225"/>
      <c r="ZP121" s="208">
        <f t="shared" si="2920"/>
        <v>0</v>
      </c>
      <c r="ZQ121" s="226"/>
      <c r="ZR121" s="225"/>
      <c r="ZS121" s="225"/>
      <c r="ZT121" s="208">
        <f t="shared" si="2921"/>
        <v>0</v>
      </c>
      <c r="ZU121" s="226"/>
      <c r="ZV121" s="225"/>
      <c r="ZW121" s="225"/>
      <c r="ZX121" s="208">
        <f t="shared" si="2922"/>
        <v>0</v>
      </c>
      <c r="ZY121" s="226"/>
      <c r="ZZ121" s="225"/>
      <c r="AAA121" s="225"/>
      <c r="AAB121" s="208">
        <f t="shared" si="2923"/>
        <v>0</v>
      </c>
      <c r="AAC121" s="226"/>
      <c r="AAD121" s="225"/>
      <c r="AAE121" s="225"/>
      <c r="AAF121" s="208">
        <f t="shared" ref="AAF121:AAF137" si="2994">AAD121*AAE121</f>
        <v>0</v>
      </c>
      <c r="AAG121" s="226"/>
      <c r="AAH121" s="225"/>
      <c r="AAI121" s="225"/>
      <c r="AAJ121" s="208">
        <f t="shared" si="2925"/>
        <v>0</v>
      </c>
      <c r="AAK121" s="226"/>
      <c r="AAL121" s="225"/>
      <c r="AAM121" s="225"/>
      <c r="AAN121" s="208">
        <f t="shared" si="2926"/>
        <v>0</v>
      </c>
      <c r="AAO121" s="226"/>
      <c r="AAP121" s="225"/>
      <c r="AAQ121" s="225"/>
      <c r="AAR121" s="208">
        <f t="shared" si="2927"/>
        <v>0</v>
      </c>
      <c r="AAS121" s="225"/>
      <c r="AAT121" s="225"/>
      <c r="AAU121" s="208">
        <f t="shared" si="2928"/>
        <v>0</v>
      </c>
      <c r="AAV121" s="225"/>
      <c r="AAW121" s="225"/>
      <c r="AAX121" s="226">
        <f t="shared" si="2796"/>
        <v>0</v>
      </c>
      <c r="AAY121" s="226"/>
      <c r="AAZ121" s="226"/>
      <c r="ABA121" s="226">
        <v>0</v>
      </c>
      <c r="ABB121" s="253"/>
      <c r="ABC121" s="253"/>
      <c r="ABD121" s="253">
        <v>12</v>
      </c>
      <c r="ABE121" s="253">
        <v>1188</v>
      </c>
      <c r="ABF121" s="253"/>
      <c r="ABG121" s="253"/>
      <c r="ABH121" s="253"/>
      <c r="ABI121" s="253"/>
      <c r="ABJ121" s="253"/>
      <c r="ABK121" s="253"/>
      <c r="ABL121" s="253"/>
      <c r="ABM121" s="253"/>
      <c r="ABN121" s="253"/>
      <c r="ABO121" s="253"/>
      <c r="ABP121" s="253"/>
      <c r="ABQ121" s="253"/>
      <c r="ABR121" s="253"/>
      <c r="ABS121" s="253"/>
      <c r="ABT121" s="253"/>
      <c r="ABU121" s="253"/>
      <c r="ABV121" s="253"/>
      <c r="ABW121" s="253"/>
      <c r="ABX121" s="253"/>
      <c r="ABY121" s="253"/>
      <c r="ABZ121" s="253"/>
      <c r="ACA121" s="253"/>
      <c r="ACB121" s="253"/>
      <c r="ACC121" s="253"/>
      <c r="ACD121" s="253"/>
      <c r="ACE121" s="253"/>
      <c r="ACF121" s="126"/>
      <c r="ACG121" s="126"/>
      <c r="ACH121" s="126"/>
      <c r="ACI121" s="126"/>
      <c r="ACJ121" s="126"/>
      <c r="ACK121" s="126"/>
      <c r="ACL121" s="126"/>
      <c r="ACM121" s="126"/>
      <c r="ACN121" s="126"/>
      <c r="ACO121" s="126"/>
      <c r="ACP121" s="126"/>
      <c r="ACQ121" s="126"/>
      <c r="ACR121" s="134">
        <v>760</v>
      </c>
      <c r="ACS121" s="227">
        <v>500</v>
      </c>
      <c r="ACT121" s="225">
        <v>119.95</v>
      </c>
      <c r="ACU121" s="226">
        <f t="shared" si="2929"/>
        <v>59975</v>
      </c>
      <c r="ACV121" s="134">
        <v>760</v>
      </c>
      <c r="ACW121" s="227">
        <v>500</v>
      </c>
      <c r="ACX121" s="225">
        <v>119</v>
      </c>
      <c r="ACY121" s="226">
        <f t="shared" si="2930"/>
        <v>59500</v>
      </c>
      <c r="ACZ121" s="134">
        <v>760</v>
      </c>
      <c r="ADA121" s="227">
        <v>500</v>
      </c>
      <c r="ADB121" s="225">
        <v>110</v>
      </c>
      <c r="ADC121" s="226">
        <f t="shared" si="2931"/>
        <v>55000</v>
      </c>
      <c r="ADD121" s="134">
        <v>380</v>
      </c>
      <c r="ADE121" s="227">
        <v>500</v>
      </c>
      <c r="ADF121" s="225">
        <v>110</v>
      </c>
      <c r="ADG121" s="226">
        <f t="shared" si="2932"/>
        <v>55000</v>
      </c>
      <c r="ADH121" s="134">
        <v>428</v>
      </c>
      <c r="ADI121" s="225">
        <v>500</v>
      </c>
      <c r="ADJ121" s="225">
        <v>110</v>
      </c>
      <c r="ADK121" s="226">
        <f t="shared" si="2933"/>
        <v>55000</v>
      </c>
      <c r="ADL121" s="134">
        <v>550</v>
      </c>
      <c r="ADM121" s="225">
        <v>500</v>
      </c>
      <c r="ADN121" s="225">
        <v>106</v>
      </c>
      <c r="ADO121" s="226">
        <f t="shared" si="2934"/>
        <v>53000</v>
      </c>
      <c r="ADP121" s="134">
        <v>440</v>
      </c>
      <c r="ADQ121" s="225">
        <v>600</v>
      </c>
      <c r="ADR121" s="225">
        <v>106</v>
      </c>
      <c r="ADS121" s="226">
        <f t="shared" si="2935"/>
        <v>63600</v>
      </c>
      <c r="ADT121" s="134">
        <v>480</v>
      </c>
      <c r="ADU121" s="225">
        <v>800</v>
      </c>
      <c r="ADV121" s="225">
        <v>99.79</v>
      </c>
      <c r="ADW121" s="226">
        <f t="shared" si="2936"/>
        <v>79832</v>
      </c>
      <c r="ADX121" s="134">
        <v>930</v>
      </c>
      <c r="ADY121" s="225">
        <v>700</v>
      </c>
      <c r="ADZ121" s="225">
        <v>99.79</v>
      </c>
      <c r="AEA121" s="226">
        <f t="shared" si="2937"/>
        <v>69853</v>
      </c>
      <c r="AEB121" s="134">
        <v>1300</v>
      </c>
      <c r="AEC121" s="225">
        <v>800</v>
      </c>
      <c r="AED121" s="225">
        <v>99.79</v>
      </c>
      <c r="AEE121" s="226">
        <f t="shared" si="2938"/>
        <v>79832</v>
      </c>
      <c r="AEF121" s="134">
        <v>1080</v>
      </c>
      <c r="AEG121" s="225">
        <v>800</v>
      </c>
      <c r="AEH121" s="225">
        <v>99.79</v>
      </c>
      <c r="AEI121" s="226">
        <f t="shared" si="2939"/>
        <v>79832</v>
      </c>
      <c r="AEJ121" s="134">
        <v>1310</v>
      </c>
      <c r="AEK121" s="225">
        <v>800</v>
      </c>
      <c r="AEL121" s="225">
        <v>99.79</v>
      </c>
      <c r="AEM121" s="226">
        <f t="shared" si="2940"/>
        <v>79832</v>
      </c>
      <c r="AEN121" s="134">
        <v>1160</v>
      </c>
      <c r="AEO121" s="225">
        <v>700</v>
      </c>
      <c r="AEP121" s="225">
        <v>99.79</v>
      </c>
      <c r="AEQ121" s="226">
        <f t="shared" si="2941"/>
        <v>69853</v>
      </c>
      <c r="AER121" s="134">
        <v>2088</v>
      </c>
      <c r="AES121" s="225">
        <v>600</v>
      </c>
      <c r="AET121" s="225">
        <v>99.79</v>
      </c>
      <c r="AEU121" s="226">
        <f t="shared" si="2942"/>
        <v>59874.000000000007</v>
      </c>
      <c r="AEV121" s="134">
        <v>678</v>
      </c>
      <c r="AEW121" s="225">
        <v>600</v>
      </c>
      <c r="AEX121" s="225">
        <v>99.79</v>
      </c>
      <c r="AEY121" s="226">
        <f t="shared" si="2943"/>
        <v>59874.000000000007</v>
      </c>
      <c r="AEZ121" s="134">
        <v>2289</v>
      </c>
      <c r="AFA121" s="225">
        <v>600</v>
      </c>
      <c r="AFB121" s="225">
        <v>99.79</v>
      </c>
      <c r="AFC121" s="226">
        <f t="shared" si="2944"/>
        <v>59874.000000000007</v>
      </c>
      <c r="AFD121" s="134">
        <v>890</v>
      </c>
      <c r="AFE121" s="225">
        <v>800</v>
      </c>
      <c r="AFF121" s="225">
        <v>99.79</v>
      </c>
      <c r="AFG121" s="226">
        <f t="shared" si="2945"/>
        <v>79832</v>
      </c>
      <c r="AFH121" s="134">
        <v>1110</v>
      </c>
      <c r="AFI121" s="225">
        <v>600</v>
      </c>
      <c r="AFJ121" s="225">
        <v>99.79</v>
      </c>
      <c r="AFK121" s="226">
        <f t="shared" si="2946"/>
        <v>59874.000000000007</v>
      </c>
      <c r="AFL121" s="134">
        <v>1240</v>
      </c>
      <c r="AFM121" s="225">
        <v>400</v>
      </c>
      <c r="AFN121" s="225">
        <v>99.79</v>
      </c>
      <c r="AFO121" s="226">
        <f t="shared" si="2947"/>
        <v>39916</v>
      </c>
      <c r="AFP121" s="225">
        <v>500</v>
      </c>
      <c r="AFQ121" s="225">
        <v>91.9</v>
      </c>
      <c r="AFR121" s="226">
        <f t="shared" si="2948"/>
        <v>45950</v>
      </c>
      <c r="AFS121" s="225">
        <v>500</v>
      </c>
      <c r="AFT121" s="225">
        <v>91.896769230769237</v>
      </c>
      <c r="AFU121" s="226">
        <f t="shared" si="2949"/>
        <v>45948.384615384617</v>
      </c>
      <c r="AFV121" s="226">
        <v>1000</v>
      </c>
      <c r="AFW121" s="226">
        <v>84.7</v>
      </c>
      <c r="AFX121" s="226">
        <v>84700</v>
      </c>
      <c r="AFY121" s="253">
        <v>400</v>
      </c>
      <c r="AFZ121" s="253">
        <v>44000</v>
      </c>
      <c r="AGA121" s="253">
        <v>410</v>
      </c>
      <c r="AGB121" s="253">
        <v>45205</v>
      </c>
      <c r="AGC121" s="253">
        <v>340</v>
      </c>
      <c r="AGD121" s="253">
        <v>37400</v>
      </c>
      <c r="AGE121" s="253">
        <v>460</v>
      </c>
      <c r="AGF121" s="253">
        <v>50600</v>
      </c>
      <c r="AGG121" s="253">
        <v>420</v>
      </c>
      <c r="AGH121" s="253">
        <v>46200</v>
      </c>
      <c r="AGI121" s="253">
        <v>390</v>
      </c>
      <c r="AGJ121" s="253">
        <v>41368.5</v>
      </c>
      <c r="AGK121" s="253">
        <v>640</v>
      </c>
      <c r="AGL121" s="253">
        <v>63865.599999999999</v>
      </c>
      <c r="AGM121" s="253">
        <v>480</v>
      </c>
      <c r="AGN121" s="253">
        <v>47899.199999999997</v>
      </c>
      <c r="AGO121" s="253">
        <v>660</v>
      </c>
      <c r="AGP121" s="253">
        <v>65861.399999999994</v>
      </c>
      <c r="AGQ121" s="253">
        <v>770</v>
      </c>
      <c r="AGR121" s="253">
        <v>76838.3</v>
      </c>
      <c r="AGS121" s="253">
        <v>760</v>
      </c>
      <c r="AGT121" s="253">
        <v>75840.399999999994</v>
      </c>
      <c r="AGU121" s="253">
        <v>840</v>
      </c>
      <c r="AGV121" s="253">
        <v>83823.600000000006</v>
      </c>
      <c r="AGW121" s="253">
        <v>760</v>
      </c>
      <c r="AGX121" s="253">
        <v>75840.399999999994</v>
      </c>
      <c r="AGY121" s="253">
        <v>380</v>
      </c>
      <c r="AGZ121" s="253">
        <v>37920.199999999997</v>
      </c>
      <c r="AHA121" s="253">
        <v>428</v>
      </c>
      <c r="AHB121" s="253">
        <v>42710.12</v>
      </c>
      <c r="AHC121" s="126">
        <v>550</v>
      </c>
      <c r="AHD121" s="126">
        <v>54884.5</v>
      </c>
      <c r="AHE121" s="126">
        <v>440</v>
      </c>
      <c r="AHF121" s="126">
        <v>43907.6</v>
      </c>
      <c r="AHG121" s="126">
        <v>480</v>
      </c>
      <c r="AHH121" s="126">
        <v>47899.199999999997</v>
      </c>
      <c r="AHI121" s="126">
        <v>930</v>
      </c>
      <c r="AHJ121" s="126">
        <v>88277.7</v>
      </c>
      <c r="AHK121" s="126">
        <v>1300</v>
      </c>
      <c r="AHL121" s="126">
        <v>119465.8</v>
      </c>
      <c r="AHM121" s="126">
        <v>1080</v>
      </c>
      <c r="AHN121" s="126">
        <v>99775.739999999991</v>
      </c>
      <c r="AHO121" s="134">
        <f t="shared" si="1709"/>
        <v>870</v>
      </c>
      <c r="AHP121" s="127">
        <f t="shared" si="1710"/>
        <v>850</v>
      </c>
      <c r="AHQ121" s="127">
        <f t="shared" si="1711"/>
        <v>101156</v>
      </c>
      <c r="AHR121" s="134">
        <f t="shared" si="1712"/>
        <v>1300</v>
      </c>
      <c r="AHS121" s="127">
        <f t="shared" si="1713"/>
        <v>800</v>
      </c>
      <c r="AHT121" s="127">
        <f t="shared" si="2549"/>
        <v>94396</v>
      </c>
      <c r="AHU121" s="134">
        <f t="shared" si="2550"/>
        <v>1300</v>
      </c>
      <c r="AHV121" s="127">
        <f t="shared" si="2551"/>
        <v>950</v>
      </c>
      <c r="AHW121" s="127">
        <f t="shared" si="2552"/>
        <v>102700</v>
      </c>
      <c r="AHX121" s="134">
        <v>490</v>
      </c>
      <c r="AHY121" s="127">
        <f t="shared" si="2553"/>
        <v>800</v>
      </c>
      <c r="AHZ121" s="127">
        <f t="shared" si="2496"/>
        <v>86200</v>
      </c>
      <c r="AIA121" s="134">
        <f t="shared" si="2952"/>
        <v>438</v>
      </c>
      <c r="AIB121" s="127">
        <f t="shared" si="2953"/>
        <v>600</v>
      </c>
      <c r="AIC121" s="127">
        <f t="shared" si="2954"/>
        <v>65400</v>
      </c>
      <c r="AID121" s="131">
        <f t="shared" si="2955"/>
        <v>850</v>
      </c>
      <c r="AIE121" s="127">
        <f t="shared" si="2956"/>
        <v>600</v>
      </c>
      <c r="AIF121" s="127">
        <f t="shared" si="2957"/>
        <v>63400</v>
      </c>
      <c r="AIG121" s="131">
        <f t="shared" si="2958"/>
        <v>440</v>
      </c>
      <c r="AIH121" s="127">
        <f t="shared" si="2959"/>
        <v>700</v>
      </c>
      <c r="AII121" s="127">
        <f t="shared" si="2960"/>
        <v>74000</v>
      </c>
      <c r="AIJ121" s="131">
        <f t="shared" si="2961"/>
        <v>480</v>
      </c>
      <c r="AIK121" s="127">
        <f t="shared" si="2962"/>
        <v>800</v>
      </c>
      <c r="AIL121" s="127">
        <f t="shared" si="2963"/>
        <v>79832</v>
      </c>
      <c r="AIM121" s="131">
        <f t="shared" si="2964"/>
        <v>1230</v>
      </c>
      <c r="AIN121" s="127">
        <f t="shared" si="2965"/>
        <v>700</v>
      </c>
      <c r="AIO121" s="127">
        <f t="shared" si="2966"/>
        <v>69853</v>
      </c>
      <c r="AIP121" s="131">
        <f t="shared" si="2967"/>
        <v>2030</v>
      </c>
      <c r="AIQ121" s="127">
        <f t="shared" si="2950"/>
        <v>800</v>
      </c>
      <c r="AIR121" s="127">
        <f t="shared" si="2951"/>
        <v>79832</v>
      </c>
      <c r="AIS121" s="131">
        <f t="shared" si="2797"/>
        <v>1260</v>
      </c>
      <c r="AIT121" s="127">
        <f t="shared" si="2798"/>
        <v>800</v>
      </c>
      <c r="AIU121" s="127">
        <f t="shared" si="2799"/>
        <v>79832</v>
      </c>
      <c r="AIV121" s="131">
        <f t="shared" si="2800"/>
        <v>1310</v>
      </c>
      <c r="AIW121" s="127">
        <f t="shared" si="2801"/>
        <v>800</v>
      </c>
      <c r="AIX121" s="127">
        <f t="shared" si="2802"/>
        <v>79832</v>
      </c>
      <c r="AIY121" s="131">
        <f t="shared" si="2803"/>
        <v>1175</v>
      </c>
      <c r="AIZ121" s="127">
        <f t="shared" si="2804"/>
        <v>1100</v>
      </c>
      <c r="AJA121" s="127">
        <f t="shared" si="2805"/>
        <v>106293</v>
      </c>
      <c r="AJB121" s="131">
        <f t="shared" si="2806"/>
        <v>2368</v>
      </c>
      <c r="AJC121" s="127">
        <f t="shared" si="2807"/>
        <v>600</v>
      </c>
      <c r="AJD121" s="127">
        <f t="shared" si="2808"/>
        <v>59874.000000000007</v>
      </c>
      <c r="AJE121" s="131">
        <f t="shared" si="2809"/>
        <v>2088</v>
      </c>
      <c r="AJF121" s="127">
        <f t="shared" si="2810"/>
        <v>600</v>
      </c>
      <c r="AJG121" s="127">
        <f t="shared" si="2811"/>
        <v>59874.000000000007</v>
      </c>
      <c r="AJH121" s="131">
        <f t="shared" si="2812"/>
        <v>2869</v>
      </c>
      <c r="AJI121" s="127">
        <f t="shared" si="2813"/>
        <v>600</v>
      </c>
      <c r="AJJ121" s="127">
        <f t="shared" si="2814"/>
        <v>59874.000000000007</v>
      </c>
      <c r="AJK121" s="131">
        <f t="shared" si="2815"/>
        <v>890</v>
      </c>
      <c r="AJL121" s="127">
        <f t="shared" si="2816"/>
        <v>800</v>
      </c>
      <c r="AJM121" s="127">
        <f t="shared" si="2975"/>
        <v>79832</v>
      </c>
      <c r="AJN121" s="131">
        <f t="shared" ref="AJN121:AJO126" si="2995">BV121+GW121+LT121+QQ121+VN121+AAK121+AFH121</f>
        <v>1210</v>
      </c>
      <c r="AJO121" s="127">
        <f t="shared" si="2995"/>
        <v>600</v>
      </c>
      <c r="AJP121" s="127">
        <f t="shared" ref="AJP121:AJR126" si="2996">BY121+GZ121+LW121+QT121+VQ121+AAN121+AFK121</f>
        <v>59874.000000000007</v>
      </c>
      <c r="AJQ121" s="131">
        <f t="shared" si="2996"/>
        <v>1270</v>
      </c>
      <c r="AJR121" s="127">
        <f t="shared" si="2996"/>
        <v>400</v>
      </c>
      <c r="AJS121" s="127">
        <f t="shared" ref="AJS121:AJT126" si="2997">CC121+HD121+MA121+QX121+VU121+AAR121+AFO121</f>
        <v>39916</v>
      </c>
      <c r="AJT121" s="127">
        <f t="shared" si="2997"/>
        <v>1250</v>
      </c>
      <c r="AJU121" s="127">
        <f>CF121+HG121+MD121+RA121+VX121+AAU121+AFR121</f>
        <v>112250</v>
      </c>
      <c r="AJV121" s="127">
        <f>CG121+HH121+ME121+RB121+VY121+AAV121+AFS121</f>
        <v>700</v>
      </c>
      <c r="AJW121" s="127">
        <f>CI121+HJ121+MG121+RD121+WA121+AAX121+AFU121</f>
        <v>63628.384615384617</v>
      </c>
      <c r="AJX121" s="127">
        <v>1000</v>
      </c>
      <c r="AJY121" s="127">
        <v>84700</v>
      </c>
      <c r="AJZ121" s="128">
        <f t="shared" si="1719"/>
        <v>470</v>
      </c>
      <c r="AKA121" s="128">
        <f t="shared" si="1720"/>
        <v>51140</v>
      </c>
      <c r="AKB121" s="128">
        <v>906</v>
      </c>
      <c r="AKC121" s="128">
        <v>96711.4</v>
      </c>
      <c r="AKD121" s="128">
        <v>771</v>
      </c>
      <c r="AKE121" s="128">
        <v>82284.800000000003</v>
      </c>
      <c r="AKF121" s="128">
        <f t="shared" si="2554"/>
        <v>720</v>
      </c>
      <c r="AKG121" s="128">
        <f t="shared" si="2555"/>
        <v>77681.600000000006</v>
      </c>
      <c r="AKH121" s="128">
        <f t="shared" si="2556"/>
        <v>540</v>
      </c>
      <c r="AKI121" s="128">
        <f t="shared" si="2827"/>
        <v>58699.199999999997</v>
      </c>
      <c r="AKJ121" s="128">
        <v>510</v>
      </c>
      <c r="AKK121" s="128">
        <v>53867.7</v>
      </c>
      <c r="AKL121" s="128">
        <f t="shared" si="2976"/>
        <v>770</v>
      </c>
      <c r="AKM121" s="128">
        <f t="shared" si="2968"/>
        <v>77402.600000000006</v>
      </c>
      <c r="AKN121" s="128">
        <f t="shared" ref="AKN121:AKN148" si="2998">SUM(DA121,IB121,MY121,RV121,WS121,ABP121,AGM121)</f>
        <v>760</v>
      </c>
      <c r="AKO121" s="128">
        <f t="shared" si="2453"/>
        <v>72932.799999999988</v>
      </c>
      <c r="AKP121" s="128">
        <f t="shared" si="2500"/>
        <v>790</v>
      </c>
      <c r="AKQ121" s="128">
        <f t="shared" si="2501"/>
        <v>77688.7</v>
      </c>
      <c r="AKR121" s="128">
        <f t="shared" si="2969"/>
        <v>780</v>
      </c>
      <c r="AKS121" s="128">
        <f t="shared" si="2970"/>
        <v>77727.600000000006</v>
      </c>
      <c r="AKT121" s="128">
        <f t="shared" si="2977"/>
        <v>870</v>
      </c>
      <c r="AKU121" s="128">
        <f t="shared" si="2977"/>
        <v>85933.5</v>
      </c>
      <c r="AKV121" s="128">
        <f t="shared" si="2977"/>
        <v>1240</v>
      </c>
      <c r="AKW121" s="128">
        <f t="shared" si="2977"/>
        <v>119255.6</v>
      </c>
      <c r="AKX121" s="128">
        <f t="shared" si="2977"/>
        <v>1300</v>
      </c>
      <c r="AKY121" s="128">
        <f t="shared" si="2977"/>
        <v>121932.29999999999</v>
      </c>
      <c r="AKZ121" s="128">
        <f t="shared" si="2977"/>
        <v>490</v>
      </c>
      <c r="ALA121" s="128">
        <f t="shared" si="2977"/>
        <v>47281.2</v>
      </c>
      <c r="ALB121" s="128">
        <f t="shared" si="2977"/>
        <v>438</v>
      </c>
      <c r="ALC121" s="128">
        <f t="shared" si="2977"/>
        <v>43561.120000000003</v>
      </c>
      <c r="ALD121" s="128">
        <f t="shared" si="2977"/>
        <v>850</v>
      </c>
      <c r="ALE121" s="128">
        <f t="shared" si="2977"/>
        <v>57365.2</v>
      </c>
      <c r="ALF121" s="128">
        <f t="shared" ref="ALF121:ALH126" si="2999">DS121+IT121+NQ121+SN121+XK121+ACH121+AHE121</f>
        <v>440</v>
      </c>
      <c r="ALG121" s="128">
        <f t="shared" si="2999"/>
        <v>43907.6</v>
      </c>
      <c r="ALH121" s="128">
        <f t="shared" si="2999"/>
        <v>480</v>
      </c>
      <c r="ALI121" s="128">
        <f t="shared" ref="ALI121:ALK126" si="3000">DW121+IW121+NT121+SQ121+XN121+ACK121+AHH121</f>
        <v>47899.199999999997</v>
      </c>
      <c r="ALJ121" s="128">
        <f t="shared" si="3000"/>
        <v>1230</v>
      </c>
      <c r="ALK121" s="128">
        <f t="shared" si="3000"/>
        <v>114797.7</v>
      </c>
      <c r="ALL121" s="128">
        <f t="shared" ref="ALL121:ALL126" si="3001">DZ121+IY121+NV121+SS121+XP121+ACM121+AHJ121</f>
        <v>114797.7</v>
      </c>
      <c r="ALM121" s="128">
        <v>2030</v>
      </c>
      <c r="ALN121" s="128">
        <v>183997.8</v>
      </c>
      <c r="ALO121" s="128">
        <v>183997.8</v>
      </c>
      <c r="ALP121" s="128">
        <v>1260</v>
      </c>
      <c r="ALQ121" s="128">
        <v>115687.73999999999</v>
      </c>
      <c r="ALR121" s="128">
        <v>115687.73999999999</v>
      </c>
    </row>
    <row r="122" spans="1:1006" s="115" customFormat="1" ht="18" customHeight="1" outlineLevel="1" x14ac:dyDescent="0.25">
      <c r="A122" s="120"/>
      <c r="B122" s="120"/>
      <c r="C122" s="297" t="s">
        <v>492</v>
      </c>
      <c r="D122" s="178"/>
      <c r="E122" s="208">
        <v>2100</v>
      </c>
      <c r="F122" s="208">
        <v>0</v>
      </c>
      <c r="G122" s="227"/>
      <c r="H122" s="225">
        <v>84.096666666666664</v>
      </c>
      <c r="I122" s="208">
        <f t="shared" si="2847"/>
        <v>0</v>
      </c>
      <c r="J122" s="208">
        <v>0</v>
      </c>
      <c r="K122" s="227"/>
      <c r="L122" s="225">
        <v>84.096666666666664</v>
      </c>
      <c r="M122" s="208">
        <f t="shared" si="2848"/>
        <v>0</v>
      </c>
      <c r="N122" s="208">
        <v>0</v>
      </c>
      <c r="O122" s="225"/>
      <c r="P122" s="225">
        <v>84.096666666666664</v>
      </c>
      <c r="Q122" s="208">
        <f t="shared" si="2849"/>
        <v>0</v>
      </c>
      <c r="R122" s="208">
        <v>0</v>
      </c>
      <c r="S122" s="225"/>
      <c r="T122" s="225">
        <v>84.096666666666664</v>
      </c>
      <c r="U122" s="208">
        <f t="shared" si="2850"/>
        <v>0</v>
      </c>
      <c r="V122" s="208">
        <v>0</v>
      </c>
      <c r="W122" s="225"/>
      <c r="X122" s="225">
        <v>84.096666666666664</v>
      </c>
      <c r="Y122" s="208">
        <f t="shared" si="2851"/>
        <v>0</v>
      </c>
      <c r="Z122" s="208">
        <v>0</v>
      </c>
      <c r="AA122" s="225"/>
      <c r="AB122" s="225">
        <v>84.096666666666664</v>
      </c>
      <c r="AC122" s="208">
        <f t="shared" si="2852"/>
        <v>0</v>
      </c>
      <c r="AD122" s="208">
        <v>0</v>
      </c>
      <c r="AE122" s="225"/>
      <c r="AF122" s="225">
        <v>84.096666666666664</v>
      </c>
      <c r="AG122" s="208">
        <f t="shared" si="2853"/>
        <v>0</v>
      </c>
      <c r="AH122" s="208">
        <v>0</v>
      </c>
      <c r="AI122" s="225"/>
      <c r="AJ122" s="225">
        <v>84.096666666666664</v>
      </c>
      <c r="AK122" s="208">
        <f t="shared" si="2854"/>
        <v>0</v>
      </c>
      <c r="AL122" s="208">
        <v>0</v>
      </c>
      <c r="AM122" s="225"/>
      <c r="AN122" s="225">
        <v>84.096666666666664</v>
      </c>
      <c r="AO122" s="208">
        <f t="shared" si="2855"/>
        <v>0</v>
      </c>
      <c r="AP122" s="208">
        <v>0</v>
      </c>
      <c r="AQ122" s="225"/>
      <c r="AR122" s="225">
        <v>84.096666666666664</v>
      </c>
      <c r="AS122" s="208">
        <f t="shared" si="2856"/>
        <v>0</v>
      </c>
      <c r="AT122" s="208">
        <v>0</v>
      </c>
      <c r="AU122" s="225"/>
      <c r="AV122" s="225">
        <v>84.096666666666664</v>
      </c>
      <c r="AW122" s="208">
        <f t="shared" si="2857"/>
        <v>0</v>
      </c>
      <c r="AX122" s="208">
        <v>0</v>
      </c>
      <c r="AY122" s="225"/>
      <c r="AZ122" s="225">
        <v>84.096666666666664</v>
      </c>
      <c r="BA122" s="208">
        <f t="shared" si="2858"/>
        <v>0</v>
      </c>
      <c r="BB122" s="208">
        <v>0</v>
      </c>
      <c r="BC122" s="225"/>
      <c r="BD122" s="225">
        <v>84.096666666666664</v>
      </c>
      <c r="BE122" s="208">
        <f t="shared" si="2859"/>
        <v>0</v>
      </c>
      <c r="BF122" s="208">
        <v>0</v>
      </c>
      <c r="BG122" s="225"/>
      <c r="BH122" s="225">
        <v>84.096666666666664</v>
      </c>
      <c r="BI122" s="208">
        <f t="shared" si="2860"/>
        <v>0</v>
      </c>
      <c r="BJ122" s="208">
        <v>0</v>
      </c>
      <c r="BK122" s="225"/>
      <c r="BL122" s="225">
        <v>84.096666666666664</v>
      </c>
      <c r="BM122" s="208">
        <f t="shared" si="2861"/>
        <v>0</v>
      </c>
      <c r="BN122" s="208">
        <v>0</v>
      </c>
      <c r="BO122" s="225"/>
      <c r="BP122" s="225">
        <v>84.096666666666664</v>
      </c>
      <c r="BQ122" s="208">
        <f t="shared" si="2862"/>
        <v>0</v>
      </c>
      <c r="BR122" s="208">
        <v>0</v>
      </c>
      <c r="BS122" s="225"/>
      <c r="BT122" s="225">
        <v>84.096666666666664</v>
      </c>
      <c r="BU122" s="208">
        <f t="shared" si="2863"/>
        <v>0</v>
      </c>
      <c r="BV122" s="208">
        <v>0</v>
      </c>
      <c r="BW122" s="225"/>
      <c r="BX122" s="225">
        <v>84.096666666666664</v>
      </c>
      <c r="BY122" s="208">
        <f t="shared" si="2864"/>
        <v>0</v>
      </c>
      <c r="BZ122" s="208"/>
      <c r="CA122" s="225"/>
      <c r="CB122" s="225">
        <v>84.096666666666664</v>
      </c>
      <c r="CC122" s="208">
        <f t="shared" si="2865"/>
        <v>0</v>
      </c>
      <c r="CD122" s="225"/>
      <c r="CE122" s="225">
        <v>84.096666666666664</v>
      </c>
      <c r="CF122" s="208">
        <f t="shared" si="2866"/>
        <v>0</v>
      </c>
      <c r="CG122" s="225"/>
      <c r="CH122" s="225">
        <v>84.096666666666664</v>
      </c>
      <c r="CI122" s="226">
        <f t="shared" si="2867"/>
        <v>0</v>
      </c>
      <c r="CJ122" s="226"/>
      <c r="CK122" s="226">
        <v>84.096666666666664</v>
      </c>
      <c r="CL122" s="226">
        <v>0</v>
      </c>
      <c r="CM122" s="253">
        <v>0</v>
      </c>
      <c r="CN122" s="253">
        <v>0</v>
      </c>
      <c r="CO122" s="253">
        <v>0</v>
      </c>
      <c r="CP122" s="253">
        <v>0</v>
      </c>
      <c r="CQ122" s="253">
        <v>0</v>
      </c>
      <c r="CR122" s="253">
        <v>0</v>
      </c>
      <c r="CS122" s="253">
        <v>0</v>
      </c>
      <c r="CT122" s="253">
        <v>0</v>
      </c>
      <c r="CU122" s="253">
        <v>0</v>
      </c>
      <c r="CV122" s="253">
        <v>0</v>
      </c>
      <c r="CW122" s="253">
        <v>0</v>
      </c>
      <c r="CX122" s="253">
        <v>0</v>
      </c>
      <c r="CY122" s="253">
        <v>0</v>
      </c>
      <c r="CZ122" s="253">
        <v>0</v>
      </c>
      <c r="DA122" s="253">
        <v>0</v>
      </c>
      <c r="DB122" s="253">
        <v>0</v>
      </c>
      <c r="DC122" s="253">
        <v>0</v>
      </c>
      <c r="DD122" s="253">
        <v>0</v>
      </c>
      <c r="DE122" s="253">
        <v>0</v>
      </c>
      <c r="DF122" s="253">
        <v>0</v>
      </c>
      <c r="DG122" s="253">
        <v>0</v>
      </c>
      <c r="DH122" s="253">
        <v>0</v>
      </c>
      <c r="DI122" s="253">
        <v>0</v>
      </c>
      <c r="DJ122" s="253">
        <v>0</v>
      </c>
      <c r="DK122" s="253">
        <v>0</v>
      </c>
      <c r="DL122" s="253">
        <v>0</v>
      </c>
      <c r="DM122" s="253">
        <v>0</v>
      </c>
      <c r="DN122" s="253">
        <v>0</v>
      </c>
      <c r="DO122" s="253">
        <v>0</v>
      </c>
      <c r="DP122" s="253">
        <v>0</v>
      </c>
      <c r="DQ122" s="253">
        <v>0</v>
      </c>
      <c r="DR122" s="253">
        <v>0</v>
      </c>
      <c r="DS122" s="253">
        <v>0</v>
      </c>
      <c r="DT122" s="253">
        <v>0</v>
      </c>
      <c r="DU122" s="253">
        <v>0</v>
      </c>
      <c r="DV122" s="253">
        <v>0</v>
      </c>
      <c r="DW122" s="253">
        <v>0</v>
      </c>
      <c r="DX122" s="253">
        <v>0</v>
      </c>
      <c r="DY122" s="253">
        <v>0</v>
      </c>
      <c r="DZ122" s="253">
        <v>0</v>
      </c>
      <c r="EA122" s="126">
        <v>0</v>
      </c>
      <c r="EB122" s="126">
        <v>0</v>
      </c>
      <c r="EC122" s="126">
        <v>0</v>
      </c>
      <c r="ED122" s="126">
        <v>0</v>
      </c>
      <c r="EE122" s="126">
        <v>0</v>
      </c>
      <c r="EF122" s="126">
        <v>0</v>
      </c>
      <c r="EG122" s="134">
        <v>1664.671</v>
      </c>
      <c r="EH122" s="225">
        <v>1200</v>
      </c>
      <c r="EI122" s="225">
        <v>121.86</v>
      </c>
      <c r="EJ122" s="226">
        <f t="shared" si="2868"/>
        <v>146232</v>
      </c>
      <c r="EK122" s="134">
        <v>1937.126</v>
      </c>
      <c r="EL122" s="225">
        <v>1200</v>
      </c>
      <c r="EM122" s="225">
        <v>116.32</v>
      </c>
      <c r="EN122" s="226">
        <f t="shared" si="2869"/>
        <v>139584</v>
      </c>
      <c r="EO122" s="134">
        <v>1937.126</v>
      </c>
      <c r="EP122" s="225">
        <v>1300</v>
      </c>
      <c r="EQ122" s="225">
        <v>112</v>
      </c>
      <c r="ER122" s="226">
        <f t="shared" si="2870"/>
        <v>145600</v>
      </c>
      <c r="ES122" s="134">
        <v>1763.473</v>
      </c>
      <c r="ET122" s="225">
        <v>1100</v>
      </c>
      <c r="EU122" s="225">
        <v>110</v>
      </c>
      <c r="EV122" s="226">
        <f t="shared" si="2871"/>
        <v>121000</v>
      </c>
      <c r="EW122" s="134">
        <v>1155.6880000000001</v>
      </c>
      <c r="EX122" s="225">
        <v>900</v>
      </c>
      <c r="EY122" s="225">
        <v>110</v>
      </c>
      <c r="EZ122" s="226">
        <f t="shared" si="2872"/>
        <v>99000</v>
      </c>
      <c r="FA122" s="134">
        <v>1880.24</v>
      </c>
      <c r="FB122" s="225">
        <v>1000</v>
      </c>
      <c r="FC122" s="225">
        <v>110</v>
      </c>
      <c r="FD122" s="226">
        <f t="shared" si="2873"/>
        <v>110000</v>
      </c>
      <c r="FE122" s="134">
        <v>1083.8319999999999</v>
      </c>
      <c r="FF122" s="225">
        <v>750</v>
      </c>
      <c r="FG122" s="225">
        <v>110</v>
      </c>
      <c r="FH122" s="226">
        <f t="shared" si="2874"/>
        <v>82500</v>
      </c>
      <c r="FI122" s="134">
        <v>1149.701</v>
      </c>
      <c r="FJ122" s="225">
        <v>1400</v>
      </c>
      <c r="FK122" s="225">
        <v>110.47</v>
      </c>
      <c r="FL122" s="226">
        <f t="shared" si="2875"/>
        <v>154658</v>
      </c>
      <c r="FM122" s="134">
        <v>1122.7539999999999</v>
      </c>
      <c r="FN122" s="225">
        <v>1000</v>
      </c>
      <c r="FO122" s="225">
        <v>95.83</v>
      </c>
      <c r="FP122" s="226">
        <f t="shared" si="2876"/>
        <v>95830</v>
      </c>
      <c r="FQ122" s="134">
        <v>1077.845</v>
      </c>
      <c r="FR122" s="225">
        <v>1000</v>
      </c>
      <c r="FS122" s="225">
        <v>95.83</v>
      </c>
      <c r="FT122" s="226">
        <f t="shared" si="2877"/>
        <v>95830</v>
      </c>
      <c r="FU122" s="134">
        <v>922.15499999999997</v>
      </c>
      <c r="FV122" s="225">
        <v>1500</v>
      </c>
      <c r="FW122" s="225">
        <v>95.83</v>
      </c>
      <c r="FX122" s="226">
        <f t="shared" si="2878"/>
        <v>143745</v>
      </c>
      <c r="FY122" s="134">
        <v>907.18500000000006</v>
      </c>
      <c r="FZ122" s="225">
        <v>1700</v>
      </c>
      <c r="GA122" s="225">
        <v>95.83</v>
      </c>
      <c r="GB122" s="226">
        <f t="shared" si="2879"/>
        <v>162911</v>
      </c>
      <c r="GC122" s="134">
        <v>1829.3410000000001</v>
      </c>
      <c r="GD122" s="225">
        <v>1800</v>
      </c>
      <c r="GE122" s="225">
        <v>95.83</v>
      </c>
      <c r="GF122" s="226">
        <f t="shared" si="2880"/>
        <v>172494</v>
      </c>
      <c r="GG122" s="134">
        <v>2041.9169999999999</v>
      </c>
      <c r="GH122" s="225">
        <v>1700</v>
      </c>
      <c r="GI122" s="225">
        <v>93.49</v>
      </c>
      <c r="GJ122" s="226">
        <f t="shared" si="2881"/>
        <v>158933</v>
      </c>
      <c r="GK122" s="134">
        <v>2257.4850000000001</v>
      </c>
      <c r="GL122" s="225">
        <v>1300</v>
      </c>
      <c r="GM122" s="225">
        <v>93.49</v>
      </c>
      <c r="GN122" s="226">
        <f t="shared" si="2753"/>
        <v>121537</v>
      </c>
      <c r="GO122" s="134">
        <v>2778.4430000000002</v>
      </c>
      <c r="GP122" s="225">
        <v>1300</v>
      </c>
      <c r="GQ122" s="225">
        <v>93.49</v>
      </c>
      <c r="GR122" s="226">
        <f t="shared" si="2882"/>
        <v>121537</v>
      </c>
      <c r="GS122" s="134">
        <v>3068.8629999999998</v>
      </c>
      <c r="GT122" s="225">
        <v>1200</v>
      </c>
      <c r="GU122" s="225">
        <v>93.49</v>
      </c>
      <c r="GV122" s="226">
        <f t="shared" si="2883"/>
        <v>112188</v>
      </c>
      <c r="GW122" s="134">
        <v>2371.2570000000001</v>
      </c>
      <c r="GX122" s="225">
        <v>1200</v>
      </c>
      <c r="GY122" s="225">
        <v>91.22</v>
      </c>
      <c r="GZ122" s="226">
        <f t="shared" si="2884"/>
        <v>109464</v>
      </c>
      <c r="HA122" s="134">
        <v>1850</v>
      </c>
      <c r="HB122" s="225">
        <v>1100</v>
      </c>
      <c r="HC122" s="225">
        <v>91.22</v>
      </c>
      <c r="HD122" s="226">
        <f t="shared" si="2885"/>
        <v>100342</v>
      </c>
      <c r="HE122" s="225">
        <v>1100</v>
      </c>
      <c r="HF122" s="225">
        <v>91.22</v>
      </c>
      <c r="HG122" s="226">
        <f t="shared" si="2886"/>
        <v>100342</v>
      </c>
      <c r="HH122" s="225">
        <v>500</v>
      </c>
      <c r="HI122" s="225">
        <v>91.22</v>
      </c>
      <c r="HJ122" s="226">
        <f t="shared" si="2887"/>
        <v>45610</v>
      </c>
      <c r="HK122" s="226">
        <v>700</v>
      </c>
      <c r="HL122" s="226">
        <v>90.518831078834253</v>
      </c>
      <c r="HM122" s="226">
        <v>63363.181755183978</v>
      </c>
      <c r="HN122" s="253">
        <v>535.928</v>
      </c>
      <c r="HO122" s="253">
        <v>58296.12</v>
      </c>
      <c r="HP122" s="253">
        <v>1308.3829999999998</v>
      </c>
      <c r="HQ122" s="253">
        <v>142420</v>
      </c>
      <c r="HR122" s="253">
        <v>1431.1380000000001</v>
      </c>
      <c r="HS122" s="253">
        <v>156107.22</v>
      </c>
      <c r="HT122" s="253">
        <v>976.04700000000003</v>
      </c>
      <c r="HU122" s="253">
        <v>106373.56</v>
      </c>
      <c r="HV122" s="253">
        <v>988.024</v>
      </c>
      <c r="HW122" s="253">
        <v>107795.38</v>
      </c>
      <c r="HX122" s="253">
        <v>778.44299999999998</v>
      </c>
      <c r="HY122" s="253">
        <v>84811.36</v>
      </c>
      <c r="HZ122" s="253">
        <v>1395.2090000000001</v>
      </c>
      <c r="IA122" s="253">
        <v>148389.28</v>
      </c>
      <c r="IB122" s="253">
        <v>1236.527</v>
      </c>
      <c r="IC122" s="253">
        <v>121174.61</v>
      </c>
      <c r="ID122" s="253">
        <v>1182.634</v>
      </c>
      <c r="IE122" s="253">
        <v>115862.15000000001</v>
      </c>
      <c r="IF122" s="253">
        <v>1169.0119999999999</v>
      </c>
      <c r="IG122" s="253">
        <v>113352.15</v>
      </c>
      <c r="IH122" s="253">
        <v>1664.671</v>
      </c>
      <c r="II122" s="253">
        <v>162399.22</v>
      </c>
      <c r="IJ122" s="253">
        <v>1497.0060000000001</v>
      </c>
      <c r="IK122" s="253">
        <v>143839.07</v>
      </c>
      <c r="IL122" s="253">
        <v>1937.126</v>
      </c>
      <c r="IM122" s="253">
        <v>179266.15999999997</v>
      </c>
      <c r="IN122" s="253">
        <v>1763.473</v>
      </c>
      <c r="IO122" s="253">
        <v>162797.92000000001</v>
      </c>
      <c r="IP122" s="253">
        <v>1155.6880000000001</v>
      </c>
      <c r="IQ122" s="253">
        <v>106440.06</v>
      </c>
      <c r="IR122" s="253">
        <v>1880.24</v>
      </c>
      <c r="IS122" s="253">
        <v>169261.53</v>
      </c>
      <c r="IT122" s="253">
        <v>1083.8319999999999</v>
      </c>
      <c r="IU122" s="253">
        <v>98197.510000000009</v>
      </c>
      <c r="IV122" s="253">
        <v>1149.701</v>
      </c>
      <c r="IW122" s="253">
        <v>105164.09</v>
      </c>
      <c r="IX122" s="253">
        <v>1122.7539999999999</v>
      </c>
      <c r="IY122" s="253">
        <v>101680.35</v>
      </c>
      <c r="IZ122" s="126">
        <v>1077.845</v>
      </c>
      <c r="JA122" s="126">
        <v>98322.77</v>
      </c>
      <c r="JB122" s="126">
        <v>922.15499999999997</v>
      </c>
      <c r="JC122" s="126">
        <v>84391.41</v>
      </c>
      <c r="JD122" s="134"/>
      <c r="JE122" s="225"/>
      <c r="JF122" s="134"/>
      <c r="JG122" s="226">
        <f t="shared" si="2978"/>
        <v>0</v>
      </c>
      <c r="JH122" s="134"/>
      <c r="JI122" s="225"/>
      <c r="JJ122" s="134"/>
      <c r="JK122" s="226">
        <f t="shared" si="2979"/>
        <v>0</v>
      </c>
      <c r="JL122" s="134"/>
      <c r="JM122" s="225"/>
      <c r="JN122" s="134"/>
      <c r="JO122" s="226">
        <f t="shared" si="2980"/>
        <v>0</v>
      </c>
      <c r="JP122" s="134"/>
      <c r="JQ122" s="225"/>
      <c r="JR122" s="134"/>
      <c r="JS122" s="226">
        <f t="shared" si="2981"/>
        <v>0</v>
      </c>
      <c r="JT122" s="134"/>
      <c r="JU122" s="225"/>
      <c r="JV122" s="134"/>
      <c r="JW122" s="226">
        <f t="shared" si="2982"/>
        <v>0</v>
      </c>
      <c r="JX122" s="134"/>
      <c r="JY122" s="225"/>
      <c r="JZ122" s="134"/>
      <c r="KA122" s="226">
        <f t="shared" si="2983"/>
        <v>0</v>
      </c>
      <c r="KB122" s="134"/>
      <c r="KC122" s="134"/>
      <c r="KD122" s="134"/>
      <c r="KE122" s="226">
        <f t="shared" si="2984"/>
        <v>0</v>
      </c>
      <c r="KF122" s="134"/>
      <c r="KG122" s="134"/>
      <c r="KH122" s="134"/>
      <c r="KI122" s="226">
        <f t="shared" si="2985"/>
        <v>0</v>
      </c>
      <c r="KJ122" s="134"/>
      <c r="KK122" s="134"/>
      <c r="KL122" s="134"/>
      <c r="KM122" s="226">
        <f t="shared" si="2986"/>
        <v>0</v>
      </c>
      <c r="KN122" s="134"/>
      <c r="KO122" s="134"/>
      <c r="KP122" s="134"/>
      <c r="KQ122" s="226">
        <f t="shared" si="2987"/>
        <v>0</v>
      </c>
      <c r="KR122" s="134"/>
      <c r="KS122" s="134"/>
      <c r="KT122" s="134"/>
      <c r="KU122" s="226">
        <f t="shared" si="2988"/>
        <v>0</v>
      </c>
      <c r="KV122" s="134"/>
      <c r="KW122" s="134"/>
      <c r="KX122" s="134"/>
      <c r="KY122" s="226">
        <f t="shared" si="2989"/>
        <v>0</v>
      </c>
      <c r="KZ122" s="134">
        <v>0</v>
      </c>
      <c r="LA122" s="134"/>
      <c r="LB122" s="134"/>
      <c r="LC122" s="226">
        <f t="shared" si="2990"/>
        <v>0</v>
      </c>
      <c r="LD122" s="134"/>
      <c r="LE122" s="134"/>
      <c r="LF122" s="134"/>
      <c r="LG122" s="226">
        <f t="shared" si="2991"/>
        <v>0</v>
      </c>
      <c r="LH122" s="134"/>
      <c r="LI122" s="134"/>
      <c r="LJ122" s="134"/>
      <c r="LK122" s="226">
        <f t="shared" si="2992"/>
        <v>0</v>
      </c>
      <c r="LL122" s="134"/>
      <c r="LM122" s="134"/>
      <c r="LN122" s="134"/>
      <c r="LO122" s="226">
        <f t="shared" si="2993"/>
        <v>0</v>
      </c>
      <c r="LP122" s="134"/>
      <c r="LQ122" s="134"/>
      <c r="LR122" s="134"/>
      <c r="LS122" s="226">
        <f t="shared" si="2770"/>
        <v>0</v>
      </c>
      <c r="LT122" s="134"/>
      <c r="LU122" s="134"/>
      <c r="LV122" s="134"/>
      <c r="LW122" s="226">
        <f t="shared" si="2771"/>
        <v>0</v>
      </c>
      <c r="LX122" s="134"/>
      <c r="LY122" s="134"/>
      <c r="LZ122" s="134"/>
      <c r="MA122" s="226">
        <f t="shared" si="2772"/>
        <v>0</v>
      </c>
      <c r="MB122" s="134"/>
      <c r="MC122" s="134"/>
      <c r="MD122" s="226">
        <f t="shared" si="2773"/>
        <v>0</v>
      </c>
      <c r="ME122" s="134"/>
      <c r="MF122" s="134">
        <v>94.18</v>
      </c>
      <c r="MG122" s="226">
        <f t="shared" si="2888"/>
        <v>0</v>
      </c>
      <c r="MH122" s="226"/>
      <c r="MI122" s="226">
        <v>94.18</v>
      </c>
      <c r="MJ122" s="226">
        <v>0</v>
      </c>
      <c r="MK122" s="253"/>
      <c r="ML122" s="253"/>
      <c r="MM122" s="253"/>
      <c r="MN122" s="253"/>
      <c r="MO122" s="253"/>
      <c r="MP122" s="253"/>
      <c r="MQ122" s="253"/>
      <c r="MR122" s="253"/>
      <c r="MS122" s="253"/>
      <c r="MT122" s="253"/>
      <c r="MU122" s="253"/>
      <c r="MV122" s="253"/>
      <c r="MW122" s="253"/>
      <c r="MX122" s="253"/>
      <c r="MY122" s="253"/>
      <c r="MZ122" s="253"/>
      <c r="NA122" s="253"/>
      <c r="NB122" s="253"/>
      <c r="NC122" s="253"/>
      <c r="ND122" s="253"/>
      <c r="NE122" s="253"/>
      <c r="NF122" s="253"/>
      <c r="NG122" s="253"/>
      <c r="NH122" s="253"/>
      <c r="NI122" s="253"/>
      <c r="NJ122" s="253"/>
      <c r="NK122" s="253"/>
      <c r="NL122" s="253"/>
      <c r="NM122" s="253"/>
      <c r="NN122" s="253"/>
      <c r="NO122" s="125"/>
      <c r="NP122" s="125"/>
      <c r="NQ122" s="125"/>
      <c r="NR122" s="125"/>
      <c r="NS122" s="125"/>
      <c r="NT122" s="125"/>
      <c r="NU122" s="125"/>
      <c r="NV122" s="125"/>
      <c r="NW122" s="125"/>
      <c r="NX122" s="125"/>
      <c r="NY122" s="125"/>
      <c r="NZ122" s="125"/>
      <c r="OA122" s="226">
        <v>347.30500000000001</v>
      </c>
      <c r="OB122" s="225"/>
      <c r="OC122" s="225">
        <v>110</v>
      </c>
      <c r="OD122" s="225">
        <f t="shared" si="2889"/>
        <v>0</v>
      </c>
      <c r="OE122" s="226">
        <v>583.83199999999999</v>
      </c>
      <c r="OF122" s="321">
        <v>200</v>
      </c>
      <c r="OG122" s="225">
        <v>110</v>
      </c>
      <c r="OH122" s="225">
        <f t="shared" si="2890"/>
        <v>22000</v>
      </c>
      <c r="OI122" s="226">
        <v>583.83199999999999</v>
      </c>
      <c r="OJ122" s="225">
        <v>500</v>
      </c>
      <c r="OK122" s="225">
        <v>112</v>
      </c>
      <c r="OL122" s="225">
        <f t="shared" si="2891"/>
        <v>56000</v>
      </c>
      <c r="OM122" s="226">
        <v>568.86199999999997</v>
      </c>
      <c r="ON122" s="225">
        <v>600</v>
      </c>
      <c r="OO122" s="225">
        <v>110</v>
      </c>
      <c r="OP122" s="225">
        <f t="shared" si="2892"/>
        <v>66000</v>
      </c>
      <c r="OQ122" s="226">
        <v>583.83199999999999</v>
      </c>
      <c r="OR122" s="225">
        <v>600</v>
      </c>
      <c r="OS122" s="225">
        <v>110</v>
      </c>
      <c r="OT122" s="225">
        <f t="shared" si="2893"/>
        <v>66000</v>
      </c>
      <c r="OU122" s="226">
        <v>664.67100000000005</v>
      </c>
      <c r="OV122" s="225">
        <v>600</v>
      </c>
      <c r="OW122" s="225">
        <v>85</v>
      </c>
      <c r="OX122" s="225">
        <f t="shared" si="2894"/>
        <v>51000</v>
      </c>
      <c r="OY122" s="226">
        <v>784.43100000000004</v>
      </c>
      <c r="OZ122" s="225">
        <v>600</v>
      </c>
      <c r="PA122" s="225">
        <v>85</v>
      </c>
      <c r="PB122" s="225">
        <f t="shared" si="2895"/>
        <v>51000</v>
      </c>
      <c r="PC122" s="226">
        <v>574.85</v>
      </c>
      <c r="PD122" s="225">
        <v>700</v>
      </c>
      <c r="PE122" s="225">
        <v>85</v>
      </c>
      <c r="PF122" s="225">
        <f t="shared" si="2896"/>
        <v>59500</v>
      </c>
      <c r="PG122" s="226">
        <v>667.66499999999996</v>
      </c>
      <c r="PH122" s="225">
        <v>720</v>
      </c>
      <c r="PI122" s="225">
        <v>85</v>
      </c>
      <c r="PJ122" s="225">
        <f t="shared" si="2897"/>
        <v>61200</v>
      </c>
      <c r="PK122" s="226">
        <v>502.99400000000003</v>
      </c>
      <c r="PL122" s="225">
        <v>500</v>
      </c>
      <c r="PM122" s="225">
        <v>85</v>
      </c>
      <c r="PN122" s="225">
        <f t="shared" si="2898"/>
        <v>42500</v>
      </c>
      <c r="PO122" s="226">
        <v>491.01799999999997</v>
      </c>
      <c r="PP122" s="225">
        <v>670</v>
      </c>
      <c r="PQ122" s="225">
        <v>85</v>
      </c>
      <c r="PR122" s="225">
        <f t="shared" si="2899"/>
        <v>56950</v>
      </c>
      <c r="PS122" s="226">
        <v>4317.3649999999998</v>
      </c>
      <c r="PT122" s="225">
        <v>620</v>
      </c>
      <c r="PU122" s="225">
        <v>85</v>
      </c>
      <c r="PV122" s="225">
        <f t="shared" si="2900"/>
        <v>52700</v>
      </c>
      <c r="PW122" s="226"/>
      <c r="PX122" s="225">
        <v>500</v>
      </c>
      <c r="PY122" s="225">
        <v>85</v>
      </c>
      <c r="PZ122" s="225">
        <f t="shared" si="2901"/>
        <v>42500</v>
      </c>
      <c r="QA122" s="226"/>
      <c r="QB122" s="225">
        <v>424</v>
      </c>
      <c r="QC122" s="225">
        <v>85</v>
      </c>
      <c r="QD122" s="225">
        <f t="shared" si="2902"/>
        <v>36040</v>
      </c>
      <c r="QE122" s="226"/>
      <c r="QF122" s="225">
        <v>612</v>
      </c>
      <c r="QG122" s="225">
        <v>85</v>
      </c>
      <c r="QH122" s="225">
        <f t="shared" si="2903"/>
        <v>52020</v>
      </c>
      <c r="QI122" s="226"/>
      <c r="QJ122" s="225">
        <v>600</v>
      </c>
      <c r="QK122" s="225">
        <v>85</v>
      </c>
      <c r="QL122" s="225">
        <f t="shared" si="2904"/>
        <v>51000</v>
      </c>
      <c r="QM122" s="226"/>
      <c r="QN122" s="225">
        <v>600</v>
      </c>
      <c r="QO122" s="225">
        <v>85</v>
      </c>
      <c r="QP122" s="225">
        <f t="shared" si="2905"/>
        <v>51000</v>
      </c>
      <c r="QQ122" s="226"/>
      <c r="QR122" s="225">
        <v>600</v>
      </c>
      <c r="QS122" s="225">
        <v>85</v>
      </c>
      <c r="QT122" s="225">
        <f t="shared" si="2906"/>
        <v>51000</v>
      </c>
      <c r="QU122" s="226"/>
      <c r="QV122" s="225">
        <v>500</v>
      </c>
      <c r="QW122" s="225">
        <v>85</v>
      </c>
      <c r="QX122" s="225">
        <f t="shared" si="2907"/>
        <v>42500</v>
      </c>
      <c r="QY122" s="225">
        <v>597</v>
      </c>
      <c r="QZ122" s="225">
        <v>85</v>
      </c>
      <c r="RA122" s="225">
        <f t="shared" si="2908"/>
        <v>50745</v>
      </c>
      <c r="RB122" s="225">
        <v>0</v>
      </c>
      <c r="RC122" s="225">
        <v>85.17</v>
      </c>
      <c r="RD122" s="225">
        <f t="shared" si="2774"/>
        <v>0</v>
      </c>
      <c r="RE122" s="225">
        <v>4500</v>
      </c>
      <c r="RF122" s="225">
        <v>85</v>
      </c>
      <c r="RG122" s="225">
        <v>382500</v>
      </c>
      <c r="RH122" s="253">
        <v>350.29899999999998</v>
      </c>
      <c r="RI122" s="253">
        <v>38610</v>
      </c>
      <c r="RJ122" s="253">
        <v>449.10199999999998</v>
      </c>
      <c r="RK122" s="253">
        <v>49500</v>
      </c>
      <c r="RL122" s="253">
        <v>455.09</v>
      </c>
      <c r="RM122" s="253">
        <v>50160</v>
      </c>
      <c r="RN122" s="253">
        <v>736.52700000000004</v>
      </c>
      <c r="RO122" s="253">
        <v>81180</v>
      </c>
      <c r="RP122" s="253">
        <v>538.92200000000003</v>
      </c>
      <c r="RQ122" s="253">
        <v>59400</v>
      </c>
      <c r="RR122" s="253">
        <v>613.77200000000005</v>
      </c>
      <c r="RS122" s="253">
        <v>52275</v>
      </c>
      <c r="RT122" s="253">
        <v>505.988</v>
      </c>
      <c r="RU122" s="253">
        <v>43095</v>
      </c>
      <c r="RV122" s="253">
        <v>910.18</v>
      </c>
      <c r="RW122" s="253">
        <v>77520</v>
      </c>
      <c r="RX122" s="253">
        <v>380.24</v>
      </c>
      <c r="RY122" s="253">
        <v>32385</v>
      </c>
      <c r="RZ122" s="253">
        <v>458.084</v>
      </c>
      <c r="SA122" s="253">
        <v>39015</v>
      </c>
      <c r="SB122" s="253">
        <v>347.30500000000001</v>
      </c>
      <c r="SC122" s="253">
        <v>29580</v>
      </c>
      <c r="SD122" s="253">
        <v>568.86199999999997</v>
      </c>
      <c r="SE122" s="253">
        <v>48450</v>
      </c>
      <c r="SF122" s="253">
        <v>583.83199999999999</v>
      </c>
      <c r="SG122" s="253">
        <v>49725</v>
      </c>
      <c r="SH122" s="253">
        <v>568.86199999999997</v>
      </c>
      <c r="SI122" s="253">
        <v>48450</v>
      </c>
      <c r="SJ122" s="253">
        <v>583.83199999999999</v>
      </c>
      <c r="SK122" s="253">
        <v>49725</v>
      </c>
      <c r="SL122" s="125">
        <v>664.67100000000005</v>
      </c>
      <c r="SM122" s="125">
        <v>56610</v>
      </c>
      <c r="SN122" s="125">
        <v>784.43100000000004</v>
      </c>
      <c r="SO122" s="125">
        <v>66810</v>
      </c>
      <c r="SP122" s="125">
        <v>574.85</v>
      </c>
      <c r="SQ122" s="125">
        <v>48960</v>
      </c>
      <c r="SR122" s="125">
        <v>667.66499999999996</v>
      </c>
      <c r="SS122" s="125">
        <v>56865</v>
      </c>
      <c r="ST122" s="125">
        <v>502.99400000000003</v>
      </c>
      <c r="SU122" s="125">
        <v>42840</v>
      </c>
      <c r="SV122" s="125">
        <v>491.01799999999997</v>
      </c>
      <c r="SW122" s="125">
        <v>41820</v>
      </c>
      <c r="SX122" s="226">
        <v>14.97</v>
      </c>
      <c r="SY122" s="240">
        <v>30</v>
      </c>
      <c r="SZ122" s="124">
        <v>119.67</v>
      </c>
      <c r="TA122" s="226">
        <f t="shared" si="2775"/>
        <v>3590.1</v>
      </c>
      <c r="TB122" s="226"/>
      <c r="TC122" s="240">
        <v>50</v>
      </c>
      <c r="TD122" s="124">
        <v>91.05</v>
      </c>
      <c r="TE122" s="226">
        <f t="shared" si="2776"/>
        <v>4552.5</v>
      </c>
      <c r="TF122" s="226"/>
      <c r="TG122" s="240">
        <v>0</v>
      </c>
      <c r="TH122" s="124">
        <v>91.05</v>
      </c>
      <c r="TI122" s="226">
        <f t="shared" si="2777"/>
        <v>0</v>
      </c>
      <c r="TJ122" s="226">
        <v>2.9940000000000002</v>
      </c>
      <c r="TK122" s="240">
        <v>0</v>
      </c>
      <c r="TL122" s="124">
        <v>91.05</v>
      </c>
      <c r="TM122" s="226">
        <f t="shared" si="2778"/>
        <v>0</v>
      </c>
      <c r="TN122" s="226"/>
      <c r="TO122" s="240">
        <v>0</v>
      </c>
      <c r="TP122" s="124">
        <v>91.05</v>
      </c>
      <c r="TQ122" s="226">
        <f t="shared" si="2779"/>
        <v>0</v>
      </c>
      <c r="TR122" s="226"/>
      <c r="TS122" s="240">
        <v>0</v>
      </c>
      <c r="TT122" s="124">
        <v>91.05</v>
      </c>
      <c r="TU122" s="226">
        <f t="shared" si="2780"/>
        <v>0</v>
      </c>
      <c r="TV122" s="226"/>
      <c r="TW122" s="240">
        <v>0</v>
      </c>
      <c r="TX122" s="124">
        <v>91.05</v>
      </c>
      <c r="TY122" s="226">
        <f t="shared" si="2781"/>
        <v>0</v>
      </c>
      <c r="TZ122" s="226">
        <v>2.9940000000000002</v>
      </c>
      <c r="UA122" s="219">
        <v>0</v>
      </c>
      <c r="UB122" s="124">
        <v>91.05</v>
      </c>
      <c r="UC122" s="226">
        <f t="shared" si="2782"/>
        <v>0</v>
      </c>
      <c r="UD122" s="226">
        <v>8.9819999999999993</v>
      </c>
      <c r="UE122" s="219">
        <v>0</v>
      </c>
      <c r="UF122" s="124">
        <v>91.05</v>
      </c>
      <c r="UG122" s="226">
        <f t="shared" si="2783"/>
        <v>0</v>
      </c>
      <c r="UH122" s="226"/>
      <c r="UI122" s="219">
        <v>0</v>
      </c>
      <c r="UJ122" s="124">
        <v>91.05</v>
      </c>
      <c r="UK122" s="226">
        <f t="shared" si="2784"/>
        <v>0</v>
      </c>
      <c r="UL122" s="226"/>
      <c r="UM122" s="219">
        <v>0</v>
      </c>
      <c r="UN122" s="124">
        <v>91.05</v>
      </c>
      <c r="UO122" s="226">
        <f t="shared" si="2785"/>
        <v>0</v>
      </c>
      <c r="UP122" s="226"/>
      <c r="UQ122" s="208">
        <v>30</v>
      </c>
      <c r="UR122" s="124">
        <v>91.05</v>
      </c>
      <c r="US122" s="226">
        <f t="shared" si="2786"/>
        <v>2731.5</v>
      </c>
      <c r="UT122" s="226"/>
      <c r="UU122" s="208">
        <v>0</v>
      </c>
      <c r="UV122" s="124"/>
      <c r="UW122" s="226">
        <f t="shared" si="2787"/>
        <v>0</v>
      </c>
      <c r="UX122" s="226"/>
      <c r="UY122" s="208">
        <v>0</v>
      </c>
      <c r="UZ122" s="124"/>
      <c r="VA122" s="226">
        <f t="shared" si="2788"/>
        <v>0</v>
      </c>
      <c r="VB122" s="226"/>
      <c r="VC122" s="208">
        <v>0</v>
      </c>
      <c r="VD122" s="124"/>
      <c r="VE122" s="226">
        <f t="shared" si="2789"/>
        <v>0</v>
      </c>
      <c r="VF122" s="226">
        <v>11.976000000000001</v>
      </c>
      <c r="VG122" s="208">
        <v>0</v>
      </c>
      <c r="VH122" s="124"/>
      <c r="VI122" s="226">
        <f t="shared" si="2790"/>
        <v>0</v>
      </c>
      <c r="VJ122" s="226"/>
      <c r="VK122" s="208">
        <v>0</v>
      </c>
      <c r="VL122" s="124"/>
      <c r="VM122" s="226">
        <f t="shared" si="2973"/>
        <v>0</v>
      </c>
      <c r="VN122" s="226"/>
      <c r="VO122" s="208">
        <v>0</v>
      </c>
      <c r="VP122" s="124"/>
      <c r="VQ122" s="226">
        <f t="shared" si="2974"/>
        <v>0</v>
      </c>
      <c r="VR122" s="226"/>
      <c r="VS122" s="208">
        <v>0</v>
      </c>
      <c r="VT122" s="124"/>
      <c r="VU122" s="226">
        <f t="shared" si="2793"/>
        <v>0</v>
      </c>
      <c r="VV122" s="225"/>
      <c r="VW122" s="124"/>
      <c r="VX122" s="226">
        <f t="shared" si="2794"/>
        <v>0</v>
      </c>
      <c r="VY122" s="225"/>
      <c r="VZ122" s="124"/>
      <c r="WA122" s="226">
        <f t="shared" si="2795"/>
        <v>0</v>
      </c>
      <c r="WB122" s="226">
        <v>50</v>
      </c>
      <c r="WC122" s="226">
        <v>89.28</v>
      </c>
      <c r="WD122" s="226">
        <v>4464</v>
      </c>
      <c r="WE122" s="253">
        <v>20.957999999999998</v>
      </c>
      <c r="WF122" s="253">
        <v>1908.27</v>
      </c>
      <c r="WG122" s="253">
        <v>20.957999999999998</v>
      </c>
      <c r="WH122" s="253">
        <v>1908.27</v>
      </c>
      <c r="WI122" s="253">
        <v>14.97</v>
      </c>
      <c r="WJ122" s="253">
        <v>1363.05</v>
      </c>
      <c r="WK122" s="253"/>
      <c r="WL122" s="253"/>
      <c r="WM122" s="253"/>
      <c r="WN122" s="253"/>
      <c r="WO122" s="253">
        <v>5.9880000000000004</v>
      </c>
      <c r="WP122" s="253">
        <v>545.22</v>
      </c>
      <c r="WQ122" s="253">
        <v>11.976000000000001</v>
      </c>
      <c r="WR122" s="253">
        <v>1090.44</v>
      </c>
      <c r="WS122" s="253"/>
      <c r="WT122" s="253"/>
      <c r="WU122" s="253"/>
      <c r="WV122" s="253"/>
      <c r="WW122" s="253">
        <v>11.976000000000001</v>
      </c>
      <c r="WX122" s="253">
        <v>1090.44</v>
      </c>
      <c r="WY122" s="253">
        <v>14.97</v>
      </c>
      <c r="WZ122" s="253">
        <v>1363.05</v>
      </c>
      <c r="XA122" s="253">
        <v>32.933999999999997</v>
      </c>
      <c r="XB122" s="253">
        <v>2998.71</v>
      </c>
      <c r="XC122" s="253"/>
      <c r="XD122" s="253"/>
      <c r="XE122" s="253">
        <v>2.9940000000000002</v>
      </c>
      <c r="XF122" s="253">
        <v>272.61</v>
      </c>
      <c r="XG122" s="253"/>
      <c r="XH122" s="253"/>
      <c r="XI122" s="125"/>
      <c r="XJ122" s="125"/>
      <c r="XK122" s="125"/>
      <c r="XL122" s="125"/>
      <c r="XM122" s="125">
        <v>2.9940000000000002</v>
      </c>
      <c r="XN122" s="125">
        <v>272.61</v>
      </c>
      <c r="XO122" s="125">
        <v>8.9819999999999993</v>
      </c>
      <c r="XP122" s="125">
        <v>817.83</v>
      </c>
      <c r="XQ122" s="125"/>
      <c r="XR122" s="125"/>
      <c r="XS122" s="125"/>
      <c r="XT122" s="125"/>
      <c r="XU122" s="226">
        <v>47.904000000000003</v>
      </c>
      <c r="XV122" s="226">
        <v>0</v>
      </c>
      <c r="XW122" s="226">
        <v>99.2</v>
      </c>
      <c r="XX122" s="208">
        <f t="shared" si="2909"/>
        <v>0</v>
      </c>
      <c r="XY122" s="226">
        <v>44.91</v>
      </c>
      <c r="XZ122" s="226">
        <v>0</v>
      </c>
      <c r="YA122" s="226">
        <v>99.2</v>
      </c>
      <c r="YB122" s="208">
        <f t="shared" si="2910"/>
        <v>0</v>
      </c>
      <c r="YC122" s="226">
        <v>44.91</v>
      </c>
      <c r="YD122" s="226">
        <v>0</v>
      </c>
      <c r="YE122" s="226">
        <v>99.2</v>
      </c>
      <c r="YF122" s="208">
        <f t="shared" si="2911"/>
        <v>0</v>
      </c>
      <c r="YG122" s="226">
        <v>17.963999999999999</v>
      </c>
      <c r="YH122" s="226">
        <v>0</v>
      </c>
      <c r="YI122" s="226">
        <v>99.2</v>
      </c>
      <c r="YJ122" s="208">
        <f t="shared" si="2912"/>
        <v>0</v>
      </c>
      <c r="YK122" s="226">
        <v>173.65299999999999</v>
      </c>
      <c r="YL122" s="226">
        <v>0</v>
      </c>
      <c r="YM122" s="226">
        <v>99.2</v>
      </c>
      <c r="YN122" s="208">
        <f t="shared" si="2913"/>
        <v>0</v>
      </c>
      <c r="YO122" s="226">
        <v>89.82</v>
      </c>
      <c r="YP122" s="226">
        <v>0</v>
      </c>
      <c r="YQ122" s="226">
        <v>99.2</v>
      </c>
      <c r="YR122" s="208">
        <f t="shared" si="2914"/>
        <v>0</v>
      </c>
      <c r="YS122" s="226">
        <v>134.73099999999999</v>
      </c>
      <c r="YT122" s="226">
        <v>0</v>
      </c>
      <c r="YU122" s="226">
        <v>99.2</v>
      </c>
      <c r="YV122" s="208">
        <f t="shared" si="2915"/>
        <v>0</v>
      </c>
      <c r="YW122" s="226">
        <v>437.12599999999998</v>
      </c>
      <c r="YX122" s="226">
        <v>100</v>
      </c>
      <c r="YY122" s="226">
        <v>99.2</v>
      </c>
      <c r="YZ122" s="208">
        <f t="shared" si="2916"/>
        <v>9920</v>
      </c>
      <c r="ZA122" s="226">
        <v>589.82000000000005</v>
      </c>
      <c r="ZB122" s="226">
        <v>50</v>
      </c>
      <c r="ZC122" s="226">
        <v>99.2</v>
      </c>
      <c r="ZD122" s="208">
        <f t="shared" si="2917"/>
        <v>4960</v>
      </c>
      <c r="ZE122" s="226">
        <v>688.62300000000005</v>
      </c>
      <c r="ZF122" s="226"/>
      <c r="ZG122" s="226"/>
      <c r="ZH122" s="208">
        <f t="shared" si="2918"/>
        <v>0</v>
      </c>
      <c r="ZI122" s="226">
        <v>416.16800000000001</v>
      </c>
      <c r="ZJ122" s="225"/>
      <c r="ZK122" s="225">
        <v>99.197982640353047</v>
      </c>
      <c r="ZL122" s="208">
        <f t="shared" si="2919"/>
        <v>0</v>
      </c>
      <c r="ZM122" s="226">
        <v>601.79600000000005</v>
      </c>
      <c r="ZN122" s="225"/>
      <c r="ZO122" s="225">
        <v>99.197982640353047</v>
      </c>
      <c r="ZP122" s="208">
        <f t="shared" si="2920"/>
        <v>0</v>
      </c>
      <c r="ZQ122" s="226">
        <v>661.67700000000002</v>
      </c>
      <c r="ZR122" s="225"/>
      <c r="ZS122" s="225">
        <v>99.197982640353047</v>
      </c>
      <c r="ZT122" s="208">
        <f t="shared" si="2921"/>
        <v>0</v>
      </c>
      <c r="ZU122" s="226">
        <v>350.29899999999998</v>
      </c>
      <c r="ZV122" s="225"/>
      <c r="ZW122" s="225">
        <v>99.197982640353047</v>
      </c>
      <c r="ZX122" s="208">
        <f t="shared" si="2922"/>
        <v>0</v>
      </c>
      <c r="ZY122" s="226">
        <v>155.68899999999999</v>
      </c>
      <c r="ZZ122" s="225">
        <v>200</v>
      </c>
      <c r="AAA122" s="225">
        <v>99.197982640353047</v>
      </c>
      <c r="AAB122" s="208">
        <f t="shared" si="2923"/>
        <v>19839.596528070608</v>
      </c>
      <c r="AAC122" s="226">
        <v>185.62899999999999</v>
      </c>
      <c r="AAD122" s="225">
        <v>200</v>
      </c>
      <c r="AAE122" s="225">
        <v>99.197982640353047</v>
      </c>
      <c r="AAF122" s="208">
        <f t="shared" si="2994"/>
        <v>19839.596528070608</v>
      </c>
      <c r="AAG122" s="226">
        <v>257.48500000000001</v>
      </c>
      <c r="AAH122" s="225">
        <v>200</v>
      </c>
      <c r="AAI122" s="225">
        <v>99.197982640353047</v>
      </c>
      <c r="AAJ122" s="208">
        <f t="shared" si="2925"/>
        <v>19839.596528070608</v>
      </c>
      <c r="AAK122" s="226"/>
      <c r="AAL122" s="225">
        <v>400</v>
      </c>
      <c r="AAM122" s="225">
        <v>99.197982640353047</v>
      </c>
      <c r="AAN122" s="208">
        <f t="shared" si="2926"/>
        <v>39679.193056141215</v>
      </c>
      <c r="AAO122" s="226">
        <v>140.71899999999999</v>
      </c>
      <c r="AAP122" s="225">
        <v>600</v>
      </c>
      <c r="AAQ122" s="225">
        <v>99.197982640353047</v>
      </c>
      <c r="AAR122" s="208">
        <f t="shared" si="2927"/>
        <v>59518.789584211831</v>
      </c>
      <c r="AAS122" s="225"/>
      <c r="AAT122" s="225">
        <v>275.14</v>
      </c>
      <c r="AAU122" s="208">
        <f t="shared" si="2928"/>
        <v>0</v>
      </c>
      <c r="AAV122" s="225">
        <v>100</v>
      </c>
      <c r="AAW122" s="225">
        <v>99.197964633769118</v>
      </c>
      <c r="AAX122" s="226">
        <f t="shared" si="2796"/>
        <v>9919.7964633769116</v>
      </c>
      <c r="AAY122" s="226">
        <v>200</v>
      </c>
      <c r="AAZ122" s="226">
        <v>99.198113611514742</v>
      </c>
      <c r="ABA122" s="226">
        <v>19839.622722302949</v>
      </c>
      <c r="ABB122" s="253">
        <v>47.904000000000003</v>
      </c>
      <c r="ABC122" s="253">
        <v>4752</v>
      </c>
      <c r="ABD122" s="253">
        <v>149.70099999999999</v>
      </c>
      <c r="ABE122" s="253">
        <v>14850</v>
      </c>
      <c r="ABF122" s="253">
        <v>206.58699999999999</v>
      </c>
      <c r="ABG122" s="253">
        <v>20493</v>
      </c>
      <c r="ABH122" s="253">
        <v>44.91</v>
      </c>
      <c r="ABI122" s="253">
        <v>4455</v>
      </c>
      <c r="ABJ122" s="253">
        <v>38.921999999999997</v>
      </c>
      <c r="ABK122" s="253">
        <v>3861</v>
      </c>
      <c r="ABL122" s="253">
        <v>38.921999999999997</v>
      </c>
      <c r="ABM122" s="253">
        <v>3861</v>
      </c>
      <c r="ABN122" s="253">
        <v>50.898000000000003</v>
      </c>
      <c r="ABO122" s="253">
        <v>5049</v>
      </c>
      <c r="ABP122" s="253">
        <v>44.91</v>
      </c>
      <c r="ABQ122" s="253">
        <v>4455</v>
      </c>
      <c r="ABR122" s="253">
        <v>44.91</v>
      </c>
      <c r="ABS122" s="253">
        <v>4455</v>
      </c>
      <c r="ABT122" s="253">
        <v>53.891999999999996</v>
      </c>
      <c r="ABU122" s="253">
        <v>5346</v>
      </c>
      <c r="ABV122" s="253">
        <v>47.904000000000003</v>
      </c>
      <c r="ABW122" s="253">
        <v>4752</v>
      </c>
      <c r="ABX122" s="253">
        <v>38.921999999999997</v>
      </c>
      <c r="ABY122" s="253">
        <v>3861</v>
      </c>
      <c r="ABZ122" s="253">
        <v>44.91</v>
      </c>
      <c r="ACA122" s="253">
        <v>4455</v>
      </c>
      <c r="ACB122" s="253">
        <v>17.963999999999999</v>
      </c>
      <c r="ACC122" s="253">
        <v>1782</v>
      </c>
      <c r="ACD122" s="253">
        <v>173.65299999999999</v>
      </c>
      <c r="ACE122" s="253">
        <v>17226</v>
      </c>
      <c r="ACF122" s="126">
        <v>89.82</v>
      </c>
      <c r="ACG122" s="126">
        <v>8910</v>
      </c>
      <c r="ACH122" s="126">
        <v>134.73099999999999</v>
      </c>
      <c r="ACI122" s="126">
        <v>13365</v>
      </c>
      <c r="ACJ122" s="126">
        <v>437.12599999999998</v>
      </c>
      <c r="ACK122" s="126">
        <v>43362</v>
      </c>
      <c r="ACL122" s="126">
        <v>589.82000000000005</v>
      </c>
      <c r="ACM122" s="126">
        <v>58509</v>
      </c>
      <c r="ACN122" s="126">
        <v>688.62300000000005</v>
      </c>
      <c r="ACO122" s="126">
        <v>68310</v>
      </c>
      <c r="ACP122" s="126">
        <v>416.16800000000001</v>
      </c>
      <c r="ACQ122" s="126">
        <v>41283</v>
      </c>
      <c r="ACR122" s="134">
        <v>35.927999999999997</v>
      </c>
      <c r="ACS122" s="227">
        <v>800</v>
      </c>
      <c r="ACT122" s="225">
        <v>129.49</v>
      </c>
      <c r="ACU122" s="226">
        <f t="shared" si="2929"/>
        <v>103592</v>
      </c>
      <c r="ACV122" s="134">
        <v>89.82</v>
      </c>
      <c r="ACW122" s="227">
        <v>1000</v>
      </c>
      <c r="ACX122" s="225">
        <v>126</v>
      </c>
      <c r="ACY122" s="226">
        <f t="shared" si="2930"/>
        <v>126000</v>
      </c>
      <c r="ACZ122" s="134">
        <v>89.82</v>
      </c>
      <c r="ADA122" s="227">
        <v>1000</v>
      </c>
      <c r="ADB122" s="225">
        <v>120</v>
      </c>
      <c r="ADC122" s="226">
        <f t="shared" si="2931"/>
        <v>120000</v>
      </c>
      <c r="ADD122" s="134">
        <v>56.886000000000003</v>
      </c>
      <c r="ADE122" s="227">
        <v>1200</v>
      </c>
      <c r="ADF122" s="225">
        <v>118</v>
      </c>
      <c r="ADG122" s="226">
        <f t="shared" si="2932"/>
        <v>141600</v>
      </c>
      <c r="ADH122" s="134">
        <v>59.88</v>
      </c>
      <c r="ADI122" s="225">
        <v>1300</v>
      </c>
      <c r="ADJ122" s="225">
        <v>118</v>
      </c>
      <c r="ADK122" s="226">
        <f t="shared" si="2933"/>
        <v>153400</v>
      </c>
      <c r="ADL122" s="134">
        <v>47.904000000000003</v>
      </c>
      <c r="ADM122" s="225">
        <v>500</v>
      </c>
      <c r="ADN122" s="225">
        <v>108</v>
      </c>
      <c r="ADO122" s="226">
        <f t="shared" si="2934"/>
        <v>54000</v>
      </c>
      <c r="ADP122" s="134">
        <v>17.963999999999999</v>
      </c>
      <c r="ADQ122" s="225">
        <v>700</v>
      </c>
      <c r="ADR122" s="225">
        <v>108</v>
      </c>
      <c r="ADS122" s="226">
        <f t="shared" si="2935"/>
        <v>75600</v>
      </c>
      <c r="ADT122" s="134">
        <v>26.946000000000002</v>
      </c>
      <c r="ADU122" s="225">
        <v>500</v>
      </c>
      <c r="ADV122" s="225">
        <v>97.16</v>
      </c>
      <c r="ADW122" s="226">
        <f t="shared" si="2936"/>
        <v>48580</v>
      </c>
      <c r="ADX122" s="134">
        <v>89.82</v>
      </c>
      <c r="ADY122" s="225">
        <v>50</v>
      </c>
      <c r="ADZ122" s="225">
        <v>97.16</v>
      </c>
      <c r="AEA122" s="226">
        <f t="shared" si="2937"/>
        <v>4858</v>
      </c>
      <c r="AEB122" s="134">
        <v>565.86800000000005</v>
      </c>
      <c r="AEC122" s="225">
        <v>0</v>
      </c>
      <c r="AED122" s="225">
        <v>100.44</v>
      </c>
      <c r="AEE122" s="226">
        <f t="shared" si="2938"/>
        <v>0</v>
      </c>
      <c r="AEF122" s="134">
        <v>730.53899999999999</v>
      </c>
      <c r="AEG122" s="225">
        <v>0</v>
      </c>
      <c r="AEH122" s="225">
        <v>100.44</v>
      </c>
      <c r="AEI122" s="226">
        <f t="shared" si="2939"/>
        <v>0</v>
      </c>
      <c r="AEJ122" s="134">
        <v>470.06</v>
      </c>
      <c r="AEK122" s="225">
        <v>0</v>
      </c>
      <c r="AEL122" s="225">
        <v>100.44</v>
      </c>
      <c r="AEM122" s="226">
        <f t="shared" si="2940"/>
        <v>0</v>
      </c>
      <c r="AEN122" s="134">
        <v>634.73099999999999</v>
      </c>
      <c r="AEO122" s="225">
        <v>0</v>
      </c>
      <c r="AEP122" s="225">
        <v>100.44</v>
      </c>
      <c r="AEQ122" s="226">
        <f t="shared" si="2941"/>
        <v>0</v>
      </c>
      <c r="AER122" s="134">
        <v>1287.425</v>
      </c>
      <c r="AES122" s="225">
        <v>60</v>
      </c>
      <c r="AET122" s="225">
        <v>100.44</v>
      </c>
      <c r="AEU122" s="226">
        <f t="shared" si="2942"/>
        <v>6026.4</v>
      </c>
      <c r="AEV122" s="134">
        <v>1287.425</v>
      </c>
      <c r="AEW122" s="225"/>
      <c r="AEX122" s="225">
        <v>284.23513694054776</v>
      </c>
      <c r="AEY122" s="226">
        <f t="shared" si="2943"/>
        <v>0</v>
      </c>
      <c r="AEZ122" s="134">
        <v>1251.4970000000001</v>
      </c>
      <c r="AFA122" s="225"/>
      <c r="AFB122" s="225">
        <v>284.23513694054776</v>
      </c>
      <c r="AFC122" s="226">
        <f t="shared" si="2944"/>
        <v>0</v>
      </c>
      <c r="AFD122" s="134">
        <v>1356.287</v>
      </c>
      <c r="AFE122" s="225"/>
      <c r="AFF122" s="225">
        <v>284.23513694054776</v>
      </c>
      <c r="AFG122" s="226">
        <f t="shared" si="2945"/>
        <v>0</v>
      </c>
      <c r="AFH122" s="134">
        <v>1233.5329999999999</v>
      </c>
      <c r="AFI122" s="225"/>
      <c r="AFJ122" s="225">
        <v>284.23513694054776</v>
      </c>
      <c r="AFK122" s="226">
        <f t="shared" si="2946"/>
        <v>0</v>
      </c>
      <c r="AFL122" s="134">
        <v>1134.731</v>
      </c>
      <c r="AFM122" s="225"/>
      <c r="AFN122" s="225">
        <v>284.23513694054776</v>
      </c>
      <c r="AFO122" s="226">
        <f t="shared" si="2947"/>
        <v>0</v>
      </c>
      <c r="AFP122" s="225"/>
      <c r="AFQ122" s="225"/>
      <c r="AFR122" s="226">
        <f t="shared" si="2948"/>
        <v>0</v>
      </c>
      <c r="AFS122" s="225">
        <v>150</v>
      </c>
      <c r="AFT122" s="225">
        <v>104.58221705415397</v>
      </c>
      <c r="AFU122" s="226">
        <f t="shared" si="2949"/>
        <v>15687.332558123097</v>
      </c>
      <c r="AFV122" s="226">
        <v>1000</v>
      </c>
      <c r="AFW122" s="226">
        <v>104.66279589102278</v>
      </c>
      <c r="AFX122" s="226">
        <v>104662.79589102278</v>
      </c>
      <c r="AFY122" s="253">
        <v>1131.7370000000001</v>
      </c>
      <c r="AFZ122" s="253">
        <v>133485.79999999999</v>
      </c>
      <c r="AGA122" s="253">
        <v>1410.18</v>
      </c>
      <c r="AGB122" s="253">
        <v>167522</v>
      </c>
      <c r="AGC122" s="253">
        <v>1428.144</v>
      </c>
      <c r="AGD122" s="253">
        <v>168616.84</v>
      </c>
      <c r="AGE122" s="253">
        <v>1200.5989999999999</v>
      </c>
      <c r="AGF122" s="253">
        <v>141747.13</v>
      </c>
      <c r="AGG122" s="253">
        <v>703.59299999999996</v>
      </c>
      <c r="AGH122" s="253">
        <v>80679.69</v>
      </c>
      <c r="AGI122" s="253">
        <v>979.04200000000003</v>
      </c>
      <c r="AGJ122" s="253">
        <v>106612.42</v>
      </c>
      <c r="AGK122" s="253">
        <v>733.53300000000002</v>
      </c>
      <c r="AGL122" s="253">
        <v>76760.679999999993</v>
      </c>
      <c r="AGM122" s="253">
        <v>89.82</v>
      </c>
      <c r="AGN122" s="253">
        <v>8575.85</v>
      </c>
      <c r="AGO122" s="253">
        <v>35.927999999999997</v>
      </c>
      <c r="AGP122" s="253">
        <v>3490.9</v>
      </c>
      <c r="AGQ122" s="253">
        <v>38.922000000000004</v>
      </c>
      <c r="AGR122" s="253">
        <v>5145</v>
      </c>
      <c r="AGS122" s="253">
        <v>35.927999999999997</v>
      </c>
      <c r="AGT122" s="253">
        <v>7307.75</v>
      </c>
      <c r="AGU122" s="253">
        <v>149.70099999999999</v>
      </c>
      <c r="AGV122" s="253">
        <v>20335.2</v>
      </c>
      <c r="AGW122" s="253">
        <v>89.82</v>
      </c>
      <c r="AGX122" s="253">
        <v>11180.15</v>
      </c>
      <c r="AGY122" s="253">
        <v>56.886000000000003</v>
      </c>
      <c r="AGZ122" s="253">
        <v>5713.7</v>
      </c>
      <c r="AHA122" s="253">
        <v>59.88</v>
      </c>
      <c r="AHB122" s="253">
        <v>6307.92</v>
      </c>
      <c r="AHC122" s="128">
        <v>47.904000000000003</v>
      </c>
      <c r="AHD122" s="128">
        <v>4506.7299999999996</v>
      </c>
      <c r="AHE122" s="128">
        <v>17.963999999999999</v>
      </c>
      <c r="AHF122" s="128">
        <v>2954</v>
      </c>
      <c r="AHG122" s="128">
        <v>26.946000000000002</v>
      </c>
      <c r="AHH122" s="128">
        <v>6610.34</v>
      </c>
      <c r="AHI122" s="128">
        <v>89.82</v>
      </c>
      <c r="AHJ122" s="128">
        <v>11084.02</v>
      </c>
      <c r="AHK122" s="128">
        <v>565.86800000000005</v>
      </c>
      <c r="AHL122" s="128">
        <v>59179.73</v>
      </c>
      <c r="AHM122" s="128">
        <v>730.53899999999999</v>
      </c>
      <c r="AHN122" s="128">
        <v>76406</v>
      </c>
      <c r="AHO122" s="225">
        <f t="shared" si="1709"/>
        <v>2110.7780000000002</v>
      </c>
      <c r="AHP122" s="127">
        <f t="shared" si="1710"/>
        <v>2030</v>
      </c>
      <c r="AHQ122" s="127">
        <f t="shared" si="1711"/>
        <v>253414.1</v>
      </c>
      <c r="AHR122" s="225">
        <f t="shared" si="1712"/>
        <v>2655.6880000000001</v>
      </c>
      <c r="AHS122" s="127">
        <f t="shared" si="1713"/>
        <v>2450</v>
      </c>
      <c r="AHT122" s="127">
        <f t="shared" si="2549"/>
        <v>292136.5</v>
      </c>
      <c r="AHU122" s="225">
        <f t="shared" si="2550"/>
        <v>2655.6880000000001</v>
      </c>
      <c r="AHV122" s="127">
        <f t="shared" si="2551"/>
        <v>2800</v>
      </c>
      <c r="AHW122" s="127">
        <f t="shared" si="2552"/>
        <v>321600</v>
      </c>
      <c r="AHX122" s="225">
        <v>2410.1790000000001</v>
      </c>
      <c r="AHY122" s="127">
        <f t="shared" si="2553"/>
        <v>2900</v>
      </c>
      <c r="AHZ122" s="127">
        <f t="shared" si="2496"/>
        <v>328600</v>
      </c>
      <c r="AIA122" s="225">
        <f t="shared" si="2952"/>
        <v>1973.0530000000001</v>
      </c>
      <c r="AIB122" s="127">
        <f t="shared" si="2953"/>
        <v>2800</v>
      </c>
      <c r="AIC122" s="127">
        <f t="shared" si="2954"/>
        <v>318400</v>
      </c>
      <c r="AID122" s="227">
        <f t="shared" si="2955"/>
        <v>2682.6350000000002</v>
      </c>
      <c r="AIE122" s="127">
        <f t="shared" si="2956"/>
        <v>2100</v>
      </c>
      <c r="AIF122" s="127">
        <f t="shared" si="2957"/>
        <v>215000</v>
      </c>
      <c r="AIG122" s="227">
        <f t="shared" si="2958"/>
        <v>2020.9579999999999</v>
      </c>
      <c r="AIH122" s="127">
        <f t="shared" si="2959"/>
        <v>2050</v>
      </c>
      <c r="AII122" s="127">
        <f t="shared" si="2960"/>
        <v>209100</v>
      </c>
      <c r="AIJ122" s="227">
        <f t="shared" si="2961"/>
        <v>2191.6169999999997</v>
      </c>
      <c r="AIK122" s="127">
        <f t="shared" si="2962"/>
        <v>2700</v>
      </c>
      <c r="AIL122" s="127">
        <f t="shared" si="2963"/>
        <v>272658</v>
      </c>
      <c r="AIM122" s="227">
        <f t="shared" si="2964"/>
        <v>2479.0410000000002</v>
      </c>
      <c r="AIN122" s="127">
        <f t="shared" si="2965"/>
        <v>1820</v>
      </c>
      <c r="AIO122" s="127">
        <f t="shared" si="2966"/>
        <v>166848</v>
      </c>
      <c r="AIP122" s="227">
        <f t="shared" si="2967"/>
        <v>2835.33</v>
      </c>
      <c r="AIQ122" s="127">
        <f t="shared" si="2950"/>
        <v>1500</v>
      </c>
      <c r="AIR122" s="127">
        <f t="shared" si="2951"/>
        <v>138330</v>
      </c>
      <c r="AIS122" s="227">
        <f t="shared" si="2797"/>
        <v>2559.88</v>
      </c>
      <c r="AIT122" s="127">
        <f t="shared" si="2798"/>
        <v>2170</v>
      </c>
      <c r="AIU122" s="127">
        <f t="shared" si="2799"/>
        <v>200695</v>
      </c>
      <c r="AIV122" s="227">
        <f t="shared" si="2800"/>
        <v>6296.4060000000009</v>
      </c>
      <c r="AIW122" s="127">
        <f t="shared" si="2801"/>
        <v>2350</v>
      </c>
      <c r="AIX122" s="127">
        <f t="shared" si="2802"/>
        <v>218342.5</v>
      </c>
      <c r="AIY122" s="227">
        <f t="shared" si="2803"/>
        <v>3125.7489999999998</v>
      </c>
      <c r="AIZ122" s="127">
        <f t="shared" si="2804"/>
        <v>2300</v>
      </c>
      <c r="AJA122" s="127">
        <f t="shared" si="2805"/>
        <v>214994</v>
      </c>
      <c r="AJB122" s="227">
        <f t="shared" si="2806"/>
        <v>3679.6409999999996</v>
      </c>
      <c r="AJC122" s="127">
        <f t="shared" si="2807"/>
        <v>2184</v>
      </c>
      <c r="AJD122" s="127">
        <f t="shared" si="2808"/>
        <v>200999.4</v>
      </c>
      <c r="AJE122" s="227">
        <f t="shared" si="2809"/>
        <v>3700.5990000000002</v>
      </c>
      <c r="AJF122" s="127">
        <f t="shared" si="2810"/>
        <v>2112</v>
      </c>
      <c r="AJG122" s="127">
        <f t="shared" si="2811"/>
        <v>193396.5965280706</v>
      </c>
      <c r="AJH122" s="227">
        <f t="shared" si="2812"/>
        <v>4227.5450000000001</v>
      </c>
      <c r="AJI122" s="127">
        <f t="shared" si="2813"/>
        <v>2100</v>
      </c>
      <c r="AJJ122" s="127">
        <f t="shared" si="2814"/>
        <v>192376.5965280706</v>
      </c>
      <c r="AJK122" s="227">
        <f t="shared" si="2815"/>
        <v>4682.6350000000002</v>
      </c>
      <c r="AJL122" s="127">
        <f t="shared" si="2816"/>
        <v>2000</v>
      </c>
      <c r="AJM122" s="127">
        <f t="shared" si="2975"/>
        <v>183027.5965280706</v>
      </c>
      <c r="AJN122" s="227">
        <f t="shared" si="2995"/>
        <v>3604.79</v>
      </c>
      <c r="AJO122" s="127">
        <f t="shared" si="2995"/>
        <v>2200</v>
      </c>
      <c r="AJP122" s="127">
        <f t="shared" si="2996"/>
        <v>200143.1930561412</v>
      </c>
      <c r="AJQ122" s="227">
        <f t="shared" si="2996"/>
        <v>3125.45</v>
      </c>
      <c r="AJR122" s="127">
        <f t="shared" si="2996"/>
        <v>2200</v>
      </c>
      <c r="AJS122" s="127">
        <f t="shared" si="2997"/>
        <v>202360.78958421183</v>
      </c>
      <c r="AJT122" s="127">
        <f t="shared" si="2997"/>
        <v>1697</v>
      </c>
      <c r="AJU122" s="127">
        <f>CF122+HG122+MD122+RA122+VX122+AAU122+AFR122</f>
        <v>151087</v>
      </c>
      <c r="AJV122" s="127">
        <f>CG122+HH122+ME122+RB122+VY122+AAV122+AFS122</f>
        <v>750</v>
      </c>
      <c r="AJW122" s="127">
        <f>CI122+HJ122+MG122+RD122+WA122+AAX122+AFU122</f>
        <v>71217.129021500004</v>
      </c>
      <c r="AJX122" s="127">
        <v>6450</v>
      </c>
      <c r="AJY122" s="127">
        <v>574829.60036850977</v>
      </c>
      <c r="AJZ122" s="128">
        <f t="shared" si="1719"/>
        <v>2086.826</v>
      </c>
      <c r="AKA122" s="128">
        <f t="shared" si="1720"/>
        <v>237052.19</v>
      </c>
      <c r="AKB122" s="128">
        <v>3338.3239999999996</v>
      </c>
      <c r="AKC122" s="128">
        <v>376200.27</v>
      </c>
      <c r="AKD122" s="128">
        <v>3535.9290000000001</v>
      </c>
      <c r="AKE122" s="128">
        <v>396740.11</v>
      </c>
      <c r="AKF122" s="128">
        <f t="shared" si="2554"/>
        <v>2958.0830000000001</v>
      </c>
      <c r="AKG122" s="128">
        <f t="shared" si="2555"/>
        <v>333755.69</v>
      </c>
      <c r="AKH122" s="128">
        <f t="shared" si="2556"/>
        <v>2269.4609999999998</v>
      </c>
      <c r="AKI122" s="128">
        <f t="shared" si="2827"/>
        <v>251736.07</v>
      </c>
      <c r="AKJ122" s="128">
        <v>2416.1670000000004</v>
      </c>
      <c r="AKK122" s="128">
        <v>248105</v>
      </c>
      <c r="AKL122" s="128">
        <f t="shared" si="2976"/>
        <v>2697.6040000000003</v>
      </c>
      <c r="AKM122" s="128">
        <f t="shared" si="2968"/>
        <v>274384.40000000002</v>
      </c>
      <c r="AKN122" s="128">
        <f t="shared" si="2998"/>
        <v>2281.4369999999999</v>
      </c>
      <c r="AKO122" s="128">
        <f t="shared" si="2453"/>
        <v>211725.46</v>
      </c>
      <c r="AKP122" s="128">
        <f t="shared" si="2500"/>
        <v>1643.712</v>
      </c>
      <c r="AKQ122" s="128">
        <f t="shared" si="2501"/>
        <v>156193.05000000002</v>
      </c>
      <c r="AKR122" s="128">
        <f t="shared" si="2969"/>
        <v>1731.8860000000002</v>
      </c>
      <c r="AKS122" s="128">
        <f t="shared" si="2970"/>
        <v>163948.59</v>
      </c>
      <c r="AKT122" s="128">
        <f t="shared" si="2977"/>
        <v>2110.7780000000002</v>
      </c>
      <c r="AKU122" s="128">
        <f t="shared" si="2977"/>
        <v>205402.02</v>
      </c>
      <c r="AKV122" s="128">
        <f t="shared" si="2977"/>
        <v>2287.4250000000002</v>
      </c>
      <c r="AKW122" s="128">
        <f t="shared" si="2977"/>
        <v>219483.98</v>
      </c>
      <c r="AKX122" s="128">
        <f t="shared" si="2977"/>
        <v>2655.6880000000001</v>
      </c>
      <c r="AKY122" s="128">
        <f t="shared" si="2977"/>
        <v>244626.30999999997</v>
      </c>
      <c r="AKZ122" s="128">
        <f t="shared" si="2977"/>
        <v>2410.1790000000001</v>
      </c>
      <c r="ALA122" s="128">
        <f t="shared" si="2977"/>
        <v>219016.23</v>
      </c>
      <c r="ALB122" s="128">
        <f t="shared" si="2977"/>
        <v>1973.0530000000001</v>
      </c>
      <c r="ALC122" s="128">
        <f t="shared" si="2977"/>
        <v>179698.98</v>
      </c>
      <c r="ALD122" s="128">
        <f t="shared" si="2977"/>
        <v>2682.6350000000002</v>
      </c>
      <c r="ALE122" s="128">
        <f t="shared" si="2977"/>
        <v>239288.26</v>
      </c>
      <c r="ALF122" s="128">
        <f t="shared" si="2999"/>
        <v>2020.9579999999999</v>
      </c>
      <c r="ALG122" s="128">
        <f t="shared" si="2999"/>
        <v>181326.51</v>
      </c>
      <c r="ALH122" s="128">
        <f t="shared" si="2999"/>
        <v>2191.6169999999997</v>
      </c>
      <c r="ALI122" s="128">
        <f t="shared" si="3000"/>
        <v>204369.03999999998</v>
      </c>
      <c r="ALJ122" s="128">
        <f t="shared" si="3000"/>
        <v>2479.0410000000002</v>
      </c>
      <c r="ALK122" s="128">
        <f t="shared" si="3000"/>
        <v>228956.19999999998</v>
      </c>
      <c r="ALL122" s="128">
        <f t="shared" si="3001"/>
        <v>228956.19999999998</v>
      </c>
      <c r="ALM122" s="128">
        <v>2835.33</v>
      </c>
      <c r="ALN122" s="128">
        <v>268652.5</v>
      </c>
      <c r="ALO122" s="128">
        <v>268652.5</v>
      </c>
      <c r="ALP122" s="128">
        <v>2559.88</v>
      </c>
      <c r="ALQ122" s="128">
        <v>243900.41</v>
      </c>
      <c r="ALR122" s="128">
        <v>243900.41</v>
      </c>
    </row>
    <row r="123" spans="1:1006" s="115" customFormat="1" ht="18" hidden="1" customHeight="1" outlineLevel="1" x14ac:dyDescent="0.25">
      <c r="A123" s="120"/>
      <c r="B123" s="120"/>
      <c r="C123" s="298" t="s">
        <v>292</v>
      </c>
      <c r="D123" s="178"/>
      <c r="E123" s="208"/>
      <c r="F123" s="208">
        <v>0</v>
      </c>
      <c r="G123" s="227"/>
      <c r="H123" s="225"/>
      <c r="I123" s="208">
        <f t="shared" si="2847"/>
        <v>0</v>
      </c>
      <c r="J123" s="208">
        <v>0</v>
      </c>
      <c r="K123" s="227"/>
      <c r="L123" s="225"/>
      <c r="M123" s="208">
        <f t="shared" si="2848"/>
        <v>0</v>
      </c>
      <c r="N123" s="208">
        <v>0</v>
      </c>
      <c r="O123" s="225"/>
      <c r="P123" s="225"/>
      <c r="Q123" s="208">
        <f t="shared" si="2849"/>
        <v>0</v>
      </c>
      <c r="R123" s="208">
        <v>0</v>
      </c>
      <c r="S123" s="225"/>
      <c r="T123" s="225"/>
      <c r="U123" s="208">
        <f t="shared" si="2850"/>
        <v>0</v>
      </c>
      <c r="V123" s="208">
        <v>0</v>
      </c>
      <c r="W123" s="225"/>
      <c r="X123" s="225"/>
      <c r="Y123" s="208">
        <f t="shared" si="2851"/>
        <v>0</v>
      </c>
      <c r="Z123" s="208">
        <v>0</v>
      </c>
      <c r="AA123" s="225"/>
      <c r="AB123" s="225"/>
      <c r="AC123" s="208">
        <f t="shared" si="2852"/>
        <v>0</v>
      </c>
      <c r="AD123" s="208">
        <v>0</v>
      </c>
      <c r="AE123" s="225"/>
      <c r="AF123" s="225"/>
      <c r="AG123" s="208">
        <f t="shared" si="2853"/>
        <v>0</v>
      </c>
      <c r="AH123" s="208">
        <v>0</v>
      </c>
      <c r="AI123" s="225"/>
      <c r="AJ123" s="225"/>
      <c r="AK123" s="208">
        <f t="shared" si="2854"/>
        <v>0</v>
      </c>
      <c r="AL123" s="208">
        <v>0</v>
      </c>
      <c r="AM123" s="225"/>
      <c r="AN123" s="225"/>
      <c r="AO123" s="208">
        <f t="shared" si="2855"/>
        <v>0</v>
      </c>
      <c r="AP123" s="208"/>
      <c r="AQ123" s="225"/>
      <c r="AR123" s="225"/>
      <c r="AS123" s="208">
        <f t="shared" si="2856"/>
        <v>0</v>
      </c>
      <c r="AT123" s="208"/>
      <c r="AU123" s="225"/>
      <c r="AV123" s="225"/>
      <c r="AW123" s="208">
        <f t="shared" si="2857"/>
        <v>0</v>
      </c>
      <c r="AX123" s="208"/>
      <c r="AY123" s="225"/>
      <c r="AZ123" s="225"/>
      <c r="BA123" s="208">
        <f t="shared" si="2858"/>
        <v>0</v>
      </c>
      <c r="BB123" s="208"/>
      <c r="BC123" s="225"/>
      <c r="BD123" s="225"/>
      <c r="BE123" s="208">
        <f t="shared" si="2859"/>
        <v>0</v>
      </c>
      <c r="BF123" s="208"/>
      <c r="BG123" s="225"/>
      <c r="BH123" s="225"/>
      <c r="BI123" s="208">
        <f t="shared" si="2860"/>
        <v>0</v>
      </c>
      <c r="BJ123" s="208"/>
      <c r="BK123" s="225"/>
      <c r="BL123" s="225"/>
      <c r="BM123" s="208">
        <f t="shared" si="2861"/>
        <v>0</v>
      </c>
      <c r="BN123" s="208"/>
      <c r="BO123" s="225"/>
      <c r="BP123" s="225"/>
      <c r="BQ123" s="208">
        <f t="shared" si="2862"/>
        <v>0</v>
      </c>
      <c r="BR123" s="208"/>
      <c r="BS123" s="225"/>
      <c r="BT123" s="225"/>
      <c r="BU123" s="208">
        <f t="shared" si="2863"/>
        <v>0</v>
      </c>
      <c r="BV123" s="208"/>
      <c r="BW123" s="225"/>
      <c r="BX123" s="225"/>
      <c r="BY123" s="208">
        <f t="shared" si="2864"/>
        <v>0</v>
      </c>
      <c r="BZ123" s="208"/>
      <c r="CA123" s="225"/>
      <c r="CB123" s="225"/>
      <c r="CC123" s="208">
        <f t="shared" si="2865"/>
        <v>0</v>
      </c>
      <c r="CD123" s="225"/>
      <c r="CE123" s="225"/>
      <c r="CF123" s="208">
        <f t="shared" si="2866"/>
        <v>0</v>
      </c>
      <c r="CG123" s="225"/>
      <c r="CH123" s="225"/>
      <c r="CI123" s="226"/>
      <c r="CJ123" s="226"/>
      <c r="CK123" s="226"/>
      <c r="CL123" s="226"/>
      <c r="CM123" s="253">
        <v>0</v>
      </c>
      <c r="CN123" s="253">
        <v>0</v>
      </c>
      <c r="CO123" s="253">
        <v>0</v>
      </c>
      <c r="CP123" s="253">
        <v>0</v>
      </c>
      <c r="CQ123" s="253">
        <v>0</v>
      </c>
      <c r="CR123" s="253">
        <v>0</v>
      </c>
      <c r="CS123" s="253">
        <v>0</v>
      </c>
      <c r="CT123" s="253">
        <v>0</v>
      </c>
      <c r="CU123" s="253">
        <v>0</v>
      </c>
      <c r="CV123" s="253">
        <v>0</v>
      </c>
      <c r="CW123" s="253">
        <v>0</v>
      </c>
      <c r="CX123" s="253">
        <v>0</v>
      </c>
      <c r="CY123" s="253">
        <v>0</v>
      </c>
      <c r="CZ123" s="253">
        <v>0</v>
      </c>
      <c r="DA123" s="253">
        <v>0</v>
      </c>
      <c r="DB123" s="253">
        <v>0</v>
      </c>
      <c r="DC123" s="253">
        <v>0</v>
      </c>
      <c r="DD123" s="253">
        <v>0</v>
      </c>
      <c r="DE123" s="253">
        <v>0</v>
      </c>
      <c r="DF123" s="253">
        <v>0</v>
      </c>
      <c r="DG123" s="253">
        <v>0</v>
      </c>
      <c r="DH123" s="253">
        <v>0</v>
      </c>
      <c r="DI123" s="253">
        <v>0</v>
      </c>
      <c r="DJ123" s="253">
        <v>0</v>
      </c>
      <c r="DK123" s="253">
        <v>0</v>
      </c>
      <c r="DL123" s="253">
        <v>0</v>
      </c>
      <c r="DM123" s="253">
        <v>0</v>
      </c>
      <c r="DN123" s="253">
        <v>0</v>
      </c>
      <c r="DO123" s="253">
        <v>0</v>
      </c>
      <c r="DP123" s="253">
        <v>0</v>
      </c>
      <c r="DQ123" s="253">
        <v>0</v>
      </c>
      <c r="DR123" s="253">
        <v>0</v>
      </c>
      <c r="DS123" s="253">
        <v>0</v>
      </c>
      <c r="DT123" s="253">
        <v>0</v>
      </c>
      <c r="DU123" s="253">
        <v>0</v>
      </c>
      <c r="DV123" s="253">
        <v>0</v>
      </c>
      <c r="DW123" s="253">
        <v>0</v>
      </c>
      <c r="DX123" s="253">
        <v>0</v>
      </c>
      <c r="DY123" s="253">
        <v>0</v>
      </c>
      <c r="DZ123" s="253">
        <v>0</v>
      </c>
      <c r="EA123" s="126"/>
      <c r="EB123" s="126"/>
      <c r="EC123" s="126"/>
      <c r="ED123" s="126"/>
      <c r="EE123" s="126"/>
      <c r="EF123" s="126"/>
      <c r="EG123" s="134">
        <v>0</v>
      </c>
      <c r="EH123" s="225"/>
      <c r="EI123" s="225"/>
      <c r="EJ123" s="226">
        <f t="shared" si="2868"/>
        <v>0</v>
      </c>
      <c r="EK123" s="134">
        <v>0</v>
      </c>
      <c r="EL123" s="225"/>
      <c r="EM123" s="225"/>
      <c r="EN123" s="226">
        <f t="shared" si="2869"/>
        <v>0</v>
      </c>
      <c r="EO123" s="134">
        <v>0</v>
      </c>
      <c r="EP123" s="225"/>
      <c r="EQ123" s="225"/>
      <c r="ER123" s="226">
        <f t="shared" si="2870"/>
        <v>0</v>
      </c>
      <c r="ES123" s="134">
        <v>0</v>
      </c>
      <c r="ET123" s="225"/>
      <c r="EU123" s="225"/>
      <c r="EV123" s="226">
        <f t="shared" si="2871"/>
        <v>0</v>
      </c>
      <c r="EW123" s="134">
        <v>0</v>
      </c>
      <c r="EX123" s="225"/>
      <c r="EY123" s="225"/>
      <c r="EZ123" s="226">
        <f t="shared" si="2872"/>
        <v>0</v>
      </c>
      <c r="FA123" s="134">
        <v>0</v>
      </c>
      <c r="FB123" s="225"/>
      <c r="FC123" s="225"/>
      <c r="FD123" s="226">
        <f t="shared" si="2873"/>
        <v>0</v>
      </c>
      <c r="FE123" s="134"/>
      <c r="FF123" s="225"/>
      <c r="FG123" s="225"/>
      <c r="FH123" s="226">
        <f t="shared" si="2874"/>
        <v>0</v>
      </c>
      <c r="FI123" s="134"/>
      <c r="FJ123" s="225"/>
      <c r="FK123" s="225">
        <v>272.64</v>
      </c>
      <c r="FL123" s="226">
        <f t="shared" si="2875"/>
        <v>0</v>
      </c>
      <c r="FM123" s="134"/>
      <c r="FN123" s="225"/>
      <c r="FO123" s="225">
        <v>272.64</v>
      </c>
      <c r="FP123" s="226">
        <f t="shared" si="2876"/>
        <v>0</v>
      </c>
      <c r="FQ123" s="134"/>
      <c r="FR123" s="225"/>
      <c r="FS123" s="225">
        <v>272.64</v>
      </c>
      <c r="FT123" s="226">
        <f t="shared" si="2877"/>
        <v>0</v>
      </c>
      <c r="FU123" s="134"/>
      <c r="FV123" s="225"/>
      <c r="FW123" s="225">
        <v>272.64</v>
      </c>
      <c r="FX123" s="226">
        <f t="shared" si="2878"/>
        <v>0</v>
      </c>
      <c r="FY123" s="134"/>
      <c r="FZ123" s="225"/>
      <c r="GA123" s="225">
        <v>272.64</v>
      </c>
      <c r="GB123" s="226">
        <f t="shared" si="2879"/>
        <v>0</v>
      </c>
      <c r="GC123" s="134"/>
      <c r="GD123" s="225"/>
      <c r="GE123" s="225">
        <v>272.64</v>
      </c>
      <c r="GF123" s="226">
        <f t="shared" si="2880"/>
        <v>0</v>
      </c>
      <c r="GG123" s="134"/>
      <c r="GH123" s="225"/>
      <c r="GI123" s="225">
        <v>272.64</v>
      </c>
      <c r="GJ123" s="226">
        <f t="shared" si="2881"/>
        <v>0</v>
      </c>
      <c r="GK123" s="134"/>
      <c r="GL123" s="225"/>
      <c r="GM123" s="225">
        <v>272.64</v>
      </c>
      <c r="GN123" s="226">
        <f t="shared" si="2753"/>
        <v>0</v>
      </c>
      <c r="GO123" s="134"/>
      <c r="GP123" s="225"/>
      <c r="GQ123" s="225">
        <v>272.64</v>
      </c>
      <c r="GR123" s="226">
        <f t="shared" si="2882"/>
        <v>0</v>
      </c>
      <c r="GS123" s="134"/>
      <c r="GT123" s="225"/>
      <c r="GU123" s="225">
        <v>272.64</v>
      </c>
      <c r="GV123" s="226">
        <f t="shared" si="2883"/>
        <v>0</v>
      </c>
      <c r="GW123" s="134"/>
      <c r="GX123" s="225"/>
      <c r="GY123" s="225">
        <v>272.64</v>
      </c>
      <c r="GZ123" s="226">
        <f t="shared" si="2884"/>
        <v>0</v>
      </c>
      <c r="HA123" s="134"/>
      <c r="HB123" s="225"/>
      <c r="HC123" s="225">
        <v>272.64</v>
      </c>
      <c r="HD123" s="226">
        <f t="shared" si="2885"/>
        <v>0</v>
      </c>
      <c r="HE123" s="225"/>
      <c r="HF123" s="225">
        <v>272.64</v>
      </c>
      <c r="HG123" s="226">
        <f t="shared" si="2886"/>
        <v>0</v>
      </c>
      <c r="HH123" s="225"/>
      <c r="HI123" s="225"/>
      <c r="HJ123" s="226"/>
      <c r="HK123" s="226"/>
      <c r="HL123" s="226"/>
      <c r="HM123" s="226"/>
      <c r="HN123" s="253">
        <v>0</v>
      </c>
      <c r="HO123" s="253">
        <v>0</v>
      </c>
      <c r="HP123" s="253">
        <v>0</v>
      </c>
      <c r="HQ123" s="253">
        <v>0</v>
      </c>
      <c r="HR123" s="253">
        <v>0</v>
      </c>
      <c r="HS123" s="253">
        <v>0</v>
      </c>
      <c r="HT123" s="253">
        <v>0</v>
      </c>
      <c r="HU123" s="253">
        <v>0</v>
      </c>
      <c r="HV123" s="253">
        <v>0</v>
      </c>
      <c r="HW123" s="253">
        <v>0</v>
      </c>
      <c r="HX123" s="253">
        <v>0</v>
      </c>
      <c r="HY123" s="253">
        <v>0</v>
      </c>
      <c r="HZ123" s="253">
        <v>0</v>
      </c>
      <c r="IA123" s="253">
        <v>0</v>
      </c>
      <c r="IB123" s="253">
        <v>0</v>
      </c>
      <c r="IC123" s="253">
        <v>0</v>
      </c>
      <c r="ID123" s="253">
        <v>0</v>
      </c>
      <c r="IE123" s="253">
        <v>0</v>
      </c>
      <c r="IF123" s="253">
        <v>0</v>
      </c>
      <c r="IG123" s="253">
        <v>0</v>
      </c>
      <c r="IH123" s="253">
        <v>0</v>
      </c>
      <c r="II123" s="253">
        <v>0</v>
      </c>
      <c r="IJ123" s="253">
        <v>0</v>
      </c>
      <c r="IK123" s="253">
        <v>0</v>
      </c>
      <c r="IL123" s="253">
        <v>0</v>
      </c>
      <c r="IM123" s="253">
        <v>0</v>
      </c>
      <c r="IN123" s="253">
        <v>0</v>
      </c>
      <c r="IO123" s="253">
        <v>0</v>
      </c>
      <c r="IP123" s="253">
        <v>0</v>
      </c>
      <c r="IQ123" s="253">
        <v>0</v>
      </c>
      <c r="IR123" s="253">
        <v>0</v>
      </c>
      <c r="IS123" s="253">
        <v>0</v>
      </c>
      <c r="IT123" s="253"/>
      <c r="IU123" s="253"/>
      <c r="IV123" s="253"/>
      <c r="IW123" s="253"/>
      <c r="IX123" s="253"/>
      <c r="IY123" s="253"/>
      <c r="IZ123" s="126"/>
      <c r="JA123" s="126"/>
      <c r="JB123" s="126"/>
      <c r="JC123" s="126"/>
      <c r="JD123" s="134"/>
      <c r="JE123" s="225"/>
      <c r="JF123" s="134"/>
      <c r="JG123" s="226">
        <f t="shared" si="2978"/>
        <v>0</v>
      </c>
      <c r="JH123" s="134"/>
      <c r="JI123" s="225"/>
      <c r="JJ123" s="134"/>
      <c r="JK123" s="226">
        <f t="shared" si="2979"/>
        <v>0</v>
      </c>
      <c r="JL123" s="134"/>
      <c r="JM123" s="225"/>
      <c r="JN123" s="134"/>
      <c r="JO123" s="226">
        <f t="shared" si="2980"/>
        <v>0</v>
      </c>
      <c r="JP123" s="134"/>
      <c r="JQ123" s="225"/>
      <c r="JR123" s="134"/>
      <c r="JS123" s="226">
        <f t="shared" si="2981"/>
        <v>0</v>
      </c>
      <c r="JT123" s="134"/>
      <c r="JU123" s="225"/>
      <c r="JV123" s="134"/>
      <c r="JW123" s="226">
        <f t="shared" si="2982"/>
        <v>0</v>
      </c>
      <c r="JX123" s="134"/>
      <c r="JY123" s="225"/>
      <c r="JZ123" s="134"/>
      <c r="KA123" s="226">
        <f t="shared" si="2983"/>
        <v>0</v>
      </c>
      <c r="KB123" s="134"/>
      <c r="KC123" s="134"/>
      <c r="KD123" s="134"/>
      <c r="KE123" s="226">
        <f t="shared" si="2984"/>
        <v>0</v>
      </c>
      <c r="KF123" s="134"/>
      <c r="KG123" s="134"/>
      <c r="KH123" s="134"/>
      <c r="KI123" s="226">
        <f t="shared" si="2985"/>
        <v>0</v>
      </c>
      <c r="KJ123" s="134"/>
      <c r="KK123" s="134"/>
      <c r="KL123" s="134"/>
      <c r="KM123" s="226">
        <f t="shared" si="2986"/>
        <v>0</v>
      </c>
      <c r="KN123" s="134"/>
      <c r="KO123" s="134"/>
      <c r="KP123" s="134"/>
      <c r="KQ123" s="226">
        <f t="shared" si="2987"/>
        <v>0</v>
      </c>
      <c r="KR123" s="134"/>
      <c r="KS123" s="134"/>
      <c r="KT123" s="134"/>
      <c r="KU123" s="226">
        <f t="shared" si="2988"/>
        <v>0</v>
      </c>
      <c r="KV123" s="134"/>
      <c r="KW123" s="134"/>
      <c r="KX123" s="134"/>
      <c r="KY123" s="226">
        <f t="shared" si="2989"/>
        <v>0</v>
      </c>
      <c r="KZ123" s="134"/>
      <c r="LA123" s="134"/>
      <c r="LB123" s="134"/>
      <c r="LC123" s="226">
        <f t="shared" si="2990"/>
        <v>0</v>
      </c>
      <c r="LD123" s="134"/>
      <c r="LE123" s="134"/>
      <c r="LF123" s="134"/>
      <c r="LG123" s="226">
        <f t="shared" si="2991"/>
        <v>0</v>
      </c>
      <c r="LH123" s="134"/>
      <c r="LI123" s="134"/>
      <c r="LJ123" s="134"/>
      <c r="LK123" s="226">
        <f t="shared" si="2992"/>
        <v>0</v>
      </c>
      <c r="LL123" s="134"/>
      <c r="LM123" s="134"/>
      <c r="LN123" s="134"/>
      <c r="LO123" s="226">
        <f t="shared" si="2993"/>
        <v>0</v>
      </c>
      <c r="LP123" s="134"/>
      <c r="LQ123" s="134"/>
      <c r="LR123" s="134"/>
      <c r="LS123" s="226">
        <f t="shared" si="2770"/>
        <v>0</v>
      </c>
      <c r="LT123" s="134"/>
      <c r="LU123" s="134"/>
      <c r="LV123" s="134"/>
      <c r="LW123" s="226">
        <f t="shared" si="2771"/>
        <v>0</v>
      </c>
      <c r="LX123" s="134"/>
      <c r="LY123" s="134"/>
      <c r="LZ123" s="134"/>
      <c r="MA123" s="226">
        <f t="shared" si="2772"/>
        <v>0</v>
      </c>
      <c r="MB123" s="134"/>
      <c r="MC123" s="134"/>
      <c r="MD123" s="226">
        <f t="shared" si="2773"/>
        <v>0</v>
      </c>
      <c r="ME123" s="134"/>
      <c r="MF123" s="134"/>
      <c r="MG123" s="226"/>
      <c r="MH123" s="226"/>
      <c r="MI123" s="226"/>
      <c r="MJ123" s="226"/>
      <c r="MK123" s="253"/>
      <c r="ML123" s="253"/>
      <c r="MM123" s="253"/>
      <c r="MN123" s="253"/>
      <c r="MO123" s="253"/>
      <c r="MP123" s="253"/>
      <c r="MQ123" s="253"/>
      <c r="MR123" s="253"/>
      <c r="MS123" s="253"/>
      <c r="MT123" s="253"/>
      <c r="MU123" s="253"/>
      <c r="MV123" s="253"/>
      <c r="MW123" s="253"/>
      <c r="MX123" s="253"/>
      <c r="MY123" s="253"/>
      <c r="MZ123" s="253"/>
      <c r="NA123" s="253"/>
      <c r="NB123" s="253"/>
      <c r="NC123" s="253"/>
      <c r="ND123" s="253"/>
      <c r="NE123" s="253"/>
      <c r="NF123" s="253"/>
      <c r="NG123" s="253"/>
      <c r="NH123" s="253"/>
      <c r="NI123" s="253"/>
      <c r="NJ123" s="253"/>
      <c r="NK123" s="253"/>
      <c r="NL123" s="253"/>
      <c r="NM123" s="253"/>
      <c r="NN123" s="253"/>
      <c r="NO123" s="125"/>
      <c r="NP123" s="125"/>
      <c r="NQ123" s="125"/>
      <c r="NR123" s="125"/>
      <c r="NS123" s="125"/>
      <c r="NT123" s="125"/>
      <c r="NU123" s="125"/>
      <c r="NV123" s="125"/>
      <c r="NW123" s="125"/>
      <c r="NX123" s="125"/>
      <c r="NY123" s="125"/>
      <c r="NZ123" s="125"/>
      <c r="OA123" s="226"/>
      <c r="OB123" s="225"/>
      <c r="OC123" s="225"/>
      <c r="OD123" s="225">
        <f t="shared" si="2889"/>
        <v>0</v>
      </c>
      <c r="OE123" s="226"/>
      <c r="OF123" s="225"/>
      <c r="OG123" s="225"/>
      <c r="OH123" s="225">
        <f t="shared" si="2890"/>
        <v>0</v>
      </c>
      <c r="OI123" s="226"/>
      <c r="OJ123" s="225"/>
      <c r="OK123" s="225"/>
      <c r="OL123" s="225">
        <f t="shared" si="2891"/>
        <v>0</v>
      </c>
      <c r="OM123" s="226"/>
      <c r="ON123" s="225"/>
      <c r="OO123" s="225"/>
      <c r="OP123" s="225">
        <f t="shared" si="2892"/>
        <v>0</v>
      </c>
      <c r="OQ123" s="226"/>
      <c r="OR123" s="225"/>
      <c r="OS123" s="225"/>
      <c r="OT123" s="225">
        <f t="shared" si="2893"/>
        <v>0</v>
      </c>
      <c r="OU123" s="226"/>
      <c r="OV123" s="225"/>
      <c r="OW123" s="225"/>
      <c r="OX123" s="225">
        <f t="shared" si="2894"/>
        <v>0</v>
      </c>
      <c r="OY123" s="226"/>
      <c r="OZ123" s="225"/>
      <c r="PA123" s="225"/>
      <c r="PB123" s="225">
        <f t="shared" si="2895"/>
        <v>0</v>
      </c>
      <c r="PC123" s="226"/>
      <c r="PD123" s="225"/>
      <c r="PE123" s="225"/>
      <c r="PF123" s="225">
        <f t="shared" si="2896"/>
        <v>0</v>
      </c>
      <c r="PG123" s="226"/>
      <c r="PH123" s="225"/>
      <c r="PI123" s="225"/>
      <c r="PJ123" s="225">
        <f t="shared" si="2897"/>
        <v>0</v>
      </c>
      <c r="PK123" s="226"/>
      <c r="PL123" s="225"/>
      <c r="PM123" s="225"/>
      <c r="PN123" s="225">
        <f t="shared" si="2898"/>
        <v>0</v>
      </c>
      <c r="PO123" s="226"/>
      <c r="PP123" s="225"/>
      <c r="PQ123" s="225"/>
      <c r="PR123" s="225">
        <f t="shared" si="2899"/>
        <v>0</v>
      </c>
      <c r="PS123" s="226"/>
      <c r="PT123" s="225"/>
      <c r="PU123" s="225"/>
      <c r="PV123" s="225">
        <f t="shared" si="2900"/>
        <v>0</v>
      </c>
      <c r="PW123" s="226"/>
      <c r="PX123" s="225"/>
      <c r="PY123" s="225"/>
      <c r="PZ123" s="225">
        <f t="shared" si="2901"/>
        <v>0</v>
      </c>
      <c r="QA123" s="226"/>
      <c r="QB123" s="225"/>
      <c r="QC123" s="225"/>
      <c r="QD123" s="225">
        <f t="shared" si="2902"/>
        <v>0</v>
      </c>
      <c r="QE123" s="226"/>
      <c r="QF123" s="225"/>
      <c r="QG123" s="225"/>
      <c r="QH123" s="225">
        <f t="shared" si="2903"/>
        <v>0</v>
      </c>
      <c r="QI123" s="226"/>
      <c r="QJ123" s="225"/>
      <c r="QK123" s="225"/>
      <c r="QL123" s="225">
        <f t="shared" si="2904"/>
        <v>0</v>
      </c>
      <c r="QM123" s="226"/>
      <c r="QN123" s="225"/>
      <c r="QO123" s="225"/>
      <c r="QP123" s="225">
        <f t="shared" si="2905"/>
        <v>0</v>
      </c>
      <c r="QQ123" s="226"/>
      <c r="QR123" s="225"/>
      <c r="QS123" s="225"/>
      <c r="QT123" s="225">
        <f t="shared" si="2906"/>
        <v>0</v>
      </c>
      <c r="QU123" s="226"/>
      <c r="QV123" s="225"/>
      <c r="QW123" s="225"/>
      <c r="QX123" s="225">
        <f t="shared" si="2907"/>
        <v>0</v>
      </c>
      <c r="QY123" s="225"/>
      <c r="QZ123" s="225"/>
      <c r="RA123" s="225">
        <f t="shared" si="2908"/>
        <v>0</v>
      </c>
      <c r="RB123" s="225"/>
      <c r="RC123" s="225"/>
      <c r="RD123" s="225"/>
      <c r="RE123" s="225"/>
      <c r="RF123" s="225"/>
      <c r="RG123" s="225"/>
      <c r="RH123" s="253"/>
      <c r="RI123" s="253"/>
      <c r="RJ123" s="253"/>
      <c r="RK123" s="253"/>
      <c r="RL123" s="253"/>
      <c r="RM123" s="253"/>
      <c r="RN123" s="253"/>
      <c r="RO123" s="253"/>
      <c r="RP123" s="253"/>
      <c r="RQ123" s="253"/>
      <c r="RR123" s="253"/>
      <c r="RS123" s="253"/>
      <c r="RT123" s="253"/>
      <c r="RU123" s="253"/>
      <c r="RV123" s="253"/>
      <c r="RW123" s="253"/>
      <c r="RX123" s="253"/>
      <c r="RY123" s="253"/>
      <c r="RZ123" s="253"/>
      <c r="SA123" s="253"/>
      <c r="SB123" s="253"/>
      <c r="SC123" s="253"/>
      <c r="SD123" s="253"/>
      <c r="SE123" s="253"/>
      <c r="SF123" s="253"/>
      <c r="SG123" s="253"/>
      <c r="SH123" s="253"/>
      <c r="SI123" s="253"/>
      <c r="SJ123" s="253"/>
      <c r="SK123" s="253"/>
      <c r="SL123" s="125"/>
      <c r="SM123" s="125"/>
      <c r="SN123" s="125"/>
      <c r="SO123" s="125"/>
      <c r="SP123" s="125"/>
      <c r="SQ123" s="125"/>
      <c r="SR123" s="125"/>
      <c r="SS123" s="125"/>
      <c r="ST123" s="125"/>
      <c r="SU123" s="125"/>
      <c r="SV123" s="125"/>
      <c r="SW123" s="125"/>
      <c r="SX123" s="226"/>
      <c r="SY123" s="240">
        <v>0</v>
      </c>
      <c r="SZ123" s="124"/>
      <c r="TA123" s="226">
        <f t="shared" si="2775"/>
        <v>0</v>
      </c>
      <c r="TB123" s="226"/>
      <c r="TC123" s="240">
        <v>0</v>
      </c>
      <c r="TD123" s="124"/>
      <c r="TE123" s="226">
        <f t="shared" si="2776"/>
        <v>0</v>
      </c>
      <c r="TF123" s="226"/>
      <c r="TG123" s="240">
        <v>0</v>
      </c>
      <c r="TH123" s="124"/>
      <c r="TI123" s="226">
        <f t="shared" si="2777"/>
        <v>0</v>
      </c>
      <c r="TJ123" s="226"/>
      <c r="TK123" s="240">
        <v>0</v>
      </c>
      <c r="TL123" s="124"/>
      <c r="TM123" s="226">
        <f t="shared" si="2778"/>
        <v>0</v>
      </c>
      <c r="TN123" s="226"/>
      <c r="TO123" s="240">
        <v>0</v>
      </c>
      <c r="TP123" s="124"/>
      <c r="TQ123" s="226">
        <f t="shared" si="2779"/>
        <v>0</v>
      </c>
      <c r="TR123" s="226"/>
      <c r="TS123" s="240">
        <v>0</v>
      </c>
      <c r="TT123" s="124"/>
      <c r="TU123" s="226">
        <f t="shared" si="2780"/>
        <v>0</v>
      </c>
      <c r="TV123" s="226"/>
      <c r="TW123" s="240">
        <v>0</v>
      </c>
      <c r="TX123" s="124"/>
      <c r="TY123" s="226">
        <f t="shared" si="2781"/>
        <v>0</v>
      </c>
      <c r="TZ123" s="226"/>
      <c r="UA123" s="219">
        <v>0</v>
      </c>
      <c r="UB123" s="124"/>
      <c r="UC123" s="226">
        <f t="shared" si="2782"/>
        <v>0</v>
      </c>
      <c r="UD123" s="226"/>
      <c r="UE123" s="219">
        <v>0</v>
      </c>
      <c r="UF123" s="124"/>
      <c r="UG123" s="226">
        <f t="shared" si="2783"/>
        <v>0</v>
      </c>
      <c r="UH123" s="226"/>
      <c r="UI123" s="219">
        <v>0</v>
      </c>
      <c r="UJ123" s="124"/>
      <c r="UK123" s="226">
        <f t="shared" si="2784"/>
        <v>0</v>
      </c>
      <c r="UL123" s="226"/>
      <c r="UM123" s="219">
        <v>0</v>
      </c>
      <c r="UN123" s="124"/>
      <c r="UO123" s="226">
        <f t="shared" si="2785"/>
        <v>0</v>
      </c>
      <c r="UP123" s="226"/>
      <c r="UQ123" s="208">
        <v>0</v>
      </c>
      <c r="UR123" s="124"/>
      <c r="US123" s="226">
        <f t="shared" si="2786"/>
        <v>0</v>
      </c>
      <c r="UT123" s="226"/>
      <c r="UU123" s="208">
        <v>0</v>
      </c>
      <c r="UV123" s="124"/>
      <c r="UW123" s="226">
        <f t="shared" si="2787"/>
        <v>0</v>
      </c>
      <c r="UX123" s="226"/>
      <c r="UY123" s="208">
        <v>0</v>
      </c>
      <c r="UZ123" s="124"/>
      <c r="VA123" s="226">
        <f t="shared" si="2788"/>
        <v>0</v>
      </c>
      <c r="VB123" s="226"/>
      <c r="VC123" s="208">
        <v>0</v>
      </c>
      <c r="VD123" s="124"/>
      <c r="VE123" s="226">
        <f t="shared" si="2789"/>
        <v>0</v>
      </c>
      <c r="VF123" s="226"/>
      <c r="VG123" s="208">
        <v>0</v>
      </c>
      <c r="VH123" s="124"/>
      <c r="VI123" s="226">
        <f t="shared" si="2790"/>
        <v>0</v>
      </c>
      <c r="VJ123" s="226"/>
      <c r="VK123" s="208">
        <v>0</v>
      </c>
      <c r="VL123" s="124"/>
      <c r="VM123" s="226">
        <f t="shared" si="2973"/>
        <v>0</v>
      </c>
      <c r="VN123" s="226"/>
      <c r="VO123" s="208">
        <v>0</v>
      </c>
      <c r="VP123" s="124"/>
      <c r="VQ123" s="226">
        <f t="shared" si="2974"/>
        <v>0</v>
      </c>
      <c r="VR123" s="226"/>
      <c r="VS123" s="208">
        <v>0</v>
      </c>
      <c r="VT123" s="124"/>
      <c r="VU123" s="226">
        <f t="shared" si="2793"/>
        <v>0</v>
      </c>
      <c r="VV123" s="225"/>
      <c r="VW123" s="124"/>
      <c r="VX123" s="226">
        <f t="shared" si="2794"/>
        <v>0</v>
      </c>
      <c r="VY123" s="225"/>
      <c r="VZ123" s="124"/>
      <c r="WA123" s="226"/>
      <c r="WB123" s="226"/>
      <c r="WC123" s="226"/>
      <c r="WD123" s="226"/>
      <c r="WE123" s="253"/>
      <c r="WF123" s="253"/>
      <c r="WG123" s="253"/>
      <c r="WH123" s="253"/>
      <c r="WI123" s="253"/>
      <c r="WJ123" s="253"/>
      <c r="WK123" s="253"/>
      <c r="WL123" s="253"/>
      <c r="WM123" s="253"/>
      <c r="WN123" s="253"/>
      <c r="WO123" s="253"/>
      <c r="WP123" s="253"/>
      <c r="WQ123" s="253"/>
      <c r="WR123" s="253"/>
      <c r="WS123" s="253"/>
      <c r="WT123" s="253"/>
      <c r="WU123" s="253"/>
      <c r="WV123" s="253"/>
      <c r="WW123" s="253"/>
      <c r="WX123" s="253"/>
      <c r="WY123" s="253"/>
      <c r="WZ123" s="253"/>
      <c r="XA123" s="253"/>
      <c r="XB123" s="253"/>
      <c r="XC123" s="253"/>
      <c r="XD123" s="253"/>
      <c r="XE123" s="253"/>
      <c r="XF123" s="253"/>
      <c r="XG123" s="253"/>
      <c r="XH123" s="253"/>
      <c r="XI123" s="125"/>
      <c r="XJ123" s="125"/>
      <c r="XK123" s="125"/>
      <c r="XL123" s="125"/>
      <c r="XM123" s="125"/>
      <c r="XN123" s="125"/>
      <c r="XO123" s="125"/>
      <c r="XP123" s="125"/>
      <c r="XQ123" s="125"/>
      <c r="XR123" s="125"/>
      <c r="XS123" s="125"/>
      <c r="XT123" s="125"/>
      <c r="XU123" s="226"/>
      <c r="XV123" s="226"/>
      <c r="XW123" s="226"/>
      <c r="XX123" s="208">
        <f t="shared" si="2909"/>
        <v>0</v>
      </c>
      <c r="XY123" s="226"/>
      <c r="XZ123" s="226"/>
      <c r="YA123" s="226"/>
      <c r="YB123" s="208">
        <f t="shared" si="2910"/>
        <v>0</v>
      </c>
      <c r="YC123" s="226"/>
      <c r="YD123" s="226"/>
      <c r="YE123" s="226"/>
      <c r="YF123" s="208">
        <f t="shared" si="2911"/>
        <v>0</v>
      </c>
      <c r="YG123" s="226"/>
      <c r="YH123" s="226"/>
      <c r="YI123" s="226"/>
      <c r="YJ123" s="208">
        <f t="shared" si="2912"/>
        <v>0</v>
      </c>
      <c r="YK123" s="226"/>
      <c r="YL123" s="226"/>
      <c r="YM123" s="226"/>
      <c r="YN123" s="208">
        <f t="shared" si="2913"/>
        <v>0</v>
      </c>
      <c r="YO123" s="226"/>
      <c r="YP123" s="226"/>
      <c r="YQ123" s="226"/>
      <c r="YR123" s="208">
        <f t="shared" si="2914"/>
        <v>0</v>
      </c>
      <c r="YS123" s="226"/>
      <c r="YT123" s="226"/>
      <c r="YU123" s="226"/>
      <c r="YV123" s="208">
        <f t="shared" si="2915"/>
        <v>0</v>
      </c>
      <c r="YW123" s="226"/>
      <c r="YX123" s="226"/>
      <c r="YY123" s="226"/>
      <c r="YZ123" s="208">
        <f t="shared" si="2916"/>
        <v>0</v>
      </c>
      <c r="ZA123" s="226"/>
      <c r="ZB123" s="226"/>
      <c r="ZC123" s="226"/>
      <c r="ZD123" s="208">
        <f t="shared" si="2917"/>
        <v>0</v>
      </c>
      <c r="ZE123" s="226"/>
      <c r="ZF123" s="226"/>
      <c r="ZG123" s="226"/>
      <c r="ZH123" s="208">
        <f t="shared" si="2918"/>
        <v>0</v>
      </c>
      <c r="ZI123" s="226"/>
      <c r="ZJ123" s="225"/>
      <c r="ZK123" s="225"/>
      <c r="ZL123" s="208">
        <f t="shared" si="2919"/>
        <v>0</v>
      </c>
      <c r="ZM123" s="226"/>
      <c r="ZN123" s="225"/>
      <c r="ZO123" s="225"/>
      <c r="ZP123" s="208">
        <f t="shared" si="2920"/>
        <v>0</v>
      </c>
      <c r="ZQ123" s="226"/>
      <c r="ZR123" s="225"/>
      <c r="ZS123" s="225"/>
      <c r="ZT123" s="208">
        <f t="shared" si="2921"/>
        <v>0</v>
      </c>
      <c r="ZU123" s="226"/>
      <c r="ZV123" s="225"/>
      <c r="ZW123" s="225"/>
      <c r="ZX123" s="208">
        <f t="shared" si="2922"/>
        <v>0</v>
      </c>
      <c r="ZY123" s="226"/>
      <c r="ZZ123" s="225"/>
      <c r="AAA123" s="225"/>
      <c r="AAB123" s="208">
        <f t="shared" si="2923"/>
        <v>0</v>
      </c>
      <c r="AAC123" s="226"/>
      <c r="AAD123" s="225"/>
      <c r="AAE123" s="225"/>
      <c r="AAF123" s="208">
        <f t="shared" si="2994"/>
        <v>0</v>
      </c>
      <c r="AAG123" s="226"/>
      <c r="AAH123" s="225"/>
      <c r="AAI123" s="225"/>
      <c r="AAJ123" s="208">
        <f t="shared" si="2925"/>
        <v>0</v>
      </c>
      <c r="AAK123" s="226"/>
      <c r="AAL123" s="225"/>
      <c r="AAM123" s="225"/>
      <c r="AAN123" s="208">
        <f t="shared" si="2926"/>
        <v>0</v>
      </c>
      <c r="AAO123" s="226"/>
      <c r="AAP123" s="225"/>
      <c r="AAQ123" s="225"/>
      <c r="AAR123" s="208">
        <f t="shared" si="2927"/>
        <v>0</v>
      </c>
      <c r="AAS123" s="225"/>
      <c r="AAT123" s="225">
        <v>275.14</v>
      </c>
      <c r="AAU123" s="208">
        <f t="shared" si="2928"/>
        <v>0</v>
      </c>
      <c r="AAV123" s="225"/>
      <c r="AAW123" s="225"/>
      <c r="AAX123" s="226"/>
      <c r="AAY123" s="226"/>
      <c r="AAZ123" s="226"/>
      <c r="ABA123" s="226"/>
      <c r="ABB123" s="253"/>
      <c r="ABC123" s="253"/>
      <c r="ABD123" s="253"/>
      <c r="ABE123" s="253"/>
      <c r="ABF123" s="253"/>
      <c r="ABG123" s="253"/>
      <c r="ABH123" s="253"/>
      <c r="ABI123" s="253"/>
      <c r="ABJ123" s="253"/>
      <c r="ABK123" s="253"/>
      <c r="ABL123" s="253"/>
      <c r="ABM123" s="253"/>
      <c r="ABN123" s="253"/>
      <c r="ABO123" s="253"/>
      <c r="ABP123" s="253"/>
      <c r="ABQ123" s="253"/>
      <c r="ABR123" s="253"/>
      <c r="ABS123" s="253"/>
      <c r="ABT123" s="253"/>
      <c r="ABU123" s="253"/>
      <c r="ABV123" s="253"/>
      <c r="ABW123" s="253"/>
      <c r="ABX123" s="253"/>
      <c r="ABY123" s="253"/>
      <c r="ABZ123" s="253"/>
      <c r="ACA123" s="253"/>
      <c r="ACB123" s="253"/>
      <c r="ACC123" s="253"/>
      <c r="ACD123" s="253"/>
      <c r="ACE123" s="253"/>
      <c r="ACF123" s="126"/>
      <c r="ACG123" s="126"/>
      <c r="ACH123" s="126"/>
      <c r="ACI123" s="126"/>
      <c r="ACJ123" s="126"/>
      <c r="ACK123" s="126"/>
      <c r="ACL123" s="126"/>
      <c r="ACM123" s="126"/>
      <c r="ACN123" s="126"/>
      <c r="ACO123" s="126"/>
      <c r="ACP123" s="126"/>
      <c r="ACQ123" s="126"/>
      <c r="ACR123" s="134">
        <v>0</v>
      </c>
      <c r="ACS123" s="227"/>
      <c r="ACT123" s="225"/>
      <c r="ACU123" s="226">
        <f t="shared" si="2929"/>
        <v>0</v>
      </c>
      <c r="ACV123" s="134">
        <v>0</v>
      </c>
      <c r="ACW123" s="227"/>
      <c r="ACX123" s="225"/>
      <c r="ACY123" s="226">
        <f t="shared" si="2930"/>
        <v>0</v>
      </c>
      <c r="ACZ123" s="134">
        <v>0</v>
      </c>
      <c r="ADA123" s="227"/>
      <c r="ADB123" s="225"/>
      <c r="ADC123" s="226">
        <f t="shared" si="2931"/>
        <v>0</v>
      </c>
      <c r="ADD123" s="134">
        <v>0</v>
      </c>
      <c r="ADE123" s="227"/>
      <c r="ADF123" s="225"/>
      <c r="ADG123" s="226">
        <f t="shared" si="2932"/>
        <v>0</v>
      </c>
      <c r="ADH123" s="134">
        <v>0</v>
      </c>
      <c r="ADI123" s="225"/>
      <c r="ADJ123" s="225"/>
      <c r="ADK123" s="226">
        <f t="shared" si="2933"/>
        <v>0</v>
      </c>
      <c r="ADL123" s="134">
        <v>0</v>
      </c>
      <c r="ADM123" s="225"/>
      <c r="ADN123" s="225"/>
      <c r="ADO123" s="226">
        <f t="shared" si="2934"/>
        <v>0</v>
      </c>
      <c r="ADP123" s="134">
        <v>0</v>
      </c>
      <c r="ADQ123" s="225"/>
      <c r="ADR123" s="225"/>
      <c r="ADS123" s="226">
        <f t="shared" si="2935"/>
        <v>0</v>
      </c>
      <c r="ADT123" s="134">
        <v>0</v>
      </c>
      <c r="ADU123" s="225"/>
      <c r="ADV123" s="225"/>
      <c r="ADW123" s="226">
        <f t="shared" si="2936"/>
        <v>0</v>
      </c>
      <c r="ADX123" s="134"/>
      <c r="ADY123" s="225"/>
      <c r="ADZ123" s="225"/>
      <c r="AEA123" s="226">
        <f t="shared" si="2937"/>
        <v>0</v>
      </c>
      <c r="AEB123" s="134"/>
      <c r="AEC123" s="225"/>
      <c r="AED123" s="225"/>
      <c r="AEE123" s="226">
        <f t="shared" si="2938"/>
        <v>0</v>
      </c>
      <c r="AEF123" s="134"/>
      <c r="AEG123" s="225"/>
      <c r="AEH123" s="225"/>
      <c r="AEI123" s="226">
        <f t="shared" si="2939"/>
        <v>0</v>
      </c>
      <c r="AEJ123" s="134"/>
      <c r="AEK123" s="225"/>
      <c r="AEL123" s="225"/>
      <c r="AEM123" s="226">
        <f t="shared" si="2940"/>
        <v>0</v>
      </c>
      <c r="AEN123" s="134"/>
      <c r="AEO123" s="225"/>
      <c r="AEP123" s="225"/>
      <c r="AEQ123" s="226">
        <f t="shared" si="2941"/>
        <v>0</v>
      </c>
      <c r="AER123" s="134">
        <v>0</v>
      </c>
      <c r="AES123" s="225"/>
      <c r="AET123" s="225"/>
      <c r="AEU123" s="226">
        <f t="shared" si="2942"/>
        <v>0</v>
      </c>
      <c r="AEV123" s="134">
        <v>0</v>
      </c>
      <c r="AEW123" s="225"/>
      <c r="AEX123" s="225"/>
      <c r="AEY123" s="226">
        <f t="shared" si="2943"/>
        <v>0</v>
      </c>
      <c r="AEZ123" s="134">
        <v>0</v>
      </c>
      <c r="AFA123" s="225"/>
      <c r="AFB123" s="225"/>
      <c r="AFC123" s="226">
        <f t="shared" si="2944"/>
        <v>0</v>
      </c>
      <c r="AFD123" s="134">
        <v>0</v>
      </c>
      <c r="AFE123" s="225"/>
      <c r="AFF123" s="225"/>
      <c r="AFG123" s="226">
        <f t="shared" si="2945"/>
        <v>0</v>
      </c>
      <c r="AFH123" s="134">
        <v>0</v>
      </c>
      <c r="AFI123" s="225"/>
      <c r="AFJ123" s="225"/>
      <c r="AFK123" s="226">
        <f t="shared" si="2946"/>
        <v>0</v>
      </c>
      <c r="AFL123" s="134"/>
      <c r="AFM123" s="225"/>
      <c r="AFN123" s="225"/>
      <c r="AFO123" s="226">
        <f t="shared" si="2947"/>
        <v>0</v>
      </c>
      <c r="AFP123" s="225"/>
      <c r="AFQ123" s="225"/>
      <c r="AFR123" s="226">
        <f t="shared" si="2948"/>
        <v>0</v>
      </c>
      <c r="AFS123" s="225"/>
      <c r="AFT123" s="225"/>
      <c r="AFU123" s="226"/>
      <c r="AFV123" s="226"/>
      <c r="AFW123" s="226"/>
      <c r="AFX123" s="226"/>
      <c r="AFY123" s="253">
        <v>0</v>
      </c>
      <c r="AFZ123" s="253">
        <v>0</v>
      </c>
      <c r="AGA123" s="253">
        <v>0</v>
      </c>
      <c r="AGB123" s="253">
        <v>0</v>
      </c>
      <c r="AGC123" s="253">
        <v>0</v>
      </c>
      <c r="AGD123" s="253">
        <v>0</v>
      </c>
      <c r="AGE123" s="253">
        <v>0</v>
      </c>
      <c r="AGF123" s="253">
        <v>0</v>
      </c>
      <c r="AGG123" s="253">
        <v>0</v>
      </c>
      <c r="AGH123" s="253">
        <v>0</v>
      </c>
      <c r="AGI123" s="253">
        <v>0</v>
      </c>
      <c r="AGJ123" s="253">
        <v>0</v>
      </c>
      <c r="AGK123" s="253">
        <v>0</v>
      </c>
      <c r="AGL123" s="253">
        <v>0</v>
      </c>
      <c r="AGM123" s="253">
        <v>0</v>
      </c>
      <c r="AGN123" s="253">
        <v>0</v>
      </c>
      <c r="AGO123" s="253">
        <v>0</v>
      </c>
      <c r="AGP123" s="253">
        <v>0</v>
      </c>
      <c r="AGQ123" s="253">
        <v>0</v>
      </c>
      <c r="AGR123" s="253">
        <v>0</v>
      </c>
      <c r="AGS123" s="253">
        <v>0</v>
      </c>
      <c r="AGT123" s="253">
        <v>0</v>
      </c>
      <c r="AGU123" s="253">
        <v>0</v>
      </c>
      <c r="AGV123" s="253">
        <v>0</v>
      </c>
      <c r="AGW123" s="253">
        <v>0</v>
      </c>
      <c r="AGX123" s="253">
        <v>0</v>
      </c>
      <c r="AGY123" s="253">
        <v>0</v>
      </c>
      <c r="AGZ123" s="253">
        <v>0</v>
      </c>
      <c r="AHA123" s="253">
        <v>0</v>
      </c>
      <c r="AHB123" s="253">
        <v>0</v>
      </c>
      <c r="AHC123" s="128">
        <v>0</v>
      </c>
      <c r="AHD123" s="128">
        <v>0</v>
      </c>
      <c r="AHE123" s="128">
        <v>0</v>
      </c>
      <c r="AHF123" s="128">
        <v>0</v>
      </c>
      <c r="AHG123" s="128">
        <v>0</v>
      </c>
      <c r="AHH123" s="128">
        <v>0</v>
      </c>
      <c r="AHI123" s="128"/>
      <c r="AHJ123" s="128"/>
      <c r="AHK123" s="128"/>
      <c r="AHL123" s="128"/>
      <c r="AHM123" s="128"/>
      <c r="AHN123" s="128"/>
      <c r="AHO123" s="225">
        <f t="shared" si="1709"/>
        <v>0</v>
      </c>
      <c r="AHP123" s="127">
        <f t="shared" si="1710"/>
        <v>0</v>
      </c>
      <c r="AHQ123" s="127">
        <f t="shared" si="1711"/>
        <v>0</v>
      </c>
      <c r="AHR123" s="225">
        <f t="shared" si="1712"/>
        <v>0</v>
      </c>
      <c r="AHS123" s="127">
        <f t="shared" si="1713"/>
        <v>0</v>
      </c>
      <c r="AHT123" s="127">
        <f t="shared" si="2549"/>
        <v>0</v>
      </c>
      <c r="AHU123" s="225">
        <f t="shared" si="2550"/>
        <v>0</v>
      </c>
      <c r="AHV123" s="127">
        <f t="shared" si="2551"/>
        <v>0</v>
      </c>
      <c r="AHW123" s="127">
        <f t="shared" si="2552"/>
        <v>0</v>
      </c>
      <c r="AHX123" s="225">
        <v>0</v>
      </c>
      <c r="AHY123" s="127">
        <f t="shared" si="2553"/>
        <v>0</v>
      </c>
      <c r="AHZ123" s="127">
        <f t="shared" si="2496"/>
        <v>0</v>
      </c>
      <c r="AIA123" s="225">
        <f t="shared" si="2952"/>
        <v>0</v>
      </c>
      <c r="AIB123" s="127">
        <f t="shared" si="2953"/>
        <v>0</v>
      </c>
      <c r="AIC123" s="127">
        <f t="shared" si="2954"/>
        <v>0</v>
      </c>
      <c r="AID123" s="227">
        <f t="shared" si="2955"/>
        <v>0</v>
      </c>
      <c r="AIE123" s="127">
        <f t="shared" si="2956"/>
        <v>0</v>
      </c>
      <c r="AIF123" s="127">
        <f t="shared" si="2957"/>
        <v>0</v>
      </c>
      <c r="AIG123" s="227">
        <f t="shared" si="2958"/>
        <v>0</v>
      </c>
      <c r="AIH123" s="127">
        <f t="shared" si="2959"/>
        <v>0</v>
      </c>
      <c r="AII123" s="127">
        <f t="shared" si="2960"/>
        <v>0</v>
      </c>
      <c r="AIJ123" s="227">
        <f t="shared" si="2961"/>
        <v>0</v>
      </c>
      <c r="AIK123" s="127">
        <f t="shared" si="2962"/>
        <v>0</v>
      </c>
      <c r="AIL123" s="127">
        <f t="shared" si="2963"/>
        <v>0</v>
      </c>
      <c r="AIM123" s="227">
        <f t="shared" si="2964"/>
        <v>0</v>
      </c>
      <c r="AIN123" s="127">
        <f t="shared" si="2965"/>
        <v>0</v>
      </c>
      <c r="AIO123" s="127">
        <f t="shared" si="2966"/>
        <v>0</v>
      </c>
      <c r="AIP123" s="227">
        <f t="shared" si="2967"/>
        <v>0</v>
      </c>
      <c r="AIQ123" s="127">
        <f t="shared" si="2950"/>
        <v>0</v>
      </c>
      <c r="AIR123" s="127">
        <f t="shared" si="2951"/>
        <v>0</v>
      </c>
      <c r="AIS123" s="227">
        <f t="shared" si="2797"/>
        <v>0</v>
      </c>
      <c r="AIT123" s="127">
        <f t="shared" si="2798"/>
        <v>0</v>
      </c>
      <c r="AIU123" s="127">
        <f t="shared" si="2799"/>
        <v>0</v>
      </c>
      <c r="AIV123" s="227">
        <f t="shared" si="2800"/>
        <v>0</v>
      </c>
      <c r="AIW123" s="127">
        <f t="shared" si="2801"/>
        <v>0</v>
      </c>
      <c r="AIX123" s="127">
        <f t="shared" si="2802"/>
        <v>0</v>
      </c>
      <c r="AIY123" s="227">
        <f t="shared" si="2803"/>
        <v>0</v>
      </c>
      <c r="AIZ123" s="127">
        <f t="shared" si="2804"/>
        <v>0</v>
      </c>
      <c r="AJA123" s="127">
        <f t="shared" si="2805"/>
        <v>0</v>
      </c>
      <c r="AJB123" s="227">
        <f t="shared" si="2806"/>
        <v>0</v>
      </c>
      <c r="AJC123" s="127">
        <f t="shared" si="2807"/>
        <v>0</v>
      </c>
      <c r="AJD123" s="127">
        <f t="shared" si="2808"/>
        <v>0</v>
      </c>
      <c r="AJE123" s="227">
        <f t="shared" si="2809"/>
        <v>0</v>
      </c>
      <c r="AJF123" s="127">
        <f t="shared" si="2810"/>
        <v>0</v>
      </c>
      <c r="AJG123" s="127">
        <f t="shared" si="2811"/>
        <v>0</v>
      </c>
      <c r="AJH123" s="227">
        <f t="shared" si="2812"/>
        <v>0</v>
      </c>
      <c r="AJI123" s="127">
        <f t="shared" si="2813"/>
        <v>0</v>
      </c>
      <c r="AJJ123" s="127">
        <f t="shared" si="2814"/>
        <v>0</v>
      </c>
      <c r="AJK123" s="227">
        <f t="shared" si="2815"/>
        <v>0</v>
      </c>
      <c r="AJL123" s="127">
        <f t="shared" si="2816"/>
        <v>0</v>
      </c>
      <c r="AJM123" s="127">
        <f t="shared" si="2975"/>
        <v>0</v>
      </c>
      <c r="AJN123" s="227">
        <f t="shared" si="2995"/>
        <v>0</v>
      </c>
      <c r="AJO123" s="127">
        <f t="shared" si="2995"/>
        <v>0</v>
      </c>
      <c r="AJP123" s="127">
        <f t="shared" si="2996"/>
        <v>0</v>
      </c>
      <c r="AJQ123" s="227">
        <f t="shared" si="2996"/>
        <v>0</v>
      </c>
      <c r="AJR123" s="127">
        <f t="shared" si="2996"/>
        <v>0</v>
      </c>
      <c r="AJS123" s="127">
        <f t="shared" si="2997"/>
        <v>0</v>
      </c>
      <c r="AJT123" s="127">
        <f t="shared" si="2997"/>
        <v>0</v>
      </c>
      <c r="AJU123" s="127">
        <f>CF123+HG123+MD123+RA123+VX123+AAU123+AFR123</f>
        <v>0</v>
      </c>
      <c r="AJV123" s="127"/>
      <c r="AJW123" s="127"/>
      <c r="AJX123" s="127"/>
      <c r="AJY123" s="127"/>
      <c r="AJZ123" s="128">
        <f t="shared" si="1719"/>
        <v>0</v>
      </c>
      <c r="AKA123" s="128">
        <f t="shared" si="1720"/>
        <v>0</v>
      </c>
      <c r="AKB123" s="128">
        <v>0</v>
      </c>
      <c r="AKC123" s="128">
        <v>0</v>
      </c>
      <c r="AKD123" s="128">
        <v>0</v>
      </c>
      <c r="AKE123" s="128">
        <v>0</v>
      </c>
      <c r="AKF123" s="128">
        <f t="shared" si="2554"/>
        <v>0</v>
      </c>
      <c r="AKG123" s="128">
        <f t="shared" si="2555"/>
        <v>0</v>
      </c>
      <c r="AKH123" s="128">
        <f t="shared" si="2556"/>
        <v>0</v>
      </c>
      <c r="AKI123" s="128">
        <f t="shared" si="2827"/>
        <v>0</v>
      </c>
      <c r="AKJ123" s="128">
        <v>0</v>
      </c>
      <c r="AKK123" s="128">
        <v>0</v>
      </c>
      <c r="AKL123" s="128">
        <f t="shared" si="2976"/>
        <v>0</v>
      </c>
      <c r="AKM123" s="128">
        <f t="shared" si="2968"/>
        <v>0</v>
      </c>
      <c r="AKN123" s="128">
        <f t="shared" si="2998"/>
        <v>0</v>
      </c>
      <c r="AKO123" s="128">
        <f t="shared" ref="AKO123:AKO148" si="3002">SUM(DB123,IC123,MZ123,RW123,WT123,ABQ123,AGN123)</f>
        <v>0</v>
      </c>
      <c r="AKP123" s="128">
        <f t="shared" si="2500"/>
        <v>0</v>
      </c>
      <c r="AKQ123" s="128">
        <f t="shared" si="2501"/>
        <v>0</v>
      </c>
      <c r="AKR123" s="128">
        <f t="shared" si="2969"/>
        <v>0</v>
      </c>
      <c r="AKS123" s="128">
        <f t="shared" si="2970"/>
        <v>0</v>
      </c>
      <c r="AKT123" s="128">
        <f t="shared" si="2977"/>
        <v>0</v>
      </c>
      <c r="AKU123" s="128">
        <f t="shared" si="2977"/>
        <v>0</v>
      </c>
      <c r="AKV123" s="128">
        <f t="shared" si="2977"/>
        <v>0</v>
      </c>
      <c r="AKW123" s="128">
        <f t="shared" si="2977"/>
        <v>0</v>
      </c>
      <c r="AKX123" s="128">
        <f t="shared" si="2977"/>
        <v>0</v>
      </c>
      <c r="AKY123" s="128">
        <f t="shared" si="2977"/>
        <v>0</v>
      </c>
      <c r="AKZ123" s="128">
        <f t="shared" si="2977"/>
        <v>0</v>
      </c>
      <c r="ALA123" s="128">
        <f t="shared" si="2977"/>
        <v>0</v>
      </c>
      <c r="ALB123" s="128">
        <f t="shared" si="2977"/>
        <v>0</v>
      </c>
      <c r="ALC123" s="128">
        <f t="shared" si="2977"/>
        <v>0</v>
      </c>
      <c r="ALD123" s="128">
        <f t="shared" si="2977"/>
        <v>0</v>
      </c>
      <c r="ALE123" s="128">
        <f t="shared" si="2977"/>
        <v>0</v>
      </c>
      <c r="ALF123" s="128">
        <f t="shared" si="2999"/>
        <v>0</v>
      </c>
      <c r="ALG123" s="128">
        <f t="shared" si="2999"/>
        <v>0</v>
      </c>
      <c r="ALH123" s="128">
        <f t="shared" si="2999"/>
        <v>0</v>
      </c>
      <c r="ALI123" s="128">
        <f t="shared" si="3000"/>
        <v>0</v>
      </c>
      <c r="ALJ123" s="128">
        <f t="shared" si="3000"/>
        <v>0</v>
      </c>
      <c r="ALK123" s="128">
        <f t="shared" si="3000"/>
        <v>0</v>
      </c>
      <c r="ALL123" s="128">
        <f t="shared" si="3001"/>
        <v>0</v>
      </c>
      <c r="ALM123" s="128"/>
      <c r="ALN123" s="128"/>
      <c r="ALO123" s="128"/>
      <c r="ALP123" s="128"/>
      <c r="ALQ123" s="128"/>
      <c r="ALR123" s="128"/>
    </row>
    <row r="124" spans="1:1006" s="115" customFormat="1" ht="18" customHeight="1" outlineLevel="1" x14ac:dyDescent="0.25">
      <c r="A124" s="120"/>
      <c r="B124" s="120"/>
      <c r="C124" s="297" t="s">
        <v>493</v>
      </c>
      <c r="D124" s="178"/>
      <c r="E124" s="208">
        <v>9400</v>
      </c>
      <c r="F124" s="208">
        <v>615</v>
      </c>
      <c r="G124" s="227"/>
      <c r="H124" s="225">
        <v>117</v>
      </c>
      <c r="I124" s="208">
        <f t="shared" si="2847"/>
        <v>0</v>
      </c>
      <c r="J124" s="208">
        <v>520</v>
      </c>
      <c r="K124" s="227"/>
      <c r="L124" s="225">
        <v>117</v>
      </c>
      <c r="M124" s="208">
        <f t="shared" si="2848"/>
        <v>0</v>
      </c>
      <c r="N124" s="208">
        <v>520</v>
      </c>
      <c r="O124" s="225"/>
      <c r="P124" s="225">
        <v>117</v>
      </c>
      <c r="Q124" s="208">
        <f t="shared" si="2849"/>
        <v>0</v>
      </c>
      <c r="R124" s="208">
        <v>1270</v>
      </c>
      <c r="S124" s="225"/>
      <c r="T124" s="225">
        <v>117</v>
      </c>
      <c r="U124" s="208">
        <f t="shared" si="2850"/>
        <v>0</v>
      </c>
      <c r="V124" s="208">
        <v>2045</v>
      </c>
      <c r="W124" s="225"/>
      <c r="X124" s="225">
        <v>117</v>
      </c>
      <c r="Y124" s="208">
        <f t="shared" si="2851"/>
        <v>0</v>
      </c>
      <c r="Z124" s="208">
        <v>1995</v>
      </c>
      <c r="AA124" s="225"/>
      <c r="AB124" s="225">
        <v>117</v>
      </c>
      <c r="AC124" s="208">
        <f t="shared" si="2852"/>
        <v>0</v>
      </c>
      <c r="AD124" s="208">
        <v>1615</v>
      </c>
      <c r="AE124" s="225"/>
      <c r="AF124" s="225">
        <v>117</v>
      </c>
      <c r="AG124" s="208">
        <f t="shared" si="2853"/>
        <v>0</v>
      </c>
      <c r="AH124" s="208">
        <v>1585</v>
      </c>
      <c r="AI124" s="225">
        <v>1600</v>
      </c>
      <c r="AJ124" s="225">
        <v>117</v>
      </c>
      <c r="AK124" s="208">
        <f t="shared" si="2854"/>
        <v>187200</v>
      </c>
      <c r="AL124" s="208">
        <v>460</v>
      </c>
      <c r="AM124" s="225">
        <v>1800</v>
      </c>
      <c r="AN124" s="225">
        <v>97</v>
      </c>
      <c r="AO124" s="208">
        <f t="shared" si="2855"/>
        <v>174600</v>
      </c>
      <c r="AP124" s="208">
        <v>0</v>
      </c>
      <c r="AQ124" s="225">
        <v>1400</v>
      </c>
      <c r="AR124" s="225">
        <v>97</v>
      </c>
      <c r="AS124" s="208">
        <f t="shared" si="2856"/>
        <v>135800</v>
      </c>
      <c r="AT124" s="208">
        <v>0</v>
      </c>
      <c r="AU124" s="225">
        <v>650</v>
      </c>
      <c r="AV124" s="225">
        <v>97</v>
      </c>
      <c r="AW124" s="208">
        <f t="shared" si="2857"/>
        <v>63050</v>
      </c>
      <c r="AX124" s="208">
        <v>0</v>
      </c>
      <c r="AY124" s="225">
        <v>700</v>
      </c>
      <c r="AZ124" s="225">
        <v>97</v>
      </c>
      <c r="BA124" s="208">
        <f t="shared" si="2858"/>
        <v>67900</v>
      </c>
      <c r="BB124" s="208">
        <v>15</v>
      </c>
      <c r="BC124" s="225">
        <v>600</v>
      </c>
      <c r="BD124" s="225">
        <v>97</v>
      </c>
      <c r="BE124" s="208">
        <f t="shared" si="2859"/>
        <v>58200</v>
      </c>
      <c r="BF124" s="208">
        <v>560</v>
      </c>
      <c r="BG124" s="225">
        <v>600</v>
      </c>
      <c r="BH124" s="225">
        <v>97</v>
      </c>
      <c r="BI124" s="208">
        <f t="shared" si="2860"/>
        <v>58200</v>
      </c>
      <c r="BJ124" s="208">
        <v>600</v>
      </c>
      <c r="BK124" s="225">
        <v>1100</v>
      </c>
      <c r="BL124" s="225">
        <v>97</v>
      </c>
      <c r="BM124" s="208">
        <f t="shared" si="2861"/>
        <v>106700</v>
      </c>
      <c r="BN124" s="208">
        <v>150</v>
      </c>
      <c r="BO124" s="225">
        <v>1800</v>
      </c>
      <c r="BP124" s="225">
        <v>97</v>
      </c>
      <c r="BQ124" s="208">
        <f t="shared" si="2862"/>
        <v>174600</v>
      </c>
      <c r="BR124" s="208">
        <v>0</v>
      </c>
      <c r="BS124" s="225">
        <v>1700</v>
      </c>
      <c r="BT124" s="225">
        <v>97</v>
      </c>
      <c r="BU124" s="208">
        <f t="shared" si="2863"/>
        <v>164900</v>
      </c>
      <c r="BV124" s="208">
        <v>0</v>
      </c>
      <c r="BW124" s="225">
        <v>1100</v>
      </c>
      <c r="BX124" s="225">
        <v>95</v>
      </c>
      <c r="BY124" s="208">
        <f t="shared" si="2864"/>
        <v>104500</v>
      </c>
      <c r="BZ124" s="208">
        <v>50</v>
      </c>
      <c r="CA124" s="225">
        <v>650</v>
      </c>
      <c r="CB124" s="225">
        <v>95</v>
      </c>
      <c r="CC124" s="208">
        <f t="shared" si="2865"/>
        <v>61750</v>
      </c>
      <c r="CD124" s="225">
        <v>900</v>
      </c>
      <c r="CE124" s="225">
        <v>95</v>
      </c>
      <c r="CF124" s="208">
        <f t="shared" si="2866"/>
        <v>85500</v>
      </c>
      <c r="CG124" s="225"/>
      <c r="CH124" s="225">
        <v>95</v>
      </c>
      <c r="CI124" s="226">
        <f t="shared" si="2867"/>
        <v>0</v>
      </c>
      <c r="CJ124" s="226"/>
      <c r="CK124" s="226">
        <v>95</v>
      </c>
      <c r="CL124" s="226">
        <v>0</v>
      </c>
      <c r="CM124" s="253">
        <v>0</v>
      </c>
      <c r="CN124" s="253">
        <v>0</v>
      </c>
      <c r="CO124" s="253">
        <v>0</v>
      </c>
      <c r="CP124" s="253">
        <v>0</v>
      </c>
      <c r="CQ124" s="253">
        <v>0</v>
      </c>
      <c r="CR124" s="253">
        <v>0</v>
      </c>
      <c r="CS124" s="253">
        <v>0</v>
      </c>
      <c r="CT124" s="253">
        <v>0</v>
      </c>
      <c r="CU124" s="253">
        <v>0</v>
      </c>
      <c r="CV124" s="253">
        <v>0</v>
      </c>
      <c r="CW124" s="253">
        <v>0</v>
      </c>
      <c r="CX124" s="253">
        <v>0</v>
      </c>
      <c r="CY124" s="253">
        <v>1905</v>
      </c>
      <c r="CZ124" s="253">
        <v>184785</v>
      </c>
      <c r="DA124" s="253">
        <v>1650</v>
      </c>
      <c r="DB124" s="253">
        <v>160050</v>
      </c>
      <c r="DC124" s="253">
        <v>1795</v>
      </c>
      <c r="DD124" s="253">
        <v>174115</v>
      </c>
      <c r="DE124" s="253">
        <v>1365</v>
      </c>
      <c r="DF124" s="253">
        <v>132405</v>
      </c>
      <c r="DG124" s="253">
        <v>615</v>
      </c>
      <c r="DH124" s="253">
        <v>59655</v>
      </c>
      <c r="DI124" s="253">
        <v>625</v>
      </c>
      <c r="DJ124" s="253">
        <v>60625</v>
      </c>
      <c r="DK124" s="253">
        <v>520</v>
      </c>
      <c r="DL124" s="253">
        <v>50440</v>
      </c>
      <c r="DM124" s="253">
        <v>1270</v>
      </c>
      <c r="DN124" s="253">
        <v>123190</v>
      </c>
      <c r="DO124" s="253">
        <v>2045</v>
      </c>
      <c r="DP124" s="253">
        <v>198365</v>
      </c>
      <c r="DQ124" s="253">
        <v>1995</v>
      </c>
      <c r="DR124" s="253">
        <v>193515</v>
      </c>
      <c r="DS124" s="253">
        <v>1615</v>
      </c>
      <c r="DT124" s="253">
        <v>156655</v>
      </c>
      <c r="DU124" s="253">
        <v>1585</v>
      </c>
      <c r="DV124" s="253">
        <v>153745</v>
      </c>
      <c r="DW124" s="253">
        <v>153745</v>
      </c>
      <c r="DX124" s="253">
        <v>460</v>
      </c>
      <c r="DY124" s="253">
        <v>44620</v>
      </c>
      <c r="DZ124" s="253">
        <v>44620</v>
      </c>
      <c r="EA124" s="126">
        <v>0</v>
      </c>
      <c r="EB124" s="126">
        <v>0</v>
      </c>
      <c r="EC124" s="126">
        <v>0</v>
      </c>
      <c r="ED124" s="126">
        <v>0</v>
      </c>
      <c r="EE124" s="126">
        <v>0</v>
      </c>
      <c r="EF124" s="126">
        <v>0</v>
      </c>
      <c r="EG124" s="134">
        <v>2155</v>
      </c>
      <c r="EH124" s="225">
        <v>2000</v>
      </c>
      <c r="EI124" s="225">
        <v>119.02</v>
      </c>
      <c r="EJ124" s="226">
        <f t="shared" si="2868"/>
        <v>238040</v>
      </c>
      <c r="EK124" s="134">
        <v>3205</v>
      </c>
      <c r="EL124" s="225">
        <v>1500</v>
      </c>
      <c r="EM124" s="225">
        <v>116.32</v>
      </c>
      <c r="EN124" s="226">
        <f t="shared" si="2869"/>
        <v>174480</v>
      </c>
      <c r="EO124" s="134">
        <v>3205</v>
      </c>
      <c r="EP124" s="225">
        <v>2750</v>
      </c>
      <c r="EQ124" s="225">
        <v>110</v>
      </c>
      <c r="ER124" s="226">
        <f t="shared" si="2870"/>
        <v>302500</v>
      </c>
      <c r="ES124" s="134">
        <v>3355</v>
      </c>
      <c r="ET124" s="225">
        <v>2200</v>
      </c>
      <c r="EU124" s="225">
        <v>108</v>
      </c>
      <c r="EV124" s="226">
        <f t="shared" si="2871"/>
        <v>237600</v>
      </c>
      <c r="EW124" s="134">
        <v>3325</v>
      </c>
      <c r="EX124" s="225">
        <v>1900</v>
      </c>
      <c r="EY124" s="225">
        <v>108</v>
      </c>
      <c r="EZ124" s="226">
        <f t="shared" si="2872"/>
        <v>205200</v>
      </c>
      <c r="FA124" s="134">
        <v>3465</v>
      </c>
      <c r="FB124" s="225">
        <v>2000</v>
      </c>
      <c r="FC124" s="225">
        <v>108</v>
      </c>
      <c r="FD124" s="226">
        <f t="shared" si="2873"/>
        <v>216000</v>
      </c>
      <c r="FE124" s="134">
        <v>1785</v>
      </c>
      <c r="FF124" s="225">
        <v>1250</v>
      </c>
      <c r="FG124" s="225">
        <v>108</v>
      </c>
      <c r="FH124" s="226">
        <f t="shared" si="2874"/>
        <v>135000</v>
      </c>
      <c r="FI124" s="134">
        <v>1075</v>
      </c>
      <c r="FJ124" s="225">
        <v>2500</v>
      </c>
      <c r="FK124" s="225">
        <v>109.37</v>
      </c>
      <c r="FL124" s="226">
        <f t="shared" si="2875"/>
        <v>273425</v>
      </c>
      <c r="FM124" s="134">
        <v>945</v>
      </c>
      <c r="FN124" s="225">
        <v>2300</v>
      </c>
      <c r="FO124" s="225">
        <v>94.27</v>
      </c>
      <c r="FP124" s="226">
        <f t="shared" si="2876"/>
        <v>216821</v>
      </c>
      <c r="FQ124" s="134">
        <v>1780</v>
      </c>
      <c r="FR124" s="225">
        <v>2000</v>
      </c>
      <c r="FS124" s="225">
        <v>94.27</v>
      </c>
      <c r="FT124" s="226">
        <f t="shared" si="2877"/>
        <v>188540</v>
      </c>
      <c r="FU124" s="134">
        <v>1650</v>
      </c>
      <c r="FV124" s="225">
        <v>2000</v>
      </c>
      <c r="FW124" s="225">
        <v>94.27</v>
      </c>
      <c r="FX124" s="226">
        <f t="shared" si="2878"/>
        <v>188540</v>
      </c>
      <c r="FY124" s="134">
        <v>1125</v>
      </c>
      <c r="FZ124" s="225">
        <v>3700</v>
      </c>
      <c r="GA124" s="225">
        <v>94.27</v>
      </c>
      <c r="GB124" s="226">
        <f t="shared" si="2879"/>
        <v>348799</v>
      </c>
      <c r="GC124" s="134">
        <v>1185</v>
      </c>
      <c r="GD124" s="225">
        <v>3500</v>
      </c>
      <c r="GE124" s="225">
        <v>94.27</v>
      </c>
      <c r="GF124" s="226">
        <f t="shared" si="2880"/>
        <v>329945</v>
      </c>
      <c r="GG124" s="134">
        <v>1615</v>
      </c>
      <c r="GH124" s="225">
        <v>3000</v>
      </c>
      <c r="GI124" s="225">
        <v>91.93</v>
      </c>
      <c r="GJ124" s="226">
        <f t="shared" si="2881"/>
        <v>275790</v>
      </c>
      <c r="GK124" s="134">
        <v>2690</v>
      </c>
      <c r="GL124" s="225">
        <v>3000</v>
      </c>
      <c r="GM124" s="225">
        <v>91.93</v>
      </c>
      <c r="GN124" s="226">
        <f t="shared" si="2753"/>
        <v>275790</v>
      </c>
      <c r="GO124" s="134">
        <v>3395</v>
      </c>
      <c r="GP124" s="225">
        <v>2000</v>
      </c>
      <c r="GQ124" s="225">
        <v>91.93</v>
      </c>
      <c r="GR124" s="226">
        <f t="shared" si="2882"/>
        <v>183860</v>
      </c>
      <c r="GS124" s="134">
        <v>2590</v>
      </c>
      <c r="GT124" s="225">
        <v>1800</v>
      </c>
      <c r="GU124" s="225">
        <v>91.93</v>
      </c>
      <c r="GV124" s="226">
        <f t="shared" si="2883"/>
        <v>165474</v>
      </c>
      <c r="GW124" s="134">
        <v>1825</v>
      </c>
      <c r="GX124" s="225">
        <v>1100</v>
      </c>
      <c r="GY124" s="225">
        <v>88.11</v>
      </c>
      <c r="GZ124" s="226">
        <f t="shared" si="2884"/>
        <v>96921</v>
      </c>
      <c r="HA124" s="134">
        <v>2010</v>
      </c>
      <c r="HB124" s="225">
        <v>950</v>
      </c>
      <c r="HC124" s="225">
        <v>88.11</v>
      </c>
      <c r="HD124" s="226">
        <f t="shared" si="2885"/>
        <v>83704.5</v>
      </c>
      <c r="HE124" s="225">
        <v>1800</v>
      </c>
      <c r="HF124" s="225">
        <v>88.11</v>
      </c>
      <c r="HG124" s="226">
        <f t="shared" si="2886"/>
        <v>158598</v>
      </c>
      <c r="HH124" s="225">
        <v>900</v>
      </c>
      <c r="HI124" s="225">
        <v>88.11</v>
      </c>
      <c r="HJ124" s="226">
        <f t="shared" si="2887"/>
        <v>79299</v>
      </c>
      <c r="HK124" s="226">
        <v>1200</v>
      </c>
      <c r="HL124" s="226">
        <v>89.229708978328176</v>
      </c>
      <c r="HM124" s="226">
        <v>107075.65077399381</v>
      </c>
      <c r="HN124" s="253">
        <v>1560</v>
      </c>
      <c r="HO124" s="253">
        <v>168748.56</v>
      </c>
      <c r="HP124" s="253">
        <v>2705</v>
      </c>
      <c r="HQ124" s="253">
        <v>289841.43</v>
      </c>
      <c r="HR124" s="253">
        <v>2650</v>
      </c>
      <c r="HS124" s="253">
        <v>284633.09999999998</v>
      </c>
      <c r="HT124" s="253">
        <v>2150</v>
      </c>
      <c r="HU124" s="253">
        <v>230466.9</v>
      </c>
      <c r="HV124" s="253">
        <v>1940</v>
      </c>
      <c r="HW124" s="253">
        <v>209633.63999999998</v>
      </c>
      <c r="HX124" s="253">
        <v>1905</v>
      </c>
      <c r="HY124" s="253">
        <v>205857.63</v>
      </c>
      <c r="HZ124" s="253">
        <v>2405</v>
      </c>
      <c r="IA124" s="253">
        <v>254266.06</v>
      </c>
      <c r="IB124" s="253">
        <v>2350</v>
      </c>
      <c r="IC124" s="253">
        <v>223076.48000000001</v>
      </c>
      <c r="ID124" s="253">
        <v>2655</v>
      </c>
      <c r="IE124" s="253">
        <v>250932.9</v>
      </c>
      <c r="IF124" s="253">
        <v>2075</v>
      </c>
      <c r="IG124" s="253">
        <v>198251.5</v>
      </c>
      <c r="IH124" s="253">
        <v>2155</v>
      </c>
      <c r="II124" s="253">
        <v>204199.81</v>
      </c>
      <c r="IJ124" s="253">
        <v>4025</v>
      </c>
      <c r="IK124" s="253">
        <v>381006.33999999997</v>
      </c>
      <c r="IL124" s="253">
        <v>3205</v>
      </c>
      <c r="IM124" s="253">
        <v>289894.58999999997</v>
      </c>
      <c r="IN124" s="253">
        <v>3355</v>
      </c>
      <c r="IO124" s="253">
        <v>303464.59000000003</v>
      </c>
      <c r="IP124" s="253">
        <v>3325</v>
      </c>
      <c r="IQ124" s="253">
        <v>300374.80000000005</v>
      </c>
      <c r="IR124" s="253">
        <v>3465</v>
      </c>
      <c r="IS124" s="253">
        <v>308596.01</v>
      </c>
      <c r="IT124" s="253">
        <v>1785</v>
      </c>
      <c r="IU124" s="253">
        <v>158464.74</v>
      </c>
      <c r="IV124" s="253">
        <v>1075</v>
      </c>
      <c r="IW124" s="253">
        <v>94652.15</v>
      </c>
      <c r="IX124" s="253">
        <v>945</v>
      </c>
      <c r="IY124" s="253">
        <v>84085.540000000008</v>
      </c>
      <c r="IZ124" s="126">
        <v>1780</v>
      </c>
      <c r="JA124" s="126">
        <v>156843.87</v>
      </c>
      <c r="JB124" s="126">
        <v>1650</v>
      </c>
      <c r="JC124" s="126">
        <v>147883.81</v>
      </c>
      <c r="JD124" s="134">
        <v>80</v>
      </c>
      <c r="JE124" s="225"/>
      <c r="JF124" s="134">
        <v>90.49</v>
      </c>
      <c r="JG124" s="226">
        <f t="shared" si="2978"/>
        <v>0</v>
      </c>
      <c r="JH124" s="134">
        <v>330</v>
      </c>
      <c r="JI124" s="225"/>
      <c r="JJ124" s="134">
        <v>90.49</v>
      </c>
      <c r="JK124" s="226">
        <f t="shared" si="2979"/>
        <v>0</v>
      </c>
      <c r="JL124" s="134">
        <v>330</v>
      </c>
      <c r="JM124" s="225"/>
      <c r="JN124" s="134">
        <v>90.49</v>
      </c>
      <c r="JO124" s="226">
        <f t="shared" si="2980"/>
        <v>0</v>
      </c>
      <c r="JP124" s="134">
        <v>365</v>
      </c>
      <c r="JQ124" s="225"/>
      <c r="JR124" s="134">
        <v>90.49</v>
      </c>
      <c r="JS124" s="226">
        <f t="shared" si="2981"/>
        <v>0</v>
      </c>
      <c r="JT124" s="134">
        <v>1705</v>
      </c>
      <c r="JU124" s="225"/>
      <c r="JV124" s="134">
        <v>90.49</v>
      </c>
      <c r="JW124" s="226">
        <f t="shared" si="2982"/>
        <v>0</v>
      </c>
      <c r="JX124" s="134">
        <v>100</v>
      </c>
      <c r="JY124" s="225"/>
      <c r="JZ124" s="134">
        <v>90.49</v>
      </c>
      <c r="KA124" s="226">
        <f t="shared" si="2983"/>
        <v>0</v>
      </c>
      <c r="KB124" s="134">
        <v>100</v>
      </c>
      <c r="KC124" s="134"/>
      <c r="KD124" s="134">
        <v>90.49</v>
      </c>
      <c r="KE124" s="226">
        <f t="shared" si="2984"/>
        <v>0</v>
      </c>
      <c r="KF124" s="134"/>
      <c r="KG124" s="134"/>
      <c r="KH124" s="134">
        <v>90.49</v>
      </c>
      <c r="KI124" s="226">
        <f t="shared" si="2985"/>
        <v>0</v>
      </c>
      <c r="KJ124" s="134">
        <v>50</v>
      </c>
      <c r="KK124" s="134"/>
      <c r="KL124" s="134">
        <v>90.49</v>
      </c>
      <c r="KM124" s="226">
        <f t="shared" si="2986"/>
        <v>0</v>
      </c>
      <c r="KN124" s="134">
        <v>275</v>
      </c>
      <c r="KO124" s="134"/>
      <c r="KP124" s="134">
        <v>90.49</v>
      </c>
      <c r="KQ124" s="226">
        <f t="shared" si="2987"/>
        <v>0</v>
      </c>
      <c r="KR124" s="134">
        <v>75</v>
      </c>
      <c r="KS124" s="134">
        <v>150</v>
      </c>
      <c r="KT124" s="134">
        <v>90.49</v>
      </c>
      <c r="KU124" s="226">
        <f t="shared" si="2988"/>
        <v>13573.5</v>
      </c>
      <c r="KV124" s="134">
        <v>75</v>
      </c>
      <c r="KW124" s="134">
        <v>300</v>
      </c>
      <c r="KX124" s="134">
        <v>90.49</v>
      </c>
      <c r="KY124" s="226">
        <f t="shared" si="2989"/>
        <v>27147</v>
      </c>
      <c r="KZ124" s="134">
        <v>425</v>
      </c>
      <c r="LA124" s="134">
        <v>300</v>
      </c>
      <c r="LB124" s="134">
        <v>90.49</v>
      </c>
      <c r="LC124" s="226">
        <f t="shared" si="2990"/>
        <v>27147</v>
      </c>
      <c r="LD124" s="134">
        <v>265</v>
      </c>
      <c r="LE124" s="134">
        <v>700</v>
      </c>
      <c r="LF124" s="134">
        <v>90.5</v>
      </c>
      <c r="LG124" s="226">
        <f t="shared" si="2991"/>
        <v>63350</v>
      </c>
      <c r="LH124" s="134">
        <v>460</v>
      </c>
      <c r="LI124" s="134">
        <v>700</v>
      </c>
      <c r="LJ124" s="134">
        <v>90.5</v>
      </c>
      <c r="LK124" s="226">
        <f t="shared" si="2992"/>
        <v>63350</v>
      </c>
      <c r="LL124" s="134"/>
      <c r="LM124" s="134">
        <v>200</v>
      </c>
      <c r="LN124" s="134">
        <v>90.5</v>
      </c>
      <c r="LO124" s="226">
        <f t="shared" si="2993"/>
        <v>18100</v>
      </c>
      <c r="LP124" s="134"/>
      <c r="LQ124" s="134"/>
      <c r="LR124" s="134"/>
      <c r="LS124" s="226">
        <f t="shared" si="2770"/>
        <v>0</v>
      </c>
      <c r="LT124" s="134"/>
      <c r="LU124" s="134"/>
      <c r="LV124" s="134"/>
      <c r="LW124" s="226">
        <f t="shared" si="2771"/>
        <v>0</v>
      </c>
      <c r="LX124" s="134"/>
      <c r="LY124" s="134"/>
      <c r="LZ124" s="134"/>
      <c r="MA124" s="226">
        <f t="shared" si="2772"/>
        <v>0</v>
      </c>
      <c r="MB124" s="134">
        <v>300</v>
      </c>
      <c r="MC124" s="134">
        <v>90.49</v>
      </c>
      <c r="MD124" s="226">
        <f t="shared" si="2773"/>
        <v>27147</v>
      </c>
      <c r="ME124" s="134">
        <v>0</v>
      </c>
      <c r="MF124" s="134">
        <v>90.49</v>
      </c>
      <c r="MG124" s="226">
        <f t="shared" si="2888"/>
        <v>0</v>
      </c>
      <c r="MH124" s="226">
        <v>80</v>
      </c>
      <c r="MI124" s="226">
        <v>89.23</v>
      </c>
      <c r="MJ124" s="226">
        <v>7138.4000000000005</v>
      </c>
      <c r="MK124" s="253"/>
      <c r="ML124" s="253"/>
      <c r="MM124" s="253"/>
      <c r="MN124" s="253"/>
      <c r="MO124" s="253"/>
      <c r="MP124" s="253"/>
      <c r="MQ124" s="253">
        <v>5</v>
      </c>
      <c r="MR124" s="253">
        <v>568.07000000000005</v>
      </c>
      <c r="MS124" s="253"/>
      <c r="MT124" s="253"/>
      <c r="MU124" s="253"/>
      <c r="MV124" s="253"/>
      <c r="MW124" s="253"/>
      <c r="MX124" s="253"/>
      <c r="MY124" s="253">
        <v>250</v>
      </c>
      <c r="MZ124" s="253">
        <v>23527.7</v>
      </c>
      <c r="NA124" s="253"/>
      <c r="NB124" s="253"/>
      <c r="NC124" s="253"/>
      <c r="ND124" s="253"/>
      <c r="NE124" s="253">
        <v>80</v>
      </c>
      <c r="NF124" s="253">
        <v>7801.92</v>
      </c>
      <c r="NG124" s="253">
        <v>130</v>
      </c>
      <c r="NH124" s="253">
        <v>11975.12</v>
      </c>
      <c r="NI124" s="253">
        <v>330</v>
      </c>
      <c r="NJ124" s="253">
        <v>29863.02</v>
      </c>
      <c r="NK124" s="253">
        <v>365</v>
      </c>
      <c r="NL124" s="253">
        <v>33030.31</v>
      </c>
      <c r="NM124" s="253">
        <v>1705</v>
      </c>
      <c r="NN124" s="253">
        <v>154292.26999999999</v>
      </c>
      <c r="NO124" s="125">
        <v>100</v>
      </c>
      <c r="NP124" s="125">
        <v>9049.4</v>
      </c>
      <c r="NQ124" s="125">
        <v>100</v>
      </c>
      <c r="NR124" s="125">
        <v>9049.4</v>
      </c>
      <c r="NS124" s="125"/>
      <c r="NT124" s="125"/>
      <c r="NU124" s="125">
        <v>50</v>
      </c>
      <c r="NV124" s="125">
        <v>4524.7</v>
      </c>
      <c r="NW124" s="125">
        <v>275</v>
      </c>
      <c r="NX124" s="125">
        <v>24885.85</v>
      </c>
      <c r="NY124" s="125">
        <v>75</v>
      </c>
      <c r="NZ124" s="125">
        <v>6787.05</v>
      </c>
      <c r="OA124" s="226">
        <v>8970</v>
      </c>
      <c r="OB124" s="225">
        <v>3200</v>
      </c>
      <c r="OC124" s="225">
        <v>110</v>
      </c>
      <c r="OD124" s="225">
        <f t="shared" si="2889"/>
        <v>352000</v>
      </c>
      <c r="OE124" s="226">
        <v>18055</v>
      </c>
      <c r="OF124" s="321">
        <v>4325</v>
      </c>
      <c r="OG124" s="225">
        <v>110</v>
      </c>
      <c r="OH124" s="225">
        <f t="shared" si="2890"/>
        <v>475750</v>
      </c>
      <c r="OI124" s="226">
        <v>18055</v>
      </c>
      <c r="OJ124" s="225">
        <v>7700</v>
      </c>
      <c r="OK124" s="225">
        <v>112</v>
      </c>
      <c r="OL124" s="225">
        <f t="shared" si="2891"/>
        <v>862400</v>
      </c>
      <c r="OM124" s="226">
        <v>11680</v>
      </c>
      <c r="ON124" s="225">
        <v>7600</v>
      </c>
      <c r="OO124" s="225">
        <v>110</v>
      </c>
      <c r="OP124" s="225">
        <f t="shared" si="2892"/>
        <v>836000</v>
      </c>
      <c r="OQ124" s="226">
        <v>15685</v>
      </c>
      <c r="OR124" s="225">
        <v>8000</v>
      </c>
      <c r="OS124" s="225">
        <v>110</v>
      </c>
      <c r="OT124" s="225">
        <f t="shared" si="2893"/>
        <v>880000</v>
      </c>
      <c r="OU124" s="226">
        <v>15000</v>
      </c>
      <c r="OV124" s="225">
        <v>18000</v>
      </c>
      <c r="OW124" s="225">
        <v>75</v>
      </c>
      <c r="OX124" s="225">
        <f t="shared" si="2894"/>
        <v>1350000</v>
      </c>
      <c r="OY124" s="226">
        <v>13665</v>
      </c>
      <c r="OZ124" s="225">
        <v>21650</v>
      </c>
      <c r="PA124" s="225">
        <v>75</v>
      </c>
      <c r="PB124" s="225">
        <f t="shared" si="2895"/>
        <v>1623750</v>
      </c>
      <c r="PC124" s="226">
        <v>11120</v>
      </c>
      <c r="PD124" s="225">
        <v>15000</v>
      </c>
      <c r="PE124" s="225">
        <v>75</v>
      </c>
      <c r="PF124" s="225">
        <f t="shared" si="2896"/>
        <v>1125000</v>
      </c>
      <c r="PG124" s="226">
        <v>14905</v>
      </c>
      <c r="PH124" s="225">
        <v>12600</v>
      </c>
      <c r="PI124" s="225">
        <v>75</v>
      </c>
      <c r="PJ124" s="225">
        <f t="shared" si="2897"/>
        <v>945000</v>
      </c>
      <c r="PK124" s="226">
        <v>22755</v>
      </c>
      <c r="PL124" s="225">
        <v>13000</v>
      </c>
      <c r="PM124" s="225">
        <v>75</v>
      </c>
      <c r="PN124" s="225">
        <f t="shared" si="2898"/>
        <v>975000</v>
      </c>
      <c r="PO124" s="226">
        <v>16500</v>
      </c>
      <c r="PP124" s="225">
        <v>11530</v>
      </c>
      <c r="PQ124" s="225">
        <v>75</v>
      </c>
      <c r="PR124" s="225">
        <f t="shared" si="2899"/>
        <v>864750</v>
      </c>
      <c r="PS124" s="226">
        <v>15000</v>
      </c>
      <c r="PT124" s="225">
        <v>11030</v>
      </c>
      <c r="PU124" s="225">
        <v>75</v>
      </c>
      <c r="PV124" s="225">
        <f t="shared" si="2900"/>
        <v>827250</v>
      </c>
      <c r="PW124" s="226">
        <v>10900</v>
      </c>
      <c r="PX124" s="225">
        <v>12060</v>
      </c>
      <c r="PY124" s="225">
        <v>75</v>
      </c>
      <c r="PZ124" s="225">
        <f t="shared" si="2901"/>
        <v>904500</v>
      </c>
      <c r="QA124" s="226">
        <v>16500</v>
      </c>
      <c r="QB124" s="225">
        <v>12060</v>
      </c>
      <c r="QC124" s="225">
        <v>75</v>
      </c>
      <c r="QD124" s="225">
        <f t="shared" si="2902"/>
        <v>904500</v>
      </c>
      <c r="QE124" s="226">
        <v>14500</v>
      </c>
      <c r="QF124" s="225">
        <v>12000</v>
      </c>
      <c r="QG124" s="225">
        <v>75</v>
      </c>
      <c r="QH124" s="225">
        <f t="shared" si="2903"/>
        <v>900000</v>
      </c>
      <c r="QI124" s="226">
        <v>12925</v>
      </c>
      <c r="QJ124" s="225">
        <v>13500</v>
      </c>
      <c r="QK124" s="225">
        <v>75</v>
      </c>
      <c r="QL124" s="225">
        <f t="shared" si="2904"/>
        <v>1012500</v>
      </c>
      <c r="QM124" s="226">
        <v>15450</v>
      </c>
      <c r="QN124" s="225">
        <v>13500</v>
      </c>
      <c r="QO124" s="225">
        <v>75</v>
      </c>
      <c r="QP124" s="225">
        <f t="shared" si="2905"/>
        <v>1012500</v>
      </c>
      <c r="QQ124" s="226">
        <v>7000</v>
      </c>
      <c r="QR124" s="225">
        <v>13500</v>
      </c>
      <c r="QS124" s="225">
        <v>75</v>
      </c>
      <c r="QT124" s="225">
        <f t="shared" si="2906"/>
        <v>1012500</v>
      </c>
      <c r="QU124" s="226">
        <v>10300</v>
      </c>
      <c r="QV124" s="225">
        <v>13450</v>
      </c>
      <c r="QW124" s="225">
        <v>75</v>
      </c>
      <c r="QX124" s="225">
        <f t="shared" si="2907"/>
        <v>1008750</v>
      </c>
      <c r="QY124" s="225">
        <v>23800</v>
      </c>
      <c r="QZ124" s="225">
        <v>78</v>
      </c>
      <c r="RA124" s="225">
        <f t="shared" si="2908"/>
        <v>1856400</v>
      </c>
      <c r="RB124" s="225">
        <v>23000</v>
      </c>
      <c r="RC124" s="225">
        <v>78</v>
      </c>
      <c r="RD124" s="225">
        <f t="shared" si="2774"/>
        <v>1794000</v>
      </c>
      <c r="RE124" s="225">
        <v>15000</v>
      </c>
      <c r="RF124" s="225">
        <v>78</v>
      </c>
      <c r="RG124" s="225">
        <v>1170000</v>
      </c>
      <c r="RH124" s="253">
        <v>10090</v>
      </c>
      <c r="RI124" s="253">
        <v>1109900</v>
      </c>
      <c r="RJ124" s="253">
        <v>7900</v>
      </c>
      <c r="RK124" s="253">
        <v>869000</v>
      </c>
      <c r="RL124" s="253">
        <v>9600</v>
      </c>
      <c r="RM124" s="253">
        <v>1056000</v>
      </c>
      <c r="RN124" s="253">
        <v>8000</v>
      </c>
      <c r="RO124" s="253">
        <v>880000</v>
      </c>
      <c r="RP124" s="253">
        <v>16725</v>
      </c>
      <c r="RQ124" s="253">
        <v>1839750</v>
      </c>
      <c r="RR124" s="253">
        <v>18965</v>
      </c>
      <c r="RS124" s="253">
        <v>1422375</v>
      </c>
      <c r="RT124" s="253">
        <v>21370</v>
      </c>
      <c r="RU124" s="253">
        <v>1602750</v>
      </c>
      <c r="RV124" s="253">
        <v>19305</v>
      </c>
      <c r="RW124" s="253">
        <v>1447875</v>
      </c>
      <c r="RX124" s="253">
        <v>12785</v>
      </c>
      <c r="RY124" s="253">
        <v>958875</v>
      </c>
      <c r="RZ124" s="253">
        <v>14750</v>
      </c>
      <c r="SA124" s="253">
        <v>1106250</v>
      </c>
      <c r="SB124" s="253">
        <v>8970</v>
      </c>
      <c r="SC124" s="253">
        <v>672750</v>
      </c>
      <c r="SD124" s="253">
        <v>5270</v>
      </c>
      <c r="SE124" s="253">
        <v>395250</v>
      </c>
      <c r="SF124" s="253">
        <v>18055</v>
      </c>
      <c r="SG124" s="253">
        <v>1354125</v>
      </c>
      <c r="SH124" s="253">
        <v>11680</v>
      </c>
      <c r="SI124" s="253">
        <v>876375</v>
      </c>
      <c r="SJ124" s="253">
        <v>15685</v>
      </c>
      <c r="SK124" s="253">
        <v>1201000</v>
      </c>
      <c r="SL124" s="125">
        <v>15000</v>
      </c>
      <c r="SM124" s="125">
        <v>1125000</v>
      </c>
      <c r="SN124" s="125">
        <v>13665</v>
      </c>
      <c r="SO124" s="125">
        <v>1026015</v>
      </c>
      <c r="SP124" s="125">
        <v>11120</v>
      </c>
      <c r="SQ124" s="125">
        <v>867360</v>
      </c>
      <c r="SR124" s="125">
        <v>14905</v>
      </c>
      <c r="SS124" s="125">
        <v>1162590</v>
      </c>
      <c r="ST124" s="125">
        <v>22755</v>
      </c>
      <c r="SU124" s="125">
        <v>1774890</v>
      </c>
      <c r="SV124" s="125">
        <v>16500</v>
      </c>
      <c r="SW124" s="125">
        <v>1287000</v>
      </c>
      <c r="SX124" s="226">
        <v>270</v>
      </c>
      <c r="SY124" s="240">
        <v>600</v>
      </c>
      <c r="SZ124" s="124">
        <v>117.8</v>
      </c>
      <c r="TA124" s="226">
        <f t="shared" si="2775"/>
        <v>70680</v>
      </c>
      <c r="TB124" s="226">
        <v>240</v>
      </c>
      <c r="TC124" s="240">
        <v>950</v>
      </c>
      <c r="TD124" s="124">
        <v>102</v>
      </c>
      <c r="TE124" s="226">
        <f t="shared" si="2776"/>
        <v>96900</v>
      </c>
      <c r="TF124" s="226">
        <v>240</v>
      </c>
      <c r="TG124" s="240">
        <v>1100</v>
      </c>
      <c r="TH124" s="124">
        <v>91.29</v>
      </c>
      <c r="TI124" s="226">
        <f t="shared" si="2777"/>
        <v>100419</v>
      </c>
      <c r="TJ124" s="226">
        <v>130</v>
      </c>
      <c r="TK124" s="240">
        <v>1000</v>
      </c>
      <c r="TL124" s="124">
        <v>89.286000000000001</v>
      </c>
      <c r="TM124" s="226">
        <f t="shared" si="2778"/>
        <v>89286</v>
      </c>
      <c r="TN124" s="226">
        <v>75</v>
      </c>
      <c r="TO124" s="240">
        <v>1000</v>
      </c>
      <c r="TP124" s="124">
        <v>89.286000000000001</v>
      </c>
      <c r="TQ124" s="226">
        <f t="shared" si="2779"/>
        <v>89286</v>
      </c>
      <c r="TR124" s="226">
        <v>70</v>
      </c>
      <c r="TS124" s="240">
        <v>700</v>
      </c>
      <c r="TT124" s="124">
        <v>89.286000000000001</v>
      </c>
      <c r="TU124" s="226">
        <f t="shared" si="2780"/>
        <v>62500.200000000004</v>
      </c>
      <c r="TV124" s="226">
        <v>85</v>
      </c>
      <c r="TW124" s="240">
        <v>690</v>
      </c>
      <c r="TX124" s="124">
        <v>89.286000000000001</v>
      </c>
      <c r="TY124" s="226">
        <f t="shared" si="2781"/>
        <v>61607.340000000004</v>
      </c>
      <c r="TZ124" s="226">
        <v>85</v>
      </c>
      <c r="UA124" s="219">
        <v>400</v>
      </c>
      <c r="UB124" s="124">
        <v>89.286000000000001</v>
      </c>
      <c r="UC124" s="226">
        <f t="shared" si="2782"/>
        <v>35714.400000000001</v>
      </c>
      <c r="UD124" s="226">
        <v>50</v>
      </c>
      <c r="UE124" s="219">
        <v>400</v>
      </c>
      <c r="UF124" s="124">
        <v>89.286000000000001</v>
      </c>
      <c r="UG124" s="226">
        <f t="shared" si="2783"/>
        <v>35714.400000000001</v>
      </c>
      <c r="UH124" s="226">
        <v>70</v>
      </c>
      <c r="UI124" s="219">
        <v>300</v>
      </c>
      <c r="UJ124" s="124">
        <v>89.286000000000001</v>
      </c>
      <c r="UK124" s="226">
        <f t="shared" si="2784"/>
        <v>26785.8</v>
      </c>
      <c r="UL124" s="226">
        <v>40</v>
      </c>
      <c r="UM124" s="219">
        <v>300</v>
      </c>
      <c r="UN124" s="124">
        <v>89.286000000000001</v>
      </c>
      <c r="UO124" s="226">
        <f t="shared" si="2785"/>
        <v>26785.8</v>
      </c>
      <c r="UP124" s="226">
        <v>40</v>
      </c>
      <c r="UQ124" s="208">
        <v>300</v>
      </c>
      <c r="UR124" s="124">
        <v>89.286000000000001</v>
      </c>
      <c r="US124" s="226">
        <f t="shared" si="2786"/>
        <v>26785.8</v>
      </c>
      <c r="UT124" s="226">
        <v>50</v>
      </c>
      <c r="UU124" s="208">
        <v>300</v>
      </c>
      <c r="UV124" s="124">
        <v>89.286000000000001</v>
      </c>
      <c r="UW124" s="226">
        <f t="shared" si="2787"/>
        <v>26785.8</v>
      </c>
      <c r="UX124" s="226">
        <v>50</v>
      </c>
      <c r="UY124" s="208">
        <v>130</v>
      </c>
      <c r="UZ124" s="124">
        <v>89.286000000000001</v>
      </c>
      <c r="VA124" s="226">
        <f t="shared" si="2788"/>
        <v>11607.18</v>
      </c>
      <c r="VB124" s="226">
        <v>55</v>
      </c>
      <c r="VC124" s="208">
        <v>100</v>
      </c>
      <c r="VD124" s="124">
        <v>89.286000000000001</v>
      </c>
      <c r="VE124" s="226">
        <f t="shared" si="2789"/>
        <v>8928.6</v>
      </c>
      <c r="VF124" s="226">
        <v>60</v>
      </c>
      <c r="VG124" s="208">
        <v>100</v>
      </c>
      <c r="VH124" s="124">
        <v>89.286000000000001</v>
      </c>
      <c r="VI124" s="226">
        <f t="shared" si="2790"/>
        <v>8928.6</v>
      </c>
      <c r="VJ124" s="226">
        <v>60</v>
      </c>
      <c r="VK124" s="208">
        <v>100</v>
      </c>
      <c r="VL124" s="124">
        <v>89.286000000000001</v>
      </c>
      <c r="VM124" s="226">
        <f>VK124*VL124</f>
        <v>8928.6</v>
      </c>
      <c r="VN124" s="226">
        <v>60</v>
      </c>
      <c r="VO124" s="208">
        <v>85</v>
      </c>
      <c r="VP124" s="124">
        <v>89.286000000000001</v>
      </c>
      <c r="VQ124" s="226">
        <f>VO124*VP124</f>
        <v>7589.31</v>
      </c>
      <c r="VR124" s="226">
        <v>20</v>
      </c>
      <c r="VS124" s="208">
        <v>50</v>
      </c>
      <c r="VT124" s="124">
        <v>89.286000000000001</v>
      </c>
      <c r="VU124" s="226">
        <f>VS124*VT124</f>
        <v>4464.3</v>
      </c>
      <c r="VV124" s="225"/>
      <c r="VW124" s="124">
        <v>89.286000000000001</v>
      </c>
      <c r="VX124" s="226">
        <f t="shared" si="2794"/>
        <v>0</v>
      </c>
      <c r="VY124" s="225">
        <v>70</v>
      </c>
      <c r="VZ124" s="124">
        <v>89.286000000000001</v>
      </c>
      <c r="WA124" s="226">
        <f t="shared" si="2795"/>
        <v>6250.02</v>
      </c>
      <c r="WB124" s="226">
        <v>120</v>
      </c>
      <c r="WC124" s="226">
        <v>96.23</v>
      </c>
      <c r="WD124" s="226">
        <v>11547.6</v>
      </c>
      <c r="WE124" s="253">
        <v>555</v>
      </c>
      <c r="WF124" s="253">
        <v>56998.5</v>
      </c>
      <c r="WG124" s="253">
        <v>920</v>
      </c>
      <c r="WH124" s="253">
        <v>94484</v>
      </c>
      <c r="WI124" s="253">
        <v>950</v>
      </c>
      <c r="WJ124" s="253">
        <v>99057</v>
      </c>
      <c r="WK124" s="253">
        <v>1145</v>
      </c>
      <c r="WL124" s="253">
        <v>107883.26</v>
      </c>
      <c r="WM124" s="253">
        <v>755</v>
      </c>
      <c r="WN124" s="253">
        <v>67894.13</v>
      </c>
      <c r="WO124" s="253">
        <v>735</v>
      </c>
      <c r="WP124" s="253">
        <v>66095.61</v>
      </c>
      <c r="WQ124" s="253">
        <v>675</v>
      </c>
      <c r="WR124" s="253">
        <v>60700.05</v>
      </c>
      <c r="WS124" s="253">
        <v>525</v>
      </c>
      <c r="WT124" s="253">
        <v>47211.15</v>
      </c>
      <c r="WU124" s="253">
        <v>320</v>
      </c>
      <c r="WV124" s="253">
        <v>28776.32</v>
      </c>
      <c r="WW124" s="253">
        <v>255</v>
      </c>
      <c r="WX124" s="253">
        <v>22931.129999999997</v>
      </c>
      <c r="WY124" s="253">
        <v>270</v>
      </c>
      <c r="WZ124" s="253">
        <v>24280.02</v>
      </c>
      <c r="XA124" s="253">
        <v>300</v>
      </c>
      <c r="XB124" s="253">
        <v>26977.8</v>
      </c>
      <c r="XC124" s="253">
        <v>240</v>
      </c>
      <c r="XD124" s="253">
        <v>21582.240000000002</v>
      </c>
      <c r="XE124" s="253">
        <v>130</v>
      </c>
      <c r="XF124" s="253">
        <v>11690.38</v>
      </c>
      <c r="XG124" s="253">
        <v>75</v>
      </c>
      <c r="XH124" s="253">
        <v>6738.05</v>
      </c>
      <c r="XI124" s="125">
        <v>70</v>
      </c>
      <c r="XJ124" s="125">
        <v>6250.02</v>
      </c>
      <c r="XK124" s="125">
        <v>85</v>
      </c>
      <c r="XL124" s="125">
        <v>7589.31</v>
      </c>
      <c r="XM124" s="125">
        <v>85</v>
      </c>
      <c r="XN124" s="125">
        <v>7589.31</v>
      </c>
      <c r="XO124" s="125">
        <v>50</v>
      </c>
      <c r="XP124" s="125">
        <v>4464.3</v>
      </c>
      <c r="XQ124" s="125">
        <v>70</v>
      </c>
      <c r="XR124" s="125">
        <v>6250.02</v>
      </c>
      <c r="XS124" s="125">
        <v>40</v>
      </c>
      <c r="XT124" s="125">
        <v>3572.56</v>
      </c>
      <c r="XU124" s="226"/>
      <c r="XV124" s="226"/>
      <c r="XW124" s="226"/>
      <c r="XX124" s="208">
        <f t="shared" si="2909"/>
        <v>0</v>
      </c>
      <c r="XY124" s="226"/>
      <c r="XZ124" s="226"/>
      <c r="YA124" s="226"/>
      <c r="YB124" s="208">
        <f t="shared" si="2910"/>
        <v>0</v>
      </c>
      <c r="YC124" s="226"/>
      <c r="YD124" s="226"/>
      <c r="YE124" s="226"/>
      <c r="YF124" s="208">
        <f t="shared" si="2911"/>
        <v>0</v>
      </c>
      <c r="YG124" s="226">
        <v>10</v>
      </c>
      <c r="YH124" s="226"/>
      <c r="YI124" s="226"/>
      <c r="YJ124" s="208">
        <f t="shared" si="2912"/>
        <v>0</v>
      </c>
      <c r="YK124" s="226">
        <v>45</v>
      </c>
      <c r="YL124" s="226"/>
      <c r="YM124" s="226"/>
      <c r="YN124" s="208">
        <f t="shared" si="2913"/>
        <v>0</v>
      </c>
      <c r="YO124" s="226"/>
      <c r="YP124" s="226"/>
      <c r="YQ124" s="226"/>
      <c r="YR124" s="208">
        <f t="shared" si="2914"/>
        <v>0</v>
      </c>
      <c r="YS124" s="226">
        <v>15</v>
      </c>
      <c r="YT124" s="226"/>
      <c r="YU124" s="226"/>
      <c r="YV124" s="208">
        <f t="shared" si="2915"/>
        <v>0</v>
      </c>
      <c r="YW124" s="226"/>
      <c r="YX124" s="226"/>
      <c r="YY124" s="226"/>
      <c r="YZ124" s="208">
        <f t="shared" si="2916"/>
        <v>0</v>
      </c>
      <c r="ZA124" s="226">
        <v>15</v>
      </c>
      <c r="ZB124" s="226"/>
      <c r="ZC124" s="226"/>
      <c r="ZD124" s="208">
        <f t="shared" si="2917"/>
        <v>0</v>
      </c>
      <c r="ZE124" s="226"/>
      <c r="ZF124" s="226"/>
      <c r="ZG124" s="226"/>
      <c r="ZH124" s="208">
        <f t="shared" si="2918"/>
        <v>0</v>
      </c>
      <c r="ZI124" s="226">
        <v>25</v>
      </c>
      <c r="ZJ124" s="225"/>
      <c r="ZK124" s="225"/>
      <c r="ZL124" s="208">
        <f t="shared" si="2919"/>
        <v>0</v>
      </c>
      <c r="ZM124" s="226">
        <v>65</v>
      </c>
      <c r="ZN124" s="225"/>
      <c r="ZO124" s="225"/>
      <c r="ZP124" s="208">
        <f t="shared" si="2920"/>
        <v>0</v>
      </c>
      <c r="ZQ124" s="226">
        <v>85</v>
      </c>
      <c r="ZR124" s="225"/>
      <c r="ZS124" s="225"/>
      <c r="ZT124" s="208">
        <f t="shared" si="2921"/>
        <v>0</v>
      </c>
      <c r="ZU124" s="226">
        <v>230</v>
      </c>
      <c r="ZV124" s="225"/>
      <c r="ZW124" s="225"/>
      <c r="ZX124" s="208">
        <f t="shared" si="2922"/>
        <v>0</v>
      </c>
      <c r="ZY124" s="226">
        <v>260</v>
      </c>
      <c r="ZZ124" s="225"/>
      <c r="AAA124" s="225"/>
      <c r="AAB124" s="208">
        <f t="shared" si="2923"/>
        <v>0</v>
      </c>
      <c r="AAC124" s="226">
        <v>325</v>
      </c>
      <c r="AAD124" s="225"/>
      <c r="AAE124" s="225"/>
      <c r="AAF124" s="208">
        <f t="shared" si="2994"/>
        <v>0</v>
      </c>
      <c r="AAG124" s="226">
        <v>245</v>
      </c>
      <c r="AAH124" s="225"/>
      <c r="AAI124" s="225"/>
      <c r="AAJ124" s="208">
        <f t="shared" si="2925"/>
        <v>0</v>
      </c>
      <c r="AAK124" s="226"/>
      <c r="AAL124" s="225"/>
      <c r="AAM124" s="225"/>
      <c r="AAN124" s="208">
        <f t="shared" si="2926"/>
        <v>0</v>
      </c>
      <c r="AAO124" s="226">
        <v>100</v>
      </c>
      <c r="AAP124" s="225"/>
      <c r="AAQ124" s="225"/>
      <c r="AAR124" s="208">
        <f t="shared" si="2927"/>
        <v>0</v>
      </c>
      <c r="AAS124" s="225"/>
      <c r="AAT124" s="225"/>
      <c r="AAU124" s="208">
        <f t="shared" si="2928"/>
        <v>0</v>
      </c>
      <c r="AAV124" s="225"/>
      <c r="AAW124" s="225"/>
      <c r="AAX124" s="226">
        <f t="shared" si="2796"/>
        <v>0</v>
      </c>
      <c r="AAY124" s="226">
        <v>100</v>
      </c>
      <c r="AAZ124" s="226">
        <v>99</v>
      </c>
      <c r="ABA124" s="226">
        <v>9900</v>
      </c>
      <c r="ABB124" s="253">
        <v>30</v>
      </c>
      <c r="ABC124" s="253">
        <v>3300</v>
      </c>
      <c r="ABD124" s="253"/>
      <c r="ABE124" s="253"/>
      <c r="ABF124" s="253"/>
      <c r="ABG124" s="253"/>
      <c r="ABH124" s="253"/>
      <c r="ABI124" s="253"/>
      <c r="ABJ124" s="253"/>
      <c r="ABK124" s="253"/>
      <c r="ABL124" s="253"/>
      <c r="ABM124" s="253"/>
      <c r="ABN124" s="253"/>
      <c r="ABO124" s="253"/>
      <c r="ABP124" s="253">
        <v>10</v>
      </c>
      <c r="ABQ124" s="253">
        <v>990</v>
      </c>
      <c r="ABR124" s="253"/>
      <c r="ABS124" s="253"/>
      <c r="ABT124" s="253">
        <v>10</v>
      </c>
      <c r="ABU124" s="253">
        <v>990</v>
      </c>
      <c r="ABV124" s="253"/>
      <c r="ABW124" s="253"/>
      <c r="ABX124" s="253"/>
      <c r="ABY124" s="253"/>
      <c r="ABZ124" s="253"/>
      <c r="ACA124" s="253"/>
      <c r="ACB124" s="253">
        <v>10</v>
      </c>
      <c r="ACC124" s="253">
        <v>990</v>
      </c>
      <c r="ACD124" s="253">
        <v>45</v>
      </c>
      <c r="ACE124" s="253">
        <v>4455</v>
      </c>
      <c r="ACF124" s="126"/>
      <c r="ACG124" s="126"/>
      <c r="ACH124" s="126">
        <v>15</v>
      </c>
      <c r="ACI124" s="126">
        <v>1485</v>
      </c>
      <c r="ACJ124" s="126"/>
      <c r="ACK124" s="126"/>
      <c r="ACL124" s="126">
        <v>15</v>
      </c>
      <c r="ACM124" s="126">
        <v>1485</v>
      </c>
      <c r="ACN124" s="126"/>
      <c r="ACO124" s="126"/>
      <c r="ACP124" s="126">
        <v>25</v>
      </c>
      <c r="ACQ124" s="126">
        <v>2475</v>
      </c>
      <c r="ACR124" s="134">
        <v>910</v>
      </c>
      <c r="ACS124" s="227">
        <v>3500</v>
      </c>
      <c r="ACT124" s="225">
        <v>124.98</v>
      </c>
      <c r="ACU124" s="226">
        <f t="shared" si="2929"/>
        <v>437430</v>
      </c>
      <c r="ACV124" s="134">
        <v>635</v>
      </c>
      <c r="ACW124" s="227">
        <v>2500</v>
      </c>
      <c r="ACX124" s="225">
        <v>126</v>
      </c>
      <c r="ACY124" s="226">
        <f t="shared" si="2930"/>
        <v>315000</v>
      </c>
      <c r="ACZ124" s="134">
        <v>635</v>
      </c>
      <c r="ADA124" s="227">
        <v>2500</v>
      </c>
      <c r="ADB124" s="225">
        <v>109</v>
      </c>
      <c r="ADC124" s="226">
        <f t="shared" si="2931"/>
        <v>272500</v>
      </c>
      <c r="ADD124" s="134">
        <v>555</v>
      </c>
      <c r="ADE124" s="227">
        <v>2700</v>
      </c>
      <c r="ADF124" s="225">
        <v>107</v>
      </c>
      <c r="ADG124" s="226">
        <f t="shared" si="2932"/>
        <v>288900</v>
      </c>
      <c r="ADH124" s="134">
        <v>830</v>
      </c>
      <c r="ADI124" s="225">
        <v>2800</v>
      </c>
      <c r="ADJ124" s="225">
        <v>107</v>
      </c>
      <c r="ADK124" s="226">
        <f t="shared" si="2933"/>
        <v>299600</v>
      </c>
      <c r="ADL124" s="134">
        <v>1180</v>
      </c>
      <c r="ADM124" s="225">
        <v>2300</v>
      </c>
      <c r="ADN124" s="225">
        <v>107</v>
      </c>
      <c r="ADO124" s="226">
        <f t="shared" si="2934"/>
        <v>246100</v>
      </c>
      <c r="ADP124" s="134">
        <v>890</v>
      </c>
      <c r="ADQ124" s="225">
        <v>2500</v>
      </c>
      <c r="ADR124" s="225">
        <v>107</v>
      </c>
      <c r="ADS124" s="226">
        <f t="shared" si="2935"/>
        <v>267500</v>
      </c>
      <c r="ADT124" s="134">
        <v>650</v>
      </c>
      <c r="ADU124" s="225">
        <v>2400</v>
      </c>
      <c r="ADV124" s="225">
        <v>102.6</v>
      </c>
      <c r="ADW124" s="226">
        <f t="shared" si="2936"/>
        <v>246240</v>
      </c>
      <c r="ADX124" s="134">
        <v>760</v>
      </c>
      <c r="ADY124" s="225">
        <v>1500</v>
      </c>
      <c r="ADZ124" s="225">
        <v>102.6</v>
      </c>
      <c r="AEA124" s="226">
        <f t="shared" si="2937"/>
        <v>153900</v>
      </c>
      <c r="AEB124" s="134">
        <v>1575</v>
      </c>
      <c r="AEC124" s="225">
        <v>800</v>
      </c>
      <c r="AED124" s="225">
        <v>96</v>
      </c>
      <c r="AEE124" s="226">
        <f t="shared" si="2938"/>
        <v>76800</v>
      </c>
      <c r="AEF124" s="134">
        <v>1535</v>
      </c>
      <c r="AEG124" s="225">
        <v>800</v>
      </c>
      <c r="AEH124" s="225">
        <v>96</v>
      </c>
      <c r="AEI124" s="226">
        <f t="shared" si="2939"/>
        <v>76800</v>
      </c>
      <c r="AEJ124" s="134">
        <v>880</v>
      </c>
      <c r="AEK124" s="225">
        <v>600</v>
      </c>
      <c r="AEL124" s="225">
        <v>96</v>
      </c>
      <c r="AEM124" s="226">
        <f t="shared" si="2940"/>
        <v>57600</v>
      </c>
      <c r="AEN124" s="134">
        <v>1365</v>
      </c>
      <c r="AEO124" s="225">
        <v>500</v>
      </c>
      <c r="AEP124" s="225">
        <v>96</v>
      </c>
      <c r="AEQ124" s="226">
        <f t="shared" si="2941"/>
        <v>48000</v>
      </c>
      <c r="AER124" s="134">
        <v>1350</v>
      </c>
      <c r="AES124" s="225">
        <v>600</v>
      </c>
      <c r="AET124" s="225">
        <v>105.89</v>
      </c>
      <c r="AEU124" s="226">
        <f t="shared" si="2942"/>
        <v>63534</v>
      </c>
      <c r="AEV124" s="134">
        <v>635</v>
      </c>
      <c r="AEW124" s="225">
        <v>900</v>
      </c>
      <c r="AEX124" s="225">
        <v>105.89</v>
      </c>
      <c r="AEY124" s="226">
        <f t="shared" si="2943"/>
        <v>95301</v>
      </c>
      <c r="AEZ124" s="134">
        <v>1615</v>
      </c>
      <c r="AFA124" s="225">
        <v>1000</v>
      </c>
      <c r="AFB124" s="225">
        <v>105.89</v>
      </c>
      <c r="AFC124" s="226">
        <f t="shared" si="2944"/>
        <v>105890</v>
      </c>
      <c r="AFD124" s="134">
        <v>1780</v>
      </c>
      <c r="AFE124" s="225">
        <v>1000</v>
      </c>
      <c r="AFF124" s="225">
        <v>105.89</v>
      </c>
      <c r="AFG124" s="226">
        <f t="shared" si="2945"/>
        <v>105890</v>
      </c>
      <c r="AFH124" s="134">
        <v>880</v>
      </c>
      <c r="AFI124" s="225">
        <v>650</v>
      </c>
      <c r="AFJ124" s="225">
        <v>107.81482142857143</v>
      </c>
      <c r="AFK124" s="226">
        <f t="shared" si="2946"/>
        <v>70079.633928571435</v>
      </c>
      <c r="AFL124" s="134">
        <v>1130</v>
      </c>
      <c r="AFM124" s="225">
        <v>100</v>
      </c>
      <c r="AFN124" s="225">
        <v>107.81482142857143</v>
      </c>
      <c r="AFO124" s="226">
        <f t="shared" si="2947"/>
        <v>10781.482142857143</v>
      </c>
      <c r="AFP124" s="225">
        <v>100</v>
      </c>
      <c r="AFQ124" s="225">
        <v>104.32</v>
      </c>
      <c r="AFR124" s="226">
        <f t="shared" si="2948"/>
        <v>10432</v>
      </c>
      <c r="AFS124" s="225">
        <v>500</v>
      </c>
      <c r="AFT124" s="225">
        <v>104.31644444444444</v>
      </c>
      <c r="AFU124" s="226">
        <f t="shared" si="2949"/>
        <v>52158.222222222219</v>
      </c>
      <c r="AFV124" s="226">
        <v>1000</v>
      </c>
      <c r="AFW124" s="226">
        <v>104.16219814241487</v>
      </c>
      <c r="AFX124" s="226">
        <v>104162.19814241487</v>
      </c>
      <c r="AFY124" s="253">
        <v>3400</v>
      </c>
      <c r="AFZ124" s="253">
        <v>363286.7</v>
      </c>
      <c r="AGA124" s="253">
        <v>4755</v>
      </c>
      <c r="AGB124" s="253">
        <v>505311.89</v>
      </c>
      <c r="AGC124" s="253">
        <v>3590</v>
      </c>
      <c r="AGD124" s="253">
        <v>380754.7</v>
      </c>
      <c r="AGE124" s="253">
        <v>2685</v>
      </c>
      <c r="AGF124" s="253">
        <v>285488.2</v>
      </c>
      <c r="AGG124" s="253">
        <v>2700</v>
      </c>
      <c r="AGH124" s="253">
        <v>289069.09000000003</v>
      </c>
      <c r="AGI124" s="253">
        <v>2065</v>
      </c>
      <c r="AGJ124" s="253">
        <v>222819.7</v>
      </c>
      <c r="AGK124" s="253">
        <v>2735</v>
      </c>
      <c r="AGL124" s="253">
        <v>283957.51</v>
      </c>
      <c r="AGM124" s="253">
        <v>1845</v>
      </c>
      <c r="AGN124" s="253">
        <v>187890.44</v>
      </c>
      <c r="AGO124" s="253">
        <v>1545</v>
      </c>
      <c r="AGP124" s="253">
        <v>158522.79999999999</v>
      </c>
      <c r="AGQ124" s="253">
        <v>995</v>
      </c>
      <c r="AGR124" s="253">
        <v>103029.1</v>
      </c>
      <c r="AGS124" s="253">
        <v>910</v>
      </c>
      <c r="AGT124" s="253">
        <v>97694</v>
      </c>
      <c r="AGU124" s="253">
        <v>515</v>
      </c>
      <c r="AGV124" s="253">
        <v>50611.7</v>
      </c>
      <c r="AGW124" s="253">
        <v>635</v>
      </c>
      <c r="AGX124" s="253">
        <v>60977.5</v>
      </c>
      <c r="AGY124" s="253">
        <v>555</v>
      </c>
      <c r="AGZ124" s="253">
        <v>55648.5</v>
      </c>
      <c r="AHA124" s="253">
        <v>830</v>
      </c>
      <c r="AHB124" s="253">
        <v>87919</v>
      </c>
      <c r="AHC124" s="126">
        <v>1180</v>
      </c>
      <c r="AHD124" s="126">
        <v>123945.94</v>
      </c>
      <c r="AHE124" s="126">
        <v>890</v>
      </c>
      <c r="AHF124" s="126">
        <v>94246.05</v>
      </c>
      <c r="AHG124" s="126">
        <v>650</v>
      </c>
      <c r="AHH124" s="126">
        <v>69574.3</v>
      </c>
      <c r="AHI124" s="126">
        <v>760</v>
      </c>
      <c r="AHJ124" s="126">
        <v>93777.21</v>
      </c>
      <c r="AHK124" s="126">
        <v>1575</v>
      </c>
      <c r="AHL124" s="126">
        <v>164298.4</v>
      </c>
      <c r="AHM124" s="126">
        <v>1535</v>
      </c>
      <c r="AHN124" s="126">
        <v>158476.79999999999</v>
      </c>
      <c r="AHO124" s="134">
        <f t="shared" si="1709"/>
        <v>13000</v>
      </c>
      <c r="AHP124" s="127">
        <f t="shared" si="1710"/>
        <v>9300</v>
      </c>
      <c r="AHQ124" s="127">
        <f t="shared" si="1711"/>
        <v>1098150</v>
      </c>
      <c r="AHR124" s="134">
        <f t="shared" si="1712"/>
        <v>22985</v>
      </c>
      <c r="AHS124" s="127">
        <f t="shared" si="1713"/>
        <v>9275</v>
      </c>
      <c r="AHT124" s="127">
        <f t="shared" si="2549"/>
        <v>1062130</v>
      </c>
      <c r="AHU124" s="134">
        <f t="shared" si="2550"/>
        <v>22985</v>
      </c>
      <c r="AHV124" s="127">
        <f t="shared" si="2551"/>
        <v>14050</v>
      </c>
      <c r="AHW124" s="127">
        <f t="shared" si="2552"/>
        <v>1537819</v>
      </c>
      <c r="AHX124" s="134">
        <v>17365</v>
      </c>
      <c r="AHY124" s="127">
        <f t="shared" si="2553"/>
        <v>13500</v>
      </c>
      <c r="AHZ124" s="127">
        <f t="shared" si="2496"/>
        <v>1451786</v>
      </c>
      <c r="AIA124" s="134">
        <f t="shared" si="2952"/>
        <v>23710</v>
      </c>
      <c r="AIB124" s="127">
        <f t="shared" si="2953"/>
        <v>13700</v>
      </c>
      <c r="AIC124" s="127">
        <f t="shared" si="2954"/>
        <v>1474086</v>
      </c>
      <c r="AID124" s="131">
        <f t="shared" si="2955"/>
        <v>21810</v>
      </c>
      <c r="AIE124" s="127">
        <f t="shared" si="2956"/>
        <v>23000</v>
      </c>
      <c r="AIF124" s="127">
        <f t="shared" si="2957"/>
        <v>1874600.2</v>
      </c>
      <c r="AIG124" s="131">
        <f t="shared" si="2958"/>
        <v>18155</v>
      </c>
      <c r="AIH124" s="127">
        <f t="shared" si="2959"/>
        <v>26090</v>
      </c>
      <c r="AII124" s="127">
        <f t="shared" si="2960"/>
        <v>2087857.34</v>
      </c>
      <c r="AIJ124" s="131">
        <f t="shared" si="2961"/>
        <v>14515</v>
      </c>
      <c r="AIK124" s="127">
        <f t="shared" si="2962"/>
        <v>21900</v>
      </c>
      <c r="AIL124" s="127">
        <f t="shared" si="2963"/>
        <v>1867579.4</v>
      </c>
      <c r="AIM124" s="131">
        <f t="shared" si="2964"/>
        <v>17185</v>
      </c>
      <c r="AIN124" s="127">
        <f t="shared" si="2965"/>
        <v>18600</v>
      </c>
      <c r="AIO124" s="127">
        <f t="shared" si="2966"/>
        <v>1526035.4</v>
      </c>
      <c r="AIP124" s="131">
        <f t="shared" si="2967"/>
        <v>26455</v>
      </c>
      <c r="AIQ124" s="127">
        <f t="shared" si="2950"/>
        <v>17500</v>
      </c>
      <c r="AIR124" s="127">
        <f t="shared" si="2951"/>
        <v>1402925.8</v>
      </c>
      <c r="AIS124" s="131">
        <f t="shared" si="2797"/>
        <v>19825</v>
      </c>
      <c r="AIT124" s="127">
        <f t="shared" si="2798"/>
        <v>15430</v>
      </c>
      <c r="AIU124" s="127">
        <f t="shared" si="2799"/>
        <v>1233499.3</v>
      </c>
      <c r="AIV124" s="131">
        <f t="shared" si="2800"/>
        <v>17185</v>
      </c>
      <c r="AIW124" s="127">
        <f t="shared" si="2801"/>
        <v>16630</v>
      </c>
      <c r="AIX124" s="127">
        <f t="shared" si="2802"/>
        <v>1355481.8</v>
      </c>
      <c r="AIY124" s="131">
        <f t="shared" si="2803"/>
        <v>14025</v>
      </c>
      <c r="AIZ124" s="127">
        <f t="shared" si="2804"/>
        <v>17260</v>
      </c>
      <c r="AJA124" s="127">
        <f t="shared" si="2805"/>
        <v>1394577.8</v>
      </c>
      <c r="AJB124" s="131">
        <f t="shared" si="2806"/>
        <v>20570</v>
      </c>
      <c r="AJC124" s="127">
        <f t="shared" si="2807"/>
        <v>17090</v>
      </c>
      <c r="AJD124" s="127">
        <f t="shared" si="2808"/>
        <v>1376981.18</v>
      </c>
      <c r="AJE124" s="131">
        <f t="shared" si="2809"/>
        <v>19200</v>
      </c>
      <c r="AJF124" s="127">
        <f t="shared" si="2810"/>
        <v>17800</v>
      </c>
      <c r="AJG124" s="127">
        <f t="shared" si="2811"/>
        <v>1450069.6</v>
      </c>
      <c r="AJH124" s="131">
        <f t="shared" si="2812"/>
        <v>18470</v>
      </c>
      <c r="AJI124" s="127">
        <f t="shared" si="2813"/>
        <v>18600</v>
      </c>
      <c r="AJJ124" s="127">
        <f t="shared" si="2814"/>
        <v>1503878.6</v>
      </c>
      <c r="AJK124" s="131">
        <f t="shared" si="2815"/>
        <v>20125</v>
      </c>
      <c r="AJL124" s="127">
        <f t="shared" si="2816"/>
        <v>18100</v>
      </c>
      <c r="AJM124" s="127">
        <f t="shared" si="2975"/>
        <v>1457692.6</v>
      </c>
      <c r="AJN124" s="131">
        <f t="shared" si="2995"/>
        <v>9765</v>
      </c>
      <c r="AJO124" s="127">
        <f t="shared" si="2995"/>
        <v>16435</v>
      </c>
      <c r="AJP124" s="127">
        <f t="shared" si="2996"/>
        <v>1291589.9439285714</v>
      </c>
      <c r="AJQ124" s="131">
        <f t="shared" si="2996"/>
        <v>13610</v>
      </c>
      <c r="AJR124" s="127">
        <f t="shared" si="2996"/>
        <v>15200</v>
      </c>
      <c r="AJS124" s="127">
        <f t="shared" si="2997"/>
        <v>1169450.2821428571</v>
      </c>
      <c r="AJT124" s="127">
        <f t="shared" si="2997"/>
        <v>26900</v>
      </c>
      <c r="AJU124" s="127">
        <f>CF124+HG124+MD124+RA124+VX124+AAU124+AFR124</f>
        <v>2138077</v>
      </c>
      <c r="AJV124" s="127">
        <f>CG124+HH124+ME124+RB124+VY124+AAV124+AFS124</f>
        <v>24470</v>
      </c>
      <c r="AJW124" s="127">
        <f>CI124+HJ124+MG124+RD124+WA124+AAX124+AFU124</f>
        <v>1931707.2422222223</v>
      </c>
      <c r="AJX124" s="127">
        <v>17500</v>
      </c>
      <c r="AJY124" s="127">
        <v>1409823.8489164088</v>
      </c>
      <c r="AJZ124" s="128">
        <f t="shared" si="1719"/>
        <v>15635</v>
      </c>
      <c r="AKA124" s="128">
        <f t="shared" si="1720"/>
        <v>1702233.76</v>
      </c>
      <c r="AKB124" s="128">
        <v>16280</v>
      </c>
      <c r="AKC124" s="128">
        <v>1758637.3199999998</v>
      </c>
      <c r="AKD124" s="128">
        <v>16790</v>
      </c>
      <c r="AKE124" s="128">
        <v>1820444.8</v>
      </c>
      <c r="AKF124" s="128">
        <f t="shared" si="2554"/>
        <v>13985</v>
      </c>
      <c r="AKG124" s="128">
        <f t="shared" si="2555"/>
        <v>1504406.43</v>
      </c>
      <c r="AKH124" s="128">
        <f t="shared" si="2556"/>
        <v>22120</v>
      </c>
      <c r="AKI124" s="128">
        <f t="shared" si="2827"/>
        <v>2406346.86</v>
      </c>
      <c r="AKJ124" s="128">
        <v>23670</v>
      </c>
      <c r="AKK124" s="128">
        <v>1917147.94</v>
      </c>
      <c r="AKL124" s="128">
        <f t="shared" si="2976"/>
        <v>29090</v>
      </c>
      <c r="AKM124" s="128">
        <f t="shared" si="2968"/>
        <v>2386458.62</v>
      </c>
      <c r="AKN124" s="128">
        <f t="shared" si="2998"/>
        <v>25935</v>
      </c>
      <c r="AKO124" s="128">
        <f t="shared" si="3002"/>
        <v>2090620.7699999998</v>
      </c>
      <c r="AKP124" s="128">
        <f t="shared" si="2500"/>
        <v>19100</v>
      </c>
      <c r="AKQ124" s="128">
        <f t="shared" si="2501"/>
        <v>1571222.02</v>
      </c>
      <c r="AKR124" s="128">
        <f t="shared" si="2969"/>
        <v>19450</v>
      </c>
      <c r="AKS124" s="128">
        <f t="shared" si="2970"/>
        <v>1563856.73</v>
      </c>
      <c r="AKT124" s="128">
        <f t="shared" si="2977"/>
        <v>13000</v>
      </c>
      <c r="AKU124" s="128">
        <f t="shared" si="2977"/>
        <v>1066380.75</v>
      </c>
      <c r="AKV124" s="128">
        <f t="shared" si="2977"/>
        <v>10865</v>
      </c>
      <c r="AKW124" s="128">
        <f t="shared" si="2977"/>
        <v>926445.96</v>
      </c>
      <c r="AKX124" s="128">
        <f t="shared" si="2977"/>
        <v>22985</v>
      </c>
      <c r="AKY124" s="128">
        <f t="shared" si="2977"/>
        <v>1806882.3499999999</v>
      </c>
      <c r="AKZ124" s="128">
        <f t="shared" si="2977"/>
        <v>17365</v>
      </c>
      <c r="ALA124" s="128">
        <f t="shared" si="2977"/>
        <v>1404388.7799999998</v>
      </c>
      <c r="ALB124" s="128">
        <f t="shared" si="2977"/>
        <v>23710</v>
      </c>
      <c r="ALC124" s="128">
        <f t="shared" si="2977"/>
        <v>1953144.12</v>
      </c>
      <c r="ALD124" s="128">
        <f t="shared" si="2977"/>
        <v>21810</v>
      </c>
      <c r="ALE124" s="128">
        <f t="shared" si="2977"/>
        <v>1766356.37</v>
      </c>
      <c r="ALF124" s="128">
        <f t="shared" si="2999"/>
        <v>18155</v>
      </c>
      <c r="ALG124" s="128">
        <f t="shared" si="2999"/>
        <v>1453504.5000000002</v>
      </c>
      <c r="ALH124" s="128">
        <f t="shared" si="2999"/>
        <v>14515</v>
      </c>
      <c r="ALI124" s="128">
        <f t="shared" si="3000"/>
        <v>1192920.76</v>
      </c>
      <c r="ALJ124" s="128">
        <f t="shared" si="3000"/>
        <v>17185</v>
      </c>
      <c r="ALK124" s="128">
        <f t="shared" si="3000"/>
        <v>1395546.75</v>
      </c>
      <c r="ALL124" s="128">
        <f t="shared" si="3001"/>
        <v>1395546.75</v>
      </c>
      <c r="ALM124" s="128">
        <v>26455</v>
      </c>
      <c r="ALN124" s="128">
        <v>2127168.14</v>
      </c>
      <c r="ALO124" s="128">
        <v>2127168.14</v>
      </c>
      <c r="ALP124" s="128">
        <v>19825</v>
      </c>
      <c r="ALQ124" s="128">
        <v>1606195.22</v>
      </c>
      <c r="ALR124" s="128">
        <v>1606195.22</v>
      </c>
    </row>
    <row r="125" spans="1:1006" s="115" customFormat="1" ht="18" hidden="1" customHeight="1" outlineLevel="1" x14ac:dyDescent="0.25">
      <c r="A125" s="120"/>
      <c r="B125" s="120"/>
      <c r="C125" s="297" t="s">
        <v>305</v>
      </c>
      <c r="D125" s="178"/>
      <c r="E125" s="208"/>
      <c r="F125" s="208">
        <v>0</v>
      </c>
      <c r="G125" s="227"/>
      <c r="H125" s="225"/>
      <c r="I125" s="208">
        <f t="shared" si="2847"/>
        <v>0</v>
      </c>
      <c r="J125" s="208">
        <v>0</v>
      </c>
      <c r="K125" s="227"/>
      <c r="L125" s="225"/>
      <c r="M125" s="208">
        <f t="shared" si="2848"/>
        <v>0</v>
      </c>
      <c r="N125" s="208">
        <v>0</v>
      </c>
      <c r="O125" s="225"/>
      <c r="P125" s="225"/>
      <c r="Q125" s="208">
        <f t="shared" si="2849"/>
        <v>0</v>
      </c>
      <c r="R125" s="208">
        <v>0</v>
      </c>
      <c r="S125" s="225"/>
      <c r="T125" s="225"/>
      <c r="U125" s="208">
        <f t="shared" si="2850"/>
        <v>0</v>
      </c>
      <c r="V125" s="208">
        <v>0</v>
      </c>
      <c r="W125" s="225"/>
      <c r="X125" s="225"/>
      <c r="Y125" s="208">
        <f t="shared" si="2851"/>
        <v>0</v>
      </c>
      <c r="Z125" s="208">
        <v>0</v>
      </c>
      <c r="AA125" s="225"/>
      <c r="AB125" s="225"/>
      <c r="AC125" s="208">
        <f t="shared" si="2852"/>
        <v>0</v>
      </c>
      <c r="AD125" s="208">
        <v>0</v>
      </c>
      <c r="AE125" s="225"/>
      <c r="AF125" s="225"/>
      <c r="AG125" s="208">
        <f t="shared" si="2853"/>
        <v>0</v>
      </c>
      <c r="AH125" s="208">
        <v>0</v>
      </c>
      <c r="AI125" s="225"/>
      <c r="AJ125" s="225"/>
      <c r="AK125" s="208">
        <f t="shared" si="2854"/>
        <v>0</v>
      </c>
      <c r="AL125" s="208">
        <v>0</v>
      </c>
      <c r="AM125" s="225"/>
      <c r="AN125" s="225"/>
      <c r="AO125" s="208">
        <f t="shared" si="2855"/>
        <v>0</v>
      </c>
      <c r="AP125" s="208">
        <v>0</v>
      </c>
      <c r="AQ125" s="225"/>
      <c r="AR125" s="225"/>
      <c r="AS125" s="208">
        <f t="shared" si="2856"/>
        <v>0</v>
      </c>
      <c r="AT125" s="208">
        <v>0</v>
      </c>
      <c r="AU125" s="225"/>
      <c r="AV125" s="225"/>
      <c r="AW125" s="208">
        <f t="shared" si="2857"/>
        <v>0</v>
      </c>
      <c r="AX125" s="208">
        <v>0</v>
      </c>
      <c r="AY125" s="225"/>
      <c r="AZ125" s="225"/>
      <c r="BA125" s="208">
        <f t="shared" si="2858"/>
        <v>0</v>
      </c>
      <c r="BB125" s="208">
        <v>0</v>
      </c>
      <c r="BC125" s="225"/>
      <c r="BD125" s="225"/>
      <c r="BE125" s="208">
        <f t="shared" si="2859"/>
        <v>0</v>
      </c>
      <c r="BF125" s="208">
        <v>0</v>
      </c>
      <c r="BG125" s="225"/>
      <c r="BH125" s="225"/>
      <c r="BI125" s="208">
        <f t="shared" si="2860"/>
        <v>0</v>
      </c>
      <c r="BJ125" s="208"/>
      <c r="BK125" s="225"/>
      <c r="BL125" s="225"/>
      <c r="BM125" s="208">
        <f t="shared" si="2861"/>
        <v>0</v>
      </c>
      <c r="BN125" s="208"/>
      <c r="BO125" s="225"/>
      <c r="BP125" s="225"/>
      <c r="BQ125" s="208">
        <f t="shared" si="2862"/>
        <v>0</v>
      </c>
      <c r="BR125" s="208"/>
      <c r="BS125" s="225"/>
      <c r="BT125" s="225"/>
      <c r="BU125" s="208">
        <f t="shared" si="2863"/>
        <v>0</v>
      </c>
      <c r="BV125" s="208"/>
      <c r="BW125" s="225"/>
      <c r="BX125" s="225"/>
      <c r="BY125" s="208">
        <f t="shared" si="2864"/>
        <v>0</v>
      </c>
      <c r="BZ125" s="208"/>
      <c r="CA125" s="225"/>
      <c r="CB125" s="225"/>
      <c r="CC125" s="208">
        <f t="shared" si="2865"/>
        <v>0</v>
      </c>
      <c r="CD125" s="225"/>
      <c r="CE125" s="225"/>
      <c r="CF125" s="208">
        <f t="shared" si="2866"/>
        <v>0</v>
      </c>
      <c r="CG125" s="225"/>
      <c r="CH125" s="225"/>
      <c r="CI125" s="226">
        <f t="shared" si="2867"/>
        <v>0</v>
      </c>
      <c r="CJ125" s="226"/>
      <c r="CK125" s="226"/>
      <c r="CL125" s="226"/>
      <c r="CM125" s="253">
        <v>0</v>
      </c>
      <c r="CN125" s="253">
        <v>0</v>
      </c>
      <c r="CO125" s="253">
        <v>0</v>
      </c>
      <c r="CP125" s="253">
        <v>0</v>
      </c>
      <c r="CQ125" s="253">
        <v>0</v>
      </c>
      <c r="CR125" s="253">
        <v>0</v>
      </c>
      <c r="CS125" s="253">
        <v>0</v>
      </c>
      <c r="CT125" s="253">
        <v>0</v>
      </c>
      <c r="CU125" s="253">
        <v>0</v>
      </c>
      <c r="CV125" s="253">
        <v>0</v>
      </c>
      <c r="CW125" s="253">
        <v>0</v>
      </c>
      <c r="CX125" s="253">
        <v>0</v>
      </c>
      <c r="CY125" s="253">
        <v>0</v>
      </c>
      <c r="CZ125" s="253">
        <v>0</v>
      </c>
      <c r="DA125" s="253">
        <v>0</v>
      </c>
      <c r="DB125" s="253">
        <v>0</v>
      </c>
      <c r="DC125" s="253">
        <v>0</v>
      </c>
      <c r="DD125" s="253">
        <v>0</v>
      </c>
      <c r="DE125" s="253">
        <v>0</v>
      </c>
      <c r="DF125" s="253">
        <v>0</v>
      </c>
      <c r="DG125" s="253">
        <v>0</v>
      </c>
      <c r="DH125" s="253">
        <v>0</v>
      </c>
      <c r="DI125" s="253">
        <v>0</v>
      </c>
      <c r="DJ125" s="253">
        <v>0</v>
      </c>
      <c r="DK125" s="253">
        <v>0</v>
      </c>
      <c r="DL125" s="253">
        <v>0</v>
      </c>
      <c r="DM125" s="253">
        <v>0</v>
      </c>
      <c r="DN125" s="253">
        <v>0</v>
      </c>
      <c r="DO125" s="253">
        <v>0</v>
      </c>
      <c r="DP125" s="253">
        <v>0</v>
      </c>
      <c r="DQ125" s="253">
        <v>0</v>
      </c>
      <c r="DR125" s="253">
        <v>0</v>
      </c>
      <c r="DS125" s="253">
        <v>0</v>
      </c>
      <c r="DT125" s="253">
        <v>0</v>
      </c>
      <c r="DU125" s="253">
        <v>0</v>
      </c>
      <c r="DV125" s="253">
        <v>0</v>
      </c>
      <c r="DW125" s="253">
        <v>0</v>
      </c>
      <c r="DX125" s="253">
        <v>0</v>
      </c>
      <c r="DY125" s="253">
        <v>0</v>
      </c>
      <c r="DZ125" s="253">
        <v>0</v>
      </c>
      <c r="EA125" s="126">
        <v>0</v>
      </c>
      <c r="EB125" s="126">
        <v>0</v>
      </c>
      <c r="EC125" s="126">
        <v>0</v>
      </c>
      <c r="ED125" s="126">
        <v>0</v>
      </c>
      <c r="EE125" s="126">
        <v>0</v>
      </c>
      <c r="EF125" s="126">
        <v>0</v>
      </c>
      <c r="EG125" s="134">
        <v>0</v>
      </c>
      <c r="EH125" s="225"/>
      <c r="EI125" s="225">
        <v>282</v>
      </c>
      <c r="EJ125" s="226">
        <f t="shared" si="2868"/>
        <v>0</v>
      </c>
      <c r="EK125" s="134">
        <v>0</v>
      </c>
      <c r="EL125" s="225"/>
      <c r="EM125" s="225">
        <v>282</v>
      </c>
      <c r="EN125" s="226">
        <f t="shared" si="2869"/>
        <v>0</v>
      </c>
      <c r="EO125" s="134">
        <v>0</v>
      </c>
      <c r="EP125" s="225"/>
      <c r="EQ125" s="225">
        <v>282</v>
      </c>
      <c r="ER125" s="226">
        <f t="shared" si="2870"/>
        <v>0</v>
      </c>
      <c r="ES125" s="134">
        <v>0</v>
      </c>
      <c r="ET125" s="225"/>
      <c r="EU125" s="225">
        <v>282</v>
      </c>
      <c r="EV125" s="226">
        <f t="shared" si="2871"/>
        <v>0</v>
      </c>
      <c r="EW125" s="134">
        <v>0</v>
      </c>
      <c r="EX125" s="225"/>
      <c r="EY125" s="225">
        <v>282</v>
      </c>
      <c r="EZ125" s="226">
        <f t="shared" si="2872"/>
        <v>0</v>
      </c>
      <c r="FA125" s="134">
        <v>0</v>
      </c>
      <c r="FB125" s="225"/>
      <c r="FC125" s="225">
        <v>282</v>
      </c>
      <c r="FD125" s="226">
        <f t="shared" si="2873"/>
        <v>0</v>
      </c>
      <c r="FE125" s="134">
        <v>0</v>
      </c>
      <c r="FF125" s="225"/>
      <c r="FG125" s="225">
        <v>282</v>
      </c>
      <c r="FH125" s="226">
        <f t="shared" si="2874"/>
        <v>0</v>
      </c>
      <c r="FI125" s="134">
        <v>0</v>
      </c>
      <c r="FJ125" s="225"/>
      <c r="FK125" s="225"/>
      <c r="FL125" s="226">
        <f t="shared" si="2875"/>
        <v>0</v>
      </c>
      <c r="FM125" s="134">
        <v>0</v>
      </c>
      <c r="FN125" s="225"/>
      <c r="FO125" s="225"/>
      <c r="FP125" s="226">
        <f t="shared" si="2876"/>
        <v>0</v>
      </c>
      <c r="FQ125" s="134">
        <v>0</v>
      </c>
      <c r="FR125" s="225"/>
      <c r="FS125" s="225"/>
      <c r="FT125" s="226">
        <f t="shared" si="2877"/>
        <v>0</v>
      </c>
      <c r="FU125" s="134">
        <v>0</v>
      </c>
      <c r="FV125" s="225"/>
      <c r="FW125" s="225"/>
      <c r="FX125" s="226">
        <f t="shared" si="2878"/>
        <v>0</v>
      </c>
      <c r="FY125" s="134">
        <v>0</v>
      </c>
      <c r="FZ125" s="225"/>
      <c r="GA125" s="225"/>
      <c r="GB125" s="226">
        <f t="shared" si="2879"/>
        <v>0</v>
      </c>
      <c r="GC125" s="134">
        <v>0</v>
      </c>
      <c r="GD125" s="225"/>
      <c r="GE125" s="225"/>
      <c r="GF125" s="226">
        <f t="shared" si="2880"/>
        <v>0</v>
      </c>
      <c r="GG125" s="134">
        <v>0</v>
      </c>
      <c r="GH125" s="225"/>
      <c r="GI125" s="225"/>
      <c r="GJ125" s="226">
        <f t="shared" si="2881"/>
        <v>0</v>
      </c>
      <c r="GK125" s="134"/>
      <c r="GL125" s="225"/>
      <c r="GM125" s="225"/>
      <c r="GN125" s="226">
        <f t="shared" si="2753"/>
        <v>0</v>
      </c>
      <c r="GO125" s="134"/>
      <c r="GP125" s="225"/>
      <c r="GQ125" s="225"/>
      <c r="GR125" s="226">
        <f t="shared" si="2882"/>
        <v>0</v>
      </c>
      <c r="GS125" s="134"/>
      <c r="GT125" s="225"/>
      <c r="GU125" s="225"/>
      <c r="GV125" s="226">
        <f t="shared" si="2883"/>
        <v>0</v>
      </c>
      <c r="GW125" s="134"/>
      <c r="GX125" s="225"/>
      <c r="GY125" s="225"/>
      <c r="GZ125" s="226">
        <f t="shared" si="2884"/>
        <v>0</v>
      </c>
      <c r="HA125" s="134"/>
      <c r="HB125" s="225"/>
      <c r="HC125" s="225"/>
      <c r="HD125" s="226">
        <f t="shared" si="2885"/>
        <v>0</v>
      </c>
      <c r="HE125" s="225"/>
      <c r="HF125" s="225"/>
      <c r="HG125" s="226">
        <f t="shared" si="2886"/>
        <v>0</v>
      </c>
      <c r="HH125" s="225"/>
      <c r="HI125" s="225"/>
      <c r="HJ125" s="226">
        <f t="shared" si="2887"/>
        <v>0</v>
      </c>
      <c r="HK125" s="226"/>
      <c r="HL125" s="226"/>
      <c r="HM125" s="226"/>
      <c r="HN125" s="253">
        <v>0</v>
      </c>
      <c r="HO125" s="253">
        <v>0</v>
      </c>
      <c r="HP125" s="253">
        <v>0</v>
      </c>
      <c r="HQ125" s="253">
        <v>0</v>
      </c>
      <c r="HR125" s="253">
        <v>0</v>
      </c>
      <c r="HS125" s="253">
        <v>0</v>
      </c>
      <c r="HT125" s="253">
        <v>0</v>
      </c>
      <c r="HU125" s="253">
        <v>0</v>
      </c>
      <c r="HV125" s="253">
        <v>0</v>
      </c>
      <c r="HW125" s="253">
        <v>0</v>
      </c>
      <c r="HX125" s="253">
        <v>0</v>
      </c>
      <c r="HY125" s="253">
        <v>0</v>
      </c>
      <c r="HZ125" s="253">
        <v>0</v>
      </c>
      <c r="IA125" s="253">
        <v>0</v>
      </c>
      <c r="IB125" s="253">
        <v>0</v>
      </c>
      <c r="IC125" s="253">
        <v>0</v>
      </c>
      <c r="ID125" s="253">
        <v>0</v>
      </c>
      <c r="IE125" s="253">
        <v>0</v>
      </c>
      <c r="IF125" s="253">
        <v>0</v>
      </c>
      <c r="IG125" s="253">
        <v>0</v>
      </c>
      <c r="IH125" s="253">
        <v>0</v>
      </c>
      <c r="II125" s="253">
        <v>0</v>
      </c>
      <c r="IJ125" s="253">
        <v>0</v>
      </c>
      <c r="IK125" s="253">
        <v>0</v>
      </c>
      <c r="IL125" s="253">
        <v>0</v>
      </c>
      <c r="IM125" s="253">
        <v>0</v>
      </c>
      <c r="IN125" s="253">
        <v>0</v>
      </c>
      <c r="IO125" s="253">
        <v>0</v>
      </c>
      <c r="IP125" s="253">
        <v>0</v>
      </c>
      <c r="IQ125" s="253">
        <v>0</v>
      </c>
      <c r="IR125" s="253">
        <v>0</v>
      </c>
      <c r="IS125" s="253">
        <v>0</v>
      </c>
      <c r="IT125" s="253">
        <v>0</v>
      </c>
      <c r="IU125" s="253">
        <v>0</v>
      </c>
      <c r="IV125" s="253">
        <v>0</v>
      </c>
      <c r="IW125" s="253">
        <v>0</v>
      </c>
      <c r="IX125" s="253">
        <v>0</v>
      </c>
      <c r="IY125" s="253">
        <v>0</v>
      </c>
      <c r="IZ125" s="126">
        <v>0</v>
      </c>
      <c r="JA125" s="126">
        <v>0</v>
      </c>
      <c r="JB125" s="126">
        <v>0</v>
      </c>
      <c r="JC125" s="126">
        <v>0</v>
      </c>
      <c r="JD125" s="134"/>
      <c r="JE125" s="225"/>
      <c r="JF125" s="134"/>
      <c r="JG125" s="226">
        <f t="shared" si="2978"/>
        <v>0</v>
      </c>
      <c r="JH125" s="134"/>
      <c r="JI125" s="225"/>
      <c r="JJ125" s="134"/>
      <c r="JK125" s="226">
        <f t="shared" si="2979"/>
        <v>0</v>
      </c>
      <c r="JL125" s="134"/>
      <c r="JM125" s="225"/>
      <c r="JN125" s="134"/>
      <c r="JO125" s="226">
        <f t="shared" si="2980"/>
        <v>0</v>
      </c>
      <c r="JP125" s="134"/>
      <c r="JQ125" s="225"/>
      <c r="JR125" s="134"/>
      <c r="JS125" s="226">
        <f t="shared" si="2981"/>
        <v>0</v>
      </c>
      <c r="JT125" s="134"/>
      <c r="JU125" s="225"/>
      <c r="JV125" s="134"/>
      <c r="JW125" s="226">
        <f t="shared" si="2982"/>
        <v>0</v>
      </c>
      <c r="JX125" s="134"/>
      <c r="JY125" s="225"/>
      <c r="JZ125" s="134"/>
      <c r="KA125" s="226">
        <f t="shared" si="2983"/>
        <v>0</v>
      </c>
      <c r="KB125" s="134"/>
      <c r="KC125" s="134"/>
      <c r="KD125" s="134"/>
      <c r="KE125" s="226">
        <f t="shared" si="2984"/>
        <v>0</v>
      </c>
      <c r="KF125" s="134"/>
      <c r="KG125" s="134"/>
      <c r="KH125" s="134"/>
      <c r="KI125" s="226">
        <f t="shared" si="2985"/>
        <v>0</v>
      </c>
      <c r="KJ125" s="134"/>
      <c r="KK125" s="134"/>
      <c r="KL125" s="134"/>
      <c r="KM125" s="226">
        <f t="shared" si="2986"/>
        <v>0</v>
      </c>
      <c r="KN125" s="134"/>
      <c r="KO125" s="134"/>
      <c r="KP125" s="134"/>
      <c r="KQ125" s="226">
        <f t="shared" si="2987"/>
        <v>0</v>
      </c>
      <c r="KR125" s="134"/>
      <c r="KS125" s="134"/>
      <c r="KT125" s="134"/>
      <c r="KU125" s="226">
        <f t="shared" si="2988"/>
        <v>0</v>
      </c>
      <c r="KV125" s="134"/>
      <c r="KW125" s="134"/>
      <c r="KX125" s="134"/>
      <c r="KY125" s="226">
        <f t="shared" si="2989"/>
        <v>0</v>
      </c>
      <c r="KZ125" s="134">
        <v>0</v>
      </c>
      <c r="LA125" s="134"/>
      <c r="LB125" s="134"/>
      <c r="LC125" s="226">
        <f t="shared" si="2990"/>
        <v>0</v>
      </c>
      <c r="LD125" s="134"/>
      <c r="LE125" s="134"/>
      <c r="LF125" s="134"/>
      <c r="LG125" s="226">
        <f t="shared" si="2991"/>
        <v>0</v>
      </c>
      <c r="LH125" s="134"/>
      <c r="LI125" s="134"/>
      <c r="LJ125" s="134"/>
      <c r="LK125" s="226">
        <f t="shared" si="2992"/>
        <v>0</v>
      </c>
      <c r="LL125" s="134"/>
      <c r="LM125" s="134"/>
      <c r="LN125" s="134"/>
      <c r="LO125" s="226">
        <f t="shared" si="2993"/>
        <v>0</v>
      </c>
      <c r="LP125" s="134"/>
      <c r="LQ125" s="134"/>
      <c r="LR125" s="134"/>
      <c r="LS125" s="226">
        <f t="shared" si="2770"/>
        <v>0</v>
      </c>
      <c r="LT125" s="134"/>
      <c r="LU125" s="134"/>
      <c r="LV125" s="134"/>
      <c r="LW125" s="226">
        <f t="shared" si="2771"/>
        <v>0</v>
      </c>
      <c r="LX125" s="134"/>
      <c r="LY125" s="134"/>
      <c r="LZ125" s="134"/>
      <c r="MA125" s="226">
        <f t="shared" si="2772"/>
        <v>0</v>
      </c>
      <c r="MB125" s="134"/>
      <c r="MC125" s="134"/>
      <c r="MD125" s="226">
        <f t="shared" si="2773"/>
        <v>0</v>
      </c>
      <c r="ME125" s="134"/>
      <c r="MF125" s="134"/>
      <c r="MG125" s="226">
        <f t="shared" si="2888"/>
        <v>0</v>
      </c>
      <c r="MH125" s="226"/>
      <c r="MI125" s="226"/>
      <c r="MJ125" s="226">
        <v>0</v>
      </c>
      <c r="MK125" s="253"/>
      <c r="ML125" s="253"/>
      <c r="MM125" s="253"/>
      <c r="MN125" s="253"/>
      <c r="MO125" s="253"/>
      <c r="MP125" s="253"/>
      <c r="MQ125" s="253"/>
      <c r="MR125" s="253"/>
      <c r="MS125" s="253"/>
      <c r="MT125" s="253"/>
      <c r="MU125" s="253"/>
      <c r="MV125" s="253"/>
      <c r="MW125" s="253"/>
      <c r="MX125" s="253"/>
      <c r="MY125" s="253"/>
      <c r="MZ125" s="253"/>
      <c r="NA125" s="253"/>
      <c r="NB125" s="253"/>
      <c r="NC125" s="253"/>
      <c r="ND125" s="253"/>
      <c r="NE125" s="253"/>
      <c r="NF125" s="253"/>
      <c r="NG125" s="253"/>
      <c r="NH125" s="253"/>
      <c r="NI125" s="253"/>
      <c r="NJ125" s="253"/>
      <c r="NK125" s="253"/>
      <c r="NL125" s="253"/>
      <c r="NM125" s="253"/>
      <c r="NN125" s="253"/>
      <c r="NO125" s="125"/>
      <c r="NP125" s="125"/>
      <c r="NQ125" s="125"/>
      <c r="NR125" s="125"/>
      <c r="NS125" s="125"/>
      <c r="NT125" s="125"/>
      <c r="NU125" s="125"/>
      <c r="NV125" s="125"/>
      <c r="NW125" s="125"/>
      <c r="NX125" s="125"/>
      <c r="NY125" s="125"/>
      <c r="NZ125" s="125"/>
      <c r="OA125" s="226"/>
      <c r="OB125" s="225"/>
      <c r="OC125" s="225">
        <v>78.55</v>
      </c>
      <c r="OD125" s="225">
        <f t="shared" si="2889"/>
        <v>0</v>
      </c>
      <c r="OE125" s="226"/>
      <c r="OF125" s="225"/>
      <c r="OG125" s="225">
        <v>78.55</v>
      </c>
      <c r="OH125" s="225">
        <f t="shared" si="2890"/>
        <v>0</v>
      </c>
      <c r="OI125" s="226"/>
      <c r="OJ125" s="225"/>
      <c r="OK125" s="225">
        <v>78.55</v>
      </c>
      <c r="OL125" s="225">
        <f t="shared" si="2891"/>
        <v>0</v>
      </c>
      <c r="OM125" s="226"/>
      <c r="ON125" s="225"/>
      <c r="OO125" s="225">
        <v>78.55</v>
      </c>
      <c r="OP125" s="225">
        <f t="shared" si="2892"/>
        <v>0</v>
      </c>
      <c r="OQ125" s="226"/>
      <c r="OR125" s="225"/>
      <c r="OS125" s="225">
        <v>78.55</v>
      </c>
      <c r="OT125" s="225">
        <f t="shared" si="2893"/>
        <v>0</v>
      </c>
      <c r="OU125" s="226"/>
      <c r="OV125" s="225"/>
      <c r="OW125" s="225">
        <v>78.55</v>
      </c>
      <c r="OX125" s="225">
        <f t="shared" si="2894"/>
        <v>0</v>
      </c>
      <c r="OY125" s="226"/>
      <c r="OZ125" s="225"/>
      <c r="PA125" s="225">
        <v>78.55</v>
      </c>
      <c r="PB125" s="225">
        <f t="shared" si="2895"/>
        <v>0</v>
      </c>
      <c r="PC125" s="226"/>
      <c r="PD125" s="225"/>
      <c r="PE125" s="225">
        <v>78.55</v>
      </c>
      <c r="PF125" s="225">
        <f t="shared" si="2896"/>
        <v>0</v>
      </c>
      <c r="PG125" s="226"/>
      <c r="PH125" s="225"/>
      <c r="PI125" s="225">
        <v>78.55</v>
      </c>
      <c r="PJ125" s="225">
        <f t="shared" si="2897"/>
        <v>0</v>
      </c>
      <c r="PK125" s="226"/>
      <c r="PL125" s="225"/>
      <c r="PM125" s="225">
        <v>78.55</v>
      </c>
      <c r="PN125" s="225">
        <f t="shared" si="2898"/>
        <v>0</v>
      </c>
      <c r="PO125" s="226"/>
      <c r="PP125" s="225"/>
      <c r="PQ125" s="225">
        <v>78.55</v>
      </c>
      <c r="PR125" s="225">
        <f t="shared" si="2899"/>
        <v>0</v>
      </c>
      <c r="PS125" s="226"/>
      <c r="PT125" s="225"/>
      <c r="PU125" s="225">
        <v>78.55</v>
      </c>
      <c r="PV125" s="225">
        <f t="shared" si="2900"/>
        <v>0</v>
      </c>
      <c r="PW125" s="226">
        <v>500</v>
      </c>
      <c r="PX125" s="225"/>
      <c r="PY125" s="225">
        <v>78.55</v>
      </c>
      <c r="PZ125" s="225">
        <f t="shared" si="2901"/>
        <v>0</v>
      </c>
      <c r="QA125" s="226">
        <v>1300</v>
      </c>
      <c r="QB125" s="225"/>
      <c r="QC125" s="225">
        <v>78.55</v>
      </c>
      <c r="QD125" s="225">
        <f t="shared" si="2902"/>
        <v>0</v>
      </c>
      <c r="QE125" s="226"/>
      <c r="QF125" s="225"/>
      <c r="QG125" s="225">
        <v>78.55</v>
      </c>
      <c r="QH125" s="225">
        <f t="shared" si="2903"/>
        <v>0</v>
      </c>
      <c r="QI125" s="226"/>
      <c r="QJ125" s="225"/>
      <c r="QK125" s="225">
        <v>78.55</v>
      </c>
      <c r="QL125" s="225">
        <f t="shared" si="2904"/>
        <v>0</v>
      </c>
      <c r="QM125" s="226"/>
      <c r="QN125" s="225"/>
      <c r="QO125" s="225">
        <v>78.55</v>
      </c>
      <c r="QP125" s="225">
        <f t="shared" si="2905"/>
        <v>0</v>
      </c>
      <c r="QQ125" s="226"/>
      <c r="QR125" s="225"/>
      <c r="QS125" s="225">
        <v>78.55</v>
      </c>
      <c r="QT125" s="225">
        <f t="shared" si="2906"/>
        <v>0</v>
      </c>
      <c r="QU125" s="226"/>
      <c r="QV125" s="225"/>
      <c r="QW125" s="225">
        <v>78.55</v>
      </c>
      <c r="QX125" s="225">
        <f t="shared" si="2907"/>
        <v>0</v>
      </c>
      <c r="QY125" s="225"/>
      <c r="QZ125" s="225">
        <v>78.55</v>
      </c>
      <c r="RA125" s="225">
        <f t="shared" si="2908"/>
        <v>0</v>
      </c>
      <c r="RB125" s="225"/>
      <c r="RC125" s="225">
        <v>78.55</v>
      </c>
      <c r="RD125" s="225">
        <f t="shared" si="2774"/>
        <v>0</v>
      </c>
      <c r="RE125" s="225"/>
      <c r="RF125" s="225">
        <v>78.55</v>
      </c>
      <c r="RG125" s="225">
        <v>0</v>
      </c>
      <c r="RH125" s="253"/>
      <c r="RI125" s="253"/>
      <c r="RJ125" s="253"/>
      <c r="RK125" s="253"/>
      <c r="RL125" s="253"/>
      <c r="RM125" s="253"/>
      <c r="RN125" s="253"/>
      <c r="RO125" s="253"/>
      <c r="RP125" s="253"/>
      <c r="RQ125" s="253"/>
      <c r="RR125" s="253"/>
      <c r="RS125" s="253"/>
      <c r="RT125" s="253"/>
      <c r="RU125" s="253"/>
      <c r="RV125" s="253"/>
      <c r="RW125" s="253"/>
      <c r="RX125" s="253"/>
      <c r="RY125" s="253"/>
      <c r="RZ125" s="253"/>
      <c r="SA125" s="253"/>
      <c r="SB125" s="253"/>
      <c r="SC125" s="253"/>
      <c r="SD125" s="253"/>
      <c r="SE125" s="253"/>
      <c r="SF125" s="253"/>
      <c r="SG125" s="253"/>
      <c r="SH125" s="253"/>
      <c r="SI125" s="253"/>
      <c r="SJ125" s="253"/>
      <c r="SK125" s="253"/>
      <c r="SL125" s="125"/>
      <c r="SM125" s="125"/>
      <c r="SN125" s="125"/>
      <c r="SO125" s="125"/>
      <c r="SP125" s="125"/>
      <c r="SQ125" s="125"/>
      <c r="SR125" s="125"/>
      <c r="SS125" s="125"/>
      <c r="ST125" s="125"/>
      <c r="SU125" s="125"/>
      <c r="SV125" s="125"/>
      <c r="SW125" s="125"/>
      <c r="SX125" s="226"/>
      <c r="SY125" s="240">
        <v>0</v>
      </c>
      <c r="SZ125" s="124"/>
      <c r="TA125" s="226">
        <f t="shared" si="2775"/>
        <v>0</v>
      </c>
      <c r="TB125" s="226"/>
      <c r="TC125" s="240">
        <v>0</v>
      </c>
      <c r="TD125" s="124"/>
      <c r="TE125" s="226">
        <f t="shared" si="2776"/>
        <v>0</v>
      </c>
      <c r="TF125" s="226"/>
      <c r="TG125" s="240">
        <v>0</v>
      </c>
      <c r="TH125" s="124"/>
      <c r="TI125" s="226">
        <f t="shared" si="2777"/>
        <v>0</v>
      </c>
      <c r="TJ125" s="226"/>
      <c r="TK125" s="240">
        <v>0</v>
      </c>
      <c r="TL125" s="124"/>
      <c r="TM125" s="226">
        <f t="shared" si="2778"/>
        <v>0</v>
      </c>
      <c r="TN125" s="226"/>
      <c r="TO125" s="240">
        <v>0</v>
      </c>
      <c r="TP125" s="124"/>
      <c r="TQ125" s="226">
        <f t="shared" si="2779"/>
        <v>0</v>
      </c>
      <c r="TR125" s="226"/>
      <c r="TS125" s="240">
        <v>0</v>
      </c>
      <c r="TT125" s="124"/>
      <c r="TU125" s="226">
        <f t="shared" si="2780"/>
        <v>0</v>
      </c>
      <c r="TV125" s="226"/>
      <c r="TW125" s="240">
        <v>0</v>
      </c>
      <c r="TX125" s="124"/>
      <c r="TY125" s="226">
        <f t="shared" si="2781"/>
        <v>0</v>
      </c>
      <c r="TZ125" s="226"/>
      <c r="UA125" s="219">
        <v>0</v>
      </c>
      <c r="UB125" s="124"/>
      <c r="UC125" s="226">
        <f t="shared" si="2782"/>
        <v>0</v>
      </c>
      <c r="UD125" s="226"/>
      <c r="UE125" s="219">
        <v>0</v>
      </c>
      <c r="UF125" s="124"/>
      <c r="UG125" s="226">
        <f t="shared" si="2783"/>
        <v>0</v>
      </c>
      <c r="UH125" s="226"/>
      <c r="UI125" s="219">
        <v>0</v>
      </c>
      <c r="UJ125" s="124"/>
      <c r="UK125" s="226">
        <f t="shared" si="2784"/>
        <v>0</v>
      </c>
      <c r="UL125" s="226"/>
      <c r="UM125" s="219">
        <v>0</v>
      </c>
      <c r="UN125" s="124"/>
      <c r="UO125" s="226">
        <f t="shared" si="2785"/>
        <v>0</v>
      </c>
      <c r="UP125" s="226"/>
      <c r="UQ125" s="208">
        <v>0</v>
      </c>
      <c r="UR125" s="124"/>
      <c r="US125" s="226">
        <f t="shared" si="2786"/>
        <v>0</v>
      </c>
      <c r="UT125" s="226"/>
      <c r="UU125" s="208">
        <v>0</v>
      </c>
      <c r="UV125" s="124"/>
      <c r="UW125" s="226">
        <f t="shared" si="2787"/>
        <v>0</v>
      </c>
      <c r="UX125" s="226"/>
      <c r="UY125" s="208">
        <v>0</v>
      </c>
      <c r="UZ125" s="124"/>
      <c r="VA125" s="226">
        <f t="shared" si="2788"/>
        <v>0</v>
      </c>
      <c r="VB125" s="226"/>
      <c r="VC125" s="208">
        <v>0</v>
      </c>
      <c r="VD125" s="124"/>
      <c r="VE125" s="226">
        <f t="shared" si="2789"/>
        <v>0</v>
      </c>
      <c r="VF125" s="226"/>
      <c r="VG125" s="208">
        <v>0</v>
      </c>
      <c r="VH125" s="124"/>
      <c r="VI125" s="226">
        <f t="shared" si="2790"/>
        <v>0</v>
      </c>
      <c r="VJ125" s="226"/>
      <c r="VK125" s="208">
        <v>0</v>
      </c>
      <c r="VL125" s="124"/>
      <c r="VM125" s="226">
        <f t="shared" ref="VM125:VM126" si="3003">VK125*VL125</f>
        <v>0</v>
      </c>
      <c r="VN125" s="226"/>
      <c r="VO125" s="208">
        <v>0</v>
      </c>
      <c r="VP125" s="124"/>
      <c r="VQ125" s="226">
        <f t="shared" ref="VQ125:VQ126" si="3004">VO125*VP125</f>
        <v>0</v>
      </c>
      <c r="VR125" s="226"/>
      <c r="VS125" s="208">
        <v>0</v>
      </c>
      <c r="VT125" s="124"/>
      <c r="VU125" s="226">
        <f t="shared" si="2793"/>
        <v>0</v>
      </c>
      <c r="VV125" s="225"/>
      <c r="VW125" s="124"/>
      <c r="VX125" s="226">
        <f t="shared" si="2794"/>
        <v>0</v>
      </c>
      <c r="VY125" s="225"/>
      <c r="VZ125" s="124"/>
      <c r="WA125" s="226">
        <f t="shared" si="2795"/>
        <v>0</v>
      </c>
      <c r="WB125" s="226"/>
      <c r="WC125" s="226"/>
      <c r="WD125" s="226"/>
      <c r="WE125" s="253"/>
      <c r="WF125" s="253"/>
      <c r="WG125" s="253"/>
      <c r="WH125" s="253"/>
      <c r="WI125" s="253">
        <v>30</v>
      </c>
      <c r="WJ125" s="253">
        <v>3081</v>
      </c>
      <c r="WK125" s="253"/>
      <c r="WL125" s="253"/>
      <c r="WM125" s="253"/>
      <c r="WN125" s="253"/>
      <c r="WO125" s="253"/>
      <c r="WP125" s="253"/>
      <c r="WQ125" s="253"/>
      <c r="WR125" s="253"/>
      <c r="WS125" s="253"/>
      <c r="WT125" s="253"/>
      <c r="WU125" s="253"/>
      <c r="WV125" s="253"/>
      <c r="WW125" s="253"/>
      <c r="WX125" s="253"/>
      <c r="WY125" s="253"/>
      <c r="WZ125" s="253"/>
      <c r="XA125" s="253"/>
      <c r="XB125" s="253"/>
      <c r="XC125" s="253"/>
      <c r="XD125" s="253"/>
      <c r="XE125" s="253"/>
      <c r="XF125" s="253"/>
      <c r="XG125" s="253"/>
      <c r="XH125" s="253"/>
      <c r="XI125" s="125"/>
      <c r="XJ125" s="125"/>
      <c r="XK125" s="125"/>
      <c r="XL125" s="125"/>
      <c r="XM125" s="125"/>
      <c r="XN125" s="125"/>
      <c r="XO125" s="125"/>
      <c r="XP125" s="125"/>
      <c r="XQ125" s="125"/>
      <c r="XR125" s="125"/>
      <c r="XS125" s="125"/>
      <c r="XT125" s="125"/>
      <c r="XU125" s="226"/>
      <c r="XV125" s="226"/>
      <c r="XW125" s="226"/>
      <c r="XX125" s="208">
        <f t="shared" si="2909"/>
        <v>0</v>
      </c>
      <c r="XY125" s="226"/>
      <c r="XZ125" s="226"/>
      <c r="YA125" s="226"/>
      <c r="YB125" s="208">
        <f t="shared" si="2910"/>
        <v>0</v>
      </c>
      <c r="YC125" s="226"/>
      <c r="YD125" s="226"/>
      <c r="YE125" s="226"/>
      <c r="YF125" s="208">
        <f t="shared" si="2911"/>
        <v>0</v>
      </c>
      <c r="YG125" s="226"/>
      <c r="YH125" s="226"/>
      <c r="YI125" s="226"/>
      <c r="YJ125" s="208">
        <f t="shared" si="2912"/>
        <v>0</v>
      </c>
      <c r="YK125" s="226"/>
      <c r="YL125" s="226"/>
      <c r="YM125" s="226"/>
      <c r="YN125" s="208">
        <f t="shared" si="2913"/>
        <v>0</v>
      </c>
      <c r="YO125" s="226"/>
      <c r="YP125" s="226"/>
      <c r="YQ125" s="226"/>
      <c r="YR125" s="208">
        <f t="shared" si="2914"/>
        <v>0</v>
      </c>
      <c r="YS125" s="226"/>
      <c r="YT125" s="226"/>
      <c r="YU125" s="226"/>
      <c r="YV125" s="208">
        <f t="shared" si="2915"/>
        <v>0</v>
      </c>
      <c r="YW125" s="226"/>
      <c r="YX125" s="226"/>
      <c r="YY125" s="226"/>
      <c r="YZ125" s="208">
        <f t="shared" si="2916"/>
        <v>0</v>
      </c>
      <c r="ZA125" s="226"/>
      <c r="ZB125" s="226"/>
      <c r="ZC125" s="226"/>
      <c r="ZD125" s="208">
        <f t="shared" si="2917"/>
        <v>0</v>
      </c>
      <c r="ZE125" s="226"/>
      <c r="ZF125" s="226"/>
      <c r="ZG125" s="226"/>
      <c r="ZH125" s="208">
        <f t="shared" si="2918"/>
        <v>0</v>
      </c>
      <c r="ZI125" s="226"/>
      <c r="ZJ125" s="225"/>
      <c r="ZK125" s="225"/>
      <c r="ZL125" s="208">
        <f t="shared" si="2919"/>
        <v>0</v>
      </c>
      <c r="ZM125" s="226"/>
      <c r="ZN125" s="225"/>
      <c r="ZO125" s="225"/>
      <c r="ZP125" s="208">
        <f t="shared" si="2920"/>
        <v>0</v>
      </c>
      <c r="ZQ125" s="226"/>
      <c r="ZR125" s="225"/>
      <c r="ZS125" s="225"/>
      <c r="ZT125" s="208">
        <f t="shared" si="2921"/>
        <v>0</v>
      </c>
      <c r="ZU125" s="226"/>
      <c r="ZV125" s="225"/>
      <c r="ZW125" s="225"/>
      <c r="ZX125" s="208">
        <f t="shared" si="2922"/>
        <v>0</v>
      </c>
      <c r="ZY125" s="226"/>
      <c r="ZZ125" s="225"/>
      <c r="AAA125" s="225"/>
      <c r="AAB125" s="208">
        <f t="shared" si="2923"/>
        <v>0</v>
      </c>
      <c r="AAC125" s="226"/>
      <c r="AAD125" s="225"/>
      <c r="AAE125" s="225"/>
      <c r="AAF125" s="208">
        <f t="shared" si="2994"/>
        <v>0</v>
      </c>
      <c r="AAG125" s="226"/>
      <c r="AAH125" s="225"/>
      <c r="AAI125" s="225"/>
      <c r="AAJ125" s="208">
        <f t="shared" si="2925"/>
        <v>0</v>
      </c>
      <c r="AAK125" s="226"/>
      <c r="AAL125" s="225"/>
      <c r="AAM125" s="225"/>
      <c r="AAN125" s="208">
        <f t="shared" si="2926"/>
        <v>0</v>
      </c>
      <c r="AAO125" s="226"/>
      <c r="AAP125" s="225"/>
      <c r="AAQ125" s="225"/>
      <c r="AAR125" s="208">
        <f t="shared" si="2927"/>
        <v>0</v>
      </c>
      <c r="AAS125" s="225"/>
      <c r="AAT125" s="225"/>
      <c r="AAU125" s="208">
        <f t="shared" si="2928"/>
        <v>0</v>
      </c>
      <c r="AAV125" s="225"/>
      <c r="AAW125" s="225"/>
      <c r="AAX125" s="226">
        <f t="shared" si="2796"/>
        <v>0</v>
      </c>
      <c r="AAY125" s="226"/>
      <c r="AAZ125" s="226"/>
      <c r="ABA125" s="226"/>
      <c r="ABB125" s="253"/>
      <c r="ABC125" s="253"/>
      <c r="ABD125" s="253"/>
      <c r="ABE125" s="253"/>
      <c r="ABF125" s="253"/>
      <c r="ABG125" s="253"/>
      <c r="ABH125" s="253"/>
      <c r="ABI125" s="253"/>
      <c r="ABJ125" s="253"/>
      <c r="ABK125" s="253"/>
      <c r="ABL125" s="253"/>
      <c r="ABM125" s="253"/>
      <c r="ABN125" s="253"/>
      <c r="ABO125" s="253"/>
      <c r="ABP125" s="253"/>
      <c r="ABQ125" s="253"/>
      <c r="ABR125" s="253"/>
      <c r="ABS125" s="253"/>
      <c r="ABT125" s="253"/>
      <c r="ABU125" s="253"/>
      <c r="ABV125" s="253"/>
      <c r="ABW125" s="253"/>
      <c r="ABX125" s="253"/>
      <c r="ABY125" s="253"/>
      <c r="ABZ125" s="253"/>
      <c r="ACA125" s="253"/>
      <c r="ACB125" s="253"/>
      <c r="ACC125" s="253"/>
      <c r="ACD125" s="253"/>
      <c r="ACE125" s="253"/>
      <c r="ACF125" s="126"/>
      <c r="ACG125" s="126"/>
      <c r="ACH125" s="126"/>
      <c r="ACI125" s="126"/>
      <c r="ACJ125" s="126"/>
      <c r="ACK125" s="126"/>
      <c r="ACL125" s="126"/>
      <c r="ACM125" s="126"/>
      <c r="ACN125" s="126"/>
      <c r="ACO125" s="126"/>
      <c r="ACP125" s="126"/>
      <c r="ACQ125" s="126"/>
      <c r="ACR125" s="134">
        <v>0</v>
      </c>
      <c r="ACS125" s="227"/>
      <c r="ACT125" s="225">
        <v>282</v>
      </c>
      <c r="ACU125" s="226">
        <f t="shared" si="2929"/>
        <v>0</v>
      </c>
      <c r="ACV125" s="134">
        <v>0</v>
      </c>
      <c r="ACW125" s="227"/>
      <c r="ACX125" s="225">
        <v>282</v>
      </c>
      <c r="ACY125" s="226">
        <f t="shared" si="2930"/>
        <v>0</v>
      </c>
      <c r="ACZ125" s="134">
        <v>0</v>
      </c>
      <c r="ADA125" s="227"/>
      <c r="ADB125" s="225">
        <v>282</v>
      </c>
      <c r="ADC125" s="226">
        <f t="shared" si="2931"/>
        <v>0</v>
      </c>
      <c r="ADD125" s="134">
        <v>0</v>
      </c>
      <c r="ADE125" s="227"/>
      <c r="ADF125" s="225">
        <v>282</v>
      </c>
      <c r="ADG125" s="226">
        <f t="shared" si="2932"/>
        <v>0</v>
      </c>
      <c r="ADH125" s="134">
        <v>0</v>
      </c>
      <c r="ADI125" s="225"/>
      <c r="ADJ125" s="225">
        <v>282</v>
      </c>
      <c r="ADK125" s="226">
        <f t="shared" si="2933"/>
        <v>0</v>
      </c>
      <c r="ADL125" s="134">
        <v>0</v>
      </c>
      <c r="ADM125" s="225"/>
      <c r="ADN125" s="225">
        <v>282</v>
      </c>
      <c r="ADO125" s="226">
        <f t="shared" si="2934"/>
        <v>0</v>
      </c>
      <c r="ADP125" s="134">
        <v>0</v>
      </c>
      <c r="ADQ125" s="225"/>
      <c r="ADR125" s="225">
        <v>282</v>
      </c>
      <c r="ADS125" s="226">
        <f t="shared" si="2935"/>
        <v>0</v>
      </c>
      <c r="ADT125" s="134">
        <v>20</v>
      </c>
      <c r="ADU125" s="225"/>
      <c r="ADV125" s="225">
        <v>282</v>
      </c>
      <c r="ADW125" s="226">
        <f t="shared" si="2936"/>
        <v>0</v>
      </c>
      <c r="ADX125" s="134">
        <v>15</v>
      </c>
      <c r="ADY125" s="225"/>
      <c r="ADZ125" s="225">
        <v>282</v>
      </c>
      <c r="AEA125" s="226">
        <f t="shared" si="2937"/>
        <v>0</v>
      </c>
      <c r="AEB125" s="134">
        <v>0</v>
      </c>
      <c r="AEC125" s="225"/>
      <c r="AED125" s="225">
        <v>282</v>
      </c>
      <c r="AEE125" s="226">
        <f t="shared" si="2938"/>
        <v>0</v>
      </c>
      <c r="AEF125" s="134">
        <v>0</v>
      </c>
      <c r="AEG125" s="225"/>
      <c r="AEH125" s="225">
        <v>282</v>
      </c>
      <c r="AEI125" s="226">
        <f t="shared" si="2939"/>
        <v>0</v>
      </c>
      <c r="AEJ125" s="134">
        <v>0</v>
      </c>
      <c r="AEK125" s="225"/>
      <c r="AEL125" s="225">
        <v>282</v>
      </c>
      <c r="AEM125" s="226">
        <f t="shared" si="2940"/>
        <v>0</v>
      </c>
      <c r="AEN125" s="134">
        <v>0</v>
      </c>
      <c r="AEO125" s="225"/>
      <c r="AEP125" s="225">
        <v>282</v>
      </c>
      <c r="AEQ125" s="226">
        <f t="shared" si="2941"/>
        <v>0</v>
      </c>
      <c r="AER125" s="134">
        <v>0</v>
      </c>
      <c r="AES125" s="225"/>
      <c r="AET125" s="225">
        <v>282</v>
      </c>
      <c r="AEU125" s="226">
        <f t="shared" si="2942"/>
        <v>0</v>
      </c>
      <c r="AEV125" s="134">
        <v>0</v>
      </c>
      <c r="AEW125" s="225"/>
      <c r="AEX125" s="225">
        <v>282</v>
      </c>
      <c r="AEY125" s="226">
        <f t="shared" si="2943"/>
        <v>0</v>
      </c>
      <c r="AEZ125" s="134">
        <v>0</v>
      </c>
      <c r="AFA125" s="225"/>
      <c r="AFB125" s="225">
        <v>282</v>
      </c>
      <c r="AFC125" s="226">
        <f t="shared" si="2944"/>
        <v>0</v>
      </c>
      <c r="AFD125" s="134">
        <v>0</v>
      </c>
      <c r="AFE125" s="225"/>
      <c r="AFF125" s="225">
        <v>282</v>
      </c>
      <c r="AFG125" s="226">
        <f t="shared" si="2945"/>
        <v>0</v>
      </c>
      <c r="AFH125" s="134">
        <v>0</v>
      </c>
      <c r="AFI125" s="225"/>
      <c r="AFJ125" s="225">
        <v>282</v>
      </c>
      <c r="AFK125" s="226">
        <f t="shared" si="2946"/>
        <v>0</v>
      </c>
      <c r="AFL125" s="134"/>
      <c r="AFM125" s="225"/>
      <c r="AFN125" s="225">
        <v>282</v>
      </c>
      <c r="AFO125" s="226">
        <f t="shared" si="2947"/>
        <v>0</v>
      </c>
      <c r="AFP125" s="225"/>
      <c r="AFQ125" s="225"/>
      <c r="AFR125" s="226">
        <f t="shared" si="2948"/>
        <v>0</v>
      </c>
      <c r="AFS125" s="225"/>
      <c r="AFT125" s="225"/>
      <c r="AFU125" s="226">
        <f t="shared" si="2949"/>
        <v>0</v>
      </c>
      <c r="AFV125" s="226"/>
      <c r="AFW125" s="226"/>
      <c r="AFX125" s="226">
        <v>0</v>
      </c>
      <c r="AFY125" s="253">
        <v>0</v>
      </c>
      <c r="AFZ125" s="253">
        <v>0</v>
      </c>
      <c r="AGA125" s="253">
        <v>0</v>
      </c>
      <c r="AGB125" s="253">
        <v>0</v>
      </c>
      <c r="AGC125" s="253">
        <v>10</v>
      </c>
      <c r="AGD125" s="253">
        <v>1100</v>
      </c>
      <c r="AGE125" s="253">
        <v>0</v>
      </c>
      <c r="AGF125" s="253">
        <v>0</v>
      </c>
      <c r="AGG125" s="253">
        <v>0</v>
      </c>
      <c r="AGH125" s="253">
        <v>0</v>
      </c>
      <c r="AGI125" s="253">
        <v>0</v>
      </c>
      <c r="AGJ125" s="253">
        <v>0</v>
      </c>
      <c r="AGK125" s="253">
        <v>0</v>
      </c>
      <c r="AGL125" s="253">
        <v>0</v>
      </c>
      <c r="AGM125" s="253">
        <v>0</v>
      </c>
      <c r="AGN125" s="253">
        <v>0</v>
      </c>
      <c r="AGO125" s="253">
        <v>0</v>
      </c>
      <c r="AGP125" s="253">
        <v>0</v>
      </c>
      <c r="AGQ125" s="253">
        <v>0</v>
      </c>
      <c r="AGR125" s="253">
        <v>0</v>
      </c>
      <c r="AGS125" s="253">
        <v>0</v>
      </c>
      <c r="AGT125" s="253">
        <v>0</v>
      </c>
      <c r="AGU125" s="253">
        <v>0</v>
      </c>
      <c r="AGV125" s="253">
        <v>0</v>
      </c>
      <c r="AGW125" s="253">
        <v>0</v>
      </c>
      <c r="AGX125" s="253">
        <v>0</v>
      </c>
      <c r="AGY125" s="253">
        <v>0</v>
      </c>
      <c r="AGZ125" s="253">
        <v>0</v>
      </c>
      <c r="AHA125" s="253">
        <v>0</v>
      </c>
      <c r="AHB125" s="253">
        <v>0</v>
      </c>
      <c r="AHC125" s="126">
        <v>0</v>
      </c>
      <c r="AHD125" s="126">
        <v>0</v>
      </c>
      <c r="AHE125" s="126">
        <v>0</v>
      </c>
      <c r="AHF125" s="126">
        <v>0</v>
      </c>
      <c r="AHG125" s="126">
        <v>20</v>
      </c>
      <c r="AHH125" s="126">
        <v>4741</v>
      </c>
      <c r="AHI125" s="126">
        <v>15</v>
      </c>
      <c r="AHJ125" s="126">
        <v>4230</v>
      </c>
      <c r="AHK125" s="126">
        <v>0</v>
      </c>
      <c r="AHL125" s="126">
        <v>0</v>
      </c>
      <c r="AHM125" s="126">
        <v>0</v>
      </c>
      <c r="AHN125" s="126">
        <v>0</v>
      </c>
      <c r="AHO125" s="134">
        <f t="shared" si="1709"/>
        <v>0</v>
      </c>
      <c r="AHP125" s="127">
        <f t="shared" si="1710"/>
        <v>0</v>
      </c>
      <c r="AHQ125" s="127">
        <f t="shared" si="1711"/>
        <v>0</v>
      </c>
      <c r="AHR125" s="134">
        <f t="shared" si="1712"/>
        <v>0</v>
      </c>
      <c r="AHS125" s="127">
        <f t="shared" si="1713"/>
        <v>0</v>
      </c>
      <c r="AHT125" s="127">
        <f t="shared" si="2549"/>
        <v>0</v>
      </c>
      <c r="AHU125" s="134">
        <f t="shared" si="2550"/>
        <v>0</v>
      </c>
      <c r="AHV125" s="127">
        <f t="shared" si="2551"/>
        <v>0</v>
      </c>
      <c r="AHW125" s="127">
        <f t="shared" si="2552"/>
        <v>0</v>
      </c>
      <c r="AHX125" s="134">
        <v>0</v>
      </c>
      <c r="AHY125" s="127">
        <f t="shared" si="2553"/>
        <v>0</v>
      </c>
      <c r="AHZ125" s="127">
        <f t="shared" ref="AHZ125:AHZ156" si="3005">U125+EV125+JS125+OP125+TM125+YJ125+ADG125</f>
        <v>0</v>
      </c>
      <c r="AIA125" s="134">
        <f t="shared" si="2952"/>
        <v>0</v>
      </c>
      <c r="AIB125" s="127">
        <f t="shared" si="2953"/>
        <v>0</v>
      </c>
      <c r="AIC125" s="127">
        <f t="shared" si="2954"/>
        <v>0</v>
      </c>
      <c r="AID125" s="131">
        <f t="shared" si="2955"/>
        <v>0</v>
      </c>
      <c r="AIE125" s="127">
        <f t="shared" si="2956"/>
        <v>0</v>
      </c>
      <c r="AIF125" s="127">
        <f t="shared" si="2957"/>
        <v>0</v>
      </c>
      <c r="AIG125" s="131">
        <f t="shared" si="2958"/>
        <v>0</v>
      </c>
      <c r="AIH125" s="127">
        <f t="shared" si="2959"/>
        <v>0</v>
      </c>
      <c r="AII125" s="127">
        <f t="shared" si="2960"/>
        <v>0</v>
      </c>
      <c r="AIJ125" s="131">
        <f t="shared" si="2961"/>
        <v>20</v>
      </c>
      <c r="AIK125" s="127">
        <f t="shared" si="2962"/>
        <v>0</v>
      </c>
      <c r="AIL125" s="127">
        <f t="shared" si="2963"/>
        <v>0</v>
      </c>
      <c r="AIM125" s="131">
        <f t="shared" si="2964"/>
        <v>15</v>
      </c>
      <c r="AIN125" s="127">
        <f t="shared" si="2965"/>
        <v>0</v>
      </c>
      <c r="AIO125" s="127">
        <f t="shared" si="2966"/>
        <v>0</v>
      </c>
      <c r="AIP125" s="131">
        <f t="shared" si="2967"/>
        <v>0</v>
      </c>
      <c r="AIQ125" s="127">
        <f t="shared" si="2950"/>
        <v>0</v>
      </c>
      <c r="AIR125" s="127">
        <f t="shared" si="2951"/>
        <v>0</v>
      </c>
      <c r="AIS125" s="131">
        <f t="shared" si="2797"/>
        <v>0</v>
      </c>
      <c r="AIT125" s="127">
        <f t="shared" si="2798"/>
        <v>0</v>
      </c>
      <c r="AIU125" s="127">
        <f t="shared" si="2799"/>
        <v>0</v>
      </c>
      <c r="AIV125" s="131">
        <f t="shared" si="2800"/>
        <v>0</v>
      </c>
      <c r="AIW125" s="127">
        <f t="shared" si="2801"/>
        <v>0</v>
      </c>
      <c r="AIX125" s="127">
        <f t="shared" si="2802"/>
        <v>0</v>
      </c>
      <c r="AIY125" s="131">
        <f t="shared" si="2803"/>
        <v>500</v>
      </c>
      <c r="AIZ125" s="127">
        <f t="shared" si="2804"/>
        <v>0</v>
      </c>
      <c r="AJA125" s="127">
        <f t="shared" si="2805"/>
        <v>0</v>
      </c>
      <c r="AJB125" s="131">
        <f t="shared" si="2806"/>
        <v>1300</v>
      </c>
      <c r="AJC125" s="127">
        <f t="shared" si="2807"/>
        <v>0</v>
      </c>
      <c r="AJD125" s="127">
        <f t="shared" si="2808"/>
        <v>0</v>
      </c>
      <c r="AJE125" s="131">
        <f t="shared" si="2809"/>
        <v>0</v>
      </c>
      <c r="AJF125" s="127">
        <f t="shared" si="2810"/>
        <v>0</v>
      </c>
      <c r="AJG125" s="127">
        <f t="shared" si="2811"/>
        <v>0</v>
      </c>
      <c r="AJH125" s="131">
        <f t="shared" si="2812"/>
        <v>0</v>
      </c>
      <c r="AJI125" s="127">
        <f t="shared" si="2813"/>
        <v>0</v>
      </c>
      <c r="AJJ125" s="127">
        <f t="shared" si="2814"/>
        <v>0</v>
      </c>
      <c r="AJK125" s="131">
        <f t="shared" si="2815"/>
        <v>0</v>
      </c>
      <c r="AJL125" s="127">
        <f t="shared" si="2816"/>
        <v>0</v>
      </c>
      <c r="AJM125" s="127">
        <f t="shared" si="2975"/>
        <v>0</v>
      </c>
      <c r="AJN125" s="131">
        <f t="shared" si="2995"/>
        <v>0</v>
      </c>
      <c r="AJO125" s="127">
        <f t="shared" si="2995"/>
        <v>0</v>
      </c>
      <c r="AJP125" s="127">
        <f t="shared" si="2996"/>
        <v>0</v>
      </c>
      <c r="AJQ125" s="131">
        <f t="shared" si="2996"/>
        <v>0</v>
      </c>
      <c r="AJR125" s="127">
        <f t="shared" si="2996"/>
        <v>0</v>
      </c>
      <c r="AJS125" s="127">
        <f t="shared" si="2997"/>
        <v>0</v>
      </c>
      <c r="AJT125" s="127">
        <f t="shared" si="2997"/>
        <v>0</v>
      </c>
      <c r="AJU125" s="127">
        <f>CF125+HG125+MD125+RA125+VX125+AAU125+AFR125</f>
        <v>0</v>
      </c>
      <c r="AJV125" s="127">
        <f>CG125+HH125+ME125+RB125+VY125+AAV125+AFS125</f>
        <v>0</v>
      </c>
      <c r="AJW125" s="127">
        <f>CI125+HJ125+MG125+RD125+WA125+AAX125+AFU125</f>
        <v>0</v>
      </c>
      <c r="AJX125" s="127">
        <v>0</v>
      </c>
      <c r="AJY125" s="127">
        <v>0</v>
      </c>
      <c r="AJZ125" s="128">
        <f t="shared" si="1719"/>
        <v>0</v>
      </c>
      <c r="AKA125" s="128">
        <f t="shared" si="1720"/>
        <v>0</v>
      </c>
      <c r="AKB125" s="128">
        <v>0</v>
      </c>
      <c r="AKC125" s="128">
        <v>0</v>
      </c>
      <c r="AKD125" s="128">
        <v>40</v>
      </c>
      <c r="AKE125" s="128">
        <v>4181</v>
      </c>
      <c r="AKF125" s="128">
        <f t="shared" si="2554"/>
        <v>0</v>
      </c>
      <c r="AKG125" s="128">
        <f t="shared" si="2555"/>
        <v>0</v>
      </c>
      <c r="AKH125" s="128">
        <f t="shared" si="2556"/>
        <v>0</v>
      </c>
      <c r="AKI125" s="128">
        <f t="shared" si="2827"/>
        <v>0</v>
      </c>
      <c r="AKJ125" s="128">
        <v>0</v>
      </c>
      <c r="AKK125" s="128">
        <v>0</v>
      </c>
      <c r="AKL125" s="128">
        <f t="shared" si="2976"/>
        <v>0</v>
      </c>
      <c r="AKM125" s="128">
        <f t="shared" si="2968"/>
        <v>0</v>
      </c>
      <c r="AKN125" s="128">
        <f t="shared" si="2998"/>
        <v>0</v>
      </c>
      <c r="AKO125" s="128">
        <f t="shared" si="3002"/>
        <v>0</v>
      </c>
      <c r="AKP125" s="128">
        <f t="shared" si="2500"/>
        <v>0</v>
      </c>
      <c r="AKQ125" s="128">
        <f t="shared" si="2501"/>
        <v>0</v>
      </c>
      <c r="AKR125" s="128">
        <f t="shared" si="2969"/>
        <v>0</v>
      </c>
      <c r="AKS125" s="128">
        <f t="shared" si="2970"/>
        <v>0</v>
      </c>
      <c r="AKT125" s="128">
        <f t="shared" si="2977"/>
        <v>0</v>
      </c>
      <c r="AKU125" s="128">
        <f t="shared" si="2977"/>
        <v>0</v>
      </c>
      <c r="AKV125" s="128">
        <f t="shared" si="2977"/>
        <v>0</v>
      </c>
      <c r="AKW125" s="128">
        <f t="shared" si="2977"/>
        <v>0</v>
      </c>
      <c r="AKX125" s="128">
        <f t="shared" si="2977"/>
        <v>0</v>
      </c>
      <c r="AKY125" s="128">
        <f t="shared" si="2977"/>
        <v>0</v>
      </c>
      <c r="AKZ125" s="128">
        <f t="shared" si="2977"/>
        <v>0</v>
      </c>
      <c r="ALA125" s="128">
        <f t="shared" si="2977"/>
        <v>0</v>
      </c>
      <c r="ALB125" s="128">
        <f t="shared" si="2977"/>
        <v>0</v>
      </c>
      <c r="ALC125" s="128">
        <f t="shared" si="2977"/>
        <v>0</v>
      </c>
      <c r="ALD125" s="128">
        <f t="shared" si="2977"/>
        <v>0</v>
      </c>
      <c r="ALE125" s="128">
        <f t="shared" si="2977"/>
        <v>0</v>
      </c>
      <c r="ALF125" s="128">
        <f t="shared" si="2999"/>
        <v>0</v>
      </c>
      <c r="ALG125" s="128">
        <f t="shared" si="2999"/>
        <v>0</v>
      </c>
      <c r="ALH125" s="128">
        <f t="shared" si="2999"/>
        <v>20</v>
      </c>
      <c r="ALI125" s="128">
        <f t="shared" si="3000"/>
        <v>4741</v>
      </c>
      <c r="ALJ125" s="128">
        <f t="shared" si="3000"/>
        <v>15</v>
      </c>
      <c r="ALK125" s="128">
        <f t="shared" si="3000"/>
        <v>4230</v>
      </c>
      <c r="ALL125" s="128">
        <f t="shared" si="3001"/>
        <v>4230</v>
      </c>
      <c r="ALM125" s="128">
        <v>0</v>
      </c>
      <c r="ALN125" s="128">
        <v>0</v>
      </c>
      <c r="ALO125" s="128">
        <v>0</v>
      </c>
      <c r="ALP125" s="128">
        <v>0</v>
      </c>
      <c r="ALQ125" s="128">
        <v>0</v>
      </c>
      <c r="ALR125" s="128">
        <v>0</v>
      </c>
    </row>
    <row r="126" spans="1:1006" s="115" customFormat="1" ht="18" customHeight="1" outlineLevel="1" x14ac:dyDescent="0.25">
      <c r="A126" s="120"/>
      <c r="B126" s="120"/>
      <c r="C126" s="297" t="s">
        <v>494</v>
      </c>
      <c r="D126" s="178"/>
      <c r="E126" s="208">
        <v>7450</v>
      </c>
      <c r="F126" s="208">
        <v>6600.8</v>
      </c>
      <c r="G126" s="227">
        <v>7000</v>
      </c>
      <c r="H126" s="225">
        <v>140</v>
      </c>
      <c r="I126" s="208">
        <f t="shared" si="2847"/>
        <v>980000</v>
      </c>
      <c r="J126" s="208">
        <v>5529.6</v>
      </c>
      <c r="K126" s="227">
        <v>7000</v>
      </c>
      <c r="L126" s="225">
        <v>140</v>
      </c>
      <c r="M126" s="208">
        <f t="shared" si="2848"/>
        <v>980000</v>
      </c>
      <c r="N126" s="208">
        <v>5529.6</v>
      </c>
      <c r="O126" s="225">
        <v>9000</v>
      </c>
      <c r="P126" s="225">
        <v>129</v>
      </c>
      <c r="Q126" s="208">
        <f t="shared" si="2849"/>
        <v>1161000</v>
      </c>
      <c r="R126" s="208">
        <v>7265.6</v>
      </c>
      <c r="S126" s="225">
        <v>7500</v>
      </c>
      <c r="T126" s="225">
        <v>113.61</v>
      </c>
      <c r="U126" s="208">
        <f t="shared" si="2850"/>
        <v>852075</v>
      </c>
      <c r="V126" s="208">
        <v>10045.6</v>
      </c>
      <c r="W126" s="225">
        <v>8000</v>
      </c>
      <c r="X126" s="225">
        <v>113.61</v>
      </c>
      <c r="Y126" s="208">
        <f t="shared" si="2851"/>
        <v>908880</v>
      </c>
      <c r="Z126" s="208">
        <v>10808</v>
      </c>
      <c r="AA126" s="225">
        <v>7000</v>
      </c>
      <c r="AB126" s="225">
        <v>113.61</v>
      </c>
      <c r="AC126" s="208">
        <f t="shared" si="2852"/>
        <v>795270</v>
      </c>
      <c r="AD126" s="208">
        <v>8051.2</v>
      </c>
      <c r="AE126" s="225">
        <v>10000</v>
      </c>
      <c r="AF126" s="225">
        <v>113</v>
      </c>
      <c r="AG126" s="208">
        <f t="shared" si="2853"/>
        <v>1130000</v>
      </c>
      <c r="AH126" s="208">
        <v>8435.2000000000007</v>
      </c>
      <c r="AI126" s="225">
        <v>8000</v>
      </c>
      <c r="AJ126" s="225">
        <v>116</v>
      </c>
      <c r="AK126" s="208">
        <f t="shared" si="2854"/>
        <v>928000</v>
      </c>
      <c r="AL126" s="208">
        <v>1491.2</v>
      </c>
      <c r="AM126" s="225">
        <v>10000</v>
      </c>
      <c r="AN126" s="225">
        <v>108.05</v>
      </c>
      <c r="AO126" s="208">
        <f t="shared" si="2855"/>
        <v>1080500</v>
      </c>
      <c r="AP126" s="208"/>
      <c r="AQ126" s="225">
        <v>8400</v>
      </c>
      <c r="AR126" s="225">
        <v>110</v>
      </c>
      <c r="AS126" s="208">
        <f t="shared" si="2856"/>
        <v>924000</v>
      </c>
      <c r="AT126" s="208"/>
      <c r="AU126" s="225">
        <v>7500</v>
      </c>
      <c r="AV126" s="225">
        <v>110</v>
      </c>
      <c r="AW126" s="208">
        <f t="shared" si="2857"/>
        <v>825000</v>
      </c>
      <c r="AX126" s="208"/>
      <c r="AY126" s="225">
        <v>7000</v>
      </c>
      <c r="AZ126" s="225">
        <v>110</v>
      </c>
      <c r="BA126" s="208">
        <f t="shared" si="2858"/>
        <v>770000</v>
      </c>
      <c r="BB126" s="208"/>
      <c r="BC126" s="225">
        <v>6500</v>
      </c>
      <c r="BD126" s="225">
        <v>108.94</v>
      </c>
      <c r="BE126" s="208">
        <f t="shared" si="2859"/>
        <v>708110</v>
      </c>
      <c r="BF126" s="208"/>
      <c r="BG126" s="225">
        <v>5200</v>
      </c>
      <c r="BH126" s="225">
        <v>108.94</v>
      </c>
      <c r="BI126" s="208">
        <f t="shared" si="2860"/>
        <v>566488</v>
      </c>
      <c r="BJ126" s="208"/>
      <c r="BK126" s="225">
        <v>7450</v>
      </c>
      <c r="BL126" s="225">
        <v>108.94</v>
      </c>
      <c r="BM126" s="208">
        <f t="shared" si="2861"/>
        <v>811603</v>
      </c>
      <c r="BN126" s="208">
        <v>0</v>
      </c>
      <c r="BO126" s="225">
        <v>9500</v>
      </c>
      <c r="BP126" s="225">
        <v>109.69</v>
      </c>
      <c r="BQ126" s="208">
        <f t="shared" si="2862"/>
        <v>1042055</v>
      </c>
      <c r="BR126" s="208"/>
      <c r="BS126" s="225">
        <v>8500</v>
      </c>
      <c r="BT126" s="225">
        <v>109.69</v>
      </c>
      <c r="BU126" s="208">
        <f t="shared" si="2863"/>
        <v>932365</v>
      </c>
      <c r="BV126" s="208"/>
      <c r="BW126" s="225">
        <v>7000</v>
      </c>
      <c r="BX126" s="225">
        <v>107.14900461606619</v>
      </c>
      <c r="BY126" s="208">
        <f t="shared" si="2864"/>
        <v>750043.03231246339</v>
      </c>
      <c r="BZ126" s="208"/>
      <c r="CA126" s="225">
        <v>5600</v>
      </c>
      <c r="CB126" s="225">
        <v>107.14900461606619</v>
      </c>
      <c r="CC126" s="208">
        <f t="shared" si="2865"/>
        <v>600034.42584997066</v>
      </c>
      <c r="CD126" s="225">
        <v>7500</v>
      </c>
      <c r="CE126" s="225">
        <v>107.14900461606619</v>
      </c>
      <c r="CF126" s="208">
        <f t="shared" si="2866"/>
        <v>803617.53462049644</v>
      </c>
      <c r="CG126" s="225"/>
      <c r="CH126" s="225"/>
      <c r="CI126" s="226">
        <f t="shared" si="2867"/>
        <v>0</v>
      </c>
      <c r="CJ126" s="226"/>
      <c r="CK126" s="226"/>
      <c r="CL126" s="226"/>
      <c r="CM126" s="253">
        <v>8148</v>
      </c>
      <c r="CN126" s="253">
        <v>1105400</v>
      </c>
      <c r="CO126" s="253">
        <v>7855.2</v>
      </c>
      <c r="CP126" s="253">
        <v>1005924.8</v>
      </c>
      <c r="CQ126" s="253">
        <v>7573.6</v>
      </c>
      <c r="CR126" s="253">
        <v>951940.8</v>
      </c>
      <c r="CS126" s="253">
        <v>9214.4</v>
      </c>
      <c r="CT126" s="253">
        <v>1103001.6000000001</v>
      </c>
      <c r="CU126" s="253">
        <v>7285.6</v>
      </c>
      <c r="CV126" s="253">
        <v>868444.8</v>
      </c>
      <c r="CW126" s="253">
        <v>7312</v>
      </c>
      <c r="CX126" s="253">
        <v>830696</v>
      </c>
      <c r="CY126" s="253">
        <v>7462.4</v>
      </c>
      <c r="CZ126" s="253">
        <v>840507.04</v>
      </c>
      <c r="DA126" s="253">
        <v>10553.2</v>
      </c>
      <c r="DB126" s="253">
        <v>1109881.76</v>
      </c>
      <c r="DC126" s="253">
        <v>7940.8</v>
      </c>
      <c r="DD126" s="253">
        <v>857998.48</v>
      </c>
      <c r="DE126" s="253">
        <v>8402.4</v>
      </c>
      <c r="DF126" s="253">
        <v>912894.96</v>
      </c>
      <c r="DG126" s="253">
        <v>6600.8</v>
      </c>
      <c r="DH126" s="253">
        <v>723121.12</v>
      </c>
      <c r="DI126" s="253">
        <v>6327.2</v>
      </c>
      <c r="DJ126" s="253">
        <v>700009.76</v>
      </c>
      <c r="DK126" s="253">
        <v>5529.6</v>
      </c>
      <c r="DL126" s="253">
        <v>615036.16000000003</v>
      </c>
      <c r="DM126" s="253">
        <v>7265.6</v>
      </c>
      <c r="DN126" s="253">
        <v>794492.8</v>
      </c>
      <c r="DO126" s="253">
        <v>10045.6</v>
      </c>
      <c r="DP126" s="253">
        <v>1094357.6000000001</v>
      </c>
      <c r="DQ126" s="253">
        <v>10808</v>
      </c>
      <c r="DR126" s="253">
        <v>1183562.56</v>
      </c>
      <c r="DS126" s="253">
        <v>8051.2</v>
      </c>
      <c r="DT126" s="253">
        <v>883175.04</v>
      </c>
      <c r="DU126" s="253">
        <v>8435.2000000000007</v>
      </c>
      <c r="DV126" s="253">
        <v>923834.08</v>
      </c>
      <c r="DW126" s="253">
        <v>923834.08</v>
      </c>
      <c r="DX126" s="253">
        <v>1491.2</v>
      </c>
      <c r="DY126" s="253">
        <v>161613.84</v>
      </c>
      <c r="DZ126" s="253">
        <v>161613.84</v>
      </c>
      <c r="EA126" s="126"/>
      <c r="EB126" s="126"/>
      <c r="EC126" s="126"/>
      <c r="ED126" s="126"/>
      <c r="EE126" s="126"/>
      <c r="EF126" s="126"/>
      <c r="EG126" s="134">
        <v>960</v>
      </c>
      <c r="EH126" s="225">
        <v>400</v>
      </c>
      <c r="EI126" s="225">
        <v>120.9</v>
      </c>
      <c r="EJ126" s="226">
        <f t="shared" si="2868"/>
        <v>48360</v>
      </c>
      <c r="EK126" s="134">
        <v>2059.1999999999998</v>
      </c>
      <c r="EL126" s="225">
        <v>1800</v>
      </c>
      <c r="EM126" s="225">
        <v>117</v>
      </c>
      <c r="EN126" s="226">
        <f t="shared" si="2869"/>
        <v>210600</v>
      </c>
      <c r="EO126" s="134">
        <v>2059.1999999999998</v>
      </c>
      <c r="EP126" s="225">
        <v>3700</v>
      </c>
      <c r="EQ126" s="225">
        <v>109.42</v>
      </c>
      <c r="ER126" s="226">
        <f t="shared" si="2870"/>
        <v>404854</v>
      </c>
      <c r="ES126" s="134">
        <v>8940.7999999999993</v>
      </c>
      <c r="ET126" s="225"/>
      <c r="EU126" s="225">
        <v>107.42</v>
      </c>
      <c r="EV126" s="226">
        <f t="shared" si="2871"/>
        <v>0</v>
      </c>
      <c r="EW126" s="134">
        <v>4858.3999999999996</v>
      </c>
      <c r="EX126" s="225">
        <v>1000</v>
      </c>
      <c r="EY126" s="225">
        <v>107.42</v>
      </c>
      <c r="EZ126" s="226">
        <f t="shared" si="2872"/>
        <v>107420</v>
      </c>
      <c r="FA126" s="134">
        <v>7406.4</v>
      </c>
      <c r="FB126" s="225">
        <v>3000</v>
      </c>
      <c r="FC126" s="225">
        <v>107.42</v>
      </c>
      <c r="FD126" s="226">
        <f t="shared" si="2873"/>
        <v>322260</v>
      </c>
      <c r="FE126" s="134">
        <v>2319.1999999999998</v>
      </c>
      <c r="FF126" s="225">
        <v>600</v>
      </c>
      <c r="FG126" s="225">
        <v>107.42</v>
      </c>
      <c r="FH126" s="226">
        <f t="shared" si="2874"/>
        <v>64452</v>
      </c>
      <c r="FI126" s="134">
        <v>1456</v>
      </c>
      <c r="FJ126" s="225">
        <v>2000</v>
      </c>
      <c r="FK126" s="225">
        <v>109.37</v>
      </c>
      <c r="FL126" s="226">
        <f t="shared" si="2875"/>
        <v>218740</v>
      </c>
      <c r="FM126" s="134">
        <v>0</v>
      </c>
      <c r="FN126" s="225"/>
      <c r="FO126" s="225">
        <v>100.54</v>
      </c>
      <c r="FP126" s="226">
        <f t="shared" si="2876"/>
        <v>0</v>
      </c>
      <c r="FQ126" s="134">
        <v>0</v>
      </c>
      <c r="FR126" s="225">
        <v>1000</v>
      </c>
      <c r="FS126" s="225">
        <v>100.54</v>
      </c>
      <c r="FT126" s="226">
        <f t="shared" si="2877"/>
        <v>100540</v>
      </c>
      <c r="FU126" s="134"/>
      <c r="FV126" s="225">
        <v>1000</v>
      </c>
      <c r="FW126" s="225">
        <v>100.54</v>
      </c>
      <c r="FX126" s="226">
        <f t="shared" si="2878"/>
        <v>100540</v>
      </c>
      <c r="FY126" s="134"/>
      <c r="FZ126" s="225">
        <v>1000</v>
      </c>
      <c r="GA126" s="225">
        <v>100.54</v>
      </c>
      <c r="GB126" s="226">
        <f t="shared" si="2879"/>
        <v>100540</v>
      </c>
      <c r="GC126" s="134"/>
      <c r="GD126" s="225">
        <v>2000</v>
      </c>
      <c r="GE126" s="225">
        <v>102.81</v>
      </c>
      <c r="GF126" s="226">
        <f t="shared" si="2880"/>
        <v>205620</v>
      </c>
      <c r="GG126" s="134"/>
      <c r="GH126" s="225">
        <v>0</v>
      </c>
      <c r="GI126" s="225">
        <v>100.93</v>
      </c>
      <c r="GJ126" s="226">
        <f t="shared" si="2881"/>
        <v>0</v>
      </c>
      <c r="GK126" s="134"/>
      <c r="GL126" s="225">
        <v>8000</v>
      </c>
      <c r="GM126" s="225">
        <v>100.93</v>
      </c>
      <c r="GN126" s="226">
        <f t="shared" si="2753"/>
        <v>807440</v>
      </c>
      <c r="GO126" s="134"/>
      <c r="GP126" s="225">
        <v>5000</v>
      </c>
      <c r="GQ126" s="225">
        <v>100.93</v>
      </c>
      <c r="GR126" s="226">
        <f t="shared" si="2882"/>
        <v>504650.00000000006</v>
      </c>
      <c r="GS126" s="134"/>
      <c r="GT126" s="225">
        <v>3300</v>
      </c>
      <c r="GU126" s="225">
        <v>100.93</v>
      </c>
      <c r="GV126" s="226">
        <f t="shared" si="2883"/>
        <v>333069</v>
      </c>
      <c r="GW126" s="134"/>
      <c r="GX126" s="225">
        <v>2000</v>
      </c>
      <c r="GY126" s="225">
        <v>95.72</v>
      </c>
      <c r="GZ126" s="226">
        <f t="shared" si="2884"/>
        <v>191440</v>
      </c>
      <c r="HA126" s="134"/>
      <c r="HB126" s="225">
        <v>1500</v>
      </c>
      <c r="HC126" s="225">
        <v>95.72</v>
      </c>
      <c r="HD126" s="226">
        <f t="shared" si="2885"/>
        <v>143580</v>
      </c>
      <c r="HE126" s="225"/>
      <c r="HF126" s="225"/>
      <c r="HG126" s="226">
        <f t="shared" si="2886"/>
        <v>0</v>
      </c>
      <c r="HH126" s="225"/>
      <c r="HI126" s="225"/>
      <c r="HJ126" s="226">
        <f t="shared" si="2887"/>
        <v>0</v>
      </c>
      <c r="HK126" s="226"/>
      <c r="HL126" s="226"/>
      <c r="HM126" s="226"/>
      <c r="HN126" s="253">
        <v>951.2</v>
      </c>
      <c r="HO126" s="253">
        <v>103245.36</v>
      </c>
      <c r="HP126" s="253">
        <v>1872</v>
      </c>
      <c r="HQ126" s="253">
        <v>202548.24</v>
      </c>
      <c r="HR126" s="253">
        <v>1843.1999999999998</v>
      </c>
      <c r="HS126" s="253">
        <v>198797.76</v>
      </c>
      <c r="HT126" s="253">
        <v>1803.2</v>
      </c>
      <c r="HU126" s="253">
        <v>194431.1</v>
      </c>
      <c r="HV126" s="253">
        <v>1536</v>
      </c>
      <c r="HW126" s="253">
        <v>164947.56</v>
      </c>
      <c r="HX126" s="253">
        <v>883.2</v>
      </c>
      <c r="HY126" s="253">
        <v>94798.56</v>
      </c>
      <c r="HZ126" s="253">
        <v>1564.8</v>
      </c>
      <c r="IA126" s="253">
        <v>168200.04</v>
      </c>
      <c r="IB126" s="253">
        <v>1111.1999999999998</v>
      </c>
      <c r="IC126" s="253">
        <v>108548.16</v>
      </c>
      <c r="ID126" s="253">
        <v>1440</v>
      </c>
      <c r="IE126" s="253">
        <v>149652.59999999998</v>
      </c>
      <c r="IF126" s="253">
        <v>720</v>
      </c>
      <c r="IG126" s="253">
        <v>73712.399999999994</v>
      </c>
      <c r="IH126" s="253">
        <v>960</v>
      </c>
      <c r="II126" s="253">
        <v>98147.76</v>
      </c>
      <c r="IJ126" s="253">
        <v>950.4</v>
      </c>
      <c r="IK126" s="253">
        <v>95555.28</v>
      </c>
      <c r="IL126" s="253">
        <v>2059.1999999999998</v>
      </c>
      <c r="IM126" s="253">
        <v>203392.68</v>
      </c>
      <c r="IN126" s="253">
        <v>8940.7999999999993</v>
      </c>
      <c r="IO126" s="253">
        <v>896953.12</v>
      </c>
      <c r="IP126" s="253">
        <v>4858.3999999999996</v>
      </c>
      <c r="IQ126" s="253">
        <v>484966.66000000003</v>
      </c>
      <c r="IR126" s="253">
        <v>7406.4</v>
      </c>
      <c r="IS126" s="253">
        <v>703313</v>
      </c>
      <c r="IT126" s="253">
        <v>2319.1999999999998</v>
      </c>
      <c r="IU126" s="253">
        <v>229926.5</v>
      </c>
      <c r="IV126" s="253">
        <v>1456</v>
      </c>
      <c r="IW126" s="253">
        <v>145145</v>
      </c>
      <c r="IX126" s="253">
        <v>0</v>
      </c>
      <c r="IY126" s="253">
        <v>0</v>
      </c>
      <c r="IZ126" s="126">
        <v>0</v>
      </c>
      <c r="JA126" s="126">
        <v>0</v>
      </c>
      <c r="JB126" s="126"/>
      <c r="JC126" s="126"/>
      <c r="JD126" s="134"/>
      <c r="JE126" s="225"/>
      <c r="JF126" s="134">
        <v>0</v>
      </c>
      <c r="JG126" s="226">
        <f t="shared" si="2978"/>
        <v>0</v>
      </c>
      <c r="JH126" s="134">
        <v>1382.4</v>
      </c>
      <c r="JI126" s="225"/>
      <c r="JJ126" s="134">
        <v>0</v>
      </c>
      <c r="JK126" s="226">
        <f t="shared" si="2979"/>
        <v>0</v>
      </c>
      <c r="JL126" s="134">
        <v>1382.4</v>
      </c>
      <c r="JM126" s="225"/>
      <c r="JN126" s="134">
        <v>0</v>
      </c>
      <c r="JO126" s="226">
        <f t="shared" si="2980"/>
        <v>0</v>
      </c>
      <c r="JP126" s="134">
        <v>4924.8</v>
      </c>
      <c r="JQ126" s="225"/>
      <c r="JR126" s="134">
        <v>0</v>
      </c>
      <c r="JS126" s="226">
        <f t="shared" si="2981"/>
        <v>0</v>
      </c>
      <c r="JT126" s="134">
        <v>2678.4</v>
      </c>
      <c r="JU126" s="225"/>
      <c r="JV126" s="134">
        <v>0</v>
      </c>
      <c r="JW126" s="226">
        <f t="shared" si="2982"/>
        <v>0</v>
      </c>
      <c r="JX126" s="134">
        <v>4512</v>
      </c>
      <c r="JY126" s="225"/>
      <c r="JZ126" s="134">
        <v>0</v>
      </c>
      <c r="KA126" s="226">
        <f t="shared" si="2983"/>
        <v>0</v>
      </c>
      <c r="KB126" s="134">
        <v>1352</v>
      </c>
      <c r="KC126" s="134"/>
      <c r="KD126" s="134">
        <v>0</v>
      </c>
      <c r="KE126" s="226">
        <f t="shared" si="2984"/>
        <v>0</v>
      </c>
      <c r="KF126" s="134">
        <v>1209.5999999999999</v>
      </c>
      <c r="KG126" s="134"/>
      <c r="KH126" s="134">
        <v>0</v>
      </c>
      <c r="KI126" s="226">
        <f t="shared" si="2985"/>
        <v>0</v>
      </c>
      <c r="KJ126" s="134"/>
      <c r="KK126" s="134"/>
      <c r="KL126" s="134">
        <v>0</v>
      </c>
      <c r="KM126" s="226">
        <f t="shared" si="2986"/>
        <v>0</v>
      </c>
      <c r="KN126" s="134"/>
      <c r="KO126" s="134"/>
      <c r="KP126" s="134">
        <v>0</v>
      </c>
      <c r="KQ126" s="226">
        <f t="shared" si="2987"/>
        <v>0</v>
      </c>
      <c r="KR126" s="134"/>
      <c r="KS126" s="134"/>
      <c r="KT126" s="134">
        <v>0</v>
      </c>
      <c r="KU126" s="226">
        <f t="shared" si="2988"/>
        <v>0</v>
      </c>
      <c r="KV126" s="134"/>
      <c r="KW126" s="134"/>
      <c r="KX126" s="134">
        <v>0</v>
      </c>
      <c r="KY126" s="226">
        <f t="shared" si="2989"/>
        <v>0</v>
      </c>
      <c r="KZ126" s="134"/>
      <c r="LA126" s="134">
        <v>0</v>
      </c>
      <c r="LB126" s="134">
        <v>0</v>
      </c>
      <c r="LC126" s="226">
        <f t="shared" si="2990"/>
        <v>0</v>
      </c>
      <c r="LD126" s="134"/>
      <c r="LE126" s="134"/>
      <c r="LF126" s="134">
        <v>96.25</v>
      </c>
      <c r="LG126" s="226">
        <f t="shared" si="2991"/>
        <v>0</v>
      </c>
      <c r="LH126" s="134"/>
      <c r="LI126" s="134">
        <v>4500</v>
      </c>
      <c r="LJ126" s="134">
        <v>96.25</v>
      </c>
      <c r="LK126" s="226">
        <f t="shared" si="2992"/>
        <v>433125</v>
      </c>
      <c r="LL126" s="134"/>
      <c r="LM126" s="134">
        <v>2000</v>
      </c>
      <c r="LN126" s="134">
        <v>96.25</v>
      </c>
      <c r="LO126" s="226">
        <f t="shared" si="2993"/>
        <v>192500</v>
      </c>
      <c r="LP126" s="134"/>
      <c r="LQ126" s="134">
        <v>5000</v>
      </c>
      <c r="LR126" s="134">
        <v>96.25</v>
      </c>
      <c r="LS126" s="226">
        <f t="shared" si="2770"/>
        <v>481250</v>
      </c>
      <c r="LT126" s="134"/>
      <c r="LU126" s="134">
        <v>2500</v>
      </c>
      <c r="LV126" s="134">
        <v>96.25</v>
      </c>
      <c r="LW126" s="226">
        <f t="shared" si="2771"/>
        <v>240625</v>
      </c>
      <c r="LX126" s="134"/>
      <c r="LY126" s="134">
        <v>800</v>
      </c>
      <c r="LZ126" s="134">
        <v>96.25</v>
      </c>
      <c r="MA126" s="226">
        <f t="shared" si="2772"/>
        <v>77000</v>
      </c>
      <c r="MB126" s="134"/>
      <c r="MC126" s="134"/>
      <c r="MD126" s="226">
        <f t="shared" si="2773"/>
        <v>0</v>
      </c>
      <c r="ME126" s="134"/>
      <c r="MF126" s="134"/>
      <c r="MG126" s="226">
        <f t="shared" si="2888"/>
        <v>0</v>
      </c>
      <c r="MH126" s="226"/>
      <c r="MI126" s="226"/>
      <c r="MJ126" s="226"/>
      <c r="MK126" s="253"/>
      <c r="ML126" s="253"/>
      <c r="MM126" s="253"/>
      <c r="MN126" s="253"/>
      <c r="MO126" s="253"/>
      <c r="MP126" s="253"/>
      <c r="MQ126" s="253"/>
      <c r="MR126" s="253"/>
      <c r="MS126" s="253">
        <v>75.2</v>
      </c>
      <c r="MT126" s="253">
        <v>8225</v>
      </c>
      <c r="MU126" s="253"/>
      <c r="MV126" s="253"/>
      <c r="MW126" s="253"/>
      <c r="MX126" s="253"/>
      <c r="MY126" s="253"/>
      <c r="MZ126" s="253"/>
      <c r="NA126" s="253"/>
      <c r="NB126" s="253"/>
      <c r="NC126" s="253">
        <v>91.2</v>
      </c>
      <c r="ND126" s="253">
        <v>9601.08</v>
      </c>
      <c r="NE126" s="253"/>
      <c r="NF126" s="253"/>
      <c r="NG126" s="253">
        <v>44.8</v>
      </c>
      <c r="NH126" s="253">
        <v>4312</v>
      </c>
      <c r="NI126" s="253">
        <v>1382.4</v>
      </c>
      <c r="NJ126" s="253">
        <v>133056</v>
      </c>
      <c r="NK126" s="253">
        <v>4924.8</v>
      </c>
      <c r="NL126" s="253">
        <v>474012</v>
      </c>
      <c r="NM126" s="253">
        <v>2678.4</v>
      </c>
      <c r="NN126" s="253">
        <v>257796</v>
      </c>
      <c r="NO126" s="125">
        <v>4512</v>
      </c>
      <c r="NP126" s="125">
        <v>434280</v>
      </c>
      <c r="NQ126" s="125">
        <v>1352</v>
      </c>
      <c r="NR126" s="125">
        <v>130817.5</v>
      </c>
      <c r="NS126" s="125">
        <v>1209.5999999999999</v>
      </c>
      <c r="NT126" s="125">
        <v>120582</v>
      </c>
      <c r="NU126" s="125"/>
      <c r="NV126" s="125"/>
      <c r="NW126" s="125"/>
      <c r="NX126" s="125"/>
      <c r="NY126" s="125"/>
      <c r="NZ126" s="125"/>
      <c r="OA126" s="226">
        <v>352</v>
      </c>
      <c r="OB126" s="225"/>
      <c r="OC126" s="225">
        <v>98.1</v>
      </c>
      <c r="OD126" s="225">
        <f t="shared" si="2889"/>
        <v>0</v>
      </c>
      <c r="OE126" s="226"/>
      <c r="OF126" s="225"/>
      <c r="OG126" s="225">
        <v>98.1</v>
      </c>
      <c r="OH126" s="225">
        <f t="shared" si="2890"/>
        <v>0</v>
      </c>
      <c r="OI126" s="226"/>
      <c r="OJ126" s="225"/>
      <c r="OK126" s="225">
        <v>98.1</v>
      </c>
      <c r="OL126" s="225">
        <f t="shared" si="2891"/>
        <v>0</v>
      </c>
      <c r="OM126" s="226"/>
      <c r="ON126" s="225"/>
      <c r="OO126" s="225">
        <v>98.1</v>
      </c>
      <c r="OP126" s="225">
        <f t="shared" si="2892"/>
        <v>0</v>
      </c>
      <c r="OQ126" s="226">
        <v>44</v>
      </c>
      <c r="OR126" s="225"/>
      <c r="OS126" s="225">
        <v>98.1</v>
      </c>
      <c r="OT126" s="225">
        <f t="shared" si="2893"/>
        <v>0</v>
      </c>
      <c r="OU126" s="226">
        <v>10.4</v>
      </c>
      <c r="OV126" s="225"/>
      <c r="OW126" s="225">
        <v>98.1</v>
      </c>
      <c r="OX126" s="225">
        <f t="shared" si="2894"/>
        <v>0</v>
      </c>
      <c r="OY126" s="226">
        <v>20.8</v>
      </c>
      <c r="OZ126" s="225"/>
      <c r="PA126" s="225">
        <v>98.1</v>
      </c>
      <c r="PB126" s="225">
        <f t="shared" si="2895"/>
        <v>0</v>
      </c>
      <c r="PC126" s="226">
        <v>28.8</v>
      </c>
      <c r="PD126" s="225"/>
      <c r="PE126" s="225">
        <v>98.1</v>
      </c>
      <c r="PF126" s="225">
        <f t="shared" si="2896"/>
        <v>0</v>
      </c>
      <c r="PG126" s="226"/>
      <c r="PH126" s="225"/>
      <c r="PI126" s="225">
        <v>98.1</v>
      </c>
      <c r="PJ126" s="225">
        <f t="shared" si="2897"/>
        <v>0</v>
      </c>
      <c r="PK126" s="226"/>
      <c r="PL126" s="225"/>
      <c r="PM126" s="225">
        <v>98.1</v>
      </c>
      <c r="PN126" s="225">
        <f t="shared" si="2898"/>
        <v>0</v>
      </c>
      <c r="PO126" s="226"/>
      <c r="PP126" s="225"/>
      <c r="PQ126" s="225">
        <v>98.1</v>
      </c>
      <c r="PR126" s="225">
        <f t="shared" si="2899"/>
        <v>0</v>
      </c>
      <c r="PS126" s="226"/>
      <c r="PT126" s="225"/>
      <c r="PU126" s="225">
        <v>98.1</v>
      </c>
      <c r="PV126" s="225">
        <f t="shared" si="2900"/>
        <v>0</v>
      </c>
      <c r="PW126" s="226"/>
      <c r="PX126" s="225"/>
      <c r="PY126" s="225">
        <v>98.1</v>
      </c>
      <c r="PZ126" s="225">
        <f t="shared" si="2901"/>
        <v>0</v>
      </c>
      <c r="QA126" s="226"/>
      <c r="QB126" s="225"/>
      <c r="QC126" s="225">
        <v>98.1</v>
      </c>
      <c r="QD126" s="225">
        <f t="shared" si="2902"/>
        <v>0</v>
      </c>
      <c r="QE126" s="226"/>
      <c r="QF126" s="225"/>
      <c r="QG126" s="225">
        <v>98.1</v>
      </c>
      <c r="QH126" s="225">
        <f t="shared" si="2903"/>
        <v>0</v>
      </c>
      <c r="QI126" s="226"/>
      <c r="QJ126" s="225">
        <v>0</v>
      </c>
      <c r="QK126" s="225">
        <v>98.1</v>
      </c>
      <c r="QL126" s="225">
        <f t="shared" si="2904"/>
        <v>0</v>
      </c>
      <c r="QM126" s="226"/>
      <c r="QN126" s="225">
        <v>0</v>
      </c>
      <c r="QO126" s="225">
        <v>98.1</v>
      </c>
      <c r="QP126" s="225">
        <f t="shared" si="2905"/>
        <v>0</v>
      </c>
      <c r="QQ126" s="226"/>
      <c r="QR126" s="225">
        <v>50</v>
      </c>
      <c r="QS126" s="225">
        <v>98.1</v>
      </c>
      <c r="QT126" s="225">
        <f t="shared" si="2906"/>
        <v>4905</v>
      </c>
      <c r="QU126" s="226"/>
      <c r="QV126" s="225"/>
      <c r="QW126" s="225">
        <v>95.1</v>
      </c>
      <c r="QX126" s="225">
        <f t="shared" si="2907"/>
        <v>0</v>
      </c>
      <c r="QY126" s="225"/>
      <c r="QZ126" s="225"/>
      <c r="RA126" s="225">
        <f t="shared" si="2908"/>
        <v>0</v>
      </c>
      <c r="RB126" s="225"/>
      <c r="RC126" s="225"/>
      <c r="RD126" s="225">
        <f t="shared" si="2774"/>
        <v>0</v>
      </c>
      <c r="RE126" s="225"/>
      <c r="RF126" s="225"/>
      <c r="RG126" s="225"/>
      <c r="RH126" s="253"/>
      <c r="RI126" s="253"/>
      <c r="RJ126" s="253"/>
      <c r="RK126" s="253"/>
      <c r="RL126" s="253"/>
      <c r="RM126" s="253"/>
      <c r="RN126" s="253"/>
      <c r="RO126" s="253"/>
      <c r="RP126" s="253"/>
      <c r="RQ126" s="253"/>
      <c r="RR126" s="253"/>
      <c r="RS126" s="253"/>
      <c r="RT126" s="253"/>
      <c r="RU126" s="253"/>
      <c r="RV126" s="253"/>
      <c r="RW126" s="253"/>
      <c r="RX126" s="253">
        <v>783.2</v>
      </c>
      <c r="RY126" s="253">
        <v>76851.5</v>
      </c>
      <c r="RZ126" s="253">
        <v>294.39999999999998</v>
      </c>
      <c r="SA126" s="253">
        <v>28888</v>
      </c>
      <c r="SB126" s="253">
        <v>352</v>
      </c>
      <c r="SC126" s="253">
        <v>34540</v>
      </c>
      <c r="SD126" s="253">
        <v>16</v>
      </c>
      <c r="SE126" s="253">
        <v>1570</v>
      </c>
      <c r="SF126" s="253"/>
      <c r="SG126" s="253"/>
      <c r="SH126" s="253"/>
      <c r="SI126" s="253"/>
      <c r="SJ126" s="253">
        <v>44</v>
      </c>
      <c r="SK126" s="253">
        <v>4370</v>
      </c>
      <c r="SL126" s="125">
        <v>10.4</v>
      </c>
      <c r="SM126" s="125">
        <v>1020.24</v>
      </c>
      <c r="SN126" s="125">
        <v>20.8</v>
      </c>
      <c r="SO126" s="125">
        <v>2040.48</v>
      </c>
      <c r="SP126" s="125">
        <v>28.8</v>
      </c>
      <c r="SQ126" s="125">
        <v>2738.88</v>
      </c>
      <c r="SR126" s="125"/>
      <c r="SS126" s="125"/>
      <c r="ST126" s="125"/>
      <c r="SU126" s="125"/>
      <c r="SV126" s="125"/>
      <c r="SW126" s="125"/>
      <c r="SX126" s="226">
        <v>65.599999999999994</v>
      </c>
      <c r="SY126" s="240">
        <v>0</v>
      </c>
      <c r="SZ126" s="124">
        <v>120</v>
      </c>
      <c r="TA126" s="226">
        <f t="shared" si="2775"/>
        <v>0</v>
      </c>
      <c r="TB126" s="226">
        <v>444</v>
      </c>
      <c r="TC126" s="240">
        <v>0</v>
      </c>
      <c r="TD126" s="124">
        <v>109.38</v>
      </c>
      <c r="TE126" s="226">
        <f t="shared" si="2776"/>
        <v>0</v>
      </c>
      <c r="TF126" s="226">
        <v>444</v>
      </c>
      <c r="TG126" s="240">
        <v>0</v>
      </c>
      <c r="TH126" s="124">
        <v>109.38</v>
      </c>
      <c r="TI126" s="226">
        <f t="shared" si="2777"/>
        <v>0</v>
      </c>
      <c r="TJ126" s="226">
        <v>448.8</v>
      </c>
      <c r="TK126" s="240">
        <v>10</v>
      </c>
      <c r="TL126" s="124">
        <v>109.38</v>
      </c>
      <c r="TM126" s="226">
        <f t="shared" si="2778"/>
        <v>1093.8</v>
      </c>
      <c r="TN126" s="226">
        <v>484</v>
      </c>
      <c r="TO126" s="240">
        <v>100</v>
      </c>
      <c r="TP126" s="124">
        <v>109.38</v>
      </c>
      <c r="TQ126" s="226">
        <f t="shared" si="2779"/>
        <v>10938</v>
      </c>
      <c r="TR126" s="226">
        <v>547.20000000000005</v>
      </c>
      <c r="TS126" s="240">
        <v>100</v>
      </c>
      <c r="TT126" s="124">
        <v>109.38</v>
      </c>
      <c r="TU126" s="226">
        <f t="shared" si="2780"/>
        <v>10938</v>
      </c>
      <c r="TV126" s="226">
        <v>69.599999999999994</v>
      </c>
      <c r="TW126" s="240">
        <v>60</v>
      </c>
      <c r="TX126" s="124">
        <v>109.38</v>
      </c>
      <c r="TY126" s="226">
        <f t="shared" si="2781"/>
        <v>6562.7999999999993</v>
      </c>
      <c r="TZ126" s="226">
        <v>39.200000000000003</v>
      </c>
      <c r="UA126" s="219">
        <v>60</v>
      </c>
      <c r="UB126" s="124">
        <v>108.26</v>
      </c>
      <c r="UC126" s="226">
        <f t="shared" si="2782"/>
        <v>6495.6</v>
      </c>
      <c r="UD126" s="226"/>
      <c r="UE126" s="219">
        <v>100</v>
      </c>
      <c r="UF126" s="124">
        <v>108.26</v>
      </c>
      <c r="UG126" s="226">
        <f t="shared" si="2783"/>
        <v>10826</v>
      </c>
      <c r="UH126" s="226"/>
      <c r="UI126" s="219">
        <v>100</v>
      </c>
      <c r="UJ126" s="124">
        <v>98.16</v>
      </c>
      <c r="UK126" s="226">
        <f t="shared" si="2784"/>
        <v>9816</v>
      </c>
      <c r="UL126" s="226"/>
      <c r="UM126" s="219">
        <v>100</v>
      </c>
      <c r="UN126" s="124">
        <v>98.16</v>
      </c>
      <c r="UO126" s="226">
        <f t="shared" si="2785"/>
        <v>9816</v>
      </c>
      <c r="UP126" s="226"/>
      <c r="UQ126" s="208">
        <v>150</v>
      </c>
      <c r="UR126" s="124">
        <v>98.16</v>
      </c>
      <c r="US126" s="226">
        <f t="shared" si="2786"/>
        <v>14724</v>
      </c>
      <c r="UT126" s="226"/>
      <c r="UU126" s="208">
        <v>210</v>
      </c>
      <c r="UV126" s="124">
        <v>98.16</v>
      </c>
      <c r="UW126" s="226">
        <f t="shared" si="2787"/>
        <v>20613.599999999999</v>
      </c>
      <c r="UX126" s="226"/>
      <c r="UY126" s="208">
        <v>550</v>
      </c>
      <c r="UZ126" s="124">
        <v>98.16</v>
      </c>
      <c r="VA126" s="226">
        <f t="shared" si="2788"/>
        <v>53988</v>
      </c>
      <c r="VB126" s="226"/>
      <c r="VC126" s="208">
        <v>500</v>
      </c>
      <c r="VD126" s="124">
        <v>98.16</v>
      </c>
      <c r="VE126" s="226">
        <f t="shared" si="2789"/>
        <v>49080</v>
      </c>
      <c r="VF126" s="226"/>
      <c r="VG126" s="208">
        <v>800</v>
      </c>
      <c r="VH126" s="124">
        <v>98.16</v>
      </c>
      <c r="VI126" s="226">
        <f t="shared" si="2790"/>
        <v>78528</v>
      </c>
      <c r="VJ126" s="226"/>
      <c r="VK126" s="208">
        <v>250</v>
      </c>
      <c r="VL126" s="124">
        <v>98.16</v>
      </c>
      <c r="VM126" s="226">
        <f t="shared" si="3003"/>
        <v>24540</v>
      </c>
      <c r="VN126" s="226"/>
      <c r="VO126" s="208">
        <v>200</v>
      </c>
      <c r="VP126" s="124">
        <v>98.16</v>
      </c>
      <c r="VQ126" s="226">
        <f t="shared" si="3004"/>
        <v>19632</v>
      </c>
      <c r="VR126" s="226"/>
      <c r="VS126" s="208">
        <v>0</v>
      </c>
      <c r="VT126" s="124"/>
      <c r="VU126" s="226">
        <f t="shared" si="2793"/>
        <v>0</v>
      </c>
      <c r="VV126" s="225"/>
      <c r="VW126" s="124"/>
      <c r="VX126" s="226">
        <f t="shared" si="2794"/>
        <v>0</v>
      </c>
      <c r="VY126" s="225"/>
      <c r="VZ126" s="124"/>
      <c r="WA126" s="226">
        <f t="shared" si="2795"/>
        <v>0</v>
      </c>
      <c r="WB126" s="226"/>
      <c r="WC126" s="226"/>
      <c r="WD126" s="226"/>
      <c r="WE126" s="253"/>
      <c r="WF126" s="253"/>
      <c r="WG126" s="253"/>
      <c r="WH126" s="253"/>
      <c r="WI126" s="253">
        <v>5.6</v>
      </c>
      <c r="WJ126" s="253">
        <v>612.5</v>
      </c>
      <c r="WK126" s="253">
        <v>19.2</v>
      </c>
      <c r="WL126" s="253">
        <v>2100</v>
      </c>
      <c r="WM126" s="253">
        <v>85.6</v>
      </c>
      <c r="WN126" s="253">
        <v>9362.5</v>
      </c>
      <c r="WO126" s="253">
        <v>123.2</v>
      </c>
      <c r="WP126" s="253">
        <v>13475</v>
      </c>
      <c r="WQ126" s="253">
        <v>48.8</v>
      </c>
      <c r="WR126" s="253">
        <v>5299.23</v>
      </c>
      <c r="WS126" s="253">
        <v>46.8</v>
      </c>
      <c r="WT126" s="253">
        <v>4763.55</v>
      </c>
      <c r="WU126" s="253">
        <v>42.4</v>
      </c>
      <c r="WV126" s="253">
        <v>4590.33</v>
      </c>
      <c r="WW126" s="253">
        <v>59.2</v>
      </c>
      <c r="WX126" s="253">
        <v>6409.1399999999994</v>
      </c>
      <c r="WY126" s="253">
        <v>65.599999999999994</v>
      </c>
      <c r="WZ126" s="253">
        <v>7102.02</v>
      </c>
      <c r="XA126" s="253">
        <v>155.19999999999999</v>
      </c>
      <c r="XB126" s="253">
        <v>16802.34</v>
      </c>
      <c r="XC126" s="253">
        <v>444</v>
      </c>
      <c r="XD126" s="253">
        <v>48068.55</v>
      </c>
      <c r="XE126" s="253">
        <v>448.8</v>
      </c>
      <c r="XF126" s="253">
        <v>48588.21</v>
      </c>
      <c r="XG126" s="253">
        <v>484</v>
      </c>
      <c r="XH126" s="253">
        <v>52399.05</v>
      </c>
      <c r="XI126" s="125">
        <v>547.20000000000005</v>
      </c>
      <c r="XJ126" s="125">
        <v>59241.24</v>
      </c>
      <c r="XK126" s="125">
        <v>69.599999999999994</v>
      </c>
      <c r="XL126" s="125">
        <v>7535.07</v>
      </c>
      <c r="XM126" s="125">
        <v>39.200000000000003</v>
      </c>
      <c r="XN126" s="125">
        <v>4186.1099999999997</v>
      </c>
      <c r="XO126" s="125"/>
      <c r="XP126" s="125"/>
      <c r="XQ126" s="125"/>
      <c r="XR126" s="125"/>
      <c r="XS126" s="125"/>
      <c r="XT126" s="125"/>
      <c r="XU126" s="226"/>
      <c r="XV126" s="226"/>
      <c r="XW126" s="226"/>
      <c r="XX126" s="208">
        <f t="shared" si="2909"/>
        <v>0</v>
      </c>
      <c r="XY126" s="226">
        <v>2563.1999999999998</v>
      </c>
      <c r="XZ126" s="226"/>
      <c r="YA126" s="226"/>
      <c r="YB126" s="208">
        <f t="shared" si="2910"/>
        <v>0</v>
      </c>
      <c r="YC126" s="226">
        <v>2563.1999999999998</v>
      </c>
      <c r="YD126" s="226"/>
      <c r="YE126" s="226"/>
      <c r="YF126" s="208">
        <f t="shared" si="2911"/>
        <v>0</v>
      </c>
      <c r="YG126" s="226">
        <v>11638.4</v>
      </c>
      <c r="YH126" s="226"/>
      <c r="YI126" s="226"/>
      <c r="YJ126" s="208">
        <f t="shared" si="2912"/>
        <v>0</v>
      </c>
      <c r="YK126" s="226">
        <v>9116</v>
      </c>
      <c r="YL126" s="226"/>
      <c r="YM126" s="226"/>
      <c r="YN126" s="208">
        <f t="shared" si="2913"/>
        <v>0</v>
      </c>
      <c r="YO126" s="226">
        <v>9016</v>
      </c>
      <c r="YP126" s="226"/>
      <c r="YQ126" s="226"/>
      <c r="YR126" s="208">
        <f t="shared" si="2914"/>
        <v>0</v>
      </c>
      <c r="YS126" s="226">
        <v>5422.4</v>
      </c>
      <c r="YT126" s="226"/>
      <c r="YU126" s="226"/>
      <c r="YV126" s="208">
        <f t="shared" si="2915"/>
        <v>0</v>
      </c>
      <c r="YW126" s="226">
        <v>5440.8</v>
      </c>
      <c r="YX126" s="226"/>
      <c r="YY126" s="226"/>
      <c r="YZ126" s="208">
        <f t="shared" si="2916"/>
        <v>0</v>
      </c>
      <c r="ZA126" s="226">
        <v>4345.6000000000004</v>
      </c>
      <c r="ZB126" s="226"/>
      <c r="ZC126" s="226"/>
      <c r="ZD126" s="208">
        <f t="shared" si="2917"/>
        <v>0</v>
      </c>
      <c r="ZE126" s="226">
        <v>2502.4</v>
      </c>
      <c r="ZF126" s="226"/>
      <c r="ZG126" s="226"/>
      <c r="ZH126" s="208">
        <f t="shared" si="2918"/>
        <v>0</v>
      </c>
      <c r="ZI126" s="226"/>
      <c r="ZJ126" s="225">
        <v>0</v>
      </c>
      <c r="ZK126" s="225">
        <v>103.75</v>
      </c>
      <c r="ZL126" s="208">
        <f t="shared" si="2919"/>
        <v>0</v>
      </c>
      <c r="ZM126" s="226"/>
      <c r="ZN126" s="225">
        <v>0</v>
      </c>
      <c r="ZO126" s="225">
        <v>103.75</v>
      </c>
      <c r="ZP126" s="208">
        <f t="shared" si="2920"/>
        <v>0</v>
      </c>
      <c r="ZQ126" s="226"/>
      <c r="ZR126" s="225">
        <v>0</v>
      </c>
      <c r="ZS126" s="225">
        <v>103.75</v>
      </c>
      <c r="ZT126" s="208">
        <f t="shared" si="2921"/>
        <v>0</v>
      </c>
      <c r="ZU126" s="226"/>
      <c r="ZV126" s="225">
        <v>0</v>
      </c>
      <c r="ZW126" s="225">
        <v>103.75</v>
      </c>
      <c r="ZX126" s="208">
        <f t="shared" si="2922"/>
        <v>0</v>
      </c>
      <c r="ZY126" s="226"/>
      <c r="ZZ126" s="225">
        <v>10000</v>
      </c>
      <c r="AAA126" s="225">
        <v>103.75</v>
      </c>
      <c r="AAB126" s="208">
        <f t="shared" si="2923"/>
        <v>1037500</v>
      </c>
      <c r="AAC126" s="226"/>
      <c r="AAD126" s="225">
        <v>8000</v>
      </c>
      <c r="AAE126" s="225">
        <v>103.75</v>
      </c>
      <c r="AAF126" s="208">
        <f t="shared" si="2994"/>
        <v>830000</v>
      </c>
      <c r="AAG126" s="226"/>
      <c r="AAH126" s="225">
        <v>6500</v>
      </c>
      <c r="AAI126" s="225">
        <v>103.75</v>
      </c>
      <c r="AAJ126" s="208">
        <f t="shared" si="2925"/>
        <v>674375</v>
      </c>
      <c r="AAK126" s="226"/>
      <c r="AAL126" s="225">
        <v>5500</v>
      </c>
      <c r="AAM126" s="225">
        <v>103.75</v>
      </c>
      <c r="AAN126" s="208">
        <f t="shared" si="2926"/>
        <v>570625</v>
      </c>
      <c r="AAO126" s="226"/>
      <c r="AAP126" s="225">
        <v>3500</v>
      </c>
      <c r="AAQ126" s="225">
        <v>103.75</v>
      </c>
      <c r="AAR126" s="208">
        <f t="shared" si="2927"/>
        <v>363125</v>
      </c>
      <c r="AAS126" s="225">
        <v>3500</v>
      </c>
      <c r="AAT126" s="225">
        <v>103.91</v>
      </c>
      <c r="AAU126" s="208">
        <f t="shared" si="2928"/>
        <v>363685</v>
      </c>
      <c r="AAV126" s="225">
        <v>1000</v>
      </c>
      <c r="AAW126" s="225">
        <v>103.91054987212276</v>
      </c>
      <c r="AAX126" s="226">
        <f t="shared" si="2796"/>
        <v>103910.54987212276</v>
      </c>
      <c r="AAY126" s="226"/>
      <c r="AAZ126" s="226"/>
      <c r="ABA126" s="226"/>
      <c r="ABB126" s="253">
        <v>5.6</v>
      </c>
      <c r="ABC126" s="253">
        <v>770</v>
      </c>
      <c r="ABD126" s="253"/>
      <c r="ABE126" s="253"/>
      <c r="ABF126" s="253"/>
      <c r="ABG126" s="253"/>
      <c r="ABH126" s="253"/>
      <c r="ABI126" s="253"/>
      <c r="ABJ126" s="253">
        <v>10.4</v>
      </c>
      <c r="ABK126" s="253">
        <v>1176.6300000000001</v>
      </c>
      <c r="ABL126" s="253"/>
      <c r="ABM126" s="253"/>
      <c r="ABN126" s="253"/>
      <c r="ABO126" s="253"/>
      <c r="ABP126" s="253"/>
      <c r="ABQ126" s="253"/>
      <c r="ABR126" s="253"/>
      <c r="ABS126" s="253"/>
      <c r="ABT126" s="253"/>
      <c r="ABU126" s="253"/>
      <c r="ABV126" s="253"/>
      <c r="ABW126" s="253"/>
      <c r="ABX126" s="253">
        <v>96</v>
      </c>
      <c r="ABY126" s="253">
        <v>9960</v>
      </c>
      <c r="ABZ126" s="253">
        <v>2563.1999999999998</v>
      </c>
      <c r="ACA126" s="253">
        <v>266022.12</v>
      </c>
      <c r="ACB126" s="253">
        <v>11638.4</v>
      </c>
      <c r="ACC126" s="253">
        <v>1207484</v>
      </c>
      <c r="ACD126" s="253">
        <v>9116</v>
      </c>
      <c r="ACE126" s="253">
        <v>946043.99</v>
      </c>
      <c r="ACF126" s="126">
        <v>9016</v>
      </c>
      <c r="ACG126" s="126">
        <v>935425.02</v>
      </c>
      <c r="ACH126" s="126">
        <v>5422.4</v>
      </c>
      <c r="ACI126" s="126">
        <v>562574</v>
      </c>
      <c r="ACJ126" s="126">
        <v>5440.8</v>
      </c>
      <c r="ACK126" s="126">
        <v>564543</v>
      </c>
      <c r="ACL126" s="126">
        <v>4345.6000000000004</v>
      </c>
      <c r="ACM126" s="126">
        <v>451030.84</v>
      </c>
      <c r="ACN126" s="126">
        <v>2502.4</v>
      </c>
      <c r="ACO126" s="126">
        <v>260025.76</v>
      </c>
      <c r="ACP126" s="126"/>
      <c r="ACQ126" s="126"/>
      <c r="ACR126" s="134">
        <v>19.2</v>
      </c>
      <c r="ACS126" s="227">
        <v>0</v>
      </c>
      <c r="ACT126" s="225">
        <v>144.46</v>
      </c>
      <c r="ACU126" s="226">
        <f t="shared" si="2929"/>
        <v>0</v>
      </c>
      <c r="ACV126" s="134">
        <v>0.8</v>
      </c>
      <c r="ACW126" s="227">
        <v>0</v>
      </c>
      <c r="ACX126" s="225">
        <v>110</v>
      </c>
      <c r="ACY126" s="226">
        <f t="shared" si="2930"/>
        <v>0</v>
      </c>
      <c r="ACZ126" s="134">
        <v>0.8</v>
      </c>
      <c r="ADA126" s="227">
        <v>0</v>
      </c>
      <c r="ADB126" s="225">
        <v>110</v>
      </c>
      <c r="ADC126" s="226">
        <f t="shared" si="2931"/>
        <v>0</v>
      </c>
      <c r="ADD126" s="134">
        <v>0</v>
      </c>
      <c r="ADE126" s="227">
        <v>0</v>
      </c>
      <c r="ADF126" s="225">
        <v>108</v>
      </c>
      <c r="ADG126" s="226">
        <f t="shared" si="2932"/>
        <v>0</v>
      </c>
      <c r="ADH126" s="134">
        <v>283.2</v>
      </c>
      <c r="ADI126" s="225">
        <v>0</v>
      </c>
      <c r="ADJ126" s="225">
        <v>108</v>
      </c>
      <c r="ADK126" s="226">
        <f t="shared" si="2933"/>
        <v>0</v>
      </c>
      <c r="ADL126" s="134">
        <v>77.599999999999994</v>
      </c>
      <c r="ADM126" s="225">
        <v>0</v>
      </c>
      <c r="ADN126" s="225">
        <v>108</v>
      </c>
      <c r="ADO126" s="226">
        <f t="shared" si="2934"/>
        <v>0</v>
      </c>
      <c r="ADP126" s="134">
        <v>65.599999999999994</v>
      </c>
      <c r="ADQ126" s="225">
        <v>0</v>
      </c>
      <c r="ADR126" s="225">
        <v>108</v>
      </c>
      <c r="ADS126" s="226">
        <f t="shared" si="2935"/>
        <v>0</v>
      </c>
      <c r="ADT126" s="134">
        <v>15.2</v>
      </c>
      <c r="ADU126" s="225">
        <v>0</v>
      </c>
      <c r="ADV126" s="225">
        <v>107</v>
      </c>
      <c r="ADW126" s="226">
        <f t="shared" si="2936"/>
        <v>0</v>
      </c>
      <c r="ADX126" s="134">
        <v>0</v>
      </c>
      <c r="ADY126" s="225">
        <v>50</v>
      </c>
      <c r="ADZ126" s="225">
        <v>107</v>
      </c>
      <c r="AEA126" s="226">
        <f t="shared" si="2937"/>
        <v>5350</v>
      </c>
      <c r="AEB126" s="134"/>
      <c r="AEC126" s="225">
        <v>50</v>
      </c>
      <c r="AED126" s="225">
        <v>107</v>
      </c>
      <c r="AEE126" s="226">
        <f t="shared" si="2938"/>
        <v>5350</v>
      </c>
      <c r="AEF126" s="134"/>
      <c r="AEG126" s="225">
        <v>50</v>
      </c>
      <c r="AEH126" s="225">
        <v>107</v>
      </c>
      <c r="AEI126" s="226">
        <f t="shared" si="2939"/>
        <v>5350</v>
      </c>
      <c r="AEJ126" s="134"/>
      <c r="AEK126" s="225"/>
      <c r="AEL126" s="225"/>
      <c r="AEM126" s="226">
        <f t="shared" si="2940"/>
        <v>0</v>
      </c>
      <c r="AEN126" s="134"/>
      <c r="AEO126" s="225"/>
      <c r="AEP126" s="225"/>
      <c r="AEQ126" s="226">
        <f t="shared" si="2941"/>
        <v>0</v>
      </c>
      <c r="AER126" s="134">
        <v>0</v>
      </c>
      <c r="AES126" s="225"/>
      <c r="AET126" s="225"/>
      <c r="AEU126" s="226">
        <f t="shared" si="2942"/>
        <v>0</v>
      </c>
      <c r="AEV126" s="134">
        <v>0</v>
      </c>
      <c r="AEW126" s="225"/>
      <c r="AEX126" s="225"/>
      <c r="AEY126" s="226">
        <f t="shared" si="2943"/>
        <v>0</v>
      </c>
      <c r="AEZ126" s="134">
        <v>0</v>
      </c>
      <c r="AFA126" s="225"/>
      <c r="AFB126" s="225"/>
      <c r="AFC126" s="226">
        <f t="shared" si="2944"/>
        <v>0</v>
      </c>
      <c r="AFD126" s="134">
        <v>0</v>
      </c>
      <c r="AFE126" s="225"/>
      <c r="AFF126" s="225"/>
      <c r="AFG126" s="226">
        <f t="shared" si="2945"/>
        <v>0</v>
      </c>
      <c r="AFH126" s="134">
        <v>0</v>
      </c>
      <c r="AFI126" s="225"/>
      <c r="AFJ126" s="225"/>
      <c r="AFK126" s="226">
        <f t="shared" si="2946"/>
        <v>0</v>
      </c>
      <c r="AFL126" s="134"/>
      <c r="AFM126" s="225"/>
      <c r="AFN126" s="225"/>
      <c r="AFO126" s="226">
        <f t="shared" si="2947"/>
        <v>0</v>
      </c>
      <c r="AFP126" s="225"/>
      <c r="AFQ126" s="225"/>
      <c r="AFR126" s="226">
        <f t="shared" si="2948"/>
        <v>0</v>
      </c>
      <c r="AFS126" s="225"/>
      <c r="AFT126" s="225"/>
      <c r="AFU126" s="226">
        <f t="shared" si="2949"/>
        <v>0</v>
      </c>
      <c r="AFV126" s="226"/>
      <c r="AFW126" s="226"/>
      <c r="AFX126" s="226"/>
      <c r="AFY126" s="253">
        <v>4.8</v>
      </c>
      <c r="AFZ126" s="253">
        <v>513.6</v>
      </c>
      <c r="AGA126" s="253">
        <v>15.2</v>
      </c>
      <c r="AGB126" s="253">
        <v>1643.2</v>
      </c>
      <c r="AGC126" s="253">
        <v>45.6</v>
      </c>
      <c r="AGD126" s="253">
        <v>4944</v>
      </c>
      <c r="AGE126" s="253">
        <v>33.6</v>
      </c>
      <c r="AGF126" s="253">
        <v>3103.6</v>
      </c>
      <c r="AGG126" s="253">
        <v>9.6</v>
      </c>
      <c r="AGH126" s="253">
        <v>1027.2</v>
      </c>
      <c r="AGI126" s="253">
        <v>39.200000000000003</v>
      </c>
      <c r="AGJ126" s="253">
        <v>4235.22</v>
      </c>
      <c r="AGK126" s="253">
        <v>115.2</v>
      </c>
      <c r="AGL126" s="253">
        <v>12703.2</v>
      </c>
      <c r="AGM126" s="253">
        <v>26.4</v>
      </c>
      <c r="AGN126" s="253">
        <v>2739.2000000000003</v>
      </c>
      <c r="AGO126" s="253">
        <v>24</v>
      </c>
      <c r="AGP126" s="253">
        <v>2568</v>
      </c>
      <c r="AGQ126" s="253">
        <v>19.2</v>
      </c>
      <c r="AGR126" s="253">
        <v>2054.4</v>
      </c>
      <c r="AGS126" s="253">
        <v>19.2</v>
      </c>
      <c r="AGT126" s="253">
        <v>2054.4</v>
      </c>
      <c r="AGU126" s="253">
        <v>0</v>
      </c>
      <c r="AGV126" s="253">
        <v>0</v>
      </c>
      <c r="AGW126" s="253">
        <v>0.8</v>
      </c>
      <c r="AGX126" s="253">
        <v>83</v>
      </c>
      <c r="AGY126" s="253">
        <v>0</v>
      </c>
      <c r="AGZ126" s="253">
        <v>0</v>
      </c>
      <c r="AHA126" s="253">
        <v>283.2</v>
      </c>
      <c r="AHB126" s="253">
        <v>29263.200000000001</v>
      </c>
      <c r="AHC126" s="126">
        <v>77.599999999999994</v>
      </c>
      <c r="AHD126" s="126">
        <v>8485</v>
      </c>
      <c r="AHE126" s="126">
        <v>65.599999999999994</v>
      </c>
      <c r="AHF126" s="126">
        <v>6625.6</v>
      </c>
      <c r="AHG126" s="126">
        <v>15.2</v>
      </c>
      <c r="AHH126" s="126">
        <v>2678.8</v>
      </c>
      <c r="AHI126" s="126">
        <v>0</v>
      </c>
      <c r="AHJ126" s="126">
        <v>0</v>
      </c>
      <c r="AHK126" s="126"/>
      <c r="AHL126" s="126"/>
      <c r="AHM126" s="126"/>
      <c r="AHN126" s="126"/>
      <c r="AHO126" s="134">
        <f t="shared" si="1709"/>
        <v>7997.6</v>
      </c>
      <c r="AHP126" s="127">
        <f t="shared" si="1710"/>
        <v>7400</v>
      </c>
      <c r="AHQ126" s="127">
        <f t="shared" si="1711"/>
        <v>1028360</v>
      </c>
      <c r="AHR126" s="134">
        <f t="shared" si="1712"/>
        <v>11979.2</v>
      </c>
      <c r="AHS126" s="127">
        <f t="shared" si="1713"/>
        <v>8800</v>
      </c>
      <c r="AHT126" s="127">
        <f t="shared" si="2549"/>
        <v>1190600</v>
      </c>
      <c r="AHU126" s="134">
        <f t="shared" si="2550"/>
        <v>11979.2</v>
      </c>
      <c r="AHV126" s="127">
        <f t="shared" si="2551"/>
        <v>12700</v>
      </c>
      <c r="AHW126" s="127">
        <f t="shared" si="2552"/>
        <v>1565854</v>
      </c>
      <c r="AHX126" s="134">
        <v>33218.400000000001</v>
      </c>
      <c r="AHY126" s="127">
        <f t="shared" si="2553"/>
        <v>7510</v>
      </c>
      <c r="AHZ126" s="127">
        <f t="shared" si="3005"/>
        <v>853168.8</v>
      </c>
      <c r="AIA126" s="134">
        <f t="shared" si="2952"/>
        <v>27509.600000000002</v>
      </c>
      <c r="AIB126" s="127">
        <f t="shared" si="2953"/>
        <v>9100</v>
      </c>
      <c r="AIC126" s="127">
        <f t="shared" si="2954"/>
        <v>1027238</v>
      </c>
      <c r="AID126" s="131">
        <f t="shared" si="2955"/>
        <v>32377.600000000002</v>
      </c>
      <c r="AIE126" s="127">
        <f t="shared" si="2956"/>
        <v>10100</v>
      </c>
      <c r="AIF126" s="127">
        <f t="shared" si="2957"/>
        <v>1128468</v>
      </c>
      <c r="AIG126" s="131">
        <f t="shared" si="2958"/>
        <v>17300.799999999996</v>
      </c>
      <c r="AIH126" s="127">
        <f t="shared" si="2959"/>
        <v>10660</v>
      </c>
      <c r="AII126" s="127">
        <f t="shared" si="2960"/>
        <v>1201014.8</v>
      </c>
      <c r="AIJ126" s="131">
        <f t="shared" si="2961"/>
        <v>16624.800000000003</v>
      </c>
      <c r="AIK126" s="127">
        <f t="shared" si="2962"/>
        <v>10060</v>
      </c>
      <c r="AIL126" s="127">
        <f t="shared" si="2963"/>
        <v>1153235.6000000001</v>
      </c>
      <c r="AIM126" s="131">
        <f t="shared" si="2964"/>
        <v>5836.8</v>
      </c>
      <c r="AIN126" s="127">
        <f t="shared" si="2965"/>
        <v>10150</v>
      </c>
      <c r="AIO126" s="127">
        <f t="shared" si="2966"/>
        <v>1096676</v>
      </c>
      <c r="AIP126" s="131">
        <f t="shared" si="2967"/>
        <v>2502.4</v>
      </c>
      <c r="AIQ126" s="127">
        <f t="shared" si="2950"/>
        <v>9550</v>
      </c>
      <c r="AIR126" s="127">
        <f t="shared" si="2951"/>
        <v>1039706</v>
      </c>
      <c r="AIS126" s="131">
        <f t="shared" si="2797"/>
        <v>0</v>
      </c>
      <c r="AIT126" s="127">
        <f t="shared" si="2798"/>
        <v>8650</v>
      </c>
      <c r="AIU126" s="127">
        <f t="shared" si="2799"/>
        <v>940706</v>
      </c>
      <c r="AIV126" s="131">
        <f t="shared" si="2800"/>
        <v>0</v>
      </c>
      <c r="AIW126" s="127">
        <f t="shared" si="2801"/>
        <v>8150</v>
      </c>
      <c r="AIX126" s="127">
        <f t="shared" si="2802"/>
        <v>885264</v>
      </c>
      <c r="AIY126" s="131">
        <f t="shared" si="2803"/>
        <v>0</v>
      </c>
      <c r="AIZ126" s="127">
        <f t="shared" si="2804"/>
        <v>8710</v>
      </c>
      <c r="AJA126" s="127">
        <f t="shared" si="2805"/>
        <v>934343.6</v>
      </c>
      <c r="AJB126" s="131">
        <f t="shared" si="2806"/>
        <v>0</v>
      </c>
      <c r="AJC126" s="127">
        <f t="shared" si="2807"/>
        <v>5750</v>
      </c>
      <c r="AJD126" s="127">
        <f t="shared" si="2808"/>
        <v>620476</v>
      </c>
      <c r="AJE126" s="131">
        <f t="shared" si="2809"/>
        <v>0</v>
      </c>
      <c r="AJF126" s="127">
        <f t="shared" si="2810"/>
        <v>30450</v>
      </c>
      <c r="AJG126" s="127">
        <f t="shared" si="2811"/>
        <v>3138748</v>
      </c>
      <c r="AJH126" s="131">
        <f t="shared" si="2812"/>
        <v>0</v>
      </c>
      <c r="AJI126" s="127">
        <f t="shared" si="2813"/>
        <v>25300</v>
      </c>
      <c r="AJJ126" s="127">
        <f t="shared" si="2814"/>
        <v>2647733</v>
      </c>
      <c r="AJK126" s="131">
        <f t="shared" si="2815"/>
        <v>0</v>
      </c>
      <c r="AJL126" s="127">
        <f t="shared" si="2816"/>
        <v>23550</v>
      </c>
      <c r="AJM126" s="127">
        <f t="shared" si="2975"/>
        <v>2445599</v>
      </c>
      <c r="AJN126" s="131">
        <f t="shared" si="2995"/>
        <v>0</v>
      </c>
      <c r="AJO126" s="127">
        <f t="shared" si="2995"/>
        <v>17250</v>
      </c>
      <c r="AJP126" s="127">
        <f t="shared" si="2996"/>
        <v>1777270.0323124635</v>
      </c>
      <c r="AJQ126" s="131">
        <f t="shared" si="2996"/>
        <v>0</v>
      </c>
      <c r="AJR126" s="127">
        <f t="shared" si="2996"/>
        <v>11400</v>
      </c>
      <c r="AJS126" s="127">
        <f t="shared" si="2997"/>
        <v>1183739.4258499707</v>
      </c>
      <c r="AJT126" s="127">
        <f t="shared" si="2997"/>
        <v>11000</v>
      </c>
      <c r="AJU126" s="127">
        <f>CF126+HG126+MD126+RA126+VX126+AAU126+AFR126</f>
        <v>1167302.5346204964</v>
      </c>
      <c r="AJV126" s="127">
        <f>CG126+HH126+ME126+RB126+VY126+AAV126+AFS126</f>
        <v>1000</v>
      </c>
      <c r="AJW126" s="127">
        <f>CI126+HJ126+MG126+RD126+WA126+AAX126+AFU126</f>
        <v>103910.54987212276</v>
      </c>
      <c r="AJX126" s="127">
        <v>0</v>
      </c>
      <c r="AJY126" s="127">
        <v>0</v>
      </c>
      <c r="AJZ126" s="128">
        <f t="shared" si="1719"/>
        <v>9109.6</v>
      </c>
      <c r="AKA126" s="128">
        <f t="shared" si="1720"/>
        <v>1209928.9600000002</v>
      </c>
      <c r="AKB126" s="128">
        <v>9742.4000000000015</v>
      </c>
      <c r="AKC126" s="128">
        <v>1210116.24</v>
      </c>
      <c r="AKD126" s="128">
        <v>9468</v>
      </c>
      <c r="AKE126" s="128">
        <v>1156295.06</v>
      </c>
      <c r="AKF126" s="128">
        <f t="shared" si="2554"/>
        <v>11070.400000000001</v>
      </c>
      <c r="AKG126" s="128">
        <f t="shared" si="2555"/>
        <v>1302636.3000000003</v>
      </c>
      <c r="AKH126" s="128">
        <f t="shared" si="2556"/>
        <v>9002.4000000000015</v>
      </c>
      <c r="AKI126" s="128">
        <f t="shared" si="2827"/>
        <v>1053183.69</v>
      </c>
      <c r="AKJ126" s="128">
        <v>8357.6000000000022</v>
      </c>
      <c r="AKK126" s="128">
        <v>943204.78</v>
      </c>
      <c r="AKL126" s="128">
        <f t="shared" si="2976"/>
        <v>9191.1999999999989</v>
      </c>
      <c r="AKM126" s="128">
        <f t="shared" si="2968"/>
        <v>1026709.51</v>
      </c>
      <c r="AKN126" s="128">
        <f t="shared" si="2998"/>
        <v>11737.6</v>
      </c>
      <c r="AKO126" s="128">
        <f t="shared" si="3002"/>
        <v>1225932.67</v>
      </c>
      <c r="AKP126" s="128">
        <f t="shared" si="2500"/>
        <v>10230.4</v>
      </c>
      <c r="AKQ126" s="128">
        <f t="shared" si="2501"/>
        <v>1091660.9100000001</v>
      </c>
      <c r="AKR126" s="128">
        <f t="shared" si="2969"/>
        <v>9586.4000000000015</v>
      </c>
      <c r="AKS126" s="128">
        <f t="shared" si="2970"/>
        <v>1033559.98</v>
      </c>
      <c r="AKT126" s="128">
        <f t="shared" si="2977"/>
        <v>7997.6</v>
      </c>
      <c r="AKU126" s="128">
        <f t="shared" si="2977"/>
        <v>864965.3</v>
      </c>
      <c r="AKV126" s="128">
        <f t="shared" si="2977"/>
        <v>7589.5999999999995</v>
      </c>
      <c r="AKW126" s="128">
        <f t="shared" si="2977"/>
        <v>828209.38</v>
      </c>
      <c r="AKX126" s="128">
        <f t="shared" si="2977"/>
        <v>11979.2</v>
      </c>
      <c r="AKY126" s="128">
        <f t="shared" si="2977"/>
        <v>1265658.5100000002</v>
      </c>
      <c r="AKZ126" s="128">
        <f t="shared" si="2977"/>
        <v>33218.400000000001</v>
      </c>
      <c r="ALA126" s="128">
        <f t="shared" si="2977"/>
        <v>3421530.13</v>
      </c>
      <c r="ALB126" s="128">
        <f t="shared" si="2977"/>
        <v>27509.600000000002</v>
      </c>
      <c r="ALC126" s="128">
        <f t="shared" si="2977"/>
        <v>2869196.5000000005</v>
      </c>
      <c r="ALD126" s="128">
        <f t="shared" si="2977"/>
        <v>32377.600000000002</v>
      </c>
      <c r="ALE126" s="128">
        <f t="shared" si="2977"/>
        <v>3325327.0600000005</v>
      </c>
      <c r="ALF126" s="128">
        <f t="shared" si="2999"/>
        <v>17300.799999999996</v>
      </c>
      <c r="ALG126" s="128">
        <f t="shared" si="2999"/>
        <v>1822694.1900000002</v>
      </c>
      <c r="ALH126" s="128">
        <f t="shared" si="2999"/>
        <v>16624.800000000003</v>
      </c>
      <c r="ALI126" s="128">
        <f t="shared" si="3000"/>
        <v>1763707.87</v>
      </c>
      <c r="ALJ126" s="128">
        <f t="shared" si="3000"/>
        <v>5836.8</v>
      </c>
      <c r="ALK126" s="128">
        <f t="shared" si="3000"/>
        <v>612644.68000000005</v>
      </c>
      <c r="ALL126" s="128">
        <f t="shared" si="3001"/>
        <v>612644.68000000005</v>
      </c>
      <c r="ALM126" s="128">
        <v>2502.4</v>
      </c>
      <c r="ALN126" s="128">
        <v>260025.76</v>
      </c>
      <c r="ALO126" s="128">
        <v>260025.76</v>
      </c>
      <c r="ALP126" s="128"/>
      <c r="ALQ126" s="128"/>
      <c r="ALR126" s="128"/>
    </row>
    <row r="127" spans="1:1006" s="115" customFormat="1" ht="18" customHeight="1" outlineLevel="1" x14ac:dyDescent="0.25">
      <c r="A127" s="120"/>
      <c r="B127" s="120"/>
      <c r="C127" s="297" t="s">
        <v>495</v>
      </c>
      <c r="D127" s="178"/>
      <c r="E127" s="208">
        <v>33800</v>
      </c>
      <c r="F127" s="208">
        <v>0</v>
      </c>
      <c r="G127" s="227"/>
      <c r="H127" s="225"/>
      <c r="I127" s="208">
        <f t="shared" si="2847"/>
        <v>0</v>
      </c>
      <c r="J127" s="208">
        <v>0</v>
      </c>
      <c r="K127" s="227"/>
      <c r="L127" s="225"/>
      <c r="M127" s="208">
        <f t="shared" si="2848"/>
        <v>0</v>
      </c>
      <c r="N127" s="208">
        <v>0</v>
      </c>
      <c r="O127" s="225"/>
      <c r="P127" s="225"/>
      <c r="Q127" s="208">
        <f t="shared" si="2849"/>
        <v>0</v>
      </c>
      <c r="R127" s="208"/>
      <c r="S127" s="225"/>
      <c r="T127" s="225"/>
      <c r="U127" s="208">
        <f t="shared" si="2850"/>
        <v>0</v>
      </c>
      <c r="V127" s="208"/>
      <c r="W127" s="225"/>
      <c r="X127" s="225"/>
      <c r="Y127" s="208">
        <f t="shared" si="2851"/>
        <v>0</v>
      </c>
      <c r="Z127" s="208"/>
      <c r="AA127" s="225"/>
      <c r="AB127" s="225"/>
      <c r="AC127" s="208">
        <f t="shared" si="2852"/>
        <v>0</v>
      </c>
      <c r="AD127" s="208"/>
      <c r="AE127" s="225"/>
      <c r="AF127" s="225"/>
      <c r="AG127" s="208">
        <f t="shared" si="2853"/>
        <v>0</v>
      </c>
      <c r="AH127" s="208"/>
      <c r="AI127" s="225"/>
      <c r="AJ127" s="225"/>
      <c r="AK127" s="208">
        <f t="shared" si="2854"/>
        <v>0</v>
      </c>
      <c r="AL127" s="208"/>
      <c r="AM127" s="225"/>
      <c r="AN127" s="225"/>
      <c r="AO127" s="208">
        <f t="shared" si="2855"/>
        <v>0</v>
      </c>
      <c r="AP127" s="208"/>
      <c r="AQ127" s="225"/>
      <c r="AR127" s="225"/>
      <c r="AS127" s="208">
        <f t="shared" si="2856"/>
        <v>0</v>
      </c>
      <c r="AT127" s="208"/>
      <c r="AU127" s="225"/>
      <c r="AV127" s="225"/>
      <c r="AW127" s="208">
        <f t="shared" si="2857"/>
        <v>0</v>
      </c>
      <c r="AX127" s="208"/>
      <c r="AY127" s="225"/>
      <c r="AZ127" s="225"/>
      <c r="BA127" s="208">
        <f t="shared" si="2858"/>
        <v>0</v>
      </c>
      <c r="BB127" s="208"/>
      <c r="BC127" s="225"/>
      <c r="BD127" s="225"/>
      <c r="BE127" s="208">
        <f t="shared" si="2859"/>
        <v>0</v>
      </c>
      <c r="BF127" s="208"/>
      <c r="BG127" s="225"/>
      <c r="BH127" s="225"/>
      <c r="BI127" s="208">
        <f t="shared" si="2860"/>
        <v>0</v>
      </c>
      <c r="BJ127" s="208"/>
      <c r="BK127" s="225"/>
      <c r="BL127" s="225"/>
      <c r="BM127" s="208">
        <f t="shared" si="2861"/>
        <v>0</v>
      </c>
      <c r="BN127" s="208"/>
      <c r="BO127" s="225"/>
      <c r="BP127" s="225"/>
      <c r="BQ127" s="208"/>
      <c r="BR127" s="208"/>
      <c r="BS127" s="225"/>
      <c r="BT127" s="225"/>
      <c r="BU127" s="208"/>
      <c r="BV127" s="208"/>
      <c r="BW127" s="225"/>
      <c r="BX127" s="225"/>
      <c r="BY127" s="208"/>
      <c r="BZ127" s="208"/>
      <c r="CA127" s="225"/>
      <c r="CB127" s="225"/>
      <c r="CC127" s="208"/>
      <c r="CD127" s="225"/>
      <c r="CE127" s="225"/>
      <c r="CF127" s="208"/>
      <c r="CG127" s="225"/>
      <c r="CH127" s="225"/>
      <c r="CI127" s="226"/>
      <c r="CJ127" s="226"/>
      <c r="CK127" s="226"/>
      <c r="CL127" s="226"/>
      <c r="CM127" s="253">
        <v>75.2</v>
      </c>
      <c r="CN127" s="253">
        <v>9921.6</v>
      </c>
      <c r="CO127" s="253">
        <v>80.8</v>
      </c>
      <c r="CP127" s="253">
        <v>10089.6</v>
      </c>
      <c r="CQ127" s="253">
        <v>60</v>
      </c>
      <c r="CR127" s="253">
        <v>7152</v>
      </c>
      <c r="CS127" s="253">
        <v>22.4</v>
      </c>
      <c r="CT127" s="253">
        <v>2982.4</v>
      </c>
      <c r="CU127" s="253">
        <v>0</v>
      </c>
      <c r="CV127" s="253">
        <v>0</v>
      </c>
      <c r="CW127" s="253">
        <v>22.4</v>
      </c>
      <c r="CX127" s="253">
        <v>2464</v>
      </c>
      <c r="CY127" s="253">
        <v>165.6</v>
      </c>
      <c r="CZ127" s="253">
        <v>16941.759999999998</v>
      </c>
      <c r="DA127" s="253">
        <v>81.599999999999994</v>
      </c>
      <c r="DB127" s="253">
        <v>8211.2000000000007</v>
      </c>
      <c r="DC127" s="253">
        <v>0</v>
      </c>
      <c r="DD127" s="253">
        <v>0</v>
      </c>
      <c r="DE127" s="253">
        <v>3.2</v>
      </c>
      <c r="DF127" s="253">
        <v>345.6</v>
      </c>
      <c r="DG127" s="253">
        <v>0</v>
      </c>
      <c r="DH127" s="253">
        <v>0</v>
      </c>
      <c r="DI127" s="253">
        <v>0</v>
      </c>
      <c r="DJ127" s="253">
        <v>0</v>
      </c>
      <c r="DK127" s="253">
        <v>0</v>
      </c>
      <c r="DL127" s="253">
        <v>0</v>
      </c>
      <c r="DM127" s="253"/>
      <c r="DN127" s="253"/>
      <c r="DO127" s="253"/>
      <c r="DP127" s="253"/>
      <c r="DQ127" s="253"/>
      <c r="DR127" s="253"/>
      <c r="DS127" s="253"/>
      <c r="DT127" s="253"/>
      <c r="DU127" s="253"/>
      <c r="DV127" s="253"/>
      <c r="DW127" s="253"/>
      <c r="DX127" s="253"/>
      <c r="DY127" s="253"/>
      <c r="DZ127" s="253"/>
      <c r="EA127" s="126"/>
      <c r="EB127" s="126"/>
      <c r="EC127" s="126"/>
      <c r="ED127" s="126"/>
      <c r="EE127" s="126"/>
      <c r="EF127" s="126"/>
      <c r="EG127" s="134">
        <v>8208</v>
      </c>
      <c r="EH127" s="225">
        <v>14000</v>
      </c>
      <c r="EI127" s="225">
        <v>120.9</v>
      </c>
      <c r="EJ127" s="226">
        <f t="shared" si="2868"/>
        <v>1692600</v>
      </c>
      <c r="EK127" s="134">
        <v>9033.6</v>
      </c>
      <c r="EL127" s="225">
        <v>12000</v>
      </c>
      <c r="EM127" s="225">
        <v>117</v>
      </c>
      <c r="EN127" s="226">
        <f t="shared" si="2869"/>
        <v>1404000</v>
      </c>
      <c r="EO127" s="134">
        <v>9033.6</v>
      </c>
      <c r="EP127" s="225">
        <v>14000</v>
      </c>
      <c r="EQ127" s="225">
        <v>111.37</v>
      </c>
      <c r="ER127" s="226">
        <f t="shared" si="2870"/>
        <v>1559180</v>
      </c>
      <c r="ES127" s="134"/>
      <c r="ET127" s="225">
        <v>15000</v>
      </c>
      <c r="EU127" s="225">
        <v>109.37</v>
      </c>
      <c r="EV127" s="226">
        <f t="shared" si="2871"/>
        <v>1640550</v>
      </c>
      <c r="EW127" s="134"/>
      <c r="EX127" s="225">
        <v>14000</v>
      </c>
      <c r="EY127" s="225">
        <v>109.37</v>
      </c>
      <c r="EZ127" s="226">
        <f t="shared" si="2872"/>
        <v>1531180</v>
      </c>
      <c r="FA127" s="134"/>
      <c r="FB127" s="225">
        <v>10000</v>
      </c>
      <c r="FC127" s="225">
        <v>109.37</v>
      </c>
      <c r="FD127" s="226">
        <f t="shared" si="2873"/>
        <v>1093700</v>
      </c>
      <c r="FE127" s="134"/>
      <c r="FF127" s="225">
        <v>9000</v>
      </c>
      <c r="FG127" s="225">
        <v>109.37</v>
      </c>
      <c r="FH127" s="226">
        <f t="shared" si="2874"/>
        <v>984330</v>
      </c>
      <c r="FI127" s="134"/>
      <c r="FJ127" s="225">
        <v>10000</v>
      </c>
      <c r="FK127" s="225">
        <v>109.37</v>
      </c>
      <c r="FL127" s="226">
        <f t="shared" si="2875"/>
        <v>1093700</v>
      </c>
      <c r="FM127" s="134"/>
      <c r="FN127" s="225">
        <v>9000</v>
      </c>
      <c r="FO127" s="225">
        <v>105</v>
      </c>
      <c r="FP127" s="226">
        <f t="shared" si="2876"/>
        <v>945000</v>
      </c>
      <c r="FQ127" s="134"/>
      <c r="FR127" s="225">
        <v>8500</v>
      </c>
      <c r="FS127" s="225">
        <v>100.93</v>
      </c>
      <c r="FT127" s="226">
        <f t="shared" si="2877"/>
        <v>857905</v>
      </c>
      <c r="FU127" s="134"/>
      <c r="FV127" s="225">
        <v>9000</v>
      </c>
      <c r="FW127" s="225">
        <v>100.93</v>
      </c>
      <c r="FX127" s="226">
        <f t="shared" si="2878"/>
        <v>908370.00000000012</v>
      </c>
      <c r="FY127" s="134"/>
      <c r="FZ127" s="225">
        <v>9000</v>
      </c>
      <c r="GA127" s="225">
        <v>100.93</v>
      </c>
      <c r="GB127" s="226">
        <f t="shared" si="2879"/>
        <v>908370.00000000012</v>
      </c>
      <c r="GC127" s="134"/>
      <c r="GD127" s="225">
        <v>11000</v>
      </c>
      <c r="GE127" s="225">
        <v>102.81</v>
      </c>
      <c r="GF127" s="226">
        <f t="shared" si="2880"/>
        <v>1130910</v>
      </c>
      <c r="GG127" s="134"/>
      <c r="GH127" s="225">
        <v>9000</v>
      </c>
      <c r="GI127" s="225">
        <v>105.5</v>
      </c>
      <c r="GJ127" s="226">
        <f t="shared" si="2881"/>
        <v>949500</v>
      </c>
      <c r="GK127" s="134"/>
      <c r="GL127" s="225">
        <v>0</v>
      </c>
      <c r="GM127" s="225">
        <v>105.5</v>
      </c>
      <c r="GN127" s="226">
        <f t="shared" si="2753"/>
        <v>0</v>
      </c>
      <c r="GO127" s="134"/>
      <c r="GP127" s="225"/>
      <c r="GQ127" s="225"/>
      <c r="GR127" s="226"/>
      <c r="GS127" s="134"/>
      <c r="GT127" s="225"/>
      <c r="GU127" s="225"/>
      <c r="GV127" s="226"/>
      <c r="GW127" s="134"/>
      <c r="GX127" s="225"/>
      <c r="GY127" s="225"/>
      <c r="GZ127" s="226"/>
      <c r="HA127" s="134"/>
      <c r="HB127" s="225"/>
      <c r="HC127" s="225"/>
      <c r="HD127" s="226"/>
      <c r="HE127" s="225"/>
      <c r="HF127" s="225"/>
      <c r="HG127" s="226"/>
      <c r="HH127" s="225"/>
      <c r="HI127" s="225"/>
      <c r="HJ127" s="226"/>
      <c r="HK127" s="226"/>
      <c r="HL127" s="226"/>
      <c r="HM127" s="226"/>
      <c r="HN127" s="253">
        <v>15264</v>
      </c>
      <c r="HO127" s="253">
        <v>1663726.56</v>
      </c>
      <c r="HP127" s="253">
        <v>11260.8</v>
      </c>
      <c r="HQ127" s="253">
        <v>1231650</v>
      </c>
      <c r="HR127" s="253">
        <v>16483.2</v>
      </c>
      <c r="HS127" s="253">
        <v>1802850</v>
      </c>
      <c r="HT127" s="253">
        <v>9446.4</v>
      </c>
      <c r="HU127" s="253">
        <v>1033200</v>
      </c>
      <c r="HV127" s="253">
        <v>9940.7999999999993</v>
      </c>
      <c r="HW127" s="253">
        <v>1087275</v>
      </c>
      <c r="HX127" s="253">
        <v>9580.7999999999993</v>
      </c>
      <c r="HY127" s="253">
        <v>1047900</v>
      </c>
      <c r="HZ127" s="253">
        <v>12237.6</v>
      </c>
      <c r="IA127" s="253">
        <v>1330615.5</v>
      </c>
      <c r="IB127" s="253">
        <v>8198.4</v>
      </c>
      <c r="IC127" s="253">
        <v>863086.56</v>
      </c>
      <c r="ID127" s="253">
        <v>7056</v>
      </c>
      <c r="IE127" s="253">
        <v>742820.4</v>
      </c>
      <c r="IF127" s="253">
        <v>8793.6</v>
      </c>
      <c r="IG127" s="253">
        <v>925746.24</v>
      </c>
      <c r="IH127" s="253">
        <v>8208</v>
      </c>
      <c r="II127" s="253">
        <v>855118.8</v>
      </c>
      <c r="IJ127" s="253">
        <v>9648</v>
      </c>
      <c r="IK127" s="253">
        <v>973724.4</v>
      </c>
      <c r="IL127" s="253">
        <v>9033.6</v>
      </c>
      <c r="IM127" s="253">
        <v>911716.08</v>
      </c>
      <c r="IN127" s="253"/>
      <c r="IO127" s="253"/>
      <c r="IP127" s="253"/>
      <c r="IQ127" s="253"/>
      <c r="IR127" s="253"/>
      <c r="IS127" s="253"/>
      <c r="IT127" s="253"/>
      <c r="IU127" s="253"/>
      <c r="IV127" s="253"/>
      <c r="IW127" s="253"/>
      <c r="IX127" s="253"/>
      <c r="IY127" s="253"/>
      <c r="IZ127" s="126"/>
      <c r="JA127" s="126"/>
      <c r="JB127" s="126"/>
      <c r="JC127" s="126"/>
      <c r="JD127" s="134">
        <v>6268.8</v>
      </c>
      <c r="JE127" s="225">
        <v>10000</v>
      </c>
      <c r="JF127" s="134">
        <v>120.9</v>
      </c>
      <c r="JG127" s="226">
        <f t="shared" si="2978"/>
        <v>1209000</v>
      </c>
      <c r="JH127" s="134">
        <v>5721.6</v>
      </c>
      <c r="JI127" s="225">
        <v>8000</v>
      </c>
      <c r="JJ127" s="134">
        <v>117</v>
      </c>
      <c r="JK127" s="226">
        <f t="shared" si="2979"/>
        <v>936000</v>
      </c>
      <c r="JL127" s="134">
        <v>5721.6</v>
      </c>
      <c r="JM127" s="225">
        <v>5000</v>
      </c>
      <c r="JN127" s="134">
        <v>111.37</v>
      </c>
      <c r="JO127" s="226">
        <f t="shared" si="2980"/>
        <v>556850</v>
      </c>
      <c r="JP127" s="134"/>
      <c r="JQ127" s="225">
        <v>9000</v>
      </c>
      <c r="JR127" s="134">
        <v>109.37</v>
      </c>
      <c r="JS127" s="226">
        <f t="shared" si="2981"/>
        <v>984330</v>
      </c>
      <c r="JT127" s="134"/>
      <c r="JU127" s="225">
        <v>8000</v>
      </c>
      <c r="JV127" s="134">
        <v>109.37</v>
      </c>
      <c r="JW127" s="226">
        <f t="shared" si="2982"/>
        <v>874960</v>
      </c>
      <c r="JX127" s="134"/>
      <c r="JY127" s="225">
        <v>4500</v>
      </c>
      <c r="JZ127" s="134">
        <v>109.37</v>
      </c>
      <c r="KA127" s="226">
        <f t="shared" si="2983"/>
        <v>492165</v>
      </c>
      <c r="KB127" s="134"/>
      <c r="KC127" s="134">
        <v>3400</v>
      </c>
      <c r="KD127" s="134">
        <v>109.37</v>
      </c>
      <c r="KE127" s="226">
        <f t="shared" si="2984"/>
        <v>371858</v>
      </c>
      <c r="KF127" s="134"/>
      <c r="KG127" s="134">
        <v>5000</v>
      </c>
      <c r="KH127" s="134">
        <v>109.37</v>
      </c>
      <c r="KI127" s="226">
        <f t="shared" si="2985"/>
        <v>546850</v>
      </c>
      <c r="KJ127" s="134"/>
      <c r="KK127" s="134">
        <v>5000</v>
      </c>
      <c r="KL127" s="134">
        <v>96.25</v>
      </c>
      <c r="KM127" s="226">
        <f t="shared" si="2986"/>
        <v>481250</v>
      </c>
      <c r="KN127" s="134"/>
      <c r="KO127" s="134">
        <v>5000</v>
      </c>
      <c r="KP127" s="134">
        <v>96.25</v>
      </c>
      <c r="KQ127" s="226">
        <f t="shared" si="2987"/>
        <v>481250</v>
      </c>
      <c r="KR127" s="134"/>
      <c r="KS127" s="134">
        <v>6500</v>
      </c>
      <c r="KT127" s="134">
        <v>96.25</v>
      </c>
      <c r="KU127" s="226">
        <f t="shared" si="2988"/>
        <v>625625</v>
      </c>
      <c r="KV127" s="134"/>
      <c r="KW127" s="134">
        <v>6500</v>
      </c>
      <c r="KX127" s="134">
        <v>96.25</v>
      </c>
      <c r="KY127" s="226">
        <f t="shared" si="2989"/>
        <v>625625</v>
      </c>
      <c r="KZ127" s="134"/>
      <c r="LA127" s="134">
        <v>7000</v>
      </c>
      <c r="LB127" s="134">
        <v>96.25</v>
      </c>
      <c r="LC127" s="226">
        <f t="shared" si="2990"/>
        <v>673750</v>
      </c>
      <c r="LD127" s="134"/>
      <c r="LE127" s="134">
        <v>4300</v>
      </c>
      <c r="LF127" s="134">
        <v>105.5</v>
      </c>
      <c r="LG127" s="226">
        <f t="shared" si="2991"/>
        <v>453650</v>
      </c>
      <c r="LH127" s="134"/>
      <c r="LI127" s="134">
        <v>0</v>
      </c>
      <c r="LJ127" s="134">
        <v>105.5</v>
      </c>
      <c r="LK127" s="226">
        <f t="shared" si="2992"/>
        <v>0</v>
      </c>
      <c r="LL127" s="134"/>
      <c r="LM127" s="134"/>
      <c r="LN127" s="134"/>
      <c r="LO127" s="226"/>
      <c r="LP127" s="134"/>
      <c r="LQ127" s="134"/>
      <c r="LR127" s="134"/>
      <c r="LS127" s="226"/>
      <c r="LT127" s="134"/>
      <c r="LU127" s="134"/>
      <c r="LV127" s="134"/>
      <c r="LW127" s="226"/>
      <c r="LX127" s="134"/>
      <c r="LY127" s="134"/>
      <c r="LZ127" s="134"/>
      <c r="MA127" s="226"/>
      <c r="MB127" s="134"/>
      <c r="MC127" s="134"/>
      <c r="MD127" s="226"/>
      <c r="ME127" s="134"/>
      <c r="MF127" s="134"/>
      <c r="MG127" s="226"/>
      <c r="MH127" s="226"/>
      <c r="MI127" s="226"/>
      <c r="MJ127" s="226"/>
      <c r="MK127" s="253">
        <v>10737.6</v>
      </c>
      <c r="ML127" s="253">
        <v>1174425</v>
      </c>
      <c r="MM127" s="253">
        <v>9660.7999999999993</v>
      </c>
      <c r="MN127" s="253">
        <v>1056650</v>
      </c>
      <c r="MO127" s="253">
        <v>9141.6</v>
      </c>
      <c r="MP127" s="253">
        <v>999862.5</v>
      </c>
      <c r="MQ127" s="253">
        <v>6124.8</v>
      </c>
      <c r="MR127" s="253">
        <v>669900</v>
      </c>
      <c r="MS127" s="253">
        <v>4627.2</v>
      </c>
      <c r="MT127" s="253">
        <v>506100</v>
      </c>
      <c r="MU127" s="253">
        <v>4867.2</v>
      </c>
      <c r="MV127" s="253">
        <v>532350</v>
      </c>
      <c r="MW127" s="253">
        <v>4327.2</v>
      </c>
      <c r="MX127" s="253">
        <v>469003.5</v>
      </c>
      <c r="MY127" s="253">
        <v>5081.6000000000004</v>
      </c>
      <c r="MZ127" s="253">
        <v>489104</v>
      </c>
      <c r="NA127" s="253">
        <v>4291.2</v>
      </c>
      <c r="NB127" s="253">
        <v>413028</v>
      </c>
      <c r="NC127" s="253">
        <v>4732.8</v>
      </c>
      <c r="ND127" s="253">
        <v>455532</v>
      </c>
      <c r="NE127" s="253">
        <v>6268.8</v>
      </c>
      <c r="NF127" s="253">
        <v>603372</v>
      </c>
      <c r="NG127" s="253">
        <v>6144</v>
      </c>
      <c r="NH127" s="253">
        <v>591360</v>
      </c>
      <c r="NI127" s="253">
        <v>5721.6</v>
      </c>
      <c r="NJ127" s="253">
        <v>550704</v>
      </c>
      <c r="NK127" s="253"/>
      <c r="NL127" s="253"/>
      <c r="NM127" s="253"/>
      <c r="NN127" s="253"/>
      <c r="NO127" s="125"/>
      <c r="NP127" s="125"/>
      <c r="NQ127" s="125"/>
      <c r="NR127" s="125"/>
      <c r="NS127" s="125"/>
      <c r="NT127" s="125"/>
      <c r="NU127" s="125"/>
      <c r="NV127" s="125"/>
      <c r="NW127" s="125"/>
      <c r="NX127" s="125"/>
      <c r="NY127" s="125"/>
      <c r="NZ127" s="125"/>
      <c r="OA127" s="226"/>
      <c r="OB127" s="225"/>
      <c r="OC127" s="225"/>
      <c r="OD127" s="225">
        <f t="shared" si="2889"/>
        <v>0</v>
      </c>
      <c r="OE127" s="226"/>
      <c r="OF127" s="225"/>
      <c r="OG127" s="225"/>
      <c r="OH127" s="225">
        <f t="shared" si="2890"/>
        <v>0</v>
      </c>
      <c r="OI127" s="226"/>
      <c r="OJ127" s="225"/>
      <c r="OK127" s="225"/>
      <c r="OL127" s="225">
        <f t="shared" si="2891"/>
        <v>0</v>
      </c>
      <c r="OM127" s="226"/>
      <c r="ON127" s="225"/>
      <c r="OO127" s="225"/>
      <c r="OP127" s="225">
        <f t="shared" si="2892"/>
        <v>0</v>
      </c>
      <c r="OQ127" s="226"/>
      <c r="OR127" s="225"/>
      <c r="OS127" s="225"/>
      <c r="OT127" s="225">
        <f t="shared" si="2893"/>
        <v>0</v>
      </c>
      <c r="OU127" s="226"/>
      <c r="OV127" s="225"/>
      <c r="OW127" s="225"/>
      <c r="OX127" s="225">
        <f t="shared" si="2894"/>
        <v>0</v>
      </c>
      <c r="OY127" s="226"/>
      <c r="OZ127" s="225"/>
      <c r="PA127" s="225"/>
      <c r="PB127" s="225">
        <f t="shared" si="2895"/>
        <v>0</v>
      </c>
      <c r="PC127" s="226"/>
      <c r="PD127" s="225"/>
      <c r="PE127" s="225"/>
      <c r="PF127" s="225">
        <f t="shared" si="2896"/>
        <v>0</v>
      </c>
      <c r="PG127" s="226"/>
      <c r="PH127" s="225"/>
      <c r="PI127" s="225"/>
      <c r="PJ127" s="225">
        <f t="shared" si="2897"/>
        <v>0</v>
      </c>
      <c r="PK127" s="226"/>
      <c r="PL127" s="225"/>
      <c r="PM127" s="225"/>
      <c r="PN127" s="225">
        <f t="shared" si="2898"/>
        <v>0</v>
      </c>
      <c r="PO127" s="226"/>
      <c r="PP127" s="225"/>
      <c r="PQ127" s="225"/>
      <c r="PR127" s="225">
        <f t="shared" si="2899"/>
        <v>0</v>
      </c>
      <c r="PS127" s="226"/>
      <c r="PT127" s="225"/>
      <c r="PU127" s="225"/>
      <c r="PV127" s="225">
        <f t="shared" si="2900"/>
        <v>0</v>
      </c>
      <c r="PW127" s="226"/>
      <c r="PX127" s="225"/>
      <c r="PY127" s="225"/>
      <c r="PZ127" s="225">
        <f t="shared" si="2901"/>
        <v>0</v>
      </c>
      <c r="QA127" s="226"/>
      <c r="QB127" s="225"/>
      <c r="QC127" s="225"/>
      <c r="QD127" s="225">
        <f t="shared" si="2902"/>
        <v>0</v>
      </c>
      <c r="QE127" s="226"/>
      <c r="QF127" s="225"/>
      <c r="QG127" s="225"/>
      <c r="QH127" s="225">
        <f t="shared" si="2903"/>
        <v>0</v>
      </c>
      <c r="QI127" s="226"/>
      <c r="QJ127" s="225"/>
      <c r="QK127" s="225"/>
      <c r="QL127" s="225"/>
      <c r="QM127" s="226"/>
      <c r="QN127" s="225"/>
      <c r="QO127" s="225"/>
      <c r="QP127" s="225"/>
      <c r="QQ127" s="226"/>
      <c r="QR127" s="225"/>
      <c r="QS127" s="225"/>
      <c r="QT127" s="225"/>
      <c r="QU127" s="226"/>
      <c r="QV127" s="225"/>
      <c r="QW127" s="225"/>
      <c r="QX127" s="225"/>
      <c r="QY127" s="225"/>
      <c r="QZ127" s="225"/>
      <c r="RA127" s="225"/>
      <c r="RB127" s="225"/>
      <c r="RC127" s="225"/>
      <c r="RD127" s="225"/>
      <c r="RE127" s="225"/>
      <c r="RF127" s="225"/>
      <c r="RG127" s="225"/>
      <c r="RH127" s="253"/>
      <c r="RI127" s="253"/>
      <c r="RJ127" s="253"/>
      <c r="RK127" s="253"/>
      <c r="RL127" s="253"/>
      <c r="RM127" s="253"/>
      <c r="RN127" s="253"/>
      <c r="RO127" s="253"/>
      <c r="RP127" s="253"/>
      <c r="RQ127" s="253"/>
      <c r="RR127" s="253"/>
      <c r="RS127" s="253"/>
      <c r="RT127" s="253"/>
      <c r="RU127" s="253"/>
      <c r="RV127" s="253"/>
      <c r="RW127" s="253"/>
      <c r="RX127" s="253"/>
      <c r="RY127" s="253"/>
      <c r="RZ127" s="253"/>
      <c r="SA127" s="253"/>
      <c r="SB127" s="253"/>
      <c r="SC127" s="253"/>
      <c r="SD127" s="253"/>
      <c r="SE127" s="253"/>
      <c r="SF127" s="253"/>
      <c r="SG127" s="253"/>
      <c r="SH127" s="253"/>
      <c r="SI127" s="253"/>
      <c r="SJ127" s="253"/>
      <c r="SK127" s="253"/>
      <c r="SL127" s="125"/>
      <c r="SM127" s="125"/>
      <c r="SN127" s="125"/>
      <c r="SO127" s="125"/>
      <c r="SP127" s="125"/>
      <c r="SQ127" s="125"/>
      <c r="SR127" s="125"/>
      <c r="SS127" s="125"/>
      <c r="ST127" s="125"/>
      <c r="SU127" s="125"/>
      <c r="SV127" s="125"/>
      <c r="SW127" s="125"/>
      <c r="SX127" s="226">
        <v>418.4</v>
      </c>
      <c r="SY127" s="240">
        <v>600</v>
      </c>
      <c r="SZ127" s="124">
        <v>120</v>
      </c>
      <c r="TA127" s="226">
        <f t="shared" si="2775"/>
        <v>72000</v>
      </c>
      <c r="TB127" s="226">
        <v>277.60000000000002</v>
      </c>
      <c r="TC127" s="240">
        <v>700</v>
      </c>
      <c r="TD127" s="124">
        <v>111.38</v>
      </c>
      <c r="TE127" s="226">
        <f t="shared" si="2776"/>
        <v>77966</v>
      </c>
      <c r="TF127" s="226">
        <v>277.60000000000002</v>
      </c>
      <c r="TG127" s="240">
        <v>700</v>
      </c>
      <c r="TH127" s="124">
        <v>111.38</v>
      </c>
      <c r="TI127" s="226">
        <f t="shared" si="2777"/>
        <v>77966</v>
      </c>
      <c r="TJ127" s="226"/>
      <c r="TK127" s="240">
        <v>750</v>
      </c>
      <c r="TL127" s="124">
        <v>109.38</v>
      </c>
      <c r="TM127" s="226">
        <f t="shared" si="2778"/>
        <v>82035</v>
      </c>
      <c r="TN127" s="226"/>
      <c r="TO127" s="240">
        <v>800</v>
      </c>
      <c r="TP127" s="124">
        <v>109.38</v>
      </c>
      <c r="TQ127" s="226">
        <f t="shared" si="2779"/>
        <v>87504</v>
      </c>
      <c r="TR127" s="226"/>
      <c r="TS127" s="240">
        <v>460</v>
      </c>
      <c r="TT127" s="124">
        <v>109.38</v>
      </c>
      <c r="TU127" s="226">
        <f t="shared" si="2780"/>
        <v>50314.799999999996</v>
      </c>
      <c r="TV127" s="226"/>
      <c r="TW127" s="240">
        <v>460</v>
      </c>
      <c r="TX127" s="124">
        <v>109.38</v>
      </c>
      <c r="TY127" s="226">
        <f t="shared" si="2781"/>
        <v>50314.799999999996</v>
      </c>
      <c r="TZ127" s="226"/>
      <c r="UA127" s="219">
        <v>600</v>
      </c>
      <c r="UB127" s="124">
        <v>108</v>
      </c>
      <c r="UC127" s="226">
        <f t="shared" si="2782"/>
        <v>64800</v>
      </c>
      <c r="UD127" s="226"/>
      <c r="UE127" s="219">
        <v>500</v>
      </c>
      <c r="UF127" s="124">
        <v>108</v>
      </c>
      <c r="UG127" s="226">
        <f t="shared" si="2783"/>
        <v>54000</v>
      </c>
      <c r="UH127" s="226"/>
      <c r="UI127" s="219">
        <v>350</v>
      </c>
      <c r="UJ127" s="124">
        <v>108</v>
      </c>
      <c r="UK127" s="226">
        <f t="shared" si="2784"/>
        <v>37800</v>
      </c>
      <c r="UL127" s="226"/>
      <c r="UM127" s="219">
        <v>400</v>
      </c>
      <c r="UN127" s="124">
        <v>108</v>
      </c>
      <c r="UO127" s="226">
        <f t="shared" si="2785"/>
        <v>43200</v>
      </c>
      <c r="UP127" s="226"/>
      <c r="UQ127" s="208">
        <v>440</v>
      </c>
      <c r="UR127" s="124">
        <v>108</v>
      </c>
      <c r="US127" s="226">
        <f t="shared" si="2786"/>
        <v>47520</v>
      </c>
      <c r="UT127" s="226"/>
      <c r="UU127" s="208">
        <v>550</v>
      </c>
      <c r="UV127" s="124">
        <v>98.16</v>
      </c>
      <c r="UW127" s="226">
        <f t="shared" si="2787"/>
        <v>53988</v>
      </c>
      <c r="UX127" s="226"/>
      <c r="UY127" s="208">
        <v>200</v>
      </c>
      <c r="UZ127" s="124">
        <v>98.16</v>
      </c>
      <c r="VA127" s="226">
        <f t="shared" si="2788"/>
        <v>19632</v>
      </c>
      <c r="VB127" s="226"/>
      <c r="VC127" s="208">
        <v>0</v>
      </c>
      <c r="VD127" s="124">
        <v>98.16</v>
      </c>
      <c r="VE127" s="226">
        <f t="shared" si="2789"/>
        <v>0</v>
      </c>
      <c r="VF127" s="226"/>
      <c r="VG127" s="208"/>
      <c r="VH127" s="124"/>
      <c r="VI127" s="226"/>
      <c r="VJ127" s="226"/>
      <c r="VK127" s="208"/>
      <c r="VL127" s="124"/>
      <c r="VM127" s="226"/>
      <c r="VN127" s="226"/>
      <c r="VO127" s="208"/>
      <c r="VP127" s="124"/>
      <c r="VQ127" s="226"/>
      <c r="VR127" s="226"/>
      <c r="VS127" s="208"/>
      <c r="VT127" s="124"/>
      <c r="VU127" s="226"/>
      <c r="VV127" s="225"/>
      <c r="VW127" s="124"/>
      <c r="VX127" s="226"/>
      <c r="VY127" s="225"/>
      <c r="VZ127" s="124"/>
      <c r="WA127" s="226"/>
      <c r="WB127" s="226"/>
      <c r="WC127" s="226"/>
      <c r="WD127" s="226"/>
      <c r="WE127" s="253">
        <v>529.6</v>
      </c>
      <c r="WF127" s="253">
        <v>57925</v>
      </c>
      <c r="WG127" s="253">
        <v>734.4</v>
      </c>
      <c r="WH127" s="253">
        <v>80325</v>
      </c>
      <c r="WI127" s="253">
        <v>688.8</v>
      </c>
      <c r="WJ127" s="253">
        <v>75337.5</v>
      </c>
      <c r="WK127" s="253">
        <v>708</v>
      </c>
      <c r="WL127" s="253">
        <v>77437.5</v>
      </c>
      <c r="WM127" s="253">
        <v>466.4</v>
      </c>
      <c r="WN127" s="253">
        <v>51012.5</v>
      </c>
      <c r="WO127" s="253">
        <v>445.6</v>
      </c>
      <c r="WP127" s="253">
        <v>48737.5</v>
      </c>
      <c r="WQ127" s="253">
        <v>459.2</v>
      </c>
      <c r="WR127" s="253">
        <v>49941.98</v>
      </c>
      <c r="WS127" s="253">
        <v>445.6</v>
      </c>
      <c r="WT127" s="253">
        <v>48241.77</v>
      </c>
      <c r="WU127" s="253">
        <v>387.2</v>
      </c>
      <c r="WV127" s="253">
        <v>41919.24</v>
      </c>
      <c r="WW127" s="253">
        <v>326.39999999999998</v>
      </c>
      <c r="WX127" s="253">
        <v>35336.879999999997</v>
      </c>
      <c r="WY127" s="253">
        <v>418.4</v>
      </c>
      <c r="WZ127" s="253">
        <v>45297.03</v>
      </c>
      <c r="XA127" s="253">
        <v>416</v>
      </c>
      <c r="XB127" s="253">
        <v>45037.2</v>
      </c>
      <c r="XC127" s="253">
        <v>277.60000000000002</v>
      </c>
      <c r="XD127" s="253">
        <v>30053.67</v>
      </c>
      <c r="XE127" s="253"/>
      <c r="XF127" s="253"/>
      <c r="XG127" s="253"/>
      <c r="XH127" s="253"/>
      <c r="XI127" s="125"/>
      <c r="XJ127" s="125"/>
      <c r="XK127" s="125"/>
      <c r="XL127" s="125"/>
      <c r="XM127" s="125"/>
      <c r="XN127" s="125"/>
      <c r="XO127" s="125"/>
      <c r="XP127" s="125"/>
      <c r="XQ127" s="125"/>
      <c r="XR127" s="125"/>
      <c r="XS127" s="125"/>
      <c r="XT127" s="125"/>
      <c r="XU127" s="226">
        <v>8876.7999999999993</v>
      </c>
      <c r="XV127" s="226">
        <v>9000</v>
      </c>
      <c r="XW127" s="226">
        <v>125.9</v>
      </c>
      <c r="XX127" s="208">
        <f t="shared" si="2909"/>
        <v>1133100</v>
      </c>
      <c r="XY127" s="226">
        <v>8748</v>
      </c>
      <c r="XZ127" s="226">
        <v>11000</v>
      </c>
      <c r="YA127" s="226">
        <v>123.25</v>
      </c>
      <c r="YB127" s="208">
        <f t="shared" si="2910"/>
        <v>1355750</v>
      </c>
      <c r="YC127" s="226">
        <v>8748</v>
      </c>
      <c r="YD127" s="226">
        <v>10200</v>
      </c>
      <c r="YE127" s="226">
        <v>118.25</v>
      </c>
      <c r="YF127" s="208">
        <f t="shared" si="2911"/>
        <v>1206150</v>
      </c>
      <c r="YG127" s="226"/>
      <c r="YH127" s="226">
        <v>10000</v>
      </c>
      <c r="YI127" s="226">
        <v>116.25</v>
      </c>
      <c r="YJ127" s="208">
        <f t="shared" si="2912"/>
        <v>1162500</v>
      </c>
      <c r="YK127" s="226"/>
      <c r="YL127" s="226">
        <v>10000</v>
      </c>
      <c r="YM127" s="226">
        <v>116.25</v>
      </c>
      <c r="YN127" s="208">
        <f t="shared" si="2913"/>
        <v>1162500</v>
      </c>
      <c r="YO127" s="226"/>
      <c r="YP127" s="226">
        <v>6500</v>
      </c>
      <c r="YQ127" s="226">
        <v>116.25</v>
      </c>
      <c r="YR127" s="208">
        <f t="shared" si="2914"/>
        <v>755625</v>
      </c>
      <c r="YS127" s="226"/>
      <c r="YT127" s="226">
        <v>6000</v>
      </c>
      <c r="YU127" s="226">
        <v>116.25</v>
      </c>
      <c r="YV127" s="208">
        <f t="shared" si="2915"/>
        <v>697500</v>
      </c>
      <c r="YW127" s="226"/>
      <c r="YX127" s="226">
        <v>6500</v>
      </c>
      <c r="YY127" s="226">
        <v>116.25</v>
      </c>
      <c r="YZ127" s="208">
        <f t="shared" si="2916"/>
        <v>755625</v>
      </c>
      <c r="ZA127" s="226"/>
      <c r="ZB127" s="226">
        <v>6000</v>
      </c>
      <c r="ZC127" s="226">
        <v>116.25</v>
      </c>
      <c r="ZD127" s="208">
        <f t="shared" si="2917"/>
        <v>697500</v>
      </c>
      <c r="ZE127" s="226"/>
      <c r="ZF127" s="226">
        <v>6000</v>
      </c>
      <c r="ZG127" s="226">
        <v>116.25</v>
      </c>
      <c r="ZH127" s="208">
        <f t="shared" si="2918"/>
        <v>697500</v>
      </c>
      <c r="ZI127" s="226"/>
      <c r="ZJ127" s="225">
        <v>9000</v>
      </c>
      <c r="ZK127" s="225">
        <v>116.25</v>
      </c>
      <c r="ZL127" s="208">
        <f t="shared" si="2919"/>
        <v>1046250</v>
      </c>
      <c r="ZM127" s="226"/>
      <c r="ZN127" s="225">
        <v>10000</v>
      </c>
      <c r="ZO127" s="225">
        <v>116.25</v>
      </c>
      <c r="ZP127" s="208">
        <f t="shared" si="2920"/>
        <v>1162500</v>
      </c>
      <c r="ZQ127" s="226"/>
      <c r="ZR127" s="225">
        <v>11000</v>
      </c>
      <c r="ZS127" s="225">
        <v>116.25</v>
      </c>
      <c r="ZT127" s="208">
        <f t="shared" si="2921"/>
        <v>1278750</v>
      </c>
      <c r="ZU127" s="226"/>
      <c r="ZV127" s="225">
        <v>11000</v>
      </c>
      <c r="ZW127" s="225">
        <v>103.75</v>
      </c>
      <c r="ZX127" s="208">
        <f t="shared" si="2922"/>
        <v>1141250</v>
      </c>
      <c r="ZY127" s="226"/>
      <c r="ZZ127" s="225">
        <v>0</v>
      </c>
      <c r="AAA127" s="225">
        <v>116.25</v>
      </c>
      <c r="AAB127" s="208">
        <f t="shared" si="2923"/>
        <v>0</v>
      </c>
      <c r="AAC127" s="226"/>
      <c r="AAD127" s="225"/>
      <c r="AAE127" s="225"/>
      <c r="AAF127" s="208"/>
      <c r="AAG127" s="226"/>
      <c r="AAH127" s="225"/>
      <c r="AAI127" s="225"/>
      <c r="AAJ127" s="208"/>
      <c r="AAK127" s="226"/>
      <c r="AAL127" s="225"/>
      <c r="AAM127" s="225"/>
      <c r="AAN127" s="208"/>
      <c r="AAO127" s="226"/>
      <c r="AAP127" s="225"/>
      <c r="AAQ127" s="225"/>
      <c r="AAR127" s="208"/>
      <c r="AAS127" s="225"/>
      <c r="AAT127" s="225"/>
      <c r="AAU127" s="208"/>
      <c r="AAV127" s="225"/>
      <c r="AAW127" s="225"/>
      <c r="AAX127" s="226"/>
      <c r="AAY127" s="226"/>
      <c r="AAZ127" s="226"/>
      <c r="ABA127" s="226"/>
      <c r="ABB127" s="253">
        <v>8668.7999999999993</v>
      </c>
      <c r="ABC127" s="253">
        <v>1027639.2</v>
      </c>
      <c r="ABD127" s="253">
        <v>14224</v>
      </c>
      <c r="ABE127" s="253">
        <v>1650248</v>
      </c>
      <c r="ABF127" s="253">
        <v>9654.4</v>
      </c>
      <c r="ABG127" s="253">
        <v>1122324</v>
      </c>
      <c r="ABH127" s="253">
        <v>10084.799999999999</v>
      </c>
      <c r="ABI127" s="253">
        <v>1172358</v>
      </c>
      <c r="ABJ127" s="253">
        <v>5609.6</v>
      </c>
      <c r="ABK127" s="253">
        <v>652116</v>
      </c>
      <c r="ABL127" s="253">
        <v>7248</v>
      </c>
      <c r="ABM127" s="253">
        <v>842580</v>
      </c>
      <c r="ABN127" s="253">
        <v>7147.2</v>
      </c>
      <c r="ABO127" s="253">
        <v>830862</v>
      </c>
      <c r="ABP127" s="253">
        <v>6564.8</v>
      </c>
      <c r="ABQ127" s="253">
        <v>763158</v>
      </c>
      <c r="ABR127" s="253">
        <v>6236.8</v>
      </c>
      <c r="ABS127" s="253">
        <v>725028</v>
      </c>
      <c r="ABT127" s="253">
        <v>5385.6</v>
      </c>
      <c r="ABU127" s="253">
        <v>626160</v>
      </c>
      <c r="ABV127" s="253">
        <v>8876.7999999999993</v>
      </c>
      <c r="ABW127" s="253">
        <v>1031928</v>
      </c>
      <c r="ABX127" s="253">
        <v>9951.2000000000007</v>
      </c>
      <c r="ABY127" s="253">
        <v>1156827</v>
      </c>
      <c r="ABZ127" s="253">
        <v>8748</v>
      </c>
      <c r="ACA127" s="253">
        <v>1016955</v>
      </c>
      <c r="ACB127" s="253"/>
      <c r="ACC127" s="253"/>
      <c r="ACD127" s="253"/>
      <c r="ACE127" s="253"/>
      <c r="ACF127" s="126"/>
      <c r="ACG127" s="126"/>
      <c r="ACH127" s="126"/>
      <c r="ACI127" s="126"/>
      <c r="ACJ127" s="126"/>
      <c r="ACK127" s="126"/>
      <c r="ACL127" s="126"/>
      <c r="ACM127" s="126"/>
      <c r="ACN127" s="126"/>
      <c r="ACO127" s="126"/>
      <c r="ACP127" s="126"/>
      <c r="ACQ127" s="126"/>
      <c r="ACR127" s="134">
        <v>0</v>
      </c>
      <c r="ACS127" s="227">
        <v>0</v>
      </c>
      <c r="ACT127" s="225">
        <v>110</v>
      </c>
      <c r="ACU127" s="226">
        <f t="shared" si="2929"/>
        <v>0</v>
      </c>
      <c r="ACV127" s="134">
        <v>0</v>
      </c>
      <c r="ACW127" s="227">
        <v>0</v>
      </c>
      <c r="ACX127" s="225">
        <v>110</v>
      </c>
      <c r="ACY127" s="226">
        <f t="shared" si="2930"/>
        <v>0</v>
      </c>
      <c r="ACZ127" s="134">
        <v>0</v>
      </c>
      <c r="ADA127" s="227">
        <v>0</v>
      </c>
      <c r="ADB127" s="225">
        <v>110</v>
      </c>
      <c r="ADC127" s="226">
        <f t="shared" si="2931"/>
        <v>0</v>
      </c>
      <c r="ADD127" s="134"/>
      <c r="ADE127" s="227">
        <v>0</v>
      </c>
      <c r="ADF127" s="225">
        <v>110</v>
      </c>
      <c r="ADG127" s="226">
        <f t="shared" si="2932"/>
        <v>0</v>
      </c>
      <c r="ADH127" s="134"/>
      <c r="ADI127" s="225">
        <v>0</v>
      </c>
      <c r="ADJ127" s="225">
        <v>110</v>
      </c>
      <c r="ADK127" s="226">
        <f t="shared" si="2933"/>
        <v>0</v>
      </c>
      <c r="ADL127" s="134"/>
      <c r="ADM127" s="225">
        <v>0</v>
      </c>
      <c r="ADN127" s="225">
        <v>110</v>
      </c>
      <c r="ADO127" s="226">
        <f t="shared" si="2934"/>
        <v>0</v>
      </c>
      <c r="ADP127" s="134"/>
      <c r="ADQ127" s="225">
        <v>0</v>
      </c>
      <c r="ADR127" s="225">
        <v>110</v>
      </c>
      <c r="ADS127" s="226">
        <f t="shared" si="2935"/>
        <v>0</v>
      </c>
      <c r="ADT127" s="134"/>
      <c r="ADU127" s="225">
        <v>0</v>
      </c>
      <c r="ADV127" s="225">
        <v>110</v>
      </c>
      <c r="ADW127" s="226">
        <f t="shared" si="2936"/>
        <v>0</v>
      </c>
      <c r="ADX127" s="134"/>
      <c r="ADY127" s="225">
        <v>50</v>
      </c>
      <c r="ADZ127" s="225">
        <v>110</v>
      </c>
      <c r="AEA127" s="226">
        <f t="shared" si="2937"/>
        <v>5500</v>
      </c>
      <c r="AEB127" s="134"/>
      <c r="AEC127" s="225"/>
      <c r="AED127" s="225"/>
      <c r="AEE127" s="226">
        <f t="shared" si="2938"/>
        <v>0</v>
      </c>
      <c r="AEF127" s="134"/>
      <c r="AEG127" s="225"/>
      <c r="AEH127" s="225"/>
      <c r="AEI127" s="226">
        <f t="shared" si="2939"/>
        <v>0</v>
      </c>
      <c r="AEJ127" s="134"/>
      <c r="AEK127" s="225"/>
      <c r="AEL127" s="225"/>
      <c r="AEM127" s="226">
        <f t="shared" si="2940"/>
        <v>0</v>
      </c>
      <c r="AEN127" s="134"/>
      <c r="AEO127" s="225"/>
      <c r="AEP127" s="225"/>
      <c r="AEQ127" s="226">
        <f t="shared" si="2941"/>
        <v>0</v>
      </c>
      <c r="AER127" s="134">
        <v>0</v>
      </c>
      <c r="AES127" s="225"/>
      <c r="AET127" s="225"/>
      <c r="AEU127" s="226">
        <f t="shared" si="2942"/>
        <v>0</v>
      </c>
      <c r="AEV127" s="134">
        <v>0</v>
      </c>
      <c r="AEW127" s="225"/>
      <c r="AEX127" s="225"/>
      <c r="AEY127" s="226">
        <f t="shared" si="2943"/>
        <v>0</v>
      </c>
      <c r="AEZ127" s="134"/>
      <c r="AFA127" s="225"/>
      <c r="AFB127" s="225"/>
      <c r="AFC127" s="226"/>
      <c r="AFD127" s="134"/>
      <c r="AFE127" s="225"/>
      <c r="AFF127" s="225"/>
      <c r="AFG127" s="226"/>
      <c r="AFH127" s="134"/>
      <c r="AFI127" s="225"/>
      <c r="AFJ127" s="225"/>
      <c r="AFK127" s="226"/>
      <c r="AFL127" s="134"/>
      <c r="AFM127" s="225"/>
      <c r="AFN127" s="225"/>
      <c r="AFO127" s="226"/>
      <c r="AFP127" s="225"/>
      <c r="AFQ127" s="225"/>
      <c r="AFR127" s="226"/>
      <c r="AFS127" s="225"/>
      <c r="AFT127" s="225"/>
      <c r="AFU127" s="226"/>
      <c r="AFV127" s="226"/>
      <c r="AFW127" s="226"/>
      <c r="AFX127" s="226"/>
      <c r="AFY127" s="253">
        <v>24.8</v>
      </c>
      <c r="AFZ127" s="253">
        <v>3263.6</v>
      </c>
      <c r="AGA127" s="253">
        <v>53.6</v>
      </c>
      <c r="AGB127" s="253">
        <v>5705.6</v>
      </c>
      <c r="AGC127" s="253">
        <v>0</v>
      </c>
      <c r="AGD127" s="253">
        <v>0</v>
      </c>
      <c r="AGE127" s="253">
        <v>20</v>
      </c>
      <c r="AGF127" s="253">
        <v>2457.1999999999998</v>
      </c>
      <c r="AGG127" s="253">
        <v>12</v>
      </c>
      <c r="AGH127" s="253">
        <v>1350</v>
      </c>
      <c r="AGI127" s="253">
        <v>13.6</v>
      </c>
      <c r="AGJ127" s="253">
        <v>1508.58</v>
      </c>
      <c r="AGK127" s="253">
        <v>0</v>
      </c>
      <c r="AGL127" s="253">
        <v>0</v>
      </c>
      <c r="AGM127" s="253">
        <v>0</v>
      </c>
      <c r="AGN127" s="253">
        <v>0</v>
      </c>
      <c r="AGO127" s="253">
        <v>20</v>
      </c>
      <c r="AGP127" s="253">
        <v>2200</v>
      </c>
      <c r="AGQ127" s="253">
        <v>0</v>
      </c>
      <c r="AGR127" s="253">
        <v>0</v>
      </c>
      <c r="AGS127" s="253">
        <v>0</v>
      </c>
      <c r="AGT127" s="253">
        <v>0</v>
      </c>
      <c r="AGU127" s="253">
        <v>0</v>
      </c>
      <c r="AGV127" s="253">
        <v>0</v>
      </c>
      <c r="AGW127" s="253">
        <v>0</v>
      </c>
      <c r="AGX127" s="253">
        <v>0</v>
      </c>
      <c r="AGY127" s="253"/>
      <c r="AGZ127" s="253"/>
      <c r="AHA127" s="253"/>
      <c r="AHB127" s="253"/>
      <c r="AHC127" s="126"/>
      <c r="AHD127" s="126"/>
      <c r="AHE127" s="126"/>
      <c r="AHF127" s="126"/>
      <c r="AHG127" s="126"/>
      <c r="AHH127" s="126"/>
      <c r="AHI127" s="126"/>
      <c r="AHJ127" s="126"/>
      <c r="AHK127" s="126"/>
      <c r="AHL127" s="126"/>
      <c r="AHM127" s="126"/>
      <c r="AHN127" s="126"/>
      <c r="AHO127" s="134">
        <f t="shared" si="1709"/>
        <v>23772</v>
      </c>
      <c r="AHP127" s="127">
        <f t="shared" si="1710"/>
        <v>33600</v>
      </c>
      <c r="AHQ127" s="127">
        <f t="shared" si="1711"/>
        <v>4106700</v>
      </c>
      <c r="AHR127" s="134">
        <f t="shared" si="1712"/>
        <v>23780.800000000003</v>
      </c>
      <c r="AHS127" s="127">
        <f t="shared" si="1713"/>
        <v>31700</v>
      </c>
      <c r="AHT127" s="127">
        <f t="shared" si="2549"/>
        <v>3773716</v>
      </c>
      <c r="AHU127" s="134">
        <f t="shared" si="2550"/>
        <v>23780.800000000003</v>
      </c>
      <c r="AHV127" s="127">
        <f t="shared" si="2551"/>
        <v>29900</v>
      </c>
      <c r="AHW127" s="127">
        <f t="shared" si="2552"/>
        <v>3400146</v>
      </c>
      <c r="AHX127" s="134">
        <v>0</v>
      </c>
      <c r="AHY127" s="127">
        <f t="shared" si="2553"/>
        <v>34750</v>
      </c>
      <c r="AHZ127" s="127">
        <f t="shared" si="3005"/>
        <v>3869415</v>
      </c>
      <c r="AIA127" s="134">
        <f t="shared" si="2952"/>
        <v>0</v>
      </c>
      <c r="AIB127" s="127">
        <f t="shared" si="2953"/>
        <v>32800</v>
      </c>
      <c r="AIC127" s="127">
        <f t="shared" si="2954"/>
        <v>3656144</v>
      </c>
      <c r="AID127" s="131">
        <f t="shared" si="2955"/>
        <v>0</v>
      </c>
      <c r="AIE127" s="127">
        <f t="shared" si="2956"/>
        <v>21460</v>
      </c>
      <c r="AIF127" s="127">
        <f t="shared" si="2957"/>
        <v>2391804.7999999998</v>
      </c>
      <c r="AIG127" s="131">
        <f t="shared" si="2958"/>
        <v>0</v>
      </c>
      <c r="AIH127" s="127">
        <f t="shared" si="2959"/>
        <v>18860</v>
      </c>
      <c r="AII127" s="127">
        <f t="shared" si="2960"/>
        <v>2104002.7999999998</v>
      </c>
      <c r="AIJ127" s="131">
        <f t="shared" si="2961"/>
        <v>0</v>
      </c>
      <c r="AIK127" s="127">
        <f t="shared" si="2962"/>
        <v>22100</v>
      </c>
      <c r="AIL127" s="127">
        <f t="shared" si="2963"/>
        <v>2460975</v>
      </c>
      <c r="AIM127" s="131">
        <f t="shared" si="2964"/>
        <v>0</v>
      </c>
      <c r="AIN127" s="127">
        <f t="shared" si="2965"/>
        <v>20550</v>
      </c>
      <c r="AIO127" s="127">
        <f t="shared" si="2966"/>
        <v>2183250</v>
      </c>
      <c r="AIP127" s="131">
        <f t="shared" si="2967"/>
        <v>0</v>
      </c>
      <c r="AIQ127" s="127">
        <f t="shared" si="2950"/>
        <v>19850</v>
      </c>
      <c r="AIR127" s="127">
        <f t="shared" si="2951"/>
        <v>2074455</v>
      </c>
      <c r="AIS127" s="131">
        <f t="shared" si="2797"/>
        <v>0</v>
      </c>
      <c r="AIT127" s="127">
        <f t="shared" si="2798"/>
        <v>24900</v>
      </c>
      <c r="AIU127" s="127">
        <f t="shared" si="2799"/>
        <v>2623445</v>
      </c>
      <c r="AIV127" s="131">
        <f t="shared" si="2800"/>
        <v>0</v>
      </c>
      <c r="AIW127" s="127">
        <f t="shared" si="2801"/>
        <v>25940</v>
      </c>
      <c r="AIX127" s="127">
        <f t="shared" si="2802"/>
        <v>2744015</v>
      </c>
      <c r="AIY127" s="131">
        <f t="shared" si="2803"/>
        <v>0</v>
      </c>
      <c r="AIZ127" s="127">
        <f t="shared" si="2804"/>
        <v>29550</v>
      </c>
      <c r="AJA127" s="127">
        <f t="shared" si="2805"/>
        <v>3137398</v>
      </c>
      <c r="AJB127" s="131">
        <f t="shared" si="2806"/>
        <v>0</v>
      </c>
      <c r="AJC127" s="127">
        <f t="shared" si="2807"/>
        <v>24500</v>
      </c>
      <c r="AJD127" s="127">
        <f t="shared" si="2808"/>
        <v>2564032</v>
      </c>
      <c r="AJE127" s="131">
        <f t="shared" si="2809"/>
        <v>0</v>
      </c>
      <c r="AJF127" s="127">
        <f t="shared" si="2810"/>
        <v>0</v>
      </c>
      <c r="AJG127" s="127">
        <f t="shared" ref="AJG127:AJG137" si="3006">BM127+GN127+LK127+QH127+VE127+AAB127+AEY127</f>
        <v>0</v>
      </c>
      <c r="AJH127" s="131"/>
      <c r="AJI127" s="127"/>
      <c r="AJJ127" s="127"/>
      <c r="AJK127" s="131"/>
      <c r="AJL127" s="127"/>
      <c r="AJM127" s="127"/>
      <c r="AJN127" s="131"/>
      <c r="AJO127" s="127"/>
      <c r="AJP127" s="127"/>
      <c r="AJQ127" s="131"/>
      <c r="AJR127" s="127"/>
      <c r="AJS127" s="127"/>
      <c r="AJT127" s="127"/>
      <c r="AJU127" s="127"/>
      <c r="AJV127" s="127"/>
      <c r="AJW127" s="127"/>
      <c r="AJX127" s="127"/>
      <c r="AJY127" s="127"/>
      <c r="AJZ127" s="128">
        <f t="shared" si="1719"/>
        <v>35300</v>
      </c>
      <c r="AKA127" s="128">
        <f t="shared" si="1720"/>
        <v>3936900.9600000004</v>
      </c>
      <c r="AKB127" s="128">
        <v>36014.400000000001</v>
      </c>
      <c r="AKC127" s="128">
        <v>4034668.2</v>
      </c>
      <c r="AKD127" s="128">
        <v>36028</v>
      </c>
      <c r="AKE127" s="128">
        <v>4007526</v>
      </c>
      <c r="AKF127" s="128">
        <f t="shared" si="2554"/>
        <v>26406.399999999998</v>
      </c>
      <c r="AKG127" s="128">
        <f t="shared" si="2555"/>
        <v>2958335.1</v>
      </c>
      <c r="AKH127" s="128">
        <f t="shared" si="2556"/>
        <v>20656</v>
      </c>
      <c r="AKI127" s="128">
        <f t="shared" si="2827"/>
        <v>2297853.5</v>
      </c>
      <c r="AKJ127" s="128">
        <v>22177.599999999999</v>
      </c>
      <c r="AKK127" s="128">
        <v>2475540.08</v>
      </c>
      <c r="AKL127" s="128">
        <f t="shared" si="2976"/>
        <v>24336.800000000003</v>
      </c>
      <c r="AKM127" s="128">
        <f t="shared" si="2968"/>
        <v>2697364.74</v>
      </c>
      <c r="AKN127" s="128">
        <f t="shared" si="2998"/>
        <v>20372</v>
      </c>
      <c r="AKO127" s="128">
        <f t="shared" si="3002"/>
        <v>2171801.5300000003</v>
      </c>
      <c r="AKP127" s="128">
        <f t="shared" ref="AKP127:AKP163" si="3007">SUM(DC127,ID127,NA127,RX127,WU127,ABR127,AGO127)</f>
        <v>17991.2</v>
      </c>
      <c r="AKQ127" s="128">
        <f t="shared" ref="AKQ127:AKQ163" si="3008">SUM(DD127,IE127,NB127,RY127,WV127,ABS127,AGP127)</f>
        <v>1924995.64</v>
      </c>
      <c r="AKR127" s="128">
        <f t="shared" si="2969"/>
        <v>19241.600000000002</v>
      </c>
      <c r="AKS127" s="128">
        <f t="shared" si="2970"/>
        <v>2043120.7199999997</v>
      </c>
      <c r="AKT127" s="128">
        <f t="shared" ref="AKT127:AKT135" si="3009">DG127+IH127+NE127+SB127+WY127+ABV127+AGS127</f>
        <v>23772</v>
      </c>
      <c r="AKU127" s="128">
        <f t="shared" ref="AKU127:AKU135" si="3010">DH127+II127+NF127+SC127+WZ127+ABW127+AGT127</f>
        <v>2535715.83</v>
      </c>
      <c r="AKV127" s="128">
        <f t="shared" ref="AKV127:AKV135" si="3011">DI127+IJ127+NG127+SD127+XA127+ABX127+AGU127</f>
        <v>26159.200000000001</v>
      </c>
      <c r="AKW127" s="128">
        <f t="shared" ref="AKW127:AKW135" si="3012">DJ127+IK127+NH127+SE127+XB127+ABY127+AGV127</f>
        <v>2766948.5999999996</v>
      </c>
      <c r="AKX127" s="128">
        <f t="shared" ref="AKX127:AKX135" si="3013">DK127+IL127+NI127+SF127+XC127+ABZ127+AGW127</f>
        <v>23780.800000000003</v>
      </c>
      <c r="AKY127" s="128">
        <f t="shared" ref="AKY127:AKY135" si="3014">DL127+IM127+NJ127+SG127+XD127+ACA127+AGX127</f>
        <v>2509428.75</v>
      </c>
      <c r="AKZ127" s="128">
        <f t="shared" ref="AKZ127:AKZ135" si="3015">DM127+IN127+NK127+SH127+XE127+ACB127+AGY127</f>
        <v>0</v>
      </c>
      <c r="ALA127" s="128">
        <f t="shared" ref="ALA127:ALA135" si="3016">DN127+IO127+NL127+SI127+XF127+ACC127+AGZ127</f>
        <v>0</v>
      </c>
      <c r="ALB127" s="128"/>
      <c r="ALC127" s="128"/>
      <c r="ALD127" s="128"/>
      <c r="ALE127" s="128"/>
      <c r="ALF127" s="128"/>
      <c r="ALG127" s="128"/>
      <c r="ALH127" s="128"/>
      <c r="ALI127" s="128"/>
      <c r="ALJ127" s="128"/>
      <c r="ALK127" s="128"/>
      <c r="ALL127" s="128"/>
      <c r="ALM127" s="128"/>
      <c r="ALN127" s="128"/>
      <c r="ALO127" s="128"/>
      <c r="ALP127" s="128"/>
      <c r="ALQ127" s="128"/>
      <c r="ALR127" s="128"/>
    </row>
    <row r="128" spans="1:1006" s="115" customFormat="1" ht="18" customHeight="1" outlineLevel="1" x14ac:dyDescent="0.25">
      <c r="A128" s="120"/>
      <c r="B128" s="120"/>
      <c r="C128" s="296" t="s">
        <v>496</v>
      </c>
      <c r="D128" s="178"/>
      <c r="E128" s="208">
        <v>50</v>
      </c>
      <c r="F128" s="208">
        <v>0</v>
      </c>
      <c r="G128" s="227"/>
      <c r="H128" s="225"/>
      <c r="I128" s="208">
        <f t="shared" si="2847"/>
        <v>0</v>
      </c>
      <c r="J128" s="208">
        <v>0</v>
      </c>
      <c r="K128" s="227"/>
      <c r="L128" s="225"/>
      <c r="M128" s="208">
        <f t="shared" si="2848"/>
        <v>0</v>
      </c>
      <c r="N128" s="208">
        <v>0</v>
      </c>
      <c r="O128" s="225"/>
      <c r="P128" s="225"/>
      <c r="Q128" s="208">
        <f t="shared" si="2849"/>
        <v>0</v>
      </c>
      <c r="R128" s="208">
        <v>0</v>
      </c>
      <c r="S128" s="225"/>
      <c r="T128" s="225"/>
      <c r="U128" s="208">
        <f t="shared" si="2850"/>
        <v>0</v>
      </c>
      <c r="V128" s="208">
        <v>0</v>
      </c>
      <c r="W128" s="225"/>
      <c r="X128" s="225"/>
      <c r="Y128" s="208">
        <f t="shared" si="2851"/>
        <v>0</v>
      </c>
      <c r="Z128" s="208">
        <v>0</v>
      </c>
      <c r="AA128" s="225"/>
      <c r="AB128" s="225"/>
      <c r="AC128" s="208">
        <f t="shared" si="2852"/>
        <v>0</v>
      </c>
      <c r="AD128" s="208"/>
      <c r="AE128" s="225"/>
      <c r="AF128" s="225"/>
      <c r="AG128" s="208">
        <f t="shared" si="2853"/>
        <v>0</v>
      </c>
      <c r="AH128" s="208"/>
      <c r="AI128" s="225"/>
      <c r="AJ128" s="225"/>
      <c r="AK128" s="208">
        <f t="shared" si="2854"/>
        <v>0</v>
      </c>
      <c r="AL128" s="208"/>
      <c r="AM128" s="225"/>
      <c r="AN128" s="225"/>
      <c r="AO128" s="208">
        <f t="shared" si="2855"/>
        <v>0</v>
      </c>
      <c r="AP128" s="208"/>
      <c r="AQ128" s="225"/>
      <c r="AR128" s="225"/>
      <c r="AS128" s="208">
        <f t="shared" si="2856"/>
        <v>0</v>
      </c>
      <c r="AT128" s="208"/>
      <c r="AU128" s="225"/>
      <c r="AV128" s="225"/>
      <c r="AW128" s="208">
        <f t="shared" si="2857"/>
        <v>0</v>
      </c>
      <c r="AX128" s="208"/>
      <c r="AY128" s="225"/>
      <c r="AZ128" s="225"/>
      <c r="BA128" s="208">
        <f t="shared" si="2858"/>
        <v>0</v>
      </c>
      <c r="BB128" s="208"/>
      <c r="BC128" s="225"/>
      <c r="BD128" s="225"/>
      <c r="BE128" s="208">
        <f t="shared" si="2859"/>
        <v>0</v>
      </c>
      <c r="BF128" s="208"/>
      <c r="BG128" s="225"/>
      <c r="BH128" s="225"/>
      <c r="BI128" s="208">
        <f t="shared" si="2860"/>
        <v>0</v>
      </c>
      <c r="BJ128" s="208"/>
      <c r="BK128" s="225"/>
      <c r="BL128" s="225"/>
      <c r="BM128" s="208">
        <f t="shared" si="2861"/>
        <v>0</v>
      </c>
      <c r="BN128" s="208"/>
      <c r="BO128" s="225"/>
      <c r="BP128" s="225"/>
      <c r="BQ128" s="208">
        <f t="shared" si="2862"/>
        <v>0</v>
      </c>
      <c r="BR128" s="208"/>
      <c r="BS128" s="225"/>
      <c r="BT128" s="225"/>
      <c r="BU128" s="208"/>
      <c r="BV128" s="208"/>
      <c r="BW128" s="225"/>
      <c r="BX128" s="225"/>
      <c r="BY128" s="208"/>
      <c r="BZ128" s="208"/>
      <c r="CA128" s="225"/>
      <c r="CB128" s="225"/>
      <c r="CC128" s="208"/>
      <c r="CD128" s="225"/>
      <c r="CE128" s="225"/>
      <c r="CF128" s="208"/>
      <c r="CG128" s="225"/>
      <c r="CH128" s="225"/>
      <c r="CI128" s="226"/>
      <c r="CJ128" s="226"/>
      <c r="CK128" s="226"/>
      <c r="CL128" s="226"/>
      <c r="CM128" s="253">
        <v>0</v>
      </c>
      <c r="CN128" s="253">
        <v>0</v>
      </c>
      <c r="CO128" s="253">
        <v>0</v>
      </c>
      <c r="CP128" s="253">
        <v>0</v>
      </c>
      <c r="CQ128" s="253">
        <v>0</v>
      </c>
      <c r="CR128" s="253">
        <v>0</v>
      </c>
      <c r="CS128" s="253">
        <v>0</v>
      </c>
      <c r="CT128" s="253">
        <v>0</v>
      </c>
      <c r="CU128" s="253">
        <v>0</v>
      </c>
      <c r="CV128" s="253">
        <v>0</v>
      </c>
      <c r="CW128" s="253">
        <v>0</v>
      </c>
      <c r="CX128" s="253">
        <v>0</v>
      </c>
      <c r="CY128" s="253">
        <v>0</v>
      </c>
      <c r="CZ128" s="253">
        <v>0</v>
      </c>
      <c r="DA128" s="253">
        <v>0</v>
      </c>
      <c r="DB128" s="253">
        <v>0</v>
      </c>
      <c r="DC128" s="253">
        <v>0</v>
      </c>
      <c r="DD128" s="253">
        <v>0</v>
      </c>
      <c r="DE128" s="253">
        <v>0</v>
      </c>
      <c r="DF128" s="253">
        <v>0</v>
      </c>
      <c r="DG128" s="253">
        <v>0</v>
      </c>
      <c r="DH128" s="253">
        <v>0</v>
      </c>
      <c r="DI128" s="253">
        <v>0</v>
      </c>
      <c r="DJ128" s="253">
        <v>0</v>
      </c>
      <c r="DK128" s="253">
        <v>0</v>
      </c>
      <c r="DL128" s="253">
        <v>0</v>
      </c>
      <c r="DM128" s="253">
        <v>0</v>
      </c>
      <c r="DN128" s="253">
        <v>0</v>
      </c>
      <c r="DO128" s="253">
        <v>0</v>
      </c>
      <c r="DP128" s="253">
        <v>0</v>
      </c>
      <c r="DQ128" s="253">
        <v>0</v>
      </c>
      <c r="DR128" s="253">
        <v>0</v>
      </c>
      <c r="DS128" s="253"/>
      <c r="DT128" s="253"/>
      <c r="DU128" s="253"/>
      <c r="DV128" s="253"/>
      <c r="DW128" s="253"/>
      <c r="DX128" s="253"/>
      <c r="DY128" s="253"/>
      <c r="DZ128" s="253"/>
      <c r="EA128" s="126"/>
      <c r="EB128" s="126"/>
      <c r="EC128" s="126"/>
      <c r="ED128" s="126"/>
      <c r="EE128" s="126"/>
      <c r="EF128" s="126"/>
      <c r="EG128" s="134">
        <v>0</v>
      </c>
      <c r="EH128" s="225"/>
      <c r="EI128" s="225"/>
      <c r="EJ128" s="226">
        <f t="shared" si="2868"/>
        <v>0</v>
      </c>
      <c r="EK128" s="134">
        <v>0</v>
      </c>
      <c r="EL128" s="225"/>
      <c r="EM128" s="225"/>
      <c r="EN128" s="226">
        <f t="shared" si="2869"/>
        <v>0</v>
      </c>
      <c r="EO128" s="134">
        <v>0</v>
      </c>
      <c r="EP128" s="225"/>
      <c r="EQ128" s="225"/>
      <c r="ER128" s="226">
        <f t="shared" si="2870"/>
        <v>0</v>
      </c>
      <c r="ES128" s="134">
        <v>0</v>
      </c>
      <c r="ET128" s="225"/>
      <c r="EU128" s="225"/>
      <c r="EV128" s="226">
        <f t="shared" si="2871"/>
        <v>0</v>
      </c>
      <c r="EW128" s="134">
        <v>0</v>
      </c>
      <c r="EX128" s="225"/>
      <c r="EY128" s="225"/>
      <c r="EZ128" s="226">
        <f t="shared" si="2872"/>
        <v>0</v>
      </c>
      <c r="FA128" s="134">
        <v>0</v>
      </c>
      <c r="FB128" s="225"/>
      <c r="FC128" s="225"/>
      <c r="FD128" s="226">
        <f t="shared" si="2873"/>
        <v>0</v>
      </c>
      <c r="FE128" s="134"/>
      <c r="FF128" s="225"/>
      <c r="FG128" s="225"/>
      <c r="FH128" s="226">
        <f t="shared" si="2874"/>
        <v>0</v>
      </c>
      <c r="FI128" s="134"/>
      <c r="FJ128" s="225"/>
      <c r="FK128" s="225"/>
      <c r="FL128" s="226">
        <f t="shared" si="2875"/>
        <v>0</v>
      </c>
      <c r="FM128" s="134"/>
      <c r="FN128" s="225"/>
      <c r="FO128" s="225"/>
      <c r="FP128" s="226">
        <f t="shared" si="2876"/>
        <v>0</v>
      </c>
      <c r="FQ128" s="134"/>
      <c r="FR128" s="225"/>
      <c r="FS128" s="225"/>
      <c r="FT128" s="226">
        <f t="shared" si="2877"/>
        <v>0</v>
      </c>
      <c r="FU128" s="134"/>
      <c r="FV128" s="225"/>
      <c r="FW128" s="225"/>
      <c r="FX128" s="226">
        <f t="shared" si="2878"/>
        <v>0</v>
      </c>
      <c r="FY128" s="134"/>
      <c r="FZ128" s="225"/>
      <c r="GA128" s="225"/>
      <c r="GB128" s="226">
        <f t="shared" si="2879"/>
        <v>0</v>
      </c>
      <c r="GC128" s="134"/>
      <c r="GD128" s="225"/>
      <c r="GE128" s="225"/>
      <c r="GF128" s="226">
        <f t="shared" si="2880"/>
        <v>0</v>
      </c>
      <c r="GG128" s="134"/>
      <c r="GH128" s="225"/>
      <c r="GI128" s="225"/>
      <c r="GJ128" s="226">
        <f t="shared" si="2881"/>
        <v>0</v>
      </c>
      <c r="GK128" s="134"/>
      <c r="GL128" s="225"/>
      <c r="GM128" s="225"/>
      <c r="GN128" s="226">
        <f t="shared" si="2753"/>
        <v>0</v>
      </c>
      <c r="GO128" s="134"/>
      <c r="GP128" s="225"/>
      <c r="GQ128" s="225"/>
      <c r="GR128" s="226">
        <f t="shared" si="2882"/>
        <v>0</v>
      </c>
      <c r="GS128" s="134"/>
      <c r="GT128" s="225"/>
      <c r="GU128" s="225"/>
      <c r="GV128" s="226"/>
      <c r="GW128" s="134"/>
      <c r="GX128" s="225"/>
      <c r="GY128" s="225"/>
      <c r="GZ128" s="226"/>
      <c r="HA128" s="134"/>
      <c r="HB128" s="225"/>
      <c r="HC128" s="225"/>
      <c r="HD128" s="226"/>
      <c r="HE128" s="225"/>
      <c r="HF128" s="225"/>
      <c r="HG128" s="226"/>
      <c r="HH128" s="225"/>
      <c r="HI128" s="225"/>
      <c r="HJ128" s="226"/>
      <c r="HK128" s="226"/>
      <c r="HL128" s="226"/>
      <c r="HM128" s="226"/>
      <c r="HN128" s="253">
        <v>0</v>
      </c>
      <c r="HO128" s="253">
        <v>0</v>
      </c>
      <c r="HP128" s="253">
        <v>0</v>
      </c>
      <c r="HQ128" s="253">
        <v>0</v>
      </c>
      <c r="HR128" s="253">
        <v>0</v>
      </c>
      <c r="HS128" s="253">
        <v>0</v>
      </c>
      <c r="HT128" s="253">
        <v>0</v>
      </c>
      <c r="HU128" s="253">
        <v>0</v>
      </c>
      <c r="HV128" s="253">
        <v>0</v>
      </c>
      <c r="HW128" s="253">
        <v>0</v>
      </c>
      <c r="HX128" s="253">
        <v>0</v>
      </c>
      <c r="HY128" s="253">
        <v>0</v>
      </c>
      <c r="HZ128" s="253">
        <v>0</v>
      </c>
      <c r="IA128" s="253">
        <v>0</v>
      </c>
      <c r="IB128" s="253">
        <v>0</v>
      </c>
      <c r="IC128" s="253">
        <v>0</v>
      </c>
      <c r="ID128" s="253">
        <v>0</v>
      </c>
      <c r="IE128" s="253">
        <v>0</v>
      </c>
      <c r="IF128" s="253">
        <v>0</v>
      </c>
      <c r="IG128" s="253">
        <v>0</v>
      </c>
      <c r="IH128" s="253">
        <v>0</v>
      </c>
      <c r="II128" s="253">
        <v>0</v>
      </c>
      <c r="IJ128" s="253">
        <v>0</v>
      </c>
      <c r="IK128" s="253">
        <v>0</v>
      </c>
      <c r="IL128" s="253">
        <v>0</v>
      </c>
      <c r="IM128" s="253">
        <v>0</v>
      </c>
      <c r="IN128" s="253">
        <v>0</v>
      </c>
      <c r="IO128" s="253">
        <v>0</v>
      </c>
      <c r="IP128" s="253">
        <v>0</v>
      </c>
      <c r="IQ128" s="253">
        <v>0</v>
      </c>
      <c r="IR128" s="253">
        <v>0</v>
      </c>
      <c r="IS128" s="253">
        <v>0</v>
      </c>
      <c r="IT128" s="253"/>
      <c r="IU128" s="253"/>
      <c r="IV128" s="253"/>
      <c r="IW128" s="253"/>
      <c r="IX128" s="253"/>
      <c r="IY128" s="253"/>
      <c r="IZ128" s="126"/>
      <c r="JA128" s="126"/>
      <c r="JB128" s="126"/>
      <c r="JC128" s="126"/>
      <c r="JD128" s="134"/>
      <c r="JE128" s="225"/>
      <c r="JF128" s="134"/>
      <c r="JG128" s="226">
        <f t="shared" si="2978"/>
        <v>0</v>
      </c>
      <c r="JH128" s="134"/>
      <c r="JI128" s="225"/>
      <c r="JJ128" s="134"/>
      <c r="JK128" s="226">
        <f t="shared" si="2979"/>
        <v>0</v>
      </c>
      <c r="JL128" s="134"/>
      <c r="JM128" s="225"/>
      <c r="JN128" s="134"/>
      <c r="JO128" s="226">
        <f t="shared" si="2980"/>
        <v>0</v>
      </c>
      <c r="JP128" s="134"/>
      <c r="JQ128" s="225"/>
      <c r="JR128" s="134"/>
      <c r="JS128" s="226">
        <f t="shared" si="2981"/>
        <v>0</v>
      </c>
      <c r="JT128" s="134"/>
      <c r="JU128" s="225"/>
      <c r="JV128" s="134"/>
      <c r="JW128" s="226">
        <f t="shared" si="2982"/>
        <v>0</v>
      </c>
      <c r="JX128" s="134"/>
      <c r="JY128" s="225"/>
      <c r="JZ128" s="134"/>
      <c r="KA128" s="226">
        <f t="shared" si="2983"/>
        <v>0</v>
      </c>
      <c r="KB128" s="134"/>
      <c r="KC128" s="134"/>
      <c r="KD128" s="134"/>
      <c r="KE128" s="226">
        <f t="shared" si="2984"/>
        <v>0</v>
      </c>
      <c r="KF128" s="134"/>
      <c r="KG128" s="134"/>
      <c r="KH128" s="134"/>
      <c r="KI128" s="226">
        <f t="shared" si="2985"/>
        <v>0</v>
      </c>
      <c r="KJ128" s="134"/>
      <c r="KK128" s="134"/>
      <c r="KL128" s="134"/>
      <c r="KM128" s="226">
        <f t="shared" si="2986"/>
        <v>0</v>
      </c>
      <c r="KN128" s="134"/>
      <c r="KO128" s="134"/>
      <c r="KP128" s="134"/>
      <c r="KQ128" s="226">
        <f t="shared" si="2987"/>
        <v>0</v>
      </c>
      <c r="KR128" s="134"/>
      <c r="KS128" s="134"/>
      <c r="KT128" s="134"/>
      <c r="KU128" s="226">
        <f t="shared" si="2988"/>
        <v>0</v>
      </c>
      <c r="KV128" s="134"/>
      <c r="KW128" s="134"/>
      <c r="KX128" s="134"/>
      <c r="KY128" s="226">
        <f t="shared" si="2989"/>
        <v>0</v>
      </c>
      <c r="KZ128" s="134"/>
      <c r="LA128" s="134"/>
      <c r="LB128" s="134"/>
      <c r="LC128" s="226">
        <f t="shared" si="2990"/>
        <v>0</v>
      </c>
      <c r="LD128" s="134"/>
      <c r="LE128" s="134"/>
      <c r="LF128" s="134"/>
      <c r="LG128" s="226">
        <f t="shared" si="2991"/>
        <v>0</v>
      </c>
      <c r="LH128" s="134"/>
      <c r="LI128" s="134"/>
      <c r="LJ128" s="134"/>
      <c r="LK128" s="226">
        <f t="shared" si="2992"/>
        <v>0</v>
      </c>
      <c r="LL128" s="134"/>
      <c r="LM128" s="134"/>
      <c r="LN128" s="134"/>
      <c r="LO128" s="226">
        <f t="shared" si="2993"/>
        <v>0</v>
      </c>
      <c r="LP128" s="134"/>
      <c r="LQ128" s="134"/>
      <c r="LR128" s="134"/>
      <c r="LS128" s="226"/>
      <c r="LT128" s="134"/>
      <c r="LU128" s="134"/>
      <c r="LV128" s="134"/>
      <c r="LW128" s="226"/>
      <c r="LX128" s="134"/>
      <c r="LY128" s="134"/>
      <c r="LZ128" s="134"/>
      <c r="MA128" s="226"/>
      <c r="MB128" s="134"/>
      <c r="MC128" s="134"/>
      <c r="MD128" s="226"/>
      <c r="ME128" s="134"/>
      <c r="MF128" s="134"/>
      <c r="MG128" s="226"/>
      <c r="MH128" s="226"/>
      <c r="MI128" s="226"/>
      <c r="MJ128" s="226"/>
      <c r="MK128" s="253"/>
      <c r="ML128" s="253"/>
      <c r="MM128" s="253"/>
      <c r="MN128" s="253"/>
      <c r="MO128" s="253"/>
      <c r="MP128" s="253"/>
      <c r="MQ128" s="253"/>
      <c r="MR128" s="253"/>
      <c r="MS128" s="253"/>
      <c r="MT128" s="253"/>
      <c r="MU128" s="253"/>
      <c r="MV128" s="253"/>
      <c r="MW128" s="253"/>
      <c r="MX128" s="253"/>
      <c r="MY128" s="253"/>
      <c r="MZ128" s="253"/>
      <c r="NA128" s="253"/>
      <c r="NB128" s="253"/>
      <c r="NC128" s="253"/>
      <c r="ND128" s="253"/>
      <c r="NE128" s="253"/>
      <c r="NF128" s="253"/>
      <c r="NG128" s="253"/>
      <c r="NH128" s="253"/>
      <c r="NI128" s="253"/>
      <c r="NJ128" s="253"/>
      <c r="NK128" s="253"/>
      <c r="NL128" s="253"/>
      <c r="NM128" s="253"/>
      <c r="NN128" s="253"/>
      <c r="NO128" s="125"/>
      <c r="NP128" s="125"/>
      <c r="NQ128" s="125"/>
      <c r="NR128" s="125"/>
      <c r="NS128" s="125"/>
      <c r="NT128" s="125"/>
      <c r="NU128" s="125"/>
      <c r="NV128" s="125"/>
      <c r="NW128" s="125"/>
      <c r="NX128" s="125"/>
      <c r="NY128" s="125"/>
      <c r="NZ128" s="125"/>
      <c r="OA128" s="226"/>
      <c r="OB128" s="225"/>
      <c r="OC128" s="225"/>
      <c r="OD128" s="225">
        <f t="shared" si="2889"/>
        <v>0</v>
      </c>
      <c r="OE128" s="226"/>
      <c r="OF128" s="225"/>
      <c r="OG128" s="225"/>
      <c r="OH128" s="225">
        <f t="shared" si="2890"/>
        <v>0</v>
      </c>
      <c r="OI128" s="226"/>
      <c r="OJ128" s="225"/>
      <c r="OK128" s="225"/>
      <c r="OL128" s="225">
        <f t="shared" si="2891"/>
        <v>0</v>
      </c>
      <c r="OM128" s="226"/>
      <c r="ON128" s="225"/>
      <c r="OO128" s="225"/>
      <c r="OP128" s="225">
        <f t="shared" si="2892"/>
        <v>0</v>
      </c>
      <c r="OQ128" s="226"/>
      <c r="OR128" s="225"/>
      <c r="OS128" s="225"/>
      <c r="OT128" s="225">
        <f t="shared" si="2893"/>
        <v>0</v>
      </c>
      <c r="OU128" s="226"/>
      <c r="OV128" s="225"/>
      <c r="OW128" s="225"/>
      <c r="OX128" s="225">
        <f t="shared" si="2894"/>
        <v>0</v>
      </c>
      <c r="OY128" s="226"/>
      <c r="OZ128" s="225"/>
      <c r="PA128" s="225"/>
      <c r="PB128" s="225">
        <f t="shared" si="2895"/>
        <v>0</v>
      </c>
      <c r="PC128" s="226"/>
      <c r="PD128" s="225"/>
      <c r="PE128" s="225"/>
      <c r="PF128" s="225">
        <f t="shared" si="2896"/>
        <v>0</v>
      </c>
      <c r="PG128" s="226"/>
      <c r="PH128" s="225"/>
      <c r="PI128" s="225"/>
      <c r="PJ128" s="225">
        <f t="shared" si="2897"/>
        <v>0</v>
      </c>
      <c r="PK128" s="226"/>
      <c r="PL128" s="225"/>
      <c r="PM128" s="225"/>
      <c r="PN128" s="225">
        <f t="shared" si="2898"/>
        <v>0</v>
      </c>
      <c r="PO128" s="226"/>
      <c r="PP128" s="225"/>
      <c r="PQ128" s="225"/>
      <c r="PR128" s="225">
        <f t="shared" si="2899"/>
        <v>0</v>
      </c>
      <c r="PS128" s="226"/>
      <c r="PT128" s="225"/>
      <c r="PU128" s="225"/>
      <c r="PV128" s="225">
        <f t="shared" si="2900"/>
        <v>0</v>
      </c>
      <c r="PW128" s="226"/>
      <c r="PX128" s="225"/>
      <c r="PY128" s="225"/>
      <c r="PZ128" s="225">
        <f t="shared" si="2901"/>
        <v>0</v>
      </c>
      <c r="QA128" s="226"/>
      <c r="QB128" s="225"/>
      <c r="QC128" s="225"/>
      <c r="QD128" s="225">
        <f t="shared" si="2902"/>
        <v>0</v>
      </c>
      <c r="QE128" s="226"/>
      <c r="QF128" s="225"/>
      <c r="QG128" s="225"/>
      <c r="QH128" s="225">
        <f t="shared" si="2903"/>
        <v>0</v>
      </c>
      <c r="QI128" s="226"/>
      <c r="QJ128" s="225"/>
      <c r="QK128" s="225"/>
      <c r="QL128" s="225">
        <f t="shared" si="2904"/>
        <v>0</v>
      </c>
      <c r="QM128" s="226"/>
      <c r="QN128" s="225"/>
      <c r="QO128" s="225"/>
      <c r="QP128" s="225"/>
      <c r="QQ128" s="226"/>
      <c r="QR128" s="225"/>
      <c r="QS128" s="225"/>
      <c r="QT128" s="225"/>
      <c r="QU128" s="226"/>
      <c r="QV128" s="225"/>
      <c r="QW128" s="225"/>
      <c r="QX128" s="225"/>
      <c r="QY128" s="225"/>
      <c r="QZ128" s="225"/>
      <c r="RA128" s="225"/>
      <c r="RB128" s="225"/>
      <c r="RC128" s="225"/>
      <c r="RD128" s="225"/>
      <c r="RE128" s="225"/>
      <c r="RF128" s="225"/>
      <c r="RG128" s="225"/>
      <c r="RH128" s="253"/>
      <c r="RI128" s="253"/>
      <c r="RJ128" s="253"/>
      <c r="RK128" s="253"/>
      <c r="RL128" s="253"/>
      <c r="RM128" s="253"/>
      <c r="RN128" s="253"/>
      <c r="RO128" s="253"/>
      <c r="RP128" s="253"/>
      <c r="RQ128" s="253"/>
      <c r="RR128" s="253"/>
      <c r="RS128" s="253"/>
      <c r="RT128" s="253"/>
      <c r="RU128" s="253"/>
      <c r="RV128" s="253"/>
      <c r="RW128" s="253"/>
      <c r="RX128" s="253"/>
      <c r="RY128" s="253"/>
      <c r="RZ128" s="253"/>
      <c r="SA128" s="253"/>
      <c r="SB128" s="253"/>
      <c r="SC128" s="253"/>
      <c r="SD128" s="253"/>
      <c r="SE128" s="253"/>
      <c r="SF128" s="253"/>
      <c r="SG128" s="253"/>
      <c r="SH128" s="253"/>
      <c r="SI128" s="253"/>
      <c r="SJ128" s="253"/>
      <c r="SK128" s="253"/>
      <c r="SL128" s="125"/>
      <c r="SM128" s="125"/>
      <c r="SN128" s="125"/>
      <c r="SO128" s="125"/>
      <c r="SP128" s="125"/>
      <c r="SQ128" s="125"/>
      <c r="SR128" s="125"/>
      <c r="SS128" s="125"/>
      <c r="ST128" s="125"/>
      <c r="SU128" s="125"/>
      <c r="SV128" s="125"/>
      <c r="SW128" s="125"/>
      <c r="SX128" s="226">
        <v>36.799999999999997</v>
      </c>
      <c r="SY128" s="240">
        <v>50</v>
      </c>
      <c r="SZ128" s="124">
        <v>120</v>
      </c>
      <c r="TA128" s="226">
        <f t="shared" si="2775"/>
        <v>6000</v>
      </c>
      <c r="TB128" s="226">
        <v>36</v>
      </c>
      <c r="TC128" s="240">
        <v>50</v>
      </c>
      <c r="TD128" s="124">
        <v>111.38</v>
      </c>
      <c r="TE128" s="226">
        <f t="shared" si="2776"/>
        <v>5569</v>
      </c>
      <c r="TF128" s="226">
        <v>36</v>
      </c>
      <c r="TG128" s="240">
        <v>50</v>
      </c>
      <c r="TH128" s="124">
        <v>111.38</v>
      </c>
      <c r="TI128" s="226">
        <f t="shared" si="2777"/>
        <v>5569</v>
      </c>
      <c r="TJ128" s="226">
        <v>90.4</v>
      </c>
      <c r="TK128" s="240">
        <v>100</v>
      </c>
      <c r="TL128" s="124">
        <v>109.38</v>
      </c>
      <c r="TM128" s="226">
        <f t="shared" si="2778"/>
        <v>10938</v>
      </c>
      <c r="TN128" s="226">
        <v>92.8</v>
      </c>
      <c r="TO128" s="240">
        <v>110</v>
      </c>
      <c r="TP128" s="124">
        <v>109.38</v>
      </c>
      <c r="TQ128" s="226">
        <f t="shared" si="2779"/>
        <v>12031.8</v>
      </c>
      <c r="TR128" s="226">
        <v>42.4</v>
      </c>
      <c r="TS128" s="240">
        <v>110</v>
      </c>
      <c r="TT128" s="124">
        <v>109.38</v>
      </c>
      <c r="TU128" s="226">
        <f t="shared" si="2780"/>
        <v>12031.8</v>
      </c>
      <c r="TV128" s="226"/>
      <c r="TW128" s="240">
        <v>110</v>
      </c>
      <c r="TX128" s="124">
        <v>109.38</v>
      </c>
      <c r="TY128" s="226">
        <f t="shared" si="2781"/>
        <v>12031.8</v>
      </c>
      <c r="TZ128" s="226"/>
      <c r="UA128" s="219">
        <v>100</v>
      </c>
      <c r="UB128" s="124">
        <v>108</v>
      </c>
      <c r="UC128" s="226">
        <f t="shared" si="2782"/>
        <v>10800</v>
      </c>
      <c r="UD128" s="226"/>
      <c r="UE128" s="219">
        <v>100</v>
      </c>
      <c r="UF128" s="124">
        <v>108</v>
      </c>
      <c r="UG128" s="226">
        <f t="shared" si="2783"/>
        <v>10800</v>
      </c>
      <c r="UH128" s="226"/>
      <c r="UI128" s="219">
        <v>50</v>
      </c>
      <c r="UJ128" s="124">
        <v>108</v>
      </c>
      <c r="UK128" s="226">
        <f t="shared" si="2784"/>
        <v>5400</v>
      </c>
      <c r="UL128" s="226"/>
      <c r="UM128" s="219">
        <v>0</v>
      </c>
      <c r="UN128" s="124">
        <v>108</v>
      </c>
      <c r="UO128" s="226">
        <f t="shared" si="2785"/>
        <v>0</v>
      </c>
      <c r="UP128" s="226"/>
      <c r="UQ128" s="208">
        <v>50</v>
      </c>
      <c r="UR128" s="124">
        <v>108</v>
      </c>
      <c r="US128" s="226">
        <f t="shared" si="2786"/>
        <v>5400</v>
      </c>
      <c r="UT128" s="226"/>
      <c r="UU128" s="208">
        <v>250</v>
      </c>
      <c r="UV128" s="124">
        <v>98.16</v>
      </c>
      <c r="UW128" s="226">
        <f t="shared" si="2787"/>
        <v>24540</v>
      </c>
      <c r="UX128" s="226"/>
      <c r="UY128" s="208">
        <v>250</v>
      </c>
      <c r="UZ128" s="124">
        <v>98.16</v>
      </c>
      <c r="VA128" s="226">
        <f t="shared" si="2788"/>
        <v>24540</v>
      </c>
      <c r="VB128" s="226"/>
      <c r="VC128" s="208">
        <v>250</v>
      </c>
      <c r="VD128" s="124">
        <v>98.16</v>
      </c>
      <c r="VE128" s="226">
        <f t="shared" si="2789"/>
        <v>24540</v>
      </c>
      <c r="VF128" s="226"/>
      <c r="VG128" s="208"/>
      <c r="VH128" s="124"/>
      <c r="VI128" s="226">
        <f t="shared" si="2790"/>
        <v>0</v>
      </c>
      <c r="VJ128" s="226"/>
      <c r="VK128" s="208"/>
      <c r="VL128" s="124"/>
      <c r="VM128" s="226"/>
      <c r="VN128" s="226"/>
      <c r="VO128" s="208"/>
      <c r="VP128" s="124"/>
      <c r="VQ128" s="226"/>
      <c r="VR128" s="226"/>
      <c r="VS128" s="208"/>
      <c r="VT128" s="124"/>
      <c r="VU128" s="226"/>
      <c r="VV128" s="225"/>
      <c r="VW128" s="124"/>
      <c r="VX128" s="226"/>
      <c r="VY128" s="225"/>
      <c r="VZ128" s="124"/>
      <c r="WA128" s="226"/>
      <c r="WB128" s="226"/>
      <c r="WC128" s="226"/>
      <c r="WD128" s="226"/>
      <c r="WE128" s="253">
        <v>52</v>
      </c>
      <c r="WF128" s="253">
        <v>5687.5</v>
      </c>
      <c r="WG128" s="253">
        <v>54.4</v>
      </c>
      <c r="WH128" s="253">
        <v>5950</v>
      </c>
      <c r="WI128" s="253">
        <v>67.2</v>
      </c>
      <c r="WJ128" s="253">
        <v>7350</v>
      </c>
      <c r="WK128" s="253">
        <v>60.8</v>
      </c>
      <c r="WL128" s="253">
        <v>6650</v>
      </c>
      <c r="WM128" s="253">
        <v>88</v>
      </c>
      <c r="WN128" s="253">
        <v>9625</v>
      </c>
      <c r="WO128" s="253">
        <v>81.599999999999994</v>
      </c>
      <c r="WP128" s="253">
        <v>8925</v>
      </c>
      <c r="WQ128" s="253">
        <v>116.8</v>
      </c>
      <c r="WR128" s="253">
        <v>12752.75</v>
      </c>
      <c r="WS128" s="253">
        <v>128</v>
      </c>
      <c r="WT128" s="253">
        <v>13857.6</v>
      </c>
      <c r="WU128" s="253">
        <v>80.8</v>
      </c>
      <c r="WV128" s="253">
        <v>8747.61</v>
      </c>
      <c r="WW128" s="253">
        <v>53.6</v>
      </c>
      <c r="WX128" s="253">
        <v>5802.87</v>
      </c>
      <c r="WY128" s="253">
        <v>36.799999999999997</v>
      </c>
      <c r="WZ128" s="253">
        <v>3984.06</v>
      </c>
      <c r="XA128" s="253">
        <v>71.2</v>
      </c>
      <c r="XB128" s="253">
        <v>7709.89</v>
      </c>
      <c r="XC128" s="253">
        <v>36</v>
      </c>
      <c r="XD128" s="253">
        <v>3897.45</v>
      </c>
      <c r="XE128" s="253">
        <v>90.4</v>
      </c>
      <c r="XF128" s="253">
        <v>9786.93</v>
      </c>
      <c r="XG128" s="253">
        <v>92.8</v>
      </c>
      <c r="XH128" s="253">
        <v>10062.18</v>
      </c>
      <c r="XI128" s="125">
        <v>42.4</v>
      </c>
      <c r="XJ128" s="125">
        <v>4590.33</v>
      </c>
      <c r="XK128" s="125"/>
      <c r="XL128" s="125"/>
      <c r="XM128" s="125"/>
      <c r="XN128" s="125"/>
      <c r="XO128" s="125"/>
      <c r="XP128" s="125"/>
      <c r="XQ128" s="125"/>
      <c r="XR128" s="125"/>
      <c r="XS128" s="125"/>
      <c r="XT128" s="125"/>
      <c r="XU128" s="226">
        <v>1959.2</v>
      </c>
      <c r="XV128" s="226">
        <v>0</v>
      </c>
      <c r="XW128" s="226">
        <v>123.25</v>
      </c>
      <c r="XX128" s="208">
        <f t="shared" si="2909"/>
        <v>0</v>
      </c>
      <c r="XY128" s="226">
        <v>1124</v>
      </c>
      <c r="XZ128" s="226">
        <v>0</v>
      </c>
      <c r="YA128" s="226">
        <v>123.25</v>
      </c>
      <c r="YB128" s="208">
        <f t="shared" si="2910"/>
        <v>0</v>
      </c>
      <c r="YC128" s="226">
        <v>1124</v>
      </c>
      <c r="YD128" s="226">
        <v>1900</v>
      </c>
      <c r="YE128" s="226">
        <v>115.14</v>
      </c>
      <c r="YF128" s="208">
        <f t="shared" si="2911"/>
        <v>218766</v>
      </c>
      <c r="YG128" s="226">
        <v>1116</v>
      </c>
      <c r="YH128" s="226">
        <v>1900</v>
      </c>
      <c r="YI128" s="226">
        <v>113.14</v>
      </c>
      <c r="YJ128" s="208">
        <f t="shared" si="2912"/>
        <v>214966</v>
      </c>
      <c r="YK128" s="226">
        <v>935.2</v>
      </c>
      <c r="YL128" s="226">
        <v>1350</v>
      </c>
      <c r="YM128" s="226">
        <v>113.14</v>
      </c>
      <c r="YN128" s="208">
        <f t="shared" si="2913"/>
        <v>152739</v>
      </c>
      <c r="YO128" s="226">
        <v>965.6</v>
      </c>
      <c r="YP128" s="226">
        <v>1300</v>
      </c>
      <c r="YQ128" s="226">
        <v>113.14</v>
      </c>
      <c r="YR128" s="208">
        <f t="shared" si="2914"/>
        <v>147082</v>
      </c>
      <c r="YS128" s="226"/>
      <c r="YT128" s="226">
        <v>1200</v>
      </c>
      <c r="YU128" s="226">
        <v>113.14</v>
      </c>
      <c r="YV128" s="208">
        <f t="shared" si="2915"/>
        <v>135768</v>
      </c>
      <c r="YW128" s="226"/>
      <c r="YX128" s="226">
        <v>1600</v>
      </c>
      <c r="YY128" s="226">
        <v>113.14</v>
      </c>
      <c r="YZ128" s="208">
        <f t="shared" si="2916"/>
        <v>181024</v>
      </c>
      <c r="ZA128" s="226"/>
      <c r="ZB128" s="226">
        <v>1400</v>
      </c>
      <c r="ZC128" s="226">
        <v>113.14</v>
      </c>
      <c r="ZD128" s="208">
        <f t="shared" si="2917"/>
        <v>158396</v>
      </c>
      <c r="ZE128" s="226"/>
      <c r="ZF128" s="226">
        <v>1600</v>
      </c>
      <c r="ZG128" s="226">
        <v>113.14</v>
      </c>
      <c r="ZH128" s="208">
        <f t="shared" si="2918"/>
        <v>181024</v>
      </c>
      <c r="ZI128" s="226"/>
      <c r="ZJ128" s="225">
        <v>1600</v>
      </c>
      <c r="ZK128" s="225">
        <v>113.14</v>
      </c>
      <c r="ZL128" s="208">
        <f t="shared" si="2919"/>
        <v>181024</v>
      </c>
      <c r="ZM128" s="226"/>
      <c r="ZN128" s="225">
        <v>1500</v>
      </c>
      <c r="ZO128" s="225">
        <v>113.14</v>
      </c>
      <c r="ZP128" s="208">
        <f t="shared" si="2920"/>
        <v>169710</v>
      </c>
      <c r="ZQ128" s="226"/>
      <c r="ZR128" s="225">
        <v>1500</v>
      </c>
      <c r="ZS128" s="225">
        <v>113.14</v>
      </c>
      <c r="ZT128" s="208">
        <f t="shared" si="2921"/>
        <v>169710</v>
      </c>
      <c r="ZU128" s="226"/>
      <c r="ZV128" s="225">
        <v>1000</v>
      </c>
      <c r="ZW128" s="225">
        <v>113.14</v>
      </c>
      <c r="ZX128" s="208">
        <f t="shared" si="2922"/>
        <v>113140</v>
      </c>
      <c r="ZY128" s="226"/>
      <c r="ZZ128" s="225">
        <v>1000</v>
      </c>
      <c r="AAA128" s="225">
        <v>103.75</v>
      </c>
      <c r="AAB128" s="208">
        <f t="shared" si="2923"/>
        <v>103750</v>
      </c>
      <c r="AAC128" s="226"/>
      <c r="AAD128" s="225">
        <v>1000</v>
      </c>
      <c r="AAE128" s="225">
        <v>103.75</v>
      </c>
      <c r="AAF128" s="208">
        <f t="shared" si="2994"/>
        <v>103750</v>
      </c>
      <c r="AAG128" s="226"/>
      <c r="AAH128" s="225"/>
      <c r="AAI128" s="225"/>
      <c r="AAJ128" s="208"/>
      <c r="AAK128" s="226"/>
      <c r="AAL128" s="225"/>
      <c r="AAM128" s="225"/>
      <c r="AAN128" s="208"/>
      <c r="AAO128" s="226"/>
      <c r="AAP128" s="225"/>
      <c r="AAQ128" s="225"/>
      <c r="AAR128" s="208"/>
      <c r="AAS128" s="225"/>
      <c r="AAT128" s="225"/>
      <c r="AAU128" s="208"/>
      <c r="AAV128" s="225"/>
      <c r="AAW128" s="225"/>
      <c r="AAX128" s="226"/>
      <c r="AAY128" s="226"/>
      <c r="AAZ128" s="226"/>
      <c r="ABA128" s="226"/>
      <c r="ABB128" s="253">
        <v>2184</v>
      </c>
      <c r="ABC128" s="253">
        <v>247092.3</v>
      </c>
      <c r="ABD128" s="253">
        <v>2748.8</v>
      </c>
      <c r="ABE128" s="253">
        <v>310992.36</v>
      </c>
      <c r="ABF128" s="253">
        <v>2612.8000000000002</v>
      </c>
      <c r="ABG128" s="253">
        <v>295605.65999999997</v>
      </c>
      <c r="ABH128" s="253">
        <v>1886.4</v>
      </c>
      <c r="ABI128" s="253">
        <v>213422.58</v>
      </c>
      <c r="ABJ128" s="253">
        <v>1351.2</v>
      </c>
      <c r="ABK128" s="253">
        <v>152871.39000000001</v>
      </c>
      <c r="ABL128" s="253">
        <v>1507.2</v>
      </c>
      <c r="ABM128" s="253">
        <v>170520.84</v>
      </c>
      <c r="ABN128" s="253">
        <v>1592</v>
      </c>
      <c r="ABO128" s="253">
        <v>180114.9</v>
      </c>
      <c r="ABP128" s="253">
        <v>1295.2</v>
      </c>
      <c r="ABQ128" s="253">
        <v>146535.69</v>
      </c>
      <c r="ABR128" s="253">
        <v>1356.8</v>
      </c>
      <c r="ABS128" s="253">
        <v>153504.95999999999</v>
      </c>
      <c r="ABT128" s="253">
        <v>1195.2</v>
      </c>
      <c r="ABU128" s="253">
        <v>135221.94</v>
      </c>
      <c r="ABV128" s="253">
        <v>1959.2</v>
      </c>
      <c r="ABW128" s="253">
        <v>221658.99</v>
      </c>
      <c r="ABX128" s="253">
        <v>1986.4</v>
      </c>
      <c r="ABY128" s="253">
        <v>224736.33</v>
      </c>
      <c r="ABZ128" s="253">
        <v>1124</v>
      </c>
      <c r="ACA128" s="253">
        <v>127166.55</v>
      </c>
      <c r="ACB128" s="253">
        <v>1116</v>
      </c>
      <c r="ACC128" s="253">
        <v>126261.45</v>
      </c>
      <c r="ACD128" s="253">
        <v>935.2</v>
      </c>
      <c r="ACE128" s="253">
        <v>105806.19</v>
      </c>
      <c r="ACF128" s="126">
        <v>965.6</v>
      </c>
      <c r="ACG128" s="126">
        <v>109245.57</v>
      </c>
      <c r="ACH128" s="126"/>
      <c r="ACI128" s="126"/>
      <c r="ACJ128" s="126"/>
      <c r="ACK128" s="126"/>
      <c r="ACL128" s="126"/>
      <c r="ACM128" s="126"/>
      <c r="ACN128" s="126"/>
      <c r="ACO128" s="126"/>
      <c r="ACP128" s="126"/>
      <c r="ACQ128" s="126"/>
      <c r="ACR128" s="134">
        <v>19.2</v>
      </c>
      <c r="ACS128" s="227"/>
      <c r="ACT128" s="225"/>
      <c r="ACU128" s="226">
        <f t="shared" si="2929"/>
        <v>0</v>
      </c>
      <c r="ACV128" s="134">
        <v>0</v>
      </c>
      <c r="ACW128" s="227"/>
      <c r="ACX128" s="225"/>
      <c r="ACY128" s="226">
        <f t="shared" si="2930"/>
        <v>0</v>
      </c>
      <c r="ACZ128" s="134">
        <v>0</v>
      </c>
      <c r="ADA128" s="227"/>
      <c r="ADB128" s="225"/>
      <c r="ADC128" s="226">
        <f t="shared" si="2931"/>
        <v>0</v>
      </c>
      <c r="ADD128" s="134">
        <v>0</v>
      </c>
      <c r="ADE128" s="227"/>
      <c r="ADF128" s="225"/>
      <c r="ADG128" s="226">
        <f t="shared" si="2932"/>
        <v>0</v>
      </c>
      <c r="ADH128" s="134">
        <v>0</v>
      </c>
      <c r="ADI128" s="225"/>
      <c r="ADJ128" s="225"/>
      <c r="ADK128" s="226">
        <f t="shared" si="2933"/>
        <v>0</v>
      </c>
      <c r="ADL128" s="134">
        <v>0</v>
      </c>
      <c r="ADM128" s="225"/>
      <c r="ADN128" s="225"/>
      <c r="ADO128" s="226">
        <f t="shared" si="2934"/>
        <v>0</v>
      </c>
      <c r="ADP128" s="134"/>
      <c r="ADQ128" s="225"/>
      <c r="ADR128" s="225"/>
      <c r="ADS128" s="226">
        <f t="shared" si="2935"/>
        <v>0</v>
      </c>
      <c r="ADT128" s="134"/>
      <c r="ADU128" s="225"/>
      <c r="ADV128" s="225"/>
      <c r="ADW128" s="226">
        <f t="shared" si="2936"/>
        <v>0</v>
      </c>
      <c r="ADX128" s="134"/>
      <c r="ADY128" s="225"/>
      <c r="ADZ128" s="225"/>
      <c r="AEA128" s="226">
        <f t="shared" si="2937"/>
        <v>0</v>
      </c>
      <c r="AEB128" s="134"/>
      <c r="AEC128" s="225"/>
      <c r="AED128" s="225"/>
      <c r="AEE128" s="226">
        <f t="shared" si="2938"/>
        <v>0</v>
      </c>
      <c r="AEF128" s="134"/>
      <c r="AEG128" s="225"/>
      <c r="AEH128" s="225"/>
      <c r="AEI128" s="226">
        <f t="shared" si="2939"/>
        <v>0</v>
      </c>
      <c r="AEJ128" s="134"/>
      <c r="AEK128" s="225"/>
      <c r="AEL128" s="225"/>
      <c r="AEM128" s="226">
        <f t="shared" si="2940"/>
        <v>0</v>
      </c>
      <c r="AEN128" s="134"/>
      <c r="AEO128" s="225"/>
      <c r="AEP128" s="225"/>
      <c r="AEQ128" s="226">
        <f t="shared" si="2941"/>
        <v>0</v>
      </c>
      <c r="AER128" s="134">
        <v>0</v>
      </c>
      <c r="AES128" s="225"/>
      <c r="AET128" s="225"/>
      <c r="AEU128" s="226">
        <f t="shared" si="2942"/>
        <v>0</v>
      </c>
      <c r="AEV128" s="134">
        <v>0</v>
      </c>
      <c r="AEW128" s="225"/>
      <c r="AEX128" s="225"/>
      <c r="AEY128" s="226">
        <f t="shared" si="2943"/>
        <v>0</v>
      </c>
      <c r="AEZ128" s="134">
        <v>0</v>
      </c>
      <c r="AFA128" s="225"/>
      <c r="AFB128" s="225"/>
      <c r="AFC128" s="226">
        <f t="shared" si="2944"/>
        <v>0</v>
      </c>
      <c r="AFD128" s="134">
        <v>0</v>
      </c>
      <c r="AFE128" s="225"/>
      <c r="AFF128" s="225"/>
      <c r="AFG128" s="226"/>
      <c r="AFH128" s="134"/>
      <c r="AFI128" s="225"/>
      <c r="AFJ128" s="225"/>
      <c r="AFK128" s="226"/>
      <c r="AFL128" s="134"/>
      <c r="AFM128" s="225"/>
      <c r="AFN128" s="225"/>
      <c r="AFO128" s="226"/>
      <c r="AFP128" s="225"/>
      <c r="AFQ128" s="225"/>
      <c r="AFR128" s="226"/>
      <c r="AFS128" s="225"/>
      <c r="AFT128" s="225"/>
      <c r="AFU128" s="226"/>
      <c r="AFV128" s="226"/>
      <c r="AFW128" s="226"/>
      <c r="AFX128" s="226"/>
      <c r="AFY128" s="253">
        <v>0</v>
      </c>
      <c r="AFZ128" s="253">
        <v>0</v>
      </c>
      <c r="AGA128" s="253">
        <v>0</v>
      </c>
      <c r="AGB128" s="253">
        <v>0</v>
      </c>
      <c r="AGC128" s="253">
        <v>0</v>
      </c>
      <c r="AGD128" s="253">
        <v>0</v>
      </c>
      <c r="AGE128" s="253">
        <v>0</v>
      </c>
      <c r="AGF128" s="253">
        <v>0</v>
      </c>
      <c r="AGG128" s="253">
        <v>0</v>
      </c>
      <c r="AGH128" s="253">
        <v>0</v>
      </c>
      <c r="AGI128" s="253">
        <v>0</v>
      </c>
      <c r="AGJ128" s="253">
        <v>0</v>
      </c>
      <c r="AGK128" s="253">
        <v>0</v>
      </c>
      <c r="AGL128" s="253">
        <v>0</v>
      </c>
      <c r="AGM128" s="253">
        <v>0</v>
      </c>
      <c r="AGN128" s="253">
        <v>0</v>
      </c>
      <c r="AGO128" s="253">
        <v>0</v>
      </c>
      <c r="AGP128" s="253">
        <v>0</v>
      </c>
      <c r="AGQ128" s="253">
        <v>0</v>
      </c>
      <c r="AGR128" s="253">
        <v>0</v>
      </c>
      <c r="AGS128" s="253">
        <v>19.2</v>
      </c>
      <c r="AGT128" s="253">
        <v>2054.4</v>
      </c>
      <c r="AGU128" s="253">
        <v>0</v>
      </c>
      <c r="AGV128" s="253">
        <v>0</v>
      </c>
      <c r="AGW128" s="253">
        <v>0</v>
      </c>
      <c r="AGX128" s="253">
        <v>0</v>
      </c>
      <c r="AGY128" s="253">
        <v>0</v>
      </c>
      <c r="AGZ128" s="253">
        <v>0</v>
      </c>
      <c r="AHA128" s="253">
        <v>0</v>
      </c>
      <c r="AHB128" s="253">
        <v>0</v>
      </c>
      <c r="AHC128" s="126">
        <v>0</v>
      </c>
      <c r="AHD128" s="126">
        <v>0</v>
      </c>
      <c r="AHE128" s="126"/>
      <c r="AHF128" s="126"/>
      <c r="AHG128" s="126"/>
      <c r="AHH128" s="126"/>
      <c r="AHI128" s="126"/>
      <c r="AHJ128" s="126"/>
      <c r="AHK128" s="126"/>
      <c r="AHL128" s="126"/>
      <c r="AHM128" s="126"/>
      <c r="AHN128" s="126"/>
      <c r="AHO128" s="134">
        <f t="shared" si="1709"/>
        <v>2015.2</v>
      </c>
      <c r="AHP128" s="127">
        <f t="shared" si="1710"/>
        <v>50</v>
      </c>
      <c r="AHQ128" s="127">
        <f t="shared" si="1711"/>
        <v>6000</v>
      </c>
      <c r="AHR128" s="134">
        <f t="shared" si="1712"/>
        <v>1160</v>
      </c>
      <c r="AHS128" s="127">
        <f t="shared" si="1713"/>
        <v>50</v>
      </c>
      <c r="AHT128" s="127">
        <f t="shared" si="2549"/>
        <v>5569</v>
      </c>
      <c r="AHU128" s="134">
        <f t="shared" si="2550"/>
        <v>1160</v>
      </c>
      <c r="AHV128" s="127">
        <f t="shared" si="2551"/>
        <v>1950</v>
      </c>
      <c r="AHW128" s="127">
        <f t="shared" si="2552"/>
        <v>224335</v>
      </c>
      <c r="AHX128" s="134">
        <v>1206.4000000000001</v>
      </c>
      <c r="AHY128" s="127">
        <f t="shared" si="2553"/>
        <v>2000</v>
      </c>
      <c r="AHZ128" s="127">
        <f t="shared" si="3005"/>
        <v>225904</v>
      </c>
      <c r="AIA128" s="134">
        <f t="shared" si="2952"/>
        <v>1028</v>
      </c>
      <c r="AIB128" s="127">
        <f t="shared" si="2953"/>
        <v>1460</v>
      </c>
      <c r="AIC128" s="127">
        <f t="shared" si="2954"/>
        <v>164770.79999999999</v>
      </c>
      <c r="AID128" s="131">
        <f t="shared" si="2955"/>
        <v>1008</v>
      </c>
      <c r="AIE128" s="127">
        <f t="shared" si="2956"/>
        <v>1410</v>
      </c>
      <c r="AIF128" s="127">
        <f t="shared" si="2957"/>
        <v>159113.79999999999</v>
      </c>
      <c r="AIG128" s="131">
        <f t="shared" si="2958"/>
        <v>0</v>
      </c>
      <c r="AIH128" s="127">
        <f t="shared" si="2959"/>
        <v>1310</v>
      </c>
      <c r="AII128" s="127">
        <f t="shared" si="2960"/>
        <v>147799.79999999999</v>
      </c>
      <c r="AIJ128" s="131">
        <f t="shared" si="2961"/>
        <v>0</v>
      </c>
      <c r="AIK128" s="127">
        <f t="shared" si="2962"/>
        <v>1700</v>
      </c>
      <c r="AIL128" s="127">
        <f t="shared" si="2963"/>
        <v>191824</v>
      </c>
      <c r="AIM128" s="131">
        <f t="shared" si="2964"/>
        <v>0</v>
      </c>
      <c r="AIN128" s="127">
        <f t="shared" si="2965"/>
        <v>1500</v>
      </c>
      <c r="AIO128" s="127">
        <f t="shared" si="2966"/>
        <v>169196</v>
      </c>
      <c r="AIP128" s="131">
        <f t="shared" si="2967"/>
        <v>0</v>
      </c>
      <c r="AIQ128" s="127">
        <f t="shared" si="2950"/>
        <v>1650</v>
      </c>
      <c r="AIR128" s="127">
        <f t="shared" si="2951"/>
        <v>186424</v>
      </c>
      <c r="AIS128" s="131">
        <f t="shared" si="2797"/>
        <v>0</v>
      </c>
      <c r="AIT128" s="127">
        <f t="shared" si="2798"/>
        <v>1600</v>
      </c>
      <c r="AIU128" s="127">
        <f t="shared" si="2799"/>
        <v>181024</v>
      </c>
      <c r="AIV128" s="131">
        <f t="shared" si="2800"/>
        <v>0</v>
      </c>
      <c r="AIW128" s="127">
        <f t="shared" si="2801"/>
        <v>1550</v>
      </c>
      <c r="AIX128" s="127">
        <f t="shared" si="2802"/>
        <v>175110</v>
      </c>
      <c r="AIY128" s="131">
        <f t="shared" si="2803"/>
        <v>0</v>
      </c>
      <c r="AIZ128" s="127">
        <f t="shared" si="2804"/>
        <v>1750</v>
      </c>
      <c r="AJA128" s="127">
        <f t="shared" si="2805"/>
        <v>194250</v>
      </c>
      <c r="AJB128" s="131">
        <f t="shared" si="2806"/>
        <v>0</v>
      </c>
      <c r="AJC128" s="127">
        <f t="shared" si="2807"/>
        <v>1250</v>
      </c>
      <c r="AJD128" s="127">
        <f t="shared" si="2808"/>
        <v>137680</v>
      </c>
      <c r="AJE128" s="131">
        <f t="shared" si="2809"/>
        <v>0</v>
      </c>
      <c r="AJF128" s="127">
        <f t="shared" si="2810"/>
        <v>1250</v>
      </c>
      <c r="AJG128" s="127">
        <f t="shared" si="3006"/>
        <v>128290</v>
      </c>
      <c r="AJH128" s="131">
        <f t="shared" ref="AJH128:AJH137" si="3017">BN128+GO128+LL128+QI128+VF128+AAC128+AEZ128</f>
        <v>0</v>
      </c>
      <c r="AJI128" s="127">
        <f t="shared" ref="AJI128:AJI137" si="3018">BO128+GP128+LM128+QJ128+VG128+AAD128+AFA128</f>
        <v>1000</v>
      </c>
      <c r="AJJ128" s="127">
        <f t="shared" ref="AJJ128:AJJ137" si="3019">BQ128+GR128+LO128+QL128+VI128+AAF128+AFC128</f>
        <v>103750</v>
      </c>
      <c r="AJK128" s="131">
        <f t="shared" ref="AJK128:AJK137" si="3020">BR128+GS128+LP128+QM128+VJ128+AAG128+AFD128</f>
        <v>0</v>
      </c>
      <c r="AJL128" s="127">
        <f t="shared" ref="AJL128:AJL137" si="3021">BS128+GT128+LQ128+QN128+VK128+AAH128+AFE128</f>
        <v>0</v>
      </c>
      <c r="AJM128" s="127">
        <f t="shared" ref="AJM128:AJM137" si="3022">BU128+GV128+LS128+QP128+VM128+AAJ128+AFG128</f>
        <v>0</v>
      </c>
      <c r="AJN128" s="131"/>
      <c r="AJO128" s="127"/>
      <c r="AJP128" s="127"/>
      <c r="AJQ128" s="131"/>
      <c r="AJR128" s="127"/>
      <c r="AJS128" s="127"/>
      <c r="AJT128" s="127"/>
      <c r="AJU128" s="127"/>
      <c r="AJV128" s="127"/>
      <c r="AJW128" s="127"/>
      <c r="AJX128" s="127"/>
      <c r="AJY128" s="127"/>
      <c r="AJZ128" s="128">
        <f t="shared" si="1719"/>
        <v>2236</v>
      </c>
      <c r="AKA128" s="128">
        <f t="shared" si="1720"/>
        <v>252779.8</v>
      </c>
      <c r="AKB128" s="128">
        <v>2803.2000000000003</v>
      </c>
      <c r="AKC128" s="128">
        <v>316942.36</v>
      </c>
      <c r="AKD128" s="128">
        <v>2680</v>
      </c>
      <c r="AKE128" s="128">
        <v>302955.65999999997</v>
      </c>
      <c r="AKF128" s="128">
        <f t="shared" si="2554"/>
        <v>1947.2</v>
      </c>
      <c r="AKG128" s="128">
        <f t="shared" si="2555"/>
        <v>220072.58</v>
      </c>
      <c r="AKH128" s="128">
        <f t="shared" si="2556"/>
        <v>1439.2</v>
      </c>
      <c r="AKI128" s="128">
        <f t="shared" si="2827"/>
        <v>162496.39000000001</v>
      </c>
      <c r="AKJ128" s="128">
        <v>1588.8</v>
      </c>
      <c r="AKK128" s="128">
        <v>179445.84</v>
      </c>
      <c r="AKL128" s="128">
        <f t="shared" si="2976"/>
        <v>1708.8</v>
      </c>
      <c r="AKM128" s="128">
        <f t="shared" si="2968"/>
        <v>192867.65</v>
      </c>
      <c r="AKN128" s="128">
        <f t="shared" si="2998"/>
        <v>1423.2</v>
      </c>
      <c r="AKO128" s="128">
        <f t="shared" si="3002"/>
        <v>160393.29</v>
      </c>
      <c r="AKP128" s="128">
        <f t="shared" si="3007"/>
        <v>1437.6</v>
      </c>
      <c r="AKQ128" s="128">
        <f t="shared" si="3008"/>
        <v>162252.57</v>
      </c>
      <c r="AKR128" s="128">
        <f t="shared" si="2969"/>
        <v>1248.8</v>
      </c>
      <c r="AKS128" s="128">
        <f t="shared" si="2970"/>
        <v>141024.81</v>
      </c>
      <c r="AKT128" s="128">
        <f t="shared" si="3009"/>
        <v>2015.2</v>
      </c>
      <c r="AKU128" s="128">
        <f t="shared" si="3010"/>
        <v>227697.44999999998</v>
      </c>
      <c r="AKV128" s="128">
        <f t="shared" si="3011"/>
        <v>2057.6</v>
      </c>
      <c r="AKW128" s="128">
        <f t="shared" si="3012"/>
        <v>232446.22</v>
      </c>
      <c r="AKX128" s="128">
        <f t="shared" si="3013"/>
        <v>1160</v>
      </c>
      <c r="AKY128" s="128">
        <f t="shared" si="3014"/>
        <v>131064</v>
      </c>
      <c r="AKZ128" s="128">
        <f t="shared" si="3015"/>
        <v>1206.4000000000001</v>
      </c>
      <c r="ALA128" s="128">
        <f t="shared" si="3016"/>
        <v>136048.38</v>
      </c>
      <c r="ALB128" s="128">
        <f t="shared" ref="ALB128:ALB137" si="3023">DO128+IP128+NM128+SJ128+XG128+ACD128+AHA128</f>
        <v>1028</v>
      </c>
      <c r="ALC128" s="128">
        <f t="shared" ref="ALC128:ALC137" si="3024">DP128+IQ128+NN128+SK128+XH128+ACE128+AHB128</f>
        <v>115868.37</v>
      </c>
      <c r="ALD128" s="128">
        <f t="shared" ref="ALD128:ALD137" si="3025">DQ128+IR128+NO128+SL128+XI128+ACF128+AHC128</f>
        <v>1008</v>
      </c>
      <c r="ALE128" s="128">
        <f t="shared" ref="ALE128:ALE137" si="3026">DR128+IS128+NP128+SM128+XJ128+ACG128+AHD128</f>
        <v>113835.90000000001</v>
      </c>
      <c r="ALF128" s="128"/>
      <c r="ALG128" s="128"/>
      <c r="ALH128" s="128"/>
      <c r="ALI128" s="128"/>
      <c r="ALJ128" s="128"/>
      <c r="ALK128" s="128"/>
      <c r="ALL128" s="128"/>
      <c r="ALM128" s="128"/>
      <c r="ALN128" s="128"/>
      <c r="ALO128" s="128"/>
      <c r="ALP128" s="128"/>
      <c r="ALQ128" s="128"/>
      <c r="ALR128" s="128"/>
    </row>
    <row r="129" spans="1:1006" s="115" customFormat="1" ht="18" customHeight="1" outlineLevel="1" x14ac:dyDescent="0.25">
      <c r="A129" s="120"/>
      <c r="B129" s="120"/>
      <c r="C129" s="296" t="s">
        <v>497</v>
      </c>
      <c r="D129" s="177"/>
      <c r="E129" s="207">
        <v>200</v>
      </c>
      <c r="F129" s="207">
        <v>0</v>
      </c>
      <c r="G129" s="227"/>
      <c r="H129" s="225">
        <v>107.14900461606619</v>
      </c>
      <c r="I129" s="208">
        <f t="shared" si="2847"/>
        <v>0</v>
      </c>
      <c r="J129" s="207">
        <v>0</v>
      </c>
      <c r="K129" s="227"/>
      <c r="L129" s="225">
        <v>107.14900461606619</v>
      </c>
      <c r="M129" s="208">
        <f t="shared" si="2848"/>
        <v>0</v>
      </c>
      <c r="N129" s="207">
        <v>0</v>
      </c>
      <c r="O129" s="225"/>
      <c r="P129" s="225">
        <v>107.14900461606619</v>
      </c>
      <c r="Q129" s="208">
        <f t="shared" si="2849"/>
        <v>0</v>
      </c>
      <c r="R129" s="207">
        <v>0</v>
      </c>
      <c r="S129" s="225"/>
      <c r="T129" s="225">
        <v>107.14900461606619</v>
      </c>
      <c r="U129" s="208">
        <f t="shared" si="2850"/>
        <v>0</v>
      </c>
      <c r="V129" s="207">
        <v>0</v>
      </c>
      <c r="W129" s="225"/>
      <c r="X129" s="225">
        <v>107.14900461606619</v>
      </c>
      <c r="Y129" s="208">
        <f t="shared" si="2851"/>
        <v>0</v>
      </c>
      <c r="Z129" s="207">
        <v>0</v>
      </c>
      <c r="AA129" s="225"/>
      <c r="AB129" s="225">
        <v>107.14900461606619</v>
      </c>
      <c r="AC129" s="208">
        <f t="shared" si="2852"/>
        <v>0</v>
      </c>
      <c r="AD129" s="207">
        <v>0</v>
      </c>
      <c r="AE129" s="225"/>
      <c r="AF129" s="225">
        <v>107.14900461606619</v>
      </c>
      <c r="AG129" s="208">
        <f t="shared" si="2853"/>
        <v>0</v>
      </c>
      <c r="AH129" s="207">
        <v>0</v>
      </c>
      <c r="AI129" s="225"/>
      <c r="AJ129" s="225">
        <v>107.14900461606619</v>
      </c>
      <c r="AK129" s="208">
        <f t="shared" si="2854"/>
        <v>0</v>
      </c>
      <c r="AL129" s="207">
        <v>10562.556</v>
      </c>
      <c r="AM129" s="225"/>
      <c r="AN129" s="225">
        <v>107.14900461606619</v>
      </c>
      <c r="AO129" s="208">
        <f t="shared" si="2855"/>
        <v>0</v>
      </c>
      <c r="AP129" s="207">
        <v>7028.8029999999999</v>
      </c>
      <c r="AQ129" s="225"/>
      <c r="AR129" s="225">
        <v>107.14900461606619</v>
      </c>
      <c r="AS129" s="208">
        <f t="shared" si="2856"/>
        <v>0</v>
      </c>
      <c r="AT129" s="207">
        <v>8248.4249999999993</v>
      </c>
      <c r="AU129" s="225"/>
      <c r="AV129" s="225">
        <v>107.14900461606619</v>
      </c>
      <c r="AW129" s="208">
        <f t="shared" si="2857"/>
        <v>0</v>
      </c>
      <c r="AX129" s="207">
        <v>7918.9920000000002</v>
      </c>
      <c r="AY129" s="225"/>
      <c r="AZ129" s="225">
        <v>107.14900461606619</v>
      </c>
      <c r="BA129" s="208">
        <f t="shared" si="2858"/>
        <v>0</v>
      </c>
      <c r="BB129" s="207">
        <v>6397.84</v>
      </c>
      <c r="BC129" s="225"/>
      <c r="BD129" s="225">
        <v>107.14900461606619</v>
      </c>
      <c r="BE129" s="208">
        <f t="shared" si="2859"/>
        <v>0</v>
      </c>
      <c r="BF129" s="207">
        <v>6997.3</v>
      </c>
      <c r="BG129" s="225"/>
      <c r="BH129" s="225">
        <v>107.14900461606619</v>
      </c>
      <c r="BI129" s="208">
        <f t="shared" si="2860"/>
        <v>0</v>
      </c>
      <c r="BJ129" s="207"/>
      <c r="BK129" s="225"/>
      <c r="BL129" s="225">
        <v>107.14900461606619</v>
      </c>
      <c r="BM129" s="208">
        <f t="shared" si="2861"/>
        <v>0</v>
      </c>
      <c r="BN129" s="207">
        <v>8051.3050000000003</v>
      </c>
      <c r="BO129" s="225"/>
      <c r="BP129" s="225">
        <v>107.14900461606619</v>
      </c>
      <c r="BQ129" s="208">
        <f t="shared" si="2862"/>
        <v>0</v>
      </c>
      <c r="BR129" s="207">
        <v>8957.6959999999999</v>
      </c>
      <c r="BS129" s="225"/>
      <c r="BT129" s="225">
        <v>107.14900461606619</v>
      </c>
      <c r="BU129" s="208">
        <f t="shared" si="2863"/>
        <v>0</v>
      </c>
      <c r="BV129" s="207">
        <v>9455.4459999999999</v>
      </c>
      <c r="BW129" s="225"/>
      <c r="BX129" s="225">
        <v>107.14900461606619</v>
      </c>
      <c r="BY129" s="208">
        <f t="shared" si="2864"/>
        <v>0</v>
      </c>
      <c r="BZ129" s="207">
        <v>8735.3739999999998</v>
      </c>
      <c r="CA129" s="225"/>
      <c r="CB129" s="225">
        <v>107.14900461606619</v>
      </c>
      <c r="CC129" s="208">
        <f t="shared" si="2865"/>
        <v>0</v>
      </c>
      <c r="CD129" s="225"/>
      <c r="CE129" s="225">
        <v>107.14900461606619</v>
      </c>
      <c r="CF129" s="208">
        <f t="shared" si="2866"/>
        <v>0</v>
      </c>
      <c r="CG129" s="225">
        <v>8000</v>
      </c>
      <c r="CH129" s="225">
        <v>107.14900461606619</v>
      </c>
      <c r="CI129" s="226">
        <f t="shared" si="2867"/>
        <v>857192.0369285295</v>
      </c>
      <c r="CJ129" s="226">
        <v>8000</v>
      </c>
      <c r="CK129" s="226">
        <v>107.14900461606619</v>
      </c>
      <c r="CL129" s="226">
        <v>857192.0369285295</v>
      </c>
      <c r="CM129" s="253">
        <v>0</v>
      </c>
      <c r="CN129" s="253">
        <v>0</v>
      </c>
      <c r="CO129" s="253">
        <v>0</v>
      </c>
      <c r="CP129" s="253">
        <v>0</v>
      </c>
      <c r="CQ129" s="253">
        <v>0</v>
      </c>
      <c r="CR129" s="253">
        <v>0</v>
      </c>
      <c r="CS129" s="253">
        <v>0</v>
      </c>
      <c r="CT129" s="253">
        <v>0</v>
      </c>
      <c r="CU129" s="253">
        <v>0</v>
      </c>
      <c r="CV129" s="253">
        <v>0</v>
      </c>
      <c r="CW129" s="253">
        <v>0</v>
      </c>
      <c r="CX129" s="253">
        <v>0</v>
      </c>
      <c r="CY129" s="253">
        <v>0</v>
      </c>
      <c r="CZ129" s="253">
        <v>0</v>
      </c>
      <c r="DA129" s="253">
        <v>0</v>
      </c>
      <c r="DB129" s="253">
        <v>0</v>
      </c>
      <c r="DC129" s="253">
        <v>0</v>
      </c>
      <c r="DD129" s="253">
        <v>0</v>
      </c>
      <c r="DE129" s="253">
        <v>0</v>
      </c>
      <c r="DF129" s="253">
        <v>0</v>
      </c>
      <c r="DG129" s="253">
        <v>0</v>
      </c>
      <c r="DH129" s="253">
        <v>0</v>
      </c>
      <c r="DI129" s="253">
        <v>0</v>
      </c>
      <c r="DJ129" s="253">
        <v>0</v>
      </c>
      <c r="DK129" s="253">
        <v>0</v>
      </c>
      <c r="DL129" s="253">
        <v>0</v>
      </c>
      <c r="DM129" s="253">
        <v>0</v>
      </c>
      <c r="DN129" s="253">
        <v>0</v>
      </c>
      <c r="DO129" s="253">
        <v>0</v>
      </c>
      <c r="DP129" s="253">
        <v>0</v>
      </c>
      <c r="DQ129" s="253">
        <v>0</v>
      </c>
      <c r="DR129" s="253">
        <v>0</v>
      </c>
      <c r="DS129" s="253">
        <v>0</v>
      </c>
      <c r="DT129" s="253">
        <v>0</v>
      </c>
      <c r="DU129" s="253">
        <v>0</v>
      </c>
      <c r="DV129" s="253">
        <v>0</v>
      </c>
      <c r="DW129" s="253">
        <v>0</v>
      </c>
      <c r="DX129" s="253">
        <v>10562.556</v>
      </c>
      <c r="DY129" s="253">
        <v>1113727.19</v>
      </c>
      <c r="DZ129" s="253">
        <v>1113727.19</v>
      </c>
      <c r="EA129" s="126">
        <v>7028.8029999999999</v>
      </c>
      <c r="EB129" s="126">
        <v>743787.72</v>
      </c>
      <c r="EC129" s="126">
        <v>743787.72</v>
      </c>
      <c r="ED129" s="126">
        <v>8248.4249999999993</v>
      </c>
      <c r="EE129" s="126">
        <v>878637.96</v>
      </c>
      <c r="EF129" s="126">
        <v>878637.96</v>
      </c>
      <c r="EG129" s="134">
        <v>0</v>
      </c>
      <c r="EH129" s="225">
        <v>30</v>
      </c>
      <c r="EI129" s="225">
        <v>132.21</v>
      </c>
      <c r="EJ129" s="226">
        <f t="shared" si="2868"/>
        <v>3966.3</v>
      </c>
      <c r="EK129" s="134">
        <v>0</v>
      </c>
      <c r="EL129" s="225"/>
      <c r="EM129" s="225">
        <v>112</v>
      </c>
      <c r="EN129" s="226">
        <f t="shared" si="2869"/>
        <v>0</v>
      </c>
      <c r="EO129" s="134">
        <v>0</v>
      </c>
      <c r="EP129" s="225"/>
      <c r="EQ129" s="225"/>
      <c r="ER129" s="226">
        <f t="shared" si="2870"/>
        <v>0</v>
      </c>
      <c r="ES129" s="134">
        <v>0</v>
      </c>
      <c r="ET129" s="225"/>
      <c r="EU129" s="225"/>
      <c r="EV129" s="226">
        <f t="shared" si="2871"/>
        <v>0</v>
      </c>
      <c r="EW129" s="134">
        <v>0</v>
      </c>
      <c r="EX129" s="225"/>
      <c r="EY129" s="225"/>
      <c r="EZ129" s="226">
        <f t="shared" si="2872"/>
        <v>0</v>
      </c>
      <c r="FA129" s="134">
        <v>0</v>
      </c>
      <c r="FB129" s="225"/>
      <c r="FC129" s="225"/>
      <c r="FD129" s="226">
        <f t="shared" si="2873"/>
        <v>0</v>
      </c>
      <c r="FE129" s="134">
        <v>1164.7159999999999</v>
      </c>
      <c r="FF129" s="225"/>
      <c r="FG129" s="225"/>
      <c r="FH129" s="226">
        <f t="shared" si="2874"/>
        <v>0</v>
      </c>
      <c r="FI129" s="134">
        <v>2991.8990000000003</v>
      </c>
      <c r="FJ129" s="225"/>
      <c r="FK129" s="225">
        <v>98.88</v>
      </c>
      <c r="FL129" s="226">
        <f t="shared" si="2875"/>
        <v>0</v>
      </c>
      <c r="FM129" s="134">
        <v>2231.3229999999999</v>
      </c>
      <c r="FN129" s="225"/>
      <c r="FO129" s="225">
        <v>98.88</v>
      </c>
      <c r="FP129" s="226">
        <f t="shared" si="2876"/>
        <v>0</v>
      </c>
      <c r="FQ129" s="134">
        <v>3477.9479999999999</v>
      </c>
      <c r="FR129" s="225"/>
      <c r="FS129" s="225">
        <v>98.88</v>
      </c>
      <c r="FT129" s="226">
        <f t="shared" si="2877"/>
        <v>0</v>
      </c>
      <c r="FU129" s="134">
        <v>869.48700000000008</v>
      </c>
      <c r="FV129" s="225"/>
      <c r="FW129" s="225">
        <v>98.88</v>
      </c>
      <c r="FX129" s="226">
        <f t="shared" si="2878"/>
        <v>0</v>
      </c>
      <c r="FY129" s="134">
        <v>1900.9899999999998</v>
      </c>
      <c r="FZ129" s="225"/>
      <c r="GA129" s="225">
        <v>98.88</v>
      </c>
      <c r="GB129" s="226">
        <f t="shared" si="2879"/>
        <v>0</v>
      </c>
      <c r="GC129" s="134">
        <v>8522.9530000000013</v>
      </c>
      <c r="GD129" s="225"/>
      <c r="GE129" s="225">
        <v>98.88</v>
      </c>
      <c r="GF129" s="226">
        <f t="shared" si="2880"/>
        <v>0</v>
      </c>
      <c r="GG129" s="134">
        <v>2563.4560000000001</v>
      </c>
      <c r="GH129" s="225"/>
      <c r="GI129" s="225">
        <v>98.88</v>
      </c>
      <c r="GJ129" s="226">
        <f t="shared" si="2881"/>
        <v>0</v>
      </c>
      <c r="GK129" s="134"/>
      <c r="GL129" s="225"/>
      <c r="GM129" s="225">
        <v>98.88</v>
      </c>
      <c r="GN129" s="226">
        <f t="shared" si="2753"/>
        <v>0</v>
      </c>
      <c r="GO129" s="134">
        <v>8870.3870000000006</v>
      </c>
      <c r="GP129" s="225"/>
      <c r="GQ129" s="225">
        <v>98.88</v>
      </c>
      <c r="GR129" s="226">
        <f t="shared" si="2882"/>
        <v>0</v>
      </c>
      <c r="GS129" s="134">
        <v>8491.4490000000005</v>
      </c>
      <c r="GT129" s="225">
        <v>1200</v>
      </c>
      <c r="GU129" s="225">
        <v>98.88</v>
      </c>
      <c r="GV129" s="226">
        <f t="shared" si="2883"/>
        <v>118656</v>
      </c>
      <c r="GW129" s="134">
        <v>6772.277</v>
      </c>
      <c r="GX129" s="225">
        <v>2500</v>
      </c>
      <c r="GY129" s="225">
        <v>95.72</v>
      </c>
      <c r="GZ129" s="226">
        <f t="shared" si="2884"/>
        <v>239300</v>
      </c>
      <c r="HA129" s="134">
        <v>3607.5610000000001</v>
      </c>
      <c r="HB129" s="225">
        <v>2500</v>
      </c>
      <c r="HC129" s="225">
        <v>95.72</v>
      </c>
      <c r="HD129" s="226">
        <f t="shared" si="2885"/>
        <v>239300</v>
      </c>
      <c r="HE129" s="225">
        <v>3500</v>
      </c>
      <c r="HF129" s="225">
        <v>95.72</v>
      </c>
      <c r="HG129" s="226">
        <f t="shared" si="2886"/>
        <v>335020</v>
      </c>
      <c r="HH129" s="225">
        <v>1700</v>
      </c>
      <c r="HI129" s="225">
        <v>95.72</v>
      </c>
      <c r="HJ129" s="226">
        <f t="shared" si="2887"/>
        <v>162724</v>
      </c>
      <c r="HK129" s="226">
        <v>800</v>
      </c>
      <c r="HL129" s="226">
        <v>94.948663054875908</v>
      </c>
      <c r="HM129" s="226">
        <v>75958.930443900725</v>
      </c>
      <c r="HN129" s="253">
        <v>0</v>
      </c>
      <c r="HO129" s="253">
        <v>0</v>
      </c>
      <c r="HP129" s="253">
        <v>0</v>
      </c>
      <c r="HQ129" s="253">
        <v>0</v>
      </c>
      <c r="HR129" s="253">
        <v>0</v>
      </c>
      <c r="HS129" s="253">
        <v>0</v>
      </c>
      <c r="HT129" s="253">
        <v>0</v>
      </c>
      <c r="HU129" s="253">
        <v>0</v>
      </c>
      <c r="HV129" s="253">
        <v>0</v>
      </c>
      <c r="HW129" s="253">
        <v>0</v>
      </c>
      <c r="HX129" s="253">
        <v>32.402999999999999</v>
      </c>
      <c r="HY129" s="253">
        <v>3543.48</v>
      </c>
      <c r="HZ129" s="253">
        <v>64.805999999999997</v>
      </c>
      <c r="IA129" s="253">
        <v>7021.68</v>
      </c>
      <c r="IB129" s="253">
        <v>43.204000000000001</v>
      </c>
      <c r="IC129" s="253">
        <v>4463.5200000000004</v>
      </c>
      <c r="ID129" s="253">
        <v>54.005000000000003</v>
      </c>
      <c r="IE129" s="253">
        <v>5579.4</v>
      </c>
      <c r="IF129" s="253">
        <v>0</v>
      </c>
      <c r="IG129" s="253">
        <v>0</v>
      </c>
      <c r="IH129" s="253">
        <v>0</v>
      </c>
      <c r="II129" s="253">
        <v>0</v>
      </c>
      <c r="IJ129" s="253">
        <v>0</v>
      </c>
      <c r="IK129" s="253">
        <v>0</v>
      </c>
      <c r="IL129" s="253">
        <v>0</v>
      </c>
      <c r="IM129" s="253">
        <v>0</v>
      </c>
      <c r="IN129" s="253">
        <v>0</v>
      </c>
      <c r="IO129" s="253">
        <v>0</v>
      </c>
      <c r="IP129" s="253">
        <v>0</v>
      </c>
      <c r="IQ129" s="253">
        <v>0</v>
      </c>
      <c r="IR129" s="253">
        <v>0</v>
      </c>
      <c r="IS129" s="253">
        <v>0</v>
      </c>
      <c r="IT129" s="253">
        <v>1164.7159999999999</v>
      </c>
      <c r="IU129" s="253">
        <v>108337.98</v>
      </c>
      <c r="IV129" s="253">
        <v>2991.8990000000003</v>
      </c>
      <c r="IW129" s="253">
        <v>284888.88</v>
      </c>
      <c r="IX129" s="253">
        <v>2231.3229999999999</v>
      </c>
      <c r="IY129" s="253">
        <v>205216.43000000002</v>
      </c>
      <c r="IZ129" s="126">
        <v>3477.9479999999999</v>
      </c>
      <c r="JA129" s="126">
        <v>332909.28000000003</v>
      </c>
      <c r="JB129" s="126">
        <v>869.48700000000008</v>
      </c>
      <c r="JC129" s="126">
        <v>81532.320000000007</v>
      </c>
      <c r="JD129" s="134"/>
      <c r="JE129" s="225"/>
      <c r="JF129" s="134"/>
      <c r="JG129" s="226">
        <f t="shared" si="2978"/>
        <v>0</v>
      </c>
      <c r="JH129" s="134"/>
      <c r="JI129" s="225"/>
      <c r="JJ129" s="134"/>
      <c r="JK129" s="226">
        <f t="shared" si="2979"/>
        <v>0</v>
      </c>
      <c r="JL129" s="134"/>
      <c r="JM129" s="225"/>
      <c r="JN129" s="134"/>
      <c r="JO129" s="226">
        <f t="shared" si="2980"/>
        <v>0</v>
      </c>
      <c r="JP129" s="134"/>
      <c r="JQ129" s="225"/>
      <c r="JR129" s="134"/>
      <c r="JS129" s="226">
        <f t="shared" si="2981"/>
        <v>0</v>
      </c>
      <c r="JT129" s="134"/>
      <c r="JU129" s="225"/>
      <c r="JV129" s="134"/>
      <c r="JW129" s="226">
        <f t="shared" si="2982"/>
        <v>0</v>
      </c>
      <c r="JX129" s="134"/>
      <c r="JY129" s="225"/>
      <c r="JZ129" s="134"/>
      <c r="KA129" s="226">
        <f t="shared" si="2983"/>
        <v>0</v>
      </c>
      <c r="KB129" s="134"/>
      <c r="KC129" s="134"/>
      <c r="KD129" s="134"/>
      <c r="KE129" s="226">
        <f t="shared" si="2984"/>
        <v>0</v>
      </c>
      <c r="KF129" s="134">
        <v>184.518</v>
      </c>
      <c r="KG129" s="134"/>
      <c r="KH129" s="134"/>
      <c r="KI129" s="226">
        <f t="shared" si="2985"/>
        <v>0</v>
      </c>
      <c r="KJ129" s="134">
        <v>162.01599999999999</v>
      </c>
      <c r="KK129" s="134"/>
      <c r="KL129" s="134"/>
      <c r="KM129" s="226">
        <f t="shared" si="2986"/>
        <v>0</v>
      </c>
      <c r="KN129" s="134">
        <v>540.05399999999997</v>
      </c>
      <c r="KO129" s="134"/>
      <c r="KP129" s="134"/>
      <c r="KQ129" s="226">
        <f t="shared" si="2987"/>
        <v>0</v>
      </c>
      <c r="KR129" s="134">
        <v>432.04300000000001</v>
      </c>
      <c r="KS129" s="134"/>
      <c r="KT129" s="134"/>
      <c r="KU129" s="226">
        <f t="shared" si="2988"/>
        <v>0</v>
      </c>
      <c r="KV129" s="134">
        <v>270.02699999999999</v>
      </c>
      <c r="KW129" s="134"/>
      <c r="KX129" s="134"/>
      <c r="KY129" s="226">
        <f t="shared" si="2989"/>
        <v>0</v>
      </c>
      <c r="KZ129" s="134">
        <v>734.47300000000007</v>
      </c>
      <c r="LA129" s="134"/>
      <c r="LB129" s="134"/>
      <c r="LC129" s="226">
        <f t="shared" si="2990"/>
        <v>0</v>
      </c>
      <c r="LD129" s="134">
        <v>86</v>
      </c>
      <c r="LE129" s="134"/>
      <c r="LF129" s="134"/>
      <c r="LG129" s="226">
        <f t="shared" si="2991"/>
        <v>0</v>
      </c>
      <c r="LH129" s="134">
        <v>54.005000000000003</v>
      </c>
      <c r="LI129" s="134"/>
      <c r="LJ129" s="134"/>
      <c r="LK129" s="226">
        <f t="shared" si="2992"/>
        <v>0</v>
      </c>
      <c r="LL129" s="134"/>
      <c r="LM129" s="134"/>
      <c r="LN129" s="134"/>
      <c r="LO129" s="226">
        <f t="shared" si="2993"/>
        <v>0</v>
      </c>
      <c r="LP129" s="134"/>
      <c r="LQ129" s="134"/>
      <c r="LR129" s="134"/>
      <c r="LS129" s="226">
        <f t="shared" si="2770"/>
        <v>0</v>
      </c>
      <c r="LT129" s="134"/>
      <c r="LU129" s="134"/>
      <c r="LV129" s="134"/>
      <c r="LW129" s="226">
        <f t="shared" si="2771"/>
        <v>0</v>
      </c>
      <c r="LX129" s="134"/>
      <c r="LY129" s="134"/>
      <c r="LZ129" s="134"/>
      <c r="MA129" s="226">
        <f t="shared" si="2772"/>
        <v>0</v>
      </c>
      <c r="MB129" s="134">
        <v>500</v>
      </c>
      <c r="MC129" s="134">
        <v>97.12</v>
      </c>
      <c r="MD129" s="226">
        <f t="shared" si="2773"/>
        <v>48560</v>
      </c>
      <c r="ME129" s="134">
        <v>250</v>
      </c>
      <c r="MF129" s="134">
        <v>97.12</v>
      </c>
      <c r="MG129" s="226">
        <f t="shared" si="2888"/>
        <v>24280</v>
      </c>
      <c r="MH129" s="226">
        <v>300</v>
      </c>
      <c r="MI129" s="226">
        <v>94.95</v>
      </c>
      <c r="MJ129" s="226">
        <v>28485</v>
      </c>
      <c r="MK129" s="253"/>
      <c r="ML129" s="253"/>
      <c r="MM129" s="253"/>
      <c r="MN129" s="253"/>
      <c r="MO129" s="253"/>
      <c r="MP129" s="253"/>
      <c r="MQ129" s="253"/>
      <c r="MR129" s="253"/>
      <c r="MS129" s="253"/>
      <c r="MT129" s="253"/>
      <c r="MU129" s="253"/>
      <c r="MV129" s="253"/>
      <c r="MW129" s="253"/>
      <c r="MX129" s="253"/>
      <c r="MY129" s="253"/>
      <c r="MZ129" s="253"/>
      <c r="NA129" s="253"/>
      <c r="NB129" s="253"/>
      <c r="NC129" s="253"/>
      <c r="ND129" s="253"/>
      <c r="NE129" s="253"/>
      <c r="NF129" s="253"/>
      <c r="NG129" s="253"/>
      <c r="NH129" s="253"/>
      <c r="NI129" s="253"/>
      <c r="NJ129" s="253"/>
      <c r="NK129" s="253"/>
      <c r="NL129" s="253"/>
      <c r="NM129" s="253"/>
      <c r="NN129" s="253"/>
      <c r="NO129" s="125"/>
      <c r="NP129" s="125"/>
      <c r="NQ129" s="125"/>
      <c r="NR129" s="125"/>
      <c r="NS129" s="125">
        <v>184.518</v>
      </c>
      <c r="NT129" s="125">
        <v>17921.099999999999</v>
      </c>
      <c r="NU129" s="125">
        <v>162.01599999999999</v>
      </c>
      <c r="NV129" s="125">
        <v>15735.6</v>
      </c>
      <c r="NW129" s="125">
        <v>540.05399999999997</v>
      </c>
      <c r="NX129" s="125">
        <v>52452</v>
      </c>
      <c r="NY129" s="125">
        <v>432.04300000000001</v>
      </c>
      <c r="NZ129" s="125">
        <v>41961.599999999999</v>
      </c>
      <c r="OA129" s="226"/>
      <c r="OB129" s="225"/>
      <c r="OC129" s="225">
        <v>95.1</v>
      </c>
      <c r="OD129" s="225">
        <f t="shared" si="2889"/>
        <v>0</v>
      </c>
      <c r="OE129" s="226"/>
      <c r="OF129" s="225"/>
      <c r="OG129" s="225">
        <v>95.1</v>
      </c>
      <c r="OH129" s="225">
        <f t="shared" si="2890"/>
        <v>0</v>
      </c>
      <c r="OI129" s="226"/>
      <c r="OJ129" s="225"/>
      <c r="OK129" s="225">
        <v>95.1</v>
      </c>
      <c r="OL129" s="225">
        <f t="shared" si="2891"/>
        <v>0</v>
      </c>
      <c r="OM129" s="226"/>
      <c r="ON129" s="225"/>
      <c r="OO129" s="225">
        <v>95.1</v>
      </c>
      <c r="OP129" s="225">
        <f t="shared" si="2892"/>
        <v>0</v>
      </c>
      <c r="OQ129" s="226"/>
      <c r="OR129" s="225"/>
      <c r="OS129" s="225">
        <v>95.1</v>
      </c>
      <c r="OT129" s="225">
        <f t="shared" si="2893"/>
        <v>0</v>
      </c>
      <c r="OU129" s="226"/>
      <c r="OV129" s="225"/>
      <c r="OW129" s="225">
        <v>95.1</v>
      </c>
      <c r="OX129" s="225">
        <f t="shared" si="2894"/>
        <v>0</v>
      </c>
      <c r="OY129" s="226"/>
      <c r="OZ129" s="225"/>
      <c r="PA129" s="225">
        <v>95.1</v>
      </c>
      <c r="PB129" s="225">
        <f t="shared" si="2895"/>
        <v>0</v>
      </c>
      <c r="PC129" s="226"/>
      <c r="PD129" s="225"/>
      <c r="PE129" s="225">
        <v>95.1</v>
      </c>
      <c r="PF129" s="225">
        <f t="shared" si="2896"/>
        <v>0</v>
      </c>
      <c r="PG129" s="226">
        <v>18.902000000000001</v>
      </c>
      <c r="PH129" s="225"/>
      <c r="PI129" s="225">
        <v>95.1</v>
      </c>
      <c r="PJ129" s="225">
        <f t="shared" si="2897"/>
        <v>0</v>
      </c>
      <c r="PK129" s="226">
        <v>162.01599999999999</v>
      </c>
      <c r="PL129" s="225"/>
      <c r="PM129" s="225">
        <v>95.1</v>
      </c>
      <c r="PN129" s="225">
        <f t="shared" si="2898"/>
        <v>0</v>
      </c>
      <c r="PO129" s="226">
        <v>302.43</v>
      </c>
      <c r="PP129" s="225"/>
      <c r="PQ129" s="225">
        <v>95.1</v>
      </c>
      <c r="PR129" s="225">
        <f t="shared" si="2899"/>
        <v>0</v>
      </c>
      <c r="PS129" s="226">
        <v>882.98800000000006</v>
      </c>
      <c r="PT129" s="225"/>
      <c r="PU129" s="225">
        <v>95.1</v>
      </c>
      <c r="PV129" s="225">
        <f t="shared" si="2900"/>
        <v>0</v>
      </c>
      <c r="PW129" s="226">
        <v>453.64499999999998</v>
      </c>
      <c r="PX129" s="225"/>
      <c r="PY129" s="225">
        <v>95.1</v>
      </c>
      <c r="PZ129" s="225">
        <f t="shared" si="2901"/>
        <v>0</v>
      </c>
      <c r="QA129" s="226">
        <v>680.46799999999996</v>
      </c>
      <c r="QB129" s="225"/>
      <c r="QC129" s="225">
        <v>95.1</v>
      </c>
      <c r="QD129" s="225">
        <f t="shared" si="2902"/>
        <v>0</v>
      </c>
      <c r="QE129" s="226"/>
      <c r="QF129" s="225"/>
      <c r="QG129" s="225">
        <v>95.1</v>
      </c>
      <c r="QH129" s="225">
        <f t="shared" si="2903"/>
        <v>0</v>
      </c>
      <c r="QI129" s="226">
        <v>259.226</v>
      </c>
      <c r="QJ129" s="225"/>
      <c r="QK129" s="225">
        <v>95.1</v>
      </c>
      <c r="QL129" s="225">
        <f t="shared" si="2904"/>
        <v>0</v>
      </c>
      <c r="QM129" s="226"/>
      <c r="QN129" s="225"/>
      <c r="QO129" s="225">
        <v>95.1</v>
      </c>
      <c r="QP129" s="225">
        <f t="shared" si="2905"/>
        <v>0</v>
      </c>
      <c r="QQ129" s="226"/>
      <c r="QR129" s="225"/>
      <c r="QS129" s="225">
        <v>95.1</v>
      </c>
      <c r="QT129" s="225">
        <f t="shared" si="2906"/>
        <v>0</v>
      </c>
      <c r="QU129" s="226">
        <v>2347.4349999999999</v>
      </c>
      <c r="QV129" s="225"/>
      <c r="QW129" s="225">
        <v>95.1</v>
      </c>
      <c r="QX129" s="225">
        <f t="shared" si="2907"/>
        <v>0</v>
      </c>
      <c r="QY129" s="225">
        <v>194</v>
      </c>
      <c r="QZ129" s="225">
        <v>95.090496540616172</v>
      </c>
      <c r="RA129" s="225">
        <f t="shared" si="2908"/>
        <v>18447.556328879538</v>
      </c>
      <c r="RB129" s="225">
        <v>0</v>
      </c>
      <c r="RC129" s="225">
        <v>95.090496540616172</v>
      </c>
      <c r="RD129" s="225">
        <f t="shared" si="2774"/>
        <v>0</v>
      </c>
      <c r="RE129" s="225">
        <v>900</v>
      </c>
      <c r="RF129" s="225">
        <v>95.090496540616172</v>
      </c>
      <c r="RG129" s="225">
        <v>85581.44688655455</v>
      </c>
      <c r="RH129" s="253"/>
      <c r="RI129" s="253"/>
      <c r="RJ129" s="253"/>
      <c r="RK129" s="253"/>
      <c r="RL129" s="253"/>
      <c r="RM129" s="253"/>
      <c r="RN129" s="253"/>
      <c r="RO129" s="253"/>
      <c r="RP129" s="253"/>
      <c r="RQ129" s="253"/>
      <c r="RR129" s="253"/>
      <c r="RS129" s="253"/>
      <c r="RT129" s="253"/>
      <c r="RU129" s="253"/>
      <c r="RV129" s="253"/>
      <c r="RW129" s="253"/>
      <c r="RX129" s="253"/>
      <c r="RY129" s="253"/>
      <c r="RZ129" s="253"/>
      <c r="SA129" s="253"/>
      <c r="SB129" s="253"/>
      <c r="SC129" s="253"/>
      <c r="SD129" s="253"/>
      <c r="SE129" s="253"/>
      <c r="SF129" s="253"/>
      <c r="SG129" s="253"/>
      <c r="SH129" s="253"/>
      <c r="SI129" s="253"/>
      <c r="SJ129" s="253"/>
      <c r="SK129" s="253"/>
      <c r="SL129" s="125"/>
      <c r="SM129" s="125"/>
      <c r="SN129" s="125"/>
      <c r="SO129" s="125"/>
      <c r="SP129" s="125"/>
      <c r="SQ129" s="125"/>
      <c r="SR129" s="125">
        <v>18.902000000000001</v>
      </c>
      <c r="SS129" s="125">
        <v>1797.39</v>
      </c>
      <c r="ST129" s="125">
        <v>162.01599999999999</v>
      </c>
      <c r="SU129" s="125">
        <v>15406.2</v>
      </c>
      <c r="SV129" s="125">
        <v>302.43</v>
      </c>
      <c r="SW129" s="125">
        <v>28758.240000000002</v>
      </c>
      <c r="SX129" s="226"/>
      <c r="SY129" s="240">
        <v>150</v>
      </c>
      <c r="SZ129" s="124">
        <v>120</v>
      </c>
      <c r="TA129" s="226">
        <f t="shared" si="2775"/>
        <v>18000</v>
      </c>
      <c r="TB129" s="226"/>
      <c r="TC129" s="240">
        <v>200</v>
      </c>
      <c r="TD129" s="124">
        <v>111.38</v>
      </c>
      <c r="TE129" s="226">
        <f t="shared" si="2776"/>
        <v>22276</v>
      </c>
      <c r="TF129" s="226"/>
      <c r="TG129" s="240">
        <v>200</v>
      </c>
      <c r="TH129" s="124">
        <v>111.38</v>
      </c>
      <c r="TI129" s="226">
        <f t="shared" si="2777"/>
        <v>22276</v>
      </c>
      <c r="TJ129" s="226"/>
      <c r="TK129" s="240">
        <v>200</v>
      </c>
      <c r="TL129" s="124"/>
      <c r="TM129" s="226">
        <f t="shared" si="2778"/>
        <v>0</v>
      </c>
      <c r="TN129" s="226">
        <v>2.7</v>
      </c>
      <c r="TO129" s="240">
        <v>0</v>
      </c>
      <c r="TP129" s="124"/>
      <c r="TQ129" s="226">
        <f t="shared" si="2779"/>
        <v>0</v>
      </c>
      <c r="TR129" s="226">
        <v>8.1010000000000009</v>
      </c>
      <c r="TS129" s="240">
        <v>0</v>
      </c>
      <c r="TT129" s="124"/>
      <c r="TU129" s="226">
        <f t="shared" si="2780"/>
        <v>0</v>
      </c>
      <c r="TV129" s="226">
        <v>212.42099999999999</v>
      </c>
      <c r="TW129" s="240">
        <v>0</v>
      </c>
      <c r="TX129" s="124"/>
      <c r="TY129" s="226">
        <f t="shared" si="2781"/>
        <v>0</v>
      </c>
      <c r="TZ129" s="226">
        <v>200.72</v>
      </c>
      <c r="UA129" s="219">
        <v>0</v>
      </c>
      <c r="UB129" s="124"/>
      <c r="UC129" s="226">
        <f t="shared" si="2782"/>
        <v>0</v>
      </c>
      <c r="UD129" s="226">
        <v>175.518</v>
      </c>
      <c r="UE129" s="219">
        <v>0</v>
      </c>
      <c r="UF129" s="124"/>
      <c r="UG129" s="226">
        <f t="shared" si="2783"/>
        <v>0</v>
      </c>
      <c r="UH129" s="226">
        <v>144.01400000000001</v>
      </c>
      <c r="UI129" s="219">
        <v>0</v>
      </c>
      <c r="UJ129" s="124"/>
      <c r="UK129" s="226">
        <f t="shared" si="2784"/>
        <v>0</v>
      </c>
      <c r="UL129" s="226">
        <v>73.807000000000002</v>
      </c>
      <c r="UM129" s="219">
        <v>0</v>
      </c>
      <c r="UN129" s="124"/>
      <c r="UO129" s="226">
        <f t="shared" si="2785"/>
        <v>0</v>
      </c>
      <c r="UP129" s="226">
        <v>83.707999999999998</v>
      </c>
      <c r="UQ129" s="207">
        <v>0</v>
      </c>
      <c r="UR129" s="124"/>
      <c r="US129" s="226">
        <f t="shared" si="2786"/>
        <v>0</v>
      </c>
      <c r="UT129" s="226">
        <v>120.61199999999999</v>
      </c>
      <c r="UU129" s="207">
        <v>0</v>
      </c>
      <c r="UV129" s="124"/>
      <c r="UW129" s="226">
        <f t="shared" si="2787"/>
        <v>0</v>
      </c>
      <c r="UX129" s="226">
        <v>106.211</v>
      </c>
      <c r="UY129" s="207">
        <v>0</v>
      </c>
      <c r="UZ129" s="124"/>
      <c r="VA129" s="226">
        <f t="shared" si="2788"/>
        <v>0</v>
      </c>
      <c r="VB129" s="226"/>
      <c r="VC129" s="207">
        <v>0</v>
      </c>
      <c r="VD129" s="124"/>
      <c r="VE129" s="226">
        <f t="shared" si="2789"/>
        <v>0</v>
      </c>
      <c r="VF129" s="226">
        <v>196.22</v>
      </c>
      <c r="VG129" s="207">
        <v>0</v>
      </c>
      <c r="VH129" s="124"/>
      <c r="VI129" s="226">
        <f t="shared" si="2790"/>
        <v>0</v>
      </c>
      <c r="VJ129" s="226">
        <v>200.72</v>
      </c>
      <c r="VK129" s="208">
        <v>0</v>
      </c>
      <c r="VL129" s="124"/>
      <c r="VM129" s="226">
        <f>VK129*VL129</f>
        <v>0</v>
      </c>
      <c r="VN129" s="226">
        <v>129.613</v>
      </c>
      <c r="VO129" s="208">
        <v>0</v>
      </c>
      <c r="VP129" s="124"/>
      <c r="VQ129" s="226">
        <f>VO129*VP129</f>
        <v>0</v>
      </c>
      <c r="VR129" s="226">
        <v>126.01300000000001</v>
      </c>
      <c r="VS129" s="208">
        <v>150</v>
      </c>
      <c r="VT129" s="124">
        <v>96.22</v>
      </c>
      <c r="VU129" s="226">
        <f>VS129*VT129</f>
        <v>14433</v>
      </c>
      <c r="VV129" s="225">
        <v>150</v>
      </c>
      <c r="VW129" s="124">
        <v>280.60000000000002</v>
      </c>
      <c r="VX129" s="226">
        <f t="shared" si="2794"/>
        <v>42090</v>
      </c>
      <c r="VY129" s="225">
        <v>150</v>
      </c>
      <c r="VZ129" s="124">
        <v>96.223978224339291</v>
      </c>
      <c r="WA129" s="226">
        <f t="shared" si="2795"/>
        <v>14433.596733650893</v>
      </c>
      <c r="WB129" s="226">
        <v>30</v>
      </c>
      <c r="WC129" s="226">
        <v>131.31</v>
      </c>
      <c r="WD129" s="226">
        <v>3939.3</v>
      </c>
      <c r="WE129" s="253">
        <v>153.6</v>
      </c>
      <c r="WF129" s="253">
        <v>16800</v>
      </c>
      <c r="WG129" s="253">
        <v>210.4</v>
      </c>
      <c r="WH129" s="253">
        <v>23012.5</v>
      </c>
      <c r="WI129" s="253">
        <v>181.6</v>
      </c>
      <c r="WJ129" s="253">
        <v>19862.5</v>
      </c>
      <c r="WK129" s="253">
        <v>204.8</v>
      </c>
      <c r="WL129" s="253">
        <v>22400</v>
      </c>
      <c r="WM129" s="253">
        <v>163.19999999999999</v>
      </c>
      <c r="WN129" s="253">
        <v>17850</v>
      </c>
      <c r="WO129" s="253">
        <v>178.21799999999999</v>
      </c>
      <c r="WP129" s="253">
        <v>17325</v>
      </c>
      <c r="WQ129" s="253">
        <v>210.62100000000001</v>
      </c>
      <c r="WR129" s="253">
        <v>20432.53</v>
      </c>
      <c r="WS129" s="253">
        <v>193.51900000000001</v>
      </c>
      <c r="WT129" s="253">
        <v>18745.849999999999</v>
      </c>
      <c r="WU129" s="253">
        <v>172.81700000000001</v>
      </c>
      <c r="WV129" s="253">
        <v>16740.48</v>
      </c>
      <c r="WW129" s="253"/>
      <c r="WX129" s="253"/>
      <c r="WY129" s="253"/>
      <c r="WZ129" s="253"/>
      <c r="XA129" s="253"/>
      <c r="XB129" s="253"/>
      <c r="XC129" s="253"/>
      <c r="XD129" s="253"/>
      <c r="XE129" s="253"/>
      <c r="XF129" s="253"/>
      <c r="XG129" s="253">
        <v>2.7</v>
      </c>
      <c r="XH129" s="253">
        <v>259.83</v>
      </c>
      <c r="XI129" s="125">
        <v>8.1010000000000009</v>
      </c>
      <c r="XJ129" s="125">
        <v>779.49</v>
      </c>
      <c r="XK129" s="125">
        <v>212.42099999999999</v>
      </c>
      <c r="XL129" s="125">
        <v>20439.96</v>
      </c>
      <c r="XM129" s="125">
        <v>200.72</v>
      </c>
      <c r="XN129" s="125">
        <v>19314.03</v>
      </c>
      <c r="XO129" s="125">
        <v>175.518</v>
      </c>
      <c r="XP129" s="125">
        <v>16888.95</v>
      </c>
      <c r="XQ129" s="125">
        <v>144.01400000000001</v>
      </c>
      <c r="XR129" s="125">
        <v>13857.6</v>
      </c>
      <c r="XS129" s="125">
        <v>73.807000000000002</v>
      </c>
      <c r="XT129" s="125">
        <v>7088.08</v>
      </c>
      <c r="XU129" s="226"/>
      <c r="XV129" s="226"/>
      <c r="XW129" s="226"/>
      <c r="XX129" s="208">
        <f t="shared" si="2909"/>
        <v>0</v>
      </c>
      <c r="XY129" s="226"/>
      <c r="XZ129" s="226"/>
      <c r="YA129" s="226"/>
      <c r="YB129" s="208">
        <f t="shared" si="2910"/>
        <v>0</v>
      </c>
      <c r="YC129" s="226"/>
      <c r="YD129" s="226"/>
      <c r="YE129" s="226"/>
      <c r="YF129" s="208">
        <f t="shared" si="2911"/>
        <v>0</v>
      </c>
      <c r="YG129" s="226"/>
      <c r="YH129" s="226"/>
      <c r="YI129" s="226"/>
      <c r="YJ129" s="208">
        <f t="shared" si="2912"/>
        <v>0</v>
      </c>
      <c r="YK129" s="226"/>
      <c r="YL129" s="226"/>
      <c r="YM129" s="226"/>
      <c r="YN129" s="208">
        <f t="shared" si="2913"/>
        <v>0</v>
      </c>
      <c r="YO129" s="226"/>
      <c r="YP129" s="226"/>
      <c r="YQ129" s="226"/>
      <c r="YR129" s="208">
        <f t="shared" si="2914"/>
        <v>0</v>
      </c>
      <c r="YS129" s="226"/>
      <c r="YT129" s="226"/>
      <c r="YU129" s="226"/>
      <c r="YV129" s="208">
        <f t="shared" si="2915"/>
        <v>0</v>
      </c>
      <c r="YW129" s="226"/>
      <c r="YX129" s="226"/>
      <c r="YY129" s="226"/>
      <c r="YZ129" s="208">
        <f t="shared" si="2916"/>
        <v>0</v>
      </c>
      <c r="ZA129" s="226">
        <v>5.4009999999999998</v>
      </c>
      <c r="ZB129" s="226"/>
      <c r="ZC129" s="226"/>
      <c r="ZD129" s="208">
        <f t="shared" si="2917"/>
        <v>0</v>
      </c>
      <c r="ZE129" s="226">
        <v>1022.502</v>
      </c>
      <c r="ZF129" s="226"/>
      <c r="ZG129" s="226"/>
      <c r="ZH129" s="208">
        <f t="shared" si="2918"/>
        <v>0</v>
      </c>
      <c r="ZI129" s="226">
        <v>1338.434</v>
      </c>
      <c r="ZJ129" s="225"/>
      <c r="ZK129" s="225"/>
      <c r="ZL129" s="208">
        <f t="shared" si="2919"/>
        <v>0</v>
      </c>
      <c r="ZM129" s="226">
        <v>2740.7739999999999</v>
      </c>
      <c r="ZN129" s="225"/>
      <c r="ZO129" s="225"/>
      <c r="ZP129" s="208">
        <f t="shared" si="2920"/>
        <v>0</v>
      </c>
      <c r="ZQ129" s="226">
        <v>2252.0250000000001</v>
      </c>
      <c r="ZR129" s="225"/>
      <c r="ZS129" s="225"/>
      <c r="ZT129" s="208">
        <f t="shared" si="2921"/>
        <v>0</v>
      </c>
      <c r="ZU129" s="226">
        <v>2198.02</v>
      </c>
      <c r="ZV129" s="225"/>
      <c r="ZW129" s="225"/>
      <c r="ZX129" s="208">
        <f t="shared" si="2922"/>
        <v>0</v>
      </c>
      <c r="ZY129" s="226"/>
      <c r="ZZ129" s="225"/>
      <c r="AAA129" s="225"/>
      <c r="AAB129" s="208">
        <f t="shared" si="2923"/>
        <v>0</v>
      </c>
      <c r="AAC129" s="226">
        <v>59.405999999999999</v>
      </c>
      <c r="AAD129" s="225"/>
      <c r="AAE129" s="225"/>
      <c r="AAF129" s="208">
        <f t="shared" si="2994"/>
        <v>0</v>
      </c>
      <c r="AAG129" s="226"/>
      <c r="AAH129" s="225"/>
      <c r="AAI129" s="225"/>
      <c r="AAJ129" s="208">
        <f t="shared" si="2925"/>
        <v>0</v>
      </c>
      <c r="AAK129" s="226"/>
      <c r="AAL129" s="225"/>
      <c r="AAM129" s="225"/>
      <c r="AAN129" s="208">
        <f t="shared" si="2926"/>
        <v>0</v>
      </c>
      <c r="AAO129" s="226">
        <v>56.706000000000003</v>
      </c>
      <c r="AAP129" s="225"/>
      <c r="AAQ129" s="225"/>
      <c r="AAR129" s="208">
        <f t="shared" si="2927"/>
        <v>0</v>
      </c>
      <c r="AAS129" s="225"/>
      <c r="AAT129" s="225">
        <v>97.814106965071957</v>
      </c>
      <c r="AAU129" s="208">
        <f t="shared" si="2928"/>
        <v>0</v>
      </c>
      <c r="AAV129" s="225"/>
      <c r="AAW129" s="225">
        <v>97.814106965071957</v>
      </c>
      <c r="AAX129" s="226">
        <f t="shared" si="2796"/>
        <v>0</v>
      </c>
      <c r="AAY129" s="226">
        <v>5000</v>
      </c>
      <c r="AAZ129" s="226">
        <v>97.912120908817926</v>
      </c>
      <c r="ABA129" s="226">
        <v>489560.60454408964</v>
      </c>
      <c r="ABB129" s="253"/>
      <c r="ABC129" s="253"/>
      <c r="ABD129" s="253"/>
      <c r="ABE129" s="253"/>
      <c r="ABF129" s="253"/>
      <c r="ABG129" s="253"/>
      <c r="ABH129" s="253"/>
      <c r="ABI129" s="253"/>
      <c r="ABJ129" s="253"/>
      <c r="ABK129" s="253"/>
      <c r="ABL129" s="253"/>
      <c r="ABM129" s="253"/>
      <c r="ABN129" s="253"/>
      <c r="ABO129" s="253"/>
      <c r="ABP129" s="253"/>
      <c r="ABQ129" s="253"/>
      <c r="ABR129" s="253"/>
      <c r="ABS129" s="253"/>
      <c r="ABT129" s="253"/>
      <c r="ABU129" s="253"/>
      <c r="ABV129" s="253"/>
      <c r="ABW129" s="253"/>
      <c r="ABX129" s="253"/>
      <c r="ABY129" s="253"/>
      <c r="ABZ129" s="253"/>
      <c r="ACA129" s="253"/>
      <c r="ACB129" s="253"/>
      <c r="ACC129" s="253"/>
      <c r="ACD129" s="253"/>
      <c r="ACE129" s="253"/>
      <c r="ACF129" s="126"/>
      <c r="ACG129" s="126"/>
      <c r="ACH129" s="126"/>
      <c r="ACI129" s="126"/>
      <c r="ACJ129" s="126"/>
      <c r="ACK129" s="126"/>
      <c r="ACL129" s="126">
        <v>5.4009999999999998</v>
      </c>
      <c r="ACM129" s="126">
        <v>678.78</v>
      </c>
      <c r="ACN129" s="126">
        <v>1022.502</v>
      </c>
      <c r="ACO129" s="126">
        <v>100015.12</v>
      </c>
      <c r="ACP129" s="126">
        <v>1338.434</v>
      </c>
      <c r="ACQ129" s="126">
        <v>132111.64000000001</v>
      </c>
      <c r="ACR129" s="134">
        <v>0</v>
      </c>
      <c r="ACS129" s="227"/>
      <c r="ACT129" s="225"/>
      <c r="ACU129" s="226">
        <f t="shared" si="2929"/>
        <v>0</v>
      </c>
      <c r="ACV129" s="134">
        <v>0</v>
      </c>
      <c r="ACW129" s="227"/>
      <c r="ACX129" s="225"/>
      <c r="ACY129" s="226">
        <f t="shared" si="2930"/>
        <v>0</v>
      </c>
      <c r="ACZ129" s="134">
        <v>0</v>
      </c>
      <c r="ADA129" s="227"/>
      <c r="ADB129" s="225"/>
      <c r="ADC129" s="226">
        <f t="shared" si="2931"/>
        <v>0</v>
      </c>
      <c r="ADD129" s="134">
        <v>0</v>
      </c>
      <c r="ADE129" s="227"/>
      <c r="ADF129" s="225"/>
      <c r="ADG129" s="226">
        <f t="shared" si="2932"/>
        <v>0</v>
      </c>
      <c r="ADH129" s="134">
        <v>0</v>
      </c>
      <c r="ADI129" s="225"/>
      <c r="ADJ129" s="225"/>
      <c r="ADK129" s="226">
        <f t="shared" si="2933"/>
        <v>0</v>
      </c>
      <c r="ADL129" s="134">
        <v>30.603000000000002</v>
      </c>
      <c r="ADM129" s="225"/>
      <c r="ADN129" s="225"/>
      <c r="ADO129" s="226">
        <f t="shared" si="2934"/>
        <v>0</v>
      </c>
      <c r="ADP129" s="134">
        <v>172.81700000000001</v>
      </c>
      <c r="ADQ129" s="225"/>
      <c r="ADR129" s="225"/>
      <c r="ADS129" s="226">
        <f t="shared" si="2935"/>
        <v>0</v>
      </c>
      <c r="ADT129" s="134">
        <v>17.102</v>
      </c>
      <c r="ADU129" s="225"/>
      <c r="ADV129" s="225"/>
      <c r="ADW129" s="226">
        <f t="shared" si="2936"/>
        <v>0</v>
      </c>
      <c r="ADX129" s="134">
        <v>311.43100000000004</v>
      </c>
      <c r="ADY129" s="225"/>
      <c r="ADZ129" s="225"/>
      <c r="AEA129" s="226">
        <f t="shared" si="2937"/>
        <v>0</v>
      </c>
      <c r="AEB129" s="134">
        <v>652.56499999999994</v>
      </c>
      <c r="AEC129" s="225"/>
      <c r="AED129" s="225"/>
      <c r="AEE129" s="226">
        <f t="shared" si="2938"/>
        <v>0</v>
      </c>
      <c r="AEF129" s="134">
        <v>908.19</v>
      </c>
      <c r="AEG129" s="225"/>
      <c r="AEH129" s="225"/>
      <c r="AEI129" s="226">
        <f t="shared" si="2939"/>
        <v>0</v>
      </c>
      <c r="AEJ129" s="134">
        <v>503.15</v>
      </c>
      <c r="AEK129" s="225"/>
      <c r="AEL129" s="225"/>
      <c r="AEM129" s="226">
        <f t="shared" si="2940"/>
        <v>0</v>
      </c>
      <c r="AEN129" s="134">
        <v>344.73499999999996</v>
      </c>
      <c r="AEO129" s="225"/>
      <c r="AEP129" s="225"/>
      <c r="AEQ129" s="226">
        <f t="shared" si="2941"/>
        <v>0</v>
      </c>
      <c r="AER129" s="134">
        <v>191.22799999999995</v>
      </c>
      <c r="AES129" s="225"/>
      <c r="AET129" s="225"/>
      <c r="AEU129" s="226">
        <f t="shared" si="2942"/>
        <v>0</v>
      </c>
      <c r="AEV129" s="134">
        <v>12</v>
      </c>
      <c r="AEW129" s="225"/>
      <c r="AEX129" s="225"/>
      <c r="AEY129" s="226">
        <f t="shared" si="2943"/>
        <v>0</v>
      </c>
      <c r="AEZ129" s="134">
        <v>639.96400000000006</v>
      </c>
      <c r="AFA129" s="225"/>
      <c r="AFB129" s="225"/>
      <c r="AFC129" s="226">
        <f t="shared" si="2944"/>
        <v>0</v>
      </c>
      <c r="AFD129" s="134">
        <v>449.14499999999998</v>
      </c>
      <c r="AFE129" s="225"/>
      <c r="AFF129" s="225"/>
      <c r="AFG129" s="226">
        <f t="shared" si="2945"/>
        <v>0</v>
      </c>
      <c r="AFH129" s="134">
        <v>492.34900000000005</v>
      </c>
      <c r="AFI129" s="225"/>
      <c r="AFJ129" s="225"/>
      <c r="AFK129" s="226">
        <f t="shared" si="2946"/>
        <v>0</v>
      </c>
      <c r="AFL129" s="134">
        <v>426.642</v>
      </c>
      <c r="AFM129" s="225"/>
      <c r="AFN129" s="225"/>
      <c r="AFO129" s="226">
        <f t="shared" si="2947"/>
        <v>0</v>
      </c>
      <c r="AFP129" s="225"/>
      <c r="AFQ129" s="225">
        <v>260</v>
      </c>
      <c r="AFR129" s="226">
        <f t="shared" si="2948"/>
        <v>0</v>
      </c>
      <c r="AFS129" s="225">
        <v>200</v>
      </c>
      <c r="AFT129" s="225">
        <v>111.19857791944099</v>
      </c>
      <c r="AFU129" s="226">
        <f t="shared" si="2949"/>
        <v>22239.715583888199</v>
      </c>
      <c r="AFV129" s="226">
        <v>500</v>
      </c>
      <c r="AFW129" s="226">
        <v>110.85604628681088</v>
      </c>
      <c r="AFX129" s="226">
        <v>55428.023143405437</v>
      </c>
      <c r="AFY129" s="253">
        <v>0</v>
      </c>
      <c r="AFZ129" s="253">
        <v>0</v>
      </c>
      <c r="AGA129" s="253">
        <v>0</v>
      </c>
      <c r="AGB129" s="253">
        <v>0</v>
      </c>
      <c r="AGC129" s="253">
        <v>0</v>
      </c>
      <c r="AGD129" s="253">
        <v>0</v>
      </c>
      <c r="AGE129" s="253">
        <v>0</v>
      </c>
      <c r="AGF129" s="253">
        <v>0</v>
      </c>
      <c r="AGG129" s="253">
        <v>0</v>
      </c>
      <c r="AGH129" s="253">
        <v>0</v>
      </c>
      <c r="AGI129" s="253">
        <v>0</v>
      </c>
      <c r="AGJ129" s="253">
        <v>0</v>
      </c>
      <c r="AGK129" s="253">
        <v>0</v>
      </c>
      <c r="AGL129" s="253">
        <v>0</v>
      </c>
      <c r="AGM129" s="253">
        <v>0</v>
      </c>
      <c r="AGN129" s="253">
        <v>0</v>
      </c>
      <c r="AGO129" s="253">
        <v>0</v>
      </c>
      <c r="AGP129" s="253">
        <v>0</v>
      </c>
      <c r="AGQ129" s="253">
        <v>0</v>
      </c>
      <c r="AGR129" s="253">
        <v>0</v>
      </c>
      <c r="AGS129" s="253">
        <v>0</v>
      </c>
      <c r="AGT129" s="253">
        <v>0</v>
      </c>
      <c r="AGU129" s="253">
        <v>0</v>
      </c>
      <c r="AGV129" s="253">
        <v>0</v>
      </c>
      <c r="AGW129" s="253">
        <v>0</v>
      </c>
      <c r="AGX129" s="253">
        <v>0</v>
      </c>
      <c r="AGY129" s="253">
        <v>0</v>
      </c>
      <c r="AGZ129" s="253">
        <v>0</v>
      </c>
      <c r="AHA129" s="253">
        <v>0</v>
      </c>
      <c r="AHB129" s="253">
        <v>0</v>
      </c>
      <c r="AHC129" s="126">
        <v>30.603000000000002</v>
      </c>
      <c r="AHD129" s="126">
        <v>8840</v>
      </c>
      <c r="AHE129" s="126">
        <v>172.81700000000001</v>
      </c>
      <c r="AHF129" s="126">
        <v>15756</v>
      </c>
      <c r="AHG129" s="126">
        <v>17.102</v>
      </c>
      <c r="AHH129" s="126">
        <v>4940</v>
      </c>
      <c r="AHI129" s="126">
        <v>311.43100000000004</v>
      </c>
      <c r="AHJ129" s="126">
        <v>44836.800000000003</v>
      </c>
      <c r="AHK129" s="126">
        <v>652.56499999999994</v>
      </c>
      <c r="AHL129" s="126">
        <v>72564.3</v>
      </c>
      <c r="AHM129" s="126">
        <v>908.19</v>
      </c>
      <c r="AHN129" s="126">
        <v>102482.6</v>
      </c>
      <c r="AHO129" s="134">
        <f t="shared" si="1709"/>
        <v>0</v>
      </c>
      <c r="AHP129" s="127">
        <f t="shared" si="1710"/>
        <v>180</v>
      </c>
      <c r="AHQ129" s="127">
        <f t="shared" si="1711"/>
        <v>21966.3</v>
      </c>
      <c r="AHR129" s="134">
        <f t="shared" si="1712"/>
        <v>0</v>
      </c>
      <c r="AHS129" s="127">
        <f t="shared" si="1713"/>
        <v>200</v>
      </c>
      <c r="AHT129" s="127">
        <f t="shared" si="2549"/>
        <v>22276</v>
      </c>
      <c r="AHU129" s="134">
        <f t="shared" si="2550"/>
        <v>0</v>
      </c>
      <c r="AHV129" s="127">
        <f t="shared" si="2551"/>
        <v>200</v>
      </c>
      <c r="AHW129" s="127">
        <f t="shared" si="2552"/>
        <v>22276</v>
      </c>
      <c r="AHX129" s="134">
        <v>0</v>
      </c>
      <c r="AHY129" s="127">
        <f t="shared" si="2553"/>
        <v>200</v>
      </c>
      <c r="AHZ129" s="127">
        <f t="shared" si="3005"/>
        <v>0</v>
      </c>
      <c r="AIA129" s="134">
        <f t="shared" si="2952"/>
        <v>2.7</v>
      </c>
      <c r="AIB129" s="127">
        <f t="shared" si="2953"/>
        <v>0</v>
      </c>
      <c r="AIC129" s="127">
        <f t="shared" si="2954"/>
        <v>0</v>
      </c>
      <c r="AID129" s="131">
        <f t="shared" si="2955"/>
        <v>38.704000000000001</v>
      </c>
      <c r="AIE129" s="127">
        <f t="shared" si="2956"/>
        <v>0</v>
      </c>
      <c r="AIF129" s="127">
        <f t="shared" si="2957"/>
        <v>0</v>
      </c>
      <c r="AIG129" s="131">
        <f t="shared" si="2958"/>
        <v>1549.954</v>
      </c>
      <c r="AIH129" s="127">
        <f t="shared" si="2959"/>
        <v>0</v>
      </c>
      <c r="AII129" s="127">
        <f t="shared" si="2960"/>
        <v>0</v>
      </c>
      <c r="AIJ129" s="131">
        <f t="shared" si="2961"/>
        <v>3394.239</v>
      </c>
      <c r="AIK129" s="127">
        <f t="shared" si="2962"/>
        <v>0</v>
      </c>
      <c r="AIL129" s="127">
        <f t="shared" si="2963"/>
        <v>0</v>
      </c>
      <c r="AIM129" s="131">
        <f t="shared" si="2964"/>
        <v>13467.147000000001</v>
      </c>
      <c r="AIN129" s="127">
        <f t="shared" si="2965"/>
        <v>0</v>
      </c>
      <c r="AIO129" s="127">
        <f t="shared" si="2966"/>
        <v>0</v>
      </c>
      <c r="AIP129" s="131">
        <f t="shared" si="2967"/>
        <v>13027.902</v>
      </c>
      <c r="AIQ129" s="127">
        <f t="shared" si="2950"/>
        <v>0</v>
      </c>
      <c r="AIR129" s="127">
        <f t="shared" si="2951"/>
        <v>0</v>
      </c>
      <c r="AIS129" s="131">
        <f t="shared" si="2797"/>
        <v>12172.816000000001</v>
      </c>
      <c r="AIT129" s="127">
        <f t="shared" si="2798"/>
        <v>0</v>
      </c>
      <c r="AIU129" s="127">
        <f t="shared" si="2799"/>
        <v>0</v>
      </c>
      <c r="AIV129" s="131">
        <f t="shared" si="2800"/>
        <v>14300.628999999999</v>
      </c>
      <c r="AIW129" s="127">
        <f t="shared" si="2801"/>
        <v>0</v>
      </c>
      <c r="AIX129" s="127">
        <f t="shared" si="2802"/>
        <v>0</v>
      </c>
      <c r="AIY129" s="131">
        <f t="shared" si="2803"/>
        <v>18826.283000000003</v>
      </c>
      <c r="AIZ129" s="127">
        <f t="shared" si="2804"/>
        <v>0</v>
      </c>
      <c r="AJA129" s="127">
        <f t="shared" si="2805"/>
        <v>0</v>
      </c>
      <c r="AJB129" s="131">
        <f t="shared" si="2806"/>
        <v>12822.683000000001</v>
      </c>
      <c r="AJC129" s="127">
        <f t="shared" si="2807"/>
        <v>0</v>
      </c>
      <c r="AJD129" s="127">
        <f t="shared" si="2808"/>
        <v>0</v>
      </c>
      <c r="AJE129" s="131">
        <f t="shared" si="2809"/>
        <v>66.004999999999995</v>
      </c>
      <c r="AJF129" s="127">
        <f t="shared" si="2810"/>
        <v>0</v>
      </c>
      <c r="AJG129" s="127">
        <f t="shared" si="3006"/>
        <v>0</v>
      </c>
      <c r="AJH129" s="131">
        <f t="shared" si="3017"/>
        <v>18076.508000000002</v>
      </c>
      <c r="AJI129" s="127">
        <f t="shared" si="3018"/>
        <v>0</v>
      </c>
      <c r="AJJ129" s="127">
        <f t="shared" si="3019"/>
        <v>0</v>
      </c>
      <c r="AJK129" s="131">
        <f t="shared" si="3020"/>
        <v>18099.010000000002</v>
      </c>
      <c r="AJL129" s="127">
        <f t="shared" si="3021"/>
        <v>1200</v>
      </c>
      <c r="AJM129" s="127">
        <f t="shared" si="3022"/>
        <v>118656</v>
      </c>
      <c r="AJN129" s="131">
        <f t="shared" ref="AJN129:AJN137" si="3027">BV129+GW129+LT129+QQ129+VN129+AAK129+AFH129</f>
        <v>16849.684999999998</v>
      </c>
      <c r="AJO129" s="127">
        <f t="shared" ref="AJO129:AJO137" si="3028">BW129+GX129+LU129+QR129+VO129+AAL129+AFI129</f>
        <v>2500</v>
      </c>
      <c r="AJP129" s="127">
        <f t="shared" ref="AJP129:AJP137" si="3029">BY129+GZ129+LW129+QT129+VQ129+AAN129+AFK129</f>
        <v>239300</v>
      </c>
      <c r="AJQ129" s="131">
        <f t="shared" ref="AJQ129:AJQ137" si="3030">BZ129+HA129+LX129+QU129+VR129+AAO129+AFL129</f>
        <v>15299.731</v>
      </c>
      <c r="AJR129" s="127">
        <f t="shared" ref="AJR129:AJR137" si="3031">CA129+HB129+LY129+QV129+VS129+AAP129+AFM129</f>
        <v>2650</v>
      </c>
      <c r="AJS129" s="127">
        <f>CC129+HD129+MA129+QX129+VU129+AAR129+AFO129</f>
        <v>253733</v>
      </c>
      <c r="AJT129" s="127">
        <f>CD129+HE129+MB129+QY129+VV129+AAS129+AFP129</f>
        <v>4344</v>
      </c>
      <c r="AJU129" s="127">
        <f>CF129+HG129+MD129+RA129+VX129+AAU129+AFR129</f>
        <v>444117.55632887955</v>
      </c>
      <c r="AJV129" s="127">
        <f>CG129+HH129+ME129+RB129+VY129+AAV129+AFS129</f>
        <v>10300</v>
      </c>
      <c r="AJW129" s="127">
        <f>CI129+HJ129+MG129+RD129+WA129+AAX129+AFU129</f>
        <v>1080869.3492460686</v>
      </c>
      <c r="AJX129" s="127">
        <v>15530</v>
      </c>
      <c r="AJY129" s="127">
        <v>1596145.3419464799</v>
      </c>
      <c r="AJZ129" s="128">
        <f t="shared" si="1719"/>
        <v>153.6</v>
      </c>
      <c r="AKA129" s="128">
        <f t="shared" si="1720"/>
        <v>16800</v>
      </c>
      <c r="AKB129" s="128">
        <v>210.4</v>
      </c>
      <c r="AKC129" s="128">
        <v>23012.5</v>
      </c>
      <c r="AKD129" s="128">
        <v>181.6</v>
      </c>
      <c r="AKE129" s="128">
        <v>19862.5</v>
      </c>
      <c r="AKF129" s="128">
        <f t="shared" si="2554"/>
        <v>204.8</v>
      </c>
      <c r="AKG129" s="128">
        <f t="shared" si="2555"/>
        <v>22400</v>
      </c>
      <c r="AKH129" s="128">
        <f t="shared" si="2556"/>
        <v>163.19999999999999</v>
      </c>
      <c r="AKI129" s="128">
        <f t="shared" si="2827"/>
        <v>17850</v>
      </c>
      <c r="AKJ129" s="128">
        <v>210.62099999999998</v>
      </c>
      <c r="AKK129" s="128">
        <v>20868.48</v>
      </c>
      <c r="AKL129" s="128">
        <f t="shared" si="2976"/>
        <v>275.42700000000002</v>
      </c>
      <c r="AKM129" s="128">
        <f t="shared" si="2968"/>
        <v>27454.21</v>
      </c>
      <c r="AKN129" s="128">
        <f t="shared" si="2998"/>
        <v>236.72300000000001</v>
      </c>
      <c r="AKO129" s="128">
        <f t="shared" si="3002"/>
        <v>23209.37</v>
      </c>
      <c r="AKP129" s="128">
        <f t="shared" si="3007"/>
        <v>226.822</v>
      </c>
      <c r="AKQ129" s="128">
        <f t="shared" si="3008"/>
        <v>22319.879999999997</v>
      </c>
      <c r="AKR129" s="128">
        <f t="shared" si="2969"/>
        <v>0</v>
      </c>
      <c r="AKS129" s="128">
        <f t="shared" si="2970"/>
        <v>0</v>
      </c>
      <c r="AKT129" s="128">
        <f t="shared" si="3009"/>
        <v>0</v>
      </c>
      <c r="AKU129" s="128">
        <f t="shared" si="3010"/>
        <v>0</v>
      </c>
      <c r="AKV129" s="128">
        <f t="shared" si="3011"/>
        <v>0</v>
      </c>
      <c r="AKW129" s="128">
        <f t="shared" si="3012"/>
        <v>0</v>
      </c>
      <c r="AKX129" s="128">
        <f t="shared" si="3013"/>
        <v>0</v>
      </c>
      <c r="AKY129" s="128">
        <f t="shared" si="3014"/>
        <v>0</v>
      </c>
      <c r="AKZ129" s="128">
        <f t="shared" si="3015"/>
        <v>0</v>
      </c>
      <c r="ALA129" s="128">
        <f t="shared" si="3016"/>
        <v>0</v>
      </c>
      <c r="ALB129" s="128">
        <f t="shared" si="3023"/>
        <v>2.7</v>
      </c>
      <c r="ALC129" s="128">
        <f t="shared" si="3024"/>
        <v>259.83</v>
      </c>
      <c r="ALD129" s="128">
        <f t="shared" si="3025"/>
        <v>38.704000000000001</v>
      </c>
      <c r="ALE129" s="128">
        <f t="shared" si="3026"/>
        <v>9619.49</v>
      </c>
      <c r="ALF129" s="128">
        <f t="shared" ref="ALF129:ALF137" si="3032">DS129+IT129+NQ129+SN129+XK129+ACH129+AHE129</f>
        <v>1549.954</v>
      </c>
      <c r="ALG129" s="128">
        <f t="shared" ref="ALG129:ALG137" si="3033">DT129+IU129+NR129+SO129+XL129+ACI129+AHF129</f>
        <v>144533.94</v>
      </c>
      <c r="ALH129" s="128">
        <f t="shared" ref="ALH129:ALH137" si="3034">DU129+IV129+NS129+SP129+XM129+ACJ129+AHG129</f>
        <v>3394.239</v>
      </c>
      <c r="ALI129" s="128">
        <f t="shared" ref="ALI129:ALI137" si="3035">DW129+IW129+NT129+SQ129+XN129+ACK129+AHH129</f>
        <v>327064.01</v>
      </c>
      <c r="ALJ129" s="128">
        <f t="shared" ref="ALJ129:ALJ137" si="3036">DX129+IX129+NU129+SR129+XO129+ACL129+AHI129</f>
        <v>13467.147000000001</v>
      </c>
      <c r="ALK129" s="128">
        <f t="shared" ref="ALK129:ALK137" si="3037">DY129+IY129+NV129+SS129+XP129+ACM129+AHJ129</f>
        <v>1398881.14</v>
      </c>
      <c r="ALL129" s="128">
        <f t="shared" ref="ALL129:ALL137" si="3038">DZ129+IY129+NV129+SS129+XP129+ACM129+AHJ129</f>
        <v>1398881.14</v>
      </c>
      <c r="ALM129" s="128">
        <v>13027.902</v>
      </c>
      <c r="ALN129" s="128">
        <v>1330992.22</v>
      </c>
      <c r="ALO129" s="128">
        <v>1330992.22</v>
      </c>
      <c r="ALP129" s="128">
        <v>12172.816000000001</v>
      </c>
      <c r="ALQ129" s="128">
        <v>1272572.44</v>
      </c>
      <c r="ALR129" s="128">
        <v>1272572.44</v>
      </c>
    </row>
    <row r="130" spans="1:1006" s="115" customFormat="1" ht="18" hidden="1" customHeight="1" outlineLevel="1" x14ac:dyDescent="0.25">
      <c r="A130" s="120"/>
      <c r="B130" s="120"/>
      <c r="C130" s="296" t="s">
        <v>306</v>
      </c>
      <c r="D130" s="177"/>
      <c r="E130" s="207">
        <v>0</v>
      </c>
      <c r="F130" s="207">
        <v>0</v>
      </c>
      <c r="G130" s="227"/>
      <c r="H130" s="225"/>
      <c r="I130" s="208">
        <f t="shared" si="2847"/>
        <v>0</v>
      </c>
      <c r="J130" s="207">
        <v>0</v>
      </c>
      <c r="K130" s="227"/>
      <c r="L130" s="225"/>
      <c r="M130" s="208">
        <f t="shared" si="2848"/>
        <v>0</v>
      </c>
      <c r="N130" s="207">
        <v>0</v>
      </c>
      <c r="O130" s="225"/>
      <c r="P130" s="225"/>
      <c r="Q130" s="208">
        <f t="shared" si="2849"/>
        <v>0</v>
      </c>
      <c r="R130" s="207">
        <v>0</v>
      </c>
      <c r="S130" s="225"/>
      <c r="T130" s="225"/>
      <c r="U130" s="208">
        <f t="shared" si="2850"/>
        <v>0</v>
      </c>
      <c r="V130" s="207">
        <v>0</v>
      </c>
      <c r="W130" s="225"/>
      <c r="X130" s="225"/>
      <c r="Y130" s="208">
        <f t="shared" si="2851"/>
        <v>0</v>
      </c>
      <c r="Z130" s="207">
        <v>0</v>
      </c>
      <c r="AA130" s="225"/>
      <c r="AB130" s="225"/>
      <c r="AC130" s="208">
        <f t="shared" si="2852"/>
        <v>0</v>
      </c>
      <c r="AD130" s="207">
        <v>0</v>
      </c>
      <c r="AE130" s="225"/>
      <c r="AF130" s="225"/>
      <c r="AG130" s="208">
        <f t="shared" si="2853"/>
        <v>0</v>
      </c>
      <c r="AH130" s="207">
        <v>0</v>
      </c>
      <c r="AI130" s="225"/>
      <c r="AJ130" s="225"/>
      <c r="AK130" s="208">
        <f t="shared" si="2854"/>
        <v>0</v>
      </c>
      <c r="AL130" s="207">
        <v>0</v>
      </c>
      <c r="AM130" s="225"/>
      <c r="AN130" s="225"/>
      <c r="AO130" s="208">
        <f t="shared" si="2855"/>
        <v>0</v>
      </c>
      <c r="AP130" s="207"/>
      <c r="AQ130" s="225"/>
      <c r="AR130" s="225"/>
      <c r="AS130" s="208">
        <f t="shared" si="2856"/>
        <v>0</v>
      </c>
      <c r="AT130" s="207"/>
      <c r="AU130" s="225"/>
      <c r="AV130" s="225"/>
      <c r="AW130" s="208">
        <f t="shared" si="2857"/>
        <v>0</v>
      </c>
      <c r="AX130" s="207"/>
      <c r="AY130" s="225"/>
      <c r="AZ130" s="225"/>
      <c r="BA130" s="208">
        <f t="shared" si="2858"/>
        <v>0</v>
      </c>
      <c r="BB130" s="207"/>
      <c r="BC130" s="225"/>
      <c r="BD130" s="225"/>
      <c r="BE130" s="208">
        <f t="shared" si="2859"/>
        <v>0</v>
      </c>
      <c r="BF130" s="207"/>
      <c r="BG130" s="225"/>
      <c r="BH130" s="225"/>
      <c r="BI130" s="208">
        <f t="shared" si="2860"/>
        <v>0</v>
      </c>
      <c r="BJ130" s="207">
        <v>6065.7070000000003</v>
      </c>
      <c r="BK130" s="225"/>
      <c r="BL130" s="225"/>
      <c r="BM130" s="208">
        <f t="shared" si="2861"/>
        <v>0</v>
      </c>
      <c r="BN130" s="207"/>
      <c r="BO130" s="225"/>
      <c r="BP130" s="225"/>
      <c r="BQ130" s="208">
        <f t="shared" si="2862"/>
        <v>0</v>
      </c>
      <c r="BR130" s="207"/>
      <c r="BS130" s="225"/>
      <c r="BT130" s="225"/>
      <c r="BU130" s="208"/>
      <c r="BV130" s="207"/>
      <c r="BW130" s="225"/>
      <c r="BX130" s="225"/>
      <c r="BY130" s="208"/>
      <c r="BZ130" s="207"/>
      <c r="CA130" s="225"/>
      <c r="CB130" s="225"/>
      <c r="CC130" s="208"/>
      <c r="CD130" s="225"/>
      <c r="CE130" s="225"/>
      <c r="CF130" s="208"/>
      <c r="CG130" s="225"/>
      <c r="CH130" s="225"/>
      <c r="CI130" s="226"/>
      <c r="CJ130" s="226"/>
      <c r="CK130" s="226"/>
      <c r="CL130" s="226"/>
      <c r="CM130" s="253">
        <v>0</v>
      </c>
      <c r="CN130" s="253">
        <v>0</v>
      </c>
      <c r="CO130" s="253">
        <v>0</v>
      </c>
      <c r="CP130" s="253">
        <v>0</v>
      </c>
      <c r="CQ130" s="253">
        <v>0</v>
      </c>
      <c r="CR130" s="253">
        <v>0</v>
      </c>
      <c r="CS130" s="253">
        <v>0</v>
      </c>
      <c r="CT130" s="253">
        <v>0</v>
      </c>
      <c r="CU130" s="253">
        <v>0</v>
      </c>
      <c r="CV130" s="253">
        <v>0</v>
      </c>
      <c r="CW130" s="253">
        <v>0</v>
      </c>
      <c r="CX130" s="253">
        <v>0</v>
      </c>
      <c r="CY130" s="253">
        <v>0</v>
      </c>
      <c r="CZ130" s="253">
        <v>0</v>
      </c>
      <c r="DA130" s="253">
        <v>0</v>
      </c>
      <c r="DB130" s="253">
        <v>0</v>
      </c>
      <c r="DC130" s="253">
        <v>0</v>
      </c>
      <c r="DD130" s="253">
        <v>0</v>
      </c>
      <c r="DE130" s="253">
        <v>0</v>
      </c>
      <c r="DF130" s="253">
        <v>0</v>
      </c>
      <c r="DG130" s="253">
        <v>0</v>
      </c>
      <c r="DH130" s="253">
        <v>0</v>
      </c>
      <c r="DI130" s="253">
        <v>0</v>
      </c>
      <c r="DJ130" s="253">
        <v>0</v>
      </c>
      <c r="DK130" s="253">
        <v>0</v>
      </c>
      <c r="DL130" s="253">
        <v>0</v>
      </c>
      <c r="DM130" s="253">
        <v>0</v>
      </c>
      <c r="DN130" s="253">
        <v>0</v>
      </c>
      <c r="DO130" s="253">
        <v>0</v>
      </c>
      <c r="DP130" s="253">
        <v>0</v>
      </c>
      <c r="DQ130" s="253">
        <v>0</v>
      </c>
      <c r="DR130" s="253">
        <v>0</v>
      </c>
      <c r="DS130" s="253">
        <v>0</v>
      </c>
      <c r="DT130" s="253">
        <v>0</v>
      </c>
      <c r="DU130" s="253">
        <v>0</v>
      </c>
      <c r="DV130" s="253">
        <v>0</v>
      </c>
      <c r="DW130" s="253">
        <v>0</v>
      </c>
      <c r="DX130" s="253">
        <v>0</v>
      </c>
      <c r="DY130" s="253">
        <v>0</v>
      </c>
      <c r="DZ130" s="253">
        <v>0</v>
      </c>
      <c r="EA130" s="126"/>
      <c r="EB130" s="126"/>
      <c r="EC130" s="126"/>
      <c r="ED130" s="126"/>
      <c r="EE130" s="126"/>
      <c r="EF130" s="126"/>
      <c r="EG130" s="134">
        <v>0</v>
      </c>
      <c r="EH130" s="225"/>
      <c r="EI130" s="225">
        <v>288.86056922523932</v>
      </c>
      <c r="EJ130" s="226">
        <f t="shared" si="2868"/>
        <v>0</v>
      </c>
      <c r="EK130" s="134">
        <v>0</v>
      </c>
      <c r="EL130" s="225"/>
      <c r="EM130" s="225">
        <v>288.86056922523932</v>
      </c>
      <c r="EN130" s="226">
        <f t="shared" si="2869"/>
        <v>0</v>
      </c>
      <c r="EO130" s="134">
        <v>0</v>
      </c>
      <c r="EP130" s="225"/>
      <c r="EQ130" s="225">
        <v>288.86056922523932</v>
      </c>
      <c r="ER130" s="226">
        <f t="shared" si="2870"/>
        <v>0</v>
      </c>
      <c r="ES130" s="134">
        <v>0</v>
      </c>
      <c r="ET130" s="225"/>
      <c r="EU130" s="225">
        <v>288.86056922523932</v>
      </c>
      <c r="EV130" s="226">
        <f t="shared" si="2871"/>
        <v>0</v>
      </c>
      <c r="EW130" s="134">
        <v>0</v>
      </c>
      <c r="EX130" s="225"/>
      <c r="EY130" s="225">
        <v>288.86056922523932</v>
      </c>
      <c r="EZ130" s="226">
        <f t="shared" si="2872"/>
        <v>0</v>
      </c>
      <c r="FA130" s="134">
        <v>0</v>
      </c>
      <c r="FB130" s="225"/>
      <c r="FC130" s="225">
        <v>288.86056922523932</v>
      </c>
      <c r="FD130" s="226">
        <f t="shared" si="2873"/>
        <v>0</v>
      </c>
      <c r="FE130" s="134">
        <v>0</v>
      </c>
      <c r="FF130" s="225"/>
      <c r="FG130" s="225">
        <v>288.86056922523932</v>
      </c>
      <c r="FH130" s="226">
        <f t="shared" si="2874"/>
        <v>0</v>
      </c>
      <c r="FI130" s="134">
        <v>0</v>
      </c>
      <c r="FJ130" s="225"/>
      <c r="FK130" s="225"/>
      <c r="FL130" s="226">
        <f t="shared" si="2875"/>
        <v>0</v>
      </c>
      <c r="FM130" s="134">
        <v>0</v>
      </c>
      <c r="FN130" s="225"/>
      <c r="FO130" s="225"/>
      <c r="FP130" s="226">
        <f t="shared" si="2876"/>
        <v>0</v>
      </c>
      <c r="FQ130" s="134"/>
      <c r="FR130" s="225"/>
      <c r="FS130" s="225"/>
      <c r="FT130" s="226">
        <f t="shared" si="2877"/>
        <v>0</v>
      </c>
      <c r="FU130" s="134"/>
      <c r="FV130" s="225"/>
      <c r="FW130" s="225"/>
      <c r="FX130" s="226">
        <f t="shared" si="2878"/>
        <v>0</v>
      </c>
      <c r="FY130" s="134"/>
      <c r="FZ130" s="225"/>
      <c r="GA130" s="225"/>
      <c r="GB130" s="226">
        <f t="shared" si="2879"/>
        <v>0</v>
      </c>
      <c r="GC130" s="134"/>
      <c r="GD130" s="225"/>
      <c r="GE130" s="225"/>
      <c r="GF130" s="226">
        <f t="shared" si="2880"/>
        <v>0</v>
      </c>
      <c r="GG130" s="134"/>
      <c r="GH130" s="225"/>
      <c r="GI130" s="225"/>
      <c r="GJ130" s="226">
        <f t="shared" si="2881"/>
        <v>0</v>
      </c>
      <c r="GK130" s="134">
        <v>6682.268</v>
      </c>
      <c r="GL130" s="225"/>
      <c r="GM130" s="225"/>
      <c r="GN130" s="226">
        <f t="shared" si="2753"/>
        <v>0</v>
      </c>
      <c r="GO130" s="134"/>
      <c r="GP130" s="225"/>
      <c r="GQ130" s="225"/>
      <c r="GR130" s="226">
        <f t="shared" si="2882"/>
        <v>0</v>
      </c>
      <c r="GS130" s="134"/>
      <c r="GT130" s="225"/>
      <c r="GU130" s="225"/>
      <c r="GV130" s="226"/>
      <c r="GW130" s="134"/>
      <c r="GX130" s="225"/>
      <c r="GY130" s="225"/>
      <c r="GZ130" s="226"/>
      <c r="HA130" s="134"/>
      <c r="HB130" s="225"/>
      <c r="HC130" s="225"/>
      <c r="HD130" s="226"/>
      <c r="HE130" s="225"/>
      <c r="HF130" s="225"/>
      <c r="HG130" s="226"/>
      <c r="HH130" s="225"/>
      <c r="HI130" s="225"/>
      <c r="HJ130" s="226"/>
      <c r="HK130" s="226"/>
      <c r="HL130" s="226"/>
      <c r="HM130" s="226"/>
      <c r="HN130" s="253">
        <v>0</v>
      </c>
      <c r="HO130" s="253">
        <v>0</v>
      </c>
      <c r="HP130" s="253">
        <v>0</v>
      </c>
      <c r="HQ130" s="253">
        <v>0</v>
      </c>
      <c r="HR130" s="253">
        <v>0</v>
      </c>
      <c r="HS130" s="253">
        <v>0</v>
      </c>
      <c r="HT130" s="253">
        <v>0</v>
      </c>
      <c r="HU130" s="253">
        <v>0</v>
      </c>
      <c r="HV130" s="253">
        <v>0</v>
      </c>
      <c r="HW130" s="253">
        <v>0</v>
      </c>
      <c r="HX130" s="253">
        <v>0</v>
      </c>
      <c r="HY130" s="253">
        <v>0</v>
      </c>
      <c r="HZ130" s="253">
        <v>0</v>
      </c>
      <c r="IA130" s="253">
        <v>0</v>
      </c>
      <c r="IB130" s="253">
        <v>0</v>
      </c>
      <c r="IC130" s="253">
        <v>0</v>
      </c>
      <c r="ID130" s="253">
        <v>0</v>
      </c>
      <c r="IE130" s="253">
        <v>0</v>
      </c>
      <c r="IF130" s="253">
        <v>0</v>
      </c>
      <c r="IG130" s="253">
        <v>0</v>
      </c>
      <c r="IH130" s="253">
        <v>0</v>
      </c>
      <c r="II130" s="253">
        <v>0</v>
      </c>
      <c r="IJ130" s="253">
        <v>0</v>
      </c>
      <c r="IK130" s="253">
        <v>0</v>
      </c>
      <c r="IL130" s="253">
        <v>0</v>
      </c>
      <c r="IM130" s="253">
        <v>0</v>
      </c>
      <c r="IN130" s="253">
        <v>0</v>
      </c>
      <c r="IO130" s="253">
        <v>0</v>
      </c>
      <c r="IP130" s="253">
        <v>0</v>
      </c>
      <c r="IQ130" s="253">
        <v>0</v>
      </c>
      <c r="IR130" s="253">
        <v>0</v>
      </c>
      <c r="IS130" s="253">
        <v>0</v>
      </c>
      <c r="IT130" s="253">
        <v>0</v>
      </c>
      <c r="IU130" s="253">
        <v>0</v>
      </c>
      <c r="IV130" s="253">
        <v>0</v>
      </c>
      <c r="IW130" s="253">
        <v>0</v>
      </c>
      <c r="IX130" s="253">
        <v>0</v>
      </c>
      <c r="IY130" s="253">
        <v>0</v>
      </c>
      <c r="IZ130" s="126"/>
      <c r="JA130" s="126"/>
      <c r="JB130" s="126"/>
      <c r="JC130" s="126"/>
      <c r="JD130" s="134"/>
      <c r="JE130" s="225"/>
      <c r="JF130" s="134"/>
      <c r="JG130" s="226">
        <f t="shared" si="2978"/>
        <v>0</v>
      </c>
      <c r="JH130" s="134"/>
      <c r="JI130" s="225"/>
      <c r="JJ130" s="134"/>
      <c r="JK130" s="226">
        <f t="shared" si="2979"/>
        <v>0</v>
      </c>
      <c r="JL130" s="134"/>
      <c r="JM130" s="225"/>
      <c r="JN130" s="134"/>
      <c r="JO130" s="226">
        <f t="shared" si="2980"/>
        <v>0</v>
      </c>
      <c r="JP130" s="134"/>
      <c r="JQ130" s="225"/>
      <c r="JR130" s="134"/>
      <c r="JS130" s="226">
        <f t="shared" si="2981"/>
        <v>0</v>
      </c>
      <c r="JT130" s="134"/>
      <c r="JU130" s="225"/>
      <c r="JV130" s="134"/>
      <c r="JW130" s="226">
        <f t="shared" si="2982"/>
        <v>0</v>
      </c>
      <c r="JX130" s="134"/>
      <c r="JY130" s="225"/>
      <c r="JZ130" s="134"/>
      <c r="KA130" s="226">
        <f t="shared" si="2983"/>
        <v>0</v>
      </c>
      <c r="KB130" s="134"/>
      <c r="KC130" s="134"/>
      <c r="KD130" s="134"/>
      <c r="KE130" s="226">
        <f t="shared" si="2984"/>
        <v>0</v>
      </c>
      <c r="KF130" s="134"/>
      <c r="KG130" s="134"/>
      <c r="KH130" s="134"/>
      <c r="KI130" s="226">
        <f t="shared" si="2985"/>
        <v>0</v>
      </c>
      <c r="KJ130" s="134">
        <v>54.005000000000003</v>
      </c>
      <c r="KK130" s="134"/>
      <c r="KL130" s="134"/>
      <c r="KM130" s="226">
        <f t="shared" si="2986"/>
        <v>0</v>
      </c>
      <c r="KN130" s="134"/>
      <c r="KO130" s="134"/>
      <c r="KP130" s="134"/>
      <c r="KQ130" s="226">
        <f t="shared" si="2987"/>
        <v>0</v>
      </c>
      <c r="KR130" s="134"/>
      <c r="KS130" s="134"/>
      <c r="KT130" s="134"/>
      <c r="KU130" s="226">
        <f t="shared" si="2988"/>
        <v>0</v>
      </c>
      <c r="KV130" s="134"/>
      <c r="KW130" s="134"/>
      <c r="KX130" s="134"/>
      <c r="KY130" s="226">
        <f t="shared" si="2989"/>
        <v>0</v>
      </c>
      <c r="KZ130" s="134"/>
      <c r="LA130" s="134"/>
      <c r="LB130" s="134"/>
      <c r="LC130" s="226">
        <f t="shared" si="2990"/>
        <v>0</v>
      </c>
      <c r="LD130" s="134"/>
      <c r="LE130" s="134"/>
      <c r="LF130" s="134"/>
      <c r="LG130" s="226">
        <f t="shared" si="2991"/>
        <v>0</v>
      </c>
      <c r="LH130" s="134"/>
      <c r="LI130" s="134"/>
      <c r="LJ130" s="134"/>
      <c r="LK130" s="226">
        <f t="shared" si="2992"/>
        <v>0</v>
      </c>
      <c r="LL130" s="134"/>
      <c r="LM130" s="134"/>
      <c r="LN130" s="134"/>
      <c r="LO130" s="226">
        <f t="shared" si="2993"/>
        <v>0</v>
      </c>
      <c r="LP130" s="134"/>
      <c r="LQ130" s="134"/>
      <c r="LR130" s="134"/>
      <c r="LS130" s="226"/>
      <c r="LT130" s="134"/>
      <c r="LU130" s="134"/>
      <c r="LV130" s="134"/>
      <c r="LW130" s="226"/>
      <c r="LX130" s="134"/>
      <c r="LY130" s="134"/>
      <c r="LZ130" s="134"/>
      <c r="MA130" s="226"/>
      <c r="MB130" s="134"/>
      <c r="MC130" s="134"/>
      <c r="MD130" s="226"/>
      <c r="ME130" s="134"/>
      <c r="MF130" s="134"/>
      <c r="MG130" s="226"/>
      <c r="MH130" s="226"/>
      <c r="MI130" s="226"/>
      <c r="MJ130" s="226"/>
      <c r="MK130" s="253"/>
      <c r="ML130" s="253"/>
      <c r="MM130" s="253"/>
      <c r="MN130" s="253"/>
      <c r="MO130" s="253"/>
      <c r="MP130" s="253"/>
      <c r="MQ130" s="253"/>
      <c r="MR130" s="253"/>
      <c r="MS130" s="253"/>
      <c r="MT130" s="253"/>
      <c r="MU130" s="253"/>
      <c r="MV130" s="253"/>
      <c r="MW130" s="253"/>
      <c r="MX130" s="253"/>
      <c r="MY130" s="253"/>
      <c r="MZ130" s="253"/>
      <c r="NA130" s="253"/>
      <c r="NB130" s="253"/>
      <c r="NC130" s="253"/>
      <c r="ND130" s="253"/>
      <c r="NE130" s="253"/>
      <c r="NF130" s="253"/>
      <c r="NG130" s="253"/>
      <c r="NH130" s="253"/>
      <c r="NI130" s="253"/>
      <c r="NJ130" s="253"/>
      <c r="NK130" s="253"/>
      <c r="NL130" s="253"/>
      <c r="NM130" s="253"/>
      <c r="NN130" s="253"/>
      <c r="NO130" s="125"/>
      <c r="NP130" s="125"/>
      <c r="NQ130" s="125"/>
      <c r="NR130" s="125"/>
      <c r="NS130" s="125"/>
      <c r="NT130" s="125"/>
      <c r="NU130" s="125">
        <v>54.005000000000003</v>
      </c>
      <c r="NV130" s="125">
        <v>14991</v>
      </c>
      <c r="NW130" s="125"/>
      <c r="NX130" s="125"/>
      <c r="NY130" s="125"/>
      <c r="NZ130" s="125"/>
      <c r="OA130" s="226"/>
      <c r="OB130" s="225"/>
      <c r="OC130" s="225"/>
      <c r="OD130" s="225">
        <f t="shared" si="2889"/>
        <v>0</v>
      </c>
      <c r="OE130" s="226"/>
      <c r="OF130" s="225"/>
      <c r="OG130" s="225"/>
      <c r="OH130" s="225">
        <f t="shared" si="2890"/>
        <v>0</v>
      </c>
      <c r="OI130" s="226"/>
      <c r="OJ130" s="225"/>
      <c r="OK130" s="225"/>
      <c r="OL130" s="225">
        <f t="shared" si="2891"/>
        <v>0</v>
      </c>
      <c r="OM130" s="226"/>
      <c r="ON130" s="225"/>
      <c r="OO130" s="225"/>
      <c r="OP130" s="225">
        <f t="shared" si="2892"/>
        <v>0</v>
      </c>
      <c r="OQ130" s="226"/>
      <c r="OR130" s="225"/>
      <c r="OS130" s="225"/>
      <c r="OT130" s="225">
        <f t="shared" si="2893"/>
        <v>0</v>
      </c>
      <c r="OU130" s="226"/>
      <c r="OV130" s="225"/>
      <c r="OW130" s="225"/>
      <c r="OX130" s="225">
        <f t="shared" si="2894"/>
        <v>0</v>
      </c>
      <c r="OY130" s="226"/>
      <c r="OZ130" s="225"/>
      <c r="PA130" s="225"/>
      <c r="PB130" s="225">
        <f t="shared" si="2895"/>
        <v>0</v>
      </c>
      <c r="PC130" s="226"/>
      <c r="PD130" s="225"/>
      <c r="PE130" s="225"/>
      <c r="PF130" s="225">
        <f t="shared" si="2896"/>
        <v>0</v>
      </c>
      <c r="PG130" s="226"/>
      <c r="PH130" s="225"/>
      <c r="PI130" s="225"/>
      <c r="PJ130" s="225">
        <f t="shared" si="2897"/>
        <v>0</v>
      </c>
      <c r="PK130" s="226"/>
      <c r="PL130" s="225"/>
      <c r="PM130" s="225"/>
      <c r="PN130" s="225">
        <f t="shared" si="2898"/>
        <v>0</v>
      </c>
      <c r="PO130" s="226"/>
      <c r="PP130" s="225"/>
      <c r="PQ130" s="225"/>
      <c r="PR130" s="225">
        <f t="shared" si="2899"/>
        <v>0</v>
      </c>
      <c r="PS130" s="226"/>
      <c r="PT130" s="225"/>
      <c r="PU130" s="225"/>
      <c r="PV130" s="225">
        <f t="shared" si="2900"/>
        <v>0</v>
      </c>
      <c r="PW130" s="226"/>
      <c r="PX130" s="225"/>
      <c r="PY130" s="225"/>
      <c r="PZ130" s="225">
        <f t="shared" si="2901"/>
        <v>0</v>
      </c>
      <c r="QA130" s="226"/>
      <c r="QB130" s="225"/>
      <c r="QC130" s="225"/>
      <c r="QD130" s="225">
        <f t="shared" si="2902"/>
        <v>0</v>
      </c>
      <c r="QE130" s="226">
        <v>378.03800000000001</v>
      </c>
      <c r="QF130" s="225"/>
      <c r="QG130" s="225"/>
      <c r="QH130" s="225">
        <f t="shared" si="2903"/>
        <v>0</v>
      </c>
      <c r="QI130" s="226"/>
      <c r="QJ130" s="225"/>
      <c r="QK130" s="225"/>
      <c r="QL130" s="225">
        <f t="shared" si="2904"/>
        <v>0</v>
      </c>
      <c r="QM130" s="226"/>
      <c r="QN130" s="225"/>
      <c r="QO130" s="225"/>
      <c r="QP130" s="225"/>
      <c r="QQ130" s="226"/>
      <c r="QR130" s="225"/>
      <c r="QS130" s="225"/>
      <c r="QT130" s="225"/>
      <c r="QU130" s="226"/>
      <c r="QV130" s="225"/>
      <c r="QW130" s="225"/>
      <c r="QX130" s="225"/>
      <c r="QY130" s="225"/>
      <c r="QZ130" s="225"/>
      <c r="RA130" s="225"/>
      <c r="RB130" s="225"/>
      <c r="RC130" s="225"/>
      <c r="RD130" s="225"/>
      <c r="RE130" s="225"/>
      <c r="RF130" s="225"/>
      <c r="RG130" s="225"/>
      <c r="RH130" s="253"/>
      <c r="RI130" s="253"/>
      <c r="RJ130" s="253"/>
      <c r="RK130" s="253"/>
      <c r="RL130" s="253"/>
      <c r="RM130" s="253"/>
      <c r="RN130" s="253"/>
      <c r="RO130" s="253"/>
      <c r="RP130" s="253"/>
      <c r="RQ130" s="253"/>
      <c r="RR130" s="253"/>
      <c r="RS130" s="253"/>
      <c r="RT130" s="253"/>
      <c r="RU130" s="253"/>
      <c r="RV130" s="253"/>
      <c r="RW130" s="253"/>
      <c r="RX130" s="253"/>
      <c r="RY130" s="253"/>
      <c r="RZ130" s="253"/>
      <c r="SA130" s="253"/>
      <c r="SB130" s="253"/>
      <c r="SC130" s="253"/>
      <c r="SD130" s="253"/>
      <c r="SE130" s="253"/>
      <c r="SF130" s="253"/>
      <c r="SG130" s="253"/>
      <c r="SH130" s="253"/>
      <c r="SI130" s="253"/>
      <c r="SJ130" s="253"/>
      <c r="SK130" s="253"/>
      <c r="SL130" s="125"/>
      <c r="SM130" s="125"/>
      <c r="SN130" s="125"/>
      <c r="SO130" s="125"/>
      <c r="SP130" s="125"/>
      <c r="SQ130" s="125"/>
      <c r="SR130" s="125"/>
      <c r="SS130" s="125"/>
      <c r="ST130" s="125"/>
      <c r="SU130" s="125"/>
      <c r="SV130" s="125"/>
      <c r="SW130" s="125"/>
      <c r="SX130" s="226"/>
      <c r="SY130" s="240">
        <v>0</v>
      </c>
      <c r="SZ130" s="124"/>
      <c r="TA130" s="226">
        <f t="shared" si="2775"/>
        <v>0</v>
      </c>
      <c r="TB130" s="226"/>
      <c r="TC130" s="240">
        <v>0</v>
      </c>
      <c r="TD130" s="124"/>
      <c r="TE130" s="226">
        <f t="shared" si="2776"/>
        <v>0</v>
      </c>
      <c r="TF130" s="226"/>
      <c r="TG130" s="240">
        <v>0</v>
      </c>
      <c r="TH130" s="124"/>
      <c r="TI130" s="226">
        <f t="shared" si="2777"/>
        <v>0</v>
      </c>
      <c r="TJ130" s="226"/>
      <c r="TK130" s="240">
        <v>0</v>
      </c>
      <c r="TL130" s="124"/>
      <c r="TM130" s="226">
        <f t="shared" si="2778"/>
        <v>0</v>
      </c>
      <c r="TN130" s="226"/>
      <c r="TO130" s="240">
        <v>0</v>
      </c>
      <c r="TP130" s="124"/>
      <c r="TQ130" s="226">
        <f t="shared" si="2779"/>
        <v>0</v>
      </c>
      <c r="TR130" s="226"/>
      <c r="TS130" s="240">
        <v>0</v>
      </c>
      <c r="TT130" s="124"/>
      <c r="TU130" s="226">
        <f t="shared" si="2780"/>
        <v>0</v>
      </c>
      <c r="TV130" s="226"/>
      <c r="TW130" s="240">
        <v>0</v>
      </c>
      <c r="TX130" s="124"/>
      <c r="TY130" s="226">
        <f t="shared" si="2781"/>
        <v>0</v>
      </c>
      <c r="TZ130" s="226">
        <v>4.5</v>
      </c>
      <c r="UA130" s="219">
        <v>0</v>
      </c>
      <c r="UB130" s="124"/>
      <c r="UC130" s="226">
        <f t="shared" si="2782"/>
        <v>0</v>
      </c>
      <c r="UD130" s="226"/>
      <c r="UE130" s="219">
        <v>0</v>
      </c>
      <c r="UF130" s="124"/>
      <c r="UG130" s="226">
        <f t="shared" si="2783"/>
        <v>0</v>
      </c>
      <c r="UH130" s="226"/>
      <c r="UI130" s="219">
        <v>0</v>
      </c>
      <c r="UJ130" s="124"/>
      <c r="UK130" s="226">
        <f t="shared" si="2784"/>
        <v>0</v>
      </c>
      <c r="UL130" s="226"/>
      <c r="UM130" s="219">
        <v>0</v>
      </c>
      <c r="UN130" s="124"/>
      <c r="UO130" s="226">
        <f t="shared" si="2785"/>
        <v>0</v>
      </c>
      <c r="UP130" s="226"/>
      <c r="UQ130" s="207">
        <v>0</v>
      </c>
      <c r="UR130" s="124"/>
      <c r="US130" s="226">
        <f t="shared" si="2786"/>
        <v>0</v>
      </c>
      <c r="UT130" s="226"/>
      <c r="UU130" s="207">
        <v>0</v>
      </c>
      <c r="UV130" s="124"/>
      <c r="UW130" s="226">
        <f t="shared" si="2787"/>
        <v>0</v>
      </c>
      <c r="UX130" s="226"/>
      <c r="UY130" s="207">
        <v>0</v>
      </c>
      <c r="UZ130" s="124"/>
      <c r="VA130" s="226">
        <f t="shared" si="2788"/>
        <v>0</v>
      </c>
      <c r="VB130" s="226">
        <v>154.815</v>
      </c>
      <c r="VC130" s="207">
        <v>0</v>
      </c>
      <c r="VD130" s="124"/>
      <c r="VE130" s="226">
        <f t="shared" si="2789"/>
        <v>0</v>
      </c>
      <c r="VF130" s="226"/>
      <c r="VG130" s="207">
        <v>0</v>
      </c>
      <c r="VH130" s="124"/>
      <c r="VI130" s="226">
        <f t="shared" si="2790"/>
        <v>0</v>
      </c>
      <c r="VJ130" s="226"/>
      <c r="VK130" s="208">
        <v>0</v>
      </c>
      <c r="VL130" s="124"/>
      <c r="VM130" s="226"/>
      <c r="VN130" s="226"/>
      <c r="VO130" s="208">
        <v>0</v>
      </c>
      <c r="VP130" s="124"/>
      <c r="VQ130" s="226"/>
      <c r="VR130" s="226"/>
      <c r="VS130" s="208">
        <v>0</v>
      </c>
      <c r="VT130" s="124"/>
      <c r="VU130" s="226"/>
      <c r="VV130" s="225"/>
      <c r="VW130" s="124"/>
      <c r="VX130" s="226"/>
      <c r="VY130" s="225"/>
      <c r="VZ130" s="124"/>
      <c r="WA130" s="226"/>
      <c r="WB130" s="226"/>
      <c r="WC130" s="226"/>
      <c r="WD130" s="226"/>
      <c r="WE130" s="253"/>
      <c r="WF130" s="253"/>
      <c r="WG130" s="253"/>
      <c r="WH130" s="253"/>
      <c r="WI130" s="253"/>
      <c r="WJ130" s="253"/>
      <c r="WK130" s="253"/>
      <c r="WL130" s="253"/>
      <c r="WM130" s="253"/>
      <c r="WN130" s="253"/>
      <c r="WO130" s="253"/>
      <c r="WP130" s="253"/>
      <c r="WQ130" s="253"/>
      <c r="WR130" s="253"/>
      <c r="WS130" s="253"/>
      <c r="WT130" s="253"/>
      <c r="WU130" s="253"/>
      <c r="WV130" s="253"/>
      <c r="WW130" s="253"/>
      <c r="WX130" s="253"/>
      <c r="WY130" s="253"/>
      <c r="WZ130" s="253"/>
      <c r="XA130" s="253"/>
      <c r="XB130" s="253"/>
      <c r="XC130" s="253"/>
      <c r="XD130" s="253"/>
      <c r="XE130" s="253"/>
      <c r="XF130" s="253"/>
      <c r="XG130" s="253"/>
      <c r="XH130" s="253"/>
      <c r="XI130" s="125"/>
      <c r="XJ130" s="125"/>
      <c r="XK130" s="125"/>
      <c r="XL130" s="125"/>
      <c r="XM130" s="125">
        <v>4.5</v>
      </c>
      <c r="XN130" s="125">
        <v>433.05</v>
      </c>
      <c r="XO130" s="125"/>
      <c r="XP130" s="125"/>
      <c r="XQ130" s="125"/>
      <c r="XR130" s="125"/>
      <c r="XS130" s="125"/>
      <c r="XT130" s="125"/>
      <c r="XU130" s="226"/>
      <c r="XV130" s="226"/>
      <c r="XW130" s="226"/>
      <c r="XX130" s="208">
        <f t="shared" si="2909"/>
        <v>0</v>
      </c>
      <c r="XY130" s="226"/>
      <c r="XZ130" s="226"/>
      <c r="YA130" s="226"/>
      <c r="YB130" s="208">
        <f t="shared" si="2910"/>
        <v>0</v>
      </c>
      <c r="YC130" s="226"/>
      <c r="YD130" s="226"/>
      <c r="YE130" s="226"/>
      <c r="YF130" s="208">
        <f t="shared" si="2911"/>
        <v>0</v>
      </c>
      <c r="YG130" s="226"/>
      <c r="YH130" s="226"/>
      <c r="YI130" s="226"/>
      <c r="YJ130" s="208">
        <f t="shared" si="2912"/>
        <v>0</v>
      </c>
      <c r="YK130" s="226"/>
      <c r="YL130" s="226"/>
      <c r="YM130" s="226"/>
      <c r="YN130" s="208">
        <f t="shared" si="2913"/>
        <v>0</v>
      </c>
      <c r="YO130" s="226"/>
      <c r="YP130" s="226"/>
      <c r="YQ130" s="226"/>
      <c r="YR130" s="208">
        <f t="shared" si="2914"/>
        <v>0</v>
      </c>
      <c r="YS130" s="226"/>
      <c r="YT130" s="226"/>
      <c r="YU130" s="226"/>
      <c r="YV130" s="208">
        <f t="shared" si="2915"/>
        <v>0</v>
      </c>
      <c r="YW130" s="226"/>
      <c r="YX130" s="226"/>
      <c r="YY130" s="226"/>
      <c r="YZ130" s="208">
        <f t="shared" si="2916"/>
        <v>0</v>
      </c>
      <c r="ZA130" s="226"/>
      <c r="ZB130" s="226"/>
      <c r="ZC130" s="226"/>
      <c r="ZD130" s="208">
        <f t="shared" si="2917"/>
        <v>0</v>
      </c>
      <c r="ZE130" s="226"/>
      <c r="ZF130" s="226"/>
      <c r="ZG130" s="226"/>
      <c r="ZH130" s="208">
        <f t="shared" si="2918"/>
        <v>0</v>
      </c>
      <c r="ZI130" s="226"/>
      <c r="ZJ130" s="225"/>
      <c r="ZK130" s="225"/>
      <c r="ZL130" s="208">
        <f t="shared" si="2919"/>
        <v>0</v>
      </c>
      <c r="ZM130" s="226"/>
      <c r="ZN130" s="225"/>
      <c r="ZO130" s="225"/>
      <c r="ZP130" s="208">
        <f t="shared" si="2920"/>
        <v>0</v>
      </c>
      <c r="ZQ130" s="226"/>
      <c r="ZR130" s="225"/>
      <c r="ZS130" s="225"/>
      <c r="ZT130" s="208">
        <f t="shared" si="2921"/>
        <v>0</v>
      </c>
      <c r="ZU130" s="226"/>
      <c r="ZV130" s="225"/>
      <c r="ZW130" s="225"/>
      <c r="ZX130" s="208">
        <f t="shared" si="2922"/>
        <v>0</v>
      </c>
      <c r="ZY130" s="226">
        <v>594.05899999999997</v>
      </c>
      <c r="ZZ130" s="225"/>
      <c r="AAA130" s="225"/>
      <c r="AAB130" s="208">
        <f t="shared" si="2923"/>
        <v>0</v>
      </c>
      <c r="AAC130" s="226"/>
      <c r="AAD130" s="225"/>
      <c r="AAE130" s="225"/>
      <c r="AAF130" s="208">
        <f t="shared" si="2994"/>
        <v>0</v>
      </c>
      <c r="AAG130" s="226"/>
      <c r="AAH130" s="225"/>
      <c r="AAI130" s="225"/>
      <c r="AAJ130" s="208"/>
      <c r="AAK130" s="226"/>
      <c r="AAL130" s="225"/>
      <c r="AAM130" s="225"/>
      <c r="AAN130" s="208"/>
      <c r="AAO130" s="226"/>
      <c r="AAP130" s="225"/>
      <c r="AAQ130" s="225"/>
      <c r="AAR130" s="208"/>
      <c r="AAS130" s="225"/>
      <c r="AAT130" s="225"/>
      <c r="AAU130" s="208"/>
      <c r="AAV130" s="225"/>
      <c r="AAW130" s="225"/>
      <c r="AAX130" s="226"/>
      <c r="AAY130" s="226"/>
      <c r="AAZ130" s="226"/>
      <c r="ABA130" s="226"/>
      <c r="ABB130" s="253"/>
      <c r="ABC130" s="253"/>
      <c r="ABD130" s="253"/>
      <c r="ABE130" s="253"/>
      <c r="ABF130" s="253"/>
      <c r="ABG130" s="253"/>
      <c r="ABH130" s="253"/>
      <c r="ABI130" s="253"/>
      <c r="ABJ130" s="253"/>
      <c r="ABK130" s="253"/>
      <c r="ABL130" s="253"/>
      <c r="ABM130" s="253"/>
      <c r="ABN130" s="253"/>
      <c r="ABO130" s="253"/>
      <c r="ABP130" s="253"/>
      <c r="ABQ130" s="253"/>
      <c r="ABR130" s="253"/>
      <c r="ABS130" s="253"/>
      <c r="ABT130" s="253"/>
      <c r="ABU130" s="253"/>
      <c r="ABV130" s="253"/>
      <c r="ABW130" s="253"/>
      <c r="ABX130" s="253"/>
      <c r="ABY130" s="253"/>
      <c r="ABZ130" s="253"/>
      <c r="ACA130" s="253"/>
      <c r="ACB130" s="253"/>
      <c r="ACC130" s="253"/>
      <c r="ACD130" s="253"/>
      <c r="ACE130" s="253"/>
      <c r="ACF130" s="126"/>
      <c r="ACG130" s="126"/>
      <c r="ACH130" s="126"/>
      <c r="ACI130" s="126"/>
      <c r="ACJ130" s="126"/>
      <c r="ACK130" s="126"/>
      <c r="ACL130" s="126"/>
      <c r="ACM130" s="126"/>
      <c r="ACN130" s="126"/>
      <c r="ACO130" s="126"/>
      <c r="ACP130" s="126"/>
      <c r="ACQ130" s="126"/>
      <c r="ACR130" s="134">
        <v>0</v>
      </c>
      <c r="ACS130" s="227"/>
      <c r="ACT130" s="225">
        <v>288.86056922523932</v>
      </c>
      <c r="ACU130" s="226">
        <f t="shared" si="2929"/>
        <v>0</v>
      </c>
      <c r="ACV130" s="134">
        <v>0</v>
      </c>
      <c r="ACW130" s="227"/>
      <c r="ACX130" s="225">
        <v>288.86056922523932</v>
      </c>
      <c r="ACY130" s="226">
        <f t="shared" si="2930"/>
        <v>0</v>
      </c>
      <c r="ACZ130" s="134">
        <v>0</v>
      </c>
      <c r="ADA130" s="227"/>
      <c r="ADB130" s="225">
        <v>288.86056922523932</v>
      </c>
      <c r="ADC130" s="226">
        <f t="shared" si="2931"/>
        <v>0</v>
      </c>
      <c r="ADD130" s="134">
        <v>0</v>
      </c>
      <c r="ADE130" s="227"/>
      <c r="ADF130" s="225">
        <v>288.86056922523932</v>
      </c>
      <c r="ADG130" s="226">
        <f t="shared" si="2932"/>
        <v>0</v>
      </c>
      <c r="ADH130" s="134">
        <v>0</v>
      </c>
      <c r="ADI130" s="225"/>
      <c r="ADJ130" s="225">
        <v>288.86056922523932</v>
      </c>
      <c r="ADK130" s="226">
        <f t="shared" si="2933"/>
        <v>0</v>
      </c>
      <c r="ADL130" s="134">
        <v>0</v>
      </c>
      <c r="ADM130" s="225"/>
      <c r="ADN130" s="225">
        <v>288.86056922523932</v>
      </c>
      <c r="ADO130" s="226">
        <f t="shared" si="2934"/>
        <v>0</v>
      </c>
      <c r="ADP130" s="134">
        <v>0</v>
      </c>
      <c r="ADQ130" s="225"/>
      <c r="ADR130" s="225">
        <v>288.86056922523932</v>
      </c>
      <c r="ADS130" s="226">
        <f t="shared" si="2935"/>
        <v>0</v>
      </c>
      <c r="ADT130" s="134">
        <v>32.402999999999999</v>
      </c>
      <c r="ADU130" s="225"/>
      <c r="ADV130" s="225">
        <v>288.86056922523932</v>
      </c>
      <c r="ADW130" s="226">
        <f t="shared" si="2936"/>
        <v>0</v>
      </c>
      <c r="ADX130" s="134">
        <v>22.501999999999999</v>
      </c>
      <c r="ADY130" s="225"/>
      <c r="ADZ130" s="225">
        <v>288.86056922523932</v>
      </c>
      <c r="AEA130" s="226">
        <f t="shared" si="2937"/>
        <v>0</v>
      </c>
      <c r="AEB130" s="134"/>
      <c r="AEC130" s="225"/>
      <c r="AED130" s="225">
        <v>288.86056922523932</v>
      </c>
      <c r="AEE130" s="226">
        <f t="shared" si="2938"/>
        <v>0</v>
      </c>
      <c r="AEF130" s="134"/>
      <c r="AEG130" s="225"/>
      <c r="AEH130" s="225">
        <v>288.86056922523932</v>
      </c>
      <c r="AEI130" s="226">
        <f t="shared" si="2939"/>
        <v>0</v>
      </c>
      <c r="AEJ130" s="134"/>
      <c r="AEK130" s="225"/>
      <c r="AEL130" s="225">
        <v>288.86056922523932</v>
      </c>
      <c r="AEM130" s="226">
        <f t="shared" si="2940"/>
        <v>0</v>
      </c>
      <c r="AEN130" s="134"/>
      <c r="AEO130" s="225"/>
      <c r="AEP130" s="225">
        <v>288.86056922523932</v>
      </c>
      <c r="AEQ130" s="226">
        <f t="shared" si="2941"/>
        <v>0</v>
      </c>
      <c r="AER130" s="134">
        <v>0</v>
      </c>
      <c r="AES130" s="225"/>
      <c r="AET130" s="225">
        <v>288.86056922523932</v>
      </c>
      <c r="AEU130" s="226">
        <f t="shared" si="2942"/>
        <v>0</v>
      </c>
      <c r="AEV130" s="134">
        <v>291.62900000000002</v>
      </c>
      <c r="AEW130" s="225"/>
      <c r="AEX130" s="225">
        <v>288.86056922523932</v>
      </c>
      <c r="AEY130" s="226">
        <f t="shared" si="2943"/>
        <v>0</v>
      </c>
      <c r="AEZ130" s="134">
        <v>0</v>
      </c>
      <c r="AFA130" s="225"/>
      <c r="AFB130" s="225">
        <v>288.86056922523932</v>
      </c>
      <c r="AFC130" s="226">
        <f t="shared" si="2944"/>
        <v>0</v>
      </c>
      <c r="AFD130" s="134">
        <v>0</v>
      </c>
      <c r="AFE130" s="225"/>
      <c r="AFF130" s="225">
        <v>288.86056922523932</v>
      </c>
      <c r="AFG130" s="226"/>
      <c r="AFH130" s="134">
        <v>0</v>
      </c>
      <c r="AFI130" s="225"/>
      <c r="AFJ130" s="225">
        <v>288.86056922523932</v>
      </c>
      <c r="AFK130" s="226"/>
      <c r="AFL130" s="134"/>
      <c r="AFM130" s="225"/>
      <c r="AFN130" s="225">
        <v>288.86056922523932</v>
      </c>
      <c r="AFO130" s="226"/>
      <c r="AFP130" s="225"/>
      <c r="AFQ130" s="225"/>
      <c r="AFR130" s="226"/>
      <c r="AFS130" s="225"/>
      <c r="AFT130" s="225"/>
      <c r="AFU130" s="226"/>
      <c r="AFV130" s="226"/>
      <c r="AFW130" s="226"/>
      <c r="AFX130" s="226"/>
      <c r="AFY130" s="253">
        <v>0</v>
      </c>
      <c r="AFZ130" s="253">
        <v>0</v>
      </c>
      <c r="AGA130" s="253">
        <v>0</v>
      </c>
      <c r="AGB130" s="253">
        <v>0</v>
      </c>
      <c r="AGC130" s="253">
        <v>0</v>
      </c>
      <c r="AGD130" s="253">
        <v>0</v>
      </c>
      <c r="AGE130" s="253">
        <v>0</v>
      </c>
      <c r="AGF130" s="253">
        <v>0</v>
      </c>
      <c r="AGG130" s="253">
        <v>0</v>
      </c>
      <c r="AGH130" s="253">
        <v>0</v>
      </c>
      <c r="AGI130" s="253">
        <v>0</v>
      </c>
      <c r="AGJ130" s="253">
        <v>0</v>
      </c>
      <c r="AGK130" s="253">
        <v>0</v>
      </c>
      <c r="AGL130" s="253">
        <v>0</v>
      </c>
      <c r="AGM130" s="253">
        <v>0</v>
      </c>
      <c r="AGN130" s="253">
        <v>0</v>
      </c>
      <c r="AGO130" s="253">
        <v>0</v>
      </c>
      <c r="AGP130" s="253">
        <v>0</v>
      </c>
      <c r="AGQ130" s="253">
        <v>0</v>
      </c>
      <c r="AGR130" s="253">
        <v>0</v>
      </c>
      <c r="AGS130" s="253">
        <v>0</v>
      </c>
      <c r="AGT130" s="253">
        <v>0</v>
      </c>
      <c r="AGU130" s="253">
        <v>0</v>
      </c>
      <c r="AGV130" s="253">
        <v>0</v>
      </c>
      <c r="AGW130" s="253">
        <v>0</v>
      </c>
      <c r="AGX130" s="253">
        <v>0</v>
      </c>
      <c r="AGY130" s="253">
        <v>0</v>
      </c>
      <c r="AGZ130" s="253">
        <v>0</v>
      </c>
      <c r="AHA130" s="253">
        <v>0</v>
      </c>
      <c r="AHB130" s="253">
        <v>0</v>
      </c>
      <c r="AHC130" s="126">
        <v>0</v>
      </c>
      <c r="AHD130" s="126">
        <v>0</v>
      </c>
      <c r="AHE130" s="126">
        <v>0</v>
      </c>
      <c r="AHF130" s="126">
        <v>0</v>
      </c>
      <c r="AHG130" s="126">
        <v>32.402999999999999</v>
      </c>
      <c r="AHH130" s="126">
        <v>9360</v>
      </c>
      <c r="AHI130" s="126">
        <v>22.501999999999999</v>
      </c>
      <c r="AHJ130" s="126">
        <v>6500</v>
      </c>
      <c r="AHK130" s="126"/>
      <c r="AHL130" s="126"/>
      <c r="AHM130" s="126"/>
      <c r="AHN130" s="126"/>
      <c r="AHO130" s="134">
        <f t="shared" si="1709"/>
        <v>0</v>
      </c>
      <c r="AHP130" s="127">
        <f t="shared" si="1710"/>
        <v>0</v>
      </c>
      <c r="AHQ130" s="127">
        <f t="shared" si="1711"/>
        <v>0</v>
      </c>
      <c r="AHR130" s="134">
        <f t="shared" si="1712"/>
        <v>0</v>
      </c>
      <c r="AHS130" s="127">
        <f t="shared" si="1713"/>
        <v>0</v>
      </c>
      <c r="AHT130" s="127">
        <f t="shared" si="2549"/>
        <v>0</v>
      </c>
      <c r="AHU130" s="134">
        <f t="shared" si="2550"/>
        <v>0</v>
      </c>
      <c r="AHV130" s="127">
        <f t="shared" si="2551"/>
        <v>0</v>
      </c>
      <c r="AHW130" s="127">
        <f t="shared" si="2552"/>
        <v>0</v>
      </c>
      <c r="AHX130" s="134">
        <v>0</v>
      </c>
      <c r="AHY130" s="127">
        <f t="shared" si="2553"/>
        <v>0</v>
      </c>
      <c r="AHZ130" s="127">
        <f t="shared" si="3005"/>
        <v>0</v>
      </c>
      <c r="AIA130" s="134">
        <f t="shared" si="2952"/>
        <v>0</v>
      </c>
      <c r="AIB130" s="127">
        <f t="shared" si="2953"/>
        <v>0</v>
      </c>
      <c r="AIC130" s="127">
        <f t="shared" si="2954"/>
        <v>0</v>
      </c>
      <c r="AID130" s="131">
        <f t="shared" si="2955"/>
        <v>0</v>
      </c>
      <c r="AIE130" s="127">
        <f t="shared" si="2956"/>
        <v>0</v>
      </c>
      <c r="AIF130" s="127">
        <f t="shared" si="2957"/>
        <v>0</v>
      </c>
      <c r="AIG130" s="131">
        <f t="shared" si="2958"/>
        <v>0</v>
      </c>
      <c r="AIH130" s="127">
        <f t="shared" si="2959"/>
        <v>0</v>
      </c>
      <c r="AII130" s="127">
        <f t="shared" si="2960"/>
        <v>0</v>
      </c>
      <c r="AIJ130" s="131">
        <f t="shared" si="2961"/>
        <v>36.902999999999999</v>
      </c>
      <c r="AIK130" s="127">
        <f t="shared" si="2962"/>
        <v>0</v>
      </c>
      <c r="AIL130" s="127">
        <f t="shared" si="2963"/>
        <v>0</v>
      </c>
      <c r="AIM130" s="131">
        <f t="shared" si="2964"/>
        <v>76.507000000000005</v>
      </c>
      <c r="AIN130" s="127">
        <f t="shared" si="2965"/>
        <v>0</v>
      </c>
      <c r="AIO130" s="127">
        <f t="shared" si="2966"/>
        <v>0</v>
      </c>
      <c r="AIP130" s="131">
        <f t="shared" si="2967"/>
        <v>0</v>
      </c>
      <c r="AIQ130" s="127">
        <f t="shared" si="2950"/>
        <v>0</v>
      </c>
      <c r="AIR130" s="127">
        <f t="shared" si="2951"/>
        <v>0</v>
      </c>
      <c r="AIS130" s="131">
        <f t="shared" si="2797"/>
        <v>0</v>
      </c>
      <c r="AIT130" s="127">
        <f t="shared" si="2798"/>
        <v>0</v>
      </c>
      <c r="AIU130" s="127">
        <f t="shared" si="2799"/>
        <v>0</v>
      </c>
      <c r="AIV130" s="131">
        <f t="shared" si="2800"/>
        <v>0</v>
      </c>
      <c r="AIW130" s="127">
        <f t="shared" si="2801"/>
        <v>0</v>
      </c>
      <c r="AIX130" s="127">
        <f t="shared" si="2802"/>
        <v>0</v>
      </c>
      <c r="AIY130" s="131">
        <f t="shared" si="2803"/>
        <v>0</v>
      </c>
      <c r="AIZ130" s="127">
        <f t="shared" si="2804"/>
        <v>0</v>
      </c>
      <c r="AJA130" s="127">
        <f t="shared" si="2805"/>
        <v>0</v>
      </c>
      <c r="AJB130" s="131">
        <f t="shared" si="2806"/>
        <v>0</v>
      </c>
      <c r="AJC130" s="127">
        <f t="shared" si="2807"/>
        <v>0</v>
      </c>
      <c r="AJD130" s="127">
        <f t="shared" si="2808"/>
        <v>0</v>
      </c>
      <c r="AJE130" s="131">
        <f t="shared" si="2809"/>
        <v>14166.516000000001</v>
      </c>
      <c r="AJF130" s="127">
        <f t="shared" si="2810"/>
        <v>0</v>
      </c>
      <c r="AJG130" s="127">
        <f t="shared" si="3006"/>
        <v>0</v>
      </c>
      <c r="AJH130" s="131">
        <f t="shared" si="3017"/>
        <v>0</v>
      </c>
      <c r="AJI130" s="127">
        <f t="shared" si="3018"/>
        <v>0</v>
      </c>
      <c r="AJJ130" s="127">
        <f t="shared" si="3019"/>
        <v>0</v>
      </c>
      <c r="AJK130" s="131">
        <f t="shared" si="3020"/>
        <v>0</v>
      </c>
      <c r="AJL130" s="127">
        <f t="shared" si="3021"/>
        <v>0</v>
      </c>
      <c r="AJM130" s="127">
        <f t="shared" si="3022"/>
        <v>0</v>
      </c>
      <c r="AJN130" s="131">
        <f t="shared" si="3027"/>
        <v>0</v>
      </c>
      <c r="AJO130" s="127">
        <f t="shared" si="3028"/>
        <v>0</v>
      </c>
      <c r="AJP130" s="127">
        <f t="shared" si="3029"/>
        <v>0</v>
      </c>
      <c r="AJQ130" s="131">
        <f t="shared" si="3030"/>
        <v>0</v>
      </c>
      <c r="AJR130" s="127">
        <f t="shared" si="3031"/>
        <v>0</v>
      </c>
      <c r="AJS130" s="127">
        <f t="shared" ref="AJS130:AJS137" si="3039">CC130+HD130+MA130+QX130+VU130+AAR130+AFO130</f>
        <v>0</v>
      </c>
      <c r="AJT130" s="127"/>
      <c r="AJU130" s="127"/>
      <c r="AJV130" s="127"/>
      <c r="AJW130" s="127"/>
      <c r="AJX130" s="127"/>
      <c r="AJY130" s="127"/>
      <c r="AJZ130" s="128">
        <f t="shared" si="1719"/>
        <v>0</v>
      </c>
      <c r="AKA130" s="128">
        <f t="shared" si="1720"/>
        <v>0</v>
      </c>
      <c r="AKB130" s="128">
        <v>0</v>
      </c>
      <c r="AKC130" s="128">
        <v>0</v>
      </c>
      <c r="AKD130" s="128">
        <v>0</v>
      </c>
      <c r="AKE130" s="128">
        <v>0</v>
      </c>
      <c r="AKF130" s="128">
        <f t="shared" si="2554"/>
        <v>0</v>
      </c>
      <c r="AKG130" s="128">
        <f t="shared" si="2555"/>
        <v>0</v>
      </c>
      <c r="AKH130" s="128">
        <f t="shared" si="2556"/>
        <v>0</v>
      </c>
      <c r="AKI130" s="128">
        <f t="shared" si="2827"/>
        <v>0</v>
      </c>
      <c r="AKJ130" s="128">
        <v>0</v>
      </c>
      <c r="AKK130" s="128">
        <v>0</v>
      </c>
      <c r="AKL130" s="128">
        <f t="shared" si="2976"/>
        <v>0</v>
      </c>
      <c r="AKM130" s="128">
        <f t="shared" si="2968"/>
        <v>0</v>
      </c>
      <c r="AKN130" s="128">
        <f t="shared" si="2998"/>
        <v>0</v>
      </c>
      <c r="AKO130" s="128">
        <f t="shared" si="3002"/>
        <v>0</v>
      </c>
      <c r="AKP130" s="128">
        <f t="shared" si="3007"/>
        <v>0</v>
      </c>
      <c r="AKQ130" s="128">
        <f t="shared" si="3008"/>
        <v>0</v>
      </c>
      <c r="AKR130" s="128">
        <f t="shared" si="2969"/>
        <v>0</v>
      </c>
      <c r="AKS130" s="128">
        <f t="shared" si="2970"/>
        <v>0</v>
      </c>
      <c r="AKT130" s="128">
        <f t="shared" si="3009"/>
        <v>0</v>
      </c>
      <c r="AKU130" s="128">
        <f t="shared" si="3010"/>
        <v>0</v>
      </c>
      <c r="AKV130" s="128">
        <f t="shared" si="3011"/>
        <v>0</v>
      </c>
      <c r="AKW130" s="128">
        <f t="shared" si="3012"/>
        <v>0</v>
      </c>
      <c r="AKX130" s="128">
        <f t="shared" si="3013"/>
        <v>0</v>
      </c>
      <c r="AKY130" s="128">
        <f t="shared" si="3014"/>
        <v>0</v>
      </c>
      <c r="AKZ130" s="128">
        <f t="shared" si="3015"/>
        <v>0</v>
      </c>
      <c r="ALA130" s="128">
        <f t="shared" si="3016"/>
        <v>0</v>
      </c>
      <c r="ALB130" s="128">
        <f t="shared" si="3023"/>
        <v>0</v>
      </c>
      <c r="ALC130" s="128">
        <f t="shared" si="3024"/>
        <v>0</v>
      </c>
      <c r="ALD130" s="128">
        <f t="shared" si="3025"/>
        <v>0</v>
      </c>
      <c r="ALE130" s="128">
        <f t="shared" si="3026"/>
        <v>0</v>
      </c>
      <c r="ALF130" s="128">
        <f t="shared" si="3032"/>
        <v>0</v>
      </c>
      <c r="ALG130" s="128">
        <f t="shared" si="3033"/>
        <v>0</v>
      </c>
      <c r="ALH130" s="128">
        <f t="shared" si="3034"/>
        <v>36.902999999999999</v>
      </c>
      <c r="ALI130" s="128">
        <f t="shared" si="3035"/>
        <v>9793.0499999999993</v>
      </c>
      <c r="ALJ130" s="128">
        <f t="shared" si="3036"/>
        <v>76.507000000000005</v>
      </c>
      <c r="ALK130" s="128">
        <f t="shared" si="3037"/>
        <v>21491</v>
      </c>
      <c r="ALL130" s="128">
        <f t="shared" si="3038"/>
        <v>21491</v>
      </c>
      <c r="ALM130" s="128"/>
      <c r="ALN130" s="128"/>
      <c r="ALO130" s="128"/>
      <c r="ALP130" s="128"/>
      <c r="ALQ130" s="128"/>
      <c r="ALR130" s="128"/>
    </row>
    <row r="131" spans="1:1006" s="115" customFormat="1" ht="18" hidden="1" customHeight="1" outlineLevel="1" x14ac:dyDescent="0.25">
      <c r="A131" s="120"/>
      <c r="B131" s="120"/>
      <c r="C131" s="296" t="s">
        <v>217</v>
      </c>
      <c r="D131" s="177"/>
      <c r="E131" s="207"/>
      <c r="F131" s="207">
        <v>0</v>
      </c>
      <c r="G131" s="227"/>
      <c r="H131" s="225">
        <v>198</v>
      </c>
      <c r="I131" s="208">
        <f t="shared" si="2847"/>
        <v>0</v>
      </c>
      <c r="J131" s="207">
        <v>0</v>
      </c>
      <c r="K131" s="227"/>
      <c r="L131" s="225">
        <v>198</v>
      </c>
      <c r="M131" s="208">
        <f t="shared" si="2848"/>
        <v>0</v>
      </c>
      <c r="N131" s="207">
        <v>0</v>
      </c>
      <c r="O131" s="225"/>
      <c r="P131" s="225">
        <v>198</v>
      </c>
      <c r="Q131" s="208">
        <f t="shared" si="2849"/>
        <v>0</v>
      </c>
      <c r="R131" s="207">
        <v>0</v>
      </c>
      <c r="S131" s="225"/>
      <c r="T131" s="225">
        <v>198</v>
      </c>
      <c r="U131" s="208">
        <f t="shared" si="2850"/>
        <v>0</v>
      </c>
      <c r="V131" s="207">
        <v>0</v>
      </c>
      <c r="W131" s="225"/>
      <c r="X131" s="225">
        <v>198</v>
      </c>
      <c r="Y131" s="208">
        <f t="shared" si="2851"/>
        <v>0</v>
      </c>
      <c r="Z131" s="207">
        <v>0</v>
      </c>
      <c r="AA131" s="225"/>
      <c r="AB131" s="225">
        <v>198</v>
      </c>
      <c r="AC131" s="208">
        <f t="shared" si="2852"/>
        <v>0</v>
      </c>
      <c r="AD131" s="207">
        <v>0</v>
      </c>
      <c r="AE131" s="225"/>
      <c r="AF131" s="225">
        <v>198</v>
      </c>
      <c r="AG131" s="208">
        <f t="shared" si="2853"/>
        <v>0</v>
      </c>
      <c r="AH131" s="207">
        <v>0</v>
      </c>
      <c r="AI131" s="225"/>
      <c r="AJ131" s="225">
        <v>198</v>
      </c>
      <c r="AK131" s="208">
        <f t="shared" si="2854"/>
        <v>0</v>
      </c>
      <c r="AL131" s="207">
        <v>0</v>
      </c>
      <c r="AM131" s="225"/>
      <c r="AN131" s="225">
        <v>198</v>
      </c>
      <c r="AO131" s="208">
        <f t="shared" si="2855"/>
        <v>0</v>
      </c>
      <c r="AP131" s="207">
        <v>0</v>
      </c>
      <c r="AQ131" s="225"/>
      <c r="AR131" s="225">
        <v>198</v>
      </c>
      <c r="AS131" s="208">
        <f t="shared" si="2856"/>
        <v>0</v>
      </c>
      <c r="AT131" s="207">
        <v>0</v>
      </c>
      <c r="AU131" s="225"/>
      <c r="AV131" s="225">
        <v>198</v>
      </c>
      <c r="AW131" s="208">
        <f t="shared" si="2857"/>
        <v>0</v>
      </c>
      <c r="AX131" s="207">
        <v>0</v>
      </c>
      <c r="AY131" s="225"/>
      <c r="AZ131" s="225">
        <v>198</v>
      </c>
      <c r="BA131" s="208">
        <f t="shared" si="2858"/>
        <v>0</v>
      </c>
      <c r="BB131" s="207">
        <v>0</v>
      </c>
      <c r="BC131" s="225"/>
      <c r="BD131" s="225">
        <v>198</v>
      </c>
      <c r="BE131" s="208">
        <f t="shared" si="2859"/>
        <v>0</v>
      </c>
      <c r="BF131" s="207">
        <v>0</v>
      </c>
      <c r="BG131" s="225"/>
      <c r="BH131" s="225">
        <v>198</v>
      </c>
      <c r="BI131" s="208">
        <f t="shared" si="2860"/>
        <v>0</v>
      </c>
      <c r="BJ131" s="207">
        <v>0</v>
      </c>
      <c r="BK131" s="225"/>
      <c r="BL131" s="225">
        <v>198</v>
      </c>
      <c r="BM131" s="208">
        <f t="shared" si="2861"/>
        <v>0</v>
      </c>
      <c r="BN131" s="207">
        <v>0</v>
      </c>
      <c r="BO131" s="225"/>
      <c r="BP131" s="225">
        <v>198</v>
      </c>
      <c r="BQ131" s="208">
        <f t="shared" si="2862"/>
        <v>0</v>
      </c>
      <c r="BR131" s="207">
        <v>0</v>
      </c>
      <c r="BS131" s="225"/>
      <c r="BT131" s="225">
        <v>198</v>
      </c>
      <c r="BU131" s="208">
        <f t="shared" ref="BU131:BU132" si="3040">BS131*BT131</f>
        <v>0</v>
      </c>
      <c r="BV131" s="207">
        <v>0</v>
      </c>
      <c r="BW131" s="225"/>
      <c r="BX131" s="225">
        <v>198</v>
      </c>
      <c r="BY131" s="208">
        <f t="shared" ref="BY131:BY132" si="3041">BW131*BX131</f>
        <v>0</v>
      </c>
      <c r="BZ131" s="207"/>
      <c r="CA131" s="225"/>
      <c r="CB131" s="225">
        <v>198</v>
      </c>
      <c r="CC131" s="208">
        <f t="shared" ref="CC131:CC132" si="3042">CA131*CB131</f>
        <v>0</v>
      </c>
      <c r="CD131" s="225"/>
      <c r="CE131" s="225">
        <v>198</v>
      </c>
      <c r="CF131" s="208">
        <f t="shared" si="2866"/>
        <v>0</v>
      </c>
      <c r="CG131" s="225"/>
      <c r="CH131" s="225">
        <v>198</v>
      </c>
      <c r="CI131" s="226">
        <f t="shared" si="2867"/>
        <v>0</v>
      </c>
      <c r="CJ131" s="226"/>
      <c r="CK131" s="226">
        <v>198</v>
      </c>
      <c r="CL131" s="226">
        <v>0</v>
      </c>
      <c r="CM131" s="253">
        <v>0</v>
      </c>
      <c r="CN131" s="253">
        <v>0</v>
      </c>
      <c r="CO131" s="253">
        <v>0</v>
      </c>
      <c r="CP131" s="253">
        <v>0</v>
      </c>
      <c r="CQ131" s="253">
        <v>0</v>
      </c>
      <c r="CR131" s="253">
        <v>0</v>
      </c>
      <c r="CS131" s="253">
        <v>0</v>
      </c>
      <c r="CT131" s="253">
        <v>0</v>
      </c>
      <c r="CU131" s="253">
        <v>0</v>
      </c>
      <c r="CV131" s="253">
        <v>0</v>
      </c>
      <c r="CW131" s="253">
        <v>0</v>
      </c>
      <c r="CX131" s="253">
        <v>0</v>
      </c>
      <c r="CY131" s="253">
        <v>0</v>
      </c>
      <c r="CZ131" s="253">
        <v>0</v>
      </c>
      <c r="DA131" s="253">
        <v>0</v>
      </c>
      <c r="DB131" s="253">
        <v>0</v>
      </c>
      <c r="DC131" s="253">
        <v>0</v>
      </c>
      <c r="DD131" s="253">
        <v>0</v>
      </c>
      <c r="DE131" s="253">
        <v>0</v>
      </c>
      <c r="DF131" s="253">
        <v>0</v>
      </c>
      <c r="DG131" s="253">
        <v>0</v>
      </c>
      <c r="DH131" s="253">
        <v>0</v>
      </c>
      <c r="DI131" s="253">
        <v>0</v>
      </c>
      <c r="DJ131" s="253">
        <v>0</v>
      </c>
      <c r="DK131" s="253">
        <v>0</v>
      </c>
      <c r="DL131" s="253">
        <v>0</v>
      </c>
      <c r="DM131" s="253">
        <v>0</v>
      </c>
      <c r="DN131" s="253">
        <v>0</v>
      </c>
      <c r="DO131" s="253">
        <v>0</v>
      </c>
      <c r="DP131" s="253">
        <v>0</v>
      </c>
      <c r="DQ131" s="253">
        <v>0</v>
      </c>
      <c r="DR131" s="253">
        <v>0</v>
      </c>
      <c r="DS131" s="253">
        <v>0</v>
      </c>
      <c r="DT131" s="253">
        <v>0</v>
      </c>
      <c r="DU131" s="253">
        <v>0</v>
      </c>
      <c r="DV131" s="253">
        <v>0</v>
      </c>
      <c r="DW131" s="253">
        <v>0</v>
      </c>
      <c r="DX131" s="253">
        <v>0</v>
      </c>
      <c r="DY131" s="253">
        <v>0</v>
      </c>
      <c r="DZ131" s="253">
        <v>0</v>
      </c>
      <c r="EA131" s="126">
        <v>0</v>
      </c>
      <c r="EB131" s="126">
        <v>0</v>
      </c>
      <c r="EC131" s="126">
        <v>0</v>
      </c>
      <c r="ED131" s="126">
        <v>0</v>
      </c>
      <c r="EE131" s="126">
        <v>0</v>
      </c>
      <c r="EF131" s="126">
        <v>0</v>
      </c>
      <c r="EG131" s="134">
        <v>0</v>
      </c>
      <c r="EH131" s="225"/>
      <c r="EI131" s="225"/>
      <c r="EJ131" s="226">
        <f t="shared" si="2868"/>
        <v>0</v>
      </c>
      <c r="EK131" s="134">
        <v>0</v>
      </c>
      <c r="EL131" s="225"/>
      <c r="EM131" s="225"/>
      <c r="EN131" s="226">
        <f t="shared" si="2869"/>
        <v>0</v>
      </c>
      <c r="EO131" s="134">
        <v>0</v>
      </c>
      <c r="EP131" s="225"/>
      <c r="EQ131" s="225"/>
      <c r="ER131" s="226">
        <f t="shared" si="2870"/>
        <v>0</v>
      </c>
      <c r="ES131" s="134">
        <v>0</v>
      </c>
      <c r="ET131" s="225"/>
      <c r="EU131" s="225"/>
      <c r="EV131" s="226">
        <f t="shared" si="2871"/>
        <v>0</v>
      </c>
      <c r="EW131" s="134">
        <v>0</v>
      </c>
      <c r="EX131" s="225"/>
      <c r="EY131" s="225"/>
      <c r="EZ131" s="226">
        <f t="shared" si="2872"/>
        <v>0</v>
      </c>
      <c r="FA131" s="134">
        <v>0</v>
      </c>
      <c r="FB131" s="225"/>
      <c r="FC131" s="225"/>
      <c r="FD131" s="226">
        <f t="shared" si="2873"/>
        <v>0</v>
      </c>
      <c r="FE131" s="134">
        <v>0</v>
      </c>
      <c r="FF131" s="225"/>
      <c r="FG131" s="225"/>
      <c r="FH131" s="226">
        <f t="shared" si="2874"/>
        <v>0</v>
      </c>
      <c r="FI131" s="134">
        <v>0</v>
      </c>
      <c r="FJ131" s="225"/>
      <c r="FK131" s="225"/>
      <c r="FL131" s="226">
        <f t="shared" si="2875"/>
        <v>0</v>
      </c>
      <c r="FM131" s="134">
        <v>0</v>
      </c>
      <c r="FN131" s="225"/>
      <c r="FO131" s="225"/>
      <c r="FP131" s="226">
        <f t="shared" si="2876"/>
        <v>0</v>
      </c>
      <c r="FQ131" s="134">
        <v>0</v>
      </c>
      <c r="FR131" s="225"/>
      <c r="FS131" s="225"/>
      <c r="FT131" s="226">
        <f t="shared" si="2877"/>
        <v>0</v>
      </c>
      <c r="FU131" s="134">
        <v>0</v>
      </c>
      <c r="FV131" s="225"/>
      <c r="FW131" s="225"/>
      <c r="FX131" s="226">
        <f t="shared" si="2878"/>
        <v>0</v>
      </c>
      <c r="FY131" s="134">
        <v>0</v>
      </c>
      <c r="FZ131" s="225"/>
      <c r="GA131" s="225"/>
      <c r="GB131" s="226">
        <f t="shared" si="2879"/>
        <v>0</v>
      </c>
      <c r="GC131" s="134">
        <v>0</v>
      </c>
      <c r="GD131" s="225"/>
      <c r="GE131" s="225"/>
      <c r="GF131" s="226">
        <f t="shared" si="2880"/>
        <v>0</v>
      </c>
      <c r="GG131" s="134">
        <v>0</v>
      </c>
      <c r="GH131" s="225"/>
      <c r="GI131" s="225"/>
      <c r="GJ131" s="226">
        <f t="shared" si="2881"/>
        <v>0</v>
      </c>
      <c r="GK131" s="134">
        <v>0</v>
      </c>
      <c r="GL131" s="225"/>
      <c r="GM131" s="225"/>
      <c r="GN131" s="226">
        <f t="shared" si="2753"/>
        <v>0</v>
      </c>
      <c r="GO131" s="134">
        <v>0</v>
      </c>
      <c r="GP131" s="225"/>
      <c r="GQ131" s="225"/>
      <c r="GR131" s="226">
        <f t="shared" si="2882"/>
        <v>0</v>
      </c>
      <c r="GS131" s="134">
        <v>0</v>
      </c>
      <c r="GT131" s="225"/>
      <c r="GU131" s="225"/>
      <c r="GV131" s="226">
        <f t="shared" ref="GV131:GV137" si="3043">GT131*GU131</f>
        <v>0</v>
      </c>
      <c r="GW131" s="134">
        <v>0</v>
      </c>
      <c r="GX131" s="225"/>
      <c r="GY131" s="225"/>
      <c r="GZ131" s="226">
        <f t="shared" ref="GZ131:GZ137" si="3044">GX131*GY131</f>
        <v>0</v>
      </c>
      <c r="HA131" s="134"/>
      <c r="HB131" s="225"/>
      <c r="HC131" s="225"/>
      <c r="HD131" s="226">
        <f t="shared" ref="HD131:HD137" si="3045">HB131*HC131</f>
        <v>0</v>
      </c>
      <c r="HE131" s="225"/>
      <c r="HF131" s="225"/>
      <c r="HG131" s="226">
        <f t="shared" si="2886"/>
        <v>0</v>
      </c>
      <c r="HH131" s="225"/>
      <c r="HI131" s="225"/>
      <c r="HJ131" s="226">
        <f t="shared" si="2887"/>
        <v>0</v>
      </c>
      <c r="HK131" s="226"/>
      <c r="HL131" s="226"/>
      <c r="HM131" s="226">
        <v>0</v>
      </c>
      <c r="HN131" s="253">
        <v>0</v>
      </c>
      <c r="HO131" s="253">
        <v>0</v>
      </c>
      <c r="HP131" s="253">
        <v>0</v>
      </c>
      <c r="HQ131" s="253">
        <v>0</v>
      </c>
      <c r="HR131" s="253">
        <v>0</v>
      </c>
      <c r="HS131" s="253">
        <v>0</v>
      </c>
      <c r="HT131" s="253">
        <v>0</v>
      </c>
      <c r="HU131" s="253">
        <v>0</v>
      </c>
      <c r="HV131" s="253">
        <v>0</v>
      </c>
      <c r="HW131" s="253">
        <v>0</v>
      </c>
      <c r="HX131" s="253">
        <v>0</v>
      </c>
      <c r="HY131" s="253">
        <v>0</v>
      </c>
      <c r="HZ131" s="253">
        <v>0</v>
      </c>
      <c r="IA131" s="253">
        <v>0</v>
      </c>
      <c r="IB131" s="253">
        <v>0</v>
      </c>
      <c r="IC131" s="253">
        <v>0</v>
      </c>
      <c r="ID131" s="253">
        <v>0</v>
      </c>
      <c r="IE131" s="253">
        <v>0</v>
      </c>
      <c r="IF131" s="253">
        <v>0</v>
      </c>
      <c r="IG131" s="253">
        <v>0</v>
      </c>
      <c r="IH131" s="253">
        <v>0</v>
      </c>
      <c r="II131" s="253">
        <v>0</v>
      </c>
      <c r="IJ131" s="253">
        <v>0</v>
      </c>
      <c r="IK131" s="253">
        <v>0</v>
      </c>
      <c r="IL131" s="253">
        <v>0</v>
      </c>
      <c r="IM131" s="253">
        <v>0</v>
      </c>
      <c r="IN131" s="253">
        <v>0</v>
      </c>
      <c r="IO131" s="253">
        <v>0</v>
      </c>
      <c r="IP131" s="253">
        <v>0</v>
      </c>
      <c r="IQ131" s="253">
        <v>0</v>
      </c>
      <c r="IR131" s="253">
        <v>0</v>
      </c>
      <c r="IS131" s="253">
        <v>0</v>
      </c>
      <c r="IT131" s="253">
        <v>0</v>
      </c>
      <c r="IU131" s="253">
        <v>0</v>
      </c>
      <c r="IV131" s="253">
        <v>0</v>
      </c>
      <c r="IW131" s="253">
        <v>0</v>
      </c>
      <c r="IX131" s="253">
        <v>0</v>
      </c>
      <c r="IY131" s="253">
        <v>0</v>
      </c>
      <c r="IZ131" s="125">
        <v>0</v>
      </c>
      <c r="JA131" s="125">
        <v>0</v>
      </c>
      <c r="JB131" s="125">
        <v>0</v>
      </c>
      <c r="JC131" s="125">
        <v>0</v>
      </c>
      <c r="JD131" s="226"/>
      <c r="JE131" s="225"/>
      <c r="JF131" s="226"/>
      <c r="JG131" s="226">
        <f t="shared" si="2978"/>
        <v>0</v>
      </c>
      <c r="JH131" s="226"/>
      <c r="JI131" s="225"/>
      <c r="JJ131" s="226"/>
      <c r="JK131" s="226">
        <f t="shared" si="2979"/>
        <v>0</v>
      </c>
      <c r="JL131" s="226"/>
      <c r="JM131" s="225"/>
      <c r="JN131" s="226"/>
      <c r="JO131" s="226">
        <f t="shared" si="2980"/>
        <v>0</v>
      </c>
      <c r="JP131" s="226"/>
      <c r="JQ131" s="225"/>
      <c r="JR131" s="226"/>
      <c r="JS131" s="226">
        <f t="shared" si="2981"/>
        <v>0</v>
      </c>
      <c r="JT131" s="226"/>
      <c r="JU131" s="225"/>
      <c r="JV131" s="226"/>
      <c r="JW131" s="226">
        <f t="shared" si="2982"/>
        <v>0</v>
      </c>
      <c r="JX131" s="226"/>
      <c r="JY131" s="225"/>
      <c r="JZ131" s="226"/>
      <c r="KA131" s="226">
        <f t="shared" si="2983"/>
        <v>0</v>
      </c>
      <c r="KB131" s="226"/>
      <c r="KC131" s="226"/>
      <c r="KD131" s="226"/>
      <c r="KE131" s="226">
        <f t="shared" si="2984"/>
        <v>0</v>
      </c>
      <c r="KF131" s="226"/>
      <c r="KG131" s="226"/>
      <c r="KH131" s="226"/>
      <c r="KI131" s="226">
        <f t="shared" si="2985"/>
        <v>0</v>
      </c>
      <c r="KJ131" s="226"/>
      <c r="KK131" s="226"/>
      <c r="KL131" s="226"/>
      <c r="KM131" s="226">
        <f t="shared" si="2986"/>
        <v>0</v>
      </c>
      <c r="KN131" s="226"/>
      <c r="KO131" s="226"/>
      <c r="KP131" s="226"/>
      <c r="KQ131" s="226">
        <f t="shared" si="2987"/>
        <v>0</v>
      </c>
      <c r="KR131" s="226"/>
      <c r="KS131" s="226"/>
      <c r="KT131" s="226"/>
      <c r="KU131" s="226">
        <f t="shared" si="2988"/>
        <v>0</v>
      </c>
      <c r="KV131" s="226"/>
      <c r="KW131" s="226"/>
      <c r="KX131" s="226"/>
      <c r="KY131" s="226">
        <f t="shared" si="2989"/>
        <v>0</v>
      </c>
      <c r="KZ131" s="226">
        <v>0</v>
      </c>
      <c r="LA131" s="226"/>
      <c r="LB131" s="226"/>
      <c r="LC131" s="226">
        <f t="shared" si="2990"/>
        <v>0</v>
      </c>
      <c r="LD131" s="226"/>
      <c r="LE131" s="226"/>
      <c r="LF131" s="226"/>
      <c r="LG131" s="226">
        <f t="shared" si="2991"/>
        <v>0</v>
      </c>
      <c r="LH131" s="226"/>
      <c r="LI131" s="226"/>
      <c r="LJ131" s="226"/>
      <c r="LK131" s="226">
        <f t="shared" si="2992"/>
        <v>0</v>
      </c>
      <c r="LL131" s="226"/>
      <c r="LM131" s="226"/>
      <c r="LN131" s="226"/>
      <c r="LO131" s="226">
        <f t="shared" ref="LO131:LO137" si="3046">LM131*LN131</f>
        <v>0</v>
      </c>
      <c r="LP131" s="226"/>
      <c r="LQ131" s="226"/>
      <c r="LR131" s="226"/>
      <c r="LS131" s="226">
        <f t="shared" ref="LS131:LS137" si="3047">LQ131*LR131</f>
        <v>0</v>
      </c>
      <c r="LT131" s="226"/>
      <c r="LU131" s="226"/>
      <c r="LV131" s="226"/>
      <c r="LW131" s="226">
        <f t="shared" ref="LW131:LW137" si="3048">LU131*LV131</f>
        <v>0</v>
      </c>
      <c r="LX131" s="226"/>
      <c r="LY131" s="226"/>
      <c r="LZ131" s="226"/>
      <c r="MA131" s="226">
        <f t="shared" ref="MA131:MA137" si="3049">LY131*LZ131</f>
        <v>0</v>
      </c>
      <c r="MB131" s="226"/>
      <c r="MC131" s="226"/>
      <c r="MD131" s="226">
        <f t="shared" si="2773"/>
        <v>0</v>
      </c>
      <c r="ME131" s="226"/>
      <c r="MF131" s="226">
        <v>93.3</v>
      </c>
      <c r="MG131" s="226">
        <f t="shared" si="2888"/>
        <v>0</v>
      </c>
      <c r="MH131" s="226"/>
      <c r="MI131" s="226">
        <v>93.3</v>
      </c>
      <c r="MJ131" s="226">
        <v>0</v>
      </c>
      <c r="MK131" s="253"/>
      <c r="ML131" s="253"/>
      <c r="MM131" s="253"/>
      <c r="MN131" s="253"/>
      <c r="MO131" s="253"/>
      <c r="MP131" s="253"/>
      <c r="MQ131" s="253"/>
      <c r="MR131" s="253"/>
      <c r="MS131" s="253"/>
      <c r="MT131" s="253"/>
      <c r="MU131" s="253"/>
      <c r="MV131" s="253"/>
      <c r="MW131" s="253"/>
      <c r="MX131" s="253"/>
      <c r="MY131" s="253"/>
      <c r="MZ131" s="253"/>
      <c r="NA131" s="253"/>
      <c r="NB131" s="253"/>
      <c r="NC131" s="253"/>
      <c r="ND131" s="253"/>
      <c r="NE131" s="253"/>
      <c r="NF131" s="253"/>
      <c r="NG131" s="253"/>
      <c r="NH131" s="253"/>
      <c r="NI131" s="253"/>
      <c r="NJ131" s="253"/>
      <c r="NK131" s="253"/>
      <c r="NL131" s="253"/>
      <c r="NM131" s="253"/>
      <c r="NN131" s="253"/>
      <c r="NO131" s="125"/>
      <c r="NP131" s="125"/>
      <c r="NQ131" s="125"/>
      <c r="NR131" s="125"/>
      <c r="NS131" s="125"/>
      <c r="NT131" s="125"/>
      <c r="NU131" s="125"/>
      <c r="NV131" s="125"/>
      <c r="NW131" s="125"/>
      <c r="NX131" s="125"/>
      <c r="NY131" s="125"/>
      <c r="NZ131" s="125"/>
      <c r="OA131" s="226"/>
      <c r="OB131" s="225"/>
      <c r="OC131" s="225"/>
      <c r="OD131" s="225">
        <f t="shared" si="2889"/>
        <v>0</v>
      </c>
      <c r="OE131" s="226"/>
      <c r="OF131" s="225"/>
      <c r="OG131" s="225"/>
      <c r="OH131" s="225">
        <f t="shared" si="2890"/>
        <v>0</v>
      </c>
      <c r="OI131" s="226"/>
      <c r="OJ131" s="225"/>
      <c r="OK131" s="225"/>
      <c r="OL131" s="225">
        <f t="shared" si="2891"/>
        <v>0</v>
      </c>
      <c r="OM131" s="226"/>
      <c r="ON131" s="225"/>
      <c r="OO131" s="225"/>
      <c r="OP131" s="225">
        <f t="shared" si="2892"/>
        <v>0</v>
      </c>
      <c r="OQ131" s="226"/>
      <c r="OR131" s="225"/>
      <c r="OS131" s="225"/>
      <c r="OT131" s="225">
        <f t="shared" si="2893"/>
        <v>0</v>
      </c>
      <c r="OU131" s="226"/>
      <c r="OV131" s="225"/>
      <c r="OW131" s="225"/>
      <c r="OX131" s="225">
        <f t="shared" si="2894"/>
        <v>0</v>
      </c>
      <c r="OY131" s="226"/>
      <c r="OZ131" s="225"/>
      <c r="PA131" s="225"/>
      <c r="PB131" s="225">
        <f t="shared" si="2895"/>
        <v>0</v>
      </c>
      <c r="PC131" s="226"/>
      <c r="PD131" s="225"/>
      <c r="PE131" s="225"/>
      <c r="PF131" s="225">
        <f t="shared" si="2896"/>
        <v>0</v>
      </c>
      <c r="PG131" s="226"/>
      <c r="PH131" s="225"/>
      <c r="PI131" s="225"/>
      <c r="PJ131" s="225">
        <f t="shared" si="2897"/>
        <v>0</v>
      </c>
      <c r="PK131" s="226"/>
      <c r="PL131" s="225"/>
      <c r="PM131" s="225"/>
      <c r="PN131" s="225">
        <f t="shared" si="2898"/>
        <v>0</v>
      </c>
      <c r="PO131" s="226"/>
      <c r="PP131" s="225"/>
      <c r="PQ131" s="225"/>
      <c r="PR131" s="225">
        <f t="shared" si="2899"/>
        <v>0</v>
      </c>
      <c r="PS131" s="226"/>
      <c r="PT131" s="225"/>
      <c r="PU131" s="225"/>
      <c r="PV131" s="225">
        <f t="shared" si="2900"/>
        <v>0</v>
      </c>
      <c r="PW131" s="226"/>
      <c r="PX131" s="225"/>
      <c r="PY131" s="225"/>
      <c r="PZ131" s="225">
        <f t="shared" si="2901"/>
        <v>0</v>
      </c>
      <c r="QA131" s="226"/>
      <c r="QB131" s="225"/>
      <c r="QC131" s="225"/>
      <c r="QD131" s="225">
        <f t="shared" si="2902"/>
        <v>0</v>
      </c>
      <c r="QE131" s="226"/>
      <c r="QF131" s="225"/>
      <c r="QG131" s="225"/>
      <c r="QH131" s="225">
        <f t="shared" si="2903"/>
        <v>0</v>
      </c>
      <c r="QI131" s="226"/>
      <c r="QJ131" s="225"/>
      <c r="QK131" s="225"/>
      <c r="QL131" s="225">
        <f t="shared" si="2904"/>
        <v>0</v>
      </c>
      <c r="QM131" s="226"/>
      <c r="QN131" s="225"/>
      <c r="QO131" s="225"/>
      <c r="QP131" s="225">
        <f t="shared" ref="QP131:QP137" si="3050">QN131*QO131</f>
        <v>0</v>
      </c>
      <c r="QQ131" s="226"/>
      <c r="QR131" s="225"/>
      <c r="QS131" s="225"/>
      <c r="QT131" s="225">
        <f t="shared" ref="QT131:QT137" si="3051">QR131*QS131</f>
        <v>0</v>
      </c>
      <c r="QU131" s="226"/>
      <c r="QV131" s="225"/>
      <c r="QW131" s="225"/>
      <c r="QX131" s="225">
        <f t="shared" ref="QX131:QX137" si="3052">QV131*QW131</f>
        <v>0</v>
      </c>
      <c r="QY131" s="225"/>
      <c r="QZ131" s="225"/>
      <c r="RA131" s="225">
        <f t="shared" si="2908"/>
        <v>0</v>
      </c>
      <c r="RB131" s="225"/>
      <c r="RC131" s="225"/>
      <c r="RD131" s="225">
        <f t="shared" si="2774"/>
        <v>0</v>
      </c>
      <c r="RE131" s="225"/>
      <c r="RF131" s="225"/>
      <c r="RG131" s="225">
        <v>0</v>
      </c>
      <c r="RH131" s="253"/>
      <c r="RI131" s="253"/>
      <c r="RJ131" s="253"/>
      <c r="RK131" s="253"/>
      <c r="RL131" s="253"/>
      <c r="RM131" s="253"/>
      <c r="RN131" s="253"/>
      <c r="RO131" s="253"/>
      <c r="RP131" s="253"/>
      <c r="RQ131" s="253"/>
      <c r="RR131" s="253"/>
      <c r="RS131" s="253"/>
      <c r="RT131" s="253"/>
      <c r="RU131" s="253"/>
      <c r="RV131" s="253"/>
      <c r="RW131" s="253"/>
      <c r="RX131" s="253"/>
      <c r="RY131" s="253"/>
      <c r="RZ131" s="253"/>
      <c r="SA131" s="253"/>
      <c r="SB131" s="253"/>
      <c r="SC131" s="253"/>
      <c r="SD131" s="253"/>
      <c r="SE131" s="253"/>
      <c r="SF131" s="253"/>
      <c r="SG131" s="253"/>
      <c r="SH131" s="253"/>
      <c r="SI131" s="253"/>
      <c r="SJ131" s="253"/>
      <c r="SK131" s="253"/>
      <c r="SL131" s="125"/>
      <c r="SM131" s="125"/>
      <c r="SN131" s="125"/>
      <c r="SO131" s="125"/>
      <c r="SP131" s="125"/>
      <c r="SQ131" s="125"/>
      <c r="SR131" s="125"/>
      <c r="SS131" s="125"/>
      <c r="ST131" s="125"/>
      <c r="SU131" s="125"/>
      <c r="SV131" s="125"/>
      <c r="SW131" s="125"/>
      <c r="SX131" s="226"/>
      <c r="SY131" s="240">
        <v>0</v>
      </c>
      <c r="SZ131" s="124"/>
      <c r="TA131" s="226">
        <f t="shared" si="2775"/>
        <v>0</v>
      </c>
      <c r="TB131" s="226"/>
      <c r="TC131" s="240">
        <v>0</v>
      </c>
      <c r="TD131" s="124"/>
      <c r="TE131" s="226">
        <f t="shared" si="2776"/>
        <v>0</v>
      </c>
      <c r="TF131" s="226"/>
      <c r="TG131" s="240">
        <v>0</v>
      </c>
      <c r="TH131" s="124"/>
      <c r="TI131" s="226">
        <f t="shared" si="2777"/>
        <v>0</v>
      </c>
      <c r="TJ131" s="226"/>
      <c r="TK131" s="240">
        <v>0</v>
      </c>
      <c r="TL131" s="124"/>
      <c r="TM131" s="226">
        <f t="shared" si="2778"/>
        <v>0</v>
      </c>
      <c r="TN131" s="226"/>
      <c r="TO131" s="240">
        <v>0</v>
      </c>
      <c r="TP131" s="124"/>
      <c r="TQ131" s="226">
        <f t="shared" si="2779"/>
        <v>0</v>
      </c>
      <c r="TR131" s="226"/>
      <c r="TS131" s="240">
        <v>0</v>
      </c>
      <c r="TT131" s="124"/>
      <c r="TU131" s="226">
        <f t="shared" si="2780"/>
        <v>0</v>
      </c>
      <c r="TV131" s="226"/>
      <c r="TW131" s="240">
        <v>0</v>
      </c>
      <c r="TX131" s="124"/>
      <c r="TY131" s="226">
        <f t="shared" si="2781"/>
        <v>0</v>
      </c>
      <c r="TZ131" s="226"/>
      <c r="UA131" s="219">
        <v>0</v>
      </c>
      <c r="UB131" s="124"/>
      <c r="UC131" s="226">
        <f t="shared" si="2782"/>
        <v>0</v>
      </c>
      <c r="UD131" s="226"/>
      <c r="UE131" s="219">
        <v>0</v>
      </c>
      <c r="UF131" s="124"/>
      <c r="UG131" s="226">
        <f t="shared" si="2783"/>
        <v>0</v>
      </c>
      <c r="UH131" s="226"/>
      <c r="UI131" s="219">
        <v>0</v>
      </c>
      <c r="UJ131" s="124"/>
      <c r="UK131" s="226">
        <f t="shared" si="2784"/>
        <v>0</v>
      </c>
      <c r="UL131" s="226"/>
      <c r="UM131" s="219">
        <v>0</v>
      </c>
      <c r="UN131" s="124"/>
      <c r="UO131" s="226">
        <f t="shared" si="2785"/>
        <v>0</v>
      </c>
      <c r="UP131" s="226"/>
      <c r="UQ131" s="207">
        <v>0</v>
      </c>
      <c r="UR131" s="124"/>
      <c r="US131" s="226">
        <f t="shared" si="2786"/>
        <v>0</v>
      </c>
      <c r="UT131" s="226"/>
      <c r="UU131" s="207">
        <v>0</v>
      </c>
      <c r="UV131" s="124"/>
      <c r="UW131" s="226">
        <f t="shared" si="2787"/>
        <v>0</v>
      </c>
      <c r="UX131" s="226"/>
      <c r="UY131" s="207">
        <v>0</v>
      </c>
      <c r="UZ131" s="124"/>
      <c r="VA131" s="226">
        <f t="shared" si="2788"/>
        <v>0</v>
      </c>
      <c r="VB131" s="226"/>
      <c r="VC131" s="207">
        <v>0</v>
      </c>
      <c r="VD131" s="124"/>
      <c r="VE131" s="226">
        <f t="shared" si="2789"/>
        <v>0</v>
      </c>
      <c r="VF131" s="226"/>
      <c r="VG131" s="207">
        <v>0</v>
      </c>
      <c r="VH131" s="124"/>
      <c r="VI131" s="226">
        <f t="shared" si="2790"/>
        <v>0</v>
      </c>
      <c r="VJ131" s="226"/>
      <c r="VK131" s="208">
        <v>0</v>
      </c>
      <c r="VL131" s="124"/>
      <c r="VM131" s="226">
        <f t="shared" ref="VM131:VM137" si="3053">VK131*VL131</f>
        <v>0</v>
      </c>
      <c r="VN131" s="226"/>
      <c r="VO131" s="208">
        <v>0</v>
      </c>
      <c r="VP131" s="124"/>
      <c r="VQ131" s="226">
        <f t="shared" ref="VQ131:VQ137" si="3054">VO131*VP131</f>
        <v>0</v>
      </c>
      <c r="VR131" s="226"/>
      <c r="VS131" s="208">
        <v>0</v>
      </c>
      <c r="VT131" s="124"/>
      <c r="VU131" s="226">
        <f t="shared" si="2793"/>
        <v>0</v>
      </c>
      <c r="VV131" s="225">
        <v>0</v>
      </c>
      <c r="VW131" s="124"/>
      <c r="VX131" s="226">
        <f t="shared" si="2794"/>
        <v>0</v>
      </c>
      <c r="VY131" s="225">
        <v>0</v>
      </c>
      <c r="VZ131" s="124"/>
      <c r="WA131" s="226">
        <f t="shared" si="2795"/>
        <v>0</v>
      </c>
      <c r="WB131" s="226">
        <v>0</v>
      </c>
      <c r="WC131" s="226">
        <v>102.11</v>
      </c>
      <c r="WD131" s="226">
        <v>0</v>
      </c>
      <c r="WE131" s="253"/>
      <c r="WF131" s="253"/>
      <c r="WG131" s="253"/>
      <c r="WH131" s="253"/>
      <c r="WI131" s="253"/>
      <c r="WJ131" s="253"/>
      <c r="WK131" s="253"/>
      <c r="WL131" s="253"/>
      <c r="WM131" s="253"/>
      <c r="WN131" s="253"/>
      <c r="WO131" s="253"/>
      <c r="WP131" s="253"/>
      <c r="WQ131" s="253"/>
      <c r="WR131" s="253"/>
      <c r="WS131" s="253"/>
      <c r="WT131" s="253"/>
      <c r="WU131" s="253"/>
      <c r="WV131" s="253"/>
      <c r="WW131" s="253"/>
      <c r="WX131" s="253"/>
      <c r="WY131" s="253"/>
      <c r="WZ131" s="253"/>
      <c r="XA131" s="253"/>
      <c r="XB131" s="253"/>
      <c r="XC131" s="253"/>
      <c r="XD131" s="253"/>
      <c r="XE131" s="253"/>
      <c r="XF131" s="253"/>
      <c r="XG131" s="253"/>
      <c r="XH131" s="253"/>
      <c r="XI131" s="125"/>
      <c r="XJ131" s="125"/>
      <c r="XK131" s="125"/>
      <c r="XL131" s="125"/>
      <c r="XM131" s="125"/>
      <c r="XN131" s="125"/>
      <c r="XO131" s="125"/>
      <c r="XP131" s="125"/>
      <c r="XQ131" s="125"/>
      <c r="XR131" s="125"/>
      <c r="XS131" s="125"/>
      <c r="XT131" s="125"/>
      <c r="XU131" s="226"/>
      <c r="XV131" s="226"/>
      <c r="XW131" s="226"/>
      <c r="XX131" s="208">
        <f t="shared" si="2909"/>
        <v>0</v>
      </c>
      <c r="XY131" s="226"/>
      <c r="XZ131" s="226"/>
      <c r="YA131" s="226"/>
      <c r="YB131" s="208">
        <f t="shared" si="2910"/>
        <v>0</v>
      </c>
      <c r="YC131" s="226"/>
      <c r="YD131" s="226"/>
      <c r="YE131" s="226"/>
      <c r="YF131" s="208">
        <f t="shared" si="2911"/>
        <v>0</v>
      </c>
      <c r="YG131" s="226"/>
      <c r="YH131" s="226"/>
      <c r="YI131" s="226"/>
      <c r="YJ131" s="208">
        <f t="shared" si="2912"/>
        <v>0</v>
      </c>
      <c r="YK131" s="226"/>
      <c r="YL131" s="226"/>
      <c r="YM131" s="226"/>
      <c r="YN131" s="208">
        <f t="shared" si="2913"/>
        <v>0</v>
      </c>
      <c r="YO131" s="226"/>
      <c r="YP131" s="226"/>
      <c r="YQ131" s="226"/>
      <c r="YR131" s="208">
        <f t="shared" si="2914"/>
        <v>0</v>
      </c>
      <c r="YS131" s="226"/>
      <c r="YT131" s="226"/>
      <c r="YU131" s="226"/>
      <c r="YV131" s="208">
        <f t="shared" si="2915"/>
        <v>0</v>
      </c>
      <c r="YW131" s="226"/>
      <c r="YX131" s="226"/>
      <c r="YY131" s="226"/>
      <c r="YZ131" s="208">
        <f t="shared" si="2916"/>
        <v>0</v>
      </c>
      <c r="ZA131" s="226"/>
      <c r="ZB131" s="226"/>
      <c r="ZC131" s="226"/>
      <c r="ZD131" s="208">
        <f t="shared" si="2917"/>
        <v>0</v>
      </c>
      <c r="ZE131" s="226"/>
      <c r="ZF131" s="226"/>
      <c r="ZG131" s="226"/>
      <c r="ZH131" s="208">
        <f t="shared" si="2918"/>
        <v>0</v>
      </c>
      <c r="ZI131" s="226"/>
      <c r="ZJ131" s="225"/>
      <c r="ZK131" s="225"/>
      <c r="ZL131" s="208">
        <f t="shared" si="2919"/>
        <v>0</v>
      </c>
      <c r="ZM131" s="226"/>
      <c r="ZN131" s="225"/>
      <c r="ZO131" s="225"/>
      <c r="ZP131" s="208">
        <f t="shared" si="2920"/>
        <v>0</v>
      </c>
      <c r="ZQ131" s="226"/>
      <c r="ZR131" s="225"/>
      <c r="ZS131" s="225"/>
      <c r="ZT131" s="208">
        <f t="shared" si="2921"/>
        <v>0</v>
      </c>
      <c r="ZU131" s="226"/>
      <c r="ZV131" s="225"/>
      <c r="ZW131" s="225"/>
      <c r="ZX131" s="208">
        <f t="shared" si="2922"/>
        <v>0</v>
      </c>
      <c r="ZY131" s="226"/>
      <c r="ZZ131" s="225"/>
      <c r="AAA131" s="225"/>
      <c r="AAB131" s="208">
        <f t="shared" si="2923"/>
        <v>0</v>
      </c>
      <c r="AAC131" s="226"/>
      <c r="AAD131" s="225"/>
      <c r="AAE131" s="225"/>
      <c r="AAF131" s="208">
        <f t="shared" si="2994"/>
        <v>0</v>
      </c>
      <c r="AAG131" s="226"/>
      <c r="AAH131" s="225"/>
      <c r="AAI131" s="225"/>
      <c r="AAJ131" s="208">
        <f t="shared" ref="AAJ131:AAJ137" si="3055">AAH131*AAI131</f>
        <v>0</v>
      </c>
      <c r="AAK131" s="226"/>
      <c r="AAL131" s="225"/>
      <c r="AAM131" s="225"/>
      <c r="AAN131" s="208">
        <f t="shared" ref="AAN131:AAN137" si="3056">AAL131*AAM131</f>
        <v>0</v>
      </c>
      <c r="AAO131" s="226"/>
      <c r="AAP131" s="225"/>
      <c r="AAQ131" s="225"/>
      <c r="AAR131" s="208">
        <f t="shared" si="2927"/>
        <v>0</v>
      </c>
      <c r="AAS131" s="225"/>
      <c r="AAT131" s="225"/>
      <c r="AAU131" s="208">
        <f t="shared" si="2928"/>
        <v>0</v>
      </c>
      <c r="AAV131" s="225"/>
      <c r="AAW131" s="225"/>
      <c r="AAX131" s="226">
        <f t="shared" si="2796"/>
        <v>0</v>
      </c>
      <c r="AAY131" s="226"/>
      <c r="AAZ131" s="226"/>
      <c r="ABA131" s="226">
        <v>0</v>
      </c>
      <c r="ABB131" s="253"/>
      <c r="ABC131" s="253"/>
      <c r="ABD131" s="253"/>
      <c r="ABE131" s="253"/>
      <c r="ABF131" s="253"/>
      <c r="ABG131" s="253"/>
      <c r="ABH131" s="253"/>
      <c r="ABI131" s="253"/>
      <c r="ABJ131" s="253"/>
      <c r="ABK131" s="253"/>
      <c r="ABL131" s="253"/>
      <c r="ABM131" s="253"/>
      <c r="ABN131" s="253"/>
      <c r="ABO131" s="253"/>
      <c r="ABP131" s="253"/>
      <c r="ABQ131" s="253"/>
      <c r="ABR131" s="253"/>
      <c r="ABS131" s="253"/>
      <c r="ABT131" s="253"/>
      <c r="ABU131" s="253"/>
      <c r="ABV131" s="253"/>
      <c r="ABW131" s="253"/>
      <c r="ABX131" s="253"/>
      <c r="ABY131" s="253"/>
      <c r="ABZ131" s="253"/>
      <c r="ACA131" s="253"/>
      <c r="ACB131" s="253"/>
      <c r="ACC131" s="253"/>
      <c r="ACD131" s="253"/>
      <c r="ACE131" s="253"/>
      <c r="ACF131" s="126"/>
      <c r="ACG131" s="126"/>
      <c r="ACH131" s="126"/>
      <c r="ACI131" s="126"/>
      <c r="ACJ131" s="126"/>
      <c r="ACK131" s="126"/>
      <c r="ACL131" s="126"/>
      <c r="ACM131" s="126"/>
      <c r="ACN131" s="126"/>
      <c r="ACO131" s="126"/>
      <c r="ACP131" s="126"/>
      <c r="ACQ131" s="126"/>
      <c r="ACR131" s="134">
        <v>0</v>
      </c>
      <c r="ACS131" s="227"/>
      <c r="ACT131" s="225"/>
      <c r="ACU131" s="226">
        <f t="shared" si="2929"/>
        <v>0</v>
      </c>
      <c r="ACV131" s="134">
        <v>0</v>
      </c>
      <c r="ACW131" s="227"/>
      <c r="ACX131" s="225"/>
      <c r="ACY131" s="226">
        <f t="shared" si="2930"/>
        <v>0</v>
      </c>
      <c r="ACZ131" s="134">
        <v>0</v>
      </c>
      <c r="ADA131" s="227"/>
      <c r="ADB131" s="225"/>
      <c r="ADC131" s="226">
        <f t="shared" si="2931"/>
        <v>0</v>
      </c>
      <c r="ADD131" s="134">
        <v>0</v>
      </c>
      <c r="ADE131" s="227"/>
      <c r="ADF131" s="225"/>
      <c r="ADG131" s="226">
        <f t="shared" si="2932"/>
        <v>0</v>
      </c>
      <c r="ADH131" s="134">
        <v>0</v>
      </c>
      <c r="ADI131" s="225"/>
      <c r="ADJ131" s="225"/>
      <c r="ADK131" s="226">
        <f t="shared" si="2933"/>
        <v>0</v>
      </c>
      <c r="ADL131" s="134">
        <v>0</v>
      </c>
      <c r="ADM131" s="225"/>
      <c r="ADN131" s="225"/>
      <c r="ADO131" s="226">
        <f t="shared" si="2934"/>
        <v>0</v>
      </c>
      <c r="ADP131" s="134">
        <v>0</v>
      </c>
      <c r="ADQ131" s="225"/>
      <c r="ADR131" s="225"/>
      <c r="ADS131" s="226">
        <f t="shared" si="2935"/>
        <v>0</v>
      </c>
      <c r="ADT131" s="134">
        <v>0</v>
      </c>
      <c r="ADU131" s="225"/>
      <c r="ADV131" s="225"/>
      <c r="ADW131" s="226">
        <f t="shared" si="2936"/>
        <v>0</v>
      </c>
      <c r="ADX131" s="134">
        <v>0</v>
      </c>
      <c r="ADY131" s="225"/>
      <c r="ADZ131" s="225"/>
      <c r="AEA131" s="226">
        <f t="shared" si="2937"/>
        <v>0</v>
      </c>
      <c r="AEB131" s="134">
        <v>0</v>
      </c>
      <c r="AEC131" s="225"/>
      <c r="AED131" s="225"/>
      <c r="AEE131" s="226">
        <f t="shared" si="2938"/>
        <v>0</v>
      </c>
      <c r="AEF131" s="134">
        <v>0</v>
      </c>
      <c r="AEG131" s="225"/>
      <c r="AEH131" s="225"/>
      <c r="AEI131" s="226">
        <f t="shared" si="2939"/>
        <v>0</v>
      </c>
      <c r="AEJ131" s="134">
        <v>0</v>
      </c>
      <c r="AEK131" s="225"/>
      <c r="AEL131" s="225"/>
      <c r="AEM131" s="226">
        <f t="shared" si="2940"/>
        <v>0</v>
      </c>
      <c r="AEN131" s="134">
        <v>0</v>
      </c>
      <c r="AEO131" s="225"/>
      <c r="AEP131" s="225"/>
      <c r="AEQ131" s="226">
        <f t="shared" si="2941"/>
        <v>0</v>
      </c>
      <c r="AER131" s="134">
        <v>0</v>
      </c>
      <c r="AES131" s="225"/>
      <c r="AET131" s="225"/>
      <c r="AEU131" s="226">
        <f t="shared" si="2942"/>
        <v>0</v>
      </c>
      <c r="AEV131" s="134">
        <v>0</v>
      </c>
      <c r="AEW131" s="225"/>
      <c r="AEX131" s="225"/>
      <c r="AEY131" s="226">
        <f t="shared" si="2943"/>
        <v>0</v>
      </c>
      <c r="AEZ131" s="134">
        <v>0</v>
      </c>
      <c r="AFA131" s="225"/>
      <c r="AFB131" s="225"/>
      <c r="AFC131" s="226">
        <f t="shared" si="2944"/>
        <v>0</v>
      </c>
      <c r="AFD131" s="134">
        <v>0</v>
      </c>
      <c r="AFE131" s="225"/>
      <c r="AFF131" s="225"/>
      <c r="AFG131" s="226">
        <f t="shared" ref="AFG131:AFG137" si="3057">AFE131*AFF131</f>
        <v>0</v>
      </c>
      <c r="AFH131" s="134">
        <v>0</v>
      </c>
      <c r="AFI131" s="225"/>
      <c r="AFJ131" s="225"/>
      <c r="AFK131" s="226">
        <f t="shared" ref="AFK131:AFK137" si="3058">AFI131*AFJ131</f>
        <v>0</v>
      </c>
      <c r="AFL131" s="134"/>
      <c r="AFM131" s="225"/>
      <c r="AFN131" s="225"/>
      <c r="AFO131" s="226">
        <f t="shared" si="2947"/>
        <v>0</v>
      </c>
      <c r="AFP131" s="225"/>
      <c r="AFQ131" s="225"/>
      <c r="AFR131" s="226">
        <f t="shared" si="2948"/>
        <v>0</v>
      </c>
      <c r="AFS131" s="225"/>
      <c r="AFT131" s="225"/>
      <c r="AFU131" s="226">
        <f t="shared" si="2949"/>
        <v>0</v>
      </c>
      <c r="AFV131" s="226"/>
      <c r="AFW131" s="226"/>
      <c r="AFX131" s="226">
        <v>0</v>
      </c>
      <c r="AFY131" s="253">
        <v>0</v>
      </c>
      <c r="AFZ131" s="253">
        <v>0</v>
      </c>
      <c r="AGA131" s="253">
        <v>0</v>
      </c>
      <c r="AGB131" s="253">
        <v>0</v>
      </c>
      <c r="AGC131" s="253">
        <v>0</v>
      </c>
      <c r="AGD131" s="253">
        <v>0</v>
      </c>
      <c r="AGE131" s="253">
        <v>0</v>
      </c>
      <c r="AGF131" s="253">
        <v>0</v>
      </c>
      <c r="AGG131" s="253">
        <v>0</v>
      </c>
      <c r="AGH131" s="253">
        <v>0</v>
      </c>
      <c r="AGI131" s="253">
        <v>0</v>
      </c>
      <c r="AGJ131" s="253">
        <v>0</v>
      </c>
      <c r="AGK131" s="253">
        <v>0</v>
      </c>
      <c r="AGL131" s="253">
        <v>0</v>
      </c>
      <c r="AGM131" s="253">
        <v>0</v>
      </c>
      <c r="AGN131" s="253">
        <v>0</v>
      </c>
      <c r="AGO131" s="253">
        <v>0</v>
      </c>
      <c r="AGP131" s="253">
        <v>0</v>
      </c>
      <c r="AGQ131" s="253">
        <v>0</v>
      </c>
      <c r="AGR131" s="253">
        <v>0</v>
      </c>
      <c r="AGS131" s="253">
        <v>0</v>
      </c>
      <c r="AGT131" s="253">
        <v>0</v>
      </c>
      <c r="AGU131" s="253">
        <v>0</v>
      </c>
      <c r="AGV131" s="253">
        <v>0</v>
      </c>
      <c r="AGW131" s="253">
        <v>0</v>
      </c>
      <c r="AGX131" s="253">
        <v>0</v>
      </c>
      <c r="AGY131" s="253">
        <v>0</v>
      </c>
      <c r="AGZ131" s="253">
        <v>0</v>
      </c>
      <c r="AHA131" s="253">
        <v>0</v>
      </c>
      <c r="AHB131" s="253">
        <v>0</v>
      </c>
      <c r="AHC131" s="125">
        <v>0</v>
      </c>
      <c r="AHD131" s="125">
        <v>0</v>
      </c>
      <c r="AHE131" s="125">
        <v>0</v>
      </c>
      <c r="AHF131" s="125">
        <v>0</v>
      </c>
      <c r="AHG131" s="125">
        <v>0</v>
      </c>
      <c r="AHH131" s="125">
        <v>0</v>
      </c>
      <c r="AHI131" s="125">
        <v>0</v>
      </c>
      <c r="AHJ131" s="125">
        <v>0</v>
      </c>
      <c r="AHK131" s="125">
        <v>0</v>
      </c>
      <c r="AHL131" s="125">
        <v>0</v>
      </c>
      <c r="AHM131" s="125">
        <v>0</v>
      </c>
      <c r="AHN131" s="125">
        <v>0</v>
      </c>
      <c r="AHO131" s="226">
        <f t="shared" si="1709"/>
        <v>0</v>
      </c>
      <c r="AHP131" s="127">
        <f t="shared" si="1710"/>
        <v>0</v>
      </c>
      <c r="AHQ131" s="127">
        <f t="shared" si="1711"/>
        <v>0</v>
      </c>
      <c r="AHR131" s="226">
        <f t="shared" si="1712"/>
        <v>0</v>
      </c>
      <c r="AHS131" s="127">
        <f t="shared" si="1713"/>
        <v>0</v>
      </c>
      <c r="AHT131" s="127">
        <f t="shared" si="2549"/>
        <v>0</v>
      </c>
      <c r="AHU131" s="226">
        <f t="shared" si="2550"/>
        <v>0</v>
      </c>
      <c r="AHV131" s="127">
        <f t="shared" si="2551"/>
        <v>0</v>
      </c>
      <c r="AHW131" s="127">
        <f t="shared" si="2552"/>
        <v>0</v>
      </c>
      <c r="AHX131" s="226">
        <v>0</v>
      </c>
      <c r="AHY131" s="127">
        <f t="shared" si="2553"/>
        <v>0</v>
      </c>
      <c r="AHZ131" s="127">
        <f t="shared" si="3005"/>
        <v>0</v>
      </c>
      <c r="AIA131" s="226">
        <f t="shared" si="2952"/>
        <v>0</v>
      </c>
      <c r="AIB131" s="127">
        <f t="shared" si="2953"/>
        <v>0</v>
      </c>
      <c r="AIC131" s="127">
        <f t="shared" si="2954"/>
        <v>0</v>
      </c>
      <c r="AID131" s="228">
        <f t="shared" si="2955"/>
        <v>0</v>
      </c>
      <c r="AIE131" s="127">
        <f t="shared" si="2956"/>
        <v>0</v>
      </c>
      <c r="AIF131" s="127">
        <f t="shared" si="2957"/>
        <v>0</v>
      </c>
      <c r="AIG131" s="228">
        <f t="shared" si="2958"/>
        <v>0</v>
      </c>
      <c r="AIH131" s="127">
        <f t="shared" si="2959"/>
        <v>0</v>
      </c>
      <c r="AII131" s="127">
        <f t="shared" si="2960"/>
        <v>0</v>
      </c>
      <c r="AIJ131" s="228">
        <f t="shared" si="2961"/>
        <v>0</v>
      </c>
      <c r="AIK131" s="127">
        <f t="shared" si="2962"/>
        <v>0</v>
      </c>
      <c r="AIL131" s="127">
        <f t="shared" si="2963"/>
        <v>0</v>
      </c>
      <c r="AIM131" s="228">
        <f t="shared" si="2964"/>
        <v>0</v>
      </c>
      <c r="AIN131" s="127">
        <f t="shared" si="2965"/>
        <v>0</v>
      </c>
      <c r="AIO131" s="127">
        <f t="shared" si="2966"/>
        <v>0</v>
      </c>
      <c r="AIP131" s="228">
        <f t="shared" si="2967"/>
        <v>0</v>
      </c>
      <c r="AIQ131" s="127">
        <f t="shared" si="2950"/>
        <v>0</v>
      </c>
      <c r="AIR131" s="127">
        <f t="shared" si="2951"/>
        <v>0</v>
      </c>
      <c r="AIS131" s="228">
        <f t="shared" si="2797"/>
        <v>0</v>
      </c>
      <c r="AIT131" s="127">
        <f t="shared" si="2798"/>
        <v>0</v>
      </c>
      <c r="AIU131" s="127">
        <f t="shared" si="2799"/>
        <v>0</v>
      </c>
      <c r="AIV131" s="228">
        <f t="shared" si="2800"/>
        <v>0</v>
      </c>
      <c r="AIW131" s="127">
        <f t="shared" si="2801"/>
        <v>0</v>
      </c>
      <c r="AIX131" s="127">
        <f t="shared" si="2802"/>
        <v>0</v>
      </c>
      <c r="AIY131" s="228">
        <f t="shared" si="2803"/>
        <v>0</v>
      </c>
      <c r="AIZ131" s="127">
        <f t="shared" si="2804"/>
        <v>0</v>
      </c>
      <c r="AJA131" s="127">
        <f t="shared" si="2805"/>
        <v>0</v>
      </c>
      <c r="AJB131" s="228">
        <f t="shared" si="2806"/>
        <v>0</v>
      </c>
      <c r="AJC131" s="127">
        <f t="shared" si="2807"/>
        <v>0</v>
      </c>
      <c r="AJD131" s="127">
        <f t="shared" si="2808"/>
        <v>0</v>
      </c>
      <c r="AJE131" s="228">
        <f t="shared" si="2809"/>
        <v>0</v>
      </c>
      <c r="AJF131" s="127">
        <f t="shared" si="2810"/>
        <v>0</v>
      </c>
      <c r="AJG131" s="127">
        <f t="shared" si="3006"/>
        <v>0</v>
      </c>
      <c r="AJH131" s="228">
        <f t="shared" si="3017"/>
        <v>0</v>
      </c>
      <c r="AJI131" s="127">
        <f t="shared" si="3018"/>
        <v>0</v>
      </c>
      <c r="AJJ131" s="127">
        <f t="shared" si="3019"/>
        <v>0</v>
      </c>
      <c r="AJK131" s="228">
        <f t="shared" si="3020"/>
        <v>0</v>
      </c>
      <c r="AJL131" s="127">
        <f t="shared" si="3021"/>
        <v>0</v>
      </c>
      <c r="AJM131" s="127">
        <f t="shared" si="3022"/>
        <v>0</v>
      </c>
      <c r="AJN131" s="228">
        <f t="shared" si="3027"/>
        <v>0</v>
      </c>
      <c r="AJO131" s="127">
        <f t="shared" si="3028"/>
        <v>0</v>
      </c>
      <c r="AJP131" s="127">
        <f t="shared" si="3029"/>
        <v>0</v>
      </c>
      <c r="AJQ131" s="228">
        <f t="shared" si="3030"/>
        <v>0</v>
      </c>
      <c r="AJR131" s="127">
        <f t="shared" si="3031"/>
        <v>0</v>
      </c>
      <c r="AJS131" s="127">
        <f t="shared" si="3039"/>
        <v>0</v>
      </c>
      <c r="AJT131" s="127">
        <f t="shared" ref="AJT131:AJT137" si="3059">CD131+HE131+MB131+QY131+VV131+AAS131+AFP131</f>
        <v>0</v>
      </c>
      <c r="AJU131" s="127">
        <f>CF131+HG131+MD131+RA131+VX131+AAU131+AFR131</f>
        <v>0</v>
      </c>
      <c r="AJV131" s="127">
        <f>CG131+HH131+ME131+RB131+VY131+AAV131+AFS131</f>
        <v>0</v>
      </c>
      <c r="AJW131" s="127">
        <f>CI131+HJ131+MG131+RD131+WA131+AAX131+AFU131</f>
        <v>0</v>
      </c>
      <c r="AJX131" s="127">
        <v>0</v>
      </c>
      <c r="AJY131" s="127">
        <v>0</v>
      </c>
      <c r="AJZ131" s="128">
        <f t="shared" si="1719"/>
        <v>0</v>
      </c>
      <c r="AKA131" s="128">
        <f t="shared" si="1720"/>
        <v>0</v>
      </c>
      <c r="AKB131" s="128">
        <v>0</v>
      </c>
      <c r="AKC131" s="128">
        <v>0</v>
      </c>
      <c r="AKD131" s="128">
        <v>0</v>
      </c>
      <c r="AKE131" s="128">
        <v>0</v>
      </c>
      <c r="AKF131" s="128">
        <f t="shared" si="2554"/>
        <v>0</v>
      </c>
      <c r="AKG131" s="128">
        <f t="shared" si="2555"/>
        <v>0</v>
      </c>
      <c r="AKH131" s="128">
        <f t="shared" si="2556"/>
        <v>0</v>
      </c>
      <c r="AKI131" s="128">
        <f t="shared" si="2827"/>
        <v>0</v>
      </c>
      <c r="AKJ131" s="128">
        <v>0</v>
      </c>
      <c r="AKK131" s="128">
        <v>0</v>
      </c>
      <c r="AKL131" s="128">
        <f t="shared" si="2976"/>
        <v>0</v>
      </c>
      <c r="AKM131" s="128">
        <f t="shared" si="2968"/>
        <v>0</v>
      </c>
      <c r="AKN131" s="128">
        <f t="shared" si="2998"/>
        <v>0</v>
      </c>
      <c r="AKO131" s="128">
        <f t="shared" si="3002"/>
        <v>0</v>
      </c>
      <c r="AKP131" s="128">
        <f t="shared" si="3007"/>
        <v>0</v>
      </c>
      <c r="AKQ131" s="128">
        <f t="shared" si="3008"/>
        <v>0</v>
      </c>
      <c r="AKR131" s="128">
        <f t="shared" si="2969"/>
        <v>0</v>
      </c>
      <c r="AKS131" s="128">
        <f t="shared" si="2970"/>
        <v>0</v>
      </c>
      <c r="AKT131" s="128">
        <f t="shared" si="3009"/>
        <v>0</v>
      </c>
      <c r="AKU131" s="128">
        <f t="shared" si="3010"/>
        <v>0</v>
      </c>
      <c r="AKV131" s="128">
        <f t="shared" si="3011"/>
        <v>0</v>
      </c>
      <c r="AKW131" s="128">
        <f t="shared" si="3012"/>
        <v>0</v>
      </c>
      <c r="AKX131" s="128">
        <f t="shared" si="3013"/>
        <v>0</v>
      </c>
      <c r="AKY131" s="128">
        <f t="shared" si="3014"/>
        <v>0</v>
      </c>
      <c r="AKZ131" s="128">
        <f t="shared" si="3015"/>
        <v>0</v>
      </c>
      <c r="ALA131" s="128">
        <f t="shared" si="3016"/>
        <v>0</v>
      </c>
      <c r="ALB131" s="128">
        <f t="shared" si="3023"/>
        <v>0</v>
      </c>
      <c r="ALC131" s="128">
        <f t="shared" si="3024"/>
        <v>0</v>
      </c>
      <c r="ALD131" s="128">
        <f t="shared" si="3025"/>
        <v>0</v>
      </c>
      <c r="ALE131" s="128">
        <f t="shared" si="3026"/>
        <v>0</v>
      </c>
      <c r="ALF131" s="128">
        <f t="shared" si="3032"/>
        <v>0</v>
      </c>
      <c r="ALG131" s="128">
        <f t="shared" si="3033"/>
        <v>0</v>
      </c>
      <c r="ALH131" s="128">
        <f t="shared" si="3034"/>
        <v>0</v>
      </c>
      <c r="ALI131" s="128">
        <f t="shared" si="3035"/>
        <v>0</v>
      </c>
      <c r="ALJ131" s="128">
        <f t="shared" si="3036"/>
        <v>0</v>
      </c>
      <c r="ALK131" s="128">
        <f t="shared" si="3037"/>
        <v>0</v>
      </c>
      <c r="ALL131" s="128">
        <f t="shared" si="3038"/>
        <v>0</v>
      </c>
      <c r="ALM131" s="128">
        <v>0</v>
      </c>
      <c r="ALN131" s="128">
        <v>0</v>
      </c>
      <c r="ALO131" s="128">
        <v>0</v>
      </c>
      <c r="ALP131" s="128">
        <v>0</v>
      </c>
      <c r="ALQ131" s="128">
        <v>0</v>
      </c>
      <c r="ALR131" s="128">
        <v>0</v>
      </c>
    </row>
    <row r="132" spans="1:1006" s="115" customFormat="1" ht="18" customHeight="1" outlineLevel="1" x14ac:dyDescent="0.25">
      <c r="A132" s="120"/>
      <c r="B132" s="120"/>
      <c r="C132" s="296" t="s">
        <v>498</v>
      </c>
      <c r="D132" s="177"/>
      <c r="E132" s="207">
        <v>750</v>
      </c>
      <c r="F132" s="207">
        <v>395</v>
      </c>
      <c r="G132" s="227">
        <v>100</v>
      </c>
      <c r="H132" s="225">
        <v>180</v>
      </c>
      <c r="I132" s="208">
        <f t="shared" si="2847"/>
        <v>18000</v>
      </c>
      <c r="J132" s="207">
        <v>299.39999999999998</v>
      </c>
      <c r="K132" s="227">
        <v>100</v>
      </c>
      <c r="L132" s="225">
        <v>180</v>
      </c>
      <c r="M132" s="208">
        <f t="shared" si="2848"/>
        <v>18000</v>
      </c>
      <c r="N132" s="207">
        <v>299.39999999999998</v>
      </c>
      <c r="O132" s="225">
        <v>50</v>
      </c>
      <c r="P132" s="225">
        <v>226</v>
      </c>
      <c r="Q132" s="208">
        <f t="shared" si="2849"/>
        <v>11300</v>
      </c>
      <c r="R132" s="207">
        <v>370.2</v>
      </c>
      <c r="S132" s="225">
        <v>500</v>
      </c>
      <c r="T132" s="225">
        <v>218</v>
      </c>
      <c r="U132" s="208">
        <f t="shared" si="2850"/>
        <v>109000</v>
      </c>
      <c r="V132" s="207">
        <v>794.4</v>
      </c>
      <c r="W132" s="225">
        <v>400</v>
      </c>
      <c r="X132" s="225">
        <v>218</v>
      </c>
      <c r="Y132" s="208">
        <f t="shared" si="2851"/>
        <v>87200</v>
      </c>
      <c r="Z132" s="207">
        <v>687.6</v>
      </c>
      <c r="AA132" s="225">
        <v>400</v>
      </c>
      <c r="AB132" s="225">
        <v>216</v>
      </c>
      <c r="AC132" s="208">
        <f t="shared" si="2852"/>
        <v>86400</v>
      </c>
      <c r="AD132" s="207">
        <v>772.4</v>
      </c>
      <c r="AE132" s="225">
        <v>400</v>
      </c>
      <c r="AF132" s="225">
        <v>218</v>
      </c>
      <c r="AG132" s="208">
        <f t="shared" si="2853"/>
        <v>87200</v>
      </c>
      <c r="AH132" s="207">
        <v>755.2</v>
      </c>
      <c r="AI132" s="225">
        <v>500</v>
      </c>
      <c r="AJ132" s="225">
        <v>219</v>
      </c>
      <c r="AK132" s="208">
        <f t="shared" si="2854"/>
        <v>109500</v>
      </c>
      <c r="AL132" s="207">
        <v>875.6</v>
      </c>
      <c r="AM132" s="225">
        <v>500</v>
      </c>
      <c r="AN132" s="225">
        <v>215.91</v>
      </c>
      <c r="AO132" s="208">
        <f t="shared" si="2855"/>
        <v>107955</v>
      </c>
      <c r="AP132" s="207">
        <v>802.6</v>
      </c>
      <c r="AQ132" s="225">
        <v>450</v>
      </c>
      <c r="AR132" s="225">
        <v>210</v>
      </c>
      <c r="AS132" s="208">
        <f t="shared" si="2856"/>
        <v>94500</v>
      </c>
      <c r="AT132" s="207">
        <v>965.6</v>
      </c>
      <c r="AU132" s="225">
        <v>400</v>
      </c>
      <c r="AV132" s="225">
        <v>210</v>
      </c>
      <c r="AW132" s="208">
        <f t="shared" si="2857"/>
        <v>84000</v>
      </c>
      <c r="AX132" s="207">
        <v>843</v>
      </c>
      <c r="AY132" s="225">
        <v>400</v>
      </c>
      <c r="AZ132" s="225">
        <v>210</v>
      </c>
      <c r="BA132" s="208">
        <f t="shared" si="2858"/>
        <v>84000</v>
      </c>
      <c r="BB132" s="207">
        <v>639.20000000000005</v>
      </c>
      <c r="BC132" s="225">
        <v>300</v>
      </c>
      <c r="BD132" s="225">
        <v>205.75</v>
      </c>
      <c r="BE132" s="208">
        <f t="shared" si="2859"/>
        <v>61725</v>
      </c>
      <c r="BF132" s="207">
        <v>822.6</v>
      </c>
      <c r="BG132" s="225">
        <v>300</v>
      </c>
      <c r="BH132" s="225">
        <v>205.75</v>
      </c>
      <c r="BI132" s="208">
        <f t="shared" si="2860"/>
        <v>61725</v>
      </c>
      <c r="BJ132" s="207">
        <v>695</v>
      </c>
      <c r="BK132" s="225">
        <v>500</v>
      </c>
      <c r="BL132" s="225">
        <v>205.75</v>
      </c>
      <c r="BM132" s="208">
        <f t="shared" si="2861"/>
        <v>102875</v>
      </c>
      <c r="BN132" s="207">
        <v>874.6</v>
      </c>
      <c r="BO132" s="225">
        <v>800</v>
      </c>
      <c r="BP132" s="225">
        <v>193.06</v>
      </c>
      <c r="BQ132" s="208">
        <f t="shared" si="2862"/>
        <v>154448</v>
      </c>
      <c r="BR132" s="207">
        <v>934</v>
      </c>
      <c r="BS132" s="225">
        <v>800</v>
      </c>
      <c r="BT132" s="225">
        <v>193.06</v>
      </c>
      <c r="BU132" s="208">
        <f t="shared" si="3040"/>
        <v>154448</v>
      </c>
      <c r="BV132" s="207">
        <v>967.8</v>
      </c>
      <c r="BW132" s="225">
        <v>500</v>
      </c>
      <c r="BX132" s="225">
        <v>182.48</v>
      </c>
      <c r="BY132" s="208">
        <f t="shared" si="3041"/>
        <v>91240</v>
      </c>
      <c r="BZ132" s="207">
        <v>671.2</v>
      </c>
      <c r="CA132" s="225"/>
      <c r="CB132" s="225">
        <v>182.48</v>
      </c>
      <c r="CC132" s="208">
        <f t="shared" si="3042"/>
        <v>0</v>
      </c>
      <c r="CD132" s="225">
        <v>750</v>
      </c>
      <c r="CE132" s="225">
        <v>182.48</v>
      </c>
      <c r="CF132" s="208">
        <f t="shared" si="2866"/>
        <v>136860</v>
      </c>
      <c r="CG132" s="225">
        <v>900</v>
      </c>
      <c r="CH132" s="225">
        <v>182.48</v>
      </c>
      <c r="CI132" s="226">
        <f t="shared" si="2867"/>
        <v>164232</v>
      </c>
      <c r="CJ132" s="226">
        <v>850</v>
      </c>
      <c r="CK132" s="226">
        <v>190.02664721614394</v>
      </c>
      <c r="CL132" s="226">
        <v>161522.65013372235</v>
      </c>
      <c r="CM132" s="253">
        <v>10</v>
      </c>
      <c r="CN132" s="253">
        <v>1800</v>
      </c>
      <c r="CO132" s="253">
        <v>204.6</v>
      </c>
      <c r="CP132" s="253">
        <v>45888.800000000003</v>
      </c>
      <c r="CQ132" s="253">
        <v>615.6</v>
      </c>
      <c r="CR132" s="253">
        <v>131123.20000000001</v>
      </c>
      <c r="CS132" s="253">
        <v>425.4</v>
      </c>
      <c r="CT132" s="253">
        <v>92837.2</v>
      </c>
      <c r="CU132" s="253">
        <v>336.6</v>
      </c>
      <c r="CV132" s="253">
        <v>74553.399999999994</v>
      </c>
      <c r="CW132" s="253">
        <v>331.8</v>
      </c>
      <c r="CX132" s="253">
        <v>71683.399999999994</v>
      </c>
      <c r="CY132" s="253">
        <v>500.6</v>
      </c>
      <c r="CZ132" s="253">
        <v>105455.6</v>
      </c>
      <c r="DA132" s="253">
        <v>514.6</v>
      </c>
      <c r="DB132" s="253">
        <v>109357.4</v>
      </c>
      <c r="DC132" s="253">
        <v>412.6</v>
      </c>
      <c r="DD132" s="253">
        <v>89084.2</v>
      </c>
      <c r="DE132" s="253">
        <v>461.2</v>
      </c>
      <c r="DF132" s="253">
        <v>99173.4</v>
      </c>
      <c r="DG132" s="253">
        <v>395</v>
      </c>
      <c r="DH132" s="253">
        <v>84585.2</v>
      </c>
      <c r="DI132" s="253">
        <v>360.6</v>
      </c>
      <c r="DJ132" s="253">
        <v>76041.399999999994</v>
      </c>
      <c r="DK132" s="253">
        <v>299.39999999999998</v>
      </c>
      <c r="DL132" s="253">
        <v>62079.6</v>
      </c>
      <c r="DM132" s="253">
        <v>370.2</v>
      </c>
      <c r="DN132" s="253">
        <v>76479.399999999994</v>
      </c>
      <c r="DO132" s="253">
        <v>794.4</v>
      </c>
      <c r="DP132" s="253">
        <v>163446.20000000001</v>
      </c>
      <c r="DQ132" s="253">
        <v>687.6</v>
      </c>
      <c r="DR132" s="253">
        <v>141686</v>
      </c>
      <c r="DS132" s="253">
        <v>772.4</v>
      </c>
      <c r="DT132" s="253">
        <v>149120.04</v>
      </c>
      <c r="DU132" s="253">
        <v>755.2</v>
      </c>
      <c r="DV132" s="253">
        <v>143931.74</v>
      </c>
      <c r="DW132" s="253">
        <v>143931.74</v>
      </c>
      <c r="DX132" s="253">
        <v>875.6</v>
      </c>
      <c r="DY132" s="253">
        <v>166305.68</v>
      </c>
      <c r="DZ132" s="253">
        <v>166305.68</v>
      </c>
      <c r="EA132" s="126">
        <v>802.6</v>
      </c>
      <c r="EB132" s="126">
        <v>146460.51999999999</v>
      </c>
      <c r="EC132" s="126">
        <v>146460.51999999999</v>
      </c>
      <c r="ED132" s="126">
        <v>965.6</v>
      </c>
      <c r="EE132" s="126">
        <v>180316.4</v>
      </c>
      <c r="EF132" s="126">
        <v>180316.4</v>
      </c>
      <c r="EG132" s="134">
        <v>9.6</v>
      </c>
      <c r="EH132" s="225"/>
      <c r="EI132" s="225">
        <v>156</v>
      </c>
      <c r="EJ132" s="226">
        <f t="shared" si="2868"/>
        <v>0</v>
      </c>
      <c r="EK132" s="134">
        <v>16.8</v>
      </c>
      <c r="EL132" s="225"/>
      <c r="EM132" s="225">
        <v>156</v>
      </c>
      <c r="EN132" s="226">
        <f t="shared" si="2869"/>
        <v>0</v>
      </c>
      <c r="EO132" s="134">
        <v>16.8</v>
      </c>
      <c r="EP132" s="225"/>
      <c r="EQ132" s="225">
        <v>156</v>
      </c>
      <c r="ER132" s="226">
        <f t="shared" si="2870"/>
        <v>0</v>
      </c>
      <c r="ES132" s="134">
        <v>26.4</v>
      </c>
      <c r="ET132" s="225"/>
      <c r="EU132" s="225">
        <v>156</v>
      </c>
      <c r="EV132" s="226">
        <f t="shared" si="2871"/>
        <v>0</v>
      </c>
      <c r="EW132" s="134">
        <v>7.2</v>
      </c>
      <c r="EX132" s="225"/>
      <c r="EY132" s="225">
        <v>156</v>
      </c>
      <c r="EZ132" s="226">
        <f t="shared" si="2872"/>
        <v>0</v>
      </c>
      <c r="FA132" s="134">
        <v>19.2</v>
      </c>
      <c r="FB132" s="225"/>
      <c r="FC132" s="225">
        <v>156</v>
      </c>
      <c r="FD132" s="226">
        <f t="shared" si="2873"/>
        <v>0</v>
      </c>
      <c r="FE132" s="134">
        <v>9.6</v>
      </c>
      <c r="FF132" s="225"/>
      <c r="FG132" s="225">
        <v>156</v>
      </c>
      <c r="FH132" s="226">
        <f t="shared" si="2874"/>
        <v>0</v>
      </c>
      <c r="FI132" s="134">
        <v>12</v>
      </c>
      <c r="FJ132" s="225"/>
      <c r="FK132" s="225">
        <v>136.94999999999999</v>
      </c>
      <c r="FL132" s="226">
        <f t="shared" si="2875"/>
        <v>0</v>
      </c>
      <c r="FM132" s="134">
        <v>13.2</v>
      </c>
      <c r="FN132" s="225"/>
      <c r="FO132" s="225">
        <v>136.94999999999999</v>
      </c>
      <c r="FP132" s="226">
        <f t="shared" si="2876"/>
        <v>0</v>
      </c>
      <c r="FQ132" s="134">
        <v>37.200000000000003</v>
      </c>
      <c r="FR132" s="225"/>
      <c r="FS132" s="225">
        <v>136.94999999999999</v>
      </c>
      <c r="FT132" s="226">
        <f t="shared" si="2877"/>
        <v>0</v>
      </c>
      <c r="FU132" s="134">
        <v>2.4</v>
      </c>
      <c r="FV132" s="225"/>
      <c r="FW132" s="225">
        <v>136.94999999999999</v>
      </c>
      <c r="FX132" s="226">
        <f t="shared" si="2878"/>
        <v>0</v>
      </c>
      <c r="FY132" s="134">
        <v>2.4</v>
      </c>
      <c r="FZ132" s="225"/>
      <c r="GA132" s="225">
        <v>136.94999999999999</v>
      </c>
      <c r="GB132" s="226">
        <f t="shared" si="2879"/>
        <v>0</v>
      </c>
      <c r="GC132" s="134">
        <v>4.8</v>
      </c>
      <c r="GD132" s="225"/>
      <c r="GE132" s="225">
        <v>136.94999999999999</v>
      </c>
      <c r="GF132" s="226">
        <f t="shared" si="2880"/>
        <v>0</v>
      </c>
      <c r="GG132" s="134">
        <v>2.4</v>
      </c>
      <c r="GH132" s="225"/>
      <c r="GI132" s="225">
        <v>131.6</v>
      </c>
      <c r="GJ132" s="226">
        <f t="shared" si="2881"/>
        <v>0</v>
      </c>
      <c r="GK132" s="134">
        <v>199.20000000000002</v>
      </c>
      <c r="GL132" s="225"/>
      <c r="GM132" s="225">
        <v>131.6</v>
      </c>
      <c r="GN132" s="226">
        <f t="shared" si="2753"/>
        <v>0</v>
      </c>
      <c r="GO132" s="134">
        <v>403.20000000000005</v>
      </c>
      <c r="GP132" s="225"/>
      <c r="GQ132" s="225">
        <v>131.6</v>
      </c>
      <c r="GR132" s="226">
        <f t="shared" si="2882"/>
        <v>0</v>
      </c>
      <c r="GS132" s="134">
        <v>40.799999999999997</v>
      </c>
      <c r="GT132" s="225"/>
      <c r="GU132" s="225">
        <v>131.6</v>
      </c>
      <c r="GV132" s="226">
        <f t="shared" si="3043"/>
        <v>0</v>
      </c>
      <c r="GW132" s="134">
        <v>108</v>
      </c>
      <c r="GX132" s="225"/>
      <c r="GY132" s="225">
        <v>126.29</v>
      </c>
      <c r="GZ132" s="226">
        <f t="shared" si="3044"/>
        <v>0</v>
      </c>
      <c r="HA132" s="134">
        <v>62.4</v>
      </c>
      <c r="HB132" s="225"/>
      <c r="HC132" s="225">
        <v>126.29</v>
      </c>
      <c r="HD132" s="226">
        <f t="shared" si="3045"/>
        <v>0</v>
      </c>
      <c r="HE132" s="225"/>
      <c r="HF132" s="225">
        <v>126.29</v>
      </c>
      <c r="HG132" s="226">
        <f t="shared" si="2886"/>
        <v>0</v>
      </c>
      <c r="HH132" s="225">
        <v>0</v>
      </c>
      <c r="HI132" s="225">
        <v>126.29</v>
      </c>
      <c r="HJ132" s="226">
        <f t="shared" si="2887"/>
        <v>0</v>
      </c>
      <c r="HK132" s="226">
        <v>0</v>
      </c>
      <c r="HL132" s="226">
        <v>117.70000000000002</v>
      </c>
      <c r="HM132" s="226">
        <v>0</v>
      </c>
      <c r="HN132" s="253">
        <v>0</v>
      </c>
      <c r="HO132" s="253">
        <v>0</v>
      </c>
      <c r="HP132" s="253">
        <v>2.4</v>
      </c>
      <c r="HQ132" s="253">
        <v>356.52</v>
      </c>
      <c r="HR132" s="253">
        <v>4.8</v>
      </c>
      <c r="HS132" s="253">
        <v>748.8</v>
      </c>
      <c r="HT132" s="253">
        <v>4.8</v>
      </c>
      <c r="HU132" s="253">
        <v>730.92</v>
      </c>
      <c r="HV132" s="253">
        <v>4.8</v>
      </c>
      <c r="HW132" s="253">
        <v>748.8</v>
      </c>
      <c r="HX132" s="253">
        <v>7.2</v>
      </c>
      <c r="HY132" s="253">
        <v>1123.2</v>
      </c>
      <c r="HZ132" s="253">
        <v>9.6</v>
      </c>
      <c r="IA132" s="253">
        <v>1459.8</v>
      </c>
      <c r="IB132" s="253">
        <v>14.4</v>
      </c>
      <c r="IC132" s="253">
        <v>1972.08</v>
      </c>
      <c r="ID132" s="253">
        <v>9.6</v>
      </c>
      <c r="IE132" s="253">
        <v>1346.4</v>
      </c>
      <c r="IF132" s="253">
        <v>2.4</v>
      </c>
      <c r="IG132" s="253">
        <v>336.6</v>
      </c>
      <c r="IH132" s="253">
        <v>9.6</v>
      </c>
      <c r="II132" s="253">
        <v>1330.56</v>
      </c>
      <c r="IJ132" s="253">
        <v>12</v>
      </c>
      <c r="IK132" s="253">
        <v>1693.8</v>
      </c>
      <c r="IL132" s="253">
        <v>16.8</v>
      </c>
      <c r="IM132" s="253">
        <v>2195.88</v>
      </c>
      <c r="IN132" s="253">
        <v>26.4</v>
      </c>
      <c r="IO132" s="253">
        <v>3429.24</v>
      </c>
      <c r="IP132" s="253">
        <v>7.2</v>
      </c>
      <c r="IQ132" s="253">
        <v>902.52</v>
      </c>
      <c r="IR132" s="253">
        <v>19.2</v>
      </c>
      <c r="IS132" s="253">
        <v>2346.2399999999998</v>
      </c>
      <c r="IT132" s="253">
        <v>9.6</v>
      </c>
      <c r="IU132" s="253">
        <v>1173.1199999999999</v>
      </c>
      <c r="IV132" s="253">
        <v>12</v>
      </c>
      <c r="IW132" s="253">
        <v>1466.4</v>
      </c>
      <c r="IX132" s="253">
        <v>13.2</v>
      </c>
      <c r="IY132" s="253">
        <v>1623.18</v>
      </c>
      <c r="IZ132" s="126">
        <v>37.200000000000003</v>
      </c>
      <c r="JA132" s="126">
        <v>4697.9399999999996</v>
      </c>
      <c r="JB132" s="126">
        <v>2.4</v>
      </c>
      <c r="JC132" s="126">
        <v>313.56</v>
      </c>
      <c r="JD132" s="134">
        <v>25.2</v>
      </c>
      <c r="JE132" s="225"/>
      <c r="JF132" s="134">
        <v>141.25</v>
      </c>
      <c r="JG132" s="226">
        <f t="shared" si="2978"/>
        <v>0</v>
      </c>
      <c r="JH132" s="134">
        <v>36.4</v>
      </c>
      <c r="JI132" s="225"/>
      <c r="JJ132" s="134">
        <v>141.25</v>
      </c>
      <c r="JK132" s="226">
        <f t="shared" si="2979"/>
        <v>0</v>
      </c>
      <c r="JL132" s="134">
        <v>36.4</v>
      </c>
      <c r="JM132" s="225"/>
      <c r="JN132" s="134">
        <v>141.25</v>
      </c>
      <c r="JO132" s="226">
        <f t="shared" si="2980"/>
        <v>0</v>
      </c>
      <c r="JP132" s="134">
        <v>19.600000000000001</v>
      </c>
      <c r="JQ132" s="225"/>
      <c r="JR132" s="134">
        <v>141.25</v>
      </c>
      <c r="JS132" s="226">
        <f t="shared" si="2981"/>
        <v>0</v>
      </c>
      <c r="JT132" s="134"/>
      <c r="JU132" s="225"/>
      <c r="JV132" s="134">
        <v>141.25</v>
      </c>
      <c r="JW132" s="226">
        <f t="shared" si="2982"/>
        <v>0</v>
      </c>
      <c r="JX132" s="134"/>
      <c r="JY132" s="225"/>
      <c r="JZ132" s="134">
        <v>141.25</v>
      </c>
      <c r="KA132" s="226">
        <f t="shared" si="2983"/>
        <v>0</v>
      </c>
      <c r="KB132" s="134"/>
      <c r="KC132" s="134"/>
      <c r="KD132" s="134">
        <v>141.25</v>
      </c>
      <c r="KE132" s="226">
        <f t="shared" si="2984"/>
        <v>0</v>
      </c>
      <c r="KF132" s="134"/>
      <c r="KG132" s="134"/>
      <c r="KH132" s="134">
        <v>141.25</v>
      </c>
      <c r="KI132" s="226">
        <f t="shared" si="2985"/>
        <v>0</v>
      </c>
      <c r="KJ132" s="134"/>
      <c r="KK132" s="134"/>
      <c r="KL132" s="134">
        <v>141.25</v>
      </c>
      <c r="KM132" s="226">
        <f t="shared" si="2986"/>
        <v>0</v>
      </c>
      <c r="KN132" s="134">
        <v>40.799999999999997</v>
      </c>
      <c r="KO132" s="134">
        <v>0</v>
      </c>
      <c r="KP132" s="134">
        <v>141.25</v>
      </c>
      <c r="KQ132" s="226">
        <f t="shared" si="2987"/>
        <v>0</v>
      </c>
      <c r="KR132" s="134">
        <v>96</v>
      </c>
      <c r="KS132" s="134">
        <v>0</v>
      </c>
      <c r="KT132" s="134">
        <v>141.25</v>
      </c>
      <c r="KU132" s="226">
        <f t="shared" si="2988"/>
        <v>0</v>
      </c>
      <c r="KV132" s="134">
        <v>96</v>
      </c>
      <c r="KW132" s="134">
        <v>80</v>
      </c>
      <c r="KX132" s="134">
        <v>141.25</v>
      </c>
      <c r="KY132" s="226">
        <f t="shared" si="2989"/>
        <v>11300</v>
      </c>
      <c r="KZ132" s="134">
        <v>96</v>
      </c>
      <c r="LA132" s="134">
        <v>0</v>
      </c>
      <c r="LB132" s="134">
        <v>141.25</v>
      </c>
      <c r="LC132" s="226">
        <f t="shared" si="2990"/>
        <v>0</v>
      </c>
      <c r="LD132" s="134">
        <v>72</v>
      </c>
      <c r="LE132" s="134">
        <v>80</v>
      </c>
      <c r="LF132" s="134">
        <v>140</v>
      </c>
      <c r="LG132" s="226">
        <f t="shared" si="2991"/>
        <v>11200</v>
      </c>
      <c r="LH132" s="134">
        <v>187.2</v>
      </c>
      <c r="LI132" s="134"/>
      <c r="LJ132" s="134"/>
      <c r="LK132" s="226">
        <f t="shared" si="2992"/>
        <v>0</v>
      </c>
      <c r="LL132" s="134"/>
      <c r="LM132" s="134"/>
      <c r="LN132" s="134"/>
      <c r="LO132" s="226">
        <f t="shared" si="3046"/>
        <v>0</v>
      </c>
      <c r="LP132" s="134"/>
      <c r="LQ132" s="134"/>
      <c r="LR132" s="134"/>
      <c r="LS132" s="226">
        <f t="shared" si="3047"/>
        <v>0</v>
      </c>
      <c r="LT132" s="134"/>
      <c r="LU132" s="134"/>
      <c r="LV132" s="134"/>
      <c r="LW132" s="226">
        <f t="shared" si="3048"/>
        <v>0</v>
      </c>
      <c r="LX132" s="134"/>
      <c r="LY132" s="134"/>
      <c r="LZ132" s="134"/>
      <c r="MA132" s="226">
        <f t="shared" si="3049"/>
        <v>0</v>
      </c>
      <c r="MB132" s="134"/>
      <c r="MC132" s="134"/>
      <c r="MD132" s="226">
        <f t="shared" si="2773"/>
        <v>0</v>
      </c>
      <c r="ME132" s="134"/>
      <c r="MF132" s="134">
        <v>130.65</v>
      </c>
      <c r="MG132" s="226">
        <f t="shared" si="2888"/>
        <v>0</v>
      </c>
      <c r="MH132" s="226">
        <v>100</v>
      </c>
      <c r="MI132" s="226">
        <v>117.7</v>
      </c>
      <c r="MJ132" s="226">
        <v>11770</v>
      </c>
      <c r="MK132" s="253"/>
      <c r="ML132" s="253"/>
      <c r="MM132" s="253"/>
      <c r="MN132" s="253"/>
      <c r="MO132" s="253"/>
      <c r="MP132" s="253"/>
      <c r="MQ132" s="253">
        <v>5.2</v>
      </c>
      <c r="MR132" s="253">
        <v>775.8</v>
      </c>
      <c r="MS132" s="253">
        <v>1</v>
      </c>
      <c r="MT132" s="253">
        <v>156</v>
      </c>
      <c r="MU132" s="253"/>
      <c r="MV132" s="253"/>
      <c r="MW132" s="253"/>
      <c r="MX132" s="253"/>
      <c r="MY132" s="253">
        <v>81.599999999999994</v>
      </c>
      <c r="MZ132" s="253">
        <v>11526</v>
      </c>
      <c r="NA132" s="253"/>
      <c r="NB132" s="253"/>
      <c r="NC132" s="253">
        <v>12</v>
      </c>
      <c r="ND132" s="253">
        <v>1695</v>
      </c>
      <c r="NE132" s="253">
        <v>25.2</v>
      </c>
      <c r="NF132" s="253">
        <v>3559.5</v>
      </c>
      <c r="NG132" s="253">
        <v>112.8</v>
      </c>
      <c r="NH132" s="253">
        <v>15816.5</v>
      </c>
      <c r="NI132" s="253">
        <v>36.4</v>
      </c>
      <c r="NJ132" s="253">
        <v>5096</v>
      </c>
      <c r="NK132" s="253">
        <v>19.600000000000001</v>
      </c>
      <c r="NL132" s="253">
        <v>2744</v>
      </c>
      <c r="NM132" s="253"/>
      <c r="NN132" s="253"/>
      <c r="NO132" s="125"/>
      <c r="NP132" s="125"/>
      <c r="NQ132" s="125"/>
      <c r="NR132" s="125"/>
      <c r="NS132" s="125"/>
      <c r="NT132" s="125"/>
      <c r="NU132" s="125"/>
      <c r="NV132" s="125"/>
      <c r="NW132" s="125">
        <v>40.799999999999997</v>
      </c>
      <c r="NX132" s="125">
        <v>5330.52</v>
      </c>
      <c r="NY132" s="125">
        <v>96</v>
      </c>
      <c r="NZ132" s="125">
        <v>12542.4</v>
      </c>
      <c r="OA132" s="226">
        <v>261</v>
      </c>
      <c r="OB132" s="225"/>
      <c r="OC132" s="225">
        <v>160</v>
      </c>
      <c r="OD132" s="225">
        <f t="shared" si="2889"/>
        <v>0</v>
      </c>
      <c r="OE132" s="226">
        <v>354</v>
      </c>
      <c r="OF132" s="321">
        <v>31</v>
      </c>
      <c r="OG132" s="225">
        <v>160</v>
      </c>
      <c r="OH132" s="225">
        <f t="shared" si="2890"/>
        <v>4960</v>
      </c>
      <c r="OI132" s="226">
        <v>354</v>
      </c>
      <c r="OJ132" s="225">
        <v>300</v>
      </c>
      <c r="OK132" s="225">
        <v>160</v>
      </c>
      <c r="OL132" s="225">
        <f t="shared" si="2891"/>
        <v>48000</v>
      </c>
      <c r="OM132" s="226">
        <v>1060</v>
      </c>
      <c r="ON132" s="225">
        <v>300</v>
      </c>
      <c r="OO132" s="225">
        <v>160</v>
      </c>
      <c r="OP132" s="225">
        <f t="shared" si="2892"/>
        <v>48000</v>
      </c>
      <c r="OQ132" s="226">
        <v>1145</v>
      </c>
      <c r="OR132" s="225">
        <v>350</v>
      </c>
      <c r="OS132" s="225">
        <v>160</v>
      </c>
      <c r="OT132" s="225">
        <f t="shared" si="2893"/>
        <v>56000</v>
      </c>
      <c r="OU132" s="226">
        <v>899</v>
      </c>
      <c r="OV132" s="225">
        <v>300</v>
      </c>
      <c r="OW132" s="225">
        <v>140</v>
      </c>
      <c r="OX132" s="225">
        <f t="shared" si="2894"/>
        <v>42000</v>
      </c>
      <c r="OY132" s="226">
        <v>1392</v>
      </c>
      <c r="OZ132" s="225">
        <v>350</v>
      </c>
      <c r="PA132" s="225">
        <v>140</v>
      </c>
      <c r="PB132" s="225">
        <f t="shared" si="2895"/>
        <v>49000</v>
      </c>
      <c r="PC132" s="226">
        <v>801</v>
      </c>
      <c r="PD132" s="225">
        <v>400</v>
      </c>
      <c r="PE132" s="225">
        <v>140</v>
      </c>
      <c r="PF132" s="225">
        <f t="shared" si="2896"/>
        <v>56000</v>
      </c>
      <c r="PG132" s="226">
        <v>1439.6</v>
      </c>
      <c r="PH132" s="225">
        <v>1900</v>
      </c>
      <c r="PI132" s="225">
        <v>140</v>
      </c>
      <c r="PJ132" s="225">
        <f t="shared" si="2897"/>
        <v>266000</v>
      </c>
      <c r="PK132" s="226">
        <v>1151</v>
      </c>
      <c r="PL132" s="225">
        <v>400</v>
      </c>
      <c r="PM132" s="225">
        <v>140</v>
      </c>
      <c r="PN132" s="225">
        <f t="shared" si="2898"/>
        <v>56000</v>
      </c>
      <c r="PO132" s="226">
        <v>1075.2</v>
      </c>
      <c r="PP132" s="225">
        <v>400</v>
      </c>
      <c r="PQ132" s="225">
        <v>140</v>
      </c>
      <c r="PR132" s="225">
        <f t="shared" si="2899"/>
        <v>56000</v>
      </c>
      <c r="PS132" s="226">
        <v>724.8</v>
      </c>
      <c r="PT132" s="225">
        <v>250</v>
      </c>
      <c r="PU132" s="225">
        <v>140</v>
      </c>
      <c r="PV132" s="225">
        <f t="shared" si="2900"/>
        <v>35000</v>
      </c>
      <c r="PW132" s="226"/>
      <c r="PX132" s="225">
        <v>240</v>
      </c>
      <c r="PY132" s="225">
        <v>140</v>
      </c>
      <c r="PZ132" s="225">
        <f t="shared" si="2901"/>
        <v>33600</v>
      </c>
      <c r="QA132" s="226"/>
      <c r="QB132" s="225">
        <v>240</v>
      </c>
      <c r="QC132" s="225">
        <v>140</v>
      </c>
      <c r="QD132" s="225">
        <f t="shared" si="2902"/>
        <v>33600</v>
      </c>
      <c r="QE132" s="226"/>
      <c r="QF132" s="225">
        <v>1000</v>
      </c>
      <c r="QG132" s="225">
        <v>140</v>
      </c>
      <c r="QH132" s="225">
        <f t="shared" si="2903"/>
        <v>140000</v>
      </c>
      <c r="QI132" s="226"/>
      <c r="QJ132" s="225">
        <v>1000</v>
      </c>
      <c r="QK132" s="225">
        <v>140</v>
      </c>
      <c r="QL132" s="225">
        <f t="shared" si="2904"/>
        <v>140000</v>
      </c>
      <c r="QM132" s="226"/>
      <c r="QN132" s="225">
        <v>1100</v>
      </c>
      <c r="QO132" s="225">
        <v>140</v>
      </c>
      <c r="QP132" s="225">
        <f t="shared" si="3050"/>
        <v>154000</v>
      </c>
      <c r="QQ132" s="226"/>
      <c r="QR132" s="225">
        <v>1000</v>
      </c>
      <c r="QS132" s="225">
        <v>140</v>
      </c>
      <c r="QT132" s="225">
        <f t="shared" si="3051"/>
        <v>140000</v>
      </c>
      <c r="QU132" s="226">
        <v>648.79999999999995</v>
      </c>
      <c r="QV132" s="225">
        <v>1000</v>
      </c>
      <c r="QW132" s="225">
        <v>140</v>
      </c>
      <c r="QX132" s="225">
        <f t="shared" si="3052"/>
        <v>140000</v>
      </c>
      <c r="QY132" s="225">
        <v>1188</v>
      </c>
      <c r="QZ132" s="225">
        <v>160</v>
      </c>
      <c r="RA132" s="225">
        <f t="shared" si="2908"/>
        <v>190080</v>
      </c>
      <c r="RB132" s="225">
        <v>1200</v>
      </c>
      <c r="RC132" s="225">
        <v>160</v>
      </c>
      <c r="RD132" s="225">
        <f t="shared" si="2774"/>
        <v>192000</v>
      </c>
      <c r="RE132" s="225">
        <v>700</v>
      </c>
      <c r="RF132" s="225">
        <v>160</v>
      </c>
      <c r="RG132" s="225">
        <v>112000</v>
      </c>
      <c r="RH132" s="253">
        <v>127</v>
      </c>
      <c r="RI132" s="253">
        <v>20320</v>
      </c>
      <c r="RJ132" s="253">
        <v>134.80000000000001</v>
      </c>
      <c r="RK132" s="253">
        <v>21568</v>
      </c>
      <c r="RL132" s="253">
        <v>236.6</v>
      </c>
      <c r="RM132" s="253">
        <v>37856</v>
      </c>
      <c r="RN132" s="253">
        <v>166.2</v>
      </c>
      <c r="RO132" s="253">
        <v>26592</v>
      </c>
      <c r="RP132" s="253">
        <v>272.2</v>
      </c>
      <c r="RQ132" s="253">
        <v>43552</v>
      </c>
      <c r="RR132" s="253">
        <v>291.8</v>
      </c>
      <c r="RS132" s="253">
        <v>40852</v>
      </c>
      <c r="RT132" s="253">
        <v>263.60000000000002</v>
      </c>
      <c r="RU132" s="253">
        <v>36904</v>
      </c>
      <c r="RV132" s="253">
        <v>369</v>
      </c>
      <c r="RW132" s="253">
        <v>51660</v>
      </c>
      <c r="RX132" s="253">
        <v>283.2</v>
      </c>
      <c r="RY132" s="253">
        <v>39648</v>
      </c>
      <c r="RZ132" s="253">
        <v>407.6</v>
      </c>
      <c r="SA132" s="253">
        <v>57064</v>
      </c>
      <c r="SB132" s="253">
        <v>261</v>
      </c>
      <c r="SC132" s="253">
        <v>36540</v>
      </c>
      <c r="SD132" s="253">
        <v>230</v>
      </c>
      <c r="SE132" s="253">
        <v>32200</v>
      </c>
      <c r="SF132" s="253">
        <v>354</v>
      </c>
      <c r="SG132" s="253">
        <v>49560</v>
      </c>
      <c r="SH132" s="253">
        <v>1060</v>
      </c>
      <c r="SI132" s="253">
        <v>148400</v>
      </c>
      <c r="SJ132" s="253">
        <v>1145</v>
      </c>
      <c r="SK132" s="253">
        <v>160300</v>
      </c>
      <c r="SL132" s="125">
        <v>899</v>
      </c>
      <c r="SM132" s="125">
        <v>125860</v>
      </c>
      <c r="SN132" s="125">
        <v>1392</v>
      </c>
      <c r="SO132" s="125">
        <v>194880</v>
      </c>
      <c r="SP132" s="125">
        <v>801</v>
      </c>
      <c r="SQ132" s="125">
        <v>128160</v>
      </c>
      <c r="SR132" s="125">
        <v>1439.6</v>
      </c>
      <c r="SS132" s="125">
        <v>230336</v>
      </c>
      <c r="ST132" s="125">
        <v>1151</v>
      </c>
      <c r="SU132" s="125">
        <v>184160</v>
      </c>
      <c r="SV132" s="125">
        <v>1075.2</v>
      </c>
      <c r="SW132" s="125">
        <v>172032</v>
      </c>
      <c r="SX132" s="226">
        <v>77.400000000000006</v>
      </c>
      <c r="SY132" s="240">
        <v>100</v>
      </c>
      <c r="SZ132" s="124">
        <v>160</v>
      </c>
      <c r="TA132" s="226">
        <f t="shared" si="2775"/>
        <v>16000</v>
      </c>
      <c r="TB132" s="226">
        <v>94.8</v>
      </c>
      <c r="TC132" s="240">
        <v>100</v>
      </c>
      <c r="TD132" s="124">
        <v>150</v>
      </c>
      <c r="TE132" s="226">
        <f t="shared" si="2776"/>
        <v>15000</v>
      </c>
      <c r="TF132" s="226">
        <v>94.8</v>
      </c>
      <c r="TG132" s="240">
        <v>100</v>
      </c>
      <c r="TH132" s="124">
        <v>150</v>
      </c>
      <c r="TI132" s="226">
        <f t="shared" si="2777"/>
        <v>15000</v>
      </c>
      <c r="TJ132" s="226">
        <v>80</v>
      </c>
      <c r="TK132" s="240">
        <v>150</v>
      </c>
      <c r="TL132" s="124">
        <v>150</v>
      </c>
      <c r="TM132" s="226">
        <f t="shared" si="2778"/>
        <v>22500</v>
      </c>
      <c r="TN132" s="226">
        <v>105</v>
      </c>
      <c r="TO132" s="240">
        <v>150</v>
      </c>
      <c r="TP132" s="124">
        <v>150</v>
      </c>
      <c r="TQ132" s="226">
        <f t="shared" si="2779"/>
        <v>22500</v>
      </c>
      <c r="TR132" s="226">
        <v>103.2</v>
      </c>
      <c r="TS132" s="240">
        <v>110</v>
      </c>
      <c r="TT132" s="124">
        <v>150</v>
      </c>
      <c r="TU132" s="226">
        <f t="shared" si="2780"/>
        <v>16500</v>
      </c>
      <c r="TV132" s="226">
        <v>53</v>
      </c>
      <c r="TW132" s="240">
        <v>110</v>
      </c>
      <c r="TX132" s="124">
        <v>150</v>
      </c>
      <c r="TY132" s="226">
        <f t="shared" si="2781"/>
        <v>16500</v>
      </c>
      <c r="TZ132" s="226">
        <v>69.599999999999994</v>
      </c>
      <c r="UA132" s="219">
        <v>100</v>
      </c>
      <c r="UB132" s="124">
        <v>131.30056818181816</v>
      </c>
      <c r="UC132" s="226">
        <f t="shared" si="2782"/>
        <v>13130.056818181816</v>
      </c>
      <c r="UD132" s="226">
        <v>61.6</v>
      </c>
      <c r="UE132" s="219">
        <v>100</v>
      </c>
      <c r="UF132" s="124">
        <v>131.30056818181816</v>
      </c>
      <c r="UG132" s="226">
        <f t="shared" si="2783"/>
        <v>13130.056818181816</v>
      </c>
      <c r="UH132" s="226">
        <v>35.200000000000003</v>
      </c>
      <c r="UI132" s="219">
        <v>50</v>
      </c>
      <c r="UJ132" s="124">
        <v>131.30056818181816</v>
      </c>
      <c r="UK132" s="226">
        <f t="shared" si="2784"/>
        <v>6565.0284090909081</v>
      </c>
      <c r="UL132" s="226">
        <v>8.4</v>
      </c>
      <c r="UM132" s="219">
        <v>50</v>
      </c>
      <c r="UN132" s="124">
        <v>131.30056818181816</v>
      </c>
      <c r="UO132" s="226">
        <f t="shared" si="2785"/>
        <v>6565.0284090909081</v>
      </c>
      <c r="UP132" s="226">
        <v>13.4</v>
      </c>
      <c r="UQ132" s="207">
        <v>160</v>
      </c>
      <c r="UR132" s="124">
        <v>131.30056818181816</v>
      </c>
      <c r="US132" s="226">
        <f t="shared" si="2786"/>
        <v>21008.090909090904</v>
      </c>
      <c r="UT132" s="226"/>
      <c r="UU132" s="207">
        <v>160</v>
      </c>
      <c r="UV132" s="124">
        <v>131.30056818181816</v>
      </c>
      <c r="UW132" s="226">
        <f t="shared" si="2787"/>
        <v>21008.090909090904</v>
      </c>
      <c r="UX132" s="226">
        <v>41.8</v>
      </c>
      <c r="UY132" s="207">
        <v>160</v>
      </c>
      <c r="UZ132" s="124">
        <v>131.30056818181816</v>
      </c>
      <c r="VA132" s="226">
        <f t="shared" si="2788"/>
        <v>21008.090909090904</v>
      </c>
      <c r="VB132" s="226">
        <v>14.8</v>
      </c>
      <c r="VC132" s="207">
        <v>130</v>
      </c>
      <c r="VD132" s="124">
        <v>131.30056818181816</v>
      </c>
      <c r="VE132" s="226">
        <f t="shared" si="2789"/>
        <v>17069.07386363636</v>
      </c>
      <c r="VF132" s="226">
        <v>17.8</v>
      </c>
      <c r="VG132" s="207">
        <v>130</v>
      </c>
      <c r="VH132" s="124">
        <v>131.30056818181816</v>
      </c>
      <c r="VI132" s="226">
        <f t="shared" si="2790"/>
        <v>17069.07386363636</v>
      </c>
      <c r="VJ132" s="226">
        <v>9.6</v>
      </c>
      <c r="VK132" s="208">
        <v>50</v>
      </c>
      <c r="VL132" s="124">
        <v>131.30056818181816</v>
      </c>
      <c r="VM132" s="226">
        <f t="shared" si="3053"/>
        <v>6565.0284090909081</v>
      </c>
      <c r="VN132" s="226">
        <v>5</v>
      </c>
      <c r="VO132" s="208">
        <v>70</v>
      </c>
      <c r="VP132" s="124">
        <v>131.30056818181816</v>
      </c>
      <c r="VQ132" s="226">
        <f t="shared" si="3054"/>
        <v>9191.0397727272721</v>
      </c>
      <c r="VR132" s="226">
        <v>13.6</v>
      </c>
      <c r="VS132" s="208">
        <v>50</v>
      </c>
      <c r="VT132" s="124">
        <v>131.30056818181816</v>
      </c>
      <c r="VU132" s="226">
        <f t="shared" si="2793"/>
        <v>6565.0284090909081</v>
      </c>
      <c r="VV132" s="225"/>
      <c r="VW132" s="124">
        <v>131.30056818181816</v>
      </c>
      <c r="VX132" s="226">
        <f t="shared" si="2794"/>
        <v>0</v>
      </c>
      <c r="VY132" s="225">
        <v>40</v>
      </c>
      <c r="VZ132" s="124">
        <v>131.30056818181816</v>
      </c>
      <c r="WA132" s="226">
        <f t="shared" si="2795"/>
        <v>5252.0227272727261</v>
      </c>
      <c r="WB132" s="226">
        <v>50</v>
      </c>
      <c r="WC132" s="226">
        <v>96.23</v>
      </c>
      <c r="WD132" s="226">
        <v>4811.5</v>
      </c>
      <c r="WE132" s="253">
        <v>99.8</v>
      </c>
      <c r="WF132" s="253">
        <v>14970</v>
      </c>
      <c r="WG132" s="253">
        <v>130</v>
      </c>
      <c r="WH132" s="253">
        <v>19500</v>
      </c>
      <c r="WI132" s="253">
        <v>123.4</v>
      </c>
      <c r="WJ132" s="253">
        <v>18510</v>
      </c>
      <c r="WK132" s="253">
        <v>107.4</v>
      </c>
      <c r="WL132" s="253">
        <v>16110</v>
      </c>
      <c r="WM132" s="253">
        <v>89.2</v>
      </c>
      <c r="WN132" s="253">
        <v>13380</v>
      </c>
      <c r="WO132" s="253">
        <v>101.6</v>
      </c>
      <c r="WP132" s="253">
        <v>15240</v>
      </c>
      <c r="WQ132" s="253">
        <v>113.8</v>
      </c>
      <c r="WR132" s="253">
        <v>15895.64</v>
      </c>
      <c r="WS132" s="253">
        <v>114.8</v>
      </c>
      <c r="WT132" s="253">
        <v>15073.24</v>
      </c>
      <c r="WU132" s="253">
        <v>102.2</v>
      </c>
      <c r="WV132" s="253">
        <v>13418.86</v>
      </c>
      <c r="WW132" s="253">
        <v>80.2</v>
      </c>
      <c r="WX132" s="253">
        <v>10530.26</v>
      </c>
      <c r="WY132" s="253">
        <v>77.400000000000006</v>
      </c>
      <c r="WZ132" s="253">
        <v>10162.620000000001</v>
      </c>
      <c r="XA132" s="253">
        <v>103.4</v>
      </c>
      <c r="XB132" s="253">
        <v>13576.42</v>
      </c>
      <c r="XC132" s="253">
        <v>94.8</v>
      </c>
      <c r="XD132" s="253">
        <v>12447.24</v>
      </c>
      <c r="XE132" s="253">
        <v>80</v>
      </c>
      <c r="XF132" s="253">
        <v>10504</v>
      </c>
      <c r="XG132" s="253">
        <v>105</v>
      </c>
      <c r="XH132" s="253">
        <v>13786.5</v>
      </c>
      <c r="XI132" s="125">
        <v>103.2</v>
      </c>
      <c r="XJ132" s="125">
        <v>13550.16</v>
      </c>
      <c r="XK132" s="125">
        <v>53</v>
      </c>
      <c r="XL132" s="125">
        <v>6958.9</v>
      </c>
      <c r="XM132" s="125">
        <v>69.599999999999994</v>
      </c>
      <c r="XN132" s="125">
        <v>9138.48</v>
      </c>
      <c r="XO132" s="125">
        <v>61.6</v>
      </c>
      <c r="XP132" s="125">
        <v>8088.08</v>
      </c>
      <c r="XQ132" s="125">
        <v>35.200000000000003</v>
      </c>
      <c r="XR132" s="125">
        <v>4621.78</v>
      </c>
      <c r="XS132" s="125">
        <v>8.4</v>
      </c>
      <c r="XT132" s="125">
        <v>1091.58</v>
      </c>
      <c r="XU132" s="226">
        <v>742.8</v>
      </c>
      <c r="XV132" s="226">
        <v>300</v>
      </c>
      <c r="XW132" s="226">
        <v>177.99</v>
      </c>
      <c r="XX132" s="208">
        <f t="shared" si="2909"/>
        <v>53397</v>
      </c>
      <c r="XY132" s="226">
        <v>830.8</v>
      </c>
      <c r="XZ132" s="226">
        <v>300</v>
      </c>
      <c r="YA132" s="226">
        <v>135.27000000000001</v>
      </c>
      <c r="YB132" s="208">
        <f t="shared" si="2910"/>
        <v>40581</v>
      </c>
      <c r="YC132" s="226">
        <v>830.8</v>
      </c>
      <c r="YD132" s="226">
        <v>300</v>
      </c>
      <c r="YE132" s="226">
        <v>136</v>
      </c>
      <c r="YF132" s="208">
        <f t="shared" si="2911"/>
        <v>40800</v>
      </c>
      <c r="YG132" s="226">
        <v>718.6</v>
      </c>
      <c r="YH132" s="226">
        <v>300</v>
      </c>
      <c r="YI132" s="226">
        <v>136</v>
      </c>
      <c r="YJ132" s="208">
        <f t="shared" si="2912"/>
        <v>40800</v>
      </c>
      <c r="YK132" s="226">
        <v>478</v>
      </c>
      <c r="YL132" s="226">
        <v>300</v>
      </c>
      <c r="YM132" s="226">
        <v>136</v>
      </c>
      <c r="YN132" s="208">
        <f t="shared" si="2913"/>
        <v>40800</v>
      </c>
      <c r="YO132" s="226">
        <v>435.8</v>
      </c>
      <c r="YP132" s="226">
        <v>300</v>
      </c>
      <c r="YQ132" s="226">
        <v>136</v>
      </c>
      <c r="YR132" s="208">
        <f t="shared" si="2914"/>
        <v>40800</v>
      </c>
      <c r="YS132" s="226">
        <v>218.8</v>
      </c>
      <c r="YT132" s="226">
        <v>600</v>
      </c>
      <c r="YU132" s="226">
        <v>135</v>
      </c>
      <c r="YV132" s="208">
        <f t="shared" si="2915"/>
        <v>81000</v>
      </c>
      <c r="YW132" s="226">
        <v>115.2</v>
      </c>
      <c r="YX132" s="226">
        <v>600</v>
      </c>
      <c r="YY132" s="226">
        <v>144</v>
      </c>
      <c r="YZ132" s="208">
        <f t="shared" si="2916"/>
        <v>86400</v>
      </c>
      <c r="ZA132" s="226">
        <v>456.8</v>
      </c>
      <c r="ZB132" s="226">
        <v>700</v>
      </c>
      <c r="ZC132" s="226">
        <v>144</v>
      </c>
      <c r="ZD132" s="208">
        <f t="shared" si="2917"/>
        <v>100800</v>
      </c>
      <c r="ZE132" s="226">
        <v>640.6</v>
      </c>
      <c r="ZF132" s="226">
        <v>800</v>
      </c>
      <c r="ZG132" s="226">
        <v>146.33000000000001</v>
      </c>
      <c r="ZH132" s="208">
        <f t="shared" si="2918"/>
        <v>117064.00000000001</v>
      </c>
      <c r="ZI132" s="226">
        <v>492.4</v>
      </c>
      <c r="ZJ132" s="225">
        <v>800</v>
      </c>
      <c r="ZK132" s="225">
        <v>146.33000000000001</v>
      </c>
      <c r="ZL132" s="208">
        <f t="shared" si="2919"/>
        <v>117064.00000000001</v>
      </c>
      <c r="ZM132" s="226">
        <v>629.20000000000005</v>
      </c>
      <c r="ZN132" s="225">
        <v>800</v>
      </c>
      <c r="ZO132" s="225">
        <v>146.33000000000001</v>
      </c>
      <c r="ZP132" s="208">
        <f t="shared" si="2920"/>
        <v>117064.00000000001</v>
      </c>
      <c r="ZQ132" s="226">
        <v>685.6</v>
      </c>
      <c r="ZR132" s="225">
        <v>700</v>
      </c>
      <c r="ZS132" s="225">
        <v>149.49</v>
      </c>
      <c r="ZT132" s="208">
        <f t="shared" si="2921"/>
        <v>104643</v>
      </c>
      <c r="ZU132" s="226">
        <v>608.6</v>
      </c>
      <c r="ZV132" s="225">
        <v>500</v>
      </c>
      <c r="ZW132" s="225">
        <v>149.49</v>
      </c>
      <c r="ZX132" s="208">
        <f t="shared" si="2922"/>
        <v>74745</v>
      </c>
      <c r="ZY132" s="226">
        <v>687</v>
      </c>
      <c r="ZZ132" s="225">
        <v>500</v>
      </c>
      <c r="AAA132" s="225">
        <v>143.03</v>
      </c>
      <c r="AAB132" s="208">
        <f t="shared" si="2923"/>
        <v>71515</v>
      </c>
      <c r="AAC132" s="226">
        <v>775.4</v>
      </c>
      <c r="AAD132" s="225">
        <v>200</v>
      </c>
      <c r="AAE132" s="225">
        <v>143.03</v>
      </c>
      <c r="AAF132" s="208">
        <f t="shared" si="2994"/>
        <v>28606</v>
      </c>
      <c r="AAG132" s="226">
        <v>780.8</v>
      </c>
      <c r="AAH132" s="225">
        <v>200</v>
      </c>
      <c r="AAI132" s="225">
        <v>143.03</v>
      </c>
      <c r="AAJ132" s="208">
        <f t="shared" si="3055"/>
        <v>28606</v>
      </c>
      <c r="AAK132" s="226">
        <v>875.4</v>
      </c>
      <c r="AAL132" s="225">
        <v>100</v>
      </c>
      <c r="AAM132" s="225">
        <v>147.3125</v>
      </c>
      <c r="AAN132" s="208">
        <f t="shared" si="3056"/>
        <v>14731.25</v>
      </c>
      <c r="AAO132" s="226">
        <v>866.4</v>
      </c>
      <c r="AAP132" s="225"/>
      <c r="AAQ132" s="225">
        <v>147.3125</v>
      </c>
      <c r="AAR132" s="208">
        <f t="shared" si="2927"/>
        <v>0</v>
      </c>
      <c r="AAS132" s="225"/>
      <c r="AAT132" s="225"/>
      <c r="AAU132" s="208">
        <f t="shared" si="2928"/>
        <v>0</v>
      </c>
      <c r="AAV132" s="225">
        <v>300</v>
      </c>
      <c r="AAW132" s="225">
        <v>143.59516078676239</v>
      </c>
      <c r="AAX132" s="226">
        <f t="shared" si="2796"/>
        <v>43078.548236028721</v>
      </c>
      <c r="AAY132" s="226">
        <v>600</v>
      </c>
      <c r="AAZ132" s="226">
        <v>143.59277029247451</v>
      </c>
      <c r="ABA132" s="226">
        <v>86155.6621754847</v>
      </c>
      <c r="ABB132" s="253">
        <v>326</v>
      </c>
      <c r="ABC132" s="253">
        <v>44140</v>
      </c>
      <c r="ABD132" s="253">
        <v>337.6</v>
      </c>
      <c r="ABE132" s="253">
        <v>45668.68</v>
      </c>
      <c r="ABF132" s="253">
        <v>377.8</v>
      </c>
      <c r="ABG132" s="253">
        <v>50976.3</v>
      </c>
      <c r="ABH132" s="253">
        <v>332.4</v>
      </c>
      <c r="ABI132" s="253">
        <v>45320.26</v>
      </c>
      <c r="ABJ132" s="253">
        <v>184.6</v>
      </c>
      <c r="ABK132" s="253">
        <v>26480.7</v>
      </c>
      <c r="ABL132" s="253">
        <v>296.39999999999998</v>
      </c>
      <c r="ABM132" s="253">
        <v>40547.31</v>
      </c>
      <c r="ABN132" s="253">
        <v>344</v>
      </c>
      <c r="ABO132" s="253">
        <v>47101.5</v>
      </c>
      <c r="ABP132" s="253">
        <v>403</v>
      </c>
      <c r="ABQ132" s="253">
        <v>53814.5</v>
      </c>
      <c r="ABR132" s="253">
        <v>496.4</v>
      </c>
      <c r="ABS132" s="253">
        <v>71844.800000000003</v>
      </c>
      <c r="ABT132" s="253">
        <v>862.6</v>
      </c>
      <c r="ABU132" s="253">
        <v>129261.59</v>
      </c>
      <c r="ABV132" s="253">
        <v>742.8</v>
      </c>
      <c r="ABW132" s="253">
        <v>112905.60000000001</v>
      </c>
      <c r="ABX132" s="253">
        <v>811.6</v>
      </c>
      <c r="ABY132" s="253">
        <v>118757.6</v>
      </c>
      <c r="ABZ132" s="253">
        <v>830.8</v>
      </c>
      <c r="ACA132" s="253">
        <v>126281.60000000001</v>
      </c>
      <c r="ACB132" s="253">
        <v>718.6</v>
      </c>
      <c r="ACC132" s="253">
        <v>107423.2</v>
      </c>
      <c r="ACD132" s="253">
        <v>478</v>
      </c>
      <c r="ACE132" s="253">
        <v>64037.39</v>
      </c>
      <c r="ACF132" s="126">
        <v>435.8</v>
      </c>
      <c r="ACG132" s="126">
        <v>59478.69</v>
      </c>
      <c r="ACH132" s="126">
        <v>218.8</v>
      </c>
      <c r="ACI132" s="126">
        <v>31293.9</v>
      </c>
      <c r="ACJ132" s="126">
        <v>115.2</v>
      </c>
      <c r="ACK132" s="126">
        <v>17604.599999999999</v>
      </c>
      <c r="ACL132" s="126">
        <v>456.8</v>
      </c>
      <c r="ACM132" s="126">
        <v>65458.85</v>
      </c>
      <c r="ACN132" s="126">
        <v>640.6</v>
      </c>
      <c r="ACO132" s="126">
        <v>91987.06</v>
      </c>
      <c r="ACP132" s="126">
        <v>492.4</v>
      </c>
      <c r="ACQ132" s="126">
        <v>70697.100000000006</v>
      </c>
      <c r="ACR132" s="134">
        <v>51.2</v>
      </c>
      <c r="ACS132" s="227">
        <v>200</v>
      </c>
      <c r="ACT132" s="225">
        <v>183.91</v>
      </c>
      <c r="ACU132" s="226">
        <f t="shared" si="2929"/>
        <v>36782</v>
      </c>
      <c r="ACV132" s="134">
        <v>52</v>
      </c>
      <c r="ACW132" s="227">
        <v>200</v>
      </c>
      <c r="ACX132" s="225">
        <v>155</v>
      </c>
      <c r="ACY132" s="226">
        <f t="shared" si="2930"/>
        <v>31000</v>
      </c>
      <c r="ACZ132" s="134">
        <v>52</v>
      </c>
      <c r="ADA132" s="227">
        <v>200</v>
      </c>
      <c r="ADB132" s="225">
        <v>155</v>
      </c>
      <c r="ADC132" s="226">
        <f t="shared" si="2931"/>
        <v>31000</v>
      </c>
      <c r="ADD132" s="134">
        <v>55.4</v>
      </c>
      <c r="ADE132" s="227">
        <v>250</v>
      </c>
      <c r="ADF132" s="225">
        <v>164</v>
      </c>
      <c r="ADG132" s="226">
        <f t="shared" si="2932"/>
        <v>41000</v>
      </c>
      <c r="ADH132" s="134">
        <v>43.8</v>
      </c>
      <c r="ADI132" s="225">
        <v>250</v>
      </c>
      <c r="ADJ132" s="225">
        <v>164</v>
      </c>
      <c r="ADK132" s="226">
        <f t="shared" si="2933"/>
        <v>41000</v>
      </c>
      <c r="ADL132" s="134">
        <v>0</v>
      </c>
      <c r="ADM132" s="225">
        <v>0</v>
      </c>
      <c r="ADN132" s="225">
        <v>153.91999999999999</v>
      </c>
      <c r="ADO132" s="226">
        <f t="shared" si="2934"/>
        <v>0</v>
      </c>
      <c r="ADP132" s="134">
        <v>0</v>
      </c>
      <c r="ADQ132" s="225">
        <v>0</v>
      </c>
      <c r="ADR132" s="225">
        <v>127</v>
      </c>
      <c r="ADS132" s="226">
        <f t="shared" si="2935"/>
        <v>0</v>
      </c>
      <c r="ADT132" s="134">
        <v>0</v>
      </c>
      <c r="ADU132" s="225">
        <v>0</v>
      </c>
      <c r="ADV132" s="225">
        <v>151</v>
      </c>
      <c r="ADW132" s="226">
        <f t="shared" si="2936"/>
        <v>0</v>
      </c>
      <c r="ADX132" s="134">
        <v>44.4</v>
      </c>
      <c r="ADY132" s="225">
        <v>50</v>
      </c>
      <c r="ADZ132" s="225">
        <v>151</v>
      </c>
      <c r="AEA132" s="226">
        <f t="shared" si="2937"/>
        <v>7550</v>
      </c>
      <c r="AEB132" s="134">
        <v>68.599999999999994</v>
      </c>
      <c r="AEC132" s="225">
        <v>50</v>
      </c>
      <c r="AED132" s="225">
        <v>144.63</v>
      </c>
      <c r="AEE132" s="226">
        <f t="shared" si="2938"/>
        <v>7231.5</v>
      </c>
      <c r="AEF132" s="134">
        <v>75.400000000000006</v>
      </c>
      <c r="AEG132" s="225">
        <v>50</v>
      </c>
      <c r="AEH132" s="225">
        <v>144.63</v>
      </c>
      <c r="AEI132" s="226">
        <f t="shared" si="2939"/>
        <v>7231.5</v>
      </c>
      <c r="AEJ132" s="134">
        <v>63.4</v>
      </c>
      <c r="AEK132" s="225">
        <v>60</v>
      </c>
      <c r="AEL132" s="225">
        <v>144.63</v>
      </c>
      <c r="AEM132" s="226">
        <f t="shared" si="2940"/>
        <v>8677.7999999999993</v>
      </c>
      <c r="AEN132" s="134">
        <v>122.8</v>
      </c>
      <c r="AEO132" s="225">
        <v>60</v>
      </c>
      <c r="AEP132" s="225">
        <v>139.6</v>
      </c>
      <c r="AEQ132" s="226">
        <f t="shared" si="2941"/>
        <v>8376</v>
      </c>
      <c r="AER132" s="134">
        <v>493.4</v>
      </c>
      <c r="AES132" s="225">
        <v>60</v>
      </c>
      <c r="AET132" s="225">
        <v>139.6</v>
      </c>
      <c r="AEU132" s="226">
        <f t="shared" si="2942"/>
        <v>8376</v>
      </c>
      <c r="AEV132" s="134">
        <v>254.60000000000002</v>
      </c>
      <c r="AEW132" s="225"/>
      <c r="AEX132" s="225"/>
      <c r="AEY132" s="226">
        <f t="shared" si="2943"/>
        <v>0</v>
      </c>
      <c r="AEZ132" s="134">
        <v>804.2</v>
      </c>
      <c r="AFA132" s="225"/>
      <c r="AFB132" s="225"/>
      <c r="AFC132" s="226">
        <f t="shared" si="2944"/>
        <v>0</v>
      </c>
      <c r="AFD132" s="134">
        <v>907.59999999999991</v>
      </c>
      <c r="AFE132" s="225"/>
      <c r="AFF132" s="225"/>
      <c r="AFG132" s="226">
        <f t="shared" si="3057"/>
        <v>0</v>
      </c>
      <c r="AFH132" s="134">
        <v>607.20000000000005</v>
      </c>
      <c r="AFI132" s="225"/>
      <c r="AFJ132" s="225"/>
      <c r="AFK132" s="226">
        <f t="shared" si="3058"/>
        <v>0</v>
      </c>
      <c r="AFL132" s="134">
        <v>2203.6</v>
      </c>
      <c r="AFM132" s="225"/>
      <c r="AFN132" s="225"/>
      <c r="AFO132" s="226">
        <f t="shared" si="2947"/>
        <v>0</v>
      </c>
      <c r="AFP132" s="225"/>
      <c r="AFQ132" s="225"/>
      <c r="AFR132" s="226">
        <f t="shared" si="2948"/>
        <v>0</v>
      </c>
      <c r="AFS132" s="225"/>
      <c r="AFT132" s="225">
        <v>125.81632653061226</v>
      </c>
      <c r="AFU132" s="226">
        <f t="shared" si="2949"/>
        <v>0</v>
      </c>
      <c r="AFV132" s="226">
        <v>500</v>
      </c>
      <c r="AFW132" s="226">
        <v>116.54580827732579</v>
      </c>
      <c r="AFX132" s="226">
        <v>58272.904138662896</v>
      </c>
      <c r="AFY132" s="253">
        <v>145.4</v>
      </c>
      <c r="AFZ132" s="253">
        <v>22480.12</v>
      </c>
      <c r="AGA132" s="253">
        <v>191.6</v>
      </c>
      <c r="AGB132" s="253">
        <v>29681.64</v>
      </c>
      <c r="AGC132" s="253">
        <v>231</v>
      </c>
      <c r="AGD132" s="253">
        <v>37248.239999999998</v>
      </c>
      <c r="AGE132" s="253">
        <v>193.4</v>
      </c>
      <c r="AGF132" s="253">
        <v>31496.04</v>
      </c>
      <c r="AGG132" s="253">
        <v>93.2</v>
      </c>
      <c r="AGH132" s="253">
        <v>15009</v>
      </c>
      <c r="AGI132" s="253">
        <v>80.8</v>
      </c>
      <c r="AGJ132" s="253">
        <v>10585.4</v>
      </c>
      <c r="AGK132" s="253">
        <v>99.2</v>
      </c>
      <c r="AGL132" s="253">
        <v>15731.8</v>
      </c>
      <c r="AGM132" s="253">
        <v>40</v>
      </c>
      <c r="AGN132" s="253">
        <v>6040</v>
      </c>
      <c r="AGO132" s="253">
        <v>40.799999999999997</v>
      </c>
      <c r="AGP132" s="253">
        <v>6168</v>
      </c>
      <c r="AGQ132" s="253">
        <v>19.8</v>
      </c>
      <c r="AGR132" s="253">
        <v>3055.5</v>
      </c>
      <c r="AGS132" s="253">
        <v>51.2</v>
      </c>
      <c r="AGT132" s="253">
        <v>7697</v>
      </c>
      <c r="AGU132" s="253">
        <v>77</v>
      </c>
      <c r="AGV132" s="253">
        <v>11136.68</v>
      </c>
      <c r="AGW132" s="253">
        <v>52</v>
      </c>
      <c r="AGX132" s="253">
        <v>11032.32</v>
      </c>
      <c r="AGY132" s="253">
        <v>55.4</v>
      </c>
      <c r="AGZ132" s="253">
        <v>7733.84</v>
      </c>
      <c r="AHA132" s="253">
        <v>43.8</v>
      </c>
      <c r="AHB132" s="253">
        <v>8820.48</v>
      </c>
      <c r="AHC132" s="126">
        <v>0</v>
      </c>
      <c r="AHD132" s="126">
        <v>0</v>
      </c>
      <c r="AHE132" s="126">
        <v>0</v>
      </c>
      <c r="AHF132" s="126">
        <v>0</v>
      </c>
      <c r="AHG132" s="126">
        <v>0</v>
      </c>
      <c r="AHH132" s="126">
        <v>0</v>
      </c>
      <c r="AHI132" s="126">
        <v>44.4</v>
      </c>
      <c r="AHJ132" s="126">
        <v>12030</v>
      </c>
      <c r="AHK132" s="126">
        <v>68.599999999999994</v>
      </c>
      <c r="AHL132" s="126">
        <v>8631</v>
      </c>
      <c r="AHM132" s="126">
        <v>75.400000000000006</v>
      </c>
      <c r="AHN132" s="126">
        <v>9519.68</v>
      </c>
      <c r="AHO132" s="134">
        <f t="shared" si="1709"/>
        <v>1562.2</v>
      </c>
      <c r="AHP132" s="127">
        <f t="shared" si="1710"/>
        <v>700</v>
      </c>
      <c r="AHQ132" s="127">
        <f t="shared" si="1711"/>
        <v>124179</v>
      </c>
      <c r="AHR132" s="134">
        <f t="shared" si="1712"/>
        <v>1684.1999999999998</v>
      </c>
      <c r="AHS132" s="127">
        <f t="shared" si="1713"/>
        <v>731</v>
      </c>
      <c r="AHT132" s="127">
        <f t="shared" si="2549"/>
        <v>109541</v>
      </c>
      <c r="AHU132" s="134">
        <f t="shared" si="2550"/>
        <v>1684.1999999999998</v>
      </c>
      <c r="AHV132" s="127">
        <f t="shared" si="2551"/>
        <v>950</v>
      </c>
      <c r="AHW132" s="127">
        <f t="shared" si="2552"/>
        <v>146100</v>
      </c>
      <c r="AHX132" s="134">
        <v>2330.2000000000003</v>
      </c>
      <c r="AHY132" s="127">
        <f t="shared" si="2553"/>
        <v>1500</v>
      </c>
      <c r="AHZ132" s="127">
        <f t="shared" si="3005"/>
        <v>261300</v>
      </c>
      <c r="AIA132" s="134">
        <f t="shared" si="2952"/>
        <v>2573.4</v>
      </c>
      <c r="AIB132" s="127">
        <f t="shared" si="2953"/>
        <v>1450</v>
      </c>
      <c r="AIC132" s="127">
        <f t="shared" si="2954"/>
        <v>247500</v>
      </c>
      <c r="AID132" s="131">
        <f t="shared" si="2955"/>
        <v>2144.8000000000002</v>
      </c>
      <c r="AIE132" s="127">
        <f t="shared" si="2956"/>
        <v>1110</v>
      </c>
      <c r="AIF132" s="127">
        <f t="shared" si="2957"/>
        <v>185700</v>
      </c>
      <c r="AIG132" s="131">
        <f t="shared" si="2958"/>
        <v>2445.8000000000002</v>
      </c>
      <c r="AIH132" s="127">
        <f t="shared" si="2959"/>
        <v>1460</v>
      </c>
      <c r="AII132" s="127">
        <f t="shared" si="2960"/>
        <v>233700</v>
      </c>
      <c r="AIJ132" s="131">
        <f t="shared" si="2961"/>
        <v>1753</v>
      </c>
      <c r="AIK132" s="127">
        <f t="shared" si="2962"/>
        <v>1600</v>
      </c>
      <c r="AIL132" s="127">
        <f t="shared" si="2963"/>
        <v>265030.05681818182</v>
      </c>
      <c r="AIM132" s="131">
        <f t="shared" si="2964"/>
        <v>2891.2000000000003</v>
      </c>
      <c r="AIN132" s="127">
        <f t="shared" si="2965"/>
        <v>3250</v>
      </c>
      <c r="AIO132" s="127">
        <f t="shared" si="2966"/>
        <v>495435.05681818182</v>
      </c>
      <c r="AIP132" s="131">
        <f t="shared" si="2967"/>
        <v>2775.9999999999995</v>
      </c>
      <c r="AIQ132" s="127">
        <f t="shared" si="2950"/>
        <v>1750</v>
      </c>
      <c r="AIR132" s="127">
        <f t="shared" si="2951"/>
        <v>281360.52840909094</v>
      </c>
      <c r="AIS132" s="131">
        <f t="shared" si="2797"/>
        <v>2715.4</v>
      </c>
      <c r="AIT132" s="127">
        <f t="shared" si="2798"/>
        <v>1700</v>
      </c>
      <c r="AIU132" s="127">
        <f t="shared" si="2799"/>
        <v>270860.52840909094</v>
      </c>
      <c r="AIV132" s="131">
        <f t="shared" si="2800"/>
        <v>2372.2000000000003</v>
      </c>
      <c r="AIW132" s="127">
        <f t="shared" si="2801"/>
        <v>1750</v>
      </c>
      <c r="AIX132" s="127">
        <f t="shared" si="2802"/>
        <v>277049.89090909093</v>
      </c>
      <c r="AIY132" s="131">
        <f t="shared" si="2803"/>
        <v>1548.3999999999999</v>
      </c>
      <c r="AIZ132" s="127">
        <f t="shared" si="2804"/>
        <v>1460</v>
      </c>
      <c r="AJA132" s="127">
        <f t="shared" si="2805"/>
        <v>229352.09090909091</v>
      </c>
      <c r="AJB132" s="131">
        <f t="shared" si="2806"/>
        <v>2040.8000000000002</v>
      </c>
      <c r="AJC132" s="127">
        <f t="shared" si="2807"/>
        <v>1340</v>
      </c>
      <c r="AJD132" s="127">
        <f t="shared" si="2808"/>
        <v>210654.09090909091</v>
      </c>
      <c r="AJE132" s="131">
        <f t="shared" si="2809"/>
        <v>2037.8000000000002</v>
      </c>
      <c r="AJF132" s="127">
        <f t="shared" si="2810"/>
        <v>2130</v>
      </c>
      <c r="AJG132" s="127">
        <f t="shared" si="3006"/>
        <v>331459.07386363635</v>
      </c>
      <c r="AJH132" s="131">
        <f t="shared" si="3017"/>
        <v>2875.2</v>
      </c>
      <c r="AJI132" s="127">
        <f t="shared" si="3018"/>
        <v>2130</v>
      </c>
      <c r="AJJ132" s="127">
        <f t="shared" si="3019"/>
        <v>340123.07386363635</v>
      </c>
      <c r="AJK132" s="131">
        <f t="shared" si="3020"/>
        <v>2672.7999999999997</v>
      </c>
      <c r="AJL132" s="127">
        <f t="shared" si="3021"/>
        <v>2150</v>
      </c>
      <c r="AJM132" s="127">
        <f t="shared" si="3022"/>
        <v>343619.02840909088</v>
      </c>
      <c r="AJN132" s="131">
        <f t="shared" si="3027"/>
        <v>2563.3999999999996</v>
      </c>
      <c r="AJO132" s="127">
        <f t="shared" si="3028"/>
        <v>1670</v>
      </c>
      <c r="AJP132" s="127">
        <f t="shared" si="3029"/>
        <v>255162.28977272726</v>
      </c>
      <c r="AJQ132" s="131">
        <f t="shared" si="3030"/>
        <v>4466</v>
      </c>
      <c r="AJR132" s="127">
        <f t="shared" si="3031"/>
        <v>1050</v>
      </c>
      <c r="AJS132" s="127">
        <f t="shared" si="3039"/>
        <v>146565.02840909091</v>
      </c>
      <c r="AJT132" s="127">
        <f t="shared" si="3059"/>
        <v>1938</v>
      </c>
      <c r="AJU132" s="127">
        <f>CF132+HG132+MD132+RA132+VX132+AAU132+AFR132</f>
        <v>326940</v>
      </c>
      <c r="AJV132" s="127">
        <f>CG132+HH132+ME132+RB132+VY132+AAV132+AFS132</f>
        <v>2440</v>
      </c>
      <c r="AJW132" s="127">
        <f>CI132+HJ132+MG132+RD132+WA132+AAX132+AFU132</f>
        <v>404562.5709633014</v>
      </c>
      <c r="AJX132" s="127">
        <v>2800</v>
      </c>
      <c r="AJY132" s="127">
        <v>434532.71644786996</v>
      </c>
      <c r="AJZ132" s="128">
        <f t="shared" si="1719"/>
        <v>708.19999999999993</v>
      </c>
      <c r="AKA132" s="128">
        <f t="shared" si="1720"/>
        <v>103710.12</v>
      </c>
      <c r="AKB132" s="128">
        <v>1001.0000000000001</v>
      </c>
      <c r="AKC132" s="128">
        <v>162663.64000000001</v>
      </c>
      <c r="AKD132" s="128">
        <v>1589.2</v>
      </c>
      <c r="AKE132" s="128">
        <v>276462.53999999998</v>
      </c>
      <c r="AKF132" s="128">
        <f t="shared" si="2554"/>
        <v>1234.8</v>
      </c>
      <c r="AKG132" s="128">
        <f t="shared" si="2555"/>
        <v>213862.22</v>
      </c>
      <c r="AKH132" s="128">
        <f t="shared" si="2556"/>
        <v>981.60000000000014</v>
      </c>
      <c r="AKI132" s="128">
        <f t="shared" si="2827"/>
        <v>173879.90000000002</v>
      </c>
      <c r="AKJ132" s="128">
        <v>1109.5999999999999</v>
      </c>
      <c r="AKK132" s="128">
        <v>180031.30999999997</v>
      </c>
      <c r="AKL132" s="128">
        <f t="shared" si="2976"/>
        <v>1330.8</v>
      </c>
      <c r="AKM132" s="128">
        <f t="shared" si="2968"/>
        <v>222548.34000000003</v>
      </c>
      <c r="AKN132" s="128">
        <f t="shared" si="2998"/>
        <v>1537.4</v>
      </c>
      <c r="AKO132" s="128">
        <f t="shared" si="3002"/>
        <v>249443.21999999997</v>
      </c>
      <c r="AKP132" s="128">
        <f t="shared" si="3007"/>
        <v>1344.8</v>
      </c>
      <c r="AKQ132" s="128">
        <f t="shared" si="3008"/>
        <v>221510.26</v>
      </c>
      <c r="AKR132" s="128">
        <f t="shared" si="2969"/>
        <v>1845.8</v>
      </c>
      <c r="AKS132" s="128">
        <f t="shared" si="2970"/>
        <v>301116.34999999998</v>
      </c>
      <c r="AKT132" s="128">
        <f t="shared" si="3009"/>
        <v>1562.2</v>
      </c>
      <c r="AKU132" s="128">
        <f t="shared" si="3010"/>
        <v>256780.48</v>
      </c>
      <c r="AKV132" s="128">
        <f t="shared" si="3011"/>
        <v>1707.4</v>
      </c>
      <c r="AKW132" s="128">
        <f t="shared" si="3012"/>
        <v>269222.40000000002</v>
      </c>
      <c r="AKX132" s="128">
        <f t="shared" si="3013"/>
        <v>1684.1999999999998</v>
      </c>
      <c r="AKY132" s="128">
        <f t="shared" si="3014"/>
        <v>268692.64</v>
      </c>
      <c r="AKZ132" s="128">
        <f t="shared" si="3015"/>
        <v>2330.2000000000003</v>
      </c>
      <c r="ALA132" s="128">
        <f t="shared" si="3016"/>
        <v>356713.68000000005</v>
      </c>
      <c r="ALB132" s="128">
        <f t="shared" si="3023"/>
        <v>2573.4</v>
      </c>
      <c r="ALC132" s="128">
        <f t="shared" si="3024"/>
        <v>411293.08999999997</v>
      </c>
      <c r="ALD132" s="128">
        <f t="shared" si="3025"/>
        <v>2144.8000000000002</v>
      </c>
      <c r="ALE132" s="128">
        <f t="shared" si="3026"/>
        <v>342921.08999999997</v>
      </c>
      <c r="ALF132" s="128">
        <f t="shared" si="3032"/>
        <v>2445.8000000000002</v>
      </c>
      <c r="ALG132" s="128">
        <f t="shared" si="3033"/>
        <v>383425.96000000008</v>
      </c>
      <c r="ALH132" s="128">
        <f t="shared" si="3034"/>
        <v>1753</v>
      </c>
      <c r="ALI132" s="128">
        <f t="shared" si="3035"/>
        <v>300301.21999999997</v>
      </c>
      <c r="ALJ132" s="128">
        <f t="shared" si="3036"/>
        <v>2891.2000000000003</v>
      </c>
      <c r="ALK132" s="128">
        <f t="shared" si="3037"/>
        <v>483841.79</v>
      </c>
      <c r="ALL132" s="128">
        <f t="shared" si="3038"/>
        <v>483841.79</v>
      </c>
      <c r="ALM132" s="128">
        <v>2775.9999999999995</v>
      </c>
      <c r="ALN132" s="128">
        <v>445888.82</v>
      </c>
      <c r="ALO132" s="128">
        <v>445888.81999999995</v>
      </c>
      <c r="ALP132" s="128">
        <v>2715.4</v>
      </c>
      <c r="ALQ132" s="128">
        <v>446512.72000000003</v>
      </c>
      <c r="ALR132" s="128">
        <v>446512.72</v>
      </c>
    </row>
    <row r="133" spans="1:1006" s="115" customFormat="1" ht="18" hidden="1" customHeight="1" outlineLevel="1" x14ac:dyDescent="0.25">
      <c r="A133" s="120"/>
      <c r="B133" s="120"/>
      <c r="C133" s="299" t="s">
        <v>293</v>
      </c>
      <c r="D133" s="177"/>
      <c r="E133" s="207">
        <v>0</v>
      </c>
      <c r="F133" s="207">
        <v>0</v>
      </c>
      <c r="G133" s="227"/>
      <c r="H133" s="225"/>
      <c r="I133" s="208">
        <f t="shared" si="2847"/>
        <v>0</v>
      </c>
      <c r="J133" s="207">
        <v>0</v>
      </c>
      <c r="K133" s="227"/>
      <c r="L133" s="225"/>
      <c r="M133" s="208">
        <f t="shared" si="2848"/>
        <v>0</v>
      </c>
      <c r="N133" s="207">
        <v>0</v>
      </c>
      <c r="O133" s="225"/>
      <c r="P133" s="225"/>
      <c r="Q133" s="208">
        <f t="shared" si="2849"/>
        <v>0</v>
      </c>
      <c r="R133" s="207">
        <v>0</v>
      </c>
      <c r="S133" s="225"/>
      <c r="T133" s="225"/>
      <c r="U133" s="208">
        <f t="shared" si="2850"/>
        <v>0</v>
      </c>
      <c r="V133" s="207">
        <v>0</v>
      </c>
      <c r="W133" s="225"/>
      <c r="X133" s="225"/>
      <c r="Y133" s="208">
        <f t="shared" si="2851"/>
        <v>0</v>
      </c>
      <c r="Z133" s="207">
        <v>0</v>
      </c>
      <c r="AA133" s="225"/>
      <c r="AB133" s="225"/>
      <c r="AC133" s="208">
        <f t="shared" si="2852"/>
        <v>0</v>
      </c>
      <c r="AD133" s="207">
        <v>0</v>
      </c>
      <c r="AE133" s="225"/>
      <c r="AF133" s="225"/>
      <c r="AG133" s="208">
        <f t="shared" si="2853"/>
        <v>0</v>
      </c>
      <c r="AH133" s="207">
        <v>0</v>
      </c>
      <c r="AI133" s="225"/>
      <c r="AJ133" s="225"/>
      <c r="AK133" s="208">
        <f t="shared" si="2854"/>
        <v>0</v>
      </c>
      <c r="AL133" s="207">
        <v>0</v>
      </c>
      <c r="AM133" s="225"/>
      <c r="AN133" s="225"/>
      <c r="AO133" s="208">
        <f t="shared" si="2855"/>
        <v>0</v>
      </c>
      <c r="AP133" s="207"/>
      <c r="AQ133" s="225"/>
      <c r="AR133" s="225"/>
      <c r="AS133" s="208">
        <f t="shared" si="2856"/>
        <v>0</v>
      </c>
      <c r="AT133" s="207"/>
      <c r="AU133" s="225"/>
      <c r="AV133" s="225"/>
      <c r="AW133" s="208">
        <f t="shared" si="2857"/>
        <v>0</v>
      </c>
      <c r="AX133" s="207"/>
      <c r="AY133" s="225"/>
      <c r="AZ133" s="225"/>
      <c r="BA133" s="208">
        <f t="shared" si="2858"/>
        <v>0</v>
      </c>
      <c r="BB133" s="207"/>
      <c r="BC133" s="225"/>
      <c r="BD133" s="225"/>
      <c r="BE133" s="208">
        <f t="shared" si="2859"/>
        <v>0</v>
      </c>
      <c r="BF133" s="207"/>
      <c r="BG133" s="225"/>
      <c r="BH133" s="225"/>
      <c r="BI133" s="208">
        <f t="shared" si="2860"/>
        <v>0</v>
      </c>
      <c r="BJ133" s="207"/>
      <c r="BK133" s="225"/>
      <c r="BL133" s="225"/>
      <c r="BM133" s="208">
        <f t="shared" si="2861"/>
        <v>0</v>
      </c>
      <c r="BN133" s="207"/>
      <c r="BO133" s="225"/>
      <c r="BP133" s="225"/>
      <c r="BQ133" s="208">
        <f t="shared" si="2862"/>
        <v>0</v>
      </c>
      <c r="BR133" s="207"/>
      <c r="BS133" s="225"/>
      <c r="BT133" s="225"/>
      <c r="BU133" s="208"/>
      <c r="BV133" s="207"/>
      <c r="BW133" s="225"/>
      <c r="BX133" s="225"/>
      <c r="BY133" s="208"/>
      <c r="BZ133" s="207"/>
      <c r="CA133" s="225"/>
      <c r="CB133" s="225"/>
      <c r="CC133" s="208"/>
      <c r="CD133" s="225"/>
      <c r="CE133" s="225"/>
      <c r="CF133" s="208"/>
      <c r="CG133" s="225"/>
      <c r="CH133" s="225"/>
      <c r="CI133" s="226"/>
      <c r="CJ133" s="226"/>
      <c r="CK133" s="226"/>
      <c r="CL133" s="226"/>
      <c r="CM133" s="253">
        <v>0</v>
      </c>
      <c r="CN133" s="253">
        <v>0</v>
      </c>
      <c r="CO133" s="253">
        <v>0</v>
      </c>
      <c r="CP133" s="253">
        <v>0</v>
      </c>
      <c r="CQ133" s="253">
        <v>0</v>
      </c>
      <c r="CR133" s="253">
        <v>0</v>
      </c>
      <c r="CS133" s="253">
        <v>0</v>
      </c>
      <c r="CT133" s="253">
        <v>0</v>
      </c>
      <c r="CU133" s="253">
        <v>0</v>
      </c>
      <c r="CV133" s="253">
        <v>0</v>
      </c>
      <c r="CW133" s="253">
        <v>0</v>
      </c>
      <c r="CX133" s="253">
        <v>0</v>
      </c>
      <c r="CY133" s="253">
        <v>0</v>
      </c>
      <c r="CZ133" s="253">
        <v>0</v>
      </c>
      <c r="DA133" s="253">
        <v>0</v>
      </c>
      <c r="DB133" s="253">
        <v>0</v>
      </c>
      <c r="DC133" s="253">
        <v>0</v>
      </c>
      <c r="DD133" s="253">
        <v>0</v>
      </c>
      <c r="DE133" s="253">
        <v>0</v>
      </c>
      <c r="DF133" s="253">
        <v>0</v>
      </c>
      <c r="DG133" s="253">
        <v>0</v>
      </c>
      <c r="DH133" s="253">
        <v>0</v>
      </c>
      <c r="DI133" s="253">
        <v>0</v>
      </c>
      <c r="DJ133" s="253">
        <v>0</v>
      </c>
      <c r="DK133" s="253">
        <v>0</v>
      </c>
      <c r="DL133" s="253">
        <v>0</v>
      </c>
      <c r="DM133" s="253">
        <v>0</v>
      </c>
      <c r="DN133" s="253">
        <v>0</v>
      </c>
      <c r="DO133" s="253">
        <v>0</v>
      </c>
      <c r="DP133" s="253">
        <v>0</v>
      </c>
      <c r="DQ133" s="253">
        <v>0</v>
      </c>
      <c r="DR133" s="253">
        <v>0</v>
      </c>
      <c r="DS133" s="253">
        <v>0</v>
      </c>
      <c r="DT133" s="253">
        <v>0</v>
      </c>
      <c r="DU133" s="253">
        <v>0</v>
      </c>
      <c r="DV133" s="253">
        <v>0</v>
      </c>
      <c r="DW133" s="253">
        <v>0</v>
      </c>
      <c r="DX133" s="253">
        <v>0</v>
      </c>
      <c r="DY133" s="253">
        <v>0</v>
      </c>
      <c r="DZ133" s="253">
        <v>0</v>
      </c>
      <c r="EA133" s="126"/>
      <c r="EB133" s="126"/>
      <c r="EC133" s="126"/>
      <c r="ED133" s="126"/>
      <c r="EE133" s="126"/>
      <c r="EF133" s="126"/>
      <c r="EG133" s="134">
        <v>0</v>
      </c>
      <c r="EH133" s="225"/>
      <c r="EI133" s="225"/>
      <c r="EJ133" s="226">
        <f t="shared" si="2868"/>
        <v>0</v>
      </c>
      <c r="EK133" s="134">
        <v>0</v>
      </c>
      <c r="EL133" s="225"/>
      <c r="EM133" s="225"/>
      <c r="EN133" s="226">
        <f t="shared" si="2869"/>
        <v>0</v>
      </c>
      <c r="EO133" s="134">
        <v>0</v>
      </c>
      <c r="EP133" s="225"/>
      <c r="EQ133" s="225"/>
      <c r="ER133" s="226">
        <f t="shared" si="2870"/>
        <v>0</v>
      </c>
      <c r="ES133" s="134">
        <v>0</v>
      </c>
      <c r="ET133" s="225"/>
      <c r="EU133" s="225"/>
      <c r="EV133" s="226">
        <f t="shared" si="2871"/>
        <v>0</v>
      </c>
      <c r="EW133" s="134">
        <v>0</v>
      </c>
      <c r="EX133" s="225"/>
      <c r="EY133" s="225"/>
      <c r="EZ133" s="226">
        <f t="shared" si="2872"/>
        <v>0</v>
      </c>
      <c r="FA133" s="134">
        <v>0</v>
      </c>
      <c r="FB133" s="225"/>
      <c r="FC133" s="225"/>
      <c r="FD133" s="226">
        <f t="shared" si="2873"/>
        <v>0</v>
      </c>
      <c r="FE133" s="134">
        <v>0</v>
      </c>
      <c r="FF133" s="225"/>
      <c r="FG133" s="225"/>
      <c r="FH133" s="226">
        <f t="shared" si="2874"/>
        <v>0</v>
      </c>
      <c r="FI133" s="134">
        <v>0</v>
      </c>
      <c r="FJ133" s="225"/>
      <c r="FK133" s="225"/>
      <c r="FL133" s="226">
        <f t="shared" si="2875"/>
        <v>0</v>
      </c>
      <c r="FM133" s="134">
        <v>0</v>
      </c>
      <c r="FN133" s="225"/>
      <c r="FO133" s="225"/>
      <c r="FP133" s="226">
        <f t="shared" si="2876"/>
        <v>0</v>
      </c>
      <c r="FQ133" s="134"/>
      <c r="FR133" s="225"/>
      <c r="FS133" s="225"/>
      <c r="FT133" s="226">
        <f t="shared" si="2877"/>
        <v>0</v>
      </c>
      <c r="FU133" s="134"/>
      <c r="FV133" s="225"/>
      <c r="FW133" s="225"/>
      <c r="FX133" s="226">
        <f t="shared" si="2878"/>
        <v>0</v>
      </c>
      <c r="FY133" s="134"/>
      <c r="FZ133" s="225"/>
      <c r="GA133" s="225"/>
      <c r="GB133" s="226">
        <f t="shared" si="2879"/>
        <v>0</v>
      </c>
      <c r="GC133" s="134"/>
      <c r="GD133" s="225"/>
      <c r="GE133" s="225"/>
      <c r="GF133" s="226">
        <f t="shared" si="2880"/>
        <v>0</v>
      </c>
      <c r="GG133" s="134"/>
      <c r="GH133" s="225"/>
      <c r="GI133" s="225"/>
      <c r="GJ133" s="226">
        <f t="shared" si="2881"/>
        <v>0</v>
      </c>
      <c r="GK133" s="134"/>
      <c r="GL133" s="225"/>
      <c r="GM133" s="225"/>
      <c r="GN133" s="226">
        <f t="shared" si="2753"/>
        <v>0</v>
      </c>
      <c r="GO133" s="134"/>
      <c r="GP133" s="225"/>
      <c r="GQ133" s="225"/>
      <c r="GR133" s="226">
        <f t="shared" si="2882"/>
        <v>0</v>
      </c>
      <c r="GS133" s="134"/>
      <c r="GT133" s="225"/>
      <c r="GU133" s="225"/>
      <c r="GV133" s="226">
        <f t="shared" si="3043"/>
        <v>0</v>
      </c>
      <c r="GW133" s="134"/>
      <c r="GX133" s="225"/>
      <c r="GY133" s="225"/>
      <c r="GZ133" s="226">
        <f t="shared" si="3044"/>
        <v>0</v>
      </c>
      <c r="HA133" s="134"/>
      <c r="HB133" s="225"/>
      <c r="HC133" s="225"/>
      <c r="HD133" s="226">
        <f t="shared" si="3045"/>
        <v>0</v>
      </c>
      <c r="HE133" s="225"/>
      <c r="HF133" s="225"/>
      <c r="HG133" s="226">
        <f t="shared" si="2886"/>
        <v>0</v>
      </c>
      <c r="HH133" s="225"/>
      <c r="HI133" s="225"/>
      <c r="HJ133" s="226"/>
      <c r="HK133" s="226"/>
      <c r="HL133" s="226"/>
      <c r="HM133" s="226"/>
      <c r="HN133" s="253">
        <v>0</v>
      </c>
      <c r="HO133" s="253">
        <v>0</v>
      </c>
      <c r="HP133" s="253">
        <v>0</v>
      </c>
      <c r="HQ133" s="253">
        <v>0</v>
      </c>
      <c r="HR133" s="253">
        <v>0</v>
      </c>
      <c r="HS133" s="253">
        <v>0</v>
      </c>
      <c r="HT133" s="253">
        <v>0</v>
      </c>
      <c r="HU133" s="253">
        <v>0</v>
      </c>
      <c r="HV133" s="253">
        <v>0</v>
      </c>
      <c r="HW133" s="253">
        <v>0</v>
      </c>
      <c r="HX133" s="253">
        <v>0</v>
      </c>
      <c r="HY133" s="253">
        <v>0</v>
      </c>
      <c r="HZ133" s="253">
        <v>0</v>
      </c>
      <c r="IA133" s="253">
        <v>0</v>
      </c>
      <c r="IB133" s="253">
        <v>0</v>
      </c>
      <c r="IC133" s="253">
        <v>0</v>
      </c>
      <c r="ID133" s="253">
        <v>0</v>
      </c>
      <c r="IE133" s="253">
        <v>0</v>
      </c>
      <c r="IF133" s="253">
        <v>0</v>
      </c>
      <c r="IG133" s="253">
        <v>0</v>
      </c>
      <c r="IH133" s="253">
        <v>0</v>
      </c>
      <c r="II133" s="253">
        <v>0</v>
      </c>
      <c r="IJ133" s="253">
        <v>0</v>
      </c>
      <c r="IK133" s="253">
        <v>0</v>
      </c>
      <c r="IL133" s="253">
        <v>0</v>
      </c>
      <c r="IM133" s="253">
        <v>0</v>
      </c>
      <c r="IN133" s="253">
        <v>0</v>
      </c>
      <c r="IO133" s="253">
        <v>0</v>
      </c>
      <c r="IP133" s="253">
        <v>0</v>
      </c>
      <c r="IQ133" s="253">
        <v>0</v>
      </c>
      <c r="IR133" s="253">
        <v>0</v>
      </c>
      <c r="IS133" s="253">
        <v>0</v>
      </c>
      <c r="IT133" s="253">
        <v>0</v>
      </c>
      <c r="IU133" s="253">
        <v>0</v>
      </c>
      <c r="IV133" s="253">
        <v>0</v>
      </c>
      <c r="IW133" s="253">
        <v>0</v>
      </c>
      <c r="IX133" s="253">
        <v>0</v>
      </c>
      <c r="IY133" s="253">
        <v>0</v>
      </c>
      <c r="IZ133" s="126"/>
      <c r="JA133" s="126"/>
      <c r="JB133" s="126"/>
      <c r="JC133" s="126"/>
      <c r="JD133" s="134"/>
      <c r="JE133" s="225"/>
      <c r="JF133" s="134"/>
      <c r="JG133" s="226">
        <f t="shared" si="2978"/>
        <v>0</v>
      </c>
      <c r="JH133" s="134"/>
      <c r="JI133" s="225"/>
      <c r="JJ133" s="134"/>
      <c r="JK133" s="226">
        <f t="shared" si="2979"/>
        <v>0</v>
      </c>
      <c r="JL133" s="134"/>
      <c r="JM133" s="225"/>
      <c r="JN133" s="134"/>
      <c r="JO133" s="226">
        <f t="shared" si="2980"/>
        <v>0</v>
      </c>
      <c r="JP133" s="134"/>
      <c r="JQ133" s="225"/>
      <c r="JR133" s="134"/>
      <c r="JS133" s="226">
        <f t="shared" si="2981"/>
        <v>0</v>
      </c>
      <c r="JT133" s="134"/>
      <c r="JU133" s="225"/>
      <c r="JV133" s="134"/>
      <c r="JW133" s="226">
        <f t="shared" si="2982"/>
        <v>0</v>
      </c>
      <c r="JX133" s="134"/>
      <c r="JY133" s="225"/>
      <c r="JZ133" s="134"/>
      <c r="KA133" s="226">
        <f t="shared" si="2983"/>
        <v>0</v>
      </c>
      <c r="KB133" s="134"/>
      <c r="KC133" s="134"/>
      <c r="KD133" s="134"/>
      <c r="KE133" s="226">
        <f t="shared" si="2984"/>
        <v>0</v>
      </c>
      <c r="KF133" s="134"/>
      <c r="KG133" s="134"/>
      <c r="KH133" s="134"/>
      <c r="KI133" s="226">
        <f t="shared" si="2985"/>
        <v>0</v>
      </c>
      <c r="KJ133" s="134"/>
      <c r="KK133" s="134"/>
      <c r="KL133" s="134"/>
      <c r="KM133" s="226">
        <f t="shared" si="2986"/>
        <v>0</v>
      </c>
      <c r="KN133" s="134"/>
      <c r="KO133" s="134"/>
      <c r="KP133" s="134"/>
      <c r="KQ133" s="226">
        <f t="shared" si="2987"/>
        <v>0</v>
      </c>
      <c r="KR133" s="134"/>
      <c r="KS133" s="134"/>
      <c r="KT133" s="134"/>
      <c r="KU133" s="226">
        <f t="shared" si="2988"/>
        <v>0</v>
      </c>
      <c r="KV133" s="134"/>
      <c r="KW133" s="134"/>
      <c r="KX133" s="134"/>
      <c r="KY133" s="226">
        <f t="shared" si="2989"/>
        <v>0</v>
      </c>
      <c r="KZ133" s="134"/>
      <c r="LA133" s="134"/>
      <c r="LB133" s="134"/>
      <c r="LC133" s="226">
        <f t="shared" si="2990"/>
        <v>0</v>
      </c>
      <c r="LD133" s="134"/>
      <c r="LE133" s="134"/>
      <c r="LF133" s="134"/>
      <c r="LG133" s="226">
        <f t="shared" si="2991"/>
        <v>0</v>
      </c>
      <c r="LH133" s="134"/>
      <c r="LI133" s="134"/>
      <c r="LJ133" s="134"/>
      <c r="LK133" s="226">
        <f t="shared" si="2992"/>
        <v>0</v>
      </c>
      <c r="LL133" s="134"/>
      <c r="LM133" s="134"/>
      <c r="LN133" s="134"/>
      <c r="LO133" s="226">
        <f t="shared" si="3046"/>
        <v>0</v>
      </c>
      <c r="LP133" s="134"/>
      <c r="LQ133" s="134"/>
      <c r="LR133" s="134"/>
      <c r="LS133" s="226">
        <f t="shared" si="3047"/>
        <v>0</v>
      </c>
      <c r="LT133" s="134"/>
      <c r="LU133" s="134"/>
      <c r="LV133" s="134"/>
      <c r="LW133" s="226">
        <f t="shared" si="3048"/>
        <v>0</v>
      </c>
      <c r="LX133" s="134"/>
      <c r="LY133" s="134"/>
      <c r="LZ133" s="134"/>
      <c r="MA133" s="226">
        <f t="shared" si="3049"/>
        <v>0</v>
      </c>
      <c r="MB133" s="134"/>
      <c r="MC133" s="134"/>
      <c r="MD133" s="226">
        <f t="shared" si="2773"/>
        <v>0</v>
      </c>
      <c r="ME133" s="134"/>
      <c r="MF133" s="134"/>
      <c r="MG133" s="226"/>
      <c r="MH133" s="226"/>
      <c r="MI133" s="226"/>
      <c r="MJ133" s="226"/>
      <c r="MK133" s="253"/>
      <c r="ML133" s="253"/>
      <c r="MM133" s="253"/>
      <c r="MN133" s="253"/>
      <c r="MO133" s="253"/>
      <c r="MP133" s="253"/>
      <c r="MQ133" s="253"/>
      <c r="MR133" s="253"/>
      <c r="MS133" s="253"/>
      <c r="MT133" s="253"/>
      <c r="MU133" s="253"/>
      <c r="MV133" s="253"/>
      <c r="MW133" s="253"/>
      <c r="MX133" s="253"/>
      <c r="MY133" s="253"/>
      <c r="MZ133" s="253"/>
      <c r="NA133" s="253"/>
      <c r="NB133" s="253"/>
      <c r="NC133" s="253"/>
      <c r="ND133" s="253"/>
      <c r="NE133" s="253"/>
      <c r="NF133" s="253"/>
      <c r="NG133" s="253"/>
      <c r="NH133" s="253"/>
      <c r="NI133" s="253"/>
      <c r="NJ133" s="253"/>
      <c r="NK133" s="253"/>
      <c r="NL133" s="253"/>
      <c r="NM133" s="253"/>
      <c r="NN133" s="253"/>
      <c r="NO133" s="125"/>
      <c r="NP133" s="125"/>
      <c r="NQ133" s="125"/>
      <c r="NR133" s="125"/>
      <c r="NS133" s="125"/>
      <c r="NT133" s="125"/>
      <c r="NU133" s="125"/>
      <c r="NV133" s="125"/>
      <c r="NW133" s="125"/>
      <c r="NX133" s="125"/>
      <c r="NY133" s="125"/>
      <c r="NZ133" s="125"/>
      <c r="OA133" s="226"/>
      <c r="OB133" s="225"/>
      <c r="OC133" s="225"/>
      <c r="OD133" s="225">
        <f t="shared" si="2889"/>
        <v>0</v>
      </c>
      <c r="OE133" s="226"/>
      <c r="OF133" s="225"/>
      <c r="OG133" s="225"/>
      <c r="OH133" s="225">
        <f t="shared" si="2890"/>
        <v>0</v>
      </c>
      <c r="OI133" s="226"/>
      <c r="OJ133" s="225"/>
      <c r="OK133" s="225"/>
      <c r="OL133" s="225">
        <f t="shared" si="2891"/>
        <v>0</v>
      </c>
      <c r="OM133" s="226"/>
      <c r="ON133" s="225"/>
      <c r="OO133" s="225"/>
      <c r="OP133" s="225">
        <f t="shared" si="2892"/>
        <v>0</v>
      </c>
      <c r="OQ133" s="226"/>
      <c r="OR133" s="225"/>
      <c r="OS133" s="225"/>
      <c r="OT133" s="225">
        <f t="shared" si="2893"/>
        <v>0</v>
      </c>
      <c r="OU133" s="226"/>
      <c r="OV133" s="225"/>
      <c r="OW133" s="225"/>
      <c r="OX133" s="225">
        <f t="shared" si="2894"/>
        <v>0</v>
      </c>
      <c r="OY133" s="226"/>
      <c r="OZ133" s="225"/>
      <c r="PA133" s="225"/>
      <c r="PB133" s="225">
        <f t="shared" si="2895"/>
        <v>0</v>
      </c>
      <c r="PC133" s="226"/>
      <c r="PD133" s="225"/>
      <c r="PE133" s="225"/>
      <c r="PF133" s="225">
        <f t="shared" si="2896"/>
        <v>0</v>
      </c>
      <c r="PG133" s="226"/>
      <c r="PH133" s="225"/>
      <c r="PI133" s="225"/>
      <c r="PJ133" s="225">
        <f t="shared" si="2897"/>
        <v>0</v>
      </c>
      <c r="PK133" s="226"/>
      <c r="PL133" s="225"/>
      <c r="PM133" s="225"/>
      <c r="PN133" s="225">
        <f t="shared" si="2898"/>
        <v>0</v>
      </c>
      <c r="PO133" s="226"/>
      <c r="PP133" s="225"/>
      <c r="PQ133" s="225"/>
      <c r="PR133" s="225">
        <f t="shared" si="2899"/>
        <v>0</v>
      </c>
      <c r="PS133" s="226"/>
      <c r="PT133" s="225"/>
      <c r="PU133" s="225"/>
      <c r="PV133" s="225">
        <f t="shared" si="2900"/>
        <v>0</v>
      </c>
      <c r="PW133" s="226"/>
      <c r="PX133" s="225"/>
      <c r="PY133" s="225"/>
      <c r="PZ133" s="225">
        <f t="shared" si="2901"/>
        <v>0</v>
      </c>
      <c r="QA133" s="226"/>
      <c r="QB133" s="225"/>
      <c r="QC133" s="225"/>
      <c r="QD133" s="225">
        <f t="shared" si="2902"/>
        <v>0</v>
      </c>
      <c r="QE133" s="226"/>
      <c r="QF133" s="225"/>
      <c r="QG133" s="225"/>
      <c r="QH133" s="225">
        <f t="shared" si="2903"/>
        <v>0</v>
      </c>
      <c r="QI133" s="226"/>
      <c r="QJ133" s="225"/>
      <c r="QK133" s="225"/>
      <c r="QL133" s="225">
        <f t="shared" si="2904"/>
        <v>0</v>
      </c>
      <c r="QM133" s="226"/>
      <c r="QN133" s="225"/>
      <c r="QO133" s="225"/>
      <c r="QP133" s="225">
        <f t="shared" si="3050"/>
        <v>0</v>
      </c>
      <c r="QQ133" s="226"/>
      <c r="QR133" s="225"/>
      <c r="QS133" s="225"/>
      <c r="QT133" s="225">
        <f t="shared" si="3051"/>
        <v>0</v>
      </c>
      <c r="QU133" s="226"/>
      <c r="QV133" s="225"/>
      <c r="QW133" s="225"/>
      <c r="QX133" s="225">
        <f t="shared" si="3052"/>
        <v>0</v>
      </c>
      <c r="QY133" s="225"/>
      <c r="QZ133" s="225"/>
      <c r="RA133" s="225">
        <f t="shared" si="2908"/>
        <v>0</v>
      </c>
      <c r="RB133" s="225"/>
      <c r="RC133" s="225"/>
      <c r="RD133" s="225"/>
      <c r="RE133" s="225"/>
      <c r="RF133" s="225"/>
      <c r="RG133" s="225"/>
      <c r="RH133" s="253"/>
      <c r="RI133" s="253"/>
      <c r="RJ133" s="253"/>
      <c r="RK133" s="253"/>
      <c r="RL133" s="253"/>
      <c r="RM133" s="253"/>
      <c r="RN133" s="253"/>
      <c r="RO133" s="253"/>
      <c r="RP133" s="253"/>
      <c r="RQ133" s="253"/>
      <c r="RR133" s="253"/>
      <c r="RS133" s="253"/>
      <c r="RT133" s="253"/>
      <c r="RU133" s="253"/>
      <c r="RV133" s="253"/>
      <c r="RW133" s="253"/>
      <c r="RX133" s="253"/>
      <c r="RY133" s="253"/>
      <c r="RZ133" s="253"/>
      <c r="SA133" s="253"/>
      <c r="SB133" s="253"/>
      <c r="SC133" s="253"/>
      <c r="SD133" s="253"/>
      <c r="SE133" s="253"/>
      <c r="SF133" s="253"/>
      <c r="SG133" s="253"/>
      <c r="SH133" s="253"/>
      <c r="SI133" s="253"/>
      <c r="SJ133" s="253"/>
      <c r="SK133" s="253"/>
      <c r="SL133" s="125"/>
      <c r="SM133" s="125"/>
      <c r="SN133" s="125"/>
      <c r="SO133" s="125"/>
      <c r="SP133" s="125"/>
      <c r="SQ133" s="125"/>
      <c r="SR133" s="125"/>
      <c r="SS133" s="125"/>
      <c r="ST133" s="125"/>
      <c r="SU133" s="125"/>
      <c r="SV133" s="125"/>
      <c r="SW133" s="125"/>
      <c r="SX133" s="226"/>
      <c r="SY133" s="240">
        <v>0</v>
      </c>
      <c r="SZ133" s="124"/>
      <c r="TA133" s="226">
        <f t="shared" si="2775"/>
        <v>0</v>
      </c>
      <c r="TB133" s="226"/>
      <c r="TC133" s="240">
        <v>0</v>
      </c>
      <c r="TD133" s="124"/>
      <c r="TE133" s="226">
        <f t="shared" si="2776"/>
        <v>0</v>
      </c>
      <c r="TF133" s="226"/>
      <c r="TG133" s="240">
        <v>0</v>
      </c>
      <c r="TH133" s="124"/>
      <c r="TI133" s="226">
        <f t="shared" si="2777"/>
        <v>0</v>
      </c>
      <c r="TJ133" s="226"/>
      <c r="TK133" s="240">
        <v>0</v>
      </c>
      <c r="TL133" s="124"/>
      <c r="TM133" s="226">
        <f t="shared" si="2778"/>
        <v>0</v>
      </c>
      <c r="TN133" s="226"/>
      <c r="TO133" s="240">
        <v>0</v>
      </c>
      <c r="TP133" s="124"/>
      <c r="TQ133" s="226">
        <f t="shared" si="2779"/>
        <v>0</v>
      </c>
      <c r="TR133" s="226"/>
      <c r="TS133" s="240">
        <v>0</v>
      </c>
      <c r="TT133" s="124"/>
      <c r="TU133" s="226">
        <f t="shared" si="2780"/>
        <v>0</v>
      </c>
      <c r="TV133" s="226"/>
      <c r="TW133" s="240">
        <v>0</v>
      </c>
      <c r="TX133" s="124"/>
      <c r="TY133" s="226">
        <f t="shared" si="2781"/>
        <v>0</v>
      </c>
      <c r="TZ133" s="226"/>
      <c r="UA133" s="219">
        <v>0</v>
      </c>
      <c r="UB133" s="124"/>
      <c r="UC133" s="226">
        <f t="shared" si="2782"/>
        <v>0</v>
      </c>
      <c r="UD133" s="226"/>
      <c r="UE133" s="219">
        <v>0</v>
      </c>
      <c r="UF133" s="124"/>
      <c r="UG133" s="226">
        <f t="shared" si="2783"/>
        <v>0</v>
      </c>
      <c r="UH133" s="226"/>
      <c r="UI133" s="219">
        <v>0</v>
      </c>
      <c r="UJ133" s="124"/>
      <c r="UK133" s="226">
        <f t="shared" si="2784"/>
        <v>0</v>
      </c>
      <c r="UL133" s="226"/>
      <c r="UM133" s="219">
        <v>0</v>
      </c>
      <c r="UN133" s="124"/>
      <c r="UO133" s="226">
        <f t="shared" si="2785"/>
        <v>0</v>
      </c>
      <c r="UP133" s="226"/>
      <c r="UQ133" s="207">
        <v>0</v>
      </c>
      <c r="UR133" s="124"/>
      <c r="US133" s="226">
        <f t="shared" si="2786"/>
        <v>0</v>
      </c>
      <c r="UT133" s="226"/>
      <c r="UU133" s="207">
        <v>0</v>
      </c>
      <c r="UV133" s="124"/>
      <c r="UW133" s="226">
        <f t="shared" si="2787"/>
        <v>0</v>
      </c>
      <c r="UX133" s="226"/>
      <c r="UY133" s="207">
        <v>0</v>
      </c>
      <c r="UZ133" s="124"/>
      <c r="VA133" s="226">
        <f t="shared" si="2788"/>
        <v>0</v>
      </c>
      <c r="VB133" s="226"/>
      <c r="VC133" s="207">
        <v>0</v>
      </c>
      <c r="VD133" s="124"/>
      <c r="VE133" s="226">
        <f t="shared" si="2789"/>
        <v>0</v>
      </c>
      <c r="VF133" s="226"/>
      <c r="VG133" s="207">
        <v>0</v>
      </c>
      <c r="VH133" s="124"/>
      <c r="VI133" s="226">
        <f t="shared" si="2790"/>
        <v>0</v>
      </c>
      <c r="VJ133" s="226"/>
      <c r="VK133" s="208">
        <v>0</v>
      </c>
      <c r="VL133" s="124"/>
      <c r="VM133" s="226">
        <f t="shared" si="3053"/>
        <v>0</v>
      </c>
      <c r="VN133" s="226"/>
      <c r="VO133" s="208">
        <v>0</v>
      </c>
      <c r="VP133" s="124"/>
      <c r="VQ133" s="226">
        <f t="shared" si="3054"/>
        <v>0</v>
      </c>
      <c r="VR133" s="226"/>
      <c r="VS133" s="208">
        <v>0</v>
      </c>
      <c r="VT133" s="124"/>
      <c r="VU133" s="226">
        <f t="shared" si="2793"/>
        <v>0</v>
      </c>
      <c r="VV133" s="225">
        <v>41</v>
      </c>
      <c r="VW133" s="124">
        <v>311.8</v>
      </c>
      <c r="VX133" s="226">
        <f t="shared" si="2794"/>
        <v>12783.800000000001</v>
      </c>
      <c r="VY133" s="225"/>
      <c r="VZ133" s="124"/>
      <c r="WA133" s="226"/>
      <c r="WB133" s="226"/>
      <c r="WC133" s="226"/>
      <c r="WD133" s="226"/>
      <c r="WE133" s="253"/>
      <c r="WF133" s="253"/>
      <c r="WG133" s="253"/>
      <c r="WH133" s="253"/>
      <c r="WI133" s="253"/>
      <c r="WJ133" s="253"/>
      <c r="WK133" s="253"/>
      <c r="WL133" s="253"/>
      <c r="WM133" s="253"/>
      <c r="WN133" s="253"/>
      <c r="WO133" s="253"/>
      <c r="WP133" s="253"/>
      <c r="WQ133" s="253"/>
      <c r="WR133" s="253"/>
      <c r="WS133" s="253"/>
      <c r="WT133" s="253"/>
      <c r="WU133" s="253"/>
      <c r="WV133" s="253"/>
      <c r="WW133" s="253"/>
      <c r="WX133" s="253"/>
      <c r="WY133" s="253"/>
      <c r="WZ133" s="253"/>
      <c r="XA133" s="253"/>
      <c r="XB133" s="253"/>
      <c r="XC133" s="253"/>
      <c r="XD133" s="253"/>
      <c r="XE133" s="253"/>
      <c r="XF133" s="253"/>
      <c r="XG133" s="253"/>
      <c r="XH133" s="253"/>
      <c r="XI133" s="125"/>
      <c r="XJ133" s="125"/>
      <c r="XK133" s="125"/>
      <c r="XL133" s="125"/>
      <c r="XM133" s="125"/>
      <c r="XN133" s="125"/>
      <c r="XO133" s="125"/>
      <c r="XP133" s="125"/>
      <c r="XQ133" s="125"/>
      <c r="XR133" s="125"/>
      <c r="XS133" s="125"/>
      <c r="XT133" s="125"/>
      <c r="XU133" s="226"/>
      <c r="XV133" s="226"/>
      <c r="XW133" s="226"/>
      <c r="XX133" s="208">
        <f t="shared" si="2909"/>
        <v>0</v>
      </c>
      <c r="XY133" s="226"/>
      <c r="XZ133" s="226"/>
      <c r="YA133" s="226"/>
      <c r="YB133" s="208">
        <f t="shared" si="2910"/>
        <v>0</v>
      </c>
      <c r="YC133" s="226"/>
      <c r="YD133" s="226"/>
      <c r="YE133" s="226"/>
      <c r="YF133" s="208">
        <f t="shared" si="2911"/>
        <v>0</v>
      </c>
      <c r="YG133" s="226"/>
      <c r="YH133" s="226"/>
      <c r="YI133" s="226"/>
      <c r="YJ133" s="208">
        <f t="shared" si="2912"/>
        <v>0</v>
      </c>
      <c r="YK133" s="226"/>
      <c r="YL133" s="226"/>
      <c r="YM133" s="226"/>
      <c r="YN133" s="208">
        <f t="shared" si="2913"/>
        <v>0</v>
      </c>
      <c r="YO133" s="226"/>
      <c r="YP133" s="226"/>
      <c r="YQ133" s="226"/>
      <c r="YR133" s="208">
        <f t="shared" si="2914"/>
        <v>0</v>
      </c>
      <c r="YS133" s="226"/>
      <c r="YT133" s="226"/>
      <c r="YU133" s="226"/>
      <c r="YV133" s="208">
        <f t="shared" si="2915"/>
        <v>0</v>
      </c>
      <c r="YW133" s="226"/>
      <c r="YX133" s="226"/>
      <c r="YY133" s="226"/>
      <c r="YZ133" s="208">
        <f t="shared" si="2916"/>
        <v>0</v>
      </c>
      <c r="ZA133" s="226"/>
      <c r="ZB133" s="226"/>
      <c r="ZC133" s="226"/>
      <c r="ZD133" s="208">
        <f t="shared" si="2917"/>
        <v>0</v>
      </c>
      <c r="ZE133" s="226"/>
      <c r="ZF133" s="226"/>
      <c r="ZG133" s="226"/>
      <c r="ZH133" s="208">
        <f t="shared" si="2918"/>
        <v>0</v>
      </c>
      <c r="ZI133" s="226"/>
      <c r="ZJ133" s="225"/>
      <c r="ZK133" s="225"/>
      <c r="ZL133" s="208">
        <f t="shared" si="2919"/>
        <v>0</v>
      </c>
      <c r="ZM133" s="226"/>
      <c r="ZN133" s="225"/>
      <c r="ZO133" s="225"/>
      <c r="ZP133" s="208">
        <f t="shared" si="2920"/>
        <v>0</v>
      </c>
      <c r="ZQ133" s="226"/>
      <c r="ZR133" s="225"/>
      <c r="ZS133" s="225"/>
      <c r="ZT133" s="208">
        <f t="shared" si="2921"/>
        <v>0</v>
      </c>
      <c r="ZU133" s="226"/>
      <c r="ZV133" s="225"/>
      <c r="ZW133" s="225"/>
      <c r="ZX133" s="208">
        <f t="shared" si="2922"/>
        <v>0</v>
      </c>
      <c r="ZY133" s="226"/>
      <c r="ZZ133" s="225"/>
      <c r="AAA133" s="225"/>
      <c r="AAB133" s="208">
        <f t="shared" si="2923"/>
        <v>0</v>
      </c>
      <c r="AAC133" s="226"/>
      <c r="AAD133" s="225"/>
      <c r="AAE133" s="225"/>
      <c r="AAF133" s="208">
        <f t="shared" si="2994"/>
        <v>0</v>
      </c>
      <c r="AAG133" s="226"/>
      <c r="AAH133" s="225"/>
      <c r="AAI133" s="225"/>
      <c r="AAJ133" s="208">
        <f t="shared" si="3055"/>
        <v>0</v>
      </c>
      <c r="AAK133" s="226"/>
      <c r="AAL133" s="225"/>
      <c r="AAM133" s="225"/>
      <c r="AAN133" s="208">
        <f t="shared" si="3056"/>
        <v>0</v>
      </c>
      <c r="AAO133" s="226"/>
      <c r="AAP133" s="225"/>
      <c r="AAQ133" s="225"/>
      <c r="AAR133" s="208">
        <f t="shared" si="2927"/>
        <v>0</v>
      </c>
      <c r="AAS133" s="225"/>
      <c r="AAT133" s="225"/>
      <c r="AAU133" s="208">
        <f t="shared" si="2928"/>
        <v>0</v>
      </c>
      <c r="AAV133" s="225"/>
      <c r="AAW133" s="225"/>
      <c r="AAX133" s="226"/>
      <c r="AAY133" s="226"/>
      <c r="AAZ133" s="226"/>
      <c r="ABA133" s="226"/>
      <c r="ABB133" s="253"/>
      <c r="ABC133" s="253"/>
      <c r="ABD133" s="253"/>
      <c r="ABE133" s="253"/>
      <c r="ABF133" s="253"/>
      <c r="ABG133" s="253"/>
      <c r="ABH133" s="253"/>
      <c r="ABI133" s="253"/>
      <c r="ABJ133" s="253"/>
      <c r="ABK133" s="253"/>
      <c r="ABL133" s="253"/>
      <c r="ABM133" s="253"/>
      <c r="ABN133" s="253"/>
      <c r="ABO133" s="253"/>
      <c r="ABP133" s="253"/>
      <c r="ABQ133" s="253"/>
      <c r="ABR133" s="253"/>
      <c r="ABS133" s="253"/>
      <c r="ABT133" s="253"/>
      <c r="ABU133" s="253"/>
      <c r="ABV133" s="253"/>
      <c r="ABW133" s="253"/>
      <c r="ABX133" s="253"/>
      <c r="ABY133" s="253"/>
      <c r="ABZ133" s="253"/>
      <c r="ACA133" s="253"/>
      <c r="ACB133" s="253"/>
      <c r="ACC133" s="253"/>
      <c r="ACD133" s="253"/>
      <c r="ACE133" s="253"/>
      <c r="ACF133" s="126"/>
      <c r="ACG133" s="126"/>
      <c r="ACH133" s="126"/>
      <c r="ACI133" s="126"/>
      <c r="ACJ133" s="126"/>
      <c r="ACK133" s="126"/>
      <c r="ACL133" s="126"/>
      <c r="ACM133" s="126"/>
      <c r="ACN133" s="126"/>
      <c r="ACO133" s="126"/>
      <c r="ACP133" s="126"/>
      <c r="ACQ133" s="126"/>
      <c r="ACR133" s="134">
        <v>0</v>
      </c>
      <c r="ACS133" s="227"/>
      <c r="ACT133" s="225"/>
      <c r="ACU133" s="226">
        <f t="shared" si="2929"/>
        <v>0</v>
      </c>
      <c r="ACV133" s="134">
        <v>0</v>
      </c>
      <c r="ACW133" s="227"/>
      <c r="ACX133" s="225"/>
      <c r="ACY133" s="226">
        <f t="shared" si="2930"/>
        <v>0</v>
      </c>
      <c r="ACZ133" s="134">
        <v>0</v>
      </c>
      <c r="ADA133" s="227"/>
      <c r="ADB133" s="225"/>
      <c r="ADC133" s="226">
        <f t="shared" si="2931"/>
        <v>0</v>
      </c>
      <c r="ADD133" s="134">
        <v>0</v>
      </c>
      <c r="ADE133" s="227"/>
      <c r="ADF133" s="225"/>
      <c r="ADG133" s="226">
        <f t="shared" si="2932"/>
        <v>0</v>
      </c>
      <c r="ADH133" s="134">
        <v>0</v>
      </c>
      <c r="ADI133" s="225"/>
      <c r="ADJ133" s="225"/>
      <c r="ADK133" s="226">
        <f t="shared" si="2933"/>
        <v>0</v>
      </c>
      <c r="ADL133" s="134">
        <v>0</v>
      </c>
      <c r="ADM133" s="225"/>
      <c r="ADN133" s="225"/>
      <c r="ADO133" s="226">
        <f t="shared" si="2934"/>
        <v>0</v>
      </c>
      <c r="ADP133" s="134">
        <v>0</v>
      </c>
      <c r="ADQ133" s="225"/>
      <c r="ADR133" s="225"/>
      <c r="ADS133" s="226">
        <f t="shared" si="2935"/>
        <v>0</v>
      </c>
      <c r="ADT133" s="134">
        <v>0</v>
      </c>
      <c r="ADU133" s="225"/>
      <c r="ADV133" s="225"/>
      <c r="ADW133" s="226">
        <f t="shared" si="2936"/>
        <v>0</v>
      </c>
      <c r="ADX133" s="134">
        <v>9.6</v>
      </c>
      <c r="ADY133" s="225"/>
      <c r="ADZ133" s="225"/>
      <c r="AEA133" s="226">
        <f t="shared" si="2937"/>
        <v>0</v>
      </c>
      <c r="AEB133" s="134"/>
      <c r="AEC133" s="225"/>
      <c r="AED133" s="225"/>
      <c r="AEE133" s="226">
        <f t="shared" si="2938"/>
        <v>0</v>
      </c>
      <c r="AEF133" s="134"/>
      <c r="AEG133" s="225"/>
      <c r="AEH133" s="225"/>
      <c r="AEI133" s="226">
        <f t="shared" si="2939"/>
        <v>0</v>
      </c>
      <c r="AEJ133" s="134"/>
      <c r="AEK133" s="225"/>
      <c r="AEL133" s="225"/>
      <c r="AEM133" s="226">
        <f t="shared" si="2940"/>
        <v>0</v>
      </c>
      <c r="AEN133" s="134"/>
      <c r="AEO133" s="225"/>
      <c r="AEP133" s="225"/>
      <c r="AEQ133" s="226">
        <f t="shared" si="2941"/>
        <v>0</v>
      </c>
      <c r="AER133" s="134">
        <v>0</v>
      </c>
      <c r="AES133" s="225"/>
      <c r="AET133" s="225"/>
      <c r="AEU133" s="226">
        <f t="shared" si="2942"/>
        <v>0</v>
      </c>
      <c r="AEV133" s="134">
        <v>0</v>
      </c>
      <c r="AEW133" s="225"/>
      <c r="AEX133" s="225"/>
      <c r="AEY133" s="226">
        <f t="shared" si="2943"/>
        <v>0</v>
      </c>
      <c r="AEZ133" s="134">
        <v>0</v>
      </c>
      <c r="AFA133" s="225"/>
      <c r="AFB133" s="225"/>
      <c r="AFC133" s="226">
        <f t="shared" si="2944"/>
        <v>0</v>
      </c>
      <c r="AFD133" s="134">
        <v>0</v>
      </c>
      <c r="AFE133" s="225"/>
      <c r="AFF133" s="225"/>
      <c r="AFG133" s="226">
        <f t="shared" si="3057"/>
        <v>0</v>
      </c>
      <c r="AFH133" s="134">
        <v>0</v>
      </c>
      <c r="AFI133" s="225"/>
      <c r="AFJ133" s="225"/>
      <c r="AFK133" s="226">
        <f t="shared" si="3058"/>
        <v>0</v>
      </c>
      <c r="AFL133" s="134"/>
      <c r="AFM133" s="225"/>
      <c r="AFN133" s="225"/>
      <c r="AFO133" s="226">
        <f t="shared" si="2947"/>
        <v>0</v>
      </c>
      <c r="AFP133" s="225">
        <v>50</v>
      </c>
      <c r="AFQ133" s="225">
        <v>325</v>
      </c>
      <c r="AFR133" s="226">
        <f t="shared" si="2948"/>
        <v>16250</v>
      </c>
      <c r="AFS133" s="225"/>
      <c r="AFT133" s="225"/>
      <c r="AFU133" s="226"/>
      <c r="AFV133" s="226"/>
      <c r="AFW133" s="226"/>
      <c r="AFX133" s="226"/>
      <c r="AFY133" s="253">
        <v>0</v>
      </c>
      <c r="AFZ133" s="253">
        <v>0</v>
      </c>
      <c r="AGA133" s="253">
        <v>0</v>
      </c>
      <c r="AGB133" s="253">
        <v>0</v>
      </c>
      <c r="AGC133" s="253">
        <v>0</v>
      </c>
      <c r="AGD133" s="253">
        <v>0</v>
      </c>
      <c r="AGE133" s="253">
        <v>0</v>
      </c>
      <c r="AGF133" s="253">
        <v>0</v>
      </c>
      <c r="AGG133" s="253">
        <v>0</v>
      </c>
      <c r="AGH133" s="253">
        <v>0</v>
      </c>
      <c r="AGI133" s="253">
        <v>0</v>
      </c>
      <c r="AGJ133" s="253">
        <v>0</v>
      </c>
      <c r="AGK133" s="253">
        <v>0</v>
      </c>
      <c r="AGL133" s="253">
        <v>0</v>
      </c>
      <c r="AGM133" s="253">
        <v>0</v>
      </c>
      <c r="AGN133" s="253">
        <v>0</v>
      </c>
      <c r="AGO133" s="253">
        <v>0</v>
      </c>
      <c r="AGP133" s="253">
        <v>0</v>
      </c>
      <c r="AGQ133" s="253">
        <v>0</v>
      </c>
      <c r="AGR133" s="253">
        <v>0</v>
      </c>
      <c r="AGS133" s="253">
        <v>0</v>
      </c>
      <c r="AGT133" s="253">
        <v>0</v>
      </c>
      <c r="AGU133" s="253">
        <v>0</v>
      </c>
      <c r="AGV133" s="253">
        <v>0</v>
      </c>
      <c r="AGW133" s="253">
        <v>0</v>
      </c>
      <c r="AGX133" s="253">
        <v>0</v>
      </c>
      <c r="AGY133" s="253">
        <v>0</v>
      </c>
      <c r="AGZ133" s="253">
        <v>0</v>
      </c>
      <c r="AHA133" s="253">
        <v>0</v>
      </c>
      <c r="AHB133" s="253">
        <v>0</v>
      </c>
      <c r="AHC133" s="126">
        <v>0</v>
      </c>
      <c r="AHD133" s="126">
        <v>0</v>
      </c>
      <c r="AHE133" s="126">
        <v>0</v>
      </c>
      <c r="AHF133" s="126">
        <v>0</v>
      </c>
      <c r="AHG133" s="126">
        <v>0</v>
      </c>
      <c r="AHH133" s="126">
        <v>0</v>
      </c>
      <c r="AHI133" s="126">
        <v>9.6</v>
      </c>
      <c r="AHJ133" s="126">
        <v>3120</v>
      </c>
      <c r="AHK133" s="126"/>
      <c r="AHL133" s="126"/>
      <c r="AHM133" s="126"/>
      <c r="AHN133" s="126"/>
      <c r="AHO133" s="134">
        <f t="shared" si="1709"/>
        <v>0</v>
      </c>
      <c r="AHP133" s="127">
        <f t="shared" si="1710"/>
        <v>0</v>
      </c>
      <c r="AHQ133" s="127">
        <f t="shared" si="1711"/>
        <v>0</v>
      </c>
      <c r="AHR133" s="134">
        <f t="shared" si="1712"/>
        <v>0</v>
      </c>
      <c r="AHS133" s="127">
        <f t="shared" si="1713"/>
        <v>0</v>
      </c>
      <c r="AHT133" s="127">
        <f t="shared" si="2549"/>
        <v>0</v>
      </c>
      <c r="AHU133" s="134">
        <f t="shared" si="2550"/>
        <v>0</v>
      </c>
      <c r="AHV133" s="127">
        <f t="shared" si="2551"/>
        <v>0</v>
      </c>
      <c r="AHW133" s="127">
        <f t="shared" si="2552"/>
        <v>0</v>
      </c>
      <c r="AHX133" s="134">
        <v>0</v>
      </c>
      <c r="AHY133" s="127">
        <f t="shared" si="2553"/>
        <v>0</v>
      </c>
      <c r="AHZ133" s="127">
        <f t="shared" si="3005"/>
        <v>0</v>
      </c>
      <c r="AIA133" s="134">
        <f t="shared" si="2952"/>
        <v>0</v>
      </c>
      <c r="AIB133" s="127">
        <f t="shared" si="2953"/>
        <v>0</v>
      </c>
      <c r="AIC133" s="127">
        <f t="shared" si="2954"/>
        <v>0</v>
      </c>
      <c r="AID133" s="131">
        <f t="shared" si="2955"/>
        <v>0</v>
      </c>
      <c r="AIE133" s="127">
        <f t="shared" si="2956"/>
        <v>0</v>
      </c>
      <c r="AIF133" s="127">
        <f t="shared" si="2957"/>
        <v>0</v>
      </c>
      <c r="AIG133" s="131">
        <f t="shared" si="2958"/>
        <v>0</v>
      </c>
      <c r="AIH133" s="127">
        <f t="shared" si="2959"/>
        <v>0</v>
      </c>
      <c r="AII133" s="127">
        <f t="shared" si="2960"/>
        <v>0</v>
      </c>
      <c r="AIJ133" s="131">
        <f t="shared" si="2961"/>
        <v>0</v>
      </c>
      <c r="AIK133" s="127">
        <f t="shared" si="2962"/>
        <v>0</v>
      </c>
      <c r="AIL133" s="127">
        <f t="shared" si="2963"/>
        <v>0</v>
      </c>
      <c r="AIM133" s="131">
        <f t="shared" si="2964"/>
        <v>9.6</v>
      </c>
      <c r="AIN133" s="127">
        <f t="shared" si="2965"/>
        <v>0</v>
      </c>
      <c r="AIO133" s="127">
        <f t="shared" si="2966"/>
        <v>0</v>
      </c>
      <c r="AIP133" s="131">
        <f t="shared" si="2967"/>
        <v>0</v>
      </c>
      <c r="AIQ133" s="127">
        <f t="shared" si="2950"/>
        <v>0</v>
      </c>
      <c r="AIR133" s="127">
        <f t="shared" si="2951"/>
        <v>0</v>
      </c>
      <c r="AIS133" s="131">
        <f t="shared" si="2797"/>
        <v>0</v>
      </c>
      <c r="AIT133" s="127">
        <f t="shared" si="2798"/>
        <v>0</v>
      </c>
      <c r="AIU133" s="127">
        <f t="shared" si="2799"/>
        <v>0</v>
      </c>
      <c r="AIV133" s="131">
        <f t="shared" si="2800"/>
        <v>0</v>
      </c>
      <c r="AIW133" s="127">
        <f t="shared" si="2801"/>
        <v>0</v>
      </c>
      <c r="AIX133" s="127">
        <f t="shared" si="2802"/>
        <v>0</v>
      </c>
      <c r="AIY133" s="131">
        <f t="shared" si="2803"/>
        <v>0</v>
      </c>
      <c r="AIZ133" s="127">
        <f t="shared" si="2804"/>
        <v>0</v>
      </c>
      <c r="AJA133" s="127">
        <f t="shared" si="2805"/>
        <v>0</v>
      </c>
      <c r="AJB133" s="131">
        <f t="shared" si="2806"/>
        <v>0</v>
      </c>
      <c r="AJC133" s="127">
        <f t="shared" si="2807"/>
        <v>0</v>
      </c>
      <c r="AJD133" s="127">
        <f t="shared" si="2808"/>
        <v>0</v>
      </c>
      <c r="AJE133" s="131">
        <f t="shared" si="2809"/>
        <v>0</v>
      </c>
      <c r="AJF133" s="127">
        <f t="shared" si="2810"/>
        <v>0</v>
      </c>
      <c r="AJG133" s="127">
        <f t="shared" si="3006"/>
        <v>0</v>
      </c>
      <c r="AJH133" s="131">
        <f t="shared" si="3017"/>
        <v>0</v>
      </c>
      <c r="AJI133" s="127">
        <f t="shared" si="3018"/>
        <v>0</v>
      </c>
      <c r="AJJ133" s="127">
        <f t="shared" si="3019"/>
        <v>0</v>
      </c>
      <c r="AJK133" s="131">
        <f t="shared" si="3020"/>
        <v>0</v>
      </c>
      <c r="AJL133" s="127">
        <f t="shared" si="3021"/>
        <v>0</v>
      </c>
      <c r="AJM133" s="127">
        <f t="shared" si="3022"/>
        <v>0</v>
      </c>
      <c r="AJN133" s="131">
        <f t="shared" si="3027"/>
        <v>0</v>
      </c>
      <c r="AJO133" s="127">
        <f t="shared" si="3028"/>
        <v>0</v>
      </c>
      <c r="AJP133" s="127">
        <f t="shared" si="3029"/>
        <v>0</v>
      </c>
      <c r="AJQ133" s="131">
        <f t="shared" si="3030"/>
        <v>0</v>
      </c>
      <c r="AJR133" s="127">
        <f t="shared" si="3031"/>
        <v>0</v>
      </c>
      <c r="AJS133" s="127">
        <f t="shared" si="3039"/>
        <v>0</v>
      </c>
      <c r="AJT133" s="127">
        <f t="shared" si="3059"/>
        <v>91</v>
      </c>
      <c r="AJU133" s="127">
        <f>CF133+HG133+MD133+RA133+VX133+AAU133+AFR133</f>
        <v>29033.800000000003</v>
      </c>
      <c r="AJV133" s="127"/>
      <c r="AJW133" s="127"/>
      <c r="AJX133" s="127"/>
      <c r="AJY133" s="127"/>
      <c r="AJZ133" s="128">
        <f t="shared" si="1719"/>
        <v>0</v>
      </c>
      <c r="AKA133" s="128">
        <f t="shared" si="1720"/>
        <v>0</v>
      </c>
      <c r="AKB133" s="128">
        <v>0</v>
      </c>
      <c r="AKC133" s="128">
        <v>0</v>
      </c>
      <c r="AKD133" s="128">
        <v>0</v>
      </c>
      <c r="AKE133" s="128">
        <v>0</v>
      </c>
      <c r="AKF133" s="128">
        <f t="shared" si="2554"/>
        <v>0</v>
      </c>
      <c r="AKG133" s="128">
        <f t="shared" si="2555"/>
        <v>0</v>
      </c>
      <c r="AKH133" s="128">
        <f t="shared" si="2556"/>
        <v>0</v>
      </c>
      <c r="AKI133" s="128">
        <f t="shared" si="2827"/>
        <v>0</v>
      </c>
      <c r="AKJ133" s="128">
        <v>0</v>
      </c>
      <c r="AKK133" s="128">
        <v>0</v>
      </c>
      <c r="AKL133" s="128">
        <f t="shared" si="2976"/>
        <v>0</v>
      </c>
      <c r="AKM133" s="128">
        <f t="shared" si="2968"/>
        <v>0</v>
      </c>
      <c r="AKN133" s="128">
        <f t="shared" si="2998"/>
        <v>0</v>
      </c>
      <c r="AKO133" s="128">
        <f t="shared" si="3002"/>
        <v>0</v>
      </c>
      <c r="AKP133" s="128">
        <f t="shared" si="3007"/>
        <v>0</v>
      </c>
      <c r="AKQ133" s="128">
        <f t="shared" si="3008"/>
        <v>0</v>
      </c>
      <c r="AKR133" s="128">
        <f t="shared" si="2969"/>
        <v>0</v>
      </c>
      <c r="AKS133" s="128">
        <f t="shared" si="2970"/>
        <v>0</v>
      </c>
      <c r="AKT133" s="128">
        <f t="shared" si="3009"/>
        <v>0</v>
      </c>
      <c r="AKU133" s="128">
        <f t="shared" si="3010"/>
        <v>0</v>
      </c>
      <c r="AKV133" s="128">
        <f t="shared" si="3011"/>
        <v>0</v>
      </c>
      <c r="AKW133" s="128">
        <f t="shared" si="3012"/>
        <v>0</v>
      </c>
      <c r="AKX133" s="128">
        <f t="shared" si="3013"/>
        <v>0</v>
      </c>
      <c r="AKY133" s="128">
        <f t="shared" si="3014"/>
        <v>0</v>
      </c>
      <c r="AKZ133" s="128">
        <f t="shared" si="3015"/>
        <v>0</v>
      </c>
      <c r="ALA133" s="128">
        <f t="shared" si="3016"/>
        <v>0</v>
      </c>
      <c r="ALB133" s="128">
        <f t="shared" si="3023"/>
        <v>0</v>
      </c>
      <c r="ALC133" s="128">
        <f t="shared" si="3024"/>
        <v>0</v>
      </c>
      <c r="ALD133" s="128">
        <f t="shared" si="3025"/>
        <v>0</v>
      </c>
      <c r="ALE133" s="128">
        <f t="shared" si="3026"/>
        <v>0</v>
      </c>
      <c r="ALF133" s="128">
        <f t="shared" si="3032"/>
        <v>0</v>
      </c>
      <c r="ALG133" s="128">
        <f t="shared" si="3033"/>
        <v>0</v>
      </c>
      <c r="ALH133" s="128">
        <f t="shared" si="3034"/>
        <v>0</v>
      </c>
      <c r="ALI133" s="128">
        <f t="shared" si="3035"/>
        <v>0</v>
      </c>
      <c r="ALJ133" s="128">
        <f t="shared" si="3036"/>
        <v>9.6</v>
      </c>
      <c r="ALK133" s="128">
        <f t="shared" si="3037"/>
        <v>3120</v>
      </c>
      <c r="ALL133" s="128">
        <f t="shared" si="3038"/>
        <v>3120</v>
      </c>
      <c r="ALM133" s="128"/>
      <c r="ALN133" s="128"/>
      <c r="ALO133" s="128"/>
      <c r="ALP133" s="128"/>
      <c r="ALQ133" s="128"/>
      <c r="ALR133" s="128"/>
    </row>
    <row r="134" spans="1:1006" s="115" customFormat="1" ht="18" customHeight="1" outlineLevel="1" x14ac:dyDescent="0.25">
      <c r="A134" s="120"/>
      <c r="B134" s="120"/>
      <c r="C134" s="297" t="s">
        <v>252</v>
      </c>
      <c r="D134" s="178"/>
      <c r="E134" s="208"/>
      <c r="F134" s="208">
        <v>0</v>
      </c>
      <c r="G134" s="227"/>
      <c r="H134" s="225">
        <v>181</v>
      </c>
      <c r="I134" s="208">
        <f t="shared" si="2847"/>
        <v>0</v>
      </c>
      <c r="J134" s="208">
        <v>0</v>
      </c>
      <c r="K134" s="227"/>
      <c r="L134" s="225">
        <v>181</v>
      </c>
      <c r="M134" s="208">
        <f t="shared" si="2848"/>
        <v>0</v>
      </c>
      <c r="N134" s="208">
        <v>0</v>
      </c>
      <c r="O134" s="225"/>
      <c r="P134" s="225">
        <v>181</v>
      </c>
      <c r="Q134" s="208">
        <f t="shared" si="2849"/>
        <v>0</v>
      </c>
      <c r="R134" s="208">
        <v>0</v>
      </c>
      <c r="S134" s="225"/>
      <c r="T134" s="225">
        <v>181</v>
      </c>
      <c r="U134" s="208">
        <f t="shared" si="2850"/>
        <v>0</v>
      </c>
      <c r="V134" s="208">
        <v>0</v>
      </c>
      <c r="W134" s="225"/>
      <c r="X134" s="225">
        <v>181</v>
      </c>
      <c r="Y134" s="208">
        <f t="shared" si="2851"/>
        <v>0</v>
      </c>
      <c r="Z134" s="208">
        <v>0</v>
      </c>
      <c r="AA134" s="225"/>
      <c r="AB134" s="225">
        <v>181</v>
      </c>
      <c r="AC134" s="208">
        <f t="shared" si="2852"/>
        <v>0</v>
      </c>
      <c r="AD134" s="208">
        <v>0</v>
      </c>
      <c r="AE134" s="225"/>
      <c r="AF134" s="225">
        <v>181</v>
      </c>
      <c r="AG134" s="208">
        <f t="shared" si="2853"/>
        <v>0</v>
      </c>
      <c r="AH134" s="208">
        <v>0</v>
      </c>
      <c r="AI134" s="225"/>
      <c r="AJ134" s="225">
        <v>181</v>
      </c>
      <c r="AK134" s="208">
        <f t="shared" si="2854"/>
        <v>0</v>
      </c>
      <c r="AL134" s="208">
        <v>0</v>
      </c>
      <c r="AM134" s="225"/>
      <c r="AN134" s="225">
        <v>181</v>
      </c>
      <c r="AO134" s="208">
        <f t="shared" si="2855"/>
        <v>0</v>
      </c>
      <c r="AP134" s="208">
        <v>0</v>
      </c>
      <c r="AQ134" s="225"/>
      <c r="AR134" s="225">
        <v>181</v>
      </c>
      <c r="AS134" s="208">
        <f t="shared" si="2856"/>
        <v>0</v>
      </c>
      <c r="AT134" s="208">
        <v>0</v>
      </c>
      <c r="AU134" s="225"/>
      <c r="AV134" s="225">
        <v>181</v>
      </c>
      <c r="AW134" s="208">
        <f t="shared" si="2857"/>
        <v>0</v>
      </c>
      <c r="AX134" s="208">
        <v>0</v>
      </c>
      <c r="AY134" s="225"/>
      <c r="AZ134" s="225">
        <v>181</v>
      </c>
      <c r="BA134" s="208">
        <f t="shared" si="2858"/>
        <v>0</v>
      </c>
      <c r="BB134" s="208">
        <v>0</v>
      </c>
      <c r="BC134" s="225"/>
      <c r="BD134" s="225">
        <v>181</v>
      </c>
      <c r="BE134" s="208">
        <f t="shared" si="2859"/>
        <v>0</v>
      </c>
      <c r="BF134" s="208">
        <v>0</v>
      </c>
      <c r="BG134" s="225"/>
      <c r="BH134" s="225">
        <v>181</v>
      </c>
      <c r="BI134" s="208">
        <f t="shared" si="2860"/>
        <v>0</v>
      </c>
      <c r="BJ134" s="208">
        <v>0</v>
      </c>
      <c r="BK134" s="225"/>
      <c r="BL134" s="225">
        <v>181</v>
      </c>
      <c r="BM134" s="208">
        <f t="shared" si="2861"/>
        <v>0</v>
      </c>
      <c r="BN134" s="208">
        <v>0</v>
      </c>
      <c r="BO134" s="225"/>
      <c r="BP134" s="225">
        <v>181</v>
      </c>
      <c r="BQ134" s="208">
        <f t="shared" si="2862"/>
        <v>0</v>
      </c>
      <c r="BR134" s="208">
        <v>0</v>
      </c>
      <c r="BS134" s="225"/>
      <c r="BT134" s="225">
        <v>181</v>
      </c>
      <c r="BU134" s="208">
        <f t="shared" ref="BU134:BU137" si="3060">BS134*BT134</f>
        <v>0</v>
      </c>
      <c r="BV134" s="208">
        <v>0</v>
      </c>
      <c r="BW134" s="225"/>
      <c r="BX134" s="225">
        <v>181</v>
      </c>
      <c r="BY134" s="208">
        <f t="shared" ref="BY134:BY137" si="3061">BW134*BX134</f>
        <v>0</v>
      </c>
      <c r="BZ134" s="208"/>
      <c r="CA134" s="225"/>
      <c r="CB134" s="225">
        <v>181</v>
      </c>
      <c r="CC134" s="208">
        <f t="shared" ref="CC134:CC137" si="3062">CA134*CB134</f>
        <v>0</v>
      </c>
      <c r="CD134" s="225"/>
      <c r="CE134" s="225">
        <v>181</v>
      </c>
      <c r="CF134" s="208">
        <f t="shared" si="2866"/>
        <v>0</v>
      </c>
      <c r="CG134" s="225"/>
      <c r="CH134" s="225">
        <v>181</v>
      </c>
      <c r="CI134" s="226">
        <f t="shared" si="2867"/>
        <v>0</v>
      </c>
      <c r="CJ134" s="226"/>
      <c r="CK134" s="226">
        <v>181</v>
      </c>
      <c r="CL134" s="226">
        <v>0</v>
      </c>
      <c r="CM134" s="253">
        <v>0</v>
      </c>
      <c r="CN134" s="253">
        <v>0</v>
      </c>
      <c r="CO134" s="253">
        <v>0</v>
      </c>
      <c r="CP134" s="253">
        <v>0</v>
      </c>
      <c r="CQ134" s="253">
        <v>0</v>
      </c>
      <c r="CR134" s="253">
        <v>0</v>
      </c>
      <c r="CS134" s="253">
        <v>0</v>
      </c>
      <c r="CT134" s="253">
        <v>0</v>
      </c>
      <c r="CU134" s="253">
        <v>0</v>
      </c>
      <c r="CV134" s="253">
        <v>0</v>
      </c>
      <c r="CW134" s="253">
        <v>0</v>
      </c>
      <c r="CX134" s="253">
        <v>0</v>
      </c>
      <c r="CY134" s="253">
        <v>0</v>
      </c>
      <c r="CZ134" s="253">
        <v>0</v>
      </c>
      <c r="DA134" s="253">
        <v>0</v>
      </c>
      <c r="DB134" s="253">
        <v>0</v>
      </c>
      <c r="DC134" s="253">
        <v>0</v>
      </c>
      <c r="DD134" s="253">
        <v>0</v>
      </c>
      <c r="DE134" s="253">
        <v>0</v>
      </c>
      <c r="DF134" s="253">
        <v>0</v>
      </c>
      <c r="DG134" s="253">
        <v>0</v>
      </c>
      <c r="DH134" s="253">
        <v>0</v>
      </c>
      <c r="DI134" s="253">
        <v>0</v>
      </c>
      <c r="DJ134" s="253">
        <v>0</v>
      </c>
      <c r="DK134" s="253">
        <v>0</v>
      </c>
      <c r="DL134" s="253">
        <v>0</v>
      </c>
      <c r="DM134" s="253">
        <v>0</v>
      </c>
      <c r="DN134" s="253">
        <v>0</v>
      </c>
      <c r="DO134" s="253">
        <v>0</v>
      </c>
      <c r="DP134" s="253">
        <v>0</v>
      </c>
      <c r="DQ134" s="253">
        <v>0</v>
      </c>
      <c r="DR134" s="253">
        <v>0</v>
      </c>
      <c r="DS134" s="253">
        <v>0</v>
      </c>
      <c r="DT134" s="253">
        <v>0</v>
      </c>
      <c r="DU134" s="253">
        <v>0</v>
      </c>
      <c r="DV134" s="253">
        <v>0</v>
      </c>
      <c r="DW134" s="253">
        <v>0</v>
      </c>
      <c r="DX134" s="253">
        <v>0</v>
      </c>
      <c r="DY134" s="253">
        <v>0</v>
      </c>
      <c r="DZ134" s="253">
        <v>0</v>
      </c>
      <c r="EA134" s="126">
        <v>0</v>
      </c>
      <c r="EB134" s="126">
        <v>0</v>
      </c>
      <c r="EC134" s="126">
        <v>0</v>
      </c>
      <c r="ED134" s="126">
        <v>0</v>
      </c>
      <c r="EE134" s="126">
        <v>0</v>
      </c>
      <c r="EF134" s="126">
        <v>0</v>
      </c>
      <c r="EG134" s="134">
        <v>59.88</v>
      </c>
      <c r="EH134" s="225"/>
      <c r="EI134" s="225">
        <v>110</v>
      </c>
      <c r="EJ134" s="226">
        <f t="shared" si="2868"/>
        <v>0</v>
      </c>
      <c r="EK134" s="134">
        <v>146.70699999999999</v>
      </c>
      <c r="EL134" s="225"/>
      <c r="EM134" s="225">
        <v>110</v>
      </c>
      <c r="EN134" s="226">
        <f t="shared" si="2869"/>
        <v>0</v>
      </c>
      <c r="EO134" s="134">
        <v>146.70699999999999</v>
      </c>
      <c r="EP134" s="225"/>
      <c r="EQ134" s="225">
        <v>110</v>
      </c>
      <c r="ER134" s="226">
        <f t="shared" si="2870"/>
        <v>0</v>
      </c>
      <c r="ES134" s="134">
        <v>137.72499999999999</v>
      </c>
      <c r="ET134" s="225"/>
      <c r="EU134" s="225">
        <v>110</v>
      </c>
      <c r="EV134" s="226">
        <f t="shared" si="2871"/>
        <v>0</v>
      </c>
      <c r="EW134" s="134">
        <v>74.849999999999994</v>
      </c>
      <c r="EX134" s="225">
        <v>50</v>
      </c>
      <c r="EY134" s="225">
        <v>110</v>
      </c>
      <c r="EZ134" s="226">
        <f t="shared" si="2872"/>
        <v>5500</v>
      </c>
      <c r="FA134" s="134">
        <v>164.67099999999999</v>
      </c>
      <c r="FB134" s="225"/>
      <c r="FC134" s="225"/>
      <c r="FD134" s="226">
        <f t="shared" si="2873"/>
        <v>0</v>
      </c>
      <c r="FE134" s="134">
        <v>104.79</v>
      </c>
      <c r="FF134" s="225"/>
      <c r="FG134" s="225"/>
      <c r="FH134" s="226">
        <f t="shared" si="2874"/>
        <v>0</v>
      </c>
      <c r="FI134" s="134">
        <v>101.79600000000001</v>
      </c>
      <c r="FJ134" s="225"/>
      <c r="FK134" s="225">
        <v>96.16</v>
      </c>
      <c r="FL134" s="226">
        <f t="shared" si="2875"/>
        <v>0</v>
      </c>
      <c r="FM134" s="134">
        <v>125.749</v>
      </c>
      <c r="FN134" s="225"/>
      <c r="FO134" s="225">
        <v>96.16</v>
      </c>
      <c r="FP134" s="226">
        <f t="shared" si="2876"/>
        <v>0</v>
      </c>
      <c r="FQ134" s="134">
        <v>74.849999999999994</v>
      </c>
      <c r="FR134" s="225"/>
      <c r="FS134" s="225">
        <v>96.16</v>
      </c>
      <c r="FT134" s="226">
        <f t="shared" si="2877"/>
        <v>0</v>
      </c>
      <c r="FU134" s="134">
        <v>197.60499999999999</v>
      </c>
      <c r="FV134" s="225"/>
      <c r="FW134" s="225">
        <v>96.16</v>
      </c>
      <c r="FX134" s="226">
        <f t="shared" si="2878"/>
        <v>0</v>
      </c>
      <c r="FY134" s="134">
        <v>89.82</v>
      </c>
      <c r="FZ134" s="225">
        <v>1000</v>
      </c>
      <c r="GA134" s="225">
        <v>96.16</v>
      </c>
      <c r="GB134" s="226">
        <f t="shared" si="2879"/>
        <v>96160</v>
      </c>
      <c r="GC134" s="134">
        <v>143.71299999999999</v>
      </c>
      <c r="GD134" s="225">
        <v>130</v>
      </c>
      <c r="GE134" s="225">
        <v>95.83</v>
      </c>
      <c r="GF134" s="226">
        <f t="shared" si="2880"/>
        <v>12457.9</v>
      </c>
      <c r="GG134" s="134">
        <v>179.64099999999999</v>
      </c>
      <c r="GH134" s="225"/>
      <c r="GI134" s="225">
        <v>93.49</v>
      </c>
      <c r="GJ134" s="226">
        <f t="shared" si="2881"/>
        <v>0</v>
      </c>
      <c r="GK134" s="134">
        <v>149.70099999999999</v>
      </c>
      <c r="GL134" s="225">
        <v>100</v>
      </c>
      <c r="GM134" s="225">
        <v>93.49</v>
      </c>
      <c r="GN134" s="226">
        <f t="shared" si="2753"/>
        <v>9349</v>
      </c>
      <c r="GO134" s="134">
        <v>278.44299999999998</v>
      </c>
      <c r="GP134" s="225"/>
      <c r="GQ134" s="225">
        <v>93.49</v>
      </c>
      <c r="GR134" s="226">
        <f t="shared" si="2882"/>
        <v>0</v>
      </c>
      <c r="GS134" s="134">
        <v>284.43099999999998</v>
      </c>
      <c r="GT134" s="225">
        <v>100</v>
      </c>
      <c r="GU134" s="225">
        <v>93.49</v>
      </c>
      <c r="GV134" s="226">
        <f t="shared" si="3043"/>
        <v>9349</v>
      </c>
      <c r="GW134" s="134">
        <v>209.58099999999999</v>
      </c>
      <c r="GX134" s="225">
        <v>100</v>
      </c>
      <c r="GY134" s="225">
        <v>92.23</v>
      </c>
      <c r="GZ134" s="226">
        <f t="shared" si="3044"/>
        <v>9223</v>
      </c>
      <c r="HA134" s="134">
        <v>281.43700000000001</v>
      </c>
      <c r="HB134" s="225"/>
      <c r="HC134" s="225">
        <v>92.23</v>
      </c>
      <c r="HD134" s="226">
        <f t="shared" si="3045"/>
        <v>0</v>
      </c>
      <c r="HE134" s="225"/>
      <c r="HF134" s="225">
        <v>92.23</v>
      </c>
      <c r="HG134" s="226">
        <f t="shared" si="2886"/>
        <v>0</v>
      </c>
      <c r="HH134" s="225">
        <v>0</v>
      </c>
      <c r="HI134" s="225">
        <v>92.23</v>
      </c>
      <c r="HJ134" s="226">
        <f t="shared" si="2887"/>
        <v>0</v>
      </c>
      <c r="HK134" s="226">
        <v>100</v>
      </c>
      <c r="HL134" s="226">
        <v>93.032214249531023</v>
      </c>
      <c r="HM134" s="226">
        <v>9303.2214249531025</v>
      </c>
      <c r="HN134" s="253">
        <v>0</v>
      </c>
      <c r="HO134" s="253">
        <v>0</v>
      </c>
      <c r="HP134" s="253">
        <v>0</v>
      </c>
      <c r="HQ134" s="253">
        <v>0</v>
      </c>
      <c r="HR134" s="253">
        <v>3.0030000000000001</v>
      </c>
      <c r="HS134" s="253">
        <v>328.12</v>
      </c>
      <c r="HT134" s="253">
        <v>24.024000000000001</v>
      </c>
      <c r="HU134" s="253">
        <v>2624.96</v>
      </c>
      <c r="HV134" s="253">
        <v>54.054000000000002</v>
      </c>
      <c r="HW134" s="253">
        <v>5906.16</v>
      </c>
      <c r="HX134" s="253">
        <v>44.91</v>
      </c>
      <c r="HY134" s="253">
        <v>4971.3</v>
      </c>
      <c r="HZ134" s="253">
        <v>59.88</v>
      </c>
      <c r="IA134" s="253">
        <v>6257.9</v>
      </c>
      <c r="IB134" s="253">
        <v>104.79</v>
      </c>
      <c r="IC134" s="253">
        <v>10302.950000000001</v>
      </c>
      <c r="ID134" s="253">
        <v>83.831999999999994</v>
      </c>
      <c r="IE134" s="253">
        <v>8242.36</v>
      </c>
      <c r="IF134" s="253">
        <v>51.542000000000002</v>
      </c>
      <c r="IG134" s="253">
        <v>5175.46</v>
      </c>
      <c r="IH134" s="253">
        <v>59.88</v>
      </c>
      <c r="II134" s="253">
        <v>5887.4</v>
      </c>
      <c r="IJ134" s="253">
        <v>167.66400000000002</v>
      </c>
      <c r="IK134" s="253">
        <v>16123.369999999999</v>
      </c>
      <c r="IL134" s="253">
        <v>146.70699999999999</v>
      </c>
      <c r="IM134" s="253">
        <v>13690.08</v>
      </c>
      <c r="IN134" s="253">
        <v>137.72499999999999</v>
      </c>
      <c r="IO134" s="253">
        <v>12888.720000000001</v>
      </c>
      <c r="IP134" s="253">
        <v>74.849999999999994</v>
      </c>
      <c r="IQ134" s="253">
        <v>7012</v>
      </c>
      <c r="IR134" s="253">
        <v>164.67099999999999</v>
      </c>
      <c r="IS134" s="253">
        <v>15187.7</v>
      </c>
      <c r="IT134" s="253">
        <v>104.79</v>
      </c>
      <c r="IU134" s="253">
        <v>9664.9</v>
      </c>
      <c r="IV134" s="253">
        <v>101.79600000000001</v>
      </c>
      <c r="IW134" s="253">
        <v>9370.93</v>
      </c>
      <c r="IX134" s="253">
        <v>125.749</v>
      </c>
      <c r="IY134" s="253">
        <v>11597.88</v>
      </c>
      <c r="IZ134" s="126">
        <v>74.849999999999994</v>
      </c>
      <c r="JA134" s="126">
        <v>6903.5</v>
      </c>
      <c r="JB134" s="126">
        <v>197.60499999999999</v>
      </c>
      <c r="JC134" s="126">
        <v>18189.579999999998</v>
      </c>
      <c r="JD134" s="134"/>
      <c r="JE134" s="225"/>
      <c r="JF134" s="134"/>
      <c r="JG134" s="226">
        <f t="shared" si="2978"/>
        <v>0</v>
      </c>
      <c r="JH134" s="134"/>
      <c r="JI134" s="225"/>
      <c r="JJ134" s="134"/>
      <c r="JK134" s="226">
        <f t="shared" si="2979"/>
        <v>0</v>
      </c>
      <c r="JL134" s="134"/>
      <c r="JM134" s="225"/>
      <c r="JN134" s="134"/>
      <c r="JO134" s="226">
        <f t="shared" si="2980"/>
        <v>0</v>
      </c>
      <c r="JP134" s="134"/>
      <c r="JQ134" s="225"/>
      <c r="JR134" s="134"/>
      <c r="JS134" s="226">
        <f t="shared" si="2981"/>
        <v>0</v>
      </c>
      <c r="JT134" s="134"/>
      <c r="JU134" s="225"/>
      <c r="JV134" s="134"/>
      <c r="JW134" s="226">
        <f t="shared" si="2982"/>
        <v>0</v>
      </c>
      <c r="JX134" s="134"/>
      <c r="JY134" s="225"/>
      <c r="JZ134" s="134"/>
      <c r="KA134" s="226">
        <f t="shared" si="2983"/>
        <v>0</v>
      </c>
      <c r="KB134" s="134"/>
      <c r="KC134" s="134"/>
      <c r="KD134" s="134"/>
      <c r="KE134" s="226">
        <f t="shared" si="2984"/>
        <v>0</v>
      </c>
      <c r="KF134" s="134"/>
      <c r="KG134" s="134"/>
      <c r="KH134" s="134"/>
      <c r="KI134" s="226">
        <f t="shared" si="2985"/>
        <v>0</v>
      </c>
      <c r="KJ134" s="134"/>
      <c r="KK134" s="134"/>
      <c r="KL134" s="134"/>
      <c r="KM134" s="226">
        <f t="shared" si="2986"/>
        <v>0</v>
      </c>
      <c r="KN134" s="134"/>
      <c r="KO134" s="134"/>
      <c r="KP134" s="134"/>
      <c r="KQ134" s="226">
        <f t="shared" si="2987"/>
        <v>0</v>
      </c>
      <c r="KR134" s="134"/>
      <c r="KS134" s="134"/>
      <c r="KT134" s="134"/>
      <c r="KU134" s="226">
        <f t="shared" si="2988"/>
        <v>0</v>
      </c>
      <c r="KV134" s="134"/>
      <c r="KW134" s="134"/>
      <c r="KX134" s="134"/>
      <c r="KY134" s="226">
        <f t="shared" si="2989"/>
        <v>0</v>
      </c>
      <c r="KZ134" s="134">
        <v>0</v>
      </c>
      <c r="LA134" s="134"/>
      <c r="LB134" s="134"/>
      <c r="LC134" s="226">
        <f t="shared" si="2990"/>
        <v>0</v>
      </c>
      <c r="LD134" s="134"/>
      <c r="LE134" s="134"/>
      <c r="LF134" s="134"/>
      <c r="LG134" s="226">
        <f t="shared" si="2991"/>
        <v>0</v>
      </c>
      <c r="LH134" s="134"/>
      <c r="LI134" s="134"/>
      <c r="LJ134" s="134"/>
      <c r="LK134" s="226">
        <f t="shared" si="2992"/>
        <v>0</v>
      </c>
      <c r="LL134" s="134"/>
      <c r="LM134" s="134"/>
      <c r="LN134" s="134"/>
      <c r="LO134" s="226">
        <f t="shared" si="3046"/>
        <v>0</v>
      </c>
      <c r="LP134" s="134"/>
      <c r="LQ134" s="134"/>
      <c r="LR134" s="134"/>
      <c r="LS134" s="226">
        <f t="shared" si="3047"/>
        <v>0</v>
      </c>
      <c r="LT134" s="134"/>
      <c r="LU134" s="134"/>
      <c r="LV134" s="134"/>
      <c r="LW134" s="226">
        <f t="shared" si="3048"/>
        <v>0</v>
      </c>
      <c r="LX134" s="134"/>
      <c r="LY134" s="134"/>
      <c r="LZ134" s="134"/>
      <c r="MA134" s="226">
        <f t="shared" si="3049"/>
        <v>0</v>
      </c>
      <c r="MB134" s="134"/>
      <c r="MC134" s="134"/>
      <c r="MD134" s="226">
        <f t="shared" si="2773"/>
        <v>0</v>
      </c>
      <c r="ME134" s="134"/>
      <c r="MF134" s="134">
        <v>95</v>
      </c>
      <c r="MG134" s="226">
        <f t="shared" si="2888"/>
        <v>0</v>
      </c>
      <c r="MH134" s="226"/>
      <c r="MI134" s="226">
        <v>95</v>
      </c>
      <c r="MJ134" s="226">
        <v>0</v>
      </c>
      <c r="MK134" s="253"/>
      <c r="ML134" s="253"/>
      <c r="MM134" s="253"/>
      <c r="MN134" s="253"/>
      <c r="MO134" s="253"/>
      <c r="MP134" s="253"/>
      <c r="MQ134" s="253"/>
      <c r="MR134" s="253"/>
      <c r="MS134" s="253"/>
      <c r="MT134" s="253"/>
      <c r="MU134" s="253"/>
      <c r="MV134" s="253"/>
      <c r="MW134" s="253"/>
      <c r="MX134" s="253"/>
      <c r="MY134" s="253"/>
      <c r="MZ134" s="253"/>
      <c r="NA134" s="253"/>
      <c r="NB134" s="253"/>
      <c r="NC134" s="253"/>
      <c r="ND134" s="253"/>
      <c r="NE134" s="253"/>
      <c r="NF134" s="253"/>
      <c r="NG134" s="253"/>
      <c r="NH134" s="253"/>
      <c r="NI134" s="253"/>
      <c r="NJ134" s="253"/>
      <c r="NK134" s="253"/>
      <c r="NL134" s="253"/>
      <c r="NM134" s="253"/>
      <c r="NN134" s="253"/>
      <c r="NO134" s="125"/>
      <c r="NP134" s="125"/>
      <c r="NQ134" s="125"/>
      <c r="NR134" s="125"/>
      <c r="NS134" s="125"/>
      <c r="NT134" s="125"/>
      <c r="NU134" s="125"/>
      <c r="NV134" s="125"/>
      <c r="NW134" s="125"/>
      <c r="NX134" s="125"/>
      <c r="NY134" s="125"/>
      <c r="NZ134" s="125"/>
      <c r="OA134" s="226"/>
      <c r="OB134" s="225"/>
      <c r="OC134" s="225">
        <v>0</v>
      </c>
      <c r="OD134" s="225">
        <f t="shared" si="2889"/>
        <v>0</v>
      </c>
      <c r="OE134" s="226"/>
      <c r="OF134" s="225"/>
      <c r="OG134" s="225">
        <v>0</v>
      </c>
      <c r="OH134" s="225">
        <f t="shared" si="2890"/>
        <v>0</v>
      </c>
      <c r="OI134" s="226"/>
      <c r="OJ134" s="225"/>
      <c r="OK134" s="225">
        <v>0</v>
      </c>
      <c r="OL134" s="225">
        <f t="shared" si="2891"/>
        <v>0</v>
      </c>
      <c r="OM134" s="226"/>
      <c r="ON134" s="225"/>
      <c r="OO134" s="225">
        <v>0</v>
      </c>
      <c r="OP134" s="225">
        <f t="shared" si="2892"/>
        <v>0</v>
      </c>
      <c r="OQ134" s="226"/>
      <c r="OR134" s="225"/>
      <c r="OS134" s="225">
        <v>0</v>
      </c>
      <c r="OT134" s="225">
        <f t="shared" si="2893"/>
        <v>0</v>
      </c>
      <c r="OU134" s="226"/>
      <c r="OV134" s="225"/>
      <c r="OW134" s="225">
        <v>0</v>
      </c>
      <c r="OX134" s="225">
        <f t="shared" si="2894"/>
        <v>0</v>
      </c>
      <c r="OY134" s="226"/>
      <c r="OZ134" s="225"/>
      <c r="PA134" s="225">
        <v>0</v>
      </c>
      <c r="PB134" s="225">
        <f t="shared" si="2895"/>
        <v>0</v>
      </c>
      <c r="PC134" s="226"/>
      <c r="PD134" s="225"/>
      <c r="PE134" s="225">
        <v>0</v>
      </c>
      <c r="PF134" s="225">
        <f t="shared" si="2896"/>
        <v>0</v>
      </c>
      <c r="PG134" s="226"/>
      <c r="PH134" s="225"/>
      <c r="PI134" s="225">
        <v>0</v>
      </c>
      <c r="PJ134" s="225">
        <f t="shared" si="2897"/>
        <v>0</v>
      </c>
      <c r="PK134" s="226"/>
      <c r="PL134" s="225"/>
      <c r="PM134" s="225">
        <v>0</v>
      </c>
      <c r="PN134" s="225">
        <f t="shared" si="2898"/>
        <v>0</v>
      </c>
      <c r="PO134" s="226"/>
      <c r="PP134" s="225"/>
      <c r="PQ134" s="225">
        <v>0</v>
      </c>
      <c r="PR134" s="225">
        <f t="shared" si="2899"/>
        <v>0</v>
      </c>
      <c r="PS134" s="226"/>
      <c r="PT134" s="225"/>
      <c r="PU134" s="225">
        <v>0</v>
      </c>
      <c r="PV134" s="225">
        <f t="shared" si="2900"/>
        <v>0</v>
      </c>
      <c r="PW134" s="226"/>
      <c r="PX134" s="225"/>
      <c r="PY134" s="225">
        <v>0</v>
      </c>
      <c r="PZ134" s="225">
        <f t="shared" si="2901"/>
        <v>0</v>
      </c>
      <c r="QA134" s="226"/>
      <c r="QB134" s="225"/>
      <c r="QC134" s="225">
        <v>0</v>
      </c>
      <c r="QD134" s="225">
        <f t="shared" si="2902"/>
        <v>0</v>
      </c>
      <c r="QE134" s="226"/>
      <c r="QF134" s="225"/>
      <c r="QG134" s="225">
        <v>0</v>
      </c>
      <c r="QH134" s="225">
        <f t="shared" si="2903"/>
        <v>0</v>
      </c>
      <c r="QI134" s="226"/>
      <c r="QJ134" s="225"/>
      <c r="QK134" s="225">
        <v>0</v>
      </c>
      <c r="QL134" s="225">
        <f t="shared" si="2904"/>
        <v>0</v>
      </c>
      <c r="QM134" s="226"/>
      <c r="QN134" s="225"/>
      <c r="QO134" s="225">
        <v>0</v>
      </c>
      <c r="QP134" s="225">
        <f t="shared" si="3050"/>
        <v>0</v>
      </c>
      <c r="QQ134" s="226"/>
      <c r="QR134" s="225"/>
      <c r="QS134" s="225">
        <v>0</v>
      </c>
      <c r="QT134" s="225">
        <f t="shared" si="3051"/>
        <v>0</v>
      </c>
      <c r="QU134" s="226"/>
      <c r="QV134" s="225"/>
      <c r="QW134" s="225">
        <v>0</v>
      </c>
      <c r="QX134" s="225">
        <f t="shared" si="3052"/>
        <v>0</v>
      </c>
      <c r="QY134" s="225"/>
      <c r="QZ134" s="225">
        <v>0</v>
      </c>
      <c r="RA134" s="225">
        <f t="shared" si="2908"/>
        <v>0</v>
      </c>
      <c r="RB134" s="225"/>
      <c r="RC134" s="225">
        <v>0</v>
      </c>
      <c r="RD134" s="225">
        <f t="shared" si="2774"/>
        <v>0</v>
      </c>
      <c r="RE134" s="225"/>
      <c r="RF134" s="225">
        <v>0</v>
      </c>
      <c r="RG134" s="225">
        <v>0</v>
      </c>
      <c r="RH134" s="253"/>
      <c r="RI134" s="253"/>
      <c r="RJ134" s="253"/>
      <c r="RK134" s="253"/>
      <c r="RL134" s="253"/>
      <c r="RM134" s="253"/>
      <c r="RN134" s="253"/>
      <c r="RO134" s="253"/>
      <c r="RP134" s="253"/>
      <c r="RQ134" s="253"/>
      <c r="RR134" s="253"/>
      <c r="RS134" s="253"/>
      <c r="RT134" s="253"/>
      <c r="RU134" s="253"/>
      <c r="RV134" s="253"/>
      <c r="RW134" s="253"/>
      <c r="RX134" s="253"/>
      <c r="RY134" s="253"/>
      <c r="RZ134" s="253"/>
      <c r="SA134" s="253"/>
      <c r="SB134" s="253"/>
      <c r="SC134" s="253"/>
      <c r="SD134" s="253"/>
      <c r="SE134" s="253"/>
      <c r="SF134" s="253"/>
      <c r="SG134" s="253"/>
      <c r="SH134" s="253"/>
      <c r="SI134" s="253"/>
      <c r="SJ134" s="253"/>
      <c r="SK134" s="253"/>
      <c r="SL134" s="125"/>
      <c r="SM134" s="125"/>
      <c r="SN134" s="125"/>
      <c r="SO134" s="125"/>
      <c r="SP134" s="125"/>
      <c r="SQ134" s="125"/>
      <c r="SR134" s="125"/>
      <c r="SS134" s="125"/>
      <c r="ST134" s="125"/>
      <c r="SU134" s="125"/>
      <c r="SV134" s="125"/>
      <c r="SW134" s="125"/>
      <c r="SX134" s="226"/>
      <c r="SY134" s="240">
        <v>0</v>
      </c>
      <c r="SZ134" s="124"/>
      <c r="TA134" s="226">
        <f t="shared" si="2775"/>
        <v>0</v>
      </c>
      <c r="TB134" s="226"/>
      <c r="TC134" s="240">
        <v>0</v>
      </c>
      <c r="TD134" s="124"/>
      <c r="TE134" s="226">
        <f t="shared" si="2776"/>
        <v>0</v>
      </c>
      <c r="TF134" s="226"/>
      <c r="TG134" s="240">
        <v>0</v>
      </c>
      <c r="TH134" s="124"/>
      <c r="TI134" s="226">
        <f t="shared" si="2777"/>
        <v>0</v>
      </c>
      <c r="TJ134" s="226"/>
      <c r="TK134" s="240">
        <v>0</v>
      </c>
      <c r="TL134" s="124"/>
      <c r="TM134" s="226">
        <f t="shared" si="2778"/>
        <v>0</v>
      </c>
      <c r="TN134" s="226"/>
      <c r="TO134" s="240">
        <v>0</v>
      </c>
      <c r="TP134" s="124"/>
      <c r="TQ134" s="226">
        <f t="shared" si="2779"/>
        <v>0</v>
      </c>
      <c r="TR134" s="226"/>
      <c r="TS134" s="240">
        <v>0</v>
      </c>
      <c r="TT134" s="124"/>
      <c r="TU134" s="226">
        <f t="shared" si="2780"/>
        <v>0</v>
      </c>
      <c r="TV134" s="226"/>
      <c r="TW134" s="240">
        <v>0</v>
      </c>
      <c r="TX134" s="124"/>
      <c r="TY134" s="226">
        <f t="shared" si="2781"/>
        <v>0</v>
      </c>
      <c r="TZ134" s="226"/>
      <c r="UA134" s="219">
        <v>0</v>
      </c>
      <c r="UB134" s="124"/>
      <c r="UC134" s="226">
        <f t="shared" si="2782"/>
        <v>0</v>
      </c>
      <c r="UD134" s="226">
        <v>5.9880000000000004</v>
      </c>
      <c r="UE134" s="219">
        <v>0</v>
      </c>
      <c r="UF134" s="124"/>
      <c r="UG134" s="226">
        <f t="shared" si="2783"/>
        <v>0</v>
      </c>
      <c r="UH134" s="226"/>
      <c r="UI134" s="219">
        <v>0</v>
      </c>
      <c r="UJ134" s="124"/>
      <c r="UK134" s="226">
        <f t="shared" si="2784"/>
        <v>0</v>
      </c>
      <c r="UL134" s="226"/>
      <c r="UM134" s="219">
        <v>0</v>
      </c>
      <c r="UN134" s="124"/>
      <c r="UO134" s="226">
        <f t="shared" si="2785"/>
        <v>0</v>
      </c>
      <c r="UP134" s="226"/>
      <c r="UQ134" s="208">
        <v>0</v>
      </c>
      <c r="UR134" s="124"/>
      <c r="US134" s="226">
        <f t="shared" si="2786"/>
        <v>0</v>
      </c>
      <c r="UT134" s="226"/>
      <c r="UU134" s="208">
        <v>0</v>
      </c>
      <c r="UV134" s="124"/>
      <c r="UW134" s="226">
        <f t="shared" si="2787"/>
        <v>0</v>
      </c>
      <c r="UX134" s="226"/>
      <c r="UY134" s="208">
        <v>0</v>
      </c>
      <c r="UZ134" s="124"/>
      <c r="VA134" s="226">
        <f t="shared" si="2788"/>
        <v>0</v>
      </c>
      <c r="VB134" s="226"/>
      <c r="VC134" s="208">
        <v>0</v>
      </c>
      <c r="VD134" s="124"/>
      <c r="VE134" s="226">
        <f t="shared" si="2789"/>
        <v>0</v>
      </c>
      <c r="VF134" s="226"/>
      <c r="VG134" s="208">
        <v>0</v>
      </c>
      <c r="VH134" s="124"/>
      <c r="VI134" s="226">
        <f t="shared" si="2790"/>
        <v>0</v>
      </c>
      <c r="VJ134" s="226"/>
      <c r="VK134" s="208">
        <v>0</v>
      </c>
      <c r="VL134" s="124"/>
      <c r="VM134" s="226">
        <f t="shared" si="3053"/>
        <v>0</v>
      </c>
      <c r="VN134" s="226"/>
      <c r="VO134" s="208">
        <v>0</v>
      </c>
      <c r="VP134" s="124"/>
      <c r="VQ134" s="226">
        <f t="shared" si="3054"/>
        <v>0</v>
      </c>
      <c r="VR134" s="226"/>
      <c r="VS134" s="208">
        <v>0</v>
      </c>
      <c r="VT134" s="124"/>
      <c r="VU134" s="226">
        <f t="shared" si="2793"/>
        <v>0</v>
      </c>
      <c r="VV134" s="225"/>
      <c r="VW134" s="124"/>
      <c r="VX134" s="226">
        <f t="shared" si="2794"/>
        <v>0</v>
      </c>
      <c r="VY134" s="225"/>
      <c r="VZ134" s="124"/>
      <c r="WA134" s="226">
        <f t="shared" si="2795"/>
        <v>0</v>
      </c>
      <c r="WB134" s="226"/>
      <c r="WC134" s="226">
        <v>83.85</v>
      </c>
      <c r="WD134" s="226">
        <v>0</v>
      </c>
      <c r="WE134" s="253"/>
      <c r="WF134" s="253"/>
      <c r="WG134" s="253"/>
      <c r="WH134" s="253"/>
      <c r="WI134" s="253"/>
      <c r="WJ134" s="253"/>
      <c r="WK134" s="253"/>
      <c r="WL134" s="253"/>
      <c r="WM134" s="253"/>
      <c r="WN134" s="253"/>
      <c r="WO134" s="253"/>
      <c r="WP134" s="253"/>
      <c r="WQ134" s="253"/>
      <c r="WR134" s="253"/>
      <c r="WS134" s="253"/>
      <c r="WT134" s="253"/>
      <c r="WU134" s="253"/>
      <c r="WV134" s="253"/>
      <c r="WW134" s="253"/>
      <c r="WX134" s="253"/>
      <c r="WY134" s="253"/>
      <c r="WZ134" s="253"/>
      <c r="XA134" s="253"/>
      <c r="XB134" s="253"/>
      <c r="XC134" s="253"/>
      <c r="XD134" s="253"/>
      <c r="XE134" s="253"/>
      <c r="XF134" s="253"/>
      <c r="XG134" s="253"/>
      <c r="XH134" s="253"/>
      <c r="XI134" s="125"/>
      <c r="XJ134" s="125"/>
      <c r="XK134" s="125"/>
      <c r="XL134" s="125"/>
      <c r="XM134" s="125"/>
      <c r="XN134" s="125"/>
      <c r="XO134" s="125">
        <v>5.9880000000000004</v>
      </c>
      <c r="XP134" s="125">
        <v>545.22</v>
      </c>
      <c r="XQ134" s="125"/>
      <c r="XR134" s="125"/>
      <c r="XS134" s="125"/>
      <c r="XT134" s="125"/>
      <c r="XU134" s="226"/>
      <c r="XV134" s="226"/>
      <c r="XW134" s="226"/>
      <c r="XX134" s="208">
        <f t="shared" si="2909"/>
        <v>0</v>
      </c>
      <c r="XY134" s="226"/>
      <c r="XZ134" s="226"/>
      <c r="YA134" s="226"/>
      <c r="YB134" s="208">
        <f t="shared" si="2910"/>
        <v>0</v>
      </c>
      <c r="YC134" s="226"/>
      <c r="YD134" s="226"/>
      <c r="YE134" s="226"/>
      <c r="YF134" s="208">
        <f t="shared" si="2911"/>
        <v>0</v>
      </c>
      <c r="YG134" s="226"/>
      <c r="YH134" s="226"/>
      <c r="YI134" s="226"/>
      <c r="YJ134" s="208">
        <f t="shared" si="2912"/>
        <v>0</v>
      </c>
      <c r="YK134" s="226"/>
      <c r="YL134" s="226"/>
      <c r="YM134" s="226"/>
      <c r="YN134" s="208">
        <f t="shared" si="2913"/>
        <v>0</v>
      </c>
      <c r="YO134" s="226"/>
      <c r="YP134" s="226"/>
      <c r="YQ134" s="226"/>
      <c r="YR134" s="208">
        <f t="shared" si="2914"/>
        <v>0</v>
      </c>
      <c r="YS134" s="226"/>
      <c r="YT134" s="226"/>
      <c r="YU134" s="226"/>
      <c r="YV134" s="208">
        <f t="shared" si="2915"/>
        <v>0</v>
      </c>
      <c r="YW134" s="226"/>
      <c r="YX134" s="226"/>
      <c r="YY134" s="226"/>
      <c r="YZ134" s="208">
        <f t="shared" si="2916"/>
        <v>0</v>
      </c>
      <c r="ZA134" s="226"/>
      <c r="ZB134" s="226"/>
      <c r="ZC134" s="226"/>
      <c r="ZD134" s="208">
        <f t="shared" si="2917"/>
        <v>0</v>
      </c>
      <c r="ZE134" s="226"/>
      <c r="ZF134" s="226"/>
      <c r="ZG134" s="226"/>
      <c r="ZH134" s="208">
        <f t="shared" si="2918"/>
        <v>0</v>
      </c>
      <c r="ZI134" s="226"/>
      <c r="ZJ134" s="225"/>
      <c r="ZK134" s="225"/>
      <c r="ZL134" s="208">
        <f t="shared" si="2919"/>
        <v>0</v>
      </c>
      <c r="ZM134" s="226"/>
      <c r="ZN134" s="225"/>
      <c r="ZO134" s="225"/>
      <c r="ZP134" s="208">
        <f t="shared" si="2920"/>
        <v>0</v>
      </c>
      <c r="ZQ134" s="226"/>
      <c r="ZR134" s="225"/>
      <c r="ZS134" s="225"/>
      <c r="ZT134" s="208">
        <f t="shared" si="2921"/>
        <v>0</v>
      </c>
      <c r="ZU134" s="226"/>
      <c r="ZV134" s="225"/>
      <c r="ZW134" s="225"/>
      <c r="ZX134" s="208">
        <f t="shared" si="2922"/>
        <v>0</v>
      </c>
      <c r="ZY134" s="226"/>
      <c r="ZZ134" s="225"/>
      <c r="AAA134" s="225"/>
      <c r="AAB134" s="208">
        <f t="shared" si="2923"/>
        <v>0</v>
      </c>
      <c r="AAC134" s="226"/>
      <c r="AAD134" s="225"/>
      <c r="AAE134" s="225"/>
      <c r="AAF134" s="208">
        <f t="shared" si="2994"/>
        <v>0</v>
      </c>
      <c r="AAG134" s="226"/>
      <c r="AAH134" s="225"/>
      <c r="AAI134" s="225"/>
      <c r="AAJ134" s="208">
        <f t="shared" si="3055"/>
        <v>0</v>
      </c>
      <c r="AAK134" s="226"/>
      <c r="AAL134" s="225"/>
      <c r="AAM134" s="225"/>
      <c r="AAN134" s="208">
        <f t="shared" si="3056"/>
        <v>0</v>
      </c>
      <c r="AAO134" s="226"/>
      <c r="AAP134" s="225"/>
      <c r="AAQ134" s="225"/>
      <c r="AAR134" s="208">
        <f t="shared" si="2927"/>
        <v>0</v>
      </c>
      <c r="AAS134" s="225"/>
      <c r="AAT134" s="225"/>
      <c r="AAU134" s="208">
        <f t="shared" si="2928"/>
        <v>0</v>
      </c>
      <c r="AAV134" s="225"/>
      <c r="AAW134" s="225"/>
      <c r="AAX134" s="226">
        <f t="shared" si="2796"/>
        <v>0</v>
      </c>
      <c r="AAY134" s="226"/>
      <c r="AAZ134" s="226"/>
      <c r="ABA134" s="226">
        <v>0</v>
      </c>
      <c r="ABB134" s="253"/>
      <c r="ABC134" s="253"/>
      <c r="ABD134" s="253"/>
      <c r="ABE134" s="253"/>
      <c r="ABF134" s="253"/>
      <c r="ABG134" s="253"/>
      <c r="ABH134" s="253"/>
      <c r="ABI134" s="253"/>
      <c r="ABJ134" s="253"/>
      <c r="ABK134" s="253"/>
      <c r="ABL134" s="253"/>
      <c r="ABM134" s="253"/>
      <c r="ABN134" s="253"/>
      <c r="ABO134" s="253"/>
      <c r="ABP134" s="253"/>
      <c r="ABQ134" s="253"/>
      <c r="ABR134" s="253"/>
      <c r="ABS134" s="253"/>
      <c r="ABT134" s="253"/>
      <c r="ABU134" s="253"/>
      <c r="ABV134" s="253"/>
      <c r="ABW134" s="253"/>
      <c r="ABX134" s="253"/>
      <c r="ABY134" s="253"/>
      <c r="ABZ134" s="253"/>
      <c r="ACA134" s="253"/>
      <c r="ACB134" s="253"/>
      <c r="ACC134" s="253"/>
      <c r="ACD134" s="253"/>
      <c r="ACE134" s="253"/>
      <c r="ACF134" s="126"/>
      <c r="ACG134" s="126"/>
      <c r="ACH134" s="126"/>
      <c r="ACI134" s="126"/>
      <c r="ACJ134" s="126"/>
      <c r="ACK134" s="126"/>
      <c r="ACL134" s="126"/>
      <c r="ACM134" s="126"/>
      <c r="ACN134" s="126"/>
      <c r="ACO134" s="126"/>
      <c r="ACP134" s="126"/>
      <c r="ACQ134" s="126"/>
      <c r="ACR134" s="134">
        <v>0</v>
      </c>
      <c r="ACS134" s="227"/>
      <c r="ACT134" s="225"/>
      <c r="ACU134" s="226">
        <f t="shared" si="2929"/>
        <v>0</v>
      </c>
      <c r="ACV134" s="134">
        <v>0</v>
      </c>
      <c r="ACW134" s="227"/>
      <c r="ACX134" s="225"/>
      <c r="ACY134" s="226">
        <f t="shared" si="2930"/>
        <v>0</v>
      </c>
      <c r="ACZ134" s="134">
        <v>0</v>
      </c>
      <c r="ADA134" s="227"/>
      <c r="ADB134" s="225"/>
      <c r="ADC134" s="226">
        <f t="shared" si="2931"/>
        <v>0</v>
      </c>
      <c r="ADD134" s="134">
        <v>0</v>
      </c>
      <c r="ADE134" s="227"/>
      <c r="ADF134" s="225"/>
      <c r="ADG134" s="226">
        <f t="shared" si="2932"/>
        <v>0</v>
      </c>
      <c r="ADH134" s="134">
        <v>0</v>
      </c>
      <c r="ADI134" s="225"/>
      <c r="ADJ134" s="225"/>
      <c r="ADK134" s="226">
        <f t="shared" si="2933"/>
        <v>0</v>
      </c>
      <c r="ADL134" s="134">
        <v>0</v>
      </c>
      <c r="ADM134" s="225"/>
      <c r="ADN134" s="225"/>
      <c r="ADO134" s="226">
        <f t="shared" si="2934"/>
        <v>0</v>
      </c>
      <c r="ADP134" s="134">
        <v>0</v>
      </c>
      <c r="ADQ134" s="225"/>
      <c r="ADR134" s="225"/>
      <c r="ADS134" s="226">
        <f t="shared" si="2935"/>
        <v>0</v>
      </c>
      <c r="ADT134" s="134">
        <v>0</v>
      </c>
      <c r="ADU134" s="225"/>
      <c r="ADV134" s="225"/>
      <c r="ADW134" s="226">
        <f t="shared" si="2936"/>
        <v>0</v>
      </c>
      <c r="ADX134" s="134">
        <v>0</v>
      </c>
      <c r="ADY134" s="225"/>
      <c r="ADZ134" s="225"/>
      <c r="AEA134" s="226">
        <f t="shared" si="2937"/>
        <v>0</v>
      </c>
      <c r="AEB134" s="134">
        <v>5.9880000000000004</v>
      </c>
      <c r="AEC134" s="225"/>
      <c r="AED134" s="225"/>
      <c r="AEE134" s="226">
        <f t="shared" si="2938"/>
        <v>0</v>
      </c>
      <c r="AEF134" s="134">
        <v>2.9940000000000002</v>
      </c>
      <c r="AEG134" s="225"/>
      <c r="AEH134" s="225"/>
      <c r="AEI134" s="226">
        <f t="shared" si="2939"/>
        <v>0</v>
      </c>
      <c r="AEJ134" s="134">
        <v>0</v>
      </c>
      <c r="AEK134" s="225"/>
      <c r="AEL134" s="225"/>
      <c r="AEM134" s="226">
        <f t="shared" si="2940"/>
        <v>0</v>
      </c>
      <c r="AEN134" s="134">
        <v>0</v>
      </c>
      <c r="AEO134" s="225"/>
      <c r="AEP134" s="225"/>
      <c r="AEQ134" s="226">
        <f t="shared" si="2941"/>
        <v>0</v>
      </c>
      <c r="AER134" s="134">
        <v>0</v>
      </c>
      <c r="AES134" s="225"/>
      <c r="AET134" s="225"/>
      <c r="AEU134" s="226">
        <f t="shared" si="2942"/>
        <v>0</v>
      </c>
      <c r="AEV134" s="134">
        <v>0</v>
      </c>
      <c r="AEW134" s="225"/>
      <c r="AEX134" s="225"/>
      <c r="AEY134" s="226">
        <f t="shared" si="2943"/>
        <v>0</v>
      </c>
      <c r="AEZ134" s="134">
        <v>0</v>
      </c>
      <c r="AFA134" s="225"/>
      <c r="AFB134" s="225"/>
      <c r="AFC134" s="226">
        <f t="shared" si="2944"/>
        <v>0</v>
      </c>
      <c r="AFD134" s="134">
        <v>0</v>
      </c>
      <c r="AFE134" s="225"/>
      <c r="AFF134" s="225"/>
      <c r="AFG134" s="226">
        <f t="shared" si="3057"/>
        <v>0</v>
      </c>
      <c r="AFH134" s="134">
        <v>0</v>
      </c>
      <c r="AFI134" s="225"/>
      <c r="AFJ134" s="225"/>
      <c r="AFK134" s="226">
        <f t="shared" si="3058"/>
        <v>0</v>
      </c>
      <c r="AFL134" s="134"/>
      <c r="AFM134" s="225"/>
      <c r="AFN134" s="225"/>
      <c r="AFO134" s="226">
        <f t="shared" si="2947"/>
        <v>0</v>
      </c>
      <c r="AFP134" s="225"/>
      <c r="AFQ134" s="225"/>
      <c r="AFR134" s="226">
        <f t="shared" si="2948"/>
        <v>0</v>
      </c>
      <c r="AFS134" s="225"/>
      <c r="AFT134" s="225">
        <v>91.028724114896463</v>
      </c>
      <c r="AFU134" s="226">
        <f t="shared" si="2949"/>
        <v>0</v>
      </c>
      <c r="AFV134" s="226"/>
      <c r="AFW134" s="226"/>
      <c r="AFX134" s="226">
        <v>0</v>
      </c>
      <c r="AFY134" s="253">
        <v>0</v>
      </c>
      <c r="AFZ134" s="253">
        <v>0</v>
      </c>
      <c r="AGA134" s="253">
        <v>0</v>
      </c>
      <c r="AGB134" s="253">
        <v>0</v>
      </c>
      <c r="AGC134" s="253">
        <v>0</v>
      </c>
      <c r="AGD134" s="253">
        <v>0</v>
      </c>
      <c r="AGE134" s="253">
        <v>0</v>
      </c>
      <c r="AGF134" s="253">
        <v>0</v>
      </c>
      <c r="AGG134" s="253">
        <v>0</v>
      </c>
      <c r="AGH134" s="253">
        <v>0</v>
      </c>
      <c r="AGI134" s="253">
        <v>0</v>
      </c>
      <c r="AGJ134" s="253">
        <v>0</v>
      </c>
      <c r="AGK134" s="253">
        <v>0</v>
      </c>
      <c r="AGL134" s="253">
        <v>0</v>
      </c>
      <c r="AGM134" s="253">
        <v>0</v>
      </c>
      <c r="AGN134" s="253">
        <v>0</v>
      </c>
      <c r="AGO134" s="253">
        <v>0</v>
      </c>
      <c r="AGP134" s="253">
        <v>0</v>
      </c>
      <c r="AGQ134" s="253">
        <v>0</v>
      </c>
      <c r="AGR134" s="253">
        <v>0</v>
      </c>
      <c r="AGS134" s="253">
        <v>0</v>
      </c>
      <c r="AGT134" s="253">
        <v>0</v>
      </c>
      <c r="AGU134" s="253">
        <v>0</v>
      </c>
      <c r="AGV134" s="253">
        <v>0</v>
      </c>
      <c r="AGW134" s="253">
        <v>0</v>
      </c>
      <c r="AGX134" s="253">
        <v>0</v>
      </c>
      <c r="AGY134" s="253">
        <v>0</v>
      </c>
      <c r="AGZ134" s="253">
        <v>0</v>
      </c>
      <c r="AHA134" s="253">
        <v>0</v>
      </c>
      <c r="AHB134" s="253">
        <v>0</v>
      </c>
      <c r="AHC134" s="125">
        <v>0</v>
      </c>
      <c r="AHD134" s="125">
        <v>0</v>
      </c>
      <c r="AHE134" s="125">
        <v>0</v>
      </c>
      <c r="AHF134" s="125">
        <v>0</v>
      </c>
      <c r="AHG134" s="125">
        <v>0</v>
      </c>
      <c r="AHH134" s="125">
        <v>0</v>
      </c>
      <c r="AHI134" s="125">
        <v>0</v>
      </c>
      <c r="AHJ134" s="125">
        <v>0</v>
      </c>
      <c r="AHK134" s="125">
        <v>5.9880000000000004</v>
      </c>
      <c r="AHL134" s="125">
        <v>545.08000000000004</v>
      </c>
      <c r="AHM134" s="125">
        <v>2.9940000000000002</v>
      </c>
      <c r="AHN134" s="125">
        <v>272.54000000000002</v>
      </c>
      <c r="AHO134" s="226">
        <f t="shared" ref="AHO134:AHO197" si="3063">F134+EG134+JD134+OA134+SX134+XU134+ACR134</f>
        <v>59.88</v>
      </c>
      <c r="AHP134" s="127">
        <f t="shared" ref="AHP134:AHP197" si="3064">G134+EH134+JE134+OB134+SY134+XV134+ACS134</f>
        <v>0</v>
      </c>
      <c r="AHQ134" s="127">
        <f t="shared" ref="AHQ134:AHQ197" si="3065">I134+EJ134+JG134+OD134+TA134+XX134+ACU134</f>
        <v>0</v>
      </c>
      <c r="AHR134" s="226">
        <f t="shared" ref="AHR134:AHR197" si="3066">J134+EK134+JH134+OE134+TB134+XY134+ACV134</f>
        <v>146.70699999999999</v>
      </c>
      <c r="AHS134" s="127">
        <f t="shared" ref="AHS134:AHS197" si="3067">K134+EL134+JI134+OF134+TC134+XZ134+ACW134</f>
        <v>0</v>
      </c>
      <c r="AHT134" s="127">
        <f t="shared" ref="AHT134:AHT165" si="3068">M134+EN134+JK134+OH134+TE134+YB134+ACY134</f>
        <v>0</v>
      </c>
      <c r="AHU134" s="226">
        <f t="shared" ref="AHU134:AHU165" si="3069">N134+EO134+JL134+OI134+TF134+YC134+ACZ134</f>
        <v>146.70699999999999</v>
      </c>
      <c r="AHV134" s="127">
        <f t="shared" ref="AHV134:AHV165" si="3070">O134+EP134+JM134+OJ134+TG134+YD134+ADA134</f>
        <v>0</v>
      </c>
      <c r="AHW134" s="127">
        <f t="shared" ref="AHW134:AHW165" si="3071">Q134+ER134+JO134+OL134+TI134+YF134+ADC134</f>
        <v>0</v>
      </c>
      <c r="AHX134" s="226">
        <v>137.72499999999999</v>
      </c>
      <c r="AHY134" s="127">
        <f t="shared" ref="AHY134:AHY165" si="3072">S134+ET134+JQ134+ON134+TK134+YH134+ADE134</f>
        <v>0</v>
      </c>
      <c r="AHZ134" s="127">
        <f t="shared" si="3005"/>
        <v>0</v>
      </c>
      <c r="AIA134" s="226">
        <f t="shared" si="2952"/>
        <v>74.849999999999994</v>
      </c>
      <c r="AIB134" s="127">
        <f t="shared" si="2953"/>
        <v>50</v>
      </c>
      <c r="AIC134" s="127">
        <f t="shared" si="2954"/>
        <v>5500</v>
      </c>
      <c r="AID134" s="228">
        <f t="shared" si="2955"/>
        <v>164.67099999999999</v>
      </c>
      <c r="AIE134" s="127">
        <f t="shared" si="2956"/>
        <v>0</v>
      </c>
      <c r="AIF134" s="127">
        <f t="shared" si="2957"/>
        <v>0</v>
      </c>
      <c r="AIG134" s="228">
        <f t="shared" si="2958"/>
        <v>104.79</v>
      </c>
      <c r="AIH134" s="127">
        <f t="shared" si="2959"/>
        <v>0</v>
      </c>
      <c r="AII134" s="127">
        <f t="shared" si="2960"/>
        <v>0</v>
      </c>
      <c r="AIJ134" s="228">
        <f t="shared" si="2961"/>
        <v>101.79600000000001</v>
      </c>
      <c r="AIK134" s="127">
        <f t="shared" si="2962"/>
        <v>0</v>
      </c>
      <c r="AIL134" s="127">
        <f t="shared" si="2963"/>
        <v>0</v>
      </c>
      <c r="AIM134" s="228">
        <f t="shared" si="2964"/>
        <v>131.73699999999999</v>
      </c>
      <c r="AIN134" s="127">
        <f t="shared" si="2965"/>
        <v>0</v>
      </c>
      <c r="AIO134" s="127">
        <f t="shared" si="2966"/>
        <v>0</v>
      </c>
      <c r="AIP134" s="228">
        <f t="shared" si="2967"/>
        <v>80.837999999999994</v>
      </c>
      <c r="AIQ134" s="127">
        <f t="shared" si="2950"/>
        <v>0</v>
      </c>
      <c r="AIR134" s="127">
        <f t="shared" si="2951"/>
        <v>0</v>
      </c>
      <c r="AIS134" s="228">
        <f t="shared" si="2797"/>
        <v>200.59899999999999</v>
      </c>
      <c r="AIT134" s="127">
        <f t="shared" si="2798"/>
        <v>0</v>
      </c>
      <c r="AIU134" s="127">
        <f t="shared" si="2799"/>
        <v>0</v>
      </c>
      <c r="AIV134" s="228">
        <f t="shared" si="2800"/>
        <v>89.82</v>
      </c>
      <c r="AIW134" s="127">
        <f t="shared" si="2801"/>
        <v>1000</v>
      </c>
      <c r="AIX134" s="127">
        <f t="shared" si="2802"/>
        <v>96160</v>
      </c>
      <c r="AIY134" s="228">
        <f t="shared" si="2803"/>
        <v>143.71299999999999</v>
      </c>
      <c r="AIZ134" s="127">
        <f t="shared" si="2804"/>
        <v>130</v>
      </c>
      <c r="AJA134" s="127">
        <f t="shared" si="2805"/>
        <v>12457.9</v>
      </c>
      <c r="AJB134" s="228">
        <f t="shared" si="2806"/>
        <v>179.64099999999999</v>
      </c>
      <c r="AJC134" s="127">
        <f t="shared" si="2807"/>
        <v>0</v>
      </c>
      <c r="AJD134" s="127">
        <f t="shared" si="2808"/>
        <v>0</v>
      </c>
      <c r="AJE134" s="228">
        <f t="shared" si="2809"/>
        <v>149.70099999999999</v>
      </c>
      <c r="AJF134" s="127">
        <f t="shared" si="2810"/>
        <v>100</v>
      </c>
      <c r="AJG134" s="127">
        <f t="shared" si="3006"/>
        <v>9349</v>
      </c>
      <c r="AJH134" s="228">
        <f t="shared" si="3017"/>
        <v>278.44299999999998</v>
      </c>
      <c r="AJI134" s="127">
        <f t="shared" si="3018"/>
        <v>0</v>
      </c>
      <c r="AJJ134" s="127">
        <f t="shared" si="3019"/>
        <v>0</v>
      </c>
      <c r="AJK134" s="228">
        <f t="shared" si="3020"/>
        <v>284.43099999999998</v>
      </c>
      <c r="AJL134" s="127">
        <f t="shared" si="3021"/>
        <v>100</v>
      </c>
      <c r="AJM134" s="127">
        <f t="shared" si="3022"/>
        <v>9349</v>
      </c>
      <c r="AJN134" s="228">
        <f t="shared" si="3027"/>
        <v>209.58099999999999</v>
      </c>
      <c r="AJO134" s="127">
        <f t="shared" si="3028"/>
        <v>100</v>
      </c>
      <c r="AJP134" s="127">
        <f t="shared" si="3029"/>
        <v>9223</v>
      </c>
      <c r="AJQ134" s="228">
        <f t="shared" si="3030"/>
        <v>281.43700000000001</v>
      </c>
      <c r="AJR134" s="127">
        <f t="shared" si="3031"/>
        <v>0</v>
      </c>
      <c r="AJS134" s="127">
        <f t="shared" si="3039"/>
        <v>0</v>
      </c>
      <c r="AJT134" s="127">
        <f t="shared" si="3059"/>
        <v>0</v>
      </c>
      <c r="AJU134" s="127">
        <f>CF134+HG134+MD134+RA134+VX134+AAU134+AFR134</f>
        <v>0</v>
      </c>
      <c r="AJV134" s="127">
        <f>CG134+HH134+ME134+RB134+VY134+AAV134+AFS134</f>
        <v>0</v>
      </c>
      <c r="AJW134" s="127">
        <f>CI134+HJ134+MG134+RD134+WA134+AAX134+AFU134</f>
        <v>0</v>
      </c>
      <c r="AJX134" s="127">
        <v>100</v>
      </c>
      <c r="AJY134" s="127">
        <v>9303.2214249531025</v>
      </c>
      <c r="AJZ134" s="128">
        <f t="shared" ref="AJZ134:AJZ197" si="3073">CM134+HN134+MK134+RH134+WE134+ABB134+AFY134</f>
        <v>0</v>
      </c>
      <c r="AKA134" s="128">
        <f t="shared" ref="AKA134:AKA197" si="3074">CN134+HO134+ML134+RI134+WF134+ABC134+AFZ134</f>
        <v>0</v>
      </c>
      <c r="AKB134" s="128">
        <v>0</v>
      </c>
      <c r="AKC134" s="128">
        <v>0</v>
      </c>
      <c r="AKD134" s="128">
        <v>3.0030000000000001</v>
      </c>
      <c r="AKE134" s="128">
        <v>328.12</v>
      </c>
      <c r="AKF134" s="128">
        <f t="shared" ref="AKF134:AKF165" si="3075">CS134+HT134+MQ134+RN134+WK134+ABH134+AGE134</f>
        <v>24.024000000000001</v>
      </c>
      <c r="AKG134" s="128">
        <f t="shared" ref="AKG134:AKG165" si="3076">CT134+HU134+MR134+RO134+WL134+ABI134+AGF134</f>
        <v>2624.96</v>
      </c>
      <c r="AKH134" s="128">
        <f t="shared" ref="AKH134:AKH165" si="3077">CU134+HV134+MS134+RP134+WM134+ABJ134+AGG134</f>
        <v>54.054000000000002</v>
      </c>
      <c r="AKI134" s="128">
        <f t="shared" si="2827"/>
        <v>5906.16</v>
      </c>
      <c r="AKJ134" s="128">
        <v>44.91</v>
      </c>
      <c r="AKK134" s="128">
        <v>4971.3</v>
      </c>
      <c r="AKL134" s="128">
        <f t="shared" si="2976"/>
        <v>59.88</v>
      </c>
      <c r="AKM134" s="128">
        <f t="shared" si="2968"/>
        <v>6257.9</v>
      </c>
      <c r="AKN134" s="128">
        <f t="shared" si="2998"/>
        <v>104.79</v>
      </c>
      <c r="AKO134" s="128">
        <f t="shared" si="3002"/>
        <v>10302.950000000001</v>
      </c>
      <c r="AKP134" s="128">
        <f t="shared" si="3007"/>
        <v>83.831999999999994</v>
      </c>
      <c r="AKQ134" s="128">
        <f t="shared" si="3008"/>
        <v>8242.36</v>
      </c>
      <c r="AKR134" s="128">
        <f t="shared" si="2969"/>
        <v>51.542000000000002</v>
      </c>
      <c r="AKS134" s="128">
        <f t="shared" si="2970"/>
        <v>5175.46</v>
      </c>
      <c r="AKT134" s="128">
        <f t="shared" si="3009"/>
        <v>59.88</v>
      </c>
      <c r="AKU134" s="128">
        <f t="shared" si="3010"/>
        <v>5887.4</v>
      </c>
      <c r="AKV134" s="128">
        <f t="shared" si="3011"/>
        <v>167.66400000000002</v>
      </c>
      <c r="AKW134" s="128">
        <f t="shared" si="3012"/>
        <v>16123.369999999999</v>
      </c>
      <c r="AKX134" s="128">
        <f t="shared" si="3013"/>
        <v>146.70699999999999</v>
      </c>
      <c r="AKY134" s="128">
        <f t="shared" si="3014"/>
        <v>13690.08</v>
      </c>
      <c r="AKZ134" s="128">
        <f t="shared" si="3015"/>
        <v>137.72499999999999</v>
      </c>
      <c r="ALA134" s="128">
        <f t="shared" si="3016"/>
        <v>12888.720000000001</v>
      </c>
      <c r="ALB134" s="128">
        <f t="shared" si="3023"/>
        <v>74.849999999999994</v>
      </c>
      <c r="ALC134" s="128">
        <f t="shared" si="3024"/>
        <v>7012</v>
      </c>
      <c r="ALD134" s="128">
        <f t="shared" si="3025"/>
        <v>164.67099999999999</v>
      </c>
      <c r="ALE134" s="128">
        <f t="shared" si="3026"/>
        <v>15187.7</v>
      </c>
      <c r="ALF134" s="128">
        <f t="shared" si="3032"/>
        <v>104.79</v>
      </c>
      <c r="ALG134" s="128">
        <f t="shared" si="3033"/>
        <v>9664.9</v>
      </c>
      <c r="ALH134" s="128">
        <f t="shared" si="3034"/>
        <v>101.79600000000001</v>
      </c>
      <c r="ALI134" s="128">
        <f t="shared" si="3035"/>
        <v>9370.93</v>
      </c>
      <c r="ALJ134" s="128">
        <f t="shared" si="3036"/>
        <v>131.73699999999999</v>
      </c>
      <c r="ALK134" s="128">
        <f t="shared" si="3037"/>
        <v>12143.099999999999</v>
      </c>
      <c r="ALL134" s="128">
        <f t="shared" si="3038"/>
        <v>12143.099999999999</v>
      </c>
      <c r="ALM134" s="128">
        <v>80.837999999999994</v>
      </c>
      <c r="ALN134" s="128">
        <v>7448.58</v>
      </c>
      <c r="ALO134" s="128">
        <v>7448.58</v>
      </c>
      <c r="ALP134" s="128">
        <v>200.59899999999999</v>
      </c>
      <c r="ALQ134" s="128">
        <v>18462.12</v>
      </c>
      <c r="ALR134" s="128">
        <v>18462.12</v>
      </c>
    </row>
    <row r="135" spans="1:1006" s="115" customFormat="1" ht="18" customHeight="1" outlineLevel="1" x14ac:dyDescent="0.25">
      <c r="A135" s="120"/>
      <c r="B135" s="120"/>
      <c r="C135" s="297" t="s">
        <v>499</v>
      </c>
      <c r="D135" s="178"/>
      <c r="E135" s="208">
        <v>700</v>
      </c>
      <c r="F135" s="208">
        <v>0</v>
      </c>
      <c r="G135" s="227"/>
      <c r="H135" s="225">
        <v>81.805999999999997</v>
      </c>
      <c r="I135" s="208">
        <f t="shared" si="2847"/>
        <v>0</v>
      </c>
      <c r="J135" s="208">
        <v>0</v>
      </c>
      <c r="K135" s="227"/>
      <c r="L135" s="225">
        <v>81.805999999999997</v>
      </c>
      <c r="M135" s="208">
        <f t="shared" si="2848"/>
        <v>0</v>
      </c>
      <c r="N135" s="208">
        <v>0</v>
      </c>
      <c r="O135" s="225"/>
      <c r="P135" s="225">
        <v>81.805999999999997</v>
      </c>
      <c r="Q135" s="208">
        <f t="shared" si="2849"/>
        <v>0</v>
      </c>
      <c r="R135" s="208">
        <v>0</v>
      </c>
      <c r="S135" s="225"/>
      <c r="T135" s="225">
        <v>81.805999999999997</v>
      </c>
      <c r="U135" s="208">
        <f t="shared" si="2850"/>
        <v>0</v>
      </c>
      <c r="V135" s="208">
        <v>0</v>
      </c>
      <c r="W135" s="225"/>
      <c r="X135" s="225">
        <v>81.805999999999997</v>
      </c>
      <c r="Y135" s="208">
        <f t="shared" si="2851"/>
        <v>0</v>
      </c>
      <c r="Z135" s="208">
        <v>0</v>
      </c>
      <c r="AA135" s="225"/>
      <c r="AB135" s="225">
        <v>81.805999999999997</v>
      </c>
      <c r="AC135" s="208">
        <f t="shared" si="2852"/>
        <v>0</v>
      </c>
      <c r="AD135" s="208">
        <v>0</v>
      </c>
      <c r="AE135" s="225"/>
      <c r="AF135" s="225">
        <v>81.805999999999997</v>
      </c>
      <c r="AG135" s="208">
        <f t="shared" si="2853"/>
        <v>0</v>
      </c>
      <c r="AH135" s="208">
        <v>0</v>
      </c>
      <c r="AI135" s="225"/>
      <c r="AJ135" s="225">
        <v>81.805999999999997</v>
      </c>
      <c r="AK135" s="208">
        <f t="shared" si="2854"/>
        <v>0</v>
      </c>
      <c r="AL135" s="208">
        <v>0</v>
      </c>
      <c r="AM135" s="225"/>
      <c r="AN135" s="225">
        <v>81.805999999999997</v>
      </c>
      <c r="AO135" s="208">
        <f t="shared" si="2855"/>
        <v>0</v>
      </c>
      <c r="AP135" s="208">
        <v>0</v>
      </c>
      <c r="AQ135" s="225"/>
      <c r="AR135" s="225">
        <v>81.805999999999997</v>
      </c>
      <c r="AS135" s="208">
        <f t="shared" si="2856"/>
        <v>0</v>
      </c>
      <c r="AT135" s="208">
        <v>0</v>
      </c>
      <c r="AU135" s="225"/>
      <c r="AV135" s="225">
        <v>81.805999999999997</v>
      </c>
      <c r="AW135" s="208">
        <f t="shared" si="2857"/>
        <v>0</v>
      </c>
      <c r="AX135" s="208">
        <v>0</v>
      </c>
      <c r="AY135" s="225"/>
      <c r="AZ135" s="225">
        <v>81.805999999999997</v>
      </c>
      <c r="BA135" s="208">
        <f t="shared" si="2858"/>
        <v>0</v>
      </c>
      <c r="BB135" s="208">
        <v>0</v>
      </c>
      <c r="BC135" s="225"/>
      <c r="BD135" s="225">
        <v>81.805999999999997</v>
      </c>
      <c r="BE135" s="208">
        <f t="shared" si="2859"/>
        <v>0</v>
      </c>
      <c r="BF135" s="208">
        <v>0</v>
      </c>
      <c r="BG135" s="225"/>
      <c r="BH135" s="225">
        <v>81.805999999999997</v>
      </c>
      <c r="BI135" s="208">
        <f t="shared" si="2860"/>
        <v>0</v>
      </c>
      <c r="BJ135" s="208">
        <v>0</v>
      </c>
      <c r="BK135" s="225"/>
      <c r="BL135" s="225">
        <v>81.805999999999997</v>
      </c>
      <c r="BM135" s="208">
        <f t="shared" si="2861"/>
        <v>0</v>
      </c>
      <c r="BN135" s="208">
        <v>0</v>
      </c>
      <c r="BO135" s="225"/>
      <c r="BP135" s="225">
        <v>81.805999999999997</v>
      </c>
      <c r="BQ135" s="208">
        <f t="shared" si="2862"/>
        <v>0</v>
      </c>
      <c r="BR135" s="208">
        <v>0</v>
      </c>
      <c r="BS135" s="225"/>
      <c r="BT135" s="225">
        <v>81.805999999999997</v>
      </c>
      <c r="BU135" s="208">
        <f t="shared" si="3060"/>
        <v>0</v>
      </c>
      <c r="BV135" s="208">
        <v>0</v>
      </c>
      <c r="BW135" s="225"/>
      <c r="BX135" s="225">
        <v>81.805999999999997</v>
      </c>
      <c r="BY135" s="208">
        <f t="shared" si="3061"/>
        <v>0</v>
      </c>
      <c r="BZ135" s="208"/>
      <c r="CA135" s="225"/>
      <c r="CB135" s="225">
        <v>81.805999999999997</v>
      </c>
      <c r="CC135" s="208">
        <f t="shared" si="3062"/>
        <v>0</v>
      </c>
      <c r="CD135" s="225"/>
      <c r="CE135" s="225">
        <v>81.805999999999997</v>
      </c>
      <c r="CF135" s="208">
        <f t="shared" si="2866"/>
        <v>0</v>
      </c>
      <c r="CG135" s="225"/>
      <c r="CH135" s="225">
        <v>81.805999999999997</v>
      </c>
      <c r="CI135" s="226">
        <f t="shared" si="2867"/>
        <v>0</v>
      </c>
      <c r="CJ135" s="226"/>
      <c r="CK135" s="226">
        <v>81.805999999999997</v>
      </c>
      <c r="CL135" s="226">
        <v>0</v>
      </c>
      <c r="CM135" s="253">
        <v>0</v>
      </c>
      <c r="CN135" s="253">
        <v>0</v>
      </c>
      <c r="CO135" s="253">
        <v>0</v>
      </c>
      <c r="CP135" s="253">
        <v>0</v>
      </c>
      <c r="CQ135" s="253">
        <v>0</v>
      </c>
      <c r="CR135" s="253">
        <v>0</v>
      </c>
      <c r="CS135" s="253">
        <v>0</v>
      </c>
      <c r="CT135" s="253">
        <v>0</v>
      </c>
      <c r="CU135" s="253">
        <v>0</v>
      </c>
      <c r="CV135" s="253">
        <v>0</v>
      </c>
      <c r="CW135" s="253">
        <v>0</v>
      </c>
      <c r="CX135" s="253">
        <v>0</v>
      </c>
      <c r="CY135" s="253">
        <v>0</v>
      </c>
      <c r="CZ135" s="253">
        <v>0</v>
      </c>
      <c r="DA135" s="253">
        <v>0</v>
      </c>
      <c r="DB135" s="253">
        <v>0</v>
      </c>
      <c r="DC135" s="253">
        <v>0</v>
      </c>
      <c r="DD135" s="253">
        <v>0</v>
      </c>
      <c r="DE135" s="253">
        <v>0</v>
      </c>
      <c r="DF135" s="253">
        <v>0</v>
      </c>
      <c r="DG135" s="253">
        <v>0</v>
      </c>
      <c r="DH135" s="253">
        <v>0</v>
      </c>
      <c r="DI135" s="253">
        <v>0</v>
      </c>
      <c r="DJ135" s="253">
        <v>0</v>
      </c>
      <c r="DK135" s="253">
        <v>0</v>
      </c>
      <c r="DL135" s="253">
        <v>0</v>
      </c>
      <c r="DM135" s="253">
        <v>0</v>
      </c>
      <c r="DN135" s="253">
        <v>0</v>
      </c>
      <c r="DO135" s="253">
        <v>0</v>
      </c>
      <c r="DP135" s="253">
        <v>0</v>
      </c>
      <c r="DQ135" s="253">
        <v>0</v>
      </c>
      <c r="DR135" s="253">
        <v>0</v>
      </c>
      <c r="DS135" s="253">
        <v>0</v>
      </c>
      <c r="DT135" s="253">
        <v>0</v>
      </c>
      <c r="DU135" s="253">
        <v>0</v>
      </c>
      <c r="DV135" s="253">
        <v>0</v>
      </c>
      <c r="DW135" s="253">
        <v>0</v>
      </c>
      <c r="DX135" s="253">
        <v>0</v>
      </c>
      <c r="DY135" s="253">
        <v>0</v>
      </c>
      <c r="DZ135" s="253">
        <v>0</v>
      </c>
      <c r="EA135" s="126">
        <v>0</v>
      </c>
      <c r="EB135" s="126">
        <v>0</v>
      </c>
      <c r="EC135" s="126">
        <v>0</v>
      </c>
      <c r="ED135" s="126">
        <v>0</v>
      </c>
      <c r="EE135" s="126">
        <v>0</v>
      </c>
      <c r="EF135" s="126">
        <v>0</v>
      </c>
      <c r="EG135" s="134">
        <v>545</v>
      </c>
      <c r="EH135" s="225">
        <v>700</v>
      </c>
      <c r="EI135" s="225">
        <v>119.02</v>
      </c>
      <c r="EJ135" s="226">
        <f t="shared" si="2868"/>
        <v>83314</v>
      </c>
      <c r="EK135" s="134">
        <v>1060</v>
      </c>
      <c r="EL135" s="225">
        <v>700</v>
      </c>
      <c r="EM135" s="225">
        <v>116.32</v>
      </c>
      <c r="EN135" s="226">
        <f t="shared" si="2869"/>
        <v>81424</v>
      </c>
      <c r="EO135" s="134">
        <v>1060</v>
      </c>
      <c r="EP135" s="225">
        <v>700</v>
      </c>
      <c r="EQ135" s="225">
        <v>109</v>
      </c>
      <c r="ER135" s="226">
        <f t="shared" si="2870"/>
        <v>76300</v>
      </c>
      <c r="ES135" s="134">
        <v>1040</v>
      </c>
      <c r="ET135" s="225">
        <v>600</v>
      </c>
      <c r="EU135" s="225">
        <v>107</v>
      </c>
      <c r="EV135" s="226">
        <f t="shared" si="2871"/>
        <v>64200</v>
      </c>
      <c r="EW135" s="134">
        <v>895</v>
      </c>
      <c r="EX135" s="225">
        <v>470</v>
      </c>
      <c r="EY135" s="225">
        <v>107</v>
      </c>
      <c r="EZ135" s="226">
        <f t="shared" si="2872"/>
        <v>50290</v>
      </c>
      <c r="FA135" s="134">
        <v>1360</v>
      </c>
      <c r="FB135" s="225">
        <v>500</v>
      </c>
      <c r="FC135" s="225">
        <v>107</v>
      </c>
      <c r="FD135" s="226">
        <f t="shared" si="2873"/>
        <v>53500</v>
      </c>
      <c r="FE135" s="134">
        <v>1230</v>
      </c>
      <c r="FF135" s="225">
        <v>300</v>
      </c>
      <c r="FG135" s="225">
        <v>105.53</v>
      </c>
      <c r="FH135" s="226">
        <f t="shared" si="2874"/>
        <v>31659</v>
      </c>
      <c r="FI135" s="134">
        <v>1215</v>
      </c>
      <c r="FJ135" s="225">
        <v>800</v>
      </c>
      <c r="FK135" s="225">
        <v>108.2</v>
      </c>
      <c r="FL135" s="226">
        <f t="shared" si="2875"/>
        <v>86560</v>
      </c>
      <c r="FM135" s="134">
        <v>1125</v>
      </c>
      <c r="FN135" s="225">
        <v>600</v>
      </c>
      <c r="FO135" s="225">
        <v>94.27</v>
      </c>
      <c r="FP135" s="226">
        <f t="shared" si="2876"/>
        <v>56562</v>
      </c>
      <c r="FQ135" s="134">
        <v>1290</v>
      </c>
      <c r="FR135" s="225">
        <v>500</v>
      </c>
      <c r="FS135" s="225">
        <v>94.27</v>
      </c>
      <c r="FT135" s="226">
        <f t="shared" si="2877"/>
        <v>47135</v>
      </c>
      <c r="FU135" s="134">
        <v>1130</v>
      </c>
      <c r="FV135" s="225">
        <v>500</v>
      </c>
      <c r="FW135" s="225">
        <v>94.27</v>
      </c>
      <c r="FX135" s="226">
        <f t="shared" si="2878"/>
        <v>47135</v>
      </c>
      <c r="FY135" s="134">
        <v>875</v>
      </c>
      <c r="FZ135" s="225"/>
      <c r="GA135" s="225">
        <v>94.27</v>
      </c>
      <c r="GB135" s="226">
        <f t="shared" si="2879"/>
        <v>0</v>
      </c>
      <c r="GC135" s="134">
        <v>1095</v>
      </c>
      <c r="GD135" s="225">
        <v>1000</v>
      </c>
      <c r="GE135" s="225">
        <v>94.27</v>
      </c>
      <c r="GF135" s="226">
        <f t="shared" si="2880"/>
        <v>94270</v>
      </c>
      <c r="GG135" s="134">
        <v>1945</v>
      </c>
      <c r="GH135" s="225">
        <v>1000</v>
      </c>
      <c r="GI135" s="225">
        <v>91.93</v>
      </c>
      <c r="GJ135" s="226">
        <f t="shared" si="2881"/>
        <v>91930</v>
      </c>
      <c r="GK135" s="134">
        <v>1565</v>
      </c>
      <c r="GL135" s="225">
        <v>1100</v>
      </c>
      <c r="GM135" s="225">
        <v>91.93</v>
      </c>
      <c r="GN135" s="226">
        <f t="shared" si="2753"/>
        <v>101123.00000000001</v>
      </c>
      <c r="GO135" s="134">
        <v>2705</v>
      </c>
      <c r="GP135" s="225">
        <v>1200</v>
      </c>
      <c r="GQ135" s="225">
        <v>91.93</v>
      </c>
      <c r="GR135" s="226">
        <f t="shared" si="2882"/>
        <v>110316.00000000001</v>
      </c>
      <c r="GS135" s="134">
        <v>2375</v>
      </c>
      <c r="GT135" s="225">
        <v>1200</v>
      </c>
      <c r="GU135" s="225">
        <v>91.93</v>
      </c>
      <c r="GV135" s="226">
        <f t="shared" si="3043"/>
        <v>110316.00000000001</v>
      </c>
      <c r="GW135" s="134">
        <v>1720</v>
      </c>
      <c r="GX135" s="225">
        <v>1200</v>
      </c>
      <c r="GY135" s="225">
        <v>87.89</v>
      </c>
      <c r="GZ135" s="226">
        <f t="shared" si="3044"/>
        <v>105468</v>
      </c>
      <c r="HA135" s="134">
        <v>1930</v>
      </c>
      <c r="HB135" s="225">
        <v>1200</v>
      </c>
      <c r="HC135" s="225">
        <v>87.89</v>
      </c>
      <c r="HD135" s="226">
        <f t="shared" si="3045"/>
        <v>105468</v>
      </c>
      <c r="HE135" s="225">
        <v>1300</v>
      </c>
      <c r="HF135" s="225">
        <v>87.89</v>
      </c>
      <c r="HG135" s="226">
        <f t="shared" si="2886"/>
        <v>114257</v>
      </c>
      <c r="HH135" s="225">
        <v>600</v>
      </c>
      <c r="HI135" s="225">
        <v>87.89</v>
      </c>
      <c r="HJ135" s="226">
        <f t="shared" si="2887"/>
        <v>52734</v>
      </c>
      <c r="HK135" s="226">
        <v>900</v>
      </c>
      <c r="HL135" s="226">
        <v>86.117748071979449</v>
      </c>
      <c r="HM135" s="226">
        <v>77505.973264781511</v>
      </c>
      <c r="HN135" s="253">
        <v>390</v>
      </c>
      <c r="HO135" s="253">
        <v>41536.14</v>
      </c>
      <c r="HP135" s="253">
        <v>740</v>
      </c>
      <c r="HQ135" s="253">
        <v>79035.839999999997</v>
      </c>
      <c r="HR135" s="253">
        <v>735</v>
      </c>
      <c r="HS135" s="253">
        <v>78124.41</v>
      </c>
      <c r="HT135" s="253">
        <v>550</v>
      </c>
      <c r="HU135" s="253">
        <v>59114.100000000006</v>
      </c>
      <c r="HV135" s="253">
        <v>540</v>
      </c>
      <c r="HW135" s="253">
        <v>58044.54</v>
      </c>
      <c r="HX135" s="253">
        <v>305</v>
      </c>
      <c r="HY135" s="253">
        <v>32062.65</v>
      </c>
      <c r="HZ135" s="253">
        <v>665</v>
      </c>
      <c r="IA135" s="253">
        <v>68413.649999999994</v>
      </c>
      <c r="IB135" s="253">
        <v>785</v>
      </c>
      <c r="IC135" s="253">
        <v>75002.260000000009</v>
      </c>
      <c r="ID135" s="253">
        <v>665</v>
      </c>
      <c r="IE135" s="253">
        <v>63193.18</v>
      </c>
      <c r="IF135" s="253">
        <v>555</v>
      </c>
      <c r="IG135" s="253">
        <v>52892.22</v>
      </c>
      <c r="IH135" s="253">
        <v>545</v>
      </c>
      <c r="II135" s="253">
        <v>51171.27</v>
      </c>
      <c r="IJ135" s="253">
        <v>685</v>
      </c>
      <c r="IK135" s="253">
        <v>64717.46</v>
      </c>
      <c r="IL135" s="253">
        <v>1060</v>
      </c>
      <c r="IM135" s="253">
        <v>96434.62</v>
      </c>
      <c r="IN135" s="253">
        <v>1040</v>
      </c>
      <c r="IO135" s="253">
        <v>94880.67</v>
      </c>
      <c r="IP135" s="253">
        <v>895</v>
      </c>
      <c r="IQ135" s="253">
        <v>81660.850000000006</v>
      </c>
      <c r="IR135" s="253">
        <v>1360</v>
      </c>
      <c r="IS135" s="253">
        <v>121406.87</v>
      </c>
      <c r="IT135" s="253">
        <v>1230</v>
      </c>
      <c r="IU135" s="253">
        <v>110256.06</v>
      </c>
      <c r="IV135" s="253">
        <v>1215</v>
      </c>
      <c r="IW135" s="253">
        <v>108080.77</v>
      </c>
      <c r="IX135" s="253">
        <v>1125</v>
      </c>
      <c r="IY135" s="253">
        <v>99907.1</v>
      </c>
      <c r="IZ135" s="126">
        <v>1290</v>
      </c>
      <c r="JA135" s="126">
        <v>113378.11</v>
      </c>
      <c r="JB135" s="126">
        <v>1130</v>
      </c>
      <c r="JC135" s="126">
        <v>99161.959999999992</v>
      </c>
      <c r="JD135" s="134"/>
      <c r="JE135" s="225"/>
      <c r="JF135" s="134"/>
      <c r="JG135" s="226">
        <f t="shared" si="2978"/>
        <v>0</v>
      </c>
      <c r="JH135" s="134"/>
      <c r="JI135" s="225"/>
      <c r="JJ135" s="134"/>
      <c r="JK135" s="226">
        <f t="shared" si="2979"/>
        <v>0</v>
      </c>
      <c r="JL135" s="134"/>
      <c r="JM135" s="225"/>
      <c r="JN135" s="134"/>
      <c r="JO135" s="226">
        <f t="shared" si="2980"/>
        <v>0</v>
      </c>
      <c r="JP135" s="134"/>
      <c r="JQ135" s="225"/>
      <c r="JR135" s="134"/>
      <c r="JS135" s="226">
        <f t="shared" si="2981"/>
        <v>0</v>
      </c>
      <c r="JT135" s="134"/>
      <c r="JU135" s="225"/>
      <c r="JV135" s="134"/>
      <c r="JW135" s="226">
        <f t="shared" si="2982"/>
        <v>0</v>
      </c>
      <c r="JX135" s="134"/>
      <c r="JY135" s="225"/>
      <c r="JZ135" s="134"/>
      <c r="KA135" s="226">
        <f t="shared" si="2983"/>
        <v>0</v>
      </c>
      <c r="KB135" s="134"/>
      <c r="KC135" s="134"/>
      <c r="KD135" s="134"/>
      <c r="KE135" s="226">
        <f t="shared" si="2984"/>
        <v>0</v>
      </c>
      <c r="KF135" s="134"/>
      <c r="KG135" s="134"/>
      <c r="KH135" s="134"/>
      <c r="KI135" s="226">
        <f t="shared" si="2985"/>
        <v>0</v>
      </c>
      <c r="KJ135" s="134"/>
      <c r="KK135" s="134"/>
      <c r="KL135" s="134"/>
      <c r="KM135" s="226">
        <f t="shared" si="2986"/>
        <v>0</v>
      </c>
      <c r="KN135" s="134"/>
      <c r="KO135" s="134"/>
      <c r="KP135" s="134"/>
      <c r="KQ135" s="226">
        <f t="shared" si="2987"/>
        <v>0</v>
      </c>
      <c r="KR135" s="134"/>
      <c r="KS135" s="134"/>
      <c r="KT135" s="134"/>
      <c r="KU135" s="226">
        <f t="shared" si="2988"/>
        <v>0</v>
      </c>
      <c r="KV135" s="134"/>
      <c r="KW135" s="134"/>
      <c r="KX135" s="134"/>
      <c r="KY135" s="226">
        <f t="shared" si="2989"/>
        <v>0</v>
      </c>
      <c r="KZ135" s="134">
        <v>0</v>
      </c>
      <c r="LA135" s="134"/>
      <c r="LB135" s="134"/>
      <c r="LC135" s="226">
        <f t="shared" si="2990"/>
        <v>0</v>
      </c>
      <c r="LD135" s="134"/>
      <c r="LE135" s="134"/>
      <c r="LF135" s="134"/>
      <c r="LG135" s="226">
        <f t="shared" si="2991"/>
        <v>0</v>
      </c>
      <c r="LH135" s="134"/>
      <c r="LI135" s="134"/>
      <c r="LJ135" s="134"/>
      <c r="LK135" s="226">
        <f t="shared" si="2992"/>
        <v>0</v>
      </c>
      <c r="LL135" s="134"/>
      <c r="LM135" s="134"/>
      <c r="LN135" s="134"/>
      <c r="LO135" s="226">
        <f t="shared" si="3046"/>
        <v>0</v>
      </c>
      <c r="LP135" s="134"/>
      <c r="LQ135" s="134"/>
      <c r="LR135" s="134"/>
      <c r="LS135" s="226">
        <f t="shared" si="3047"/>
        <v>0</v>
      </c>
      <c r="LT135" s="134"/>
      <c r="LU135" s="134"/>
      <c r="LV135" s="134"/>
      <c r="LW135" s="226">
        <f t="shared" si="3048"/>
        <v>0</v>
      </c>
      <c r="LX135" s="134"/>
      <c r="LY135" s="134"/>
      <c r="LZ135" s="134"/>
      <c r="MA135" s="226">
        <f t="shared" si="3049"/>
        <v>0</v>
      </c>
      <c r="MB135" s="134"/>
      <c r="MC135" s="134"/>
      <c r="MD135" s="226">
        <f t="shared" si="2773"/>
        <v>0</v>
      </c>
      <c r="ME135" s="134"/>
      <c r="MF135" s="134">
        <v>91.61</v>
      </c>
      <c r="MG135" s="226">
        <f t="shared" si="2888"/>
        <v>0</v>
      </c>
      <c r="MH135" s="226"/>
      <c r="MI135" s="226">
        <v>91.61</v>
      </c>
      <c r="MJ135" s="226">
        <v>0</v>
      </c>
      <c r="MK135" s="253"/>
      <c r="ML135" s="253"/>
      <c r="MM135" s="253"/>
      <c r="MN135" s="253"/>
      <c r="MO135" s="253"/>
      <c r="MP135" s="253"/>
      <c r="MQ135" s="253"/>
      <c r="MR135" s="253"/>
      <c r="MS135" s="253"/>
      <c r="MT135" s="253"/>
      <c r="MU135" s="253"/>
      <c r="MV135" s="253"/>
      <c r="MW135" s="253"/>
      <c r="MX135" s="253"/>
      <c r="MY135" s="253"/>
      <c r="MZ135" s="253"/>
      <c r="NA135" s="253"/>
      <c r="NB135" s="253"/>
      <c r="NC135" s="253"/>
      <c r="ND135" s="253"/>
      <c r="NE135" s="253"/>
      <c r="NF135" s="253"/>
      <c r="NG135" s="253"/>
      <c r="NH135" s="253"/>
      <c r="NI135" s="253"/>
      <c r="NJ135" s="253"/>
      <c r="NK135" s="253"/>
      <c r="NL135" s="253"/>
      <c r="NM135" s="253"/>
      <c r="NN135" s="253"/>
      <c r="NO135" s="125"/>
      <c r="NP135" s="125"/>
      <c r="NQ135" s="125"/>
      <c r="NR135" s="125"/>
      <c r="NS135" s="125"/>
      <c r="NT135" s="125"/>
      <c r="NU135" s="125"/>
      <c r="NV135" s="125"/>
      <c r="NW135" s="125"/>
      <c r="NX135" s="125"/>
      <c r="NY135" s="125"/>
      <c r="NZ135" s="125"/>
      <c r="OA135" s="226"/>
      <c r="OB135" s="225"/>
      <c r="OC135" s="225">
        <v>0</v>
      </c>
      <c r="OD135" s="225">
        <f t="shared" si="2889"/>
        <v>0</v>
      </c>
      <c r="OE135" s="226"/>
      <c r="OF135" s="225"/>
      <c r="OG135" s="225">
        <v>0</v>
      </c>
      <c r="OH135" s="225">
        <f t="shared" si="2890"/>
        <v>0</v>
      </c>
      <c r="OI135" s="226"/>
      <c r="OJ135" s="225"/>
      <c r="OK135" s="225">
        <v>0</v>
      </c>
      <c r="OL135" s="225">
        <f t="shared" si="2891"/>
        <v>0</v>
      </c>
      <c r="OM135" s="226"/>
      <c r="ON135" s="225"/>
      <c r="OO135" s="225">
        <v>0</v>
      </c>
      <c r="OP135" s="225">
        <f t="shared" si="2892"/>
        <v>0</v>
      </c>
      <c r="OQ135" s="226"/>
      <c r="OR135" s="225"/>
      <c r="OS135" s="225">
        <v>0</v>
      </c>
      <c r="OT135" s="225">
        <f t="shared" si="2893"/>
        <v>0</v>
      </c>
      <c r="OU135" s="226"/>
      <c r="OV135" s="225"/>
      <c r="OW135" s="225">
        <v>0</v>
      </c>
      <c r="OX135" s="225">
        <f t="shared" si="2894"/>
        <v>0</v>
      </c>
      <c r="OY135" s="226"/>
      <c r="OZ135" s="225"/>
      <c r="PA135" s="225">
        <v>0</v>
      </c>
      <c r="PB135" s="225">
        <f t="shared" si="2895"/>
        <v>0</v>
      </c>
      <c r="PC135" s="226"/>
      <c r="PD135" s="225"/>
      <c r="PE135" s="225">
        <v>0</v>
      </c>
      <c r="PF135" s="225">
        <f t="shared" si="2896"/>
        <v>0</v>
      </c>
      <c r="PG135" s="226"/>
      <c r="PH135" s="225"/>
      <c r="PI135" s="225">
        <v>0</v>
      </c>
      <c r="PJ135" s="225">
        <f t="shared" si="2897"/>
        <v>0</v>
      </c>
      <c r="PK135" s="226"/>
      <c r="PL135" s="225"/>
      <c r="PM135" s="225">
        <v>0</v>
      </c>
      <c r="PN135" s="225">
        <f t="shared" si="2898"/>
        <v>0</v>
      </c>
      <c r="PO135" s="226"/>
      <c r="PP135" s="225"/>
      <c r="PQ135" s="225">
        <v>0</v>
      </c>
      <c r="PR135" s="225">
        <f t="shared" si="2899"/>
        <v>0</v>
      </c>
      <c r="PS135" s="226"/>
      <c r="PT135" s="225"/>
      <c r="PU135" s="225">
        <v>0</v>
      </c>
      <c r="PV135" s="225">
        <f t="shared" si="2900"/>
        <v>0</v>
      </c>
      <c r="PW135" s="226"/>
      <c r="PX135" s="225"/>
      <c r="PY135" s="225">
        <v>0</v>
      </c>
      <c r="PZ135" s="225">
        <f t="shared" si="2901"/>
        <v>0</v>
      </c>
      <c r="QA135" s="226"/>
      <c r="QB135" s="225"/>
      <c r="QC135" s="225">
        <v>0</v>
      </c>
      <c r="QD135" s="225">
        <f t="shared" si="2902"/>
        <v>0</v>
      </c>
      <c r="QE135" s="226"/>
      <c r="QF135" s="225"/>
      <c r="QG135" s="225">
        <v>0</v>
      </c>
      <c r="QH135" s="225">
        <f t="shared" si="2903"/>
        <v>0</v>
      </c>
      <c r="QI135" s="226"/>
      <c r="QJ135" s="225"/>
      <c r="QK135" s="225">
        <v>0</v>
      </c>
      <c r="QL135" s="225">
        <f t="shared" si="2904"/>
        <v>0</v>
      </c>
      <c r="QM135" s="226"/>
      <c r="QN135" s="225"/>
      <c r="QO135" s="225">
        <v>0</v>
      </c>
      <c r="QP135" s="225">
        <f t="shared" si="3050"/>
        <v>0</v>
      </c>
      <c r="QQ135" s="226"/>
      <c r="QR135" s="225"/>
      <c r="QS135" s="225">
        <v>0</v>
      </c>
      <c r="QT135" s="225">
        <f t="shared" si="3051"/>
        <v>0</v>
      </c>
      <c r="QU135" s="226"/>
      <c r="QV135" s="225"/>
      <c r="QW135" s="225">
        <v>0</v>
      </c>
      <c r="QX135" s="225">
        <f t="shared" si="3052"/>
        <v>0</v>
      </c>
      <c r="QY135" s="225"/>
      <c r="QZ135" s="225">
        <v>0</v>
      </c>
      <c r="RA135" s="225">
        <f t="shared" si="2908"/>
        <v>0</v>
      </c>
      <c r="RB135" s="225"/>
      <c r="RC135" s="225">
        <v>0</v>
      </c>
      <c r="RD135" s="225">
        <f t="shared" si="2774"/>
        <v>0</v>
      </c>
      <c r="RE135" s="225"/>
      <c r="RF135" s="225">
        <v>0</v>
      </c>
      <c r="RG135" s="225">
        <v>0</v>
      </c>
      <c r="RH135" s="253"/>
      <c r="RI135" s="253"/>
      <c r="RJ135" s="253"/>
      <c r="RK135" s="253"/>
      <c r="RL135" s="253"/>
      <c r="RM135" s="253"/>
      <c r="RN135" s="253"/>
      <c r="RO135" s="253"/>
      <c r="RP135" s="253"/>
      <c r="RQ135" s="253"/>
      <c r="RR135" s="253"/>
      <c r="RS135" s="253"/>
      <c r="RT135" s="253"/>
      <c r="RU135" s="253"/>
      <c r="RV135" s="253"/>
      <c r="RW135" s="253"/>
      <c r="RX135" s="253"/>
      <c r="RY135" s="253"/>
      <c r="RZ135" s="253"/>
      <c r="SA135" s="253"/>
      <c r="SB135" s="253"/>
      <c r="SC135" s="253"/>
      <c r="SD135" s="253"/>
      <c r="SE135" s="253"/>
      <c r="SF135" s="253"/>
      <c r="SG135" s="253"/>
      <c r="SH135" s="253"/>
      <c r="SI135" s="253"/>
      <c r="SJ135" s="253"/>
      <c r="SK135" s="253"/>
      <c r="SL135" s="125"/>
      <c r="SM135" s="125"/>
      <c r="SN135" s="125"/>
      <c r="SO135" s="125"/>
      <c r="SP135" s="125"/>
      <c r="SQ135" s="125"/>
      <c r="SR135" s="125"/>
      <c r="SS135" s="125"/>
      <c r="ST135" s="125"/>
      <c r="SU135" s="125"/>
      <c r="SV135" s="125"/>
      <c r="SW135" s="125"/>
      <c r="SX135" s="226">
        <v>10</v>
      </c>
      <c r="SY135" s="240">
        <v>0</v>
      </c>
      <c r="SZ135" s="124"/>
      <c r="TA135" s="226">
        <f t="shared" si="2775"/>
        <v>0</v>
      </c>
      <c r="TB135" s="226">
        <v>35</v>
      </c>
      <c r="TC135" s="240">
        <v>0</v>
      </c>
      <c r="TD135" s="124"/>
      <c r="TE135" s="226">
        <f t="shared" si="2776"/>
        <v>0</v>
      </c>
      <c r="TF135" s="226">
        <v>35</v>
      </c>
      <c r="TG135" s="240">
        <v>0</v>
      </c>
      <c r="TH135" s="124"/>
      <c r="TI135" s="226">
        <f t="shared" si="2777"/>
        <v>0</v>
      </c>
      <c r="TJ135" s="226"/>
      <c r="TK135" s="240">
        <v>0</v>
      </c>
      <c r="TL135" s="124"/>
      <c r="TM135" s="226">
        <f t="shared" si="2778"/>
        <v>0</v>
      </c>
      <c r="TN135" s="226"/>
      <c r="TO135" s="240">
        <v>0</v>
      </c>
      <c r="TP135" s="124"/>
      <c r="TQ135" s="226">
        <f t="shared" si="2779"/>
        <v>0</v>
      </c>
      <c r="TR135" s="226"/>
      <c r="TS135" s="240">
        <v>0</v>
      </c>
      <c r="TT135" s="124"/>
      <c r="TU135" s="226">
        <f t="shared" si="2780"/>
        <v>0</v>
      </c>
      <c r="TV135" s="226"/>
      <c r="TW135" s="240">
        <v>0</v>
      </c>
      <c r="TX135" s="124"/>
      <c r="TY135" s="226">
        <f t="shared" si="2781"/>
        <v>0</v>
      </c>
      <c r="TZ135" s="226"/>
      <c r="UA135" s="219">
        <v>0</v>
      </c>
      <c r="UB135" s="124"/>
      <c r="UC135" s="226">
        <f t="shared" si="2782"/>
        <v>0</v>
      </c>
      <c r="UD135" s="226"/>
      <c r="UE135" s="219">
        <v>0</v>
      </c>
      <c r="UF135" s="124"/>
      <c r="UG135" s="226">
        <f t="shared" si="2783"/>
        <v>0</v>
      </c>
      <c r="UH135" s="226"/>
      <c r="UI135" s="219">
        <v>0</v>
      </c>
      <c r="UJ135" s="124"/>
      <c r="UK135" s="226">
        <f t="shared" si="2784"/>
        <v>0</v>
      </c>
      <c r="UL135" s="226"/>
      <c r="UM135" s="219">
        <v>0</v>
      </c>
      <c r="UN135" s="124"/>
      <c r="UO135" s="226">
        <f t="shared" si="2785"/>
        <v>0</v>
      </c>
      <c r="UP135" s="226"/>
      <c r="UQ135" s="208">
        <v>0</v>
      </c>
      <c r="UR135" s="124"/>
      <c r="US135" s="226">
        <f t="shared" si="2786"/>
        <v>0</v>
      </c>
      <c r="UT135" s="226"/>
      <c r="UU135" s="208">
        <v>0</v>
      </c>
      <c r="UV135" s="124"/>
      <c r="UW135" s="226">
        <f t="shared" si="2787"/>
        <v>0</v>
      </c>
      <c r="UX135" s="226"/>
      <c r="UY135" s="208">
        <v>0</v>
      </c>
      <c r="UZ135" s="124"/>
      <c r="VA135" s="226">
        <f t="shared" si="2788"/>
        <v>0</v>
      </c>
      <c r="VB135" s="226"/>
      <c r="VC135" s="208">
        <v>0</v>
      </c>
      <c r="VD135" s="124"/>
      <c r="VE135" s="226">
        <f t="shared" si="2789"/>
        <v>0</v>
      </c>
      <c r="VF135" s="226"/>
      <c r="VG135" s="208">
        <v>0</v>
      </c>
      <c r="VH135" s="124"/>
      <c r="VI135" s="226">
        <f t="shared" si="2790"/>
        <v>0</v>
      </c>
      <c r="VJ135" s="226"/>
      <c r="VK135" s="208">
        <v>0</v>
      </c>
      <c r="VL135" s="124"/>
      <c r="VM135" s="226">
        <f t="shared" si="3053"/>
        <v>0</v>
      </c>
      <c r="VN135" s="226"/>
      <c r="VO135" s="208">
        <v>0</v>
      </c>
      <c r="VP135" s="124"/>
      <c r="VQ135" s="226">
        <f t="shared" si="3054"/>
        <v>0</v>
      </c>
      <c r="VR135" s="226"/>
      <c r="VS135" s="208">
        <v>0</v>
      </c>
      <c r="VT135" s="124"/>
      <c r="VU135" s="226">
        <f t="shared" si="2793"/>
        <v>0</v>
      </c>
      <c r="VV135" s="225"/>
      <c r="VW135" s="124"/>
      <c r="VX135" s="226">
        <f t="shared" si="2794"/>
        <v>0</v>
      </c>
      <c r="VY135" s="225"/>
      <c r="VZ135" s="124"/>
      <c r="WA135" s="226">
        <f t="shared" si="2795"/>
        <v>0</v>
      </c>
      <c r="WB135" s="226"/>
      <c r="WC135" s="226">
        <v>55.6</v>
      </c>
      <c r="WD135" s="226">
        <v>0</v>
      </c>
      <c r="WE135" s="253"/>
      <c r="WF135" s="253"/>
      <c r="WG135" s="253"/>
      <c r="WH135" s="253"/>
      <c r="WI135" s="253"/>
      <c r="WJ135" s="253"/>
      <c r="WK135" s="253"/>
      <c r="WL135" s="253"/>
      <c r="WM135" s="253"/>
      <c r="WN135" s="253"/>
      <c r="WO135" s="253"/>
      <c r="WP135" s="253"/>
      <c r="WQ135" s="253"/>
      <c r="WR135" s="253"/>
      <c r="WS135" s="253">
        <v>30</v>
      </c>
      <c r="WT135" s="253">
        <v>2697.78</v>
      </c>
      <c r="WU135" s="253">
        <v>30</v>
      </c>
      <c r="WV135" s="253">
        <v>2697.78</v>
      </c>
      <c r="WW135" s="253">
        <v>10</v>
      </c>
      <c r="WX135" s="253">
        <v>892.86</v>
      </c>
      <c r="WY135" s="253">
        <v>10</v>
      </c>
      <c r="WZ135" s="253">
        <v>892.86</v>
      </c>
      <c r="XA135" s="253">
        <v>15</v>
      </c>
      <c r="XB135" s="253">
        <v>1339.29</v>
      </c>
      <c r="XC135" s="253">
        <v>35</v>
      </c>
      <c r="XD135" s="253">
        <v>3125.01</v>
      </c>
      <c r="XE135" s="253"/>
      <c r="XF135" s="253"/>
      <c r="XG135" s="253"/>
      <c r="XH135" s="253"/>
      <c r="XI135" s="125"/>
      <c r="XJ135" s="125"/>
      <c r="XK135" s="125"/>
      <c r="XL135" s="125"/>
      <c r="XM135" s="125"/>
      <c r="XN135" s="125"/>
      <c r="XO135" s="125"/>
      <c r="XP135" s="125"/>
      <c r="XQ135" s="125"/>
      <c r="XR135" s="125"/>
      <c r="XS135" s="125"/>
      <c r="XT135" s="125"/>
      <c r="XU135" s="226"/>
      <c r="XV135" s="226"/>
      <c r="XW135" s="226"/>
      <c r="XX135" s="208">
        <f t="shared" si="2909"/>
        <v>0</v>
      </c>
      <c r="XY135" s="226"/>
      <c r="XZ135" s="226"/>
      <c r="YA135" s="226"/>
      <c r="YB135" s="208">
        <f t="shared" si="2910"/>
        <v>0</v>
      </c>
      <c r="YC135" s="226"/>
      <c r="YD135" s="226"/>
      <c r="YE135" s="226"/>
      <c r="YF135" s="208">
        <f t="shared" si="2911"/>
        <v>0</v>
      </c>
      <c r="YG135" s="226"/>
      <c r="YH135" s="226"/>
      <c r="YI135" s="226"/>
      <c r="YJ135" s="208">
        <f t="shared" si="2912"/>
        <v>0</v>
      </c>
      <c r="YK135" s="226"/>
      <c r="YL135" s="226"/>
      <c r="YM135" s="226"/>
      <c r="YN135" s="208">
        <f t="shared" si="2913"/>
        <v>0</v>
      </c>
      <c r="YO135" s="226"/>
      <c r="YP135" s="226"/>
      <c r="YQ135" s="226"/>
      <c r="YR135" s="208">
        <f t="shared" si="2914"/>
        <v>0</v>
      </c>
      <c r="YS135" s="226"/>
      <c r="YT135" s="226"/>
      <c r="YU135" s="226"/>
      <c r="YV135" s="208">
        <f t="shared" si="2915"/>
        <v>0</v>
      </c>
      <c r="YW135" s="226"/>
      <c r="YX135" s="226"/>
      <c r="YY135" s="226"/>
      <c r="YZ135" s="208">
        <f t="shared" si="2916"/>
        <v>0</v>
      </c>
      <c r="ZA135" s="226"/>
      <c r="ZB135" s="226"/>
      <c r="ZC135" s="226"/>
      <c r="ZD135" s="208">
        <f t="shared" si="2917"/>
        <v>0</v>
      </c>
      <c r="ZE135" s="226"/>
      <c r="ZF135" s="226"/>
      <c r="ZG135" s="226"/>
      <c r="ZH135" s="208">
        <f t="shared" si="2918"/>
        <v>0</v>
      </c>
      <c r="ZI135" s="226"/>
      <c r="ZJ135" s="225"/>
      <c r="ZK135" s="225"/>
      <c r="ZL135" s="208">
        <f t="shared" si="2919"/>
        <v>0</v>
      </c>
      <c r="ZM135" s="226"/>
      <c r="ZN135" s="225"/>
      <c r="ZO135" s="225"/>
      <c r="ZP135" s="208">
        <f t="shared" si="2920"/>
        <v>0</v>
      </c>
      <c r="ZQ135" s="226"/>
      <c r="ZR135" s="225"/>
      <c r="ZS135" s="225"/>
      <c r="ZT135" s="208">
        <f t="shared" si="2921"/>
        <v>0</v>
      </c>
      <c r="ZU135" s="226"/>
      <c r="ZV135" s="225"/>
      <c r="ZW135" s="225"/>
      <c r="ZX135" s="208">
        <f t="shared" si="2922"/>
        <v>0</v>
      </c>
      <c r="ZY135" s="226"/>
      <c r="ZZ135" s="225"/>
      <c r="AAA135" s="225"/>
      <c r="AAB135" s="208">
        <f t="shared" si="2923"/>
        <v>0</v>
      </c>
      <c r="AAC135" s="226"/>
      <c r="AAD135" s="225"/>
      <c r="AAE135" s="225"/>
      <c r="AAF135" s="208">
        <f t="shared" si="2994"/>
        <v>0</v>
      </c>
      <c r="AAG135" s="226"/>
      <c r="AAH135" s="225"/>
      <c r="AAI135" s="225"/>
      <c r="AAJ135" s="208">
        <f t="shared" si="3055"/>
        <v>0</v>
      </c>
      <c r="AAK135" s="226"/>
      <c r="AAL135" s="225"/>
      <c r="AAM135" s="225"/>
      <c r="AAN135" s="208">
        <f t="shared" si="3056"/>
        <v>0</v>
      </c>
      <c r="AAO135" s="226"/>
      <c r="AAP135" s="225"/>
      <c r="AAQ135" s="225"/>
      <c r="AAR135" s="208">
        <f t="shared" si="2927"/>
        <v>0</v>
      </c>
      <c r="AAS135" s="225"/>
      <c r="AAT135" s="225"/>
      <c r="AAU135" s="208">
        <f t="shared" si="2928"/>
        <v>0</v>
      </c>
      <c r="AAV135" s="225"/>
      <c r="AAW135" s="225"/>
      <c r="AAX135" s="226">
        <f t="shared" si="2796"/>
        <v>0</v>
      </c>
      <c r="AAY135" s="226"/>
      <c r="AAZ135" s="226"/>
      <c r="ABA135" s="226">
        <v>0</v>
      </c>
      <c r="ABB135" s="253"/>
      <c r="ABC135" s="253"/>
      <c r="ABD135" s="253"/>
      <c r="ABE135" s="253"/>
      <c r="ABF135" s="253"/>
      <c r="ABG135" s="253"/>
      <c r="ABH135" s="253"/>
      <c r="ABI135" s="253"/>
      <c r="ABJ135" s="253"/>
      <c r="ABK135" s="253"/>
      <c r="ABL135" s="253"/>
      <c r="ABM135" s="253"/>
      <c r="ABN135" s="253"/>
      <c r="ABO135" s="253"/>
      <c r="ABP135" s="253"/>
      <c r="ABQ135" s="253"/>
      <c r="ABR135" s="253"/>
      <c r="ABS135" s="253"/>
      <c r="ABT135" s="253"/>
      <c r="ABU135" s="253"/>
      <c r="ABV135" s="253"/>
      <c r="ABW135" s="253"/>
      <c r="ABX135" s="253"/>
      <c r="ABY135" s="253"/>
      <c r="ABZ135" s="253"/>
      <c r="ACA135" s="253"/>
      <c r="ACB135" s="253"/>
      <c r="ACC135" s="253"/>
      <c r="ACD135" s="253"/>
      <c r="ACE135" s="253"/>
      <c r="ACF135" s="126"/>
      <c r="ACG135" s="126"/>
      <c r="ACH135" s="126"/>
      <c r="ACI135" s="126"/>
      <c r="ACJ135" s="126"/>
      <c r="ACK135" s="126"/>
      <c r="ACL135" s="126"/>
      <c r="ACM135" s="126"/>
      <c r="ACN135" s="126"/>
      <c r="ACO135" s="126"/>
      <c r="ACP135" s="126"/>
      <c r="ACQ135" s="126"/>
      <c r="ACR135" s="134">
        <v>0</v>
      </c>
      <c r="ACS135" s="227"/>
      <c r="ACT135" s="225"/>
      <c r="ACU135" s="226">
        <f t="shared" si="2929"/>
        <v>0</v>
      </c>
      <c r="ACV135" s="134">
        <v>0</v>
      </c>
      <c r="ACW135" s="227"/>
      <c r="ACX135" s="225"/>
      <c r="ACY135" s="226">
        <f t="shared" si="2930"/>
        <v>0</v>
      </c>
      <c r="ACZ135" s="134">
        <v>0</v>
      </c>
      <c r="ADA135" s="227"/>
      <c r="ADB135" s="225"/>
      <c r="ADC135" s="226">
        <f t="shared" si="2931"/>
        <v>0</v>
      </c>
      <c r="ADD135" s="134">
        <v>0</v>
      </c>
      <c r="ADE135" s="227"/>
      <c r="ADF135" s="225"/>
      <c r="ADG135" s="226">
        <f t="shared" si="2932"/>
        <v>0</v>
      </c>
      <c r="ADH135" s="134">
        <v>0</v>
      </c>
      <c r="ADI135" s="225"/>
      <c r="ADJ135" s="225"/>
      <c r="ADK135" s="226">
        <f t="shared" si="2933"/>
        <v>0</v>
      </c>
      <c r="ADL135" s="134">
        <v>0</v>
      </c>
      <c r="ADM135" s="225"/>
      <c r="ADN135" s="225"/>
      <c r="ADO135" s="226">
        <f t="shared" si="2934"/>
        <v>0</v>
      </c>
      <c r="ADP135" s="134">
        <v>0</v>
      </c>
      <c r="ADQ135" s="225"/>
      <c r="ADR135" s="225"/>
      <c r="ADS135" s="226">
        <f t="shared" si="2935"/>
        <v>0</v>
      </c>
      <c r="ADT135" s="134">
        <v>0</v>
      </c>
      <c r="ADU135" s="225"/>
      <c r="ADV135" s="225"/>
      <c r="ADW135" s="226">
        <f t="shared" si="2936"/>
        <v>0</v>
      </c>
      <c r="ADX135" s="134">
        <v>0</v>
      </c>
      <c r="ADY135" s="225"/>
      <c r="ADZ135" s="225"/>
      <c r="AEA135" s="226">
        <f t="shared" si="2937"/>
        <v>0</v>
      </c>
      <c r="AEB135" s="134">
        <v>0</v>
      </c>
      <c r="AEC135" s="225"/>
      <c r="AED135" s="225"/>
      <c r="AEE135" s="226">
        <f t="shared" si="2938"/>
        <v>0</v>
      </c>
      <c r="AEF135" s="134">
        <v>0</v>
      </c>
      <c r="AEG135" s="225"/>
      <c r="AEH135" s="225"/>
      <c r="AEI135" s="226">
        <f t="shared" si="2939"/>
        <v>0</v>
      </c>
      <c r="AEJ135" s="134">
        <v>0</v>
      </c>
      <c r="AEK135" s="225"/>
      <c r="AEL135" s="225"/>
      <c r="AEM135" s="226">
        <f t="shared" si="2940"/>
        <v>0</v>
      </c>
      <c r="AEN135" s="134">
        <v>0</v>
      </c>
      <c r="AEO135" s="225"/>
      <c r="AEP135" s="225"/>
      <c r="AEQ135" s="226">
        <f t="shared" si="2941"/>
        <v>0</v>
      </c>
      <c r="AER135" s="134">
        <v>0</v>
      </c>
      <c r="AES135" s="225"/>
      <c r="AET135" s="225"/>
      <c r="AEU135" s="226">
        <f t="shared" si="2942"/>
        <v>0</v>
      </c>
      <c r="AEV135" s="134">
        <v>0</v>
      </c>
      <c r="AEW135" s="225"/>
      <c r="AEX135" s="225"/>
      <c r="AEY135" s="226">
        <f t="shared" si="2943"/>
        <v>0</v>
      </c>
      <c r="AEZ135" s="134">
        <v>0</v>
      </c>
      <c r="AFA135" s="225"/>
      <c r="AFB135" s="225"/>
      <c r="AFC135" s="226">
        <f t="shared" si="2944"/>
        <v>0</v>
      </c>
      <c r="AFD135" s="134">
        <v>0</v>
      </c>
      <c r="AFE135" s="225"/>
      <c r="AFF135" s="225"/>
      <c r="AFG135" s="226">
        <f t="shared" si="3057"/>
        <v>0</v>
      </c>
      <c r="AFH135" s="134">
        <v>0</v>
      </c>
      <c r="AFI135" s="225"/>
      <c r="AFJ135" s="225"/>
      <c r="AFK135" s="226">
        <f t="shared" si="3058"/>
        <v>0</v>
      </c>
      <c r="AFL135" s="134"/>
      <c r="AFM135" s="225"/>
      <c r="AFN135" s="225"/>
      <c r="AFO135" s="226">
        <f t="shared" si="2947"/>
        <v>0</v>
      </c>
      <c r="AFP135" s="225"/>
      <c r="AFQ135" s="225"/>
      <c r="AFR135" s="226">
        <f t="shared" si="2948"/>
        <v>0</v>
      </c>
      <c r="AFS135" s="225"/>
      <c r="AFT135" s="225"/>
      <c r="AFU135" s="226">
        <f t="shared" si="2949"/>
        <v>0</v>
      </c>
      <c r="AFV135" s="226"/>
      <c r="AFW135" s="226"/>
      <c r="AFX135" s="226">
        <v>0</v>
      </c>
      <c r="AFY135" s="253">
        <v>0</v>
      </c>
      <c r="AFZ135" s="253">
        <v>0</v>
      </c>
      <c r="AGA135" s="253">
        <v>0</v>
      </c>
      <c r="AGB135" s="253">
        <v>0</v>
      </c>
      <c r="AGC135" s="253">
        <v>0</v>
      </c>
      <c r="AGD135" s="253">
        <v>0</v>
      </c>
      <c r="AGE135" s="253">
        <v>0</v>
      </c>
      <c r="AGF135" s="253">
        <v>0</v>
      </c>
      <c r="AGG135" s="253">
        <v>0</v>
      </c>
      <c r="AGH135" s="253">
        <v>0</v>
      </c>
      <c r="AGI135" s="253">
        <v>0</v>
      </c>
      <c r="AGJ135" s="253">
        <v>0</v>
      </c>
      <c r="AGK135" s="253">
        <v>0</v>
      </c>
      <c r="AGL135" s="253">
        <v>0</v>
      </c>
      <c r="AGM135" s="253">
        <v>0</v>
      </c>
      <c r="AGN135" s="253">
        <v>0</v>
      </c>
      <c r="AGO135" s="253">
        <v>0</v>
      </c>
      <c r="AGP135" s="253">
        <v>0</v>
      </c>
      <c r="AGQ135" s="253">
        <v>0</v>
      </c>
      <c r="AGR135" s="253">
        <v>0</v>
      </c>
      <c r="AGS135" s="253">
        <v>0</v>
      </c>
      <c r="AGT135" s="253">
        <v>0</v>
      </c>
      <c r="AGU135" s="253">
        <v>0</v>
      </c>
      <c r="AGV135" s="253">
        <v>0</v>
      </c>
      <c r="AGW135" s="253">
        <v>0</v>
      </c>
      <c r="AGX135" s="253">
        <v>0</v>
      </c>
      <c r="AGY135" s="253">
        <v>0</v>
      </c>
      <c r="AGZ135" s="253">
        <v>0</v>
      </c>
      <c r="AHA135" s="253">
        <v>0</v>
      </c>
      <c r="AHB135" s="253">
        <v>0</v>
      </c>
      <c r="AHC135" s="125">
        <v>0</v>
      </c>
      <c r="AHD135" s="125">
        <v>0</v>
      </c>
      <c r="AHE135" s="125">
        <v>0</v>
      </c>
      <c r="AHF135" s="125">
        <v>0</v>
      </c>
      <c r="AHG135" s="125">
        <v>0</v>
      </c>
      <c r="AHH135" s="125">
        <v>0</v>
      </c>
      <c r="AHI135" s="125">
        <v>0</v>
      </c>
      <c r="AHJ135" s="125">
        <v>0</v>
      </c>
      <c r="AHK135" s="125">
        <v>0</v>
      </c>
      <c r="AHL135" s="125">
        <v>0</v>
      </c>
      <c r="AHM135" s="125">
        <v>0</v>
      </c>
      <c r="AHN135" s="125">
        <v>0</v>
      </c>
      <c r="AHO135" s="226">
        <f t="shared" si="3063"/>
        <v>555</v>
      </c>
      <c r="AHP135" s="127">
        <f t="shared" si="3064"/>
        <v>700</v>
      </c>
      <c r="AHQ135" s="127">
        <f t="shared" si="3065"/>
        <v>83314</v>
      </c>
      <c r="AHR135" s="226">
        <f t="shared" si="3066"/>
        <v>1095</v>
      </c>
      <c r="AHS135" s="127">
        <f t="shared" si="3067"/>
        <v>700</v>
      </c>
      <c r="AHT135" s="127">
        <f t="shared" si="3068"/>
        <v>81424</v>
      </c>
      <c r="AHU135" s="226">
        <f t="shared" si="3069"/>
        <v>1095</v>
      </c>
      <c r="AHV135" s="127">
        <f t="shared" si="3070"/>
        <v>700</v>
      </c>
      <c r="AHW135" s="127">
        <f t="shared" si="3071"/>
        <v>76300</v>
      </c>
      <c r="AHX135" s="226">
        <v>1040</v>
      </c>
      <c r="AHY135" s="127">
        <f t="shared" si="3072"/>
        <v>600</v>
      </c>
      <c r="AHZ135" s="127">
        <f t="shared" si="3005"/>
        <v>64200</v>
      </c>
      <c r="AIA135" s="226">
        <f t="shared" si="2952"/>
        <v>895</v>
      </c>
      <c r="AIB135" s="127">
        <f t="shared" si="2953"/>
        <v>470</v>
      </c>
      <c r="AIC135" s="127">
        <f t="shared" si="2954"/>
        <v>50290</v>
      </c>
      <c r="AID135" s="228">
        <f t="shared" si="2955"/>
        <v>1360</v>
      </c>
      <c r="AIE135" s="127">
        <f t="shared" si="2956"/>
        <v>500</v>
      </c>
      <c r="AIF135" s="127">
        <f t="shared" si="2957"/>
        <v>53500</v>
      </c>
      <c r="AIG135" s="228">
        <f t="shared" si="2958"/>
        <v>1230</v>
      </c>
      <c r="AIH135" s="127">
        <f t="shared" si="2959"/>
        <v>300</v>
      </c>
      <c r="AII135" s="127">
        <f t="shared" si="2960"/>
        <v>31659</v>
      </c>
      <c r="AIJ135" s="228">
        <f t="shared" si="2961"/>
        <v>1215</v>
      </c>
      <c r="AIK135" s="127">
        <f t="shared" si="2962"/>
        <v>800</v>
      </c>
      <c r="AIL135" s="127">
        <f t="shared" si="2963"/>
        <v>86560</v>
      </c>
      <c r="AIM135" s="228">
        <f t="shared" si="2964"/>
        <v>1125</v>
      </c>
      <c r="AIN135" s="127">
        <f t="shared" si="2965"/>
        <v>600</v>
      </c>
      <c r="AIO135" s="127">
        <f t="shared" si="2966"/>
        <v>56562</v>
      </c>
      <c r="AIP135" s="228">
        <f t="shared" si="2967"/>
        <v>1290</v>
      </c>
      <c r="AIQ135" s="127">
        <f t="shared" si="2950"/>
        <v>500</v>
      </c>
      <c r="AIR135" s="127">
        <f t="shared" si="2951"/>
        <v>47135</v>
      </c>
      <c r="AIS135" s="228">
        <f t="shared" si="2797"/>
        <v>1130</v>
      </c>
      <c r="AIT135" s="127">
        <f t="shared" si="2798"/>
        <v>500</v>
      </c>
      <c r="AIU135" s="127">
        <f t="shared" si="2799"/>
        <v>47135</v>
      </c>
      <c r="AIV135" s="228">
        <f t="shared" si="2800"/>
        <v>875</v>
      </c>
      <c r="AIW135" s="127">
        <f t="shared" si="2801"/>
        <v>0</v>
      </c>
      <c r="AIX135" s="127">
        <f t="shared" si="2802"/>
        <v>0</v>
      </c>
      <c r="AIY135" s="228">
        <f t="shared" si="2803"/>
        <v>1095</v>
      </c>
      <c r="AIZ135" s="127">
        <f t="shared" si="2804"/>
        <v>1000</v>
      </c>
      <c r="AJA135" s="127">
        <f t="shared" si="2805"/>
        <v>94270</v>
      </c>
      <c r="AJB135" s="228">
        <f t="shared" si="2806"/>
        <v>1945</v>
      </c>
      <c r="AJC135" s="127">
        <f t="shared" si="2807"/>
        <v>1000</v>
      </c>
      <c r="AJD135" s="127">
        <f t="shared" si="2808"/>
        <v>91930</v>
      </c>
      <c r="AJE135" s="228">
        <f t="shared" si="2809"/>
        <v>1565</v>
      </c>
      <c r="AJF135" s="127">
        <f t="shared" si="2810"/>
        <v>1100</v>
      </c>
      <c r="AJG135" s="127">
        <f t="shared" si="3006"/>
        <v>101123.00000000001</v>
      </c>
      <c r="AJH135" s="228">
        <f t="shared" si="3017"/>
        <v>2705</v>
      </c>
      <c r="AJI135" s="127">
        <f t="shared" si="3018"/>
        <v>1200</v>
      </c>
      <c r="AJJ135" s="127">
        <f t="shared" si="3019"/>
        <v>110316.00000000001</v>
      </c>
      <c r="AJK135" s="228">
        <f t="shared" si="3020"/>
        <v>2375</v>
      </c>
      <c r="AJL135" s="127">
        <f t="shared" si="3021"/>
        <v>1200</v>
      </c>
      <c r="AJM135" s="127">
        <f t="shared" si="3022"/>
        <v>110316.00000000001</v>
      </c>
      <c r="AJN135" s="228">
        <f t="shared" si="3027"/>
        <v>1720</v>
      </c>
      <c r="AJO135" s="127">
        <f t="shared" si="3028"/>
        <v>1200</v>
      </c>
      <c r="AJP135" s="127">
        <f t="shared" si="3029"/>
        <v>105468</v>
      </c>
      <c r="AJQ135" s="228">
        <f t="shared" si="3030"/>
        <v>1930</v>
      </c>
      <c r="AJR135" s="127">
        <f t="shared" si="3031"/>
        <v>1200</v>
      </c>
      <c r="AJS135" s="127">
        <f t="shared" si="3039"/>
        <v>105468</v>
      </c>
      <c r="AJT135" s="127">
        <f t="shared" si="3059"/>
        <v>1300</v>
      </c>
      <c r="AJU135" s="127">
        <f>CF135+HG135+MD135+RA135+VX135+AAU135+AFR135</f>
        <v>114257</v>
      </c>
      <c r="AJV135" s="127">
        <f>CG135+HH135+ME135+RB135+VY135+AAV135+AFS135</f>
        <v>600</v>
      </c>
      <c r="AJW135" s="127">
        <f>CI135+HJ135+MG135+RD135+WA135+AAX135+AFU135</f>
        <v>52734</v>
      </c>
      <c r="AJX135" s="127">
        <v>900</v>
      </c>
      <c r="AJY135" s="127">
        <v>77505.973264781511</v>
      </c>
      <c r="AJZ135" s="128">
        <f t="shared" si="3073"/>
        <v>390</v>
      </c>
      <c r="AKA135" s="128">
        <f t="shared" si="3074"/>
        <v>41536.14</v>
      </c>
      <c r="AKB135" s="128">
        <v>740</v>
      </c>
      <c r="AKC135" s="128">
        <v>79035.839999999997</v>
      </c>
      <c r="AKD135" s="128">
        <v>735</v>
      </c>
      <c r="AKE135" s="128">
        <v>78124.41</v>
      </c>
      <c r="AKF135" s="128">
        <f t="shared" si="3075"/>
        <v>550</v>
      </c>
      <c r="AKG135" s="128">
        <f t="shared" si="3076"/>
        <v>59114.100000000006</v>
      </c>
      <c r="AKH135" s="128">
        <f t="shared" si="3077"/>
        <v>540</v>
      </c>
      <c r="AKI135" s="128">
        <f t="shared" si="2827"/>
        <v>58044.54</v>
      </c>
      <c r="AKJ135" s="128">
        <v>305</v>
      </c>
      <c r="AKK135" s="128">
        <v>32062.65</v>
      </c>
      <c r="AKL135" s="128">
        <f t="shared" si="2976"/>
        <v>665</v>
      </c>
      <c r="AKM135" s="128">
        <f t="shared" si="2968"/>
        <v>68413.649999999994</v>
      </c>
      <c r="AKN135" s="128">
        <f t="shared" si="2998"/>
        <v>815</v>
      </c>
      <c r="AKO135" s="128">
        <f t="shared" si="3002"/>
        <v>77700.040000000008</v>
      </c>
      <c r="AKP135" s="128">
        <f t="shared" si="3007"/>
        <v>695</v>
      </c>
      <c r="AKQ135" s="128">
        <f t="shared" si="3008"/>
        <v>65890.960000000006</v>
      </c>
      <c r="AKR135" s="128">
        <f t="shared" si="2969"/>
        <v>565</v>
      </c>
      <c r="AKS135" s="128">
        <f t="shared" si="2970"/>
        <v>53785.08</v>
      </c>
      <c r="AKT135" s="128">
        <f t="shared" si="3009"/>
        <v>555</v>
      </c>
      <c r="AKU135" s="128">
        <f t="shared" si="3010"/>
        <v>52064.13</v>
      </c>
      <c r="AKV135" s="128">
        <f t="shared" si="3011"/>
        <v>700</v>
      </c>
      <c r="AKW135" s="128">
        <f t="shared" si="3012"/>
        <v>66056.75</v>
      </c>
      <c r="AKX135" s="128">
        <f t="shared" si="3013"/>
        <v>1095</v>
      </c>
      <c r="AKY135" s="128">
        <f t="shared" si="3014"/>
        <v>99559.62999999999</v>
      </c>
      <c r="AKZ135" s="128">
        <f t="shared" si="3015"/>
        <v>1040</v>
      </c>
      <c r="ALA135" s="128">
        <f t="shared" si="3016"/>
        <v>94880.67</v>
      </c>
      <c r="ALB135" s="128">
        <f t="shared" si="3023"/>
        <v>895</v>
      </c>
      <c r="ALC135" s="128">
        <f t="shared" si="3024"/>
        <v>81660.850000000006</v>
      </c>
      <c r="ALD135" s="128">
        <f t="shared" si="3025"/>
        <v>1360</v>
      </c>
      <c r="ALE135" s="128">
        <f t="shared" si="3026"/>
        <v>121406.87</v>
      </c>
      <c r="ALF135" s="128">
        <f t="shared" si="3032"/>
        <v>1230</v>
      </c>
      <c r="ALG135" s="128">
        <f t="shared" si="3033"/>
        <v>110256.06</v>
      </c>
      <c r="ALH135" s="128">
        <f t="shared" si="3034"/>
        <v>1215</v>
      </c>
      <c r="ALI135" s="128">
        <f t="shared" si="3035"/>
        <v>108080.77</v>
      </c>
      <c r="ALJ135" s="128">
        <f t="shared" si="3036"/>
        <v>1125</v>
      </c>
      <c r="ALK135" s="128">
        <f t="shared" si="3037"/>
        <v>99907.1</v>
      </c>
      <c r="ALL135" s="128">
        <f t="shared" si="3038"/>
        <v>99907.1</v>
      </c>
      <c r="ALM135" s="128">
        <v>1290</v>
      </c>
      <c r="ALN135" s="128">
        <v>113378.11</v>
      </c>
      <c r="ALO135" s="128">
        <v>113378.11</v>
      </c>
      <c r="ALP135" s="128">
        <v>1130</v>
      </c>
      <c r="ALQ135" s="128">
        <v>99161.959999999992</v>
      </c>
      <c r="ALR135" s="128">
        <v>99161.959999999992</v>
      </c>
    </row>
    <row r="136" spans="1:1006" s="115" customFormat="1" ht="18" customHeight="1" outlineLevel="1" x14ac:dyDescent="0.25">
      <c r="A136" s="120"/>
      <c r="B136" s="120"/>
      <c r="C136" s="296" t="s">
        <v>238</v>
      </c>
      <c r="D136" s="177"/>
      <c r="E136" s="207">
        <v>0</v>
      </c>
      <c r="F136" s="207">
        <v>0</v>
      </c>
      <c r="G136" s="227"/>
      <c r="H136" s="225">
        <v>21.566666666666666</v>
      </c>
      <c r="I136" s="208">
        <f t="shared" si="2847"/>
        <v>0</v>
      </c>
      <c r="J136" s="207">
        <v>0</v>
      </c>
      <c r="K136" s="227"/>
      <c r="L136" s="225">
        <v>21.566666666666666</v>
      </c>
      <c r="M136" s="208">
        <f t="shared" si="2848"/>
        <v>0</v>
      </c>
      <c r="N136" s="207">
        <v>0</v>
      </c>
      <c r="O136" s="225"/>
      <c r="P136" s="225">
        <v>21.566666666666666</v>
      </c>
      <c r="Q136" s="208">
        <f t="shared" si="2849"/>
        <v>0</v>
      </c>
      <c r="R136" s="207">
        <v>0</v>
      </c>
      <c r="S136" s="225"/>
      <c r="T136" s="225">
        <v>21.566666666666666</v>
      </c>
      <c r="U136" s="208">
        <f t="shared" si="2850"/>
        <v>0</v>
      </c>
      <c r="V136" s="207">
        <v>0</v>
      </c>
      <c r="W136" s="225"/>
      <c r="X136" s="225">
        <v>21.566666666666666</v>
      </c>
      <c r="Y136" s="208">
        <f t="shared" si="2851"/>
        <v>0</v>
      </c>
      <c r="Z136" s="207">
        <v>0</v>
      </c>
      <c r="AA136" s="225"/>
      <c r="AB136" s="225">
        <v>21.566666666666666</v>
      </c>
      <c r="AC136" s="208">
        <f t="shared" si="2852"/>
        <v>0</v>
      </c>
      <c r="AD136" s="207">
        <v>0</v>
      </c>
      <c r="AE136" s="225"/>
      <c r="AF136" s="225">
        <v>21.566666666666666</v>
      </c>
      <c r="AG136" s="208">
        <f t="shared" si="2853"/>
        <v>0</v>
      </c>
      <c r="AH136" s="207">
        <v>0</v>
      </c>
      <c r="AI136" s="225"/>
      <c r="AJ136" s="225">
        <v>21.566666666666666</v>
      </c>
      <c r="AK136" s="208">
        <f t="shared" si="2854"/>
        <v>0</v>
      </c>
      <c r="AL136" s="207">
        <v>0</v>
      </c>
      <c r="AM136" s="225"/>
      <c r="AN136" s="225">
        <v>21.566666666666666</v>
      </c>
      <c r="AO136" s="208">
        <f t="shared" si="2855"/>
        <v>0</v>
      </c>
      <c r="AP136" s="207">
        <v>0</v>
      </c>
      <c r="AQ136" s="225"/>
      <c r="AR136" s="225">
        <v>21.566666666666666</v>
      </c>
      <c r="AS136" s="208">
        <f t="shared" si="2856"/>
        <v>0</v>
      </c>
      <c r="AT136" s="207">
        <v>0</v>
      </c>
      <c r="AU136" s="225"/>
      <c r="AV136" s="225">
        <v>21.566666666666666</v>
      </c>
      <c r="AW136" s="208">
        <f t="shared" si="2857"/>
        <v>0</v>
      </c>
      <c r="AX136" s="207">
        <v>0</v>
      </c>
      <c r="AY136" s="225"/>
      <c r="AZ136" s="225">
        <v>21.566666666666666</v>
      </c>
      <c r="BA136" s="208">
        <f t="shared" si="2858"/>
        <v>0</v>
      </c>
      <c r="BB136" s="207">
        <v>0</v>
      </c>
      <c r="BC136" s="225"/>
      <c r="BD136" s="225">
        <v>21.566666666666666</v>
      </c>
      <c r="BE136" s="208">
        <f t="shared" si="2859"/>
        <v>0</v>
      </c>
      <c r="BF136" s="207">
        <v>0</v>
      </c>
      <c r="BG136" s="225"/>
      <c r="BH136" s="225">
        <v>21.566666666666666</v>
      </c>
      <c r="BI136" s="208">
        <f t="shared" si="2860"/>
        <v>0</v>
      </c>
      <c r="BJ136" s="207">
        <v>0</v>
      </c>
      <c r="BK136" s="225"/>
      <c r="BL136" s="225">
        <v>21.566666666666666</v>
      </c>
      <c r="BM136" s="208">
        <f t="shared" si="2861"/>
        <v>0</v>
      </c>
      <c r="BN136" s="207">
        <v>0</v>
      </c>
      <c r="BO136" s="225"/>
      <c r="BP136" s="225">
        <v>21.566666666666666</v>
      </c>
      <c r="BQ136" s="208">
        <f t="shared" si="2862"/>
        <v>0</v>
      </c>
      <c r="BR136" s="207">
        <v>0</v>
      </c>
      <c r="BS136" s="225"/>
      <c r="BT136" s="225">
        <v>21.566666666666666</v>
      </c>
      <c r="BU136" s="208">
        <f t="shared" si="3060"/>
        <v>0</v>
      </c>
      <c r="BV136" s="207">
        <v>0</v>
      </c>
      <c r="BW136" s="225"/>
      <c r="BX136" s="225">
        <v>21.566666666666666</v>
      </c>
      <c r="BY136" s="208">
        <f t="shared" si="3061"/>
        <v>0</v>
      </c>
      <c r="BZ136" s="207"/>
      <c r="CA136" s="225"/>
      <c r="CB136" s="225">
        <v>21.566666666666666</v>
      </c>
      <c r="CC136" s="208">
        <f t="shared" si="3062"/>
        <v>0</v>
      </c>
      <c r="CD136" s="225"/>
      <c r="CE136" s="225">
        <v>21.566666666666666</v>
      </c>
      <c r="CF136" s="208">
        <f t="shared" si="2866"/>
        <v>0</v>
      </c>
      <c r="CG136" s="225"/>
      <c r="CH136" s="225">
        <v>21.566666666666666</v>
      </c>
      <c r="CI136" s="226">
        <f t="shared" si="2867"/>
        <v>0</v>
      </c>
      <c r="CJ136" s="226"/>
      <c r="CK136" s="226">
        <v>21.566666666666666</v>
      </c>
      <c r="CL136" s="226">
        <v>0</v>
      </c>
      <c r="CM136" s="253">
        <v>0</v>
      </c>
      <c r="CN136" s="253">
        <v>0</v>
      </c>
      <c r="CO136" s="253">
        <v>0</v>
      </c>
      <c r="CP136" s="253">
        <v>0</v>
      </c>
      <c r="CQ136" s="253">
        <v>0</v>
      </c>
      <c r="CR136" s="253">
        <v>0</v>
      </c>
      <c r="CS136" s="253">
        <v>0</v>
      </c>
      <c r="CT136" s="253">
        <v>0</v>
      </c>
      <c r="CU136" s="253">
        <v>0</v>
      </c>
      <c r="CV136" s="253">
        <v>0</v>
      </c>
      <c r="CW136" s="253">
        <v>0</v>
      </c>
      <c r="CX136" s="253">
        <v>0</v>
      </c>
      <c r="CY136" s="253">
        <v>0</v>
      </c>
      <c r="CZ136" s="253">
        <v>0</v>
      </c>
      <c r="DA136" s="253">
        <v>0</v>
      </c>
      <c r="DB136" s="253">
        <v>0</v>
      </c>
      <c r="DC136" s="253">
        <v>0</v>
      </c>
      <c r="DD136" s="253">
        <v>0</v>
      </c>
      <c r="DE136" s="253">
        <v>0</v>
      </c>
      <c r="DF136" s="253">
        <v>0</v>
      </c>
      <c r="DG136" s="253">
        <v>0</v>
      </c>
      <c r="DH136" s="253">
        <v>0</v>
      </c>
      <c r="DI136" s="253">
        <v>0</v>
      </c>
      <c r="DJ136" s="253">
        <v>0</v>
      </c>
      <c r="DK136" s="253">
        <v>0</v>
      </c>
      <c r="DL136" s="253">
        <v>0</v>
      </c>
      <c r="DM136" s="253">
        <v>0</v>
      </c>
      <c r="DN136" s="253">
        <v>0</v>
      </c>
      <c r="DO136" s="253">
        <v>0</v>
      </c>
      <c r="DP136" s="253">
        <v>0</v>
      </c>
      <c r="DQ136" s="253">
        <v>0</v>
      </c>
      <c r="DR136" s="253">
        <v>0</v>
      </c>
      <c r="DS136" s="253">
        <v>0</v>
      </c>
      <c r="DT136" s="253">
        <v>0</v>
      </c>
      <c r="DU136" s="253">
        <v>0</v>
      </c>
      <c r="DV136" s="253">
        <v>0</v>
      </c>
      <c r="DW136" s="253">
        <v>0</v>
      </c>
      <c r="DX136" s="253">
        <v>0</v>
      </c>
      <c r="DY136" s="253">
        <v>0</v>
      </c>
      <c r="DZ136" s="253">
        <v>0</v>
      </c>
      <c r="EA136" s="126">
        <v>0</v>
      </c>
      <c r="EB136" s="126">
        <v>0</v>
      </c>
      <c r="EC136" s="126">
        <v>0</v>
      </c>
      <c r="ED136" s="126">
        <v>0</v>
      </c>
      <c r="EE136" s="126">
        <v>0</v>
      </c>
      <c r="EF136" s="126">
        <v>0</v>
      </c>
      <c r="EG136" s="134">
        <v>86.409000000000006</v>
      </c>
      <c r="EH136" s="225"/>
      <c r="EI136" s="225">
        <v>109</v>
      </c>
      <c r="EJ136" s="226">
        <f t="shared" si="2868"/>
        <v>0</v>
      </c>
      <c r="EK136" s="134">
        <v>75.608000000000004</v>
      </c>
      <c r="EL136" s="225"/>
      <c r="EM136" s="225">
        <v>109</v>
      </c>
      <c r="EN136" s="226">
        <f t="shared" si="2869"/>
        <v>0</v>
      </c>
      <c r="EO136" s="134">
        <v>75.608000000000004</v>
      </c>
      <c r="EP136" s="225"/>
      <c r="EQ136" s="225">
        <v>109</v>
      </c>
      <c r="ER136" s="226">
        <f t="shared" si="2870"/>
        <v>0</v>
      </c>
      <c r="ES136" s="134">
        <v>86.409000000000006</v>
      </c>
      <c r="ET136" s="225">
        <v>100</v>
      </c>
      <c r="EU136" s="225">
        <v>109</v>
      </c>
      <c r="EV136" s="226">
        <f t="shared" si="2871"/>
        <v>10900</v>
      </c>
      <c r="EW136" s="134">
        <v>54.005000000000003</v>
      </c>
      <c r="EX136" s="225"/>
      <c r="EY136" s="225">
        <v>109</v>
      </c>
      <c r="EZ136" s="226">
        <f t="shared" si="2872"/>
        <v>0</v>
      </c>
      <c r="FA136" s="134">
        <v>97.21</v>
      </c>
      <c r="FB136" s="225"/>
      <c r="FC136" s="225">
        <v>109</v>
      </c>
      <c r="FD136" s="226">
        <f t="shared" si="2873"/>
        <v>0</v>
      </c>
      <c r="FE136" s="134">
        <v>108.011</v>
      </c>
      <c r="FF136" s="225">
        <v>500</v>
      </c>
      <c r="FG136" s="225">
        <v>109</v>
      </c>
      <c r="FH136" s="226">
        <f t="shared" si="2874"/>
        <v>54500</v>
      </c>
      <c r="FI136" s="134">
        <v>54.005000000000003</v>
      </c>
      <c r="FJ136" s="225"/>
      <c r="FK136" s="225">
        <v>100.9</v>
      </c>
      <c r="FL136" s="226">
        <f t="shared" si="2875"/>
        <v>0</v>
      </c>
      <c r="FM136" s="134">
        <v>64.805999999999997</v>
      </c>
      <c r="FN136" s="225">
        <v>100</v>
      </c>
      <c r="FO136" s="225">
        <v>100.9</v>
      </c>
      <c r="FP136" s="226">
        <f t="shared" si="2876"/>
        <v>10090</v>
      </c>
      <c r="FQ136" s="134">
        <v>151.215</v>
      </c>
      <c r="FR136" s="225">
        <v>0</v>
      </c>
      <c r="FS136" s="225">
        <v>100.9</v>
      </c>
      <c r="FT136" s="226">
        <f t="shared" si="2877"/>
        <v>0</v>
      </c>
      <c r="FU136" s="134">
        <v>64.805999999999997</v>
      </c>
      <c r="FV136" s="225">
        <v>0</v>
      </c>
      <c r="FW136" s="225">
        <v>100.9</v>
      </c>
      <c r="FX136" s="226">
        <f t="shared" si="2878"/>
        <v>0</v>
      </c>
      <c r="FY136" s="134">
        <v>97.209000000000003</v>
      </c>
      <c r="FZ136" s="225"/>
      <c r="GA136" s="225">
        <v>100.9</v>
      </c>
      <c r="GB136" s="226">
        <f t="shared" si="2879"/>
        <v>0</v>
      </c>
      <c r="GC136" s="134">
        <v>86.408000000000001</v>
      </c>
      <c r="GD136" s="225">
        <v>120</v>
      </c>
      <c r="GE136" s="225">
        <v>100.9</v>
      </c>
      <c r="GF136" s="226">
        <f t="shared" si="2880"/>
        <v>12108</v>
      </c>
      <c r="GG136" s="134">
        <v>143.114</v>
      </c>
      <c r="GH136" s="225">
        <v>100</v>
      </c>
      <c r="GI136" s="225">
        <v>94.43</v>
      </c>
      <c r="GJ136" s="226">
        <f t="shared" si="2881"/>
        <v>9443</v>
      </c>
      <c r="GK136" s="134">
        <v>116.11099999999999</v>
      </c>
      <c r="GL136" s="225">
        <v>2000</v>
      </c>
      <c r="GM136" s="225">
        <v>94.43</v>
      </c>
      <c r="GN136" s="226">
        <f t="shared" si="2753"/>
        <v>188860</v>
      </c>
      <c r="GO136" s="134">
        <v>210.62100000000001</v>
      </c>
      <c r="GP136" s="225">
        <v>2000</v>
      </c>
      <c r="GQ136" s="225">
        <v>94.43</v>
      </c>
      <c r="GR136" s="226">
        <f t="shared" si="2882"/>
        <v>188860</v>
      </c>
      <c r="GS136" s="134">
        <v>270.02699999999999</v>
      </c>
      <c r="GT136" s="225"/>
      <c r="GU136" s="225">
        <v>94.43</v>
      </c>
      <c r="GV136" s="226">
        <f t="shared" si="3043"/>
        <v>0</v>
      </c>
      <c r="GW136" s="134">
        <v>162.01599999999999</v>
      </c>
      <c r="GX136" s="225"/>
      <c r="GY136" s="225">
        <v>94.43</v>
      </c>
      <c r="GZ136" s="226">
        <f t="shared" si="3044"/>
        <v>0</v>
      </c>
      <c r="HA136" s="134">
        <v>216.02199999999999</v>
      </c>
      <c r="HB136" s="225"/>
      <c r="HC136" s="225">
        <v>94.43</v>
      </c>
      <c r="HD136" s="226">
        <f t="shared" si="3045"/>
        <v>0</v>
      </c>
      <c r="HE136" s="225"/>
      <c r="HF136" s="225">
        <v>94.43</v>
      </c>
      <c r="HG136" s="226">
        <f t="shared" si="2886"/>
        <v>0</v>
      </c>
      <c r="HH136" s="225">
        <v>0</v>
      </c>
      <c r="HI136" s="225">
        <v>94.43</v>
      </c>
      <c r="HJ136" s="226">
        <f t="shared" si="2887"/>
        <v>0</v>
      </c>
      <c r="HK136" s="226">
        <v>100</v>
      </c>
      <c r="HL136" s="226">
        <v>93.462973573514816</v>
      </c>
      <c r="HM136" s="226">
        <v>9346.297357351481</v>
      </c>
      <c r="HN136" s="253">
        <v>19.2</v>
      </c>
      <c r="HO136" s="253">
        <v>2100</v>
      </c>
      <c r="HP136" s="253">
        <v>38.4</v>
      </c>
      <c r="HQ136" s="253">
        <v>4200</v>
      </c>
      <c r="HR136" s="253">
        <v>28.8</v>
      </c>
      <c r="HS136" s="253">
        <v>3150</v>
      </c>
      <c r="HT136" s="253">
        <v>44</v>
      </c>
      <c r="HU136" s="253">
        <v>4812.5</v>
      </c>
      <c r="HV136" s="253">
        <v>38.4</v>
      </c>
      <c r="HW136" s="253">
        <v>4200</v>
      </c>
      <c r="HX136" s="253">
        <v>0</v>
      </c>
      <c r="HY136" s="253">
        <v>0</v>
      </c>
      <c r="HZ136" s="253">
        <v>0</v>
      </c>
      <c r="IA136" s="253">
        <v>0</v>
      </c>
      <c r="IB136" s="253">
        <v>0</v>
      </c>
      <c r="IC136" s="253">
        <v>0</v>
      </c>
      <c r="ID136" s="253">
        <v>0</v>
      </c>
      <c r="IE136" s="253">
        <v>0</v>
      </c>
      <c r="IF136" s="253">
        <v>25.771000000000001</v>
      </c>
      <c r="IG136" s="253">
        <v>2587.73</v>
      </c>
      <c r="IH136" s="253">
        <v>86.409000000000006</v>
      </c>
      <c r="II136" s="253">
        <v>8927.0400000000009</v>
      </c>
      <c r="IJ136" s="253">
        <v>86.409000000000006</v>
      </c>
      <c r="IK136" s="253">
        <v>8831.0400000000009</v>
      </c>
      <c r="IL136" s="253">
        <v>75.608000000000004</v>
      </c>
      <c r="IM136" s="253">
        <v>7475.16</v>
      </c>
      <c r="IN136" s="253">
        <v>86.409000000000006</v>
      </c>
      <c r="IO136" s="253">
        <v>8543.0400000000009</v>
      </c>
      <c r="IP136" s="253">
        <v>54.005000000000003</v>
      </c>
      <c r="IQ136" s="253">
        <v>5339.4</v>
      </c>
      <c r="IR136" s="253">
        <v>97.21</v>
      </c>
      <c r="IS136" s="253">
        <v>9441.36</v>
      </c>
      <c r="IT136" s="253">
        <v>108.011</v>
      </c>
      <c r="IU136" s="253">
        <v>10287</v>
      </c>
      <c r="IV136" s="253">
        <v>54.005000000000003</v>
      </c>
      <c r="IW136" s="253">
        <v>5245.2</v>
      </c>
      <c r="IX136" s="253">
        <v>64.805999999999997</v>
      </c>
      <c r="IY136" s="253">
        <v>6294.24</v>
      </c>
      <c r="IZ136" s="128">
        <v>151.215</v>
      </c>
      <c r="JA136" s="128">
        <v>14279.759999999998</v>
      </c>
      <c r="JB136" s="128">
        <v>64.805999999999997</v>
      </c>
      <c r="JC136" s="128">
        <v>6226.44</v>
      </c>
      <c r="JD136" s="225"/>
      <c r="JE136" s="225"/>
      <c r="JF136" s="225"/>
      <c r="JG136" s="226">
        <f t="shared" si="2978"/>
        <v>0</v>
      </c>
      <c r="JH136" s="225"/>
      <c r="JI136" s="225"/>
      <c r="JJ136" s="225"/>
      <c r="JK136" s="226">
        <f t="shared" si="2979"/>
        <v>0</v>
      </c>
      <c r="JL136" s="225"/>
      <c r="JM136" s="225"/>
      <c r="JN136" s="225"/>
      <c r="JO136" s="226">
        <f t="shared" si="2980"/>
        <v>0</v>
      </c>
      <c r="JP136" s="225" t="s">
        <v>359</v>
      </c>
      <c r="JQ136" s="225"/>
      <c r="JR136" s="225"/>
      <c r="JS136" s="226">
        <f t="shared" si="2981"/>
        <v>0</v>
      </c>
      <c r="JT136" s="225"/>
      <c r="JU136" s="225"/>
      <c r="JV136" s="225"/>
      <c r="JW136" s="226">
        <f t="shared" si="2982"/>
        <v>0</v>
      </c>
      <c r="JX136" s="225"/>
      <c r="JY136" s="225"/>
      <c r="JZ136" s="225"/>
      <c r="KA136" s="226">
        <f t="shared" si="2983"/>
        <v>0</v>
      </c>
      <c r="KB136" s="225"/>
      <c r="KC136" s="225"/>
      <c r="KD136" s="225"/>
      <c r="KE136" s="226">
        <f t="shared" si="2984"/>
        <v>0</v>
      </c>
      <c r="KF136" s="225"/>
      <c r="KG136" s="225"/>
      <c r="KH136" s="225"/>
      <c r="KI136" s="226">
        <f t="shared" si="2985"/>
        <v>0</v>
      </c>
      <c r="KJ136" s="225"/>
      <c r="KK136" s="225"/>
      <c r="KL136" s="225"/>
      <c r="KM136" s="226">
        <f t="shared" si="2986"/>
        <v>0</v>
      </c>
      <c r="KN136" s="225"/>
      <c r="KO136" s="225"/>
      <c r="KP136" s="225"/>
      <c r="KQ136" s="226">
        <f t="shared" si="2987"/>
        <v>0</v>
      </c>
      <c r="KR136" s="225"/>
      <c r="KS136" s="225"/>
      <c r="KT136" s="225"/>
      <c r="KU136" s="226">
        <f t="shared" si="2988"/>
        <v>0</v>
      </c>
      <c r="KV136" s="225"/>
      <c r="KW136" s="225"/>
      <c r="KX136" s="225"/>
      <c r="KY136" s="226">
        <f t="shared" si="2989"/>
        <v>0</v>
      </c>
      <c r="KZ136" s="225">
        <v>0</v>
      </c>
      <c r="LA136" s="225"/>
      <c r="LB136" s="225"/>
      <c r="LC136" s="226">
        <f t="shared" si="2990"/>
        <v>0</v>
      </c>
      <c r="LD136" s="225">
        <v>2.7</v>
      </c>
      <c r="LE136" s="225"/>
      <c r="LF136" s="225"/>
      <c r="LG136" s="226">
        <f t="shared" si="2991"/>
        <v>0</v>
      </c>
      <c r="LH136" s="225">
        <v>8.1010000000000009</v>
      </c>
      <c r="LI136" s="225"/>
      <c r="LJ136" s="225"/>
      <c r="LK136" s="226">
        <f t="shared" si="2992"/>
        <v>0</v>
      </c>
      <c r="LL136" s="225"/>
      <c r="LM136" s="225"/>
      <c r="LN136" s="225"/>
      <c r="LO136" s="226">
        <f t="shared" si="3046"/>
        <v>0</v>
      </c>
      <c r="LP136" s="225"/>
      <c r="LQ136" s="225"/>
      <c r="LR136" s="225"/>
      <c r="LS136" s="226">
        <f t="shared" si="3047"/>
        <v>0</v>
      </c>
      <c r="LT136" s="225"/>
      <c r="LU136" s="225"/>
      <c r="LV136" s="225"/>
      <c r="LW136" s="226">
        <f t="shared" si="3048"/>
        <v>0</v>
      </c>
      <c r="LX136" s="225"/>
      <c r="LY136" s="225"/>
      <c r="LZ136" s="225"/>
      <c r="MA136" s="226">
        <f t="shared" si="3049"/>
        <v>0</v>
      </c>
      <c r="MB136" s="225"/>
      <c r="MC136" s="225"/>
      <c r="MD136" s="226">
        <f t="shared" si="2773"/>
        <v>0</v>
      </c>
      <c r="ME136" s="225"/>
      <c r="MF136" s="225">
        <v>93.46</v>
      </c>
      <c r="MG136" s="226">
        <f t="shared" si="2888"/>
        <v>0</v>
      </c>
      <c r="MH136" s="226"/>
      <c r="MI136" s="226">
        <v>93.46</v>
      </c>
      <c r="MJ136" s="226">
        <v>0</v>
      </c>
      <c r="MK136" s="253"/>
      <c r="ML136" s="253"/>
      <c r="MM136" s="253"/>
      <c r="MN136" s="253"/>
      <c r="MO136" s="253"/>
      <c r="MP136" s="253"/>
      <c r="MQ136" s="253"/>
      <c r="MR136" s="253"/>
      <c r="MS136" s="253"/>
      <c r="MT136" s="253"/>
      <c r="MU136" s="253"/>
      <c r="MV136" s="253"/>
      <c r="MW136" s="253"/>
      <c r="MX136" s="253"/>
      <c r="MY136" s="253"/>
      <c r="MZ136" s="253"/>
      <c r="NA136" s="253"/>
      <c r="NB136" s="253"/>
      <c r="NC136" s="253"/>
      <c r="ND136" s="253"/>
      <c r="NE136" s="253"/>
      <c r="NF136" s="253"/>
      <c r="NG136" s="253"/>
      <c r="NH136" s="253"/>
      <c r="NI136" s="253"/>
      <c r="NJ136" s="253"/>
      <c r="NK136" s="253" t="s">
        <v>359</v>
      </c>
      <c r="NL136" s="253"/>
      <c r="NM136" s="253"/>
      <c r="NN136" s="253"/>
      <c r="NO136" s="125"/>
      <c r="NP136" s="125"/>
      <c r="NQ136" s="125"/>
      <c r="NR136" s="125"/>
      <c r="NS136" s="125"/>
      <c r="NT136" s="125"/>
      <c r="NU136" s="125"/>
      <c r="NV136" s="125"/>
      <c r="NW136" s="125"/>
      <c r="NX136" s="125"/>
      <c r="NY136" s="125"/>
      <c r="NZ136" s="125"/>
      <c r="OA136" s="226"/>
      <c r="OB136" s="225"/>
      <c r="OC136" s="225">
        <v>0</v>
      </c>
      <c r="OD136" s="225">
        <f t="shared" si="2889"/>
        <v>0</v>
      </c>
      <c r="OE136" s="226"/>
      <c r="OF136" s="225"/>
      <c r="OG136" s="225">
        <v>0</v>
      </c>
      <c r="OH136" s="225">
        <f t="shared" si="2890"/>
        <v>0</v>
      </c>
      <c r="OI136" s="226"/>
      <c r="OJ136" s="225"/>
      <c r="OK136" s="225">
        <v>0</v>
      </c>
      <c r="OL136" s="225">
        <f t="shared" si="2891"/>
        <v>0</v>
      </c>
      <c r="OM136" s="226"/>
      <c r="ON136" s="225"/>
      <c r="OO136" s="225">
        <v>0</v>
      </c>
      <c r="OP136" s="225">
        <f t="shared" si="2892"/>
        <v>0</v>
      </c>
      <c r="OQ136" s="226"/>
      <c r="OR136" s="225"/>
      <c r="OS136" s="225">
        <v>0</v>
      </c>
      <c r="OT136" s="225">
        <f t="shared" si="2893"/>
        <v>0</v>
      </c>
      <c r="OU136" s="226"/>
      <c r="OV136" s="225"/>
      <c r="OW136" s="225">
        <v>0</v>
      </c>
      <c r="OX136" s="225">
        <f t="shared" si="2894"/>
        <v>0</v>
      </c>
      <c r="OY136" s="226"/>
      <c r="OZ136" s="225"/>
      <c r="PA136" s="225">
        <v>0</v>
      </c>
      <c r="PB136" s="225">
        <f t="shared" si="2895"/>
        <v>0</v>
      </c>
      <c r="PC136" s="226"/>
      <c r="PD136" s="225"/>
      <c r="PE136" s="225">
        <v>0</v>
      </c>
      <c r="PF136" s="225">
        <f t="shared" si="2896"/>
        <v>0</v>
      </c>
      <c r="PG136" s="226"/>
      <c r="PH136" s="225"/>
      <c r="PI136" s="225">
        <v>0</v>
      </c>
      <c r="PJ136" s="225">
        <f t="shared" si="2897"/>
        <v>0</v>
      </c>
      <c r="PK136" s="226"/>
      <c r="PL136" s="225"/>
      <c r="PM136" s="225">
        <v>0</v>
      </c>
      <c r="PN136" s="225">
        <f t="shared" si="2898"/>
        <v>0</v>
      </c>
      <c r="PO136" s="226"/>
      <c r="PP136" s="225"/>
      <c r="PQ136" s="225">
        <v>0</v>
      </c>
      <c r="PR136" s="225">
        <f t="shared" si="2899"/>
        <v>0</v>
      </c>
      <c r="PS136" s="226"/>
      <c r="PT136" s="225"/>
      <c r="PU136" s="225">
        <v>0</v>
      </c>
      <c r="PV136" s="225">
        <f t="shared" si="2900"/>
        <v>0</v>
      </c>
      <c r="PW136" s="226"/>
      <c r="PX136" s="225"/>
      <c r="PY136" s="225">
        <v>0</v>
      </c>
      <c r="PZ136" s="225">
        <f t="shared" si="2901"/>
        <v>0</v>
      </c>
      <c r="QA136" s="226"/>
      <c r="QB136" s="225"/>
      <c r="QC136" s="225">
        <v>0</v>
      </c>
      <c r="QD136" s="225">
        <f t="shared" si="2902"/>
        <v>0</v>
      </c>
      <c r="QE136" s="226"/>
      <c r="QF136" s="225"/>
      <c r="QG136" s="225">
        <v>0</v>
      </c>
      <c r="QH136" s="225">
        <f t="shared" si="2903"/>
        <v>0</v>
      </c>
      <c r="QI136" s="226"/>
      <c r="QJ136" s="225"/>
      <c r="QK136" s="225">
        <v>0</v>
      </c>
      <c r="QL136" s="225">
        <f t="shared" si="2904"/>
        <v>0</v>
      </c>
      <c r="QM136" s="226"/>
      <c r="QN136" s="225"/>
      <c r="QO136" s="225">
        <v>0</v>
      </c>
      <c r="QP136" s="225">
        <f t="shared" si="3050"/>
        <v>0</v>
      </c>
      <c r="QQ136" s="226"/>
      <c r="QR136" s="225"/>
      <c r="QS136" s="225">
        <v>0</v>
      </c>
      <c r="QT136" s="225">
        <f t="shared" si="3051"/>
        <v>0</v>
      </c>
      <c r="QU136" s="226"/>
      <c r="QV136" s="225"/>
      <c r="QW136" s="225">
        <v>0</v>
      </c>
      <c r="QX136" s="225">
        <f t="shared" si="3052"/>
        <v>0</v>
      </c>
      <c r="QY136" s="225"/>
      <c r="QZ136" s="225">
        <v>0</v>
      </c>
      <c r="RA136" s="225">
        <f t="shared" si="2908"/>
        <v>0</v>
      </c>
      <c r="RB136" s="225"/>
      <c r="RC136" s="225">
        <v>0</v>
      </c>
      <c r="RD136" s="225">
        <f t="shared" si="2774"/>
        <v>0</v>
      </c>
      <c r="RE136" s="225"/>
      <c r="RF136" s="225">
        <v>0</v>
      </c>
      <c r="RG136" s="225">
        <v>0</v>
      </c>
      <c r="RH136" s="253"/>
      <c r="RI136" s="253"/>
      <c r="RJ136" s="253"/>
      <c r="RK136" s="253"/>
      <c r="RL136" s="253"/>
      <c r="RM136" s="253"/>
      <c r="RN136" s="253"/>
      <c r="RO136" s="253"/>
      <c r="RP136" s="253"/>
      <c r="RQ136" s="253"/>
      <c r="RR136" s="253"/>
      <c r="RS136" s="253"/>
      <c r="RT136" s="253"/>
      <c r="RU136" s="253"/>
      <c r="RV136" s="253"/>
      <c r="RW136" s="253"/>
      <c r="RX136" s="253"/>
      <c r="RY136" s="253"/>
      <c r="RZ136" s="253"/>
      <c r="SA136" s="253"/>
      <c r="SB136" s="253"/>
      <c r="SC136" s="253"/>
      <c r="SD136" s="253"/>
      <c r="SE136" s="253"/>
      <c r="SF136" s="253"/>
      <c r="SG136" s="253"/>
      <c r="SH136" s="253"/>
      <c r="SI136" s="253"/>
      <c r="SJ136" s="253"/>
      <c r="SK136" s="253"/>
      <c r="SL136" s="125"/>
      <c r="SM136" s="125"/>
      <c r="SN136" s="125"/>
      <c r="SO136" s="125"/>
      <c r="SP136" s="125"/>
      <c r="SQ136" s="125"/>
      <c r="SR136" s="125"/>
      <c r="SS136" s="125"/>
      <c r="ST136" s="125"/>
      <c r="SU136" s="125"/>
      <c r="SV136" s="125"/>
      <c r="SW136" s="125"/>
      <c r="SX136" s="226">
        <v>218.72200000000001</v>
      </c>
      <c r="SY136" s="240">
        <v>0</v>
      </c>
      <c r="SZ136" s="124">
        <v>120</v>
      </c>
      <c r="TA136" s="226">
        <f t="shared" si="2775"/>
        <v>0</v>
      </c>
      <c r="TB136" s="226">
        <v>195.32</v>
      </c>
      <c r="TC136" s="240">
        <v>0</v>
      </c>
      <c r="TD136" s="124">
        <v>97.21</v>
      </c>
      <c r="TE136" s="226">
        <f t="shared" si="2776"/>
        <v>0</v>
      </c>
      <c r="TF136" s="226">
        <v>195.32</v>
      </c>
      <c r="TG136" s="240">
        <v>0</v>
      </c>
      <c r="TH136" s="124">
        <v>97.21</v>
      </c>
      <c r="TI136" s="226">
        <f t="shared" si="2777"/>
        <v>0</v>
      </c>
      <c r="TJ136" s="226">
        <v>153.91499999999999</v>
      </c>
      <c r="TK136" s="240">
        <v>0</v>
      </c>
      <c r="TL136" s="124">
        <v>97.21</v>
      </c>
      <c r="TM136" s="226">
        <f t="shared" si="2778"/>
        <v>0</v>
      </c>
      <c r="TN136" s="226">
        <v>203.42</v>
      </c>
      <c r="TO136" s="240">
        <v>0</v>
      </c>
      <c r="TP136" s="124">
        <v>97.21</v>
      </c>
      <c r="TQ136" s="226">
        <f t="shared" si="2779"/>
        <v>0</v>
      </c>
      <c r="TR136" s="226">
        <v>99.01</v>
      </c>
      <c r="TS136" s="240">
        <v>0</v>
      </c>
      <c r="TT136" s="124">
        <v>97.21</v>
      </c>
      <c r="TU136" s="226">
        <f t="shared" si="2780"/>
        <v>0</v>
      </c>
      <c r="TV136" s="226">
        <v>87.308999999999997</v>
      </c>
      <c r="TW136" s="240">
        <v>0</v>
      </c>
      <c r="TX136" s="124">
        <v>97.21</v>
      </c>
      <c r="TY136" s="226">
        <f t="shared" si="2781"/>
        <v>0</v>
      </c>
      <c r="TZ136" s="226">
        <v>62.106000000000002</v>
      </c>
      <c r="UA136" s="219">
        <v>0</v>
      </c>
      <c r="UB136" s="124">
        <v>96.22</v>
      </c>
      <c r="UC136" s="226">
        <f t="shared" si="2782"/>
        <v>0</v>
      </c>
      <c r="UD136" s="226">
        <v>56.706000000000003</v>
      </c>
      <c r="UE136" s="219">
        <v>0</v>
      </c>
      <c r="UF136" s="124">
        <v>96.22</v>
      </c>
      <c r="UG136" s="226">
        <f t="shared" si="2783"/>
        <v>0</v>
      </c>
      <c r="UH136" s="226">
        <v>51.305</v>
      </c>
      <c r="UI136" s="219">
        <v>200</v>
      </c>
      <c r="UJ136" s="124">
        <v>96.22</v>
      </c>
      <c r="UK136" s="226">
        <f t="shared" si="2784"/>
        <v>19244</v>
      </c>
      <c r="UL136" s="226">
        <v>27.003</v>
      </c>
      <c r="UM136" s="219">
        <v>200</v>
      </c>
      <c r="UN136" s="124">
        <v>96.22</v>
      </c>
      <c r="UO136" s="226">
        <f t="shared" si="2785"/>
        <v>19244</v>
      </c>
      <c r="UP136" s="226">
        <v>36.003999999999998</v>
      </c>
      <c r="UQ136" s="207">
        <v>220</v>
      </c>
      <c r="UR136" s="124">
        <v>96.22</v>
      </c>
      <c r="US136" s="226">
        <f t="shared" si="2786"/>
        <v>21168.400000000001</v>
      </c>
      <c r="UT136" s="226">
        <v>44.103999999999999</v>
      </c>
      <c r="UU136" s="207">
        <v>160</v>
      </c>
      <c r="UV136" s="124">
        <v>96.22</v>
      </c>
      <c r="UW136" s="226">
        <f t="shared" si="2787"/>
        <v>15395.2</v>
      </c>
      <c r="UX136" s="226">
        <v>24.302</v>
      </c>
      <c r="UY136" s="207">
        <v>160</v>
      </c>
      <c r="UZ136" s="124">
        <v>96.22</v>
      </c>
      <c r="VA136" s="226">
        <f t="shared" si="2788"/>
        <v>15395.2</v>
      </c>
      <c r="VB136" s="226">
        <v>36.003999999999998</v>
      </c>
      <c r="VC136" s="207">
        <v>130</v>
      </c>
      <c r="VD136" s="124">
        <v>96.22</v>
      </c>
      <c r="VE136" s="226">
        <f t="shared" si="2789"/>
        <v>12508.6</v>
      </c>
      <c r="VF136" s="226">
        <v>68.406999999999996</v>
      </c>
      <c r="VG136" s="207">
        <v>130</v>
      </c>
      <c r="VH136" s="124">
        <v>96.22</v>
      </c>
      <c r="VI136" s="226">
        <f t="shared" si="2790"/>
        <v>12508.6</v>
      </c>
      <c r="VJ136" s="226">
        <v>45.905000000000001</v>
      </c>
      <c r="VK136" s="208">
        <v>100</v>
      </c>
      <c r="VL136" s="124">
        <v>96.22</v>
      </c>
      <c r="VM136" s="226">
        <f t="shared" si="3053"/>
        <v>9622</v>
      </c>
      <c r="VN136" s="226">
        <v>22.501999999999999</v>
      </c>
      <c r="VO136" s="208">
        <v>50</v>
      </c>
      <c r="VP136" s="124">
        <v>96.22</v>
      </c>
      <c r="VQ136" s="226">
        <f t="shared" si="3054"/>
        <v>4811</v>
      </c>
      <c r="VR136" s="226">
        <v>45.005000000000003</v>
      </c>
      <c r="VS136" s="208">
        <v>50</v>
      </c>
      <c r="VT136" s="124">
        <v>96.22</v>
      </c>
      <c r="VU136" s="226">
        <f t="shared" si="2793"/>
        <v>4811</v>
      </c>
      <c r="VV136" s="225">
        <v>50</v>
      </c>
      <c r="VW136" s="124">
        <v>245.2</v>
      </c>
      <c r="VX136" s="226">
        <f t="shared" si="2794"/>
        <v>12260</v>
      </c>
      <c r="VY136" s="225">
        <v>50</v>
      </c>
      <c r="VZ136" s="124">
        <v>96.223954780235857</v>
      </c>
      <c r="WA136" s="226">
        <f t="shared" si="2795"/>
        <v>4811.1977390117927</v>
      </c>
      <c r="WB136" s="226"/>
      <c r="WC136" s="226">
        <v>97.86</v>
      </c>
      <c r="WD136" s="226">
        <v>0</v>
      </c>
      <c r="WE136" s="253"/>
      <c r="WF136" s="253"/>
      <c r="WG136" s="253"/>
      <c r="WH136" s="253"/>
      <c r="WI136" s="253"/>
      <c r="WJ136" s="253"/>
      <c r="WK136" s="253"/>
      <c r="WL136" s="253"/>
      <c r="WM136" s="253"/>
      <c r="WN136" s="253"/>
      <c r="WO136" s="253"/>
      <c r="WP136" s="253"/>
      <c r="WQ136" s="253"/>
      <c r="WR136" s="253"/>
      <c r="WS136" s="253"/>
      <c r="WT136" s="253"/>
      <c r="WU136" s="253"/>
      <c r="WV136" s="253"/>
      <c r="WW136" s="253">
        <v>162.017</v>
      </c>
      <c r="WX136" s="253">
        <v>15694.2</v>
      </c>
      <c r="WY136" s="253">
        <v>218.72200000000001</v>
      </c>
      <c r="WZ136" s="253">
        <v>21187.17</v>
      </c>
      <c r="XA136" s="253">
        <v>234.023</v>
      </c>
      <c r="XB136" s="253">
        <v>22669.4</v>
      </c>
      <c r="XC136" s="253">
        <v>195.32</v>
      </c>
      <c r="XD136" s="253">
        <v>18920.23</v>
      </c>
      <c r="XE136" s="253">
        <v>153.91499999999999</v>
      </c>
      <c r="XF136" s="253">
        <v>14909.49</v>
      </c>
      <c r="XG136" s="253">
        <v>203.42</v>
      </c>
      <c r="XH136" s="253">
        <v>19695.66</v>
      </c>
      <c r="XI136" s="125">
        <v>99.01</v>
      </c>
      <c r="XJ136" s="125">
        <v>9527.1</v>
      </c>
      <c r="XK136" s="125">
        <v>87.308999999999997</v>
      </c>
      <c r="XL136" s="125">
        <v>8401.17</v>
      </c>
      <c r="XM136" s="125">
        <v>62.106000000000002</v>
      </c>
      <c r="XN136" s="125">
        <v>5976.09</v>
      </c>
      <c r="XO136" s="125">
        <v>56.706000000000003</v>
      </c>
      <c r="XP136" s="125">
        <v>5456.43</v>
      </c>
      <c r="XQ136" s="125">
        <v>51.305</v>
      </c>
      <c r="XR136" s="125">
        <v>4936.7700000000004</v>
      </c>
      <c r="XS136" s="125">
        <v>27.003</v>
      </c>
      <c r="XT136" s="125">
        <v>2593.1999999999998</v>
      </c>
      <c r="XU136" s="226"/>
      <c r="XV136" s="226"/>
      <c r="XW136" s="226"/>
      <c r="XX136" s="208">
        <f t="shared" si="2909"/>
        <v>0</v>
      </c>
      <c r="XY136" s="226"/>
      <c r="XZ136" s="226"/>
      <c r="YA136" s="226"/>
      <c r="YB136" s="208">
        <f t="shared" si="2910"/>
        <v>0</v>
      </c>
      <c r="YC136" s="226"/>
      <c r="YD136" s="226"/>
      <c r="YE136" s="226"/>
      <c r="YF136" s="208">
        <f t="shared" si="2911"/>
        <v>0</v>
      </c>
      <c r="YG136" s="226"/>
      <c r="YH136" s="226"/>
      <c r="YI136" s="226"/>
      <c r="YJ136" s="208">
        <f t="shared" si="2912"/>
        <v>0</v>
      </c>
      <c r="YK136" s="226"/>
      <c r="YL136" s="226"/>
      <c r="YM136" s="226"/>
      <c r="YN136" s="208">
        <f t="shared" si="2913"/>
        <v>0</v>
      </c>
      <c r="YO136" s="226"/>
      <c r="YP136" s="226"/>
      <c r="YQ136" s="226"/>
      <c r="YR136" s="208">
        <f t="shared" si="2914"/>
        <v>0</v>
      </c>
      <c r="YS136" s="226"/>
      <c r="YT136" s="226"/>
      <c r="YU136" s="226"/>
      <c r="YV136" s="208">
        <f t="shared" si="2915"/>
        <v>0</v>
      </c>
      <c r="YW136" s="226"/>
      <c r="YX136" s="226"/>
      <c r="YY136" s="226"/>
      <c r="YZ136" s="208">
        <f t="shared" si="2916"/>
        <v>0</v>
      </c>
      <c r="ZA136" s="226"/>
      <c r="ZB136" s="226"/>
      <c r="ZC136" s="226"/>
      <c r="ZD136" s="208">
        <f t="shared" si="2917"/>
        <v>0</v>
      </c>
      <c r="ZE136" s="226"/>
      <c r="ZF136" s="226"/>
      <c r="ZG136" s="226"/>
      <c r="ZH136" s="208">
        <f t="shared" si="2918"/>
        <v>0</v>
      </c>
      <c r="ZI136" s="226"/>
      <c r="ZJ136" s="225"/>
      <c r="ZK136" s="225"/>
      <c r="ZL136" s="208">
        <f t="shared" si="2919"/>
        <v>0</v>
      </c>
      <c r="ZM136" s="226"/>
      <c r="ZN136" s="225"/>
      <c r="ZO136" s="225"/>
      <c r="ZP136" s="208">
        <f t="shared" si="2920"/>
        <v>0</v>
      </c>
      <c r="ZQ136" s="226"/>
      <c r="ZR136" s="225"/>
      <c r="ZS136" s="225"/>
      <c r="ZT136" s="208">
        <f t="shared" si="2921"/>
        <v>0</v>
      </c>
      <c r="ZU136" s="226"/>
      <c r="ZV136" s="225"/>
      <c r="ZW136" s="225"/>
      <c r="ZX136" s="208">
        <f t="shared" si="2922"/>
        <v>0</v>
      </c>
      <c r="ZY136" s="226"/>
      <c r="ZZ136" s="225"/>
      <c r="AAA136" s="225"/>
      <c r="AAB136" s="208">
        <f t="shared" si="2923"/>
        <v>0</v>
      </c>
      <c r="AAC136" s="226"/>
      <c r="AAD136" s="225"/>
      <c r="AAE136" s="225"/>
      <c r="AAF136" s="208">
        <f t="shared" si="2994"/>
        <v>0</v>
      </c>
      <c r="AAG136" s="226"/>
      <c r="AAH136" s="225"/>
      <c r="AAI136" s="225"/>
      <c r="AAJ136" s="208">
        <f t="shared" si="3055"/>
        <v>0</v>
      </c>
      <c r="AAK136" s="226"/>
      <c r="AAL136" s="225"/>
      <c r="AAM136" s="225"/>
      <c r="AAN136" s="208">
        <f t="shared" si="3056"/>
        <v>0</v>
      </c>
      <c r="AAO136" s="226">
        <v>1852.8</v>
      </c>
      <c r="AAP136" s="225"/>
      <c r="AAQ136" s="225"/>
      <c r="AAR136" s="208">
        <f t="shared" si="2927"/>
        <v>0</v>
      </c>
      <c r="AAS136" s="225"/>
      <c r="AAT136" s="225"/>
      <c r="AAU136" s="208">
        <f t="shared" si="2928"/>
        <v>0</v>
      </c>
      <c r="AAV136" s="225"/>
      <c r="AAW136" s="225"/>
      <c r="AAX136" s="226">
        <f t="shared" si="2796"/>
        <v>0</v>
      </c>
      <c r="AAY136" s="226"/>
      <c r="AAZ136" s="226"/>
      <c r="ABA136" s="226">
        <v>0</v>
      </c>
      <c r="ABB136" s="253"/>
      <c r="ABC136" s="253"/>
      <c r="ABD136" s="253"/>
      <c r="ABE136" s="253"/>
      <c r="ABF136" s="253"/>
      <c r="ABG136" s="253"/>
      <c r="ABH136" s="253"/>
      <c r="ABI136" s="253"/>
      <c r="ABJ136" s="253"/>
      <c r="ABK136" s="253"/>
      <c r="ABL136" s="253"/>
      <c r="ABM136" s="253"/>
      <c r="ABN136" s="253"/>
      <c r="ABO136" s="253"/>
      <c r="ABP136" s="253"/>
      <c r="ABQ136" s="253"/>
      <c r="ABR136" s="253"/>
      <c r="ABS136" s="253"/>
      <c r="ABT136" s="253"/>
      <c r="ABU136" s="253"/>
      <c r="ABV136" s="253"/>
      <c r="ABW136" s="253"/>
      <c r="ABX136" s="253"/>
      <c r="ABY136" s="253"/>
      <c r="ABZ136" s="253"/>
      <c r="ACA136" s="253"/>
      <c r="ACB136" s="253"/>
      <c r="ACC136" s="253"/>
      <c r="ACD136" s="253"/>
      <c r="ACE136" s="253"/>
      <c r="ACF136" s="126"/>
      <c r="ACG136" s="126"/>
      <c r="ACH136" s="126"/>
      <c r="ACI136" s="126"/>
      <c r="ACJ136" s="126"/>
      <c r="ACK136" s="126"/>
      <c r="ACL136" s="126"/>
      <c r="ACM136" s="126"/>
      <c r="ACN136" s="126"/>
      <c r="ACO136" s="126"/>
      <c r="ACP136" s="126"/>
      <c r="ACQ136" s="126"/>
      <c r="ACR136" s="134">
        <v>0</v>
      </c>
      <c r="ACS136" s="227"/>
      <c r="ACT136" s="225"/>
      <c r="ACU136" s="226">
        <f t="shared" si="2929"/>
        <v>0</v>
      </c>
      <c r="ACV136" s="134">
        <v>0</v>
      </c>
      <c r="ACW136" s="227"/>
      <c r="ACX136" s="225"/>
      <c r="ACY136" s="226">
        <f t="shared" si="2930"/>
        <v>0</v>
      </c>
      <c r="ACZ136" s="134">
        <v>0</v>
      </c>
      <c r="ADA136" s="227"/>
      <c r="ADB136" s="225"/>
      <c r="ADC136" s="226">
        <f t="shared" si="2931"/>
        <v>0</v>
      </c>
      <c r="ADD136" s="134">
        <v>0</v>
      </c>
      <c r="ADE136" s="227"/>
      <c r="ADF136" s="225"/>
      <c r="ADG136" s="226">
        <f t="shared" si="2932"/>
        <v>0</v>
      </c>
      <c r="ADH136" s="134">
        <v>0</v>
      </c>
      <c r="ADI136" s="225"/>
      <c r="ADJ136" s="225"/>
      <c r="ADK136" s="226">
        <f t="shared" si="2933"/>
        <v>0</v>
      </c>
      <c r="ADL136" s="134">
        <v>0</v>
      </c>
      <c r="ADM136" s="225"/>
      <c r="ADN136" s="225"/>
      <c r="ADO136" s="226">
        <f t="shared" si="2934"/>
        <v>0</v>
      </c>
      <c r="ADP136" s="134">
        <v>0</v>
      </c>
      <c r="ADQ136" s="225"/>
      <c r="ADR136" s="225"/>
      <c r="ADS136" s="226">
        <f t="shared" si="2935"/>
        <v>0</v>
      </c>
      <c r="ADT136" s="134">
        <v>0</v>
      </c>
      <c r="ADU136" s="225"/>
      <c r="ADV136" s="225"/>
      <c r="ADW136" s="226">
        <f t="shared" si="2936"/>
        <v>0</v>
      </c>
      <c r="ADX136" s="134">
        <v>43.204000000000001</v>
      </c>
      <c r="ADY136" s="225"/>
      <c r="ADZ136" s="225"/>
      <c r="AEA136" s="226">
        <f t="shared" si="2937"/>
        <v>0</v>
      </c>
      <c r="AEB136" s="134">
        <v>145.815</v>
      </c>
      <c r="AEC136" s="225"/>
      <c r="AED136" s="225"/>
      <c r="AEE136" s="226">
        <f t="shared" si="2938"/>
        <v>0</v>
      </c>
      <c r="AEF136" s="134">
        <v>131.41300000000001</v>
      </c>
      <c r="AEG136" s="225"/>
      <c r="AEH136" s="225"/>
      <c r="AEI136" s="226">
        <f t="shared" si="2939"/>
        <v>0</v>
      </c>
      <c r="AEJ136" s="134">
        <v>120.61199999999999</v>
      </c>
      <c r="AEK136" s="225"/>
      <c r="AEL136" s="225"/>
      <c r="AEM136" s="226">
        <f t="shared" si="2940"/>
        <v>0</v>
      </c>
      <c r="AEN136" s="134">
        <v>124.212</v>
      </c>
      <c r="AEO136" s="225"/>
      <c r="AEP136" s="225"/>
      <c r="AEQ136" s="226">
        <f t="shared" si="2941"/>
        <v>0</v>
      </c>
      <c r="AER136" s="134">
        <v>151.215</v>
      </c>
      <c r="AES136" s="225"/>
      <c r="AET136" s="225"/>
      <c r="AEU136" s="226">
        <f t="shared" si="2942"/>
        <v>0</v>
      </c>
      <c r="AEV136" s="134">
        <v>161.11600000000001</v>
      </c>
      <c r="AEW136" s="225"/>
      <c r="AEX136" s="225"/>
      <c r="AEY136" s="226">
        <f t="shared" si="2943"/>
        <v>0</v>
      </c>
      <c r="AEZ136" s="134">
        <v>203.42</v>
      </c>
      <c r="AFA136" s="225"/>
      <c r="AFB136" s="225"/>
      <c r="AFC136" s="226">
        <f t="shared" si="2944"/>
        <v>0</v>
      </c>
      <c r="AFD136" s="134">
        <v>243.92400000000001</v>
      </c>
      <c r="AFE136" s="225"/>
      <c r="AFF136" s="225"/>
      <c r="AFG136" s="226">
        <f t="shared" si="3057"/>
        <v>0</v>
      </c>
      <c r="AFH136" s="134">
        <v>246.625</v>
      </c>
      <c r="AFI136" s="225"/>
      <c r="AFJ136" s="225"/>
      <c r="AFK136" s="226">
        <f t="shared" si="3058"/>
        <v>0</v>
      </c>
      <c r="AFL136" s="134">
        <v>171.92</v>
      </c>
      <c r="AFM136" s="225"/>
      <c r="AFN136" s="225"/>
      <c r="AFO136" s="226">
        <f t="shared" si="2947"/>
        <v>0</v>
      </c>
      <c r="AFP136" s="225"/>
      <c r="AFQ136" s="225"/>
      <c r="AFR136" s="226">
        <f t="shared" si="2948"/>
        <v>0</v>
      </c>
      <c r="AFS136" s="225"/>
      <c r="AFT136" s="225">
        <v>98.989815862565592</v>
      </c>
      <c r="AFU136" s="226">
        <f t="shared" si="2949"/>
        <v>0</v>
      </c>
      <c r="AFV136" s="226">
        <v>250</v>
      </c>
      <c r="AFW136" s="226">
        <v>98.990351817561645</v>
      </c>
      <c r="AFX136" s="226">
        <v>24747.587954390412</v>
      </c>
      <c r="AFY136" s="253">
        <v>0</v>
      </c>
      <c r="AFZ136" s="253">
        <v>0</v>
      </c>
      <c r="AGA136" s="253">
        <v>0</v>
      </c>
      <c r="AGB136" s="253">
        <v>0</v>
      </c>
      <c r="AGC136" s="253">
        <v>0</v>
      </c>
      <c r="AGD136" s="253">
        <v>0</v>
      </c>
      <c r="AGE136" s="253">
        <v>0</v>
      </c>
      <c r="AGF136" s="253">
        <v>0</v>
      </c>
      <c r="AGG136" s="253">
        <v>0</v>
      </c>
      <c r="AGH136" s="253">
        <v>0</v>
      </c>
      <c r="AGI136" s="253">
        <v>0</v>
      </c>
      <c r="AGJ136" s="253">
        <v>0</v>
      </c>
      <c r="AGK136" s="253">
        <v>0</v>
      </c>
      <c r="AGL136" s="253">
        <v>0</v>
      </c>
      <c r="AGM136" s="253">
        <v>0</v>
      </c>
      <c r="AGN136" s="253">
        <v>0</v>
      </c>
      <c r="AGO136" s="253">
        <v>0</v>
      </c>
      <c r="AGP136" s="253">
        <v>0</v>
      </c>
      <c r="AGQ136" s="253">
        <v>0</v>
      </c>
      <c r="AGR136" s="253">
        <v>0</v>
      </c>
      <c r="AGS136" s="253">
        <v>0</v>
      </c>
      <c r="AGT136" s="253">
        <v>0</v>
      </c>
      <c r="AGU136" s="253">
        <v>0</v>
      </c>
      <c r="AGV136" s="253">
        <v>0</v>
      </c>
      <c r="AGW136" s="253">
        <v>0</v>
      </c>
      <c r="AGX136" s="253">
        <v>0</v>
      </c>
      <c r="AGY136" s="253">
        <v>0</v>
      </c>
      <c r="AGZ136" s="253">
        <v>0</v>
      </c>
      <c r="AHA136" s="253">
        <v>0</v>
      </c>
      <c r="AHB136" s="253">
        <v>0</v>
      </c>
      <c r="AHC136" s="125">
        <v>0</v>
      </c>
      <c r="AHD136" s="125">
        <v>0</v>
      </c>
      <c r="AHE136" s="125">
        <v>0</v>
      </c>
      <c r="AHF136" s="125">
        <v>0</v>
      </c>
      <c r="AHG136" s="125">
        <v>0</v>
      </c>
      <c r="AHH136" s="125">
        <v>0</v>
      </c>
      <c r="AHI136" s="125">
        <v>43.204000000000001</v>
      </c>
      <c r="AHJ136" s="125">
        <v>4276.8</v>
      </c>
      <c r="AHK136" s="125">
        <v>145.815</v>
      </c>
      <c r="AHL136" s="125">
        <v>14434.2</v>
      </c>
      <c r="AHM136" s="125">
        <v>131.41300000000001</v>
      </c>
      <c r="AHN136" s="125">
        <v>13008.6</v>
      </c>
      <c r="AHO136" s="226">
        <f t="shared" si="3063"/>
        <v>305.13100000000003</v>
      </c>
      <c r="AHP136" s="127">
        <f t="shared" si="3064"/>
        <v>0</v>
      </c>
      <c r="AHQ136" s="127">
        <f t="shared" si="3065"/>
        <v>0</v>
      </c>
      <c r="AHR136" s="226">
        <f t="shared" si="3066"/>
        <v>270.928</v>
      </c>
      <c r="AHS136" s="127">
        <f t="shared" si="3067"/>
        <v>0</v>
      </c>
      <c r="AHT136" s="127">
        <f t="shared" si="3068"/>
        <v>0</v>
      </c>
      <c r="AHU136" s="226">
        <f t="shared" si="3069"/>
        <v>270.928</v>
      </c>
      <c r="AHV136" s="127">
        <f t="shared" si="3070"/>
        <v>0</v>
      </c>
      <c r="AHW136" s="127">
        <f t="shared" si="3071"/>
        <v>0</v>
      </c>
      <c r="AHX136" s="226">
        <v>241</v>
      </c>
      <c r="AHY136" s="127">
        <f t="shared" si="3072"/>
        <v>100</v>
      </c>
      <c r="AHZ136" s="127">
        <f t="shared" si="3005"/>
        <v>10900</v>
      </c>
      <c r="AIA136" s="226">
        <f t="shared" si="2952"/>
        <v>257.42500000000001</v>
      </c>
      <c r="AIB136" s="127">
        <f t="shared" si="2953"/>
        <v>0</v>
      </c>
      <c r="AIC136" s="127">
        <f t="shared" si="2954"/>
        <v>0</v>
      </c>
      <c r="AID136" s="228">
        <f t="shared" si="2955"/>
        <v>196.22</v>
      </c>
      <c r="AIE136" s="127">
        <f t="shared" si="2956"/>
        <v>0</v>
      </c>
      <c r="AIF136" s="127">
        <f t="shared" si="2957"/>
        <v>0</v>
      </c>
      <c r="AIG136" s="228">
        <f t="shared" si="2958"/>
        <v>195.32</v>
      </c>
      <c r="AIH136" s="127">
        <f t="shared" si="2959"/>
        <v>500</v>
      </c>
      <c r="AII136" s="127">
        <f t="shared" si="2960"/>
        <v>54500</v>
      </c>
      <c r="AIJ136" s="228">
        <f t="shared" si="2961"/>
        <v>116.111</v>
      </c>
      <c r="AIK136" s="127">
        <f t="shared" si="2962"/>
        <v>0</v>
      </c>
      <c r="AIL136" s="127">
        <f t="shared" si="2963"/>
        <v>0</v>
      </c>
      <c r="AIM136" s="228">
        <f t="shared" si="2964"/>
        <v>164.71600000000001</v>
      </c>
      <c r="AIN136" s="127">
        <f t="shared" si="2965"/>
        <v>100</v>
      </c>
      <c r="AIO136" s="127">
        <f t="shared" si="2966"/>
        <v>10090</v>
      </c>
      <c r="AIP136" s="228">
        <f t="shared" si="2967"/>
        <v>348.33500000000004</v>
      </c>
      <c r="AIQ136" s="127">
        <f t="shared" si="2950"/>
        <v>200</v>
      </c>
      <c r="AIR136" s="127">
        <f t="shared" si="2951"/>
        <v>19244</v>
      </c>
      <c r="AIS136" s="228">
        <f t="shared" si="2797"/>
        <v>223.22200000000001</v>
      </c>
      <c r="AIT136" s="127">
        <f t="shared" si="2798"/>
        <v>200</v>
      </c>
      <c r="AIU136" s="127">
        <f t="shared" si="2799"/>
        <v>19244</v>
      </c>
      <c r="AIV136" s="228">
        <f t="shared" si="2800"/>
        <v>253.82499999999999</v>
      </c>
      <c r="AIW136" s="127">
        <f t="shared" si="2801"/>
        <v>220</v>
      </c>
      <c r="AIX136" s="127">
        <f t="shared" si="2802"/>
        <v>21168.400000000001</v>
      </c>
      <c r="AIY136" s="228">
        <f t="shared" si="2803"/>
        <v>254.72399999999999</v>
      </c>
      <c r="AIZ136" s="127">
        <f t="shared" si="2804"/>
        <v>280</v>
      </c>
      <c r="AJA136" s="127">
        <f t="shared" si="2805"/>
        <v>27503.200000000001</v>
      </c>
      <c r="AJB136" s="228">
        <f t="shared" si="2806"/>
        <v>321.33100000000002</v>
      </c>
      <c r="AJC136" s="127">
        <f t="shared" si="2807"/>
        <v>260</v>
      </c>
      <c r="AJD136" s="127">
        <f t="shared" si="2808"/>
        <v>24838.2</v>
      </c>
      <c r="AJE136" s="228">
        <f t="shared" si="2809"/>
        <v>321.33199999999999</v>
      </c>
      <c r="AJF136" s="127">
        <f t="shared" si="2810"/>
        <v>2130</v>
      </c>
      <c r="AJG136" s="127">
        <f t="shared" si="3006"/>
        <v>201368.6</v>
      </c>
      <c r="AJH136" s="228">
        <f t="shared" si="3017"/>
        <v>482.44799999999998</v>
      </c>
      <c r="AJI136" s="127">
        <f t="shared" si="3018"/>
        <v>2130</v>
      </c>
      <c r="AJJ136" s="127">
        <f t="shared" si="3019"/>
        <v>201368.6</v>
      </c>
      <c r="AJK136" s="228">
        <f t="shared" si="3020"/>
        <v>559.85599999999999</v>
      </c>
      <c r="AJL136" s="127">
        <f t="shared" si="3021"/>
        <v>100</v>
      </c>
      <c r="AJM136" s="127">
        <f t="shared" si="3022"/>
        <v>9622</v>
      </c>
      <c r="AJN136" s="228">
        <f t="shared" si="3027"/>
        <v>431.14300000000003</v>
      </c>
      <c r="AJO136" s="127">
        <f t="shared" si="3028"/>
        <v>50</v>
      </c>
      <c r="AJP136" s="127">
        <f t="shared" si="3029"/>
        <v>4811</v>
      </c>
      <c r="AJQ136" s="228">
        <f t="shared" si="3030"/>
        <v>2285.7469999999998</v>
      </c>
      <c r="AJR136" s="127">
        <f t="shared" si="3031"/>
        <v>50</v>
      </c>
      <c r="AJS136" s="127">
        <f t="shared" si="3039"/>
        <v>4811</v>
      </c>
      <c r="AJT136" s="127">
        <f t="shared" si="3059"/>
        <v>50</v>
      </c>
      <c r="AJU136" s="127">
        <f>CF136+HG136+MD136+RA136+VX136+AAU136+AFR136</f>
        <v>12260</v>
      </c>
      <c r="AJV136" s="127">
        <f>CG136+HH136+ME136+RB136+VY136+AAV136+AFS136</f>
        <v>50</v>
      </c>
      <c r="AJW136" s="127">
        <f>CI136+HJ136+MG136+RD136+WA136+AAX136+AFU136</f>
        <v>4811.1977390117927</v>
      </c>
      <c r="AJX136" s="127">
        <v>350</v>
      </c>
      <c r="AJY136" s="127">
        <v>34093.885311741891</v>
      </c>
      <c r="AJZ136" s="128">
        <f t="shared" si="3073"/>
        <v>19.2</v>
      </c>
      <c r="AKA136" s="128">
        <f t="shared" si="3074"/>
        <v>2100</v>
      </c>
      <c r="AKB136" s="128">
        <v>38.4</v>
      </c>
      <c r="AKC136" s="128">
        <v>4200</v>
      </c>
      <c r="AKD136" s="128">
        <v>28.8</v>
      </c>
      <c r="AKE136" s="128">
        <v>3150</v>
      </c>
      <c r="AKF136" s="128">
        <f t="shared" si="3075"/>
        <v>44</v>
      </c>
      <c r="AKG136" s="128">
        <f t="shared" si="3076"/>
        <v>4812.5</v>
      </c>
      <c r="AKH136" s="128">
        <f t="shared" si="3077"/>
        <v>38.4</v>
      </c>
      <c r="AKI136" s="128">
        <f t="shared" si="2827"/>
        <v>4200</v>
      </c>
      <c r="AKJ136" s="128">
        <v>0</v>
      </c>
      <c r="AKK136" s="128">
        <v>0</v>
      </c>
      <c r="AKL136" s="128">
        <f t="shared" si="2976"/>
        <v>0</v>
      </c>
      <c r="AKM136" s="128">
        <f t="shared" si="2968"/>
        <v>0</v>
      </c>
      <c r="AKN136" s="128">
        <f t="shared" si="2998"/>
        <v>0</v>
      </c>
      <c r="AKO136" s="128">
        <f t="shared" si="3002"/>
        <v>0</v>
      </c>
      <c r="AKP136" s="128">
        <f t="shared" si="3007"/>
        <v>0</v>
      </c>
      <c r="AKQ136" s="128">
        <f t="shared" si="3008"/>
        <v>0</v>
      </c>
      <c r="AKR136" s="128">
        <f t="shared" si="2969"/>
        <v>187.78800000000001</v>
      </c>
      <c r="AKS136" s="128">
        <f t="shared" si="2970"/>
        <v>18281.93</v>
      </c>
      <c r="AKT136" s="128">
        <f t="shared" ref="AKT136:AKY137" si="3078">DG136+IH136+NE136+SB136+WY136+ABV136+AGS136</f>
        <v>305.13100000000003</v>
      </c>
      <c r="AKU136" s="128">
        <f t="shared" si="3078"/>
        <v>30114.21</v>
      </c>
      <c r="AKV136" s="128">
        <f t="shared" si="3078"/>
        <v>320.43200000000002</v>
      </c>
      <c r="AKW136" s="128">
        <f t="shared" si="3078"/>
        <v>31500.440000000002</v>
      </c>
      <c r="AKX136" s="128">
        <f t="shared" si="3078"/>
        <v>270.928</v>
      </c>
      <c r="AKY136" s="128">
        <f t="shared" si="3078"/>
        <v>26395.39</v>
      </c>
      <c r="AKZ136" s="128">
        <v>241</v>
      </c>
      <c r="ALA136" s="128">
        <f>DN136+IO136+NL136+SI136+XF136+ACC136+AGZ136</f>
        <v>23452.53</v>
      </c>
      <c r="ALB136" s="128">
        <f t="shared" si="3023"/>
        <v>257.42500000000001</v>
      </c>
      <c r="ALC136" s="128">
        <f t="shared" si="3024"/>
        <v>25035.059999999998</v>
      </c>
      <c r="ALD136" s="128">
        <f t="shared" si="3025"/>
        <v>196.22</v>
      </c>
      <c r="ALE136" s="128">
        <f t="shared" si="3026"/>
        <v>18968.46</v>
      </c>
      <c r="ALF136" s="128">
        <f t="shared" si="3032"/>
        <v>195.32</v>
      </c>
      <c r="ALG136" s="128">
        <f t="shared" si="3033"/>
        <v>18688.169999999998</v>
      </c>
      <c r="ALH136" s="128">
        <f t="shared" si="3034"/>
        <v>116.111</v>
      </c>
      <c r="ALI136" s="128">
        <f t="shared" si="3035"/>
        <v>11221.29</v>
      </c>
      <c r="ALJ136" s="128">
        <f t="shared" si="3036"/>
        <v>164.71600000000001</v>
      </c>
      <c r="ALK136" s="128">
        <f t="shared" si="3037"/>
        <v>16027.470000000001</v>
      </c>
      <c r="ALL136" s="128">
        <f t="shared" si="3038"/>
        <v>16027.470000000001</v>
      </c>
      <c r="ALM136" s="128">
        <v>348.33500000000004</v>
      </c>
      <c r="ALN136" s="128">
        <v>33650.729999999996</v>
      </c>
      <c r="ALO136" s="128">
        <v>33650.729999999996</v>
      </c>
      <c r="ALP136" s="128">
        <v>223.22200000000001</v>
      </c>
      <c r="ALQ136" s="128">
        <v>21828.239999999998</v>
      </c>
      <c r="ALR136" s="128">
        <v>21828.239999999998</v>
      </c>
    </row>
    <row r="137" spans="1:1006" s="115" customFormat="1" ht="18" customHeight="1" outlineLevel="1" x14ac:dyDescent="0.25">
      <c r="A137" s="120"/>
      <c r="B137" s="120"/>
      <c r="C137" s="296" t="s">
        <v>500</v>
      </c>
      <c r="D137" s="177"/>
      <c r="E137" s="207">
        <v>500</v>
      </c>
      <c r="F137" s="207">
        <v>0</v>
      </c>
      <c r="G137" s="225"/>
      <c r="H137" s="225">
        <v>97.05</v>
      </c>
      <c r="I137" s="208">
        <f t="shared" si="2847"/>
        <v>0</v>
      </c>
      <c r="J137" s="207">
        <v>0</v>
      </c>
      <c r="K137" s="225"/>
      <c r="L137" s="225">
        <v>97.05</v>
      </c>
      <c r="M137" s="208">
        <f t="shared" si="2848"/>
        <v>0</v>
      </c>
      <c r="N137" s="207">
        <v>0</v>
      </c>
      <c r="O137" s="225"/>
      <c r="P137" s="225">
        <v>97.05</v>
      </c>
      <c r="Q137" s="208">
        <f t="shared" si="2849"/>
        <v>0</v>
      </c>
      <c r="R137" s="207">
        <v>0</v>
      </c>
      <c r="S137" s="225"/>
      <c r="T137" s="225">
        <v>97.05</v>
      </c>
      <c r="U137" s="208">
        <f t="shared" si="2850"/>
        <v>0</v>
      </c>
      <c r="V137" s="207">
        <v>0</v>
      </c>
      <c r="W137" s="225"/>
      <c r="X137" s="225">
        <v>97.05</v>
      </c>
      <c r="Y137" s="208">
        <f t="shared" si="2851"/>
        <v>0</v>
      </c>
      <c r="Z137" s="207">
        <v>0</v>
      </c>
      <c r="AA137" s="225"/>
      <c r="AB137" s="225">
        <v>97.05</v>
      </c>
      <c r="AC137" s="208">
        <f t="shared" si="2852"/>
        <v>0</v>
      </c>
      <c r="AD137" s="207">
        <v>0</v>
      </c>
      <c r="AE137" s="225"/>
      <c r="AF137" s="225">
        <v>97.05</v>
      </c>
      <c r="AG137" s="208">
        <f t="shared" si="2853"/>
        <v>0</v>
      </c>
      <c r="AH137" s="207">
        <v>0</v>
      </c>
      <c r="AI137" s="225"/>
      <c r="AJ137" s="225">
        <v>97.05</v>
      </c>
      <c r="AK137" s="208">
        <f t="shared" si="2854"/>
        <v>0</v>
      </c>
      <c r="AL137" s="207">
        <v>0</v>
      </c>
      <c r="AM137" s="225"/>
      <c r="AN137" s="225">
        <v>97.05</v>
      </c>
      <c r="AO137" s="208">
        <f t="shared" si="2855"/>
        <v>0</v>
      </c>
      <c r="AP137" s="207">
        <v>0</v>
      </c>
      <c r="AQ137" s="225"/>
      <c r="AR137" s="225">
        <v>97.05</v>
      </c>
      <c r="AS137" s="208">
        <f t="shared" si="2856"/>
        <v>0</v>
      </c>
      <c r="AT137" s="207">
        <v>0</v>
      </c>
      <c r="AU137" s="225"/>
      <c r="AV137" s="225">
        <v>97.05</v>
      </c>
      <c r="AW137" s="208">
        <f t="shared" si="2857"/>
        <v>0</v>
      </c>
      <c r="AX137" s="207">
        <v>0</v>
      </c>
      <c r="AY137" s="225"/>
      <c r="AZ137" s="225">
        <v>97.05</v>
      </c>
      <c r="BA137" s="208">
        <f t="shared" si="2858"/>
        <v>0</v>
      </c>
      <c r="BB137" s="207">
        <v>0</v>
      </c>
      <c r="BC137" s="225"/>
      <c r="BD137" s="225">
        <v>97.05</v>
      </c>
      <c r="BE137" s="208">
        <f t="shared" si="2859"/>
        <v>0</v>
      </c>
      <c r="BF137" s="207">
        <v>0</v>
      </c>
      <c r="BG137" s="225"/>
      <c r="BH137" s="225">
        <v>97.05</v>
      </c>
      <c r="BI137" s="208">
        <f t="shared" si="2860"/>
        <v>0</v>
      </c>
      <c r="BJ137" s="207">
        <v>0</v>
      </c>
      <c r="BK137" s="225"/>
      <c r="BL137" s="225">
        <v>97.05</v>
      </c>
      <c r="BM137" s="208">
        <f t="shared" si="2861"/>
        <v>0</v>
      </c>
      <c r="BN137" s="207">
        <v>0</v>
      </c>
      <c r="BO137" s="225"/>
      <c r="BP137" s="225">
        <v>97.05</v>
      </c>
      <c r="BQ137" s="208">
        <f t="shared" ref="BQ137" si="3079">BO137*BP137</f>
        <v>0</v>
      </c>
      <c r="BR137" s="207">
        <v>0</v>
      </c>
      <c r="BS137" s="225"/>
      <c r="BT137" s="225">
        <v>97.05</v>
      </c>
      <c r="BU137" s="208">
        <f t="shared" si="3060"/>
        <v>0</v>
      </c>
      <c r="BV137" s="207">
        <v>0</v>
      </c>
      <c r="BW137" s="225"/>
      <c r="BX137" s="225">
        <v>97.05</v>
      </c>
      <c r="BY137" s="208">
        <f t="shared" si="3061"/>
        <v>0</v>
      </c>
      <c r="BZ137" s="207"/>
      <c r="CA137" s="225"/>
      <c r="CB137" s="225">
        <v>97.05</v>
      </c>
      <c r="CC137" s="208">
        <f t="shared" si="3062"/>
        <v>0</v>
      </c>
      <c r="CD137" s="225"/>
      <c r="CE137" s="225">
        <v>97.05</v>
      </c>
      <c r="CF137" s="208">
        <f t="shared" si="2866"/>
        <v>0</v>
      </c>
      <c r="CG137" s="225"/>
      <c r="CH137" s="225">
        <v>97.05</v>
      </c>
      <c r="CI137" s="226">
        <f t="shared" si="2867"/>
        <v>0</v>
      </c>
      <c r="CJ137" s="226"/>
      <c r="CK137" s="226">
        <v>97.05</v>
      </c>
      <c r="CL137" s="226">
        <v>0</v>
      </c>
      <c r="CM137" s="253">
        <v>0</v>
      </c>
      <c r="CN137" s="253">
        <v>0</v>
      </c>
      <c r="CO137" s="253">
        <v>0</v>
      </c>
      <c r="CP137" s="253">
        <v>0</v>
      </c>
      <c r="CQ137" s="253">
        <v>0</v>
      </c>
      <c r="CR137" s="253">
        <v>0</v>
      </c>
      <c r="CS137" s="253">
        <v>0</v>
      </c>
      <c r="CT137" s="253">
        <v>0</v>
      </c>
      <c r="CU137" s="253">
        <v>0</v>
      </c>
      <c r="CV137" s="253">
        <v>0</v>
      </c>
      <c r="CW137" s="253">
        <v>0</v>
      </c>
      <c r="CX137" s="253">
        <v>0</v>
      </c>
      <c r="CY137" s="253">
        <v>0</v>
      </c>
      <c r="CZ137" s="253">
        <v>0</v>
      </c>
      <c r="DA137" s="253">
        <v>0</v>
      </c>
      <c r="DB137" s="253">
        <v>0</v>
      </c>
      <c r="DC137" s="253">
        <v>0</v>
      </c>
      <c r="DD137" s="253">
        <v>0</v>
      </c>
      <c r="DE137" s="253">
        <v>0</v>
      </c>
      <c r="DF137" s="253">
        <v>0</v>
      </c>
      <c r="DG137" s="253">
        <v>0</v>
      </c>
      <c r="DH137" s="253">
        <v>0</v>
      </c>
      <c r="DI137" s="253">
        <v>0</v>
      </c>
      <c r="DJ137" s="253">
        <v>0</v>
      </c>
      <c r="DK137" s="253">
        <v>0</v>
      </c>
      <c r="DL137" s="253">
        <v>0</v>
      </c>
      <c r="DM137" s="253">
        <v>0</v>
      </c>
      <c r="DN137" s="253">
        <v>0</v>
      </c>
      <c r="DO137" s="253">
        <v>0</v>
      </c>
      <c r="DP137" s="253">
        <v>0</v>
      </c>
      <c r="DQ137" s="253">
        <v>0</v>
      </c>
      <c r="DR137" s="253">
        <v>0</v>
      </c>
      <c r="DS137" s="253">
        <v>0</v>
      </c>
      <c r="DT137" s="253">
        <v>0</v>
      </c>
      <c r="DU137" s="253">
        <v>0</v>
      </c>
      <c r="DV137" s="253">
        <v>0</v>
      </c>
      <c r="DW137" s="253">
        <v>0</v>
      </c>
      <c r="DX137" s="253">
        <v>0</v>
      </c>
      <c r="DY137" s="253">
        <v>0</v>
      </c>
      <c r="DZ137" s="253">
        <v>0</v>
      </c>
      <c r="EA137" s="126">
        <v>0</v>
      </c>
      <c r="EB137" s="126">
        <v>0</v>
      </c>
      <c r="EC137" s="126">
        <v>0</v>
      </c>
      <c r="ED137" s="126">
        <v>0</v>
      </c>
      <c r="EE137" s="126">
        <v>0</v>
      </c>
      <c r="EF137" s="126">
        <v>0</v>
      </c>
      <c r="EG137" s="134">
        <v>0</v>
      </c>
      <c r="EH137" s="225"/>
      <c r="EI137" s="225">
        <v>139.6</v>
      </c>
      <c r="EJ137" s="226">
        <f t="shared" si="2868"/>
        <v>0</v>
      </c>
      <c r="EK137" s="134">
        <v>0</v>
      </c>
      <c r="EL137" s="225"/>
      <c r="EM137" s="225">
        <v>139.6</v>
      </c>
      <c r="EN137" s="226">
        <f t="shared" si="2869"/>
        <v>0</v>
      </c>
      <c r="EO137" s="134">
        <v>0</v>
      </c>
      <c r="EP137" s="225"/>
      <c r="EQ137" s="225">
        <v>139.6</v>
      </c>
      <c r="ER137" s="226">
        <f t="shared" si="2870"/>
        <v>0</v>
      </c>
      <c r="ES137" s="134">
        <v>0</v>
      </c>
      <c r="ET137" s="225"/>
      <c r="EU137" s="225">
        <v>139.6</v>
      </c>
      <c r="EV137" s="226">
        <f t="shared" si="2871"/>
        <v>0</v>
      </c>
      <c r="EW137" s="134">
        <v>0</v>
      </c>
      <c r="EX137" s="225"/>
      <c r="EY137" s="225">
        <v>139.6</v>
      </c>
      <c r="EZ137" s="226">
        <f t="shared" si="2872"/>
        <v>0</v>
      </c>
      <c r="FA137" s="134">
        <v>0</v>
      </c>
      <c r="FB137" s="225"/>
      <c r="FC137" s="225">
        <v>139.6</v>
      </c>
      <c r="FD137" s="226">
        <f t="shared" si="2873"/>
        <v>0</v>
      </c>
      <c r="FE137" s="134">
        <v>0</v>
      </c>
      <c r="FF137" s="225"/>
      <c r="FG137" s="225">
        <v>139.6</v>
      </c>
      <c r="FH137" s="226">
        <f t="shared" si="2874"/>
        <v>0</v>
      </c>
      <c r="FI137" s="134">
        <v>0</v>
      </c>
      <c r="FJ137" s="225"/>
      <c r="FK137" s="225">
        <v>136.94999999999999</v>
      </c>
      <c r="FL137" s="226">
        <f t="shared" si="2875"/>
        <v>0</v>
      </c>
      <c r="FM137" s="134">
        <v>0</v>
      </c>
      <c r="FN137" s="225"/>
      <c r="FO137" s="225">
        <v>136.94999999999999</v>
      </c>
      <c r="FP137" s="226">
        <f t="shared" si="2876"/>
        <v>0</v>
      </c>
      <c r="FQ137" s="134">
        <v>2.4</v>
      </c>
      <c r="FR137" s="225"/>
      <c r="FS137" s="225">
        <v>136.94999999999999</v>
      </c>
      <c r="FT137" s="226">
        <f t="shared" si="2877"/>
        <v>0</v>
      </c>
      <c r="FU137" s="134">
        <v>1.2</v>
      </c>
      <c r="FV137" s="225"/>
      <c r="FW137" s="225">
        <v>136.94999999999999</v>
      </c>
      <c r="FX137" s="226">
        <f t="shared" si="2878"/>
        <v>0</v>
      </c>
      <c r="FY137" s="134">
        <v>0</v>
      </c>
      <c r="FZ137" s="225"/>
      <c r="GA137" s="225">
        <v>136.94999999999999</v>
      </c>
      <c r="GB137" s="226">
        <f t="shared" si="2879"/>
        <v>0</v>
      </c>
      <c r="GC137" s="134">
        <v>2.4</v>
      </c>
      <c r="GD137" s="225"/>
      <c r="GE137" s="225">
        <v>136.94999999999999</v>
      </c>
      <c r="GF137" s="226">
        <f t="shared" si="2880"/>
        <v>0</v>
      </c>
      <c r="GG137" s="134">
        <v>4.8</v>
      </c>
      <c r="GH137" s="225"/>
      <c r="GI137" s="225">
        <v>130.65</v>
      </c>
      <c r="GJ137" s="226">
        <f t="shared" si="2881"/>
        <v>0</v>
      </c>
      <c r="GK137" s="134">
        <v>7.2</v>
      </c>
      <c r="GL137" s="225"/>
      <c r="GM137" s="225">
        <v>130.65</v>
      </c>
      <c r="GN137" s="226">
        <f t="shared" si="2753"/>
        <v>0</v>
      </c>
      <c r="GO137" s="134">
        <v>9.6</v>
      </c>
      <c r="GP137" s="225"/>
      <c r="GQ137" s="225">
        <v>130.65</v>
      </c>
      <c r="GR137" s="226">
        <f t="shared" si="2882"/>
        <v>0</v>
      </c>
      <c r="GS137" s="134">
        <v>4.8</v>
      </c>
      <c r="GT137" s="225"/>
      <c r="GU137" s="225">
        <v>130.65</v>
      </c>
      <c r="GV137" s="226">
        <f t="shared" si="3043"/>
        <v>0</v>
      </c>
      <c r="GW137" s="134">
        <v>7.2</v>
      </c>
      <c r="GX137" s="225"/>
      <c r="GY137" s="225">
        <v>130.65</v>
      </c>
      <c r="GZ137" s="226">
        <f t="shared" si="3044"/>
        <v>0</v>
      </c>
      <c r="HA137" s="134">
        <v>7.2</v>
      </c>
      <c r="HB137" s="225"/>
      <c r="HC137" s="225">
        <v>130.65</v>
      </c>
      <c r="HD137" s="226">
        <f t="shared" si="3045"/>
        <v>0</v>
      </c>
      <c r="HE137" s="225"/>
      <c r="HF137" s="225">
        <v>130.65</v>
      </c>
      <c r="HG137" s="226">
        <f t="shared" si="2886"/>
        <v>0</v>
      </c>
      <c r="HH137" s="225">
        <v>0</v>
      </c>
      <c r="HI137" s="225">
        <v>130.65</v>
      </c>
      <c r="HJ137" s="226">
        <f t="shared" si="2887"/>
        <v>0</v>
      </c>
      <c r="HK137" s="226">
        <v>0</v>
      </c>
      <c r="HL137" s="226">
        <v>117.70000000000002</v>
      </c>
      <c r="HM137" s="226">
        <v>0</v>
      </c>
      <c r="HN137" s="253">
        <v>0</v>
      </c>
      <c r="HO137" s="253">
        <v>0</v>
      </c>
      <c r="HP137" s="253">
        <v>0</v>
      </c>
      <c r="HQ137" s="253">
        <v>0</v>
      </c>
      <c r="HR137" s="253">
        <v>0</v>
      </c>
      <c r="HS137" s="253">
        <v>0</v>
      </c>
      <c r="HT137" s="253">
        <v>0</v>
      </c>
      <c r="HU137" s="253">
        <v>0</v>
      </c>
      <c r="HV137" s="253">
        <v>0</v>
      </c>
      <c r="HW137" s="253">
        <v>0</v>
      </c>
      <c r="HX137" s="253">
        <v>2.4</v>
      </c>
      <c r="HY137" s="253">
        <v>374.4</v>
      </c>
      <c r="HZ137" s="253">
        <v>0</v>
      </c>
      <c r="IA137" s="253">
        <v>0</v>
      </c>
      <c r="IB137" s="253">
        <v>0</v>
      </c>
      <c r="IC137" s="253">
        <v>0</v>
      </c>
      <c r="ID137" s="253">
        <v>0</v>
      </c>
      <c r="IE137" s="253">
        <v>0</v>
      </c>
      <c r="IF137" s="253">
        <v>0</v>
      </c>
      <c r="IG137" s="253">
        <v>0</v>
      </c>
      <c r="IH137" s="253">
        <v>0</v>
      </c>
      <c r="II137" s="253">
        <v>0</v>
      </c>
      <c r="IJ137" s="253">
        <v>0</v>
      </c>
      <c r="IK137" s="253">
        <v>0</v>
      </c>
      <c r="IL137" s="253">
        <v>0</v>
      </c>
      <c r="IM137" s="253">
        <v>0</v>
      </c>
      <c r="IN137" s="253">
        <v>0</v>
      </c>
      <c r="IO137" s="253">
        <v>0</v>
      </c>
      <c r="IP137" s="253">
        <v>0</v>
      </c>
      <c r="IQ137" s="253">
        <v>0</v>
      </c>
      <c r="IR137" s="253">
        <v>0</v>
      </c>
      <c r="IS137" s="253">
        <v>0</v>
      </c>
      <c r="IT137" s="253">
        <v>0</v>
      </c>
      <c r="IU137" s="253">
        <v>0</v>
      </c>
      <c r="IV137" s="253">
        <v>0</v>
      </c>
      <c r="IW137" s="253">
        <v>0</v>
      </c>
      <c r="IX137" s="253">
        <v>0</v>
      </c>
      <c r="IY137" s="253">
        <v>0</v>
      </c>
      <c r="IZ137" s="126">
        <v>2.4</v>
      </c>
      <c r="JA137" s="126">
        <v>313.56</v>
      </c>
      <c r="JB137" s="126">
        <v>1.2</v>
      </c>
      <c r="JC137" s="126">
        <v>156.78</v>
      </c>
      <c r="JD137" s="134"/>
      <c r="JE137" s="225"/>
      <c r="JF137" s="134"/>
      <c r="JG137" s="226">
        <f t="shared" si="2978"/>
        <v>0</v>
      </c>
      <c r="JH137" s="134"/>
      <c r="JI137" s="225"/>
      <c r="JJ137" s="134"/>
      <c r="JK137" s="226">
        <f t="shared" si="2979"/>
        <v>0</v>
      </c>
      <c r="JL137" s="134"/>
      <c r="JM137" s="225"/>
      <c r="JN137" s="134"/>
      <c r="JO137" s="226">
        <f t="shared" si="2980"/>
        <v>0</v>
      </c>
      <c r="JP137" s="134"/>
      <c r="JQ137" s="225"/>
      <c r="JR137" s="134"/>
      <c r="JS137" s="226">
        <f t="shared" si="2981"/>
        <v>0</v>
      </c>
      <c r="JT137" s="134"/>
      <c r="JU137" s="225"/>
      <c r="JV137" s="134"/>
      <c r="JW137" s="226">
        <f t="shared" si="2982"/>
        <v>0</v>
      </c>
      <c r="JX137" s="134"/>
      <c r="JY137" s="225"/>
      <c r="JZ137" s="134"/>
      <c r="KA137" s="226">
        <f t="shared" si="2983"/>
        <v>0</v>
      </c>
      <c r="KB137" s="134"/>
      <c r="KC137" s="134"/>
      <c r="KD137" s="134"/>
      <c r="KE137" s="226">
        <f t="shared" si="2984"/>
        <v>0</v>
      </c>
      <c r="KF137" s="134"/>
      <c r="KG137" s="134"/>
      <c r="KH137" s="134"/>
      <c r="KI137" s="226">
        <f t="shared" si="2985"/>
        <v>0</v>
      </c>
      <c r="KJ137" s="134"/>
      <c r="KK137" s="134"/>
      <c r="KL137" s="134"/>
      <c r="KM137" s="226">
        <f t="shared" si="2986"/>
        <v>0</v>
      </c>
      <c r="KN137" s="134"/>
      <c r="KO137" s="134"/>
      <c r="KP137" s="134"/>
      <c r="KQ137" s="226">
        <f t="shared" si="2987"/>
        <v>0</v>
      </c>
      <c r="KR137" s="134"/>
      <c r="KS137" s="134"/>
      <c r="KT137" s="134"/>
      <c r="KU137" s="226">
        <f t="shared" si="2988"/>
        <v>0</v>
      </c>
      <c r="KV137" s="134"/>
      <c r="KW137" s="134"/>
      <c r="KX137" s="134"/>
      <c r="KY137" s="226">
        <f t="shared" si="2989"/>
        <v>0</v>
      </c>
      <c r="KZ137" s="134">
        <v>0</v>
      </c>
      <c r="LA137" s="134"/>
      <c r="LB137" s="134"/>
      <c r="LC137" s="226">
        <f t="shared" si="2990"/>
        <v>0</v>
      </c>
      <c r="LD137" s="134"/>
      <c r="LE137" s="134"/>
      <c r="LF137" s="134"/>
      <c r="LG137" s="226">
        <f t="shared" si="2991"/>
        <v>0</v>
      </c>
      <c r="LH137" s="134"/>
      <c r="LI137" s="134"/>
      <c r="LJ137" s="134"/>
      <c r="LK137" s="226">
        <f t="shared" si="2992"/>
        <v>0</v>
      </c>
      <c r="LL137" s="134"/>
      <c r="LM137" s="134"/>
      <c r="LN137" s="134"/>
      <c r="LO137" s="226">
        <f t="shared" si="3046"/>
        <v>0</v>
      </c>
      <c r="LP137" s="134"/>
      <c r="LQ137" s="134"/>
      <c r="LR137" s="134"/>
      <c r="LS137" s="226">
        <f t="shared" si="3047"/>
        <v>0</v>
      </c>
      <c r="LT137" s="134"/>
      <c r="LU137" s="134"/>
      <c r="LV137" s="134"/>
      <c r="LW137" s="226">
        <f t="shared" si="3048"/>
        <v>0</v>
      </c>
      <c r="LX137" s="134"/>
      <c r="LY137" s="134"/>
      <c r="LZ137" s="134"/>
      <c r="MA137" s="226">
        <f t="shared" si="3049"/>
        <v>0</v>
      </c>
      <c r="MB137" s="134"/>
      <c r="MC137" s="134"/>
      <c r="MD137" s="226">
        <f t="shared" si="2773"/>
        <v>0</v>
      </c>
      <c r="ME137" s="134"/>
      <c r="MF137" s="134">
        <v>133.68</v>
      </c>
      <c r="MG137" s="226">
        <f t="shared" si="2888"/>
        <v>0</v>
      </c>
      <c r="MH137" s="226"/>
      <c r="MI137" s="226">
        <v>133.68</v>
      </c>
      <c r="MJ137" s="226">
        <v>0</v>
      </c>
      <c r="MK137" s="253"/>
      <c r="ML137" s="253"/>
      <c r="MM137" s="253"/>
      <c r="MN137" s="253"/>
      <c r="MO137" s="253"/>
      <c r="MP137" s="253"/>
      <c r="MQ137" s="253"/>
      <c r="MR137" s="253"/>
      <c r="MS137" s="253"/>
      <c r="MT137" s="253"/>
      <c r="MU137" s="253"/>
      <c r="MV137" s="253"/>
      <c r="MW137" s="253"/>
      <c r="MX137" s="253"/>
      <c r="MY137" s="253"/>
      <c r="MZ137" s="253"/>
      <c r="NA137" s="253"/>
      <c r="NB137" s="253"/>
      <c r="NC137" s="253"/>
      <c r="ND137" s="253"/>
      <c r="NE137" s="253"/>
      <c r="NF137" s="253"/>
      <c r="NG137" s="253"/>
      <c r="NH137" s="253"/>
      <c r="NI137" s="253"/>
      <c r="NJ137" s="253"/>
      <c r="NK137" s="253"/>
      <c r="NL137" s="253"/>
      <c r="NM137" s="253"/>
      <c r="NN137" s="253"/>
      <c r="NO137" s="125"/>
      <c r="NP137" s="125"/>
      <c r="NQ137" s="125"/>
      <c r="NR137" s="125"/>
      <c r="NS137" s="125"/>
      <c r="NT137" s="125"/>
      <c r="NU137" s="125"/>
      <c r="NV137" s="125"/>
      <c r="NW137" s="125"/>
      <c r="NX137" s="125"/>
      <c r="NY137" s="125"/>
      <c r="NZ137" s="125"/>
      <c r="OA137" s="226"/>
      <c r="OB137" s="225"/>
      <c r="OC137" s="225">
        <v>0</v>
      </c>
      <c r="OD137" s="225">
        <f t="shared" si="2889"/>
        <v>0</v>
      </c>
      <c r="OE137" s="226"/>
      <c r="OF137" s="225"/>
      <c r="OG137" s="225">
        <v>0</v>
      </c>
      <c r="OH137" s="225">
        <f t="shared" si="2890"/>
        <v>0</v>
      </c>
      <c r="OI137" s="226"/>
      <c r="OJ137" s="225"/>
      <c r="OK137" s="225">
        <v>0</v>
      </c>
      <c r="OL137" s="225">
        <f t="shared" si="2891"/>
        <v>0</v>
      </c>
      <c r="OM137" s="226"/>
      <c r="ON137" s="225"/>
      <c r="OO137" s="225">
        <v>0</v>
      </c>
      <c r="OP137" s="225">
        <f t="shared" si="2892"/>
        <v>0</v>
      </c>
      <c r="OQ137" s="226"/>
      <c r="OR137" s="225"/>
      <c r="OS137" s="225">
        <v>0</v>
      </c>
      <c r="OT137" s="225">
        <f t="shared" si="2893"/>
        <v>0</v>
      </c>
      <c r="OU137" s="226"/>
      <c r="OV137" s="225"/>
      <c r="OW137" s="225">
        <v>0</v>
      </c>
      <c r="OX137" s="225">
        <f t="shared" si="2894"/>
        <v>0</v>
      </c>
      <c r="OY137" s="226"/>
      <c r="OZ137" s="225"/>
      <c r="PA137" s="225">
        <v>0</v>
      </c>
      <c r="PB137" s="225">
        <f t="shared" si="2895"/>
        <v>0</v>
      </c>
      <c r="PC137" s="226"/>
      <c r="PD137" s="225"/>
      <c r="PE137" s="225">
        <v>0</v>
      </c>
      <c r="PF137" s="225">
        <f t="shared" si="2896"/>
        <v>0</v>
      </c>
      <c r="PG137" s="226"/>
      <c r="PH137" s="225"/>
      <c r="PI137" s="225">
        <v>0</v>
      </c>
      <c r="PJ137" s="225">
        <f t="shared" si="2897"/>
        <v>0</v>
      </c>
      <c r="PK137" s="226"/>
      <c r="PL137" s="225"/>
      <c r="PM137" s="225">
        <v>0</v>
      </c>
      <c r="PN137" s="225">
        <f t="shared" si="2898"/>
        <v>0</v>
      </c>
      <c r="PO137" s="226"/>
      <c r="PP137" s="225"/>
      <c r="PQ137" s="225">
        <v>0</v>
      </c>
      <c r="PR137" s="225">
        <f t="shared" si="2899"/>
        <v>0</v>
      </c>
      <c r="PS137" s="226"/>
      <c r="PT137" s="225"/>
      <c r="PU137" s="225">
        <v>0</v>
      </c>
      <c r="PV137" s="225">
        <f t="shared" si="2900"/>
        <v>0</v>
      </c>
      <c r="PW137" s="226"/>
      <c r="PX137" s="225"/>
      <c r="PY137" s="225">
        <v>0</v>
      </c>
      <c r="PZ137" s="225">
        <f t="shared" si="2901"/>
        <v>0</v>
      </c>
      <c r="QA137" s="226"/>
      <c r="QB137" s="225"/>
      <c r="QC137" s="225">
        <v>0</v>
      </c>
      <c r="QD137" s="225">
        <f t="shared" si="2902"/>
        <v>0</v>
      </c>
      <c r="QE137" s="226"/>
      <c r="QF137" s="225"/>
      <c r="QG137" s="225">
        <v>0</v>
      </c>
      <c r="QH137" s="225">
        <f t="shared" si="2903"/>
        <v>0</v>
      </c>
      <c r="QI137" s="226"/>
      <c r="QJ137" s="225"/>
      <c r="QK137" s="225">
        <v>0</v>
      </c>
      <c r="QL137" s="225">
        <f t="shared" si="2904"/>
        <v>0</v>
      </c>
      <c r="QM137" s="226"/>
      <c r="QN137" s="225"/>
      <c r="QO137" s="225">
        <v>0</v>
      </c>
      <c r="QP137" s="225">
        <f t="shared" si="3050"/>
        <v>0</v>
      </c>
      <c r="QQ137" s="226"/>
      <c r="QR137" s="225"/>
      <c r="QS137" s="225">
        <v>0</v>
      </c>
      <c r="QT137" s="225">
        <f t="shared" si="3051"/>
        <v>0</v>
      </c>
      <c r="QU137" s="226"/>
      <c r="QV137" s="225"/>
      <c r="QW137" s="225">
        <v>0</v>
      </c>
      <c r="QX137" s="225">
        <f t="shared" si="3052"/>
        <v>0</v>
      </c>
      <c r="QY137" s="225"/>
      <c r="QZ137" s="225">
        <v>0</v>
      </c>
      <c r="RA137" s="225">
        <f t="shared" si="2908"/>
        <v>0</v>
      </c>
      <c r="RB137" s="225"/>
      <c r="RC137" s="225">
        <v>0</v>
      </c>
      <c r="RD137" s="225">
        <f t="shared" si="2774"/>
        <v>0</v>
      </c>
      <c r="RE137" s="225"/>
      <c r="RF137" s="225">
        <v>0</v>
      </c>
      <c r="RG137" s="225">
        <v>0</v>
      </c>
      <c r="RH137" s="253"/>
      <c r="RI137" s="253"/>
      <c r="RJ137" s="253"/>
      <c r="RK137" s="253"/>
      <c r="RL137" s="253"/>
      <c r="RM137" s="253"/>
      <c r="RN137" s="253"/>
      <c r="RO137" s="253"/>
      <c r="RP137" s="253"/>
      <c r="RQ137" s="253"/>
      <c r="RR137" s="253"/>
      <c r="RS137" s="253"/>
      <c r="RT137" s="253"/>
      <c r="RU137" s="253"/>
      <c r="RV137" s="253"/>
      <c r="RW137" s="253"/>
      <c r="RX137" s="253"/>
      <c r="RY137" s="253"/>
      <c r="RZ137" s="253"/>
      <c r="SA137" s="253"/>
      <c r="SB137" s="253"/>
      <c r="SC137" s="253"/>
      <c r="SD137" s="253"/>
      <c r="SE137" s="253"/>
      <c r="SF137" s="253"/>
      <c r="SG137" s="253"/>
      <c r="SH137" s="253"/>
      <c r="SI137" s="253"/>
      <c r="SJ137" s="253"/>
      <c r="SK137" s="253"/>
      <c r="SL137" s="125"/>
      <c r="SM137" s="125"/>
      <c r="SN137" s="125"/>
      <c r="SO137" s="125"/>
      <c r="SP137" s="125"/>
      <c r="SQ137" s="125"/>
      <c r="SR137" s="125"/>
      <c r="SS137" s="125"/>
      <c r="ST137" s="125"/>
      <c r="SU137" s="125"/>
      <c r="SV137" s="125"/>
      <c r="SW137" s="125"/>
      <c r="SX137" s="226">
        <v>70</v>
      </c>
      <c r="SY137" s="240">
        <v>50</v>
      </c>
      <c r="SZ137" s="124">
        <v>160</v>
      </c>
      <c r="TA137" s="226">
        <f>SY137*SZ137</f>
        <v>8000</v>
      </c>
      <c r="TB137" s="226">
        <v>58</v>
      </c>
      <c r="TC137" s="240">
        <v>50</v>
      </c>
      <c r="TD137" s="124">
        <v>150</v>
      </c>
      <c r="TE137" s="226">
        <f>TC137*TD137</f>
        <v>7500</v>
      </c>
      <c r="TF137" s="226">
        <v>58</v>
      </c>
      <c r="TG137" s="240">
        <v>50</v>
      </c>
      <c r="TH137" s="124">
        <v>150</v>
      </c>
      <c r="TI137" s="226">
        <f>TG137*TH137</f>
        <v>7500</v>
      </c>
      <c r="TJ137" s="226">
        <v>37.200000000000003</v>
      </c>
      <c r="TK137" s="240">
        <v>50</v>
      </c>
      <c r="TL137" s="124">
        <v>150</v>
      </c>
      <c r="TM137" s="226">
        <f>TK137*TL137</f>
        <v>7500</v>
      </c>
      <c r="TN137" s="226">
        <v>46</v>
      </c>
      <c r="TO137" s="240">
        <v>60</v>
      </c>
      <c r="TP137" s="124">
        <v>150</v>
      </c>
      <c r="TQ137" s="226">
        <f>TO137*TP137</f>
        <v>9000</v>
      </c>
      <c r="TR137" s="226">
        <v>51.2</v>
      </c>
      <c r="TS137" s="240">
        <v>60</v>
      </c>
      <c r="TT137" s="124">
        <v>150</v>
      </c>
      <c r="TU137" s="226">
        <f>TS137*TT137</f>
        <v>9000</v>
      </c>
      <c r="TV137" s="226">
        <v>21.2</v>
      </c>
      <c r="TW137" s="240">
        <v>60</v>
      </c>
      <c r="TX137" s="124">
        <v>150</v>
      </c>
      <c r="TY137" s="226">
        <f>TW137*TX137</f>
        <v>9000</v>
      </c>
      <c r="TZ137" s="226">
        <v>32.200000000000003</v>
      </c>
      <c r="UA137" s="219">
        <v>100</v>
      </c>
      <c r="UB137" s="124">
        <v>131.30000000000001</v>
      </c>
      <c r="UC137" s="226">
        <f>UA137*UB137</f>
        <v>13130.000000000002</v>
      </c>
      <c r="UD137" s="226">
        <v>27.8</v>
      </c>
      <c r="UE137" s="219">
        <v>100</v>
      </c>
      <c r="UF137" s="124">
        <v>131.30000000000001</v>
      </c>
      <c r="UG137" s="226">
        <f>UE137*UF137</f>
        <v>13130.000000000002</v>
      </c>
      <c r="UH137" s="226">
        <v>23.4</v>
      </c>
      <c r="UI137" s="219">
        <v>50</v>
      </c>
      <c r="UJ137" s="124">
        <v>131.30000000000001</v>
      </c>
      <c r="UK137" s="226">
        <f>UI137*UJ137</f>
        <v>6565.0000000000009</v>
      </c>
      <c r="UL137" s="226">
        <v>9</v>
      </c>
      <c r="UM137" s="219">
        <v>50</v>
      </c>
      <c r="UN137" s="124">
        <v>131.30000000000001</v>
      </c>
      <c r="UO137" s="226">
        <f>UM137*UN137</f>
        <v>6565.0000000000009</v>
      </c>
      <c r="UP137" s="226">
        <v>11.8</v>
      </c>
      <c r="UQ137" s="207">
        <v>80</v>
      </c>
      <c r="UR137" s="124">
        <v>131.30000000000001</v>
      </c>
      <c r="US137" s="226">
        <f>UQ137*UR137</f>
        <v>10504</v>
      </c>
      <c r="UT137" s="226">
        <v>10.6</v>
      </c>
      <c r="UU137" s="207">
        <v>80</v>
      </c>
      <c r="UV137" s="124">
        <v>131.30000000000001</v>
      </c>
      <c r="UW137" s="226">
        <f>UU137*UV137</f>
        <v>10504</v>
      </c>
      <c r="UX137" s="226">
        <v>7.2</v>
      </c>
      <c r="UY137" s="207">
        <v>80</v>
      </c>
      <c r="UZ137" s="124">
        <v>131.30000000000001</v>
      </c>
      <c r="VA137" s="226">
        <f>UY137*UZ137</f>
        <v>10504</v>
      </c>
      <c r="VB137" s="226">
        <v>16.8</v>
      </c>
      <c r="VC137" s="207">
        <v>60</v>
      </c>
      <c r="VD137" s="124">
        <v>131.30000000000001</v>
      </c>
      <c r="VE137" s="226">
        <f>VC137*VD137</f>
        <v>7878.0000000000009</v>
      </c>
      <c r="VF137" s="226">
        <v>16.600000000000001</v>
      </c>
      <c r="VG137" s="207">
        <v>60</v>
      </c>
      <c r="VH137" s="124">
        <v>131.30000000000001</v>
      </c>
      <c r="VI137" s="226">
        <f>VG137*VH137</f>
        <v>7878.0000000000009</v>
      </c>
      <c r="VJ137" s="226">
        <v>8.8000000000000007</v>
      </c>
      <c r="VK137" s="208">
        <v>50</v>
      </c>
      <c r="VL137" s="124">
        <v>131.30000000000001</v>
      </c>
      <c r="VM137" s="226">
        <f t="shared" si="3053"/>
        <v>6565.0000000000009</v>
      </c>
      <c r="VN137" s="226">
        <v>7.8</v>
      </c>
      <c r="VO137" s="208">
        <v>50</v>
      </c>
      <c r="VP137" s="124">
        <v>131.30000000000001</v>
      </c>
      <c r="VQ137" s="226">
        <f t="shared" si="3054"/>
        <v>6565.0000000000009</v>
      </c>
      <c r="VR137" s="226">
        <v>8</v>
      </c>
      <c r="VS137" s="208">
        <v>0</v>
      </c>
      <c r="VT137" s="124">
        <v>131.30000000000001</v>
      </c>
      <c r="VU137" s="226">
        <f t="shared" si="2793"/>
        <v>0</v>
      </c>
      <c r="VV137" s="225">
        <v>20</v>
      </c>
      <c r="VW137" s="124">
        <v>281.3</v>
      </c>
      <c r="VX137" s="226">
        <f t="shared" si="2794"/>
        <v>5626</v>
      </c>
      <c r="VY137" s="225">
        <v>20</v>
      </c>
      <c r="VZ137" s="124">
        <v>131.30000000000001</v>
      </c>
      <c r="WA137" s="226">
        <f>VY137*VZ137</f>
        <v>2626</v>
      </c>
      <c r="WB137" s="226">
        <v>20</v>
      </c>
      <c r="WC137" s="226">
        <v>131.31</v>
      </c>
      <c r="WD137" s="226">
        <v>2626.2</v>
      </c>
      <c r="WE137" s="253">
        <v>47.6</v>
      </c>
      <c r="WF137" s="253">
        <v>7140</v>
      </c>
      <c r="WG137" s="253">
        <v>61.8</v>
      </c>
      <c r="WH137" s="253">
        <v>9270</v>
      </c>
      <c r="WI137" s="253">
        <v>60.2</v>
      </c>
      <c r="WJ137" s="253">
        <v>9030</v>
      </c>
      <c r="WK137" s="253">
        <v>64.8</v>
      </c>
      <c r="WL137" s="253">
        <v>9720</v>
      </c>
      <c r="WM137" s="253">
        <v>46.2</v>
      </c>
      <c r="WN137" s="253">
        <v>6930</v>
      </c>
      <c r="WO137" s="253">
        <v>48.2</v>
      </c>
      <c r="WP137" s="253">
        <v>7230</v>
      </c>
      <c r="WQ137" s="253">
        <v>50.2</v>
      </c>
      <c r="WR137" s="253">
        <v>6896.06</v>
      </c>
      <c r="WS137" s="253">
        <v>78.599999999999994</v>
      </c>
      <c r="WT137" s="253">
        <v>10320.18</v>
      </c>
      <c r="WU137" s="253">
        <v>48.8</v>
      </c>
      <c r="WV137" s="253">
        <v>6407.44</v>
      </c>
      <c r="WW137" s="253">
        <v>50.599999999999994</v>
      </c>
      <c r="WX137" s="253">
        <v>6643.78</v>
      </c>
      <c r="WY137" s="253">
        <v>70</v>
      </c>
      <c r="WZ137" s="253">
        <v>9191</v>
      </c>
      <c r="XA137" s="253">
        <v>67.2</v>
      </c>
      <c r="XB137" s="253">
        <v>8823.36</v>
      </c>
      <c r="XC137" s="253">
        <v>58</v>
      </c>
      <c r="XD137" s="253">
        <v>7615.4</v>
      </c>
      <c r="XE137" s="253">
        <v>37.200000000000003</v>
      </c>
      <c r="XF137" s="253">
        <v>4884.3599999999997</v>
      </c>
      <c r="XG137" s="253">
        <v>46</v>
      </c>
      <c r="XH137" s="253">
        <v>6039.8</v>
      </c>
      <c r="XI137" s="125">
        <v>51.2</v>
      </c>
      <c r="XJ137" s="125">
        <v>6722.56</v>
      </c>
      <c r="XK137" s="125">
        <v>21.2</v>
      </c>
      <c r="XL137" s="125">
        <v>2783.56</v>
      </c>
      <c r="XM137" s="125">
        <v>32.200000000000003</v>
      </c>
      <c r="XN137" s="125">
        <v>4227.8599999999997</v>
      </c>
      <c r="XO137" s="125">
        <v>27.8</v>
      </c>
      <c r="XP137" s="125">
        <v>3650.14</v>
      </c>
      <c r="XQ137" s="125">
        <v>23.4</v>
      </c>
      <c r="XR137" s="125">
        <v>3072.42</v>
      </c>
      <c r="XS137" s="125">
        <v>9</v>
      </c>
      <c r="XT137" s="125">
        <v>1169.55</v>
      </c>
      <c r="XU137" s="261">
        <v>662.6</v>
      </c>
      <c r="XV137" s="226">
        <v>400</v>
      </c>
      <c r="XW137" s="226">
        <v>162</v>
      </c>
      <c r="XX137" s="208">
        <f t="shared" si="2909"/>
        <v>64800</v>
      </c>
      <c r="XY137" s="261">
        <v>891.6</v>
      </c>
      <c r="XZ137" s="226">
        <v>700</v>
      </c>
      <c r="YA137" s="226">
        <v>162</v>
      </c>
      <c r="YB137" s="208">
        <f t="shared" si="2910"/>
        <v>113400</v>
      </c>
      <c r="YC137" s="261">
        <v>891.6</v>
      </c>
      <c r="YD137" s="226">
        <v>700</v>
      </c>
      <c r="YE137" s="226">
        <v>159.54</v>
      </c>
      <c r="YF137" s="208">
        <f t="shared" si="2911"/>
        <v>111678</v>
      </c>
      <c r="YG137" s="261">
        <v>524.20000000000005</v>
      </c>
      <c r="YH137" s="226">
        <v>700</v>
      </c>
      <c r="YI137" s="226">
        <v>159.54</v>
      </c>
      <c r="YJ137" s="208">
        <f t="shared" si="2912"/>
        <v>111678</v>
      </c>
      <c r="YK137" s="261">
        <v>402</v>
      </c>
      <c r="YL137" s="226">
        <v>600</v>
      </c>
      <c r="YM137" s="226">
        <v>159.54</v>
      </c>
      <c r="YN137" s="208">
        <f t="shared" si="2913"/>
        <v>95724</v>
      </c>
      <c r="YO137" s="261">
        <v>344.6</v>
      </c>
      <c r="YP137" s="226">
        <v>500</v>
      </c>
      <c r="YQ137" s="226">
        <v>159.54</v>
      </c>
      <c r="YR137" s="208">
        <f t="shared" si="2914"/>
        <v>79770</v>
      </c>
      <c r="YS137" s="261">
        <v>351.4</v>
      </c>
      <c r="YT137" s="226">
        <v>500</v>
      </c>
      <c r="YU137" s="226">
        <v>159.54</v>
      </c>
      <c r="YV137" s="208">
        <f t="shared" si="2915"/>
        <v>79770</v>
      </c>
      <c r="YW137" s="261">
        <v>354.6</v>
      </c>
      <c r="YX137" s="226">
        <v>600</v>
      </c>
      <c r="YY137" s="226">
        <v>159.54</v>
      </c>
      <c r="YZ137" s="208">
        <f t="shared" si="2916"/>
        <v>95724</v>
      </c>
      <c r="ZA137" s="261">
        <v>731.4</v>
      </c>
      <c r="ZB137" s="226">
        <v>600</v>
      </c>
      <c r="ZC137" s="226">
        <v>159.54</v>
      </c>
      <c r="ZD137" s="208">
        <f t="shared" si="2917"/>
        <v>95724</v>
      </c>
      <c r="ZE137" s="261">
        <v>948.8</v>
      </c>
      <c r="ZF137" s="226">
        <v>600</v>
      </c>
      <c r="ZG137" s="226">
        <v>154.51</v>
      </c>
      <c r="ZH137" s="208">
        <f t="shared" si="2918"/>
        <v>92706</v>
      </c>
      <c r="ZI137" s="261">
        <v>818.6</v>
      </c>
      <c r="ZJ137" s="225">
        <v>700</v>
      </c>
      <c r="ZK137" s="225">
        <v>154.51</v>
      </c>
      <c r="ZL137" s="208">
        <f t="shared" si="2919"/>
        <v>108157</v>
      </c>
      <c r="ZM137" s="261">
        <v>982.4</v>
      </c>
      <c r="ZN137" s="225">
        <v>800</v>
      </c>
      <c r="ZO137" s="225">
        <v>154.51</v>
      </c>
      <c r="ZP137" s="208">
        <f t="shared" si="2920"/>
        <v>123608</v>
      </c>
      <c r="ZQ137" s="261">
        <v>1016.4</v>
      </c>
      <c r="ZR137" s="225">
        <v>700</v>
      </c>
      <c r="ZS137" s="225">
        <v>153.13</v>
      </c>
      <c r="ZT137" s="208">
        <f t="shared" si="2921"/>
        <v>107191</v>
      </c>
      <c r="ZU137" s="261">
        <v>957.6</v>
      </c>
      <c r="ZV137" s="225">
        <v>700</v>
      </c>
      <c r="ZW137" s="225">
        <v>156.44999999999999</v>
      </c>
      <c r="ZX137" s="208">
        <f t="shared" si="2922"/>
        <v>109514.99999999999</v>
      </c>
      <c r="ZY137" s="261">
        <v>1134.8</v>
      </c>
      <c r="ZZ137" s="225">
        <v>600</v>
      </c>
      <c r="AAA137" s="225">
        <v>156.44999999999999</v>
      </c>
      <c r="AAB137" s="208">
        <f t="shared" si="2923"/>
        <v>93870</v>
      </c>
      <c r="AAC137" s="261">
        <v>1163.4000000000001</v>
      </c>
      <c r="AAD137" s="225">
        <v>500</v>
      </c>
      <c r="AAE137" s="225">
        <v>156.44999999999999</v>
      </c>
      <c r="AAF137" s="208">
        <f t="shared" si="2994"/>
        <v>78225</v>
      </c>
      <c r="AAG137" s="261">
        <v>1308.8</v>
      </c>
      <c r="AAH137" s="225">
        <v>400</v>
      </c>
      <c r="AAI137" s="225">
        <v>156.44999999999999</v>
      </c>
      <c r="AAJ137" s="208">
        <f t="shared" si="3055"/>
        <v>62579.999999999993</v>
      </c>
      <c r="AAK137" s="261">
        <v>1730.6</v>
      </c>
      <c r="AAL137" s="225">
        <v>400</v>
      </c>
      <c r="AAM137" s="225">
        <v>144.39651162790699</v>
      </c>
      <c r="AAN137" s="208">
        <f t="shared" si="3056"/>
        <v>57758.604651162794</v>
      </c>
      <c r="AAO137" s="261"/>
      <c r="AAP137" s="225"/>
      <c r="AAQ137" s="225">
        <v>144.39651162790699</v>
      </c>
      <c r="AAR137" s="208">
        <f t="shared" si="2927"/>
        <v>0</v>
      </c>
      <c r="AAS137" s="225"/>
      <c r="AAT137" s="225"/>
      <c r="AAU137" s="208">
        <f t="shared" si="2928"/>
        <v>0</v>
      </c>
      <c r="AAV137" s="225">
        <v>300</v>
      </c>
      <c r="AAW137" s="225">
        <v>143.32942664418212</v>
      </c>
      <c r="AAX137" s="226">
        <f t="shared" si="2796"/>
        <v>42998.827993254636</v>
      </c>
      <c r="AAY137" s="226">
        <v>1000</v>
      </c>
      <c r="AAZ137" s="226">
        <v>143.42344402673351</v>
      </c>
      <c r="ABA137" s="226">
        <v>143423.44402673352</v>
      </c>
      <c r="ABB137" s="253">
        <v>694.6</v>
      </c>
      <c r="ABC137" s="253">
        <v>112126.9</v>
      </c>
      <c r="ABD137" s="253">
        <v>817</v>
      </c>
      <c r="ABE137" s="253">
        <v>132353.82999999999</v>
      </c>
      <c r="ABF137" s="253">
        <v>747.8</v>
      </c>
      <c r="ABG137" s="253">
        <v>120947.33</v>
      </c>
      <c r="ABH137" s="253">
        <v>658.8</v>
      </c>
      <c r="ABI137" s="253">
        <v>106411.32</v>
      </c>
      <c r="ABJ137" s="253">
        <v>672.2</v>
      </c>
      <c r="ABK137" s="253">
        <v>108249.05</v>
      </c>
      <c r="ABL137" s="253">
        <v>665.4</v>
      </c>
      <c r="ABM137" s="253">
        <v>106224.93</v>
      </c>
      <c r="ABN137" s="253">
        <v>673</v>
      </c>
      <c r="ABO137" s="253">
        <v>107890.09</v>
      </c>
      <c r="ABP137" s="253">
        <v>651.4</v>
      </c>
      <c r="ABQ137" s="253">
        <v>103563.8</v>
      </c>
      <c r="ABR137" s="253">
        <v>541.4</v>
      </c>
      <c r="ABS137" s="253">
        <v>86373.09</v>
      </c>
      <c r="ABT137" s="253">
        <v>552.4</v>
      </c>
      <c r="ABU137" s="253">
        <v>88061.28</v>
      </c>
      <c r="ABV137" s="253">
        <v>662.6</v>
      </c>
      <c r="ABW137" s="253">
        <v>103908.32</v>
      </c>
      <c r="ABX137" s="253">
        <v>828.2</v>
      </c>
      <c r="ABY137" s="253">
        <v>127964.77</v>
      </c>
      <c r="ABZ137" s="253">
        <v>891.6</v>
      </c>
      <c r="ACA137" s="253">
        <v>135922.35</v>
      </c>
      <c r="ACB137" s="253">
        <v>524.20000000000005</v>
      </c>
      <c r="ACC137" s="253">
        <v>82762.100000000006</v>
      </c>
      <c r="ACD137" s="253">
        <v>402</v>
      </c>
      <c r="ACE137" s="253">
        <v>62670</v>
      </c>
      <c r="ACF137" s="126">
        <v>344.6</v>
      </c>
      <c r="ACG137" s="126">
        <v>53269.71</v>
      </c>
      <c r="ACH137" s="126">
        <v>351.4</v>
      </c>
      <c r="ACI137" s="126">
        <v>54976.53</v>
      </c>
      <c r="ACJ137" s="126">
        <v>354.6</v>
      </c>
      <c r="ACK137" s="126">
        <v>53611.29</v>
      </c>
      <c r="ACL137" s="126">
        <v>731.4</v>
      </c>
      <c r="ACM137" s="126">
        <v>104676.2</v>
      </c>
      <c r="ACN137" s="126">
        <v>948.8</v>
      </c>
      <c r="ACO137" s="126">
        <v>135990.96</v>
      </c>
      <c r="ACP137" s="126">
        <v>818.6</v>
      </c>
      <c r="ACQ137" s="126">
        <v>113994.6</v>
      </c>
      <c r="ACR137" s="134">
        <v>21.6</v>
      </c>
      <c r="ACS137" s="225">
        <v>0</v>
      </c>
      <c r="ACT137" s="225">
        <v>169.86</v>
      </c>
      <c r="ACU137" s="226">
        <f t="shared" si="2929"/>
        <v>0</v>
      </c>
      <c r="ACV137" s="134">
        <v>16.8</v>
      </c>
      <c r="ACW137" s="225">
        <v>0</v>
      </c>
      <c r="ACX137" s="225">
        <v>156</v>
      </c>
      <c r="ACY137" s="226">
        <f t="shared" si="2930"/>
        <v>0</v>
      </c>
      <c r="ACZ137" s="134">
        <v>16.8</v>
      </c>
      <c r="ADA137" s="225">
        <v>0</v>
      </c>
      <c r="ADB137" s="225">
        <v>156</v>
      </c>
      <c r="ADC137" s="226">
        <f t="shared" si="2931"/>
        <v>0</v>
      </c>
      <c r="ADD137" s="134">
        <v>28.8</v>
      </c>
      <c r="ADE137" s="225">
        <v>0</v>
      </c>
      <c r="ADF137" s="225">
        <v>156</v>
      </c>
      <c r="ADG137" s="226">
        <f t="shared" si="2932"/>
        <v>0</v>
      </c>
      <c r="ADH137" s="134">
        <v>24</v>
      </c>
      <c r="ADI137" s="225">
        <v>0</v>
      </c>
      <c r="ADJ137" s="225">
        <v>156</v>
      </c>
      <c r="ADK137" s="226">
        <f t="shared" si="2933"/>
        <v>0</v>
      </c>
      <c r="ADL137" s="134">
        <v>0</v>
      </c>
      <c r="ADM137" s="225">
        <v>0</v>
      </c>
      <c r="ADN137" s="225">
        <v>156</v>
      </c>
      <c r="ADO137" s="226">
        <f t="shared" si="2934"/>
        <v>0</v>
      </c>
      <c r="ADP137" s="134">
        <v>0</v>
      </c>
      <c r="ADQ137" s="225">
        <v>0</v>
      </c>
      <c r="ADR137" s="225">
        <v>156</v>
      </c>
      <c r="ADS137" s="226">
        <f t="shared" si="2935"/>
        <v>0</v>
      </c>
      <c r="ADT137" s="134">
        <v>0</v>
      </c>
      <c r="ADU137" s="225">
        <v>0</v>
      </c>
      <c r="ADV137" s="225">
        <v>139.6</v>
      </c>
      <c r="ADW137" s="226">
        <f t="shared" si="2936"/>
        <v>0</v>
      </c>
      <c r="ADX137" s="134">
        <v>21.6</v>
      </c>
      <c r="ADY137" s="225">
        <v>50</v>
      </c>
      <c r="ADZ137" s="225">
        <v>139.6</v>
      </c>
      <c r="AEA137" s="226">
        <f t="shared" si="2937"/>
        <v>6980</v>
      </c>
      <c r="AEB137" s="134">
        <v>91.2</v>
      </c>
      <c r="AEC137" s="225">
        <v>0</v>
      </c>
      <c r="AED137" s="225">
        <v>139.6</v>
      </c>
      <c r="AEE137" s="226">
        <f t="shared" si="2938"/>
        <v>0</v>
      </c>
      <c r="AEF137" s="134">
        <v>81.599999999999994</v>
      </c>
      <c r="AEG137" s="225">
        <v>0</v>
      </c>
      <c r="AEH137" s="225">
        <v>139.6</v>
      </c>
      <c r="AEI137" s="226">
        <f t="shared" si="2939"/>
        <v>0</v>
      </c>
      <c r="AEJ137" s="134">
        <v>70.8</v>
      </c>
      <c r="AEK137" s="225">
        <v>50</v>
      </c>
      <c r="AEL137" s="225">
        <v>139.6</v>
      </c>
      <c r="AEM137" s="226">
        <f t="shared" si="2940"/>
        <v>6980</v>
      </c>
      <c r="AEN137" s="134">
        <v>102</v>
      </c>
      <c r="AEO137" s="225">
        <v>50</v>
      </c>
      <c r="AEP137" s="225">
        <v>139.6</v>
      </c>
      <c r="AEQ137" s="226">
        <f t="shared" si="2941"/>
        <v>6980</v>
      </c>
      <c r="AER137" s="134">
        <v>100.6</v>
      </c>
      <c r="AES137" s="225">
        <v>50</v>
      </c>
      <c r="AET137" s="225">
        <v>139.6</v>
      </c>
      <c r="AEU137" s="226">
        <f t="shared" si="2942"/>
        <v>6980</v>
      </c>
      <c r="AEV137" s="134">
        <v>96.8</v>
      </c>
      <c r="AEW137" s="225"/>
      <c r="AEX137" s="225"/>
      <c r="AEY137" s="226">
        <f t="shared" si="2943"/>
        <v>0</v>
      </c>
      <c r="AEZ137" s="134">
        <v>76.8</v>
      </c>
      <c r="AFA137" s="225"/>
      <c r="AFB137" s="225"/>
      <c r="AFC137" s="226">
        <f t="shared" si="2944"/>
        <v>0</v>
      </c>
      <c r="AFD137" s="134">
        <v>50.4</v>
      </c>
      <c r="AFE137" s="225"/>
      <c r="AFF137" s="225"/>
      <c r="AFG137" s="226">
        <f t="shared" si="3057"/>
        <v>0</v>
      </c>
      <c r="AFH137" s="134">
        <v>75.599999999999994</v>
      </c>
      <c r="AFI137" s="225"/>
      <c r="AFJ137" s="225"/>
      <c r="AFK137" s="226">
        <f t="shared" si="3058"/>
        <v>0</v>
      </c>
      <c r="AFL137" s="134">
        <v>63.2</v>
      </c>
      <c r="AFM137" s="225"/>
      <c r="AFN137" s="225"/>
      <c r="AFO137" s="226">
        <f t="shared" si="2947"/>
        <v>0</v>
      </c>
      <c r="AFP137" s="225"/>
      <c r="AFQ137" s="225"/>
      <c r="AFR137" s="226">
        <f t="shared" si="2948"/>
        <v>0</v>
      </c>
      <c r="AFS137" s="225"/>
      <c r="AFT137" s="225">
        <v>126.57763157894738</v>
      </c>
      <c r="AFU137" s="226">
        <f t="shared" si="2949"/>
        <v>0</v>
      </c>
      <c r="AFV137" s="226">
        <v>50</v>
      </c>
      <c r="AFW137" s="226">
        <v>126.5</v>
      </c>
      <c r="AFX137" s="226">
        <v>6325</v>
      </c>
      <c r="AFY137" s="253">
        <v>9.6</v>
      </c>
      <c r="AFZ137" s="253">
        <v>1497.6</v>
      </c>
      <c r="AGA137" s="253">
        <v>12</v>
      </c>
      <c r="AGB137" s="253">
        <v>1872</v>
      </c>
      <c r="AGC137" s="253">
        <v>12</v>
      </c>
      <c r="AGD137" s="253">
        <v>1872</v>
      </c>
      <c r="AGE137" s="253">
        <v>3.6</v>
      </c>
      <c r="AGF137" s="253">
        <v>561.6</v>
      </c>
      <c r="AGG137" s="253">
        <v>12.4</v>
      </c>
      <c r="AGH137" s="253">
        <v>1934.4</v>
      </c>
      <c r="AGI137" s="253">
        <v>9.6</v>
      </c>
      <c r="AGJ137" s="253">
        <v>1497.6</v>
      </c>
      <c r="AGK137" s="253">
        <v>20.399999999999999</v>
      </c>
      <c r="AGL137" s="253">
        <v>3040.8</v>
      </c>
      <c r="AGM137" s="253">
        <v>19.2</v>
      </c>
      <c r="AGN137" s="253">
        <v>2712</v>
      </c>
      <c r="AGO137" s="253">
        <v>19.2</v>
      </c>
      <c r="AGP137" s="253">
        <v>2712</v>
      </c>
      <c r="AGQ137" s="253">
        <v>7.1999999999999993</v>
      </c>
      <c r="AGR137" s="253">
        <v>1017</v>
      </c>
      <c r="AGS137" s="253">
        <v>21.6</v>
      </c>
      <c r="AGT137" s="253">
        <v>3051</v>
      </c>
      <c r="AGU137" s="253">
        <v>40.799999999999997</v>
      </c>
      <c r="AGV137" s="253">
        <v>5711.64</v>
      </c>
      <c r="AGW137" s="253">
        <v>16.8</v>
      </c>
      <c r="AGX137" s="253">
        <v>2345.2800000000002</v>
      </c>
      <c r="AGY137" s="253">
        <v>28.8</v>
      </c>
      <c r="AGZ137" s="253">
        <v>4020.48</v>
      </c>
      <c r="AHA137" s="253">
        <v>24</v>
      </c>
      <c r="AHB137" s="253">
        <v>3350.4</v>
      </c>
      <c r="AHC137" s="125">
        <v>0</v>
      </c>
      <c r="AHD137" s="125">
        <v>0</v>
      </c>
      <c r="AHE137" s="125">
        <v>0</v>
      </c>
      <c r="AHF137" s="125">
        <v>0</v>
      </c>
      <c r="AHG137" s="125">
        <v>0</v>
      </c>
      <c r="AHH137" s="125">
        <v>0</v>
      </c>
      <c r="AHI137" s="125">
        <v>21.6</v>
      </c>
      <c r="AHJ137" s="125">
        <v>2732.4</v>
      </c>
      <c r="AHK137" s="125">
        <v>91.2</v>
      </c>
      <c r="AHL137" s="125">
        <v>11543.880000000001</v>
      </c>
      <c r="AHM137" s="125">
        <v>81.599999999999994</v>
      </c>
      <c r="AHN137" s="125">
        <v>10322.4</v>
      </c>
      <c r="AHO137" s="226">
        <f t="shared" si="3063"/>
        <v>754.2</v>
      </c>
      <c r="AHP137" s="127">
        <f t="shared" si="3064"/>
        <v>450</v>
      </c>
      <c r="AHQ137" s="127">
        <f t="shared" si="3065"/>
        <v>72800</v>
      </c>
      <c r="AHR137" s="226">
        <f t="shared" si="3066"/>
        <v>966.4</v>
      </c>
      <c r="AHS137" s="127">
        <f t="shared" si="3067"/>
        <v>750</v>
      </c>
      <c r="AHT137" s="127">
        <f t="shared" si="3068"/>
        <v>120900</v>
      </c>
      <c r="AHU137" s="226">
        <f t="shared" si="3069"/>
        <v>966.4</v>
      </c>
      <c r="AHV137" s="127">
        <f t="shared" si="3070"/>
        <v>750</v>
      </c>
      <c r="AHW137" s="127">
        <f t="shared" si="3071"/>
        <v>119178</v>
      </c>
      <c r="AHX137" s="226">
        <v>590.20000000000005</v>
      </c>
      <c r="AHY137" s="127">
        <f t="shared" si="3072"/>
        <v>750</v>
      </c>
      <c r="AHZ137" s="127">
        <f t="shared" si="3005"/>
        <v>119178</v>
      </c>
      <c r="AIA137" s="226">
        <f t="shared" si="2952"/>
        <v>472</v>
      </c>
      <c r="AIB137" s="127">
        <f t="shared" si="2953"/>
        <v>660</v>
      </c>
      <c r="AIC137" s="127">
        <f t="shared" si="2954"/>
        <v>104724</v>
      </c>
      <c r="AID137" s="228">
        <f t="shared" si="2955"/>
        <v>395.8</v>
      </c>
      <c r="AIE137" s="127">
        <f t="shared" si="2956"/>
        <v>560</v>
      </c>
      <c r="AIF137" s="127">
        <f t="shared" si="2957"/>
        <v>88770</v>
      </c>
      <c r="AIG137" s="228">
        <f t="shared" si="2958"/>
        <v>372.59999999999997</v>
      </c>
      <c r="AIH137" s="127">
        <f t="shared" si="2959"/>
        <v>560</v>
      </c>
      <c r="AII137" s="127">
        <f t="shared" si="2960"/>
        <v>88770</v>
      </c>
      <c r="AIJ137" s="228">
        <f t="shared" si="2961"/>
        <v>386.8</v>
      </c>
      <c r="AIK137" s="127">
        <f t="shared" si="2962"/>
        <v>700</v>
      </c>
      <c r="AIL137" s="127">
        <f t="shared" si="2963"/>
        <v>108854</v>
      </c>
      <c r="AIM137" s="228">
        <f t="shared" si="2964"/>
        <v>780.8</v>
      </c>
      <c r="AIN137" s="127">
        <f t="shared" si="2965"/>
        <v>750</v>
      </c>
      <c r="AIO137" s="127">
        <f t="shared" si="2966"/>
        <v>115834</v>
      </c>
      <c r="AIP137" s="228">
        <f t="shared" si="2967"/>
        <v>1065.8</v>
      </c>
      <c r="AIQ137" s="127">
        <f t="shared" si="2950"/>
        <v>650</v>
      </c>
      <c r="AIR137" s="127">
        <f t="shared" si="2951"/>
        <v>99271</v>
      </c>
      <c r="AIS137" s="228">
        <f t="shared" si="2797"/>
        <v>910.40000000000009</v>
      </c>
      <c r="AIT137" s="127">
        <f t="shared" si="2798"/>
        <v>750</v>
      </c>
      <c r="AIU137" s="127">
        <f t="shared" si="2799"/>
        <v>114722</v>
      </c>
      <c r="AIV137" s="228">
        <f t="shared" si="2800"/>
        <v>1065</v>
      </c>
      <c r="AIW137" s="127">
        <f t="shared" si="2801"/>
        <v>930</v>
      </c>
      <c r="AIX137" s="127">
        <f t="shared" si="2802"/>
        <v>141092</v>
      </c>
      <c r="AIY137" s="228">
        <f t="shared" si="2803"/>
        <v>1131.4000000000001</v>
      </c>
      <c r="AIZ137" s="127">
        <f t="shared" si="2804"/>
        <v>830</v>
      </c>
      <c r="AJA137" s="127">
        <f t="shared" si="2805"/>
        <v>124675</v>
      </c>
      <c r="AJB137" s="228">
        <f t="shared" si="2806"/>
        <v>1070.2</v>
      </c>
      <c r="AJC137" s="127">
        <f t="shared" si="2807"/>
        <v>830</v>
      </c>
      <c r="AJD137" s="127">
        <f t="shared" si="2808"/>
        <v>126998.99999999999</v>
      </c>
      <c r="AJE137" s="228">
        <f t="shared" si="2809"/>
        <v>1255.5999999999999</v>
      </c>
      <c r="AJF137" s="127">
        <f t="shared" si="2810"/>
        <v>660</v>
      </c>
      <c r="AJG137" s="127">
        <f t="shared" si="3006"/>
        <v>101748</v>
      </c>
      <c r="AJH137" s="228">
        <f t="shared" si="3017"/>
        <v>1266.4000000000001</v>
      </c>
      <c r="AJI137" s="127">
        <f t="shared" si="3018"/>
        <v>560</v>
      </c>
      <c r="AJJ137" s="127">
        <f t="shared" si="3019"/>
        <v>86103</v>
      </c>
      <c r="AJK137" s="228">
        <f t="shared" si="3020"/>
        <v>1372.8</v>
      </c>
      <c r="AJL137" s="127">
        <f t="shared" si="3021"/>
        <v>450</v>
      </c>
      <c r="AJM137" s="127">
        <f t="shared" si="3022"/>
        <v>69145</v>
      </c>
      <c r="AJN137" s="228">
        <f t="shared" si="3027"/>
        <v>1821.1999999999998</v>
      </c>
      <c r="AJO137" s="127">
        <f t="shared" si="3028"/>
        <v>450</v>
      </c>
      <c r="AJP137" s="127">
        <f t="shared" si="3029"/>
        <v>64323.604651162794</v>
      </c>
      <c r="AJQ137" s="228">
        <f t="shared" si="3030"/>
        <v>78.400000000000006</v>
      </c>
      <c r="AJR137" s="127">
        <f t="shared" si="3031"/>
        <v>0</v>
      </c>
      <c r="AJS137" s="127">
        <f t="shared" si="3039"/>
        <v>0</v>
      </c>
      <c r="AJT137" s="127">
        <f t="shared" si="3059"/>
        <v>20</v>
      </c>
      <c r="AJU137" s="127">
        <f>CF137+HG137+MD137+RA137+VX137+AAU137+AFR137</f>
        <v>5626</v>
      </c>
      <c r="AJV137" s="127">
        <f>CG137+HH137+ME137+RB137+VY137+AAV137+AFS137</f>
        <v>320</v>
      </c>
      <c r="AJW137" s="127">
        <f>CI137+HJ137+MG137+RD137+WA137+AAX137+AFU137</f>
        <v>45624.827993254636</v>
      </c>
      <c r="AJX137" s="127">
        <v>1070</v>
      </c>
      <c r="AJY137" s="127">
        <v>152374.64402673353</v>
      </c>
      <c r="AJZ137" s="128">
        <f t="shared" si="3073"/>
        <v>751.80000000000007</v>
      </c>
      <c r="AKA137" s="128">
        <f t="shared" si="3074"/>
        <v>120764.5</v>
      </c>
      <c r="AKB137" s="128">
        <v>890.8</v>
      </c>
      <c r="AKC137" s="128">
        <v>143495.82999999999</v>
      </c>
      <c r="AKD137" s="128">
        <v>820</v>
      </c>
      <c r="AKE137" s="128">
        <v>131849.33000000002</v>
      </c>
      <c r="AKF137" s="128">
        <f t="shared" si="3075"/>
        <v>727.19999999999993</v>
      </c>
      <c r="AKG137" s="128">
        <f t="shared" si="3076"/>
        <v>116692.92000000001</v>
      </c>
      <c r="AKH137" s="128">
        <f t="shared" si="3077"/>
        <v>730.80000000000007</v>
      </c>
      <c r="AKI137" s="128">
        <f t="shared" si="2827"/>
        <v>117113.45</v>
      </c>
      <c r="AKJ137" s="128">
        <v>725.6</v>
      </c>
      <c r="AKK137" s="128">
        <v>115326.93</v>
      </c>
      <c r="AKL137" s="128">
        <f t="shared" si="2976"/>
        <v>743.6</v>
      </c>
      <c r="AKM137" s="128">
        <f t="shared" si="2968"/>
        <v>117826.95</v>
      </c>
      <c r="AKN137" s="128">
        <f t="shared" si="2998"/>
        <v>749.2</v>
      </c>
      <c r="AKO137" s="128">
        <f t="shared" si="3002"/>
        <v>116595.98000000001</v>
      </c>
      <c r="AKP137" s="128">
        <f t="shared" si="3007"/>
        <v>609.4</v>
      </c>
      <c r="AKQ137" s="128">
        <f t="shared" si="3008"/>
        <v>95492.53</v>
      </c>
      <c r="AKR137" s="128">
        <f t="shared" si="2969"/>
        <v>610.20000000000005</v>
      </c>
      <c r="AKS137" s="128">
        <f t="shared" si="2970"/>
        <v>95722.06</v>
      </c>
      <c r="AKT137" s="128">
        <f t="shared" si="3078"/>
        <v>754.2</v>
      </c>
      <c r="AKU137" s="128">
        <f t="shared" si="3078"/>
        <v>116150.32</v>
      </c>
      <c r="AKV137" s="128">
        <f t="shared" si="3078"/>
        <v>936.2</v>
      </c>
      <c r="AKW137" s="128">
        <f t="shared" si="3078"/>
        <v>142499.77000000002</v>
      </c>
      <c r="AKX137" s="128">
        <f t="shared" si="3078"/>
        <v>966.4</v>
      </c>
      <c r="AKY137" s="128">
        <f t="shared" si="3078"/>
        <v>145883.03</v>
      </c>
      <c r="AKZ137" s="128">
        <f>DM137+IN137+NK137+SH137+XE137+ACB137+AGY137</f>
        <v>590.20000000000005</v>
      </c>
      <c r="ALA137" s="128">
        <f>DN137+IO137+NL137+SI137+XF137+ACC137+AGZ137</f>
        <v>91666.94</v>
      </c>
      <c r="ALB137" s="128">
        <f t="shared" si="3023"/>
        <v>472</v>
      </c>
      <c r="ALC137" s="128">
        <f t="shared" si="3024"/>
        <v>72060.2</v>
      </c>
      <c r="ALD137" s="128">
        <f t="shared" si="3025"/>
        <v>395.8</v>
      </c>
      <c r="ALE137" s="128">
        <f t="shared" si="3026"/>
        <v>59992.27</v>
      </c>
      <c r="ALF137" s="128">
        <f t="shared" si="3032"/>
        <v>372.59999999999997</v>
      </c>
      <c r="ALG137" s="128">
        <f t="shared" si="3033"/>
        <v>57760.09</v>
      </c>
      <c r="ALH137" s="128">
        <f t="shared" si="3034"/>
        <v>386.8</v>
      </c>
      <c r="ALI137" s="128">
        <f t="shared" si="3035"/>
        <v>57839.15</v>
      </c>
      <c r="ALJ137" s="128">
        <f t="shared" si="3036"/>
        <v>780.8</v>
      </c>
      <c r="ALK137" s="128">
        <f t="shared" si="3037"/>
        <v>111058.73999999999</v>
      </c>
      <c r="ALL137" s="128">
        <f t="shared" si="3038"/>
        <v>111058.73999999999</v>
      </c>
      <c r="ALM137" s="128">
        <v>1065.8</v>
      </c>
      <c r="ALN137" s="128">
        <v>150920.82</v>
      </c>
      <c r="ALO137" s="128">
        <v>150920.82</v>
      </c>
      <c r="ALP137" s="128">
        <v>910.40000000000009</v>
      </c>
      <c r="ALQ137" s="128">
        <v>125643.33</v>
      </c>
      <c r="ALR137" s="128">
        <v>125643.33</v>
      </c>
    </row>
    <row r="138" spans="1:1006" ht="18" hidden="1" customHeight="1" outlineLevel="1" x14ac:dyDescent="0.2">
      <c r="C138" s="295" t="s">
        <v>61</v>
      </c>
      <c r="D138" s="186"/>
      <c r="E138" s="210">
        <v>0</v>
      </c>
      <c r="F138" s="210">
        <v>0</v>
      </c>
      <c r="G138" s="210">
        <f t="shared" ref="G138" si="3080">SUM(G139:G148)</f>
        <v>0</v>
      </c>
      <c r="H138" s="210"/>
      <c r="I138" s="210">
        <f t="shared" ref="I138" si="3081">SUM(I139:I148)</f>
        <v>0</v>
      </c>
      <c r="J138" s="210">
        <v>0</v>
      </c>
      <c r="K138" s="210">
        <f t="shared" ref="K138" si="3082">SUM(K139:K148)</f>
        <v>0</v>
      </c>
      <c r="L138" s="210"/>
      <c r="M138" s="210">
        <f t="shared" ref="M138" si="3083">SUM(M139:M148)</f>
        <v>0</v>
      </c>
      <c r="N138" s="210">
        <v>0</v>
      </c>
      <c r="O138" s="210">
        <f t="shared" ref="O138" si="3084">SUM(O139:O148)</f>
        <v>0</v>
      </c>
      <c r="P138" s="210"/>
      <c r="Q138" s="210">
        <f t="shared" ref="Q138" si="3085">SUM(Q139:Q148)</f>
        <v>0</v>
      </c>
      <c r="R138" s="210">
        <v>0</v>
      </c>
      <c r="S138" s="210">
        <f t="shared" ref="S138" si="3086">SUM(S139:S148)</f>
        <v>0</v>
      </c>
      <c r="T138" s="210"/>
      <c r="U138" s="210">
        <f t="shared" ref="U138" si="3087">SUM(U139:U148)</f>
        <v>0</v>
      </c>
      <c r="V138" s="210">
        <v>0</v>
      </c>
      <c r="W138" s="210">
        <f t="shared" ref="W138:Y138" si="3088">SUM(W139:W148)</f>
        <v>0</v>
      </c>
      <c r="X138" s="210"/>
      <c r="Y138" s="210">
        <f t="shared" si="3088"/>
        <v>0</v>
      </c>
      <c r="Z138" s="210">
        <v>0</v>
      </c>
      <c r="AA138" s="210">
        <f t="shared" ref="AA138" si="3089">SUM(AA139:AA148)</f>
        <v>0</v>
      </c>
      <c r="AB138" s="210"/>
      <c r="AC138" s="210">
        <f t="shared" ref="AC138" si="3090">SUM(AC139:AC148)</f>
        <v>0</v>
      </c>
      <c r="AD138" s="210">
        <v>0</v>
      </c>
      <c r="AE138" s="210">
        <f t="shared" ref="AE138" si="3091">SUM(AE139:AE148)</f>
        <v>0</v>
      </c>
      <c r="AF138" s="210"/>
      <c r="AG138" s="210">
        <f t="shared" ref="AG138" si="3092">SUM(AG139:AG148)</f>
        <v>0</v>
      </c>
      <c r="AH138" s="210">
        <v>0</v>
      </c>
      <c r="AI138" s="210">
        <f t="shared" ref="AI138" si="3093">SUM(AI139:AI148)</f>
        <v>0</v>
      </c>
      <c r="AJ138" s="210"/>
      <c r="AK138" s="210">
        <f t="shared" ref="AK138" si="3094">SUM(AK139:AK148)</f>
        <v>0</v>
      </c>
      <c r="AL138" s="210">
        <v>0</v>
      </c>
      <c r="AM138" s="210">
        <f t="shared" ref="AM138" si="3095">SUM(AM139:AM148)</f>
        <v>0</v>
      </c>
      <c r="AN138" s="210"/>
      <c r="AO138" s="210">
        <f t="shared" ref="AO138" si="3096">SUM(AO139:AO148)</f>
        <v>0</v>
      </c>
      <c r="AP138" s="210">
        <v>0</v>
      </c>
      <c r="AQ138" s="210">
        <f t="shared" ref="AQ138" si="3097">SUM(AQ139:AQ148)</f>
        <v>0</v>
      </c>
      <c r="AR138" s="210"/>
      <c r="AS138" s="210">
        <f t="shared" ref="AS138" si="3098">SUM(AS139:AS148)</f>
        <v>0</v>
      </c>
      <c r="AT138" s="210">
        <f>SUM(AT139:AT148)</f>
        <v>0</v>
      </c>
      <c r="AU138" s="210">
        <f t="shared" ref="AU138:DZ138" si="3099">SUM(AU139:AU148)</f>
        <v>0</v>
      </c>
      <c r="AV138" s="210"/>
      <c r="AW138" s="210">
        <f t="shared" si="3099"/>
        <v>0</v>
      </c>
      <c r="AX138" s="210">
        <f t="shared" si="3099"/>
        <v>0</v>
      </c>
      <c r="AY138" s="210">
        <f t="shared" si="3099"/>
        <v>0</v>
      </c>
      <c r="AZ138" s="210"/>
      <c r="BA138" s="210">
        <f t="shared" si="3099"/>
        <v>0</v>
      </c>
      <c r="BB138" s="210">
        <f t="shared" si="3099"/>
        <v>0</v>
      </c>
      <c r="BC138" s="210">
        <f t="shared" si="3099"/>
        <v>0</v>
      </c>
      <c r="BD138" s="210"/>
      <c r="BE138" s="210">
        <f t="shared" si="3099"/>
        <v>0</v>
      </c>
      <c r="BF138" s="210">
        <f t="shared" si="3099"/>
        <v>0</v>
      </c>
      <c r="BG138" s="210">
        <f t="shared" si="3099"/>
        <v>0</v>
      </c>
      <c r="BH138" s="210"/>
      <c r="BI138" s="210">
        <f t="shared" si="3099"/>
        <v>0</v>
      </c>
      <c r="BJ138" s="210">
        <f t="shared" si="3099"/>
        <v>0</v>
      </c>
      <c r="BK138" s="210">
        <f t="shared" si="3099"/>
        <v>0</v>
      </c>
      <c r="BL138" s="210"/>
      <c r="BM138" s="210">
        <f t="shared" si="3099"/>
        <v>0</v>
      </c>
      <c r="BN138" s="210">
        <f t="shared" si="3099"/>
        <v>0</v>
      </c>
      <c r="BO138" s="210">
        <f t="shared" si="3099"/>
        <v>0</v>
      </c>
      <c r="BP138" s="210"/>
      <c r="BQ138" s="210">
        <f t="shared" si="3099"/>
        <v>0</v>
      </c>
      <c r="BR138" s="210">
        <f t="shared" si="3099"/>
        <v>0</v>
      </c>
      <c r="BS138" s="210">
        <f t="shared" si="3099"/>
        <v>0</v>
      </c>
      <c r="BT138" s="210"/>
      <c r="BU138" s="210">
        <f t="shared" si="3099"/>
        <v>0</v>
      </c>
      <c r="BV138" s="210">
        <f t="shared" si="3099"/>
        <v>0</v>
      </c>
      <c r="BW138" s="210">
        <f t="shared" si="3099"/>
        <v>0</v>
      </c>
      <c r="BX138" s="210"/>
      <c r="BY138" s="210">
        <f t="shared" si="3099"/>
        <v>0</v>
      </c>
      <c r="BZ138" s="210">
        <f t="shared" si="3099"/>
        <v>0</v>
      </c>
      <c r="CA138" s="210">
        <f t="shared" si="3099"/>
        <v>0</v>
      </c>
      <c r="CB138" s="210"/>
      <c r="CC138" s="210">
        <f t="shared" si="3099"/>
        <v>0</v>
      </c>
      <c r="CD138" s="210">
        <f t="shared" si="3099"/>
        <v>0</v>
      </c>
      <c r="CE138" s="210"/>
      <c r="CF138" s="210">
        <f t="shared" si="3099"/>
        <v>0</v>
      </c>
      <c r="CG138" s="210">
        <f t="shared" si="3099"/>
        <v>0</v>
      </c>
      <c r="CH138" s="210"/>
      <c r="CI138" s="210">
        <f t="shared" si="3099"/>
        <v>0</v>
      </c>
      <c r="CJ138" s="210">
        <f t="shared" si="3099"/>
        <v>0</v>
      </c>
      <c r="CK138" s="210"/>
      <c r="CL138" s="210">
        <f t="shared" si="3099"/>
        <v>0</v>
      </c>
      <c r="CM138" s="210">
        <v>0</v>
      </c>
      <c r="CN138" s="210">
        <v>0</v>
      </c>
      <c r="CO138" s="210">
        <v>0</v>
      </c>
      <c r="CP138" s="210">
        <v>0</v>
      </c>
      <c r="CQ138" s="210">
        <v>0</v>
      </c>
      <c r="CR138" s="210">
        <v>0</v>
      </c>
      <c r="CS138" s="210">
        <v>0</v>
      </c>
      <c r="CT138" s="210">
        <v>0</v>
      </c>
      <c r="CU138" s="210">
        <v>0</v>
      </c>
      <c r="CV138" s="210">
        <v>0</v>
      </c>
      <c r="CW138" s="210"/>
      <c r="CX138" s="210"/>
      <c r="CY138" s="210">
        <v>0</v>
      </c>
      <c r="CZ138" s="210">
        <v>0</v>
      </c>
      <c r="DA138" s="210">
        <v>0</v>
      </c>
      <c r="DB138" s="210">
        <v>0</v>
      </c>
      <c r="DC138" s="210"/>
      <c r="DD138" s="210"/>
      <c r="DE138" s="210">
        <v>0</v>
      </c>
      <c r="DF138" s="210">
        <v>0</v>
      </c>
      <c r="DG138" s="210">
        <f t="shared" si="3099"/>
        <v>0</v>
      </c>
      <c r="DH138" s="210">
        <f t="shared" si="3099"/>
        <v>0</v>
      </c>
      <c r="DI138" s="210">
        <f t="shared" si="3099"/>
        <v>0</v>
      </c>
      <c r="DJ138" s="210">
        <f t="shared" si="3099"/>
        <v>0</v>
      </c>
      <c r="DK138" s="210">
        <f t="shared" si="3099"/>
        <v>0</v>
      </c>
      <c r="DL138" s="210">
        <f t="shared" si="3099"/>
        <v>0</v>
      </c>
      <c r="DM138" s="210">
        <f t="shared" si="3099"/>
        <v>0</v>
      </c>
      <c r="DN138" s="210">
        <f t="shared" si="3099"/>
        <v>0</v>
      </c>
      <c r="DO138" s="210">
        <f t="shared" si="3099"/>
        <v>0</v>
      </c>
      <c r="DP138" s="210">
        <f t="shared" si="3099"/>
        <v>0</v>
      </c>
      <c r="DQ138" s="210">
        <f t="shared" si="3099"/>
        <v>0</v>
      </c>
      <c r="DR138" s="210">
        <f t="shared" si="3099"/>
        <v>0</v>
      </c>
      <c r="DS138" s="210">
        <f t="shared" si="3099"/>
        <v>0</v>
      </c>
      <c r="DT138" s="210">
        <f t="shared" si="3099"/>
        <v>0</v>
      </c>
      <c r="DU138" s="210">
        <f t="shared" si="3099"/>
        <v>0</v>
      </c>
      <c r="DV138" s="210">
        <f t="shared" si="3099"/>
        <v>0</v>
      </c>
      <c r="DW138" s="210">
        <f t="shared" si="3099"/>
        <v>0</v>
      </c>
      <c r="DX138" s="210">
        <f t="shared" si="3099"/>
        <v>0</v>
      </c>
      <c r="DY138" s="210">
        <f t="shared" si="3099"/>
        <v>0</v>
      </c>
      <c r="DZ138" s="210">
        <f t="shared" si="3099"/>
        <v>0</v>
      </c>
      <c r="EA138" s="210">
        <f t="shared" ref="EA138:IT138" si="3100">SUM(EA139:EA148)</f>
        <v>0</v>
      </c>
      <c r="EB138" s="210">
        <f t="shared" si="3100"/>
        <v>0</v>
      </c>
      <c r="EC138" s="210">
        <f t="shared" si="3100"/>
        <v>0</v>
      </c>
      <c r="ED138" s="210">
        <f t="shared" si="3100"/>
        <v>0</v>
      </c>
      <c r="EE138" s="210">
        <f t="shared" si="3100"/>
        <v>0</v>
      </c>
      <c r="EF138" s="210">
        <f t="shared" si="3100"/>
        <v>0</v>
      </c>
      <c r="EG138" s="210">
        <v>0</v>
      </c>
      <c r="EH138" s="210">
        <f t="shared" ref="EH138" si="3101">SUM(EH139:EH148)</f>
        <v>0</v>
      </c>
      <c r="EI138" s="210"/>
      <c r="EJ138" s="210">
        <f t="shared" ref="EJ138" si="3102">SUM(EJ139:EJ148)</f>
        <v>0</v>
      </c>
      <c r="EK138" s="210">
        <v>0</v>
      </c>
      <c r="EL138" s="210">
        <f t="shared" ref="EL138" si="3103">SUM(EL139:EL148)</f>
        <v>0</v>
      </c>
      <c r="EM138" s="210"/>
      <c r="EN138" s="210">
        <f t="shared" ref="EN138" si="3104">SUM(EN139:EN148)</f>
        <v>0</v>
      </c>
      <c r="EO138" s="210">
        <v>0</v>
      </c>
      <c r="EP138" s="210">
        <f t="shared" ref="EP138" si="3105">SUM(EP139:EP148)</f>
        <v>0</v>
      </c>
      <c r="EQ138" s="210"/>
      <c r="ER138" s="210">
        <f t="shared" ref="ER138" si="3106">SUM(ER139:ER148)</f>
        <v>0</v>
      </c>
      <c r="ES138" s="210">
        <v>0</v>
      </c>
      <c r="ET138" s="210">
        <f t="shared" ref="ET138" si="3107">SUM(ET139:ET148)</f>
        <v>0</v>
      </c>
      <c r="EU138" s="210"/>
      <c r="EV138" s="210">
        <f t="shared" ref="EV138" si="3108">SUM(EV139:EV148)</f>
        <v>0</v>
      </c>
      <c r="EW138" s="210">
        <v>0</v>
      </c>
      <c r="EX138" s="210">
        <f t="shared" ref="EX138" si="3109">SUM(EX139:EX148)</f>
        <v>0</v>
      </c>
      <c r="EY138" s="210"/>
      <c r="EZ138" s="210">
        <f t="shared" ref="EZ138" si="3110">SUM(EZ139:EZ148)</f>
        <v>0</v>
      </c>
      <c r="FA138" s="210">
        <v>0</v>
      </c>
      <c r="FB138" s="210">
        <f t="shared" ref="FB138" si="3111">SUM(FB139:FB148)</f>
        <v>0</v>
      </c>
      <c r="FC138" s="210"/>
      <c r="FD138" s="210">
        <f t="shared" ref="FD138" si="3112">SUM(FD139:FD148)</f>
        <v>0</v>
      </c>
      <c r="FE138" s="210">
        <v>0</v>
      </c>
      <c r="FF138" s="210">
        <f t="shared" ref="FF138" si="3113">SUM(FF139:FF148)</f>
        <v>0</v>
      </c>
      <c r="FG138" s="210"/>
      <c r="FH138" s="210">
        <f t="shared" ref="FH138" si="3114">SUM(FH139:FH148)</f>
        <v>0</v>
      </c>
      <c r="FI138" s="210">
        <v>0</v>
      </c>
      <c r="FJ138" s="210">
        <f t="shared" ref="FJ138" si="3115">SUM(FJ139:FJ148)</f>
        <v>0</v>
      </c>
      <c r="FK138" s="210"/>
      <c r="FL138" s="210">
        <f t="shared" ref="FL138" si="3116">SUM(FL139:FL148)</f>
        <v>0</v>
      </c>
      <c r="FM138" s="210">
        <v>0</v>
      </c>
      <c r="FN138" s="210">
        <f t="shared" ref="FN138" si="3117">SUM(FN139:FN148)</f>
        <v>0</v>
      </c>
      <c r="FO138" s="210"/>
      <c r="FP138" s="210">
        <f t="shared" ref="FP138" si="3118">SUM(FP139:FP148)</f>
        <v>0</v>
      </c>
      <c r="FQ138" s="210">
        <v>457.57400000000001</v>
      </c>
      <c r="FR138" s="210">
        <f t="shared" ref="FR138" si="3119">SUM(FR139:FR148)</f>
        <v>0</v>
      </c>
      <c r="FS138" s="210"/>
      <c r="FT138" s="210">
        <f t="shared" ref="FT138" si="3120">SUM(FT139:FT148)</f>
        <v>0</v>
      </c>
      <c r="FU138" s="210">
        <f t="shared" si="3100"/>
        <v>301.28999999999996</v>
      </c>
      <c r="FV138" s="210">
        <f t="shared" si="3100"/>
        <v>0</v>
      </c>
      <c r="FW138" s="210"/>
      <c r="FX138" s="210">
        <f t="shared" si="3100"/>
        <v>0</v>
      </c>
      <c r="FY138" s="210">
        <f t="shared" si="3100"/>
        <v>254.25400000000002</v>
      </c>
      <c r="FZ138" s="210">
        <f t="shared" si="3100"/>
        <v>0</v>
      </c>
      <c r="GA138" s="210"/>
      <c r="GB138" s="210">
        <f t="shared" si="3100"/>
        <v>0</v>
      </c>
      <c r="GC138" s="210">
        <f t="shared" si="3100"/>
        <v>326.68899999999996</v>
      </c>
      <c r="GD138" s="210">
        <f t="shared" si="3100"/>
        <v>0</v>
      </c>
      <c r="GE138" s="210"/>
      <c r="GF138" s="210">
        <f t="shared" si="3100"/>
        <v>0</v>
      </c>
      <c r="GG138" s="210">
        <f t="shared" si="3100"/>
        <v>394.404</v>
      </c>
      <c r="GH138" s="210">
        <f t="shared" si="3100"/>
        <v>0</v>
      </c>
      <c r="GI138" s="210"/>
      <c r="GJ138" s="210">
        <f t="shared" si="3100"/>
        <v>0</v>
      </c>
      <c r="GK138" s="210">
        <f t="shared" si="3100"/>
        <v>668.21799999999996</v>
      </c>
      <c r="GL138" s="210">
        <f t="shared" si="3100"/>
        <v>0</v>
      </c>
      <c r="GM138" s="210"/>
      <c r="GN138" s="210">
        <f t="shared" si="3100"/>
        <v>0</v>
      </c>
      <c r="GO138" s="210">
        <f t="shared" si="3100"/>
        <v>1026.5819999999999</v>
      </c>
      <c r="GP138" s="210">
        <f t="shared" si="3100"/>
        <v>0</v>
      </c>
      <c r="GQ138" s="210"/>
      <c r="GR138" s="210">
        <f t="shared" si="3100"/>
        <v>0</v>
      </c>
      <c r="GS138" s="210">
        <f t="shared" si="3100"/>
        <v>776.14600000000007</v>
      </c>
      <c r="GT138" s="210">
        <f t="shared" si="3100"/>
        <v>0</v>
      </c>
      <c r="GU138" s="210"/>
      <c r="GV138" s="210">
        <f t="shared" si="3100"/>
        <v>0</v>
      </c>
      <c r="GW138" s="210">
        <f t="shared" si="3100"/>
        <v>1070.636</v>
      </c>
      <c r="GX138" s="210">
        <f t="shared" si="3100"/>
        <v>0</v>
      </c>
      <c r="GY138" s="210"/>
      <c r="GZ138" s="210">
        <f t="shared" si="3100"/>
        <v>0</v>
      </c>
      <c r="HA138" s="210">
        <f t="shared" si="3100"/>
        <v>0</v>
      </c>
      <c r="HB138" s="210">
        <f t="shared" si="3100"/>
        <v>0</v>
      </c>
      <c r="HC138" s="210"/>
      <c r="HD138" s="210">
        <f t="shared" si="3100"/>
        <v>0</v>
      </c>
      <c r="HE138" s="210">
        <f t="shared" si="3100"/>
        <v>0</v>
      </c>
      <c r="HF138" s="210"/>
      <c r="HG138" s="210">
        <f t="shared" si="3100"/>
        <v>0</v>
      </c>
      <c r="HH138" s="210">
        <f t="shared" si="3100"/>
        <v>0</v>
      </c>
      <c r="HI138" s="210"/>
      <c r="HJ138" s="210">
        <f t="shared" si="3100"/>
        <v>0</v>
      </c>
      <c r="HK138" s="210">
        <f t="shared" si="3100"/>
        <v>330</v>
      </c>
      <c r="HL138" s="210"/>
      <c r="HM138" s="210">
        <f t="shared" si="3100"/>
        <v>35632.87555626595</v>
      </c>
      <c r="HN138" s="210">
        <v>0</v>
      </c>
      <c r="HO138" s="210">
        <v>0</v>
      </c>
      <c r="HP138" s="210">
        <v>0</v>
      </c>
      <c r="HQ138" s="210">
        <v>0</v>
      </c>
      <c r="HR138" s="210">
        <v>0</v>
      </c>
      <c r="HS138" s="210">
        <v>0</v>
      </c>
      <c r="HT138" s="210">
        <v>0</v>
      </c>
      <c r="HU138" s="210">
        <v>0</v>
      </c>
      <c r="HV138" s="210">
        <v>0</v>
      </c>
      <c r="HW138" s="210">
        <v>0</v>
      </c>
      <c r="HX138" s="210">
        <v>0</v>
      </c>
      <c r="HY138" s="210">
        <v>0</v>
      </c>
      <c r="HZ138" s="210">
        <v>0</v>
      </c>
      <c r="IA138" s="210">
        <v>0</v>
      </c>
      <c r="IB138" s="210">
        <v>0</v>
      </c>
      <c r="IC138" s="210">
        <v>0</v>
      </c>
      <c r="ID138" s="210">
        <v>0</v>
      </c>
      <c r="IE138" s="210">
        <v>0</v>
      </c>
      <c r="IF138" s="210">
        <v>0</v>
      </c>
      <c r="IG138" s="210">
        <v>0</v>
      </c>
      <c r="IH138" s="210">
        <f t="shared" si="3100"/>
        <v>0</v>
      </c>
      <c r="II138" s="210">
        <f t="shared" si="3100"/>
        <v>0</v>
      </c>
      <c r="IJ138" s="210">
        <f t="shared" si="3100"/>
        <v>0</v>
      </c>
      <c r="IK138" s="210">
        <f t="shared" si="3100"/>
        <v>0</v>
      </c>
      <c r="IL138" s="210">
        <f t="shared" si="3100"/>
        <v>0</v>
      </c>
      <c r="IM138" s="210">
        <f t="shared" si="3100"/>
        <v>0</v>
      </c>
      <c r="IN138" s="210">
        <f t="shared" si="3100"/>
        <v>0</v>
      </c>
      <c r="IO138" s="210">
        <f t="shared" si="3100"/>
        <v>0</v>
      </c>
      <c r="IP138" s="210">
        <f t="shared" si="3100"/>
        <v>0</v>
      </c>
      <c r="IQ138" s="210">
        <f t="shared" si="3100"/>
        <v>0</v>
      </c>
      <c r="IR138" s="210">
        <f t="shared" si="3100"/>
        <v>0</v>
      </c>
      <c r="IS138" s="210">
        <f t="shared" si="3100"/>
        <v>0</v>
      </c>
      <c r="IT138" s="210">
        <f t="shared" si="3100"/>
        <v>0</v>
      </c>
      <c r="IU138" s="210">
        <f t="shared" ref="IU138:NN138" si="3121">SUM(IU139:IU148)</f>
        <v>0</v>
      </c>
      <c r="IV138" s="210">
        <f t="shared" si="3121"/>
        <v>0</v>
      </c>
      <c r="IW138" s="210">
        <f t="shared" si="3121"/>
        <v>0</v>
      </c>
      <c r="IX138" s="210">
        <f t="shared" si="3121"/>
        <v>0</v>
      </c>
      <c r="IY138" s="210">
        <f t="shared" si="3121"/>
        <v>0</v>
      </c>
      <c r="IZ138" s="210">
        <f t="shared" si="3121"/>
        <v>457.57400000000001</v>
      </c>
      <c r="JA138" s="210">
        <f t="shared" si="3121"/>
        <v>48089.209999999992</v>
      </c>
      <c r="JB138" s="210">
        <f t="shared" si="3121"/>
        <v>301.28999999999996</v>
      </c>
      <c r="JC138" s="210">
        <f t="shared" si="3121"/>
        <v>31845.06</v>
      </c>
      <c r="JD138" s="210">
        <v>0</v>
      </c>
      <c r="JE138" s="210">
        <f t="shared" ref="JE138" si="3122">SUM(JE139:JE148)</f>
        <v>0</v>
      </c>
      <c r="JF138" s="210"/>
      <c r="JG138" s="210">
        <f t="shared" ref="JG138" si="3123">SUM(JG139:JG148)</f>
        <v>0</v>
      </c>
      <c r="JH138" s="210">
        <v>0</v>
      </c>
      <c r="JI138" s="210">
        <f t="shared" ref="JI138" si="3124">SUM(JI139:JI148)</f>
        <v>0</v>
      </c>
      <c r="JJ138" s="210"/>
      <c r="JK138" s="210">
        <f t="shared" ref="JK138" si="3125">SUM(JK139:JK148)</f>
        <v>0</v>
      </c>
      <c r="JL138" s="210">
        <v>0</v>
      </c>
      <c r="JM138" s="210">
        <f t="shared" ref="JM138" si="3126">SUM(JM139:JM148)</f>
        <v>0</v>
      </c>
      <c r="JN138" s="210"/>
      <c r="JO138" s="210">
        <f t="shared" ref="JO138" si="3127">SUM(JO139:JO148)</f>
        <v>0</v>
      </c>
      <c r="JP138" s="210">
        <v>0</v>
      </c>
      <c r="JQ138" s="210">
        <f t="shared" ref="JQ138" si="3128">SUM(JQ139:JQ148)</f>
        <v>0</v>
      </c>
      <c r="JR138" s="210"/>
      <c r="JS138" s="210">
        <f t="shared" ref="JS138" si="3129">SUM(JS139:JS148)</f>
        <v>0</v>
      </c>
      <c r="JT138" s="210">
        <v>0</v>
      </c>
      <c r="JU138" s="210">
        <f t="shared" ref="JU138" si="3130">SUM(JU139:JU148)</f>
        <v>0</v>
      </c>
      <c r="JV138" s="210"/>
      <c r="JW138" s="210">
        <f t="shared" ref="JW138" si="3131">SUM(JW139:JW148)</f>
        <v>0</v>
      </c>
      <c r="JX138" s="210">
        <v>0</v>
      </c>
      <c r="JY138" s="210">
        <f t="shared" ref="JY138" si="3132">SUM(JY139:JY148)</f>
        <v>0</v>
      </c>
      <c r="JZ138" s="210"/>
      <c r="KA138" s="210">
        <f t="shared" ref="KA138" si="3133">SUM(KA139:KA148)</f>
        <v>0</v>
      </c>
      <c r="KB138" s="210">
        <v>0</v>
      </c>
      <c r="KC138" s="210">
        <f t="shared" ref="KC138" si="3134">SUM(KC139:KC148)</f>
        <v>0</v>
      </c>
      <c r="KD138" s="210"/>
      <c r="KE138" s="210">
        <f t="shared" ref="KE138" si="3135">SUM(KE139:KE148)</f>
        <v>0</v>
      </c>
      <c r="KF138" s="210">
        <v>0</v>
      </c>
      <c r="KG138" s="210">
        <f t="shared" ref="KG138" si="3136">SUM(KG139:KG148)</f>
        <v>0</v>
      </c>
      <c r="KH138" s="210"/>
      <c r="KI138" s="210">
        <f t="shared" ref="KI138" si="3137">SUM(KI139:KI148)</f>
        <v>0</v>
      </c>
      <c r="KJ138" s="210">
        <v>0</v>
      </c>
      <c r="KK138" s="210">
        <f t="shared" ref="KK138" si="3138">SUM(KK139:KK148)</f>
        <v>0</v>
      </c>
      <c r="KL138" s="210"/>
      <c r="KM138" s="210">
        <f t="shared" ref="KM138" si="3139">SUM(KM139:KM148)</f>
        <v>0</v>
      </c>
      <c r="KN138" s="210">
        <v>0</v>
      </c>
      <c r="KO138" s="210">
        <f t="shared" ref="KO138" si="3140">SUM(KO139:KO148)</f>
        <v>0</v>
      </c>
      <c r="KP138" s="210"/>
      <c r="KQ138" s="210">
        <f t="shared" ref="KQ138" si="3141">SUM(KQ139:KQ148)</f>
        <v>0</v>
      </c>
      <c r="KR138" s="210">
        <f t="shared" si="3121"/>
        <v>0</v>
      </c>
      <c r="KS138" s="210">
        <f t="shared" si="3121"/>
        <v>0</v>
      </c>
      <c r="KT138" s="210"/>
      <c r="KU138" s="210">
        <f t="shared" si="3121"/>
        <v>0</v>
      </c>
      <c r="KV138" s="210">
        <f t="shared" si="3121"/>
        <v>0</v>
      </c>
      <c r="KW138" s="210">
        <f t="shared" si="3121"/>
        <v>0</v>
      </c>
      <c r="KX138" s="210"/>
      <c r="KY138" s="210">
        <f t="shared" si="3121"/>
        <v>0</v>
      </c>
      <c r="KZ138" s="210">
        <f t="shared" si="3121"/>
        <v>8.9819999999999993</v>
      </c>
      <c r="LA138" s="210">
        <f t="shared" si="3121"/>
        <v>0</v>
      </c>
      <c r="LB138" s="210"/>
      <c r="LC138" s="210">
        <f t="shared" si="3121"/>
        <v>0</v>
      </c>
      <c r="LD138" s="210">
        <f t="shared" si="3121"/>
        <v>0</v>
      </c>
      <c r="LE138" s="210">
        <f t="shared" si="3121"/>
        <v>0</v>
      </c>
      <c r="LF138" s="210"/>
      <c r="LG138" s="210">
        <f t="shared" si="3121"/>
        <v>0</v>
      </c>
      <c r="LH138" s="210">
        <f t="shared" si="3121"/>
        <v>0</v>
      </c>
      <c r="LI138" s="210">
        <f t="shared" si="3121"/>
        <v>0</v>
      </c>
      <c r="LJ138" s="210"/>
      <c r="LK138" s="210">
        <f t="shared" si="3121"/>
        <v>0</v>
      </c>
      <c r="LL138" s="210">
        <f t="shared" si="3121"/>
        <v>0</v>
      </c>
      <c r="LM138" s="210">
        <f t="shared" si="3121"/>
        <v>0</v>
      </c>
      <c r="LN138" s="210"/>
      <c r="LO138" s="210">
        <f t="shared" si="3121"/>
        <v>0</v>
      </c>
      <c r="LP138" s="210">
        <f t="shared" si="3121"/>
        <v>0</v>
      </c>
      <c r="LQ138" s="210">
        <f t="shared" si="3121"/>
        <v>0</v>
      </c>
      <c r="LR138" s="210"/>
      <c r="LS138" s="210">
        <f t="shared" si="3121"/>
        <v>0</v>
      </c>
      <c r="LT138" s="210">
        <f t="shared" si="3121"/>
        <v>0</v>
      </c>
      <c r="LU138" s="210">
        <f t="shared" si="3121"/>
        <v>0</v>
      </c>
      <c r="LV138" s="210"/>
      <c r="LW138" s="210">
        <f t="shared" si="3121"/>
        <v>0</v>
      </c>
      <c r="LX138" s="210">
        <f t="shared" si="3121"/>
        <v>0</v>
      </c>
      <c r="LY138" s="210">
        <f t="shared" si="3121"/>
        <v>0</v>
      </c>
      <c r="LZ138" s="210"/>
      <c r="MA138" s="210">
        <f t="shared" si="3121"/>
        <v>0</v>
      </c>
      <c r="MB138" s="210">
        <f t="shared" si="3121"/>
        <v>0</v>
      </c>
      <c r="MC138" s="210"/>
      <c r="MD138" s="210">
        <f t="shared" si="3121"/>
        <v>0</v>
      </c>
      <c r="ME138" s="210">
        <f t="shared" si="3121"/>
        <v>0</v>
      </c>
      <c r="MF138" s="210"/>
      <c r="MG138" s="210">
        <f t="shared" si="3121"/>
        <v>0</v>
      </c>
      <c r="MH138" s="210">
        <f t="shared" si="3121"/>
        <v>0</v>
      </c>
      <c r="MI138" s="210"/>
      <c r="MJ138" s="210">
        <f t="shared" si="3121"/>
        <v>0</v>
      </c>
      <c r="MK138" s="210">
        <v>0</v>
      </c>
      <c r="ML138" s="210">
        <v>0</v>
      </c>
      <c r="MM138" s="210">
        <v>0</v>
      </c>
      <c r="MN138" s="210">
        <v>0</v>
      </c>
      <c r="MO138" s="210">
        <v>0</v>
      </c>
      <c r="MP138" s="210">
        <v>0</v>
      </c>
      <c r="MQ138" s="210">
        <v>0</v>
      </c>
      <c r="MR138" s="210">
        <v>0</v>
      </c>
      <c r="MS138" s="210">
        <v>0</v>
      </c>
      <c r="MT138" s="210">
        <v>0</v>
      </c>
      <c r="MU138" s="210">
        <v>0</v>
      </c>
      <c r="MV138" s="210">
        <v>0</v>
      </c>
      <c r="MW138" s="210">
        <v>0</v>
      </c>
      <c r="MX138" s="210">
        <v>0</v>
      </c>
      <c r="MY138" s="210">
        <v>0</v>
      </c>
      <c r="MZ138" s="210">
        <v>0</v>
      </c>
      <c r="NA138" s="210">
        <v>0</v>
      </c>
      <c r="NB138" s="210">
        <v>0</v>
      </c>
      <c r="NC138" s="210">
        <v>0</v>
      </c>
      <c r="ND138" s="210">
        <v>0</v>
      </c>
      <c r="NE138" s="210">
        <f t="shared" si="3121"/>
        <v>0</v>
      </c>
      <c r="NF138" s="210">
        <f t="shared" si="3121"/>
        <v>0</v>
      </c>
      <c r="NG138" s="210">
        <f t="shared" si="3121"/>
        <v>0</v>
      </c>
      <c r="NH138" s="210">
        <f t="shared" si="3121"/>
        <v>0</v>
      </c>
      <c r="NI138" s="210">
        <f t="shared" si="3121"/>
        <v>0</v>
      </c>
      <c r="NJ138" s="210">
        <f t="shared" si="3121"/>
        <v>0</v>
      </c>
      <c r="NK138" s="210">
        <f t="shared" si="3121"/>
        <v>0</v>
      </c>
      <c r="NL138" s="210">
        <f t="shared" si="3121"/>
        <v>0</v>
      </c>
      <c r="NM138" s="210">
        <f t="shared" si="3121"/>
        <v>0</v>
      </c>
      <c r="NN138" s="210">
        <f t="shared" si="3121"/>
        <v>0</v>
      </c>
      <c r="NO138" s="210">
        <f t="shared" ref="NO138:SH138" si="3142">SUM(NO139:NO148)</f>
        <v>0</v>
      </c>
      <c r="NP138" s="210">
        <f t="shared" si="3142"/>
        <v>0</v>
      </c>
      <c r="NQ138" s="210">
        <f t="shared" si="3142"/>
        <v>0</v>
      </c>
      <c r="NR138" s="210">
        <f t="shared" si="3142"/>
        <v>0</v>
      </c>
      <c r="NS138" s="210">
        <f t="shared" si="3142"/>
        <v>0</v>
      </c>
      <c r="NT138" s="210">
        <f t="shared" si="3142"/>
        <v>0</v>
      </c>
      <c r="NU138" s="210">
        <f t="shared" si="3142"/>
        <v>0</v>
      </c>
      <c r="NV138" s="210">
        <f t="shared" si="3142"/>
        <v>0</v>
      </c>
      <c r="NW138" s="210">
        <f t="shared" si="3142"/>
        <v>0</v>
      </c>
      <c r="NX138" s="210">
        <f t="shared" si="3142"/>
        <v>0</v>
      </c>
      <c r="NY138" s="210">
        <f t="shared" si="3142"/>
        <v>0</v>
      </c>
      <c r="NZ138" s="210">
        <f t="shared" si="3142"/>
        <v>0</v>
      </c>
      <c r="OA138" s="210">
        <v>0</v>
      </c>
      <c r="OB138" s="210">
        <f t="shared" ref="OB138" si="3143">SUM(OB139:OB148)</f>
        <v>0</v>
      </c>
      <c r="OC138" s="210"/>
      <c r="OD138" s="210">
        <f t="shared" ref="OD138" si="3144">SUM(OD139:OD148)</f>
        <v>0</v>
      </c>
      <c r="OE138" s="210">
        <v>0</v>
      </c>
      <c r="OF138" s="210">
        <f t="shared" ref="OF138" si="3145">SUM(OF139:OF148)</f>
        <v>0</v>
      </c>
      <c r="OG138" s="210"/>
      <c r="OH138" s="210">
        <f t="shared" ref="OH138" si="3146">SUM(OH139:OH148)</f>
        <v>0</v>
      </c>
      <c r="OI138" s="210">
        <v>0</v>
      </c>
      <c r="OJ138" s="210">
        <f t="shared" ref="OJ138" si="3147">SUM(OJ139:OJ148)</f>
        <v>0</v>
      </c>
      <c r="OK138" s="210"/>
      <c r="OL138" s="210">
        <f t="shared" ref="OL138" si="3148">SUM(OL139:OL148)</f>
        <v>0</v>
      </c>
      <c r="OM138" s="210">
        <v>0</v>
      </c>
      <c r="ON138" s="210">
        <f t="shared" ref="ON138" si="3149">SUM(ON139:ON148)</f>
        <v>0</v>
      </c>
      <c r="OO138" s="210"/>
      <c r="OP138" s="210">
        <f t="shared" ref="OP138" si="3150">SUM(OP139:OP148)</f>
        <v>0</v>
      </c>
      <c r="OQ138" s="210">
        <v>0</v>
      </c>
      <c r="OR138" s="210">
        <f t="shared" ref="OR138" si="3151">SUM(OR139:OR148)</f>
        <v>0</v>
      </c>
      <c r="OS138" s="210"/>
      <c r="OT138" s="210">
        <f t="shared" ref="OT138" si="3152">SUM(OT139:OT148)</f>
        <v>0</v>
      </c>
      <c r="OU138" s="210">
        <v>0</v>
      </c>
      <c r="OV138" s="210">
        <f t="shared" ref="OV138" si="3153">SUM(OV139:OV148)</f>
        <v>0</v>
      </c>
      <c r="OW138" s="210"/>
      <c r="OX138" s="210">
        <f t="shared" ref="OX138" si="3154">SUM(OX139:OX148)</f>
        <v>0</v>
      </c>
      <c r="OY138" s="210">
        <v>0</v>
      </c>
      <c r="OZ138" s="210">
        <f t="shared" ref="OZ138" si="3155">SUM(OZ139:OZ148)</f>
        <v>0</v>
      </c>
      <c r="PA138" s="210"/>
      <c r="PB138" s="210">
        <f t="shared" ref="PB138" si="3156">SUM(PB139:PB148)</f>
        <v>0</v>
      </c>
      <c r="PC138" s="210">
        <v>0</v>
      </c>
      <c r="PD138" s="210">
        <f t="shared" ref="PD138" si="3157">SUM(PD139:PD148)</f>
        <v>0</v>
      </c>
      <c r="PE138" s="210"/>
      <c r="PF138" s="210">
        <f t="shared" ref="PF138" si="3158">SUM(PF139:PF148)</f>
        <v>0</v>
      </c>
      <c r="PG138" s="210">
        <v>0</v>
      </c>
      <c r="PH138" s="210">
        <f t="shared" ref="PH138" si="3159">SUM(PH139:PH148)</f>
        <v>0</v>
      </c>
      <c r="PI138" s="210"/>
      <c r="PJ138" s="210">
        <f t="shared" ref="PJ138" si="3160">SUM(PJ139:PJ148)</f>
        <v>0</v>
      </c>
      <c r="PK138" s="210">
        <v>0</v>
      </c>
      <c r="PL138" s="210">
        <f t="shared" ref="PL138" si="3161">SUM(PL139:PL148)</f>
        <v>0</v>
      </c>
      <c r="PM138" s="210"/>
      <c r="PN138" s="210">
        <f t="shared" ref="PN138" si="3162">SUM(PN139:PN148)</f>
        <v>0</v>
      </c>
      <c r="PO138" s="210">
        <f t="shared" si="3142"/>
        <v>0</v>
      </c>
      <c r="PP138" s="210">
        <f t="shared" si="3142"/>
        <v>0</v>
      </c>
      <c r="PQ138" s="210"/>
      <c r="PR138" s="210">
        <f t="shared" si="3142"/>
        <v>0</v>
      </c>
      <c r="PS138" s="210">
        <f t="shared" si="3142"/>
        <v>0</v>
      </c>
      <c r="PT138" s="210">
        <f t="shared" si="3142"/>
        <v>0</v>
      </c>
      <c r="PU138" s="210"/>
      <c r="PV138" s="210">
        <f t="shared" si="3142"/>
        <v>0</v>
      </c>
      <c r="PW138" s="210">
        <f t="shared" si="3142"/>
        <v>0</v>
      </c>
      <c r="PX138" s="210">
        <f t="shared" si="3142"/>
        <v>0</v>
      </c>
      <c r="PY138" s="210"/>
      <c r="PZ138" s="210">
        <f t="shared" si="3142"/>
        <v>0</v>
      </c>
      <c r="QA138" s="210">
        <f t="shared" si="3142"/>
        <v>0</v>
      </c>
      <c r="QB138" s="210">
        <f t="shared" si="3142"/>
        <v>0</v>
      </c>
      <c r="QC138" s="210"/>
      <c r="QD138" s="210">
        <f t="shared" si="3142"/>
        <v>0</v>
      </c>
      <c r="QE138" s="210">
        <f t="shared" si="3142"/>
        <v>0</v>
      </c>
      <c r="QF138" s="210">
        <f t="shared" si="3142"/>
        <v>0</v>
      </c>
      <c r="QG138" s="210"/>
      <c r="QH138" s="210">
        <f t="shared" si="3142"/>
        <v>0</v>
      </c>
      <c r="QI138" s="210">
        <f t="shared" si="3142"/>
        <v>0</v>
      </c>
      <c r="QJ138" s="210">
        <f t="shared" si="3142"/>
        <v>0</v>
      </c>
      <c r="QK138" s="210"/>
      <c r="QL138" s="210">
        <f t="shared" si="3142"/>
        <v>0</v>
      </c>
      <c r="QM138" s="210">
        <f t="shared" si="3142"/>
        <v>0</v>
      </c>
      <c r="QN138" s="210">
        <f t="shared" si="3142"/>
        <v>0</v>
      </c>
      <c r="QO138" s="210"/>
      <c r="QP138" s="210">
        <f t="shared" si="3142"/>
        <v>0</v>
      </c>
      <c r="QQ138" s="210">
        <f t="shared" si="3142"/>
        <v>0</v>
      </c>
      <c r="QR138" s="210">
        <f t="shared" si="3142"/>
        <v>0</v>
      </c>
      <c r="QS138" s="210"/>
      <c r="QT138" s="210">
        <f t="shared" si="3142"/>
        <v>0</v>
      </c>
      <c r="QU138" s="210">
        <f t="shared" si="3142"/>
        <v>0</v>
      </c>
      <c r="QV138" s="210">
        <f t="shared" si="3142"/>
        <v>0</v>
      </c>
      <c r="QW138" s="210"/>
      <c r="QX138" s="210">
        <f t="shared" si="3142"/>
        <v>0</v>
      </c>
      <c r="QY138" s="210">
        <f t="shared" si="3142"/>
        <v>0</v>
      </c>
      <c r="QZ138" s="210"/>
      <c r="RA138" s="210">
        <f t="shared" si="3142"/>
        <v>0</v>
      </c>
      <c r="RB138" s="210">
        <f t="shared" si="3142"/>
        <v>0</v>
      </c>
      <c r="RC138" s="210"/>
      <c r="RD138" s="210">
        <f t="shared" si="3142"/>
        <v>0</v>
      </c>
      <c r="RE138" s="210">
        <f t="shared" si="3142"/>
        <v>0</v>
      </c>
      <c r="RF138" s="210"/>
      <c r="RG138" s="210">
        <f t="shared" si="3142"/>
        <v>0</v>
      </c>
      <c r="RH138" s="210">
        <v>0</v>
      </c>
      <c r="RI138" s="210">
        <v>0</v>
      </c>
      <c r="RJ138" s="210">
        <v>0</v>
      </c>
      <c r="RK138" s="210">
        <v>0</v>
      </c>
      <c r="RL138" s="210">
        <v>0</v>
      </c>
      <c r="RM138" s="210">
        <v>0</v>
      </c>
      <c r="RN138" s="210">
        <v>0</v>
      </c>
      <c r="RO138" s="210">
        <v>0</v>
      </c>
      <c r="RP138" s="210">
        <v>0</v>
      </c>
      <c r="RQ138" s="210">
        <v>0</v>
      </c>
      <c r="RR138" s="210">
        <v>0</v>
      </c>
      <c r="RS138" s="210">
        <v>0</v>
      </c>
      <c r="RT138" s="210">
        <v>0</v>
      </c>
      <c r="RU138" s="210">
        <v>0</v>
      </c>
      <c r="RV138" s="210">
        <v>0</v>
      </c>
      <c r="RW138" s="210">
        <v>0</v>
      </c>
      <c r="RX138" s="210">
        <v>0</v>
      </c>
      <c r="RY138" s="210">
        <v>0</v>
      </c>
      <c r="RZ138" s="210">
        <v>0</v>
      </c>
      <c r="SA138" s="210">
        <v>0</v>
      </c>
      <c r="SB138" s="210">
        <f t="shared" si="3142"/>
        <v>0</v>
      </c>
      <c r="SC138" s="210">
        <f t="shared" si="3142"/>
        <v>0</v>
      </c>
      <c r="SD138" s="210">
        <f t="shared" si="3142"/>
        <v>0</v>
      </c>
      <c r="SE138" s="210">
        <f t="shared" si="3142"/>
        <v>0</v>
      </c>
      <c r="SF138" s="210">
        <f t="shared" si="3142"/>
        <v>0</v>
      </c>
      <c r="SG138" s="210">
        <f t="shared" si="3142"/>
        <v>0</v>
      </c>
      <c r="SH138" s="210">
        <f t="shared" si="3142"/>
        <v>0</v>
      </c>
      <c r="SI138" s="210">
        <f t="shared" ref="SI138:XB138" si="3163">SUM(SI139:SI148)</f>
        <v>0</v>
      </c>
      <c r="SJ138" s="210">
        <f t="shared" si="3163"/>
        <v>0</v>
      </c>
      <c r="SK138" s="210">
        <f t="shared" si="3163"/>
        <v>0</v>
      </c>
      <c r="SL138" s="210">
        <f t="shared" si="3163"/>
        <v>0</v>
      </c>
      <c r="SM138" s="210">
        <f t="shared" si="3163"/>
        <v>0</v>
      </c>
      <c r="SN138" s="210">
        <f t="shared" si="3163"/>
        <v>0</v>
      </c>
      <c r="SO138" s="210">
        <f t="shared" si="3163"/>
        <v>0</v>
      </c>
      <c r="SP138" s="210">
        <f t="shared" si="3163"/>
        <v>0</v>
      </c>
      <c r="SQ138" s="210">
        <f t="shared" si="3163"/>
        <v>0</v>
      </c>
      <c r="SR138" s="210">
        <f t="shared" si="3163"/>
        <v>0</v>
      </c>
      <c r="SS138" s="210">
        <f t="shared" si="3163"/>
        <v>0</v>
      </c>
      <c r="ST138" s="210">
        <f t="shared" si="3163"/>
        <v>0</v>
      </c>
      <c r="SU138" s="210">
        <f t="shared" si="3163"/>
        <v>0</v>
      </c>
      <c r="SV138" s="210">
        <f t="shared" si="3163"/>
        <v>0</v>
      </c>
      <c r="SW138" s="210">
        <f t="shared" si="3163"/>
        <v>0</v>
      </c>
      <c r="SX138" s="210">
        <v>0</v>
      </c>
      <c r="SY138" s="210">
        <f t="shared" ref="SY138" si="3164">SUM(SY139:SY148)</f>
        <v>0</v>
      </c>
      <c r="SZ138" s="210"/>
      <c r="TA138" s="210">
        <f t="shared" ref="TA138" si="3165">SUM(TA139:TA148)</f>
        <v>0</v>
      </c>
      <c r="TB138" s="210">
        <v>0</v>
      </c>
      <c r="TC138" s="210">
        <f t="shared" ref="TC138" si="3166">SUM(TC139:TC148)</f>
        <v>0</v>
      </c>
      <c r="TD138" s="210"/>
      <c r="TE138" s="210">
        <f t="shared" ref="TE138" si="3167">SUM(TE139:TE148)</f>
        <v>0</v>
      </c>
      <c r="TF138" s="210">
        <v>0</v>
      </c>
      <c r="TG138" s="210">
        <f t="shared" ref="TG138" si="3168">SUM(TG139:TG148)</f>
        <v>0</v>
      </c>
      <c r="TH138" s="210"/>
      <c r="TI138" s="210">
        <f t="shared" ref="TI138" si="3169">SUM(TI139:TI148)</f>
        <v>0</v>
      </c>
      <c r="TJ138" s="210">
        <v>0</v>
      </c>
      <c r="TK138" s="210">
        <f t="shared" ref="TK138" si="3170">SUM(TK139:TK148)</f>
        <v>0</v>
      </c>
      <c r="TL138" s="210"/>
      <c r="TM138" s="210">
        <f t="shared" ref="TM138" si="3171">SUM(TM139:TM148)</f>
        <v>0</v>
      </c>
      <c r="TN138" s="210">
        <v>0</v>
      </c>
      <c r="TO138" s="210">
        <f t="shared" ref="TO138" si="3172">SUM(TO139:TO148)</f>
        <v>0</v>
      </c>
      <c r="TP138" s="210"/>
      <c r="TQ138" s="210">
        <f t="shared" ref="TQ138" si="3173">SUM(TQ139:TQ148)</f>
        <v>0</v>
      </c>
      <c r="TR138" s="210">
        <v>0</v>
      </c>
      <c r="TS138" s="210">
        <f t="shared" ref="TS138" si="3174">SUM(TS139:TS148)</f>
        <v>0</v>
      </c>
      <c r="TT138" s="210"/>
      <c r="TU138" s="210">
        <f t="shared" ref="TU138" si="3175">SUM(TU139:TU148)</f>
        <v>0</v>
      </c>
      <c r="TV138" s="210">
        <v>0</v>
      </c>
      <c r="TW138" s="210">
        <f t="shared" ref="TW138" si="3176">SUM(TW139:TW148)</f>
        <v>0</v>
      </c>
      <c r="TX138" s="210"/>
      <c r="TY138" s="210">
        <f t="shared" ref="TY138" si="3177">SUM(TY139:TY148)</f>
        <v>0</v>
      </c>
      <c r="TZ138" s="210">
        <v>0</v>
      </c>
      <c r="UA138" s="210">
        <f t="shared" ref="UA138" si="3178">SUM(UA139:UA148)</f>
        <v>0</v>
      </c>
      <c r="UB138" s="210"/>
      <c r="UC138" s="210">
        <f t="shared" ref="UC138" si="3179">SUM(UC139:UC148)</f>
        <v>0</v>
      </c>
      <c r="UD138" s="210">
        <v>2.8</v>
      </c>
      <c r="UE138" s="210">
        <f t="shared" ref="UE138" si="3180">SUM(UE139:UE148)</f>
        <v>0</v>
      </c>
      <c r="UF138" s="210"/>
      <c r="UG138" s="210">
        <f t="shared" ref="UG138" si="3181">SUM(UG139:UG148)</f>
        <v>0</v>
      </c>
      <c r="UH138" s="210">
        <v>66.194000000000003</v>
      </c>
      <c r="UI138" s="210">
        <f t="shared" ref="UI138" si="3182">SUM(UI139:UI148)</f>
        <v>0</v>
      </c>
      <c r="UJ138" s="210"/>
      <c r="UK138" s="210">
        <f t="shared" ref="UK138" si="3183">SUM(UK139:UK148)</f>
        <v>0</v>
      </c>
      <c r="UL138" s="210">
        <f t="shared" si="3163"/>
        <v>32.600999999999999</v>
      </c>
      <c r="UM138" s="210">
        <f t="shared" si="3163"/>
        <v>0</v>
      </c>
      <c r="UN138" s="210"/>
      <c r="UO138" s="210">
        <f t="shared" si="3163"/>
        <v>0</v>
      </c>
      <c r="UP138" s="210">
        <f t="shared" si="3163"/>
        <v>43.199999999999996</v>
      </c>
      <c r="UQ138" s="210">
        <f t="shared" si="3163"/>
        <v>0</v>
      </c>
      <c r="UR138" s="210"/>
      <c r="US138" s="210">
        <f t="shared" si="3163"/>
        <v>0</v>
      </c>
      <c r="UT138" s="210">
        <f t="shared" si="3163"/>
        <v>79.400000000000006</v>
      </c>
      <c r="UU138" s="210">
        <f t="shared" si="3163"/>
        <v>0</v>
      </c>
      <c r="UV138" s="210"/>
      <c r="UW138" s="210">
        <f t="shared" si="3163"/>
        <v>0</v>
      </c>
      <c r="UX138" s="210">
        <f t="shared" si="3163"/>
        <v>17.600000000000001</v>
      </c>
      <c r="UY138" s="210">
        <f t="shared" si="3163"/>
        <v>0</v>
      </c>
      <c r="UZ138" s="210"/>
      <c r="VA138" s="210">
        <f t="shared" si="3163"/>
        <v>0</v>
      </c>
      <c r="VB138" s="210">
        <f t="shared" si="3163"/>
        <v>44.599999999999994</v>
      </c>
      <c r="VC138" s="210">
        <f t="shared" si="3163"/>
        <v>0</v>
      </c>
      <c r="VD138" s="210"/>
      <c r="VE138" s="210">
        <f t="shared" si="3163"/>
        <v>0</v>
      </c>
      <c r="VF138" s="210">
        <f t="shared" si="3163"/>
        <v>85.600999999999999</v>
      </c>
      <c r="VG138" s="210">
        <f t="shared" si="3163"/>
        <v>0</v>
      </c>
      <c r="VH138" s="210"/>
      <c r="VI138" s="210">
        <f t="shared" si="3163"/>
        <v>0</v>
      </c>
      <c r="VJ138" s="210">
        <f t="shared" si="3163"/>
        <v>52.282000000000004</v>
      </c>
      <c r="VK138" s="210">
        <f t="shared" si="3163"/>
        <v>0</v>
      </c>
      <c r="VL138" s="210"/>
      <c r="VM138" s="210">
        <f t="shared" si="3163"/>
        <v>0</v>
      </c>
      <c r="VN138" s="210">
        <f t="shared" si="3163"/>
        <v>25.799999999999997</v>
      </c>
      <c r="VO138" s="210">
        <f t="shared" si="3163"/>
        <v>0</v>
      </c>
      <c r="VP138" s="210"/>
      <c r="VQ138" s="210">
        <f t="shared" si="3163"/>
        <v>0</v>
      </c>
      <c r="VR138" s="210">
        <f t="shared" si="3163"/>
        <v>0</v>
      </c>
      <c r="VS138" s="210">
        <f t="shared" si="3163"/>
        <v>0</v>
      </c>
      <c r="VT138" s="210"/>
      <c r="VU138" s="210">
        <f t="shared" si="3163"/>
        <v>0</v>
      </c>
      <c r="VV138" s="210">
        <f t="shared" si="3163"/>
        <v>0</v>
      </c>
      <c r="VW138" s="210"/>
      <c r="VX138" s="210">
        <f t="shared" si="3163"/>
        <v>0</v>
      </c>
      <c r="VY138" s="210">
        <f t="shared" si="3163"/>
        <v>0</v>
      </c>
      <c r="VZ138" s="210"/>
      <c r="WA138" s="210">
        <f t="shared" si="3163"/>
        <v>0</v>
      </c>
      <c r="WB138" s="210">
        <f t="shared" si="3163"/>
        <v>50</v>
      </c>
      <c r="WC138" s="210"/>
      <c r="WD138" s="210">
        <f t="shared" si="3163"/>
        <v>6980.1</v>
      </c>
      <c r="WE138" s="210">
        <v>0</v>
      </c>
      <c r="WF138" s="210">
        <v>0</v>
      </c>
      <c r="WG138" s="210">
        <v>0</v>
      </c>
      <c r="WH138" s="210">
        <v>0</v>
      </c>
      <c r="WI138" s="210">
        <v>0</v>
      </c>
      <c r="WJ138" s="210">
        <v>0</v>
      </c>
      <c r="WK138" s="210">
        <v>0</v>
      </c>
      <c r="WL138" s="210">
        <v>0</v>
      </c>
      <c r="WM138" s="210">
        <v>0</v>
      </c>
      <c r="WN138" s="210">
        <v>0</v>
      </c>
      <c r="WO138" s="210">
        <v>0</v>
      </c>
      <c r="WP138" s="210">
        <v>0</v>
      </c>
      <c r="WQ138" s="210">
        <v>0</v>
      </c>
      <c r="WR138" s="210">
        <v>0</v>
      </c>
      <c r="WS138" s="210">
        <v>0</v>
      </c>
      <c r="WT138" s="210">
        <v>0</v>
      </c>
      <c r="WU138" s="210">
        <v>0</v>
      </c>
      <c r="WV138" s="210">
        <v>0</v>
      </c>
      <c r="WW138" s="210">
        <v>0</v>
      </c>
      <c r="WX138" s="210">
        <v>0</v>
      </c>
      <c r="WY138" s="210">
        <f t="shared" si="3163"/>
        <v>0</v>
      </c>
      <c r="WZ138" s="210">
        <f t="shared" si="3163"/>
        <v>0</v>
      </c>
      <c r="XA138" s="210">
        <f t="shared" si="3163"/>
        <v>0</v>
      </c>
      <c r="XB138" s="210">
        <f t="shared" si="3163"/>
        <v>0</v>
      </c>
      <c r="XC138" s="210">
        <f t="shared" ref="XC138:ABV138" si="3184">SUM(XC139:XC148)</f>
        <v>0</v>
      </c>
      <c r="XD138" s="210">
        <f t="shared" si="3184"/>
        <v>0</v>
      </c>
      <c r="XE138" s="210">
        <f t="shared" si="3184"/>
        <v>0</v>
      </c>
      <c r="XF138" s="210">
        <f t="shared" si="3184"/>
        <v>0</v>
      </c>
      <c r="XG138" s="210">
        <f t="shared" si="3184"/>
        <v>0</v>
      </c>
      <c r="XH138" s="210">
        <f t="shared" si="3184"/>
        <v>0</v>
      </c>
      <c r="XI138" s="210">
        <f t="shared" si="3184"/>
        <v>0</v>
      </c>
      <c r="XJ138" s="210">
        <f t="shared" si="3184"/>
        <v>0</v>
      </c>
      <c r="XK138" s="210">
        <f t="shared" si="3184"/>
        <v>0</v>
      </c>
      <c r="XL138" s="210">
        <f t="shared" si="3184"/>
        <v>0</v>
      </c>
      <c r="XM138" s="210">
        <f t="shared" si="3184"/>
        <v>0</v>
      </c>
      <c r="XN138" s="210">
        <f t="shared" si="3184"/>
        <v>0</v>
      </c>
      <c r="XO138" s="210">
        <f t="shared" si="3184"/>
        <v>2.8</v>
      </c>
      <c r="XP138" s="210">
        <f t="shared" si="3184"/>
        <v>362.32</v>
      </c>
      <c r="XQ138" s="210">
        <f t="shared" si="3184"/>
        <v>66.194000000000003</v>
      </c>
      <c r="XR138" s="210">
        <f t="shared" si="3184"/>
        <v>9068.08</v>
      </c>
      <c r="XS138" s="210">
        <f t="shared" si="3184"/>
        <v>32.600999999999999</v>
      </c>
      <c r="XT138" s="210">
        <f t="shared" si="3184"/>
        <v>4177.8999999999996</v>
      </c>
      <c r="XU138" s="210">
        <v>0</v>
      </c>
      <c r="XV138" s="210">
        <f t="shared" ref="XV138" si="3185">SUM(XV139:XV148)</f>
        <v>0</v>
      </c>
      <c r="XW138" s="210"/>
      <c r="XX138" s="210">
        <f t="shared" ref="XX138" si="3186">SUM(XX139:XX148)</f>
        <v>0</v>
      </c>
      <c r="XY138" s="210">
        <v>0</v>
      </c>
      <c r="XZ138" s="210">
        <f t="shared" ref="XZ138" si="3187">SUM(XZ139:XZ148)</f>
        <v>0</v>
      </c>
      <c r="YA138" s="210"/>
      <c r="YB138" s="210">
        <f t="shared" ref="YB138" si="3188">SUM(YB139:YB148)</f>
        <v>0</v>
      </c>
      <c r="YC138" s="210">
        <v>0</v>
      </c>
      <c r="YD138" s="210">
        <f t="shared" ref="YD138" si="3189">SUM(YD139:YD148)</f>
        <v>0</v>
      </c>
      <c r="YE138" s="210"/>
      <c r="YF138" s="210">
        <f t="shared" ref="YF138" si="3190">SUM(YF139:YF148)</f>
        <v>0</v>
      </c>
      <c r="YG138" s="210">
        <v>0</v>
      </c>
      <c r="YH138" s="210">
        <f t="shared" ref="YH138" si="3191">SUM(YH139:YH148)</f>
        <v>0</v>
      </c>
      <c r="YI138" s="210"/>
      <c r="YJ138" s="210">
        <f t="shared" ref="YJ138" si="3192">SUM(YJ139:YJ148)</f>
        <v>0</v>
      </c>
      <c r="YK138" s="210">
        <v>0</v>
      </c>
      <c r="YL138" s="210">
        <f t="shared" ref="YL138" si="3193">SUM(YL139:YL148)</f>
        <v>0</v>
      </c>
      <c r="YM138" s="210"/>
      <c r="YN138" s="210">
        <f t="shared" ref="YN138" si="3194">SUM(YN139:YN148)</f>
        <v>0</v>
      </c>
      <c r="YO138" s="210">
        <v>0</v>
      </c>
      <c r="YP138" s="210">
        <f t="shared" ref="YP138" si="3195">SUM(YP139:YP148)</f>
        <v>0</v>
      </c>
      <c r="YQ138" s="210"/>
      <c r="YR138" s="210">
        <f t="shared" ref="YR138" si="3196">SUM(YR139:YR148)</f>
        <v>0</v>
      </c>
      <c r="YS138" s="210">
        <v>0</v>
      </c>
      <c r="YT138" s="210">
        <f t="shared" ref="YT138" si="3197">SUM(YT139:YT148)</f>
        <v>0</v>
      </c>
      <c r="YU138" s="210"/>
      <c r="YV138" s="210">
        <f t="shared" ref="YV138" si="3198">SUM(YV139:YV148)</f>
        <v>0</v>
      </c>
      <c r="YW138" s="210">
        <v>0</v>
      </c>
      <c r="YX138" s="210">
        <f t="shared" ref="YX138" si="3199">SUM(YX139:YX148)</f>
        <v>0</v>
      </c>
      <c r="YY138" s="210"/>
      <c r="YZ138" s="210">
        <f t="shared" ref="YZ138" si="3200">SUM(YZ139:YZ148)</f>
        <v>0</v>
      </c>
      <c r="ZA138" s="210">
        <v>0</v>
      </c>
      <c r="ZB138" s="210">
        <f t="shared" ref="ZB138" si="3201">SUM(ZB139:ZB148)</f>
        <v>0</v>
      </c>
      <c r="ZC138" s="210"/>
      <c r="ZD138" s="210">
        <f t="shared" ref="ZD138" si="3202">SUM(ZD139:ZD148)</f>
        <v>0</v>
      </c>
      <c r="ZE138" s="210">
        <v>42</v>
      </c>
      <c r="ZF138" s="210">
        <f t="shared" ref="ZF138" si="3203">SUM(ZF139:ZF148)</f>
        <v>0</v>
      </c>
      <c r="ZG138" s="210"/>
      <c r="ZH138" s="210">
        <f t="shared" ref="ZH138" si="3204">SUM(ZH139:ZH148)</f>
        <v>0</v>
      </c>
      <c r="ZI138" s="210">
        <f t="shared" si="3184"/>
        <v>72.8</v>
      </c>
      <c r="ZJ138" s="210">
        <f t="shared" si="3184"/>
        <v>0</v>
      </c>
      <c r="ZK138" s="210"/>
      <c r="ZL138" s="210">
        <f t="shared" si="3184"/>
        <v>0</v>
      </c>
      <c r="ZM138" s="210">
        <f t="shared" si="3184"/>
        <v>76.8</v>
      </c>
      <c r="ZN138" s="210">
        <f t="shared" si="3184"/>
        <v>0</v>
      </c>
      <c r="ZO138" s="210"/>
      <c r="ZP138" s="210">
        <f t="shared" si="3184"/>
        <v>0</v>
      </c>
      <c r="ZQ138" s="210">
        <f t="shared" si="3184"/>
        <v>141.4</v>
      </c>
      <c r="ZR138" s="210">
        <f t="shared" si="3184"/>
        <v>0</v>
      </c>
      <c r="ZS138" s="210"/>
      <c r="ZT138" s="210">
        <f t="shared" si="3184"/>
        <v>0</v>
      </c>
      <c r="ZU138" s="210">
        <f t="shared" si="3184"/>
        <v>158.19999999999999</v>
      </c>
      <c r="ZV138" s="210">
        <f t="shared" si="3184"/>
        <v>0</v>
      </c>
      <c r="ZW138" s="210"/>
      <c r="ZX138" s="210">
        <f t="shared" si="3184"/>
        <v>0</v>
      </c>
      <c r="ZY138" s="210">
        <f t="shared" si="3184"/>
        <v>176</v>
      </c>
      <c r="ZZ138" s="210">
        <f t="shared" si="3184"/>
        <v>0</v>
      </c>
      <c r="AAA138" s="210"/>
      <c r="AAB138" s="210">
        <f t="shared" si="3184"/>
        <v>0</v>
      </c>
      <c r="AAC138" s="210">
        <f t="shared" si="3184"/>
        <v>163</v>
      </c>
      <c r="AAD138" s="210">
        <f t="shared" si="3184"/>
        <v>0</v>
      </c>
      <c r="AAE138" s="210"/>
      <c r="AAF138" s="210">
        <f t="shared" si="3184"/>
        <v>0</v>
      </c>
      <c r="AAG138" s="210">
        <f t="shared" si="3184"/>
        <v>186.8</v>
      </c>
      <c r="AAH138" s="210">
        <f t="shared" si="3184"/>
        <v>0</v>
      </c>
      <c r="AAI138" s="210"/>
      <c r="AAJ138" s="210">
        <f t="shared" si="3184"/>
        <v>0</v>
      </c>
      <c r="AAK138" s="210">
        <f t="shared" si="3184"/>
        <v>153.19999999999999</v>
      </c>
      <c r="AAL138" s="210">
        <f t="shared" si="3184"/>
        <v>0</v>
      </c>
      <c r="AAM138" s="210"/>
      <c r="AAN138" s="210">
        <f t="shared" si="3184"/>
        <v>0</v>
      </c>
      <c r="AAO138" s="210">
        <f t="shared" si="3184"/>
        <v>0</v>
      </c>
      <c r="AAP138" s="210">
        <f t="shared" si="3184"/>
        <v>0</v>
      </c>
      <c r="AAQ138" s="210"/>
      <c r="AAR138" s="210">
        <f t="shared" si="3184"/>
        <v>0</v>
      </c>
      <c r="AAS138" s="210">
        <f t="shared" si="3184"/>
        <v>0</v>
      </c>
      <c r="AAT138" s="210"/>
      <c r="AAU138" s="210">
        <f t="shared" si="3184"/>
        <v>0</v>
      </c>
      <c r="AAV138" s="210">
        <f t="shared" si="3184"/>
        <v>0</v>
      </c>
      <c r="AAW138" s="210"/>
      <c r="AAX138" s="210">
        <f t="shared" si="3184"/>
        <v>0</v>
      </c>
      <c r="AAY138" s="210">
        <f t="shared" si="3184"/>
        <v>0</v>
      </c>
      <c r="AAZ138" s="210"/>
      <c r="ABA138" s="210">
        <f t="shared" si="3184"/>
        <v>0</v>
      </c>
      <c r="ABB138" s="210">
        <v>0</v>
      </c>
      <c r="ABC138" s="210">
        <v>0</v>
      </c>
      <c r="ABD138" s="210">
        <v>0</v>
      </c>
      <c r="ABE138" s="210">
        <v>0</v>
      </c>
      <c r="ABF138" s="210">
        <v>0</v>
      </c>
      <c r="ABG138" s="210">
        <v>0</v>
      </c>
      <c r="ABH138" s="210">
        <v>0</v>
      </c>
      <c r="ABI138" s="210">
        <v>0</v>
      </c>
      <c r="ABJ138" s="210">
        <v>0</v>
      </c>
      <c r="ABK138" s="210">
        <v>0</v>
      </c>
      <c r="ABL138" s="210">
        <v>0</v>
      </c>
      <c r="ABM138" s="210">
        <v>0</v>
      </c>
      <c r="ABN138" s="210">
        <v>0</v>
      </c>
      <c r="ABO138" s="210">
        <v>0</v>
      </c>
      <c r="ABP138" s="210">
        <v>0</v>
      </c>
      <c r="ABQ138" s="210">
        <v>0</v>
      </c>
      <c r="ABR138" s="210">
        <v>0</v>
      </c>
      <c r="ABS138" s="210">
        <v>0</v>
      </c>
      <c r="ABT138" s="210">
        <v>0</v>
      </c>
      <c r="ABU138" s="210">
        <v>0</v>
      </c>
      <c r="ABV138" s="210">
        <f t="shared" si="3184"/>
        <v>0</v>
      </c>
      <c r="ABW138" s="210">
        <f t="shared" ref="ABW138:AFV138" si="3205">SUM(ABW139:ABW148)</f>
        <v>0</v>
      </c>
      <c r="ABX138" s="210">
        <f t="shared" si="3205"/>
        <v>0</v>
      </c>
      <c r="ABY138" s="210">
        <f t="shared" si="3205"/>
        <v>0</v>
      </c>
      <c r="ABZ138" s="210">
        <f t="shared" si="3205"/>
        <v>0</v>
      </c>
      <c r="ACA138" s="210">
        <f t="shared" si="3205"/>
        <v>0</v>
      </c>
      <c r="ACB138" s="210">
        <f t="shared" si="3205"/>
        <v>0</v>
      </c>
      <c r="ACC138" s="210">
        <f t="shared" si="3205"/>
        <v>0</v>
      </c>
      <c r="ACD138" s="210">
        <f t="shared" si="3205"/>
        <v>0</v>
      </c>
      <c r="ACE138" s="210">
        <f t="shared" si="3205"/>
        <v>0</v>
      </c>
      <c r="ACF138" s="210">
        <f t="shared" si="3205"/>
        <v>0</v>
      </c>
      <c r="ACG138" s="210">
        <f t="shared" si="3205"/>
        <v>0</v>
      </c>
      <c r="ACH138" s="210">
        <f t="shared" si="3205"/>
        <v>0</v>
      </c>
      <c r="ACI138" s="210">
        <f t="shared" si="3205"/>
        <v>0</v>
      </c>
      <c r="ACJ138" s="210">
        <f t="shared" si="3205"/>
        <v>0</v>
      </c>
      <c r="ACK138" s="210">
        <f t="shared" si="3205"/>
        <v>0</v>
      </c>
      <c r="ACL138" s="210">
        <f t="shared" si="3205"/>
        <v>0</v>
      </c>
      <c r="ACM138" s="210">
        <f t="shared" si="3205"/>
        <v>0</v>
      </c>
      <c r="ACN138" s="210">
        <f t="shared" si="3205"/>
        <v>42</v>
      </c>
      <c r="ACO138" s="210">
        <f t="shared" si="3205"/>
        <v>5985</v>
      </c>
      <c r="ACP138" s="210">
        <f t="shared" si="3205"/>
        <v>72.8</v>
      </c>
      <c r="ACQ138" s="210">
        <f t="shared" si="3205"/>
        <v>10374</v>
      </c>
      <c r="ACR138" s="210">
        <v>0</v>
      </c>
      <c r="ACS138" s="210">
        <v>0</v>
      </c>
      <c r="ACT138" s="210"/>
      <c r="ACU138" s="210">
        <f t="shared" ref="ACU138" si="3206">SUM(ACU139:ACU148)</f>
        <v>0</v>
      </c>
      <c r="ACV138" s="210">
        <v>0</v>
      </c>
      <c r="ACW138" s="210">
        <v>0</v>
      </c>
      <c r="ACX138" s="210"/>
      <c r="ACY138" s="210">
        <f t="shared" ref="ACY138" si="3207">SUM(ACY139:ACY148)</f>
        <v>0</v>
      </c>
      <c r="ACZ138" s="210">
        <v>0</v>
      </c>
      <c r="ADA138" s="210">
        <v>0</v>
      </c>
      <c r="ADB138" s="210"/>
      <c r="ADC138" s="210">
        <f t="shared" ref="ADC138" si="3208">SUM(ADC139:ADC148)</f>
        <v>0</v>
      </c>
      <c r="ADD138" s="210">
        <v>0</v>
      </c>
      <c r="ADE138" s="210">
        <v>0</v>
      </c>
      <c r="ADF138" s="210"/>
      <c r="ADG138" s="210">
        <f t="shared" ref="ADG138" si="3209">SUM(ADG139:ADG148)</f>
        <v>0</v>
      </c>
      <c r="ADH138" s="210">
        <v>0</v>
      </c>
      <c r="ADI138" s="210">
        <f t="shared" ref="ADI138" si="3210">SUM(ADI139:ADI148)</f>
        <v>0</v>
      </c>
      <c r="ADJ138" s="210"/>
      <c r="ADK138" s="210">
        <f t="shared" ref="ADK138" si="3211">SUM(ADK139:ADK148)</f>
        <v>0</v>
      </c>
      <c r="ADL138" s="210">
        <v>0</v>
      </c>
      <c r="ADM138" s="210">
        <f t="shared" ref="ADM138" si="3212">SUM(ADM139:ADM148)</f>
        <v>0</v>
      </c>
      <c r="ADN138" s="210"/>
      <c r="ADO138" s="210">
        <f t="shared" ref="ADO138" si="3213">SUM(ADO139:ADO148)</f>
        <v>0</v>
      </c>
      <c r="ADP138" s="210">
        <v>0</v>
      </c>
      <c r="ADQ138" s="210">
        <f t="shared" ref="ADQ138" si="3214">SUM(ADQ139:ADQ148)</f>
        <v>0</v>
      </c>
      <c r="ADR138" s="210"/>
      <c r="ADS138" s="210">
        <f t="shared" ref="ADS138" si="3215">SUM(ADS139:ADS148)</f>
        <v>0</v>
      </c>
      <c r="ADT138" s="210">
        <v>0</v>
      </c>
      <c r="ADU138" s="210">
        <f t="shared" ref="ADU138" si="3216">SUM(ADU139:ADU148)</f>
        <v>0</v>
      </c>
      <c r="ADV138" s="210"/>
      <c r="ADW138" s="210">
        <f t="shared" ref="ADW138" si="3217">SUM(ADW139:ADW148)</f>
        <v>0</v>
      </c>
      <c r="ADX138" s="210">
        <v>0</v>
      </c>
      <c r="ADY138" s="210">
        <f t="shared" ref="ADY138" si="3218">SUM(ADY139:ADY148)</f>
        <v>0</v>
      </c>
      <c r="ADZ138" s="210"/>
      <c r="AEA138" s="210">
        <f t="shared" ref="AEA138" si="3219">SUM(AEA139:AEA148)</f>
        <v>0</v>
      </c>
      <c r="AEB138" s="210">
        <v>86.399999999999991</v>
      </c>
      <c r="AEC138" s="210">
        <f t="shared" ref="AEC138" si="3220">SUM(AEC139:AEC148)</f>
        <v>0</v>
      </c>
      <c r="AED138" s="210"/>
      <c r="AEE138" s="210">
        <f t="shared" ref="AEE138" si="3221">SUM(AEE139:AEE148)</f>
        <v>0</v>
      </c>
      <c r="AEF138" s="210">
        <f t="shared" si="3205"/>
        <v>64.8</v>
      </c>
      <c r="AEG138" s="210">
        <f t="shared" si="3205"/>
        <v>0</v>
      </c>
      <c r="AEH138" s="210"/>
      <c r="AEI138" s="210">
        <f t="shared" si="3205"/>
        <v>0</v>
      </c>
      <c r="AEJ138" s="210">
        <f t="shared" si="3205"/>
        <v>38.800000000000004</v>
      </c>
      <c r="AEK138" s="210">
        <f t="shared" si="3205"/>
        <v>0</v>
      </c>
      <c r="AEL138" s="210"/>
      <c r="AEM138" s="210">
        <f t="shared" si="3205"/>
        <v>0</v>
      </c>
      <c r="AEN138" s="210">
        <f t="shared" si="3205"/>
        <v>50.4</v>
      </c>
      <c r="AEO138" s="210">
        <f t="shared" si="3205"/>
        <v>0</v>
      </c>
      <c r="AEP138" s="210"/>
      <c r="AEQ138" s="210">
        <f t="shared" si="3205"/>
        <v>0</v>
      </c>
      <c r="AER138" s="210">
        <f t="shared" si="3205"/>
        <v>43.199999999999996</v>
      </c>
      <c r="AES138" s="210">
        <f t="shared" si="3205"/>
        <v>0</v>
      </c>
      <c r="AET138" s="210"/>
      <c r="AEU138" s="210">
        <f t="shared" si="3205"/>
        <v>0</v>
      </c>
      <c r="AEV138" s="210">
        <f t="shared" si="3205"/>
        <v>121.6</v>
      </c>
      <c r="AEW138" s="210">
        <f t="shared" si="3205"/>
        <v>0</v>
      </c>
      <c r="AEX138" s="210"/>
      <c r="AEY138" s="210">
        <f t="shared" si="3205"/>
        <v>0</v>
      </c>
      <c r="AEZ138" s="210">
        <f t="shared" si="3205"/>
        <v>284.41500000000002</v>
      </c>
      <c r="AFA138" s="210">
        <f t="shared" si="3205"/>
        <v>0</v>
      </c>
      <c r="AFB138" s="210"/>
      <c r="AFC138" s="210">
        <f t="shared" si="3205"/>
        <v>0</v>
      </c>
      <c r="AFD138" s="210">
        <f t="shared" si="3205"/>
        <v>211.65300000000002</v>
      </c>
      <c r="AFE138" s="210">
        <f t="shared" si="3205"/>
        <v>0</v>
      </c>
      <c r="AFF138" s="210"/>
      <c r="AFG138" s="210">
        <f t="shared" si="3205"/>
        <v>0</v>
      </c>
      <c r="AFH138" s="210">
        <f t="shared" si="3205"/>
        <v>124</v>
      </c>
      <c r="AFI138" s="210">
        <f t="shared" si="3205"/>
        <v>0</v>
      </c>
      <c r="AFJ138" s="210"/>
      <c r="AFK138" s="210">
        <f t="shared" si="3205"/>
        <v>0</v>
      </c>
      <c r="AFL138" s="210">
        <f t="shared" si="3205"/>
        <v>0</v>
      </c>
      <c r="AFM138" s="210">
        <f t="shared" si="3205"/>
        <v>0</v>
      </c>
      <c r="AFN138" s="210"/>
      <c r="AFO138" s="210">
        <f t="shared" si="3205"/>
        <v>0</v>
      </c>
      <c r="AFP138" s="210">
        <f t="shared" si="3205"/>
        <v>0</v>
      </c>
      <c r="AFQ138" s="210"/>
      <c r="AFR138" s="210">
        <f t="shared" si="3205"/>
        <v>0</v>
      </c>
      <c r="AFS138" s="210">
        <f t="shared" si="3205"/>
        <v>0</v>
      </c>
      <c r="AFT138" s="210"/>
      <c r="AFU138" s="210">
        <f t="shared" si="3205"/>
        <v>0</v>
      </c>
      <c r="AFV138" s="210">
        <f t="shared" si="3205"/>
        <v>150</v>
      </c>
      <c r="AFW138" s="210"/>
      <c r="AFX138" s="210">
        <f t="shared" ref="AFX138:AKZ138" si="3222">SUM(AFX139:AFX148)</f>
        <v>13750</v>
      </c>
      <c r="AFY138" s="210">
        <v>0</v>
      </c>
      <c r="AFZ138" s="210">
        <v>0</v>
      </c>
      <c r="AGA138" s="210">
        <v>0</v>
      </c>
      <c r="AGB138" s="210">
        <v>0</v>
      </c>
      <c r="AGC138" s="210">
        <v>0</v>
      </c>
      <c r="AGD138" s="210">
        <v>0</v>
      </c>
      <c r="AGE138" s="210">
        <v>0</v>
      </c>
      <c r="AGF138" s="210">
        <v>0</v>
      </c>
      <c r="AGG138" s="210">
        <v>0</v>
      </c>
      <c r="AGH138" s="210">
        <v>0</v>
      </c>
      <c r="AGI138" s="210">
        <v>0</v>
      </c>
      <c r="AGJ138" s="210">
        <v>0</v>
      </c>
      <c r="AGK138" s="210">
        <v>0</v>
      </c>
      <c r="AGL138" s="210">
        <v>0</v>
      </c>
      <c r="AGM138" s="210">
        <v>0</v>
      </c>
      <c r="AGN138" s="210">
        <v>0</v>
      </c>
      <c r="AGO138" s="210">
        <v>0</v>
      </c>
      <c r="AGP138" s="210">
        <v>0</v>
      </c>
      <c r="AGQ138" s="210">
        <v>0</v>
      </c>
      <c r="AGR138" s="210">
        <v>0</v>
      </c>
      <c r="AGS138" s="210">
        <f t="shared" si="3222"/>
        <v>0</v>
      </c>
      <c r="AGT138" s="210">
        <f t="shared" si="3222"/>
        <v>0</v>
      </c>
      <c r="AGU138" s="210">
        <f t="shared" si="3222"/>
        <v>0</v>
      </c>
      <c r="AGV138" s="210">
        <f t="shared" si="3222"/>
        <v>0</v>
      </c>
      <c r="AGW138" s="210">
        <f t="shared" si="3222"/>
        <v>0</v>
      </c>
      <c r="AGX138" s="210">
        <f t="shared" si="3222"/>
        <v>0</v>
      </c>
      <c r="AGY138" s="210">
        <f t="shared" si="3222"/>
        <v>0</v>
      </c>
      <c r="AGZ138" s="210">
        <f t="shared" si="3222"/>
        <v>0</v>
      </c>
      <c r="AHA138" s="210">
        <f t="shared" si="3222"/>
        <v>0</v>
      </c>
      <c r="AHB138" s="210">
        <f t="shared" si="3222"/>
        <v>0</v>
      </c>
      <c r="AHC138" s="210">
        <f t="shared" si="3222"/>
        <v>0</v>
      </c>
      <c r="AHD138" s="210">
        <f t="shared" si="3222"/>
        <v>0</v>
      </c>
      <c r="AHE138" s="210">
        <f t="shared" si="3222"/>
        <v>0</v>
      </c>
      <c r="AHF138" s="210">
        <f t="shared" si="3222"/>
        <v>0</v>
      </c>
      <c r="AHG138" s="210">
        <f t="shared" si="3222"/>
        <v>0</v>
      </c>
      <c r="AHH138" s="210">
        <f t="shared" si="3222"/>
        <v>0</v>
      </c>
      <c r="AHI138" s="210">
        <f t="shared" si="3222"/>
        <v>0</v>
      </c>
      <c r="AHJ138" s="210">
        <f t="shared" si="3222"/>
        <v>0</v>
      </c>
      <c r="AHK138" s="210">
        <f t="shared" si="3222"/>
        <v>86.399999999999991</v>
      </c>
      <c r="AHL138" s="210">
        <f t="shared" si="3222"/>
        <v>11880</v>
      </c>
      <c r="AHM138" s="210">
        <f t="shared" si="3222"/>
        <v>64.8</v>
      </c>
      <c r="AHN138" s="210">
        <f t="shared" si="3222"/>
        <v>8910</v>
      </c>
      <c r="AHO138" s="210">
        <f t="shared" si="3063"/>
        <v>0</v>
      </c>
      <c r="AHP138" s="210">
        <f t="shared" si="3064"/>
        <v>0</v>
      </c>
      <c r="AHQ138" s="210">
        <f t="shared" si="3065"/>
        <v>0</v>
      </c>
      <c r="AHR138" s="210">
        <f t="shared" si="3066"/>
        <v>0</v>
      </c>
      <c r="AHS138" s="210">
        <f t="shared" si="3067"/>
        <v>0</v>
      </c>
      <c r="AHT138" s="210">
        <f t="shared" si="3068"/>
        <v>0</v>
      </c>
      <c r="AHU138" s="210">
        <f t="shared" si="3069"/>
        <v>0</v>
      </c>
      <c r="AHV138" s="210">
        <f t="shared" si="3070"/>
        <v>0</v>
      </c>
      <c r="AHW138" s="210">
        <f t="shared" si="3071"/>
        <v>0</v>
      </c>
      <c r="AHX138" s="210">
        <v>0</v>
      </c>
      <c r="AHY138" s="210">
        <f t="shared" si="3072"/>
        <v>0</v>
      </c>
      <c r="AHZ138" s="210">
        <f t="shared" si="3005"/>
        <v>0</v>
      </c>
      <c r="AIA138" s="210">
        <f t="shared" si="2952"/>
        <v>0</v>
      </c>
      <c r="AIB138" s="210">
        <f t="shared" si="2953"/>
        <v>0</v>
      </c>
      <c r="AIC138" s="210">
        <f t="shared" si="2954"/>
        <v>0</v>
      </c>
      <c r="AID138" s="210">
        <f t="shared" si="2955"/>
        <v>0</v>
      </c>
      <c r="AIE138" s="210">
        <f t="shared" si="2956"/>
        <v>0</v>
      </c>
      <c r="AIF138" s="210">
        <f t="shared" si="2957"/>
        <v>0</v>
      </c>
      <c r="AIG138" s="210">
        <f t="shared" si="2958"/>
        <v>0</v>
      </c>
      <c r="AIH138" s="210">
        <f t="shared" si="2959"/>
        <v>0</v>
      </c>
      <c r="AII138" s="210">
        <f t="shared" si="2960"/>
        <v>0</v>
      </c>
      <c r="AIJ138" s="210">
        <f t="shared" si="2961"/>
        <v>0</v>
      </c>
      <c r="AIK138" s="210">
        <f t="shared" si="2962"/>
        <v>0</v>
      </c>
      <c r="AIL138" s="210">
        <f t="shared" si="2963"/>
        <v>0</v>
      </c>
      <c r="AIM138" s="210">
        <f t="shared" si="2964"/>
        <v>2.8</v>
      </c>
      <c r="AIN138" s="210">
        <f t="shared" si="2965"/>
        <v>0</v>
      </c>
      <c r="AIO138" s="210">
        <f t="shared" si="2966"/>
        <v>0</v>
      </c>
      <c r="AIP138" s="210">
        <f t="shared" si="2967"/>
        <v>652.16800000000001</v>
      </c>
      <c r="AIQ138" s="210">
        <f t="shared" si="2950"/>
        <v>0</v>
      </c>
      <c r="AIR138" s="210">
        <f t="shared" si="2951"/>
        <v>0</v>
      </c>
      <c r="AIS138" s="210">
        <f t="shared" si="3222"/>
        <v>471.49099999999993</v>
      </c>
      <c r="AIT138" s="210">
        <f t="shared" si="3222"/>
        <v>0</v>
      </c>
      <c r="AIU138" s="210">
        <f t="shared" si="3222"/>
        <v>0</v>
      </c>
      <c r="AIV138" s="210">
        <f t="shared" si="3222"/>
        <v>413.05399999999997</v>
      </c>
      <c r="AIW138" s="210">
        <f t="shared" si="3222"/>
        <v>0</v>
      </c>
      <c r="AIX138" s="210">
        <f t="shared" si="3222"/>
        <v>0</v>
      </c>
      <c r="AIY138" s="210">
        <f t="shared" si="3222"/>
        <v>606.87099999999998</v>
      </c>
      <c r="AIZ138" s="210">
        <f t="shared" si="3222"/>
        <v>0</v>
      </c>
      <c r="AJA138" s="210">
        <f t="shared" si="3222"/>
        <v>0</v>
      </c>
      <c r="AJB138" s="210">
        <f t="shared" si="3222"/>
        <v>613.404</v>
      </c>
      <c r="AJC138" s="210">
        <f t="shared" si="3222"/>
        <v>0</v>
      </c>
      <c r="AJD138" s="210">
        <f t="shared" si="3222"/>
        <v>0</v>
      </c>
      <c r="AJE138" s="210">
        <f t="shared" si="3222"/>
        <v>1010.418</v>
      </c>
      <c r="AJF138" s="210">
        <f t="shared" si="3222"/>
        <v>0</v>
      </c>
      <c r="AJG138" s="210">
        <f t="shared" si="3222"/>
        <v>0</v>
      </c>
      <c r="AJH138" s="210">
        <f t="shared" si="3222"/>
        <v>1559.598</v>
      </c>
      <c r="AJI138" s="210">
        <f t="shared" si="3222"/>
        <v>0</v>
      </c>
      <c r="AJJ138" s="210">
        <f t="shared" si="3222"/>
        <v>0</v>
      </c>
      <c r="AJK138" s="210">
        <f t="shared" si="3222"/>
        <v>1226.8810000000001</v>
      </c>
      <c r="AJL138" s="210">
        <f t="shared" si="3222"/>
        <v>0</v>
      </c>
      <c r="AJM138" s="210">
        <f t="shared" si="3222"/>
        <v>0</v>
      </c>
      <c r="AJN138" s="210">
        <f t="shared" si="3222"/>
        <v>1373.636</v>
      </c>
      <c r="AJO138" s="210">
        <f t="shared" si="3222"/>
        <v>0</v>
      </c>
      <c r="AJP138" s="210">
        <f t="shared" si="3222"/>
        <v>0</v>
      </c>
      <c r="AJQ138" s="210">
        <f t="shared" si="3222"/>
        <v>0</v>
      </c>
      <c r="AJR138" s="210">
        <f t="shared" si="3222"/>
        <v>0</v>
      </c>
      <c r="AJS138" s="210">
        <f t="shared" si="3222"/>
        <v>0</v>
      </c>
      <c r="AJT138" s="210">
        <f t="shared" si="3222"/>
        <v>0</v>
      </c>
      <c r="AJU138" s="210">
        <f t="shared" si="3222"/>
        <v>0</v>
      </c>
      <c r="AJV138" s="210">
        <f t="shared" si="3222"/>
        <v>0</v>
      </c>
      <c r="AJW138" s="210">
        <f t="shared" si="3222"/>
        <v>0</v>
      </c>
      <c r="AJX138" s="210">
        <f t="shared" si="3222"/>
        <v>530</v>
      </c>
      <c r="AJY138" s="210">
        <f t="shared" si="3222"/>
        <v>56362.975556265941</v>
      </c>
      <c r="AJZ138" s="210">
        <f t="shared" si="3073"/>
        <v>0</v>
      </c>
      <c r="AKA138" s="210">
        <f t="shared" si="3074"/>
        <v>0</v>
      </c>
      <c r="AKB138" s="210">
        <v>0</v>
      </c>
      <c r="AKC138" s="210">
        <v>0</v>
      </c>
      <c r="AKD138" s="210">
        <v>0</v>
      </c>
      <c r="AKE138" s="210">
        <v>0</v>
      </c>
      <c r="AKF138" s="210">
        <f t="shared" si="3075"/>
        <v>0</v>
      </c>
      <c r="AKG138" s="210">
        <f t="shared" si="3076"/>
        <v>0</v>
      </c>
      <c r="AKH138" s="186">
        <f t="shared" si="3077"/>
        <v>0</v>
      </c>
      <c r="AKI138" s="186">
        <f t="shared" si="2827"/>
        <v>0</v>
      </c>
      <c r="AKJ138" s="186">
        <v>0</v>
      </c>
      <c r="AKK138" s="186">
        <v>0</v>
      </c>
      <c r="AKL138" s="186">
        <f t="shared" si="2976"/>
        <v>0</v>
      </c>
      <c r="AKM138" s="186">
        <f t="shared" si="2968"/>
        <v>0</v>
      </c>
      <c r="AKN138" s="186">
        <f t="shared" si="2998"/>
        <v>0</v>
      </c>
      <c r="AKO138" s="186">
        <f t="shared" si="3002"/>
        <v>0</v>
      </c>
      <c r="AKP138" s="186">
        <f t="shared" si="3007"/>
        <v>0</v>
      </c>
      <c r="AKQ138" s="186">
        <f t="shared" si="3008"/>
        <v>0</v>
      </c>
      <c r="AKR138" s="186">
        <f t="shared" si="2969"/>
        <v>0</v>
      </c>
      <c r="AKS138" s="186">
        <f t="shared" si="2970"/>
        <v>0</v>
      </c>
      <c r="AKT138" s="186">
        <f t="shared" si="3222"/>
        <v>0</v>
      </c>
      <c r="AKU138" s="186">
        <f t="shared" si="3222"/>
        <v>0</v>
      </c>
      <c r="AKV138" s="186">
        <f t="shared" si="3222"/>
        <v>0</v>
      </c>
      <c r="AKW138" s="186">
        <f t="shared" si="3222"/>
        <v>0</v>
      </c>
      <c r="AKX138" s="186">
        <f t="shared" si="3222"/>
        <v>0</v>
      </c>
      <c r="AKY138" s="186">
        <f t="shared" si="3222"/>
        <v>0</v>
      </c>
      <c r="AKZ138" s="186">
        <f t="shared" si="3222"/>
        <v>0</v>
      </c>
      <c r="ALA138" s="186">
        <f t="shared" ref="ALA138:ALR138" si="3223">SUM(ALA139:ALA148)</f>
        <v>0</v>
      </c>
      <c r="ALB138" s="186">
        <f t="shared" si="3223"/>
        <v>0</v>
      </c>
      <c r="ALC138" s="186">
        <f t="shared" si="3223"/>
        <v>0</v>
      </c>
      <c r="ALD138" s="186">
        <f t="shared" si="3223"/>
        <v>0</v>
      </c>
      <c r="ALE138" s="186">
        <f t="shared" si="3223"/>
        <v>0</v>
      </c>
      <c r="ALF138" s="186">
        <f t="shared" si="3223"/>
        <v>0</v>
      </c>
      <c r="ALG138" s="186">
        <f t="shared" si="3223"/>
        <v>0</v>
      </c>
      <c r="ALH138" s="186">
        <f t="shared" si="3223"/>
        <v>0</v>
      </c>
      <c r="ALI138" s="186">
        <f t="shared" si="3223"/>
        <v>0</v>
      </c>
      <c r="ALJ138" s="186">
        <f t="shared" si="3223"/>
        <v>2.8</v>
      </c>
      <c r="ALK138" s="186">
        <f t="shared" si="3223"/>
        <v>362.32</v>
      </c>
      <c r="ALL138" s="186">
        <f t="shared" si="3223"/>
        <v>362.32</v>
      </c>
      <c r="ALM138" s="186">
        <f t="shared" si="3223"/>
        <v>652.16800000000001</v>
      </c>
      <c r="ALN138" s="186">
        <f t="shared" si="3223"/>
        <v>75022.290000000008</v>
      </c>
      <c r="ALO138" s="186">
        <f t="shared" si="3223"/>
        <v>75022.290000000008</v>
      </c>
      <c r="ALP138" s="186">
        <f t="shared" si="3223"/>
        <v>471.49099999999993</v>
      </c>
      <c r="ALQ138" s="186">
        <f t="shared" si="3223"/>
        <v>55306.960000000014</v>
      </c>
      <c r="ALR138" s="186">
        <f t="shared" si="3223"/>
        <v>55306.960000000014</v>
      </c>
    </row>
    <row r="139" spans="1:1006" s="115" customFormat="1" ht="18" hidden="1" customHeight="1" outlineLevel="1" x14ac:dyDescent="0.25">
      <c r="A139" s="120"/>
      <c r="B139" s="120"/>
      <c r="C139" s="297" t="s">
        <v>258</v>
      </c>
      <c r="D139" s="178"/>
      <c r="E139" s="208"/>
      <c r="F139" s="208">
        <v>0</v>
      </c>
      <c r="G139" s="225"/>
      <c r="H139" s="225">
        <v>106.1</v>
      </c>
      <c r="I139" s="208">
        <f>G139*H139</f>
        <v>0</v>
      </c>
      <c r="J139" s="208">
        <v>0</v>
      </c>
      <c r="K139" s="225"/>
      <c r="L139" s="225">
        <v>106.1</v>
      </c>
      <c r="M139" s="208">
        <f>K139*L139</f>
        <v>0</v>
      </c>
      <c r="N139" s="208">
        <v>0</v>
      </c>
      <c r="O139" s="225"/>
      <c r="P139" s="225">
        <v>106.1</v>
      </c>
      <c r="Q139" s="208">
        <f>O139*P139</f>
        <v>0</v>
      </c>
      <c r="R139" s="208">
        <v>0</v>
      </c>
      <c r="S139" s="225"/>
      <c r="T139" s="225">
        <v>106.1</v>
      </c>
      <c r="U139" s="208">
        <f>S139*T139</f>
        <v>0</v>
      </c>
      <c r="V139" s="208">
        <v>0</v>
      </c>
      <c r="W139" s="225"/>
      <c r="X139" s="225">
        <v>106.1</v>
      </c>
      <c r="Y139" s="208">
        <f>W139*X139</f>
        <v>0</v>
      </c>
      <c r="Z139" s="208">
        <v>0</v>
      </c>
      <c r="AA139" s="225"/>
      <c r="AB139" s="225">
        <v>106.1</v>
      </c>
      <c r="AC139" s="208">
        <f>AA139*AB139</f>
        <v>0</v>
      </c>
      <c r="AD139" s="208">
        <v>0</v>
      </c>
      <c r="AE139" s="225"/>
      <c r="AF139" s="225">
        <v>106.1</v>
      </c>
      <c r="AG139" s="208">
        <f>AE139*AF139</f>
        <v>0</v>
      </c>
      <c r="AH139" s="208">
        <v>0</v>
      </c>
      <c r="AI139" s="225"/>
      <c r="AJ139" s="225">
        <v>106.1</v>
      </c>
      <c r="AK139" s="208">
        <f>AI139*AJ139</f>
        <v>0</v>
      </c>
      <c r="AL139" s="208">
        <v>0</v>
      </c>
      <c r="AM139" s="225"/>
      <c r="AN139" s="225">
        <v>106.1</v>
      </c>
      <c r="AO139" s="208">
        <f>AM139*AN139</f>
        <v>0</v>
      </c>
      <c r="AP139" s="208">
        <v>0</v>
      </c>
      <c r="AQ139" s="225"/>
      <c r="AR139" s="225">
        <v>106.1</v>
      </c>
      <c r="AS139" s="208">
        <f>AQ139*AR139</f>
        <v>0</v>
      </c>
      <c r="AT139" s="208">
        <v>0</v>
      </c>
      <c r="AU139" s="225"/>
      <c r="AV139" s="225">
        <v>106.1</v>
      </c>
      <c r="AW139" s="208">
        <f>AU139*AV139</f>
        <v>0</v>
      </c>
      <c r="AX139" s="208">
        <v>0</v>
      </c>
      <c r="AY139" s="225"/>
      <c r="AZ139" s="225">
        <v>106.1</v>
      </c>
      <c r="BA139" s="208">
        <f>AY139*AZ139</f>
        <v>0</v>
      </c>
      <c r="BB139" s="208">
        <v>0</v>
      </c>
      <c r="BC139" s="225"/>
      <c r="BD139" s="225">
        <v>106.1</v>
      </c>
      <c r="BE139" s="208">
        <f>BC139*BD139</f>
        <v>0</v>
      </c>
      <c r="BF139" s="208">
        <v>0</v>
      </c>
      <c r="BG139" s="225"/>
      <c r="BH139" s="225">
        <v>106.1</v>
      </c>
      <c r="BI139" s="208">
        <f>BG139*BH139</f>
        <v>0</v>
      </c>
      <c r="BJ139" s="208">
        <v>0</v>
      </c>
      <c r="BK139" s="225"/>
      <c r="BL139" s="225">
        <v>106.1</v>
      </c>
      <c r="BM139" s="208">
        <f>BK139*BL139</f>
        <v>0</v>
      </c>
      <c r="BN139" s="208">
        <v>0</v>
      </c>
      <c r="BO139" s="225"/>
      <c r="BP139" s="225">
        <v>106.1</v>
      </c>
      <c r="BQ139" s="208">
        <f>BO139*BP139</f>
        <v>0</v>
      </c>
      <c r="BR139" s="208">
        <v>0</v>
      </c>
      <c r="BS139" s="225"/>
      <c r="BT139" s="225">
        <v>106.1</v>
      </c>
      <c r="BU139" s="208">
        <f>BS139*BT139</f>
        <v>0</v>
      </c>
      <c r="BV139" s="208"/>
      <c r="BW139" s="225"/>
      <c r="BX139" s="225">
        <v>106.1</v>
      </c>
      <c r="BY139" s="208">
        <f>BW139*BX139</f>
        <v>0</v>
      </c>
      <c r="BZ139" s="208"/>
      <c r="CA139" s="225"/>
      <c r="CB139" s="225">
        <v>106.1</v>
      </c>
      <c r="CC139" s="208">
        <f>CA139*CB139</f>
        <v>0</v>
      </c>
      <c r="CD139" s="225"/>
      <c r="CE139" s="225">
        <v>106.1</v>
      </c>
      <c r="CF139" s="208">
        <f>CD139*CE139</f>
        <v>0</v>
      </c>
      <c r="CG139" s="225"/>
      <c r="CH139" s="225">
        <v>106.1</v>
      </c>
      <c r="CI139" s="226">
        <f>CG139*CH139</f>
        <v>0</v>
      </c>
      <c r="CJ139" s="226"/>
      <c r="CK139" s="226">
        <v>106.1</v>
      </c>
      <c r="CL139" s="226">
        <v>0</v>
      </c>
      <c r="CM139" s="252">
        <v>0</v>
      </c>
      <c r="CN139" s="252">
        <v>0</v>
      </c>
      <c r="CO139" s="252">
        <v>0</v>
      </c>
      <c r="CP139" s="252">
        <v>0</v>
      </c>
      <c r="CQ139" s="252">
        <v>0</v>
      </c>
      <c r="CR139" s="252">
        <v>0</v>
      </c>
      <c r="CS139" s="252">
        <v>0</v>
      </c>
      <c r="CT139" s="252">
        <v>0</v>
      </c>
      <c r="CU139" s="252">
        <v>0</v>
      </c>
      <c r="CV139" s="252">
        <v>0</v>
      </c>
      <c r="CW139" s="252"/>
      <c r="CX139" s="252"/>
      <c r="CY139" s="252">
        <v>0</v>
      </c>
      <c r="CZ139" s="252">
        <v>0</v>
      </c>
      <c r="DA139" s="252">
        <v>0</v>
      </c>
      <c r="DB139" s="252">
        <v>0</v>
      </c>
      <c r="DC139" s="252"/>
      <c r="DD139" s="252"/>
      <c r="DE139" s="252">
        <v>0</v>
      </c>
      <c r="DF139" s="252">
        <v>0</v>
      </c>
      <c r="DG139" s="252">
        <v>0</v>
      </c>
      <c r="DH139" s="252">
        <v>0</v>
      </c>
      <c r="DI139" s="253">
        <v>0</v>
      </c>
      <c r="DJ139" s="252">
        <v>0</v>
      </c>
      <c r="DK139" s="252">
        <v>0</v>
      </c>
      <c r="DL139" s="252">
        <v>0</v>
      </c>
      <c r="DM139" s="252">
        <v>0</v>
      </c>
      <c r="DN139" s="252">
        <v>0</v>
      </c>
      <c r="DO139" s="252">
        <v>0</v>
      </c>
      <c r="DP139" s="252">
        <v>0</v>
      </c>
      <c r="DQ139" s="252">
        <v>0</v>
      </c>
      <c r="DR139" s="252">
        <v>0</v>
      </c>
      <c r="DS139" s="252">
        <v>0</v>
      </c>
      <c r="DT139" s="252">
        <v>0</v>
      </c>
      <c r="DU139" s="252">
        <v>0</v>
      </c>
      <c r="DV139" s="253">
        <v>0</v>
      </c>
      <c r="DW139" s="252">
        <v>0</v>
      </c>
      <c r="DX139" s="252">
        <v>0</v>
      </c>
      <c r="DY139" s="252">
        <v>0</v>
      </c>
      <c r="DZ139" s="252">
        <v>0</v>
      </c>
      <c r="EA139" s="126">
        <v>0</v>
      </c>
      <c r="EB139" s="126">
        <v>0</v>
      </c>
      <c r="EC139" s="126">
        <v>0</v>
      </c>
      <c r="ED139" s="126">
        <v>0</v>
      </c>
      <c r="EE139" s="126">
        <v>0</v>
      </c>
      <c r="EF139" s="126">
        <v>0</v>
      </c>
      <c r="EG139" s="126">
        <v>0</v>
      </c>
      <c r="EH139" s="225"/>
      <c r="EI139" s="225">
        <v>137.5</v>
      </c>
      <c r="EJ139" s="226">
        <f>EH139*EI139</f>
        <v>0</v>
      </c>
      <c r="EK139" s="126">
        <v>0</v>
      </c>
      <c r="EL139" s="225"/>
      <c r="EM139" s="225">
        <v>137.5</v>
      </c>
      <c r="EN139" s="226">
        <f>EL139*EM139</f>
        <v>0</v>
      </c>
      <c r="EO139" s="126">
        <v>0</v>
      </c>
      <c r="EP139" s="225"/>
      <c r="EQ139" s="225">
        <v>137.5</v>
      </c>
      <c r="ER139" s="226">
        <f>EP139*EQ139</f>
        <v>0</v>
      </c>
      <c r="ES139" s="126">
        <v>0</v>
      </c>
      <c r="ET139" s="225"/>
      <c r="EU139" s="225">
        <v>137.5</v>
      </c>
      <c r="EV139" s="226">
        <f>ET139*EU139</f>
        <v>0</v>
      </c>
      <c r="EW139" s="126">
        <v>0</v>
      </c>
      <c r="EX139" s="225"/>
      <c r="EY139" s="225">
        <v>137.5</v>
      </c>
      <c r="EZ139" s="226">
        <f>EX139*EY139</f>
        <v>0</v>
      </c>
      <c r="FA139" s="126">
        <v>0</v>
      </c>
      <c r="FB139" s="225"/>
      <c r="FC139" s="225">
        <v>137.5</v>
      </c>
      <c r="FD139" s="226">
        <f>FB139*FC139</f>
        <v>0</v>
      </c>
      <c r="FE139" s="126">
        <v>0</v>
      </c>
      <c r="FF139" s="225"/>
      <c r="FG139" s="225">
        <v>137.5</v>
      </c>
      <c r="FH139" s="226">
        <f>FF139*FG139</f>
        <v>0</v>
      </c>
      <c r="FI139" s="126">
        <v>0</v>
      </c>
      <c r="FJ139" s="225"/>
      <c r="FK139" s="225">
        <v>132.19999999999999</v>
      </c>
      <c r="FL139" s="226">
        <f>FJ139*FK139</f>
        <v>0</v>
      </c>
      <c r="FM139" s="126">
        <v>0</v>
      </c>
      <c r="FN139" s="225"/>
      <c r="FO139" s="225">
        <v>132.19999999999999</v>
      </c>
      <c r="FP139" s="226">
        <f>FN139*FO139</f>
        <v>0</v>
      </c>
      <c r="FQ139" s="126">
        <v>33.6</v>
      </c>
      <c r="FR139" s="225"/>
      <c r="FS139" s="225">
        <v>132.19999999999999</v>
      </c>
      <c r="FT139" s="226">
        <f>FR139*FS139</f>
        <v>0</v>
      </c>
      <c r="FU139" s="126">
        <v>20</v>
      </c>
      <c r="FV139" s="225"/>
      <c r="FW139" s="225">
        <v>132.19999999999999</v>
      </c>
      <c r="FX139" s="226">
        <f>FV139*FW139</f>
        <v>0</v>
      </c>
      <c r="FY139" s="126">
        <v>25.2</v>
      </c>
      <c r="FZ139" s="225"/>
      <c r="GA139" s="225">
        <v>132.19999999999999</v>
      </c>
      <c r="GB139" s="226">
        <f>FZ139*GA139</f>
        <v>0</v>
      </c>
      <c r="GC139" s="126">
        <v>27.6</v>
      </c>
      <c r="GD139" s="225"/>
      <c r="GE139" s="225">
        <v>132.19999999999999</v>
      </c>
      <c r="GF139" s="226">
        <f>GD139*GE139</f>
        <v>0</v>
      </c>
      <c r="GG139" s="126">
        <v>20.399999999999999</v>
      </c>
      <c r="GH139" s="225"/>
      <c r="GI139" s="225">
        <v>132.19999999999999</v>
      </c>
      <c r="GJ139" s="226">
        <f>GH139*GI139</f>
        <v>0</v>
      </c>
      <c r="GK139" s="126">
        <v>40.799999999999997</v>
      </c>
      <c r="GL139" s="225"/>
      <c r="GM139" s="225">
        <v>132.19999999999999</v>
      </c>
      <c r="GN139" s="226">
        <f t="shared" ref="GN139:GN148" si="3224">GL139*GM139</f>
        <v>0</v>
      </c>
      <c r="GO139" s="126">
        <v>81.599999999999994</v>
      </c>
      <c r="GP139" s="225"/>
      <c r="GQ139" s="225">
        <v>132.19999999999999</v>
      </c>
      <c r="GR139" s="226">
        <f>GP139*GQ139</f>
        <v>0</v>
      </c>
      <c r="GS139" s="126">
        <v>122.64</v>
      </c>
      <c r="GT139" s="225"/>
      <c r="GU139" s="225">
        <v>132.19999999999999</v>
      </c>
      <c r="GV139" s="226">
        <f>GT139*GU139</f>
        <v>0</v>
      </c>
      <c r="GW139" s="126">
        <v>187.2</v>
      </c>
      <c r="GX139" s="225"/>
      <c r="GY139" s="225">
        <v>132.19999999999999</v>
      </c>
      <c r="GZ139" s="226">
        <f>GX139*GY139</f>
        <v>0</v>
      </c>
      <c r="HA139" s="126"/>
      <c r="HB139" s="225"/>
      <c r="HC139" s="225">
        <v>132.19999999999999</v>
      </c>
      <c r="HD139" s="226">
        <f>HB139*HC139</f>
        <v>0</v>
      </c>
      <c r="HE139" s="225"/>
      <c r="HF139" s="225">
        <v>132.19999999999999</v>
      </c>
      <c r="HG139" s="226">
        <f>HE139*HF139</f>
        <v>0</v>
      </c>
      <c r="HH139" s="225"/>
      <c r="HI139" s="225">
        <v>132.19999999999999</v>
      </c>
      <c r="HJ139" s="226">
        <f>HH139*HI139</f>
        <v>0</v>
      </c>
      <c r="HK139" s="226">
        <v>50</v>
      </c>
      <c r="HL139" s="226">
        <v>130.76176470588237</v>
      </c>
      <c r="HM139" s="226">
        <v>6538.0882352941189</v>
      </c>
      <c r="HN139" s="252">
        <v>0</v>
      </c>
      <c r="HO139" s="252">
        <v>0</v>
      </c>
      <c r="HP139" s="252">
        <v>0</v>
      </c>
      <c r="HQ139" s="252">
        <v>0</v>
      </c>
      <c r="HR139" s="252">
        <v>0</v>
      </c>
      <c r="HS139" s="252">
        <v>0</v>
      </c>
      <c r="HT139" s="252">
        <v>0</v>
      </c>
      <c r="HU139" s="252">
        <v>0</v>
      </c>
      <c r="HV139" s="252">
        <v>0</v>
      </c>
      <c r="HW139" s="252">
        <v>0</v>
      </c>
      <c r="HX139" s="252">
        <v>0</v>
      </c>
      <c r="HY139" s="252">
        <v>0</v>
      </c>
      <c r="HZ139" s="252">
        <v>0</v>
      </c>
      <c r="IA139" s="252">
        <v>0</v>
      </c>
      <c r="IB139" s="252">
        <v>0</v>
      </c>
      <c r="IC139" s="252">
        <v>0</v>
      </c>
      <c r="ID139" s="252">
        <v>0</v>
      </c>
      <c r="IE139" s="252">
        <v>0</v>
      </c>
      <c r="IF139" s="252">
        <v>0</v>
      </c>
      <c r="IG139" s="252">
        <v>0</v>
      </c>
      <c r="IH139" s="252">
        <v>0</v>
      </c>
      <c r="II139" s="252">
        <v>0</v>
      </c>
      <c r="IJ139" s="252">
        <v>0</v>
      </c>
      <c r="IK139" s="252">
        <v>0</v>
      </c>
      <c r="IL139" s="252">
        <v>0</v>
      </c>
      <c r="IM139" s="252">
        <v>0</v>
      </c>
      <c r="IN139" s="252">
        <v>0</v>
      </c>
      <c r="IO139" s="252">
        <v>0</v>
      </c>
      <c r="IP139" s="252">
        <v>0</v>
      </c>
      <c r="IQ139" s="252">
        <v>0</v>
      </c>
      <c r="IR139" s="253">
        <v>0</v>
      </c>
      <c r="IS139" s="253">
        <v>0</v>
      </c>
      <c r="IT139" s="253">
        <v>0</v>
      </c>
      <c r="IU139" s="253">
        <v>0</v>
      </c>
      <c r="IV139" s="253">
        <v>0</v>
      </c>
      <c r="IW139" s="253">
        <v>0</v>
      </c>
      <c r="IX139" s="253">
        <v>0</v>
      </c>
      <c r="IY139" s="253">
        <v>0</v>
      </c>
      <c r="IZ139" s="126">
        <v>33.6</v>
      </c>
      <c r="JA139" s="126">
        <v>4442.04</v>
      </c>
      <c r="JB139" s="126">
        <v>20</v>
      </c>
      <c r="JC139" s="126">
        <v>2718.84</v>
      </c>
      <c r="JD139" s="126"/>
      <c r="JE139" s="225"/>
      <c r="JF139" s="131"/>
      <c r="JG139" s="228">
        <v>0</v>
      </c>
      <c r="JH139" s="126"/>
      <c r="JI139" s="225"/>
      <c r="JJ139" s="131"/>
      <c r="JK139" s="228">
        <v>0</v>
      </c>
      <c r="JL139" s="126"/>
      <c r="JM139" s="225"/>
      <c r="JN139" s="131"/>
      <c r="JO139" s="228">
        <v>0</v>
      </c>
      <c r="JP139" s="126"/>
      <c r="JQ139" s="225"/>
      <c r="JR139" s="131"/>
      <c r="JS139" s="228">
        <v>0</v>
      </c>
      <c r="JT139" s="126"/>
      <c r="JU139" s="225"/>
      <c r="JV139" s="131"/>
      <c r="JW139" s="228">
        <v>0</v>
      </c>
      <c r="JX139" s="126"/>
      <c r="JY139" s="225"/>
      <c r="JZ139" s="131"/>
      <c r="KA139" s="228">
        <v>0</v>
      </c>
      <c r="KB139" s="126"/>
      <c r="KC139" s="131"/>
      <c r="KD139" s="131"/>
      <c r="KE139" s="228">
        <v>0</v>
      </c>
      <c r="KF139" s="126"/>
      <c r="KG139" s="131"/>
      <c r="KH139" s="131"/>
      <c r="KI139" s="228">
        <v>0</v>
      </c>
      <c r="KJ139" s="126"/>
      <c r="KK139" s="131"/>
      <c r="KL139" s="131"/>
      <c r="KM139" s="228">
        <v>0</v>
      </c>
      <c r="KN139" s="126"/>
      <c r="KO139" s="131"/>
      <c r="KP139" s="131"/>
      <c r="KQ139" s="228">
        <v>0</v>
      </c>
      <c r="KR139" s="126"/>
      <c r="KS139" s="131"/>
      <c r="KT139" s="131"/>
      <c r="KU139" s="228">
        <v>0</v>
      </c>
      <c r="KV139" s="126"/>
      <c r="KW139" s="131"/>
      <c r="KX139" s="131"/>
      <c r="KY139" s="228">
        <v>0</v>
      </c>
      <c r="KZ139" s="126">
        <v>0</v>
      </c>
      <c r="LA139" s="131"/>
      <c r="LB139" s="131"/>
      <c r="LC139" s="228">
        <v>0</v>
      </c>
      <c r="LD139" s="126"/>
      <c r="LE139" s="131"/>
      <c r="LF139" s="131"/>
      <c r="LG139" s="228">
        <v>0</v>
      </c>
      <c r="LH139" s="126"/>
      <c r="LI139" s="131"/>
      <c r="LJ139" s="131"/>
      <c r="LK139" s="228">
        <v>0</v>
      </c>
      <c r="LL139" s="126"/>
      <c r="LM139" s="131"/>
      <c r="LN139" s="131"/>
      <c r="LO139" s="228">
        <v>0</v>
      </c>
      <c r="LP139" s="126"/>
      <c r="LQ139" s="131"/>
      <c r="LR139" s="131"/>
      <c r="LS139" s="228">
        <v>0</v>
      </c>
      <c r="LT139" s="126"/>
      <c r="LU139" s="131"/>
      <c r="LV139" s="131"/>
      <c r="LW139" s="228">
        <v>0</v>
      </c>
      <c r="LX139" s="126"/>
      <c r="LY139" s="131"/>
      <c r="LZ139" s="131"/>
      <c r="MA139" s="228">
        <v>0</v>
      </c>
      <c r="MB139" s="131"/>
      <c r="MC139" s="131"/>
      <c r="MD139" s="228">
        <v>0</v>
      </c>
      <c r="ME139" s="131"/>
      <c r="MF139" s="131">
        <v>142.07</v>
      </c>
      <c r="MG139" s="228">
        <v>0</v>
      </c>
      <c r="MH139" s="228"/>
      <c r="MI139" s="228">
        <v>142.07</v>
      </c>
      <c r="MJ139" s="228">
        <v>0</v>
      </c>
      <c r="MK139" s="252"/>
      <c r="ML139" s="252"/>
      <c r="MM139" s="252"/>
      <c r="MN139" s="252"/>
      <c r="MO139" s="252"/>
      <c r="MP139" s="252"/>
      <c r="MQ139" s="252"/>
      <c r="MR139" s="252"/>
      <c r="MS139" s="252"/>
      <c r="MT139" s="252"/>
      <c r="MU139" s="252"/>
      <c r="MV139" s="252"/>
      <c r="MW139" s="252"/>
      <c r="MX139" s="252"/>
      <c r="MY139" s="252"/>
      <c r="MZ139" s="252"/>
      <c r="NA139" s="252"/>
      <c r="NB139" s="252"/>
      <c r="NC139" s="252"/>
      <c r="ND139" s="252"/>
      <c r="NE139" s="252"/>
      <c r="NF139" s="252"/>
      <c r="NG139" s="252"/>
      <c r="NH139" s="252"/>
      <c r="NI139" s="252"/>
      <c r="NJ139" s="252"/>
      <c r="NK139" s="252"/>
      <c r="NL139" s="252"/>
      <c r="NM139" s="252"/>
      <c r="NN139" s="252"/>
      <c r="NO139" s="125"/>
      <c r="NP139" s="125"/>
      <c r="NQ139" s="125"/>
      <c r="NR139" s="125"/>
      <c r="NS139" s="125"/>
      <c r="NT139" s="125"/>
      <c r="NU139" s="125"/>
      <c r="NV139" s="125"/>
      <c r="NW139" s="125"/>
      <c r="NX139" s="125"/>
      <c r="NY139" s="125"/>
      <c r="NZ139" s="125"/>
      <c r="OA139" s="125"/>
      <c r="OB139" s="225"/>
      <c r="OC139" s="225">
        <v>0</v>
      </c>
      <c r="OD139" s="227">
        <f t="shared" ref="OD139:OD148" si="3225">OB139*OC139</f>
        <v>0</v>
      </c>
      <c r="OE139" s="125"/>
      <c r="OF139" s="225"/>
      <c r="OG139" s="225">
        <v>0</v>
      </c>
      <c r="OH139" s="227">
        <f t="shared" ref="OH139:OH148" si="3226">OF139*OG139</f>
        <v>0</v>
      </c>
      <c r="OI139" s="125"/>
      <c r="OJ139" s="225"/>
      <c r="OK139" s="225">
        <v>0</v>
      </c>
      <c r="OL139" s="227">
        <f t="shared" ref="OL139:OL148" si="3227">OJ139*OK139</f>
        <v>0</v>
      </c>
      <c r="OM139" s="125"/>
      <c r="ON139" s="225"/>
      <c r="OO139" s="225">
        <v>0</v>
      </c>
      <c r="OP139" s="227">
        <f t="shared" ref="OP139:OP148" si="3228">ON139*OO139</f>
        <v>0</v>
      </c>
      <c r="OQ139" s="125"/>
      <c r="OR139" s="225"/>
      <c r="OS139" s="225">
        <v>0</v>
      </c>
      <c r="OT139" s="227">
        <f t="shared" ref="OT139:OT148" si="3229">OR139*OS139</f>
        <v>0</v>
      </c>
      <c r="OU139" s="125"/>
      <c r="OV139" s="225"/>
      <c r="OW139" s="225">
        <v>0</v>
      </c>
      <c r="OX139" s="227">
        <f t="shared" ref="OX139:OX148" si="3230">OV139*OW139</f>
        <v>0</v>
      </c>
      <c r="OY139" s="125"/>
      <c r="OZ139" s="225"/>
      <c r="PA139" s="225">
        <v>0</v>
      </c>
      <c r="PB139" s="227">
        <f t="shared" ref="PB139:PB148" si="3231">OZ139*PA139</f>
        <v>0</v>
      </c>
      <c r="PC139" s="125"/>
      <c r="PD139" s="225"/>
      <c r="PE139" s="225">
        <v>0</v>
      </c>
      <c r="PF139" s="227">
        <f t="shared" ref="PF139:PF148" si="3232">PD139*PE139</f>
        <v>0</v>
      </c>
      <c r="PG139" s="125"/>
      <c r="PH139" s="225"/>
      <c r="PI139" s="225">
        <v>0</v>
      </c>
      <c r="PJ139" s="227">
        <f t="shared" ref="PJ139:PJ148" si="3233">PH139*PI139</f>
        <v>0</v>
      </c>
      <c r="PK139" s="125"/>
      <c r="PL139" s="225"/>
      <c r="PM139" s="225">
        <v>0</v>
      </c>
      <c r="PN139" s="227">
        <f t="shared" ref="PN139:PN148" si="3234">PL139*PM139</f>
        <v>0</v>
      </c>
      <c r="PO139" s="125"/>
      <c r="PP139" s="225"/>
      <c r="PQ139" s="225">
        <v>0</v>
      </c>
      <c r="PR139" s="227">
        <f t="shared" si="2899"/>
        <v>0</v>
      </c>
      <c r="PS139" s="125"/>
      <c r="PT139" s="225"/>
      <c r="PU139" s="225">
        <v>0</v>
      </c>
      <c r="PV139" s="227">
        <f t="shared" si="2900"/>
        <v>0</v>
      </c>
      <c r="PW139" s="125"/>
      <c r="PX139" s="225"/>
      <c r="PY139" s="225">
        <v>0</v>
      </c>
      <c r="PZ139" s="227">
        <f t="shared" si="2901"/>
        <v>0</v>
      </c>
      <c r="QA139" s="125"/>
      <c r="QB139" s="225"/>
      <c r="QC139" s="225">
        <v>0</v>
      </c>
      <c r="QD139" s="227">
        <f t="shared" si="2902"/>
        <v>0</v>
      </c>
      <c r="QE139" s="125"/>
      <c r="QF139" s="225"/>
      <c r="QG139" s="225">
        <v>0</v>
      </c>
      <c r="QH139" s="227">
        <f t="shared" si="2903"/>
        <v>0</v>
      </c>
      <c r="QI139" s="125"/>
      <c r="QJ139" s="225"/>
      <c r="QK139" s="225">
        <v>0</v>
      </c>
      <c r="QL139" s="227">
        <f t="shared" si="2904"/>
        <v>0</v>
      </c>
      <c r="QM139" s="125"/>
      <c r="QN139" s="225"/>
      <c r="QO139" s="225">
        <v>0</v>
      </c>
      <c r="QP139" s="225">
        <v>0</v>
      </c>
      <c r="QQ139" s="125"/>
      <c r="QR139" s="225"/>
      <c r="QS139" s="225">
        <v>0</v>
      </c>
      <c r="QT139" s="225">
        <v>0</v>
      </c>
      <c r="QU139" s="125"/>
      <c r="QV139" s="225"/>
      <c r="QW139" s="225">
        <v>0</v>
      </c>
      <c r="QX139" s="225">
        <v>0</v>
      </c>
      <c r="QY139" s="225"/>
      <c r="QZ139" s="225">
        <v>0</v>
      </c>
      <c r="RA139" s="225">
        <v>0</v>
      </c>
      <c r="RB139" s="225"/>
      <c r="RC139" s="225">
        <v>0</v>
      </c>
      <c r="RD139" s="225">
        <f t="shared" ref="RD139:RD148" si="3235">RB139*RC139</f>
        <v>0</v>
      </c>
      <c r="RE139" s="225"/>
      <c r="RF139" s="225">
        <v>0</v>
      </c>
      <c r="RG139" s="225">
        <v>0</v>
      </c>
      <c r="RH139" s="252"/>
      <c r="RI139" s="252"/>
      <c r="RJ139" s="252"/>
      <c r="RK139" s="252"/>
      <c r="RL139" s="252"/>
      <c r="RM139" s="252"/>
      <c r="RN139" s="252"/>
      <c r="RO139" s="252"/>
      <c r="RP139" s="252"/>
      <c r="RQ139" s="252"/>
      <c r="RR139" s="252"/>
      <c r="RS139" s="252"/>
      <c r="RT139" s="252"/>
      <c r="RU139" s="252"/>
      <c r="RV139" s="252"/>
      <c r="RW139" s="252"/>
      <c r="RX139" s="252"/>
      <c r="RY139" s="252"/>
      <c r="RZ139" s="252"/>
      <c r="SA139" s="252"/>
      <c r="SB139" s="252"/>
      <c r="SC139" s="252"/>
      <c r="SD139" s="252"/>
      <c r="SE139" s="252"/>
      <c r="SF139" s="252"/>
      <c r="SG139" s="252"/>
      <c r="SH139" s="252"/>
      <c r="SI139" s="252"/>
      <c r="SJ139" s="252"/>
      <c r="SK139" s="252"/>
      <c r="SL139" s="125"/>
      <c r="SM139" s="125"/>
      <c r="SN139" s="125"/>
      <c r="SO139" s="125"/>
      <c r="SP139" s="125"/>
      <c r="SQ139" s="125"/>
      <c r="SR139" s="125"/>
      <c r="SS139" s="125"/>
      <c r="ST139" s="125"/>
      <c r="SU139" s="125"/>
      <c r="SV139" s="125"/>
      <c r="SW139" s="125"/>
      <c r="SX139" s="125"/>
      <c r="SY139" s="240">
        <v>0</v>
      </c>
      <c r="SZ139" s="124">
        <v>142.5</v>
      </c>
      <c r="TA139" s="226">
        <f t="shared" ref="TA139:TA148" si="3236">SY139*SZ139</f>
        <v>0</v>
      </c>
      <c r="TB139" s="125"/>
      <c r="TC139" s="240">
        <v>0</v>
      </c>
      <c r="TD139" s="124">
        <v>142.5</v>
      </c>
      <c r="TE139" s="226">
        <f t="shared" ref="TE139:TE148" si="3237">TC139*TD139</f>
        <v>0</v>
      </c>
      <c r="TF139" s="125"/>
      <c r="TG139" s="240">
        <v>0</v>
      </c>
      <c r="TH139" s="124">
        <v>142.5</v>
      </c>
      <c r="TI139" s="226">
        <f t="shared" ref="TI139:TI148" si="3238">TG139*TH139</f>
        <v>0</v>
      </c>
      <c r="TJ139" s="125"/>
      <c r="TK139" s="240">
        <v>0</v>
      </c>
      <c r="TL139" s="124">
        <v>142.5</v>
      </c>
      <c r="TM139" s="226">
        <f t="shared" ref="TM139:TM148" si="3239">TK139*TL139</f>
        <v>0</v>
      </c>
      <c r="TN139" s="125"/>
      <c r="TO139" s="219">
        <v>0</v>
      </c>
      <c r="TP139" s="124">
        <v>142.5</v>
      </c>
      <c r="TQ139" s="226">
        <f t="shared" ref="TQ139:TQ148" si="3240">TO139*TP139</f>
        <v>0</v>
      </c>
      <c r="TR139" s="125"/>
      <c r="TS139" s="219">
        <v>0</v>
      </c>
      <c r="TT139" s="124">
        <v>142.5</v>
      </c>
      <c r="TU139" s="226">
        <f t="shared" ref="TU139:TU148" si="3241">TS139*TT139</f>
        <v>0</v>
      </c>
      <c r="TV139" s="125"/>
      <c r="TW139" s="219">
        <v>0</v>
      </c>
      <c r="TX139" s="124">
        <v>142.5</v>
      </c>
      <c r="TY139" s="226">
        <f t="shared" ref="TY139:TY148" si="3242">TW139*TX139</f>
        <v>0</v>
      </c>
      <c r="TZ139" s="125"/>
      <c r="UA139" s="219">
        <v>0</v>
      </c>
      <c r="UB139" s="124">
        <v>142.5</v>
      </c>
      <c r="UC139" s="226">
        <f t="shared" ref="UC139:UC148" si="3243">UA139*UB139</f>
        <v>0</v>
      </c>
      <c r="UD139" s="125"/>
      <c r="UE139" s="219">
        <v>0</v>
      </c>
      <c r="UF139" s="124">
        <v>142.5</v>
      </c>
      <c r="UG139" s="226">
        <f t="shared" ref="UG139:UG148" si="3244">UE139*UF139</f>
        <v>0</v>
      </c>
      <c r="UH139" s="125">
        <v>0.8</v>
      </c>
      <c r="UI139" s="219">
        <v>0</v>
      </c>
      <c r="UJ139" s="124">
        <v>142.5</v>
      </c>
      <c r="UK139" s="226">
        <f t="shared" ref="UK139:UK148" si="3245">UI139*UJ139</f>
        <v>0</v>
      </c>
      <c r="UL139" s="125">
        <v>7.2</v>
      </c>
      <c r="UM139" s="219">
        <v>0</v>
      </c>
      <c r="UN139" s="124">
        <v>142.5</v>
      </c>
      <c r="UO139" s="226">
        <f t="shared" ref="UO139:UO148" si="3246">UM139*UN139</f>
        <v>0</v>
      </c>
      <c r="UP139" s="125">
        <v>7.4</v>
      </c>
      <c r="UQ139" s="208">
        <v>0</v>
      </c>
      <c r="UR139" s="124">
        <v>142.5</v>
      </c>
      <c r="US139" s="226">
        <f t="shared" ref="US139:US148" si="3247">UQ139*UR139</f>
        <v>0</v>
      </c>
      <c r="UT139" s="125">
        <v>16.399999999999999</v>
      </c>
      <c r="UU139" s="208">
        <v>0</v>
      </c>
      <c r="UV139" s="124">
        <v>142.5</v>
      </c>
      <c r="UW139" s="226">
        <f t="shared" ref="UW139:UW148" si="3248">UU139*UV139</f>
        <v>0</v>
      </c>
      <c r="UX139" s="125">
        <v>1</v>
      </c>
      <c r="UY139" s="208">
        <v>0</v>
      </c>
      <c r="UZ139" s="124">
        <v>142.5</v>
      </c>
      <c r="VA139" s="226">
        <f t="shared" ref="VA139:VA148" si="3249">UY139*UZ139</f>
        <v>0</v>
      </c>
      <c r="VB139" s="125">
        <v>17.600000000000001</v>
      </c>
      <c r="VC139" s="208">
        <v>0</v>
      </c>
      <c r="VD139" s="124">
        <v>142.5</v>
      </c>
      <c r="VE139" s="226">
        <f t="shared" ref="VE139:VE148" si="3250">VC139*VD139</f>
        <v>0</v>
      </c>
      <c r="VF139" s="125">
        <v>17</v>
      </c>
      <c r="VG139" s="208">
        <v>0</v>
      </c>
      <c r="VH139" s="124">
        <v>142.5</v>
      </c>
      <c r="VI139" s="226">
        <f t="shared" si="2790"/>
        <v>0</v>
      </c>
      <c r="VJ139" s="125">
        <v>13.4</v>
      </c>
      <c r="VK139" s="206">
        <v>0</v>
      </c>
      <c r="VL139" s="124">
        <v>142.5</v>
      </c>
      <c r="VM139" s="226">
        <v>0</v>
      </c>
      <c r="VN139" s="125">
        <v>12.2</v>
      </c>
      <c r="VO139" s="206">
        <v>0</v>
      </c>
      <c r="VP139" s="124">
        <v>142.5</v>
      </c>
      <c r="VQ139" s="226">
        <v>0</v>
      </c>
      <c r="VR139" s="125"/>
      <c r="VS139" s="206">
        <v>0</v>
      </c>
      <c r="VT139" s="124">
        <v>142.5</v>
      </c>
      <c r="VU139" s="226">
        <v>0</v>
      </c>
      <c r="VV139" s="225"/>
      <c r="VW139" s="124">
        <v>142.5</v>
      </c>
      <c r="VX139" s="226">
        <v>0</v>
      </c>
      <c r="VY139" s="225"/>
      <c r="VZ139" s="124">
        <v>142.5</v>
      </c>
      <c r="WA139" s="226">
        <f t="shared" ref="WA139:WA148" si="3251">VY139*VZ139</f>
        <v>0</v>
      </c>
      <c r="WB139" s="226">
        <v>10</v>
      </c>
      <c r="WC139" s="226">
        <v>142.47999999999999</v>
      </c>
      <c r="WD139" s="226">
        <v>1424.8</v>
      </c>
      <c r="WE139" s="252"/>
      <c r="WF139" s="252"/>
      <c r="WG139" s="252"/>
      <c r="WH139" s="252"/>
      <c r="WI139" s="252"/>
      <c r="WJ139" s="252"/>
      <c r="WK139" s="252"/>
      <c r="WL139" s="252"/>
      <c r="WM139" s="252"/>
      <c r="WN139" s="252"/>
      <c r="WO139" s="252"/>
      <c r="WP139" s="252"/>
      <c r="WQ139" s="252"/>
      <c r="WR139" s="252"/>
      <c r="WS139" s="252"/>
      <c r="WT139" s="252"/>
      <c r="WU139" s="252"/>
      <c r="WV139" s="252"/>
      <c r="WW139" s="252"/>
      <c r="WX139" s="252"/>
      <c r="WY139" s="252"/>
      <c r="WZ139" s="252"/>
      <c r="XA139" s="252"/>
      <c r="XB139" s="252"/>
      <c r="XC139" s="252"/>
      <c r="XD139" s="252"/>
      <c r="XE139" s="252"/>
      <c r="XF139" s="252"/>
      <c r="XG139" s="252"/>
      <c r="XH139" s="252"/>
      <c r="XI139" s="125"/>
      <c r="XJ139" s="125"/>
      <c r="XK139" s="125"/>
      <c r="XL139" s="125"/>
      <c r="XM139" s="125"/>
      <c r="XN139" s="125"/>
      <c r="XO139" s="125"/>
      <c r="XP139" s="125"/>
      <c r="XQ139" s="125">
        <v>0.8</v>
      </c>
      <c r="XR139" s="125">
        <v>114</v>
      </c>
      <c r="XS139" s="125">
        <v>7.2</v>
      </c>
      <c r="XT139" s="125">
        <v>994.68</v>
      </c>
      <c r="XU139" s="125"/>
      <c r="XV139" s="226">
        <v>0</v>
      </c>
      <c r="XW139" s="226">
        <v>142.5</v>
      </c>
      <c r="XX139" s="208">
        <f>XV139*XW139</f>
        <v>0</v>
      </c>
      <c r="XY139" s="125"/>
      <c r="XZ139" s="226">
        <v>0</v>
      </c>
      <c r="YA139" s="226">
        <v>142.5</v>
      </c>
      <c r="YB139" s="208">
        <f>XZ139*YA139</f>
        <v>0</v>
      </c>
      <c r="YC139" s="125"/>
      <c r="YD139" s="226">
        <v>0</v>
      </c>
      <c r="YE139" s="226">
        <v>142.5</v>
      </c>
      <c r="YF139" s="208">
        <f>YD139*YE139</f>
        <v>0</v>
      </c>
      <c r="YG139" s="125"/>
      <c r="YH139" s="226">
        <v>0</v>
      </c>
      <c r="YI139" s="226">
        <v>142.5</v>
      </c>
      <c r="YJ139" s="208">
        <f>YH139*YI139</f>
        <v>0</v>
      </c>
      <c r="YK139" s="125"/>
      <c r="YL139" s="226">
        <v>0</v>
      </c>
      <c r="YM139" s="226">
        <v>142.5</v>
      </c>
      <c r="YN139" s="208">
        <f>YL139*YM139</f>
        <v>0</v>
      </c>
      <c r="YO139" s="125"/>
      <c r="YP139" s="226">
        <v>0</v>
      </c>
      <c r="YQ139" s="226">
        <v>142.5</v>
      </c>
      <c r="YR139" s="208">
        <f>YP139*YQ139</f>
        <v>0</v>
      </c>
      <c r="YS139" s="125"/>
      <c r="YT139" s="226">
        <v>0</v>
      </c>
      <c r="YU139" s="226">
        <v>142.5</v>
      </c>
      <c r="YV139" s="208">
        <f>YT139*YU139</f>
        <v>0</v>
      </c>
      <c r="YW139" s="125"/>
      <c r="YX139" s="226">
        <v>0</v>
      </c>
      <c r="YY139" s="226">
        <v>142.5</v>
      </c>
      <c r="YZ139" s="208">
        <f>YX139*YY139</f>
        <v>0</v>
      </c>
      <c r="ZA139" s="125"/>
      <c r="ZB139" s="226">
        <v>0</v>
      </c>
      <c r="ZC139" s="226">
        <v>142.5</v>
      </c>
      <c r="ZD139" s="208">
        <f>ZB139*ZC139</f>
        <v>0</v>
      </c>
      <c r="ZE139" s="125">
        <v>42</v>
      </c>
      <c r="ZF139" s="226">
        <v>0</v>
      </c>
      <c r="ZG139" s="226">
        <v>142.5</v>
      </c>
      <c r="ZH139" s="208">
        <f>ZF139*ZG139</f>
        <v>0</v>
      </c>
      <c r="ZI139" s="125">
        <v>72.8</v>
      </c>
      <c r="ZJ139" s="225">
        <v>0</v>
      </c>
      <c r="ZK139" s="225">
        <v>142.5</v>
      </c>
      <c r="ZL139" s="208">
        <f>ZJ139*ZK139</f>
        <v>0</v>
      </c>
      <c r="ZM139" s="125">
        <v>76.8</v>
      </c>
      <c r="ZN139" s="225">
        <v>0</v>
      </c>
      <c r="ZO139" s="225">
        <v>142.5</v>
      </c>
      <c r="ZP139" s="208">
        <f>ZN139*ZO139</f>
        <v>0</v>
      </c>
      <c r="ZQ139" s="125">
        <v>141.6</v>
      </c>
      <c r="ZR139" s="225">
        <v>0</v>
      </c>
      <c r="ZS139" s="225">
        <v>142.5</v>
      </c>
      <c r="ZT139" s="208">
        <f>ZR139*ZS139</f>
        <v>0</v>
      </c>
      <c r="ZU139" s="125">
        <v>99.6</v>
      </c>
      <c r="ZV139" s="225">
        <v>0</v>
      </c>
      <c r="ZW139" s="225">
        <v>142.5</v>
      </c>
      <c r="ZX139" s="208">
        <f>ZV139*ZW139</f>
        <v>0</v>
      </c>
      <c r="ZY139" s="125">
        <v>114</v>
      </c>
      <c r="ZZ139" s="225">
        <v>0</v>
      </c>
      <c r="AAA139" s="225">
        <v>142.5</v>
      </c>
      <c r="AAB139" s="208">
        <f>ZZ139*AAA139</f>
        <v>0</v>
      </c>
      <c r="AAC139" s="125">
        <v>98.2</v>
      </c>
      <c r="AAD139" s="225">
        <v>0</v>
      </c>
      <c r="AAE139" s="225">
        <v>142.5</v>
      </c>
      <c r="AAF139" s="208">
        <f>AAD139*AAE139</f>
        <v>0</v>
      </c>
      <c r="AAG139" s="125">
        <v>116</v>
      </c>
      <c r="AAH139" s="225">
        <v>0</v>
      </c>
      <c r="AAI139" s="225">
        <v>142.5</v>
      </c>
      <c r="AAJ139" s="208">
        <f>AAH139*AAI139</f>
        <v>0</v>
      </c>
      <c r="AAK139" s="125">
        <v>87.4</v>
      </c>
      <c r="AAL139" s="225">
        <v>0</v>
      </c>
      <c r="AAM139" s="225">
        <v>142.5</v>
      </c>
      <c r="AAN139" s="208">
        <f>AAL139*AAM139</f>
        <v>0</v>
      </c>
      <c r="AAO139" s="125"/>
      <c r="AAP139" s="225">
        <v>0</v>
      </c>
      <c r="AAQ139" s="225">
        <v>142.5</v>
      </c>
      <c r="AAR139" s="208">
        <f>AAP139*AAQ139</f>
        <v>0</v>
      </c>
      <c r="AAS139" s="225">
        <v>0</v>
      </c>
      <c r="AAT139" s="225">
        <v>142.5</v>
      </c>
      <c r="AAU139" s="208">
        <f>AAS139*AAT139</f>
        <v>0</v>
      </c>
      <c r="AAV139" s="225">
        <v>0</v>
      </c>
      <c r="AAW139" s="225">
        <v>142.5</v>
      </c>
      <c r="AAX139" s="226">
        <f t="shared" ref="AAX139:AAX148" si="3252">AAV139*AAW139</f>
        <v>0</v>
      </c>
      <c r="AAY139" s="226">
        <v>0</v>
      </c>
      <c r="AAZ139" s="226">
        <v>142.5</v>
      </c>
      <c r="ABA139" s="226">
        <v>0</v>
      </c>
      <c r="ABB139" s="252"/>
      <c r="ABC139" s="252"/>
      <c r="ABD139" s="252"/>
      <c r="ABE139" s="252"/>
      <c r="ABF139" s="252"/>
      <c r="ABG139" s="252"/>
      <c r="ABH139" s="252"/>
      <c r="ABI139" s="252"/>
      <c r="ABJ139" s="252"/>
      <c r="ABK139" s="252"/>
      <c r="ABL139" s="252"/>
      <c r="ABM139" s="252"/>
      <c r="ABN139" s="252"/>
      <c r="ABO139" s="252"/>
      <c r="ABP139" s="252"/>
      <c r="ABQ139" s="252"/>
      <c r="ABR139" s="252"/>
      <c r="ABS139" s="252"/>
      <c r="ABT139" s="252"/>
      <c r="ABU139" s="252"/>
      <c r="ABV139" s="252"/>
      <c r="ABW139" s="252"/>
      <c r="ABX139" s="252"/>
      <c r="ABY139" s="252"/>
      <c r="ABZ139" s="252"/>
      <c r="ACA139" s="252"/>
      <c r="ACB139" s="252"/>
      <c r="ACC139" s="252"/>
      <c r="ACD139" s="252"/>
      <c r="ACE139" s="252"/>
      <c r="ACF139" s="126"/>
      <c r="ACG139" s="126"/>
      <c r="ACH139" s="126"/>
      <c r="ACI139" s="126"/>
      <c r="ACJ139" s="126"/>
      <c r="ACK139" s="126"/>
      <c r="ACL139" s="126"/>
      <c r="ACM139" s="126"/>
      <c r="ACN139" s="126">
        <v>42</v>
      </c>
      <c r="ACO139" s="126">
        <v>5985</v>
      </c>
      <c r="ACP139" s="126">
        <v>72.8</v>
      </c>
      <c r="ACQ139" s="126">
        <v>10374</v>
      </c>
      <c r="ACR139" s="126">
        <v>0</v>
      </c>
      <c r="ACS139" s="225"/>
      <c r="ACT139" s="225">
        <v>137.5</v>
      </c>
      <c r="ACU139" s="225">
        <v>0</v>
      </c>
      <c r="ACV139" s="126">
        <v>0</v>
      </c>
      <c r="ACW139" s="225"/>
      <c r="ACX139" s="225">
        <v>137.5</v>
      </c>
      <c r="ACY139" s="225">
        <v>0</v>
      </c>
      <c r="ACZ139" s="126">
        <v>0</v>
      </c>
      <c r="ADA139" s="225"/>
      <c r="ADB139" s="225">
        <v>137.5</v>
      </c>
      <c r="ADC139" s="225">
        <v>0</v>
      </c>
      <c r="ADD139" s="126">
        <v>0</v>
      </c>
      <c r="ADE139" s="225"/>
      <c r="ADF139" s="225">
        <v>137.5</v>
      </c>
      <c r="ADG139" s="225">
        <v>0</v>
      </c>
      <c r="ADH139" s="126">
        <v>0</v>
      </c>
      <c r="ADI139" s="225"/>
      <c r="ADJ139" s="225">
        <v>137.5</v>
      </c>
      <c r="ADK139" s="225">
        <v>0</v>
      </c>
      <c r="ADL139" s="126">
        <v>0</v>
      </c>
      <c r="ADM139" s="225"/>
      <c r="ADN139" s="225">
        <v>137.5</v>
      </c>
      <c r="ADO139" s="225">
        <v>0</v>
      </c>
      <c r="ADP139" s="126">
        <v>0</v>
      </c>
      <c r="ADQ139" s="225"/>
      <c r="ADR139" s="225">
        <v>137.5</v>
      </c>
      <c r="ADS139" s="225">
        <v>0</v>
      </c>
      <c r="ADT139" s="126">
        <v>0</v>
      </c>
      <c r="ADU139" s="225"/>
      <c r="ADV139" s="225">
        <v>137.5</v>
      </c>
      <c r="ADW139" s="225">
        <v>0</v>
      </c>
      <c r="ADX139" s="126">
        <v>0</v>
      </c>
      <c r="ADY139" s="225"/>
      <c r="ADZ139" s="225">
        <v>137.5</v>
      </c>
      <c r="AEA139" s="225">
        <v>0</v>
      </c>
      <c r="AEB139" s="126">
        <v>32.4</v>
      </c>
      <c r="AEC139" s="225"/>
      <c r="AED139" s="225">
        <v>137.5</v>
      </c>
      <c r="AEE139" s="225">
        <v>0</v>
      </c>
      <c r="AEF139" s="126">
        <v>21.6</v>
      </c>
      <c r="AEG139" s="225"/>
      <c r="AEH139" s="225">
        <v>137.5</v>
      </c>
      <c r="AEI139" s="225">
        <v>0</v>
      </c>
      <c r="AEJ139" s="126">
        <v>13.2</v>
      </c>
      <c r="AEK139" s="225"/>
      <c r="AEL139" s="225">
        <v>137.5</v>
      </c>
      <c r="AEM139" s="225">
        <v>0</v>
      </c>
      <c r="AEN139" s="126">
        <v>25.2</v>
      </c>
      <c r="AEO139" s="225"/>
      <c r="AEP139" s="225">
        <v>137.5</v>
      </c>
      <c r="AEQ139" s="225">
        <v>0</v>
      </c>
      <c r="AER139" s="126">
        <v>19.2</v>
      </c>
      <c r="AES139" s="225"/>
      <c r="AET139" s="225">
        <v>137.5</v>
      </c>
      <c r="AEU139" s="225">
        <v>0</v>
      </c>
      <c r="AEV139" s="126">
        <v>48.4</v>
      </c>
      <c r="AEW139" s="225"/>
      <c r="AEX139" s="225">
        <v>137.5</v>
      </c>
      <c r="AEY139" s="225">
        <v>0</v>
      </c>
      <c r="AEZ139" s="126">
        <v>49.2</v>
      </c>
      <c r="AFA139" s="225"/>
      <c r="AFB139" s="225">
        <v>137.5</v>
      </c>
      <c r="AFC139" s="225">
        <v>0</v>
      </c>
      <c r="AFD139" s="126">
        <v>40.799999999999997</v>
      </c>
      <c r="AFE139" s="225"/>
      <c r="AFF139" s="225">
        <v>137.5</v>
      </c>
      <c r="AFG139" s="225">
        <v>0</v>
      </c>
      <c r="AFH139" s="126">
        <v>35.799999999999997</v>
      </c>
      <c r="AFI139" s="225"/>
      <c r="AFJ139" s="225">
        <v>137.5</v>
      </c>
      <c r="AFK139" s="225">
        <v>0</v>
      </c>
      <c r="AFL139" s="126"/>
      <c r="AFM139" s="225"/>
      <c r="AFN139" s="225">
        <v>137.5</v>
      </c>
      <c r="AFO139" s="225">
        <v>0</v>
      </c>
      <c r="AFP139" s="225"/>
      <c r="AFQ139" s="225">
        <v>137.5</v>
      </c>
      <c r="AFR139" s="225">
        <v>0</v>
      </c>
      <c r="AFS139" s="225"/>
      <c r="AFT139" s="225">
        <v>137.5</v>
      </c>
      <c r="AFU139" s="225">
        <f t="shared" ref="AFU139:AFU148" si="3253">AFS139*AFT139</f>
        <v>0</v>
      </c>
      <c r="AFV139" s="225">
        <v>50</v>
      </c>
      <c r="AFW139" s="225">
        <v>137.5</v>
      </c>
      <c r="AFX139" s="225">
        <v>6875</v>
      </c>
      <c r="AFY139" s="252">
        <v>0</v>
      </c>
      <c r="AFZ139" s="252">
        <v>0</v>
      </c>
      <c r="AGA139" s="252">
        <v>0</v>
      </c>
      <c r="AGB139" s="252">
        <v>0</v>
      </c>
      <c r="AGC139" s="252">
        <v>0</v>
      </c>
      <c r="AGD139" s="252">
        <v>0</v>
      </c>
      <c r="AGE139" s="252">
        <v>0</v>
      </c>
      <c r="AGF139" s="252">
        <v>0</v>
      </c>
      <c r="AGG139" s="252">
        <v>0</v>
      </c>
      <c r="AGH139" s="252">
        <v>0</v>
      </c>
      <c r="AGI139" s="252">
        <v>0</v>
      </c>
      <c r="AGJ139" s="252">
        <v>0</v>
      </c>
      <c r="AGK139" s="252">
        <v>0</v>
      </c>
      <c r="AGL139" s="252">
        <v>0</v>
      </c>
      <c r="AGM139" s="252">
        <v>0</v>
      </c>
      <c r="AGN139" s="252">
        <v>0</v>
      </c>
      <c r="AGO139" s="252">
        <v>0</v>
      </c>
      <c r="AGP139" s="252">
        <v>0</v>
      </c>
      <c r="AGQ139" s="252">
        <v>0</v>
      </c>
      <c r="AGR139" s="252">
        <v>0</v>
      </c>
      <c r="AGS139" s="252">
        <v>0</v>
      </c>
      <c r="AGT139" s="252">
        <v>0</v>
      </c>
      <c r="AGU139" s="252">
        <v>0</v>
      </c>
      <c r="AGV139" s="252">
        <v>0</v>
      </c>
      <c r="AGW139" s="252">
        <v>0</v>
      </c>
      <c r="AGX139" s="252">
        <v>0</v>
      </c>
      <c r="AGY139" s="252">
        <v>0</v>
      </c>
      <c r="AGZ139" s="252">
        <v>0</v>
      </c>
      <c r="AHA139" s="252">
        <v>0</v>
      </c>
      <c r="AHB139" s="252">
        <v>0</v>
      </c>
      <c r="AHC139" s="126">
        <v>0</v>
      </c>
      <c r="AHD139" s="126">
        <v>0</v>
      </c>
      <c r="AHE139" s="126">
        <v>0</v>
      </c>
      <c r="AHF139" s="126">
        <v>0</v>
      </c>
      <c r="AHG139" s="126">
        <v>0</v>
      </c>
      <c r="AHH139" s="126">
        <v>0</v>
      </c>
      <c r="AHI139" s="126">
        <v>0</v>
      </c>
      <c r="AHJ139" s="126">
        <v>0</v>
      </c>
      <c r="AHK139" s="126">
        <v>32.4</v>
      </c>
      <c r="AHL139" s="126">
        <v>4455</v>
      </c>
      <c r="AHM139" s="126">
        <v>21.6</v>
      </c>
      <c r="AHN139" s="126">
        <v>2970</v>
      </c>
      <c r="AHO139" s="131">
        <f t="shared" si="3063"/>
        <v>0</v>
      </c>
      <c r="AHP139" s="151">
        <f t="shared" si="3064"/>
        <v>0</v>
      </c>
      <c r="AHQ139" s="151">
        <f t="shared" si="3065"/>
        <v>0</v>
      </c>
      <c r="AHR139" s="131">
        <f t="shared" si="3066"/>
        <v>0</v>
      </c>
      <c r="AHS139" s="151">
        <f t="shared" si="3067"/>
        <v>0</v>
      </c>
      <c r="AHT139" s="151">
        <f t="shared" si="3068"/>
        <v>0</v>
      </c>
      <c r="AHU139" s="131">
        <f t="shared" si="3069"/>
        <v>0</v>
      </c>
      <c r="AHV139" s="151">
        <f t="shared" si="3070"/>
        <v>0</v>
      </c>
      <c r="AHW139" s="151">
        <f t="shared" si="3071"/>
        <v>0</v>
      </c>
      <c r="AHX139" s="131">
        <v>0</v>
      </c>
      <c r="AHY139" s="151">
        <f t="shared" si="3072"/>
        <v>0</v>
      </c>
      <c r="AHZ139" s="151">
        <f t="shared" si="3005"/>
        <v>0</v>
      </c>
      <c r="AIA139" s="131">
        <f t="shared" si="2952"/>
        <v>0</v>
      </c>
      <c r="AIB139" s="151">
        <f t="shared" si="2953"/>
        <v>0</v>
      </c>
      <c r="AIC139" s="151">
        <f t="shared" si="2954"/>
        <v>0</v>
      </c>
      <c r="AID139" s="131">
        <f t="shared" si="2955"/>
        <v>0</v>
      </c>
      <c r="AIE139" s="151">
        <f t="shared" si="2956"/>
        <v>0</v>
      </c>
      <c r="AIF139" s="151">
        <f t="shared" si="2957"/>
        <v>0</v>
      </c>
      <c r="AIG139" s="131">
        <f t="shared" si="2958"/>
        <v>0</v>
      </c>
      <c r="AIH139" s="151">
        <f t="shared" si="2959"/>
        <v>0</v>
      </c>
      <c r="AII139" s="151">
        <f t="shared" si="2960"/>
        <v>0</v>
      </c>
      <c r="AIJ139" s="131">
        <f t="shared" si="2961"/>
        <v>0</v>
      </c>
      <c r="AIK139" s="151">
        <f t="shared" si="2962"/>
        <v>0</v>
      </c>
      <c r="AIL139" s="151">
        <f t="shared" si="2963"/>
        <v>0</v>
      </c>
      <c r="AIM139" s="131">
        <f t="shared" si="2964"/>
        <v>0</v>
      </c>
      <c r="AIN139" s="151">
        <f t="shared" si="2965"/>
        <v>0</v>
      </c>
      <c r="AIO139" s="151">
        <f t="shared" si="2966"/>
        <v>0</v>
      </c>
      <c r="AIP139" s="131">
        <f t="shared" si="2967"/>
        <v>108.80000000000001</v>
      </c>
      <c r="AIQ139" s="151">
        <f t="shared" si="2950"/>
        <v>0</v>
      </c>
      <c r="AIR139" s="151">
        <f t="shared" si="2951"/>
        <v>0</v>
      </c>
      <c r="AIS139" s="131">
        <f t="shared" ref="AIS139:AIS148" si="3254">AT139+FU139+KR139+PO139+UL139+ZI139+AEF139</f>
        <v>121.6</v>
      </c>
      <c r="AIT139" s="151">
        <f t="shared" ref="AIT139:AIT148" si="3255">AU139+FV139+KS139+PP139+UM139+ZJ139+AEG139</f>
        <v>0</v>
      </c>
      <c r="AIU139" s="151">
        <f t="shared" ref="AIU139:AIU148" si="3256">AW139+FX139+KU139+PR139+UO139+ZL139+AEI139</f>
        <v>0</v>
      </c>
      <c r="AIV139" s="131">
        <f t="shared" ref="AIV139:AIV148" si="3257">AX139+FY139+KV139+PS139+UP139+ZM139+AEJ139</f>
        <v>122.60000000000001</v>
      </c>
      <c r="AIW139" s="151">
        <f t="shared" ref="AIW139:AIW148" si="3258">AY139+FZ139+KW139+PT139+UQ139+ZN139+AEK139</f>
        <v>0</v>
      </c>
      <c r="AIX139" s="151">
        <f t="shared" ref="AIX139:AIX148" si="3259">BA139+GB139+KY139+PV139+US139+ZP139+AEM139</f>
        <v>0</v>
      </c>
      <c r="AIY139" s="131">
        <f t="shared" ref="AIY139:AIY148" si="3260">BB139+GC139+KZ139+PW139+UT139+ZQ139+AEN139</f>
        <v>210.79999999999998</v>
      </c>
      <c r="AIZ139" s="151">
        <f t="shared" ref="AIZ139:AIZ148" si="3261">BC139+GD139+LA139+PX139+UU139+ZR139+AEO139</f>
        <v>0</v>
      </c>
      <c r="AJA139" s="151">
        <f t="shared" ref="AJA139:AJA148" si="3262">BE139+GF139+LC139+PZ139+UW139+ZT139+AEQ139</f>
        <v>0</v>
      </c>
      <c r="AJB139" s="131">
        <f t="shared" ref="AJB139:AJB148" si="3263">BF139+GG139+LD139+QA139+UX139+ZU139+AER139</f>
        <v>140.19999999999999</v>
      </c>
      <c r="AJC139" s="151">
        <f t="shared" ref="AJC139:AJC148" si="3264">BG139+GH139+LE139+QB139+UY139+ZV139+AES139</f>
        <v>0</v>
      </c>
      <c r="AJD139" s="151">
        <f t="shared" ref="AJD139:AJD148" si="3265">BI139+GJ139+LG139+QD139+VA139+ZX139+AEU139</f>
        <v>0</v>
      </c>
      <c r="AJE139" s="131">
        <f t="shared" ref="AJE139:AJE148" si="3266">BJ139+GK139+LH139+QE139+VB139+ZY139+AEV139</f>
        <v>220.8</v>
      </c>
      <c r="AJF139" s="151">
        <f t="shared" ref="AJF139:AJF148" si="3267">BK139+GL139+LI139+QF139+VC139+ZZ139+AEW139</f>
        <v>0</v>
      </c>
      <c r="AJG139" s="151">
        <f t="shared" ref="AJG139:AJG148" si="3268">BM139+GN139+LK139+QH139+VE139+AAB139+AEY139</f>
        <v>0</v>
      </c>
      <c r="AJH139" s="131">
        <f t="shared" ref="AJH139:AJH148" si="3269">BN139+GO139+LL139+QI139+VF139+AAC139+AEZ139</f>
        <v>246</v>
      </c>
      <c r="AJI139" s="151">
        <f t="shared" ref="AJI139:AJI148" si="3270">BO139+GP139+LM139+QJ139+VG139+AAD139+AFA139</f>
        <v>0</v>
      </c>
      <c r="AJJ139" s="151">
        <f t="shared" ref="AJJ139:AJJ148" si="3271">BQ139+GR139+LO139+QL139+VI139+AAF139+AFC139</f>
        <v>0</v>
      </c>
      <c r="AJK139" s="131">
        <f t="shared" ref="AJK139:AJK148" si="3272">BR139+GS139+LP139+QM139+VJ139+AAG139+AFD139</f>
        <v>292.83999999999997</v>
      </c>
      <c r="AJL139" s="151">
        <f t="shared" ref="AJL139:AJL148" si="3273">BS139+GT139+LQ139+QN139+VK139+AAH139+AFE139</f>
        <v>0</v>
      </c>
      <c r="AJM139" s="151">
        <f t="shared" ref="AJM139:AJM148" si="3274">BU139+GV139+LS139+QP139+VM139+AAJ139+AFG139</f>
        <v>0</v>
      </c>
      <c r="AJN139" s="131">
        <f t="shared" ref="AJN139:AJN148" si="3275">BV139+GW139+LT139+QQ139+VN139+AAK139+AFH139</f>
        <v>322.59999999999997</v>
      </c>
      <c r="AJO139" s="151">
        <f t="shared" ref="AJO139:AJO148" si="3276">BW139+GX139+LU139+QR139+VO139+AAL139+AFI139</f>
        <v>0</v>
      </c>
      <c r="AJP139" s="151">
        <f t="shared" ref="AJP139:AJP148" si="3277">BY139+GZ139+LW139+QT139+VQ139+AAN139+AFK139</f>
        <v>0</v>
      </c>
      <c r="AJQ139" s="131">
        <f t="shared" ref="AJQ139:AJQ148" si="3278">BZ139+HA139+LX139+QU139+VR139+AAO139+AFL139</f>
        <v>0</v>
      </c>
      <c r="AJR139" s="151">
        <f t="shared" ref="AJR139:AJR148" si="3279">CA139+HB139+LY139+QV139+VS139+AAP139+AFM139</f>
        <v>0</v>
      </c>
      <c r="AJS139" s="151">
        <f t="shared" ref="AJS139:AJS148" si="3280">CC139+HD139+MA139+QX139+VU139+AAR139+AFO139</f>
        <v>0</v>
      </c>
      <c r="AJT139" s="151">
        <f t="shared" ref="AJT139:AJT148" si="3281">CD139+HE139+MB139+QY139+VV139+AAS139+AFP139</f>
        <v>0</v>
      </c>
      <c r="AJU139" s="151">
        <f t="shared" ref="AJU139:AJU148" si="3282">CF139+HG139+MD139+RA139+VX139+AAU139+AFR139</f>
        <v>0</v>
      </c>
      <c r="AJV139" s="151">
        <f t="shared" ref="AJV139:AJV148" si="3283">CG139+HH139+ME139+RB139+VY139+AAV139+AFS139</f>
        <v>0</v>
      </c>
      <c r="AJW139" s="151">
        <f t="shared" ref="AJW139:AJW148" si="3284">CI139+HJ139+MG139+RD139+WA139+AAX139+AFU139</f>
        <v>0</v>
      </c>
      <c r="AJX139" s="151">
        <v>110</v>
      </c>
      <c r="AJY139" s="151">
        <v>14837.888235294118</v>
      </c>
      <c r="AJZ139" s="128">
        <f t="shared" si="3073"/>
        <v>0</v>
      </c>
      <c r="AKA139" s="128">
        <f t="shared" si="3074"/>
        <v>0</v>
      </c>
      <c r="AKB139" s="128">
        <v>0</v>
      </c>
      <c r="AKC139" s="128">
        <v>0</v>
      </c>
      <c r="AKD139" s="128">
        <v>0</v>
      </c>
      <c r="AKE139" s="128">
        <v>0</v>
      </c>
      <c r="AKF139" s="128">
        <f t="shared" si="3075"/>
        <v>0</v>
      </c>
      <c r="AKG139" s="128">
        <f t="shared" si="3076"/>
        <v>0</v>
      </c>
      <c r="AKH139" s="128">
        <f t="shared" si="3077"/>
        <v>0</v>
      </c>
      <c r="AKI139" s="128">
        <f t="shared" si="2827"/>
        <v>0</v>
      </c>
      <c r="AKJ139" s="128">
        <v>0</v>
      </c>
      <c r="AKK139" s="128">
        <v>0</v>
      </c>
      <c r="AKL139" s="128">
        <f t="shared" si="2976"/>
        <v>0</v>
      </c>
      <c r="AKM139" s="128">
        <f t="shared" si="2968"/>
        <v>0</v>
      </c>
      <c r="AKN139" s="128">
        <f t="shared" si="2998"/>
        <v>0</v>
      </c>
      <c r="AKO139" s="128">
        <f t="shared" si="3002"/>
        <v>0</v>
      </c>
      <c r="AKP139" s="128">
        <f t="shared" si="3007"/>
        <v>0</v>
      </c>
      <c r="AKQ139" s="128">
        <f t="shared" si="3008"/>
        <v>0</v>
      </c>
      <c r="AKR139" s="128">
        <f t="shared" si="2969"/>
        <v>0</v>
      </c>
      <c r="AKS139" s="128">
        <f t="shared" si="2970"/>
        <v>0</v>
      </c>
      <c r="AKT139" s="128">
        <f t="shared" ref="AKT139:AKT148" si="3285">DG139+IH139+NE139+SB139+WY139+ABV139+AGS139</f>
        <v>0</v>
      </c>
      <c r="AKU139" s="128">
        <f t="shared" ref="AKU139:AKU148" si="3286">DH139+II139+NF139+SC139+WZ139+ABW139+AGT139</f>
        <v>0</v>
      </c>
      <c r="AKV139" s="128">
        <f t="shared" ref="AKV139:AKV148" si="3287">DI139+IJ139+NG139+SD139+XA139+ABX139+AGU139</f>
        <v>0</v>
      </c>
      <c r="AKW139" s="128">
        <f t="shared" ref="AKW139:AKW148" si="3288">DJ139+IK139+NH139+SE139+XB139+ABY139+AGV139</f>
        <v>0</v>
      </c>
      <c r="AKX139" s="128">
        <f t="shared" ref="AKX139:AKX148" si="3289">DK139+IL139+NI139+SF139+XC139+ABZ139+AGW139</f>
        <v>0</v>
      </c>
      <c r="AKY139" s="128">
        <f t="shared" ref="AKY139:AKY148" si="3290">DL139+IM139+NJ139+SG139+XD139+ACA139+AGX139</f>
        <v>0</v>
      </c>
      <c r="AKZ139" s="128">
        <f t="shared" ref="AKZ139:AKZ148" si="3291">DM139+IN139+NK139+SH139+XE139+ACB139+AGY139</f>
        <v>0</v>
      </c>
      <c r="ALA139" s="128">
        <f t="shared" ref="ALA139:ALA148" si="3292">DN139+IO139+NL139+SI139+XF139+ACC139+AGZ139</f>
        <v>0</v>
      </c>
      <c r="ALB139" s="128">
        <f t="shared" ref="ALB139:ALB148" si="3293">DO139+IP139+NM139+SJ139+XG139+ACD139+AHA139</f>
        <v>0</v>
      </c>
      <c r="ALC139" s="128">
        <f t="shared" ref="ALC139:ALC148" si="3294">DP139+IQ139+NN139+SK139+XH139+ACE139+AHB139</f>
        <v>0</v>
      </c>
      <c r="ALD139" s="128">
        <f t="shared" ref="ALD139:ALD148" si="3295">DQ139+IR139+NO139+SL139+XI139+ACF139+AHC139</f>
        <v>0</v>
      </c>
      <c r="ALE139" s="128">
        <f t="shared" ref="ALE139:ALE148" si="3296">DR139+IS139+NP139+SM139+XJ139+ACG139+AHD139</f>
        <v>0</v>
      </c>
      <c r="ALF139" s="128">
        <f t="shared" ref="ALF139:ALF148" si="3297">DS139+IT139+NQ139+SN139+XK139+ACH139+AHE139</f>
        <v>0</v>
      </c>
      <c r="ALG139" s="128">
        <f t="shared" ref="ALG139:ALG148" si="3298">DT139+IU139+NR139+SO139+XL139+ACI139+AHF139</f>
        <v>0</v>
      </c>
      <c r="ALH139" s="128">
        <f t="shared" ref="ALH139:ALH148" si="3299">DU139+IV139+NS139+SP139+XM139+ACJ139+AHG139</f>
        <v>0</v>
      </c>
      <c r="ALI139" s="128">
        <f t="shared" ref="ALI139:ALI148" si="3300">DW139+IW139+NT139+SQ139+XN139+ACK139+AHH139</f>
        <v>0</v>
      </c>
      <c r="ALJ139" s="128">
        <f t="shared" ref="ALJ139:ALJ148" si="3301">DX139+IX139+NU139+SR139+XO139+ACL139+AHI139</f>
        <v>0</v>
      </c>
      <c r="ALK139" s="128">
        <f t="shared" ref="ALK139:ALK148" si="3302">DY139+IY139+NV139+SS139+XP139+ACM139+AHJ139</f>
        <v>0</v>
      </c>
      <c r="ALL139" s="128">
        <f t="shared" ref="ALL139:ALL148" si="3303">DZ139+IY139+NV139+SS139+XP139+ACM139+AHJ139</f>
        <v>0</v>
      </c>
      <c r="ALM139" s="128">
        <v>108.80000000000001</v>
      </c>
      <c r="ALN139" s="128">
        <v>14996.04</v>
      </c>
      <c r="ALO139" s="128">
        <v>14996.04</v>
      </c>
      <c r="ALP139" s="128">
        <v>121.6</v>
      </c>
      <c r="ALQ139" s="128">
        <v>17057.52</v>
      </c>
      <c r="ALR139" s="128">
        <v>17057.52</v>
      </c>
    </row>
    <row r="140" spans="1:1006" s="115" customFormat="1" ht="18" hidden="1" customHeight="1" outlineLevel="1" x14ac:dyDescent="0.25">
      <c r="A140" s="120"/>
      <c r="B140" s="120"/>
      <c r="C140" s="297" t="s">
        <v>255</v>
      </c>
      <c r="D140" s="178"/>
      <c r="E140" s="208"/>
      <c r="F140" s="208">
        <v>0</v>
      </c>
      <c r="G140" s="225"/>
      <c r="H140" s="225">
        <v>95.066666666666663</v>
      </c>
      <c r="I140" s="208">
        <f>G140*H140</f>
        <v>0</v>
      </c>
      <c r="J140" s="208">
        <v>0</v>
      </c>
      <c r="K140" s="225"/>
      <c r="L140" s="225">
        <v>95.066666666666663</v>
      </c>
      <c r="M140" s="208">
        <f>K140*L140</f>
        <v>0</v>
      </c>
      <c r="N140" s="208">
        <v>0</v>
      </c>
      <c r="O140" s="225"/>
      <c r="P140" s="225">
        <v>95.066666666666663</v>
      </c>
      <c r="Q140" s="208">
        <f>O140*P140</f>
        <v>0</v>
      </c>
      <c r="R140" s="208">
        <v>0</v>
      </c>
      <c r="S140" s="225"/>
      <c r="T140" s="225">
        <v>95.066666666666663</v>
      </c>
      <c r="U140" s="208">
        <f>S140*T140</f>
        <v>0</v>
      </c>
      <c r="V140" s="208">
        <v>0</v>
      </c>
      <c r="W140" s="225"/>
      <c r="X140" s="225">
        <v>95.066666666666663</v>
      </c>
      <c r="Y140" s="208">
        <f>W140*X140</f>
        <v>0</v>
      </c>
      <c r="Z140" s="208">
        <v>0</v>
      </c>
      <c r="AA140" s="225"/>
      <c r="AB140" s="225">
        <v>95.066666666666663</v>
      </c>
      <c r="AC140" s="208">
        <f>AA140*AB140</f>
        <v>0</v>
      </c>
      <c r="AD140" s="208">
        <v>0</v>
      </c>
      <c r="AE140" s="225"/>
      <c r="AF140" s="225">
        <v>95.066666666666663</v>
      </c>
      <c r="AG140" s="208">
        <f>AE140*AF140</f>
        <v>0</v>
      </c>
      <c r="AH140" s="208">
        <v>0</v>
      </c>
      <c r="AI140" s="225"/>
      <c r="AJ140" s="225">
        <v>95.066666666666663</v>
      </c>
      <c r="AK140" s="208">
        <f>AI140*AJ140</f>
        <v>0</v>
      </c>
      <c r="AL140" s="208">
        <v>0</v>
      </c>
      <c r="AM140" s="225"/>
      <c r="AN140" s="225">
        <v>95.066666666666663</v>
      </c>
      <c r="AO140" s="208">
        <f>AM140*AN140</f>
        <v>0</v>
      </c>
      <c r="AP140" s="208">
        <v>0</v>
      </c>
      <c r="AQ140" s="225"/>
      <c r="AR140" s="225">
        <v>95.066666666666663</v>
      </c>
      <c r="AS140" s="208">
        <f>AQ140*AR140</f>
        <v>0</v>
      </c>
      <c r="AT140" s="208">
        <v>0</v>
      </c>
      <c r="AU140" s="225"/>
      <c r="AV140" s="225">
        <v>95.066666666666663</v>
      </c>
      <c r="AW140" s="208">
        <f>AU140*AV140</f>
        <v>0</v>
      </c>
      <c r="AX140" s="208">
        <v>0</v>
      </c>
      <c r="AY140" s="225"/>
      <c r="AZ140" s="225">
        <v>95.066666666666663</v>
      </c>
      <c r="BA140" s="208">
        <f>AY140*AZ140</f>
        <v>0</v>
      </c>
      <c r="BB140" s="208">
        <v>0</v>
      </c>
      <c r="BC140" s="225"/>
      <c r="BD140" s="225">
        <v>95.066666666666663</v>
      </c>
      <c r="BE140" s="208">
        <f>BC140*BD140</f>
        <v>0</v>
      </c>
      <c r="BF140" s="208">
        <v>0</v>
      </c>
      <c r="BG140" s="225"/>
      <c r="BH140" s="225">
        <v>95.066666666666663</v>
      </c>
      <c r="BI140" s="208">
        <f>BG140*BH140</f>
        <v>0</v>
      </c>
      <c r="BJ140" s="208">
        <v>0</v>
      </c>
      <c r="BK140" s="225"/>
      <c r="BL140" s="225">
        <v>95.066666666666663</v>
      </c>
      <c r="BM140" s="208">
        <f>BK140*BL140</f>
        <v>0</v>
      </c>
      <c r="BN140" s="208">
        <v>0</v>
      </c>
      <c r="BO140" s="225"/>
      <c r="BP140" s="225">
        <v>95.066666666666663</v>
      </c>
      <c r="BQ140" s="208">
        <f>BO140*BP140</f>
        <v>0</v>
      </c>
      <c r="BR140" s="208">
        <v>0</v>
      </c>
      <c r="BS140" s="225"/>
      <c r="BT140" s="225">
        <v>95.066666666666663</v>
      </c>
      <c r="BU140" s="208">
        <f>BS140*BT140</f>
        <v>0</v>
      </c>
      <c r="BV140" s="208"/>
      <c r="BW140" s="225"/>
      <c r="BX140" s="225">
        <v>95.066666666666663</v>
      </c>
      <c r="BY140" s="208">
        <f>BW140*BX140</f>
        <v>0</v>
      </c>
      <c r="BZ140" s="208"/>
      <c r="CA140" s="225"/>
      <c r="CB140" s="225">
        <v>95.066666666666663</v>
      </c>
      <c r="CC140" s="208">
        <f>CA140*CB140</f>
        <v>0</v>
      </c>
      <c r="CD140" s="225"/>
      <c r="CE140" s="225">
        <v>95.066666666666663</v>
      </c>
      <c r="CF140" s="208">
        <f>CD140*CE140</f>
        <v>0</v>
      </c>
      <c r="CG140" s="225"/>
      <c r="CH140" s="225">
        <v>95.066666666666663</v>
      </c>
      <c r="CI140" s="226">
        <f t="shared" ref="CI140:CI148" si="3304">CG140*CH140</f>
        <v>0</v>
      </c>
      <c r="CJ140" s="226"/>
      <c r="CK140" s="226">
        <v>95.066666666666663</v>
      </c>
      <c r="CL140" s="226">
        <v>0</v>
      </c>
      <c r="CM140" s="252">
        <v>0</v>
      </c>
      <c r="CN140" s="252">
        <v>0</v>
      </c>
      <c r="CO140" s="252">
        <v>0</v>
      </c>
      <c r="CP140" s="252">
        <v>0</v>
      </c>
      <c r="CQ140" s="252">
        <v>0</v>
      </c>
      <c r="CR140" s="252">
        <v>0</v>
      </c>
      <c r="CS140" s="252">
        <v>0</v>
      </c>
      <c r="CT140" s="252">
        <v>0</v>
      </c>
      <c r="CU140" s="252">
        <v>0</v>
      </c>
      <c r="CV140" s="252">
        <v>0</v>
      </c>
      <c r="CW140" s="252"/>
      <c r="CX140" s="252"/>
      <c r="CY140" s="252">
        <v>0</v>
      </c>
      <c r="CZ140" s="252">
        <v>0</v>
      </c>
      <c r="DA140" s="252">
        <v>0</v>
      </c>
      <c r="DB140" s="252">
        <v>0</v>
      </c>
      <c r="DC140" s="252"/>
      <c r="DD140" s="252"/>
      <c r="DE140" s="252">
        <v>0</v>
      </c>
      <c r="DF140" s="252">
        <v>0</v>
      </c>
      <c r="DG140" s="252">
        <v>0</v>
      </c>
      <c r="DH140" s="252">
        <v>0</v>
      </c>
      <c r="DI140" s="253">
        <v>0</v>
      </c>
      <c r="DJ140" s="252">
        <v>0</v>
      </c>
      <c r="DK140" s="252">
        <v>0</v>
      </c>
      <c r="DL140" s="252">
        <v>0</v>
      </c>
      <c r="DM140" s="252">
        <v>0</v>
      </c>
      <c r="DN140" s="252">
        <v>0</v>
      </c>
      <c r="DO140" s="252">
        <v>0</v>
      </c>
      <c r="DP140" s="252">
        <v>0</v>
      </c>
      <c r="DQ140" s="252">
        <v>0</v>
      </c>
      <c r="DR140" s="252">
        <v>0</v>
      </c>
      <c r="DS140" s="252">
        <v>0</v>
      </c>
      <c r="DT140" s="252">
        <v>0</v>
      </c>
      <c r="DU140" s="252">
        <v>0</v>
      </c>
      <c r="DV140" s="253">
        <v>0</v>
      </c>
      <c r="DW140" s="252">
        <v>0</v>
      </c>
      <c r="DX140" s="252">
        <v>0</v>
      </c>
      <c r="DY140" s="252">
        <v>0</v>
      </c>
      <c r="DZ140" s="252">
        <v>0</v>
      </c>
      <c r="EA140" s="126">
        <v>0</v>
      </c>
      <c r="EB140" s="126">
        <v>0</v>
      </c>
      <c r="EC140" s="126">
        <v>0</v>
      </c>
      <c r="ED140" s="126">
        <v>0</v>
      </c>
      <c r="EE140" s="126">
        <v>0</v>
      </c>
      <c r="EF140" s="126">
        <v>0</v>
      </c>
      <c r="EG140" s="126">
        <v>0</v>
      </c>
      <c r="EH140" s="225"/>
      <c r="EI140" s="225"/>
      <c r="EJ140" s="226">
        <f t="shared" ref="EJ140:EJ148" si="3305">EH140*EI140</f>
        <v>0</v>
      </c>
      <c r="EK140" s="126">
        <v>0</v>
      </c>
      <c r="EL140" s="225"/>
      <c r="EM140" s="225"/>
      <c r="EN140" s="226">
        <f t="shared" ref="EN140:EN148" si="3306">EL140*EM140</f>
        <v>0</v>
      </c>
      <c r="EO140" s="126">
        <v>0</v>
      </c>
      <c r="EP140" s="225"/>
      <c r="EQ140" s="225"/>
      <c r="ER140" s="226">
        <f t="shared" ref="ER140:ER148" si="3307">EP140*EQ140</f>
        <v>0</v>
      </c>
      <c r="ES140" s="126">
        <v>0</v>
      </c>
      <c r="ET140" s="225"/>
      <c r="EU140" s="225"/>
      <c r="EV140" s="226">
        <f t="shared" ref="EV140:EV148" si="3308">ET140*EU140</f>
        <v>0</v>
      </c>
      <c r="EW140" s="126">
        <v>0</v>
      </c>
      <c r="EX140" s="225"/>
      <c r="EY140" s="225"/>
      <c r="EZ140" s="226">
        <f t="shared" ref="EZ140:EZ148" si="3309">EX140*EY140</f>
        <v>0</v>
      </c>
      <c r="FA140" s="126">
        <v>0</v>
      </c>
      <c r="FB140" s="225"/>
      <c r="FC140" s="225"/>
      <c r="FD140" s="226">
        <f t="shared" ref="FD140:FD148" si="3310">FB140*FC140</f>
        <v>0</v>
      </c>
      <c r="FE140" s="126">
        <v>0</v>
      </c>
      <c r="FF140" s="225"/>
      <c r="FG140" s="225"/>
      <c r="FH140" s="226">
        <f t="shared" ref="FH140:FH148" si="3311">FF140*FG140</f>
        <v>0</v>
      </c>
      <c r="FI140" s="126">
        <v>0</v>
      </c>
      <c r="FJ140" s="225"/>
      <c r="FK140" s="225">
        <v>103.61262846032774</v>
      </c>
      <c r="FL140" s="226">
        <f t="shared" ref="FL140:FL148" si="3312">FJ140*FK140</f>
        <v>0</v>
      </c>
      <c r="FM140" s="126">
        <v>0</v>
      </c>
      <c r="FN140" s="225"/>
      <c r="FO140" s="225">
        <v>103.61262846032774</v>
      </c>
      <c r="FP140" s="226">
        <f t="shared" ref="FP140:FP148" si="3313">FN140*FO140</f>
        <v>0</v>
      </c>
      <c r="FQ140" s="126">
        <v>54.005000000000003</v>
      </c>
      <c r="FR140" s="225"/>
      <c r="FS140" s="225">
        <v>103.61262846032774</v>
      </c>
      <c r="FT140" s="226">
        <f t="shared" ref="FT140:FT148" si="3314">FR140*FS140</f>
        <v>0</v>
      </c>
      <c r="FU140" s="126">
        <v>54.004999999999995</v>
      </c>
      <c r="FV140" s="225"/>
      <c r="FW140" s="225">
        <v>103.61262846032774</v>
      </c>
      <c r="FX140" s="226">
        <f t="shared" ref="FX140:FX148" si="3315">FV140*FW140</f>
        <v>0</v>
      </c>
      <c r="FY140" s="126">
        <v>43.204000000000001</v>
      </c>
      <c r="FZ140" s="225"/>
      <c r="GA140" s="225">
        <v>103.61262846032774</v>
      </c>
      <c r="GB140" s="226">
        <f t="shared" ref="GB140:GB148" si="3316">FZ140*GA140</f>
        <v>0</v>
      </c>
      <c r="GC140" s="126">
        <v>21.602</v>
      </c>
      <c r="GD140" s="225"/>
      <c r="GE140" s="225">
        <v>103.61262846032774</v>
      </c>
      <c r="GF140" s="226">
        <f t="shared" ref="GF140:GF148" si="3317">GD140*GE140</f>
        <v>0</v>
      </c>
      <c r="GG140" s="126">
        <v>32.402999999999999</v>
      </c>
      <c r="GH140" s="225"/>
      <c r="GI140" s="225">
        <v>103.61262846032774</v>
      </c>
      <c r="GJ140" s="226">
        <f t="shared" ref="GJ140:GJ148" si="3318">GH140*GI140</f>
        <v>0</v>
      </c>
      <c r="GK140" s="126">
        <v>75.606999999999999</v>
      </c>
      <c r="GL140" s="225"/>
      <c r="GM140" s="225">
        <v>103.61262846032774</v>
      </c>
      <c r="GN140" s="226">
        <f t="shared" si="3224"/>
        <v>0</v>
      </c>
      <c r="GO140" s="126">
        <v>140.41400000000002</v>
      </c>
      <c r="GP140" s="225"/>
      <c r="GQ140" s="225">
        <v>103.61262846032774</v>
      </c>
      <c r="GR140" s="226">
        <f t="shared" ref="GR140:GR148" si="3319">GP140*GQ140</f>
        <v>0</v>
      </c>
      <c r="GS140" s="126">
        <v>86.408000000000001</v>
      </c>
      <c r="GT140" s="225"/>
      <c r="GU140" s="225">
        <v>103.61262846032774</v>
      </c>
      <c r="GV140" s="226">
        <f t="shared" ref="GV140:GV148" si="3320">GT140*GU140</f>
        <v>0</v>
      </c>
      <c r="GW140" s="126">
        <v>97.21</v>
      </c>
      <c r="GX140" s="225"/>
      <c r="GY140" s="225">
        <v>103.61262846032774</v>
      </c>
      <c r="GZ140" s="226">
        <f t="shared" ref="GZ140:GZ148" si="3321">GX140*GY140</f>
        <v>0</v>
      </c>
      <c r="HA140" s="126"/>
      <c r="HB140" s="225"/>
      <c r="HC140" s="225">
        <v>103.61262846032774</v>
      </c>
      <c r="HD140" s="226">
        <f t="shared" ref="HD140:HD148" si="3322">HB140*HC140</f>
        <v>0</v>
      </c>
      <c r="HE140" s="225"/>
      <c r="HF140" s="225">
        <v>103.61262846032774</v>
      </c>
      <c r="HG140" s="226">
        <f t="shared" ref="HG140:HG148" si="3323">HE140*HF140</f>
        <v>0</v>
      </c>
      <c r="HH140" s="225"/>
      <c r="HI140" s="225">
        <v>103.61262846032774</v>
      </c>
      <c r="HJ140" s="226">
        <f t="shared" ref="HJ140:HJ148" si="3324">HH140*HI140</f>
        <v>0</v>
      </c>
      <c r="HK140" s="226">
        <v>50</v>
      </c>
      <c r="HL140" s="226">
        <v>103.61262846032774</v>
      </c>
      <c r="HM140" s="226">
        <v>5180.6314230163871</v>
      </c>
      <c r="HN140" s="252">
        <v>0</v>
      </c>
      <c r="HO140" s="252">
        <v>0</v>
      </c>
      <c r="HP140" s="252">
        <v>0</v>
      </c>
      <c r="HQ140" s="252">
        <v>0</v>
      </c>
      <c r="HR140" s="252">
        <v>0</v>
      </c>
      <c r="HS140" s="252">
        <v>0</v>
      </c>
      <c r="HT140" s="252">
        <v>0</v>
      </c>
      <c r="HU140" s="252">
        <v>0</v>
      </c>
      <c r="HV140" s="252">
        <v>0</v>
      </c>
      <c r="HW140" s="252">
        <v>0</v>
      </c>
      <c r="HX140" s="252">
        <v>0</v>
      </c>
      <c r="HY140" s="252">
        <v>0</v>
      </c>
      <c r="HZ140" s="252">
        <v>0</v>
      </c>
      <c r="IA140" s="252">
        <v>0</v>
      </c>
      <c r="IB140" s="252">
        <v>0</v>
      </c>
      <c r="IC140" s="252">
        <v>0</v>
      </c>
      <c r="ID140" s="252">
        <v>0</v>
      </c>
      <c r="IE140" s="252">
        <v>0</v>
      </c>
      <c r="IF140" s="252">
        <v>0</v>
      </c>
      <c r="IG140" s="252">
        <v>0</v>
      </c>
      <c r="IH140" s="252">
        <v>0</v>
      </c>
      <c r="II140" s="252">
        <v>0</v>
      </c>
      <c r="IJ140" s="252">
        <v>0</v>
      </c>
      <c r="IK140" s="252">
        <v>0</v>
      </c>
      <c r="IL140" s="252">
        <v>0</v>
      </c>
      <c r="IM140" s="252">
        <v>0</v>
      </c>
      <c r="IN140" s="252">
        <v>0</v>
      </c>
      <c r="IO140" s="252">
        <v>0</v>
      </c>
      <c r="IP140" s="252">
        <v>0</v>
      </c>
      <c r="IQ140" s="252">
        <v>0</v>
      </c>
      <c r="IR140" s="253">
        <v>0</v>
      </c>
      <c r="IS140" s="253">
        <v>0</v>
      </c>
      <c r="IT140" s="253">
        <v>0</v>
      </c>
      <c r="IU140" s="253">
        <v>0</v>
      </c>
      <c r="IV140" s="253">
        <v>0</v>
      </c>
      <c r="IW140" s="253">
        <v>0</v>
      </c>
      <c r="IX140" s="253">
        <v>0</v>
      </c>
      <c r="IY140" s="253">
        <v>0</v>
      </c>
      <c r="IZ140" s="126">
        <v>54.005000000000003</v>
      </c>
      <c r="JA140" s="126">
        <v>5603.64</v>
      </c>
      <c r="JB140" s="126">
        <v>54.004999999999995</v>
      </c>
      <c r="JC140" s="126">
        <v>5756.52</v>
      </c>
      <c r="JD140" s="126"/>
      <c r="JE140" s="225"/>
      <c r="JF140" s="131"/>
      <c r="JG140" s="228">
        <v>0</v>
      </c>
      <c r="JH140" s="126"/>
      <c r="JI140" s="225"/>
      <c r="JJ140" s="131"/>
      <c r="JK140" s="228">
        <v>0</v>
      </c>
      <c r="JL140" s="126"/>
      <c r="JM140" s="225"/>
      <c r="JN140" s="131"/>
      <c r="JO140" s="228">
        <v>0</v>
      </c>
      <c r="JP140" s="126"/>
      <c r="JQ140" s="225"/>
      <c r="JR140" s="131"/>
      <c r="JS140" s="228">
        <v>0</v>
      </c>
      <c r="JT140" s="126"/>
      <c r="JU140" s="225"/>
      <c r="JV140" s="131"/>
      <c r="JW140" s="228">
        <v>0</v>
      </c>
      <c r="JX140" s="126"/>
      <c r="JY140" s="225"/>
      <c r="JZ140" s="131"/>
      <c r="KA140" s="228">
        <v>0</v>
      </c>
      <c r="KB140" s="126"/>
      <c r="KC140" s="131"/>
      <c r="KD140" s="131"/>
      <c r="KE140" s="228">
        <v>0</v>
      </c>
      <c r="KF140" s="126"/>
      <c r="KG140" s="131"/>
      <c r="KH140" s="131"/>
      <c r="KI140" s="228">
        <v>0</v>
      </c>
      <c r="KJ140" s="126"/>
      <c r="KK140" s="131"/>
      <c r="KL140" s="131"/>
      <c r="KM140" s="228">
        <v>0</v>
      </c>
      <c r="KN140" s="126"/>
      <c r="KO140" s="131"/>
      <c r="KP140" s="131"/>
      <c r="KQ140" s="228">
        <v>0</v>
      </c>
      <c r="KR140" s="126"/>
      <c r="KS140" s="131"/>
      <c r="KT140" s="131"/>
      <c r="KU140" s="228">
        <v>0</v>
      </c>
      <c r="KV140" s="126"/>
      <c r="KW140" s="131"/>
      <c r="KX140" s="131"/>
      <c r="KY140" s="228">
        <v>0</v>
      </c>
      <c r="KZ140" s="126">
        <v>0</v>
      </c>
      <c r="LA140" s="131"/>
      <c r="LB140" s="131"/>
      <c r="LC140" s="228">
        <v>0</v>
      </c>
      <c r="LD140" s="126"/>
      <c r="LE140" s="131"/>
      <c r="LF140" s="131"/>
      <c r="LG140" s="228">
        <v>0</v>
      </c>
      <c r="LH140" s="126"/>
      <c r="LI140" s="131"/>
      <c r="LJ140" s="131"/>
      <c r="LK140" s="228">
        <v>0</v>
      </c>
      <c r="LL140" s="126"/>
      <c r="LM140" s="131"/>
      <c r="LN140" s="131"/>
      <c r="LO140" s="228">
        <v>0</v>
      </c>
      <c r="LP140" s="126"/>
      <c r="LQ140" s="131"/>
      <c r="LR140" s="131"/>
      <c r="LS140" s="228">
        <v>0</v>
      </c>
      <c r="LT140" s="126"/>
      <c r="LU140" s="131"/>
      <c r="LV140" s="131"/>
      <c r="LW140" s="228">
        <v>0</v>
      </c>
      <c r="LX140" s="126"/>
      <c r="LY140" s="131"/>
      <c r="LZ140" s="131"/>
      <c r="MA140" s="228">
        <v>0</v>
      </c>
      <c r="MB140" s="131"/>
      <c r="MC140" s="131"/>
      <c r="MD140" s="228">
        <v>0</v>
      </c>
      <c r="ME140" s="131"/>
      <c r="MF140" s="131">
        <v>103.61</v>
      </c>
      <c r="MG140" s="228">
        <v>0</v>
      </c>
      <c r="MH140" s="228"/>
      <c r="MI140" s="228">
        <v>103.61</v>
      </c>
      <c r="MJ140" s="228">
        <v>0</v>
      </c>
      <c r="MK140" s="252"/>
      <c r="ML140" s="252"/>
      <c r="MM140" s="252"/>
      <c r="MN140" s="252"/>
      <c r="MO140" s="252"/>
      <c r="MP140" s="252"/>
      <c r="MQ140" s="252"/>
      <c r="MR140" s="252"/>
      <c r="MS140" s="252"/>
      <c r="MT140" s="252"/>
      <c r="MU140" s="252"/>
      <c r="MV140" s="252"/>
      <c r="MW140" s="252"/>
      <c r="MX140" s="252"/>
      <c r="MY140" s="252"/>
      <c r="MZ140" s="252"/>
      <c r="NA140" s="252"/>
      <c r="NB140" s="252"/>
      <c r="NC140" s="252"/>
      <c r="ND140" s="252"/>
      <c r="NE140" s="252"/>
      <c r="NF140" s="252"/>
      <c r="NG140" s="252"/>
      <c r="NH140" s="252"/>
      <c r="NI140" s="252"/>
      <c r="NJ140" s="252"/>
      <c r="NK140" s="252"/>
      <c r="NL140" s="252"/>
      <c r="NM140" s="252"/>
      <c r="NN140" s="252"/>
      <c r="NO140" s="125"/>
      <c r="NP140" s="125"/>
      <c r="NQ140" s="125"/>
      <c r="NR140" s="125"/>
      <c r="NS140" s="125"/>
      <c r="NT140" s="125"/>
      <c r="NU140" s="125"/>
      <c r="NV140" s="125"/>
      <c r="NW140" s="125"/>
      <c r="NX140" s="125"/>
      <c r="NY140" s="125"/>
      <c r="NZ140" s="125"/>
      <c r="OA140" s="125"/>
      <c r="OB140" s="225"/>
      <c r="OC140" s="225">
        <v>0</v>
      </c>
      <c r="OD140" s="227">
        <f t="shared" si="3225"/>
        <v>0</v>
      </c>
      <c r="OE140" s="125"/>
      <c r="OF140" s="225"/>
      <c r="OG140" s="225">
        <v>0</v>
      </c>
      <c r="OH140" s="227">
        <f t="shared" si="3226"/>
        <v>0</v>
      </c>
      <c r="OI140" s="125"/>
      <c r="OJ140" s="225"/>
      <c r="OK140" s="225">
        <v>0</v>
      </c>
      <c r="OL140" s="227">
        <f t="shared" si="3227"/>
        <v>0</v>
      </c>
      <c r="OM140" s="125"/>
      <c r="ON140" s="225"/>
      <c r="OO140" s="225">
        <v>0</v>
      </c>
      <c r="OP140" s="227">
        <f t="shared" si="3228"/>
        <v>0</v>
      </c>
      <c r="OQ140" s="125"/>
      <c r="OR140" s="225"/>
      <c r="OS140" s="225">
        <v>0</v>
      </c>
      <c r="OT140" s="227">
        <f t="shared" si="3229"/>
        <v>0</v>
      </c>
      <c r="OU140" s="125"/>
      <c r="OV140" s="225"/>
      <c r="OW140" s="225">
        <v>0</v>
      </c>
      <c r="OX140" s="227">
        <f t="shared" si="3230"/>
        <v>0</v>
      </c>
      <c r="OY140" s="125"/>
      <c r="OZ140" s="225"/>
      <c r="PA140" s="225">
        <v>0</v>
      </c>
      <c r="PB140" s="227">
        <f t="shared" si="3231"/>
        <v>0</v>
      </c>
      <c r="PC140" s="125"/>
      <c r="PD140" s="225"/>
      <c r="PE140" s="225">
        <v>0</v>
      </c>
      <c r="PF140" s="227">
        <f t="shared" si="3232"/>
        <v>0</v>
      </c>
      <c r="PG140" s="125"/>
      <c r="PH140" s="225"/>
      <c r="PI140" s="225">
        <v>0</v>
      </c>
      <c r="PJ140" s="227">
        <f t="shared" si="3233"/>
        <v>0</v>
      </c>
      <c r="PK140" s="125"/>
      <c r="PL140" s="225"/>
      <c r="PM140" s="225">
        <v>0</v>
      </c>
      <c r="PN140" s="227">
        <f t="shared" si="3234"/>
        <v>0</v>
      </c>
      <c r="PO140" s="125"/>
      <c r="PP140" s="225"/>
      <c r="PQ140" s="225">
        <v>0</v>
      </c>
      <c r="PR140" s="227">
        <f t="shared" si="2899"/>
        <v>0</v>
      </c>
      <c r="PS140" s="125"/>
      <c r="PT140" s="225"/>
      <c r="PU140" s="225">
        <v>0</v>
      </c>
      <c r="PV140" s="227">
        <f t="shared" si="2900"/>
        <v>0</v>
      </c>
      <c r="PW140" s="125"/>
      <c r="PX140" s="225"/>
      <c r="PY140" s="225">
        <v>0</v>
      </c>
      <c r="PZ140" s="227">
        <f t="shared" si="2901"/>
        <v>0</v>
      </c>
      <c r="QA140" s="125"/>
      <c r="QB140" s="225"/>
      <c r="QC140" s="225">
        <v>0</v>
      </c>
      <c r="QD140" s="227">
        <f t="shared" si="2902"/>
        <v>0</v>
      </c>
      <c r="QE140" s="125"/>
      <c r="QF140" s="225"/>
      <c r="QG140" s="225">
        <v>0</v>
      </c>
      <c r="QH140" s="227">
        <f t="shared" si="2903"/>
        <v>0</v>
      </c>
      <c r="QI140" s="125"/>
      <c r="QJ140" s="225"/>
      <c r="QK140" s="225">
        <v>0</v>
      </c>
      <c r="QL140" s="227">
        <f t="shared" si="2904"/>
        <v>0</v>
      </c>
      <c r="QM140" s="125"/>
      <c r="QN140" s="225"/>
      <c r="QO140" s="225">
        <v>0</v>
      </c>
      <c r="QP140" s="225">
        <v>0</v>
      </c>
      <c r="QQ140" s="125"/>
      <c r="QR140" s="225"/>
      <c r="QS140" s="225">
        <v>0</v>
      </c>
      <c r="QT140" s="225">
        <v>0</v>
      </c>
      <c r="QU140" s="125"/>
      <c r="QV140" s="225"/>
      <c r="QW140" s="225">
        <v>0</v>
      </c>
      <c r="QX140" s="225">
        <v>0</v>
      </c>
      <c r="QY140" s="225"/>
      <c r="QZ140" s="225">
        <v>0</v>
      </c>
      <c r="RA140" s="225">
        <v>0</v>
      </c>
      <c r="RB140" s="225"/>
      <c r="RC140" s="225">
        <v>0</v>
      </c>
      <c r="RD140" s="225">
        <f t="shared" si="3235"/>
        <v>0</v>
      </c>
      <c r="RE140" s="225"/>
      <c r="RF140" s="225">
        <v>0</v>
      </c>
      <c r="RG140" s="225">
        <v>0</v>
      </c>
      <c r="RH140" s="252"/>
      <c r="RI140" s="252"/>
      <c r="RJ140" s="252"/>
      <c r="RK140" s="252"/>
      <c r="RL140" s="252"/>
      <c r="RM140" s="252"/>
      <c r="RN140" s="252"/>
      <c r="RO140" s="252"/>
      <c r="RP140" s="252"/>
      <c r="RQ140" s="252"/>
      <c r="RR140" s="252"/>
      <c r="RS140" s="252"/>
      <c r="RT140" s="252"/>
      <c r="RU140" s="252"/>
      <c r="RV140" s="252"/>
      <c r="RW140" s="252"/>
      <c r="RX140" s="252"/>
      <c r="RY140" s="252"/>
      <c r="RZ140" s="252"/>
      <c r="SA140" s="252"/>
      <c r="SB140" s="252"/>
      <c r="SC140" s="252"/>
      <c r="SD140" s="252"/>
      <c r="SE140" s="252"/>
      <c r="SF140" s="252"/>
      <c r="SG140" s="252"/>
      <c r="SH140" s="252"/>
      <c r="SI140" s="252"/>
      <c r="SJ140" s="252"/>
      <c r="SK140" s="252"/>
      <c r="SL140" s="125"/>
      <c r="SM140" s="125"/>
      <c r="SN140" s="125"/>
      <c r="SO140" s="125"/>
      <c r="SP140" s="125"/>
      <c r="SQ140" s="125"/>
      <c r="SR140" s="125"/>
      <c r="SS140" s="125"/>
      <c r="ST140" s="125"/>
      <c r="SU140" s="125"/>
      <c r="SV140" s="125"/>
      <c r="SW140" s="125"/>
      <c r="SX140" s="125"/>
      <c r="SY140" s="240">
        <v>0</v>
      </c>
      <c r="SZ140" s="124"/>
      <c r="TA140" s="226">
        <f t="shared" si="3236"/>
        <v>0</v>
      </c>
      <c r="TB140" s="125"/>
      <c r="TC140" s="240">
        <v>0</v>
      </c>
      <c r="TD140" s="124"/>
      <c r="TE140" s="226">
        <f t="shared" si="3237"/>
        <v>0</v>
      </c>
      <c r="TF140" s="125"/>
      <c r="TG140" s="240">
        <v>0</v>
      </c>
      <c r="TH140" s="124"/>
      <c r="TI140" s="226">
        <f t="shared" si="3238"/>
        <v>0</v>
      </c>
      <c r="TJ140" s="125"/>
      <c r="TK140" s="240">
        <v>0</v>
      </c>
      <c r="TL140" s="124"/>
      <c r="TM140" s="226">
        <f t="shared" si="3239"/>
        <v>0</v>
      </c>
      <c r="TN140" s="125"/>
      <c r="TO140" s="219">
        <v>0</v>
      </c>
      <c r="TP140" s="124"/>
      <c r="TQ140" s="226">
        <f t="shared" si="3240"/>
        <v>0</v>
      </c>
      <c r="TR140" s="125"/>
      <c r="TS140" s="219">
        <v>0</v>
      </c>
      <c r="TT140" s="124"/>
      <c r="TU140" s="226">
        <f t="shared" si="3241"/>
        <v>0</v>
      </c>
      <c r="TV140" s="125"/>
      <c r="TW140" s="219">
        <v>0</v>
      </c>
      <c r="TX140" s="124"/>
      <c r="TY140" s="226">
        <f t="shared" si="3242"/>
        <v>0</v>
      </c>
      <c r="TZ140" s="125"/>
      <c r="UA140" s="219">
        <v>0</v>
      </c>
      <c r="UB140" s="124"/>
      <c r="UC140" s="226">
        <f t="shared" si="3243"/>
        <v>0</v>
      </c>
      <c r="UD140" s="125"/>
      <c r="UE140" s="219">
        <v>0</v>
      </c>
      <c r="UF140" s="124"/>
      <c r="UG140" s="226">
        <f t="shared" si="3244"/>
        <v>0</v>
      </c>
      <c r="UH140" s="125"/>
      <c r="UI140" s="219">
        <v>0</v>
      </c>
      <c r="UJ140" s="124"/>
      <c r="UK140" s="226">
        <f t="shared" si="3245"/>
        <v>0</v>
      </c>
      <c r="UL140" s="125"/>
      <c r="UM140" s="219">
        <v>0</v>
      </c>
      <c r="UN140" s="124"/>
      <c r="UO140" s="226">
        <f t="shared" si="3246"/>
        <v>0</v>
      </c>
      <c r="UP140" s="125"/>
      <c r="UQ140" s="208">
        <v>0</v>
      </c>
      <c r="UR140" s="124"/>
      <c r="US140" s="226">
        <f t="shared" si="3247"/>
        <v>0</v>
      </c>
      <c r="UT140" s="125"/>
      <c r="UU140" s="208">
        <v>0</v>
      </c>
      <c r="UV140" s="124"/>
      <c r="UW140" s="226">
        <f t="shared" si="3248"/>
        <v>0</v>
      </c>
      <c r="UX140" s="125"/>
      <c r="UY140" s="208">
        <v>0</v>
      </c>
      <c r="UZ140" s="124"/>
      <c r="VA140" s="226">
        <f t="shared" si="3249"/>
        <v>0</v>
      </c>
      <c r="VB140" s="125"/>
      <c r="VC140" s="208">
        <v>0</v>
      </c>
      <c r="VD140" s="124"/>
      <c r="VE140" s="226">
        <f t="shared" si="3250"/>
        <v>0</v>
      </c>
      <c r="VF140" s="125"/>
      <c r="VG140" s="208">
        <v>0</v>
      </c>
      <c r="VH140" s="124"/>
      <c r="VI140" s="226">
        <f t="shared" si="2790"/>
        <v>0</v>
      </c>
      <c r="VJ140" s="125"/>
      <c r="VK140" s="206">
        <v>0</v>
      </c>
      <c r="VL140" s="124"/>
      <c r="VM140" s="226">
        <v>0</v>
      </c>
      <c r="VN140" s="125"/>
      <c r="VO140" s="206">
        <v>0</v>
      </c>
      <c r="VP140" s="124"/>
      <c r="VQ140" s="226">
        <v>0</v>
      </c>
      <c r="VR140" s="125"/>
      <c r="VS140" s="206">
        <v>0</v>
      </c>
      <c r="VT140" s="124"/>
      <c r="VU140" s="226">
        <v>0</v>
      </c>
      <c r="VV140" s="225"/>
      <c r="VW140" s="124"/>
      <c r="VX140" s="226">
        <v>0</v>
      </c>
      <c r="VY140" s="225"/>
      <c r="VZ140" s="124"/>
      <c r="WA140" s="226">
        <f t="shared" si="3251"/>
        <v>0</v>
      </c>
      <c r="WB140" s="226"/>
      <c r="WC140" s="226">
        <v>106.62</v>
      </c>
      <c r="WD140" s="226">
        <v>0</v>
      </c>
      <c r="WE140" s="252"/>
      <c r="WF140" s="252"/>
      <c r="WG140" s="252"/>
      <c r="WH140" s="252"/>
      <c r="WI140" s="252"/>
      <c r="WJ140" s="252"/>
      <c r="WK140" s="252"/>
      <c r="WL140" s="252"/>
      <c r="WM140" s="252"/>
      <c r="WN140" s="252"/>
      <c r="WO140" s="252"/>
      <c r="WP140" s="252"/>
      <c r="WQ140" s="252"/>
      <c r="WR140" s="252"/>
      <c r="WS140" s="252"/>
      <c r="WT140" s="252"/>
      <c r="WU140" s="252"/>
      <c r="WV140" s="252"/>
      <c r="WW140" s="252"/>
      <c r="WX140" s="252"/>
      <c r="WY140" s="252"/>
      <c r="WZ140" s="252"/>
      <c r="XA140" s="252"/>
      <c r="XB140" s="252"/>
      <c r="XC140" s="252"/>
      <c r="XD140" s="252"/>
      <c r="XE140" s="252"/>
      <c r="XF140" s="252"/>
      <c r="XG140" s="252"/>
      <c r="XH140" s="252"/>
      <c r="XI140" s="125"/>
      <c r="XJ140" s="125"/>
      <c r="XK140" s="125"/>
      <c r="XL140" s="125"/>
      <c r="XM140" s="125"/>
      <c r="XN140" s="125"/>
      <c r="XO140" s="125"/>
      <c r="XP140" s="125"/>
      <c r="XQ140" s="125"/>
      <c r="XR140" s="125"/>
      <c r="XS140" s="125"/>
      <c r="XT140" s="125"/>
      <c r="XU140" s="125"/>
      <c r="XV140" s="226"/>
      <c r="XW140" s="226"/>
      <c r="XX140" s="208">
        <f>XV140*XW140</f>
        <v>0</v>
      </c>
      <c r="XY140" s="125"/>
      <c r="XZ140" s="226"/>
      <c r="YA140" s="226"/>
      <c r="YB140" s="208">
        <f>XZ140*YA140</f>
        <v>0</v>
      </c>
      <c r="YC140" s="125"/>
      <c r="YD140" s="226"/>
      <c r="YE140" s="226"/>
      <c r="YF140" s="208">
        <f>YD140*YE140</f>
        <v>0</v>
      </c>
      <c r="YG140" s="125"/>
      <c r="YH140" s="226"/>
      <c r="YI140" s="226"/>
      <c r="YJ140" s="208">
        <f>YH140*YI140</f>
        <v>0</v>
      </c>
      <c r="YK140" s="125"/>
      <c r="YL140" s="226"/>
      <c r="YM140" s="226"/>
      <c r="YN140" s="208">
        <f>YL140*YM140</f>
        <v>0</v>
      </c>
      <c r="YO140" s="125"/>
      <c r="YP140" s="226"/>
      <c r="YQ140" s="226"/>
      <c r="YR140" s="208">
        <f>YP140*YQ140</f>
        <v>0</v>
      </c>
      <c r="YS140" s="125"/>
      <c r="YT140" s="226"/>
      <c r="YU140" s="226"/>
      <c r="YV140" s="208">
        <f>YT140*YU140</f>
        <v>0</v>
      </c>
      <c r="YW140" s="125"/>
      <c r="YX140" s="226"/>
      <c r="YY140" s="226"/>
      <c r="YZ140" s="208">
        <f>YX140*YY140</f>
        <v>0</v>
      </c>
      <c r="ZA140" s="125"/>
      <c r="ZB140" s="226"/>
      <c r="ZC140" s="226"/>
      <c r="ZD140" s="208">
        <f>ZB140*ZC140</f>
        <v>0</v>
      </c>
      <c r="ZE140" s="125"/>
      <c r="ZF140" s="226"/>
      <c r="ZG140" s="226"/>
      <c r="ZH140" s="208">
        <f>ZF140*ZG140</f>
        <v>0</v>
      </c>
      <c r="ZI140" s="125"/>
      <c r="ZJ140" s="225"/>
      <c r="ZK140" s="225"/>
      <c r="ZL140" s="208">
        <f>ZJ140*ZK140</f>
        <v>0</v>
      </c>
      <c r="ZM140" s="125"/>
      <c r="ZN140" s="225"/>
      <c r="ZO140" s="225"/>
      <c r="ZP140" s="208">
        <f>ZN140*ZO140</f>
        <v>0</v>
      </c>
      <c r="ZQ140" s="125"/>
      <c r="ZR140" s="225"/>
      <c r="ZS140" s="225"/>
      <c r="ZT140" s="208">
        <f>ZR140*ZS140</f>
        <v>0</v>
      </c>
      <c r="ZU140" s="125"/>
      <c r="ZV140" s="225"/>
      <c r="ZW140" s="225"/>
      <c r="ZX140" s="208">
        <f>ZV140*ZW140</f>
        <v>0</v>
      </c>
      <c r="ZY140" s="125"/>
      <c r="ZZ140" s="225"/>
      <c r="AAA140" s="225"/>
      <c r="AAB140" s="208">
        <f>ZZ140*AAA140</f>
        <v>0</v>
      </c>
      <c r="AAC140" s="125"/>
      <c r="AAD140" s="225"/>
      <c r="AAE140" s="225"/>
      <c r="AAF140" s="208">
        <f>AAD140*AAE140</f>
        <v>0</v>
      </c>
      <c r="AAG140" s="125"/>
      <c r="AAH140" s="225"/>
      <c r="AAI140" s="225"/>
      <c r="AAJ140" s="208">
        <f>AAH140*AAI140</f>
        <v>0</v>
      </c>
      <c r="AAK140" s="125"/>
      <c r="AAL140" s="225"/>
      <c r="AAM140" s="225"/>
      <c r="AAN140" s="208">
        <f>AAL140*AAM140</f>
        <v>0</v>
      </c>
      <c r="AAO140" s="125"/>
      <c r="AAP140" s="225"/>
      <c r="AAQ140" s="225"/>
      <c r="AAR140" s="208">
        <f>AAP140*AAQ140</f>
        <v>0</v>
      </c>
      <c r="AAS140" s="225"/>
      <c r="AAT140" s="225"/>
      <c r="AAU140" s="208">
        <f>AAS140*AAT140</f>
        <v>0</v>
      </c>
      <c r="AAV140" s="225"/>
      <c r="AAW140" s="225"/>
      <c r="AAX140" s="226">
        <f t="shared" si="3252"/>
        <v>0</v>
      </c>
      <c r="AAY140" s="226"/>
      <c r="AAZ140" s="226"/>
      <c r="ABA140" s="226">
        <v>0</v>
      </c>
      <c r="ABB140" s="252"/>
      <c r="ABC140" s="252"/>
      <c r="ABD140" s="252"/>
      <c r="ABE140" s="252"/>
      <c r="ABF140" s="252"/>
      <c r="ABG140" s="252"/>
      <c r="ABH140" s="252"/>
      <c r="ABI140" s="252"/>
      <c r="ABJ140" s="252"/>
      <c r="ABK140" s="252"/>
      <c r="ABL140" s="252"/>
      <c r="ABM140" s="252"/>
      <c r="ABN140" s="252"/>
      <c r="ABO140" s="252"/>
      <c r="ABP140" s="252"/>
      <c r="ABQ140" s="252"/>
      <c r="ABR140" s="252"/>
      <c r="ABS140" s="252"/>
      <c r="ABT140" s="252"/>
      <c r="ABU140" s="252"/>
      <c r="ABV140" s="252"/>
      <c r="ABW140" s="252"/>
      <c r="ABX140" s="252"/>
      <c r="ABY140" s="252"/>
      <c r="ABZ140" s="252"/>
      <c r="ACA140" s="252"/>
      <c r="ACB140" s="252"/>
      <c r="ACC140" s="252"/>
      <c r="ACD140" s="252"/>
      <c r="ACE140" s="252"/>
      <c r="ACF140" s="126"/>
      <c r="ACG140" s="126"/>
      <c r="ACH140" s="126"/>
      <c r="ACI140" s="126"/>
      <c r="ACJ140" s="126"/>
      <c r="ACK140" s="126"/>
      <c r="ACL140" s="126"/>
      <c r="ACM140" s="126"/>
      <c r="ACN140" s="126"/>
      <c r="ACO140" s="126"/>
      <c r="ACP140" s="126"/>
      <c r="ACQ140" s="126"/>
      <c r="ACR140" s="126">
        <v>0</v>
      </c>
      <c r="ACS140" s="225"/>
      <c r="ACT140" s="225"/>
      <c r="ACU140" s="225">
        <v>0</v>
      </c>
      <c r="ACV140" s="126">
        <v>0</v>
      </c>
      <c r="ACW140" s="225"/>
      <c r="ACX140" s="225"/>
      <c r="ACY140" s="225">
        <v>0</v>
      </c>
      <c r="ACZ140" s="126">
        <v>0</v>
      </c>
      <c r="ADA140" s="225"/>
      <c r="ADB140" s="225"/>
      <c r="ADC140" s="225">
        <v>0</v>
      </c>
      <c r="ADD140" s="126">
        <v>0</v>
      </c>
      <c r="ADE140" s="225"/>
      <c r="ADF140" s="225"/>
      <c r="ADG140" s="225">
        <v>0</v>
      </c>
      <c r="ADH140" s="126">
        <v>0</v>
      </c>
      <c r="ADI140" s="225"/>
      <c r="ADJ140" s="225"/>
      <c r="ADK140" s="225">
        <v>0</v>
      </c>
      <c r="ADL140" s="126">
        <v>0</v>
      </c>
      <c r="ADM140" s="225"/>
      <c r="ADN140" s="225"/>
      <c r="ADO140" s="225">
        <v>0</v>
      </c>
      <c r="ADP140" s="126">
        <v>0</v>
      </c>
      <c r="ADQ140" s="225"/>
      <c r="ADR140" s="225"/>
      <c r="ADS140" s="225">
        <v>0</v>
      </c>
      <c r="ADT140" s="126">
        <v>0</v>
      </c>
      <c r="ADU140" s="225"/>
      <c r="ADV140" s="225"/>
      <c r="ADW140" s="225">
        <v>0</v>
      </c>
      <c r="ADX140" s="126">
        <v>0</v>
      </c>
      <c r="ADY140" s="225"/>
      <c r="ADZ140" s="225"/>
      <c r="AEA140" s="225">
        <v>0</v>
      </c>
      <c r="AEB140" s="126">
        <v>0</v>
      </c>
      <c r="AEC140" s="225"/>
      <c r="AED140" s="225"/>
      <c r="AEE140" s="225">
        <v>0</v>
      </c>
      <c r="AEF140" s="126">
        <v>0</v>
      </c>
      <c r="AEG140" s="225"/>
      <c r="AEH140" s="225"/>
      <c r="AEI140" s="225">
        <v>0</v>
      </c>
      <c r="AEJ140" s="126">
        <v>0</v>
      </c>
      <c r="AEK140" s="225"/>
      <c r="AEL140" s="225"/>
      <c r="AEM140" s="225">
        <v>0</v>
      </c>
      <c r="AEN140" s="126">
        <v>0</v>
      </c>
      <c r="AEO140" s="225"/>
      <c r="AEP140" s="225"/>
      <c r="AEQ140" s="225">
        <v>0</v>
      </c>
      <c r="AER140" s="126">
        <v>0</v>
      </c>
      <c r="AES140" s="225"/>
      <c r="AET140" s="225"/>
      <c r="AEU140" s="225">
        <v>0</v>
      </c>
      <c r="AEV140" s="126">
        <v>0</v>
      </c>
      <c r="AEW140" s="225"/>
      <c r="AEX140" s="225"/>
      <c r="AEY140" s="225">
        <v>0</v>
      </c>
      <c r="AEZ140" s="126">
        <v>108.011</v>
      </c>
      <c r="AFA140" s="225"/>
      <c r="AFB140" s="225"/>
      <c r="AFC140" s="225">
        <v>0</v>
      </c>
      <c r="AFD140" s="126">
        <v>5.4009999999999998</v>
      </c>
      <c r="AFE140" s="225"/>
      <c r="AFF140" s="225"/>
      <c r="AFG140" s="225">
        <v>0</v>
      </c>
      <c r="AFH140" s="126">
        <v>0</v>
      </c>
      <c r="AFI140" s="225"/>
      <c r="AFJ140" s="225"/>
      <c r="AFK140" s="225">
        <v>0</v>
      </c>
      <c r="AFL140" s="126"/>
      <c r="AFM140" s="225"/>
      <c r="AFN140" s="225"/>
      <c r="AFO140" s="225">
        <v>0</v>
      </c>
      <c r="AFP140" s="225"/>
      <c r="AFQ140" s="225"/>
      <c r="AFR140" s="225">
        <v>0</v>
      </c>
      <c r="AFS140" s="225"/>
      <c r="AFT140" s="225"/>
      <c r="AFU140" s="225">
        <f t="shared" si="3253"/>
        <v>0</v>
      </c>
      <c r="AFV140" s="225"/>
      <c r="AFW140" s="225"/>
      <c r="AFX140" s="225">
        <v>0</v>
      </c>
      <c r="AFY140" s="252">
        <v>0</v>
      </c>
      <c r="AFZ140" s="252">
        <v>0</v>
      </c>
      <c r="AGA140" s="252">
        <v>0</v>
      </c>
      <c r="AGB140" s="252">
        <v>0</v>
      </c>
      <c r="AGC140" s="252">
        <v>0</v>
      </c>
      <c r="AGD140" s="252">
        <v>0</v>
      </c>
      <c r="AGE140" s="252">
        <v>0</v>
      </c>
      <c r="AGF140" s="252">
        <v>0</v>
      </c>
      <c r="AGG140" s="252">
        <v>0</v>
      </c>
      <c r="AGH140" s="252">
        <v>0</v>
      </c>
      <c r="AGI140" s="252">
        <v>0</v>
      </c>
      <c r="AGJ140" s="252">
        <v>0</v>
      </c>
      <c r="AGK140" s="252">
        <v>0</v>
      </c>
      <c r="AGL140" s="252">
        <v>0</v>
      </c>
      <c r="AGM140" s="252">
        <v>0</v>
      </c>
      <c r="AGN140" s="252">
        <v>0</v>
      </c>
      <c r="AGO140" s="252">
        <v>0</v>
      </c>
      <c r="AGP140" s="252">
        <v>0</v>
      </c>
      <c r="AGQ140" s="252">
        <v>0</v>
      </c>
      <c r="AGR140" s="252">
        <v>0</v>
      </c>
      <c r="AGS140" s="252">
        <v>0</v>
      </c>
      <c r="AGT140" s="252">
        <v>0</v>
      </c>
      <c r="AGU140" s="252">
        <v>0</v>
      </c>
      <c r="AGV140" s="252">
        <v>0</v>
      </c>
      <c r="AGW140" s="252">
        <v>0</v>
      </c>
      <c r="AGX140" s="252">
        <v>0</v>
      </c>
      <c r="AGY140" s="252">
        <v>0</v>
      </c>
      <c r="AGZ140" s="252">
        <v>0</v>
      </c>
      <c r="AHA140" s="252">
        <v>0</v>
      </c>
      <c r="AHB140" s="252">
        <v>0</v>
      </c>
      <c r="AHC140" s="128">
        <v>0</v>
      </c>
      <c r="AHD140" s="128">
        <v>0</v>
      </c>
      <c r="AHE140" s="128">
        <v>0</v>
      </c>
      <c r="AHF140" s="128">
        <v>0</v>
      </c>
      <c r="AHG140" s="128">
        <v>0</v>
      </c>
      <c r="AHH140" s="128">
        <v>0</v>
      </c>
      <c r="AHI140" s="128">
        <v>0</v>
      </c>
      <c r="AHJ140" s="128">
        <v>0</v>
      </c>
      <c r="AHK140" s="128">
        <v>0</v>
      </c>
      <c r="AHL140" s="128">
        <v>0</v>
      </c>
      <c r="AHM140" s="128">
        <v>0</v>
      </c>
      <c r="AHN140" s="128">
        <v>0</v>
      </c>
      <c r="AHO140" s="227">
        <f t="shared" si="3063"/>
        <v>0</v>
      </c>
      <c r="AHP140" s="151">
        <f t="shared" si="3064"/>
        <v>0</v>
      </c>
      <c r="AHQ140" s="151">
        <f t="shared" si="3065"/>
        <v>0</v>
      </c>
      <c r="AHR140" s="227">
        <f t="shared" si="3066"/>
        <v>0</v>
      </c>
      <c r="AHS140" s="151">
        <f t="shared" si="3067"/>
        <v>0</v>
      </c>
      <c r="AHT140" s="151">
        <f t="shared" si="3068"/>
        <v>0</v>
      </c>
      <c r="AHU140" s="227">
        <f t="shared" si="3069"/>
        <v>0</v>
      </c>
      <c r="AHV140" s="151">
        <f t="shared" si="3070"/>
        <v>0</v>
      </c>
      <c r="AHW140" s="151">
        <f t="shared" si="3071"/>
        <v>0</v>
      </c>
      <c r="AHX140" s="227">
        <v>0</v>
      </c>
      <c r="AHY140" s="151">
        <f t="shared" si="3072"/>
        <v>0</v>
      </c>
      <c r="AHZ140" s="151">
        <f t="shared" si="3005"/>
        <v>0</v>
      </c>
      <c r="AIA140" s="227">
        <f t="shared" si="2952"/>
        <v>0</v>
      </c>
      <c r="AIB140" s="151">
        <f t="shared" si="2953"/>
        <v>0</v>
      </c>
      <c r="AIC140" s="151">
        <f t="shared" si="2954"/>
        <v>0</v>
      </c>
      <c r="AID140" s="227">
        <f t="shared" si="2955"/>
        <v>0</v>
      </c>
      <c r="AIE140" s="151">
        <f t="shared" si="2956"/>
        <v>0</v>
      </c>
      <c r="AIF140" s="151">
        <f t="shared" si="2957"/>
        <v>0</v>
      </c>
      <c r="AIG140" s="227">
        <f t="shared" si="2958"/>
        <v>0</v>
      </c>
      <c r="AIH140" s="151">
        <f t="shared" si="2959"/>
        <v>0</v>
      </c>
      <c r="AII140" s="151">
        <f t="shared" si="2960"/>
        <v>0</v>
      </c>
      <c r="AIJ140" s="227">
        <f t="shared" si="2961"/>
        <v>0</v>
      </c>
      <c r="AIK140" s="151">
        <f t="shared" si="2962"/>
        <v>0</v>
      </c>
      <c r="AIL140" s="151">
        <f t="shared" si="2963"/>
        <v>0</v>
      </c>
      <c r="AIM140" s="227">
        <f t="shared" si="2964"/>
        <v>0</v>
      </c>
      <c r="AIN140" s="151">
        <f t="shared" si="2965"/>
        <v>0</v>
      </c>
      <c r="AIO140" s="151">
        <f t="shared" si="2966"/>
        <v>0</v>
      </c>
      <c r="AIP140" s="227">
        <f t="shared" si="2967"/>
        <v>54.005000000000003</v>
      </c>
      <c r="AIQ140" s="151">
        <f t="shared" si="2950"/>
        <v>0</v>
      </c>
      <c r="AIR140" s="151">
        <f t="shared" si="2951"/>
        <v>0</v>
      </c>
      <c r="AIS140" s="227">
        <f t="shared" si="3254"/>
        <v>54.004999999999995</v>
      </c>
      <c r="AIT140" s="151">
        <f t="shared" si="3255"/>
        <v>0</v>
      </c>
      <c r="AIU140" s="151">
        <f t="shared" si="3256"/>
        <v>0</v>
      </c>
      <c r="AIV140" s="227">
        <f t="shared" si="3257"/>
        <v>43.204000000000001</v>
      </c>
      <c r="AIW140" s="151">
        <f t="shared" si="3258"/>
        <v>0</v>
      </c>
      <c r="AIX140" s="151">
        <f t="shared" si="3259"/>
        <v>0</v>
      </c>
      <c r="AIY140" s="227">
        <f t="shared" si="3260"/>
        <v>21.602</v>
      </c>
      <c r="AIZ140" s="151">
        <f t="shared" si="3261"/>
        <v>0</v>
      </c>
      <c r="AJA140" s="151">
        <f t="shared" si="3262"/>
        <v>0</v>
      </c>
      <c r="AJB140" s="227">
        <f t="shared" si="3263"/>
        <v>32.402999999999999</v>
      </c>
      <c r="AJC140" s="151">
        <f t="shared" si="3264"/>
        <v>0</v>
      </c>
      <c r="AJD140" s="151">
        <f t="shared" si="3265"/>
        <v>0</v>
      </c>
      <c r="AJE140" s="227">
        <f t="shared" si="3266"/>
        <v>75.606999999999999</v>
      </c>
      <c r="AJF140" s="151">
        <f t="shared" si="3267"/>
        <v>0</v>
      </c>
      <c r="AJG140" s="151">
        <f t="shared" si="3268"/>
        <v>0</v>
      </c>
      <c r="AJH140" s="227">
        <f t="shared" si="3269"/>
        <v>248.42500000000001</v>
      </c>
      <c r="AJI140" s="151">
        <f t="shared" si="3270"/>
        <v>0</v>
      </c>
      <c r="AJJ140" s="151">
        <f t="shared" si="3271"/>
        <v>0</v>
      </c>
      <c r="AJK140" s="227">
        <f t="shared" si="3272"/>
        <v>91.808999999999997</v>
      </c>
      <c r="AJL140" s="151">
        <f t="shared" si="3273"/>
        <v>0</v>
      </c>
      <c r="AJM140" s="151">
        <f t="shared" si="3274"/>
        <v>0</v>
      </c>
      <c r="AJN140" s="227">
        <f t="shared" si="3275"/>
        <v>97.21</v>
      </c>
      <c r="AJO140" s="151">
        <f t="shared" si="3276"/>
        <v>0</v>
      </c>
      <c r="AJP140" s="151">
        <f t="shared" si="3277"/>
        <v>0</v>
      </c>
      <c r="AJQ140" s="227">
        <f t="shared" si="3278"/>
        <v>0</v>
      </c>
      <c r="AJR140" s="151">
        <f t="shared" si="3279"/>
        <v>0</v>
      </c>
      <c r="AJS140" s="151">
        <f t="shared" si="3280"/>
        <v>0</v>
      </c>
      <c r="AJT140" s="151">
        <f t="shared" si="3281"/>
        <v>0</v>
      </c>
      <c r="AJU140" s="151">
        <f t="shared" si="3282"/>
        <v>0</v>
      </c>
      <c r="AJV140" s="151">
        <f t="shared" si="3283"/>
        <v>0</v>
      </c>
      <c r="AJW140" s="151">
        <f t="shared" si="3284"/>
        <v>0</v>
      </c>
      <c r="AJX140" s="151">
        <v>50</v>
      </c>
      <c r="AJY140" s="151">
        <v>5180.6314230163871</v>
      </c>
      <c r="AJZ140" s="128">
        <f t="shared" si="3073"/>
        <v>0</v>
      </c>
      <c r="AKA140" s="128">
        <f t="shared" si="3074"/>
        <v>0</v>
      </c>
      <c r="AKB140" s="128">
        <v>0</v>
      </c>
      <c r="AKC140" s="128">
        <v>0</v>
      </c>
      <c r="AKD140" s="128">
        <v>0</v>
      </c>
      <c r="AKE140" s="128">
        <v>0</v>
      </c>
      <c r="AKF140" s="128">
        <f t="shared" si="3075"/>
        <v>0</v>
      </c>
      <c r="AKG140" s="128">
        <f t="shared" si="3076"/>
        <v>0</v>
      </c>
      <c r="AKH140" s="128">
        <f t="shared" si="3077"/>
        <v>0</v>
      </c>
      <c r="AKI140" s="128">
        <f t="shared" si="2827"/>
        <v>0</v>
      </c>
      <c r="AKJ140" s="128">
        <v>0</v>
      </c>
      <c r="AKK140" s="128">
        <v>0</v>
      </c>
      <c r="AKL140" s="128">
        <f t="shared" si="2976"/>
        <v>0</v>
      </c>
      <c r="AKM140" s="128">
        <f t="shared" si="2968"/>
        <v>0</v>
      </c>
      <c r="AKN140" s="128">
        <f t="shared" si="2998"/>
        <v>0</v>
      </c>
      <c r="AKO140" s="128">
        <f t="shared" si="3002"/>
        <v>0</v>
      </c>
      <c r="AKP140" s="128">
        <f t="shared" si="3007"/>
        <v>0</v>
      </c>
      <c r="AKQ140" s="128">
        <f t="shared" si="3008"/>
        <v>0</v>
      </c>
      <c r="AKR140" s="128">
        <f t="shared" si="2969"/>
        <v>0</v>
      </c>
      <c r="AKS140" s="128">
        <f t="shared" si="2970"/>
        <v>0</v>
      </c>
      <c r="AKT140" s="128">
        <f t="shared" si="3285"/>
        <v>0</v>
      </c>
      <c r="AKU140" s="128">
        <f t="shared" si="3286"/>
        <v>0</v>
      </c>
      <c r="AKV140" s="128">
        <f t="shared" si="3287"/>
        <v>0</v>
      </c>
      <c r="AKW140" s="128">
        <f t="shared" si="3288"/>
        <v>0</v>
      </c>
      <c r="AKX140" s="128">
        <f t="shared" si="3289"/>
        <v>0</v>
      </c>
      <c r="AKY140" s="128">
        <f t="shared" si="3290"/>
        <v>0</v>
      </c>
      <c r="AKZ140" s="128">
        <f t="shared" si="3291"/>
        <v>0</v>
      </c>
      <c r="ALA140" s="128">
        <f t="shared" si="3292"/>
        <v>0</v>
      </c>
      <c r="ALB140" s="128">
        <f t="shared" si="3293"/>
        <v>0</v>
      </c>
      <c r="ALC140" s="128">
        <f t="shared" si="3294"/>
        <v>0</v>
      </c>
      <c r="ALD140" s="128">
        <f t="shared" si="3295"/>
        <v>0</v>
      </c>
      <c r="ALE140" s="128">
        <f t="shared" si="3296"/>
        <v>0</v>
      </c>
      <c r="ALF140" s="128">
        <f t="shared" si="3297"/>
        <v>0</v>
      </c>
      <c r="ALG140" s="128">
        <f t="shared" si="3298"/>
        <v>0</v>
      </c>
      <c r="ALH140" s="128">
        <f t="shared" si="3299"/>
        <v>0</v>
      </c>
      <c r="ALI140" s="128">
        <f t="shared" si="3300"/>
        <v>0</v>
      </c>
      <c r="ALJ140" s="128">
        <f t="shared" si="3301"/>
        <v>0</v>
      </c>
      <c r="ALK140" s="128">
        <f t="shared" si="3302"/>
        <v>0</v>
      </c>
      <c r="ALL140" s="128">
        <f t="shared" si="3303"/>
        <v>0</v>
      </c>
      <c r="ALM140" s="128">
        <v>54.005000000000003</v>
      </c>
      <c r="ALN140" s="128">
        <v>5603.64</v>
      </c>
      <c r="ALO140" s="128">
        <v>5603.64</v>
      </c>
      <c r="ALP140" s="128">
        <v>54.004999999999995</v>
      </c>
      <c r="ALQ140" s="128">
        <v>5756.52</v>
      </c>
      <c r="ALR140" s="128">
        <v>5756.52</v>
      </c>
    </row>
    <row r="141" spans="1:1006" s="115" customFormat="1" ht="18" hidden="1" customHeight="1" outlineLevel="1" x14ac:dyDescent="0.25">
      <c r="A141" s="120"/>
      <c r="B141" s="120"/>
      <c r="C141" s="297" t="s">
        <v>266</v>
      </c>
      <c r="D141" s="178"/>
      <c r="E141" s="208"/>
      <c r="F141" s="208">
        <v>0</v>
      </c>
      <c r="G141" s="225"/>
      <c r="H141" s="225">
        <v>92.850000000000009</v>
      </c>
      <c r="I141" s="208">
        <f>G141*H141</f>
        <v>0</v>
      </c>
      <c r="J141" s="208">
        <v>0</v>
      </c>
      <c r="K141" s="225"/>
      <c r="L141" s="225">
        <v>92.850000000000009</v>
      </c>
      <c r="M141" s="208">
        <f>K141*L141</f>
        <v>0</v>
      </c>
      <c r="N141" s="208">
        <v>0</v>
      </c>
      <c r="O141" s="225"/>
      <c r="P141" s="225">
        <v>92.850000000000009</v>
      </c>
      <c r="Q141" s="208">
        <f>O141*P141</f>
        <v>0</v>
      </c>
      <c r="R141" s="208">
        <v>0</v>
      </c>
      <c r="S141" s="225"/>
      <c r="T141" s="225">
        <v>92.850000000000009</v>
      </c>
      <c r="U141" s="208">
        <f>S141*T141</f>
        <v>0</v>
      </c>
      <c r="V141" s="208">
        <v>0</v>
      </c>
      <c r="W141" s="225"/>
      <c r="X141" s="225">
        <v>92.850000000000009</v>
      </c>
      <c r="Y141" s="208">
        <f>W141*X141</f>
        <v>0</v>
      </c>
      <c r="Z141" s="208">
        <v>0</v>
      </c>
      <c r="AA141" s="225"/>
      <c r="AB141" s="225">
        <v>92.850000000000009</v>
      </c>
      <c r="AC141" s="208">
        <f>AA141*AB141</f>
        <v>0</v>
      </c>
      <c r="AD141" s="208">
        <v>0</v>
      </c>
      <c r="AE141" s="225"/>
      <c r="AF141" s="225">
        <v>92.850000000000009</v>
      </c>
      <c r="AG141" s="208">
        <f>AE141*AF141</f>
        <v>0</v>
      </c>
      <c r="AH141" s="208">
        <v>0</v>
      </c>
      <c r="AI141" s="225"/>
      <c r="AJ141" s="225">
        <v>92.850000000000009</v>
      </c>
      <c r="AK141" s="208">
        <f>AI141*AJ141</f>
        <v>0</v>
      </c>
      <c r="AL141" s="208">
        <v>0</v>
      </c>
      <c r="AM141" s="225"/>
      <c r="AN141" s="225">
        <v>92.850000000000009</v>
      </c>
      <c r="AO141" s="208">
        <f>AM141*AN141</f>
        <v>0</v>
      </c>
      <c r="AP141" s="208">
        <v>0</v>
      </c>
      <c r="AQ141" s="225"/>
      <c r="AR141" s="225">
        <v>92.850000000000009</v>
      </c>
      <c r="AS141" s="208">
        <f>AQ141*AR141</f>
        <v>0</v>
      </c>
      <c r="AT141" s="208">
        <v>0</v>
      </c>
      <c r="AU141" s="225"/>
      <c r="AV141" s="225">
        <v>92.850000000000009</v>
      </c>
      <c r="AW141" s="208">
        <f>AU141*AV141</f>
        <v>0</v>
      </c>
      <c r="AX141" s="208">
        <v>0</v>
      </c>
      <c r="AY141" s="225"/>
      <c r="AZ141" s="225">
        <v>92.850000000000009</v>
      </c>
      <c r="BA141" s="208">
        <f>AY141*AZ141</f>
        <v>0</v>
      </c>
      <c r="BB141" s="208">
        <v>0</v>
      </c>
      <c r="BC141" s="225"/>
      <c r="BD141" s="225">
        <v>92.850000000000009</v>
      </c>
      <c r="BE141" s="208">
        <f>BC141*BD141</f>
        <v>0</v>
      </c>
      <c r="BF141" s="208">
        <v>0</v>
      </c>
      <c r="BG141" s="225"/>
      <c r="BH141" s="225">
        <v>92.850000000000009</v>
      </c>
      <c r="BI141" s="208">
        <f>BG141*BH141</f>
        <v>0</v>
      </c>
      <c r="BJ141" s="208">
        <v>0</v>
      </c>
      <c r="BK141" s="225"/>
      <c r="BL141" s="225">
        <v>92.850000000000009</v>
      </c>
      <c r="BM141" s="208">
        <f>BK141*BL141</f>
        <v>0</v>
      </c>
      <c r="BN141" s="208">
        <v>0</v>
      </c>
      <c r="BO141" s="225"/>
      <c r="BP141" s="225">
        <v>92.850000000000009</v>
      </c>
      <c r="BQ141" s="208">
        <f>BO141*BP141</f>
        <v>0</v>
      </c>
      <c r="BR141" s="208">
        <v>0</v>
      </c>
      <c r="BS141" s="225"/>
      <c r="BT141" s="225">
        <v>92.850000000000009</v>
      </c>
      <c r="BU141" s="208">
        <f>BS141*BT141</f>
        <v>0</v>
      </c>
      <c r="BV141" s="208"/>
      <c r="BW141" s="225"/>
      <c r="BX141" s="225">
        <v>92.850000000000009</v>
      </c>
      <c r="BY141" s="208">
        <f>BW141*BX141</f>
        <v>0</v>
      </c>
      <c r="BZ141" s="208"/>
      <c r="CA141" s="225"/>
      <c r="CB141" s="225">
        <v>92.850000000000009</v>
      </c>
      <c r="CC141" s="208">
        <f>CA141*CB141</f>
        <v>0</v>
      </c>
      <c r="CD141" s="225"/>
      <c r="CE141" s="225">
        <v>92.850000000000009</v>
      </c>
      <c r="CF141" s="208">
        <f>CD141*CE141</f>
        <v>0</v>
      </c>
      <c r="CG141" s="225"/>
      <c r="CH141" s="225">
        <v>92.850000000000009</v>
      </c>
      <c r="CI141" s="226">
        <f t="shared" si="3304"/>
        <v>0</v>
      </c>
      <c r="CJ141" s="226"/>
      <c r="CK141" s="226">
        <v>92.850000000000009</v>
      </c>
      <c r="CL141" s="226">
        <v>0</v>
      </c>
      <c r="CM141" s="252">
        <v>0</v>
      </c>
      <c r="CN141" s="252">
        <v>0</v>
      </c>
      <c r="CO141" s="252">
        <v>0</v>
      </c>
      <c r="CP141" s="252">
        <v>0</v>
      </c>
      <c r="CQ141" s="252">
        <v>0</v>
      </c>
      <c r="CR141" s="252">
        <v>0</v>
      </c>
      <c r="CS141" s="252">
        <v>0</v>
      </c>
      <c r="CT141" s="252">
        <v>0</v>
      </c>
      <c r="CU141" s="252">
        <v>0</v>
      </c>
      <c r="CV141" s="252">
        <v>0</v>
      </c>
      <c r="CW141" s="252"/>
      <c r="CX141" s="252"/>
      <c r="CY141" s="252">
        <v>0</v>
      </c>
      <c r="CZ141" s="252">
        <v>0</v>
      </c>
      <c r="DA141" s="252">
        <v>0</v>
      </c>
      <c r="DB141" s="252">
        <v>0</v>
      </c>
      <c r="DC141" s="252"/>
      <c r="DD141" s="252"/>
      <c r="DE141" s="252">
        <v>0</v>
      </c>
      <c r="DF141" s="252">
        <v>0</v>
      </c>
      <c r="DG141" s="252">
        <v>0</v>
      </c>
      <c r="DH141" s="252">
        <v>0</v>
      </c>
      <c r="DI141" s="253">
        <v>0</v>
      </c>
      <c r="DJ141" s="252">
        <v>0</v>
      </c>
      <c r="DK141" s="252">
        <v>0</v>
      </c>
      <c r="DL141" s="252">
        <v>0</v>
      </c>
      <c r="DM141" s="252">
        <v>0</v>
      </c>
      <c r="DN141" s="252">
        <v>0</v>
      </c>
      <c r="DO141" s="252">
        <v>0</v>
      </c>
      <c r="DP141" s="252">
        <v>0</v>
      </c>
      <c r="DQ141" s="252">
        <v>0</v>
      </c>
      <c r="DR141" s="252">
        <v>0</v>
      </c>
      <c r="DS141" s="252">
        <v>0</v>
      </c>
      <c r="DT141" s="252">
        <v>0</v>
      </c>
      <c r="DU141" s="252">
        <v>0</v>
      </c>
      <c r="DV141" s="253">
        <v>0</v>
      </c>
      <c r="DW141" s="252">
        <v>0</v>
      </c>
      <c r="DX141" s="252">
        <v>0</v>
      </c>
      <c r="DY141" s="252">
        <v>0</v>
      </c>
      <c r="DZ141" s="252">
        <v>0</v>
      </c>
      <c r="EA141" s="126">
        <v>0</v>
      </c>
      <c r="EB141" s="126">
        <v>0</v>
      </c>
      <c r="EC141" s="126">
        <v>0</v>
      </c>
      <c r="ED141" s="126">
        <v>0</v>
      </c>
      <c r="EE141" s="126">
        <v>0</v>
      </c>
      <c r="EF141" s="126">
        <v>0</v>
      </c>
      <c r="EG141" s="126">
        <v>0</v>
      </c>
      <c r="EH141" s="225"/>
      <c r="EI141" s="225"/>
      <c r="EJ141" s="226">
        <f t="shared" si="3305"/>
        <v>0</v>
      </c>
      <c r="EK141" s="126">
        <v>0</v>
      </c>
      <c r="EL141" s="225"/>
      <c r="EM141" s="225"/>
      <c r="EN141" s="226">
        <f t="shared" si="3306"/>
        <v>0</v>
      </c>
      <c r="EO141" s="126">
        <v>0</v>
      </c>
      <c r="EP141" s="225"/>
      <c r="EQ141" s="225"/>
      <c r="ER141" s="226">
        <f t="shared" si="3307"/>
        <v>0</v>
      </c>
      <c r="ES141" s="126">
        <v>0</v>
      </c>
      <c r="ET141" s="225"/>
      <c r="EU141" s="225"/>
      <c r="EV141" s="226">
        <f t="shared" si="3308"/>
        <v>0</v>
      </c>
      <c r="EW141" s="126">
        <v>0</v>
      </c>
      <c r="EX141" s="225"/>
      <c r="EY141" s="225"/>
      <c r="EZ141" s="226">
        <f t="shared" si="3309"/>
        <v>0</v>
      </c>
      <c r="FA141" s="126">
        <v>0</v>
      </c>
      <c r="FB141" s="225"/>
      <c r="FC141" s="225"/>
      <c r="FD141" s="226">
        <f t="shared" si="3310"/>
        <v>0</v>
      </c>
      <c r="FE141" s="126">
        <v>0</v>
      </c>
      <c r="FF141" s="225"/>
      <c r="FG141" s="225"/>
      <c r="FH141" s="226">
        <f t="shared" si="3311"/>
        <v>0</v>
      </c>
      <c r="FI141" s="126">
        <v>0</v>
      </c>
      <c r="FJ141" s="225"/>
      <c r="FK141" s="225">
        <v>96.62</v>
      </c>
      <c r="FL141" s="226">
        <f t="shared" si="3312"/>
        <v>0</v>
      </c>
      <c r="FM141" s="126">
        <v>0</v>
      </c>
      <c r="FN141" s="225"/>
      <c r="FO141" s="225">
        <v>96.62</v>
      </c>
      <c r="FP141" s="226">
        <f t="shared" si="3313"/>
        <v>0</v>
      </c>
      <c r="FQ141" s="126">
        <v>23.952000000000002</v>
      </c>
      <c r="FR141" s="225"/>
      <c r="FS141" s="225">
        <v>96.62</v>
      </c>
      <c r="FT141" s="226">
        <f t="shared" si="3314"/>
        <v>0</v>
      </c>
      <c r="FU141" s="126">
        <v>11.976000000000001</v>
      </c>
      <c r="FV141" s="225"/>
      <c r="FW141" s="225">
        <v>96.62</v>
      </c>
      <c r="FX141" s="226">
        <f t="shared" si="3315"/>
        <v>0</v>
      </c>
      <c r="FY141" s="126">
        <v>20.957999999999998</v>
      </c>
      <c r="FZ141" s="225"/>
      <c r="GA141" s="225">
        <v>96.62</v>
      </c>
      <c r="GB141" s="226">
        <f t="shared" si="3316"/>
        <v>0</v>
      </c>
      <c r="GC141" s="126">
        <v>26.945999999999998</v>
      </c>
      <c r="GD141" s="225"/>
      <c r="GE141" s="225">
        <v>96.62</v>
      </c>
      <c r="GF141" s="226">
        <f t="shared" si="3317"/>
        <v>0</v>
      </c>
      <c r="GG141" s="126">
        <v>26.945999999999998</v>
      </c>
      <c r="GH141" s="225"/>
      <c r="GI141" s="225">
        <v>96.62</v>
      </c>
      <c r="GJ141" s="226">
        <f t="shared" si="3318"/>
        <v>0</v>
      </c>
      <c r="GK141" s="126">
        <v>50.897999999999996</v>
      </c>
      <c r="GL141" s="225"/>
      <c r="GM141" s="225">
        <v>96.62</v>
      </c>
      <c r="GN141" s="226">
        <f t="shared" si="3224"/>
        <v>0</v>
      </c>
      <c r="GO141" s="126">
        <v>89.82</v>
      </c>
      <c r="GP141" s="225"/>
      <c r="GQ141" s="225">
        <v>96.62</v>
      </c>
      <c r="GR141" s="226">
        <f t="shared" si="3319"/>
        <v>0</v>
      </c>
      <c r="GS141" s="126">
        <v>56.886000000000003</v>
      </c>
      <c r="GT141" s="225"/>
      <c r="GU141" s="225">
        <v>96.62</v>
      </c>
      <c r="GV141" s="226">
        <f t="shared" si="3320"/>
        <v>0</v>
      </c>
      <c r="GW141" s="126">
        <v>56.886000000000003</v>
      </c>
      <c r="GX141" s="225"/>
      <c r="GY141" s="225">
        <v>96.62</v>
      </c>
      <c r="GZ141" s="226">
        <f t="shared" si="3321"/>
        <v>0</v>
      </c>
      <c r="HA141" s="126"/>
      <c r="HB141" s="225"/>
      <c r="HC141" s="225">
        <v>96.62</v>
      </c>
      <c r="HD141" s="226">
        <f t="shared" si="3322"/>
        <v>0</v>
      </c>
      <c r="HE141" s="225"/>
      <c r="HF141" s="225">
        <v>96.62</v>
      </c>
      <c r="HG141" s="226">
        <f t="shared" si="3323"/>
        <v>0</v>
      </c>
      <c r="HH141" s="225"/>
      <c r="HI141" s="225">
        <v>96.62</v>
      </c>
      <c r="HJ141" s="226">
        <f t="shared" si="3324"/>
        <v>0</v>
      </c>
      <c r="HK141" s="226">
        <v>30</v>
      </c>
      <c r="HL141" s="226">
        <v>93.393453573814298</v>
      </c>
      <c r="HM141" s="226">
        <v>2801.8036072144291</v>
      </c>
      <c r="HN141" s="252">
        <v>0</v>
      </c>
      <c r="HO141" s="252">
        <v>0</v>
      </c>
      <c r="HP141" s="252">
        <v>0</v>
      </c>
      <c r="HQ141" s="252">
        <v>0</v>
      </c>
      <c r="HR141" s="252">
        <v>0</v>
      </c>
      <c r="HS141" s="252">
        <v>0</v>
      </c>
      <c r="HT141" s="252">
        <v>0</v>
      </c>
      <c r="HU141" s="252">
        <v>0</v>
      </c>
      <c r="HV141" s="252">
        <v>0</v>
      </c>
      <c r="HW141" s="252">
        <v>0</v>
      </c>
      <c r="HX141" s="252">
        <v>0</v>
      </c>
      <c r="HY141" s="252">
        <v>0</v>
      </c>
      <c r="HZ141" s="252">
        <v>0</v>
      </c>
      <c r="IA141" s="252">
        <v>0</v>
      </c>
      <c r="IB141" s="252">
        <v>0</v>
      </c>
      <c r="IC141" s="252">
        <v>0</v>
      </c>
      <c r="ID141" s="252">
        <v>0</v>
      </c>
      <c r="IE141" s="252">
        <v>0</v>
      </c>
      <c r="IF141" s="252">
        <v>0</v>
      </c>
      <c r="IG141" s="252">
        <v>0</v>
      </c>
      <c r="IH141" s="252">
        <v>0</v>
      </c>
      <c r="II141" s="252">
        <v>0</v>
      </c>
      <c r="IJ141" s="252">
        <v>0</v>
      </c>
      <c r="IK141" s="252">
        <v>0</v>
      </c>
      <c r="IL141" s="252">
        <v>0</v>
      </c>
      <c r="IM141" s="252">
        <v>0</v>
      </c>
      <c r="IN141" s="252">
        <v>0</v>
      </c>
      <c r="IO141" s="252">
        <v>0</v>
      </c>
      <c r="IP141" s="252">
        <v>0</v>
      </c>
      <c r="IQ141" s="252">
        <v>0</v>
      </c>
      <c r="IR141" s="253">
        <v>0</v>
      </c>
      <c r="IS141" s="253">
        <v>0</v>
      </c>
      <c r="IT141" s="253">
        <v>0</v>
      </c>
      <c r="IU141" s="253">
        <v>0</v>
      </c>
      <c r="IV141" s="253">
        <v>0</v>
      </c>
      <c r="IW141" s="253">
        <v>0</v>
      </c>
      <c r="IX141" s="253">
        <v>0</v>
      </c>
      <c r="IY141" s="253">
        <v>0</v>
      </c>
      <c r="IZ141" s="126">
        <v>23.952000000000002</v>
      </c>
      <c r="JA141" s="126">
        <v>2314.16</v>
      </c>
      <c r="JB141" s="126">
        <v>11.976000000000001</v>
      </c>
      <c r="JC141" s="126">
        <v>1157.08</v>
      </c>
      <c r="JD141" s="126"/>
      <c r="JE141" s="225"/>
      <c r="JF141" s="131"/>
      <c r="JG141" s="228">
        <v>0</v>
      </c>
      <c r="JH141" s="126"/>
      <c r="JI141" s="225"/>
      <c r="JJ141" s="131"/>
      <c r="JK141" s="228">
        <v>0</v>
      </c>
      <c r="JL141" s="126"/>
      <c r="JM141" s="225"/>
      <c r="JN141" s="131"/>
      <c r="JO141" s="228">
        <v>0</v>
      </c>
      <c r="JP141" s="126"/>
      <c r="JQ141" s="225"/>
      <c r="JR141" s="131"/>
      <c r="JS141" s="228">
        <v>0</v>
      </c>
      <c r="JT141" s="126"/>
      <c r="JU141" s="225"/>
      <c r="JV141" s="131"/>
      <c r="JW141" s="228">
        <v>0</v>
      </c>
      <c r="JX141" s="126"/>
      <c r="JY141" s="225"/>
      <c r="JZ141" s="131"/>
      <c r="KA141" s="228">
        <v>0</v>
      </c>
      <c r="KB141" s="126"/>
      <c r="KC141" s="131"/>
      <c r="KD141" s="131"/>
      <c r="KE141" s="228">
        <v>0</v>
      </c>
      <c r="KF141" s="126"/>
      <c r="KG141" s="131"/>
      <c r="KH141" s="131"/>
      <c r="KI141" s="228">
        <v>0</v>
      </c>
      <c r="KJ141" s="126"/>
      <c r="KK141" s="131"/>
      <c r="KL141" s="131"/>
      <c r="KM141" s="228">
        <v>0</v>
      </c>
      <c r="KN141" s="126"/>
      <c r="KO141" s="131"/>
      <c r="KP141" s="131"/>
      <c r="KQ141" s="228">
        <v>0</v>
      </c>
      <c r="KR141" s="126"/>
      <c r="KS141" s="131"/>
      <c r="KT141" s="131"/>
      <c r="KU141" s="228">
        <v>0</v>
      </c>
      <c r="KV141" s="126"/>
      <c r="KW141" s="131"/>
      <c r="KX141" s="131"/>
      <c r="KY141" s="228">
        <v>0</v>
      </c>
      <c r="KZ141" s="126">
        <v>0</v>
      </c>
      <c r="LA141" s="131"/>
      <c r="LB141" s="131"/>
      <c r="LC141" s="228">
        <v>0</v>
      </c>
      <c r="LD141" s="126"/>
      <c r="LE141" s="131"/>
      <c r="LF141" s="131"/>
      <c r="LG141" s="228">
        <v>0</v>
      </c>
      <c r="LH141" s="126"/>
      <c r="LI141" s="131"/>
      <c r="LJ141" s="131"/>
      <c r="LK141" s="228">
        <v>0</v>
      </c>
      <c r="LL141" s="126"/>
      <c r="LM141" s="131"/>
      <c r="LN141" s="131"/>
      <c r="LO141" s="228">
        <v>0</v>
      </c>
      <c r="LP141" s="126"/>
      <c r="LQ141" s="131"/>
      <c r="LR141" s="131"/>
      <c r="LS141" s="228">
        <v>0</v>
      </c>
      <c r="LT141" s="126"/>
      <c r="LU141" s="131"/>
      <c r="LV141" s="131"/>
      <c r="LW141" s="228">
        <v>0</v>
      </c>
      <c r="LX141" s="126"/>
      <c r="LY141" s="131"/>
      <c r="LZ141" s="131"/>
      <c r="MA141" s="228">
        <v>0</v>
      </c>
      <c r="MB141" s="131"/>
      <c r="MC141" s="131"/>
      <c r="MD141" s="228">
        <v>0</v>
      </c>
      <c r="ME141" s="131"/>
      <c r="MF141" s="131">
        <v>93.39</v>
      </c>
      <c r="MG141" s="228">
        <v>0</v>
      </c>
      <c r="MH141" s="228"/>
      <c r="MI141" s="228">
        <v>93.39</v>
      </c>
      <c r="MJ141" s="228">
        <v>0</v>
      </c>
      <c r="MK141" s="252"/>
      <c r="ML141" s="252"/>
      <c r="MM141" s="252"/>
      <c r="MN141" s="252"/>
      <c r="MO141" s="252"/>
      <c r="MP141" s="252"/>
      <c r="MQ141" s="252"/>
      <c r="MR141" s="252"/>
      <c r="MS141" s="252"/>
      <c r="MT141" s="252"/>
      <c r="MU141" s="252"/>
      <c r="MV141" s="252"/>
      <c r="MW141" s="252"/>
      <c r="MX141" s="252"/>
      <c r="MY141" s="252"/>
      <c r="MZ141" s="252"/>
      <c r="NA141" s="252"/>
      <c r="NB141" s="252"/>
      <c r="NC141" s="252"/>
      <c r="ND141" s="252"/>
      <c r="NE141" s="252"/>
      <c r="NF141" s="252"/>
      <c r="NG141" s="252"/>
      <c r="NH141" s="252"/>
      <c r="NI141" s="252"/>
      <c r="NJ141" s="252"/>
      <c r="NK141" s="252"/>
      <c r="NL141" s="252"/>
      <c r="NM141" s="252"/>
      <c r="NN141" s="252"/>
      <c r="NO141" s="125"/>
      <c r="NP141" s="125"/>
      <c r="NQ141" s="125"/>
      <c r="NR141" s="125"/>
      <c r="NS141" s="125"/>
      <c r="NT141" s="125"/>
      <c r="NU141" s="125"/>
      <c r="NV141" s="125"/>
      <c r="NW141" s="125"/>
      <c r="NX141" s="125"/>
      <c r="NY141" s="125"/>
      <c r="NZ141" s="125"/>
      <c r="OA141" s="125"/>
      <c r="OB141" s="225"/>
      <c r="OC141" s="225">
        <v>0</v>
      </c>
      <c r="OD141" s="227">
        <f t="shared" si="3225"/>
        <v>0</v>
      </c>
      <c r="OE141" s="125"/>
      <c r="OF141" s="225"/>
      <c r="OG141" s="225">
        <v>0</v>
      </c>
      <c r="OH141" s="227">
        <f t="shared" si="3226"/>
        <v>0</v>
      </c>
      <c r="OI141" s="125"/>
      <c r="OJ141" s="225"/>
      <c r="OK141" s="225">
        <v>0</v>
      </c>
      <c r="OL141" s="227">
        <f t="shared" si="3227"/>
        <v>0</v>
      </c>
      <c r="OM141" s="125"/>
      <c r="ON141" s="225"/>
      <c r="OO141" s="225">
        <v>0</v>
      </c>
      <c r="OP141" s="227">
        <f t="shared" si="3228"/>
        <v>0</v>
      </c>
      <c r="OQ141" s="125"/>
      <c r="OR141" s="225"/>
      <c r="OS141" s="225">
        <v>0</v>
      </c>
      <c r="OT141" s="227">
        <f t="shared" si="3229"/>
        <v>0</v>
      </c>
      <c r="OU141" s="125"/>
      <c r="OV141" s="225"/>
      <c r="OW141" s="225">
        <v>0</v>
      </c>
      <c r="OX141" s="227">
        <f t="shared" si="3230"/>
        <v>0</v>
      </c>
      <c r="OY141" s="125"/>
      <c r="OZ141" s="225"/>
      <c r="PA141" s="225">
        <v>0</v>
      </c>
      <c r="PB141" s="227">
        <f t="shared" si="3231"/>
        <v>0</v>
      </c>
      <c r="PC141" s="125"/>
      <c r="PD141" s="225"/>
      <c r="PE141" s="225">
        <v>0</v>
      </c>
      <c r="PF141" s="227">
        <f t="shared" si="3232"/>
        <v>0</v>
      </c>
      <c r="PG141" s="125"/>
      <c r="PH141" s="225"/>
      <c r="PI141" s="225">
        <v>0</v>
      </c>
      <c r="PJ141" s="227">
        <f t="shared" si="3233"/>
        <v>0</v>
      </c>
      <c r="PK141" s="125"/>
      <c r="PL141" s="225"/>
      <c r="PM141" s="225">
        <v>0</v>
      </c>
      <c r="PN141" s="227">
        <f t="shared" si="3234"/>
        <v>0</v>
      </c>
      <c r="PO141" s="125"/>
      <c r="PP141" s="225"/>
      <c r="PQ141" s="225">
        <v>0</v>
      </c>
      <c r="PR141" s="227">
        <f t="shared" si="2899"/>
        <v>0</v>
      </c>
      <c r="PS141" s="125"/>
      <c r="PT141" s="225"/>
      <c r="PU141" s="225">
        <v>0</v>
      </c>
      <c r="PV141" s="227">
        <f t="shared" si="2900"/>
        <v>0</v>
      </c>
      <c r="PW141" s="125"/>
      <c r="PX141" s="225"/>
      <c r="PY141" s="225">
        <v>0</v>
      </c>
      <c r="PZ141" s="227">
        <f t="shared" si="2901"/>
        <v>0</v>
      </c>
      <c r="QA141" s="125"/>
      <c r="QB141" s="225"/>
      <c r="QC141" s="225">
        <v>0</v>
      </c>
      <c r="QD141" s="227">
        <f t="shared" si="2902"/>
        <v>0</v>
      </c>
      <c r="QE141" s="125"/>
      <c r="QF141" s="225"/>
      <c r="QG141" s="225">
        <v>0</v>
      </c>
      <c r="QH141" s="227">
        <f t="shared" si="2903"/>
        <v>0</v>
      </c>
      <c r="QI141" s="125"/>
      <c r="QJ141" s="225"/>
      <c r="QK141" s="225">
        <v>0</v>
      </c>
      <c r="QL141" s="227">
        <f t="shared" si="2904"/>
        <v>0</v>
      </c>
      <c r="QM141" s="125"/>
      <c r="QN141" s="225"/>
      <c r="QO141" s="225">
        <v>0</v>
      </c>
      <c r="QP141" s="225">
        <v>0</v>
      </c>
      <c r="QQ141" s="125"/>
      <c r="QR141" s="225"/>
      <c r="QS141" s="225">
        <v>0</v>
      </c>
      <c r="QT141" s="225">
        <v>0</v>
      </c>
      <c r="QU141" s="125"/>
      <c r="QV141" s="225"/>
      <c r="QW141" s="225">
        <v>0</v>
      </c>
      <c r="QX141" s="225">
        <v>0</v>
      </c>
      <c r="QY141" s="225"/>
      <c r="QZ141" s="225">
        <v>0</v>
      </c>
      <c r="RA141" s="225">
        <v>0</v>
      </c>
      <c r="RB141" s="225"/>
      <c r="RC141" s="225">
        <v>0</v>
      </c>
      <c r="RD141" s="225">
        <f t="shared" si="3235"/>
        <v>0</v>
      </c>
      <c r="RE141" s="225"/>
      <c r="RF141" s="225">
        <v>0</v>
      </c>
      <c r="RG141" s="225">
        <v>0</v>
      </c>
      <c r="RH141" s="252"/>
      <c r="RI141" s="252"/>
      <c r="RJ141" s="252"/>
      <c r="RK141" s="252"/>
      <c r="RL141" s="252"/>
      <c r="RM141" s="252"/>
      <c r="RN141" s="252"/>
      <c r="RO141" s="252"/>
      <c r="RP141" s="252"/>
      <c r="RQ141" s="252"/>
      <c r="RR141" s="252"/>
      <c r="RS141" s="252"/>
      <c r="RT141" s="252"/>
      <c r="RU141" s="252"/>
      <c r="RV141" s="252"/>
      <c r="RW141" s="252"/>
      <c r="RX141" s="252"/>
      <c r="RY141" s="252"/>
      <c r="RZ141" s="252"/>
      <c r="SA141" s="252"/>
      <c r="SB141" s="252"/>
      <c r="SC141" s="252"/>
      <c r="SD141" s="252"/>
      <c r="SE141" s="252"/>
      <c r="SF141" s="252"/>
      <c r="SG141" s="252"/>
      <c r="SH141" s="252"/>
      <c r="SI141" s="252"/>
      <c r="SJ141" s="252"/>
      <c r="SK141" s="252"/>
      <c r="SL141" s="125"/>
      <c r="SM141" s="125"/>
      <c r="SN141" s="125"/>
      <c r="SO141" s="125"/>
      <c r="SP141" s="125"/>
      <c r="SQ141" s="125"/>
      <c r="SR141" s="125"/>
      <c r="SS141" s="125"/>
      <c r="ST141" s="125"/>
      <c r="SU141" s="125"/>
      <c r="SV141" s="125"/>
      <c r="SW141" s="125"/>
      <c r="SX141" s="125"/>
      <c r="SY141" s="240">
        <v>0</v>
      </c>
      <c r="SZ141" s="124"/>
      <c r="TA141" s="226">
        <f t="shared" si="3236"/>
        <v>0</v>
      </c>
      <c r="TB141" s="125"/>
      <c r="TC141" s="240">
        <v>0</v>
      </c>
      <c r="TD141" s="124"/>
      <c r="TE141" s="226">
        <f t="shared" si="3237"/>
        <v>0</v>
      </c>
      <c r="TF141" s="125"/>
      <c r="TG141" s="240">
        <v>0</v>
      </c>
      <c r="TH141" s="124"/>
      <c r="TI141" s="226">
        <f t="shared" si="3238"/>
        <v>0</v>
      </c>
      <c r="TJ141" s="125"/>
      <c r="TK141" s="240">
        <v>0</v>
      </c>
      <c r="TL141" s="124"/>
      <c r="TM141" s="226">
        <f t="shared" si="3239"/>
        <v>0</v>
      </c>
      <c r="TN141" s="125"/>
      <c r="TO141" s="219">
        <v>0</v>
      </c>
      <c r="TP141" s="124"/>
      <c r="TQ141" s="226">
        <f t="shared" si="3240"/>
        <v>0</v>
      </c>
      <c r="TR141" s="125"/>
      <c r="TS141" s="219">
        <v>0</v>
      </c>
      <c r="TT141" s="124"/>
      <c r="TU141" s="226">
        <f t="shared" si="3241"/>
        <v>0</v>
      </c>
      <c r="TV141" s="125"/>
      <c r="TW141" s="219">
        <v>0</v>
      </c>
      <c r="TX141" s="124"/>
      <c r="TY141" s="226">
        <f t="shared" si="3242"/>
        <v>0</v>
      </c>
      <c r="TZ141" s="125"/>
      <c r="UA141" s="219">
        <v>0</v>
      </c>
      <c r="UB141" s="124"/>
      <c r="UC141" s="226">
        <f t="shared" si="3243"/>
        <v>0</v>
      </c>
      <c r="UD141" s="125"/>
      <c r="UE141" s="219">
        <v>0</v>
      </c>
      <c r="UF141" s="124"/>
      <c r="UG141" s="226">
        <f t="shared" si="3244"/>
        <v>0</v>
      </c>
      <c r="UH141" s="125"/>
      <c r="UI141" s="219">
        <v>0</v>
      </c>
      <c r="UJ141" s="124"/>
      <c r="UK141" s="226">
        <f t="shared" si="3245"/>
        <v>0</v>
      </c>
      <c r="UL141" s="125"/>
      <c r="UM141" s="219">
        <v>0</v>
      </c>
      <c r="UN141" s="124"/>
      <c r="UO141" s="226">
        <f t="shared" si="3246"/>
        <v>0</v>
      </c>
      <c r="UP141" s="125"/>
      <c r="UQ141" s="208">
        <v>0</v>
      </c>
      <c r="UR141" s="124"/>
      <c r="US141" s="226">
        <f t="shared" si="3247"/>
        <v>0</v>
      </c>
      <c r="UT141" s="125"/>
      <c r="UU141" s="208">
        <v>0</v>
      </c>
      <c r="UV141" s="124"/>
      <c r="UW141" s="226">
        <f t="shared" si="3248"/>
        <v>0</v>
      </c>
      <c r="UX141" s="125"/>
      <c r="UY141" s="208">
        <v>0</v>
      </c>
      <c r="UZ141" s="124"/>
      <c r="VA141" s="226">
        <f t="shared" si="3249"/>
        <v>0</v>
      </c>
      <c r="VB141" s="125"/>
      <c r="VC141" s="208">
        <v>0</v>
      </c>
      <c r="VD141" s="124"/>
      <c r="VE141" s="226">
        <f t="shared" si="3250"/>
        <v>0</v>
      </c>
      <c r="VF141" s="125"/>
      <c r="VG141" s="208">
        <v>0</v>
      </c>
      <c r="VH141" s="124"/>
      <c r="VI141" s="226">
        <f t="shared" si="2790"/>
        <v>0</v>
      </c>
      <c r="VJ141" s="125">
        <v>5.9880000000000004</v>
      </c>
      <c r="VK141" s="206">
        <v>0</v>
      </c>
      <c r="VL141" s="124"/>
      <c r="VM141" s="226">
        <v>0</v>
      </c>
      <c r="VN141" s="125"/>
      <c r="VO141" s="206">
        <v>0</v>
      </c>
      <c r="VP141" s="124"/>
      <c r="VQ141" s="226">
        <v>0</v>
      </c>
      <c r="VR141" s="125"/>
      <c r="VS141" s="206">
        <v>0</v>
      </c>
      <c r="VT141" s="124"/>
      <c r="VU141" s="226">
        <v>0</v>
      </c>
      <c r="VV141" s="225"/>
      <c r="VW141" s="124"/>
      <c r="VX141" s="226">
        <v>0</v>
      </c>
      <c r="VY141" s="225"/>
      <c r="VZ141" s="124"/>
      <c r="WA141" s="226">
        <f t="shared" si="3251"/>
        <v>0</v>
      </c>
      <c r="WB141" s="226"/>
      <c r="WC141" s="226">
        <v>100.36</v>
      </c>
      <c r="WD141" s="226">
        <v>0</v>
      </c>
      <c r="WE141" s="252"/>
      <c r="WF141" s="252"/>
      <c r="WG141" s="252"/>
      <c r="WH141" s="252"/>
      <c r="WI141" s="252"/>
      <c r="WJ141" s="252"/>
      <c r="WK141" s="252"/>
      <c r="WL141" s="252"/>
      <c r="WM141" s="252"/>
      <c r="WN141" s="252"/>
      <c r="WO141" s="252"/>
      <c r="WP141" s="252"/>
      <c r="WQ141" s="252"/>
      <c r="WR141" s="252"/>
      <c r="WS141" s="252"/>
      <c r="WT141" s="252"/>
      <c r="WU141" s="252"/>
      <c r="WV141" s="252"/>
      <c r="WW141" s="252"/>
      <c r="WX141" s="252"/>
      <c r="WY141" s="252"/>
      <c r="WZ141" s="252"/>
      <c r="XA141" s="252"/>
      <c r="XB141" s="252"/>
      <c r="XC141" s="252"/>
      <c r="XD141" s="252"/>
      <c r="XE141" s="252"/>
      <c r="XF141" s="252"/>
      <c r="XG141" s="252"/>
      <c r="XH141" s="252"/>
      <c r="XI141" s="125"/>
      <c r="XJ141" s="125"/>
      <c r="XK141" s="125"/>
      <c r="XL141" s="125"/>
      <c r="XM141" s="125"/>
      <c r="XN141" s="125"/>
      <c r="XO141" s="125"/>
      <c r="XP141" s="125"/>
      <c r="XQ141" s="125"/>
      <c r="XR141" s="125"/>
      <c r="XS141" s="125"/>
      <c r="XT141" s="125"/>
      <c r="XU141" s="125"/>
      <c r="XV141" s="226"/>
      <c r="XW141" s="226"/>
      <c r="XX141" s="208">
        <f>XV141*XW141</f>
        <v>0</v>
      </c>
      <c r="XY141" s="125"/>
      <c r="XZ141" s="226"/>
      <c r="YA141" s="226"/>
      <c r="YB141" s="208">
        <f>XZ141*YA141</f>
        <v>0</v>
      </c>
      <c r="YC141" s="125"/>
      <c r="YD141" s="226"/>
      <c r="YE141" s="226"/>
      <c r="YF141" s="208">
        <f>YD141*YE141</f>
        <v>0</v>
      </c>
      <c r="YG141" s="125"/>
      <c r="YH141" s="226"/>
      <c r="YI141" s="226"/>
      <c r="YJ141" s="208">
        <f>YH141*YI141</f>
        <v>0</v>
      </c>
      <c r="YK141" s="125"/>
      <c r="YL141" s="226"/>
      <c r="YM141" s="226"/>
      <c r="YN141" s="208">
        <f>YL141*YM141</f>
        <v>0</v>
      </c>
      <c r="YO141" s="125"/>
      <c r="YP141" s="226"/>
      <c r="YQ141" s="226"/>
      <c r="YR141" s="208">
        <f>YP141*YQ141</f>
        <v>0</v>
      </c>
      <c r="YS141" s="125"/>
      <c r="YT141" s="226"/>
      <c r="YU141" s="226"/>
      <c r="YV141" s="208">
        <f>YT141*YU141</f>
        <v>0</v>
      </c>
      <c r="YW141" s="125"/>
      <c r="YX141" s="226"/>
      <c r="YY141" s="226"/>
      <c r="YZ141" s="208">
        <f>YX141*YY141</f>
        <v>0</v>
      </c>
      <c r="ZA141" s="125"/>
      <c r="ZB141" s="226"/>
      <c r="ZC141" s="226"/>
      <c r="ZD141" s="208">
        <f>ZB141*ZC141</f>
        <v>0</v>
      </c>
      <c r="ZE141" s="125"/>
      <c r="ZF141" s="226"/>
      <c r="ZG141" s="226"/>
      <c r="ZH141" s="208">
        <f>ZF141*ZG141</f>
        <v>0</v>
      </c>
      <c r="ZI141" s="125"/>
      <c r="ZJ141" s="225"/>
      <c r="ZK141" s="225"/>
      <c r="ZL141" s="208">
        <f>ZJ141*ZK141</f>
        <v>0</v>
      </c>
      <c r="ZM141" s="125"/>
      <c r="ZN141" s="225"/>
      <c r="ZO141" s="225"/>
      <c r="ZP141" s="208">
        <f>ZN141*ZO141</f>
        <v>0</v>
      </c>
      <c r="ZQ141" s="125"/>
      <c r="ZR141" s="225"/>
      <c r="ZS141" s="225"/>
      <c r="ZT141" s="208">
        <f>ZR141*ZS141</f>
        <v>0</v>
      </c>
      <c r="ZU141" s="125"/>
      <c r="ZV141" s="225"/>
      <c r="ZW141" s="225"/>
      <c r="ZX141" s="208">
        <f>ZV141*ZW141</f>
        <v>0</v>
      </c>
      <c r="ZY141" s="125"/>
      <c r="ZZ141" s="225"/>
      <c r="AAA141" s="225"/>
      <c r="AAB141" s="208">
        <f>ZZ141*AAA141</f>
        <v>0</v>
      </c>
      <c r="AAC141" s="125"/>
      <c r="AAD141" s="225"/>
      <c r="AAE141" s="225"/>
      <c r="AAF141" s="208">
        <f>AAD141*AAE141</f>
        <v>0</v>
      </c>
      <c r="AAG141" s="125"/>
      <c r="AAH141" s="225"/>
      <c r="AAI141" s="225"/>
      <c r="AAJ141" s="208">
        <f>AAH141*AAI141</f>
        <v>0</v>
      </c>
      <c r="AAK141" s="125"/>
      <c r="AAL141" s="225"/>
      <c r="AAM141" s="225"/>
      <c r="AAN141" s="208">
        <f>AAL141*AAM141</f>
        <v>0</v>
      </c>
      <c r="AAO141" s="125"/>
      <c r="AAP141" s="225"/>
      <c r="AAQ141" s="225"/>
      <c r="AAR141" s="208">
        <f>AAP141*AAQ141</f>
        <v>0</v>
      </c>
      <c r="AAS141" s="225"/>
      <c r="AAT141" s="225"/>
      <c r="AAU141" s="208">
        <f>AAS141*AAT141</f>
        <v>0</v>
      </c>
      <c r="AAV141" s="225"/>
      <c r="AAW141" s="225"/>
      <c r="AAX141" s="226">
        <f t="shared" si="3252"/>
        <v>0</v>
      </c>
      <c r="AAY141" s="226"/>
      <c r="AAZ141" s="226"/>
      <c r="ABA141" s="226">
        <v>0</v>
      </c>
      <c r="ABB141" s="252"/>
      <c r="ABC141" s="252"/>
      <c r="ABD141" s="252"/>
      <c r="ABE141" s="252"/>
      <c r="ABF141" s="252"/>
      <c r="ABG141" s="252"/>
      <c r="ABH141" s="252"/>
      <c r="ABI141" s="252"/>
      <c r="ABJ141" s="252"/>
      <c r="ABK141" s="252"/>
      <c r="ABL141" s="252"/>
      <c r="ABM141" s="252"/>
      <c r="ABN141" s="252"/>
      <c r="ABO141" s="252"/>
      <c r="ABP141" s="252"/>
      <c r="ABQ141" s="252"/>
      <c r="ABR141" s="252"/>
      <c r="ABS141" s="252"/>
      <c r="ABT141" s="252"/>
      <c r="ABU141" s="252"/>
      <c r="ABV141" s="252"/>
      <c r="ABW141" s="252"/>
      <c r="ABX141" s="252"/>
      <c r="ABY141" s="252"/>
      <c r="ABZ141" s="252"/>
      <c r="ACA141" s="252"/>
      <c r="ACB141" s="252"/>
      <c r="ACC141" s="252"/>
      <c r="ACD141" s="252"/>
      <c r="ACE141" s="252"/>
      <c r="ACF141" s="126"/>
      <c r="ACG141" s="126"/>
      <c r="ACH141" s="126"/>
      <c r="ACI141" s="126"/>
      <c r="ACJ141" s="126"/>
      <c r="ACK141" s="126"/>
      <c r="ACL141" s="126"/>
      <c r="ACM141" s="126"/>
      <c r="ACN141" s="126"/>
      <c r="ACO141" s="126"/>
      <c r="ACP141" s="126"/>
      <c r="ACQ141" s="126"/>
      <c r="ACR141" s="126">
        <v>0</v>
      </c>
      <c r="ACS141" s="225"/>
      <c r="ACT141" s="225"/>
      <c r="ACU141" s="225">
        <v>0</v>
      </c>
      <c r="ACV141" s="126">
        <v>0</v>
      </c>
      <c r="ACW141" s="225"/>
      <c r="ACX141" s="225"/>
      <c r="ACY141" s="225">
        <v>0</v>
      </c>
      <c r="ACZ141" s="126">
        <v>0</v>
      </c>
      <c r="ADA141" s="225"/>
      <c r="ADB141" s="225"/>
      <c r="ADC141" s="225">
        <v>0</v>
      </c>
      <c r="ADD141" s="126">
        <v>0</v>
      </c>
      <c r="ADE141" s="225"/>
      <c r="ADF141" s="225"/>
      <c r="ADG141" s="225">
        <v>0</v>
      </c>
      <c r="ADH141" s="126">
        <v>0</v>
      </c>
      <c r="ADI141" s="225"/>
      <c r="ADJ141" s="225"/>
      <c r="ADK141" s="225">
        <v>0</v>
      </c>
      <c r="ADL141" s="126">
        <v>0</v>
      </c>
      <c r="ADM141" s="225"/>
      <c r="ADN141" s="225"/>
      <c r="ADO141" s="225">
        <v>0</v>
      </c>
      <c r="ADP141" s="126">
        <v>0</v>
      </c>
      <c r="ADQ141" s="225"/>
      <c r="ADR141" s="225"/>
      <c r="ADS141" s="225">
        <v>0</v>
      </c>
      <c r="ADT141" s="126">
        <v>0</v>
      </c>
      <c r="ADU141" s="225"/>
      <c r="ADV141" s="225"/>
      <c r="ADW141" s="225">
        <v>0</v>
      </c>
      <c r="ADX141" s="126">
        <v>0</v>
      </c>
      <c r="ADY141" s="225"/>
      <c r="ADZ141" s="225"/>
      <c r="AEA141" s="225">
        <v>0</v>
      </c>
      <c r="AEB141" s="126">
        <v>0</v>
      </c>
      <c r="AEC141" s="225"/>
      <c r="AED141" s="225"/>
      <c r="AEE141" s="225">
        <v>0</v>
      </c>
      <c r="AEF141" s="126">
        <v>0</v>
      </c>
      <c r="AEG141" s="225"/>
      <c r="AEH141" s="225"/>
      <c r="AEI141" s="225">
        <v>0</v>
      </c>
      <c r="AEJ141" s="126">
        <v>0</v>
      </c>
      <c r="AEK141" s="225"/>
      <c r="AEL141" s="225"/>
      <c r="AEM141" s="225">
        <v>0</v>
      </c>
      <c r="AEN141" s="126">
        <v>0</v>
      </c>
      <c r="AEO141" s="225"/>
      <c r="AEP141" s="225"/>
      <c r="AEQ141" s="225">
        <v>0</v>
      </c>
      <c r="AER141" s="126">
        <v>0</v>
      </c>
      <c r="AES141" s="225"/>
      <c r="AET141" s="225"/>
      <c r="AEU141" s="225">
        <v>0</v>
      </c>
      <c r="AEV141" s="126">
        <v>0</v>
      </c>
      <c r="AEW141" s="225"/>
      <c r="AEX141" s="225"/>
      <c r="AEY141" s="225">
        <v>0</v>
      </c>
      <c r="AEZ141" s="126">
        <v>0</v>
      </c>
      <c r="AFA141" s="225"/>
      <c r="AFB141" s="225"/>
      <c r="AFC141" s="225">
        <v>0</v>
      </c>
      <c r="AFD141" s="126">
        <v>20.957999999999998</v>
      </c>
      <c r="AFE141" s="225"/>
      <c r="AFF141" s="225"/>
      <c r="AFG141" s="225">
        <v>0</v>
      </c>
      <c r="AFH141" s="126">
        <v>0</v>
      </c>
      <c r="AFI141" s="225"/>
      <c r="AFJ141" s="225"/>
      <c r="AFK141" s="225">
        <v>0</v>
      </c>
      <c r="AFL141" s="126"/>
      <c r="AFM141" s="225"/>
      <c r="AFN141" s="225"/>
      <c r="AFO141" s="225">
        <v>0</v>
      </c>
      <c r="AFP141" s="225"/>
      <c r="AFQ141" s="225"/>
      <c r="AFR141" s="225">
        <v>0</v>
      </c>
      <c r="AFS141" s="225"/>
      <c r="AFT141" s="225"/>
      <c r="AFU141" s="225">
        <f t="shared" si="3253"/>
        <v>0</v>
      </c>
      <c r="AFV141" s="225"/>
      <c r="AFW141" s="225"/>
      <c r="AFX141" s="225">
        <v>0</v>
      </c>
      <c r="AFY141" s="252">
        <v>0</v>
      </c>
      <c r="AFZ141" s="252">
        <v>0</v>
      </c>
      <c r="AGA141" s="252">
        <v>0</v>
      </c>
      <c r="AGB141" s="252">
        <v>0</v>
      </c>
      <c r="AGC141" s="252">
        <v>0</v>
      </c>
      <c r="AGD141" s="252">
        <v>0</v>
      </c>
      <c r="AGE141" s="252">
        <v>0</v>
      </c>
      <c r="AGF141" s="252">
        <v>0</v>
      </c>
      <c r="AGG141" s="252">
        <v>0</v>
      </c>
      <c r="AGH141" s="252">
        <v>0</v>
      </c>
      <c r="AGI141" s="252">
        <v>0</v>
      </c>
      <c r="AGJ141" s="252">
        <v>0</v>
      </c>
      <c r="AGK141" s="252">
        <v>0</v>
      </c>
      <c r="AGL141" s="252">
        <v>0</v>
      </c>
      <c r="AGM141" s="252">
        <v>0</v>
      </c>
      <c r="AGN141" s="252">
        <v>0</v>
      </c>
      <c r="AGO141" s="252">
        <v>0</v>
      </c>
      <c r="AGP141" s="252">
        <v>0</v>
      </c>
      <c r="AGQ141" s="252">
        <v>0</v>
      </c>
      <c r="AGR141" s="252">
        <v>0</v>
      </c>
      <c r="AGS141" s="252">
        <v>0</v>
      </c>
      <c r="AGT141" s="252">
        <v>0</v>
      </c>
      <c r="AGU141" s="252">
        <v>0</v>
      </c>
      <c r="AGV141" s="252">
        <v>0</v>
      </c>
      <c r="AGW141" s="252">
        <v>0</v>
      </c>
      <c r="AGX141" s="252">
        <v>0</v>
      </c>
      <c r="AGY141" s="252">
        <v>0</v>
      </c>
      <c r="AGZ141" s="252">
        <v>0</v>
      </c>
      <c r="AHA141" s="252">
        <v>0</v>
      </c>
      <c r="AHB141" s="252">
        <v>0</v>
      </c>
      <c r="AHC141" s="128">
        <v>0</v>
      </c>
      <c r="AHD141" s="128">
        <v>0</v>
      </c>
      <c r="AHE141" s="128">
        <v>0</v>
      </c>
      <c r="AHF141" s="128">
        <v>0</v>
      </c>
      <c r="AHG141" s="128">
        <v>0</v>
      </c>
      <c r="AHH141" s="128">
        <v>0</v>
      </c>
      <c r="AHI141" s="128">
        <v>0</v>
      </c>
      <c r="AHJ141" s="128">
        <v>0</v>
      </c>
      <c r="AHK141" s="128">
        <v>0</v>
      </c>
      <c r="AHL141" s="128">
        <v>0</v>
      </c>
      <c r="AHM141" s="128">
        <v>0</v>
      </c>
      <c r="AHN141" s="128">
        <v>0</v>
      </c>
      <c r="AHO141" s="227">
        <f t="shared" si="3063"/>
        <v>0</v>
      </c>
      <c r="AHP141" s="151">
        <f t="shared" si="3064"/>
        <v>0</v>
      </c>
      <c r="AHQ141" s="151">
        <f t="shared" si="3065"/>
        <v>0</v>
      </c>
      <c r="AHR141" s="227">
        <f t="shared" si="3066"/>
        <v>0</v>
      </c>
      <c r="AHS141" s="151">
        <f t="shared" si="3067"/>
        <v>0</v>
      </c>
      <c r="AHT141" s="151">
        <f t="shared" si="3068"/>
        <v>0</v>
      </c>
      <c r="AHU141" s="227">
        <f t="shared" si="3069"/>
        <v>0</v>
      </c>
      <c r="AHV141" s="151">
        <f t="shared" si="3070"/>
        <v>0</v>
      </c>
      <c r="AHW141" s="151">
        <f t="shared" si="3071"/>
        <v>0</v>
      </c>
      <c r="AHX141" s="227">
        <v>0</v>
      </c>
      <c r="AHY141" s="151">
        <f t="shared" si="3072"/>
        <v>0</v>
      </c>
      <c r="AHZ141" s="151">
        <f t="shared" si="3005"/>
        <v>0</v>
      </c>
      <c r="AIA141" s="227">
        <f t="shared" si="2952"/>
        <v>0</v>
      </c>
      <c r="AIB141" s="151">
        <f t="shared" si="2953"/>
        <v>0</v>
      </c>
      <c r="AIC141" s="151">
        <f t="shared" si="2954"/>
        <v>0</v>
      </c>
      <c r="AID141" s="227">
        <f t="shared" si="2955"/>
        <v>0</v>
      </c>
      <c r="AIE141" s="151">
        <f t="shared" si="2956"/>
        <v>0</v>
      </c>
      <c r="AIF141" s="151">
        <f t="shared" si="2957"/>
        <v>0</v>
      </c>
      <c r="AIG141" s="227">
        <f t="shared" si="2958"/>
        <v>0</v>
      </c>
      <c r="AIH141" s="151">
        <f t="shared" si="2959"/>
        <v>0</v>
      </c>
      <c r="AII141" s="151">
        <f t="shared" si="2960"/>
        <v>0</v>
      </c>
      <c r="AIJ141" s="227">
        <f t="shared" si="2961"/>
        <v>0</v>
      </c>
      <c r="AIK141" s="151">
        <f t="shared" si="2962"/>
        <v>0</v>
      </c>
      <c r="AIL141" s="151">
        <f t="shared" si="2963"/>
        <v>0</v>
      </c>
      <c r="AIM141" s="227">
        <f t="shared" si="2964"/>
        <v>0</v>
      </c>
      <c r="AIN141" s="151">
        <f t="shared" si="2965"/>
        <v>0</v>
      </c>
      <c r="AIO141" s="151">
        <f t="shared" si="2966"/>
        <v>0</v>
      </c>
      <c r="AIP141" s="227">
        <f t="shared" si="2967"/>
        <v>23.952000000000002</v>
      </c>
      <c r="AIQ141" s="151">
        <f t="shared" si="2950"/>
        <v>0</v>
      </c>
      <c r="AIR141" s="151">
        <f t="shared" si="2951"/>
        <v>0</v>
      </c>
      <c r="AIS141" s="227">
        <f t="shared" si="3254"/>
        <v>11.976000000000001</v>
      </c>
      <c r="AIT141" s="151">
        <f t="shared" si="3255"/>
        <v>0</v>
      </c>
      <c r="AIU141" s="151">
        <f t="shared" si="3256"/>
        <v>0</v>
      </c>
      <c r="AIV141" s="227">
        <f t="shared" si="3257"/>
        <v>20.957999999999998</v>
      </c>
      <c r="AIW141" s="151">
        <f t="shared" si="3258"/>
        <v>0</v>
      </c>
      <c r="AIX141" s="151">
        <f t="shared" si="3259"/>
        <v>0</v>
      </c>
      <c r="AIY141" s="227">
        <f t="shared" si="3260"/>
        <v>26.945999999999998</v>
      </c>
      <c r="AIZ141" s="151">
        <f t="shared" si="3261"/>
        <v>0</v>
      </c>
      <c r="AJA141" s="151">
        <f t="shared" si="3262"/>
        <v>0</v>
      </c>
      <c r="AJB141" s="227">
        <f t="shared" si="3263"/>
        <v>26.945999999999998</v>
      </c>
      <c r="AJC141" s="151">
        <f t="shared" si="3264"/>
        <v>0</v>
      </c>
      <c r="AJD141" s="151">
        <f t="shared" si="3265"/>
        <v>0</v>
      </c>
      <c r="AJE141" s="227">
        <f t="shared" si="3266"/>
        <v>50.897999999999996</v>
      </c>
      <c r="AJF141" s="151">
        <f t="shared" si="3267"/>
        <v>0</v>
      </c>
      <c r="AJG141" s="151">
        <f t="shared" si="3268"/>
        <v>0</v>
      </c>
      <c r="AJH141" s="227">
        <f t="shared" si="3269"/>
        <v>89.82</v>
      </c>
      <c r="AJI141" s="151">
        <f t="shared" si="3270"/>
        <v>0</v>
      </c>
      <c r="AJJ141" s="151">
        <f t="shared" si="3271"/>
        <v>0</v>
      </c>
      <c r="AJK141" s="227">
        <f t="shared" si="3272"/>
        <v>83.831999999999994</v>
      </c>
      <c r="AJL141" s="151">
        <f t="shared" si="3273"/>
        <v>0</v>
      </c>
      <c r="AJM141" s="151">
        <f t="shared" si="3274"/>
        <v>0</v>
      </c>
      <c r="AJN141" s="227">
        <f t="shared" si="3275"/>
        <v>56.886000000000003</v>
      </c>
      <c r="AJO141" s="151">
        <f t="shared" si="3276"/>
        <v>0</v>
      </c>
      <c r="AJP141" s="151">
        <f t="shared" si="3277"/>
        <v>0</v>
      </c>
      <c r="AJQ141" s="227">
        <f t="shared" si="3278"/>
        <v>0</v>
      </c>
      <c r="AJR141" s="151">
        <f t="shared" si="3279"/>
        <v>0</v>
      </c>
      <c r="AJS141" s="151">
        <f t="shared" si="3280"/>
        <v>0</v>
      </c>
      <c r="AJT141" s="151">
        <f t="shared" si="3281"/>
        <v>0</v>
      </c>
      <c r="AJU141" s="151">
        <f t="shared" si="3282"/>
        <v>0</v>
      </c>
      <c r="AJV141" s="151">
        <f t="shared" si="3283"/>
        <v>0</v>
      </c>
      <c r="AJW141" s="151">
        <f t="shared" si="3284"/>
        <v>0</v>
      </c>
      <c r="AJX141" s="151">
        <v>30</v>
      </c>
      <c r="AJY141" s="151">
        <v>2801.8036072144291</v>
      </c>
      <c r="AJZ141" s="128">
        <f t="shared" si="3073"/>
        <v>0</v>
      </c>
      <c r="AKA141" s="128">
        <f t="shared" si="3074"/>
        <v>0</v>
      </c>
      <c r="AKB141" s="128">
        <v>0</v>
      </c>
      <c r="AKC141" s="128">
        <v>0</v>
      </c>
      <c r="AKD141" s="128">
        <v>0</v>
      </c>
      <c r="AKE141" s="128">
        <v>0</v>
      </c>
      <c r="AKF141" s="128">
        <f t="shared" si="3075"/>
        <v>0</v>
      </c>
      <c r="AKG141" s="128">
        <f t="shared" si="3076"/>
        <v>0</v>
      </c>
      <c r="AKH141" s="128">
        <f t="shared" si="3077"/>
        <v>0</v>
      </c>
      <c r="AKI141" s="128">
        <f t="shared" si="2827"/>
        <v>0</v>
      </c>
      <c r="AKJ141" s="128">
        <v>0</v>
      </c>
      <c r="AKK141" s="128">
        <v>0</v>
      </c>
      <c r="AKL141" s="128">
        <f t="shared" si="2976"/>
        <v>0</v>
      </c>
      <c r="AKM141" s="128">
        <f t="shared" si="2968"/>
        <v>0</v>
      </c>
      <c r="AKN141" s="128">
        <f t="shared" si="2998"/>
        <v>0</v>
      </c>
      <c r="AKO141" s="128">
        <f t="shared" si="3002"/>
        <v>0</v>
      </c>
      <c r="AKP141" s="128">
        <f t="shared" si="3007"/>
        <v>0</v>
      </c>
      <c r="AKQ141" s="128">
        <f t="shared" si="3008"/>
        <v>0</v>
      </c>
      <c r="AKR141" s="128">
        <f t="shared" si="2969"/>
        <v>0</v>
      </c>
      <c r="AKS141" s="128">
        <f t="shared" si="2970"/>
        <v>0</v>
      </c>
      <c r="AKT141" s="128">
        <f t="shared" si="3285"/>
        <v>0</v>
      </c>
      <c r="AKU141" s="128">
        <f t="shared" si="3286"/>
        <v>0</v>
      </c>
      <c r="AKV141" s="128">
        <f t="shared" si="3287"/>
        <v>0</v>
      </c>
      <c r="AKW141" s="128">
        <f t="shared" si="3288"/>
        <v>0</v>
      </c>
      <c r="AKX141" s="128">
        <f t="shared" si="3289"/>
        <v>0</v>
      </c>
      <c r="AKY141" s="128">
        <f t="shared" si="3290"/>
        <v>0</v>
      </c>
      <c r="AKZ141" s="128">
        <f t="shared" si="3291"/>
        <v>0</v>
      </c>
      <c r="ALA141" s="128">
        <f t="shared" si="3292"/>
        <v>0</v>
      </c>
      <c r="ALB141" s="128">
        <f t="shared" si="3293"/>
        <v>0</v>
      </c>
      <c r="ALC141" s="128">
        <f t="shared" si="3294"/>
        <v>0</v>
      </c>
      <c r="ALD141" s="128">
        <f t="shared" si="3295"/>
        <v>0</v>
      </c>
      <c r="ALE141" s="128">
        <f t="shared" si="3296"/>
        <v>0</v>
      </c>
      <c r="ALF141" s="128">
        <f t="shared" si="3297"/>
        <v>0</v>
      </c>
      <c r="ALG141" s="128">
        <f t="shared" si="3298"/>
        <v>0</v>
      </c>
      <c r="ALH141" s="128">
        <f t="shared" si="3299"/>
        <v>0</v>
      </c>
      <c r="ALI141" s="128">
        <f t="shared" si="3300"/>
        <v>0</v>
      </c>
      <c r="ALJ141" s="128">
        <f t="shared" si="3301"/>
        <v>0</v>
      </c>
      <c r="ALK141" s="128">
        <f t="shared" si="3302"/>
        <v>0</v>
      </c>
      <c r="ALL141" s="128">
        <f t="shared" si="3303"/>
        <v>0</v>
      </c>
      <c r="ALM141" s="128">
        <v>23.952000000000002</v>
      </c>
      <c r="ALN141" s="128">
        <v>2314.16</v>
      </c>
      <c r="ALO141" s="128">
        <v>2314.16</v>
      </c>
      <c r="ALP141" s="128">
        <v>11.976000000000001</v>
      </c>
      <c r="ALQ141" s="128">
        <v>1157.08</v>
      </c>
      <c r="ALR141" s="128">
        <v>1157.08</v>
      </c>
    </row>
    <row r="142" spans="1:1006" s="115" customFormat="1" ht="18" hidden="1" customHeight="1" outlineLevel="1" x14ac:dyDescent="0.25">
      <c r="A142" s="120"/>
      <c r="B142" s="120"/>
      <c r="C142" s="297" t="s">
        <v>239</v>
      </c>
      <c r="D142" s="178"/>
      <c r="E142" s="208"/>
      <c r="F142" s="208">
        <v>0</v>
      </c>
      <c r="G142" s="225"/>
      <c r="H142" s="225">
        <v>107.69999999999999</v>
      </c>
      <c r="I142" s="208">
        <f>G142*H142</f>
        <v>0</v>
      </c>
      <c r="J142" s="208">
        <v>0</v>
      </c>
      <c r="K142" s="225"/>
      <c r="L142" s="225">
        <v>107.69999999999999</v>
      </c>
      <c r="M142" s="208">
        <f>K142*L142</f>
        <v>0</v>
      </c>
      <c r="N142" s="208">
        <v>0</v>
      </c>
      <c r="O142" s="225"/>
      <c r="P142" s="225">
        <v>107.69999999999999</v>
      </c>
      <c r="Q142" s="208">
        <f>O142*P142</f>
        <v>0</v>
      </c>
      <c r="R142" s="208">
        <v>0</v>
      </c>
      <c r="S142" s="225"/>
      <c r="T142" s="225">
        <v>107.69999999999999</v>
      </c>
      <c r="U142" s="208">
        <f>S142*T142</f>
        <v>0</v>
      </c>
      <c r="V142" s="208">
        <v>0</v>
      </c>
      <c r="W142" s="225"/>
      <c r="X142" s="225">
        <v>107.69999999999999</v>
      </c>
      <c r="Y142" s="208">
        <f>W142*X142</f>
        <v>0</v>
      </c>
      <c r="Z142" s="208">
        <v>0</v>
      </c>
      <c r="AA142" s="225"/>
      <c r="AB142" s="225">
        <v>107.69999999999999</v>
      </c>
      <c r="AC142" s="208">
        <f>AA142*AB142</f>
        <v>0</v>
      </c>
      <c r="AD142" s="208">
        <v>0</v>
      </c>
      <c r="AE142" s="225"/>
      <c r="AF142" s="225">
        <v>107.69999999999999</v>
      </c>
      <c r="AG142" s="208">
        <f>AE142*AF142</f>
        <v>0</v>
      </c>
      <c r="AH142" s="208">
        <v>0</v>
      </c>
      <c r="AI142" s="225"/>
      <c r="AJ142" s="225">
        <v>107.69999999999999</v>
      </c>
      <c r="AK142" s="208">
        <f>AI142*AJ142</f>
        <v>0</v>
      </c>
      <c r="AL142" s="208">
        <v>0</v>
      </c>
      <c r="AM142" s="225"/>
      <c r="AN142" s="225">
        <v>107.69999999999999</v>
      </c>
      <c r="AO142" s="208">
        <f>AM142*AN142</f>
        <v>0</v>
      </c>
      <c r="AP142" s="208">
        <v>0</v>
      </c>
      <c r="AQ142" s="225"/>
      <c r="AR142" s="225">
        <v>107.69999999999999</v>
      </c>
      <c r="AS142" s="208">
        <f>AQ142*AR142</f>
        <v>0</v>
      </c>
      <c r="AT142" s="208">
        <v>0</v>
      </c>
      <c r="AU142" s="225"/>
      <c r="AV142" s="225">
        <v>107.69999999999999</v>
      </c>
      <c r="AW142" s="208">
        <f>AU142*AV142</f>
        <v>0</v>
      </c>
      <c r="AX142" s="208">
        <v>0</v>
      </c>
      <c r="AY142" s="225"/>
      <c r="AZ142" s="225">
        <v>107.69999999999999</v>
      </c>
      <c r="BA142" s="208">
        <f>AY142*AZ142</f>
        <v>0</v>
      </c>
      <c r="BB142" s="208">
        <v>0</v>
      </c>
      <c r="BC142" s="225"/>
      <c r="BD142" s="225">
        <v>107.69999999999999</v>
      </c>
      <c r="BE142" s="208">
        <f>BC142*BD142</f>
        <v>0</v>
      </c>
      <c r="BF142" s="208">
        <v>0</v>
      </c>
      <c r="BG142" s="225"/>
      <c r="BH142" s="225">
        <v>107.69999999999999</v>
      </c>
      <c r="BI142" s="208">
        <f>BG142*BH142</f>
        <v>0</v>
      </c>
      <c r="BJ142" s="208">
        <v>0</v>
      </c>
      <c r="BK142" s="225"/>
      <c r="BL142" s="225">
        <v>107.69999999999999</v>
      </c>
      <c r="BM142" s="208">
        <f>BK142*BL142</f>
        <v>0</v>
      </c>
      <c r="BN142" s="208">
        <v>0</v>
      </c>
      <c r="BO142" s="225"/>
      <c r="BP142" s="225">
        <v>107.69999999999999</v>
      </c>
      <c r="BQ142" s="208">
        <f>BO142*BP142</f>
        <v>0</v>
      </c>
      <c r="BR142" s="208">
        <v>0</v>
      </c>
      <c r="BS142" s="225"/>
      <c r="BT142" s="225">
        <v>107.69999999999999</v>
      </c>
      <c r="BU142" s="208">
        <f>BS142*BT142</f>
        <v>0</v>
      </c>
      <c r="BV142" s="208"/>
      <c r="BW142" s="225"/>
      <c r="BX142" s="225">
        <v>107.69999999999999</v>
      </c>
      <c r="BY142" s="208">
        <f>BW142*BX142</f>
        <v>0</v>
      </c>
      <c r="BZ142" s="208"/>
      <c r="CA142" s="225"/>
      <c r="CB142" s="225">
        <v>107.69999999999999</v>
      </c>
      <c r="CC142" s="208">
        <f>CA142*CB142</f>
        <v>0</v>
      </c>
      <c r="CD142" s="225"/>
      <c r="CE142" s="225">
        <v>107.69999999999999</v>
      </c>
      <c r="CF142" s="208">
        <f>CD142*CE142</f>
        <v>0</v>
      </c>
      <c r="CG142" s="225"/>
      <c r="CH142" s="225">
        <v>107.69999999999999</v>
      </c>
      <c r="CI142" s="226">
        <f t="shared" si="3304"/>
        <v>0</v>
      </c>
      <c r="CJ142" s="226"/>
      <c r="CK142" s="226">
        <v>107.69999999999999</v>
      </c>
      <c r="CL142" s="226">
        <v>0</v>
      </c>
      <c r="CM142" s="252">
        <v>0</v>
      </c>
      <c r="CN142" s="252">
        <v>0</v>
      </c>
      <c r="CO142" s="252">
        <v>0</v>
      </c>
      <c r="CP142" s="252">
        <v>0</v>
      </c>
      <c r="CQ142" s="252">
        <v>0</v>
      </c>
      <c r="CR142" s="252">
        <v>0</v>
      </c>
      <c r="CS142" s="252">
        <v>0</v>
      </c>
      <c r="CT142" s="252">
        <v>0</v>
      </c>
      <c r="CU142" s="252">
        <v>0</v>
      </c>
      <c r="CV142" s="252">
        <v>0</v>
      </c>
      <c r="CW142" s="252"/>
      <c r="CX142" s="252"/>
      <c r="CY142" s="252">
        <v>0</v>
      </c>
      <c r="CZ142" s="252">
        <v>0</v>
      </c>
      <c r="DA142" s="252">
        <v>0</v>
      </c>
      <c r="DB142" s="252">
        <v>0</v>
      </c>
      <c r="DC142" s="252"/>
      <c r="DD142" s="252"/>
      <c r="DE142" s="252">
        <v>0</v>
      </c>
      <c r="DF142" s="252">
        <v>0</v>
      </c>
      <c r="DG142" s="252">
        <v>0</v>
      </c>
      <c r="DH142" s="252">
        <v>0</v>
      </c>
      <c r="DI142" s="253">
        <v>0</v>
      </c>
      <c r="DJ142" s="252">
        <v>0</v>
      </c>
      <c r="DK142" s="252">
        <v>0</v>
      </c>
      <c r="DL142" s="252">
        <v>0</v>
      </c>
      <c r="DM142" s="252">
        <v>0</v>
      </c>
      <c r="DN142" s="252">
        <v>0</v>
      </c>
      <c r="DO142" s="252">
        <v>0</v>
      </c>
      <c r="DP142" s="252">
        <v>0</v>
      </c>
      <c r="DQ142" s="252">
        <v>0</v>
      </c>
      <c r="DR142" s="252">
        <v>0</v>
      </c>
      <c r="DS142" s="252">
        <v>0</v>
      </c>
      <c r="DT142" s="252">
        <v>0</v>
      </c>
      <c r="DU142" s="252">
        <v>0</v>
      </c>
      <c r="DV142" s="253">
        <v>0</v>
      </c>
      <c r="DW142" s="252">
        <v>0</v>
      </c>
      <c r="DX142" s="252">
        <v>0</v>
      </c>
      <c r="DY142" s="252">
        <v>0</v>
      </c>
      <c r="DZ142" s="252">
        <v>0</v>
      </c>
      <c r="EA142" s="126">
        <v>0</v>
      </c>
      <c r="EB142" s="126">
        <v>0</v>
      </c>
      <c r="EC142" s="126">
        <v>0</v>
      </c>
      <c r="ED142" s="126">
        <v>0</v>
      </c>
      <c r="EE142" s="126">
        <v>0</v>
      </c>
      <c r="EF142" s="126">
        <v>0</v>
      </c>
      <c r="EG142" s="126">
        <v>0</v>
      </c>
      <c r="EH142" s="225"/>
      <c r="EI142" s="225">
        <v>137.5</v>
      </c>
      <c r="EJ142" s="226">
        <f t="shared" si="3305"/>
        <v>0</v>
      </c>
      <c r="EK142" s="126">
        <v>0</v>
      </c>
      <c r="EL142" s="225"/>
      <c r="EM142" s="225">
        <v>137.5</v>
      </c>
      <c r="EN142" s="226">
        <f t="shared" si="3306"/>
        <v>0</v>
      </c>
      <c r="EO142" s="126">
        <v>0</v>
      </c>
      <c r="EP142" s="225"/>
      <c r="EQ142" s="225">
        <v>137.5</v>
      </c>
      <c r="ER142" s="226">
        <f t="shared" si="3307"/>
        <v>0</v>
      </c>
      <c r="ES142" s="126">
        <v>0</v>
      </c>
      <c r="ET142" s="225"/>
      <c r="EU142" s="225">
        <v>137.5</v>
      </c>
      <c r="EV142" s="226">
        <f t="shared" si="3308"/>
        <v>0</v>
      </c>
      <c r="EW142" s="126">
        <v>0</v>
      </c>
      <c r="EX142" s="225"/>
      <c r="EY142" s="225">
        <v>137.5</v>
      </c>
      <c r="EZ142" s="226">
        <f t="shared" si="3309"/>
        <v>0</v>
      </c>
      <c r="FA142" s="126">
        <v>0</v>
      </c>
      <c r="FB142" s="225"/>
      <c r="FC142" s="225">
        <v>137.5</v>
      </c>
      <c r="FD142" s="226">
        <f t="shared" si="3310"/>
        <v>0</v>
      </c>
      <c r="FE142" s="126">
        <v>0</v>
      </c>
      <c r="FF142" s="225"/>
      <c r="FG142" s="225">
        <v>137.5</v>
      </c>
      <c r="FH142" s="226">
        <f t="shared" si="3311"/>
        <v>0</v>
      </c>
      <c r="FI142" s="126">
        <v>0</v>
      </c>
      <c r="FJ142" s="225"/>
      <c r="FK142" s="225">
        <v>135.83000000000001</v>
      </c>
      <c r="FL142" s="226">
        <f t="shared" si="3312"/>
        <v>0</v>
      </c>
      <c r="FM142" s="126">
        <v>0</v>
      </c>
      <c r="FN142" s="225"/>
      <c r="FO142" s="225">
        <v>135.83000000000001</v>
      </c>
      <c r="FP142" s="226">
        <f t="shared" si="3313"/>
        <v>0</v>
      </c>
      <c r="FQ142" s="126">
        <v>45.599999999999994</v>
      </c>
      <c r="FR142" s="225"/>
      <c r="FS142" s="225">
        <v>135.83000000000001</v>
      </c>
      <c r="FT142" s="226">
        <f t="shared" si="3314"/>
        <v>0</v>
      </c>
      <c r="FU142" s="126">
        <v>21.6</v>
      </c>
      <c r="FV142" s="225"/>
      <c r="FW142" s="225">
        <v>135.83000000000001</v>
      </c>
      <c r="FX142" s="226">
        <f t="shared" si="3315"/>
        <v>0</v>
      </c>
      <c r="FY142" s="126">
        <v>26.4</v>
      </c>
      <c r="FZ142" s="225"/>
      <c r="GA142" s="225">
        <v>135.83000000000001</v>
      </c>
      <c r="GB142" s="226">
        <f t="shared" si="3316"/>
        <v>0</v>
      </c>
      <c r="GC142" s="126">
        <v>30</v>
      </c>
      <c r="GD142" s="225"/>
      <c r="GE142" s="225">
        <v>135.83000000000001</v>
      </c>
      <c r="GF142" s="226">
        <f t="shared" si="3317"/>
        <v>0</v>
      </c>
      <c r="GG142" s="126">
        <v>21.6</v>
      </c>
      <c r="GH142" s="225"/>
      <c r="GI142" s="225">
        <v>135.83000000000001</v>
      </c>
      <c r="GJ142" s="226">
        <f t="shared" si="3318"/>
        <v>0</v>
      </c>
      <c r="GK142" s="126">
        <v>43.2</v>
      </c>
      <c r="GL142" s="225"/>
      <c r="GM142" s="225">
        <v>135.83000000000001</v>
      </c>
      <c r="GN142" s="226">
        <f t="shared" si="3224"/>
        <v>0</v>
      </c>
      <c r="GO142" s="126">
        <v>93.6</v>
      </c>
      <c r="GP142" s="225"/>
      <c r="GQ142" s="225">
        <v>135.83000000000001</v>
      </c>
      <c r="GR142" s="226">
        <f t="shared" si="3319"/>
        <v>0</v>
      </c>
      <c r="GS142" s="126">
        <v>122.80000000000001</v>
      </c>
      <c r="GT142" s="225"/>
      <c r="GU142" s="225">
        <v>135.83000000000001</v>
      </c>
      <c r="GV142" s="226">
        <f t="shared" si="3320"/>
        <v>0</v>
      </c>
      <c r="GW142" s="126">
        <v>148.80000000000001</v>
      </c>
      <c r="GX142" s="225"/>
      <c r="GY142" s="225">
        <v>135.83000000000001</v>
      </c>
      <c r="GZ142" s="226">
        <f t="shared" si="3321"/>
        <v>0</v>
      </c>
      <c r="HA142" s="126"/>
      <c r="HB142" s="225"/>
      <c r="HC142" s="225">
        <v>135.83000000000001</v>
      </c>
      <c r="HD142" s="226">
        <f t="shared" si="3322"/>
        <v>0</v>
      </c>
      <c r="HE142" s="225"/>
      <c r="HF142" s="225">
        <v>135.83000000000001</v>
      </c>
      <c r="HG142" s="226">
        <f t="shared" si="3323"/>
        <v>0</v>
      </c>
      <c r="HH142" s="225"/>
      <c r="HI142" s="225">
        <v>135.83000000000001</v>
      </c>
      <c r="HJ142" s="226">
        <f t="shared" si="3324"/>
        <v>0</v>
      </c>
      <c r="HK142" s="226">
        <v>30</v>
      </c>
      <c r="HL142" s="226">
        <v>133.84444444444443</v>
      </c>
      <c r="HM142" s="226">
        <v>4015.333333333333</v>
      </c>
      <c r="HN142" s="252">
        <v>0</v>
      </c>
      <c r="HO142" s="252">
        <v>0</v>
      </c>
      <c r="HP142" s="252">
        <v>0</v>
      </c>
      <c r="HQ142" s="252">
        <v>0</v>
      </c>
      <c r="HR142" s="252">
        <v>0</v>
      </c>
      <c r="HS142" s="252">
        <v>0</v>
      </c>
      <c r="HT142" s="252">
        <v>0</v>
      </c>
      <c r="HU142" s="252">
        <v>0</v>
      </c>
      <c r="HV142" s="252">
        <v>0</v>
      </c>
      <c r="HW142" s="252">
        <v>0</v>
      </c>
      <c r="HX142" s="252">
        <v>0</v>
      </c>
      <c r="HY142" s="252">
        <v>0</v>
      </c>
      <c r="HZ142" s="252">
        <v>0</v>
      </c>
      <c r="IA142" s="252">
        <v>0</v>
      </c>
      <c r="IB142" s="252">
        <v>0</v>
      </c>
      <c r="IC142" s="252">
        <v>0</v>
      </c>
      <c r="ID142" s="252">
        <v>0</v>
      </c>
      <c r="IE142" s="252">
        <v>0</v>
      </c>
      <c r="IF142" s="252">
        <v>0</v>
      </c>
      <c r="IG142" s="252">
        <v>0</v>
      </c>
      <c r="IH142" s="252">
        <v>0</v>
      </c>
      <c r="II142" s="252">
        <v>0</v>
      </c>
      <c r="IJ142" s="252">
        <v>0</v>
      </c>
      <c r="IK142" s="252">
        <v>0</v>
      </c>
      <c r="IL142" s="252">
        <v>0</v>
      </c>
      <c r="IM142" s="252">
        <v>0</v>
      </c>
      <c r="IN142" s="252">
        <v>0</v>
      </c>
      <c r="IO142" s="252">
        <v>0</v>
      </c>
      <c r="IP142" s="252">
        <v>0</v>
      </c>
      <c r="IQ142" s="252">
        <v>0</v>
      </c>
      <c r="IR142" s="253">
        <v>0</v>
      </c>
      <c r="IS142" s="253">
        <v>0</v>
      </c>
      <c r="IT142" s="253">
        <v>0</v>
      </c>
      <c r="IU142" s="253">
        <v>0</v>
      </c>
      <c r="IV142" s="253">
        <v>0</v>
      </c>
      <c r="IW142" s="253">
        <v>0</v>
      </c>
      <c r="IX142" s="253">
        <v>0</v>
      </c>
      <c r="IY142" s="253">
        <v>0</v>
      </c>
      <c r="IZ142" s="126">
        <v>45.599999999999994</v>
      </c>
      <c r="JA142" s="126">
        <v>6194.04</v>
      </c>
      <c r="JB142" s="126">
        <v>21.6</v>
      </c>
      <c r="JC142" s="126">
        <v>2991.3</v>
      </c>
      <c r="JD142" s="126"/>
      <c r="JE142" s="225"/>
      <c r="JF142" s="131"/>
      <c r="JG142" s="228">
        <v>0</v>
      </c>
      <c r="JH142" s="126"/>
      <c r="JI142" s="225"/>
      <c r="JJ142" s="131"/>
      <c r="JK142" s="228">
        <v>0</v>
      </c>
      <c r="JL142" s="126"/>
      <c r="JM142" s="225"/>
      <c r="JN142" s="131"/>
      <c r="JO142" s="228">
        <v>0</v>
      </c>
      <c r="JP142" s="126"/>
      <c r="JQ142" s="225"/>
      <c r="JR142" s="131"/>
      <c r="JS142" s="228">
        <v>0</v>
      </c>
      <c r="JT142" s="126"/>
      <c r="JU142" s="225"/>
      <c r="JV142" s="131"/>
      <c r="JW142" s="228">
        <v>0</v>
      </c>
      <c r="JX142" s="126"/>
      <c r="JY142" s="225"/>
      <c r="JZ142" s="131"/>
      <c r="KA142" s="228">
        <v>0</v>
      </c>
      <c r="KB142" s="126"/>
      <c r="KC142" s="131"/>
      <c r="KD142" s="131"/>
      <c r="KE142" s="228">
        <v>0</v>
      </c>
      <c r="KF142" s="126"/>
      <c r="KG142" s="131"/>
      <c r="KH142" s="131"/>
      <c r="KI142" s="228">
        <v>0</v>
      </c>
      <c r="KJ142" s="126"/>
      <c r="KK142" s="131"/>
      <c r="KL142" s="131"/>
      <c r="KM142" s="228">
        <v>0</v>
      </c>
      <c r="KN142" s="126"/>
      <c r="KO142" s="131"/>
      <c r="KP142" s="131"/>
      <c r="KQ142" s="228">
        <v>0</v>
      </c>
      <c r="KR142" s="126"/>
      <c r="KS142" s="131"/>
      <c r="KT142" s="131"/>
      <c r="KU142" s="228">
        <v>0</v>
      </c>
      <c r="KV142" s="126"/>
      <c r="KW142" s="131"/>
      <c r="KX142" s="131"/>
      <c r="KY142" s="228">
        <v>0</v>
      </c>
      <c r="KZ142" s="126">
        <v>0</v>
      </c>
      <c r="LA142" s="131"/>
      <c r="LB142" s="131"/>
      <c r="LC142" s="228">
        <v>0</v>
      </c>
      <c r="LD142" s="126"/>
      <c r="LE142" s="131"/>
      <c r="LF142" s="131"/>
      <c r="LG142" s="228">
        <v>0</v>
      </c>
      <c r="LH142" s="126"/>
      <c r="LI142" s="131"/>
      <c r="LJ142" s="131"/>
      <c r="LK142" s="228">
        <v>0</v>
      </c>
      <c r="LL142" s="126"/>
      <c r="LM142" s="131"/>
      <c r="LN142" s="131"/>
      <c r="LO142" s="228">
        <v>0</v>
      </c>
      <c r="LP142" s="126"/>
      <c r="LQ142" s="131"/>
      <c r="LR142" s="131"/>
      <c r="LS142" s="228">
        <v>0</v>
      </c>
      <c r="LT142" s="126"/>
      <c r="LU142" s="131"/>
      <c r="LV142" s="131"/>
      <c r="LW142" s="228">
        <v>0</v>
      </c>
      <c r="LX142" s="126"/>
      <c r="LY142" s="131"/>
      <c r="LZ142" s="131"/>
      <c r="MA142" s="228">
        <v>0</v>
      </c>
      <c r="MB142" s="131"/>
      <c r="MC142" s="131"/>
      <c r="MD142" s="228">
        <v>0</v>
      </c>
      <c r="ME142" s="131"/>
      <c r="MF142" s="131">
        <v>133.84</v>
      </c>
      <c r="MG142" s="228">
        <v>0</v>
      </c>
      <c r="MH142" s="228"/>
      <c r="MI142" s="228">
        <v>133.84</v>
      </c>
      <c r="MJ142" s="228">
        <v>0</v>
      </c>
      <c r="MK142" s="252"/>
      <c r="ML142" s="252"/>
      <c r="MM142" s="252"/>
      <c r="MN142" s="252"/>
      <c r="MO142" s="252"/>
      <c r="MP142" s="252"/>
      <c r="MQ142" s="252"/>
      <c r="MR142" s="252"/>
      <c r="MS142" s="252"/>
      <c r="MT142" s="252"/>
      <c r="MU142" s="252"/>
      <c r="MV142" s="252"/>
      <c r="MW142" s="252"/>
      <c r="MX142" s="252"/>
      <c r="MY142" s="252"/>
      <c r="MZ142" s="252"/>
      <c r="NA142" s="252"/>
      <c r="NB142" s="252"/>
      <c r="NC142" s="252"/>
      <c r="ND142" s="252"/>
      <c r="NE142" s="252"/>
      <c r="NF142" s="252"/>
      <c r="NG142" s="252"/>
      <c r="NH142" s="252"/>
      <c r="NI142" s="252"/>
      <c r="NJ142" s="252"/>
      <c r="NK142" s="252"/>
      <c r="NL142" s="252"/>
      <c r="NM142" s="252"/>
      <c r="NN142" s="252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225"/>
      <c r="OC142" s="225">
        <v>0</v>
      </c>
      <c r="OD142" s="227">
        <f t="shared" si="3225"/>
        <v>0</v>
      </c>
      <c r="OE142" s="125"/>
      <c r="OF142" s="225"/>
      <c r="OG142" s="225">
        <v>0</v>
      </c>
      <c r="OH142" s="227">
        <f t="shared" si="3226"/>
        <v>0</v>
      </c>
      <c r="OI142" s="125"/>
      <c r="OJ142" s="225"/>
      <c r="OK142" s="225">
        <v>0</v>
      </c>
      <c r="OL142" s="227">
        <f t="shared" si="3227"/>
        <v>0</v>
      </c>
      <c r="OM142" s="125"/>
      <c r="ON142" s="225"/>
      <c r="OO142" s="225">
        <v>0</v>
      </c>
      <c r="OP142" s="227">
        <f t="shared" si="3228"/>
        <v>0</v>
      </c>
      <c r="OQ142" s="125"/>
      <c r="OR142" s="225"/>
      <c r="OS142" s="225">
        <v>0</v>
      </c>
      <c r="OT142" s="227">
        <f t="shared" si="3229"/>
        <v>0</v>
      </c>
      <c r="OU142" s="125"/>
      <c r="OV142" s="225"/>
      <c r="OW142" s="225">
        <v>0</v>
      </c>
      <c r="OX142" s="227">
        <f t="shared" si="3230"/>
        <v>0</v>
      </c>
      <c r="OY142" s="125"/>
      <c r="OZ142" s="225"/>
      <c r="PA142" s="225">
        <v>0</v>
      </c>
      <c r="PB142" s="227">
        <f t="shared" si="3231"/>
        <v>0</v>
      </c>
      <c r="PC142" s="125"/>
      <c r="PD142" s="225"/>
      <c r="PE142" s="225">
        <v>0</v>
      </c>
      <c r="PF142" s="227">
        <f t="shared" si="3232"/>
        <v>0</v>
      </c>
      <c r="PG142" s="125"/>
      <c r="PH142" s="225"/>
      <c r="PI142" s="225">
        <v>0</v>
      </c>
      <c r="PJ142" s="227">
        <f t="shared" si="3233"/>
        <v>0</v>
      </c>
      <c r="PK142" s="125"/>
      <c r="PL142" s="225"/>
      <c r="PM142" s="225">
        <v>0</v>
      </c>
      <c r="PN142" s="227">
        <f t="shared" si="3234"/>
        <v>0</v>
      </c>
      <c r="PO142" s="125"/>
      <c r="PP142" s="225"/>
      <c r="PQ142" s="225">
        <v>0</v>
      </c>
      <c r="PR142" s="227">
        <f t="shared" si="2899"/>
        <v>0</v>
      </c>
      <c r="PS142" s="125"/>
      <c r="PT142" s="225"/>
      <c r="PU142" s="225">
        <v>0</v>
      </c>
      <c r="PV142" s="227">
        <f t="shared" si="2900"/>
        <v>0</v>
      </c>
      <c r="PW142" s="125"/>
      <c r="PX142" s="225"/>
      <c r="PY142" s="225">
        <v>0</v>
      </c>
      <c r="PZ142" s="227">
        <f t="shared" si="2901"/>
        <v>0</v>
      </c>
      <c r="QA142" s="125"/>
      <c r="QB142" s="225"/>
      <c r="QC142" s="225">
        <v>0</v>
      </c>
      <c r="QD142" s="227">
        <f t="shared" si="2902"/>
        <v>0</v>
      </c>
      <c r="QE142" s="125"/>
      <c r="QF142" s="225"/>
      <c r="QG142" s="225">
        <v>0</v>
      </c>
      <c r="QH142" s="227">
        <f t="shared" si="2903"/>
        <v>0</v>
      </c>
      <c r="QI142" s="125"/>
      <c r="QJ142" s="225"/>
      <c r="QK142" s="225">
        <v>0</v>
      </c>
      <c r="QL142" s="227">
        <f t="shared" si="2904"/>
        <v>0</v>
      </c>
      <c r="QM142" s="125"/>
      <c r="QN142" s="225"/>
      <c r="QO142" s="225">
        <v>0</v>
      </c>
      <c r="QP142" s="225">
        <v>0</v>
      </c>
      <c r="QQ142" s="125"/>
      <c r="QR142" s="225"/>
      <c r="QS142" s="225">
        <v>0</v>
      </c>
      <c r="QT142" s="225">
        <v>0</v>
      </c>
      <c r="QU142" s="125"/>
      <c r="QV142" s="225"/>
      <c r="QW142" s="225">
        <v>0</v>
      </c>
      <c r="QX142" s="225">
        <v>0</v>
      </c>
      <c r="QY142" s="225"/>
      <c r="QZ142" s="225">
        <v>0</v>
      </c>
      <c r="RA142" s="225">
        <v>0</v>
      </c>
      <c r="RB142" s="225"/>
      <c r="RC142" s="225">
        <v>0</v>
      </c>
      <c r="RD142" s="225">
        <f t="shared" si="3235"/>
        <v>0</v>
      </c>
      <c r="RE142" s="225"/>
      <c r="RF142" s="225">
        <v>0</v>
      </c>
      <c r="RG142" s="225">
        <v>0</v>
      </c>
      <c r="RH142" s="252"/>
      <c r="RI142" s="252"/>
      <c r="RJ142" s="252"/>
      <c r="RK142" s="252"/>
      <c r="RL142" s="252"/>
      <c r="RM142" s="252"/>
      <c r="RN142" s="252"/>
      <c r="RO142" s="252"/>
      <c r="RP142" s="252"/>
      <c r="RQ142" s="252"/>
      <c r="RR142" s="252"/>
      <c r="RS142" s="252"/>
      <c r="RT142" s="252"/>
      <c r="RU142" s="252"/>
      <c r="RV142" s="252"/>
      <c r="RW142" s="252"/>
      <c r="RX142" s="252"/>
      <c r="RY142" s="252"/>
      <c r="RZ142" s="252"/>
      <c r="SA142" s="252"/>
      <c r="SB142" s="252"/>
      <c r="SC142" s="252"/>
      <c r="SD142" s="252"/>
      <c r="SE142" s="252"/>
      <c r="SF142" s="252"/>
      <c r="SG142" s="252"/>
      <c r="SH142" s="252"/>
      <c r="SI142" s="252"/>
      <c r="SJ142" s="252"/>
      <c r="SK142" s="252"/>
      <c r="SL142" s="125"/>
      <c r="SM142" s="125"/>
      <c r="SN142" s="125"/>
      <c r="SO142" s="125"/>
      <c r="SP142" s="125"/>
      <c r="SQ142" s="125"/>
      <c r="SR142" s="125"/>
      <c r="SS142" s="125"/>
      <c r="ST142" s="125"/>
      <c r="SU142" s="125"/>
      <c r="SV142" s="125"/>
      <c r="SW142" s="125"/>
      <c r="SX142" s="125"/>
      <c r="SY142" s="240">
        <v>0</v>
      </c>
      <c r="SZ142" s="124">
        <v>144.54999999999998</v>
      </c>
      <c r="TA142" s="226">
        <f t="shared" si="3236"/>
        <v>0</v>
      </c>
      <c r="TB142" s="125"/>
      <c r="TC142" s="240">
        <v>0</v>
      </c>
      <c r="TD142" s="124">
        <v>144.54999999999998</v>
      </c>
      <c r="TE142" s="226">
        <f t="shared" si="3237"/>
        <v>0</v>
      </c>
      <c r="TF142" s="125"/>
      <c r="TG142" s="240">
        <v>0</v>
      </c>
      <c r="TH142" s="124">
        <v>144.54999999999998</v>
      </c>
      <c r="TI142" s="226">
        <f t="shared" si="3238"/>
        <v>0</v>
      </c>
      <c r="TJ142" s="125"/>
      <c r="TK142" s="240">
        <v>0</v>
      </c>
      <c r="TL142" s="124">
        <v>144.54999999999998</v>
      </c>
      <c r="TM142" s="226">
        <f t="shared" si="3239"/>
        <v>0</v>
      </c>
      <c r="TN142" s="125"/>
      <c r="TO142" s="219">
        <v>0</v>
      </c>
      <c r="TP142" s="124">
        <v>144.54999999999998</v>
      </c>
      <c r="TQ142" s="226">
        <f t="shared" si="3240"/>
        <v>0</v>
      </c>
      <c r="TR142" s="125"/>
      <c r="TS142" s="219">
        <v>0</v>
      </c>
      <c r="TT142" s="124">
        <v>144.54999999999998</v>
      </c>
      <c r="TU142" s="226">
        <f t="shared" si="3241"/>
        <v>0</v>
      </c>
      <c r="TV142" s="125"/>
      <c r="TW142" s="219">
        <v>0</v>
      </c>
      <c r="TX142" s="124">
        <v>144.54999999999998</v>
      </c>
      <c r="TY142" s="226">
        <f t="shared" si="3242"/>
        <v>0</v>
      </c>
      <c r="TZ142" s="125"/>
      <c r="UA142" s="219">
        <v>0</v>
      </c>
      <c r="UB142" s="124">
        <v>144.54999999999998</v>
      </c>
      <c r="UC142" s="226">
        <f t="shared" si="3243"/>
        <v>0</v>
      </c>
      <c r="UD142" s="125"/>
      <c r="UE142" s="219">
        <v>0</v>
      </c>
      <c r="UF142" s="124">
        <v>144.54999999999998</v>
      </c>
      <c r="UG142" s="226">
        <f t="shared" si="3244"/>
        <v>0</v>
      </c>
      <c r="UH142" s="125">
        <v>36.6</v>
      </c>
      <c r="UI142" s="219">
        <v>0</v>
      </c>
      <c r="UJ142" s="124">
        <v>144.54999999999998</v>
      </c>
      <c r="UK142" s="226">
        <f t="shared" si="3245"/>
        <v>0</v>
      </c>
      <c r="UL142" s="125">
        <v>10.4</v>
      </c>
      <c r="UM142" s="219">
        <v>0</v>
      </c>
      <c r="UN142" s="124">
        <v>144.54999999999998</v>
      </c>
      <c r="UO142" s="226">
        <f t="shared" si="3246"/>
        <v>0</v>
      </c>
      <c r="UP142" s="125">
        <v>24.4</v>
      </c>
      <c r="UQ142" s="208">
        <v>0</v>
      </c>
      <c r="UR142" s="124">
        <v>144.54999999999998</v>
      </c>
      <c r="US142" s="226">
        <f t="shared" si="3247"/>
        <v>0</v>
      </c>
      <c r="UT142" s="125">
        <v>39</v>
      </c>
      <c r="UU142" s="208">
        <v>0</v>
      </c>
      <c r="UV142" s="124">
        <v>144.54999999999998</v>
      </c>
      <c r="UW142" s="226">
        <f t="shared" si="3248"/>
        <v>0</v>
      </c>
      <c r="UX142" s="125">
        <v>9.1999999999999993</v>
      </c>
      <c r="UY142" s="208">
        <v>0</v>
      </c>
      <c r="UZ142" s="124">
        <v>144.54999999999998</v>
      </c>
      <c r="VA142" s="226">
        <f t="shared" si="3249"/>
        <v>0</v>
      </c>
      <c r="VB142" s="125">
        <v>15.2</v>
      </c>
      <c r="VC142" s="208">
        <v>0</v>
      </c>
      <c r="VD142" s="124">
        <v>144.54999999999998</v>
      </c>
      <c r="VE142" s="226">
        <f t="shared" si="3250"/>
        <v>0</v>
      </c>
      <c r="VF142" s="125">
        <v>20.2</v>
      </c>
      <c r="VG142" s="208">
        <v>0</v>
      </c>
      <c r="VH142" s="124">
        <v>144.54999999999998</v>
      </c>
      <c r="VI142" s="226">
        <f t="shared" si="2790"/>
        <v>0</v>
      </c>
      <c r="VJ142" s="125">
        <v>16.2</v>
      </c>
      <c r="VK142" s="206">
        <v>0</v>
      </c>
      <c r="VL142" s="124">
        <v>144.54999999999998</v>
      </c>
      <c r="VM142" s="226">
        <v>0</v>
      </c>
      <c r="VN142" s="125">
        <v>8.6</v>
      </c>
      <c r="VO142" s="206">
        <v>0</v>
      </c>
      <c r="VP142" s="124">
        <v>144.54999999999998</v>
      </c>
      <c r="VQ142" s="226">
        <v>0</v>
      </c>
      <c r="VR142" s="125"/>
      <c r="VS142" s="206">
        <v>0</v>
      </c>
      <c r="VT142" s="124">
        <v>144.54999999999998</v>
      </c>
      <c r="VU142" s="226">
        <v>0</v>
      </c>
      <c r="VV142" s="225"/>
      <c r="VW142" s="124">
        <v>144.54999999999998</v>
      </c>
      <c r="VX142" s="226">
        <v>0</v>
      </c>
      <c r="VY142" s="225"/>
      <c r="VZ142" s="124">
        <v>144.54999999999998</v>
      </c>
      <c r="WA142" s="226">
        <f t="shared" si="3251"/>
        <v>0</v>
      </c>
      <c r="WB142" s="226">
        <v>25</v>
      </c>
      <c r="WC142" s="226">
        <v>144.56</v>
      </c>
      <c r="WD142" s="226">
        <v>3614</v>
      </c>
      <c r="WE142" s="252"/>
      <c r="WF142" s="252"/>
      <c r="WG142" s="252"/>
      <c r="WH142" s="252"/>
      <c r="WI142" s="252"/>
      <c r="WJ142" s="252"/>
      <c r="WK142" s="252"/>
      <c r="WL142" s="252"/>
      <c r="WM142" s="252"/>
      <c r="WN142" s="252"/>
      <c r="WO142" s="252"/>
      <c r="WP142" s="252"/>
      <c r="WQ142" s="252"/>
      <c r="WR142" s="252"/>
      <c r="WS142" s="252"/>
      <c r="WT142" s="252"/>
      <c r="WU142" s="252"/>
      <c r="WV142" s="252"/>
      <c r="WW142" s="252"/>
      <c r="WX142" s="252"/>
      <c r="WY142" s="252"/>
      <c r="WZ142" s="252"/>
      <c r="XA142" s="252"/>
      <c r="XB142" s="252"/>
      <c r="XC142" s="252"/>
      <c r="XD142" s="252"/>
      <c r="XE142" s="252"/>
      <c r="XF142" s="252"/>
      <c r="XG142" s="252"/>
      <c r="XH142" s="252"/>
      <c r="XI142" s="125"/>
      <c r="XJ142" s="125"/>
      <c r="XK142" s="125"/>
      <c r="XL142" s="125"/>
      <c r="XM142" s="125"/>
      <c r="XN142" s="125"/>
      <c r="XO142" s="125"/>
      <c r="XP142" s="125"/>
      <c r="XQ142" s="125">
        <v>36.6</v>
      </c>
      <c r="XR142" s="125">
        <v>5290.53</v>
      </c>
      <c r="XS142" s="125">
        <v>10.4</v>
      </c>
      <c r="XT142" s="125">
        <v>1473.68</v>
      </c>
      <c r="XU142" s="125"/>
      <c r="XV142" s="226">
        <v>0</v>
      </c>
      <c r="XW142" s="226">
        <v>142.5</v>
      </c>
      <c r="XX142" s="208">
        <f>XV142*XW142</f>
        <v>0</v>
      </c>
      <c r="XY142" s="125"/>
      <c r="XZ142" s="226">
        <v>0</v>
      </c>
      <c r="YA142" s="226">
        <v>142.5</v>
      </c>
      <c r="YB142" s="208">
        <f>XZ142*YA142</f>
        <v>0</v>
      </c>
      <c r="YC142" s="125"/>
      <c r="YD142" s="226">
        <v>0</v>
      </c>
      <c r="YE142" s="226">
        <v>142.5</v>
      </c>
      <c r="YF142" s="208">
        <f>YD142*YE142</f>
        <v>0</v>
      </c>
      <c r="YG142" s="125"/>
      <c r="YH142" s="226">
        <v>0</v>
      </c>
      <c r="YI142" s="226">
        <v>142.5</v>
      </c>
      <c r="YJ142" s="208">
        <f>YH142*YI142</f>
        <v>0</v>
      </c>
      <c r="YK142" s="125"/>
      <c r="YL142" s="226">
        <v>0</v>
      </c>
      <c r="YM142" s="226">
        <v>142.5</v>
      </c>
      <c r="YN142" s="208">
        <f>YL142*YM142</f>
        <v>0</v>
      </c>
      <c r="YO142" s="125"/>
      <c r="YP142" s="226">
        <v>0</v>
      </c>
      <c r="YQ142" s="226">
        <v>142.5</v>
      </c>
      <c r="YR142" s="208">
        <f>YP142*YQ142</f>
        <v>0</v>
      </c>
      <c r="YS142" s="125"/>
      <c r="YT142" s="226">
        <v>0</v>
      </c>
      <c r="YU142" s="226">
        <v>142.5</v>
      </c>
      <c r="YV142" s="208">
        <f>YT142*YU142</f>
        <v>0</v>
      </c>
      <c r="YW142" s="125"/>
      <c r="YX142" s="226">
        <v>0</v>
      </c>
      <c r="YY142" s="226">
        <v>142.5</v>
      </c>
      <c r="YZ142" s="208">
        <f>YX142*YY142</f>
        <v>0</v>
      </c>
      <c r="ZA142" s="125"/>
      <c r="ZB142" s="226">
        <v>0</v>
      </c>
      <c r="ZC142" s="226">
        <v>142.5</v>
      </c>
      <c r="ZD142" s="208">
        <f>ZB142*ZC142</f>
        <v>0</v>
      </c>
      <c r="ZE142" s="125"/>
      <c r="ZF142" s="226">
        <v>0</v>
      </c>
      <c r="ZG142" s="226">
        <v>142.5</v>
      </c>
      <c r="ZH142" s="208">
        <f>ZF142*ZG142</f>
        <v>0</v>
      </c>
      <c r="ZI142" s="125"/>
      <c r="ZJ142" s="225">
        <v>0</v>
      </c>
      <c r="ZK142" s="225">
        <v>142.5</v>
      </c>
      <c r="ZL142" s="208">
        <f>ZJ142*ZK142</f>
        <v>0</v>
      </c>
      <c r="ZM142" s="125"/>
      <c r="ZN142" s="225">
        <v>0</v>
      </c>
      <c r="ZO142" s="225">
        <v>142.5</v>
      </c>
      <c r="ZP142" s="208">
        <f>ZN142*ZO142</f>
        <v>0</v>
      </c>
      <c r="ZQ142" s="125"/>
      <c r="ZR142" s="225">
        <v>0</v>
      </c>
      <c r="ZS142" s="225">
        <v>142.5</v>
      </c>
      <c r="ZT142" s="208">
        <f>ZR142*ZS142</f>
        <v>0</v>
      </c>
      <c r="ZU142" s="125">
        <v>39.799999999999997</v>
      </c>
      <c r="ZV142" s="225">
        <v>0</v>
      </c>
      <c r="ZW142" s="225">
        <v>142.5</v>
      </c>
      <c r="ZX142" s="208">
        <f>ZV142*ZW142</f>
        <v>0</v>
      </c>
      <c r="ZY142" s="125">
        <v>43.6</v>
      </c>
      <c r="ZZ142" s="225">
        <v>0</v>
      </c>
      <c r="AAA142" s="225">
        <v>142.5</v>
      </c>
      <c r="AAB142" s="208">
        <f>ZZ142*AAA142</f>
        <v>0</v>
      </c>
      <c r="AAC142" s="125">
        <v>45.4</v>
      </c>
      <c r="AAD142" s="225">
        <v>0</v>
      </c>
      <c r="AAE142" s="225">
        <v>142.5</v>
      </c>
      <c r="AAF142" s="208">
        <f>AAD142*AAE142</f>
        <v>0</v>
      </c>
      <c r="AAG142" s="125">
        <v>42.4</v>
      </c>
      <c r="AAH142" s="225">
        <v>0</v>
      </c>
      <c r="AAI142" s="225">
        <v>142.5</v>
      </c>
      <c r="AAJ142" s="208">
        <f>AAH142*AAI142</f>
        <v>0</v>
      </c>
      <c r="AAK142" s="125">
        <v>42.8</v>
      </c>
      <c r="AAL142" s="225">
        <v>0</v>
      </c>
      <c r="AAM142" s="225">
        <v>142.5</v>
      </c>
      <c r="AAN142" s="208">
        <f>AAL142*AAM142</f>
        <v>0</v>
      </c>
      <c r="AAO142" s="125"/>
      <c r="AAP142" s="225">
        <v>0</v>
      </c>
      <c r="AAQ142" s="225">
        <v>142.5</v>
      </c>
      <c r="AAR142" s="208">
        <f>AAP142*AAQ142</f>
        <v>0</v>
      </c>
      <c r="AAS142" s="225">
        <v>0</v>
      </c>
      <c r="AAT142" s="225">
        <v>142.5</v>
      </c>
      <c r="AAU142" s="208">
        <f>AAS142*AAT142</f>
        <v>0</v>
      </c>
      <c r="AAV142" s="225">
        <v>0</v>
      </c>
      <c r="AAW142" s="225">
        <v>142.5</v>
      </c>
      <c r="AAX142" s="226">
        <f t="shared" si="3252"/>
        <v>0</v>
      </c>
      <c r="AAY142" s="226">
        <v>0</v>
      </c>
      <c r="AAZ142" s="226">
        <v>142.5</v>
      </c>
      <c r="ABA142" s="226">
        <v>0</v>
      </c>
      <c r="ABB142" s="252"/>
      <c r="ABC142" s="252"/>
      <c r="ABD142" s="252"/>
      <c r="ABE142" s="252"/>
      <c r="ABF142" s="252"/>
      <c r="ABG142" s="252"/>
      <c r="ABH142" s="252"/>
      <c r="ABI142" s="252"/>
      <c r="ABJ142" s="252"/>
      <c r="ABK142" s="252"/>
      <c r="ABL142" s="252"/>
      <c r="ABM142" s="252"/>
      <c r="ABN142" s="252"/>
      <c r="ABO142" s="252"/>
      <c r="ABP142" s="252"/>
      <c r="ABQ142" s="252"/>
      <c r="ABR142" s="252"/>
      <c r="ABS142" s="252"/>
      <c r="ABT142" s="252"/>
      <c r="ABU142" s="252"/>
      <c r="ABV142" s="252"/>
      <c r="ABW142" s="252"/>
      <c r="ABX142" s="252"/>
      <c r="ABY142" s="252"/>
      <c r="ABZ142" s="252"/>
      <c r="ACA142" s="252"/>
      <c r="ACB142" s="252"/>
      <c r="ACC142" s="252"/>
      <c r="ACD142" s="252"/>
      <c r="ACE142" s="252"/>
      <c r="ACF142" s="126"/>
      <c r="ACG142" s="126"/>
      <c r="ACH142" s="126"/>
      <c r="ACI142" s="126"/>
      <c r="ACJ142" s="126"/>
      <c r="ACK142" s="126"/>
      <c r="ACL142" s="126"/>
      <c r="ACM142" s="126"/>
      <c r="ACN142" s="126"/>
      <c r="ACO142" s="126"/>
      <c r="ACP142" s="126"/>
      <c r="ACQ142" s="126"/>
      <c r="ACR142" s="126">
        <v>0</v>
      </c>
      <c r="ACS142" s="225"/>
      <c r="ACT142" s="225">
        <v>137.5</v>
      </c>
      <c r="ACU142" s="225">
        <v>0</v>
      </c>
      <c r="ACV142" s="126">
        <v>0</v>
      </c>
      <c r="ACW142" s="225"/>
      <c r="ACX142" s="225">
        <v>137.5</v>
      </c>
      <c r="ACY142" s="225">
        <v>0</v>
      </c>
      <c r="ACZ142" s="126">
        <v>0</v>
      </c>
      <c r="ADA142" s="225"/>
      <c r="ADB142" s="225">
        <v>137.5</v>
      </c>
      <c r="ADC142" s="225">
        <v>0</v>
      </c>
      <c r="ADD142" s="126">
        <v>0</v>
      </c>
      <c r="ADE142" s="225"/>
      <c r="ADF142" s="225">
        <v>137.5</v>
      </c>
      <c r="ADG142" s="225">
        <v>0</v>
      </c>
      <c r="ADH142" s="126">
        <v>0</v>
      </c>
      <c r="ADI142" s="225"/>
      <c r="ADJ142" s="225">
        <v>137.5</v>
      </c>
      <c r="ADK142" s="225">
        <v>0</v>
      </c>
      <c r="ADL142" s="126">
        <v>0</v>
      </c>
      <c r="ADM142" s="225"/>
      <c r="ADN142" s="225">
        <v>137.5</v>
      </c>
      <c r="ADO142" s="225">
        <v>0</v>
      </c>
      <c r="ADP142" s="126">
        <v>0</v>
      </c>
      <c r="ADQ142" s="225"/>
      <c r="ADR142" s="225">
        <v>137.5</v>
      </c>
      <c r="ADS142" s="225">
        <v>0</v>
      </c>
      <c r="ADT142" s="126">
        <v>0</v>
      </c>
      <c r="ADU142" s="225"/>
      <c r="ADV142" s="225">
        <v>137.5</v>
      </c>
      <c r="ADW142" s="225">
        <v>0</v>
      </c>
      <c r="ADX142" s="126">
        <v>0</v>
      </c>
      <c r="ADY142" s="225"/>
      <c r="ADZ142" s="225">
        <v>137.5</v>
      </c>
      <c r="AEA142" s="225">
        <v>0</v>
      </c>
      <c r="AEB142" s="126">
        <v>38.4</v>
      </c>
      <c r="AEC142" s="225"/>
      <c r="AED142" s="225">
        <v>137.5</v>
      </c>
      <c r="AEE142" s="225">
        <v>0</v>
      </c>
      <c r="AEF142" s="126">
        <v>33.6</v>
      </c>
      <c r="AEG142" s="225"/>
      <c r="AEH142" s="225">
        <v>137.5</v>
      </c>
      <c r="AEI142" s="225">
        <v>0</v>
      </c>
      <c r="AEJ142" s="126">
        <v>22</v>
      </c>
      <c r="AEK142" s="225"/>
      <c r="AEL142" s="225">
        <v>137.5</v>
      </c>
      <c r="AEM142" s="225">
        <v>0</v>
      </c>
      <c r="AEN142" s="126">
        <v>25.2</v>
      </c>
      <c r="AEO142" s="225"/>
      <c r="AEP142" s="225">
        <v>137.5</v>
      </c>
      <c r="AEQ142" s="225">
        <v>0</v>
      </c>
      <c r="AER142" s="126">
        <v>19.2</v>
      </c>
      <c r="AES142" s="225"/>
      <c r="AET142" s="225">
        <v>137.5</v>
      </c>
      <c r="AEU142" s="225">
        <v>0</v>
      </c>
      <c r="AEV142" s="126">
        <v>48.4</v>
      </c>
      <c r="AEW142" s="225"/>
      <c r="AEX142" s="225">
        <v>137.5</v>
      </c>
      <c r="AEY142" s="225">
        <v>0</v>
      </c>
      <c r="AEZ142" s="126">
        <v>50.4</v>
      </c>
      <c r="AFA142" s="225"/>
      <c r="AFB142" s="225">
        <v>137.5</v>
      </c>
      <c r="AFC142" s="225">
        <v>0</v>
      </c>
      <c r="AFD142" s="126">
        <v>43.800000000000004</v>
      </c>
      <c r="AFE142" s="225"/>
      <c r="AFF142" s="225">
        <v>137.5</v>
      </c>
      <c r="AFG142" s="225">
        <v>0</v>
      </c>
      <c r="AFH142" s="126">
        <v>54.6</v>
      </c>
      <c r="AFI142" s="225"/>
      <c r="AFJ142" s="225">
        <v>137.5</v>
      </c>
      <c r="AFK142" s="225">
        <v>0</v>
      </c>
      <c r="AFL142" s="126"/>
      <c r="AFM142" s="225"/>
      <c r="AFN142" s="225">
        <v>137.5</v>
      </c>
      <c r="AFO142" s="225">
        <v>0</v>
      </c>
      <c r="AFP142" s="225"/>
      <c r="AFQ142" s="225">
        <v>137.5</v>
      </c>
      <c r="AFR142" s="225">
        <v>0</v>
      </c>
      <c r="AFS142" s="225"/>
      <c r="AFT142" s="225">
        <v>137.5</v>
      </c>
      <c r="AFU142" s="225">
        <f t="shared" si="3253"/>
        <v>0</v>
      </c>
      <c r="AFV142" s="225">
        <v>50</v>
      </c>
      <c r="AFW142" s="225">
        <v>137.5</v>
      </c>
      <c r="AFX142" s="225">
        <v>6875</v>
      </c>
      <c r="AFY142" s="252">
        <v>0</v>
      </c>
      <c r="AFZ142" s="252">
        <v>0</v>
      </c>
      <c r="AGA142" s="252">
        <v>0</v>
      </c>
      <c r="AGB142" s="252">
        <v>0</v>
      </c>
      <c r="AGC142" s="252">
        <v>0</v>
      </c>
      <c r="AGD142" s="252">
        <v>0</v>
      </c>
      <c r="AGE142" s="252">
        <v>0</v>
      </c>
      <c r="AGF142" s="252">
        <v>0</v>
      </c>
      <c r="AGG142" s="252">
        <v>0</v>
      </c>
      <c r="AGH142" s="252">
        <v>0</v>
      </c>
      <c r="AGI142" s="252">
        <v>0</v>
      </c>
      <c r="AGJ142" s="252">
        <v>0</v>
      </c>
      <c r="AGK142" s="252">
        <v>0</v>
      </c>
      <c r="AGL142" s="252">
        <v>0</v>
      </c>
      <c r="AGM142" s="252">
        <v>0</v>
      </c>
      <c r="AGN142" s="252">
        <v>0</v>
      </c>
      <c r="AGO142" s="252">
        <v>0</v>
      </c>
      <c r="AGP142" s="252">
        <v>0</v>
      </c>
      <c r="AGQ142" s="252">
        <v>0</v>
      </c>
      <c r="AGR142" s="252">
        <v>0</v>
      </c>
      <c r="AGS142" s="252">
        <v>0</v>
      </c>
      <c r="AGT142" s="252">
        <v>0</v>
      </c>
      <c r="AGU142" s="252">
        <v>0</v>
      </c>
      <c r="AGV142" s="252">
        <v>0</v>
      </c>
      <c r="AGW142" s="252">
        <v>0</v>
      </c>
      <c r="AGX142" s="252">
        <v>0</v>
      </c>
      <c r="AGY142" s="252">
        <v>0</v>
      </c>
      <c r="AGZ142" s="252">
        <v>0</v>
      </c>
      <c r="AHA142" s="252">
        <v>0</v>
      </c>
      <c r="AHB142" s="252">
        <v>0</v>
      </c>
      <c r="AHC142" s="126">
        <v>0</v>
      </c>
      <c r="AHD142" s="126">
        <v>0</v>
      </c>
      <c r="AHE142" s="126">
        <v>0</v>
      </c>
      <c r="AHF142" s="126">
        <v>0</v>
      </c>
      <c r="AHG142" s="126">
        <v>0</v>
      </c>
      <c r="AHH142" s="126">
        <v>0</v>
      </c>
      <c r="AHI142" s="126">
        <v>0</v>
      </c>
      <c r="AHJ142" s="126">
        <v>0</v>
      </c>
      <c r="AHK142" s="126">
        <v>38.4</v>
      </c>
      <c r="AHL142" s="126">
        <v>5280</v>
      </c>
      <c r="AHM142" s="126">
        <v>33.6</v>
      </c>
      <c r="AHN142" s="126">
        <v>4620</v>
      </c>
      <c r="AHO142" s="131">
        <f t="shared" si="3063"/>
        <v>0</v>
      </c>
      <c r="AHP142" s="151">
        <f t="shared" si="3064"/>
        <v>0</v>
      </c>
      <c r="AHQ142" s="151">
        <f t="shared" si="3065"/>
        <v>0</v>
      </c>
      <c r="AHR142" s="131">
        <f t="shared" si="3066"/>
        <v>0</v>
      </c>
      <c r="AHS142" s="151">
        <f t="shared" si="3067"/>
        <v>0</v>
      </c>
      <c r="AHT142" s="151">
        <f t="shared" si="3068"/>
        <v>0</v>
      </c>
      <c r="AHU142" s="131">
        <f t="shared" si="3069"/>
        <v>0</v>
      </c>
      <c r="AHV142" s="151">
        <f t="shared" si="3070"/>
        <v>0</v>
      </c>
      <c r="AHW142" s="151">
        <f t="shared" si="3071"/>
        <v>0</v>
      </c>
      <c r="AHX142" s="131">
        <v>0</v>
      </c>
      <c r="AHY142" s="151">
        <f t="shared" si="3072"/>
        <v>0</v>
      </c>
      <c r="AHZ142" s="151">
        <f t="shared" si="3005"/>
        <v>0</v>
      </c>
      <c r="AIA142" s="131">
        <f t="shared" si="2952"/>
        <v>0</v>
      </c>
      <c r="AIB142" s="151">
        <f t="shared" si="2953"/>
        <v>0</v>
      </c>
      <c r="AIC142" s="151">
        <f t="shared" si="2954"/>
        <v>0</v>
      </c>
      <c r="AID142" s="131">
        <f t="shared" si="2955"/>
        <v>0</v>
      </c>
      <c r="AIE142" s="151">
        <f t="shared" si="2956"/>
        <v>0</v>
      </c>
      <c r="AIF142" s="151">
        <f t="shared" si="2957"/>
        <v>0</v>
      </c>
      <c r="AIG142" s="131">
        <f t="shared" si="2958"/>
        <v>0</v>
      </c>
      <c r="AIH142" s="151">
        <f t="shared" si="2959"/>
        <v>0</v>
      </c>
      <c r="AII142" s="151">
        <f t="shared" si="2960"/>
        <v>0</v>
      </c>
      <c r="AIJ142" s="131">
        <f t="shared" si="2961"/>
        <v>0</v>
      </c>
      <c r="AIK142" s="151">
        <f t="shared" si="2962"/>
        <v>0</v>
      </c>
      <c r="AIL142" s="151">
        <f t="shared" si="2963"/>
        <v>0</v>
      </c>
      <c r="AIM142" s="131">
        <f t="shared" si="2964"/>
        <v>0</v>
      </c>
      <c r="AIN142" s="151">
        <f t="shared" si="2965"/>
        <v>0</v>
      </c>
      <c r="AIO142" s="151">
        <f t="shared" si="2966"/>
        <v>0</v>
      </c>
      <c r="AIP142" s="131">
        <f t="shared" si="2967"/>
        <v>120.6</v>
      </c>
      <c r="AIQ142" s="151">
        <f t="shared" si="2950"/>
        <v>0</v>
      </c>
      <c r="AIR142" s="151">
        <f t="shared" si="2951"/>
        <v>0</v>
      </c>
      <c r="AIS142" s="131">
        <f t="shared" si="3254"/>
        <v>65.599999999999994</v>
      </c>
      <c r="AIT142" s="151">
        <f t="shared" si="3255"/>
        <v>0</v>
      </c>
      <c r="AIU142" s="151">
        <f t="shared" si="3256"/>
        <v>0</v>
      </c>
      <c r="AIV142" s="131">
        <f t="shared" si="3257"/>
        <v>72.8</v>
      </c>
      <c r="AIW142" s="151">
        <f t="shared" si="3258"/>
        <v>0</v>
      </c>
      <c r="AIX142" s="151">
        <f t="shared" si="3259"/>
        <v>0</v>
      </c>
      <c r="AIY142" s="131">
        <f t="shared" si="3260"/>
        <v>94.2</v>
      </c>
      <c r="AIZ142" s="151">
        <f t="shared" si="3261"/>
        <v>0</v>
      </c>
      <c r="AJA142" s="151">
        <f t="shared" si="3262"/>
        <v>0</v>
      </c>
      <c r="AJB142" s="131">
        <f t="shared" si="3263"/>
        <v>89.8</v>
      </c>
      <c r="AJC142" s="151">
        <f t="shared" si="3264"/>
        <v>0</v>
      </c>
      <c r="AJD142" s="151">
        <f t="shared" si="3265"/>
        <v>0</v>
      </c>
      <c r="AJE142" s="131">
        <f t="shared" si="3266"/>
        <v>150.4</v>
      </c>
      <c r="AJF142" s="151">
        <f t="shared" si="3267"/>
        <v>0</v>
      </c>
      <c r="AJG142" s="151">
        <f t="shared" si="3268"/>
        <v>0</v>
      </c>
      <c r="AJH142" s="131">
        <f t="shared" si="3269"/>
        <v>209.6</v>
      </c>
      <c r="AJI142" s="151">
        <f t="shared" si="3270"/>
        <v>0</v>
      </c>
      <c r="AJJ142" s="151">
        <f t="shared" si="3271"/>
        <v>0</v>
      </c>
      <c r="AJK142" s="131">
        <f t="shared" si="3272"/>
        <v>225.20000000000002</v>
      </c>
      <c r="AJL142" s="151">
        <f t="shared" si="3273"/>
        <v>0</v>
      </c>
      <c r="AJM142" s="151">
        <f t="shared" si="3274"/>
        <v>0</v>
      </c>
      <c r="AJN142" s="131">
        <f t="shared" si="3275"/>
        <v>254.79999999999998</v>
      </c>
      <c r="AJO142" s="151">
        <f t="shared" si="3276"/>
        <v>0</v>
      </c>
      <c r="AJP142" s="151">
        <f t="shared" si="3277"/>
        <v>0</v>
      </c>
      <c r="AJQ142" s="131">
        <f t="shared" si="3278"/>
        <v>0</v>
      </c>
      <c r="AJR142" s="151">
        <f t="shared" si="3279"/>
        <v>0</v>
      </c>
      <c r="AJS142" s="151">
        <f t="shared" si="3280"/>
        <v>0</v>
      </c>
      <c r="AJT142" s="151">
        <f t="shared" si="3281"/>
        <v>0</v>
      </c>
      <c r="AJU142" s="151">
        <f t="shared" si="3282"/>
        <v>0</v>
      </c>
      <c r="AJV142" s="151">
        <f t="shared" si="3283"/>
        <v>0</v>
      </c>
      <c r="AJW142" s="151">
        <f t="shared" si="3284"/>
        <v>0</v>
      </c>
      <c r="AJX142" s="151">
        <v>105</v>
      </c>
      <c r="AJY142" s="151">
        <v>14504.333333333332</v>
      </c>
      <c r="AJZ142" s="128">
        <f t="shared" si="3073"/>
        <v>0</v>
      </c>
      <c r="AKA142" s="128">
        <f t="shared" si="3074"/>
        <v>0</v>
      </c>
      <c r="AKB142" s="128">
        <v>0</v>
      </c>
      <c r="AKC142" s="128">
        <v>0</v>
      </c>
      <c r="AKD142" s="128">
        <v>0</v>
      </c>
      <c r="AKE142" s="128">
        <v>0</v>
      </c>
      <c r="AKF142" s="128">
        <f t="shared" si="3075"/>
        <v>0</v>
      </c>
      <c r="AKG142" s="128">
        <f t="shared" si="3076"/>
        <v>0</v>
      </c>
      <c r="AKH142" s="128">
        <f t="shared" si="3077"/>
        <v>0</v>
      </c>
      <c r="AKI142" s="128">
        <f t="shared" si="2827"/>
        <v>0</v>
      </c>
      <c r="AKJ142" s="128">
        <v>0</v>
      </c>
      <c r="AKK142" s="128">
        <v>0</v>
      </c>
      <c r="AKL142" s="128">
        <f t="shared" si="2976"/>
        <v>0</v>
      </c>
      <c r="AKM142" s="128">
        <f t="shared" si="2968"/>
        <v>0</v>
      </c>
      <c r="AKN142" s="128">
        <f t="shared" si="2998"/>
        <v>0</v>
      </c>
      <c r="AKO142" s="128">
        <f t="shared" si="3002"/>
        <v>0</v>
      </c>
      <c r="AKP142" s="128">
        <f t="shared" si="3007"/>
        <v>0</v>
      </c>
      <c r="AKQ142" s="128">
        <f t="shared" si="3008"/>
        <v>0</v>
      </c>
      <c r="AKR142" s="128">
        <f t="shared" si="2969"/>
        <v>0</v>
      </c>
      <c r="AKS142" s="128">
        <f t="shared" si="2970"/>
        <v>0</v>
      </c>
      <c r="AKT142" s="128">
        <f t="shared" si="3285"/>
        <v>0</v>
      </c>
      <c r="AKU142" s="128">
        <f t="shared" si="3286"/>
        <v>0</v>
      </c>
      <c r="AKV142" s="128">
        <f t="shared" si="3287"/>
        <v>0</v>
      </c>
      <c r="AKW142" s="128">
        <f t="shared" si="3288"/>
        <v>0</v>
      </c>
      <c r="AKX142" s="128">
        <f t="shared" si="3289"/>
        <v>0</v>
      </c>
      <c r="AKY142" s="128">
        <f t="shared" si="3290"/>
        <v>0</v>
      </c>
      <c r="AKZ142" s="128">
        <f t="shared" si="3291"/>
        <v>0</v>
      </c>
      <c r="ALA142" s="128">
        <f t="shared" si="3292"/>
        <v>0</v>
      </c>
      <c r="ALB142" s="128">
        <f t="shared" si="3293"/>
        <v>0</v>
      </c>
      <c r="ALC142" s="128">
        <f t="shared" si="3294"/>
        <v>0</v>
      </c>
      <c r="ALD142" s="128">
        <f t="shared" si="3295"/>
        <v>0</v>
      </c>
      <c r="ALE142" s="128">
        <f t="shared" si="3296"/>
        <v>0</v>
      </c>
      <c r="ALF142" s="128">
        <f t="shared" si="3297"/>
        <v>0</v>
      </c>
      <c r="ALG142" s="128">
        <f t="shared" si="3298"/>
        <v>0</v>
      </c>
      <c r="ALH142" s="128">
        <f t="shared" si="3299"/>
        <v>0</v>
      </c>
      <c r="ALI142" s="128">
        <f t="shared" si="3300"/>
        <v>0</v>
      </c>
      <c r="ALJ142" s="128">
        <f t="shared" si="3301"/>
        <v>0</v>
      </c>
      <c r="ALK142" s="128">
        <f t="shared" si="3302"/>
        <v>0</v>
      </c>
      <c r="ALL142" s="128">
        <f t="shared" si="3303"/>
        <v>0</v>
      </c>
      <c r="ALM142" s="128">
        <v>120.6</v>
      </c>
      <c r="ALN142" s="128">
        <v>16764.57</v>
      </c>
      <c r="ALO142" s="128">
        <v>16764.57</v>
      </c>
      <c r="ALP142" s="128">
        <v>65.599999999999994</v>
      </c>
      <c r="ALQ142" s="128">
        <v>9084.98</v>
      </c>
      <c r="ALR142" s="128">
        <v>9084.98</v>
      </c>
    </row>
    <row r="143" spans="1:1006" s="115" customFormat="1" ht="18" hidden="1" customHeight="1" outlineLevel="1" x14ac:dyDescent="0.25">
      <c r="A143" s="120"/>
      <c r="B143" s="120"/>
      <c r="C143" s="296" t="s">
        <v>253</v>
      </c>
      <c r="D143" s="177"/>
      <c r="E143" s="207"/>
      <c r="F143" s="207">
        <v>0</v>
      </c>
      <c r="G143" s="225"/>
      <c r="H143" s="225"/>
      <c r="I143" s="208"/>
      <c r="J143" s="207">
        <v>0</v>
      </c>
      <c r="K143" s="225"/>
      <c r="L143" s="225"/>
      <c r="M143" s="208"/>
      <c r="N143" s="207">
        <v>0</v>
      </c>
      <c r="O143" s="225"/>
      <c r="P143" s="225"/>
      <c r="Q143" s="208"/>
      <c r="R143" s="207">
        <v>0</v>
      </c>
      <c r="S143" s="225"/>
      <c r="T143" s="225"/>
      <c r="U143" s="208"/>
      <c r="V143" s="207">
        <v>0</v>
      </c>
      <c r="W143" s="225"/>
      <c r="X143" s="225"/>
      <c r="Y143" s="208"/>
      <c r="Z143" s="207">
        <v>0</v>
      </c>
      <c r="AA143" s="225"/>
      <c r="AB143" s="225"/>
      <c r="AC143" s="208"/>
      <c r="AD143" s="207">
        <v>0</v>
      </c>
      <c r="AE143" s="225"/>
      <c r="AF143" s="225"/>
      <c r="AG143" s="208"/>
      <c r="AH143" s="207">
        <v>0</v>
      </c>
      <c r="AI143" s="225"/>
      <c r="AJ143" s="225"/>
      <c r="AK143" s="208"/>
      <c r="AL143" s="207">
        <v>0</v>
      </c>
      <c r="AM143" s="225"/>
      <c r="AN143" s="225"/>
      <c r="AO143" s="208"/>
      <c r="AP143" s="207">
        <v>0</v>
      </c>
      <c r="AQ143" s="225"/>
      <c r="AR143" s="225"/>
      <c r="AS143" s="208"/>
      <c r="AT143" s="207">
        <v>0</v>
      </c>
      <c r="AU143" s="225"/>
      <c r="AV143" s="225"/>
      <c r="AW143" s="208"/>
      <c r="AX143" s="207">
        <v>0</v>
      </c>
      <c r="AY143" s="225"/>
      <c r="AZ143" s="225"/>
      <c r="BA143" s="208"/>
      <c r="BB143" s="207">
        <v>0</v>
      </c>
      <c r="BC143" s="225"/>
      <c r="BD143" s="225"/>
      <c r="BE143" s="208"/>
      <c r="BF143" s="207">
        <v>0</v>
      </c>
      <c r="BG143" s="225"/>
      <c r="BH143" s="225"/>
      <c r="BI143" s="208"/>
      <c r="BJ143" s="207">
        <v>0</v>
      </c>
      <c r="BK143" s="225"/>
      <c r="BL143" s="225"/>
      <c r="BM143" s="208"/>
      <c r="BN143" s="207">
        <v>0</v>
      </c>
      <c r="BO143" s="225"/>
      <c r="BP143" s="225"/>
      <c r="BQ143" s="208"/>
      <c r="BR143" s="207">
        <v>0</v>
      </c>
      <c r="BS143" s="225"/>
      <c r="BT143" s="225"/>
      <c r="BU143" s="208"/>
      <c r="BV143" s="207"/>
      <c r="BW143" s="225"/>
      <c r="BX143" s="225"/>
      <c r="BY143" s="208"/>
      <c r="BZ143" s="207"/>
      <c r="CA143" s="225"/>
      <c r="CB143" s="225"/>
      <c r="CC143" s="208"/>
      <c r="CD143" s="225"/>
      <c r="CE143" s="225"/>
      <c r="CF143" s="208"/>
      <c r="CG143" s="225"/>
      <c r="CH143" s="225"/>
      <c r="CI143" s="226">
        <f t="shared" si="3304"/>
        <v>0</v>
      </c>
      <c r="CJ143" s="226"/>
      <c r="CK143" s="226"/>
      <c r="CL143" s="226"/>
      <c r="CM143" s="252">
        <v>0</v>
      </c>
      <c r="CN143" s="252">
        <v>0</v>
      </c>
      <c r="CO143" s="252">
        <v>0</v>
      </c>
      <c r="CP143" s="252">
        <v>0</v>
      </c>
      <c r="CQ143" s="252">
        <v>0</v>
      </c>
      <c r="CR143" s="252">
        <v>0</v>
      </c>
      <c r="CS143" s="252">
        <v>0</v>
      </c>
      <c r="CT143" s="252">
        <v>0</v>
      </c>
      <c r="CU143" s="252">
        <v>0</v>
      </c>
      <c r="CV143" s="252">
        <v>0</v>
      </c>
      <c r="CW143" s="252"/>
      <c r="CX143" s="252"/>
      <c r="CY143" s="252">
        <v>0</v>
      </c>
      <c r="CZ143" s="252">
        <v>0</v>
      </c>
      <c r="DA143" s="252">
        <v>0</v>
      </c>
      <c r="DB143" s="252">
        <v>0</v>
      </c>
      <c r="DC143" s="252"/>
      <c r="DD143" s="252"/>
      <c r="DE143" s="252">
        <v>0</v>
      </c>
      <c r="DF143" s="252">
        <v>0</v>
      </c>
      <c r="DG143" s="252">
        <v>0</v>
      </c>
      <c r="DH143" s="252">
        <v>0</v>
      </c>
      <c r="DI143" s="253">
        <v>0</v>
      </c>
      <c r="DJ143" s="252">
        <v>0</v>
      </c>
      <c r="DK143" s="252">
        <v>0</v>
      </c>
      <c r="DL143" s="252">
        <v>0</v>
      </c>
      <c r="DM143" s="252">
        <v>0</v>
      </c>
      <c r="DN143" s="252">
        <v>0</v>
      </c>
      <c r="DO143" s="252">
        <v>0</v>
      </c>
      <c r="DP143" s="252">
        <v>0</v>
      </c>
      <c r="DQ143" s="252">
        <v>0</v>
      </c>
      <c r="DR143" s="252">
        <v>0</v>
      </c>
      <c r="DS143" s="252">
        <v>0</v>
      </c>
      <c r="DT143" s="252">
        <v>0</v>
      </c>
      <c r="DU143" s="252">
        <v>0</v>
      </c>
      <c r="DV143" s="253">
        <v>0</v>
      </c>
      <c r="DW143" s="252">
        <v>0</v>
      </c>
      <c r="DX143" s="252">
        <v>0</v>
      </c>
      <c r="DY143" s="252">
        <v>0</v>
      </c>
      <c r="DZ143" s="252">
        <v>0</v>
      </c>
      <c r="EA143" s="126">
        <v>0</v>
      </c>
      <c r="EB143" s="126">
        <v>0</v>
      </c>
      <c r="EC143" s="126">
        <v>0</v>
      </c>
      <c r="ED143" s="126">
        <v>0</v>
      </c>
      <c r="EE143" s="126">
        <v>0</v>
      </c>
      <c r="EF143" s="126">
        <v>0</v>
      </c>
      <c r="EG143" s="126">
        <v>0</v>
      </c>
      <c r="EH143" s="225"/>
      <c r="EI143" s="225">
        <v>137.5</v>
      </c>
      <c r="EJ143" s="226">
        <f t="shared" si="3305"/>
        <v>0</v>
      </c>
      <c r="EK143" s="126">
        <v>0</v>
      </c>
      <c r="EL143" s="225"/>
      <c r="EM143" s="225">
        <v>137.5</v>
      </c>
      <c r="EN143" s="226">
        <f t="shared" si="3306"/>
        <v>0</v>
      </c>
      <c r="EO143" s="126">
        <v>0</v>
      </c>
      <c r="EP143" s="225"/>
      <c r="EQ143" s="225">
        <v>137.5</v>
      </c>
      <c r="ER143" s="226">
        <f t="shared" si="3307"/>
        <v>0</v>
      </c>
      <c r="ES143" s="126">
        <v>0</v>
      </c>
      <c r="ET143" s="225"/>
      <c r="EU143" s="225">
        <v>137.5</v>
      </c>
      <c r="EV143" s="226">
        <f t="shared" si="3308"/>
        <v>0</v>
      </c>
      <c r="EW143" s="126">
        <v>0</v>
      </c>
      <c r="EX143" s="225"/>
      <c r="EY143" s="225">
        <v>137.5</v>
      </c>
      <c r="EZ143" s="226">
        <f t="shared" si="3309"/>
        <v>0</v>
      </c>
      <c r="FA143" s="126">
        <v>0</v>
      </c>
      <c r="FB143" s="225"/>
      <c r="FC143" s="225">
        <v>137.5</v>
      </c>
      <c r="FD143" s="226">
        <f t="shared" si="3310"/>
        <v>0</v>
      </c>
      <c r="FE143" s="126">
        <v>0</v>
      </c>
      <c r="FF143" s="225"/>
      <c r="FG143" s="225">
        <v>137.5</v>
      </c>
      <c r="FH143" s="226">
        <f t="shared" si="3311"/>
        <v>0</v>
      </c>
      <c r="FI143" s="126">
        <v>0</v>
      </c>
      <c r="FJ143" s="225"/>
      <c r="FK143" s="225">
        <v>122.6</v>
      </c>
      <c r="FL143" s="226">
        <f t="shared" si="3312"/>
        <v>0</v>
      </c>
      <c r="FM143" s="126">
        <v>0</v>
      </c>
      <c r="FN143" s="225"/>
      <c r="FO143" s="225">
        <v>122.6</v>
      </c>
      <c r="FP143" s="226">
        <f t="shared" si="3313"/>
        <v>0</v>
      </c>
      <c r="FQ143" s="126">
        <v>50.4</v>
      </c>
      <c r="FR143" s="225"/>
      <c r="FS143" s="225">
        <v>122.6</v>
      </c>
      <c r="FT143" s="226">
        <f t="shared" si="3314"/>
        <v>0</v>
      </c>
      <c r="FU143" s="126">
        <v>24</v>
      </c>
      <c r="FV143" s="225"/>
      <c r="FW143" s="225">
        <v>122.6</v>
      </c>
      <c r="FX143" s="226">
        <f t="shared" si="3315"/>
        <v>0</v>
      </c>
      <c r="FY143" s="126">
        <v>16.8</v>
      </c>
      <c r="FZ143" s="225"/>
      <c r="GA143" s="225">
        <v>122.6</v>
      </c>
      <c r="GB143" s="226">
        <f t="shared" si="3316"/>
        <v>0</v>
      </c>
      <c r="GC143" s="126">
        <v>34.799999999999997</v>
      </c>
      <c r="GD143" s="225"/>
      <c r="GE143" s="225">
        <v>122.6</v>
      </c>
      <c r="GF143" s="226">
        <f t="shared" si="3317"/>
        <v>0</v>
      </c>
      <c r="GG143" s="126">
        <v>30</v>
      </c>
      <c r="GH143" s="225"/>
      <c r="GI143" s="225">
        <v>122.6</v>
      </c>
      <c r="GJ143" s="226">
        <f t="shared" si="3318"/>
        <v>0</v>
      </c>
      <c r="GK143" s="126">
        <v>40.799999999999997</v>
      </c>
      <c r="GL143" s="225"/>
      <c r="GM143" s="225">
        <v>122.6</v>
      </c>
      <c r="GN143" s="226">
        <f t="shared" si="3224"/>
        <v>0</v>
      </c>
      <c r="GO143" s="126">
        <v>100.80000000000001</v>
      </c>
      <c r="GP143" s="225"/>
      <c r="GQ143" s="225">
        <v>122.6</v>
      </c>
      <c r="GR143" s="226">
        <f t="shared" si="3319"/>
        <v>0</v>
      </c>
      <c r="GS143" s="126">
        <v>123.6</v>
      </c>
      <c r="GT143" s="225"/>
      <c r="GU143" s="225">
        <v>122.6</v>
      </c>
      <c r="GV143" s="226">
        <f t="shared" si="3320"/>
        <v>0</v>
      </c>
      <c r="GW143" s="126">
        <v>156</v>
      </c>
      <c r="GX143" s="225"/>
      <c r="GY143" s="225">
        <v>122.6</v>
      </c>
      <c r="GZ143" s="226">
        <f t="shared" si="3321"/>
        <v>0</v>
      </c>
      <c r="HA143" s="126"/>
      <c r="HB143" s="225"/>
      <c r="HC143" s="225">
        <v>122.6</v>
      </c>
      <c r="HD143" s="226">
        <f t="shared" si="3322"/>
        <v>0</v>
      </c>
      <c r="HE143" s="225"/>
      <c r="HF143" s="225">
        <v>122.6</v>
      </c>
      <c r="HG143" s="226">
        <f t="shared" si="3323"/>
        <v>0</v>
      </c>
      <c r="HH143" s="225"/>
      <c r="HI143" s="225">
        <v>122.6</v>
      </c>
      <c r="HJ143" s="226">
        <f t="shared" si="3324"/>
        <v>0</v>
      </c>
      <c r="HK143" s="226">
        <v>30</v>
      </c>
      <c r="HL143" s="226">
        <v>120.91199999999999</v>
      </c>
      <c r="HM143" s="226">
        <v>3627.3599999999997</v>
      </c>
      <c r="HN143" s="252">
        <v>0</v>
      </c>
      <c r="HO143" s="252">
        <v>0</v>
      </c>
      <c r="HP143" s="252">
        <v>0</v>
      </c>
      <c r="HQ143" s="252">
        <v>0</v>
      </c>
      <c r="HR143" s="252">
        <v>0</v>
      </c>
      <c r="HS143" s="252">
        <v>0</v>
      </c>
      <c r="HT143" s="252">
        <v>0</v>
      </c>
      <c r="HU143" s="252">
        <v>0</v>
      </c>
      <c r="HV143" s="252">
        <v>0</v>
      </c>
      <c r="HW143" s="252">
        <v>0</v>
      </c>
      <c r="HX143" s="252">
        <v>0</v>
      </c>
      <c r="HY143" s="252">
        <v>0</v>
      </c>
      <c r="HZ143" s="252">
        <v>0</v>
      </c>
      <c r="IA143" s="252">
        <v>0</v>
      </c>
      <c r="IB143" s="252">
        <v>0</v>
      </c>
      <c r="IC143" s="252">
        <v>0</v>
      </c>
      <c r="ID143" s="252">
        <v>0</v>
      </c>
      <c r="IE143" s="252">
        <v>0</v>
      </c>
      <c r="IF143" s="252">
        <v>0</v>
      </c>
      <c r="IG143" s="252">
        <v>0</v>
      </c>
      <c r="IH143" s="252">
        <v>0</v>
      </c>
      <c r="II143" s="252">
        <v>0</v>
      </c>
      <c r="IJ143" s="252">
        <v>0</v>
      </c>
      <c r="IK143" s="252">
        <v>0</v>
      </c>
      <c r="IL143" s="252">
        <v>0</v>
      </c>
      <c r="IM143" s="252">
        <v>0</v>
      </c>
      <c r="IN143" s="252">
        <v>0</v>
      </c>
      <c r="IO143" s="252">
        <v>0</v>
      </c>
      <c r="IP143" s="252">
        <v>0</v>
      </c>
      <c r="IQ143" s="252">
        <v>0</v>
      </c>
      <c r="IR143" s="253">
        <v>0</v>
      </c>
      <c r="IS143" s="253">
        <v>0</v>
      </c>
      <c r="IT143" s="253">
        <v>0</v>
      </c>
      <c r="IU143" s="253">
        <v>0</v>
      </c>
      <c r="IV143" s="253">
        <v>0</v>
      </c>
      <c r="IW143" s="253">
        <v>0</v>
      </c>
      <c r="IX143" s="253">
        <v>0</v>
      </c>
      <c r="IY143" s="253">
        <v>0</v>
      </c>
      <c r="IZ143" s="126">
        <v>50.4</v>
      </c>
      <c r="JA143" s="126">
        <v>6179.04</v>
      </c>
      <c r="JB143" s="126">
        <v>24</v>
      </c>
      <c r="JC143" s="126">
        <v>2992.08</v>
      </c>
      <c r="JD143" s="126"/>
      <c r="JE143" s="225"/>
      <c r="JF143" s="131"/>
      <c r="JG143" s="228">
        <v>0</v>
      </c>
      <c r="JH143" s="126"/>
      <c r="JI143" s="225"/>
      <c r="JJ143" s="131"/>
      <c r="JK143" s="228">
        <v>0</v>
      </c>
      <c r="JL143" s="126"/>
      <c r="JM143" s="225"/>
      <c r="JN143" s="131"/>
      <c r="JO143" s="228">
        <v>0</v>
      </c>
      <c r="JP143" s="126"/>
      <c r="JQ143" s="225"/>
      <c r="JR143" s="131"/>
      <c r="JS143" s="228">
        <v>0</v>
      </c>
      <c r="JT143" s="126"/>
      <c r="JU143" s="225"/>
      <c r="JV143" s="131"/>
      <c r="JW143" s="228">
        <v>0</v>
      </c>
      <c r="JX143" s="126"/>
      <c r="JY143" s="225"/>
      <c r="JZ143" s="131"/>
      <c r="KA143" s="228">
        <v>0</v>
      </c>
      <c r="KB143" s="126"/>
      <c r="KC143" s="131"/>
      <c r="KD143" s="131"/>
      <c r="KE143" s="228">
        <v>0</v>
      </c>
      <c r="KF143" s="126"/>
      <c r="KG143" s="131"/>
      <c r="KH143" s="131"/>
      <c r="KI143" s="228">
        <v>0</v>
      </c>
      <c r="KJ143" s="126"/>
      <c r="KK143" s="131"/>
      <c r="KL143" s="131"/>
      <c r="KM143" s="228">
        <v>0</v>
      </c>
      <c r="KN143" s="126"/>
      <c r="KO143" s="131"/>
      <c r="KP143" s="131"/>
      <c r="KQ143" s="228">
        <v>0</v>
      </c>
      <c r="KR143" s="126"/>
      <c r="KS143" s="131"/>
      <c r="KT143" s="131"/>
      <c r="KU143" s="228">
        <v>0</v>
      </c>
      <c r="KV143" s="126"/>
      <c r="KW143" s="131"/>
      <c r="KX143" s="131"/>
      <c r="KY143" s="228">
        <v>0</v>
      </c>
      <c r="KZ143" s="126">
        <v>0</v>
      </c>
      <c r="LA143" s="131"/>
      <c r="LB143" s="131"/>
      <c r="LC143" s="228">
        <v>0</v>
      </c>
      <c r="LD143" s="126"/>
      <c r="LE143" s="131"/>
      <c r="LF143" s="131"/>
      <c r="LG143" s="228">
        <v>0</v>
      </c>
      <c r="LH143" s="126"/>
      <c r="LI143" s="131"/>
      <c r="LJ143" s="131"/>
      <c r="LK143" s="228">
        <v>0</v>
      </c>
      <c r="LL143" s="126"/>
      <c r="LM143" s="131"/>
      <c r="LN143" s="131"/>
      <c r="LO143" s="228">
        <v>0</v>
      </c>
      <c r="LP143" s="126"/>
      <c r="LQ143" s="131"/>
      <c r="LR143" s="131"/>
      <c r="LS143" s="228">
        <v>0</v>
      </c>
      <c r="LT143" s="126"/>
      <c r="LU143" s="131"/>
      <c r="LV143" s="131"/>
      <c r="LW143" s="228">
        <v>0</v>
      </c>
      <c r="LX143" s="126"/>
      <c r="LY143" s="131"/>
      <c r="LZ143" s="131"/>
      <c r="MA143" s="228">
        <v>0</v>
      </c>
      <c r="MB143" s="131"/>
      <c r="MC143" s="131"/>
      <c r="MD143" s="228">
        <v>0</v>
      </c>
      <c r="ME143" s="131"/>
      <c r="MF143" s="131">
        <v>20.91</v>
      </c>
      <c r="MG143" s="228">
        <v>0</v>
      </c>
      <c r="MH143" s="228"/>
      <c r="MI143" s="228">
        <v>20.91</v>
      </c>
      <c r="MJ143" s="228">
        <v>0</v>
      </c>
      <c r="MK143" s="252"/>
      <c r="ML143" s="252"/>
      <c r="MM143" s="252"/>
      <c r="MN143" s="252"/>
      <c r="MO143" s="252"/>
      <c r="MP143" s="252"/>
      <c r="MQ143" s="252"/>
      <c r="MR143" s="252"/>
      <c r="MS143" s="252"/>
      <c r="MT143" s="252"/>
      <c r="MU143" s="252"/>
      <c r="MV143" s="252"/>
      <c r="MW143" s="252"/>
      <c r="MX143" s="252"/>
      <c r="MY143" s="252"/>
      <c r="MZ143" s="252"/>
      <c r="NA143" s="252"/>
      <c r="NB143" s="252"/>
      <c r="NC143" s="252"/>
      <c r="ND143" s="252"/>
      <c r="NE143" s="252"/>
      <c r="NF143" s="252"/>
      <c r="NG143" s="252"/>
      <c r="NH143" s="252"/>
      <c r="NI143" s="252"/>
      <c r="NJ143" s="252"/>
      <c r="NK143" s="252"/>
      <c r="NL143" s="252"/>
      <c r="NM143" s="252"/>
      <c r="NN143" s="252"/>
      <c r="NO143" s="125"/>
      <c r="NP143" s="125"/>
      <c r="NQ143" s="125"/>
      <c r="NR143" s="125"/>
      <c r="NS143" s="125"/>
      <c r="NT143" s="125"/>
      <c r="NU143" s="125"/>
      <c r="NV143" s="125"/>
      <c r="NW143" s="125"/>
      <c r="NX143" s="125"/>
      <c r="NY143" s="125"/>
      <c r="NZ143" s="125"/>
      <c r="OA143" s="125"/>
      <c r="OB143" s="225"/>
      <c r="OC143" s="225"/>
      <c r="OD143" s="227">
        <f t="shared" si="3225"/>
        <v>0</v>
      </c>
      <c r="OE143" s="125"/>
      <c r="OF143" s="225"/>
      <c r="OG143" s="225"/>
      <c r="OH143" s="227">
        <f t="shared" si="3226"/>
        <v>0</v>
      </c>
      <c r="OI143" s="125"/>
      <c r="OJ143" s="225"/>
      <c r="OK143" s="225"/>
      <c r="OL143" s="227">
        <f t="shared" si="3227"/>
        <v>0</v>
      </c>
      <c r="OM143" s="125"/>
      <c r="ON143" s="225"/>
      <c r="OO143" s="225"/>
      <c r="OP143" s="227">
        <f t="shared" si="3228"/>
        <v>0</v>
      </c>
      <c r="OQ143" s="125"/>
      <c r="OR143" s="225"/>
      <c r="OS143" s="225"/>
      <c r="OT143" s="227">
        <f t="shared" si="3229"/>
        <v>0</v>
      </c>
      <c r="OU143" s="125"/>
      <c r="OV143" s="225"/>
      <c r="OW143" s="225"/>
      <c r="OX143" s="227">
        <f t="shared" si="3230"/>
        <v>0</v>
      </c>
      <c r="OY143" s="125"/>
      <c r="OZ143" s="225"/>
      <c r="PA143" s="225"/>
      <c r="PB143" s="227">
        <f t="shared" si="3231"/>
        <v>0</v>
      </c>
      <c r="PC143" s="125"/>
      <c r="PD143" s="225"/>
      <c r="PE143" s="225"/>
      <c r="PF143" s="227">
        <f t="shared" si="3232"/>
        <v>0</v>
      </c>
      <c r="PG143" s="125"/>
      <c r="PH143" s="225"/>
      <c r="PI143" s="225"/>
      <c r="PJ143" s="227">
        <f t="shared" si="3233"/>
        <v>0</v>
      </c>
      <c r="PK143" s="125"/>
      <c r="PL143" s="225"/>
      <c r="PM143" s="225"/>
      <c r="PN143" s="227">
        <f t="shared" si="3234"/>
        <v>0</v>
      </c>
      <c r="PO143" s="125"/>
      <c r="PP143" s="225"/>
      <c r="PQ143" s="225"/>
      <c r="PR143" s="227">
        <f t="shared" si="2899"/>
        <v>0</v>
      </c>
      <c r="PS143" s="125"/>
      <c r="PT143" s="225"/>
      <c r="PU143" s="225"/>
      <c r="PV143" s="227">
        <f t="shared" si="2900"/>
        <v>0</v>
      </c>
      <c r="PW143" s="125"/>
      <c r="PX143" s="225"/>
      <c r="PY143" s="225"/>
      <c r="PZ143" s="227">
        <f t="shared" si="2901"/>
        <v>0</v>
      </c>
      <c r="QA143" s="125"/>
      <c r="QB143" s="225"/>
      <c r="QC143" s="225"/>
      <c r="QD143" s="227">
        <f t="shared" si="2902"/>
        <v>0</v>
      </c>
      <c r="QE143" s="125"/>
      <c r="QF143" s="225"/>
      <c r="QG143" s="225"/>
      <c r="QH143" s="227">
        <f t="shared" si="2903"/>
        <v>0</v>
      </c>
      <c r="QI143" s="125"/>
      <c r="QJ143" s="225"/>
      <c r="QK143" s="225"/>
      <c r="QL143" s="227">
        <f t="shared" si="2904"/>
        <v>0</v>
      </c>
      <c r="QM143" s="125"/>
      <c r="QN143" s="225"/>
      <c r="QO143" s="225"/>
      <c r="QP143" s="225"/>
      <c r="QQ143" s="125"/>
      <c r="QR143" s="225"/>
      <c r="QS143" s="225"/>
      <c r="QT143" s="225"/>
      <c r="QU143" s="125"/>
      <c r="QV143" s="225"/>
      <c r="QW143" s="225"/>
      <c r="QX143" s="225"/>
      <c r="QY143" s="225"/>
      <c r="QZ143" s="225"/>
      <c r="RA143" s="225"/>
      <c r="RB143" s="225"/>
      <c r="RC143" s="225"/>
      <c r="RD143" s="225">
        <f t="shared" si="3235"/>
        <v>0</v>
      </c>
      <c r="RE143" s="225"/>
      <c r="RF143" s="225"/>
      <c r="RG143" s="225"/>
      <c r="RH143" s="252"/>
      <c r="RI143" s="252"/>
      <c r="RJ143" s="252"/>
      <c r="RK143" s="252"/>
      <c r="RL143" s="252"/>
      <c r="RM143" s="252"/>
      <c r="RN143" s="252"/>
      <c r="RO143" s="252"/>
      <c r="RP143" s="252"/>
      <c r="RQ143" s="252"/>
      <c r="RR143" s="252"/>
      <c r="RS143" s="252"/>
      <c r="RT143" s="252"/>
      <c r="RU143" s="252"/>
      <c r="RV143" s="252"/>
      <c r="RW143" s="252"/>
      <c r="RX143" s="252"/>
      <c r="RY143" s="252"/>
      <c r="RZ143" s="252"/>
      <c r="SA143" s="252"/>
      <c r="SB143" s="252"/>
      <c r="SC143" s="252"/>
      <c r="SD143" s="252"/>
      <c r="SE143" s="252"/>
      <c r="SF143" s="252"/>
      <c r="SG143" s="252"/>
      <c r="SH143" s="252"/>
      <c r="SI143" s="252"/>
      <c r="SJ143" s="252"/>
      <c r="SK143" s="252"/>
      <c r="SL143" s="125"/>
      <c r="SM143" s="125"/>
      <c r="SN143" s="125"/>
      <c r="SO143" s="125"/>
      <c r="SP143" s="125"/>
      <c r="SQ143" s="125"/>
      <c r="SR143" s="125"/>
      <c r="SS143" s="125"/>
      <c r="ST143" s="125"/>
      <c r="SU143" s="125"/>
      <c r="SV143" s="125"/>
      <c r="SW143" s="125"/>
      <c r="SX143" s="125"/>
      <c r="SY143" s="240">
        <v>0</v>
      </c>
      <c r="SZ143" s="124">
        <v>128.68914728682171</v>
      </c>
      <c r="TA143" s="226">
        <f t="shared" si="3236"/>
        <v>0</v>
      </c>
      <c r="TB143" s="125"/>
      <c r="TC143" s="240">
        <v>0</v>
      </c>
      <c r="TD143" s="124">
        <v>128.68914728682171</v>
      </c>
      <c r="TE143" s="226">
        <f t="shared" si="3237"/>
        <v>0</v>
      </c>
      <c r="TF143" s="125"/>
      <c r="TG143" s="240">
        <v>0</v>
      </c>
      <c r="TH143" s="124">
        <v>128.68914728682171</v>
      </c>
      <c r="TI143" s="226">
        <f t="shared" si="3238"/>
        <v>0</v>
      </c>
      <c r="TJ143" s="125"/>
      <c r="TK143" s="240">
        <v>0</v>
      </c>
      <c r="TL143" s="124">
        <v>128.68914728682171</v>
      </c>
      <c r="TM143" s="226">
        <f t="shared" si="3239"/>
        <v>0</v>
      </c>
      <c r="TN143" s="125"/>
      <c r="TO143" s="219">
        <v>0</v>
      </c>
      <c r="TP143" s="124">
        <v>128.68914728682171</v>
      </c>
      <c r="TQ143" s="226">
        <f t="shared" si="3240"/>
        <v>0</v>
      </c>
      <c r="TR143" s="125"/>
      <c r="TS143" s="219">
        <v>0</v>
      </c>
      <c r="TT143" s="124">
        <v>128.68914728682171</v>
      </c>
      <c r="TU143" s="226">
        <f t="shared" si="3241"/>
        <v>0</v>
      </c>
      <c r="TV143" s="125"/>
      <c r="TW143" s="219">
        <v>0</v>
      </c>
      <c r="TX143" s="124">
        <v>128.68914728682171</v>
      </c>
      <c r="TY143" s="226">
        <f t="shared" si="3242"/>
        <v>0</v>
      </c>
      <c r="TZ143" s="125"/>
      <c r="UA143" s="219">
        <v>0</v>
      </c>
      <c r="UB143" s="124">
        <v>128.68914728682171</v>
      </c>
      <c r="UC143" s="226">
        <f t="shared" si="3243"/>
        <v>0</v>
      </c>
      <c r="UD143" s="125">
        <v>2.8</v>
      </c>
      <c r="UE143" s="219">
        <v>0</v>
      </c>
      <c r="UF143" s="124">
        <v>128.68914728682171</v>
      </c>
      <c r="UG143" s="226">
        <f t="shared" si="3244"/>
        <v>0</v>
      </c>
      <c r="UH143" s="125">
        <v>25.8</v>
      </c>
      <c r="UI143" s="219">
        <v>0</v>
      </c>
      <c r="UJ143" s="124">
        <v>128.68914728682171</v>
      </c>
      <c r="UK143" s="226">
        <f t="shared" si="3245"/>
        <v>0</v>
      </c>
      <c r="UL143" s="125">
        <v>7.8</v>
      </c>
      <c r="UM143" s="219">
        <v>0</v>
      </c>
      <c r="UN143" s="124">
        <v>128.68914728682171</v>
      </c>
      <c r="UO143" s="226">
        <f t="shared" si="3246"/>
        <v>0</v>
      </c>
      <c r="UP143" s="125">
        <v>11.4</v>
      </c>
      <c r="UQ143" s="207">
        <v>0</v>
      </c>
      <c r="UR143" s="124">
        <v>128.68914728682171</v>
      </c>
      <c r="US143" s="226">
        <f t="shared" si="3247"/>
        <v>0</v>
      </c>
      <c r="UT143" s="125">
        <v>24</v>
      </c>
      <c r="UU143" s="207">
        <v>0</v>
      </c>
      <c r="UV143" s="124">
        <v>128.68914728682171</v>
      </c>
      <c r="UW143" s="226">
        <f t="shared" si="3248"/>
        <v>0</v>
      </c>
      <c r="UX143" s="125">
        <v>7.4</v>
      </c>
      <c r="UY143" s="207">
        <v>0</v>
      </c>
      <c r="UZ143" s="124">
        <v>128.68914728682171</v>
      </c>
      <c r="VA143" s="226">
        <f t="shared" si="3249"/>
        <v>0</v>
      </c>
      <c r="VB143" s="125">
        <v>11.8</v>
      </c>
      <c r="VC143" s="207">
        <v>0</v>
      </c>
      <c r="VD143" s="124">
        <v>128.68914728682171</v>
      </c>
      <c r="VE143" s="226">
        <f t="shared" si="3250"/>
        <v>0</v>
      </c>
      <c r="VF143" s="125">
        <v>34</v>
      </c>
      <c r="VG143" s="207">
        <v>0</v>
      </c>
      <c r="VH143" s="124">
        <v>128.68914728682171</v>
      </c>
      <c r="VI143" s="226">
        <f t="shared" si="2790"/>
        <v>0</v>
      </c>
      <c r="VJ143" s="125">
        <v>12.8</v>
      </c>
      <c r="VK143" s="206">
        <v>0</v>
      </c>
      <c r="VL143" s="124">
        <v>128.68914728682171</v>
      </c>
      <c r="VM143" s="226">
        <v>0</v>
      </c>
      <c r="VN143" s="125">
        <v>5</v>
      </c>
      <c r="VO143" s="206">
        <v>0</v>
      </c>
      <c r="VP143" s="124">
        <v>128.68914728682171</v>
      </c>
      <c r="VQ143" s="226">
        <v>0</v>
      </c>
      <c r="VR143" s="125"/>
      <c r="VS143" s="206">
        <v>0</v>
      </c>
      <c r="VT143" s="124">
        <v>128.68914728682171</v>
      </c>
      <c r="VU143" s="226">
        <v>0</v>
      </c>
      <c r="VV143" s="225"/>
      <c r="VW143" s="124">
        <v>128.68914728682171</v>
      </c>
      <c r="VX143" s="226">
        <v>0</v>
      </c>
      <c r="VY143" s="225"/>
      <c r="VZ143" s="124">
        <v>128.68914728682171</v>
      </c>
      <c r="WA143" s="226">
        <f t="shared" si="3251"/>
        <v>0</v>
      </c>
      <c r="WB143" s="226">
        <v>15</v>
      </c>
      <c r="WC143" s="226">
        <v>129.41999999999999</v>
      </c>
      <c r="WD143" s="226">
        <v>1941.2999999999997</v>
      </c>
      <c r="WE143" s="252"/>
      <c r="WF143" s="252"/>
      <c r="WG143" s="252"/>
      <c r="WH143" s="252"/>
      <c r="WI143" s="252"/>
      <c r="WJ143" s="252"/>
      <c r="WK143" s="252"/>
      <c r="WL143" s="252"/>
      <c r="WM143" s="252"/>
      <c r="WN143" s="252"/>
      <c r="WO143" s="252"/>
      <c r="WP143" s="252"/>
      <c r="WQ143" s="252"/>
      <c r="WR143" s="252"/>
      <c r="WS143" s="252"/>
      <c r="WT143" s="252"/>
      <c r="WU143" s="252"/>
      <c r="WV143" s="252"/>
      <c r="WW143" s="252"/>
      <c r="WX143" s="252"/>
      <c r="WY143" s="252"/>
      <c r="WZ143" s="252"/>
      <c r="XA143" s="252"/>
      <c r="XB143" s="252"/>
      <c r="XC143" s="252"/>
      <c r="XD143" s="252"/>
      <c r="XE143" s="252"/>
      <c r="XF143" s="252"/>
      <c r="XG143" s="252"/>
      <c r="XH143" s="252"/>
      <c r="XI143" s="125"/>
      <c r="XJ143" s="125"/>
      <c r="XK143" s="125"/>
      <c r="XL143" s="125"/>
      <c r="XM143" s="125"/>
      <c r="XN143" s="125"/>
      <c r="XO143" s="125">
        <v>2.8</v>
      </c>
      <c r="XP143" s="125">
        <v>362.32</v>
      </c>
      <c r="XQ143" s="125">
        <v>25.8</v>
      </c>
      <c r="XR143" s="125">
        <v>3320.18</v>
      </c>
      <c r="XS143" s="125">
        <v>7.8</v>
      </c>
      <c r="XT143" s="125">
        <v>1010.1</v>
      </c>
      <c r="XU143" s="125"/>
      <c r="XV143" s="226">
        <v>0</v>
      </c>
      <c r="XW143" s="226">
        <v>140</v>
      </c>
      <c r="XX143" s="208">
        <f>XV143*XW143</f>
        <v>0</v>
      </c>
      <c r="XY143" s="125"/>
      <c r="XZ143" s="226">
        <v>0</v>
      </c>
      <c r="YA143" s="226">
        <v>140</v>
      </c>
      <c r="YB143" s="208">
        <f>XZ143*YA143</f>
        <v>0</v>
      </c>
      <c r="YC143" s="125"/>
      <c r="YD143" s="226">
        <v>0</v>
      </c>
      <c r="YE143" s="226">
        <v>140</v>
      </c>
      <c r="YF143" s="208">
        <f>YD143*YE143</f>
        <v>0</v>
      </c>
      <c r="YG143" s="125"/>
      <c r="YH143" s="226">
        <v>0</v>
      </c>
      <c r="YI143" s="226">
        <v>140</v>
      </c>
      <c r="YJ143" s="208">
        <f>YH143*YI143</f>
        <v>0</v>
      </c>
      <c r="YK143" s="125"/>
      <c r="YL143" s="226">
        <v>0</v>
      </c>
      <c r="YM143" s="226">
        <v>140</v>
      </c>
      <c r="YN143" s="208">
        <f>YL143*YM143</f>
        <v>0</v>
      </c>
      <c r="YO143" s="125"/>
      <c r="YP143" s="226">
        <v>0</v>
      </c>
      <c r="YQ143" s="226">
        <v>140</v>
      </c>
      <c r="YR143" s="208">
        <f>YP143*YQ143</f>
        <v>0</v>
      </c>
      <c r="YS143" s="125"/>
      <c r="YT143" s="226">
        <v>0</v>
      </c>
      <c r="YU143" s="226">
        <v>140</v>
      </c>
      <c r="YV143" s="208">
        <f>YT143*YU143</f>
        <v>0</v>
      </c>
      <c r="YW143" s="125"/>
      <c r="YX143" s="226">
        <v>0</v>
      </c>
      <c r="YY143" s="226">
        <v>140</v>
      </c>
      <c r="YZ143" s="208">
        <f>YX143*YY143</f>
        <v>0</v>
      </c>
      <c r="ZA143" s="125"/>
      <c r="ZB143" s="226">
        <v>0</v>
      </c>
      <c r="ZC143" s="226">
        <v>140</v>
      </c>
      <c r="ZD143" s="208">
        <f>ZB143*ZC143</f>
        <v>0</v>
      </c>
      <c r="ZE143" s="125"/>
      <c r="ZF143" s="226">
        <v>0</v>
      </c>
      <c r="ZG143" s="226">
        <v>140</v>
      </c>
      <c r="ZH143" s="208">
        <f>ZF143*ZG143</f>
        <v>0</v>
      </c>
      <c r="ZI143" s="125"/>
      <c r="ZJ143" s="225">
        <v>0</v>
      </c>
      <c r="ZK143" s="225">
        <v>140</v>
      </c>
      <c r="ZL143" s="208">
        <f>ZJ143*ZK143</f>
        <v>0</v>
      </c>
      <c r="ZM143" s="125"/>
      <c r="ZN143" s="225">
        <v>0</v>
      </c>
      <c r="ZO143" s="225">
        <v>140</v>
      </c>
      <c r="ZP143" s="208">
        <f>ZN143*ZO143</f>
        <v>0</v>
      </c>
      <c r="ZQ143" s="125">
        <v>-0.2</v>
      </c>
      <c r="ZR143" s="225">
        <v>0</v>
      </c>
      <c r="ZS143" s="225">
        <v>140</v>
      </c>
      <c r="ZT143" s="208">
        <f>ZR143*ZS143</f>
        <v>0</v>
      </c>
      <c r="ZU143" s="125">
        <v>18.8</v>
      </c>
      <c r="ZV143" s="225">
        <v>0</v>
      </c>
      <c r="ZW143" s="225">
        <v>140</v>
      </c>
      <c r="ZX143" s="208">
        <f>ZV143*ZW143</f>
        <v>0</v>
      </c>
      <c r="ZY143" s="125">
        <v>18.399999999999999</v>
      </c>
      <c r="ZZ143" s="225">
        <v>0</v>
      </c>
      <c r="AAA143" s="225">
        <v>140</v>
      </c>
      <c r="AAB143" s="208">
        <f>ZZ143*AAA143</f>
        <v>0</v>
      </c>
      <c r="AAC143" s="125">
        <v>19.399999999999999</v>
      </c>
      <c r="AAD143" s="225">
        <v>0</v>
      </c>
      <c r="AAE143" s="225">
        <v>140</v>
      </c>
      <c r="AAF143" s="208">
        <f>AAD143*AAE143</f>
        <v>0</v>
      </c>
      <c r="AAG143" s="125">
        <v>28.4</v>
      </c>
      <c r="AAH143" s="225">
        <v>0</v>
      </c>
      <c r="AAI143" s="225">
        <v>140</v>
      </c>
      <c r="AAJ143" s="208">
        <f>AAH143*AAI143</f>
        <v>0</v>
      </c>
      <c r="AAK143" s="125">
        <v>23</v>
      </c>
      <c r="AAL143" s="225">
        <v>0</v>
      </c>
      <c r="AAM143" s="225">
        <v>140</v>
      </c>
      <c r="AAN143" s="208">
        <f>AAL143*AAM143</f>
        <v>0</v>
      </c>
      <c r="AAO143" s="125"/>
      <c r="AAP143" s="225">
        <v>0</v>
      </c>
      <c r="AAQ143" s="225">
        <v>140</v>
      </c>
      <c r="AAR143" s="208">
        <f>AAP143*AAQ143</f>
        <v>0</v>
      </c>
      <c r="AAS143" s="225">
        <v>0</v>
      </c>
      <c r="AAT143" s="225">
        <v>140</v>
      </c>
      <c r="AAU143" s="208">
        <f>AAS143*AAT143</f>
        <v>0</v>
      </c>
      <c r="AAV143" s="225">
        <v>0</v>
      </c>
      <c r="AAW143" s="225">
        <v>140</v>
      </c>
      <c r="AAX143" s="226">
        <f t="shared" si="3252"/>
        <v>0</v>
      </c>
      <c r="AAY143" s="226">
        <v>0</v>
      </c>
      <c r="AAZ143" s="226">
        <v>140</v>
      </c>
      <c r="ABA143" s="226">
        <v>0</v>
      </c>
      <c r="ABB143" s="252"/>
      <c r="ABC143" s="252"/>
      <c r="ABD143" s="252"/>
      <c r="ABE143" s="252"/>
      <c r="ABF143" s="252"/>
      <c r="ABG143" s="252"/>
      <c r="ABH143" s="252"/>
      <c r="ABI143" s="252"/>
      <c r="ABJ143" s="252"/>
      <c r="ABK143" s="252"/>
      <c r="ABL143" s="252"/>
      <c r="ABM143" s="252"/>
      <c r="ABN143" s="252"/>
      <c r="ABO143" s="252"/>
      <c r="ABP143" s="252"/>
      <c r="ABQ143" s="252"/>
      <c r="ABR143" s="252"/>
      <c r="ABS143" s="252"/>
      <c r="ABT143" s="252"/>
      <c r="ABU143" s="252"/>
      <c r="ABV143" s="252"/>
      <c r="ABW143" s="252"/>
      <c r="ABX143" s="252"/>
      <c r="ABY143" s="252"/>
      <c r="ABZ143" s="252"/>
      <c r="ACA143" s="252"/>
      <c r="ACB143" s="252"/>
      <c r="ACC143" s="252"/>
      <c r="ACD143" s="252"/>
      <c r="ACE143" s="252"/>
      <c r="ACF143" s="126"/>
      <c r="ACG143" s="126"/>
      <c r="ACH143" s="126"/>
      <c r="ACI143" s="126"/>
      <c r="ACJ143" s="126"/>
      <c r="ACK143" s="126"/>
      <c r="ACL143" s="126"/>
      <c r="ACM143" s="126"/>
      <c r="ACN143" s="126"/>
      <c r="ACO143" s="126"/>
      <c r="ACP143" s="126"/>
      <c r="ACQ143" s="126"/>
      <c r="ACR143" s="126">
        <v>0</v>
      </c>
      <c r="ACS143" s="225"/>
      <c r="ACT143" s="225">
        <v>137.5</v>
      </c>
      <c r="ACU143" s="225"/>
      <c r="ACV143" s="126">
        <v>0</v>
      </c>
      <c r="ACW143" s="225"/>
      <c r="ACX143" s="225">
        <v>137.5</v>
      </c>
      <c r="ACY143" s="225"/>
      <c r="ACZ143" s="126">
        <v>0</v>
      </c>
      <c r="ADA143" s="225"/>
      <c r="ADB143" s="225">
        <v>137.5</v>
      </c>
      <c r="ADC143" s="225"/>
      <c r="ADD143" s="126">
        <v>0</v>
      </c>
      <c r="ADE143" s="225"/>
      <c r="ADF143" s="225">
        <v>137.5</v>
      </c>
      <c r="ADG143" s="225"/>
      <c r="ADH143" s="126">
        <v>0</v>
      </c>
      <c r="ADI143" s="225"/>
      <c r="ADJ143" s="225">
        <v>137.5</v>
      </c>
      <c r="ADK143" s="225"/>
      <c r="ADL143" s="126">
        <v>0</v>
      </c>
      <c r="ADM143" s="225"/>
      <c r="ADN143" s="225">
        <v>137.5</v>
      </c>
      <c r="ADO143" s="225"/>
      <c r="ADP143" s="126">
        <v>0</v>
      </c>
      <c r="ADQ143" s="225"/>
      <c r="ADR143" s="225">
        <v>137.5</v>
      </c>
      <c r="ADS143" s="225"/>
      <c r="ADT143" s="126">
        <v>0</v>
      </c>
      <c r="ADU143" s="225"/>
      <c r="ADV143" s="225">
        <v>137.5</v>
      </c>
      <c r="ADW143" s="225"/>
      <c r="ADX143" s="126">
        <v>0</v>
      </c>
      <c r="ADY143" s="225"/>
      <c r="ADZ143" s="225">
        <v>137.5</v>
      </c>
      <c r="AEA143" s="225"/>
      <c r="AEB143" s="126">
        <v>15.6</v>
      </c>
      <c r="AEC143" s="225"/>
      <c r="AED143" s="225">
        <v>137.5</v>
      </c>
      <c r="AEE143" s="225"/>
      <c r="AEF143" s="126">
        <v>9.6</v>
      </c>
      <c r="AEG143" s="225"/>
      <c r="AEH143" s="225">
        <v>137.5</v>
      </c>
      <c r="AEI143" s="225"/>
      <c r="AEJ143" s="126">
        <v>3.6</v>
      </c>
      <c r="AEK143" s="225"/>
      <c r="AEL143" s="225">
        <v>137.5</v>
      </c>
      <c r="AEM143" s="225"/>
      <c r="AEN143" s="126">
        <v>0</v>
      </c>
      <c r="AEO143" s="225"/>
      <c r="AEP143" s="225">
        <v>137.5</v>
      </c>
      <c r="AEQ143" s="225"/>
      <c r="AER143" s="126">
        <v>4.8</v>
      </c>
      <c r="AES143" s="225"/>
      <c r="AET143" s="225">
        <v>137.5</v>
      </c>
      <c r="AEU143" s="225"/>
      <c r="AEV143" s="126">
        <v>24.8</v>
      </c>
      <c r="AEW143" s="225"/>
      <c r="AEX143" s="225">
        <v>137.5</v>
      </c>
      <c r="AEY143" s="225"/>
      <c r="AEZ143" s="126">
        <v>33.6</v>
      </c>
      <c r="AFA143" s="225"/>
      <c r="AFB143" s="225">
        <v>137.5</v>
      </c>
      <c r="AFC143" s="225"/>
      <c r="AFD143" s="126">
        <v>36</v>
      </c>
      <c r="AFE143" s="225"/>
      <c r="AFF143" s="225">
        <v>137.5</v>
      </c>
      <c r="AFG143" s="225"/>
      <c r="AFH143" s="126">
        <v>33.6</v>
      </c>
      <c r="AFI143" s="225"/>
      <c r="AFJ143" s="225">
        <v>137.5</v>
      </c>
      <c r="AFK143" s="225"/>
      <c r="AFL143" s="126"/>
      <c r="AFM143" s="225"/>
      <c r="AFN143" s="225">
        <v>137.5</v>
      </c>
      <c r="AFO143" s="225"/>
      <c r="AFP143" s="225"/>
      <c r="AFQ143" s="225">
        <v>137.5</v>
      </c>
      <c r="AFR143" s="225"/>
      <c r="AFS143" s="225"/>
      <c r="AFT143" s="225">
        <v>137.5</v>
      </c>
      <c r="AFU143" s="225">
        <f t="shared" si="3253"/>
        <v>0</v>
      </c>
      <c r="AFV143" s="225">
        <v>50</v>
      </c>
      <c r="AFW143" s="225">
        <v>137.5</v>
      </c>
      <c r="AFX143" s="225"/>
      <c r="AFY143" s="252">
        <v>0</v>
      </c>
      <c r="AFZ143" s="252">
        <v>0</v>
      </c>
      <c r="AGA143" s="252">
        <v>0</v>
      </c>
      <c r="AGB143" s="252">
        <v>0</v>
      </c>
      <c r="AGC143" s="252">
        <v>0</v>
      </c>
      <c r="AGD143" s="252">
        <v>0</v>
      </c>
      <c r="AGE143" s="252">
        <v>0</v>
      </c>
      <c r="AGF143" s="252">
        <v>0</v>
      </c>
      <c r="AGG143" s="252">
        <v>0</v>
      </c>
      <c r="AGH143" s="252">
        <v>0</v>
      </c>
      <c r="AGI143" s="252">
        <v>0</v>
      </c>
      <c r="AGJ143" s="252">
        <v>0</v>
      </c>
      <c r="AGK143" s="252">
        <v>0</v>
      </c>
      <c r="AGL143" s="252">
        <v>0</v>
      </c>
      <c r="AGM143" s="252">
        <v>0</v>
      </c>
      <c r="AGN143" s="252">
        <v>0</v>
      </c>
      <c r="AGO143" s="252">
        <v>0</v>
      </c>
      <c r="AGP143" s="252">
        <v>0</v>
      </c>
      <c r="AGQ143" s="252">
        <v>0</v>
      </c>
      <c r="AGR143" s="252">
        <v>0</v>
      </c>
      <c r="AGS143" s="252">
        <v>0</v>
      </c>
      <c r="AGT143" s="252">
        <v>0</v>
      </c>
      <c r="AGU143" s="252">
        <v>0</v>
      </c>
      <c r="AGV143" s="252">
        <v>0</v>
      </c>
      <c r="AGW143" s="252">
        <v>0</v>
      </c>
      <c r="AGX143" s="252">
        <v>0</v>
      </c>
      <c r="AGY143" s="252">
        <v>0</v>
      </c>
      <c r="AGZ143" s="252">
        <v>0</v>
      </c>
      <c r="AHA143" s="252">
        <v>0</v>
      </c>
      <c r="AHB143" s="252">
        <v>0</v>
      </c>
      <c r="AHC143" s="126">
        <v>0</v>
      </c>
      <c r="AHD143" s="126">
        <v>0</v>
      </c>
      <c r="AHE143" s="126">
        <v>0</v>
      </c>
      <c r="AHF143" s="126">
        <v>0</v>
      </c>
      <c r="AHG143" s="126">
        <v>0</v>
      </c>
      <c r="AHH143" s="126">
        <v>0</v>
      </c>
      <c r="AHI143" s="126">
        <v>0</v>
      </c>
      <c r="AHJ143" s="126">
        <v>0</v>
      </c>
      <c r="AHK143" s="126">
        <v>15.6</v>
      </c>
      <c r="AHL143" s="126">
        <v>2145</v>
      </c>
      <c r="AHM143" s="126">
        <v>9.6</v>
      </c>
      <c r="AHN143" s="126">
        <v>1320</v>
      </c>
      <c r="AHO143" s="131">
        <f t="shared" si="3063"/>
        <v>0</v>
      </c>
      <c r="AHP143" s="151">
        <f t="shared" si="3064"/>
        <v>0</v>
      </c>
      <c r="AHQ143" s="151">
        <f t="shared" si="3065"/>
        <v>0</v>
      </c>
      <c r="AHR143" s="131">
        <f t="shared" si="3066"/>
        <v>0</v>
      </c>
      <c r="AHS143" s="151">
        <f t="shared" si="3067"/>
        <v>0</v>
      </c>
      <c r="AHT143" s="151">
        <f t="shared" si="3068"/>
        <v>0</v>
      </c>
      <c r="AHU143" s="131">
        <f t="shared" si="3069"/>
        <v>0</v>
      </c>
      <c r="AHV143" s="151">
        <f t="shared" si="3070"/>
        <v>0</v>
      </c>
      <c r="AHW143" s="151">
        <f t="shared" si="3071"/>
        <v>0</v>
      </c>
      <c r="AHX143" s="131">
        <v>0</v>
      </c>
      <c r="AHY143" s="151">
        <f t="shared" si="3072"/>
        <v>0</v>
      </c>
      <c r="AHZ143" s="151">
        <f t="shared" si="3005"/>
        <v>0</v>
      </c>
      <c r="AIA143" s="131">
        <f t="shared" si="2952"/>
        <v>0</v>
      </c>
      <c r="AIB143" s="151">
        <f t="shared" si="2953"/>
        <v>0</v>
      </c>
      <c r="AIC143" s="151">
        <f t="shared" si="2954"/>
        <v>0</v>
      </c>
      <c r="AID143" s="131">
        <f t="shared" si="2955"/>
        <v>0</v>
      </c>
      <c r="AIE143" s="151">
        <f t="shared" si="2956"/>
        <v>0</v>
      </c>
      <c r="AIF143" s="151">
        <f t="shared" si="2957"/>
        <v>0</v>
      </c>
      <c r="AIG143" s="131">
        <f t="shared" si="2958"/>
        <v>0</v>
      </c>
      <c r="AIH143" s="151">
        <f t="shared" si="2959"/>
        <v>0</v>
      </c>
      <c r="AII143" s="151">
        <f t="shared" si="2960"/>
        <v>0</v>
      </c>
      <c r="AIJ143" s="131">
        <f t="shared" si="2961"/>
        <v>0</v>
      </c>
      <c r="AIK143" s="151">
        <f t="shared" si="2962"/>
        <v>0</v>
      </c>
      <c r="AIL143" s="151">
        <f t="shared" si="2963"/>
        <v>0</v>
      </c>
      <c r="AIM143" s="131">
        <f t="shared" si="2964"/>
        <v>2.8</v>
      </c>
      <c r="AIN143" s="151">
        <f t="shared" si="2965"/>
        <v>0</v>
      </c>
      <c r="AIO143" s="151">
        <f t="shared" si="2966"/>
        <v>0</v>
      </c>
      <c r="AIP143" s="131">
        <f t="shared" si="2967"/>
        <v>91.8</v>
      </c>
      <c r="AIQ143" s="151">
        <f t="shared" si="2950"/>
        <v>0</v>
      </c>
      <c r="AIR143" s="151">
        <f t="shared" si="2951"/>
        <v>0</v>
      </c>
      <c r="AIS143" s="131">
        <f t="shared" si="3254"/>
        <v>41.4</v>
      </c>
      <c r="AIT143" s="151">
        <f t="shared" si="3255"/>
        <v>0</v>
      </c>
      <c r="AIU143" s="151">
        <f t="shared" si="3256"/>
        <v>0</v>
      </c>
      <c r="AIV143" s="131">
        <f t="shared" si="3257"/>
        <v>31.800000000000004</v>
      </c>
      <c r="AIW143" s="151">
        <f t="shared" si="3258"/>
        <v>0</v>
      </c>
      <c r="AIX143" s="151">
        <f t="shared" si="3259"/>
        <v>0</v>
      </c>
      <c r="AIY143" s="131">
        <f t="shared" si="3260"/>
        <v>58.599999999999994</v>
      </c>
      <c r="AIZ143" s="151">
        <f t="shared" si="3261"/>
        <v>0</v>
      </c>
      <c r="AJA143" s="151">
        <f t="shared" si="3262"/>
        <v>0</v>
      </c>
      <c r="AJB143" s="131">
        <f t="shared" si="3263"/>
        <v>61</v>
      </c>
      <c r="AJC143" s="151">
        <f t="shared" si="3264"/>
        <v>0</v>
      </c>
      <c r="AJD143" s="151">
        <f t="shared" si="3265"/>
        <v>0</v>
      </c>
      <c r="AJE143" s="131">
        <f t="shared" si="3266"/>
        <v>95.8</v>
      </c>
      <c r="AJF143" s="151">
        <f t="shared" si="3267"/>
        <v>0</v>
      </c>
      <c r="AJG143" s="151">
        <f t="shared" si="3268"/>
        <v>0</v>
      </c>
      <c r="AJH143" s="131">
        <f t="shared" si="3269"/>
        <v>187.8</v>
      </c>
      <c r="AJI143" s="151">
        <f t="shared" si="3270"/>
        <v>0</v>
      </c>
      <c r="AJJ143" s="151">
        <f t="shared" si="3271"/>
        <v>0</v>
      </c>
      <c r="AJK143" s="131">
        <f t="shared" si="3272"/>
        <v>200.8</v>
      </c>
      <c r="AJL143" s="151">
        <f t="shared" si="3273"/>
        <v>0</v>
      </c>
      <c r="AJM143" s="151">
        <f t="shared" si="3274"/>
        <v>0</v>
      </c>
      <c r="AJN143" s="131">
        <f t="shared" si="3275"/>
        <v>217.6</v>
      </c>
      <c r="AJO143" s="151">
        <f t="shared" si="3276"/>
        <v>0</v>
      </c>
      <c r="AJP143" s="151">
        <f t="shared" si="3277"/>
        <v>0</v>
      </c>
      <c r="AJQ143" s="131">
        <f t="shared" si="3278"/>
        <v>0</v>
      </c>
      <c r="AJR143" s="151">
        <f t="shared" si="3279"/>
        <v>0</v>
      </c>
      <c r="AJS143" s="151">
        <f t="shared" si="3280"/>
        <v>0</v>
      </c>
      <c r="AJT143" s="151">
        <f t="shared" si="3281"/>
        <v>0</v>
      </c>
      <c r="AJU143" s="151">
        <f t="shared" si="3282"/>
        <v>0</v>
      </c>
      <c r="AJV143" s="151">
        <f t="shared" si="3283"/>
        <v>0</v>
      </c>
      <c r="AJW143" s="151">
        <f t="shared" si="3284"/>
        <v>0</v>
      </c>
      <c r="AJX143" s="151">
        <v>95</v>
      </c>
      <c r="AJY143" s="151">
        <v>5568.66</v>
      </c>
      <c r="AJZ143" s="128">
        <f t="shared" si="3073"/>
        <v>0</v>
      </c>
      <c r="AKA143" s="128">
        <f t="shared" si="3074"/>
        <v>0</v>
      </c>
      <c r="AKB143" s="128">
        <v>0</v>
      </c>
      <c r="AKC143" s="128">
        <v>0</v>
      </c>
      <c r="AKD143" s="128">
        <v>0</v>
      </c>
      <c r="AKE143" s="128">
        <v>0</v>
      </c>
      <c r="AKF143" s="128">
        <f t="shared" si="3075"/>
        <v>0</v>
      </c>
      <c r="AKG143" s="128">
        <f t="shared" si="3076"/>
        <v>0</v>
      </c>
      <c r="AKH143" s="128">
        <f t="shared" si="3077"/>
        <v>0</v>
      </c>
      <c r="AKI143" s="128">
        <f t="shared" si="2827"/>
        <v>0</v>
      </c>
      <c r="AKJ143" s="128">
        <v>0</v>
      </c>
      <c r="AKK143" s="128">
        <v>0</v>
      </c>
      <c r="AKL143" s="128">
        <f t="shared" si="2976"/>
        <v>0</v>
      </c>
      <c r="AKM143" s="128">
        <f t="shared" si="2968"/>
        <v>0</v>
      </c>
      <c r="AKN143" s="128">
        <f t="shared" si="2998"/>
        <v>0</v>
      </c>
      <c r="AKO143" s="128">
        <f t="shared" si="3002"/>
        <v>0</v>
      </c>
      <c r="AKP143" s="128">
        <f t="shared" si="3007"/>
        <v>0</v>
      </c>
      <c r="AKQ143" s="128">
        <f t="shared" si="3008"/>
        <v>0</v>
      </c>
      <c r="AKR143" s="128">
        <f t="shared" si="2969"/>
        <v>0</v>
      </c>
      <c r="AKS143" s="128">
        <f t="shared" si="2970"/>
        <v>0</v>
      </c>
      <c r="AKT143" s="128">
        <f t="shared" si="3285"/>
        <v>0</v>
      </c>
      <c r="AKU143" s="128">
        <f t="shared" si="3286"/>
        <v>0</v>
      </c>
      <c r="AKV143" s="128">
        <f t="shared" si="3287"/>
        <v>0</v>
      </c>
      <c r="AKW143" s="128">
        <f t="shared" si="3288"/>
        <v>0</v>
      </c>
      <c r="AKX143" s="128">
        <f t="shared" si="3289"/>
        <v>0</v>
      </c>
      <c r="AKY143" s="128">
        <f t="shared" si="3290"/>
        <v>0</v>
      </c>
      <c r="AKZ143" s="128">
        <f t="shared" si="3291"/>
        <v>0</v>
      </c>
      <c r="ALA143" s="128">
        <f t="shared" si="3292"/>
        <v>0</v>
      </c>
      <c r="ALB143" s="128">
        <f t="shared" si="3293"/>
        <v>0</v>
      </c>
      <c r="ALC143" s="128">
        <f t="shared" si="3294"/>
        <v>0</v>
      </c>
      <c r="ALD143" s="128">
        <f t="shared" si="3295"/>
        <v>0</v>
      </c>
      <c r="ALE143" s="128">
        <f t="shared" si="3296"/>
        <v>0</v>
      </c>
      <c r="ALF143" s="128">
        <f t="shared" si="3297"/>
        <v>0</v>
      </c>
      <c r="ALG143" s="128">
        <f t="shared" si="3298"/>
        <v>0</v>
      </c>
      <c r="ALH143" s="128">
        <f t="shared" si="3299"/>
        <v>0</v>
      </c>
      <c r="ALI143" s="128">
        <f t="shared" si="3300"/>
        <v>0</v>
      </c>
      <c r="ALJ143" s="128">
        <f t="shared" si="3301"/>
        <v>2.8</v>
      </c>
      <c r="ALK143" s="128">
        <f t="shared" si="3302"/>
        <v>362.32</v>
      </c>
      <c r="ALL143" s="128">
        <f t="shared" si="3303"/>
        <v>362.32</v>
      </c>
      <c r="ALM143" s="128">
        <v>91.8</v>
      </c>
      <c r="ALN143" s="128">
        <v>11644.22</v>
      </c>
      <c r="ALO143" s="128">
        <v>11644.22</v>
      </c>
      <c r="ALP143" s="128">
        <v>41.4</v>
      </c>
      <c r="ALQ143" s="128">
        <v>5322.18</v>
      </c>
      <c r="ALR143" s="128">
        <v>5322.18</v>
      </c>
    </row>
    <row r="144" spans="1:1006" s="115" customFormat="1" ht="18" hidden="1" customHeight="1" outlineLevel="1" x14ac:dyDescent="0.25">
      <c r="A144" s="120"/>
      <c r="B144" s="120"/>
      <c r="C144" s="296" t="s">
        <v>254</v>
      </c>
      <c r="D144" s="177"/>
      <c r="E144" s="207"/>
      <c r="F144" s="207">
        <v>0</v>
      </c>
      <c r="G144" s="225"/>
      <c r="H144" s="225"/>
      <c r="I144" s="208"/>
      <c r="J144" s="207">
        <v>0</v>
      </c>
      <c r="K144" s="225"/>
      <c r="L144" s="225"/>
      <c r="M144" s="208"/>
      <c r="N144" s="207">
        <v>0</v>
      </c>
      <c r="O144" s="225"/>
      <c r="P144" s="225"/>
      <c r="Q144" s="208"/>
      <c r="R144" s="207">
        <v>0</v>
      </c>
      <c r="S144" s="225"/>
      <c r="T144" s="225"/>
      <c r="U144" s="208"/>
      <c r="V144" s="207">
        <v>0</v>
      </c>
      <c r="W144" s="225"/>
      <c r="X144" s="225"/>
      <c r="Y144" s="208"/>
      <c r="Z144" s="207">
        <v>0</v>
      </c>
      <c r="AA144" s="225"/>
      <c r="AB144" s="225"/>
      <c r="AC144" s="208"/>
      <c r="AD144" s="207">
        <v>0</v>
      </c>
      <c r="AE144" s="225"/>
      <c r="AF144" s="225"/>
      <c r="AG144" s="208"/>
      <c r="AH144" s="207">
        <v>0</v>
      </c>
      <c r="AI144" s="225"/>
      <c r="AJ144" s="225"/>
      <c r="AK144" s="208"/>
      <c r="AL144" s="207">
        <v>0</v>
      </c>
      <c r="AM144" s="225"/>
      <c r="AN144" s="225"/>
      <c r="AO144" s="208"/>
      <c r="AP144" s="207">
        <v>0</v>
      </c>
      <c r="AQ144" s="225"/>
      <c r="AR144" s="225"/>
      <c r="AS144" s="208"/>
      <c r="AT144" s="207">
        <v>0</v>
      </c>
      <c r="AU144" s="225"/>
      <c r="AV144" s="225"/>
      <c r="AW144" s="208"/>
      <c r="AX144" s="207">
        <v>0</v>
      </c>
      <c r="AY144" s="225"/>
      <c r="AZ144" s="225"/>
      <c r="BA144" s="208"/>
      <c r="BB144" s="207">
        <v>0</v>
      </c>
      <c r="BC144" s="225"/>
      <c r="BD144" s="225"/>
      <c r="BE144" s="208"/>
      <c r="BF144" s="207">
        <v>0</v>
      </c>
      <c r="BG144" s="225"/>
      <c r="BH144" s="225"/>
      <c r="BI144" s="208"/>
      <c r="BJ144" s="207">
        <v>0</v>
      </c>
      <c r="BK144" s="225"/>
      <c r="BL144" s="225"/>
      <c r="BM144" s="208"/>
      <c r="BN144" s="207">
        <v>0</v>
      </c>
      <c r="BO144" s="225"/>
      <c r="BP144" s="225"/>
      <c r="BQ144" s="208"/>
      <c r="BR144" s="207">
        <v>0</v>
      </c>
      <c r="BS144" s="225"/>
      <c r="BT144" s="225"/>
      <c r="BU144" s="208"/>
      <c r="BV144" s="207"/>
      <c r="BW144" s="225"/>
      <c r="BX144" s="225"/>
      <c r="BY144" s="208"/>
      <c r="BZ144" s="207"/>
      <c r="CA144" s="225"/>
      <c r="CB144" s="225"/>
      <c r="CC144" s="208"/>
      <c r="CD144" s="225"/>
      <c r="CE144" s="225"/>
      <c r="CF144" s="208"/>
      <c r="CG144" s="225"/>
      <c r="CH144" s="225"/>
      <c r="CI144" s="226">
        <f t="shared" si="3304"/>
        <v>0</v>
      </c>
      <c r="CJ144" s="226"/>
      <c r="CK144" s="226"/>
      <c r="CL144" s="226"/>
      <c r="CM144" s="252">
        <v>0</v>
      </c>
      <c r="CN144" s="252">
        <v>0</v>
      </c>
      <c r="CO144" s="252">
        <v>0</v>
      </c>
      <c r="CP144" s="252">
        <v>0</v>
      </c>
      <c r="CQ144" s="252">
        <v>0</v>
      </c>
      <c r="CR144" s="252">
        <v>0</v>
      </c>
      <c r="CS144" s="252">
        <v>0</v>
      </c>
      <c r="CT144" s="252">
        <v>0</v>
      </c>
      <c r="CU144" s="252">
        <v>0</v>
      </c>
      <c r="CV144" s="252">
        <v>0</v>
      </c>
      <c r="CW144" s="252"/>
      <c r="CX144" s="252"/>
      <c r="CY144" s="252">
        <v>0</v>
      </c>
      <c r="CZ144" s="252">
        <v>0</v>
      </c>
      <c r="DA144" s="252">
        <v>0</v>
      </c>
      <c r="DB144" s="252">
        <v>0</v>
      </c>
      <c r="DC144" s="252"/>
      <c r="DD144" s="252"/>
      <c r="DE144" s="252">
        <v>0</v>
      </c>
      <c r="DF144" s="252">
        <v>0</v>
      </c>
      <c r="DG144" s="252">
        <v>0</v>
      </c>
      <c r="DH144" s="252">
        <v>0</v>
      </c>
      <c r="DI144" s="253">
        <v>0</v>
      </c>
      <c r="DJ144" s="252">
        <v>0</v>
      </c>
      <c r="DK144" s="252">
        <v>0</v>
      </c>
      <c r="DL144" s="252">
        <v>0</v>
      </c>
      <c r="DM144" s="252">
        <v>0</v>
      </c>
      <c r="DN144" s="252">
        <v>0</v>
      </c>
      <c r="DO144" s="252">
        <v>0</v>
      </c>
      <c r="DP144" s="252">
        <v>0</v>
      </c>
      <c r="DQ144" s="252">
        <v>0</v>
      </c>
      <c r="DR144" s="252">
        <v>0</v>
      </c>
      <c r="DS144" s="252">
        <v>0</v>
      </c>
      <c r="DT144" s="252">
        <v>0</v>
      </c>
      <c r="DU144" s="252">
        <v>0</v>
      </c>
      <c r="DV144" s="253">
        <v>0</v>
      </c>
      <c r="DW144" s="252">
        <v>0</v>
      </c>
      <c r="DX144" s="252">
        <v>0</v>
      </c>
      <c r="DY144" s="252">
        <v>0</v>
      </c>
      <c r="DZ144" s="252">
        <v>0</v>
      </c>
      <c r="EA144" s="126">
        <v>0</v>
      </c>
      <c r="EB144" s="126">
        <v>0</v>
      </c>
      <c r="EC144" s="126">
        <v>0</v>
      </c>
      <c r="ED144" s="126">
        <v>0</v>
      </c>
      <c r="EE144" s="126">
        <v>0</v>
      </c>
      <c r="EF144" s="126">
        <v>0</v>
      </c>
      <c r="EG144" s="126">
        <v>0</v>
      </c>
      <c r="EH144" s="225"/>
      <c r="EI144" s="225"/>
      <c r="EJ144" s="226">
        <f t="shared" si="3305"/>
        <v>0</v>
      </c>
      <c r="EK144" s="126">
        <v>0</v>
      </c>
      <c r="EL144" s="225"/>
      <c r="EM144" s="225"/>
      <c r="EN144" s="226">
        <f t="shared" si="3306"/>
        <v>0</v>
      </c>
      <c r="EO144" s="126">
        <v>0</v>
      </c>
      <c r="EP144" s="225"/>
      <c r="EQ144" s="225"/>
      <c r="ER144" s="226">
        <f t="shared" si="3307"/>
        <v>0</v>
      </c>
      <c r="ES144" s="126">
        <v>0</v>
      </c>
      <c r="ET144" s="225"/>
      <c r="EU144" s="225"/>
      <c r="EV144" s="226">
        <f t="shared" si="3308"/>
        <v>0</v>
      </c>
      <c r="EW144" s="126">
        <v>0</v>
      </c>
      <c r="EX144" s="225"/>
      <c r="EY144" s="225"/>
      <c r="EZ144" s="226">
        <f t="shared" si="3309"/>
        <v>0</v>
      </c>
      <c r="FA144" s="126">
        <v>0</v>
      </c>
      <c r="FB144" s="225"/>
      <c r="FC144" s="225"/>
      <c r="FD144" s="226">
        <f t="shared" si="3310"/>
        <v>0</v>
      </c>
      <c r="FE144" s="126">
        <v>0</v>
      </c>
      <c r="FF144" s="225"/>
      <c r="FG144" s="225"/>
      <c r="FH144" s="226">
        <f t="shared" si="3311"/>
        <v>0</v>
      </c>
      <c r="FI144" s="126">
        <v>0</v>
      </c>
      <c r="FJ144" s="225"/>
      <c r="FK144" s="225">
        <v>93.03</v>
      </c>
      <c r="FL144" s="226">
        <f t="shared" si="3312"/>
        <v>0</v>
      </c>
      <c r="FM144" s="126">
        <v>0</v>
      </c>
      <c r="FN144" s="225"/>
      <c r="FO144" s="225">
        <v>93.03</v>
      </c>
      <c r="FP144" s="226">
        <f t="shared" si="3313"/>
        <v>0</v>
      </c>
      <c r="FQ144" s="126">
        <v>118.812</v>
      </c>
      <c r="FR144" s="225"/>
      <c r="FS144" s="225">
        <v>93.03</v>
      </c>
      <c r="FT144" s="226">
        <f t="shared" si="3314"/>
        <v>0</v>
      </c>
      <c r="FU144" s="126">
        <v>86.408000000000001</v>
      </c>
      <c r="FV144" s="225"/>
      <c r="FW144" s="225">
        <v>93.03</v>
      </c>
      <c r="FX144" s="226">
        <f t="shared" si="3315"/>
        <v>0</v>
      </c>
      <c r="FY144" s="126">
        <v>43.204000000000001</v>
      </c>
      <c r="FZ144" s="225"/>
      <c r="GA144" s="225">
        <v>93.03</v>
      </c>
      <c r="GB144" s="226">
        <f t="shared" si="3316"/>
        <v>0</v>
      </c>
      <c r="GC144" s="126">
        <v>43.204000000000001</v>
      </c>
      <c r="GD144" s="225"/>
      <c r="GE144" s="225">
        <v>93.03</v>
      </c>
      <c r="GF144" s="226">
        <f t="shared" si="3317"/>
        <v>0</v>
      </c>
      <c r="GG144" s="126">
        <v>110.71100000000001</v>
      </c>
      <c r="GH144" s="225"/>
      <c r="GI144" s="225">
        <v>93.03</v>
      </c>
      <c r="GJ144" s="226">
        <f t="shared" si="3318"/>
        <v>0</v>
      </c>
      <c r="GK144" s="126">
        <v>148.51499999999999</v>
      </c>
      <c r="GL144" s="225"/>
      <c r="GM144" s="225">
        <v>93.03</v>
      </c>
      <c r="GN144" s="226">
        <f t="shared" si="3224"/>
        <v>0</v>
      </c>
      <c r="GO144" s="126">
        <v>207.92000000000002</v>
      </c>
      <c r="GP144" s="225"/>
      <c r="GQ144" s="225">
        <v>93.03</v>
      </c>
      <c r="GR144" s="226">
        <f t="shared" si="3319"/>
        <v>0</v>
      </c>
      <c r="GS144" s="126">
        <v>108.011</v>
      </c>
      <c r="GT144" s="225"/>
      <c r="GU144" s="225">
        <v>93.03</v>
      </c>
      <c r="GV144" s="226">
        <f t="shared" si="3320"/>
        <v>0</v>
      </c>
      <c r="GW144" s="126">
        <v>162.01599999999999</v>
      </c>
      <c r="GX144" s="225"/>
      <c r="GY144" s="225">
        <v>93.03</v>
      </c>
      <c r="GZ144" s="226">
        <f t="shared" si="3321"/>
        <v>0</v>
      </c>
      <c r="HA144" s="126"/>
      <c r="HB144" s="225"/>
      <c r="HC144" s="225">
        <v>93.03</v>
      </c>
      <c r="HD144" s="226">
        <f t="shared" si="3322"/>
        <v>0</v>
      </c>
      <c r="HE144" s="225"/>
      <c r="HF144" s="225">
        <v>93.03</v>
      </c>
      <c r="HG144" s="226">
        <f t="shared" si="3323"/>
        <v>0</v>
      </c>
      <c r="HH144" s="225"/>
      <c r="HI144" s="225">
        <v>93.03</v>
      </c>
      <c r="HJ144" s="226">
        <f t="shared" si="3324"/>
        <v>0</v>
      </c>
      <c r="HK144" s="226">
        <v>50</v>
      </c>
      <c r="HL144" s="226">
        <v>93.403455844496023</v>
      </c>
      <c r="HM144" s="226">
        <v>4670.172792224801</v>
      </c>
      <c r="HN144" s="252">
        <v>0</v>
      </c>
      <c r="HO144" s="252">
        <v>0</v>
      </c>
      <c r="HP144" s="252">
        <v>0</v>
      </c>
      <c r="HQ144" s="252">
        <v>0</v>
      </c>
      <c r="HR144" s="252">
        <v>0</v>
      </c>
      <c r="HS144" s="252">
        <v>0</v>
      </c>
      <c r="HT144" s="252">
        <v>0</v>
      </c>
      <c r="HU144" s="252">
        <v>0</v>
      </c>
      <c r="HV144" s="252">
        <v>0</v>
      </c>
      <c r="HW144" s="252">
        <v>0</v>
      </c>
      <c r="HX144" s="252">
        <v>0</v>
      </c>
      <c r="HY144" s="252">
        <v>0</v>
      </c>
      <c r="HZ144" s="252">
        <v>0</v>
      </c>
      <c r="IA144" s="252">
        <v>0</v>
      </c>
      <c r="IB144" s="252">
        <v>0</v>
      </c>
      <c r="IC144" s="252">
        <v>0</v>
      </c>
      <c r="ID144" s="252">
        <v>0</v>
      </c>
      <c r="IE144" s="252">
        <v>0</v>
      </c>
      <c r="IF144" s="252">
        <v>0</v>
      </c>
      <c r="IG144" s="252">
        <v>0</v>
      </c>
      <c r="IH144" s="252">
        <v>0</v>
      </c>
      <c r="II144" s="252">
        <v>0</v>
      </c>
      <c r="IJ144" s="252">
        <v>0</v>
      </c>
      <c r="IK144" s="252">
        <v>0</v>
      </c>
      <c r="IL144" s="252">
        <v>0</v>
      </c>
      <c r="IM144" s="252">
        <v>0</v>
      </c>
      <c r="IN144" s="252">
        <v>0</v>
      </c>
      <c r="IO144" s="252">
        <v>0</v>
      </c>
      <c r="IP144" s="252">
        <v>0</v>
      </c>
      <c r="IQ144" s="252">
        <v>0</v>
      </c>
      <c r="IR144" s="253">
        <v>0</v>
      </c>
      <c r="IS144" s="253">
        <v>0</v>
      </c>
      <c r="IT144" s="253">
        <v>0</v>
      </c>
      <c r="IU144" s="253">
        <v>0</v>
      </c>
      <c r="IV144" s="253">
        <v>0</v>
      </c>
      <c r="IW144" s="253">
        <v>0</v>
      </c>
      <c r="IX144" s="253">
        <v>0</v>
      </c>
      <c r="IY144" s="253">
        <v>0</v>
      </c>
      <c r="IZ144" s="126">
        <v>118.812</v>
      </c>
      <c r="JA144" s="126">
        <v>11053.44</v>
      </c>
      <c r="JB144" s="126">
        <v>86.408000000000001</v>
      </c>
      <c r="JC144" s="126">
        <v>8144.76</v>
      </c>
      <c r="JD144" s="126"/>
      <c r="JE144" s="225"/>
      <c r="JF144" s="131"/>
      <c r="JG144" s="228">
        <v>0</v>
      </c>
      <c r="JH144" s="126"/>
      <c r="JI144" s="225"/>
      <c r="JJ144" s="131"/>
      <c r="JK144" s="228">
        <v>0</v>
      </c>
      <c r="JL144" s="126"/>
      <c r="JM144" s="225"/>
      <c r="JN144" s="131"/>
      <c r="JO144" s="228">
        <v>0</v>
      </c>
      <c r="JP144" s="126"/>
      <c r="JQ144" s="225"/>
      <c r="JR144" s="131"/>
      <c r="JS144" s="228">
        <v>0</v>
      </c>
      <c r="JT144" s="126"/>
      <c r="JU144" s="225"/>
      <c r="JV144" s="131"/>
      <c r="JW144" s="228">
        <v>0</v>
      </c>
      <c r="JX144" s="126"/>
      <c r="JY144" s="225"/>
      <c r="JZ144" s="131"/>
      <c r="KA144" s="228">
        <v>0</v>
      </c>
      <c r="KB144" s="126"/>
      <c r="KC144" s="131"/>
      <c r="KD144" s="131"/>
      <c r="KE144" s="228">
        <v>0</v>
      </c>
      <c r="KF144" s="126"/>
      <c r="KG144" s="131"/>
      <c r="KH144" s="131"/>
      <c r="KI144" s="228">
        <v>0</v>
      </c>
      <c r="KJ144" s="126"/>
      <c r="KK144" s="131"/>
      <c r="KL144" s="131"/>
      <c r="KM144" s="228">
        <v>0</v>
      </c>
      <c r="KN144" s="126"/>
      <c r="KO144" s="131"/>
      <c r="KP144" s="131"/>
      <c r="KQ144" s="228">
        <v>0</v>
      </c>
      <c r="KR144" s="126"/>
      <c r="KS144" s="131"/>
      <c r="KT144" s="131"/>
      <c r="KU144" s="228">
        <v>0</v>
      </c>
      <c r="KV144" s="126"/>
      <c r="KW144" s="131"/>
      <c r="KX144" s="131"/>
      <c r="KY144" s="228">
        <v>0</v>
      </c>
      <c r="KZ144" s="126">
        <v>0</v>
      </c>
      <c r="LA144" s="131"/>
      <c r="LB144" s="131"/>
      <c r="LC144" s="228">
        <v>0</v>
      </c>
      <c r="LD144" s="126"/>
      <c r="LE144" s="131"/>
      <c r="LF144" s="131"/>
      <c r="LG144" s="228">
        <v>0</v>
      </c>
      <c r="LH144" s="126"/>
      <c r="LI144" s="131"/>
      <c r="LJ144" s="131"/>
      <c r="LK144" s="228">
        <v>0</v>
      </c>
      <c r="LL144" s="126"/>
      <c r="LM144" s="131"/>
      <c r="LN144" s="131"/>
      <c r="LO144" s="228">
        <v>0</v>
      </c>
      <c r="LP144" s="126"/>
      <c r="LQ144" s="131"/>
      <c r="LR144" s="131"/>
      <c r="LS144" s="228">
        <v>0</v>
      </c>
      <c r="LT144" s="126"/>
      <c r="LU144" s="131"/>
      <c r="LV144" s="131"/>
      <c r="LW144" s="228">
        <v>0</v>
      </c>
      <c r="LX144" s="126"/>
      <c r="LY144" s="131"/>
      <c r="LZ144" s="131"/>
      <c r="MA144" s="228">
        <v>0</v>
      </c>
      <c r="MB144" s="131"/>
      <c r="MC144" s="131"/>
      <c r="MD144" s="228">
        <v>0</v>
      </c>
      <c r="ME144" s="131"/>
      <c r="MF144" s="131">
        <v>93.4</v>
      </c>
      <c r="MG144" s="228">
        <v>0</v>
      </c>
      <c r="MH144" s="228"/>
      <c r="MI144" s="228">
        <v>93.4</v>
      </c>
      <c r="MJ144" s="228">
        <v>0</v>
      </c>
      <c r="MK144" s="252"/>
      <c r="ML144" s="252"/>
      <c r="MM144" s="252"/>
      <c r="MN144" s="252"/>
      <c r="MO144" s="252"/>
      <c r="MP144" s="252"/>
      <c r="MQ144" s="252"/>
      <c r="MR144" s="252"/>
      <c r="MS144" s="252"/>
      <c r="MT144" s="252"/>
      <c r="MU144" s="252"/>
      <c r="MV144" s="252"/>
      <c r="MW144" s="252"/>
      <c r="MX144" s="252"/>
      <c r="MY144" s="252"/>
      <c r="MZ144" s="252"/>
      <c r="NA144" s="252"/>
      <c r="NB144" s="252"/>
      <c r="NC144" s="252"/>
      <c r="ND144" s="252"/>
      <c r="NE144" s="252"/>
      <c r="NF144" s="252"/>
      <c r="NG144" s="252"/>
      <c r="NH144" s="252"/>
      <c r="NI144" s="252"/>
      <c r="NJ144" s="252"/>
      <c r="NK144" s="252"/>
      <c r="NL144" s="252"/>
      <c r="NM144" s="252"/>
      <c r="NN144" s="252"/>
      <c r="NO144" s="125"/>
      <c r="NP144" s="125"/>
      <c r="NQ144" s="125"/>
      <c r="NR144" s="125"/>
      <c r="NS144" s="125"/>
      <c r="NT144" s="125"/>
      <c r="NU144" s="125"/>
      <c r="NV144" s="125"/>
      <c r="NW144" s="125"/>
      <c r="NX144" s="125"/>
      <c r="NY144" s="125"/>
      <c r="NZ144" s="125"/>
      <c r="OA144" s="125"/>
      <c r="OB144" s="225"/>
      <c r="OC144" s="225"/>
      <c r="OD144" s="227">
        <f t="shared" si="3225"/>
        <v>0</v>
      </c>
      <c r="OE144" s="125"/>
      <c r="OF144" s="225"/>
      <c r="OG144" s="225"/>
      <c r="OH144" s="227">
        <f t="shared" si="3226"/>
        <v>0</v>
      </c>
      <c r="OI144" s="125"/>
      <c r="OJ144" s="225"/>
      <c r="OK144" s="225"/>
      <c r="OL144" s="227">
        <f t="shared" si="3227"/>
        <v>0</v>
      </c>
      <c r="OM144" s="125"/>
      <c r="ON144" s="225"/>
      <c r="OO144" s="225"/>
      <c r="OP144" s="227">
        <f t="shared" si="3228"/>
        <v>0</v>
      </c>
      <c r="OQ144" s="125"/>
      <c r="OR144" s="225"/>
      <c r="OS144" s="225"/>
      <c r="OT144" s="227">
        <f t="shared" si="3229"/>
        <v>0</v>
      </c>
      <c r="OU144" s="125"/>
      <c r="OV144" s="225"/>
      <c r="OW144" s="225"/>
      <c r="OX144" s="227">
        <f t="shared" si="3230"/>
        <v>0</v>
      </c>
      <c r="OY144" s="125"/>
      <c r="OZ144" s="225"/>
      <c r="PA144" s="225"/>
      <c r="PB144" s="227">
        <f t="shared" si="3231"/>
        <v>0</v>
      </c>
      <c r="PC144" s="125"/>
      <c r="PD144" s="225"/>
      <c r="PE144" s="225"/>
      <c r="PF144" s="227">
        <f t="shared" si="3232"/>
        <v>0</v>
      </c>
      <c r="PG144" s="125"/>
      <c r="PH144" s="225"/>
      <c r="PI144" s="225"/>
      <c r="PJ144" s="227">
        <f t="shared" si="3233"/>
        <v>0</v>
      </c>
      <c r="PK144" s="125"/>
      <c r="PL144" s="225"/>
      <c r="PM144" s="225"/>
      <c r="PN144" s="227">
        <f t="shared" si="3234"/>
        <v>0</v>
      </c>
      <c r="PO144" s="125"/>
      <c r="PP144" s="225"/>
      <c r="PQ144" s="225"/>
      <c r="PR144" s="227">
        <f t="shared" si="2899"/>
        <v>0</v>
      </c>
      <c r="PS144" s="125"/>
      <c r="PT144" s="225"/>
      <c r="PU144" s="225"/>
      <c r="PV144" s="227">
        <f t="shared" si="2900"/>
        <v>0</v>
      </c>
      <c r="PW144" s="125"/>
      <c r="PX144" s="225"/>
      <c r="PY144" s="225"/>
      <c r="PZ144" s="227">
        <f t="shared" si="2901"/>
        <v>0</v>
      </c>
      <c r="QA144" s="125"/>
      <c r="QB144" s="225"/>
      <c r="QC144" s="225"/>
      <c r="QD144" s="227">
        <f t="shared" si="2902"/>
        <v>0</v>
      </c>
      <c r="QE144" s="125"/>
      <c r="QF144" s="225"/>
      <c r="QG144" s="225"/>
      <c r="QH144" s="227">
        <f t="shared" si="2903"/>
        <v>0</v>
      </c>
      <c r="QI144" s="125"/>
      <c r="QJ144" s="225"/>
      <c r="QK144" s="225"/>
      <c r="QL144" s="227">
        <f t="shared" si="2904"/>
        <v>0</v>
      </c>
      <c r="QM144" s="125"/>
      <c r="QN144" s="225"/>
      <c r="QO144" s="225"/>
      <c r="QP144" s="225"/>
      <c r="QQ144" s="125"/>
      <c r="QR144" s="225"/>
      <c r="QS144" s="225"/>
      <c r="QT144" s="225"/>
      <c r="QU144" s="125"/>
      <c r="QV144" s="225"/>
      <c r="QW144" s="225"/>
      <c r="QX144" s="225"/>
      <c r="QY144" s="225"/>
      <c r="QZ144" s="225"/>
      <c r="RA144" s="225"/>
      <c r="RB144" s="225"/>
      <c r="RC144" s="225"/>
      <c r="RD144" s="225">
        <f>RB144*RC144</f>
        <v>0</v>
      </c>
      <c r="RE144" s="225"/>
      <c r="RF144" s="225"/>
      <c r="RG144" s="225"/>
      <c r="RH144" s="252"/>
      <c r="RI144" s="252"/>
      <c r="RJ144" s="252"/>
      <c r="RK144" s="252"/>
      <c r="RL144" s="252"/>
      <c r="RM144" s="252"/>
      <c r="RN144" s="252"/>
      <c r="RO144" s="252"/>
      <c r="RP144" s="252"/>
      <c r="RQ144" s="252"/>
      <c r="RR144" s="252"/>
      <c r="RS144" s="252"/>
      <c r="RT144" s="252"/>
      <c r="RU144" s="252"/>
      <c r="RV144" s="252"/>
      <c r="RW144" s="252"/>
      <c r="RX144" s="252"/>
      <c r="RY144" s="252"/>
      <c r="RZ144" s="252"/>
      <c r="SA144" s="252"/>
      <c r="SB144" s="252"/>
      <c r="SC144" s="252"/>
      <c r="SD144" s="252"/>
      <c r="SE144" s="252"/>
      <c r="SF144" s="252"/>
      <c r="SG144" s="252"/>
      <c r="SH144" s="252"/>
      <c r="SI144" s="252"/>
      <c r="SJ144" s="252"/>
      <c r="SK144" s="252"/>
      <c r="SL144" s="125"/>
      <c r="SM144" s="125"/>
      <c r="SN144" s="125"/>
      <c r="SO144" s="125"/>
      <c r="SP144" s="125"/>
      <c r="SQ144" s="125"/>
      <c r="SR144" s="125"/>
      <c r="SS144" s="125"/>
      <c r="ST144" s="125"/>
      <c r="SU144" s="125"/>
      <c r="SV144" s="125"/>
      <c r="SW144" s="125"/>
      <c r="SX144" s="125"/>
      <c r="SY144" s="240">
        <v>0</v>
      </c>
      <c r="SZ144" s="124">
        <v>97.63333333333334</v>
      </c>
      <c r="TA144" s="226">
        <f t="shared" si="3236"/>
        <v>0</v>
      </c>
      <c r="TB144" s="125"/>
      <c r="TC144" s="240">
        <v>0</v>
      </c>
      <c r="TD144" s="124">
        <v>97.63333333333334</v>
      </c>
      <c r="TE144" s="226">
        <f t="shared" si="3237"/>
        <v>0</v>
      </c>
      <c r="TF144" s="125"/>
      <c r="TG144" s="240">
        <v>0</v>
      </c>
      <c r="TH144" s="124">
        <v>97.63333333333334</v>
      </c>
      <c r="TI144" s="226">
        <f t="shared" si="3238"/>
        <v>0</v>
      </c>
      <c r="TJ144" s="125"/>
      <c r="TK144" s="240">
        <v>0</v>
      </c>
      <c r="TL144" s="124">
        <v>97.63333333333334</v>
      </c>
      <c r="TM144" s="226">
        <f t="shared" si="3239"/>
        <v>0</v>
      </c>
      <c r="TN144" s="125"/>
      <c r="TO144" s="219">
        <v>0</v>
      </c>
      <c r="TP144" s="124">
        <v>97.63333333333334</v>
      </c>
      <c r="TQ144" s="226">
        <f t="shared" si="3240"/>
        <v>0</v>
      </c>
      <c r="TR144" s="125"/>
      <c r="TS144" s="219">
        <v>0</v>
      </c>
      <c r="TT144" s="124">
        <v>97.63333333333334</v>
      </c>
      <c r="TU144" s="226">
        <f t="shared" si="3241"/>
        <v>0</v>
      </c>
      <c r="TV144" s="125"/>
      <c r="TW144" s="219">
        <v>0</v>
      </c>
      <c r="TX144" s="124">
        <v>97.63333333333334</v>
      </c>
      <c r="TY144" s="226">
        <f t="shared" si="3242"/>
        <v>0</v>
      </c>
      <c r="TZ144" s="125"/>
      <c r="UA144" s="219">
        <v>0</v>
      </c>
      <c r="UB144" s="124">
        <v>97.63333333333334</v>
      </c>
      <c r="UC144" s="226">
        <f t="shared" si="3243"/>
        <v>0</v>
      </c>
      <c r="UD144" s="125"/>
      <c r="UE144" s="219">
        <v>0</v>
      </c>
      <c r="UF144" s="124">
        <v>97.63333333333334</v>
      </c>
      <c r="UG144" s="226">
        <f t="shared" si="3244"/>
        <v>0</v>
      </c>
      <c r="UH144" s="125">
        <v>-1.8</v>
      </c>
      <c r="UI144" s="219">
        <v>0</v>
      </c>
      <c r="UJ144" s="124">
        <v>97.63333333333334</v>
      </c>
      <c r="UK144" s="226">
        <f t="shared" si="3245"/>
        <v>0</v>
      </c>
      <c r="UL144" s="125">
        <v>7.2009999999999996</v>
      </c>
      <c r="UM144" s="219">
        <v>0</v>
      </c>
      <c r="UN144" s="124">
        <v>97.63333333333334</v>
      </c>
      <c r="UO144" s="226">
        <f t="shared" si="3246"/>
        <v>0</v>
      </c>
      <c r="UP144" s="125"/>
      <c r="UQ144" s="207"/>
      <c r="UR144" s="124">
        <v>97.63333333333334</v>
      </c>
      <c r="US144" s="226">
        <f t="shared" si="3247"/>
        <v>0</v>
      </c>
      <c r="UT144" s="125"/>
      <c r="UU144" s="207"/>
      <c r="UV144" s="124">
        <v>97.63333333333334</v>
      </c>
      <c r="UW144" s="226">
        <f t="shared" si="3248"/>
        <v>0</v>
      </c>
      <c r="UX144" s="125"/>
      <c r="UY144" s="207"/>
      <c r="UZ144" s="124">
        <v>97.63333333333334</v>
      </c>
      <c r="VA144" s="226">
        <f t="shared" si="3249"/>
        <v>0</v>
      </c>
      <c r="VB144" s="125"/>
      <c r="VC144" s="207"/>
      <c r="VD144" s="124">
        <v>97.63333333333334</v>
      </c>
      <c r="VE144" s="226">
        <f t="shared" si="3250"/>
        <v>0</v>
      </c>
      <c r="VF144" s="125"/>
      <c r="VG144" s="207"/>
      <c r="VH144" s="124">
        <v>97.63333333333334</v>
      </c>
      <c r="VI144" s="226">
        <f t="shared" si="2790"/>
        <v>0</v>
      </c>
      <c r="VJ144" s="125"/>
      <c r="VK144" s="206"/>
      <c r="VL144" s="124">
        <v>97.63333333333334</v>
      </c>
      <c r="VM144" s="226"/>
      <c r="VN144" s="125"/>
      <c r="VO144" s="206"/>
      <c r="VP144" s="124">
        <v>97.63333333333334</v>
      </c>
      <c r="VQ144" s="226"/>
      <c r="VR144" s="125"/>
      <c r="VS144" s="206"/>
      <c r="VT144" s="124">
        <v>97.63333333333334</v>
      </c>
      <c r="VU144" s="226"/>
      <c r="VV144" s="225"/>
      <c r="VW144" s="124">
        <v>97.63333333333334</v>
      </c>
      <c r="VX144" s="226"/>
      <c r="VY144" s="225"/>
      <c r="VZ144" s="124">
        <v>97.63333333333334</v>
      </c>
      <c r="WA144" s="226">
        <f t="shared" si="3251"/>
        <v>0</v>
      </c>
      <c r="WB144" s="226"/>
      <c r="WC144" s="226"/>
      <c r="WD144" s="226"/>
      <c r="WE144" s="252"/>
      <c r="WF144" s="252"/>
      <c r="WG144" s="252"/>
      <c r="WH144" s="252"/>
      <c r="WI144" s="252"/>
      <c r="WJ144" s="252"/>
      <c r="WK144" s="252"/>
      <c r="WL144" s="252"/>
      <c r="WM144" s="252"/>
      <c r="WN144" s="252"/>
      <c r="WO144" s="252"/>
      <c r="WP144" s="252"/>
      <c r="WQ144" s="252"/>
      <c r="WR144" s="252"/>
      <c r="WS144" s="252"/>
      <c r="WT144" s="252"/>
      <c r="WU144" s="252"/>
      <c r="WV144" s="252"/>
      <c r="WW144" s="252"/>
      <c r="WX144" s="252"/>
      <c r="WY144" s="252"/>
      <c r="WZ144" s="252"/>
      <c r="XA144" s="252"/>
      <c r="XB144" s="252"/>
      <c r="XC144" s="252"/>
      <c r="XD144" s="252"/>
      <c r="XE144" s="252"/>
      <c r="XF144" s="252"/>
      <c r="XG144" s="252"/>
      <c r="XH144" s="252"/>
      <c r="XI144" s="125"/>
      <c r="XJ144" s="125"/>
      <c r="XK144" s="125"/>
      <c r="XL144" s="125"/>
      <c r="XM144" s="125"/>
      <c r="XN144" s="125"/>
      <c r="XO144" s="125"/>
      <c r="XP144" s="125"/>
      <c r="XQ144" s="125">
        <v>-1.8</v>
      </c>
      <c r="XR144" s="125">
        <v>-175.74</v>
      </c>
      <c r="XS144" s="125">
        <v>7.2009999999999996</v>
      </c>
      <c r="XT144" s="125">
        <v>699.44</v>
      </c>
      <c r="XU144" s="125"/>
      <c r="XV144" s="226"/>
      <c r="XW144" s="226"/>
      <c r="XX144" s="208"/>
      <c r="XY144" s="125"/>
      <c r="XZ144" s="226"/>
      <c r="YA144" s="226"/>
      <c r="YB144" s="208"/>
      <c r="YC144" s="125"/>
      <c r="YD144" s="226"/>
      <c r="YE144" s="226"/>
      <c r="YF144" s="208"/>
      <c r="YG144" s="125"/>
      <c r="YH144" s="226"/>
      <c r="YI144" s="226"/>
      <c r="YJ144" s="208"/>
      <c r="YK144" s="125"/>
      <c r="YL144" s="226"/>
      <c r="YM144" s="226"/>
      <c r="YN144" s="208"/>
      <c r="YO144" s="125"/>
      <c r="YP144" s="226"/>
      <c r="YQ144" s="226"/>
      <c r="YR144" s="208"/>
      <c r="YS144" s="125"/>
      <c r="YT144" s="226"/>
      <c r="YU144" s="226"/>
      <c r="YV144" s="208"/>
      <c r="YW144" s="125"/>
      <c r="YX144" s="226"/>
      <c r="YY144" s="226"/>
      <c r="YZ144" s="208"/>
      <c r="ZA144" s="125"/>
      <c r="ZB144" s="226"/>
      <c r="ZC144" s="226"/>
      <c r="ZD144" s="208"/>
      <c r="ZE144" s="125"/>
      <c r="ZF144" s="226"/>
      <c r="ZG144" s="226"/>
      <c r="ZH144" s="208"/>
      <c r="ZI144" s="125"/>
      <c r="ZJ144" s="225"/>
      <c r="ZK144" s="225"/>
      <c r="ZL144" s="208"/>
      <c r="ZM144" s="125"/>
      <c r="ZN144" s="225"/>
      <c r="ZO144" s="225"/>
      <c r="ZP144" s="208"/>
      <c r="ZQ144" s="125"/>
      <c r="ZR144" s="225"/>
      <c r="ZS144" s="225"/>
      <c r="ZT144" s="208"/>
      <c r="ZU144" s="125"/>
      <c r="ZV144" s="225"/>
      <c r="ZW144" s="225"/>
      <c r="ZX144" s="208"/>
      <c r="ZY144" s="125"/>
      <c r="ZZ144" s="225"/>
      <c r="AAA144" s="225"/>
      <c r="AAB144" s="208"/>
      <c r="AAC144" s="125"/>
      <c r="AAD144" s="225"/>
      <c r="AAE144" s="225"/>
      <c r="AAF144" s="208"/>
      <c r="AAG144" s="125"/>
      <c r="AAH144" s="225"/>
      <c r="AAI144" s="225"/>
      <c r="AAJ144" s="208"/>
      <c r="AAK144" s="125"/>
      <c r="AAL144" s="225"/>
      <c r="AAM144" s="225"/>
      <c r="AAN144" s="208"/>
      <c r="AAO144" s="125"/>
      <c r="AAP144" s="225"/>
      <c r="AAQ144" s="225"/>
      <c r="AAR144" s="208"/>
      <c r="AAS144" s="225"/>
      <c r="AAT144" s="225"/>
      <c r="AAU144" s="208"/>
      <c r="AAV144" s="225"/>
      <c r="AAW144" s="225"/>
      <c r="AAX144" s="226">
        <f t="shared" si="3252"/>
        <v>0</v>
      </c>
      <c r="AAY144" s="226"/>
      <c r="AAZ144" s="226"/>
      <c r="ABA144" s="226"/>
      <c r="ABB144" s="252"/>
      <c r="ABC144" s="252"/>
      <c r="ABD144" s="252"/>
      <c r="ABE144" s="252"/>
      <c r="ABF144" s="252"/>
      <c r="ABG144" s="252"/>
      <c r="ABH144" s="252"/>
      <c r="ABI144" s="252"/>
      <c r="ABJ144" s="252"/>
      <c r="ABK144" s="252"/>
      <c r="ABL144" s="252"/>
      <c r="ABM144" s="252"/>
      <c r="ABN144" s="252"/>
      <c r="ABO144" s="252"/>
      <c r="ABP144" s="252"/>
      <c r="ABQ144" s="252"/>
      <c r="ABR144" s="252"/>
      <c r="ABS144" s="252"/>
      <c r="ABT144" s="252"/>
      <c r="ABU144" s="252"/>
      <c r="ABV144" s="252"/>
      <c r="ABW144" s="252"/>
      <c r="ABX144" s="252"/>
      <c r="ABY144" s="252"/>
      <c r="ABZ144" s="252"/>
      <c r="ACA144" s="252"/>
      <c r="ACB144" s="252"/>
      <c r="ACC144" s="252"/>
      <c r="ACD144" s="252"/>
      <c r="ACE144" s="252"/>
      <c r="ACF144" s="126"/>
      <c r="ACG144" s="126"/>
      <c r="ACH144" s="126"/>
      <c r="ACI144" s="126"/>
      <c r="ACJ144" s="126"/>
      <c r="ACK144" s="126"/>
      <c r="ACL144" s="126"/>
      <c r="ACM144" s="126"/>
      <c r="ACN144" s="126"/>
      <c r="ACO144" s="126"/>
      <c r="ACP144" s="126"/>
      <c r="ACQ144" s="126"/>
      <c r="ACR144" s="126">
        <v>0</v>
      </c>
      <c r="ACS144" s="225"/>
      <c r="ACT144" s="225"/>
      <c r="ACU144" s="225"/>
      <c r="ACV144" s="126">
        <v>0</v>
      </c>
      <c r="ACW144" s="225"/>
      <c r="ACX144" s="225"/>
      <c r="ACY144" s="225"/>
      <c r="ACZ144" s="126">
        <v>0</v>
      </c>
      <c r="ADA144" s="225"/>
      <c r="ADB144" s="225"/>
      <c r="ADC144" s="225"/>
      <c r="ADD144" s="126">
        <v>0</v>
      </c>
      <c r="ADE144" s="225"/>
      <c r="ADF144" s="225"/>
      <c r="ADG144" s="225"/>
      <c r="ADH144" s="126">
        <v>0</v>
      </c>
      <c r="ADI144" s="225"/>
      <c r="ADJ144" s="225"/>
      <c r="ADK144" s="225"/>
      <c r="ADL144" s="126">
        <v>0</v>
      </c>
      <c r="ADM144" s="225"/>
      <c r="ADN144" s="225"/>
      <c r="ADO144" s="225"/>
      <c r="ADP144" s="126">
        <v>0</v>
      </c>
      <c r="ADQ144" s="225"/>
      <c r="ADR144" s="225"/>
      <c r="ADS144" s="225"/>
      <c r="ADT144" s="126">
        <v>0</v>
      </c>
      <c r="ADU144" s="225"/>
      <c r="ADV144" s="225"/>
      <c r="ADW144" s="225"/>
      <c r="ADX144" s="126">
        <v>0</v>
      </c>
      <c r="ADY144" s="225"/>
      <c r="ADZ144" s="225"/>
      <c r="AEA144" s="225"/>
      <c r="AEB144" s="126">
        <v>0</v>
      </c>
      <c r="AEC144" s="225"/>
      <c r="AED144" s="225"/>
      <c r="AEE144" s="225"/>
      <c r="AEF144" s="126">
        <v>0</v>
      </c>
      <c r="AEG144" s="225"/>
      <c r="AEH144" s="225"/>
      <c r="AEI144" s="225"/>
      <c r="AEJ144" s="126">
        <v>0</v>
      </c>
      <c r="AEK144" s="225"/>
      <c r="AEL144" s="225"/>
      <c r="AEM144" s="225"/>
      <c r="AEN144" s="126">
        <v>0</v>
      </c>
      <c r="AEO144" s="225"/>
      <c r="AEP144" s="225"/>
      <c r="AEQ144" s="225"/>
      <c r="AER144" s="126">
        <v>0</v>
      </c>
      <c r="AES144" s="225"/>
      <c r="AET144" s="225"/>
      <c r="AEU144" s="225"/>
      <c r="AEV144" s="126">
        <v>0</v>
      </c>
      <c r="AEW144" s="225"/>
      <c r="AEX144" s="225"/>
      <c r="AEY144" s="225"/>
      <c r="AEZ144" s="126">
        <v>10.801</v>
      </c>
      <c r="AFA144" s="225"/>
      <c r="AFB144" s="225"/>
      <c r="AFC144" s="225"/>
      <c r="AFD144" s="126">
        <v>5.4009999999999998</v>
      </c>
      <c r="AFE144" s="225"/>
      <c r="AFF144" s="225"/>
      <c r="AFG144" s="225"/>
      <c r="AFH144" s="126">
        <v>0</v>
      </c>
      <c r="AFI144" s="225"/>
      <c r="AFJ144" s="225"/>
      <c r="AFK144" s="225"/>
      <c r="AFL144" s="126"/>
      <c r="AFM144" s="225"/>
      <c r="AFN144" s="225"/>
      <c r="AFO144" s="225"/>
      <c r="AFP144" s="225"/>
      <c r="AFQ144" s="225"/>
      <c r="AFR144" s="225"/>
      <c r="AFS144" s="225"/>
      <c r="AFT144" s="225"/>
      <c r="AFU144" s="225">
        <f t="shared" si="3253"/>
        <v>0</v>
      </c>
      <c r="AFV144" s="225"/>
      <c r="AFW144" s="225"/>
      <c r="AFX144" s="225"/>
      <c r="AFY144" s="252">
        <v>0</v>
      </c>
      <c r="AFZ144" s="252">
        <v>0</v>
      </c>
      <c r="AGA144" s="252">
        <v>0</v>
      </c>
      <c r="AGB144" s="252">
        <v>0</v>
      </c>
      <c r="AGC144" s="252">
        <v>0</v>
      </c>
      <c r="AGD144" s="252">
        <v>0</v>
      </c>
      <c r="AGE144" s="252">
        <v>0</v>
      </c>
      <c r="AGF144" s="252">
        <v>0</v>
      </c>
      <c r="AGG144" s="252">
        <v>0</v>
      </c>
      <c r="AGH144" s="252">
        <v>0</v>
      </c>
      <c r="AGI144" s="252">
        <v>0</v>
      </c>
      <c r="AGJ144" s="252">
        <v>0</v>
      </c>
      <c r="AGK144" s="252">
        <v>0</v>
      </c>
      <c r="AGL144" s="252">
        <v>0</v>
      </c>
      <c r="AGM144" s="252">
        <v>0</v>
      </c>
      <c r="AGN144" s="252">
        <v>0</v>
      </c>
      <c r="AGO144" s="252">
        <v>0</v>
      </c>
      <c r="AGP144" s="252">
        <v>0</v>
      </c>
      <c r="AGQ144" s="252">
        <v>0</v>
      </c>
      <c r="AGR144" s="252">
        <v>0</v>
      </c>
      <c r="AGS144" s="252">
        <v>0</v>
      </c>
      <c r="AGT144" s="252">
        <v>0</v>
      </c>
      <c r="AGU144" s="252">
        <v>0</v>
      </c>
      <c r="AGV144" s="252">
        <v>0</v>
      </c>
      <c r="AGW144" s="252">
        <v>0</v>
      </c>
      <c r="AGX144" s="252">
        <v>0</v>
      </c>
      <c r="AGY144" s="252">
        <v>0</v>
      </c>
      <c r="AGZ144" s="252">
        <v>0</v>
      </c>
      <c r="AHA144" s="252">
        <v>0</v>
      </c>
      <c r="AHB144" s="252">
        <v>0</v>
      </c>
      <c r="AHC144" s="126">
        <v>0</v>
      </c>
      <c r="AHD144" s="126">
        <v>0</v>
      </c>
      <c r="AHE144" s="126">
        <v>0</v>
      </c>
      <c r="AHF144" s="126">
        <v>0</v>
      </c>
      <c r="AHG144" s="126">
        <v>0</v>
      </c>
      <c r="AHH144" s="126">
        <v>0</v>
      </c>
      <c r="AHI144" s="126">
        <v>0</v>
      </c>
      <c r="AHJ144" s="126">
        <v>0</v>
      </c>
      <c r="AHK144" s="126">
        <v>0</v>
      </c>
      <c r="AHL144" s="126">
        <v>0</v>
      </c>
      <c r="AHM144" s="126">
        <v>0</v>
      </c>
      <c r="AHN144" s="126">
        <v>0</v>
      </c>
      <c r="AHO144" s="131">
        <f t="shared" si="3063"/>
        <v>0</v>
      </c>
      <c r="AHP144" s="151">
        <f t="shared" si="3064"/>
        <v>0</v>
      </c>
      <c r="AHQ144" s="151">
        <f t="shared" si="3065"/>
        <v>0</v>
      </c>
      <c r="AHR144" s="131">
        <f t="shared" si="3066"/>
        <v>0</v>
      </c>
      <c r="AHS144" s="151">
        <f t="shared" si="3067"/>
        <v>0</v>
      </c>
      <c r="AHT144" s="151">
        <f t="shared" si="3068"/>
        <v>0</v>
      </c>
      <c r="AHU144" s="131">
        <f t="shared" si="3069"/>
        <v>0</v>
      </c>
      <c r="AHV144" s="151">
        <f t="shared" si="3070"/>
        <v>0</v>
      </c>
      <c r="AHW144" s="151">
        <f t="shared" si="3071"/>
        <v>0</v>
      </c>
      <c r="AHX144" s="131">
        <v>0</v>
      </c>
      <c r="AHY144" s="151">
        <f t="shared" si="3072"/>
        <v>0</v>
      </c>
      <c r="AHZ144" s="151">
        <f t="shared" si="3005"/>
        <v>0</v>
      </c>
      <c r="AIA144" s="131">
        <f t="shared" si="2952"/>
        <v>0</v>
      </c>
      <c r="AIB144" s="151">
        <f t="shared" si="2953"/>
        <v>0</v>
      </c>
      <c r="AIC144" s="151">
        <f t="shared" si="2954"/>
        <v>0</v>
      </c>
      <c r="AID144" s="131">
        <f t="shared" si="2955"/>
        <v>0</v>
      </c>
      <c r="AIE144" s="151">
        <f t="shared" si="2956"/>
        <v>0</v>
      </c>
      <c r="AIF144" s="151">
        <f t="shared" si="2957"/>
        <v>0</v>
      </c>
      <c r="AIG144" s="131">
        <f t="shared" si="2958"/>
        <v>0</v>
      </c>
      <c r="AIH144" s="151">
        <f t="shared" si="2959"/>
        <v>0</v>
      </c>
      <c r="AII144" s="151">
        <f t="shared" si="2960"/>
        <v>0</v>
      </c>
      <c r="AIJ144" s="131">
        <f t="shared" si="2961"/>
        <v>0</v>
      </c>
      <c r="AIK144" s="151">
        <f t="shared" si="2962"/>
        <v>0</v>
      </c>
      <c r="AIL144" s="151">
        <f t="shared" si="2963"/>
        <v>0</v>
      </c>
      <c r="AIM144" s="131">
        <f t="shared" si="2964"/>
        <v>0</v>
      </c>
      <c r="AIN144" s="151">
        <f t="shared" si="2965"/>
        <v>0</v>
      </c>
      <c r="AIO144" s="151">
        <f t="shared" si="2966"/>
        <v>0</v>
      </c>
      <c r="AIP144" s="131">
        <f t="shared" si="2967"/>
        <v>117.012</v>
      </c>
      <c r="AIQ144" s="151">
        <f t="shared" si="2950"/>
        <v>0</v>
      </c>
      <c r="AIR144" s="151">
        <f t="shared" si="2951"/>
        <v>0</v>
      </c>
      <c r="AIS144" s="131">
        <f t="shared" si="3254"/>
        <v>93.608999999999995</v>
      </c>
      <c r="AIT144" s="151">
        <f t="shared" si="3255"/>
        <v>0</v>
      </c>
      <c r="AIU144" s="151">
        <f t="shared" si="3256"/>
        <v>0</v>
      </c>
      <c r="AIV144" s="131">
        <f t="shared" si="3257"/>
        <v>43.204000000000001</v>
      </c>
      <c r="AIW144" s="151">
        <f t="shared" si="3258"/>
        <v>0</v>
      </c>
      <c r="AIX144" s="151">
        <f t="shared" si="3259"/>
        <v>0</v>
      </c>
      <c r="AIY144" s="131">
        <f t="shared" si="3260"/>
        <v>43.204000000000001</v>
      </c>
      <c r="AIZ144" s="151">
        <f t="shared" si="3261"/>
        <v>0</v>
      </c>
      <c r="AJA144" s="151">
        <f t="shared" si="3262"/>
        <v>0</v>
      </c>
      <c r="AJB144" s="131">
        <f t="shared" si="3263"/>
        <v>110.71100000000001</v>
      </c>
      <c r="AJC144" s="151">
        <f t="shared" si="3264"/>
        <v>0</v>
      </c>
      <c r="AJD144" s="151">
        <f t="shared" si="3265"/>
        <v>0</v>
      </c>
      <c r="AJE144" s="131">
        <f t="shared" si="3266"/>
        <v>148.51499999999999</v>
      </c>
      <c r="AJF144" s="151">
        <f t="shared" si="3267"/>
        <v>0</v>
      </c>
      <c r="AJG144" s="151">
        <f t="shared" si="3268"/>
        <v>0</v>
      </c>
      <c r="AJH144" s="131">
        <f t="shared" si="3269"/>
        <v>218.721</v>
      </c>
      <c r="AJI144" s="151">
        <f t="shared" si="3270"/>
        <v>0</v>
      </c>
      <c r="AJJ144" s="151">
        <f t="shared" si="3271"/>
        <v>0</v>
      </c>
      <c r="AJK144" s="131">
        <f t="shared" si="3272"/>
        <v>113.41199999999999</v>
      </c>
      <c r="AJL144" s="151">
        <f t="shared" si="3273"/>
        <v>0</v>
      </c>
      <c r="AJM144" s="151">
        <f t="shared" si="3274"/>
        <v>0</v>
      </c>
      <c r="AJN144" s="131">
        <f t="shared" si="3275"/>
        <v>162.01599999999999</v>
      </c>
      <c r="AJO144" s="151">
        <f t="shared" si="3276"/>
        <v>0</v>
      </c>
      <c r="AJP144" s="151">
        <f t="shared" si="3277"/>
        <v>0</v>
      </c>
      <c r="AJQ144" s="131">
        <f t="shared" si="3278"/>
        <v>0</v>
      </c>
      <c r="AJR144" s="151">
        <f t="shared" si="3279"/>
        <v>0</v>
      </c>
      <c r="AJS144" s="151">
        <f t="shared" si="3280"/>
        <v>0</v>
      </c>
      <c r="AJT144" s="151">
        <f t="shared" si="3281"/>
        <v>0</v>
      </c>
      <c r="AJU144" s="151">
        <f t="shared" si="3282"/>
        <v>0</v>
      </c>
      <c r="AJV144" s="151">
        <f t="shared" si="3283"/>
        <v>0</v>
      </c>
      <c r="AJW144" s="151">
        <f t="shared" si="3284"/>
        <v>0</v>
      </c>
      <c r="AJX144" s="151">
        <v>50</v>
      </c>
      <c r="AJY144" s="151">
        <v>4670.172792224801</v>
      </c>
      <c r="AJZ144" s="128">
        <f t="shared" si="3073"/>
        <v>0</v>
      </c>
      <c r="AKA144" s="128">
        <f t="shared" si="3074"/>
        <v>0</v>
      </c>
      <c r="AKB144" s="128">
        <v>0</v>
      </c>
      <c r="AKC144" s="128">
        <v>0</v>
      </c>
      <c r="AKD144" s="128">
        <v>0</v>
      </c>
      <c r="AKE144" s="128">
        <v>0</v>
      </c>
      <c r="AKF144" s="128">
        <f t="shared" si="3075"/>
        <v>0</v>
      </c>
      <c r="AKG144" s="128">
        <f t="shared" si="3076"/>
        <v>0</v>
      </c>
      <c r="AKH144" s="128">
        <f t="shared" si="3077"/>
        <v>0</v>
      </c>
      <c r="AKI144" s="128">
        <f t="shared" si="2827"/>
        <v>0</v>
      </c>
      <c r="AKJ144" s="128">
        <v>0</v>
      </c>
      <c r="AKK144" s="128">
        <v>0</v>
      </c>
      <c r="AKL144" s="128">
        <f t="shared" si="2976"/>
        <v>0</v>
      </c>
      <c r="AKM144" s="128">
        <f t="shared" si="2968"/>
        <v>0</v>
      </c>
      <c r="AKN144" s="128">
        <f t="shared" si="2998"/>
        <v>0</v>
      </c>
      <c r="AKO144" s="128">
        <f t="shared" si="3002"/>
        <v>0</v>
      </c>
      <c r="AKP144" s="128">
        <f t="shared" si="3007"/>
        <v>0</v>
      </c>
      <c r="AKQ144" s="128">
        <f t="shared" si="3008"/>
        <v>0</v>
      </c>
      <c r="AKR144" s="128">
        <f t="shared" si="2969"/>
        <v>0</v>
      </c>
      <c r="AKS144" s="128">
        <f t="shared" si="2970"/>
        <v>0</v>
      </c>
      <c r="AKT144" s="128">
        <f t="shared" si="3285"/>
        <v>0</v>
      </c>
      <c r="AKU144" s="128">
        <f t="shared" si="3286"/>
        <v>0</v>
      </c>
      <c r="AKV144" s="128">
        <f t="shared" si="3287"/>
        <v>0</v>
      </c>
      <c r="AKW144" s="128">
        <f t="shared" si="3288"/>
        <v>0</v>
      </c>
      <c r="AKX144" s="128">
        <f t="shared" si="3289"/>
        <v>0</v>
      </c>
      <c r="AKY144" s="128">
        <f t="shared" si="3290"/>
        <v>0</v>
      </c>
      <c r="AKZ144" s="128">
        <f t="shared" si="3291"/>
        <v>0</v>
      </c>
      <c r="ALA144" s="128">
        <f t="shared" si="3292"/>
        <v>0</v>
      </c>
      <c r="ALB144" s="128">
        <f t="shared" si="3293"/>
        <v>0</v>
      </c>
      <c r="ALC144" s="128">
        <f t="shared" si="3294"/>
        <v>0</v>
      </c>
      <c r="ALD144" s="128">
        <f t="shared" si="3295"/>
        <v>0</v>
      </c>
      <c r="ALE144" s="128">
        <f t="shared" si="3296"/>
        <v>0</v>
      </c>
      <c r="ALF144" s="128">
        <f t="shared" si="3297"/>
        <v>0</v>
      </c>
      <c r="ALG144" s="128">
        <f t="shared" si="3298"/>
        <v>0</v>
      </c>
      <c r="ALH144" s="128">
        <f t="shared" si="3299"/>
        <v>0</v>
      </c>
      <c r="ALI144" s="128">
        <f t="shared" si="3300"/>
        <v>0</v>
      </c>
      <c r="ALJ144" s="128">
        <f t="shared" si="3301"/>
        <v>0</v>
      </c>
      <c r="ALK144" s="128">
        <f t="shared" si="3302"/>
        <v>0</v>
      </c>
      <c r="ALL144" s="128">
        <f t="shared" si="3303"/>
        <v>0</v>
      </c>
      <c r="ALM144" s="128">
        <v>117.012</v>
      </c>
      <c r="ALN144" s="128">
        <v>10877.7</v>
      </c>
      <c r="ALO144" s="128">
        <v>10877.7</v>
      </c>
      <c r="ALP144" s="128">
        <v>93.608999999999995</v>
      </c>
      <c r="ALQ144" s="128">
        <v>8844.2000000000007</v>
      </c>
      <c r="ALR144" s="128">
        <v>8844.2000000000007</v>
      </c>
    </row>
    <row r="145" spans="1:16227" s="115" customFormat="1" ht="18" hidden="1" customHeight="1" outlineLevel="1" x14ac:dyDescent="0.25">
      <c r="A145" s="120"/>
      <c r="B145" s="120"/>
      <c r="C145" s="297" t="s">
        <v>269</v>
      </c>
      <c r="D145" s="178"/>
      <c r="E145" s="208"/>
      <c r="F145" s="208">
        <v>0</v>
      </c>
      <c r="G145" s="225"/>
      <c r="H145" s="225"/>
      <c r="I145" s="208"/>
      <c r="J145" s="208">
        <v>0</v>
      </c>
      <c r="K145" s="225"/>
      <c r="L145" s="225"/>
      <c r="M145" s="208"/>
      <c r="N145" s="208">
        <v>0</v>
      </c>
      <c r="O145" s="225"/>
      <c r="P145" s="225"/>
      <c r="Q145" s="208"/>
      <c r="R145" s="208">
        <v>0</v>
      </c>
      <c r="S145" s="225"/>
      <c r="T145" s="225"/>
      <c r="U145" s="208"/>
      <c r="V145" s="208">
        <v>0</v>
      </c>
      <c r="W145" s="225"/>
      <c r="X145" s="225"/>
      <c r="Y145" s="208"/>
      <c r="Z145" s="208">
        <v>0</v>
      </c>
      <c r="AA145" s="225"/>
      <c r="AB145" s="225"/>
      <c r="AC145" s="208"/>
      <c r="AD145" s="208">
        <v>0</v>
      </c>
      <c r="AE145" s="225"/>
      <c r="AF145" s="225"/>
      <c r="AG145" s="208"/>
      <c r="AH145" s="208">
        <v>0</v>
      </c>
      <c r="AI145" s="225"/>
      <c r="AJ145" s="225"/>
      <c r="AK145" s="208"/>
      <c r="AL145" s="208">
        <v>0</v>
      </c>
      <c r="AM145" s="225"/>
      <c r="AN145" s="225"/>
      <c r="AO145" s="208"/>
      <c r="AP145" s="208">
        <v>0</v>
      </c>
      <c r="AQ145" s="225"/>
      <c r="AR145" s="225"/>
      <c r="AS145" s="208"/>
      <c r="AT145" s="208">
        <v>0</v>
      </c>
      <c r="AU145" s="225"/>
      <c r="AV145" s="225"/>
      <c r="AW145" s="208"/>
      <c r="AX145" s="208">
        <v>0</v>
      </c>
      <c r="AY145" s="225"/>
      <c r="AZ145" s="225"/>
      <c r="BA145" s="208"/>
      <c r="BB145" s="208">
        <v>0</v>
      </c>
      <c r="BC145" s="225"/>
      <c r="BD145" s="225"/>
      <c r="BE145" s="208"/>
      <c r="BF145" s="208">
        <v>0</v>
      </c>
      <c r="BG145" s="225"/>
      <c r="BH145" s="225"/>
      <c r="BI145" s="208"/>
      <c r="BJ145" s="208">
        <v>0</v>
      </c>
      <c r="BK145" s="225"/>
      <c r="BL145" s="225"/>
      <c r="BM145" s="208"/>
      <c r="BN145" s="208">
        <v>0</v>
      </c>
      <c r="BO145" s="225"/>
      <c r="BP145" s="225"/>
      <c r="BQ145" s="208"/>
      <c r="BR145" s="208">
        <v>0</v>
      </c>
      <c r="BS145" s="225"/>
      <c r="BT145" s="225"/>
      <c r="BU145" s="208"/>
      <c r="BV145" s="208"/>
      <c r="BW145" s="225"/>
      <c r="BX145" s="225"/>
      <c r="BY145" s="208"/>
      <c r="BZ145" s="208"/>
      <c r="CA145" s="225"/>
      <c r="CB145" s="225"/>
      <c r="CC145" s="208"/>
      <c r="CD145" s="225"/>
      <c r="CE145" s="225"/>
      <c r="CF145" s="208"/>
      <c r="CG145" s="225"/>
      <c r="CH145" s="225"/>
      <c r="CI145" s="226">
        <f t="shared" si="3304"/>
        <v>0</v>
      </c>
      <c r="CJ145" s="226"/>
      <c r="CK145" s="226"/>
      <c r="CL145" s="226"/>
      <c r="CM145" s="252">
        <v>0</v>
      </c>
      <c r="CN145" s="254">
        <v>0</v>
      </c>
      <c r="CO145" s="252">
        <v>0</v>
      </c>
      <c r="CP145" s="254">
        <v>0</v>
      </c>
      <c r="CQ145" s="252">
        <v>0</v>
      </c>
      <c r="CR145" s="254">
        <v>0</v>
      </c>
      <c r="CS145" s="252">
        <v>0</v>
      </c>
      <c r="CT145" s="254">
        <v>0</v>
      </c>
      <c r="CU145" s="252">
        <v>0</v>
      </c>
      <c r="CV145" s="254">
        <v>0</v>
      </c>
      <c r="CW145" s="252"/>
      <c r="CX145" s="254"/>
      <c r="CY145" s="252">
        <v>0</v>
      </c>
      <c r="CZ145" s="254">
        <v>0</v>
      </c>
      <c r="DA145" s="252">
        <v>0</v>
      </c>
      <c r="DB145" s="254">
        <v>0</v>
      </c>
      <c r="DC145" s="252"/>
      <c r="DD145" s="254"/>
      <c r="DE145" s="252">
        <v>0</v>
      </c>
      <c r="DF145" s="254">
        <v>0</v>
      </c>
      <c r="DG145" s="252">
        <v>0</v>
      </c>
      <c r="DH145" s="254">
        <v>0</v>
      </c>
      <c r="DI145" s="253">
        <v>0</v>
      </c>
      <c r="DJ145" s="254">
        <v>0</v>
      </c>
      <c r="DK145" s="254">
        <v>0</v>
      </c>
      <c r="DL145" s="254">
        <v>0</v>
      </c>
      <c r="DM145" s="254">
        <v>0</v>
      </c>
      <c r="DN145" s="254">
        <v>0</v>
      </c>
      <c r="DO145" s="254">
        <v>0</v>
      </c>
      <c r="DP145" s="254">
        <v>0</v>
      </c>
      <c r="DQ145" s="254">
        <v>0</v>
      </c>
      <c r="DR145" s="254">
        <v>0</v>
      </c>
      <c r="DS145" s="254">
        <v>0</v>
      </c>
      <c r="DT145" s="254">
        <v>0</v>
      </c>
      <c r="DU145" s="254">
        <v>0</v>
      </c>
      <c r="DV145" s="253">
        <v>0</v>
      </c>
      <c r="DW145" s="254">
        <v>0</v>
      </c>
      <c r="DX145" s="254">
        <v>0</v>
      </c>
      <c r="DY145" s="254">
        <v>0</v>
      </c>
      <c r="DZ145" s="252">
        <v>0</v>
      </c>
      <c r="EA145" s="125">
        <v>0</v>
      </c>
      <c r="EB145" s="125">
        <v>0</v>
      </c>
      <c r="EC145" s="125">
        <v>0</v>
      </c>
      <c r="ED145" s="125">
        <v>0</v>
      </c>
      <c r="EE145" s="125">
        <v>0</v>
      </c>
      <c r="EF145" s="125">
        <v>0</v>
      </c>
      <c r="EG145" s="125">
        <v>0</v>
      </c>
      <c r="EH145" s="225"/>
      <c r="EI145" s="225"/>
      <c r="EJ145" s="226">
        <f t="shared" si="3305"/>
        <v>0</v>
      </c>
      <c r="EK145" s="125">
        <v>0</v>
      </c>
      <c r="EL145" s="225"/>
      <c r="EM145" s="225"/>
      <c r="EN145" s="226">
        <f t="shared" si="3306"/>
        <v>0</v>
      </c>
      <c r="EO145" s="125">
        <v>0</v>
      </c>
      <c r="EP145" s="225"/>
      <c r="EQ145" s="225"/>
      <c r="ER145" s="226">
        <f t="shared" si="3307"/>
        <v>0</v>
      </c>
      <c r="ES145" s="125">
        <v>0</v>
      </c>
      <c r="ET145" s="225"/>
      <c r="EU145" s="225"/>
      <c r="EV145" s="226">
        <f t="shared" si="3308"/>
        <v>0</v>
      </c>
      <c r="EW145" s="125">
        <v>0</v>
      </c>
      <c r="EX145" s="225"/>
      <c r="EY145" s="225"/>
      <c r="EZ145" s="226">
        <f t="shared" si="3309"/>
        <v>0</v>
      </c>
      <c r="FA145" s="125">
        <v>0</v>
      </c>
      <c r="FB145" s="225"/>
      <c r="FC145" s="225"/>
      <c r="FD145" s="226">
        <f t="shared" si="3310"/>
        <v>0</v>
      </c>
      <c r="FE145" s="125">
        <v>0</v>
      </c>
      <c r="FF145" s="225"/>
      <c r="FG145" s="225"/>
      <c r="FH145" s="226">
        <f t="shared" si="3311"/>
        <v>0</v>
      </c>
      <c r="FI145" s="125">
        <v>0</v>
      </c>
      <c r="FJ145" s="225"/>
      <c r="FK145" s="225">
        <v>85.6</v>
      </c>
      <c r="FL145" s="226">
        <f t="shared" si="3312"/>
        <v>0</v>
      </c>
      <c r="FM145" s="125">
        <v>0</v>
      </c>
      <c r="FN145" s="225"/>
      <c r="FO145" s="225">
        <v>85.6</v>
      </c>
      <c r="FP145" s="226">
        <f t="shared" si="3313"/>
        <v>0</v>
      </c>
      <c r="FQ145" s="125">
        <v>71.855999999999995</v>
      </c>
      <c r="FR145" s="225"/>
      <c r="FS145" s="225">
        <v>85.6</v>
      </c>
      <c r="FT145" s="226">
        <f t="shared" si="3314"/>
        <v>0</v>
      </c>
      <c r="FU145" s="125">
        <v>32.933999999999997</v>
      </c>
      <c r="FV145" s="225"/>
      <c r="FW145" s="225">
        <v>85.6</v>
      </c>
      <c r="FX145" s="226">
        <f t="shared" si="3315"/>
        <v>0</v>
      </c>
      <c r="FY145" s="125">
        <v>32.933999999999997</v>
      </c>
      <c r="FZ145" s="225"/>
      <c r="GA145" s="225">
        <v>85.6</v>
      </c>
      <c r="GB145" s="226">
        <f t="shared" si="3316"/>
        <v>0</v>
      </c>
      <c r="GC145" s="125">
        <v>101.79599999999999</v>
      </c>
      <c r="GD145" s="225"/>
      <c r="GE145" s="225">
        <v>85.6</v>
      </c>
      <c r="GF145" s="226">
        <f t="shared" si="3317"/>
        <v>0</v>
      </c>
      <c r="GG145" s="125">
        <v>104.78999999999999</v>
      </c>
      <c r="GH145" s="225"/>
      <c r="GI145" s="225">
        <v>85.6</v>
      </c>
      <c r="GJ145" s="226">
        <f t="shared" si="3318"/>
        <v>0</v>
      </c>
      <c r="GK145" s="125">
        <v>143.71199999999999</v>
      </c>
      <c r="GL145" s="225"/>
      <c r="GM145" s="225">
        <v>85.6</v>
      </c>
      <c r="GN145" s="226">
        <f t="shared" si="3224"/>
        <v>0</v>
      </c>
      <c r="GO145" s="125">
        <v>107.78400000000001</v>
      </c>
      <c r="GP145" s="225"/>
      <c r="GQ145" s="225">
        <v>85.6</v>
      </c>
      <c r="GR145" s="226">
        <f t="shared" si="3319"/>
        <v>0</v>
      </c>
      <c r="GS145" s="125">
        <v>47.904000000000003</v>
      </c>
      <c r="GT145" s="225"/>
      <c r="GU145" s="225">
        <v>85.6</v>
      </c>
      <c r="GV145" s="226">
        <f t="shared" si="3320"/>
        <v>0</v>
      </c>
      <c r="GW145" s="125">
        <v>83.831999999999994</v>
      </c>
      <c r="GX145" s="225"/>
      <c r="GY145" s="225">
        <v>85.6</v>
      </c>
      <c r="GZ145" s="226">
        <f t="shared" si="3321"/>
        <v>0</v>
      </c>
      <c r="HA145" s="125"/>
      <c r="HB145" s="225"/>
      <c r="HC145" s="225">
        <v>85.6</v>
      </c>
      <c r="HD145" s="226">
        <f t="shared" si="3322"/>
        <v>0</v>
      </c>
      <c r="HE145" s="225"/>
      <c r="HF145" s="225">
        <v>85.6</v>
      </c>
      <c r="HG145" s="226">
        <f t="shared" si="3323"/>
        <v>0</v>
      </c>
      <c r="HH145" s="225"/>
      <c r="HI145" s="225">
        <v>85.6</v>
      </c>
      <c r="HJ145" s="226">
        <f t="shared" si="3324"/>
        <v>0</v>
      </c>
      <c r="HK145" s="226">
        <v>30</v>
      </c>
      <c r="HL145" s="226">
        <v>89.899513312338968</v>
      </c>
      <c r="HM145" s="226">
        <v>2696.985399370169</v>
      </c>
      <c r="HN145" s="254">
        <v>0</v>
      </c>
      <c r="HO145" s="254">
        <v>0</v>
      </c>
      <c r="HP145" s="254">
        <v>0</v>
      </c>
      <c r="HQ145" s="254">
        <v>0</v>
      </c>
      <c r="HR145" s="254">
        <v>0</v>
      </c>
      <c r="HS145" s="254">
        <v>0</v>
      </c>
      <c r="HT145" s="254">
        <v>0</v>
      </c>
      <c r="HU145" s="254">
        <v>0</v>
      </c>
      <c r="HV145" s="254">
        <v>0</v>
      </c>
      <c r="HW145" s="254">
        <v>0</v>
      </c>
      <c r="HX145" s="254">
        <v>0</v>
      </c>
      <c r="HY145" s="254">
        <v>0</v>
      </c>
      <c r="HZ145" s="254">
        <v>0</v>
      </c>
      <c r="IA145" s="254">
        <v>0</v>
      </c>
      <c r="IB145" s="254">
        <v>0</v>
      </c>
      <c r="IC145" s="254">
        <v>0</v>
      </c>
      <c r="ID145" s="254">
        <v>0</v>
      </c>
      <c r="IE145" s="254">
        <v>0</v>
      </c>
      <c r="IF145" s="254">
        <v>0</v>
      </c>
      <c r="IG145" s="254">
        <v>0</v>
      </c>
      <c r="IH145" s="254">
        <v>0</v>
      </c>
      <c r="II145" s="254">
        <v>0</v>
      </c>
      <c r="IJ145" s="254">
        <v>0</v>
      </c>
      <c r="IK145" s="254">
        <v>0</v>
      </c>
      <c r="IL145" s="254">
        <v>0</v>
      </c>
      <c r="IM145" s="254">
        <v>0</v>
      </c>
      <c r="IN145" s="254">
        <v>0</v>
      </c>
      <c r="IO145" s="254">
        <v>0</v>
      </c>
      <c r="IP145" s="254">
        <v>0</v>
      </c>
      <c r="IQ145" s="254">
        <v>0</v>
      </c>
      <c r="IR145" s="253">
        <v>0</v>
      </c>
      <c r="IS145" s="253">
        <v>0</v>
      </c>
      <c r="IT145" s="253">
        <v>0</v>
      </c>
      <c r="IU145" s="253">
        <v>0</v>
      </c>
      <c r="IV145" s="253">
        <v>0</v>
      </c>
      <c r="IW145" s="253">
        <v>0</v>
      </c>
      <c r="IX145" s="253">
        <v>0</v>
      </c>
      <c r="IY145" s="253">
        <v>0</v>
      </c>
      <c r="IZ145" s="126">
        <v>71.855999999999995</v>
      </c>
      <c r="JA145" s="126">
        <v>6151.2</v>
      </c>
      <c r="JB145" s="126">
        <v>32.933999999999997</v>
      </c>
      <c r="JC145" s="126">
        <v>2819.3</v>
      </c>
      <c r="JD145" s="126"/>
      <c r="JE145" s="225"/>
      <c r="JF145" s="131"/>
      <c r="JG145" s="228">
        <v>0</v>
      </c>
      <c r="JH145" s="126"/>
      <c r="JI145" s="225"/>
      <c r="JJ145" s="131"/>
      <c r="JK145" s="228">
        <v>0</v>
      </c>
      <c r="JL145" s="126"/>
      <c r="JM145" s="225"/>
      <c r="JN145" s="131"/>
      <c r="JO145" s="228">
        <v>0</v>
      </c>
      <c r="JP145" s="126"/>
      <c r="JQ145" s="225"/>
      <c r="JR145" s="131"/>
      <c r="JS145" s="228">
        <v>0</v>
      </c>
      <c r="JT145" s="126"/>
      <c r="JU145" s="225"/>
      <c r="JV145" s="131"/>
      <c r="JW145" s="228">
        <v>0</v>
      </c>
      <c r="JX145" s="126"/>
      <c r="JY145" s="225"/>
      <c r="JZ145" s="131"/>
      <c r="KA145" s="228">
        <v>0</v>
      </c>
      <c r="KB145" s="126"/>
      <c r="KC145" s="131"/>
      <c r="KD145" s="131"/>
      <c r="KE145" s="228">
        <v>0</v>
      </c>
      <c r="KF145" s="126"/>
      <c r="KG145" s="131"/>
      <c r="KH145" s="131"/>
      <c r="KI145" s="228">
        <v>0</v>
      </c>
      <c r="KJ145" s="126"/>
      <c r="KK145" s="131"/>
      <c r="KL145" s="131"/>
      <c r="KM145" s="228">
        <v>0</v>
      </c>
      <c r="KN145" s="126"/>
      <c r="KO145" s="131"/>
      <c r="KP145" s="131"/>
      <c r="KQ145" s="228">
        <v>0</v>
      </c>
      <c r="KR145" s="126"/>
      <c r="KS145" s="131"/>
      <c r="KT145" s="131"/>
      <c r="KU145" s="228">
        <v>0</v>
      </c>
      <c r="KV145" s="126"/>
      <c r="KW145" s="131"/>
      <c r="KX145" s="131"/>
      <c r="KY145" s="228">
        <v>0</v>
      </c>
      <c r="KZ145" s="126">
        <v>8.9819999999999993</v>
      </c>
      <c r="LA145" s="131"/>
      <c r="LB145" s="131"/>
      <c r="LC145" s="228">
        <v>0</v>
      </c>
      <c r="LD145" s="126"/>
      <c r="LE145" s="131"/>
      <c r="LF145" s="131"/>
      <c r="LG145" s="228">
        <v>0</v>
      </c>
      <c r="LH145" s="126"/>
      <c r="LI145" s="131"/>
      <c r="LJ145" s="131"/>
      <c r="LK145" s="228">
        <v>0</v>
      </c>
      <c r="LL145" s="126"/>
      <c r="LM145" s="131"/>
      <c r="LN145" s="131"/>
      <c r="LO145" s="228">
        <v>0</v>
      </c>
      <c r="LP145" s="126"/>
      <c r="LQ145" s="131"/>
      <c r="LR145" s="131"/>
      <c r="LS145" s="228">
        <v>0</v>
      </c>
      <c r="LT145" s="126"/>
      <c r="LU145" s="131"/>
      <c r="LV145" s="131"/>
      <c r="LW145" s="228">
        <v>0</v>
      </c>
      <c r="LX145" s="126"/>
      <c r="LY145" s="131"/>
      <c r="LZ145" s="131"/>
      <c r="MA145" s="228">
        <v>0</v>
      </c>
      <c r="MB145" s="131"/>
      <c r="MC145" s="131"/>
      <c r="MD145" s="228">
        <v>0</v>
      </c>
      <c r="ME145" s="131"/>
      <c r="MF145" s="131">
        <v>89.9</v>
      </c>
      <c r="MG145" s="228">
        <v>0</v>
      </c>
      <c r="MH145" s="228"/>
      <c r="MI145" s="228">
        <v>89.9</v>
      </c>
      <c r="MJ145" s="228">
        <v>0</v>
      </c>
      <c r="MK145" s="254"/>
      <c r="ML145" s="254"/>
      <c r="MM145" s="254"/>
      <c r="MN145" s="254"/>
      <c r="MO145" s="254"/>
      <c r="MP145" s="254"/>
      <c r="MQ145" s="254"/>
      <c r="MR145" s="254"/>
      <c r="MS145" s="254"/>
      <c r="MT145" s="254"/>
      <c r="MU145" s="254"/>
      <c r="MV145" s="254"/>
      <c r="MW145" s="254"/>
      <c r="MX145" s="254"/>
      <c r="MY145" s="254"/>
      <c r="MZ145" s="254"/>
      <c r="NA145" s="254"/>
      <c r="NB145" s="254"/>
      <c r="NC145" s="254"/>
      <c r="ND145" s="254"/>
      <c r="NE145" s="254"/>
      <c r="NF145" s="254"/>
      <c r="NG145" s="254"/>
      <c r="NH145" s="254"/>
      <c r="NI145" s="254"/>
      <c r="NJ145" s="254"/>
      <c r="NK145" s="254"/>
      <c r="NL145" s="254"/>
      <c r="NM145" s="254"/>
      <c r="NN145" s="254"/>
      <c r="NO145" s="125"/>
      <c r="NP145" s="125"/>
      <c r="NQ145" s="125"/>
      <c r="NR145" s="125"/>
      <c r="NS145" s="125"/>
      <c r="NT145" s="125"/>
      <c r="NU145" s="125"/>
      <c r="NV145" s="125"/>
      <c r="NW145" s="125"/>
      <c r="NX145" s="125"/>
      <c r="NY145" s="125"/>
      <c r="NZ145" s="125"/>
      <c r="OA145" s="125"/>
      <c r="OB145" s="225"/>
      <c r="OC145" s="225"/>
      <c r="OD145" s="227">
        <f t="shared" si="3225"/>
        <v>0</v>
      </c>
      <c r="OE145" s="125"/>
      <c r="OF145" s="225"/>
      <c r="OG145" s="225"/>
      <c r="OH145" s="227">
        <f t="shared" si="3226"/>
        <v>0</v>
      </c>
      <c r="OI145" s="125"/>
      <c r="OJ145" s="225"/>
      <c r="OK145" s="225"/>
      <c r="OL145" s="227">
        <f t="shared" si="3227"/>
        <v>0</v>
      </c>
      <c r="OM145" s="125"/>
      <c r="ON145" s="225"/>
      <c r="OO145" s="225"/>
      <c r="OP145" s="227">
        <f t="shared" si="3228"/>
        <v>0</v>
      </c>
      <c r="OQ145" s="125"/>
      <c r="OR145" s="225"/>
      <c r="OS145" s="225"/>
      <c r="OT145" s="227">
        <f t="shared" si="3229"/>
        <v>0</v>
      </c>
      <c r="OU145" s="125"/>
      <c r="OV145" s="225"/>
      <c r="OW145" s="225"/>
      <c r="OX145" s="227">
        <f t="shared" si="3230"/>
        <v>0</v>
      </c>
      <c r="OY145" s="125"/>
      <c r="OZ145" s="225"/>
      <c r="PA145" s="225"/>
      <c r="PB145" s="227">
        <f t="shared" si="3231"/>
        <v>0</v>
      </c>
      <c r="PC145" s="125"/>
      <c r="PD145" s="225"/>
      <c r="PE145" s="225"/>
      <c r="PF145" s="227">
        <f t="shared" si="3232"/>
        <v>0</v>
      </c>
      <c r="PG145" s="125"/>
      <c r="PH145" s="225"/>
      <c r="PI145" s="225"/>
      <c r="PJ145" s="227">
        <f t="shared" si="3233"/>
        <v>0</v>
      </c>
      <c r="PK145" s="125"/>
      <c r="PL145" s="225"/>
      <c r="PM145" s="225"/>
      <c r="PN145" s="227">
        <f t="shared" si="3234"/>
        <v>0</v>
      </c>
      <c r="PO145" s="125"/>
      <c r="PP145" s="225"/>
      <c r="PQ145" s="225"/>
      <c r="PR145" s="227">
        <f t="shared" si="2899"/>
        <v>0</v>
      </c>
      <c r="PS145" s="125"/>
      <c r="PT145" s="225"/>
      <c r="PU145" s="225"/>
      <c r="PV145" s="227">
        <f t="shared" si="2900"/>
        <v>0</v>
      </c>
      <c r="PW145" s="125"/>
      <c r="PX145" s="225"/>
      <c r="PY145" s="225"/>
      <c r="PZ145" s="227">
        <f t="shared" si="2901"/>
        <v>0</v>
      </c>
      <c r="QA145" s="125"/>
      <c r="QB145" s="225"/>
      <c r="QC145" s="225"/>
      <c r="QD145" s="227">
        <f t="shared" si="2902"/>
        <v>0</v>
      </c>
      <c r="QE145" s="125"/>
      <c r="QF145" s="225"/>
      <c r="QG145" s="225"/>
      <c r="QH145" s="227">
        <f t="shared" si="2903"/>
        <v>0</v>
      </c>
      <c r="QI145" s="125"/>
      <c r="QJ145" s="225"/>
      <c r="QK145" s="225"/>
      <c r="QL145" s="227">
        <f t="shared" si="2904"/>
        <v>0</v>
      </c>
      <c r="QM145" s="125"/>
      <c r="QN145" s="225"/>
      <c r="QO145" s="225"/>
      <c r="QP145" s="225"/>
      <c r="QQ145" s="125"/>
      <c r="QR145" s="225"/>
      <c r="QS145" s="225"/>
      <c r="QT145" s="225"/>
      <c r="QU145" s="125"/>
      <c r="QV145" s="225"/>
      <c r="QW145" s="225"/>
      <c r="QX145" s="225"/>
      <c r="QY145" s="225"/>
      <c r="QZ145" s="225"/>
      <c r="RA145" s="225"/>
      <c r="RB145" s="225"/>
      <c r="RC145" s="225"/>
      <c r="RD145" s="225">
        <f t="shared" si="3235"/>
        <v>0</v>
      </c>
      <c r="RE145" s="225"/>
      <c r="RF145" s="225"/>
      <c r="RG145" s="225"/>
      <c r="RH145" s="254"/>
      <c r="RI145" s="254"/>
      <c r="RJ145" s="254"/>
      <c r="RK145" s="254"/>
      <c r="RL145" s="254"/>
      <c r="RM145" s="254"/>
      <c r="RN145" s="254"/>
      <c r="RO145" s="254"/>
      <c r="RP145" s="254"/>
      <c r="RQ145" s="254"/>
      <c r="RR145" s="254"/>
      <c r="RS145" s="254"/>
      <c r="RT145" s="254"/>
      <c r="RU145" s="254"/>
      <c r="RV145" s="254"/>
      <c r="RW145" s="254"/>
      <c r="RX145" s="254"/>
      <c r="RY145" s="254"/>
      <c r="RZ145" s="254"/>
      <c r="SA145" s="254"/>
      <c r="SB145" s="254"/>
      <c r="SC145" s="254"/>
      <c r="SD145" s="254"/>
      <c r="SE145" s="254"/>
      <c r="SF145" s="254"/>
      <c r="SG145" s="254"/>
      <c r="SH145" s="254"/>
      <c r="SI145" s="254"/>
      <c r="SJ145" s="254"/>
      <c r="SK145" s="254"/>
      <c r="SL145" s="125"/>
      <c r="SM145" s="125"/>
      <c r="SN145" s="125"/>
      <c r="SO145" s="125"/>
      <c r="SP145" s="125"/>
      <c r="SQ145" s="125"/>
      <c r="SR145" s="125"/>
      <c r="SS145" s="125"/>
      <c r="ST145" s="125"/>
      <c r="SU145" s="125"/>
      <c r="SV145" s="125"/>
      <c r="SW145" s="125"/>
      <c r="SX145" s="125"/>
      <c r="SY145" s="240">
        <v>0</v>
      </c>
      <c r="SZ145" s="124"/>
      <c r="TA145" s="226">
        <f t="shared" si="3236"/>
        <v>0</v>
      </c>
      <c r="TB145" s="125"/>
      <c r="TC145" s="240">
        <v>0</v>
      </c>
      <c r="TD145" s="124"/>
      <c r="TE145" s="226">
        <f t="shared" si="3237"/>
        <v>0</v>
      </c>
      <c r="TF145" s="125"/>
      <c r="TG145" s="240">
        <v>0</v>
      </c>
      <c r="TH145" s="124"/>
      <c r="TI145" s="226">
        <f t="shared" si="3238"/>
        <v>0</v>
      </c>
      <c r="TJ145" s="125"/>
      <c r="TK145" s="240">
        <v>0</v>
      </c>
      <c r="TL145" s="124"/>
      <c r="TM145" s="226">
        <f t="shared" si="3239"/>
        <v>0</v>
      </c>
      <c r="TN145" s="125"/>
      <c r="TO145" s="219">
        <v>0</v>
      </c>
      <c r="TP145" s="124"/>
      <c r="TQ145" s="226">
        <f t="shared" si="3240"/>
        <v>0</v>
      </c>
      <c r="TR145" s="125"/>
      <c r="TS145" s="219">
        <v>0</v>
      </c>
      <c r="TT145" s="124"/>
      <c r="TU145" s="226">
        <f t="shared" si="3241"/>
        <v>0</v>
      </c>
      <c r="TV145" s="125"/>
      <c r="TW145" s="219">
        <v>0</v>
      </c>
      <c r="TX145" s="124"/>
      <c r="TY145" s="226">
        <f t="shared" si="3242"/>
        <v>0</v>
      </c>
      <c r="TZ145" s="125"/>
      <c r="UA145" s="219">
        <v>0</v>
      </c>
      <c r="UB145" s="124"/>
      <c r="UC145" s="226">
        <f t="shared" si="3243"/>
        <v>0</v>
      </c>
      <c r="UD145" s="125"/>
      <c r="UE145" s="219">
        <v>0</v>
      </c>
      <c r="UF145" s="124"/>
      <c r="UG145" s="226">
        <f t="shared" si="3244"/>
        <v>0</v>
      </c>
      <c r="UH145" s="125"/>
      <c r="UI145" s="219">
        <v>0</v>
      </c>
      <c r="UJ145" s="124"/>
      <c r="UK145" s="226">
        <f t="shared" si="3245"/>
        <v>0</v>
      </c>
      <c r="UL145" s="125"/>
      <c r="UM145" s="219">
        <v>0</v>
      </c>
      <c r="UN145" s="124"/>
      <c r="UO145" s="226">
        <f t="shared" si="3246"/>
        <v>0</v>
      </c>
      <c r="UP145" s="125"/>
      <c r="UQ145" s="208">
        <v>0</v>
      </c>
      <c r="UR145" s="124"/>
      <c r="US145" s="226">
        <f t="shared" si="3247"/>
        <v>0</v>
      </c>
      <c r="UT145" s="125"/>
      <c r="UU145" s="208">
        <v>0</v>
      </c>
      <c r="UV145" s="124"/>
      <c r="UW145" s="226">
        <f t="shared" si="3248"/>
        <v>0</v>
      </c>
      <c r="UX145" s="125"/>
      <c r="UY145" s="208">
        <v>0</v>
      </c>
      <c r="UZ145" s="124"/>
      <c r="VA145" s="226">
        <f t="shared" si="3249"/>
        <v>0</v>
      </c>
      <c r="VB145" s="125"/>
      <c r="VC145" s="208">
        <v>0</v>
      </c>
      <c r="VD145" s="124"/>
      <c r="VE145" s="226">
        <f t="shared" si="3250"/>
        <v>0</v>
      </c>
      <c r="VF145" s="125"/>
      <c r="VG145" s="208">
        <v>0</v>
      </c>
      <c r="VH145" s="124"/>
      <c r="VI145" s="226">
        <f t="shared" si="2790"/>
        <v>0</v>
      </c>
      <c r="VJ145" s="125"/>
      <c r="VK145" s="206">
        <v>0</v>
      </c>
      <c r="VL145" s="124"/>
      <c r="VM145" s="226">
        <v>0</v>
      </c>
      <c r="VN145" s="125"/>
      <c r="VO145" s="206">
        <v>0</v>
      </c>
      <c r="VP145" s="124"/>
      <c r="VQ145" s="226">
        <v>0</v>
      </c>
      <c r="VR145" s="125"/>
      <c r="VS145" s="206">
        <v>0</v>
      </c>
      <c r="VT145" s="124"/>
      <c r="VU145" s="226">
        <v>0</v>
      </c>
      <c r="VV145" s="225"/>
      <c r="VW145" s="124"/>
      <c r="VX145" s="226">
        <v>0</v>
      </c>
      <c r="VY145" s="225"/>
      <c r="VZ145" s="124"/>
      <c r="WA145" s="226">
        <f t="shared" si="3251"/>
        <v>0</v>
      </c>
      <c r="WB145" s="226"/>
      <c r="WC145" s="226">
        <v>90.42</v>
      </c>
      <c r="WD145" s="226">
        <v>0</v>
      </c>
      <c r="WE145" s="254"/>
      <c r="WF145" s="254"/>
      <c r="WG145" s="254"/>
      <c r="WH145" s="254"/>
      <c r="WI145" s="254"/>
      <c r="WJ145" s="254"/>
      <c r="WK145" s="254"/>
      <c r="WL145" s="254"/>
      <c r="WM145" s="254"/>
      <c r="WN145" s="254"/>
      <c r="WO145" s="254"/>
      <c r="WP145" s="254"/>
      <c r="WQ145" s="254"/>
      <c r="WR145" s="254"/>
      <c r="WS145" s="254"/>
      <c r="WT145" s="254"/>
      <c r="WU145" s="254"/>
      <c r="WV145" s="254"/>
      <c r="WW145" s="254"/>
      <c r="WX145" s="254"/>
      <c r="WY145" s="254"/>
      <c r="WZ145" s="254"/>
      <c r="XA145" s="254"/>
      <c r="XB145" s="254"/>
      <c r="XC145" s="254"/>
      <c r="XD145" s="254"/>
      <c r="XE145" s="254"/>
      <c r="XF145" s="254"/>
      <c r="XG145" s="254"/>
      <c r="XH145" s="254"/>
      <c r="XI145" s="125"/>
      <c r="XJ145" s="125"/>
      <c r="XK145" s="125"/>
      <c r="XL145" s="125"/>
      <c r="XM145" s="125"/>
      <c r="XN145" s="125"/>
      <c r="XO145" s="125"/>
      <c r="XP145" s="125"/>
      <c r="XQ145" s="125"/>
      <c r="XR145" s="125"/>
      <c r="XS145" s="125"/>
      <c r="XT145" s="125"/>
      <c r="XU145" s="125"/>
      <c r="XV145" s="226"/>
      <c r="XW145" s="226"/>
      <c r="XX145" s="208"/>
      <c r="XY145" s="125"/>
      <c r="XZ145" s="226"/>
      <c r="YA145" s="226"/>
      <c r="YB145" s="208"/>
      <c r="YC145" s="125"/>
      <c r="YD145" s="226"/>
      <c r="YE145" s="226"/>
      <c r="YF145" s="208"/>
      <c r="YG145" s="125"/>
      <c r="YH145" s="226"/>
      <c r="YI145" s="226"/>
      <c r="YJ145" s="208"/>
      <c r="YK145" s="125"/>
      <c r="YL145" s="226"/>
      <c r="YM145" s="226"/>
      <c r="YN145" s="208"/>
      <c r="YO145" s="125"/>
      <c r="YP145" s="226"/>
      <c r="YQ145" s="226"/>
      <c r="YR145" s="208"/>
      <c r="YS145" s="125"/>
      <c r="YT145" s="226"/>
      <c r="YU145" s="226"/>
      <c r="YV145" s="208"/>
      <c r="YW145" s="125"/>
      <c r="YX145" s="226"/>
      <c r="YY145" s="226"/>
      <c r="YZ145" s="208"/>
      <c r="ZA145" s="125"/>
      <c r="ZB145" s="226"/>
      <c r="ZC145" s="226"/>
      <c r="ZD145" s="208"/>
      <c r="ZE145" s="125"/>
      <c r="ZF145" s="226"/>
      <c r="ZG145" s="226"/>
      <c r="ZH145" s="208"/>
      <c r="ZI145" s="125"/>
      <c r="ZJ145" s="225"/>
      <c r="ZK145" s="225"/>
      <c r="ZL145" s="208"/>
      <c r="ZM145" s="125"/>
      <c r="ZN145" s="225"/>
      <c r="ZO145" s="225"/>
      <c r="ZP145" s="208"/>
      <c r="ZQ145" s="125"/>
      <c r="ZR145" s="225"/>
      <c r="ZS145" s="225"/>
      <c r="ZT145" s="208"/>
      <c r="ZU145" s="125"/>
      <c r="ZV145" s="225"/>
      <c r="ZW145" s="225"/>
      <c r="ZX145" s="208"/>
      <c r="ZY145" s="125"/>
      <c r="ZZ145" s="225"/>
      <c r="AAA145" s="225"/>
      <c r="AAB145" s="208"/>
      <c r="AAC145" s="125"/>
      <c r="AAD145" s="225"/>
      <c r="AAE145" s="225"/>
      <c r="AAF145" s="208"/>
      <c r="AAG145" s="125"/>
      <c r="AAH145" s="225"/>
      <c r="AAI145" s="225"/>
      <c r="AAJ145" s="208"/>
      <c r="AAK145" s="125"/>
      <c r="AAL145" s="225"/>
      <c r="AAM145" s="225"/>
      <c r="AAN145" s="208"/>
      <c r="AAO145" s="125"/>
      <c r="AAP145" s="225"/>
      <c r="AAQ145" s="225"/>
      <c r="AAR145" s="208"/>
      <c r="AAS145" s="225"/>
      <c r="AAT145" s="225"/>
      <c r="AAU145" s="208"/>
      <c r="AAV145" s="225"/>
      <c r="AAW145" s="225"/>
      <c r="AAX145" s="226">
        <f t="shared" si="3252"/>
        <v>0</v>
      </c>
      <c r="AAY145" s="226"/>
      <c r="AAZ145" s="226"/>
      <c r="ABA145" s="226"/>
      <c r="ABB145" s="254"/>
      <c r="ABC145" s="254"/>
      <c r="ABD145" s="254"/>
      <c r="ABE145" s="254"/>
      <c r="ABF145" s="254"/>
      <c r="ABG145" s="254"/>
      <c r="ABH145" s="254"/>
      <c r="ABI145" s="254"/>
      <c r="ABJ145" s="254"/>
      <c r="ABK145" s="254"/>
      <c r="ABL145" s="254"/>
      <c r="ABM145" s="254"/>
      <c r="ABN145" s="254"/>
      <c r="ABO145" s="254"/>
      <c r="ABP145" s="254"/>
      <c r="ABQ145" s="254"/>
      <c r="ABR145" s="254"/>
      <c r="ABS145" s="254"/>
      <c r="ABT145" s="254"/>
      <c r="ABU145" s="254"/>
      <c r="ABV145" s="254"/>
      <c r="ABW145" s="254"/>
      <c r="ABX145" s="254"/>
      <c r="ABY145" s="254"/>
      <c r="ABZ145" s="254"/>
      <c r="ACA145" s="254"/>
      <c r="ACB145" s="254"/>
      <c r="ACC145" s="254"/>
      <c r="ACD145" s="254"/>
      <c r="ACE145" s="254"/>
      <c r="ACF145" s="126"/>
      <c r="ACG145" s="126"/>
      <c r="ACH145" s="126"/>
      <c r="ACI145" s="126"/>
      <c r="ACJ145" s="126"/>
      <c r="ACK145" s="126"/>
      <c r="ACL145" s="126"/>
      <c r="ACM145" s="126"/>
      <c r="ACN145" s="126"/>
      <c r="ACO145" s="126"/>
      <c r="ACP145" s="126"/>
      <c r="ACQ145" s="126"/>
      <c r="ACR145" s="126">
        <v>0</v>
      </c>
      <c r="ACS145" s="225"/>
      <c r="ACT145" s="225"/>
      <c r="ACU145" s="225"/>
      <c r="ACV145" s="126">
        <v>0</v>
      </c>
      <c r="ACW145" s="225"/>
      <c r="ACX145" s="225"/>
      <c r="ACY145" s="225"/>
      <c r="ACZ145" s="126">
        <v>0</v>
      </c>
      <c r="ADA145" s="225"/>
      <c r="ADB145" s="225"/>
      <c r="ADC145" s="225"/>
      <c r="ADD145" s="126">
        <v>0</v>
      </c>
      <c r="ADE145" s="225"/>
      <c r="ADF145" s="225"/>
      <c r="ADG145" s="225"/>
      <c r="ADH145" s="126">
        <v>0</v>
      </c>
      <c r="ADI145" s="225"/>
      <c r="ADJ145" s="225"/>
      <c r="ADK145" s="225"/>
      <c r="ADL145" s="126">
        <v>0</v>
      </c>
      <c r="ADM145" s="225"/>
      <c r="ADN145" s="225"/>
      <c r="ADO145" s="225"/>
      <c r="ADP145" s="126">
        <v>0</v>
      </c>
      <c r="ADQ145" s="225"/>
      <c r="ADR145" s="225"/>
      <c r="ADS145" s="225"/>
      <c r="ADT145" s="126">
        <v>0</v>
      </c>
      <c r="ADU145" s="225"/>
      <c r="ADV145" s="225"/>
      <c r="ADW145" s="225"/>
      <c r="ADX145" s="126">
        <v>0</v>
      </c>
      <c r="ADY145" s="225"/>
      <c r="ADZ145" s="225"/>
      <c r="AEA145" s="225"/>
      <c r="AEB145" s="126">
        <v>0</v>
      </c>
      <c r="AEC145" s="225"/>
      <c r="AED145" s="225"/>
      <c r="AEE145" s="225"/>
      <c r="AEF145" s="126">
        <v>0</v>
      </c>
      <c r="AEG145" s="225"/>
      <c r="AEH145" s="225"/>
      <c r="AEI145" s="225"/>
      <c r="AEJ145" s="126">
        <v>0</v>
      </c>
      <c r="AEK145" s="225"/>
      <c r="AEL145" s="225"/>
      <c r="AEM145" s="225"/>
      <c r="AEN145" s="126">
        <v>0</v>
      </c>
      <c r="AEO145" s="225"/>
      <c r="AEP145" s="225"/>
      <c r="AEQ145" s="225"/>
      <c r="AER145" s="126">
        <v>0</v>
      </c>
      <c r="AES145" s="225"/>
      <c r="AET145" s="225"/>
      <c r="AEU145" s="225"/>
      <c r="AEV145" s="126">
        <v>0</v>
      </c>
      <c r="AEW145" s="225"/>
      <c r="AEX145" s="225"/>
      <c r="AEY145" s="225"/>
      <c r="AEZ145" s="126">
        <v>0</v>
      </c>
      <c r="AFA145" s="225"/>
      <c r="AFB145" s="225"/>
      <c r="AFC145" s="225"/>
      <c r="AFD145" s="126">
        <v>29.94</v>
      </c>
      <c r="AFE145" s="225"/>
      <c r="AFF145" s="225"/>
      <c r="AFG145" s="225"/>
      <c r="AFH145" s="126">
        <v>0</v>
      </c>
      <c r="AFI145" s="225"/>
      <c r="AFJ145" s="225"/>
      <c r="AFK145" s="225"/>
      <c r="AFL145" s="126"/>
      <c r="AFM145" s="225"/>
      <c r="AFN145" s="225"/>
      <c r="AFO145" s="225"/>
      <c r="AFP145" s="225"/>
      <c r="AFQ145" s="225"/>
      <c r="AFR145" s="225"/>
      <c r="AFS145" s="225"/>
      <c r="AFT145" s="225"/>
      <c r="AFU145" s="225">
        <f t="shared" si="3253"/>
        <v>0</v>
      </c>
      <c r="AFV145" s="225"/>
      <c r="AFW145" s="225"/>
      <c r="AFX145" s="225"/>
      <c r="AFY145" s="254">
        <v>0</v>
      </c>
      <c r="AFZ145" s="254">
        <v>0</v>
      </c>
      <c r="AGA145" s="254">
        <v>0</v>
      </c>
      <c r="AGB145" s="254">
        <v>0</v>
      </c>
      <c r="AGC145" s="254">
        <v>0</v>
      </c>
      <c r="AGD145" s="254">
        <v>0</v>
      </c>
      <c r="AGE145" s="254">
        <v>0</v>
      </c>
      <c r="AGF145" s="254">
        <v>0</v>
      </c>
      <c r="AGG145" s="254">
        <v>0</v>
      </c>
      <c r="AGH145" s="254">
        <v>0</v>
      </c>
      <c r="AGI145" s="254">
        <v>0</v>
      </c>
      <c r="AGJ145" s="254">
        <v>0</v>
      </c>
      <c r="AGK145" s="254">
        <v>0</v>
      </c>
      <c r="AGL145" s="254">
        <v>0</v>
      </c>
      <c r="AGM145" s="254">
        <v>0</v>
      </c>
      <c r="AGN145" s="254">
        <v>0</v>
      </c>
      <c r="AGO145" s="254">
        <v>0</v>
      </c>
      <c r="AGP145" s="254">
        <v>0</v>
      </c>
      <c r="AGQ145" s="254">
        <v>0</v>
      </c>
      <c r="AGR145" s="254">
        <v>0</v>
      </c>
      <c r="AGS145" s="254">
        <v>0</v>
      </c>
      <c r="AGT145" s="254">
        <v>0</v>
      </c>
      <c r="AGU145" s="254">
        <v>0</v>
      </c>
      <c r="AGV145" s="254">
        <v>0</v>
      </c>
      <c r="AGW145" s="254">
        <v>0</v>
      </c>
      <c r="AGX145" s="254">
        <v>0</v>
      </c>
      <c r="AGY145" s="254">
        <v>0</v>
      </c>
      <c r="AGZ145" s="254">
        <v>0</v>
      </c>
      <c r="AHA145" s="254">
        <v>0</v>
      </c>
      <c r="AHB145" s="254">
        <v>0</v>
      </c>
      <c r="AHC145" s="128">
        <v>0</v>
      </c>
      <c r="AHD145" s="128">
        <v>0</v>
      </c>
      <c r="AHE145" s="128">
        <v>0</v>
      </c>
      <c r="AHF145" s="128">
        <v>0</v>
      </c>
      <c r="AHG145" s="128">
        <v>0</v>
      </c>
      <c r="AHH145" s="128">
        <v>0</v>
      </c>
      <c r="AHI145" s="128">
        <v>0</v>
      </c>
      <c r="AHJ145" s="128">
        <v>0</v>
      </c>
      <c r="AHK145" s="128">
        <v>0</v>
      </c>
      <c r="AHL145" s="128">
        <v>0</v>
      </c>
      <c r="AHM145" s="128">
        <v>0</v>
      </c>
      <c r="AHN145" s="128">
        <v>0</v>
      </c>
      <c r="AHO145" s="227">
        <f t="shared" si="3063"/>
        <v>0</v>
      </c>
      <c r="AHP145" s="151">
        <f t="shared" si="3064"/>
        <v>0</v>
      </c>
      <c r="AHQ145" s="151">
        <f t="shared" si="3065"/>
        <v>0</v>
      </c>
      <c r="AHR145" s="227">
        <f t="shared" si="3066"/>
        <v>0</v>
      </c>
      <c r="AHS145" s="151">
        <f t="shared" si="3067"/>
        <v>0</v>
      </c>
      <c r="AHT145" s="151">
        <f t="shared" si="3068"/>
        <v>0</v>
      </c>
      <c r="AHU145" s="227">
        <f t="shared" si="3069"/>
        <v>0</v>
      </c>
      <c r="AHV145" s="151">
        <f t="shared" si="3070"/>
        <v>0</v>
      </c>
      <c r="AHW145" s="151">
        <f t="shared" si="3071"/>
        <v>0</v>
      </c>
      <c r="AHX145" s="227">
        <v>0</v>
      </c>
      <c r="AHY145" s="151">
        <f t="shared" si="3072"/>
        <v>0</v>
      </c>
      <c r="AHZ145" s="151">
        <f t="shared" si="3005"/>
        <v>0</v>
      </c>
      <c r="AIA145" s="227">
        <f t="shared" si="2952"/>
        <v>0</v>
      </c>
      <c r="AIB145" s="151">
        <f t="shared" si="2953"/>
        <v>0</v>
      </c>
      <c r="AIC145" s="151">
        <f t="shared" si="2954"/>
        <v>0</v>
      </c>
      <c r="AID145" s="227">
        <f t="shared" si="2955"/>
        <v>0</v>
      </c>
      <c r="AIE145" s="151">
        <f t="shared" si="2956"/>
        <v>0</v>
      </c>
      <c r="AIF145" s="151">
        <f t="shared" si="2957"/>
        <v>0</v>
      </c>
      <c r="AIG145" s="227">
        <f t="shared" si="2958"/>
        <v>0</v>
      </c>
      <c r="AIH145" s="151">
        <f t="shared" si="2959"/>
        <v>0</v>
      </c>
      <c r="AII145" s="151">
        <f t="shared" si="2960"/>
        <v>0</v>
      </c>
      <c r="AIJ145" s="227">
        <f t="shared" si="2961"/>
        <v>0</v>
      </c>
      <c r="AIK145" s="151">
        <f t="shared" si="2962"/>
        <v>0</v>
      </c>
      <c r="AIL145" s="151">
        <f t="shared" si="2963"/>
        <v>0</v>
      </c>
      <c r="AIM145" s="227">
        <f t="shared" si="2964"/>
        <v>0</v>
      </c>
      <c r="AIN145" s="151">
        <f t="shared" si="2965"/>
        <v>0</v>
      </c>
      <c r="AIO145" s="151">
        <f t="shared" si="2966"/>
        <v>0</v>
      </c>
      <c r="AIP145" s="227">
        <f t="shared" si="2967"/>
        <v>71.855999999999995</v>
      </c>
      <c r="AIQ145" s="151">
        <f t="shared" ref="AIQ145:AIQ163" si="3325">AQ145+FR145+KO145+PL145+UI145+ZF145+AEC145</f>
        <v>0</v>
      </c>
      <c r="AIR145" s="151">
        <f t="shared" si="2951"/>
        <v>0</v>
      </c>
      <c r="AIS145" s="227">
        <f t="shared" si="3254"/>
        <v>32.933999999999997</v>
      </c>
      <c r="AIT145" s="151">
        <f t="shared" si="3255"/>
        <v>0</v>
      </c>
      <c r="AIU145" s="151">
        <f t="shared" si="3256"/>
        <v>0</v>
      </c>
      <c r="AIV145" s="227">
        <f t="shared" si="3257"/>
        <v>32.933999999999997</v>
      </c>
      <c r="AIW145" s="151">
        <f t="shared" si="3258"/>
        <v>0</v>
      </c>
      <c r="AIX145" s="151">
        <f t="shared" si="3259"/>
        <v>0</v>
      </c>
      <c r="AIY145" s="227">
        <f t="shared" si="3260"/>
        <v>110.77799999999999</v>
      </c>
      <c r="AIZ145" s="151">
        <f t="shared" si="3261"/>
        <v>0</v>
      </c>
      <c r="AJA145" s="151">
        <f t="shared" si="3262"/>
        <v>0</v>
      </c>
      <c r="AJB145" s="227">
        <f t="shared" si="3263"/>
        <v>104.78999999999999</v>
      </c>
      <c r="AJC145" s="151">
        <f t="shared" si="3264"/>
        <v>0</v>
      </c>
      <c r="AJD145" s="151">
        <f t="shared" si="3265"/>
        <v>0</v>
      </c>
      <c r="AJE145" s="227">
        <f t="shared" si="3266"/>
        <v>143.71199999999999</v>
      </c>
      <c r="AJF145" s="151">
        <f t="shared" si="3267"/>
        <v>0</v>
      </c>
      <c r="AJG145" s="151">
        <f t="shared" si="3268"/>
        <v>0</v>
      </c>
      <c r="AJH145" s="227">
        <f t="shared" si="3269"/>
        <v>107.78400000000001</v>
      </c>
      <c r="AJI145" s="151">
        <f t="shared" si="3270"/>
        <v>0</v>
      </c>
      <c r="AJJ145" s="151">
        <f t="shared" si="3271"/>
        <v>0</v>
      </c>
      <c r="AJK145" s="227">
        <f t="shared" si="3272"/>
        <v>77.844000000000008</v>
      </c>
      <c r="AJL145" s="151">
        <f t="shared" si="3273"/>
        <v>0</v>
      </c>
      <c r="AJM145" s="151">
        <f t="shared" si="3274"/>
        <v>0</v>
      </c>
      <c r="AJN145" s="227">
        <f t="shared" si="3275"/>
        <v>83.831999999999994</v>
      </c>
      <c r="AJO145" s="151">
        <f t="shared" si="3276"/>
        <v>0</v>
      </c>
      <c r="AJP145" s="151">
        <f t="shared" si="3277"/>
        <v>0</v>
      </c>
      <c r="AJQ145" s="227">
        <f t="shared" si="3278"/>
        <v>0</v>
      </c>
      <c r="AJR145" s="151">
        <f t="shared" si="3279"/>
        <v>0</v>
      </c>
      <c r="AJS145" s="151">
        <f t="shared" si="3280"/>
        <v>0</v>
      </c>
      <c r="AJT145" s="151">
        <f t="shared" si="3281"/>
        <v>0</v>
      </c>
      <c r="AJU145" s="151">
        <f t="shared" si="3282"/>
        <v>0</v>
      </c>
      <c r="AJV145" s="151">
        <f t="shared" si="3283"/>
        <v>0</v>
      </c>
      <c r="AJW145" s="151">
        <f t="shared" si="3284"/>
        <v>0</v>
      </c>
      <c r="AJX145" s="151">
        <v>30</v>
      </c>
      <c r="AJY145" s="151">
        <v>2696.985399370169</v>
      </c>
      <c r="AJZ145" s="128">
        <f t="shared" si="3073"/>
        <v>0</v>
      </c>
      <c r="AKA145" s="128">
        <f t="shared" si="3074"/>
        <v>0</v>
      </c>
      <c r="AKB145" s="128">
        <v>0</v>
      </c>
      <c r="AKC145" s="128">
        <v>0</v>
      </c>
      <c r="AKD145" s="128">
        <v>0</v>
      </c>
      <c r="AKE145" s="128">
        <v>0</v>
      </c>
      <c r="AKF145" s="128">
        <f t="shared" si="3075"/>
        <v>0</v>
      </c>
      <c r="AKG145" s="128">
        <f t="shared" si="3076"/>
        <v>0</v>
      </c>
      <c r="AKH145" s="128">
        <f t="shared" si="3077"/>
        <v>0</v>
      </c>
      <c r="AKI145" s="128">
        <f t="shared" si="2827"/>
        <v>0</v>
      </c>
      <c r="AKJ145" s="128">
        <v>0</v>
      </c>
      <c r="AKK145" s="128">
        <v>0</v>
      </c>
      <c r="AKL145" s="128">
        <f t="shared" si="2976"/>
        <v>0</v>
      </c>
      <c r="AKM145" s="128">
        <f t="shared" si="2968"/>
        <v>0</v>
      </c>
      <c r="AKN145" s="128">
        <f t="shared" si="2998"/>
        <v>0</v>
      </c>
      <c r="AKO145" s="128">
        <f t="shared" si="3002"/>
        <v>0</v>
      </c>
      <c r="AKP145" s="128">
        <f t="shared" si="3007"/>
        <v>0</v>
      </c>
      <c r="AKQ145" s="128">
        <f t="shared" si="3008"/>
        <v>0</v>
      </c>
      <c r="AKR145" s="128">
        <f t="shared" si="2969"/>
        <v>0</v>
      </c>
      <c r="AKS145" s="128">
        <f t="shared" si="2970"/>
        <v>0</v>
      </c>
      <c r="AKT145" s="128">
        <f t="shared" si="3285"/>
        <v>0</v>
      </c>
      <c r="AKU145" s="128">
        <f t="shared" si="3286"/>
        <v>0</v>
      </c>
      <c r="AKV145" s="128">
        <f t="shared" si="3287"/>
        <v>0</v>
      </c>
      <c r="AKW145" s="128">
        <f t="shared" si="3288"/>
        <v>0</v>
      </c>
      <c r="AKX145" s="128">
        <f t="shared" si="3289"/>
        <v>0</v>
      </c>
      <c r="AKY145" s="128">
        <f t="shared" si="3290"/>
        <v>0</v>
      </c>
      <c r="AKZ145" s="128">
        <f t="shared" si="3291"/>
        <v>0</v>
      </c>
      <c r="ALA145" s="128">
        <f t="shared" si="3292"/>
        <v>0</v>
      </c>
      <c r="ALB145" s="128">
        <f t="shared" si="3293"/>
        <v>0</v>
      </c>
      <c r="ALC145" s="128">
        <f t="shared" si="3294"/>
        <v>0</v>
      </c>
      <c r="ALD145" s="128">
        <f t="shared" si="3295"/>
        <v>0</v>
      </c>
      <c r="ALE145" s="128">
        <f t="shared" si="3296"/>
        <v>0</v>
      </c>
      <c r="ALF145" s="128">
        <f t="shared" si="3297"/>
        <v>0</v>
      </c>
      <c r="ALG145" s="128">
        <f t="shared" si="3298"/>
        <v>0</v>
      </c>
      <c r="ALH145" s="128">
        <f t="shared" si="3299"/>
        <v>0</v>
      </c>
      <c r="ALI145" s="128">
        <f t="shared" si="3300"/>
        <v>0</v>
      </c>
      <c r="ALJ145" s="128">
        <f t="shared" si="3301"/>
        <v>0</v>
      </c>
      <c r="ALK145" s="128">
        <f t="shared" si="3302"/>
        <v>0</v>
      </c>
      <c r="ALL145" s="128">
        <f t="shared" si="3303"/>
        <v>0</v>
      </c>
      <c r="ALM145" s="128">
        <v>71.855999999999995</v>
      </c>
      <c r="ALN145" s="128">
        <v>6151.2</v>
      </c>
      <c r="ALO145" s="128">
        <v>6151.2</v>
      </c>
      <c r="ALP145" s="128">
        <v>32.933999999999997</v>
      </c>
      <c r="ALQ145" s="128">
        <v>2819.3</v>
      </c>
      <c r="ALR145" s="128">
        <v>2819.3</v>
      </c>
    </row>
    <row r="146" spans="1:16227" s="115" customFormat="1" ht="18" hidden="1" customHeight="1" outlineLevel="1" x14ac:dyDescent="0.25">
      <c r="A146" s="120"/>
      <c r="B146" s="120"/>
      <c r="C146" s="297" t="s">
        <v>259</v>
      </c>
      <c r="D146" s="178"/>
      <c r="E146" s="208"/>
      <c r="F146" s="208">
        <v>0</v>
      </c>
      <c r="G146" s="225"/>
      <c r="H146" s="225"/>
      <c r="I146" s="208"/>
      <c r="J146" s="208">
        <v>0</v>
      </c>
      <c r="K146" s="225"/>
      <c r="L146" s="225"/>
      <c r="M146" s="208"/>
      <c r="N146" s="208">
        <v>0</v>
      </c>
      <c r="O146" s="225"/>
      <c r="P146" s="225"/>
      <c r="Q146" s="208"/>
      <c r="R146" s="208">
        <v>0</v>
      </c>
      <c r="S146" s="225"/>
      <c r="T146" s="225"/>
      <c r="U146" s="208"/>
      <c r="V146" s="208">
        <v>0</v>
      </c>
      <c r="W146" s="225"/>
      <c r="X146" s="225"/>
      <c r="Y146" s="208"/>
      <c r="Z146" s="208">
        <v>0</v>
      </c>
      <c r="AA146" s="225"/>
      <c r="AB146" s="225"/>
      <c r="AC146" s="208"/>
      <c r="AD146" s="208">
        <v>0</v>
      </c>
      <c r="AE146" s="225"/>
      <c r="AF146" s="225"/>
      <c r="AG146" s="208"/>
      <c r="AH146" s="208">
        <v>0</v>
      </c>
      <c r="AI146" s="225"/>
      <c r="AJ146" s="225"/>
      <c r="AK146" s="208"/>
      <c r="AL146" s="208">
        <v>0</v>
      </c>
      <c r="AM146" s="225"/>
      <c r="AN146" s="225"/>
      <c r="AO146" s="208"/>
      <c r="AP146" s="208">
        <v>0</v>
      </c>
      <c r="AQ146" s="225"/>
      <c r="AR146" s="225"/>
      <c r="AS146" s="208"/>
      <c r="AT146" s="208">
        <v>0</v>
      </c>
      <c r="AU146" s="225"/>
      <c r="AV146" s="225"/>
      <c r="AW146" s="208"/>
      <c r="AX146" s="208">
        <v>0</v>
      </c>
      <c r="AY146" s="225"/>
      <c r="AZ146" s="225"/>
      <c r="BA146" s="208"/>
      <c r="BB146" s="208">
        <v>0</v>
      </c>
      <c r="BC146" s="225"/>
      <c r="BD146" s="225"/>
      <c r="BE146" s="208"/>
      <c r="BF146" s="208">
        <v>0</v>
      </c>
      <c r="BG146" s="225"/>
      <c r="BH146" s="225"/>
      <c r="BI146" s="208"/>
      <c r="BJ146" s="208"/>
      <c r="BK146" s="225"/>
      <c r="BL146" s="225"/>
      <c r="BM146" s="208"/>
      <c r="BN146" s="208">
        <v>0</v>
      </c>
      <c r="BO146" s="225"/>
      <c r="BP146" s="225"/>
      <c r="BQ146" s="208"/>
      <c r="BR146" s="208">
        <v>0</v>
      </c>
      <c r="BS146" s="225"/>
      <c r="BT146" s="225"/>
      <c r="BU146" s="208"/>
      <c r="BV146" s="208"/>
      <c r="BW146" s="225"/>
      <c r="BX146" s="225"/>
      <c r="BY146" s="208"/>
      <c r="BZ146" s="208"/>
      <c r="CA146" s="225"/>
      <c r="CB146" s="225"/>
      <c r="CC146" s="208"/>
      <c r="CD146" s="225"/>
      <c r="CE146" s="225"/>
      <c r="CF146" s="208"/>
      <c r="CG146" s="225"/>
      <c r="CH146" s="225"/>
      <c r="CI146" s="226">
        <f t="shared" si="3304"/>
        <v>0</v>
      </c>
      <c r="CJ146" s="226"/>
      <c r="CK146" s="226"/>
      <c r="CL146" s="226"/>
      <c r="CM146" s="252">
        <v>0</v>
      </c>
      <c r="CN146" s="254">
        <v>0</v>
      </c>
      <c r="CO146" s="252">
        <v>0</v>
      </c>
      <c r="CP146" s="254">
        <v>0</v>
      </c>
      <c r="CQ146" s="252">
        <v>0</v>
      </c>
      <c r="CR146" s="254">
        <v>0</v>
      </c>
      <c r="CS146" s="252">
        <v>0</v>
      </c>
      <c r="CT146" s="254">
        <v>0</v>
      </c>
      <c r="CU146" s="252">
        <v>0</v>
      </c>
      <c r="CV146" s="254">
        <v>0</v>
      </c>
      <c r="CW146" s="252"/>
      <c r="CX146" s="254"/>
      <c r="CY146" s="252">
        <v>0</v>
      </c>
      <c r="CZ146" s="254">
        <v>0</v>
      </c>
      <c r="DA146" s="252">
        <v>0</v>
      </c>
      <c r="DB146" s="254">
        <v>0</v>
      </c>
      <c r="DC146" s="252"/>
      <c r="DD146" s="254"/>
      <c r="DE146" s="252">
        <v>0</v>
      </c>
      <c r="DF146" s="254">
        <v>0</v>
      </c>
      <c r="DG146" s="252">
        <v>0</v>
      </c>
      <c r="DH146" s="254">
        <v>0</v>
      </c>
      <c r="DI146" s="253">
        <v>0</v>
      </c>
      <c r="DJ146" s="254">
        <v>0</v>
      </c>
      <c r="DK146" s="254">
        <v>0</v>
      </c>
      <c r="DL146" s="254">
        <v>0</v>
      </c>
      <c r="DM146" s="254">
        <v>0</v>
      </c>
      <c r="DN146" s="254">
        <v>0</v>
      </c>
      <c r="DO146" s="254">
        <v>0</v>
      </c>
      <c r="DP146" s="254">
        <v>0</v>
      </c>
      <c r="DQ146" s="254">
        <v>0</v>
      </c>
      <c r="DR146" s="254">
        <v>0</v>
      </c>
      <c r="DS146" s="254">
        <v>0</v>
      </c>
      <c r="DT146" s="254">
        <v>0</v>
      </c>
      <c r="DU146" s="254">
        <v>0</v>
      </c>
      <c r="DV146" s="253">
        <v>0</v>
      </c>
      <c r="DW146" s="254">
        <v>0</v>
      </c>
      <c r="DX146" s="254">
        <v>0</v>
      </c>
      <c r="DY146" s="254">
        <v>0</v>
      </c>
      <c r="DZ146" s="252">
        <v>0</v>
      </c>
      <c r="EA146" s="125">
        <v>0</v>
      </c>
      <c r="EB146" s="125">
        <v>0</v>
      </c>
      <c r="EC146" s="125">
        <v>0</v>
      </c>
      <c r="ED146" s="125">
        <v>0</v>
      </c>
      <c r="EE146" s="125">
        <v>0</v>
      </c>
      <c r="EF146" s="125">
        <v>0</v>
      </c>
      <c r="EG146" s="125">
        <v>0</v>
      </c>
      <c r="EH146" s="225"/>
      <c r="EI146" s="225"/>
      <c r="EJ146" s="226">
        <f t="shared" si="3305"/>
        <v>0</v>
      </c>
      <c r="EK146" s="125">
        <v>0</v>
      </c>
      <c r="EL146" s="225"/>
      <c r="EM146" s="225"/>
      <c r="EN146" s="226">
        <f t="shared" si="3306"/>
        <v>0</v>
      </c>
      <c r="EO146" s="125">
        <v>0</v>
      </c>
      <c r="EP146" s="225"/>
      <c r="EQ146" s="225"/>
      <c r="ER146" s="226">
        <f t="shared" si="3307"/>
        <v>0</v>
      </c>
      <c r="ES146" s="125">
        <v>0</v>
      </c>
      <c r="ET146" s="225"/>
      <c r="EU146" s="225"/>
      <c r="EV146" s="226">
        <f t="shared" si="3308"/>
        <v>0</v>
      </c>
      <c r="EW146" s="125">
        <v>0</v>
      </c>
      <c r="EX146" s="225"/>
      <c r="EY146" s="225"/>
      <c r="EZ146" s="226">
        <f t="shared" si="3309"/>
        <v>0</v>
      </c>
      <c r="FA146" s="125">
        <v>0</v>
      </c>
      <c r="FB146" s="225"/>
      <c r="FC146" s="225"/>
      <c r="FD146" s="226">
        <f t="shared" si="3310"/>
        <v>0</v>
      </c>
      <c r="FE146" s="125">
        <v>0</v>
      </c>
      <c r="FF146" s="225"/>
      <c r="FG146" s="225"/>
      <c r="FH146" s="226">
        <f t="shared" si="3311"/>
        <v>0</v>
      </c>
      <c r="FI146" s="125">
        <v>0</v>
      </c>
      <c r="FJ146" s="225"/>
      <c r="FK146" s="225">
        <v>806.05</v>
      </c>
      <c r="FL146" s="226">
        <f t="shared" si="3312"/>
        <v>0</v>
      </c>
      <c r="FM146" s="125">
        <v>0</v>
      </c>
      <c r="FN146" s="225"/>
      <c r="FO146" s="225">
        <v>806.05</v>
      </c>
      <c r="FP146" s="226">
        <f t="shared" si="3313"/>
        <v>0</v>
      </c>
      <c r="FQ146" s="125">
        <v>0</v>
      </c>
      <c r="FR146" s="225"/>
      <c r="FS146" s="225">
        <v>806.05</v>
      </c>
      <c r="FT146" s="226">
        <f t="shared" si="3314"/>
        <v>0</v>
      </c>
      <c r="FU146" s="125">
        <v>0</v>
      </c>
      <c r="FV146" s="225"/>
      <c r="FW146" s="225">
        <v>806.05</v>
      </c>
      <c r="FX146" s="226">
        <f t="shared" si="3315"/>
        <v>0</v>
      </c>
      <c r="FY146" s="125">
        <v>0</v>
      </c>
      <c r="FZ146" s="225"/>
      <c r="GA146" s="225">
        <v>806.05</v>
      </c>
      <c r="GB146" s="226">
        <f t="shared" si="3316"/>
        <v>0</v>
      </c>
      <c r="GC146" s="125">
        <v>0</v>
      </c>
      <c r="GD146" s="225"/>
      <c r="GE146" s="225">
        <v>806.05</v>
      </c>
      <c r="GF146" s="226">
        <f t="shared" si="3317"/>
        <v>0</v>
      </c>
      <c r="GG146" s="125">
        <v>2</v>
      </c>
      <c r="GH146" s="225"/>
      <c r="GI146" s="225">
        <v>806.05</v>
      </c>
      <c r="GJ146" s="226">
        <f t="shared" si="3318"/>
        <v>0</v>
      </c>
      <c r="GK146" s="125"/>
      <c r="GL146" s="225"/>
      <c r="GM146" s="225">
        <v>806.05</v>
      </c>
      <c r="GN146" s="226">
        <f t="shared" si="3224"/>
        <v>0</v>
      </c>
      <c r="GO146" s="125">
        <v>2</v>
      </c>
      <c r="GP146" s="225"/>
      <c r="GQ146" s="225">
        <v>806.05</v>
      </c>
      <c r="GR146" s="226">
        <f t="shared" si="3319"/>
        <v>0</v>
      </c>
      <c r="GS146" s="125">
        <v>54.004999999999995</v>
      </c>
      <c r="GT146" s="225"/>
      <c r="GU146" s="225">
        <v>806.05</v>
      </c>
      <c r="GV146" s="226">
        <f t="shared" si="3320"/>
        <v>0</v>
      </c>
      <c r="GW146" s="125">
        <v>118.812</v>
      </c>
      <c r="GX146" s="225"/>
      <c r="GY146" s="225">
        <v>806.05</v>
      </c>
      <c r="GZ146" s="226">
        <f t="shared" si="3321"/>
        <v>0</v>
      </c>
      <c r="HA146" s="125"/>
      <c r="HB146" s="225"/>
      <c r="HC146" s="225">
        <v>806.05</v>
      </c>
      <c r="HD146" s="226">
        <f t="shared" si="3322"/>
        <v>0</v>
      </c>
      <c r="HE146" s="225"/>
      <c r="HF146" s="225">
        <v>806.05</v>
      </c>
      <c r="HG146" s="226">
        <f t="shared" si="3323"/>
        <v>0</v>
      </c>
      <c r="HH146" s="225"/>
      <c r="HI146" s="225">
        <v>806.05</v>
      </c>
      <c r="HJ146" s="226">
        <f t="shared" si="3324"/>
        <v>0</v>
      </c>
      <c r="HK146" s="226"/>
      <c r="HL146" s="226">
        <v>806.05</v>
      </c>
      <c r="HM146" s="226"/>
      <c r="HN146" s="254">
        <v>0</v>
      </c>
      <c r="HO146" s="254">
        <v>0</v>
      </c>
      <c r="HP146" s="254">
        <v>0</v>
      </c>
      <c r="HQ146" s="254">
        <v>0</v>
      </c>
      <c r="HR146" s="254">
        <v>0</v>
      </c>
      <c r="HS146" s="254">
        <v>0</v>
      </c>
      <c r="HT146" s="254">
        <v>0</v>
      </c>
      <c r="HU146" s="254">
        <v>0</v>
      </c>
      <c r="HV146" s="254">
        <v>0</v>
      </c>
      <c r="HW146" s="254">
        <v>0</v>
      </c>
      <c r="HX146" s="254">
        <v>0</v>
      </c>
      <c r="HY146" s="254">
        <v>0</v>
      </c>
      <c r="HZ146" s="254">
        <v>0</v>
      </c>
      <c r="IA146" s="254">
        <v>0</v>
      </c>
      <c r="IB146" s="254">
        <v>0</v>
      </c>
      <c r="IC146" s="254">
        <v>0</v>
      </c>
      <c r="ID146" s="254">
        <v>0</v>
      </c>
      <c r="IE146" s="254">
        <v>0</v>
      </c>
      <c r="IF146" s="254">
        <v>0</v>
      </c>
      <c r="IG146" s="254">
        <v>0</v>
      </c>
      <c r="IH146" s="254">
        <v>0</v>
      </c>
      <c r="II146" s="254">
        <v>0</v>
      </c>
      <c r="IJ146" s="254">
        <v>0</v>
      </c>
      <c r="IK146" s="254">
        <v>0</v>
      </c>
      <c r="IL146" s="254">
        <v>0</v>
      </c>
      <c r="IM146" s="254">
        <v>0</v>
      </c>
      <c r="IN146" s="254">
        <v>0</v>
      </c>
      <c r="IO146" s="254">
        <v>0</v>
      </c>
      <c r="IP146" s="254">
        <v>0</v>
      </c>
      <c r="IQ146" s="254">
        <v>0</v>
      </c>
      <c r="IR146" s="253">
        <v>0</v>
      </c>
      <c r="IS146" s="253">
        <v>0</v>
      </c>
      <c r="IT146" s="253">
        <v>0</v>
      </c>
      <c r="IU146" s="253">
        <v>0</v>
      </c>
      <c r="IV146" s="253">
        <v>0</v>
      </c>
      <c r="IW146" s="253">
        <v>0</v>
      </c>
      <c r="IX146" s="253">
        <v>0</v>
      </c>
      <c r="IY146" s="253">
        <v>0</v>
      </c>
      <c r="IZ146" s="126">
        <v>0</v>
      </c>
      <c r="JA146" s="126">
        <v>0</v>
      </c>
      <c r="JB146" s="126">
        <v>0</v>
      </c>
      <c r="JC146" s="126">
        <v>0</v>
      </c>
      <c r="JD146" s="126"/>
      <c r="JE146" s="225"/>
      <c r="JF146" s="131"/>
      <c r="JG146" s="228">
        <v>0</v>
      </c>
      <c r="JH146" s="126"/>
      <c r="JI146" s="225"/>
      <c r="JJ146" s="131"/>
      <c r="JK146" s="228">
        <v>0</v>
      </c>
      <c r="JL146" s="126"/>
      <c r="JM146" s="225"/>
      <c r="JN146" s="131"/>
      <c r="JO146" s="228">
        <v>0</v>
      </c>
      <c r="JP146" s="126"/>
      <c r="JQ146" s="225"/>
      <c r="JR146" s="131"/>
      <c r="JS146" s="228">
        <v>0</v>
      </c>
      <c r="JT146" s="126"/>
      <c r="JU146" s="225"/>
      <c r="JV146" s="131"/>
      <c r="JW146" s="228">
        <v>0</v>
      </c>
      <c r="JX146" s="126"/>
      <c r="JY146" s="225"/>
      <c r="JZ146" s="131"/>
      <c r="KA146" s="228">
        <v>0</v>
      </c>
      <c r="KB146" s="126"/>
      <c r="KC146" s="131"/>
      <c r="KD146" s="131"/>
      <c r="KE146" s="228">
        <v>0</v>
      </c>
      <c r="KF146" s="126"/>
      <c r="KG146" s="131"/>
      <c r="KH146" s="131"/>
      <c r="KI146" s="228">
        <v>0</v>
      </c>
      <c r="KJ146" s="126"/>
      <c r="KK146" s="131"/>
      <c r="KL146" s="131"/>
      <c r="KM146" s="228">
        <v>0</v>
      </c>
      <c r="KN146" s="126"/>
      <c r="KO146" s="131"/>
      <c r="KP146" s="131"/>
      <c r="KQ146" s="228">
        <v>0</v>
      </c>
      <c r="KR146" s="126"/>
      <c r="KS146" s="131"/>
      <c r="KT146" s="131"/>
      <c r="KU146" s="228">
        <v>0</v>
      </c>
      <c r="KV146" s="126"/>
      <c r="KW146" s="131"/>
      <c r="KX146" s="131"/>
      <c r="KY146" s="228">
        <v>0</v>
      </c>
      <c r="KZ146" s="126">
        <v>0</v>
      </c>
      <c r="LA146" s="131"/>
      <c r="LB146" s="131"/>
      <c r="LC146" s="228">
        <v>0</v>
      </c>
      <c r="LD146" s="126"/>
      <c r="LE146" s="131"/>
      <c r="LF146" s="131"/>
      <c r="LG146" s="228">
        <v>0</v>
      </c>
      <c r="LH146" s="126"/>
      <c r="LI146" s="131"/>
      <c r="LJ146" s="131"/>
      <c r="LK146" s="228">
        <v>0</v>
      </c>
      <c r="LL146" s="126"/>
      <c r="LM146" s="131"/>
      <c r="LN146" s="131"/>
      <c r="LO146" s="228">
        <v>0</v>
      </c>
      <c r="LP146" s="126"/>
      <c r="LQ146" s="131"/>
      <c r="LR146" s="131"/>
      <c r="LS146" s="228">
        <v>0</v>
      </c>
      <c r="LT146" s="126"/>
      <c r="LU146" s="131"/>
      <c r="LV146" s="131"/>
      <c r="LW146" s="228">
        <v>0</v>
      </c>
      <c r="LX146" s="126"/>
      <c r="LY146" s="131"/>
      <c r="LZ146" s="131"/>
      <c r="MA146" s="228">
        <v>0</v>
      </c>
      <c r="MB146" s="131"/>
      <c r="MC146" s="131"/>
      <c r="MD146" s="228">
        <v>0</v>
      </c>
      <c r="ME146" s="131"/>
      <c r="MF146" s="131">
        <v>806.05</v>
      </c>
      <c r="MG146" s="228">
        <v>0</v>
      </c>
      <c r="MH146" s="228"/>
      <c r="MI146" s="228">
        <v>806.05</v>
      </c>
      <c r="MJ146" s="228">
        <v>0</v>
      </c>
      <c r="MK146" s="254"/>
      <c r="ML146" s="254"/>
      <c r="MM146" s="254"/>
      <c r="MN146" s="254"/>
      <c r="MO146" s="254"/>
      <c r="MP146" s="254"/>
      <c r="MQ146" s="254"/>
      <c r="MR146" s="254"/>
      <c r="MS146" s="254"/>
      <c r="MT146" s="254"/>
      <c r="MU146" s="254"/>
      <c r="MV146" s="254"/>
      <c r="MW146" s="254"/>
      <c r="MX146" s="254"/>
      <c r="MY146" s="254"/>
      <c r="MZ146" s="254"/>
      <c r="NA146" s="254"/>
      <c r="NB146" s="254"/>
      <c r="NC146" s="254"/>
      <c r="ND146" s="254"/>
      <c r="NE146" s="254"/>
      <c r="NF146" s="254"/>
      <c r="NG146" s="254"/>
      <c r="NH146" s="254"/>
      <c r="NI146" s="254"/>
      <c r="NJ146" s="254"/>
      <c r="NK146" s="254"/>
      <c r="NL146" s="254"/>
      <c r="NM146" s="254"/>
      <c r="NN146" s="254"/>
      <c r="NO146" s="125"/>
      <c r="NP146" s="125"/>
      <c r="NQ146" s="125"/>
      <c r="NR146" s="125"/>
      <c r="NS146" s="125"/>
      <c r="NT146" s="125"/>
      <c r="NU146" s="125"/>
      <c r="NV146" s="125"/>
      <c r="NW146" s="125"/>
      <c r="NX146" s="125"/>
      <c r="NY146" s="125"/>
      <c r="NZ146" s="125"/>
      <c r="OA146" s="125"/>
      <c r="OB146" s="225"/>
      <c r="OC146" s="225"/>
      <c r="OD146" s="227">
        <f t="shared" si="3225"/>
        <v>0</v>
      </c>
      <c r="OE146" s="125"/>
      <c r="OF146" s="225"/>
      <c r="OG146" s="225"/>
      <c r="OH146" s="227">
        <f t="shared" si="3226"/>
        <v>0</v>
      </c>
      <c r="OI146" s="125"/>
      <c r="OJ146" s="225"/>
      <c r="OK146" s="225"/>
      <c r="OL146" s="227">
        <f t="shared" si="3227"/>
        <v>0</v>
      </c>
      <c r="OM146" s="125"/>
      <c r="ON146" s="225"/>
      <c r="OO146" s="225"/>
      <c r="OP146" s="227">
        <f t="shared" si="3228"/>
        <v>0</v>
      </c>
      <c r="OQ146" s="125"/>
      <c r="OR146" s="225"/>
      <c r="OS146" s="225"/>
      <c r="OT146" s="227">
        <f t="shared" si="3229"/>
        <v>0</v>
      </c>
      <c r="OU146" s="125"/>
      <c r="OV146" s="225"/>
      <c r="OW146" s="225"/>
      <c r="OX146" s="227">
        <f t="shared" si="3230"/>
        <v>0</v>
      </c>
      <c r="OY146" s="125"/>
      <c r="OZ146" s="225"/>
      <c r="PA146" s="225"/>
      <c r="PB146" s="227">
        <f t="shared" si="3231"/>
        <v>0</v>
      </c>
      <c r="PC146" s="125"/>
      <c r="PD146" s="225"/>
      <c r="PE146" s="225"/>
      <c r="PF146" s="227">
        <f t="shared" si="3232"/>
        <v>0</v>
      </c>
      <c r="PG146" s="125"/>
      <c r="PH146" s="225"/>
      <c r="PI146" s="225"/>
      <c r="PJ146" s="227">
        <f t="shared" si="3233"/>
        <v>0</v>
      </c>
      <c r="PK146" s="125"/>
      <c r="PL146" s="225"/>
      <c r="PM146" s="225"/>
      <c r="PN146" s="227">
        <f t="shared" si="3234"/>
        <v>0</v>
      </c>
      <c r="PO146" s="125"/>
      <c r="PP146" s="225"/>
      <c r="PQ146" s="225"/>
      <c r="PR146" s="227">
        <f t="shared" si="2899"/>
        <v>0</v>
      </c>
      <c r="PS146" s="125"/>
      <c r="PT146" s="225"/>
      <c r="PU146" s="225"/>
      <c r="PV146" s="227">
        <f t="shared" si="2900"/>
        <v>0</v>
      </c>
      <c r="PW146" s="125"/>
      <c r="PX146" s="225"/>
      <c r="PY146" s="225"/>
      <c r="PZ146" s="227">
        <f t="shared" si="2901"/>
        <v>0</v>
      </c>
      <c r="QA146" s="125"/>
      <c r="QB146" s="225"/>
      <c r="QC146" s="225"/>
      <c r="QD146" s="227">
        <f t="shared" si="2902"/>
        <v>0</v>
      </c>
      <c r="QE146" s="125"/>
      <c r="QF146" s="225"/>
      <c r="QG146" s="225"/>
      <c r="QH146" s="227">
        <f t="shared" si="2903"/>
        <v>0</v>
      </c>
      <c r="QI146" s="125"/>
      <c r="QJ146" s="225"/>
      <c r="QK146" s="225"/>
      <c r="QL146" s="227">
        <f t="shared" si="2904"/>
        <v>0</v>
      </c>
      <c r="QM146" s="125"/>
      <c r="QN146" s="225"/>
      <c r="QO146" s="225"/>
      <c r="QP146" s="225"/>
      <c r="QQ146" s="125"/>
      <c r="QR146" s="225"/>
      <c r="QS146" s="225"/>
      <c r="QT146" s="225"/>
      <c r="QU146" s="125"/>
      <c r="QV146" s="225"/>
      <c r="QW146" s="225"/>
      <c r="QX146" s="225"/>
      <c r="QY146" s="225"/>
      <c r="QZ146" s="225"/>
      <c r="RA146" s="225"/>
      <c r="RB146" s="225"/>
      <c r="RC146" s="225"/>
      <c r="RD146" s="225">
        <f t="shared" si="3235"/>
        <v>0</v>
      </c>
      <c r="RE146" s="225"/>
      <c r="RF146" s="225"/>
      <c r="RG146" s="225"/>
      <c r="RH146" s="254"/>
      <c r="RI146" s="254"/>
      <c r="RJ146" s="254"/>
      <c r="RK146" s="254"/>
      <c r="RL146" s="254"/>
      <c r="RM146" s="254"/>
      <c r="RN146" s="254"/>
      <c r="RO146" s="254"/>
      <c r="RP146" s="254"/>
      <c r="RQ146" s="254"/>
      <c r="RR146" s="254"/>
      <c r="RS146" s="254"/>
      <c r="RT146" s="254"/>
      <c r="RU146" s="254"/>
      <c r="RV146" s="254"/>
      <c r="RW146" s="254"/>
      <c r="RX146" s="254"/>
      <c r="RY146" s="254"/>
      <c r="RZ146" s="254"/>
      <c r="SA146" s="254"/>
      <c r="SB146" s="254"/>
      <c r="SC146" s="254"/>
      <c r="SD146" s="254"/>
      <c r="SE146" s="254"/>
      <c r="SF146" s="254"/>
      <c r="SG146" s="254"/>
      <c r="SH146" s="254"/>
      <c r="SI146" s="254"/>
      <c r="SJ146" s="254"/>
      <c r="SK146" s="254"/>
      <c r="SL146" s="125"/>
      <c r="SM146" s="125"/>
      <c r="SN146" s="125"/>
      <c r="SO146" s="125"/>
      <c r="SP146" s="125"/>
      <c r="SQ146" s="125"/>
      <c r="SR146" s="125"/>
      <c r="SS146" s="125"/>
      <c r="ST146" s="125"/>
      <c r="SU146" s="125"/>
      <c r="SV146" s="125"/>
      <c r="SW146" s="125"/>
      <c r="SX146" s="125"/>
      <c r="SY146" s="240">
        <v>0</v>
      </c>
      <c r="SZ146" s="124"/>
      <c r="TA146" s="226">
        <f t="shared" si="3236"/>
        <v>0</v>
      </c>
      <c r="TB146" s="125"/>
      <c r="TC146" s="240">
        <v>0</v>
      </c>
      <c r="TD146" s="124"/>
      <c r="TE146" s="226">
        <f t="shared" si="3237"/>
        <v>0</v>
      </c>
      <c r="TF146" s="125"/>
      <c r="TG146" s="240">
        <v>0</v>
      </c>
      <c r="TH146" s="124"/>
      <c r="TI146" s="226">
        <f t="shared" si="3238"/>
        <v>0</v>
      </c>
      <c r="TJ146" s="125"/>
      <c r="TK146" s="240">
        <v>0</v>
      </c>
      <c r="TL146" s="124"/>
      <c r="TM146" s="226">
        <f t="shared" si="3239"/>
        <v>0</v>
      </c>
      <c r="TN146" s="125"/>
      <c r="TO146" s="219">
        <v>0</v>
      </c>
      <c r="TP146" s="124"/>
      <c r="TQ146" s="226">
        <f t="shared" si="3240"/>
        <v>0</v>
      </c>
      <c r="TR146" s="125"/>
      <c r="TS146" s="219">
        <v>0</v>
      </c>
      <c r="TT146" s="124"/>
      <c r="TU146" s="226">
        <f t="shared" si="3241"/>
        <v>0</v>
      </c>
      <c r="TV146" s="125"/>
      <c r="TW146" s="219">
        <v>0</v>
      </c>
      <c r="TX146" s="124"/>
      <c r="TY146" s="226">
        <f t="shared" si="3242"/>
        <v>0</v>
      </c>
      <c r="TZ146" s="125"/>
      <c r="UA146" s="219">
        <v>0</v>
      </c>
      <c r="UB146" s="124"/>
      <c r="UC146" s="226">
        <f t="shared" si="3243"/>
        <v>0</v>
      </c>
      <c r="UD146" s="125"/>
      <c r="UE146" s="219">
        <v>0</v>
      </c>
      <c r="UF146" s="124"/>
      <c r="UG146" s="226">
        <f t="shared" si="3244"/>
        <v>0</v>
      </c>
      <c r="UH146" s="125"/>
      <c r="UI146" s="219">
        <v>0</v>
      </c>
      <c r="UJ146" s="124"/>
      <c r="UK146" s="226">
        <f t="shared" si="3245"/>
        <v>0</v>
      </c>
      <c r="UL146" s="125"/>
      <c r="UM146" s="219">
        <v>0</v>
      </c>
      <c r="UN146" s="124"/>
      <c r="UO146" s="226">
        <f t="shared" si="3246"/>
        <v>0</v>
      </c>
      <c r="UP146" s="125"/>
      <c r="UQ146" s="208"/>
      <c r="UR146" s="124"/>
      <c r="US146" s="226">
        <f t="shared" si="3247"/>
        <v>0</v>
      </c>
      <c r="UT146" s="125"/>
      <c r="UU146" s="208"/>
      <c r="UV146" s="124"/>
      <c r="UW146" s="226">
        <f t="shared" si="3248"/>
        <v>0</v>
      </c>
      <c r="UX146" s="125"/>
      <c r="UY146" s="208"/>
      <c r="UZ146" s="124"/>
      <c r="VA146" s="226">
        <f t="shared" si="3249"/>
        <v>0</v>
      </c>
      <c r="VB146" s="125"/>
      <c r="VC146" s="208"/>
      <c r="VD146" s="124"/>
      <c r="VE146" s="226">
        <f t="shared" si="3250"/>
        <v>0</v>
      </c>
      <c r="VF146" s="125"/>
      <c r="VG146" s="208"/>
      <c r="VH146" s="124"/>
      <c r="VI146" s="226">
        <f t="shared" si="2790"/>
        <v>0</v>
      </c>
      <c r="VJ146" s="125">
        <v>0.9</v>
      </c>
      <c r="VK146" s="206"/>
      <c r="VL146" s="124"/>
      <c r="VM146" s="226"/>
      <c r="VN146" s="125"/>
      <c r="VO146" s="206"/>
      <c r="VP146" s="124"/>
      <c r="VQ146" s="226"/>
      <c r="VR146" s="125"/>
      <c r="VS146" s="206"/>
      <c r="VT146" s="124"/>
      <c r="VU146" s="226"/>
      <c r="VV146" s="225"/>
      <c r="VW146" s="124"/>
      <c r="VX146" s="226"/>
      <c r="VY146" s="225"/>
      <c r="VZ146" s="124"/>
      <c r="WA146" s="226">
        <f t="shared" si="3251"/>
        <v>0</v>
      </c>
      <c r="WB146" s="226"/>
      <c r="WC146" s="226"/>
      <c r="WD146" s="226"/>
      <c r="WE146" s="254"/>
      <c r="WF146" s="254"/>
      <c r="WG146" s="254"/>
      <c r="WH146" s="254"/>
      <c r="WI146" s="254"/>
      <c r="WJ146" s="254"/>
      <c r="WK146" s="254"/>
      <c r="WL146" s="254"/>
      <c r="WM146" s="254"/>
      <c r="WN146" s="254"/>
      <c r="WO146" s="254"/>
      <c r="WP146" s="254"/>
      <c r="WQ146" s="254"/>
      <c r="WR146" s="254"/>
      <c r="WS146" s="254"/>
      <c r="WT146" s="254"/>
      <c r="WU146" s="254"/>
      <c r="WV146" s="254"/>
      <c r="WW146" s="254"/>
      <c r="WX146" s="254"/>
      <c r="WY146" s="254"/>
      <c r="WZ146" s="254"/>
      <c r="XA146" s="254"/>
      <c r="XB146" s="254"/>
      <c r="XC146" s="254"/>
      <c r="XD146" s="254"/>
      <c r="XE146" s="254"/>
      <c r="XF146" s="254"/>
      <c r="XG146" s="254"/>
      <c r="XH146" s="254"/>
      <c r="XI146" s="125"/>
      <c r="XJ146" s="125"/>
      <c r="XK146" s="125"/>
      <c r="XL146" s="125"/>
      <c r="XM146" s="125"/>
      <c r="XN146" s="125"/>
      <c r="XO146" s="125"/>
      <c r="XP146" s="125"/>
      <c r="XQ146" s="125"/>
      <c r="XR146" s="125"/>
      <c r="XS146" s="125"/>
      <c r="XT146" s="125"/>
      <c r="XU146" s="125"/>
      <c r="XV146" s="226"/>
      <c r="XW146" s="226"/>
      <c r="XX146" s="208"/>
      <c r="XY146" s="125"/>
      <c r="XZ146" s="226"/>
      <c r="YA146" s="226"/>
      <c r="YB146" s="208"/>
      <c r="YC146" s="125"/>
      <c r="YD146" s="226"/>
      <c r="YE146" s="226"/>
      <c r="YF146" s="208"/>
      <c r="YG146" s="125"/>
      <c r="YH146" s="226"/>
      <c r="YI146" s="226"/>
      <c r="YJ146" s="208"/>
      <c r="YK146" s="125"/>
      <c r="YL146" s="226"/>
      <c r="YM146" s="226"/>
      <c r="YN146" s="208"/>
      <c r="YO146" s="125"/>
      <c r="YP146" s="226"/>
      <c r="YQ146" s="226"/>
      <c r="YR146" s="208"/>
      <c r="YS146" s="125"/>
      <c r="YT146" s="226"/>
      <c r="YU146" s="226"/>
      <c r="YV146" s="208"/>
      <c r="YW146" s="125"/>
      <c r="YX146" s="226"/>
      <c r="YY146" s="226"/>
      <c r="YZ146" s="208"/>
      <c r="ZA146" s="125"/>
      <c r="ZB146" s="226"/>
      <c r="ZC146" s="226"/>
      <c r="ZD146" s="208"/>
      <c r="ZE146" s="125"/>
      <c r="ZF146" s="226"/>
      <c r="ZG146" s="226"/>
      <c r="ZH146" s="208"/>
      <c r="ZI146" s="125"/>
      <c r="ZJ146" s="225"/>
      <c r="ZK146" s="225"/>
      <c r="ZL146" s="208"/>
      <c r="ZM146" s="125"/>
      <c r="ZN146" s="225"/>
      <c r="ZO146" s="225"/>
      <c r="ZP146" s="208"/>
      <c r="ZQ146" s="125"/>
      <c r="ZR146" s="225"/>
      <c r="ZS146" s="225"/>
      <c r="ZT146" s="208"/>
      <c r="ZU146" s="125"/>
      <c r="ZV146" s="225"/>
      <c r="ZW146" s="225"/>
      <c r="ZX146" s="208"/>
      <c r="ZY146" s="125"/>
      <c r="ZZ146" s="225"/>
      <c r="AAA146" s="225"/>
      <c r="AAB146" s="208"/>
      <c r="AAC146" s="125"/>
      <c r="AAD146" s="225"/>
      <c r="AAE146" s="225"/>
      <c r="AAF146" s="208"/>
      <c r="AAG146" s="125"/>
      <c r="AAH146" s="225"/>
      <c r="AAI146" s="225"/>
      <c r="AAJ146" s="208"/>
      <c r="AAK146" s="125"/>
      <c r="AAL146" s="225"/>
      <c r="AAM146" s="225"/>
      <c r="AAN146" s="208"/>
      <c r="AAO146" s="125"/>
      <c r="AAP146" s="225"/>
      <c r="AAQ146" s="225"/>
      <c r="AAR146" s="208"/>
      <c r="AAS146" s="225"/>
      <c r="AAT146" s="225"/>
      <c r="AAU146" s="208"/>
      <c r="AAV146" s="225"/>
      <c r="AAW146" s="225"/>
      <c r="AAX146" s="226">
        <f t="shared" si="3252"/>
        <v>0</v>
      </c>
      <c r="AAY146" s="226"/>
      <c r="AAZ146" s="226"/>
      <c r="ABA146" s="226"/>
      <c r="ABB146" s="254"/>
      <c r="ABC146" s="254"/>
      <c r="ABD146" s="254"/>
      <c r="ABE146" s="254"/>
      <c r="ABF146" s="254"/>
      <c r="ABG146" s="254"/>
      <c r="ABH146" s="254"/>
      <c r="ABI146" s="254"/>
      <c r="ABJ146" s="254"/>
      <c r="ABK146" s="254"/>
      <c r="ABL146" s="254"/>
      <c r="ABM146" s="254"/>
      <c r="ABN146" s="254"/>
      <c r="ABO146" s="254"/>
      <c r="ABP146" s="254"/>
      <c r="ABQ146" s="254"/>
      <c r="ABR146" s="254"/>
      <c r="ABS146" s="254"/>
      <c r="ABT146" s="254"/>
      <c r="ABU146" s="254"/>
      <c r="ABV146" s="254"/>
      <c r="ABW146" s="254"/>
      <c r="ABX146" s="254"/>
      <c r="ABY146" s="254"/>
      <c r="ABZ146" s="254"/>
      <c r="ACA146" s="254"/>
      <c r="ACB146" s="254"/>
      <c r="ACC146" s="254"/>
      <c r="ACD146" s="254"/>
      <c r="ACE146" s="254"/>
      <c r="ACF146" s="126"/>
      <c r="ACG146" s="126"/>
      <c r="ACH146" s="126"/>
      <c r="ACI146" s="126"/>
      <c r="ACJ146" s="126"/>
      <c r="ACK146" s="126"/>
      <c r="ACL146" s="126"/>
      <c r="ACM146" s="126"/>
      <c r="ACN146" s="126"/>
      <c r="ACO146" s="126"/>
      <c r="ACP146" s="126"/>
      <c r="ACQ146" s="126"/>
      <c r="ACR146" s="126">
        <v>0</v>
      </c>
      <c r="ACS146" s="225"/>
      <c r="ACT146" s="225"/>
      <c r="ACU146" s="225"/>
      <c r="ACV146" s="126">
        <v>0</v>
      </c>
      <c r="ACW146" s="225"/>
      <c r="ACX146" s="225"/>
      <c r="ACY146" s="225"/>
      <c r="ACZ146" s="126">
        <v>0</v>
      </c>
      <c r="ADA146" s="225"/>
      <c r="ADB146" s="225"/>
      <c r="ADC146" s="225"/>
      <c r="ADD146" s="126">
        <v>0</v>
      </c>
      <c r="ADE146" s="225"/>
      <c r="ADF146" s="225"/>
      <c r="ADG146" s="225"/>
      <c r="ADH146" s="126">
        <v>0</v>
      </c>
      <c r="ADI146" s="225"/>
      <c r="ADJ146" s="225"/>
      <c r="ADK146" s="225"/>
      <c r="ADL146" s="126">
        <v>0</v>
      </c>
      <c r="ADM146" s="225"/>
      <c r="ADN146" s="225"/>
      <c r="ADO146" s="225"/>
      <c r="ADP146" s="126">
        <v>0</v>
      </c>
      <c r="ADQ146" s="225"/>
      <c r="ADR146" s="225"/>
      <c r="ADS146" s="225"/>
      <c r="ADT146" s="126">
        <v>0</v>
      </c>
      <c r="ADU146" s="225"/>
      <c r="ADV146" s="225"/>
      <c r="ADW146" s="225"/>
      <c r="ADX146" s="126">
        <v>0</v>
      </c>
      <c r="ADY146" s="225"/>
      <c r="ADZ146" s="225"/>
      <c r="AEA146" s="225"/>
      <c r="AEB146" s="126">
        <v>0</v>
      </c>
      <c r="AEC146" s="225"/>
      <c r="AED146" s="225"/>
      <c r="AEE146" s="225"/>
      <c r="AEF146" s="126">
        <v>0</v>
      </c>
      <c r="AEG146" s="225"/>
      <c r="AEH146" s="225"/>
      <c r="AEI146" s="225"/>
      <c r="AEJ146" s="126">
        <v>0</v>
      </c>
      <c r="AEK146" s="225"/>
      <c r="AEL146" s="225"/>
      <c r="AEM146" s="225"/>
      <c r="AEN146" s="126">
        <v>0</v>
      </c>
      <c r="AEO146" s="225"/>
      <c r="AEP146" s="225"/>
      <c r="AEQ146" s="225"/>
      <c r="AER146" s="126">
        <v>0</v>
      </c>
      <c r="AES146" s="225"/>
      <c r="AET146" s="225"/>
      <c r="AEU146" s="225"/>
      <c r="AEV146" s="126">
        <v>0</v>
      </c>
      <c r="AEW146" s="225"/>
      <c r="AEX146" s="225"/>
      <c r="AEY146" s="225"/>
      <c r="AEZ146" s="126">
        <v>0</v>
      </c>
      <c r="AFA146" s="225"/>
      <c r="AFB146" s="225"/>
      <c r="AFC146" s="225"/>
      <c r="AFD146" s="126">
        <v>5.4009999999999998</v>
      </c>
      <c r="AFE146" s="225"/>
      <c r="AFF146" s="225"/>
      <c r="AFG146" s="225"/>
      <c r="AFH146" s="126">
        <v>0</v>
      </c>
      <c r="AFI146" s="225"/>
      <c r="AFJ146" s="225"/>
      <c r="AFK146" s="225"/>
      <c r="AFL146" s="126"/>
      <c r="AFM146" s="225"/>
      <c r="AFN146" s="225"/>
      <c r="AFO146" s="225"/>
      <c r="AFP146" s="225"/>
      <c r="AFQ146" s="225"/>
      <c r="AFR146" s="225"/>
      <c r="AFS146" s="225"/>
      <c r="AFT146" s="225"/>
      <c r="AFU146" s="225">
        <f t="shared" si="3253"/>
        <v>0</v>
      </c>
      <c r="AFV146" s="225"/>
      <c r="AFW146" s="225"/>
      <c r="AFX146" s="225"/>
      <c r="AFY146" s="254">
        <v>0</v>
      </c>
      <c r="AFZ146" s="254">
        <v>0</v>
      </c>
      <c r="AGA146" s="254">
        <v>0</v>
      </c>
      <c r="AGB146" s="254">
        <v>0</v>
      </c>
      <c r="AGC146" s="254">
        <v>0</v>
      </c>
      <c r="AGD146" s="254">
        <v>0</v>
      </c>
      <c r="AGE146" s="254">
        <v>0</v>
      </c>
      <c r="AGF146" s="254">
        <v>0</v>
      </c>
      <c r="AGG146" s="254">
        <v>0</v>
      </c>
      <c r="AGH146" s="254">
        <v>0</v>
      </c>
      <c r="AGI146" s="254">
        <v>0</v>
      </c>
      <c r="AGJ146" s="254">
        <v>0</v>
      </c>
      <c r="AGK146" s="254">
        <v>0</v>
      </c>
      <c r="AGL146" s="254">
        <v>0</v>
      </c>
      <c r="AGM146" s="254">
        <v>0</v>
      </c>
      <c r="AGN146" s="254">
        <v>0</v>
      </c>
      <c r="AGO146" s="254">
        <v>0</v>
      </c>
      <c r="AGP146" s="254">
        <v>0</v>
      </c>
      <c r="AGQ146" s="254">
        <v>0</v>
      </c>
      <c r="AGR146" s="254">
        <v>0</v>
      </c>
      <c r="AGS146" s="254">
        <v>0</v>
      </c>
      <c r="AGT146" s="254">
        <v>0</v>
      </c>
      <c r="AGU146" s="254">
        <v>0</v>
      </c>
      <c r="AGV146" s="254">
        <v>0</v>
      </c>
      <c r="AGW146" s="254">
        <v>0</v>
      </c>
      <c r="AGX146" s="254">
        <v>0</v>
      </c>
      <c r="AGY146" s="254">
        <v>0</v>
      </c>
      <c r="AGZ146" s="254">
        <v>0</v>
      </c>
      <c r="AHA146" s="254">
        <v>0</v>
      </c>
      <c r="AHB146" s="254">
        <v>0</v>
      </c>
      <c r="AHC146" s="128">
        <v>0</v>
      </c>
      <c r="AHD146" s="128">
        <v>0</v>
      </c>
      <c r="AHE146" s="128">
        <v>0</v>
      </c>
      <c r="AHF146" s="128">
        <v>0</v>
      </c>
      <c r="AHG146" s="128">
        <v>0</v>
      </c>
      <c r="AHH146" s="128">
        <v>0</v>
      </c>
      <c r="AHI146" s="128">
        <v>0</v>
      </c>
      <c r="AHJ146" s="128">
        <v>0</v>
      </c>
      <c r="AHK146" s="128">
        <v>0</v>
      </c>
      <c r="AHL146" s="128">
        <v>0</v>
      </c>
      <c r="AHM146" s="128">
        <v>0</v>
      </c>
      <c r="AHN146" s="128">
        <v>0</v>
      </c>
      <c r="AHO146" s="227">
        <f t="shared" si="3063"/>
        <v>0</v>
      </c>
      <c r="AHP146" s="151">
        <f t="shared" si="3064"/>
        <v>0</v>
      </c>
      <c r="AHQ146" s="151">
        <f t="shared" si="3065"/>
        <v>0</v>
      </c>
      <c r="AHR146" s="227">
        <f t="shared" si="3066"/>
        <v>0</v>
      </c>
      <c r="AHS146" s="151">
        <f t="shared" si="3067"/>
        <v>0</v>
      </c>
      <c r="AHT146" s="151">
        <f t="shared" si="3068"/>
        <v>0</v>
      </c>
      <c r="AHU146" s="227">
        <f t="shared" si="3069"/>
        <v>0</v>
      </c>
      <c r="AHV146" s="151">
        <f t="shared" si="3070"/>
        <v>0</v>
      </c>
      <c r="AHW146" s="151">
        <f t="shared" si="3071"/>
        <v>0</v>
      </c>
      <c r="AHX146" s="227">
        <v>0</v>
      </c>
      <c r="AHY146" s="151">
        <f t="shared" si="3072"/>
        <v>0</v>
      </c>
      <c r="AHZ146" s="151">
        <f t="shared" si="3005"/>
        <v>0</v>
      </c>
      <c r="AIA146" s="227">
        <f t="shared" si="2952"/>
        <v>0</v>
      </c>
      <c r="AIB146" s="151">
        <f t="shared" si="2953"/>
        <v>0</v>
      </c>
      <c r="AIC146" s="151">
        <f t="shared" si="2954"/>
        <v>0</v>
      </c>
      <c r="AID146" s="227">
        <f t="shared" si="2955"/>
        <v>0</v>
      </c>
      <c r="AIE146" s="151">
        <f t="shared" si="2956"/>
        <v>0</v>
      </c>
      <c r="AIF146" s="151">
        <f t="shared" si="2957"/>
        <v>0</v>
      </c>
      <c r="AIG146" s="227">
        <f t="shared" si="2958"/>
        <v>0</v>
      </c>
      <c r="AIH146" s="151">
        <f t="shared" si="2959"/>
        <v>0</v>
      </c>
      <c r="AII146" s="151">
        <f t="shared" si="2960"/>
        <v>0</v>
      </c>
      <c r="AIJ146" s="227">
        <f t="shared" si="2961"/>
        <v>0</v>
      </c>
      <c r="AIK146" s="151">
        <f t="shared" si="2962"/>
        <v>0</v>
      </c>
      <c r="AIL146" s="151">
        <f t="shared" si="2963"/>
        <v>0</v>
      </c>
      <c r="AIM146" s="227">
        <f t="shared" si="2964"/>
        <v>0</v>
      </c>
      <c r="AIN146" s="151">
        <f t="shared" si="2965"/>
        <v>0</v>
      </c>
      <c r="AIO146" s="151">
        <f t="shared" si="2966"/>
        <v>0</v>
      </c>
      <c r="AIP146" s="227">
        <f t="shared" si="2967"/>
        <v>0</v>
      </c>
      <c r="AIQ146" s="151">
        <f t="shared" si="3325"/>
        <v>0</v>
      </c>
      <c r="AIR146" s="151">
        <f t="shared" ref="AIR146:AIR163" si="3326">AS146+FT146+KQ146+PN146+UK146+ZH146+AEE146</f>
        <v>0</v>
      </c>
      <c r="AIS146" s="227">
        <f t="shared" si="3254"/>
        <v>0</v>
      </c>
      <c r="AIT146" s="151">
        <f t="shared" si="3255"/>
        <v>0</v>
      </c>
      <c r="AIU146" s="151">
        <f t="shared" si="3256"/>
        <v>0</v>
      </c>
      <c r="AIV146" s="227">
        <f t="shared" si="3257"/>
        <v>0</v>
      </c>
      <c r="AIW146" s="151">
        <f t="shared" si="3258"/>
        <v>0</v>
      </c>
      <c r="AIX146" s="151">
        <f t="shared" si="3259"/>
        <v>0</v>
      </c>
      <c r="AIY146" s="227">
        <f t="shared" si="3260"/>
        <v>0</v>
      </c>
      <c r="AIZ146" s="151">
        <f t="shared" si="3261"/>
        <v>0</v>
      </c>
      <c r="AJA146" s="151">
        <f t="shared" si="3262"/>
        <v>0</v>
      </c>
      <c r="AJB146" s="227">
        <f t="shared" si="3263"/>
        <v>2</v>
      </c>
      <c r="AJC146" s="151">
        <f t="shared" si="3264"/>
        <v>0</v>
      </c>
      <c r="AJD146" s="151">
        <f t="shared" si="3265"/>
        <v>0</v>
      </c>
      <c r="AJE146" s="227">
        <f t="shared" si="3266"/>
        <v>0</v>
      </c>
      <c r="AJF146" s="151">
        <f t="shared" si="3267"/>
        <v>0</v>
      </c>
      <c r="AJG146" s="151">
        <f t="shared" si="3268"/>
        <v>0</v>
      </c>
      <c r="AJH146" s="227">
        <f t="shared" si="3269"/>
        <v>2</v>
      </c>
      <c r="AJI146" s="151">
        <f t="shared" si="3270"/>
        <v>0</v>
      </c>
      <c r="AJJ146" s="151">
        <f t="shared" si="3271"/>
        <v>0</v>
      </c>
      <c r="AJK146" s="227">
        <f t="shared" si="3272"/>
        <v>60.305999999999997</v>
      </c>
      <c r="AJL146" s="151">
        <f t="shared" si="3273"/>
        <v>0</v>
      </c>
      <c r="AJM146" s="151">
        <f t="shared" si="3274"/>
        <v>0</v>
      </c>
      <c r="AJN146" s="227">
        <f t="shared" si="3275"/>
        <v>118.812</v>
      </c>
      <c r="AJO146" s="151">
        <f t="shared" si="3276"/>
        <v>0</v>
      </c>
      <c r="AJP146" s="151">
        <f t="shared" si="3277"/>
        <v>0</v>
      </c>
      <c r="AJQ146" s="227">
        <f t="shared" si="3278"/>
        <v>0</v>
      </c>
      <c r="AJR146" s="151">
        <f t="shared" si="3279"/>
        <v>0</v>
      </c>
      <c r="AJS146" s="151">
        <f t="shared" si="3280"/>
        <v>0</v>
      </c>
      <c r="AJT146" s="151">
        <f t="shared" si="3281"/>
        <v>0</v>
      </c>
      <c r="AJU146" s="151">
        <f t="shared" si="3282"/>
        <v>0</v>
      </c>
      <c r="AJV146" s="151">
        <f t="shared" si="3283"/>
        <v>0</v>
      </c>
      <c r="AJW146" s="151">
        <f t="shared" si="3284"/>
        <v>0</v>
      </c>
      <c r="AJX146" s="151">
        <v>0</v>
      </c>
      <c r="AJY146" s="151">
        <v>0</v>
      </c>
      <c r="AJZ146" s="128">
        <f t="shared" si="3073"/>
        <v>0</v>
      </c>
      <c r="AKA146" s="128">
        <f t="shared" si="3074"/>
        <v>0</v>
      </c>
      <c r="AKB146" s="128">
        <v>0</v>
      </c>
      <c r="AKC146" s="128">
        <v>0</v>
      </c>
      <c r="AKD146" s="128">
        <v>0</v>
      </c>
      <c r="AKE146" s="128">
        <v>0</v>
      </c>
      <c r="AKF146" s="128">
        <f t="shared" si="3075"/>
        <v>0</v>
      </c>
      <c r="AKG146" s="128">
        <f t="shared" si="3076"/>
        <v>0</v>
      </c>
      <c r="AKH146" s="128">
        <f t="shared" si="3077"/>
        <v>0</v>
      </c>
      <c r="AKI146" s="128">
        <f t="shared" si="2827"/>
        <v>0</v>
      </c>
      <c r="AKJ146" s="128">
        <v>0</v>
      </c>
      <c r="AKK146" s="128">
        <v>0</v>
      </c>
      <c r="AKL146" s="128">
        <f t="shared" si="2976"/>
        <v>0</v>
      </c>
      <c r="AKM146" s="128">
        <f t="shared" si="2968"/>
        <v>0</v>
      </c>
      <c r="AKN146" s="128">
        <f t="shared" si="2998"/>
        <v>0</v>
      </c>
      <c r="AKO146" s="128">
        <f t="shared" si="3002"/>
        <v>0</v>
      </c>
      <c r="AKP146" s="128">
        <f t="shared" si="3007"/>
        <v>0</v>
      </c>
      <c r="AKQ146" s="128">
        <f t="shared" si="3008"/>
        <v>0</v>
      </c>
      <c r="AKR146" s="128">
        <f t="shared" si="2969"/>
        <v>0</v>
      </c>
      <c r="AKS146" s="128">
        <f t="shared" si="2970"/>
        <v>0</v>
      </c>
      <c r="AKT146" s="128">
        <f t="shared" si="3285"/>
        <v>0</v>
      </c>
      <c r="AKU146" s="128">
        <f t="shared" si="3286"/>
        <v>0</v>
      </c>
      <c r="AKV146" s="128">
        <f t="shared" si="3287"/>
        <v>0</v>
      </c>
      <c r="AKW146" s="128">
        <f t="shared" si="3288"/>
        <v>0</v>
      </c>
      <c r="AKX146" s="128">
        <f t="shared" si="3289"/>
        <v>0</v>
      </c>
      <c r="AKY146" s="128">
        <f t="shared" si="3290"/>
        <v>0</v>
      </c>
      <c r="AKZ146" s="128">
        <f t="shared" si="3291"/>
        <v>0</v>
      </c>
      <c r="ALA146" s="128">
        <f t="shared" si="3292"/>
        <v>0</v>
      </c>
      <c r="ALB146" s="128">
        <f t="shared" si="3293"/>
        <v>0</v>
      </c>
      <c r="ALC146" s="128">
        <f t="shared" si="3294"/>
        <v>0</v>
      </c>
      <c r="ALD146" s="128">
        <f t="shared" si="3295"/>
        <v>0</v>
      </c>
      <c r="ALE146" s="128">
        <f t="shared" si="3296"/>
        <v>0</v>
      </c>
      <c r="ALF146" s="128">
        <f t="shared" si="3297"/>
        <v>0</v>
      </c>
      <c r="ALG146" s="128">
        <f t="shared" si="3298"/>
        <v>0</v>
      </c>
      <c r="ALH146" s="128">
        <f t="shared" si="3299"/>
        <v>0</v>
      </c>
      <c r="ALI146" s="128">
        <f t="shared" si="3300"/>
        <v>0</v>
      </c>
      <c r="ALJ146" s="128">
        <f t="shared" si="3301"/>
        <v>0</v>
      </c>
      <c r="ALK146" s="128">
        <f t="shared" si="3302"/>
        <v>0</v>
      </c>
      <c r="ALL146" s="128">
        <f t="shared" si="3303"/>
        <v>0</v>
      </c>
      <c r="ALM146" s="128">
        <v>0</v>
      </c>
      <c r="ALN146" s="128">
        <v>0</v>
      </c>
      <c r="ALO146" s="128">
        <v>0</v>
      </c>
      <c r="ALP146" s="128">
        <v>0</v>
      </c>
      <c r="ALQ146" s="128">
        <v>0</v>
      </c>
      <c r="ALR146" s="128">
        <v>0</v>
      </c>
    </row>
    <row r="147" spans="1:16227" ht="18" hidden="1" customHeight="1" outlineLevel="1" x14ac:dyDescent="0.25">
      <c r="A147" s="112"/>
      <c r="B147" s="112"/>
      <c r="C147" s="302" t="s">
        <v>268</v>
      </c>
      <c r="D147" s="178"/>
      <c r="E147" s="208"/>
      <c r="F147" s="208">
        <v>0</v>
      </c>
      <c r="G147" s="225"/>
      <c r="H147" s="225"/>
      <c r="I147" s="241"/>
      <c r="J147" s="208">
        <v>0</v>
      </c>
      <c r="K147" s="225"/>
      <c r="L147" s="225"/>
      <c r="M147" s="241"/>
      <c r="N147" s="208">
        <v>0</v>
      </c>
      <c r="O147" s="225"/>
      <c r="P147" s="225"/>
      <c r="Q147" s="241"/>
      <c r="R147" s="208">
        <v>0</v>
      </c>
      <c r="S147" s="225"/>
      <c r="T147" s="225"/>
      <c r="U147" s="241"/>
      <c r="V147" s="208">
        <v>0</v>
      </c>
      <c r="W147" s="225"/>
      <c r="X147" s="225"/>
      <c r="Y147" s="241"/>
      <c r="Z147" s="208">
        <v>0</v>
      </c>
      <c r="AA147" s="225"/>
      <c r="AB147" s="225"/>
      <c r="AC147" s="241"/>
      <c r="AD147" s="208">
        <v>0</v>
      </c>
      <c r="AE147" s="225"/>
      <c r="AF147" s="225"/>
      <c r="AG147" s="241"/>
      <c r="AH147" s="208">
        <v>0</v>
      </c>
      <c r="AI147" s="225"/>
      <c r="AJ147" s="225"/>
      <c r="AK147" s="241"/>
      <c r="AL147" s="208">
        <v>0</v>
      </c>
      <c r="AM147" s="225"/>
      <c r="AN147" s="225"/>
      <c r="AO147" s="241"/>
      <c r="AP147" s="208">
        <v>0</v>
      </c>
      <c r="AQ147" s="225"/>
      <c r="AR147" s="225"/>
      <c r="AS147" s="241"/>
      <c r="AT147" s="208">
        <v>0</v>
      </c>
      <c r="AU147" s="225"/>
      <c r="AV147" s="225"/>
      <c r="AW147" s="241"/>
      <c r="AX147" s="208">
        <v>0</v>
      </c>
      <c r="AY147" s="225"/>
      <c r="AZ147" s="225"/>
      <c r="BA147" s="241"/>
      <c r="BB147" s="208">
        <v>0</v>
      </c>
      <c r="BC147" s="225"/>
      <c r="BD147" s="225"/>
      <c r="BE147" s="241"/>
      <c r="BF147" s="208">
        <v>0</v>
      </c>
      <c r="BG147" s="225"/>
      <c r="BH147" s="225"/>
      <c r="BI147" s="241"/>
      <c r="BJ147" s="208">
        <v>0</v>
      </c>
      <c r="BK147" s="225"/>
      <c r="BL147" s="225"/>
      <c r="BM147" s="241"/>
      <c r="BN147" s="208">
        <v>0</v>
      </c>
      <c r="BO147" s="225"/>
      <c r="BP147" s="225"/>
      <c r="BQ147" s="241"/>
      <c r="BR147" s="208"/>
      <c r="BS147" s="225"/>
      <c r="BT147" s="225"/>
      <c r="BU147" s="241"/>
      <c r="BV147" s="208"/>
      <c r="BW147" s="225"/>
      <c r="BX147" s="225"/>
      <c r="BY147" s="241"/>
      <c r="BZ147" s="208"/>
      <c r="CA147" s="225"/>
      <c r="CB147" s="225"/>
      <c r="CC147" s="241"/>
      <c r="CD147" s="225"/>
      <c r="CE147" s="225"/>
      <c r="CF147" s="241"/>
      <c r="CG147" s="225"/>
      <c r="CH147" s="225"/>
      <c r="CI147" s="226">
        <f t="shared" si="3304"/>
        <v>0</v>
      </c>
      <c r="CJ147" s="225"/>
      <c r="CK147" s="225"/>
      <c r="CL147" s="225"/>
      <c r="CM147" s="252">
        <v>0</v>
      </c>
      <c r="CN147" s="252">
        <v>0</v>
      </c>
      <c r="CO147" s="252">
        <v>0</v>
      </c>
      <c r="CP147" s="252">
        <v>0</v>
      </c>
      <c r="CQ147" s="252">
        <v>0</v>
      </c>
      <c r="CR147" s="252">
        <v>0</v>
      </c>
      <c r="CS147" s="252">
        <v>0</v>
      </c>
      <c r="CT147" s="252">
        <v>0</v>
      </c>
      <c r="CU147" s="252">
        <v>0</v>
      </c>
      <c r="CV147" s="252">
        <v>0</v>
      </c>
      <c r="CW147" s="252"/>
      <c r="CX147" s="252"/>
      <c r="CY147" s="252">
        <v>0</v>
      </c>
      <c r="CZ147" s="252">
        <v>0</v>
      </c>
      <c r="DA147" s="252">
        <v>0</v>
      </c>
      <c r="DB147" s="252">
        <v>0</v>
      </c>
      <c r="DC147" s="252"/>
      <c r="DD147" s="252"/>
      <c r="DE147" s="252">
        <v>0</v>
      </c>
      <c r="DF147" s="252">
        <v>0</v>
      </c>
      <c r="DG147" s="252">
        <v>0</v>
      </c>
      <c r="DH147" s="252">
        <v>0</v>
      </c>
      <c r="DI147" s="253">
        <v>0</v>
      </c>
      <c r="DJ147" s="252">
        <v>0</v>
      </c>
      <c r="DK147" s="252">
        <v>0</v>
      </c>
      <c r="DL147" s="252">
        <v>0</v>
      </c>
      <c r="DM147" s="252">
        <v>0</v>
      </c>
      <c r="DN147" s="252">
        <v>0</v>
      </c>
      <c r="DO147" s="252">
        <v>0</v>
      </c>
      <c r="DP147" s="252">
        <v>0</v>
      </c>
      <c r="DQ147" s="252">
        <v>0</v>
      </c>
      <c r="DR147" s="252">
        <v>0</v>
      </c>
      <c r="DS147" s="252">
        <v>0</v>
      </c>
      <c r="DT147" s="252">
        <v>0</v>
      </c>
      <c r="DU147" s="252">
        <v>0</v>
      </c>
      <c r="DV147" s="253">
        <v>0</v>
      </c>
      <c r="DW147" s="252">
        <v>0</v>
      </c>
      <c r="DX147" s="252">
        <v>0</v>
      </c>
      <c r="DY147" s="252">
        <v>0</v>
      </c>
      <c r="DZ147" s="252">
        <v>0</v>
      </c>
      <c r="EA147" s="126">
        <v>0</v>
      </c>
      <c r="EB147" s="126">
        <v>0</v>
      </c>
      <c r="EC147" s="126">
        <v>0</v>
      </c>
      <c r="ED147" s="126">
        <v>0</v>
      </c>
      <c r="EE147" s="126">
        <v>0</v>
      </c>
      <c r="EF147" s="126">
        <v>0</v>
      </c>
      <c r="EG147" s="126">
        <v>0</v>
      </c>
      <c r="EH147" s="225"/>
      <c r="EI147" s="225"/>
      <c r="EJ147" s="226">
        <f t="shared" si="3305"/>
        <v>0</v>
      </c>
      <c r="EK147" s="126">
        <v>0</v>
      </c>
      <c r="EL147" s="225"/>
      <c r="EM147" s="225"/>
      <c r="EN147" s="226">
        <f t="shared" si="3306"/>
        <v>0</v>
      </c>
      <c r="EO147" s="126">
        <v>0</v>
      </c>
      <c r="EP147" s="225"/>
      <c r="EQ147" s="225"/>
      <c r="ER147" s="226">
        <f t="shared" si="3307"/>
        <v>0</v>
      </c>
      <c r="ES147" s="126">
        <v>0</v>
      </c>
      <c r="ET147" s="225"/>
      <c r="EU147" s="225"/>
      <c r="EV147" s="226">
        <f t="shared" si="3308"/>
        <v>0</v>
      </c>
      <c r="EW147" s="126">
        <v>0</v>
      </c>
      <c r="EX147" s="225"/>
      <c r="EY147" s="225"/>
      <c r="EZ147" s="226">
        <f t="shared" si="3309"/>
        <v>0</v>
      </c>
      <c r="FA147" s="126">
        <v>0</v>
      </c>
      <c r="FB147" s="225"/>
      <c r="FC147" s="225"/>
      <c r="FD147" s="226">
        <f t="shared" si="3310"/>
        <v>0</v>
      </c>
      <c r="FE147" s="126">
        <v>0</v>
      </c>
      <c r="FF147" s="225"/>
      <c r="FG147" s="225"/>
      <c r="FH147" s="226">
        <f t="shared" si="3311"/>
        <v>0</v>
      </c>
      <c r="FI147" s="126">
        <v>0</v>
      </c>
      <c r="FJ147" s="225"/>
      <c r="FK147" s="225">
        <v>107.78</v>
      </c>
      <c r="FL147" s="226">
        <f t="shared" si="3312"/>
        <v>0</v>
      </c>
      <c r="FM147" s="126">
        <v>0</v>
      </c>
      <c r="FN147" s="225"/>
      <c r="FO147" s="225">
        <v>107.78</v>
      </c>
      <c r="FP147" s="226">
        <f t="shared" si="3313"/>
        <v>0</v>
      </c>
      <c r="FQ147" s="126">
        <v>32.402999999999999</v>
      </c>
      <c r="FR147" s="225"/>
      <c r="FS147" s="225">
        <v>107.78</v>
      </c>
      <c r="FT147" s="226">
        <f t="shared" si="3314"/>
        <v>0</v>
      </c>
      <c r="FU147" s="126">
        <v>32.402999999999999</v>
      </c>
      <c r="FV147" s="225"/>
      <c r="FW147" s="225">
        <v>107.78</v>
      </c>
      <c r="FX147" s="226">
        <f t="shared" si="3315"/>
        <v>0</v>
      </c>
      <c r="FY147" s="126">
        <v>21.602</v>
      </c>
      <c r="FZ147" s="225"/>
      <c r="GA147" s="225">
        <v>107.78</v>
      </c>
      <c r="GB147" s="226">
        <f t="shared" si="3316"/>
        <v>0</v>
      </c>
      <c r="GC147" s="126">
        <v>10.801</v>
      </c>
      <c r="GD147" s="225"/>
      <c r="GE147" s="225">
        <v>107.78</v>
      </c>
      <c r="GF147" s="226">
        <f t="shared" si="3317"/>
        <v>0</v>
      </c>
      <c r="GG147" s="126">
        <v>21.602</v>
      </c>
      <c r="GH147" s="225"/>
      <c r="GI147" s="225">
        <v>107.78</v>
      </c>
      <c r="GJ147" s="226">
        <f t="shared" si="3318"/>
        <v>0</v>
      </c>
      <c r="GK147" s="126">
        <v>64.805999999999997</v>
      </c>
      <c r="GL147" s="225"/>
      <c r="GM147" s="225">
        <v>107.78</v>
      </c>
      <c r="GN147" s="226">
        <f t="shared" si="3224"/>
        <v>0</v>
      </c>
      <c r="GO147" s="126">
        <v>118.81200000000001</v>
      </c>
      <c r="GP147" s="225"/>
      <c r="GQ147" s="225">
        <v>107.78</v>
      </c>
      <c r="GR147" s="226">
        <f t="shared" si="3319"/>
        <v>0</v>
      </c>
      <c r="GS147" s="126"/>
      <c r="GT147" s="225"/>
      <c r="GU147" s="225">
        <v>107.78</v>
      </c>
      <c r="GV147" s="226">
        <f t="shared" si="3320"/>
        <v>0</v>
      </c>
      <c r="GW147" s="126"/>
      <c r="GX147" s="225"/>
      <c r="GY147" s="225">
        <v>107.78</v>
      </c>
      <c r="GZ147" s="226">
        <f t="shared" si="3321"/>
        <v>0</v>
      </c>
      <c r="HA147" s="126"/>
      <c r="HB147" s="225"/>
      <c r="HC147" s="225">
        <v>107.78</v>
      </c>
      <c r="HD147" s="226">
        <f t="shared" si="3322"/>
        <v>0</v>
      </c>
      <c r="HE147" s="225"/>
      <c r="HF147" s="225">
        <v>107.78</v>
      </c>
      <c r="HG147" s="226">
        <f t="shared" si="3323"/>
        <v>0</v>
      </c>
      <c r="HH147" s="225"/>
      <c r="HI147" s="225">
        <v>107.78</v>
      </c>
      <c r="HJ147" s="226">
        <f t="shared" si="3324"/>
        <v>0</v>
      </c>
      <c r="HK147" s="226">
        <v>30</v>
      </c>
      <c r="HL147" s="226">
        <v>104.93472826590131</v>
      </c>
      <c r="HM147" s="226">
        <v>3148.0418479770392</v>
      </c>
      <c r="HN147" s="252">
        <v>0</v>
      </c>
      <c r="HO147" s="252">
        <v>0</v>
      </c>
      <c r="HP147" s="252">
        <v>0</v>
      </c>
      <c r="HQ147" s="252">
        <v>0</v>
      </c>
      <c r="HR147" s="252">
        <v>0</v>
      </c>
      <c r="HS147" s="252">
        <v>0</v>
      </c>
      <c r="HT147" s="252">
        <v>0</v>
      </c>
      <c r="HU147" s="252">
        <v>0</v>
      </c>
      <c r="HV147" s="252">
        <v>0</v>
      </c>
      <c r="HW147" s="252">
        <v>0</v>
      </c>
      <c r="HX147" s="252">
        <v>0</v>
      </c>
      <c r="HY147" s="252">
        <v>0</v>
      </c>
      <c r="HZ147" s="252">
        <v>0</v>
      </c>
      <c r="IA147" s="252">
        <v>0</v>
      </c>
      <c r="IB147" s="252">
        <v>0</v>
      </c>
      <c r="IC147" s="252">
        <v>0</v>
      </c>
      <c r="ID147" s="252">
        <v>0</v>
      </c>
      <c r="IE147" s="252">
        <v>0</v>
      </c>
      <c r="IF147" s="252">
        <v>0</v>
      </c>
      <c r="IG147" s="252">
        <v>0</v>
      </c>
      <c r="IH147" s="252">
        <v>0</v>
      </c>
      <c r="II147" s="252">
        <v>0</v>
      </c>
      <c r="IJ147" s="252">
        <v>0</v>
      </c>
      <c r="IK147" s="252">
        <v>0</v>
      </c>
      <c r="IL147" s="252">
        <v>0</v>
      </c>
      <c r="IM147" s="252">
        <v>0</v>
      </c>
      <c r="IN147" s="252">
        <v>0</v>
      </c>
      <c r="IO147" s="252">
        <v>0</v>
      </c>
      <c r="IP147" s="252">
        <v>0</v>
      </c>
      <c r="IQ147" s="252">
        <v>0</v>
      </c>
      <c r="IR147" s="253">
        <v>0</v>
      </c>
      <c r="IS147" s="253">
        <v>0</v>
      </c>
      <c r="IT147" s="253">
        <v>0</v>
      </c>
      <c r="IU147" s="253">
        <v>0</v>
      </c>
      <c r="IV147" s="253">
        <v>0</v>
      </c>
      <c r="IW147" s="253">
        <v>0</v>
      </c>
      <c r="IX147" s="253">
        <v>0</v>
      </c>
      <c r="IY147" s="253">
        <v>0</v>
      </c>
      <c r="IZ147" s="126">
        <v>32.402999999999999</v>
      </c>
      <c r="JA147" s="126">
        <v>3492.24</v>
      </c>
      <c r="JB147" s="126">
        <v>32.402999999999999</v>
      </c>
      <c r="JC147" s="126">
        <v>3492.24</v>
      </c>
      <c r="JD147" s="126"/>
      <c r="JE147" s="225"/>
      <c r="JF147" s="131"/>
      <c r="JG147" s="228">
        <v>0</v>
      </c>
      <c r="JH147" s="126"/>
      <c r="JI147" s="225"/>
      <c r="JJ147" s="131"/>
      <c r="JK147" s="228">
        <v>0</v>
      </c>
      <c r="JL147" s="126"/>
      <c r="JM147" s="225"/>
      <c r="JN147" s="131"/>
      <c r="JO147" s="228">
        <v>0</v>
      </c>
      <c r="JP147" s="126"/>
      <c r="JQ147" s="225"/>
      <c r="JR147" s="131"/>
      <c r="JS147" s="228">
        <v>0</v>
      </c>
      <c r="JT147" s="126"/>
      <c r="JU147" s="225"/>
      <c r="JV147" s="131"/>
      <c r="JW147" s="228">
        <v>0</v>
      </c>
      <c r="JX147" s="126"/>
      <c r="JY147" s="225"/>
      <c r="JZ147" s="131"/>
      <c r="KA147" s="228">
        <v>0</v>
      </c>
      <c r="KB147" s="126"/>
      <c r="KC147" s="131"/>
      <c r="KD147" s="131"/>
      <c r="KE147" s="228">
        <v>0</v>
      </c>
      <c r="KF147" s="126"/>
      <c r="KG147" s="131"/>
      <c r="KH147" s="131"/>
      <c r="KI147" s="228">
        <v>0</v>
      </c>
      <c r="KJ147" s="126"/>
      <c r="KK147" s="131"/>
      <c r="KL147" s="131"/>
      <c r="KM147" s="228">
        <v>0</v>
      </c>
      <c r="KN147" s="126"/>
      <c r="KO147" s="131"/>
      <c r="KP147" s="131"/>
      <c r="KQ147" s="228">
        <v>0</v>
      </c>
      <c r="KR147" s="126"/>
      <c r="KS147" s="131"/>
      <c r="KT147" s="131"/>
      <c r="KU147" s="228">
        <v>0</v>
      </c>
      <c r="KV147" s="126"/>
      <c r="KW147" s="131"/>
      <c r="KX147" s="131"/>
      <c r="KY147" s="228">
        <v>0</v>
      </c>
      <c r="KZ147" s="126">
        <v>0</v>
      </c>
      <c r="LA147" s="131"/>
      <c r="LB147" s="131"/>
      <c r="LC147" s="228">
        <v>0</v>
      </c>
      <c r="LD147" s="126"/>
      <c r="LE147" s="131"/>
      <c r="LF147" s="131"/>
      <c r="LG147" s="228">
        <v>0</v>
      </c>
      <c r="LH147" s="126"/>
      <c r="LI147" s="131"/>
      <c r="LJ147" s="131"/>
      <c r="LK147" s="228">
        <v>0</v>
      </c>
      <c r="LL147" s="126"/>
      <c r="LM147" s="131"/>
      <c r="LN147" s="131"/>
      <c r="LO147" s="228">
        <v>0</v>
      </c>
      <c r="LP147" s="126"/>
      <c r="LQ147" s="131"/>
      <c r="LR147" s="131"/>
      <c r="LS147" s="228">
        <v>0</v>
      </c>
      <c r="LT147" s="126"/>
      <c r="LU147" s="131"/>
      <c r="LV147" s="131"/>
      <c r="LW147" s="228">
        <v>0</v>
      </c>
      <c r="LX147" s="126"/>
      <c r="LY147" s="131"/>
      <c r="LZ147" s="131"/>
      <c r="MA147" s="228">
        <v>0</v>
      </c>
      <c r="MB147" s="131"/>
      <c r="MC147" s="131"/>
      <c r="MD147" s="228">
        <v>0</v>
      </c>
      <c r="ME147" s="131"/>
      <c r="MF147" s="131">
        <v>104.93</v>
      </c>
      <c r="MG147" s="228">
        <v>0</v>
      </c>
      <c r="MH147" s="228"/>
      <c r="MI147" s="228">
        <v>104.93</v>
      </c>
      <c r="MJ147" s="228">
        <v>0</v>
      </c>
      <c r="MK147" s="252"/>
      <c r="ML147" s="252"/>
      <c r="MM147" s="252"/>
      <c r="MN147" s="252"/>
      <c r="MO147" s="252"/>
      <c r="MP147" s="252"/>
      <c r="MQ147" s="252"/>
      <c r="MR147" s="252"/>
      <c r="MS147" s="252"/>
      <c r="MT147" s="252"/>
      <c r="MU147" s="252"/>
      <c r="MV147" s="252"/>
      <c r="MW147" s="252"/>
      <c r="MX147" s="252"/>
      <c r="MY147" s="252"/>
      <c r="MZ147" s="252"/>
      <c r="NA147" s="252"/>
      <c r="NB147" s="252"/>
      <c r="NC147" s="252"/>
      <c r="ND147" s="252"/>
      <c r="NE147" s="252"/>
      <c r="NF147" s="252"/>
      <c r="NG147" s="252"/>
      <c r="NH147" s="252"/>
      <c r="NI147" s="252"/>
      <c r="NJ147" s="252"/>
      <c r="NK147" s="252"/>
      <c r="NL147" s="252"/>
      <c r="NM147" s="252"/>
      <c r="NN147" s="252"/>
      <c r="NO147" s="125"/>
      <c r="NP147" s="125"/>
      <c r="NQ147" s="125"/>
      <c r="NR147" s="125"/>
      <c r="NS147" s="125"/>
      <c r="NT147" s="125"/>
      <c r="NU147" s="125"/>
      <c r="NV147" s="125"/>
      <c r="NW147" s="125"/>
      <c r="NX147" s="125"/>
      <c r="NY147" s="125"/>
      <c r="NZ147" s="125"/>
      <c r="OA147" s="125"/>
      <c r="OB147" s="225"/>
      <c r="OC147" s="225"/>
      <c r="OD147" s="227">
        <f t="shared" si="3225"/>
        <v>0</v>
      </c>
      <c r="OE147" s="125"/>
      <c r="OF147" s="225"/>
      <c r="OG147" s="225"/>
      <c r="OH147" s="227">
        <f t="shared" si="3226"/>
        <v>0</v>
      </c>
      <c r="OI147" s="125"/>
      <c r="OJ147" s="225"/>
      <c r="OK147" s="225"/>
      <c r="OL147" s="227">
        <f t="shared" si="3227"/>
        <v>0</v>
      </c>
      <c r="OM147" s="125"/>
      <c r="ON147" s="225"/>
      <c r="OO147" s="225"/>
      <c r="OP147" s="227">
        <f t="shared" si="3228"/>
        <v>0</v>
      </c>
      <c r="OQ147" s="125"/>
      <c r="OR147" s="225"/>
      <c r="OS147" s="225"/>
      <c r="OT147" s="227">
        <f t="shared" si="3229"/>
        <v>0</v>
      </c>
      <c r="OU147" s="125"/>
      <c r="OV147" s="225"/>
      <c r="OW147" s="225"/>
      <c r="OX147" s="227">
        <f t="shared" si="3230"/>
        <v>0</v>
      </c>
      <c r="OY147" s="125"/>
      <c r="OZ147" s="225"/>
      <c r="PA147" s="225"/>
      <c r="PB147" s="227">
        <f t="shared" si="3231"/>
        <v>0</v>
      </c>
      <c r="PC147" s="125"/>
      <c r="PD147" s="225"/>
      <c r="PE147" s="225"/>
      <c r="PF147" s="227">
        <f t="shared" si="3232"/>
        <v>0</v>
      </c>
      <c r="PG147" s="125"/>
      <c r="PH147" s="225"/>
      <c r="PI147" s="225"/>
      <c r="PJ147" s="227">
        <f t="shared" si="3233"/>
        <v>0</v>
      </c>
      <c r="PK147" s="125"/>
      <c r="PL147" s="225"/>
      <c r="PM147" s="225"/>
      <c r="PN147" s="227">
        <f t="shared" si="3234"/>
        <v>0</v>
      </c>
      <c r="PO147" s="125"/>
      <c r="PP147" s="225"/>
      <c r="PQ147" s="225"/>
      <c r="PR147" s="227">
        <f t="shared" si="2899"/>
        <v>0</v>
      </c>
      <c r="PS147" s="125"/>
      <c r="PT147" s="225"/>
      <c r="PU147" s="225"/>
      <c r="PV147" s="227">
        <f t="shared" si="2900"/>
        <v>0</v>
      </c>
      <c r="PW147" s="125"/>
      <c r="PX147" s="225"/>
      <c r="PY147" s="225"/>
      <c r="PZ147" s="227">
        <f t="shared" si="2901"/>
        <v>0</v>
      </c>
      <c r="QA147" s="125"/>
      <c r="QB147" s="225"/>
      <c r="QC147" s="225"/>
      <c r="QD147" s="227">
        <f t="shared" si="2902"/>
        <v>0</v>
      </c>
      <c r="QE147" s="125"/>
      <c r="QF147" s="225"/>
      <c r="QG147" s="225"/>
      <c r="QH147" s="227">
        <f t="shared" si="2903"/>
        <v>0</v>
      </c>
      <c r="QI147" s="125"/>
      <c r="QJ147" s="225"/>
      <c r="QK147" s="225"/>
      <c r="QL147" s="227">
        <f t="shared" si="2904"/>
        <v>0</v>
      </c>
      <c r="QM147" s="125"/>
      <c r="QN147" s="225"/>
      <c r="QO147" s="225"/>
      <c r="QP147" s="225"/>
      <c r="QQ147" s="125"/>
      <c r="QR147" s="225"/>
      <c r="QS147" s="225"/>
      <c r="QT147" s="225"/>
      <c r="QU147" s="125"/>
      <c r="QV147" s="225"/>
      <c r="QW147" s="225"/>
      <c r="QX147" s="225"/>
      <c r="QY147" s="225"/>
      <c r="QZ147" s="225"/>
      <c r="RA147" s="225"/>
      <c r="RB147" s="225"/>
      <c r="RC147" s="225"/>
      <c r="RD147" s="225">
        <f t="shared" si="3235"/>
        <v>0</v>
      </c>
      <c r="RE147" s="225"/>
      <c r="RF147" s="225"/>
      <c r="RG147" s="225"/>
      <c r="RH147" s="252"/>
      <c r="RI147" s="252"/>
      <c r="RJ147" s="252"/>
      <c r="RK147" s="252"/>
      <c r="RL147" s="252"/>
      <c r="RM147" s="252"/>
      <c r="RN147" s="252"/>
      <c r="RO147" s="252"/>
      <c r="RP147" s="252"/>
      <c r="RQ147" s="252"/>
      <c r="RR147" s="252"/>
      <c r="RS147" s="252"/>
      <c r="RT147" s="252"/>
      <c r="RU147" s="252"/>
      <c r="RV147" s="252"/>
      <c r="RW147" s="252"/>
      <c r="RX147" s="252"/>
      <c r="RY147" s="252"/>
      <c r="RZ147" s="252"/>
      <c r="SA147" s="252"/>
      <c r="SB147" s="252"/>
      <c r="SC147" s="252"/>
      <c r="SD147" s="252"/>
      <c r="SE147" s="252"/>
      <c r="SF147" s="252"/>
      <c r="SG147" s="252"/>
      <c r="SH147" s="252"/>
      <c r="SI147" s="252"/>
      <c r="SJ147" s="252"/>
      <c r="SK147" s="252"/>
      <c r="SL147" s="125"/>
      <c r="SM147" s="125"/>
      <c r="SN147" s="125"/>
      <c r="SO147" s="125"/>
      <c r="SP147" s="125"/>
      <c r="SQ147" s="125"/>
      <c r="SR147" s="125"/>
      <c r="SS147" s="125"/>
      <c r="ST147" s="125"/>
      <c r="SU147" s="125"/>
      <c r="SV147" s="125"/>
      <c r="SW147" s="125"/>
      <c r="SX147" s="125"/>
      <c r="SY147" s="240">
        <v>0</v>
      </c>
      <c r="SZ147" s="225">
        <v>112.77777777777777</v>
      </c>
      <c r="TA147" s="226">
        <f t="shared" si="3236"/>
        <v>0</v>
      </c>
      <c r="TB147" s="125"/>
      <c r="TC147" s="240">
        <v>0</v>
      </c>
      <c r="TD147" s="225">
        <v>112.77777777777777</v>
      </c>
      <c r="TE147" s="226">
        <f t="shared" si="3237"/>
        <v>0</v>
      </c>
      <c r="TF147" s="125"/>
      <c r="TG147" s="240">
        <v>0</v>
      </c>
      <c r="TH147" s="225">
        <v>112.77777777777777</v>
      </c>
      <c r="TI147" s="226">
        <f t="shared" si="3238"/>
        <v>0</v>
      </c>
      <c r="TJ147" s="125"/>
      <c r="TK147" s="240">
        <v>0</v>
      </c>
      <c r="TL147" s="225">
        <v>112.77777777777777</v>
      </c>
      <c r="TM147" s="226">
        <f t="shared" si="3239"/>
        <v>0</v>
      </c>
      <c r="TN147" s="125"/>
      <c r="TO147" s="219">
        <v>0</v>
      </c>
      <c r="TP147" s="225">
        <v>112.77777777777777</v>
      </c>
      <c r="TQ147" s="226">
        <f t="shared" si="3240"/>
        <v>0</v>
      </c>
      <c r="TR147" s="125"/>
      <c r="TS147" s="219">
        <v>0</v>
      </c>
      <c r="TT147" s="225">
        <v>112.77777777777777</v>
      </c>
      <c r="TU147" s="226">
        <f t="shared" si="3241"/>
        <v>0</v>
      </c>
      <c r="TV147" s="125"/>
      <c r="TW147" s="219">
        <v>0</v>
      </c>
      <c r="TX147" s="225">
        <v>112.77777777777777</v>
      </c>
      <c r="TY147" s="226">
        <f t="shared" si="3242"/>
        <v>0</v>
      </c>
      <c r="TZ147" s="125"/>
      <c r="UA147" s="219">
        <v>0</v>
      </c>
      <c r="UB147" s="225">
        <v>112.77777777777777</v>
      </c>
      <c r="UC147" s="226">
        <f t="shared" si="3243"/>
        <v>0</v>
      </c>
      <c r="UD147" s="125"/>
      <c r="UE147" s="219">
        <v>0</v>
      </c>
      <c r="UF147" s="225">
        <v>112.77777777777777</v>
      </c>
      <c r="UG147" s="226">
        <f t="shared" si="3244"/>
        <v>0</v>
      </c>
      <c r="UH147" s="125">
        <v>1.8</v>
      </c>
      <c r="UI147" s="219">
        <v>0</v>
      </c>
      <c r="UJ147" s="225">
        <v>112.77777777777777</v>
      </c>
      <c r="UK147" s="226">
        <f t="shared" si="3245"/>
        <v>0</v>
      </c>
      <c r="UL147" s="125"/>
      <c r="UM147" s="219">
        <v>0</v>
      </c>
      <c r="UN147" s="225">
        <v>112.77777777777777</v>
      </c>
      <c r="UO147" s="226">
        <f t="shared" si="3246"/>
        <v>0</v>
      </c>
      <c r="UP147" s="125"/>
      <c r="UQ147" s="208">
        <v>0</v>
      </c>
      <c r="UR147" s="225">
        <v>112.77777777777777</v>
      </c>
      <c r="US147" s="226">
        <f t="shared" si="3247"/>
        <v>0</v>
      </c>
      <c r="UT147" s="125"/>
      <c r="UU147" s="208">
        <v>0</v>
      </c>
      <c r="UV147" s="225">
        <v>112.77777777777777</v>
      </c>
      <c r="UW147" s="226">
        <f t="shared" si="3248"/>
        <v>0</v>
      </c>
      <c r="UX147" s="125"/>
      <c r="UY147" s="208">
        <v>0</v>
      </c>
      <c r="UZ147" s="225">
        <v>112.77777777777777</v>
      </c>
      <c r="VA147" s="226">
        <f t="shared" si="3249"/>
        <v>0</v>
      </c>
      <c r="VB147" s="125"/>
      <c r="VC147" s="208">
        <v>0</v>
      </c>
      <c r="VD147" s="225">
        <v>112.77777777777777</v>
      </c>
      <c r="VE147" s="226">
        <f t="shared" si="3250"/>
        <v>0</v>
      </c>
      <c r="VF147" s="125">
        <v>14.401</v>
      </c>
      <c r="VG147" s="208">
        <v>0</v>
      </c>
      <c r="VH147" s="225">
        <v>112.77777777777777</v>
      </c>
      <c r="VI147" s="226">
        <f t="shared" si="2790"/>
        <v>0</v>
      </c>
      <c r="VJ147" s="125"/>
      <c r="VK147" s="206">
        <v>0</v>
      </c>
      <c r="VL147" s="225">
        <v>112.77777777777777</v>
      </c>
      <c r="VM147" s="225">
        <v>0</v>
      </c>
      <c r="VN147" s="125"/>
      <c r="VO147" s="206">
        <v>0</v>
      </c>
      <c r="VP147" s="225">
        <v>112.77777777777777</v>
      </c>
      <c r="VQ147" s="225">
        <v>0</v>
      </c>
      <c r="VR147" s="125"/>
      <c r="VS147" s="206">
        <v>0</v>
      </c>
      <c r="VT147" s="225">
        <v>112.77777777777777</v>
      </c>
      <c r="VU147" s="225">
        <v>0</v>
      </c>
      <c r="VV147" s="225"/>
      <c r="VW147" s="225">
        <v>112.77777777777777</v>
      </c>
      <c r="VX147" s="225">
        <v>0</v>
      </c>
      <c r="VY147" s="225"/>
      <c r="VZ147" s="225">
        <v>112.77777777777777</v>
      </c>
      <c r="WA147" s="225">
        <f t="shared" si="3251"/>
        <v>0</v>
      </c>
      <c r="WB147" s="225"/>
      <c r="WC147" s="225">
        <v>109.98</v>
      </c>
      <c r="WD147" s="225">
        <v>0</v>
      </c>
      <c r="WE147" s="252"/>
      <c r="WF147" s="252"/>
      <c r="WG147" s="252"/>
      <c r="WH147" s="252"/>
      <c r="WI147" s="252"/>
      <c r="WJ147" s="252"/>
      <c r="WK147" s="252"/>
      <c r="WL147" s="252"/>
      <c r="WM147" s="252"/>
      <c r="WN147" s="252"/>
      <c r="WO147" s="252"/>
      <c r="WP147" s="252"/>
      <c r="WQ147" s="252"/>
      <c r="WR147" s="252"/>
      <c r="WS147" s="252"/>
      <c r="WT147" s="252"/>
      <c r="WU147" s="252"/>
      <c r="WV147" s="252"/>
      <c r="WW147" s="252"/>
      <c r="WX147" s="252"/>
      <c r="WY147" s="252"/>
      <c r="WZ147" s="252"/>
      <c r="XA147" s="252"/>
      <c r="XB147" s="252"/>
      <c r="XC147" s="252"/>
      <c r="XD147" s="252"/>
      <c r="XE147" s="252"/>
      <c r="XF147" s="252"/>
      <c r="XG147" s="252"/>
      <c r="XH147" s="252"/>
      <c r="XI147" s="125"/>
      <c r="XJ147" s="125"/>
      <c r="XK147" s="125"/>
      <c r="XL147" s="125"/>
      <c r="XM147" s="125"/>
      <c r="XN147" s="125"/>
      <c r="XO147" s="125"/>
      <c r="XP147" s="125"/>
      <c r="XQ147" s="125">
        <v>1.8</v>
      </c>
      <c r="XR147" s="125">
        <v>203</v>
      </c>
      <c r="XS147" s="125"/>
      <c r="XT147" s="125"/>
      <c r="XU147" s="125"/>
      <c r="XV147" s="225"/>
      <c r="XW147" s="225"/>
      <c r="XX147" s="241"/>
      <c r="XY147" s="125"/>
      <c r="XZ147" s="225"/>
      <c r="YA147" s="225"/>
      <c r="YB147" s="241"/>
      <c r="YC147" s="125"/>
      <c r="YD147" s="225"/>
      <c r="YE147" s="225"/>
      <c r="YF147" s="241"/>
      <c r="YG147" s="125"/>
      <c r="YH147" s="225"/>
      <c r="YI147" s="225"/>
      <c r="YJ147" s="241"/>
      <c r="YK147" s="125"/>
      <c r="YL147" s="225"/>
      <c r="YM147" s="225"/>
      <c r="YN147" s="241"/>
      <c r="YO147" s="125"/>
      <c r="YP147" s="225"/>
      <c r="YQ147" s="225"/>
      <c r="YR147" s="241"/>
      <c r="YS147" s="125"/>
      <c r="YT147" s="225"/>
      <c r="YU147" s="225"/>
      <c r="YV147" s="241"/>
      <c r="YW147" s="125"/>
      <c r="YX147" s="225"/>
      <c r="YY147" s="225"/>
      <c r="YZ147" s="241"/>
      <c r="ZA147" s="125"/>
      <c r="ZB147" s="225"/>
      <c r="ZC147" s="225"/>
      <c r="ZD147" s="241"/>
      <c r="ZE147" s="125"/>
      <c r="ZF147" s="225"/>
      <c r="ZG147" s="225"/>
      <c r="ZH147" s="241"/>
      <c r="ZI147" s="125"/>
      <c r="ZJ147" s="225"/>
      <c r="ZK147" s="225"/>
      <c r="ZL147" s="241"/>
      <c r="ZM147" s="125"/>
      <c r="ZN147" s="225"/>
      <c r="ZO147" s="225"/>
      <c r="ZP147" s="241"/>
      <c r="ZQ147" s="125"/>
      <c r="ZR147" s="225"/>
      <c r="ZS147" s="225"/>
      <c r="ZT147" s="241"/>
      <c r="ZU147" s="125"/>
      <c r="ZV147" s="225"/>
      <c r="ZW147" s="225"/>
      <c r="ZX147" s="241"/>
      <c r="ZY147" s="125"/>
      <c r="ZZ147" s="225"/>
      <c r="AAA147" s="225"/>
      <c r="AAB147" s="241"/>
      <c r="AAC147" s="125"/>
      <c r="AAD147" s="225"/>
      <c r="AAE147" s="225"/>
      <c r="AAF147" s="241"/>
      <c r="AAG147" s="125"/>
      <c r="AAH147" s="225"/>
      <c r="AAI147" s="225"/>
      <c r="AAJ147" s="241"/>
      <c r="AAK147" s="125"/>
      <c r="AAL147" s="225"/>
      <c r="AAM147" s="225"/>
      <c r="AAN147" s="241"/>
      <c r="AAO147" s="125"/>
      <c r="AAP147" s="225"/>
      <c r="AAQ147" s="225"/>
      <c r="AAR147" s="241"/>
      <c r="AAS147" s="225"/>
      <c r="AAT147" s="225"/>
      <c r="AAU147" s="241"/>
      <c r="AAV147" s="225"/>
      <c r="AAW147" s="225"/>
      <c r="AAX147" s="225">
        <f t="shared" si="3252"/>
        <v>0</v>
      </c>
      <c r="AAY147" s="225"/>
      <c r="AAZ147" s="225"/>
      <c r="ABA147" s="225"/>
      <c r="ABB147" s="252"/>
      <c r="ABC147" s="252"/>
      <c r="ABD147" s="252"/>
      <c r="ABE147" s="252"/>
      <c r="ABF147" s="252"/>
      <c r="ABG147" s="252"/>
      <c r="ABH147" s="252"/>
      <c r="ABI147" s="252"/>
      <c r="ABJ147" s="252"/>
      <c r="ABK147" s="252"/>
      <c r="ABL147" s="252"/>
      <c r="ABM147" s="252"/>
      <c r="ABN147" s="252"/>
      <c r="ABO147" s="252"/>
      <c r="ABP147" s="252"/>
      <c r="ABQ147" s="252"/>
      <c r="ABR147" s="252"/>
      <c r="ABS147" s="252"/>
      <c r="ABT147" s="252"/>
      <c r="ABU147" s="252"/>
      <c r="ABV147" s="252"/>
      <c r="ABW147" s="252"/>
      <c r="ABX147" s="252"/>
      <c r="ABY147" s="252"/>
      <c r="ABZ147" s="252"/>
      <c r="ACA147" s="252"/>
      <c r="ACB147" s="252"/>
      <c r="ACC147" s="252"/>
      <c r="ACD147" s="252"/>
      <c r="ACE147" s="252"/>
      <c r="ACF147" s="126"/>
      <c r="ACG147" s="126"/>
      <c r="ACH147" s="126"/>
      <c r="ACI147" s="126"/>
      <c r="ACJ147" s="126"/>
      <c r="ACK147" s="126"/>
      <c r="ACL147" s="126"/>
      <c r="ACM147" s="126"/>
      <c r="ACN147" s="126"/>
      <c r="ACO147" s="126"/>
      <c r="ACP147" s="126"/>
      <c r="ACQ147" s="126"/>
      <c r="ACR147" s="126">
        <v>0</v>
      </c>
      <c r="ACS147" s="225"/>
      <c r="ACT147" s="225"/>
      <c r="ACU147" s="225"/>
      <c r="ACV147" s="126">
        <v>0</v>
      </c>
      <c r="ACW147" s="225"/>
      <c r="ACX147" s="225"/>
      <c r="ACY147" s="225"/>
      <c r="ACZ147" s="126">
        <v>0</v>
      </c>
      <c r="ADA147" s="225"/>
      <c r="ADB147" s="225"/>
      <c r="ADC147" s="225"/>
      <c r="ADD147" s="126">
        <v>0</v>
      </c>
      <c r="ADE147" s="225"/>
      <c r="ADF147" s="225"/>
      <c r="ADG147" s="225"/>
      <c r="ADH147" s="126">
        <v>0</v>
      </c>
      <c r="ADI147" s="225"/>
      <c r="ADJ147" s="225"/>
      <c r="ADK147" s="225"/>
      <c r="ADL147" s="126">
        <v>0</v>
      </c>
      <c r="ADM147" s="225"/>
      <c r="ADN147" s="225"/>
      <c r="ADO147" s="225"/>
      <c r="ADP147" s="126">
        <v>0</v>
      </c>
      <c r="ADQ147" s="225"/>
      <c r="ADR147" s="225"/>
      <c r="ADS147" s="225"/>
      <c r="ADT147" s="126">
        <v>0</v>
      </c>
      <c r="ADU147" s="225"/>
      <c r="ADV147" s="225"/>
      <c r="ADW147" s="225"/>
      <c r="ADX147" s="126">
        <v>0</v>
      </c>
      <c r="ADY147" s="225"/>
      <c r="ADZ147" s="225"/>
      <c r="AEA147" s="225"/>
      <c r="AEB147" s="126">
        <v>0</v>
      </c>
      <c r="AEC147" s="225"/>
      <c r="AED147" s="225"/>
      <c r="AEE147" s="225"/>
      <c r="AEF147" s="126">
        <v>0</v>
      </c>
      <c r="AEG147" s="225"/>
      <c r="AEH147" s="225"/>
      <c r="AEI147" s="225"/>
      <c r="AEJ147" s="126">
        <v>0</v>
      </c>
      <c r="AEK147" s="225"/>
      <c r="AEL147" s="225"/>
      <c r="AEM147" s="225"/>
      <c r="AEN147" s="126">
        <v>0</v>
      </c>
      <c r="AEO147" s="225"/>
      <c r="AEP147" s="225"/>
      <c r="AEQ147" s="225"/>
      <c r="AER147" s="126">
        <v>0</v>
      </c>
      <c r="AES147" s="225"/>
      <c r="AET147" s="225"/>
      <c r="AEU147" s="225"/>
      <c r="AEV147" s="126">
        <v>0</v>
      </c>
      <c r="AEW147" s="225"/>
      <c r="AEX147" s="225"/>
      <c r="AEY147" s="225"/>
      <c r="AEZ147" s="126">
        <v>32.402999999999999</v>
      </c>
      <c r="AFA147" s="225"/>
      <c r="AFB147" s="225"/>
      <c r="AFC147" s="225"/>
      <c r="AFD147" s="126">
        <v>0</v>
      </c>
      <c r="AFE147" s="225"/>
      <c r="AFF147" s="225"/>
      <c r="AFG147" s="225"/>
      <c r="AFH147" s="126">
        <v>0</v>
      </c>
      <c r="AFI147" s="225"/>
      <c r="AFJ147" s="225"/>
      <c r="AFK147" s="225"/>
      <c r="AFL147" s="126"/>
      <c r="AFM147" s="225"/>
      <c r="AFN147" s="225"/>
      <c r="AFO147" s="225"/>
      <c r="AFP147" s="225"/>
      <c r="AFQ147" s="225"/>
      <c r="AFR147" s="225"/>
      <c r="AFS147" s="225"/>
      <c r="AFT147" s="225"/>
      <c r="AFU147" s="225">
        <f t="shared" si="3253"/>
        <v>0</v>
      </c>
      <c r="AFV147" s="225"/>
      <c r="AFW147" s="225"/>
      <c r="AFX147" s="225"/>
      <c r="AFY147" s="252">
        <v>0</v>
      </c>
      <c r="AFZ147" s="252">
        <v>0</v>
      </c>
      <c r="AGA147" s="252">
        <v>0</v>
      </c>
      <c r="AGB147" s="252">
        <v>0</v>
      </c>
      <c r="AGC147" s="252">
        <v>0</v>
      </c>
      <c r="AGD147" s="252">
        <v>0</v>
      </c>
      <c r="AGE147" s="252">
        <v>0</v>
      </c>
      <c r="AGF147" s="252">
        <v>0</v>
      </c>
      <c r="AGG147" s="252">
        <v>0</v>
      </c>
      <c r="AGH147" s="252">
        <v>0</v>
      </c>
      <c r="AGI147" s="252">
        <v>0</v>
      </c>
      <c r="AGJ147" s="252">
        <v>0</v>
      </c>
      <c r="AGK147" s="252">
        <v>0</v>
      </c>
      <c r="AGL147" s="252">
        <v>0</v>
      </c>
      <c r="AGM147" s="252">
        <v>0</v>
      </c>
      <c r="AGN147" s="252">
        <v>0</v>
      </c>
      <c r="AGO147" s="252">
        <v>0</v>
      </c>
      <c r="AGP147" s="252">
        <v>0</v>
      </c>
      <c r="AGQ147" s="252">
        <v>0</v>
      </c>
      <c r="AGR147" s="252">
        <v>0</v>
      </c>
      <c r="AGS147" s="252">
        <v>0</v>
      </c>
      <c r="AGT147" s="252">
        <v>0</v>
      </c>
      <c r="AGU147" s="252">
        <v>0</v>
      </c>
      <c r="AGV147" s="252">
        <v>0</v>
      </c>
      <c r="AGW147" s="252">
        <v>0</v>
      </c>
      <c r="AGX147" s="252">
        <v>0</v>
      </c>
      <c r="AGY147" s="252">
        <v>0</v>
      </c>
      <c r="AGZ147" s="252">
        <v>0</v>
      </c>
      <c r="AHA147" s="252">
        <v>0</v>
      </c>
      <c r="AHB147" s="252">
        <v>0</v>
      </c>
      <c r="AHC147" s="128">
        <v>0</v>
      </c>
      <c r="AHD147" s="128">
        <v>0</v>
      </c>
      <c r="AHE147" s="128">
        <v>0</v>
      </c>
      <c r="AHF147" s="128">
        <v>0</v>
      </c>
      <c r="AHG147" s="128">
        <v>0</v>
      </c>
      <c r="AHH147" s="128">
        <v>0</v>
      </c>
      <c r="AHI147" s="128">
        <v>0</v>
      </c>
      <c r="AHJ147" s="128">
        <v>0</v>
      </c>
      <c r="AHK147" s="128">
        <v>0</v>
      </c>
      <c r="AHL147" s="128">
        <v>0</v>
      </c>
      <c r="AHM147" s="128">
        <v>0</v>
      </c>
      <c r="AHN147" s="128">
        <v>0</v>
      </c>
      <c r="AHO147" s="227">
        <f t="shared" si="3063"/>
        <v>0</v>
      </c>
      <c r="AHP147" s="151">
        <f t="shared" si="3064"/>
        <v>0</v>
      </c>
      <c r="AHQ147" s="151">
        <f t="shared" si="3065"/>
        <v>0</v>
      </c>
      <c r="AHR147" s="227">
        <f t="shared" si="3066"/>
        <v>0</v>
      </c>
      <c r="AHS147" s="151">
        <f t="shared" si="3067"/>
        <v>0</v>
      </c>
      <c r="AHT147" s="151">
        <f t="shared" si="3068"/>
        <v>0</v>
      </c>
      <c r="AHU147" s="227">
        <f t="shared" si="3069"/>
        <v>0</v>
      </c>
      <c r="AHV147" s="151">
        <f t="shared" si="3070"/>
        <v>0</v>
      </c>
      <c r="AHW147" s="151">
        <f t="shared" si="3071"/>
        <v>0</v>
      </c>
      <c r="AHX147" s="227">
        <v>0</v>
      </c>
      <c r="AHY147" s="151">
        <f t="shared" si="3072"/>
        <v>0</v>
      </c>
      <c r="AHZ147" s="151">
        <f t="shared" si="3005"/>
        <v>0</v>
      </c>
      <c r="AIA147" s="227">
        <f t="shared" ref="AIA147:AIA183" si="3327">V147+EW147+JT147+OQ147+TN147+YK147+ADH147</f>
        <v>0</v>
      </c>
      <c r="AIB147" s="151">
        <f t="shared" ref="AIB147:AIB183" si="3328">W147+EX147+JU147+OR147+TO147+YL147+ADI147</f>
        <v>0</v>
      </c>
      <c r="AIC147" s="151">
        <f t="shared" ref="AIC147:AIC183" si="3329">Y147+EZ147+JW147+OT147+TQ147+YN147+ADK147</f>
        <v>0</v>
      </c>
      <c r="AID147" s="227">
        <f t="shared" ref="AID147:AID183" si="3330">Z147+FA147+JX147+OU147+TR147+YO147+ADL147</f>
        <v>0</v>
      </c>
      <c r="AIE147" s="151">
        <f t="shared" ref="AIE147:AIE183" si="3331">AA147+FB147+JY147+OV147+TS147+YP147+ADM147</f>
        <v>0</v>
      </c>
      <c r="AIF147" s="151">
        <f t="shared" ref="AIF147:AIF183" si="3332">AC147+FD147+KA147+OX147+TU147+YR147+ADO147</f>
        <v>0</v>
      </c>
      <c r="AIG147" s="227">
        <f t="shared" ref="AIG147:AIG183" si="3333">AD147+FE147+KB147+OY147+TV147+YS147+ADP147</f>
        <v>0</v>
      </c>
      <c r="AIH147" s="151">
        <f t="shared" ref="AIH147:AIH183" si="3334">SUM(AE147,FF147,KC147,OZ147,TW147,YT147,ADQ147)</f>
        <v>0</v>
      </c>
      <c r="AII147" s="151">
        <f t="shared" ref="AII147:AII183" si="3335">SUM(AG147,FH147,KE147,PB147,TY147,YV147,ADS147)</f>
        <v>0</v>
      </c>
      <c r="AIJ147" s="227">
        <f t="shared" ref="AIJ147:AIJ183" si="3336">SUM(AH147,FI147,KF147,PC147,TZ147,YW147,ADT147)</f>
        <v>0</v>
      </c>
      <c r="AIK147" s="151">
        <f t="shared" ref="AIK147:AIK183" si="3337">SUM(AI147,FJ147,KG147,PD147,UA147,YX147,ADU147)</f>
        <v>0</v>
      </c>
      <c r="AIL147" s="151">
        <f t="shared" ref="AIL147:AIL163" si="3338">SUM(AK147,FL147,KI147,PF147,UC147,YZ147,ADW147)</f>
        <v>0</v>
      </c>
      <c r="AIM147" s="227">
        <f t="shared" ref="AIM147:AIM163" si="3339">SUM(AL147,FM147,KJ147,PG147,UD147,ZA147,ADX147)</f>
        <v>0</v>
      </c>
      <c r="AIN147" s="151">
        <f t="shared" ref="AIN147:AIN163" si="3340">SUM(AM147,FN147,KK147,PH147,UE147,ZB147,ADY147)</f>
        <v>0</v>
      </c>
      <c r="AIO147" s="151">
        <f t="shared" ref="AIO147:AIO163" si="3341">SUM(AO147,FP147,KM147,PJ147,UG147,ZD147,AEA147)</f>
        <v>0</v>
      </c>
      <c r="AIP147" s="227">
        <f t="shared" ref="AIP147:AIP163" si="3342">AP147+FQ147+KN147+PK147+UH147+ZE147+AEB147</f>
        <v>34.202999999999996</v>
      </c>
      <c r="AIQ147" s="151">
        <f t="shared" si="3325"/>
        <v>0</v>
      </c>
      <c r="AIR147" s="151">
        <f t="shared" si="3326"/>
        <v>0</v>
      </c>
      <c r="AIS147" s="227">
        <f t="shared" si="3254"/>
        <v>32.402999999999999</v>
      </c>
      <c r="AIT147" s="151">
        <f t="shared" si="3255"/>
        <v>0</v>
      </c>
      <c r="AIU147" s="151">
        <f t="shared" si="3256"/>
        <v>0</v>
      </c>
      <c r="AIV147" s="227">
        <f t="shared" si="3257"/>
        <v>21.602</v>
      </c>
      <c r="AIW147" s="151">
        <f t="shared" si="3258"/>
        <v>0</v>
      </c>
      <c r="AIX147" s="151">
        <f t="shared" si="3259"/>
        <v>0</v>
      </c>
      <c r="AIY147" s="227">
        <f t="shared" si="3260"/>
        <v>10.801</v>
      </c>
      <c r="AIZ147" s="151">
        <f t="shared" si="3261"/>
        <v>0</v>
      </c>
      <c r="AJA147" s="151">
        <f t="shared" si="3262"/>
        <v>0</v>
      </c>
      <c r="AJB147" s="227">
        <f t="shared" si="3263"/>
        <v>21.602</v>
      </c>
      <c r="AJC147" s="151">
        <f t="shared" si="3264"/>
        <v>0</v>
      </c>
      <c r="AJD147" s="151">
        <f t="shared" si="3265"/>
        <v>0</v>
      </c>
      <c r="AJE147" s="227">
        <f t="shared" si="3266"/>
        <v>64.805999999999997</v>
      </c>
      <c r="AJF147" s="151">
        <f t="shared" si="3267"/>
        <v>0</v>
      </c>
      <c r="AJG147" s="151">
        <f t="shared" si="3268"/>
        <v>0</v>
      </c>
      <c r="AJH147" s="227">
        <f t="shared" si="3269"/>
        <v>165.61600000000001</v>
      </c>
      <c r="AJI147" s="151">
        <f t="shared" si="3270"/>
        <v>0</v>
      </c>
      <c r="AJJ147" s="151">
        <f t="shared" si="3271"/>
        <v>0</v>
      </c>
      <c r="AJK147" s="227">
        <f t="shared" si="3272"/>
        <v>0</v>
      </c>
      <c r="AJL147" s="151">
        <f t="shared" si="3273"/>
        <v>0</v>
      </c>
      <c r="AJM147" s="151">
        <f t="shared" si="3274"/>
        <v>0</v>
      </c>
      <c r="AJN147" s="227">
        <f t="shared" si="3275"/>
        <v>0</v>
      </c>
      <c r="AJO147" s="151">
        <f t="shared" si="3276"/>
        <v>0</v>
      </c>
      <c r="AJP147" s="151">
        <f t="shared" si="3277"/>
        <v>0</v>
      </c>
      <c r="AJQ147" s="227">
        <f t="shared" si="3278"/>
        <v>0</v>
      </c>
      <c r="AJR147" s="151">
        <f t="shared" si="3279"/>
        <v>0</v>
      </c>
      <c r="AJS147" s="151">
        <f t="shared" si="3280"/>
        <v>0</v>
      </c>
      <c r="AJT147" s="151">
        <f t="shared" si="3281"/>
        <v>0</v>
      </c>
      <c r="AJU147" s="151">
        <f t="shared" si="3282"/>
        <v>0</v>
      </c>
      <c r="AJV147" s="151">
        <f t="shared" si="3283"/>
        <v>0</v>
      </c>
      <c r="AJW147" s="151">
        <f t="shared" si="3284"/>
        <v>0</v>
      </c>
      <c r="AJX147" s="151">
        <v>30</v>
      </c>
      <c r="AJY147" s="151">
        <v>3148.0418479770392</v>
      </c>
      <c r="AJZ147" s="128">
        <f t="shared" si="3073"/>
        <v>0</v>
      </c>
      <c r="AKA147" s="128">
        <f t="shared" si="3074"/>
        <v>0</v>
      </c>
      <c r="AKB147" s="128">
        <v>0</v>
      </c>
      <c r="AKC147" s="128">
        <v>0</v>
      </c>
      <c r="AKD147" s="128">
        <v>0</v>
      </c>
      <c r="AKE147" s="128">
        <v>0</v>
      </c>
      <c r="AKF147" s="128">
        <f t="shared" si="3075"/>
        <v>0</v>
      </c>
      <c r="AKG147" s="128">
        <f t="shared" si="3076"/>
        <v>0</v>
      </c>
      <c r="AKH147" s="128">
        <f t="shared" si="3077"/>
        <v>0</v>
      </c>
      <c r="AKI147" s="128">
        <f t="shared" si="2827"/>
        <v>0</v>
      </c>
      <c r="AKJ147" s="128">
        <v>0</v>
      </c>
      <c r="AKK147" s="128">
        <v>0</v>
      </c>
      <c r="AKL147" s="128">
        <f t="shared" si="2976"/>
        <v>0</v>
      </c>
      <c r="AKM147" s="128">
        <f t="shared" ref="AKM147:AKM178" si="3343">CZ147+IA147+MX147+RU147+WR147+ABO147+AGL147</f>
        <v>0</v>
      </c>
      <c r="AKN147" s="128">
        <f t="shared" si="2998"/>
        <v>0</v>
      </c>
      <c r="AKO147" s="128">
        <f t="shared" si="3002"/>
        <v>0</v>
      </c>
      <c r="AKP147" s="128">
        <f t="shared" si="3007"/>
        <v>0</v>
      </c>
      <c r="AKQ147" s="128">
        <f t="shared" si="3008"/>
        <v>0</v>
      </c>
      <c r="AKR147" s="128">
        <f t="shared" ref="AKR147:AKR163" si="3344">DE147+IF147+NC147+RZ147+WW147+ABT147+AGQ147</f>
        <v>0</v>
      </c>
      <c r="AKS147" s="128">
        <f t="shared" ref="AKS147:AKS163" si="3345">DF147+IG147+ND147+SA147+WX147+ABU147+AGR147</f>
        <v>0</v>
      </c>
      <c r="AKT147" s="128">
        <f t="shared" si="3285"/>
        <v>0</v>
      </c>
      <c r="AKU147" s="128">
        <f t="shared" si="3286"/>
        <v>0</v>
      </c>
      <c r="AKV147" s="128">
        <f t="shared" si="3287"/>
        <v>0</v>
      </c>
      <c r="AKW147" s="128">
        <f t="shared" si="3288"/>
        <v>0</v>
      </c>
      <c r="AKX147" s="128">
        <f t="shared" si="3289"/>
        <v>0</v>
      </c>
      <c r="AKY147" s="128">
        <f t="shared" si="3290"/>
        <v>0</v>
      </c>
      <c r="AKZ147" s="128">
        <f t="shared" si="3291"/>
        <v>0</v>
      </c>
      <c r="ALA147" s="128">
        <f t="shared" si="3292"/>
        <v>0</v>
      </c>
      <c r="ALB147" s="128">
        <f t="shared" si="3293"/>
        <v>0</v>
      </c>
      <c r="ALC147" s="128">
        <f t="shared" si="3294"/>
        <v>0</v>
      </c>
      <c r="ALD147" s="128">
        <f t="shared" si="3295"/>
        <v>0</v>
      </c>
      <c r="ALE147" s="128">
        <f t="shared" si="3296"/>
        <v>0</v>
      </c>
      <c r="ALF147" s="128">
        <f t="shared" si="3297"/>
        <v>0</v>
      </c>
      <c r="ALG147" s="128">
        <f t="shared" si="3298"/>
        <v>0</v>
      </c>
      <c r="ALH147" s="128">
        <f t="shared" si="3299"/>
        <v>0</v>
      </c>
      <c r="ALI147" s="128">
        <f t="shared" si="3300"/>
        <v>0</v>
      </c>
      <c r="ALJ147" s="128">
        <f t="shared" si="3301"/>
        <v>0</v>
      </c>
      <c r="ALK147" s="128">
        <f t="shared" si="3302"/>
        <v>0</v>
      </c>
      <c r="ALL147" s="128">
        <f t="shared" si="3303"/>
        <v>0</v>
      </c>
      <c r="ALM147" s="128">
        <v>34.202999999999996</v>
      </c>
      <c r="ALN147" s="128">
        <v>3695.24</v>
      </c>
      <c r="ALO147" s="128">
        <v>3695.24</v>
      </c>
      <c r="ALP147" s="128">
        <v>32.402999999999999</v>
      </c>
      <c r="ALQ147" s="128">
        <v>3492.24</v>
      </c>
      <c r="ALR147" s="128">
        <v>3492.24</v>
      </c>
      <c r="ALS147" s="112"/>
      <c r="ALT147" s="112"/>
      <c r="ALU147" s="112"/>
      <c r="ALV147" s="112"/>
      <c r="ALW147" s="112"/>
      <c r="ALX147" s="112"/>
      <c r="ALY147" s="112"/>
      <c r="ALZ147" s="112"/>
      <c r="AMA147" s="112"/>
      <c r="AMB147" s="112"/>
      <c r="AMC147" s="112"/>
      <c r="AMD147" s="112"/>
      <c r="AME147" s="112"/>
      <c r="AMF147" s="112"/>
      <c r="AMG147" s="112"/>
      <c r="AMH147" s="112"/>
      <c r="AMI147" s="112"/>
      <c r="AMJ147" s="112"/>
      <c r="AMK147" s="112"/>
      <c r="AML147" s="112"/>
      <c r="AMM147" s="112"/>
      <c r="AMN147" s="112"/>
      <c r="AMO147" s="112"/>
      <c r="AMP147" s="112"/>
      <c r="AMQ147" s="112"/>
      <c r="AMR147" s="112"/>
      <c r="AMS147" s="112"/>
      <c r="AMT147" s="112"/>
      <c r="AMU147" s="112"/>
      <c r="AMV147" s="112"/>
      <c r="AMW147" s="112"/>
      <c r="AMX147" s="112"/>
      <c r="AMY147" s="112"/>
      <c r="AMZ147" s="112"/>
      <c r="ANA147" s="112"/>
      <c r="ANB147" s="112"/>
      <c r="ANC147" s="112"/>
      <c r="AND147" s="112"/>
      <c r="ANE147" s="112"/>
      <c r="ANF147" s="112"/>
      <c r="ANG147" s="112"/>
      <c r="ANH147" s="112"/>
      <c r="ANI147" s="112"/>
      <c r="ANJ147" s="112"/>
      <c r="ANK147" s="112"/>
      <c r="ANL147" s="112"/>
      <c r="ANM147" s="112"/>
      <c r="ANN147" s="112"/>
      <c r="ANO147" s="112"/>
      <c r="ANP147" s="112"/>
      <c r="ANQ147" s="112"/>
      <c r="ANR147" s="112"/>
      <c r="ANS147" s="112"/>
      <c r="ANT147" s="112"/>
      <c r="ANU147" s="112"/>
      <c r="ANV147" s="112"/>
      <c r="ANW147" s="112"/>
      <c r="ANX147" s="112"/>
      <c r="ANY147" s="112"/>
      <c r="ANZ147" s="112"/>
      <c r="AOA147" s="112"/>
      <c r="AOB147" s="112"/>
      <c r="AOC147" s="112"/>
      <c r="AOD147" s="112"/>
      <c r="AOE147" s="112"/>
      <c r="AOF147" s="112"/>
      <c r="AOG147" s="112"/>
      <c r="AOH147" s="112"/>
      <c r="AOI147" s="112"/>
      <c r="AOJ147" s="112"/>
      <c r="AOK147" s="112"/>
      <c r="AOL147" s="112"/>
      <c r="AOM147" s="112"/>
      <c r="AON147" s="112"/>
      <c r="AOO147" s="112"/>
      <c r="AOP147" s="112"/>
      <c r="AOQ147" s="112"/>
      <c r="AOR147" s="112"/>
      <c r="AOS147" s="112"/>
      <c r="AOT147" s="112"/>
      <c r="AOU147" s="112"/>
      <c r="AOV147" s="112"/>
      <c r="AOW147" s="112"/>
      <c r="AOX147" s="112"/>
      <c r="AOY147" s="112"/>
      <c r="AOZ147" s="112"/>
      <c r="APA147" s="112"/>
      <c r="APB147" s="112"/>
      <c r="APC147" s="112"/>
      <c r="APD147" s="112"/>
      <c r="APE147" s="112"/>
      <c r="APF147" s="112"/>
      <c r="APG147" s="112"/>
      <c r="APH147" s="112"/>
      <c r="API147" s="112"/>
      <c r="APJ147" s="112"/>
      <c r="APK147" s="112"/>
      <c r="APL147" s="112"/>
      <c r="APM147" s="112"/>
      <c r="APN147" s="112"/>
      <c r="APO147" s="112"/>
      <c r="APP147" s="112"/>
      <c r="APQ147" s="112"/>
      <c r="APR147" s="112"/>
      <c r="APS147" s="112"/>
      <c r="APT147" s="112"/>
      <c r="APU147" s="112"/>
      <c r="APV147" s="112"/>
      <c r="APW147" s="112"/>
      <c r="APX147" s="112"/>
      <c r="APY147" s="112"/>
      <c r="APZ147" s="112"/>
      <c r="AQA147" s="112"/>
      <c r="AQB147" s="112"/>
      <c r="AQC147" s="112"/>
      <c r="AQD147" s="112"/>
      <c r="AQE147" s="112"/>
      <c r="AQF147" s="112"/>
      <c r="AQG147" s="112"/>
      <c r="AQH147" s="112"/>
      <c r="AQI147" s="112"/>
      <c r="AQJ147" s="112"/>
      <c r="AQK147" s="112"/>
      <c r="AQL147" s="112"/>
      <c r="AQM147" s="112"/>
      <c r="AQN147" s="112"/>
      <c r="AQO147" s="112"/>
      <c r="AQP147" s="112"/>
      <c r="AQQ147" s="112"/>
      <c r="AQR147" s="112"/>
      <c r="AQS147" s="112"/>
      <c r="AQT147" s="112"/>
      <c r="AQU147" s="112"/>
      <c r="AQV147" s="112"/>
      <c r="AQW147" s="112"/>
      <c r="AQX147" s="112"/>
      <c r="AQY147" s="112"/>
      <c r="AQZ147" s="112"/>
      <c r="ARA147" s="112"/>
      <c r="ARB147" s="112"/>
      <c r="ARC147" s="112"/>
      <c r="ARD147" s="112"/>
      <c r="ARE147" s="112"/>
      <c r="ARF147" s="112"/>
      <c r="ARG147" s="112"/>
      <c r="ARH147" s="112"/>
      <c r="ARI147" s="112"/>
      <c r="ARJ147" s="112"/>
      <c r="ARK147" s="112"/>
      <c r="ARL147" s="112"/>
      <c r="ARM147" s="112"/>
      <c r="ARN147" s="112"/>
      <c r="ARO147" s="112"/>
      <c r="ARP147" s="112"/>
      <c r="ARQ147" s="112"/>
      <c r="ARR147" s="112"/>
      <c r="ARS147" s="112"/>
      <c r="ART147" s="112"/>
      <c r="ARU147" s="112"/>
      <c r="ARV147" s="112"/>
      <c r="ARW147" s="112"/>
      <c r="ARX147" s="112"/>
      <c r="ARY147" s="112"/>
      <c r="ARZ147" s="112"/>
      <c r="ASA147" s="112"/>
      <c r="ASB147" s="112"/>
      <c r="ASC147" s="112"/>
      <c r="ASD147" s="112"/>
      <c r="ASE147" s="112"/>
      <c r="ASF147" s="112"/>
      <c r="ASG147" s="112"/>
      <c r="ASH147" s="112"/>
      <c r="ASI147" s="112"/>
      <c r="ASJ147" s="112"/>
      <c r="ASK147" s="112"/>
      <c r="ASL147" s="112"/>
      <c r="ASM147" s="112"/>
      <c r="ASN147" s="112"/>
      <c r="ASO147" s="112"/>
      <c r="ASP147" s="112"/>
      <c r="ASQ147" s="112"/>
      <c r="ASR147" s="112"/>
      <c r="ASS147" s="112"/>
      <c r="AST147" s="112"/>
      <c r="ASU147" s="112"/>
      <c r="ASV147" s="112"/>
      <c r="ASW147" s="112"/>
      <c r="ASX147" s="112"/>
      <c r="ASY147" s="112"/>
      <c r="ASZ147" s="112"/>
      <c r="ATA147" s="112"/>
      <c r="ATB147" s="112"/>
      <c r="ATC147" s="112"/>
      <c r="ATD147" s="112"/>
      <c r="ATE147" s="112"/>
      <c r="ATF147" s="112"/>
      <c r="ATG147" s="112"/>
      <c r="ATH147" s="112"/>
      <c r="ATI147" s="112"/>
      <c r="ATJ147" s="112"/>
      <c r="ATK147" s="112"/>
      <c r="ATL147" s="112"/>
      <c r="ATM147" s="112"/>
      <c r="ATN147" s="112"/>
      <c r="ATO147" s="112"/>
      <c r="ATP147" s="112"/>
      <c r="ATQ147" s="112"/>
      <c r="ATR147" s="112"/>
      <c r="ATS147" s="112"/>
      <c r="ATT147" s="112"/>
      <c r="ATU147" s="112"/>
      <c r="ATV147" s="112"/>
      <c r="ATW147" s="112"/>
      <c r="ATX147" s="112"/>
      <c r="ATY147" s="112"/>
      <c r="ATZ147" s="112"/>
      <c r="AUA147" s="112"/>
      <c r="AUB147" s="112"/>
      <c r="AUC147" s="112"/>
      <c r="AUD147" s="112"/>
      <c r="AUE147" s="112"/>
      <c r="AUF147" s="112"/>
      <c r="AUG147" s="112"/>
      <c r="AUH147" s="112"/>
      <c r="AUI147" s="112"/>
      <c r="AUJ147" s="112"/>
      <c r="AUK147" s="112"/>
      <c r="AUL147" s="112"/>
      <c r="AUM147" s="112"/>
      <c r="AUN147" s="112"/>
      <c r="AUO147" s="112"/>
      <c r="AUP147" s="112"/>
      <c r="AUQ147" s="112"/>
      <c r="AUR147" s="112"/>
      <c r="AUS147" s="112"/>
      <c r="AUT147" s="112"/>
      <c r="AUU147" s="112"/>
      <c r="AUV147" s="112"/>
      <c r="AUW147" s="112"/>
      <c r="AUX147" s="112"/>
      <c r="AUY147" s="112"/>
      <c r="AUZ147" s="112"/>
      <c r="AVA147" s="112"/>
      <c r="AVB147" s="112"/>
      <c r="AVC147" s="112"/>
      <c r="AVD147" s="112"/>
      <c r="AVE147" s="112"/>
      <c r="AVF147" s="112"/>
      <c r="AVG147" s="112"/>
      <c r="AVH147" s="112"/>
      <c r="AVI147" s="112"/>
      <c r="AVJ147" s="112"/>
      <c r="AVK147" s="112"/>
      <c r="AVL147" s="112"/>
      <c r="AVM147" s="112"/>
      <c r="AVN147" s="112"/>
      <c r="AVO147" s="112"/>
      <c r="AVP147" s="112"/>
      <c r="AVQ147" s="112"/>
      <c r="AVR147" s="112"/>
      <c r="AVS147" s="112"/>
      <c r="AVT147" s="112"/>
      <c r="AVU147" s="112"/>
      <c r="AVV147" s="112"/>
      <c r="AVW147" s="112"/>
      <c r="AVX147" s="112"/>
      <c r="AVY147" s="112"/>
      <c r="AVZ147" s="112"/>
      <c r="AWA147" s="112"/>
      <c r="AWB147" s="112"/>
      <c r="AWC147" s="112"/>
      <c r="AWD147" s="112"/>
      <c r="AWE147" s="112"/>
      <c r="AWF147" s="112"/>
      <c r="AWG147" s="112"/>
      <c r="AWH147" s="112"/>
      <c r="AWI147" s="112"/>
      <c r="AWJ147" s="112"/>
      <c r="AWK147" s="112"/>
      <c r="AWL147" s="112"/>
      <c r="AWM147" s="112"/>
      <c r="AWN147" s="112"/>
      <c r="AWO147" s="112"/>
      <c r="AWP147" s="112"/>
      <c r="AWQ147" s="112"/>
      <c r="AWR147" s="112"/>
      <c r="AWS147" s="112"/>
      <c r="AWT147" s="112"/>
      <c r="AWU147" s="112"/>
      <c r="AWV147" s="112"/>
      <c r="AWW147" s="112"/>
      <c r="AWX147" s="112"/>
      <c r="AWY147" s="112"/>
      <c r="AWZ147" s="112"/>
      <c r="AXA147" s="112"/>
      <c r="AXB147" s="112"/>
      <c r="AXC147" s="112"/>
      <c r="AXD147" s="112"/>
      <c r="AXE147" s="112"/>
      <c r="AXF147" s="112"/>
      <c r="AXG147" s="112"/>
      <c r="AXH147" s="112"/>
      <c r="AXI147" s="112"/>
      <c r="AXJ147" s="112"/>
      <c r="AXK147" s="112"/>
      <c r="AXL147" s="112"/>
      <c r="AXM147" s="112"/>
      <c r="AXN147" s="112"/>
      <c r="AXO147" s="112"/>
      <c r="AXP147" s="112"/>
      <c r="AXQ147" s="112"/>
      <c r="AXR147" s="112"/>
      <c r="AXS147" s="112"/>
      <c r="AXT147" s="112"/>
      <c r="AXU147" s="112"/>
      <c r="AXV147" s="112"/>
      <c r="AXW147" s="112"/>
      <c r="AXX147" s="112"/>
      <c r="AXY147" s="112"/>
      <c r="AXZ147" s="112"/>
      <c r="AYA147" s="112"/>
      <c r="AYB147" s="112"/>
      <c r="AYC147" s="112"/>
      <c r="AYD147" s="112"/>
      <c r="AYE147" s="112"/>
      <c r="AYF147" s="112"/>
      <c r="AYG147" s="112"/>
      <c r="AYH147" s="112"/>
      <c r="AYI147" s="112"/>
      <c r="AYJ147" s="112"/>
      <c r="AYK147" s="112"/>
      <c r="AYL147" s="112"/>
      <c r="AYM147" s="112"/>
      <c r="AYN147" s="112"/>
      <c r="AYO147" s="112"/>
      <c r="AYP147" s="112"/>
      <c r="AYQ147" s="112"/>
      <c r="AYR147" s="112"/>
      <c r="AYS147" s="112"/>
      <c r="AYT147" s="112"/>
      <c r="AYU147" s="112"/>
      <c r="AYV147" s="112"/>
      <c r="AYW147" s="112"/>
      <c r="AYX147" s="112"/>
      <c r="AYY147" s="112"/>
      <c r="AYZ147" s="112"/>
      <c r="AZA147" s="112"/>
      <c r="AZB147" s="112"/>
      <c r="AZC147" s="112"/>
      <c r="AZD147" s="112"/>
      <c r="AZE147" s="112"/>
      <c r="AZF147" s="112"/>
      <c r="AZG147" s="112"/>
      <c r="AZH147" s="112"/>
      <c r="AZI147" s="112"/>
      <c r="AZJ147" s="112"/>
      <c r="AZK147" s="112"/>
      <c r="AZL147" s="112"/>
      <c r="AZM147" s="112"/>
      <c r="AZN147" s="112"/>
      <c r="AZO147" s="112"/>
      <c r="AZP147" s="112"/>
      <c r="AZQ147" s="112"/>
      <c r="AZR147" s="112"/>
      <c r="AZS147" s="112"/>
      <c r="AZT147" s="112"/>
      <c r="AZU147" s="112"/>
      <c r="AZV147" s="112"/>
      <c r="AZW147" s="112"/>
      <c r="AZX147" s="112"/>
      <c r="AZY147" s="112"/>
      <c r="AZZ147" s="112"/>
      <c r="BAA147" s="112"/>
      <c r="BAB147" s="112"/>
      <c r="BAC147" s="112"/>
      <c r="BAD147" s="112"/>
      <c r="BAE147" s="112"/>
      <c r="BAF147" s="112"/>
      <c r="BAG147" s="112"/>
      <c r="BAH147" s="112"/>
      <c r="BAI147" s="112"/>
      <c r="BAJ147" s="112"/>
      <c r="BAK147" s="112"/>
      <c r="BAL147" s="112"/>
      <c r="BAM147" s="112"/>
      <c r="BAN147" s="112"/>
      <c r="BAO147" s="112"/>
      <c r="BAP147" s="112"/>
      <c r="BAQ147" s="112"/>
      <c r="BAR147" s="112"/>
      <c r="BAS147" s="112"/>
      <c r="BAT147" s="112"/>
      <c r="BAU147" s="112"/>
      <c r="BAV147" s="112"/>
      <c r="BAW147" s="112"/>
      <c r="BAX147" s="112"/>
      <c r="BAY147" s="112"/>
      <c r="BAZ147" s="112"/>
      <c r="BBA147" s="112"/>
      <c r="BBB147" s="112"/>
      <c r="BBC147" s="112"/>
      <c r="BBD147" s="112"/>
      <c r="BBE147" s="112"/>
      <c r="BBF147" s="112"/>
      <c r="BBG147" s="112"/>
      <c r="BBH147" s="112"/>
      <c r="BBI147" s="112"/>
      <c r="BBJ147" s="112"/>
      <c r="BBK147" s="112"/>
      <c r="BBL147" s="112"/>
      <c r="BBM147" s="112"/>
      <c r="BBN147" s="112"/>
      <c r="BBO147" s="112"/>
      <c r="BBP147" s="112"/>
      <c r="BBQ147" s="112"/>
      <c r="BBR147" s="112"/>
      <c r="BBS147" s="112"/>
      <c r="BBT147" s="112"/>
      <c r="BBU147" s="112"/>
      <c r="BBV147" s="112"/>
      <c r="BBW147" s="112"/>
      <c r="BBX147" s="112"/>
      <c r="BBY147" s="112"/>
      <c r="BBZ147" s="112"/>
      <c r="BCA147" s="112"/>
      <c r="BCB147" s="112"/>
      <c r="BCC147" s="112"/>
      <c r="BCD147" s="112"/>
      <c r="BCE147" s="112"/>
      <c r="BCF147" s="112"/>
      <c r="BCG147" s="112"/>
      <c r="BCH147" s="112"/>
      <c r="BCI147" s="112"/>
      <c r="BCJ147" s="112"/>
      <c r="BCK147" s="112"/>
      <c r="BCL147" s="112"/>
      <c r="BCM147" s="112"/>
      <c r="BCN147" s="112"/>
      <c r="BCO147" s="112"/>
      <c r="BCP147" s="112"/>
      <c r="BCQ147" s="112"/>
      <c r="BCR147" s="112"/>
      <c r="BCS147" s="112"/>
      <c r="BCT147" s="112"/>
      <c r="BCU147" s="112"/>
      <c r="BCV147" s="112"/>
      <c r="BCW147" s="112"/>
      <c r="BCX147" s="112"/>
      <c r="BCY147" s="112"/>
      <c r="BCZ147" s="112"/>
      <c r="BDA147" s="112"/>
      <c r="BDB147" s="112"/>
      <c r="BDC147" s="112"/>
      <c r="BDD147" s="112"/>
      <c r="BDE147" s="112"/>
      <c r="BDF147" s="112"/>
      <c r="BDG147" s="112"/>
      <c r="BDH147" s="112"/>
      <c r="BDI147" s="112"/>
      <c r="BDJ147" s="112"/>
      <c r="BDK147" s="112"/>
      <c r="BDL147" s="112"/>
      <c r="BDM147" s="112"/>
      <c r="BDN147" s="112"/>
      <c r="BDO147" s="112"/>
      <c r="BDP147" s="112"/>
      <c r="BDQ147" s="112"/>
      <c r="BDR147" s="112"/>
      <c r="BDS147" s="112"/>
      <c r="BDT147" s="112"/>
      <c r="BDU147" s="112"/>
      <c r="BDV147" s="112"/>
      <c r="BDW147" s="112"/>
      <c r="BDX147" s="112"/>
      <c r="BDY147" s="112"/>
      <c r="BDZ147" s="112"/>
      <c r="BEA147" s="112"/>
      <c r="BEB147" s="112"/>
      <c r="BEC147" s="112"/>
      <c r="BED147" s="112"/>
      <c r="BEE147" s="112"/>
      <c r="BEF147" s="112"/>
      <c r="BEG147" s="112"/>
      <c r="BEH147" s="112"/>
      <c r="BEI147" s="112"/>
      <c r="BEJ147" s="112"/>
      <c r="BEK147" s="112"/>
      <c r="BEL147" s="112"/>
      <c r="BEM147" s="112"/>
      <c r="BEN147" s="112"/>
      <c r="BEO147" s="112"/>
      <c r="BEP147" s="112"/>
      <c r="BEQ147" s="112"/>
      <c r="BER147" s="112"/>
      <c r="BES147" s="112"/>
      <c r="BET147" s="112"/>
      <c r="BEU147" s="112"/>
      <c r="BEV147" s="112"/>
      <c r="BEW147" s="112"/>
      <c r="BEX147" s="112"/>
      <c r="BEY147" s="112"/>
      <c r="BEZ147" s="112"/>
      <c r="BFA147" s="112"/>
      <c r="BFB147" s="112"/>
      <c r="BFC147" s="112"/>
      <c r="BFD147" s="112"/>
      <c r="BFE147" s="112"/>
      <c r="BFF147" s="112"/>
      <c r="BFG147" s="112"/>
      <c r="BFH147" s="112"/>
      <c r="BFI147" s="112"/>
      <c r="BFJ147" s="112"/>
      <c r="BFK147" s="112"/>
      <c r="BFL147" s="112"/>
      <c r="BFM147" s="112"/>
      <c r="BFN147" s="112"/>
      <c r="BFO147" s="112"/>
      <c r="BFP147" s="112"/>
      <c r="BFQ147" s="112"/>
      <c r="BFR147" s="112"/>
      <c r="BFS147" s="112"/>
      <c r="BFT147" s="112"/>
      <c r="BFU147" s="112"/>
      <c r="BFV147" s="112"/>
      <c r="BFW147" s="112"/>
      <c r="BFX147" s="112"/>
      <c r="BFY147" s="112"/>
      <c r="BFZ147" s="112"/>
      <c r="BGA147" s="112"/>
      <c r="BGB147" s="112"/>
      <c r="BGC147" s="112"/>
      <c r="BGD147" s="112"/>
      <c r="BGE147" s="112"/>
      <c r="BGF147" s="112"/>
      <c r="BGG147" s="112"/>
      <c r="BGH147" s="112"/>
      <c r="BGI147" s="112"/>
      <c r="BGJ147" s="112"/>
      <c r="BGK147" s="112"/>
      <c r="BGL147" s="112"/>
      <c r="BGM147" s="112"/>
      <c r="BGN147" s="112"/>
      <c r="BGO147" s="112"/>
      <c r="BGP147" s="112"/>
      <c r="BGQ147" s="112"/>
      <c r="BGR147" s="112"/>
      <c r="BGS147" s="112"/>
      <c r="BGT147" s="112"/>
      <c r="BGU147" s="112"/>
      <c r="BGV147" s="112"/>
      <c r="BGW147" s="112"/>
      <c r="BGX147" s="112"/>
      <c r="BGY147" s="112"/>
      <c r="BGZ147" s="112"/>
      <c r="BHA147" s="112"/>
      <c r="BHB147" s="112"/>
      <c r="BHC147" s="112"/>
      <c r="BHD147" s="112"/>
      <c r="BHE147" s="112"/>
      <c r="BHF147" s="112"/>
      <c r="BHG147" s="112"/>
      <c r="BHH147" s="112"/>
      <c r="BHI147" s="112"/>
      <c r="BHJ147" s="112"/>
      <c r="BHK147" s="112"/>
      <c r="BHL147" s="112"/>
      <c r="BHM147" s="112"/>
      <c r="BHN147" s="112"/>
      <c r="BHO147" s="112"/>
      <c r="BHP147" s="112"/>
      <c r="BHQ147" s="112"/>
      <c r="BHR147" s="112"/>
      <c r="BHS147" s="112"/>
      <c r="BHT147" s="112"/>
      <c r="BHU147" s="112"/>
      <c r="BHV147" s="112"/>
      <c r="BHW147" s="112"/>
      <c r="BHX147" s="112"/>
      <c r="BHY147" s="112"/>
      <c r="BHZ147" s="112"/>
      <c r="BIA147" s="112"/>
      <c r="BIB147" s="112"/>
      <c r="BIC147" s="112"/>
      <c r="BID147" s="112"/>
      <c r="BIE147" s="112"/>
      <c r="BIF147" s="112"/>
      <c r="BIG147" s="112"/>
      <c r="BIH147" s="112"/>
      <c r="BII147" s="112"/>
      <c r="BIJ147" s="112"/>
      <c r="BIK147" s="112"/>
      <c r="BIL147" s="112"/>
      <c r="BIM147" s="112"/>
      <c r="BIN147" s="112"/>
      <c r="BIO147" s="112"/>
      <c r="BIP147" s="112"/>
      <c r="BIQ147" s="112"/>
      <c r="BIR147" s="112"/>
      <c r="BIS147" s="112"/>
      <c r="BIT147" s="112"/>
      <c r="BIU147" s="112"/>
      <c r="BIV147" s="112"/>
      <c r="BIW147" s="112"/>
      <c r="BIX147" s="112"/>
      <c r="BIY147" s="112"/>
      <c r="BIZ147" s="112"/>
      <c r="BJA147" s="112"/>
      <c r="BJB147" s="112"/>
      <c r="BJC147" s="112"/>
      <c r="BJD147" s="112"/>
      <c r="BJE147" s="112"/>
      <c r="BJF147" s="112"/>
      <c r="BJG147" s="112"/>
      <c r="BJH147" s="112"/>
      <c r="BJI147" s="112"/>
      <c r="BJJ147" s="112"/>
      <c r="BJK147" s="112"/>
      <c r="BJL147" s="112"/>
      <c r="BJM147" s="112"/>
      <c r="BJN147" s="112"/>
      <c r="BJO147" s="112"/>
      <c r="BJP147" s="112"/>
      <c r="BJQ147" s="112"/>
      <c r="BJR147" s="112"/>
      <c r="BJS147" s="112"/>
      <c r="BJT147" s="112"/>
      <c r="BJU147" s="112"/>
      <c r="BJV147" s="112"/>
      <c r="BJW147" s="112"/>
      <c r="BJX147" s="112"/>
      <c r="BJY147" s="112"/>
      <c r="BJZ147" s="112"/>
      <c r="BKA147" s="112"/>
      <c r="BKB147" s="112"/>
      <c r="BKC147" s="112"/>
      <c r="BKD147" s="112"/>
      <c r="BKE147" s="112"/>
      <c r="BKF147" s="112"/>
      <c r="BKG147" s="112"/>
      <c r="BKH147" s="112"/>
      <c r="BKI147" s="112"/>
      <c r="BKJ147" s="112"/>
      <c r="BKK147" s="112"/>
      <c r="BKL147" s="112"/>
      <c r="BKM147" s="112"/>
      <c r="BKN147" s="112"/>
      <c r="BKO147" s="112"/>
      <c r="BKP147" s="112"/>
      <c r="BKQ147" s="112"/>
      <c r="BKR147" s="112"/>
      <c r="BKS147" s="112"/>
      <c r="BKT147" s="112"/>
      <c r="BKU147" s="112"/>
      <c r="BKV147" s="112"/>
      <c r="BKW147" s="112"/>
      <c r="BKX147" s="112"/>
      <c r="BKY147" s="112"/>
      <c r="BKZ147" s="112"/>
      <c r="BLA147" s="112"/>
      <c r="BLB147" s="112"/>
      <c r="BLC147" s="112"/>
      <c r="BLD147" s="112"/>
      <c r="BLE147" s="112"/>
      <c r="BLF147" s="112"/>
      <c r="BLG147" s="112"/>
      <c r="BLH147" s="112"/>
      <c r="BLI147" s="112"/>
      <c r="BLJ147" s="112"/>
      <c r="BLK147" s="112"/>
      <c r="BLL147" s="112"/>
      <c r="BLM147" s="112"/>
      <c r="BLN147" s="112"/>
      <c r="BLO147" s="112"/>
      <c r="BLP147" s="112"/>
      <c r="BLQ147" s="112"/>
      <c r="BLR147" s="112"/>
      <c r="BLS147" s="112"/>
      <c r="BLT147" s="112"/>
      <c r="BLU147" s="112"/>
      <c r="BLV147" s="112"/>
      <c r="BLW147" s="112"/>
      <c r="BLX147" s="112"/>
      <c r="BLY147" s="112"/>
      <c r="BLZ147" s="112"/>
      <c r="BMA147" s="112"/>
      <c r="BMB147" s="112"/>
      <c r="BMC147" s="112"/>
      <c r="BMD147" s="112"/>
      <c r="BME147" s="112"/>
      <c r="BMF147" s="112"/>
      <c r="BMG147" s="112"/>
      <c r="BMH147" s="112"/>
      <c r="BMI147" s="112"/>
      <c r="BMJ147" s="112"/>
      <c r="BMK147" s="112"/>
      <c r="BML147" s="112"/>
      <c r="BMM147" s="112"/>
      <c r="BMN147" s="112"/>
      <c r="BMO147" s="112"/>
      <c r="BMP147" s="112"/>
      <c r="BMQ147" s="112"/>
      <c r="BMR147" s="112"/>
      <c r="BMS147" s="112"/>
      <c r="BMT147" s="112"/>
      <c r="BMU147" s="112"/>
      <c r="BMV147" s="112"/>
      <c r="BMW147" s="112"/>
      <c r="BMX147" s="112"/>
      <c r="BMY147" s="112"/>
      <c r="BMZ147" s="112"/>
      <c r="BNA147" s="112"/>
      <c r="BNB147" s="112"/>
      <c r="BNC147" s="112"/>
      <c r="BND147" s="112"/>
      <c r="BNE147" s="112"/>
      <c r="BNF147" s="112"/>
      <c r="BNG147" s="112"/>
      <c r="BNH147" s="112"/>
      <c r="BNI147" s="112"/>
      <c r="BNJ147" s="112"/>
      <c r="BNK147" s="112"/>
      <c r="BNL147" s="112"/>
      <c r="BNM147" s="112"/>
      <c r="BNN147" s="112"/>
      <c r="BNO147" s="112"/>
      <c r="BNP147" s="112"/>
      <c r="BNQ147" s="112"/>
      <c r="BNR147" s="112"/>
      <c r="BNS147" s="112"/>
      <c r="BNT147" s="112"/>
      <c r="BNU147" s="112"/>
      <c r="BNV147" s="112"/>
      <c r="BNW147" s="112"/>
      <c r="BNX147" s="112"/>
      <c r="BNY147" s="112"/>
      <c r="BNZ147" s="112"/>
      <c r="BOA147" s="112"/>
      <c r="BOB147" s="112"/>
      <c r="BOC147" s="112"/>
      <c r="BOD147" s="112"/>
      <c r="BOE147" s="112"/>
      <c r="BOF147" s="112"/>
      <c r="BOG147" s="112"/>
      <c r="BOH147" s="112"/>
      <c r="BOI147" s="112"/>
      <c r="BOJ147" s="112"/>
      <c r="BOK147" s="112"/>
      <c r="BOL147" s="112"/>
      <c r="BOM147" s="112"/>
      <c r="BON147" s="112"/>
      <c r="BOO147" s="112"/>
      <c r="BOP147" s="112"/>
      <c r="BOQ147" s="112"/>
      <c r="BOR147" s="112"/>
      <c r="BOS147" s="112"/>
      <c r="BOT147" s="112"/>
      <c r="BOU147" s="112"/>
      <c r="BOV147" s="112"/>
      <c r="BOW147" s="112"/>
      <c r="BOX147" s="112"/>
      <c r="BOY147" s="112"/>
      <c r="BOZ147" s="112"/>
      <c r="BPA147" s="112"/>
      <c r="BPB147" s="112"/>
      <c r="BPC147" s="112"/>
      <c r="BPD147" s="112"/>
      <c r="BPE147" s="112"/>
      <c r="BPF147" s="112"/>
      <c r="BPG147" s="112"/>
      <c r="BPH147" s="112"/>
      <c r="BPI147" s="112"/>
      <c r="BPJ147" s="112"/>
      <c r="BPK147" s="112"/>
      <c r="BPL147" s="112"/>
      <c r="BPM147" s="112"/>
      <c r="BPN147" s="112"/>
      <c r="BPO147" s="112"/>
      <c r="BPP147" s="112"/>
      <c r="BPQ147" s="112"/>
      <c r="BPR147" s="112"/>
      <c r="BPS147" s="112"/>
      <c r="BPT147" s="112"/>
      <c r="BPU147" s="112"/>
      <c r="BPV147" s="112"/>
      <c r="BPW147" s="112"/>
      <c r="BPX147" s="112"/>
      <c r="BPY147" s="112"/>
      <c r="BPZ147" s="112"/>
      <c r="BQA147" s="112"/>
      <c r="BQB147" s="112"/>
      <c r="BQC147" s="112"/>
      <c r="BQD147" s="112"/>
      <c r="BQE147" s="112"/>
      <c r="BQF147" s="112"/>
      <c r="BQG147" s="112"/>
      <c r="BQH147" s="112"/>
      <c r="BQI147" s="112"/>
      <c r="BQJ147" s="112"/>
      <c r="BQK147" s="112"/>
      <c r="BQL147" s="112"/>
      <c r="BQM147" s="112"/>
      <c r="BQN147" s="112"/>
      <c r="BQO147" s="112"/>
      <c r="BQP147" s="112"/>
      <c r="BQQ147" s="112"/>
      <c r="BQR147" s="112"/>
      <c r="BQS147" s="112"/>
      <c r="BQT147" s="112"/>
      <c r="BQU147" s="112"/>
      <c r="BQV147" s="112"/>
      <c r="BQW147" s="112"/>
      <c r="BQX147" s="112"/>
      <c r="BQY147" s="112"/>
      <c r="BQZ147" s="112"/>
      <c r="BRA147" s="112"/>
      <c r="BRB147" s="112"/>
      <c r="BRC147" s="112"/>
      <c r="BRD147" s="112"/>
      <c r="BRE147" s="112"/>
      <c r="BRF147" s="112"/>
      <c r="BRG147" s="112"/>
      <c r="BRH147" s="112"/>
      <c r="BRI147" s="112"/>
      <c r="BRJ147" s="112"/>
      <c r="BRK147" s="112"/>
      <c r="BRL147" s="112"/>
      <c r="BRM147" s="112"/>
      <c r="BRN147" s="112"/>
      <c r="BRO147" s="112"/>
      <c r="BRP147" s="112"/>
      <c r="BRQ147" s="112"/>
      <c r="BRR147" s="112"/>
      <c r="BRS147" s="112"/>
      <c r="BRT147" s="112"/>
      <c r="BRU147" s="112"/>
      <c r="BRV147" s="112"/>
      <c r="BRW147" s="112"/>
      <c r="BRX147" s="112"/>
      <c r="BRY147" s="112"/>
      <c r="BRZ147" s="112"/>
      <c r="BSA147" s="112"/>
      <c r="BSB147" s="112"/>
      <c r="BSC147" s="112"/>
      <c r="BSD147" s="112"/>
      <c r="BSE147" s="112"/>
      <c r="BSF147" s="112"/>
      <c r="BSG147" s="112"/>
      <c r="BSH147" s="112"/>
      <c r="BSI147" s="112"/>
      <c r="BSJ147" s="112"/>
      <c r="BSK147" s="112"/>
      <c r="BSL147" s="112"/>
      <c r="BSM147" s="112"/>
      <c r="BSN147" s="112"/>
      <c r="BSO147" s="112"/>
      <c r="BSP147" s="112"/>
      <c r="BSQ147" s="112"/>
      <c r="BSR147" s="112"/>
      <c r="BSS147" s="112"/>
      <c r="BST147" s="112"/>
      <c r="BSU147" s="112"/>
      <c r="BSV147" s="112"/>
      <c r="BSW147" s="112"/>
      <c r="BSX147" s="112"/>
      <c r="BSY147" s="112"/>
      <c r="BSZ147" s="112"/>
      <c r="BTA147" s="112"/>
      <c r="BTB147" s="112"/>
      <c r="BTC147" s="112"/>
      <c r="BTD147" s="112"/>
      <c r="BTE147" s="112"/>
      <c r="BTF147" s="112"/>
      <c r="BTG147" s="112"/>
      <c r="BTH147" s="112"/>
      <c r="BTI147" s="112"/>
      <c r="BTJ147" s="112"/>
      <c r="BTK147" s="112"/>
      <c r="BTL147" s="112"/>
      <c r="BTM147" s="112"/>
      <c r="BTN147" s="112"/>
      <c r="BTO147" s="112"/>
      <c r="BTP147" s="112"/>
      <c r="BTQ147" s="112"/>
      <c r="BTR147" s="112"/>
      <c r="BTS147" s="112"/>
      <c r="BTT147" s="112"/>
      <c r="BTU147" s="112"/>
      <c r="BTV147" s="112"/>
      <c r="BTW147" s="112"/>
      <c r="BTX147" s="112"/>
      <c r="BTY147" s="112"/>
      <c r="BTZ147" s="112"/>
      <c r="BUA147" s="112"/>
      <c r="BUB147" s="112"/>
      <c r="BUC147" s="112"/>
      <c r="BUD147" s="112"/>
      <c r="BUE147" s="112"/>
      <c r="BUF147" s="112"/>
      <c r="BUG147" s="112"/>
      <c r="BUH147" s="112"/>
      <c r="BUI147" s="112"/>
      <c r="BUJ147" s="112"/>
      <c r="BUK147" s="112"/>
      <c r="BUL147" s="112"/>
      <c r="BUM147" s="112"/>
      <c r="BUN147" s="112"/>
      <c r="BUO147" s="112"/>
      <c r="BUP147" s="112"/>
      <c r="BUQ147" s="112"/>
      <c r="BUR147" s="112"/>
      <c r="BUS147" s="112"/>
      <c r="BUT147" s="112"/>
      <c r="BUU147" s="112"/>
      <c r="BUV147" s="112"/>
      <c r="BUW147" s="112"/>
      <c r="BUX147" s="112"/>
      <c r="BUY147" s="112"/>
      <c r="BUZ147" s="112"/>
      <c r="BVA147" s="112"/>
      <c r="BVB147" s="112"/>
      <c r="BVC147" s="112"/>
      <c r="BVD147" s="112"/>
      <c r="BVE147" s="112"/>
      <c r="BVF147" s="112"/>
      <c r="BVG147" s="112"/>
      <c r="BVH147" s="112"/>
      <c r="BVI147" s="112"/>
      <c r="BVJ147" s="112"/>
      <c r="BVK147" s="112"/>
      <c r="BVL147" s="112"/>
      <c r="BVM147" s="112"/>
      <c r="BVN147" s="112"/>
      <c r="BVO147" s="112"/>
      <c r="BVP147" s="112"/>
      <c r="BVQ147" s="112"/>
      <c r="BVR147" s="112"/>
      <c r="BVS147" s="112"/>
      <c r="BVT147" s="112"/>
      <c r="BVU147" s="112"/>
      <c r="BVV147" s="112"/>
      <c r="BVW147" s="112"/>
      <c r="BVX147" s="112"/>
      <c r="BVY147" s="112"/>
      <c r="BVZ147" s="112"/>
      <c r="BWA147" s="112"/>
      <c r="BWB147" s="112"/>
      <c r="BWC147" s="112"/>
      <c r="BWD147" s="112"/>
      <c r="BWE147" s="112"/>
      <c r="BWF147" s="112"/>
      <c r="BWG147" s="112"/>
      <c r="BWH147" s="112"/>
      <c r="BWI147" s="112"/>
      <c r="BWJ147" s="112"/>
      <c r="BWK147" s="112"/>
      <c r="BWL147" s="112"/>
      <c r="BWM147" s="112"/>
      <c r="BWN147" s="112"/>
      <c r="BWO147" s="112"/>
      <c r="BWP147" s="112"/>
      <c r="BWQ147" s="112"/>
      <c r="BWR147" s="112"/>
      <c r="BWS147" s="112"/>
      <c r="BWT147" s="112"/>
      <c r="BWU147" s="112"/>
      <c r="BWV147" s="112"/>
      <c r="BWW147" s="112"/>
      <c r="BWX147" s="112"/>
      <c r="BWY147" s="112"/>
      <c r="BWZ147" s="112"/>
      <c r="BXA147" s="112"/>
      <c r="BXB147" s="112"/>
      <c r="BXC147" s="112"/>
      <c r="BXD147" s="112"/>
      <c r="BXE147" s="112"/>
      <c r="BXF147" s="112"/>
      <c r="BXG147" s="112"/>
      <c r="BXH147" s="112"/>
      <c r="BXI147" s="112"/>
      <c r="BXJ147" s="112"/>
      <c r="BXK147" s="112"/>
      <c r="BXL147" s="112"/>
      <c r="BXM147" s="112"/>
      <c r="BXN147" s="112"/>
      <c r="BXO147" s="112"/>
      <c r="BXP147" s="112"/>
      <c r="BXQ147" s="112"/>
      <c r="BXR147" s="112"/>
      <c r="BXS147" s="112"/>
      <c r="BXT147" s="112"/>
      <c r="BXU147" s="112"/>
      <c r="BXV147" s="112"/>
      <c r="BXW147" s="112"/>
      <c r="BXX147" s="112"/>
      <c r="BXY147" s="112"/>
      <c r="BXZ147" s="112"/>
      <c r="BYA147" s="112"/>
      <c r="BYB147" s="112"/>
      <c r="BYC147" s="112"/>
      <c r="BYD147" s="112"/>
      <c r="BYE147" s="112"/>
      <c r="BYF147" s="112"/>
      <c r="BYG147" s="112"/>
      <c r="BYH147" s="112"/>
      <c r="BYI147" s="112"/>
      <c r="BYJ147" s="112"/>
      <c r="BYK147" s="112"/>
      <c r="BYL147" s="112"/>
      <c r="BYM147" s="112"/>
      <c r="BYN147" s="112"/>
      <c r="BYO147" s="112"/>
      <c r="BYP147" s="112"/>
      <c r="BYQ147" s="112"/>
      <c r="BYR147" s="112"/>
      <c r="BYS147" s="112"/>
      <c r="BYT147" s="112"/>
      <c r="BYU147" s="112"/>
      <c r="BYV147" s="112"/>
      <c r="BYW147" s="112"/>
      <c r="BYX147" s="112"/>
      <c r="BYY147" s="112"/>
      <c r="BYZ147" s="112"/>
      <c r="BZA147" s="112"/>
      <c r="BZB147" s="112"/>
      <c r="BZC147" s="112"/>
      <c r="BZD147" s="112"/>
      <c r="BZE147" s="112"/>
      <c r="BZF147" s="112"/>
      <c r="BZG147" s="112"/>
      <c r="BZH147" s="112"/>
      <c r="BZI147" s="112"/>
      <c r="BZJ147" s="112"/>
      <c r="BZK147" s="112"/>
      <c r="BZL147" s="112"/>
      <c r="BZM147" s="112"/>
      <c r="BZN147" s="112"/>
      <c r="BZO147" s="112"/>
      <c r="BZP147" s="112"/>
      <c r="BZQ147" s="112"/>
      <c r="BZR147" s="112"/>
      <c r="BZS147" s="112"/>
      <c r="BZT147" s="112"/>
      <c r="BZU147" s="112"/>
      <c r="BZV147" s="112"/>
      <c r="BZW147" s="112"/>
      <c r="BZX147" s="112"/>
      <c r="BZY147" s="112"/>
      <c r="BZZ147" s="112"/>
      <c r="CAA147" s="112"/>
      <c r="CAB147" s="112"/>
      <c r="CAC147" s="112"/>
      <c r="CAD147" s="112"/>
      <c r="CAE147" s="112"/>
      <c r="CAF147" s="112"/>
      <c r="CAG147" s="112"/>
      <c r="CAH147" s="112"/>
      <c r="CAI147" s="112"/>
      <c r="CAJ147" s="112"/>
      <c r="CAK147" s="112"/>
      <c r="CAL147" s="112"/>
      <c r="CAM147" s="112"/>
      <c r="CAN147" s="112"/>
      <c r="CAO147" s="112"/>
      <c r="CAP147" s="112"/>
      <c r="CAQ147" s="112"/>
      <c r="CAR147" s="112"/>
      <c r="CAS147" s="112"/>
      <c r="CAT147" s="112"/>
      <c r="CAU147" s="112"/>
      <c r="CAV147" s="112"/>
      <c r="CAW147" s="112"/>
      <c r="CAX147" s="112"/>
      <c r="CAY147" s="112"/>
      <c r="CAZ147" s="112"/>
      <c r="CBA147" s="112"/>
      <c r="CBB147" s="112"/>
      <c r="CBC147" s="112"/>
      <c r="CBD147" s="112"/>
      <c r="CBE147" s="112"/>
      <c r="CBF147" s="112"/>
      <c r="CBG147" s="112"/>
      <c r="CBH147" s="112"/>
      <c r="CBI147" s="112"/>
      <c r="CBJ147" s="112"/>
      <c r="CBK147" s="112"/>
      <c r="CBL147" s="112"/>
      <c r="CBM147" s="112"/>
      <c r="CBN147" s="112"/>
      <c r="CBO147" s="112"/>
      <c r="CBP147" s="112"/>
      <c r="CBQ147" s="112"/>
      <c r="CBR147" s="112"/>
      <c r="CBS147" s="112"/>
      <c r="CBT147" s="112"/>
      <c r="CBU147" s="112"/>
      <c r="CBV147" s="112"/>
      <c r="CBW147" s="112"/>
      <c r="CBX147" s="112"/>
      <c r="CBY147" s="112"/>
      <c r="CBZ147" s="112"/>
      <c r="CCA147" s="112"/>
      <c r="CCB147" s="112"/>
      <c r="CCC147" s="112"/>
      <c r="CCD147" s="112"/>
      <c r="CCE147" s="112"/>
      <c r="CCF147" s="112"/>
      <c r="CCG147" s="112"/>
      <c r="CCH147" s="112"/>
      <c r="CCI147" s="112"/>
      <c r="CCJ147" s="112"/>
      <c r="CCK147" s="112"/>
      <c r="CCL147" s="112"/>
      <c r="CCM147" s="112"/>
      <c r="CCN147" s="112"/>
      <c r="CCO147" s="112"/>
      <c r="CCP147" s="112"/>
      <c r="CCQ147" s="112"/>
      <c r="CCR147" s="112"/>
      <c r="CCS147" s="112"/>
      <c r="CCT147" s="112"/>
      <c r="CCU147" s="112"/>
      <c r="CCV147" s="112"/>
      <c r="CCW147" s="112"/>
      <c r="CCX147" s="112"/>
      <c r="CCY147" s="112"/>
      <c r="CCZ147" s="112"/>
      <c r="CDA147" s="112"/>
      <c r="CDB147" s="112"/>
      <c r="CDC147" s="112"/>
      <c r="CDD147" s="112"/>
      <c r="CDE147" s="112"/>
      <c r="CDF147" s="112"/>
      <c r="CDG147" s="112"/>
      <c r="CDH147" s="112"/>
      <c r="CDI147" s="112"/>
      <c r="CDJ147" s="112"/>
      <c r="CDK147" s="112"/>
      <c r="CDL147" s="112"/>
      <c r="CDM147" s="112"/>
      <c r="CDN147" s="112"/>
      <c r="CDO147" s="112"/>
      <c r="CDP147" s="112"/>
      <c r="CDQ147" s="112"/>
      <c r="CDR147" s="112"/>
      <c r="CDS147" s="112"/>
      <c r="CDT147" s="112"/>
      <c r="CDU147" s="112"/>
      <c r="CDV147" s="112"/>
      <c r="CDW147" s="112"/>
      <c r="CDX147" s="112"/>
      <c r="CDY147" s="112"/>
      <c r="CDZ147" s="112"/>
      <c r="CEA147" s="112"/>
      <c r="CEB147" s="112"/>
      <c r="CEC147" s="112"/>
      <c r="CED147" s="112"/>
      <c r="CEE147" s="112"/>
      <c r="CEF147" s="112"/>
      <c r="CEG147" s="112"/>
      <c r="CEH147" s="112"/>
      <c r="CEI147" s="112"/>
      <c r="CEJ147" s="112"/>
      <c r="CEK147" s="112"/>
      <c r="CEL147" s="112"/>
      <c r="CEM147" s="112"/>
      <c r="CEN147" s="112"/>
      <c r="CEO147" s="112"/>
      <c r="CEP147" s="112"/>
      <c r="CEQ147" s="112"/>
      <c r="CER147" s="112"/>
      <c r="CES147" s="112"/>
      <c r="CET147" s="112"/>
      <c r="CEU147" s="112"/>
      <c r="CEV147" s="112"/>
      <c r="CEW147" s="112"/>
      <c r="CEX147" s="112"/>
      <c r="CEY147" s="112"/>
      <c r="CEZ147" s="112"/>
      <c r="CFA147" s="112"/>
      <c r="CFB147" s="112"/>
      <c r="CFC147" s="112"/>
      <c r="CFD147" s="112"/>
      <c r="CFE147" s="112"/>
      <c r="CFF147" s="112"/>
      <c r="CFG147" s="112"/>
      <c r="CFH147" s="112"/>
      <c r="CFI147" s="112"/>
      <c r="CFJ147" s="112"/>
      <c r="CFK147" s="112"/>
      <c r="CFL147" s="112"/>
      <c r="CFM147" s="112"/>
      <c r="CFN147" s="112"/>
      <c r="CFO147" s="112"/>
      <c r="CFP147" s="112"/>
      <c r="CFQ147" s="112"/>
      <c r="CFR147" s="112"/>
      <c r="CFS147" s="112"/>
      <c r="CFT147" s="112"/>
      <c r="CFU147" s="112"/>
      <c r="CFV147" s="112"/>
      <c r="CFW147" s="112"/>
      <c r="CFX147" s="112"/>
      <c r="CFY147" s="112"/>
      <c r="CFZ147" s="112"/>
      <c r="CGA147" s="112"/>
      <c r="CGB147" s="112"/>
      <c r="CGC147" s="112"/>
      <c r="CGD147" s="112"/>
      <c r="CGE147" s="112"/>
      <c r="CGF147" s="112"/>
      <c r="CGG147" s="112"/>
      <c r="CGH147" s="112"/>
      <c r="CGI147" s="112"/>
      <c r="CGJ147" s="112"/>
      <c r="CGK147" s="112"/>
      <c r="CGL147" s="112"/>
      <c r="CGM147" s="112"/>
      <c r="CGN147" s="112"/>
      <c r="CGO147" s="112"/>
      <c r="CGP147" s="112"/>
      <c r="CGQ147" s="112"/>
      <c r="CGR147" s="112"/>
      <c r="CGS147" s="112"/>
      <c r="CGT147" s="112"/>
      <c r="CGU147" s="112"/>
      <c r="CGV147" s="112"/>
      <c r="CGW147" s="112"/>
      <c r="CGX147" s="112"/>
      <c r="CGY147" s="112"/>
      <c r="CGZ147" s="112"/>
      <c r="CHA147" s="112"/>
      <c r="CHB147" s="112"/>
      <c r="CHC147" s="112"/>
      <c r="CHD147" s="112"/>
      <c r="CHE147" s="112"/>
      <c r="CHF147" s="112"/>
      <c r="CHG147" s="112"/>
      <c r="CHH147" s="112"/>
      <c r="CHI147" s="112"/>
      <c r="CHJ147" s="112"/>
      <c r="CHK147" s="112"/>
      <c r="CHL147" s="112"/>
      <c r="CHM147" s="112"/>
      <c r="CHN147" s="112"/>
      <c r="CHO147" s="112"/>
      <c r="CHP147" s="112"/>
      <c r="CHQ147" s="112"/>
      <c r="CHR147" s="112"/>
      <c r="CHS147" s="112"/>
      <c r="CHT147" s="112"/>
      <c r="CHU147" s="112"/>
      <c r="CHV147" s="112"/>
      <c r="CHW147" s="112"/>
      <c r="CHX147" s="112"/>
      <c r="CHY147" s="112"/>
      <c r="CHZ147" s="112"/>
      <c r="CIA147" s="112"/>
      <c r="CIB147" s="112"/>
      <c r="CIC147" s="112"/>
      <c r="CID147" s="112"/>
      <c r="CIE147" s="112"/>
      <c r="CIF147" s="112"/>
      <c r="CIG147" s="112"/>
      <c r="CIH147" s="112"/>
      <c r="CII147" s="112"/>
      <c r="CIJ147" s="112"/>
      <c r="CIK147" s="112"/>
      <c r="CIL147" s="112"/>
      <c r="CIM147" s="112"/>
      <c r="CIN147" s="112"/>
      <c r="CIO147" s="112"/>
      <c r="CIP147" s="112"/>
      <c r="CIQ147" s="112"/>
      <c r="CIR147" s="112"/>
      <c r="CIS147" s="112"/>
      <c r="CIT147" s="112"/>
      <c r="CIU147" s="112"/>
      <c r="CIV147" s="112"/>
      <c r="CIW147" s="112"/>
      <c r="CIX147" s="112"/>
      <c r="CIY147" s="112"/>
      <c r="CIZ147" s="112"/>
      <c r="CJA147" s="112"/>
      <c r="CJB147" s="112"/>
      <c r="CJC147" s="112"/>
      <c r="CJD147" s="112"/>
      <c r="CJE147" s="112"/>
      <c r="CJF147" s="112"/>
      <c r="CJG147" s="112"/>
      <c r="CJH147" s="112"/>
      <c r="CJI147" s="112"/>
      <c r="CJJ147" s="112"/>
      <c r="CJK147" s="112"/>
      <c r="CJL147" s="112"/>
      <c r="CJM147" s="112"/>
      <c r="CJN147" s="112"/>
      <c r="CJO147" s="112"/>
      <c r="CJP147" s="112"/>
      <c r="CJQ147" s="112"/>
      <c r="CJR147" s="112"/>
      <c r="CJS147" s="112"/>
      <c r="CJT147" s="112"/>
      <c r="CJU147" s="112"/>
      <c r="CJV147" s="112"/>
      <c r="CJW147" s="112"/>
      <c r="CJX147" s="112"/>
      <c r="CJY147" s="112"/>
      <c r="CJZ147" s="112"/>
      <c r="CKA147" s="112"/>
      <c r="CKB147" s="112"/>
      <c r="CKC147" s="112"/>
      <c r="CKD147" s="112"/>
      <c r="CKE147" s="112"/>
      <c r="CKF147" s="112"/>
      <c r="CKG147" s="112"/>
      <c r="CKH147" s="112"/>
      <c r="CKI147" s="112"/>
      <c r="CKJ147" s="112"/>
      <c r="CKK147" s="112"/>
      <c r="CKL147" s="112"/>
      <c r="CKM147" s="112"/>
      <c r="CKN147" s="112"/>
      <c r="CKO147" s="112"/>
      <c r="CKP147" s="112"/>
      <c r="CKQ147" s="112"/>
      <c r="CKR147" s="112"/>
      <c r="CKS147" s="112"/>
      <c r="CKT147" s="112"/>
      <c r="CKU147" s="112"/>
      <c r="CKV147" s="112"/>
      <c r="CKW147" s="112"/>
      <c r="CKX147" s="112"/>
      <c r="CKY147" s="112"/>
      <c r="CKZ147" s="112"/>
      <c r="CLA147" s="112"/>
      <c r="CLB147" s="112"/>
      <c r="CLC147" s="112"/>
      <c r="CLD147" s="112"/>
      <c r="CLE147" s="112"/>
      <c r="CLF147" s="112"/>
      <c r="CLG147" s="112"/>
      <c r="CLH147" s="112"/>
      <c r="CLI147" s="112"/>
      <c r="CLJ147" s="112"/>
      <c r="CLK147" s="112"/>
      <c r="CLL147" s="112"/>
      <c r="CLM147" s="112"/>
      <c r="CLN147" s="112"/>
      <c r="CLO147" s="112"/>
      <c r="CLP147" s="112"/>
      <c r="CLQ147" s="112"/>
      <c r="CLR147" s="112"/>
      <c r="CLS147" s="112"/>
      <c r="CLT147" s="112"/>
      <c r="CLU147" s="112"/>
      <c r="CLV147" s="112"/>
      <c r="CLW147" s="112"/>
      <c r="CLX147" s="112"/>
      <c r="CLY147" s="112"/>
      <c r="CLZ147" s="112"/>
      <c r="CMA147" s="112"/>
      <c r="CMB147" s="112"/>
      <c r="CMC147" s="112"/>
      <c r="CMD147" s="112"/>
      <c r="CME147" s="112"/>
      <c r="CMF147" s="112"/>
      <c r="CMG147" s="112"/>
      <c r="CMH147" s="112"/>
      <c r="CMI147" s="112"/>
      <c r="CMJ147" s="112"/>
      <c r="CMK147" s="112"/>
      <c r="CML147" s="112"/>
      <c r="CMM147" s="112"/>
      <c r="CMN147" s="112"/>
      <c r="CMO147" s="112"/>
      <c r="CMP147" s="112"/>
      <c r="CMQ147" s="112"/>
      <c r="CMR147" s="112"/>
      <c r="CMS147" s="112"/>
      <c r="CMT147" s="112"/>
      <c r="CMU147" s="112"/>
      <c r="CMV147" s="112"/>
      <c r="CMW147" s="112"/>
      <c r="CMX147" s="112"/>
      <c r="CMY147" s="112"/>
      <c r="CMZ147" s="112"/>
      <c r="CNA147" s="112"/>
      <c r="CNB147" s="112"/>
      <c r="CNC147" s="112"/>
      <c r="CND147" s="112"/>
      <c r="CNE147" s="112"/>
      <c r="CNF147" s="112"/>
      <c r="CNG147" s="112"/>
      <c r="CNH147" s="112"/>
      <c r="CNI147" s="112"/>
      <c r="CNJ147" s="112"/>
      <c r="CNK147" s="112"/>
      <c r="CNL147" s="112"/>
      <c r="CNM147" s="112"/>
      <c r="CNN147" s="112"/>
      <c r="CNO147" s="112"/>
      <c r="CNP147" s="112"/>
      <c r="CNQ147" s="112"/>
      <c r="CNR147" s="112"/>
      <c r="CNS147" s="112"/>
      <c r="CNT147" s="112"/>
      <c r="CNU147" s="112"/>
      <c r="CNV147" s="112"/>
      <c r="CNW147" s="112"/>
      <c r="CNX147" s="112"/>
      <c r="CNY147" s="112"/>
      <c r="CNZ147" s="112"/>
      <c r="COA147" s="112"/>
      <c r="COB147" s="112"/>
      <c r="COC147" s="112"/>
      <c r="COD147" s="112"/>
      <c r="COE147" s="112"/>
      <c r="COF147" s="112"/>
      <c r="COG147" s="112"/>
      <c r="COH147" s="112"/>
      <c r="COI147" s="112"/>
      <c r="COJ147" s="112"/>
      <c r="COK147" s="112"/>
      <c r="COL147" s="112"/>
      <c r="COM147" s="112"/>
      <c r="CON147" s="112"/>
      <c r="COO147" s="112"/>
      <c r="COP147" s="112"/>
      <c r="COQ147" s="112"/>
      <c r="COR147" s="112"/>
      <c r="COS147" s="112"/>
      <c r="COT147" s="112"/>
      <c r="COU147" s="112"/>
      <c r="COV147" s="112"/>
      <c r="COW147" s="112"/>
      <c r="COX147" s="112"/>
      <c r="COY147" s="112"/>
      <c r="COZ147" s="112"/>
      <c r="CPA147" s="112"/>
      <c r="CPB147" s="112"/>
      <c r="CPC147" s="112"/>
      <c r="CPD147" s="112"/>
      <c r="CPE147" s="112"/>
      <c r="CPF147" s="112"/>
      <c r="CPG147" s="112"/>
      <c r="CPH147" s="112"/>
      <c r="CPI147" s="112"/>
      <c r="CPJ147" s="112"/>
      <c r="CPK147" s="112"/>
      <c r="CPL147" s="112"/>
      <c r="CPM147" s="112"/>
      <c r="CPN147" s="112"/>
      <c r="CPO147" s="112"/>
      <c r="CPP147" s="112"/>
      <c r="CPQ147" s="112"/>
      <c r="CPR147" s="112"/>
      <c r="CPS147" s="112"/>
      <c r="CPT147" s="112"/>
      <c r="CPU147" s="112"/>
      <c r="CPV147" s="112"/>
      <c r="CPW147" s="112"/>
      <c r="CPX147" s="112"/>
      <c r="CPY147" s="112"/>
      <c r="CPZ147" s="112"/>
      <c r="CQA147" s="112"/>
      <c r="CQB147" s="112"/>
      <c r="CQC147" s="112"/>
      <c r="CQD147" s="112"/>
      <c r="CQE147" s="112"/>
      <c r="CQF147" s="112"/>
      <c r="CQG147" s="112"/>
      <c r="CQH147" s="112"/>
      <c r="CQI147" s="112"/>
      <c r="CQJ147" s="112"/>
      <c r="CQK147" s="112"/>
      <c r="CQL147" s="112"/>
      <c r="CQM147" s="112"/>
      <c r="CQN147" s="112"/>
      <c r="CQO147" s="112"/>
      <c r="CQP147" s="112"/>
      <c r="CQQ147" s="112"/>
      <c r="CQR147" s="112"/>
      <c r="CQS147" s="112"/>
      <c r="CQT147" s="112"/>
      <c r="CQU147" s="112"/>
      <c r="CQV147" s="112"/>
      <c r="CQW147" s="112"/>
      <c r="CQX147" s="112"/>
      <c r="CQY147" s="112"/>
      <c r="CQZ147" s="112"/>
      <c r="CRA147" s="112"/>
      <c r="CRB147" s="112"/>
      <c r="CRC147" s="112"/>
      <c r="CRD147" s="112"/>
      <c r="CRE147" s="112"/>
      <c r="CRF147" s="112"/>
      <c r="CRG147" s="112"/>
      <c r="CRH147" s="112"/>
      <c r="CRI147" s="112"/>
      <c r="CRJ147" s="112"/>
      <c r="CRK147" s="112"/>
      <c r="CRL147" s="112"/>
      <c r="CRM147" s="112"/>
      <c r="CRN147" s="112"/>
      <c r="CRO147" s="112"/>
      <c r="CRP147" s="112"/>
      <c r="CRQ147" s="112"/>
      <c r="CRR147" s="112"/>
      <c r="CRS147" s="112"/>
      <c r="CRT147" s="112"/>
      <c r="CRU147" s="112"/>
      <c r="CRV147" s="112"/>
      <c r="CRW147" s="112"/>
      <c r="CRX147" s="112"/>
      <c r="CRY147" s="112"/>
      <c r="CRZ147" s="112"/>
      <c r="CSA147" s="112"/>
      <c r="CSB147" s="112"/>
      <c r="CSC147" s="112"/>
      <c r="CSD147" s="112"/>
      <c r="CSE147" s="112"/>
      <c r="CSF147" s="112"/>
      <c r="CSG147" s="112"/>
      <c r="CSH147" s="112"/>
      <c r="CSI147" s="112"/>
      <c r="CSJ147" s="112"/>
      <c r="CSK147" s="112"/>
      <c r="CSL147" s="112"/>
      <c r="CSM147" s="112"/>
      <c r="CSN147" s="112"/>
      <c r="CSO147" s="112"/>
      <c r="CSP147" s="112"/>
      <c r="CSQ147" s="112"/>
      <c r="CSR147" s="112"/>
      <c r="CSS147" s="112"/>
      <c r="CST147" s="112"/>
      <c r="CSU147" s="112"/>
      <c r="CSV147" s="112"/>
      <c r="CSW147" s="112"/>
      <c r="CSX147" s="112"/>
      <c r="CSY147" s="112"/>
      <c r="CSZ147" s="112"/>
      <c r="CTA147" s="112"/>
      <c r="CTB147" s="112"/>
      <c r="CTC147" s="112"/>
      <c r="CTD147" s="112"/>
      <c r="CTE147" s="112"/>
      <c r="CTF147" s="112"/>
      <c r="CTG147" s="112"/>
      <c r="CTH147" s="112"/>
      <c r="CTI147" s="112"/>
      <c r="CTJ147" s="112"/>
      <c r="CTK147" s="112"/>
      <c r="CTL147" s="112"/>
      <c r="CTM147" s="112"/>
      <c r="CTN147" s="112"/>
      <c r="CTO147" s="112"/>
      <c r="CTP147" s="112"/>
      <c r="CTQ147" s="112"/>
      <c r="CTR147" s="112"/>
      <c r="CTS147" s="112"/>
      <c r="CTT147" s="112"/>
      <c r="CTU147" s="112"/>
      <c r="CTV147" s="112"/>
      <c r="CTW147" s="112"/>
      <c r="CTX147" s="112"/>
      <c r="CTY147" s="112"/>
      <c r="CTZ147" s="112"/>
      <c r="CUA147" s="112"/>
      <c r="CUB147" s="112"/>
      <c r="CUC147" s="112"/>
      <c r="CUD147" s="112"/>
      <c r="CUE147" s="112"/>
      <c r="CUF147" s="112"/>
      <c r="CUG147" s="112"/>
      <c r="CUH147" s="112"/>
      <c r="CUI147" s="112"/>
      <c r="CUJ147" s="112"/>
      <c r="CUK147" s="112"/>
      <c r="CUL147" s="112"/>
      <c r="CUM147" s="112"/>
      <c r="CUN147" s="112"/>
      <c r="CUO147" s="112"/>
      <c r="CUP147" s="112"/>
      <c r="CUQ147" s="112"/>
      <c r="CUR147" s="112"/>
      <c r="CUS147" s="112"/>
      <c r="CUT147" s="112"/>
      <c r="CUU147" s="112"/>
      <c r="CUV147" s="112"/>
      <c r="CUW147" s="112"/>
      <c r="CUX147" s="112"/>
      <c r="CUY147" s="112"/>
      <c r="CUZ147" s="112"/>
      <c r="CVA147" s="112"/>
      <c r="CVB147" s="112"/>
      <c r="CVC147" s="112"/>
      <c r="CVD147" s="112"/>
      <c r="CVE147" s="112"/>
      <c r="CVF147" s="112"/>
      <c r="CVG147" s="112"/>
      <c r="CVH147" s="112"/>
      <c r="CVI147" s="112"/>
      <c r="CVJ147" s="112"/>
      <c r="CVK147" s="112"/>
      <c r="CVL147" s="112"/>
      <c r="CVM147" s="112"/>
      <c r="CVN147" s="112"/>
      <c r="CVO147" s="112"/>
      <c r="CVP147" s="112"/>
      <c r="CVQ147" s="112"/>
      <c r="CVR147" s="112"/>
      <c r="CVS147" s="112"/>
      <c r="CVT147" s="112"/>
      <c r="CVU147" s="112"/>
      <c r="CVV147" s="112"/>
      <c r="CVW147" s="112"/>
      <c r="CVX147" s="112"/>
      <c r="CVY147" s="112"/>
      <c r="CVZ147" s="112"/>
      <c r="CWA147" s="112"/>
      <c r="CWB147" s="112"/>
      <c r="CWC147" s="112"/>
      <c r="CWD147" s="112"/>
      <c r="CWE147" s="112"/>
      <c r="CWF147" s="112"/>
      <c r="CWG147" s="112"/>
      <c r="CWH147" s="112"/>
      <c r="CWI147" s="112"/>
      <c r="CWJ147" s="112"/>
      <c r="CWK147" s="112"/>
      <c r="CWL147" s="112"/>
      <c r="CWM147" s="112"/>
      <c r="CWN147" s="112"/>
      <c r="CWO147" s="112"/>
      <c r="CWP147" s="112"/>
      <c r="CWQ147" s="112"/>
      <c r="CWR147" s="112"/>
      <c r="CWS147" s="112"/>
      <c r="CWT147" s="112"/>
      <c r="CWU147" s="112"/>
      <c r="CWV147" s="112"/>
      <c r="CWW147" s="112"/>
      <c r="CWX147" s="112"/>
      <c r="CWY147" s="112"/>
      <c r="CWZ147" s="112"/>
      <c r="CXA147" s="112"/>
      <c r="CXB147" s="112"/>
      <c r="CXC147" s="112"/>
      <c r="CXD147" s="112"/>
      <c r="CXE147" s="112"/>
      <c r="CXF147" s="112"/>
      <c r="CXG147" s="112"/>
      <c r="CXH147" s="112"/>
      <c r="CXI147" s="112"/>
      <c r="CXJ147" s="112"/>
      <c r="CXK147" s="112"/>
      <c r="CXL147" s="112"/>
      <c r="CXM147" s="112"/>
      <c r="CXN147" s="112"/>
      <c r="CXO147" s="112"/>
      <c r="CXP147" s="112"/>
      <c r="CXQ147" s="112"/>
      <c r="CXR147" s="112"/>
      <c r="CXS147" s="112"/>
      <c r="CXT147" s="112"/>
      <c r="CXU147" s="112"/>
      <c r="CXV147" s="112"/>
      <c r="CXW147" s="112"/>
      <c r="CXX147" s="112"/>
      <c r="CXY147" s="112"/>
      <c r="CXZ147" s="112"/>
      <c r="CYA147" s="112"/>
      <c r="CYB147" s="112"/>
      <c r="CYC147" s="112"/>
      <c r="CYD147" s="112"/>
      <c r="CYE147" s="112"/>
      <c r="CYF147" s="112"/>
      <c r="CYG147" s="112"/>
      <c r="CYH147" s="112"/>
      <c r="CYI147" s="112"/>
      <c r="CYJ147" s="112"/>
      <c r="CYK147" s="112"/>
      <c r="CYL147" s="112"/>
      <c r="CYM147" s="112"/>
      <c r="CYN147" s="112"/>
      <c r="CYO147" s="112"/>
      <c r="CYP147" s="112"/>
      <c r="CYQ147" s="112"/>
      <c r="CYR147" s="112"/>
      <c r="CYS147" s="112"/>
      <c r="CYT147" s="112"/>
      <c r="CYU147" s="112"/>
      <c r="CYV147" s="112"/>
      <c r="CYW147" s="112"/>
      <c r="CYX147" s="112"/>
      <c r="CYY147" s="112"/>
      <c r="CYZ147" s="112"/>
      <c r="CZA147" s="112"/>
      <c r="CZB147" s="112"/>
      <c r="CZC147" s="112"/>
      <c r="CZD147" s="112"/>
      <c r="CZE147" s="112"/>
      <c r="CZF147" s="112"/>
      <c r="CZG147" s="112"/>
      <c r="CZH147" s="112"/>
      <c r="CZI147" s="112"/>
      <c r="CZJ147" s="112"/>
      <c r="CZK147" s="112"/>
      <c r="CZL147" s="112"/>
      <c r="CZM147" s="112"/>
      <c r="CZN147" s="112"/>
      <c r="CZO147" s="112"/>
      <c r="CZP147" s="112"/>
      <c r="CZQ147" s="112"/>
      <c r="CZR147" s="112"/>
      <c r="CZS147" s="112"/>
      <c r="CZT147" s="112"/>
      <c r="CZU147" s="112"/>
      <c r="CZV147" s="112"/>
      <c r="CZW147" s="112"/>
      <c r="CZX147" s="112"/>
      <c r="CZY147" s="112"/>
      <c r="CZZ147" s="112"/>
      <c r="DAA147" s="112"/>
      <c r="DAB147" s="112"/>
      <c r="DAC147" s="112"/>
      <c r="DAD147" s="112"/>
      <c r="DAE147" s="112"/>
      <c r="DAF147" s="112"/>
      <c r="DAG147" s="112"/>
      <c r="DAH147" s="112"/>
      <c r="DAI147" s="112"/>
      <c r="DAJ147" s="112"/>
      <c r="DAK147" s="112"/>
      <c r="DAL147" s="112"/>
      <c r="DAM147" s="112"/>
      <c r="DAN147" s="112"/>
      <c r="DAO147" s="112"/>
      <c r="DAP147" s="112"/>
      <c r="DAQ147" s="112"/>
      <c r="DAR147" s="112"/>
      <c r="DAS147" s="112"/>
      <c r="DAT147" s="112"/>
      <c r="DAU147" s="112"/>
      <c r="DAV147" s="112"/>
      <c r="DAW147" s="112"/>
      <c r="DAX147" s="112"/>
      <c r="DAY147" s="112"/>
      <c r="DAZ147" s="112"/>
      <c r="DBA147" s="112"/>
      <c r="DBB147" s="112"/>
      <c r="DBC147" s="112"/>
      <c r="DBD147" s="112"/>
      <c r="DBE147" s="112"/>
      <c r="DBF147" s="112"/>
      <c r="DBG147" s="112"/>
      <c r="DBH147" s="112"/>
      <c r="DBI147" s="112"/>
      <c r="DBJ147" s="112"/>
      <c r="DBK147" s="112"/>
      <c r="DBL147" s="112"/>
      <c r="DBM147" s="112"/>
      <c r="DBN147" s="112"/>
      <c r="DBO147" s="112"/>
      <c r="DBP147" s="112"/>
      <c r="DBQ147" s="112"/>
      <c r="DBR147" s="112"/>
      <c r="DBS147" s="112"/>
      <c r="DBT147" s="112"/>
      <c r="DBU147" s="112"/>
      <c r="DBV147" s="112"/>
      <c r="DBW147" s="112"/>
      <c r="DBX147" s="112"/>
      <c r="DBY147" s="112"/>
      <c r="DBZ147" s="112"/>
      <c r="DCA147" s="112"/>
      <c r="DCB147" s="112"/>
      <c r="DCC147" s="112"/>
      <c r="DCD147" s="112"/>
      <c r="DCE147" s="112"/>
      <c r="DCF147" s="112"/>
      <c r="DCG147" s="112"/>
      <c r="DCH147" s="112"/>
      <c r="DCI147" s="112"/>
      <c r="DCJ147" s="112"/>
      <c r="DCK147" s="112"/>
      <c r="DCL147" s="112"/>
      <c r="DCM147" s="112"/>
      <c r="DCN147" s="112"/>
      <c r="DCO147" s="112"/>
      <c r="DCP147" s="112"/>
      <c r="DCQ147" s="112"/>
      <c r="DCR147" s="112"/>
      <c r="DCS147" s="112"/>
      <c r="DCT147" s="112"/>
      <c r="DCU147" s="112"/>
      <c r="DCV147" s="112"/>
      <c r="DCW147" s="112"/>
      <c r="DCX147" s="112"/>
      <c r="DCY147" s="112"/>
      <c r="DCZ147" s="112"/>
      <c r="DDA147" s="112"/>
      <c r="DDB147" s="112"/>
      <c r="DDC147" s="112"/>
      <c r="DDD147" s="112"/>
      <c r="DDE147" s="112"/>
      <c r="DDF147" s="112"/>
      <c r="DDG147" s="112"/>
      <c r="DDH147" s="112"/>
      <c r="DDI147" s="112"/>
      <c r="DDJ147" s="112"/>
      <c r="DDK147" s="112"/>
      <c r="DDL147" s="112"/>
      <c r="DDM147" s="112"/>
      <c r="DDN147" s="112"/>
      <c r="DDO147" s="112"/>
      <c r="DDP147" s="112"/>
      <c r="DDQ147" s="112"/>
      <c r="DDR147" s="112"/>
      <c r="DDS147" s="112"/>
      <c r="DDT147" s="112"/>
      <c r="DDU147" s="112"/>
      <c r="DDV147" s="112"/>
      <c r="DDW147" s="112"/>
      <c r="DDX147" s="112"/>
      <c r="DDY147" s="112"/>
      <c r="DDZ147" s="112"/>
      <c r="DEA147" s="112"/>
      <c r="DEB147" s="112"/>
      <c r="DEC147" s="112"/>
      <c r="DED147" s="112"/>
      <c r="DEE147" s="112"/>
      <c r="DEF147" s="112"/>
      <c r="DEG147" s="112"/>
      <c r="DEH147" s="112"/>
      <c r="DEI147" s="112"/>
      <c r="DEJ147" s="112"/>
      <c r="DEK147" s="112"/>
      <c r="DEL147" s="112"/>
      <c r="DEM147" s="112"/>
      <c r="DEN147" s="112"/>
      <c r="DEO147" s="112"/>
      <c r="DEP147" s="112"/>
      <c r="DEQ147" s="112"/>
      <c r="DER147" s="112"/>
      <c r="DES147" s="112"/>
      <c r="DET147" s="112"/>
      <c r="DEU147" s="112"/>
      <c r="DEV147" s="112"/>
      <c r="DEW147" s="112"/>
      <c r="DEX147" s="112"/>
      <c r="DEY147" s="112"/>
      <c r="DEZ147" s="112"/>
      <c r="DFA147" s="112"/>
      <c r="DFB147" s="112"/>
      <c r="DFC147" s="112"/>
      <c r="DFD147" s="112"/>
      <c r="DFE147" s="112"/>
      <c r="DFF147" s="112"/>
      <c r="DFG147" s="112"/>
      <c r="DFH147" s="112"/>
      <c r="DFI147" s="112"/>
      <c r="DFJ147" s="112"/>
      <c r="DFK147" s="112"/>
      <c r="DFL147" s="112"/>
      <c r="DFM147" s="112"/>
      <c r="DFN147" s="112"/>
      <c r="DFO147" s="112"/>
      <c r="DFP147" s="112"/>
      <c r="DFQ147" s="112"/>
      <c r="DFR147" s="112"/>
      <c r="DFS147" s="112"/>
      <c r="DFT147" s="112"/>
      <c r="DFU147" s="112"/>
      <c r="DFV147" s="112"/>
      <c r="DFW147" s="112"/>
      <c r="DFX147" s="112"/>
      <c r="DFY147" s="112"/>
      <c r="DFZ147" s="112"/>
      <c r="DGA147" s="112"/>
      <c r="DGB147" s="112"/>
      <c r="DGC147" s="112"/>
      <c r="DGD147" s="112"/>
      <c r="DGE147" s="112"/>
      <c r="DGF147" s="112"/>
      <c r="DGG147" s="112"/>
      <c r="DGH147" s="112"/>
      <c r="DGI147" s="112"/>
      <c r="DGJ147" s="112"/>
      <c r="DGK147" s="112"/>
      <c r="DGL147" s="112"/>
      <c r="DGM147" s="112"/>
      <c r="DGN147" s="112"/>
      <c r="DGO147" s="112"/>
      <c r="DGP147" s="112"/>
      <c r="DGQ147" s="112"/>
      <c r="DGR147" s="112"/>
      <c r="DGS147" s="112"/>
      <c r="DGT147" s="112"/>
      <c r="DGU147" s="112"/>
      <c r="DGV147" s="112"/>
      <c r="DGW147" s="112"/>
      <c r="DGX147" s="112"/>
      <c r="DGY147" s="112"/>
      <c r="DGZ147" s="112"/>
      <c r="DHA147" s="112"/>
      <c r="DHB147" s="112"/>
      <c r="DHC147" s="112"/>
      <c r="DHD147" s="112"/>
      <c r="DHE147" s="112"/>
      <c r="DHF147" s="112"/>
      <c r="DHG147" s="112"/>
      <c r="DHH147" s="112"/>
      <c r="DHI147" s="112"/>
      <c r="DHJ147" s="112"/>
      <c r="DHK147" s="112"/>
      <c r="DHL147" s="112"/>
      <c r="DHM147" s="112"/>
      <c r="DHN147" s="112"/>
      <c r="DHO147" s="112"/>
      <c r="DHP147" s="112"/>
      <c r="DHQ147" s="112"/>
      <c r="DHR147" s="112"/>
      <c r="DHS147" s="112"/>
      <c r="DHT147" s="112"/>
      <c r="DHU147" s="112"/>
      <c r="DHV147" s="112"/>
      <c r="DHW147" s="112"/>
      <c r="DHX147" s="112"/>
      <c r="DHY147" s="112"/>
      <c r="DHZ147" s="112"/>
      <c r="DIA147" s="112"/>
      <c r="DIB147" s="112"/>
      <c r="DIC147" s="112"/>
      <c r="DID147" s="112"/>
      <c r="DIE147" s="112"/>
      <c r="DIF147" s="112"/>
      <c r="DIG147" s="112"/>
      <c r="DIH147" s="112"/>
      <c r="DII147" s="112"/>
      <c r="DIJ147" s="112"/>
      <c r="DIK147" s="112"/>
      <c r="DIL147" s="112"/>
      <c r="DIM147" s="112"/>
      <c r="DIN147" s="112"/>
      <c r="DIO147" s="112"/>
      <c r="DIP147" s="112"/>
      <c r="DIQ147" s="112"/>
      <c r="DIR147" s="112"/>
      <c r="DIS147" s="112"/>
      <c r="DIT147" s="112"/>
      <c r="DIU147" s="112"/>
      <c r="DIV147" s="112"/>
      <c r="DIW147" s="112"/>
      <c r="DIX147" s="112"/>
      <c r="DIY147" s="112"/>
      <c r="DIZ147" s="112"/>
      <c r="DJA147" s="112"/>
      <c r="DJB147" s="112"/>
      <c r="DJC147" s="112"/>
      <c r="DJD147" s="112"/>
      <c r="DJE147" s="112"/>
      <c r="DJF147" s="112"/>
      <c r="DJG147" s="112"/>
      <c r="DJH147" s="112"/>
      <c r="DJI147" s="112"/>
      <c r="DJJ147" s="112"/>
      <c r="DJK147" s="112"/>
      <c r="DJL147" s="112"/>
      <c r="DJM147" s="112"/>
      <c r="DJN147" s="112"/>
      <c r="DJO147" s="112"/>
      <c r="DJP147" s="112"/>
      <c r="DJQ147" s="112"/>
      <c r="DJR147" s="112"/>
      <c r="DJS147" s="112"/>
      <c r="DJT147" s="112"/>
      <c r="DJU147" s="112"/>
      <c r="DJV147" s="112"/>
      <c r="DJW147" s="112"/>
      <c r="DJX147" s="112"/>
      <c r="DJY147" s="112"/>
      <c r="DJZ147" s="112"/>
      <c r="DKA147" s="112"/>
      <c r="DKB147" s="112"/>
      <c r="DKC147" s="112"/>
      <c r="DKD147" s="112"/>
      <c r="DKE147" s="112"/>
      <c r="DKF147" s="112"/>
      <c r="DKG147" s="112"/>
      <c r="DKH147" s="112"/>
      <c r="DKI147" s="112"/>
      <c r="DKJ147" s="112"/>
      <c r="DKK147" s="112"/>
      <c r="DKL147" s="112"/>
      <c r="DKM147" s="112"/>
      <c r="DKN147" s="112"/>
      <c r="DKO147" s="112"/>
      <c r="DKP147" s="112"/>
      <c r="DKQ147" s="112"/>
      <c r="DKR147" s="112"/>
      <c r="DKS147" s="112"/>
      <c r="DKT147" s="112"/>
      <c r="DKU147" s="112"/>
      <c r="DKV147" s="112"/>
      <c r="DKW147" s="112"/>
      <c r="DKX147" s="112"/>
      <c r="DKY147" s="112"/>
      <c r="DKZ147" s="112"/>
      <c r="DLA147" s="112"/>
      <c r="DLB147" s="112"/>
      <c r="DLC147" s="112"/>
      <c r="DLD147" s="112"/>
      <c r="DLE147" s="112"/>
      <c r="DLF147" s="112"/>
      <c r="DLG147" s="112"/>
      <c r="DLH147" s="112"/>
      <c r="DLI147" s="112"/>
      <c r="DLJ147" s="112"/>
      <c r="DLK147" s="112"/>
      <c r="DLL147" s="112"/>
      <c r="DLM147" s="112"/>
      <c r="DLN147" s="112"/>
      <c r="DLO147" s="112"/>
      <c r="DLP147" s="112"/>
      <c r="DLQ147" s="112"/>
      <c r="DLR147" s="112"/>
      <c r="DLS147" s="112"/>
      <c r="DLT147" s="112"/>
      <c r="DLU147" s="112"/>
      <c r="DLV147" s="112"/>
      <c r="DLW147" s="112"/>
      <c r="DLX147" s="112"/>
      <c r="DLY147" s="112"/>
      <c r="DLZ147" s="112"/>
      <c r="DMA147" s="112"/>
      <c r="DMB147" s="112"/>
      <c r="DMC147" s="112"/>
      <c r="DMD147" s="112"/>
      <c r="DME147" s="112"/>
      <c r="DMF147" s="112"/>
      <c r="DMG147" s="112"/>
      <c r="DMH147" s="112"/>
      <c r="DMI147" s="112"/>
      <c r="DMJ147" s="112"/>
      <c r="DMK147" s="112"/>
      <c r="DML147" s="112"/>
      <c r="DMM147" s="112"/>
      <c r="DMN147" s="112"/>
      <c r="DMO147" s="112"/>
      <c r="DMP147" s="112"/>
      <c r="DMQ147" s="112"/>
      <c r="DMR147" s="112"/>
      <c r="DMS147" s="112"/>
      <c r="DMT147" s="112"/>
      <c r="DMU147" s="112"/>
      <c r="DMV147" s="112"/>
      <c r="DMW147" s="112"/>
      <c r="DMX147" s="112"/>
      <c r="DMY147" s="112"/>
      <c r="DMZ147" s="112"/>
      <c r="DNA147" s="112"/>
      <c r="DNB147" s="112"/>
      <c r="DNC147" s="112"/>
      <c r="DND147" s="112"/>
      <c r="DNE147" s="112"/>
      <c r="DNF147" s="112"/>
      <c r="DNG147" s="112"/>
      <c r="DNH147" s="112"/>
      <c r="DNI147" s="112"/>
      <c r="DNJ147" s="112"/>
      <c r="DNK147" s="112"/>
      <c r="DNL147" s="112"/>
      <c r="DNM147" s="112"/>
      <c r="DNN147" s="112"/>
      <c r="DNO147" s="112"/>
      <c r="DNP147" s="112"/>
      <c r="DNQ147" s="112"/>
      <c r="DNR147" s="112"/>
      <c r="DNS147" s="112"/>
      <c r="DNT147" s="112"/>
      <c r="DNU147" s="112"/>
      <c r="DNV147" s="112"/>
      <c r="DNW147" s="112"/>
      <c r="DNX147" s="112"/>
      <c r="DNY147" s="112"/>
      <c r="DNZ147" s="112"/>
      <c r="DOA147" s="112"/>
      <c r="DOB147" s="112"/>
      <c r="DOC147" s="112"/>
      <c r="DOD147" s="112"/>
      <c r="DOE147" s="112"/>
      <c r="DOF147" s="112"/>
      <c r="DOG147" s="112"/>
      <c r="DOH147" s="112"/>
      <c r="DOI147" s="112"/>
      <c r="DOJ147" s="112"/>
      <c r="DOK147" s="112"/>
      <c r="DOL147" s="112"/>
      <c r="DOM147" s="112"/>
      <c r="DON147" s="112"/>
      <c r="DOO147" s="112"/>
      <c r="DOP147" s="112"/>
      <c r="DOQ147" s="112"/>
      <c r="DOR147" s="112"/>
      <c r="DOS147" s="112"/>
      <c r="DOT147" s="112"/>
      <c r="DOU147" s="112"/>
      <c r="DOV147" s="112"/>
      <c r="DOW147" s="112"/>
      <c r="DOX147" s="112"/>
      <c r="DOY147" s="112"/>
      <c r="DOZ147" s="112"/>
      <c r="DPA147" s="112"/>
      <c r="DPB147" s="112"/>
      <c r="DPC147" s="112"/>
      <c r="DPD147" s="112"/>
      <c r="DPE147" s="112"/>
      <c r="DPF147" s="112"/>
      <c r="DPG147" s="112"/>
      <c r="DPH147" s="112"/>
      <c r="DPI147" s="112"/>
      <c r="DPJ147" s="112"/>
      <c r="DPK147" s="112"/>
      <c r="DPL147" s="112"/>
      <c r="DPM147" s="112"/>
      <c r="DPN147" s="112"/>
      <c r="DPO147" s="112"/>
      <c r="DPP147" s="112"/>
      <c r="DPQ147" s="112"/>
      <c r="DPR147" s="112"/>
      <c r="DPS147" s="112"/>
      <c r="DPT147" s="112"/>
      <c r="DPU147" s="112"/>
      <c r="DPV147" s="112"/>
      <c r="DPW147" s="112"/>
      <c r="DPX147" s="112"/>
      <c r="DPY147" s="112"/>
      <c r="DPZ147" s="112"/>
      <c r="DQA147" s="112"/>
      <c r="DQB147" s="112"/>
      <c r="DQC147" s="112"/>
      <c r="DQD147" s="112"/>
      <c r="DQE147" s="112"/>
      <c r="DQF147" s="112"/>
      <c r="DQG147" s="112"/>
      <c r="DQH147" s="112"/>
      <c r="DQI147" s="112"/>
      <c r="DQJ147" s="112"/>
      <c r="DQK147" s="112"/>
      <c r="DQL147" s="112"/>
      <c r="DQM147" s="112"/>
      <c r="DQN147" s="112"/>
      <c r="DQO147" s="112"/>
      <c r="DQP147" s="112"/>
      <c r="DQQ147" s="112"/>
      <c r="DQR147" s="112"/>
      <c r="DQS147" s="112"/>
      <c r="DQT147" s="112"/>
      <c r="DQU147" s="112"/>
      <c r="DQV147" s="112"/>
      <c r="DQW147" s="112"/>
      <c r="DQX147" s="112"/>
      <c r="DQY147" s="112"/>
      <c r="DQZ147" s="112"/>
      <c r="DRA147" s="112"/>
      <c r="DRB147" s="112"/>
      <c r="DRC147" s="112"/>
      <c r="DRD147" s="112"/>
      <c r="DRE147" s="112"/>
      <c r="DRF147" s="112"/>
      <c r="DRG147" s="112"/>
      <c r="DRH147" s="112"/>
      <c r="DRI147" s="112"/>
      <c r="DRJ147" s="112"/>
      <c r="DRK147" s="112"/>
      <c r="DRL147" s="112"/>
      <c r="DRM147" s="112"/>
      <c r="DRN147" s="112"/>
      <c r="DRO147" s="112"/>
      <c r="DRP147" s="112"/>
      <c r="DRQ147" s="112"/>
      <c r="DRR147" s="112"/>
      <c r="DRS147" s="112"/>
      <c r="DRT147" s="112"/>
      <c r="DRU147" s="112"/>
      <c r="DRV147" s="112"/>
      <c r="DRW147" s="112"/>
      <c r="DRX147" s="112"/>
      <c r="DRY147" s="112"/>
      <c r="DRZ147" s="112"/>
      <c r="DSA147" s="112"/>
      <c r="DSB147" s="112"/>
      <c r="DSC147" s="112"/>
      <c r="DSD147" s="112"/>
      <c r="DSE147" s="112"/>
      <c r="DSF147" s="112"/>
      <c r="DSG147" s="112"/>
      <c r="DSH147" s="112"/>
      <c r="DSI147" s="112"/>
      <c r="DSJ147" s="112"/>
      <c r="DSK147" s="112"/>
      <c r="DSL147" s="112"/>
      <c r="DSM147" s="112"/>
      <c r="DSN147" s="112"/>
      <c r="DSO147" s="112"/>
      <c r="DSP147" s="112"/>
      <c r="DSQ147" s="112"/>
      <c r="DSR147" s="112"/>
      <c r="DSS147" s="112"/>
      <c r="DST147" s="112"/>
      <c r="DSU147" s="112"/>
      <c r="DSV147" s="112"/>
      <c r="DSW147" s="112"/>
      <c r="DSX147" s="112"/>
      <c r="DSY147" s="112"/>
      <c r="DSZ147" s="112"/>
      <c r="DTA147" s="112"/>
      <c r="DTB147" s="112"/>
      <c r="DTC147" s="112"/>
      <c r="DTD147" s="112"/>
      <c r="DTE147" s="112"/>
      <c r="DTF147" s="112"/>
      <c r="DTG147" s="112"/>
      <c r="DTH147" s="112"/>
      <c r="DTI147" s="112"/>
      <c r="DTJ147" s="112"/>
      <c r="DTK147" s="112"/>
      <c r="DTL147" s="112"/>
      <c r="DTM147" s="112"/>
      <c r="DTN147" s="112"/>
      <c r="DTO147" s="112"/>
      <c r="DTP147" s="112"/>
      <c r="DTQ147" s="112"/>
      <c r="DTR147" s="112"/>
      <c r="DTS147" s="112"/>
      <c r="DTT147" s="112"/>
      <c r="DTU147" s="112"/>
      <c r="DTV147" s="112"/>
      <c r="DTW147" s="112"/>
      <c r="DTX147" s="112"/>
      <c r="DTY147" s="112"/>
      <c r="DTZ147" s="112"/>
      <c r="DUA147" s="112"/>
      <c r="DUB147" s="112"/>
      <c r="DUC147" s="112"/>
      <c r="DUD147" s="112"/>
      <c r="DUE147" s="112"/>
      <c r="DUF147" s="112"/>
      <c r="DUG147" s="112"/>
      <c r="DUH147" s="112"/>
      <c r="DUI147" s="112"/>
      <c r="DUJ147" s="112"/>
      <c r="DUK147" s="112"/>
      <c r="DUL147" s="112"/>
      <c r="DUM147" s="112"/>
      <c r="DUN147" s="112"/>
      <c r="DUO147" s="112"/>
      <c r="DUP147" s="112"/>
      <c r="DUQ147" s="112"/>
      <c r="DUR147" s="112"/>
      <c r="DUS147" s="112"/>
      <c r="DUT147" s="112"/>
      <c r="DUU147" s="112"/>
      <c r="DUV147" s="112"/>
      <c r="DUW147" s="112"/>
      <c r="DUX147" s="112"/>
      <c r="DUY147" s="112"/>
      <c r="DUZ147" s="112"/>
      <c r="DVA147" s="112"/>
      <c r="DVB147" s="112"/>
      <c r="DVC147" s="112"/>
      <c r="DVD147" s="112"/>
      <c r="DVE147" s="112"/>
      <c r="DVF147" s="112"/>
      <c r="DVG147" s="112"/>
      <c r="DVH147" s="112"/>
      <c r="DVI147" s="112"/>
      <c r="DVJ147" s="112"/>
      <c r="DVK147" s="112"/>
      <c r="DVL147" s="112"/>
      <c r="DVM147" s="112"/>
      <c r="DVN147" s="112"/>
      <c r="DVO147" s="112"/>
      <c r="DVP147" s="112"/>
      <c r="DVQ147" s="112"/>
      <c r="DVR147" s="112"/>
      <c r="DVS147" s="112"/>
      <c r="DVT147" s="112"/>
      <c r="DVU147" s="112"/>
      <c r="DVV147" s="112"/>
      <c r="DVW147" s="112"/>
      <c r="DVX147" s="112"/>
      <c r="DVY147" s="112"/>
      <c r="DVZ147" s="112"/>
      <c r="DWA147" s="112"/>
      <c r="DWB147" s="112"/>
      <c r="DWC147" s="112"/>
      <c r="DWD147" s="112"/>
      <c r="DWE147" s="112"/>
      <c r="DWF147" s="112"/>
      <c r="DWG147" s="112"/>
      <c r="DWH147" s="112"/>
      <c r="DWI147" s="112"/>
      <c r="DWJ147" s="112"/>
      <c r="DWK147" s="112"/>
      <c r="DWL147" s="112"/>
      <c r="DWM147" s="112"/>
      <c r="DWN147" s="112"/>
      <c r="DWO147" s="112"/>
      <c r="DWP147" s="112"/>
      <c r="DWQ147" s="112"/>
      <c r="DWR147" s="112"/>
      <c r="DWS147" s="112"/>
      <c r="DWT147" s="112"/>
      <c r="DWU147" s="112"/>
      <c r="DWV147" s="112"/>
      <c r="DWW147" s="112"/>
      <c r="DWX147" s="112"/>
      <c r="DWY147" s="112"/>
      <c r="DWZ147" s="112"/>
      <c r="DXA147" s="112"/>
      <c r="DXB147" s="112"/>
      <c r="DXC147" s="112"/>
      <c r="DXD147" s="112"/>
      <c r="DXE147" s="112"/>
      <c r="DXF147" s="112"/>
      <c r="DXG147" s="112"/>
      <c r="DXH147" s="112"/>
      <c r="DXI147" s="112"/>
      <c r="DXJ147" s="112"/>
      <c r="DXK147" s="112"/>
      <c r="DXL147" s="112"/>
      <c r="DXM147" s="112"/>
      <c r="DXN147" s="112"/>
      <c r="DXO147" s="112"/>
      <c r="DXP147" s="112"/>
      <c r="DXQ147" s="112"/>
      <c r="DXR147" s="112"/>
      <c r="DXS147" s="112"/>
      <c r="DXT147" s="112"/>
      <c r="DXU147" s="112"/>
      <c r="DXV147" s="112"/>
      <c r="DXW147" s="112"/>
      <c r="DXX147" s="112"/>
      <c r="DXY147" s="112"/>
      <c r="DXZ147" s="112"/>
      <c r="DYA147" s="112"/>
      <c r="DYB147" s="112"/>
      <c r="DYC147" s="112"/>
      <c r="DYD147" s="112"/>
      <c r="DYE147" s="112"/>
      <c r="DYF147" s="112"/>
      <c r="DYG147" s="112"/>
      <c r="DYH147" s="112"/>
      <c r="DYI147" s="112"/>
      <c r="DYJ147" s="112"/>
      <c r="DYK147" s="112"/>
      <c r="DYL147" s="112"/>
      <c r="DYM147" s="112"/>
      <c r="DYN147" s="112"/>
      <c r="DYO147" s="112"/>
      <c r="DYP147" s="112"/>
      <c r="DYQ147" s="112"/>
      <c r="DYR147" s="112"/>
      <c r="DYS147" s="112"/>
      <c r="DYT147" s="112"/>
      <c r="DYU147" s="112"/>
      <c r="DYV147" s="112"/>
      <c r="DYW147" s="112"/>
      <c r="DYX147" s="112"/>
      <c r="DYY147" s="112"/>
      <c r="DYZ147" s="112"/>
      <c r="DZA147" s="112"/>
      <c r="DZB147" s="112"/>
      <c r="DZC147" s="112"/>
      <c r="DZD147" s="112"/>
      <c r="DZE147" s="112"/>
      <c r="DZF147" s="112"/>
      <c r="DZG147" s="112"/>
      <c r="DZH147" s="112"/>
      <c r="DZI147" s="112"/>
      <c r="DZJ147" s="112"/>
      <c r="DZK147" s="112"/>
      <c r="DZL147" s="112"/>
      <c r="DZM147" s="112"/>
      <c r="DZN147" s="112"/>
      <c r="DZO147" s="112"/>
      <c r="DZP147" s="112"/>
      <c r="DZQ147" s="112"/>
      <c r="DZR147" s="112"/>
      <c r="DZS147" s="112"/>
      <c r="DZT147" s="112"/>
      <c r="DZU147" s="112"/>
      <c r="DZV147" s="112"/>
      <c r="DZW147" s="112"/>
      <c r="DZX147" s="112"/>
      <c r="DZY147" s="112"/>
      <c r="DZZ147" s="112"/>
      <c r="EAA147" s="112"/>
      <c r="EAB147" s="112"/>
      <c r="EAC147" s="112"/>
      <c r="EAD147" s="112"/>
      <c r="EAE147" s="112"/>
      <c r="EAF147" s="112"/>
      <c r="EAG147" s="112"/>
      <c r="EAH147" s="112"/>
      <c r="EAI147" s="112"/>
      <c r="EAJ147" s="112"/>
      <c r="EAK147" s="112"/>
      <c r="EAL147" s="112"/>
      <c r="EAM147" s="112"/>
      <c r="EAN147" s="112"/>
      <c r="EAO147" s="112"/>
      <c r="EAP147" s="112"/>
      <c r="EAQ147" s="112"/>
      <c r="EAR147" s="112"/>
      <c r="EAS147" s="112"/>
      <c r="EAT147" s="112"/>
      <c r="EAU147" s="112"/>
      <c r="EAV147" s="112"/>
      <c r="EAW147" s="112"/>
      <c r="EAX147" s="112"/>
      <c r="EAY147" s="112"/>
      <c r="EAZ147" s="112"/>
      <c r="EBA147" s="112"/>
      <c r="EBB147" s="112"/>
      <c r="EBC147" s="112"/>
      <c r="EBD147" s="112"/>
      <c r="EBE147" s="112"/>
      <c r="EBF147" s="112"/>
      <c r="EBG147" s="112"/>
      <c r="EBH147" s="112"/>
      <c r="EBI147" s="112"/>
      <c r="EBJ147" s="112"/>
      <c r="EBK147" s="112"/>
      <c r="EBL147" s="112"/>
      <c r="EBM147" s="112"/>
      <c r="EBN147" s="112"/>
      <c r="EBO147" s="112"/>
      <c r="EBP147" s="112"/>
      <c r="EBQ147" s="112"/>
      <c r="EBR147" s="112"/>
      <c r="EBS147" s="112"/>
      <c r="EBT147" s="112"/>
      <c r="EBU147" s="112"/>
      <c r="EBV147" s="112"/>
      <c r="EBW147" s="112"/>
      <c r="EBX147" s="112"/>
      <c r="EBY147" s="112"/>
      <c r="EBZ147" s="112"/>
      <c r="ECA147" s="112"/>
      <c r="ECB147" s="112"/>
      <c r="ECC147" s="112"/>
      <c r="ECD147" s="112"/>
      <c r="ECE147" s="112"/>
      <c r="ECF147" s="112"/>
      <c r="ECG147" s="112"/>
      <c r="ECH147" s="112"/>
      <c r="ECI147" s="112"/>
      <c r="ECJ147" s="112"/>
      <c r="ECK147" s="112"/>
      <c r="ECL147" s="112"/>
      <c r="ECM147" s="112"/>
      <c r="ECN147" s="112"/>
      <c r="ECO147" s="112"/>
      <c r="ECP147" s="112"/>
      <c r="ECQ147" s="112"/>
      <c r="ECR147" s="112"/>
      <c r="ECS147" s="112"/>
      <c r="ECT147" s="112"/>
      <c r="ECU147" s="112"/>
      <c r="ECV147" s="112"/>
      <c r="ECW147" s="112"/>
      <c r="ECX147" s="112"/>
      <c r="ECY147" s="112"/>
      <c r="ECZ147" s="112"/>
      <c r="EDA147" s="112"/>
      <c r="EDB147" s="112"/>
      <c r="EDC147" s="112"/>
      <c r="EDD147" s="112"/>
      <c r="EDE147" s="112"/>
      <c r="EDF147" s="112"/>
      <c r="EDG147" s="112"/>
      <c r="EDH147" s="112"/>
      <c r="EDI147" s="112"/>
      <c r="EDJ147" s="112"/>
      <c r="EDK147" s="112"/>
      <c r="EDL147" s="112"/>
      <c r="EDM147" s="112"/>
      <c r="EDN147" s="112"/>
      <c r="EDO147" s="112"/>
      <c r="EDP147" s="112"/>
      <c r="EDQ147" s="112"/>
      <c r="EDR147" s="112"/>
      <c r="EDS147" s="112"/>
      <c r="EDT147" s="112"/>
      <c r="EDU147" s="112"/>
      <c r="EDV147" s="112"/>
      <c r="EDW147" s="112"/>
      <c r="EDX147" s="112"/>
      <c r="EDY147" s="112"/>
      <c r="EDZ147" s="112"/>
      <c r="EEA147" s="112"/>
      <c r="EEB147" s="112"/>
      <c r="EEC147" s="112"/>
      <c r="EED147" s="112"/>
      <c r="EEE147" s="112"/>
      <c r="EEF147" s="112"/>
      <c r="EEG147" s="112"/>
      <c r="EEH147" s="112"/>
      <c r="EEI147" s="112"/>
      <c r="EEJ147" s="112"/>
      <c r="EEK147" s="112"/>
      <c r="EEL147" s="112"/>
      <c r="EEM147" s="112"/>
      <c r="EEN147" s="112"/>
      <c r="EEO147" s="112"/>
      <c r="EEP147" s="112"/>
      <c r="EEQ147" s="112"/>
      <c r="EER147" s="112"/>
      <c r="EES147" s="112"/>
      <c r="EET147" s="112"/>
      <c r="EEU147" s="112"/>
      <c r="EEV147" s="112"/>
      <c r="EEW147" s="112"/>
      <c r="EEX147" s="112"/>
      <c r="EEY147" s="112"/>
      <c r="EEZ147" s="112"/>
      <c r="EFA147" s="112"/>
      <c r="EFB147" s="112"/>
      <c r="EFC147" s="112"/>
      <c r="EFD147" s="112"/>
      <c r="EFE147" s="112"/>
      <c r="EFF147" s="112"/>
      <c r="EFG147" s="112"/>
      <c r="EFH147" s="112"/>
      <c r="EFI147" s="112"/>
      <c r="EFJ147" s="112"/>
      <c r="EFK147" s="112"/>
      <c r="EFL147" s="112"/>
      <c r="EFM147" s="112"/>
      <c r="EFN147" s="112"/>
      <c r="EFO147" s="112"/>
      <c r="EFP147" s="112"/>
      <c r="EFQ147" s="112"/>
      <c r="EFR147" s="112"/>
      <c r="EFS147" s="112"/>
      <c r="EFT147" s="112"/>
      <c r="EFU147" s="112"/>
      <c r="EFV147" s="112"/>
      <c r="EFW147" s="112"/>
      <c r="EFX147" s="112"/>
      <c r="EFY147" s="112"/>
      <c r="EFZ147" s="112"/>
      <c r="EGA147" s="112"/>
      <c r="EGB147" s="112"/>
      <c r="EGC147" s="112"/>
      <c r="EGD147" s="112"/>
      <c r="EGE147" s="112"/>
      <c r="EGF147" s="112"/>
      <c r="EGG147" s="112"/>
      <c r="EGH147" s="112"/>
      <c r="EGI147" s="112"/>
      <c r="EGJ147" s="112"/>
      <c r="EGK147" s="112"/>
      <c r="EGL147" s="112"/>
      <c r="EGM147" s="112"/>
      <c r="EGN147" s="112"/>
      <c r="EGO147" s="112"/>
      <c r="EGP147" s="112"/>
      <c r="EGQ147" s="112"/>
      <c r="EGR147" s="112"/>
      <c r="EGS147" s="112"/>
      <c r="EGT147" s="112"/>
      <c r="EGU147" s="112"/>
      <c r="EGV147" s="112"/>
      <c r="EGW147" s="112"/>
      <c r="EGX147" s="112"/>
      <c r="EGY147" s="112"/>
      <c r="EGZ147" s="112"/>
      <c r="EHA147" s="112"/>
      <c r="EHB147" s="112"/>
      <c r="EHC147" s="112"/>
      <c r="EHD147" s="112"/>
      <c r="EHE147" s="112"/>
      <c r="EHF147" s="112"/>
      <c r="EHG147" s="112"/>
      <c r="EHH147" s="112"/>
      <c r="EHI147" s="112"/>
      <c r="EHJ147" s="112"/>
      <c r="EHK147" s="112"/>
      <c r="EHL147" s="112"/>
      <c r="EHM147" s="112"/>
      <c r="EHN147" s="112"/>
      <c r="EHO147" s="112"/>
      <c r="EHP147" s="112"/>
      <c r="EHQ147" s="112"/>
      <c r="EHR147" s="112"/>
      <c r="EHS147" s="112"/>
      <c r="EHT147" s="112"/>
      <c r="EHU147" s="112"/>
      <c r="EHV147" s="112"/>
      <c r="EHW147" s="112"/>
      <c r="EHX147" s="112"/>
      <c r="EHY147" s="112"/>
      <c r="EHZ147" s="112"/>
      <c r="EIA147" s="112"/>
      <c r="EIB147" s="112"/>
      <c r="EIC147" s="112"/>
      <c r="EID147" s="112"/>
      <c r="EIE147" s="112"/>
      <c r="EIF147" s="112"/>
      <c r="EIG147" s="112"/>
      <c r="EIH147" s="112"/>
      <c r="EII147" s="112"/>
      <c r="EIJ147" s="112"/>
      <c r="EIK147" s="112"/>
      <c r="EIL147" s="112"/>
      <c r="EIM147" s="112"/>
      <c r="EIN147" s="112"/>
      <c r="EIO147" s="112"/>
      <c r="EIP147" s="112"/>
      <c r="EIQ147" s="112"/>
      <c r="EIR147" s="112"/>
      <c r="EIS147" s="112"/>
      <c r="EIT147" s="112"/>
      <c r="EIU147" s="112"/>
      <c r="EIV147" s="112"/>
      <c r="EIW147" s="112"/>
      <c r="EIX147" s="112"/>
      <c r="EIY147" s="112"/>
      <c r="EIZ147" s="112"/>
      <c r="EJA147" s="112"/>
      <c r="EJB147" s="112"/>
      <c r="EJC147" s="112"/>
      <c r="EJD147" s="112"/>
      <c r="EJE147" s="112"/>
      <c r="EJF147" s="112"/>
      <c r="EJG147" s="112"/>
      <c r="EJH147" s="112"/>
      <c r="EJI147" s="112"/>
      <c r="EJJ147" s="112"/>
      <c r="EJK147" s="112"/>
      <c r="EJL147" s="112"/>
      <c r="EJM147" s="112"/>
      <c r="EJN147" s="112"/>
      <c r="EJO147" s="112"/>
      <c r="EJP147" s="112"/>
      <c r="EJQ147" s="112"/>
      <c r="EJR147" s="112"/>
      <c r="EJS147" s="112"/>
      <c r="EJT147" s="112"/>
      <c r="EJU147" s="112"/>
      <c r="EJV147" s="112"/>
      <c r="EJW147" s="112"/>
      <c r="EJX147" s="112"/>
      <c r="EJY147" s="112"/>
      <c r="EJZ147" s="112"/>
      <c r="EKA147" s="112"/>
      <c r="EKB147" s="112"/>
      <c r="EKC147" s="112"/>
      <c r="EKD147" s="112"/>
      <c r="EKE147" s="112"/>
      <c r="EKF147" s="112"/>
      <c r="EKG147" s="112"/>
      <c r="EKH147" s="112"/>
      <c r="EKI147" s="112"/>
      <c r="EKJ147" s="112"/>
      <c r="EKK147" s="112"/>
      <c r="EKL147" s="112"/>
      <c r="EKM147" s="112"/>
      <c r="EKN147" s="112"/>
      <c r="EKO147" s="112"/>
      <c r="EKP147" s="112"/>
      <c r="EKQ147" s="112"/>
      <c r="EKR147" s="112"/>
      <c r="EKS147" s="112"/>
      <c r="EKT147" s="112"/>
      <c r="EKU147" s="112"/>
      <c r="EKV147" s="112"/>
      <c r="EKW147" s="112"/>
      <c r="EKX147" s="112"/>
      <c r="EKY147" s="112"/>
      <c r="EKZ147" s="112"/>
      <c r="ELA147" s="112"/>
      <c r="ELB147" s="112"/>
      <c r="ELC147" s="112"/>
      <c r="ELD147" s="112"/>
      <c r="ELE147" s="112"/>
      <c r="ELF147" s="112"/>
      <c r="ELG147" s="112"/>
      <c r="ELH147" s="112"/>
      <c r="ELI147" s="112"/>
      <c r="ELJ147" s="112"/>
      <c r="ELK147" s="112"/>
      <c r="ELL147" s="112"/>
      <c r="ELM147" s="112"/>
      <c r="ELN147" s="112"/>
      <c r="ELO147" s="112"/>
      <c r="ELP147" s="112"/>
      <c r="ELQ147" s="112"/>
      <c r="ELR147" s="112"/>
      <c r="ELS147" s="112"/>
      <c r="ELT147" s="112"/>
      <c r="ELU147" s="112"/>
      <c r="ELV147" s="112"/>
      <c r="ELW147" s="112"/>
      <c r="ELX147" s="112"/>
      <c r="ELY147" s="112"/>
      <c r="ELZ147" s="112"/>
      <c r="EMA147" s="112"/>
      <c r="EMB147" s="112"/>
      <c r="EMC147" s="112"/>
      <c r="EMD147" s="112"/>
      <c r="EME147" s="112"/>
      <c r="EMF147" s="112"/>
      <c r="EMG147" s="112"/>
      <c r="EMH147" s="112"/>
      <c r="EMI147" s="112"/>
      <c r="EMJ147" s="112"/>
      <c r="EMK147" s="112"/>
      <c r="EML147" s="112"/>
      <c r="EMM147" s="112"/>
      <c r="EMN147" s="112"/>
      <c r="EMO147" s="112"/>
      <c r="EMP147" s="112"/>
      <c r="EMQ147" s="112"/>
      <c r="EMR147" s="112"/>
      <c r="EMS147" s="112"/>
      <c r="EMT147" s="112"/>
      <c r="EMU147" s="112"/>
      <c r="EMV147" s="112"/>
      <c r="EMW147" s="112"/>
      <c r="EMX147" s="112"/>
      <c r="EMY147" s="112"/>
      <c r="EMZ147" s="112"/>
      <c r="ENA147" s="112"/>
      <c r="ENB147" s="112"/>
      <c r="ENC147" s="112"/>
      <c r="END147" s="112"/>
      <c r="ENE147" s="112"/>
      <c r="ENF147" s="112"/>
      <c r="ENG147" s="112"/>
      <c r="ENH147" s="112"/>
      <c r="ENI147" s="112"/>
      <c r="ENJ147" s="112"/>
      <c r="ENK147" s="112"/>
      <c r="ENL147" s="112"/>
      <c r="ENM147" s="112"/>
      <c r="ENN147" s="112"/>
      <c r="ENO147" s="112"/>
      <c r="ENP147" s="112"/>
      <c r="ENQ147" s="112"/>
      <c r="ENR147" s="112"/>
      <c r="ENS147" s="112"/>
      <c r="ENT147" s="112"/>
      <c r="ENU147" s="112"/>
      <c r="ENV147" s="112"/>
      <c r="ENW147" s="112"/>
      <c r="ENX147" s="112"/>
      <c r="ENY147" s="112"/>
      <c r="ENZ147" s="112"/>
      <c r="EOA147" s="112"/>
      <c r="EOB147" s="112"/>
      <c r="EOC147" s="112"/>
      <c r="EOD147" s="112"/>
      <c r="EOE147" s="112"/>
      <c r="EOF147" s="112"/>
      <c r="EOG147" s="112"/>
      <c r="EOH147" s="112"/>
      <c r="EOI147" s="112"/>
      <c r="EOJ147" s="112"/>
      <c r="EOK147" s="112"/>
      <c r="EOL147" s="112"/>
      <c r="EOM147" s="112"/>
      <c r="EON147" s="112"/>
      <c r="EOO147" s="112"/>
      <c r="EOP147" s="112"/>
      <c r="EOQ147" s="112"/>
      <c r="EOR147" s="112"/>
      <c r="EOS147" s="112"/>
      <c r="EOT147" s="112"/>
      <c r="EOU147" s="112"/>
      <c r="EOV147" s="112"/>
      <c r="EOW147" s="112"/>
      <c r="EOX147" s="112"/>
      <c r="EOY147" s="112"/>
      <c r="EOZ147" s="112"/>
      <c r="EPA147" s="112"/>
      <c r="EPB147" s="112"/>
      <c r="EPC147" s="112"/>
      <c r="EPD147" s="112"/>
      <c r="EPE147" s="112"/>
      <c r="EPF147" s="112"/>
      <c r="EPG147" s="112"/>
      <c r="EPH147" s="112"/>
      <c r="EPI147" s="112"/>
      <c r="EPJ147" s="112"/>
      <c r="EPK147" s="112"/>
      <c r="EPL147" s="112"/>
      <c r="EPM147" s="112"/>
      <c r="EPN147" s="112"/>
      <c r="EPO147" s="112"/>
      <c r="EPP147" s="112"/>
      <c r="EPQ147" s="112"/>
      <c r="EPR147" s="112"/>
      <c r="EPS147" s="112"/>
      <c r="EPT147" s="112"/>
      <c r="EPU147" s="112"/>
      <c r="EPV147" s="112"/>
      <c r="EPW147" s="112"/>
      <c r="EPX147" s="112"/>
      <c r="EPY147" s="112"/>
      <c r="EPZ147" s="112"/>
      <c r="EQA147" s="112"/>
      <c r="EQB147" s="112"/>
      <c r="EQC147" s="112"/>
      <c r="EQD147" s="112"/>
      <c r="EQE147" s="112"/>
      <c r="EQF147" s="112"/>
      <c r="EQG147" s="112"/>
      <c r="EQH147" s="112"/>
      <c r="EQI147" s="112"/>
      <c r="EQJ147" s="112"/>
      <c r="EQK147" s="112"/>
      <c r="EQL147" s="112"/>
      <c r="EQM147" s="112"/>
      <c r="EQN147" s="112"/>
      <c r="EQO147" s="112"/>
      <c r="EQP147" s="112"/>
      <c r="EQQ147" s="112"/>
      <c r="EQR147" s="112"/>
      <c r="EQS147" s="112"/>
      <c r="EQT147" s="112"/>
      <c r="EQU147" s="112"/>
      <c r="EQV147" s="112"/>
      <c r="EQW147" s="112"/>
      <c r="EQX147" s="112"/>
      <c r="EQY147" s="112"/>
      <c r="EQZ147" s="112"/>
      <c r="ERA147" s="112"/>
      <c r="ERB147" s="112"/>
      <c r="ERC147" s="112"/>
      <c r="ERD147" s="112"/>
      <c r="ERE147" s="112"/>
      <c r="ERF147" s="112"/>
      <c r="ERG147" s="112"/>
      <c r="ERH147" s="112"/>
      <c r="ERI147" s="112"/>
      <c r="ERJ147" s="112"/>
      <c r="ERK147" s="112"/>
      <c r="ERL147" s="112"/>
      <c r="ERM147" s="112"/>
      <c r="ERN147" s="112"/>
      <c r="ERO147" s="112"/>
      <c r="ERP147" s="112"/>
      <c r="ERQ147" s="112"/>
      <c r="ERR147" s="112"/>
      <c r="ERS147" s="112"/>
      <c r="ERT147" s="112"/>
      <c r="ERU147" s="112"/>
      <c r="ERV147" s="112"/>
      <c r="ERW147" s="112"/>
      <c r="ERX147" s="112"/>
      <c r="ERY147" s="112"/>
      <c r="ERZ147" s="112"/>
      <c r="ESA147" s="112"/>
      <c r="ESB147" s="112"/>
      <c r="ESC147" s="112"/>
      <c r="ESD147" s="112"/>
      <c r="ESE147" s="112"/>
      <c r="ESF147" s="112"/>
      <c r="ESG147" s="112"/>
      <c r="ESH147" s="112"/>
      <c r="ESI147" s="112"/>
      <c r="ESJ147" s="112"/>
      <c r="ESK147" s="112"/>
      <c r="ESL147" s="112"/>
      <c r="ESM147" s="112"/>
      <c r="ESN147" s="112"/>
      <c r="ESO147" s="112"/>
      <c r="ESP147" s="112"/>
      <c r="ESQ147" s="112"/>
      <c r="ESR147" s="112"/>
      <c r="ESS147" s="112"/>
      <c r="EST147" s="112"/>
      <c r="ESU147" s="112"/>
      <c r="ESV147" s="112"/>
      <c r="ESW147" s="112"/>
      <c r="ESX147" s="112"/>
      <c r="ESY147" s="112"/>
      <c r="ESZ147" s="112"/>
      <c r="ETA147" s="112"/>
      <c r="ETB147" s="112"/>
      <c r="ETC147" s="112"/>
      <c r="ETD147" s="112"/>
      <c r="ETE147" s="112"/>
      <c r="ETF147" s="112"/>
      <c r="ETG147" s="112"/>
      <c r="ETH147" s="112"/>
      <c r="ETI147" s="112"/>
      <c r="ETJ147" s="112"/>
      <c r="ETK147" s="112"/>
      <c r="ETL147" s="112"/>
      <c r="ETM147" s="112"/>
      <c r="ETN147" s="112"/>
      <c r="ETO147" s="112"/>
      <c r="ETP147" s="112"/>
      <c r="ETQ147" s="112"/>
      <c r="ETR147" s="112"/>
      <c r="ETS147" s="112"/>
      <c r="ETT147" s="112"/>
      <c r="ETU147" s="112"/>
      <c r="ETV147" s="112"/>
      <c r="ETW147" s="112"/>
      <c r="ETX147" s="112"/>
      <c r="ETY147" s="112"/>
      <c r="ETZ147" s="112"/>
      <c r="EUA147" s="112"/>
      <c r="EUB147" s="112"/>
      <c r="EUC147" s="112"/>
      <c r="EUD147" s="112"/>
      <c r="EUE147" s="112"/>
      <c r="EUF147" s="112"/>
      <c r="EUG147" s="112"/>
      <c r="EUH147" s="112"/>
      <c r="EUI147" s="112"/>
      <c r="EUJ147" s="112"/>
      <c r="EUK147" s="112"/>
      <c r="EUL147" s="112"/>
      <c r="EUM147" s="112"/>
      <c r="EUN147" s="112"/>
      <c r="EUO147" s="112"/>
      <c r="EUP147" s="112"/>
      <c r="EUQ147" s="112"/>
      <c r="EUR147" s="112"/>
      <c r="EUS147" s="112"/>
      <c r="EUT147" s="112"/>
      <c r="EUU147" s="112"/>
      <c r="EUV147" s="112"/>
      <c r="EUW147" s="112"/>
      <c r="EUX147" s="112"/>
      <c r="EUY147" s="112"/>
      <c r="EUZ147" s="112"/>
      <c r="EVA147" s="112"/>
      <c r="EVB147" s="112"/>
      <c r="EVC147" s="112"/>
      <c r="EVD147" s="112"/>
      <c r="EVE147" s="112"/>
      <c r="EVF147" s="112"/>
      <c r="EVG147" s="112"/>
      <c r="EVH147" s="112"/>
      <c r="EVI147" s="112"/>
      <c r="EVJ147" s="112"/>
      <c r="EVK147" s="112"/>
      <c r="EVL147" s="112"/>
      <c r="EVM147" s="112"/>
      <c r="EVN147" s="112"/>
      <c r="EVO147" s="112"/>
      <c r="EVP147" s="112"/>
      <c r="EVQ147" s="112"/>
      <c r="EVR147" s="112"/>
      <c r="EVS147" s="112"/>
      <c r="EVT147" s="112"/>
      <c r="EVU147" s="112"/>
      <c r="EVV147" s="112"/>
      <c r="EVW147" s="112"/>
      <c r="EVX147" s="112"/>
      <c r="EVY147" s="112"/>
      <c r="EVZ147" s="112"/>
      <c r="EWA147" s="112"/>
      <c r="EWB147" s="112"/>
      <c r="EWC147" s="112"/>
      <c r="EWD147" s="112"/>
      <c r="EWE147" s="112"/>
      <c r="EWF147" s="112"/>
      <c r="EWG147" s="112"/>
      <c r="EWH147" s="112"/>
      <c r="EWI147" s="112"/>
      <c r="EWJ147" s="112"/>
      <c r="EWK147" s="112"/>
      <c r="EWL147" s="112"/>
      <c r="EWM147" s="112"/>
      <c r="EWN147" s="112"/>
      <c r="EWO147" s="112"/>
      <c r="EWP147" s="112"/>
      <c r="EWQ147" s="112"/>
      <c r="EWR147" s="112"/>
      <c r="EWS147" s="112"/>
      <c r="EWT147" s="112"/>
      <c r="EWU147" s="112"/>
      <c r="EWV147" s="112"/>
      <c r="EWW147" s="112"/>
      <c r="EWX147" s="112"/>
      <c r="EWY147" s="112"/>
      <c r="EWZ147" s="112"/>
      <c r="EXA147" s="112"/>
      <c r="EXB147" s="112"/>
      <c r="EXC147" s="112"/>
      <c r="EXD147" s="112"/>
      <c r="EXE147" s="112"/>
      <c r="EXF147" s="112"/>
      <c r="EXG147" s="112"/>
      <c r="EXH147" s="112"/>
      <c r="EXI147" s="112"/>
      <c r="EXJ147" s="112"/>
      <c r="EXK147" s="112"/>
      <c r="EXL147" s="112"/>
      <c r="EXM147" s="112"/>
      <c r="EXN147" s="112"/>
      <c r="EXO147" s="112"/>
      <c r="EXP147" s="112"/>
      <c r="EXQ147" s="112"/>
      <c r="EXR147" s="112"/>
      <c r="EXS147" s="112"/>
      <c r="EXT147" s="112"/>
      <c r="EXU147" s="112"/>
      <c r="EXV147" s="112"/>
      <c r="EXW147" s="112"/>
      <c r="EXX147" s="112"/>
      <c r="EXY147" s="112"/>
      <c r="EXZ147" s="112"/>
      <c r="EYA147" s="112"/>
      <c r="EYB147" s="112"/>
      <c r="EYC147" s="112"/>
      <c r="EYD147" s="112"/>
      <c r="EYE147" s="112"/>
      <c r="EYF147" s="112"/>
      <c r="EYG147" s="112"/>
      <c r="EYH147" s="112"/>
      <c r="EYI147" s="112"/>
      <c r="EYJ147" s="112"/>
      <c r="EYK147" s="112"/>
      <c r="EYL147" s="112"/>
      <c r="EYM147" s="112"/>
      <c r="EYN147" s="112"/>
      <c r="EYO147" s="112"/>
      <c r="EYP147" s="112"/>
      <c r="EYQ147" s="112"/>
      <c r="EYR147" s="112"/>
      <c r="EYS147" s="112"/>
      <c r="EYT147" s="112"/>
      <c r="EYU147" s="112"/>
      <c r="EYV147" s="112"/>
      <c r="EYW147" s="112"/>
      <c r="EYX147" s="112"/>
      <c r="EYY147" s="112"/>
      <c r="EYZ147" s="112"/>
      <c r="EZA147" s="112"/>
      <c r="EZB147" s="112"/>
      <c r="EZC147" s="112"/>
      <c r="EZD147" s="112"/>
      <c r="EZE147" s="112"/>
      <c r="EZF147" s="112"/>
      <c r="EZG147" s="112"/>
      <c r="EZH147" s="112"/>
      <c r="EZI147" s="112"/>
      <c r="EZJ147" s="112"/>
      <c r="EZK147" s="112"/>
      <c r="EZL147" s="112"/>
      <c r="EZM147" s="112"/>
      <c r="EZN147" s="112"/>
      <c r="EZO147" s="112"/>
      <c r="EZP147" s="112"/>
      <c r="EZQ147" s="112"/>
      <c r="EZR147" s="112"/>
      <c r="EZS147" s="112"/>
      <c r="EZT147" s="112"/>
      <c r="EZU147" s="112"/>
      <c r="EZV147" s="112"/>
      <c r="EZW147" s="112"/>
      <c r="EZX147" s="112"/>
      <c r="EZY147" s="112"/>
      <c r="EZZ147" s="112"/>
      <c r="FAA147" s="112"/>
      <c r="FAB147" s="112"/>
      <c r="FAC147" s="112"/>
      <c r="FAD147" s="112"/>
      <c r="FAE147" s="112"/>
      <c r="FAF147" s="112"/>
      <c r="FAG147" s="112"/>
      <c r="FAH147" s="112"/>
      <c r="FAI147" s="112"/>
      <c r="FAJ147" s="112"/>
      <c r="FAK147" s="112"/>
      <c r="FAL147" s="112"/>
      <c r="FAM147" s="112"/>
      <c r="FAN147" s="112"/>
      <c r="FAO147" s="112"/>
      <c r="FAP147" s="112"/>
      <c r="FAQ147" s="112"/>
      <c r="FAR147" s="112"/>
      <c r="FAS147" s="112"/>
      <c r="FAT147" s="112"/>
      <c r="FAU147" s="112"/>
      <c r="FAV147" s="112"/>
      <c r="FAW147" s="112"/>
      <c r="FAX147" s="112"/>
      <c r="FAY147" s="112"/>
      <c r="FAZ147" s="112"/>
      <c r="FBA147" s="112"/>
      <c r="FBB147" s="112"/>
      <c r="FBC147" s="112"/>
      <c r="FBD147" s="112"/>
      <c r="FBE147" s="112"/>
      <c r="FBF147" s="112"/>
      <c r="FBG147" s="112"/>
      <c r="FBH147" s="112"/>
      <c r="FBI147" s="112"/>
      <c r="FBJ147" s="112"/>
      <c r="FBK147" s="112"/>
      <c r="FBL147" s="112"/>
      <c r="FBM147" s="112"/>
      <c r="FBN147" s="112"/>
      <c r="FBO147" s="112"/>
      <c r="FBP147" s="112"/>
      <c r="FBQ147" s="112"/>
      <c r="FBR147" s="112"/>
      <c r="FBS147" s="112"/>
      <c r="FBT147" s="112"/>
      <c r="FBU147" s="112"/>
      <c r="FBV147" s="112"/>
      <c r="FBW147" s="112"/>
      <c r="FBX147" s="112"/>
      <c r="FBY147" s="112"/>
      <c r="FBZ147" s="112"/>
      <c r="FCA147" s="112"/>
      <c r="FCB147" s="112"/>
      <c r="FCC147" s="112"/>
      <c r="FCD147" s="112"/>
      <c r="FCE147" s="112"/>
      <c r="FCF147" s="112"/>
      <c r="FCG147" s="112"/>
      <c r="FCH147" s="112"/>
      <c r="FCI147" s="112"/>
      <c r="FCJ147" s="112"/>
      <c r="FCK147" s="112"/>
      <c r="FCL147" s="112"/>
      <c r="FCM147" s="112"/>
      <c r="FCN147" s="112"/>
      <c r="FCO147" s="112"/>
      <c r="FCP147" s="112"/>
      <c r="FCQ147" s="112"/>
      <c r="FCR147" s="112"/>
      <c r="FCS147" s="112"/>
      <c r="FCT147" s="112"/>
      <c r="FCU147" s="112"/>
      <c r="FCV147" s="112"/>
      <c r="FCW147" s="112"/>
      <c r="FCX147" s="112"/>
      <c r="FCY147" s="112"/>
      <c r="FCZ147" s="112"/>
      <c r="FDA147" s="112"/>
      <c r="FDB147" s="112"/>
      <c r="FDC147" s="112"/>
      <c r="FDD147" s="112"/>
      <c r="FDE147" s="112"/>
      <c r="FDF147" s="112"/>
      <c r="FDG147" s="112"/>
      <c r="FDH147" s="112"/>
      <c r="FDI147" s="112"/>
      <c r="FDJ147" s="112"/>
      <c r="FDK147" s="112"/>
      <c r="FDL147" s="112"/>
      <c r="FDM147" s="112"/>
      <c r="FDN147" s="112"/>
      <c r="FDO147" s="112"/>
      <c r="FDP147" s="112"/>
      <c r="FDQ147" s="112"/>
      <c r="FDR147" s="112"/>
      <c r="FDS147" s="112"/>
      <c r="FDT147" s="112"/>
      <c r="FDU147" s="112"/>
      <c r="FDV147" s="112"/>
      <c r="FDW147" s="112"/>
      <c r="FDX147" s="112"/>
      <c r="FDY147" s="112"/>
      <c r="FDZ147" s="112"/>
      <c r="FEA147" s="112"/>
      <c r="FEB147" s="112"/>
      <c r="FEC147" s="112"/>
      <c r="FED147" s="112"/>
      <c r="FEE147" s="112"/>
      <c r="FEF147" s="112"/>
      <c r="FEG147" s="112"/>
      <c r="FEH147" s="112"/>
      <c r="FEI147" s="112"/>
      <c r="FEJ147" s="112"/>
      <c r="FEK147" s="112"/>
      <c r="FEL147" s="112"/>
      <c r="FEM147" s="112"/>
      <c r="FEN147" s="112"/>
      <c r="FEO147" s="112"/>
      <c r="FEP147" s="112"/>
      <c r="FEQ147" s="112"/>
      <c r="FER147" s="112"/>
      <c r="FES147" s="112"/>
      <c r="FET147" s="112"/>
      <c r="FEU147" s="112"/>
      <c r="FEV147" s="112"/>
      <c r="FEW147" s="112"/>
      <c r="FEX147" s="112"/>
      <c r="FEY147" s="112"/>
      <c r="FEZ147" s="112"/>
      <c r="FFA147" s="112"/>
      <c r="FFB147" s="112"/>
      <c r="FFC147" s="112"/>
      <c r="FFD147" s="112"/>
      <c r="FFE147" s="112"/>
      <c r="FFF147" s="112"/>
      <c r="FFG147" s="112"/>
      <c r="FFH147" s="112"/>
      <c r="FFI147" s="112"/>
      <c r="FFJ147" s="112"/>
      <c r="FFK147" s="112"/>
      <c r="FFL147" s="112"/>
      <c r="FFM147" s="112"/>
      <c r="FFN147" s="112"/>
      <c r="FFO147" s="112"/>
      <c r="FFP147" s="112"/>
      <c r="FFQ147" s="112"/>
      <c r="FFR147" s="112"/>
      <c r="FFS147" s="112"/>
      <c r="FFT147" s="112"/>
      <c r="FFU147" s="112"/>
      <c r="FFV147" s="112"/>
      <c r="FFW147" s="112"/>
      <c r="FFX147" s="112"/>
      <c r="FFY147" s="112"/>
      <c r="FFZ147" s="112"/>
      <c r="FGA147" s="112"/>
      <c r="FGB147" s="112"/>
      <c r="FGC147" s="112"/>
      <c r="FGD147" s="112"/>
      <c r="FGE147" s="112"/>
      <c r="FGF147" s="112"/>
      <c r="FGG147" s="112"/>
      <c r="FGH147" s="112"/>
      <c r="FGI147" s="112"/>
      <c r="FGJ147" s="112"/>
      <c r="FGK147" s="112"/>
      <c r="FGL147" s="112"/>
      <c r="FGM147" s="112"/>
      <c r="FGN147" s="112"/>
      <c r="FGO147" s="112"/>
      <c r="FGP147" s="112"/>
      <c r="FGQ147" s="112"/>
      <c r="FGR147" s="112"/>
      <c r="FGS147" s="112"/>
      <c r="FGT147" s="112"/>
      <c r="FGU147" s="112"/>
      <c r="FGV147" s="112"/>
      <c r="FGW147" s="112"/>
      <c r="FGX147" s="112"/>
      <c r="FGY147" s="112"/>
      <c r="FGZ147" s="112"/>
      <c r="FHA147" s="112"/>
      <c r="FHB147" s="112"/>
      <c r="FHC147" s="112"/>
      <c r="FHD147" s="112"/>
      <c r="FHE147" s="112"/>
      <c r="FHF147" s="112"/>
      <c r="FHG147" s="112"/>
      <c r="FHH147" s="112"/>
      <c r="FHI147" s="112"/>
      <c r="FHJ147" s="112"/>
      <c r="FHK147" s="112"/>
      <c r="FHL147" s="112"/>
      <c r="FHM147" s="112"/>
      <c r="FHN147" s="112"/>
      <c r="FHO147" s="112"/>
      <c r="FHP147" s="112"/>
      <c r="FHQ147" s="112"/>
      <c r="FHR147" s="112"/>
      <c r="FHS147" s="112"/>
      <c r="FHT147" s="112"/>
      <c r="FHU147" s="112"/>
      <c r="FHV147" s="112"/>
      <c r="FHW147" s="112"/>
      <c r="FHX147" s="112"/>
      <c r="FHY147" s="112"/>
      <c r="FHZ147" s="112"/>
      <c r="FIA147" s="112"/>
      <c r="FIB147" s="112"/>
      <c r="FIC147" s="112"/>
      <c r="FID147" s="112"/>
      <c r="FIE147" s="112"/>
      <c r="FIF147" s="112"/>
      <c r="FIG147" s="112"/>
      <c r="FIH147" s="112"/>
      <c r="FII147" s="112"/>
      <c r="FIJ147" s="112"/>
      <c r="FIK147" s="112"/>
      <c r="FIL147" s="112"/>
      <c r="FIM147" s="112"/>
      <c r="FIN147" s="112"/>
      <c r="FIO147" s="112"/>
      <c r="FIP147" s="112"/>
      <c r="FIQ147" s="112"/>
      <c r="FIR147" s="112"/>
      <c r="FIS147" s="112"/>
      <c r="FIT147" s="112"/>
      <c r="FIU147" s="112"/>
      <c r="FIV147" s="112"/>
      <c r="FIW147" s="112"/>
      <c r="FIX147" s="112"/>
      <c r="FIY147" s="112"/>
      <c r="FIZ147" s="112"/>
      <c r="FJA147" s="112"/>
      <c r="FJB147" s="112"/>
      <c r="FJC147" s="112"/>
      <c r="FJD147" s="112"/>
      <c r="FJE147" s="112"/>
      <c r="FJF147" s="112"/>
      <c r="FJG147" s="112"/>
      <c r="FJH147" s="112"/>
      <c r="FJI147" s="112"/>
      <c r="FJJ147" s="112"/>
      <c r="FJK147" s="112"/>
      <c r="FJL147" s="112"/>
      <c r="FJM147" s="112"/>
      <c r="FJN147" s="112"/>
      <c r="FJO147" s="112"/>
      <c r="FJP147" s="112"/>
      <c r="FJQ147" s="112"/>
      <c r="FJR147" s="112"/>
      <c r="FJS147" s="112"/>
      <c r="FJT147" s="112"/>
      <c r="FJU147" s="112"/>
      <c r="FJV147" s="112"/>
      <c r="FJW147" s="112"/>
      <c r="FJX147" s="112"/>
      <c r="FJY147" s="112"/>
      <c r="FJZ147" s="112"/>
      <c r="FKA147" s="112"/>
      <c r="FKB147" s="112"/>
      <c r="FKC147" s="112"/>
      <c r="FKD147" s="112"/>
      <c r="FKE147" s="112"/>
      <c r="FKF147" s="112"/>
      <c r="FKG147" s="112"/>
      <c r="FKH147" s="112"/>
      <c r="FKI147" s="112"/>
      <c r="FKJ147" s="112"/>
      <c r="FKK147" s="112"/>
      <c r="FKL147" s="112"/>
      <c r="FKM147" s="112"/>
      <c r="FKN147" s="112"/>
      <c r="FKO147" s="112"/>
      <c r="FKP147" s="112"/>
      <c r="FKQ147" s="112"/>
      <c r="FKR147" s="112"/>
      <c r="FKS147" s="112"/>
      <c r="FKT147" s="112"/>
      <c r="FKU147" s="112"/>
      <c r="FKV147" s="112"/>
      <c r="FKW147" s="112"/>
      <c r="FKX147" s="112"/>
      <c r="FKY147" s="112"/>
      <c r="FKZ147" s="112"/>
      <c r="FLA147" s="112"/>
      <c r="FLB147" s="112"/>
      <c r="FLC147" s="112"/>
      <c r="FLD147" s="112"/>
      <c r="FLE147" s="112"/>
      <c r="FLF147" s="112"/>
      <c r="FLG147" s="112"/>
      <c r="FLH147" s="112"/>
      <c r="FLI147" s="112"/>
      <c r="FLJ147" s="112"/>
      <c r="FLK147" s="112"/>
      <c r="FLL147" s="112"/>
      <c r="FLM147" s="112"/>
      <c r="FLN147" s="112"/>
      <c r="FLO147" s="112"/>
      <c r="FLP147" s="112"/>
      <c r="FLQ147" s="112"/>
      <c r="FLR147" s="112"/>
      <c r="FLS147" s="112"/>
      <c r="FLT147" s="112"/>
      <c r="FLU147" s="112"/>
      <c r="FLV147" s="112"/>
      <c r="FLW147" s="112"/>
      <c r="FLX147" s="112"/>
      <c r="FLY147" s="112"/>
      <c r="FLZ147" s="112"/>
      <c r="FMA147" s="112"/>
      <c r="FMB147" s="112"/>
      <c r="FMC147" s="112"/>
      <c r="FMD147" s="112"/>
      <c r="FME147" s="112"/>
      <c r="FMF147" s="112"/>
      <c r="FMG147" s="112"/>
      <c r="FMH147" s="112"/>
      <c r="FMI147" s="112"/>
      <c r="FMJ147" s="112"/>
      <c r="FMK147" s="112"/>
      <c r="FML147" s="112"/>
      <c r="FMM147" s="112"/>
      <c r="FMN147" s="112"/>
      <c r="FMO147" s="112"/>
      <c r="FMP147" s="112"/>
      <c r="FMQ147" s="112"/>
      <c r="FMR147" s="112"/>
      <c r="FMS147" s="112"/>
      <c r="FMT147" s="112"/>
      <c r="FMU147" s="112"/>
      <c r="FMV147" s="112"/>
      <c r="FMW147" s="112"/>
      <c r="FMX147" s="112"/>
      <c r="FMY147" s="112"/>
      <c r="FMZ147" s="112"/>
      <c r="FNA147" s="112"/>
      <c r="FNB147" s="112"/>
      <c r="FNC147" s="112"/>
      <c r="FND147" s="112"/>
      <c r="FNE147" s="112"/>
      <c r="FNF147" s="112"/>
      <c r="FNG147" s="112"/>
      <c r="FNH147" s="112"/>
      <c r="FNI147" s="112"/>
      <c r="FNJ147" s="112"/>
      <c r="FNK147" s="112"/>
      <c r="FNL147" s="112"/>
      <c r="FNM147" s="112"/>
      <c r="FNN147" s="112"/>
      <c r="FNO147" s="112"/>
      <c r="FNP147" s="112"/>
      <c r="FNQ147" s="112"/>
      <c r="FNR147" s="112"/>
      <c r="FNS147" s="112"/>
      <c r="FNT147" s="112"/>
      <c r="FNU147" s="112"/>
      <c r="FNV147" s="112"/>
      <c r="FNW147" s="112"/>
      <c r="FNX147" s="112"/>
      <c r="FNY147" s="112"/>
      <c r="FNZ147" s="112"/>
      <c r="FOA147" s="112"/>
      <c r="FOB147" s="112"/>
      <c r="FOC147" s="112"/>
      <c r="FOD147" s="112"/>
      <c r="FOE147" s="112"/>
      <c r="FOF147" s="112"/>
      <c r="FOG147" s="112"/>
      <c r="FOH147" s="112"/>
      <c r="FOI147" s="112"/>
      <c r="FOJ147" s="112"/>
      <c r="FOK147" s="112"/>
      <c r="FOL147" s="112"/>
      <c r="FOM147" s="112"/>
      <c r="FON147" s="112"/>
      <c r="FOO147" s="112"/>
      <c r="FOP147" s="112"/>
      <c r="FOQ147" s="112"/>
      <c r="FOR147" s="112"/>
      <c r="FOS147" s="112"/>
      <c r="FOT147" s="112"/>
      <c r="FOU147" s="112"/>
      <c r="FOV147" s="112"/>
      <c r="FOW147" s="112"/>
      <c r="FOX147" s="112"/>
      <c r="FOY147" s="112"/>
      <c r="FOZ147" s="112"/>
      <c r="FPA147" s="112"/>
      <c r="FPB147" s="112"/>
      <c r="FPC147" s="112"/>
      <c r="FPD147" s="112"/>
      <c r="FPE147" s="112"/>
      <c r="FPF147" s="112"/>
      <c r="FPG147" s="112"/>
      <c r="FPH147" s="112"/>
      <c r="FPI147" s="112"/>
      <c r="FPJ147" s="112"/>
      <c r="FPK147" s="112"/>
      <c r="FPL147" s="112"/>
      <c r="FPM147" s="112"/>
      <c r="FPN147" s="112"/>
      <c r="FPO147" s="112"/>
      <c r="FPP147" s="112"/>
      <c r="FPQ147" s="112"/>
      <c r="FPR147" s="112"/>
      <c r="FPS147" s="112"/>
      <c r="FPT147" s="112"/>
      <c r="FPU147" s="112"/>
      <c r="FPV147" s="112"/>
      <c r="FPW147" s="112"/>
      <c r="FPX147" s="112"/>
      <c r="FPY147" s="112"/>
      <c r="FPZ147" s="112"/>
      <c r="FQA147" s="112"/>
      <c r="FQB147" s="112"/>
      <c r="FQC147" s="112"/>
      <c r="FQD147" s="112"/>
      <c r="FQE147" s="112"/>
      <c r="FQF147" s="112"/>
      <c r="FQG147" s="112"/>
      <c r="FQH147" s="112"/>
      <c r="FQI147" s="112"/>
      <c r="FQJ147" s="112"/>
      <c r="FQK147" s="112"/>
      <c r="FQL147" s="112"/>
      <c r="FQM147" s="112"/>
      <c r="FQN147" s="112"/>
      <c r="FQO147" s="112"/>
      <c r="FQP147" s="112"/>
      <c r="FQQ147" s="112"/>
      <c r="FQR147" s="112"/>
      <c r="FQS147" s="112"/>
      <c r="FQT147" s="112"/>
      <c r="FQU147" s="112"/>
      <c r="FQV147" s="112"/>
      <c r="FQW147" s="112"/>
      <c r="FQX147" s="112"/>
      <c r="FQY147" s="112"/>
      <c r="FQZ147" s="112"/>
      <c r="FRA147" s="112"/>
      <c r="FRB147" s="112"/>
      <c r="FRC147" s="112"/>
      <c r="FRD147" s="112"/>
      <c r="FRE147" s="112"/>
      <c r="FRF147" s="112"/>
      <c r="FRG147" s="112"/>
      <c r="FRH147" s="112"/>
      <c r="FRI147" s="112"/>
      <c r="FRJ147" s="112"/>
      <c r="FRK147" s="112"/>
      <c r="FRL147" s="112"/>
      <c r="FRM147" s="112"/>
      <c r="FRN147" s="112"/>
      <c r="FRO147" s="112"/>
      <c r="FRP147" s="112"/>
      <c r="FRQ147" s="112"/>
      <c r="FRR147" s="112"/>
      <c r="FRS147" s="112"/>
      <c r="FRT147" s="112"/>
      <c r="FRU147" s="112"/>
      <c r="FRV147" s="112"/>
      <c r="FRW147" s="112"/>
      <c r="FRX147" s="112"/>
      <c r="FRY147" s="112"/>
      <c r="FRZ147" s="112"/>
      <c r="FSA147" s="112"/>
      <c r="FSB147" s="112"/>
      <c r="FSC147" s="112"/>
      <c r="FSD147" s="112"/>
      <c r="FSE147" s="112"/>
      <c r="FSF147" s="112"/>
      <c r="FSG147" s="112"/>
      <c r="FSH147" s="112"/>
      <c r="FSI147" s="112"/>
      <c r="FSJ147" s="112"/>
      <c r="FSK147" s="112"/>
      <c r="FSL147" s="112"/>
      <c r="FSM147" s="112"/>
      <c r="FSN147" s="112"/>
      <c r="FSO147" s="112"/>
      <c r="FSP147" s="112"/>
      <c r="FSQ147" s="112"/>
      <c r="FSR147" s="112"/>
      <c r="FSS147" s="112"/>
      <c r="FST147" s="112"/>
      <c r="FSU147" s="112"/>
      <c r="FSV147" s="112"/>
      <c r="FSW147" s="112"/>
      <c r="FSX147" s="112"/>
      <c r="FSY147" s="112"/>
      <c r="FSZ147" s="112"/>
      <c r="FTA147" s="112"/>
      <c r="FTB147" s="112"/>
      <c r="FTC147" s="112"/>
      <c r="FTD147" s="112"/>
      <c r="FTE147" s="112"/>
      <c r="FTF147" s="112"/>
      <c r="FTG147" s="112"/>
      <c r="FTH147" s="112"/>
      <c r="FTI147" s="112"/>
      <c r="FTJ147" s="112"/>
      <c r="FTK147" s="112"/>
      <c r="FTL147" s="112"/>
      <c r="FTM147" s="112"/>
      <c r="FTN147" s="112"/>
      <c r="FTO147" s="112"/>
      <c r="FTP147" s="112"/>
      <c r="FTQ147" s="112"/>
      <c r="FTR147" s="112"/>
      <c r="FTS147" s="112"/>
      <c r="FTT147" s="112"/>
      <c r="FTU147" s="112"/>
      <c r="FTV147" s="112"/>
      <c r="FTW147" s="112"/>
      <c r="FTX147" s="112"/>
      <c r="FTY147" s="112"/>
      <c r="FTZ147" s="112"/>
      <c r="FUA147" s="112"/>
      <c r="FUB147" s="112"/>
      <c r="FUC147" s="112"/>
      <c r="FUD147" s="112"/>
      <c r="FUE147" s="112"/>
      <c r="FUF147" s="112"/>
      <c r="FUG147" s="112"/>
      <c r="FUH147" s="112"/>
      <c r="FUI147" s="112"/>
      <c r="FUJ147" s="112"/>
      <c r="FUK147" s="112"/>
      <c r="FUL147" s="112"/>
      <c r="FUM147" s="112"/>
      <c r="FUN147" s="112"/>
      <c r="FUO147" s="112"/>
      <c r="FUP147" s="112"/>
      <c r="FUQ147" s="112"/>
      <c r="FUR147" s="112"/>
      <c r="FUS147" s="112"/>
      <c r="FUT147" s="112"/>
      <c r="FUU147" s="112"/>
      <c r="FUV147" s="112"/>
      <c r="FUW147" s="112"/>
      <c r="FUX147" s="112"/>
      <c r="FUY147" s="112"/>
      <c r="FUZ147" s="112"/>
      <c r="FVA147" s="112"/>
      <c r="FVB147" s="112"/>
      <c r="FVC147" s="112"/>
      <c r="FVD147" s="112"/>
      <c r="FVE147" s="112"/>
      <c r="FVF147" s="112"/>
      <c r="FVG147" s="112"/>
      <c r="FVH147" s="112"/>
      <c r="FVI147" s="112"/>
      <c r="FVJ147" s="112"/>
      <c r="FVK147" s="112"/>
      <c r="FVL147" s="112"/>
      <c r="FVM147" s="112"/>
      <c r="FVN147" s="112"/>
      <c r="FVO147" s="112"/>
      <c r="FVP147" s="112"/>
      <c r="FVQ147" s="112"/>
      <c r="FVR147" s="112"/>
      <c r="FVS147" s="112"/>
      <c r="FVT147" s="112"/>
      <c r="FVU147" s="112"/>
      <c r="FVV147" s="112"/>
      <c r="FVW147" s="112"/>
      <c r="FVX147" s="112"/>
      <c r="FVY147" s="112"/>
      <c r="FVZ147" s="112"/>
      <c r="FWA147" s="112"/>
      <c r="FWB147" s="112"/>
      <c r="FWC147" s="112"/>
      <c r="FWD147" s="112"/>
      <c r="FWE147" s="112"/>
      <c r="FWF147" s="112"/>
      <c r="FWG147" s="112"/>
      <c r="FWH147" s="112"/>
      <c r="FWI147" s="112"/>
      <c r="FWJ147" s="112"/>
      <c r="FWK147" s="112"/>
      <c r="FWL147" s="112"/>
      <c r="FWM147" s="112"/>
      <c r="FWN147" s="112"/>
      <c r="FWO147" s="112"/>
      <c r="FWP147" s="112"/>
      <c r="FWQ147" s="112"/>
      <c r="FWR147" s="112"/>
      <c r="FWS147" s="112"/>
      <c r="FWT147" s="112"/>
      <c r="FWU147" s="112"/>
      <c r="FWV147" s="112"/>
      <c r="FWW147" s="112"/>
      <c r="FWX147" s="112"/>
      <c r="FWY147" s="112"/>
      <c r="FWZ147" s="112"/>
      <c r="FXA147" s="112"/>
      <c r="FXB147" s="112"/>
      <c r="FXC147" s="112"/>
      <c r="FXD147" s="112"/>
      <c r="FXE147" s="112"/>
      <c r="FXF147" s="112"/>
      <c r="FXG147" s="112"/>
      <c r="FXH147" s="112"/>
      <c r="FXI147" s="112"/>
      <c r="FXJ147" s="112"/>
      <c r="FXK147" s="112"/>
      <c r="FXL147" s="112"/>
      <c r="FXM147" s="112"/>
      <c r="FXN147" s="112"/>
      <c r="FXO147" s="112"/>
      <c r="FXP147" s="112"/>
      <c r="FXQ147" s="112"/>
      <c r="FXR147" s="112"/>
      <c r="FXS147" s="112"/>
      <c r="FXT147" s="112"/>
      <c r="FXU147" s="112"/>
      <c r="FXV147" s="112"/>
      <c r="FXW147" s="112"/>
      <c r="FXX147" s="112"/>
      <c r="FXY147" s="112"/>
      <c r="FXZ147" s="112"/>
      <c r="FYA147" s="112"/>
      <c r="FYB147" s="112"/>
      <c r="FYC147" s="112"/>
      <c r="FYD147" s="112"/>
      <c r="FYE147" s="112"/>
      <c r="FYF147" s="112"/>
      <c r="FYG147" s="112"/>
      <c r="FYH147" s="112"/>
      <c r="FYI147" s="112"/>
      <c r="FYJ147" s="112"/>
      <c r="FYK147" s="112"/>
      <c r="FYL147" s="112"/>
      <c r="FYM147" s="112"/>
      <c r="FYN147" s="112"/>
      <c r="FYO147" s="112"/>
      <c r="FYP147" s="112"/>
      <c r="FYQ147" s="112"/>
      <c r="FYR147" s="112"/>
      <c r="FYS147" s="112"/>
      <c r="FYT147" s="112"/>
      <c r="FYU147" s="112"/>
      <c r="FYV147" s="112"/>
      <c r="FYW147" s="112"/>
      <c r="FYX147" s="112"/>
      <c r="FYY147" s="112"/>
      <c r="FYZ147" s="112"/>
      <c r="FZA147" s="112"/>
      <c r="FZB147" s="112"/>
      <c r="FZC147" s="112"/>
      <c r="FZD147" s="112"/>
      <c r="FZE147" s="112"/>
      <c r="FZF147" s="112"/>
      <c r="FZG147" s="112"/>
      <c r="FZH147" s="112"/>
      <c r="FZI147" s="112"/>
      <c r="FZJ147" s="112"/>
      <c r="FZK147" s="112"/>
      <c r="FZL147" s="112"/>
      <c r="FZM147" s="112"/>
      <c r="FZN147" s="112"/>
      <c r="FZO147" s="112"/>
      <c r="FZP147" s="112"/>
      <c r="FZQ147" s="112"/>
      <c r="FZR147" s="112"/>
      <c r="FZS147" s="112"/>
      <c r="FZT147" s="112"/>
      <c r="FZU147" s="112"/>
      <c r="FZV147" s="112"/>
      <c r="FZW147" s="112"/>
      <c r="FZX147" s="112"/>
      <c r="FZY147" s="112"/>
      <c r="FZZ147" s="112"/>
      <c r="GAA147" s="112"/>
      <c r="GAB147" s="112"/>
      <c r="GAC147" s="112"/>
      <c r="GAD147" s="112"/>
      <c r="GAE147" s="112"/>
      <c r="GAF147" s="112"/>
      <c r="GAG147" s="112"/>
      <c r="GAH147" s="112"/>
      <c r="GAI147" s="112"/>
      <c r="GAJ147" s="112"/>
      <c r="GAK147" s="112"/>
      <c r="GAL147" s="112"/>
      <c r="GAM147" s="112"/>
      <c r="GAN147" s="112"/>
      <c r="GAO147" s="112"/>
      <c r="GAP147" s="112"/>
      <c r="GAQ147" s="112"/>
      <c r="GAR147" s="112"/>
      <c r="GAS147" s="112"/>
      <c r="GAT147" s="112"/>
      <c r="GAU147" s="112"/>
      <c r="GAV147" s="112"/>
      <c r="GAW147" s="112"/>
      <c r="GAX147" s="112"/>
      <c r="GAY147" s="112"/>
      <c r="GAZ147" s="112"/>
      <c r="GBA147" s="112"/>
      <c r="GBB147" s="112"/>
      <c r="GBC147" s="112"/>
      <c r="GBD147" s="112"/>
      <c r="GBE147" s="112"/>
      <c r="GBF147" s="112"/>
      <c r="GBG147" s="112"/>
      <c r="GBH147" s="112"/>
      <c r="GBI147" s="112"/>
      <c r="GBJ147" s="112"/>
      <c r="GBK147" s="112"/>
      <c r="GBL147" s="112"/>
      <c r="GBM147" s="112"/>
      <c r="GBN147" s="112"/>
      <c r="GBO147" s="112"/>
      <c r="GBP147" s="112"/>
      <c r="GBQ147" s="112"/>
      <c r="GBR147" s="112"/>
      <c r="GBS147" s="112"/>
      <c r="GBT147" s="112"/>
      <c r="GBU147" s="112"/>
      <c r="GBV147" s="112"/>
      <c r="GBW147" s="112"/>
      <c r="GBX147" s="112"/>
      <c r="GBY147" s="112"/>
      <c r="GBZ147" s="112"/>
      <c r="GCA147" s="112"/>
      <c r="GCB147" s="112"/>
      <c r="GCC147" s="112"/>
      <c r="GCD147" s="112"/>
      <c r="GCE147" s="112"/>
      <c r="GCF147" s="112"/>
      <c r="GCG147" s="112"/>
      <c r="GCH147" s="112"/>
      <c r="GCI147" s="112"/>
      <c r="GCJ147" s="112"/>
      <c r="GCK147" s="112"/>
      <c r="GCL147" s="112"/>
      <c r="GCM147" s="112"/>
      <c r="GCN147" s="112"/>
      <c r="GCO147" s="112"/>
      <c r="GCP147" s="112"/>
      <c r="GCQ147" s="112"/>
      <c r="GCR147" s="112"/>
      <c r="GCS147" s="112"/>
      <c r="GCT147" s="112"/>
      <c r="GCU147" s="112"/>
      <c r="GCV147" s="112"/>
      <c r="GCW147" s="112"/>
      <c r="GCX147" s="112"/>
      <c r="GCY147" s="112"/>
      <c r="GCZ147" s="112"/>
      <c r="GDA147" s="112"/>
      <c r="GDB147" s="112"/>
      <c r="GDC147" s="112"/>
      <c r="GDD147" s="112"/>
      <c r="GDE147" s="112"/>
      <c r="GDF147" s="112"/>
      <c r="GDG147" s="112"/>
      <c r="GDH147" s="112"/>
      <c r="GDI147" s="112"/>
      <c r="GDJ147" s="112"/>
      <c r="GDK147" s="112"/>
      <c r="GDL147" s="112"/>
      <c r="GDM147" s="112"/>
      <c r="GDN147" s="112"/>
      <c r="GDO147" s="112"/>
      <c r="GDP147" s="112"/>
      <c r="GDQ147" s="112"/>
      <c r="GDR147" s="112"/>
      <c r="GDS147" s="112"/>
      <c r="GDT147" s="112"/>
      <c r="GDU147" s="112"/>
      <c r="GDV147" s="112"/>
      <c r="GDW147" s="112"/>
      <c r="GDX147" s="112"/>
      <c r="GDY147" s="112"/>
      <c r="GDZ147" s="112"/>
      <c r="GEA147" s="112"/>
      <c r="GEB147" s="112"/>
      <c r="GEC147" s="112"/>
      <c r="GED147" s="112"/>
      <c r="GEE147" s="112"/>
      <c r="GEF147" s="112"/>
      <c r="GEG147" s="112"/>
      <c r="GEH147" s="112"/>
      <c r="GEI147" s="112"/>
      <c r="GEJ147" s="112"/>
      <c r="GEK147" s="112"/>
      <c r="GEL147" s="112"/>
      <c r="GEM147" s="112"/>
      <c r="GEN147" s="112"/>
      <c r="GEO147" s="112"/>
      <c r="GEP147" s="112"/>
      <c r="GEQ147" s="112"/>
      <c r="GER147" s="112"/>
      <c r="GES147" s="112"/>
      <c r="GET147" s="112"/>
      <c r="GEU147" s="112"/>
      <c r="GEV147" s="112"/>
      <c r="GEW147" s="112"/>
      <c r="GEX147" s="112"/>
      <c r="GEY147" s="112"/>
      <c r="GEZ147" s="112"/>
      <c r="GFA147" s="112"/>
      <c r="GFB147" s="112"/>
      <c r="GFC147" s="112"/>
      <c r="GFD147" s="112"/>
      <c r="GFE147" s="112"/>
      <c r="GFF147" s="112"/>
      <c r="GFG147" s="112"/>
      <c r="GFH147" s="112"/>
      <c r="GFI147" s="112"/>
      <c r="GFJ147" s="112"/>
      <c r="GFK147" s="112"/>
      <c r="GFL147" s="112"/>
      <c r="GFM147" s="112"/>
      <c r="GFN147" s="112"/>
      <c r="GFO147" s="112"/>
      <c r="GFP147" s="112"/>
      <c r="GFQ147" s="112"/>
      <c r="GFR147" s="112"/>
      <c r="GFS147" s="112"/>
      <c r="GFT147" s="112"/>
      <c r="GFU147" s="112"/>
      <c r="GFV147" s="112"/>
      <c r="GFW147" s="112"/>
      <c r="GFX147" s="112"/>
      <c r="GFY147" s="112"/>
      <c r="GFZ147" s="112"/>
      <c r="GGA147" s="112"/>
      <c r="GGB147" s="112"/>
      <c r="GGC147" s="112"/>
      <c r="GGD147" s="112"/>
      <c r="GGE147" s="112"/>
      <c r="GGF147" s="112"/>
      <c r="GGG147" s="112"/>
      <c r="GGH147" s="112"/>
      <c r="GGI147" s="112"/>
      <c r="GGJ147" s="112"/>
      <c r="GGK147" s="112"/>
      <c r="GGL147" s="112"/>
      <c r="GGM147" s="112"/>
      <c r="GGN147" s="112"/>
      <c r="GGO147" s="112"/>
      <c r="GGP147" s="112"/>
      <c r="GGQ147" s="112"/>
      <c r="GGR147" s="112"/>
      <c r="GGS147" s="112"/>
      <c r="GGT147" s="112"/>
      <c r="GGU147" s="112"/>
      <c r="GGV147" s="112"/>
      <c r="GGW147" s="112"/>
      <c r="GGX147" s="112"/>
      <c r="GGY147" s="112"/>
      <c r="GGZ147" s="112"/>
      <c r="GHA147" s="112"/>
      <c r="GHB147" s="112"/>
      <c r="GHC147" s="112"/>
      <c r="GHD147" s="112"/>
      <c r="GHE147" s="112"/>
      <c r="GHF147" s="112"/>
      <c r="GHG147" s="112"/>
      <c r="GHH147" s="112"/>
      <c r="GHI147" s="112"/>
      <c r="GHJ147" s="112"/>
      <c r="GHK147" s="112"/>
      <c r="GHL147" s="112"/>
      <c r="GHM147" s="112"/>
      <c r="GHN147" s="112"/>
      <c r="GHO147" s="112"/>
      <c r="GHP147" s="112"/>
      <c r="GHQ147" s="112"/>
      <c r="GHR147" s="112"/>
      <c r="GHS147" s="112"/>
      <c r="GHT147" s="112"/>
      <c r="GHU147" s="112"/>
      <c r="GHV147" s="112"/>
      <c r="GHW147" s="112"/>
      <c r="GHX147" s="112"/>
      <c r="GHY147" s="112"/>
      <c r="GHZ147" s="112"/>
      <c r="GIA147" s="112"/>
      <c r="GIB147" s="112"/>
      <c r="GIC147" s="112"/>
      <c r="GID147" s="112"/>
      <c r="GIE147" s="112"/>
      <c r="GIF147" s="112"/>
      <c r="GIG147" s="112"/>
      <c r="GIH147" s="112"/>
      <c r="GII147" s="112"/>
      <c r="GIJ147" s="112"/>
      <c r="GIK147" s="112"/>
      <c r="GIL147" s="112"/>
      <c r="GIM147" s="112"/>
      <c r="GIN147" s="112"/>
      <c r="GIO147" s="112"/>
      <c r="GIP147" s="112"/>
      <c r="GIQ147" s="112"/>
      <c r="GIR147" s="112"/>
      <c r="GIS147" s="112"/>
      <c r="GIT147" s="112"/>
      <c r="GIU147" s="112"/>
      <c r="GIV147" s="112"/>
      <c r="GIW147" s="112"/>
      <c r="GIX147" s="112"/>
      <c r="GIY147" s="112"/>
      <c r="GIZ147" s="112"/>
      <c r="GJA147" s="112"/>
      <c r="GJB147" s="112"/>
      <c r="GJC147" s="112"/>
      <c r="GJD147" s="112"/>
      <c r="GJE147" s="112"/>
      <c r="GJF147" s="112"/>
      <c r="GJG147" s="112"/>
      <c r="GJH147" s="112"/>
      <c r="GJI147" s="112"/>
      <c r="GJJ147" s="112"/>
      <c r="GJK147" s="112"/>
      <c r="GJL147" s="112"/>
      <c r="GJM147" s="112"/>
      <c r="GJN147" s="112"/>
      <c r="GJO147" s="112"/>
      <c r="GJP147" s="112"/>
      <c r="GJQ147" s="112"/>
      <c r="GJR147" s="112"/>
      <c r="GJS147" s="112"/>
      <c r="GJT147" s="112"/>
      <c r="GJU147" s="112"/>
      <c r="GJV147" s="112"/>
      <c r="GJW147" s="112"/>
      <c r="GJX147" s="112"/>
      <c r="GJY147" s="112"/>
      <c r="GJZ147" s="112"/>
      <c r="GKA147" s="112"/>
      <c r="GKB147" s="112"/>
      <c r="GKC147" s="112"/>
      <c r="GKD147" s="112"/>
      <c r="GKE147" s="112"/>
      <c r="GKF147" s="112"/>
      <c r="GKG147" s="112"/>
      <c r="GKH147" s="112"/>
      <c r="GKI147" s="112"/>
      <c r="GKJ147" s="112"/>
      <c r="GKK147" s="112"/>
      <c r="GKL147" s="112"/>
      <c r="GKM147" s="112"/>
      <c r="GKN147" s="112"/>
      <c r="GKO147" s="112"/>
      <c r="GKP147" s="112"/>
      <c r="GKQ147" s="112"/>
      <c r="GKR147" s="112"/>
      <c r="GKS147" s="112"/>
      <c r="GKT147" s="112"/>
      <c r="GKU147" s="112"/>
      <c r="GKV147" s="112"/>
      <c r="GKW147" s="112"/>
      <c r="GKX147" s="112"/>
      <c r="GKY147" s="112"/>
      <c r="GKZ147" s="112"/>
      <c r="GLA147" s="112"/>
      <c r="GLB147" s="112"/>
      <c r="GLC147" s="112"/>
      <c r="GLD147" s="112"/>
      <c r="GLE147" s="112"/>
      <c r="GLF147" s="112"/>
      <c r="GLG147" s="112"/>
      <c r="GLH147" s="112"/>
      <c r="GLI147" s="112"/>
      <c r="GLJ147" s="112"/>
      <c r="GLK147" s="112"/>
      <c r="GLL147" s="112"/>
      <c r="GLM147" s="112"/>
      <c r="GLN147" s="112"/>
      <c r="GLO147" s="112"/>
      <c r="GLP147" s="112"/>
      <c r="GLQ147" s="112"/>
      <c r="GLR147" s="112"/>
      <c r="GLS147" s="112"/>
      <c r="GLT147" s="112"/>
      <c r="GLU147" s="112"/>
      <c r="GLV147" s="112"/>
      <c r="GLW147" s="112"/>
      <c r="GLX147" s="112"/>
      <c r="GLY147" s="112"/>
      <c r="GLZ147" s="112"/>
      <c r="GMA147" s="112"/>
      <c r="GMB147" s="112"/>
      <c r="GMC147" s="112"/>
      <c r="GMD147" s="112"/>
      <c r="GME147" s="112"/>
      <c r="GMF147" s="112"/>
      <c r="GMG147" s="112"/>
      <c r="GMH147" s="112"/>
      <c r="GMI147" s="112"/>
      <c r="GMJ147" s="112"/>
      <c r="GMK147" s="112"/>
      <c r="GML147" s="112"/>
      <c r="GMM147" s="112"/>
      <c r="GMN147" s="112"/>
      <c r="GMO147" s="112"/>
      <c r="GMP147" s="112"/>
      <c r="GMQ147" s="112"/>
      <c r="GMR147" s="112"/>
      <c r="GMS147" s="112"/>
      <c r="GMT147" s="112"/>
      <c r="GMU147" s="112"/>
      <c r="GMV147" s="112"/>
      <c r="GMW147" s="112"/>
      <c r="GMX147" s="112"/>
      <c r="GMY147" s="112"/>
      <c r="GMZ147" s="112"/>
      <c r="GNA147" s="112"/>
      <c r="GNB147" s="112"/>
      <c r="GNC147" s="112"/>
      <c r="GND147" s="112"/>
      <c r="GNE147" s="112"/>
      <c r="GNF147" s="112"/>
      <c r="GNG147" s="112"/>
      <c r="GNH147" s="112"/>
      <c r="GNI147" s="112"/>
      <c r="GNJ147" s="112"/>
      <c r="GNK147" s="112"/>
      <c r="GNL147" s="112"/>
      <c r="GNM147" s="112"/>
      <c r="GNN147" s="112"/>
      <c r="GNO147" s="112"/>
      <c r="GNP147" s="112"/>
      <c r="GNQ147" s="112"/>
      <c r="GNR147" s="112"/>
      <c r="GNS147" s="112"/>
      <c r="GNT147" s="112"/>
      <c r="GNU147" s="112"/>
      <c r="GNV147" s="112"/>
      <c r="GNW147" s="112"/>
      <c r="GNX147" s="112"/>
      <c r="GNY147" s="112"/>
      <c r="GNZ147" s="112"/>
      <c r="GOA147" s="112"/>
      <c r="GOB147" s="112"/>
      <c r="GOC147" s="112"/>
      <c r="GOD147" s="112"/>
      <c r="GOE147" s="112"/>
      <c r="GOF147" s="112"/>
      <c r="GOG147" s="112"/>
      <c r="GOH147" s="112"/>
      <c r="GOI147" s="112"/>
      <c r="GOJ147" s="112"/>
      <c r="GOK147" s="112"/>
      <c r="GOL147" s="112"/>
      <c r="GOM147" s="112"/>
      <c r="GON147" s="112"/>
      <c r="GOO147" s="112"/>
      <c r="GOP147" s="112"/>
      <c r="GOQ147" s="112"/>
      <c r="GOR147" s="112"/>
      <c r="GOS147" s="112"/>
      <c r="GOT147" s="112"/>
      <c r="GOU147" s="112"/>
      <c r="GOV147" s="112"/>
      <c r="GOW147" s="112"/>
      <c r="GOX147" s="112"/>
      <c r="GOY147" s="112"/>
      <c r="GOZ147" s="112"/>
      <c r="GPA147" s="112"/>
      <c r="GPB147" s="112"/>
      <c r="GPC147" s="112"/>
      <c r="GPD147" s="112"/>
      <c r="GPE147" s="112"/>
      <c r="GPF147" s="112"/>
      <c r="GPG147" s="112"/>
      <c r="GPH147" s="112"/>
      <c r="GPI147" s="112"/>
      <c r="GPJ147" s="112"/>
      <c r="GPK147" s="112"/>
      <c r="GPL147" s="112"/>
      <c r="GPM147" s="112"/>
      <c r="GPN147" s="112"/>
      <c r="GPO147" s="112"/>
      <c r="GPP147" s="112"/>
      <c r="GPQ147" s="112"/>
      <c r="GPR147" s="112"/>
      <c r="GPS147" s="112"/>
      <c r="GPT147" s="112"/>
      <c r="GPU147" s="112"/>
      <c r="GPV147" s="112"/>
      <c r="GPW147" s="112"/>
      <c r="GPX147" s="112"/>
      <c r="GPY147" s="112"/>
      <c r="GPZ147" s="112"/>
      <c r="GQA147" s="112"/>
      <c r="GQB147" s="112"/>
      <c r="GQC147" s="112"/>
      <c r="GQD147" s="112"/>
      <c r="GQE147" s="112"/>
      <c r="GQF147" s="112"/>
      <c r="GQG147" s="112"/>
      <c r="GQH147" s="112"/>
      <c r="GQI147" s="112"/>
      <c r="GQJ147" s="112"/>
      <c r="GQK147" s="112"/>
      <c r="GQL147" s="112"/>
      <c r="GQM147" s="112"/>
      <c r="GQN147" s="112"/>
      <c r="GQO147" s="112"/>
      <c r="GQP147" s="112"/>
      <c r="GQQ147" s="112"/>
      <c r="GQR147" s="112"/>
      <c r="GQS147" s="112"/>
      <c r="GQT147" s="112"/>
      <c r="GQU147" s="112"/>
      <c r="GQV147" s="112"/>
      <c r="GQW147" s="112"/>
      <c r="GQX147" s="112"/>
      <c r="GQY147" s="112"/>
      <c r="GQZ147" s="112"/>
      <c r="GRA147" s="112"/>
      <c r="GRB147" s="112"/>
      <c r="GRC147" s="112"/>
      <c r="GRD147" s="112"/>
      <c r="GRE147" s="112"/>
      <c r="GRF147" s="112"/>
      <c r="GRG147" s="112"/>
      <c r="GRH147" s="112"/>
      <c r="GRI147" s="112"/>
      <c r="GRJ147" s="112"/>
      <c r="GRK147" s="112"/>
      <c r="GRL147" s="112"/>
      <c r="GRM147" s="112"/>
      <c r="GRN147" s="112"/>
      <c r="GRO147" s="112"/>
      <c r="GRP147" s="112"/>
      <c r="GRQ147" s="112"/>
      <c r="GRR147" s="112"/>
      <c r="GRS147" s="112"/>
      <c r="GRT147" s="112"/>
      <c r="GRU147" s="112"/>
      <c r="GRV147" s="112"/>
      <c r="GRW147" s="112"/>
      <c r="GRX147" s="112"/>
      <c r="GRY147" s="112"/>
      <c r="GRZ147" s="112"/>
      <c r="GSA147" s="112"/>
      <c r="GSB147" s="112"/>
      <c r="GSC147" s="112"/>
      <c r="GSD147" s="112"/>
      <c r="GSE147" s="112"/>
      <c r="GSF147" s="112"/>
      <c r="GSG147" s="112"/>
      <c r="GSH147" s="112"/>
      <c r="GSI147" s="112"/>
      <c r="GSJ147" s="112"/>
      <c r="GSK147" s="112"/>
      <c r="GSL147" s="112"/>
      <c r="GSM147" s="112"/>
      <c r="GSN147" s="112"/>
      <c r="GSO147" s="112"/>
      <c r="GSP147" s="112"/>
      <c r="GSQ147" s="112"/>
      <c r="GSR147" s="112"/>
      <c r="GSS147" s="112"/>
      <c r="GST147" s="112"/>
      <c r="GSU147" s="112"/>
      <c r="GSV147" s="112"/>
      <c r="GSW147" s="112"/>
      <c r="GSX147" s="112"/>
      <c r="GSY147" s="112"/>
      <c r="GSZ147" s="112"/>
      <c r="GTA147" s="112"/>
      <c r="GTB147" s="112"/>
      <c r="GTC147" s="112"/>
      <c r="GTD147" s="112"/>
      <c r="GTE147" s="112"/>
      <c r="GTF147" s="112"/>
      <c r="GTG147" s="112"/>
      <c r="GTH147" s="112"/>
      <c r="GTI147" s="112"/>
      <c r="GTJ147" s="112"/>
      <c r="GTK147" s="112"/>
      <c r="GTL147" s="112"/>
      <c r="GTM147" s="112"/>
      <c r="GTN147" s="112"/>
      <c r="GTO147" s="112"/>
      <c r="GTP147" s="112"/>
      <c r="GTQ147" s="112"/>
      <c r="GTR147" s="112"/>
      <c r="GTS147" s="112"/>
      <c r="GTT147" s="112"/>
      <c r="GTU147" s="112"/>
      <c r="GTV147" s="112"/>
      <c r="GTW147" s="112"/>
      <c r="GTX147" s="112"/>
      <c r="GTY147" s="112"/>
      <c r="GTZ147" s="112"/>
      <c r="GUA147" s="112"/>
      <c r="GUB147" s="112"/>
      <c r="GUC147" s="112"/>
      <c r="GUD147" s="112"/>
      <c r="GUE147" s="112"/>
      <c r="GUF147" s="112"/>
      <c r="GUG147" s="112"/>
      <c r="GUH147" s="112"/>
      <c r="GUI147" s="112"/>
      <c r="GUJ147" s="112"/>
      <c r="GUK147" s="112"/>
      <c r="GUL147" s="112"/>
      <c r="GUM147" s="112"/>
      <c r="GUN147" s="112"/>
      <c r="GUO147" s="112"/>
      <c r="GUP147" s="112"/>
      <c r="GUQ147" s="112"/>
      <c r="GUR147" s="112"/>
      <c r="GUS147" s="112"/>
      <c r="GUT147" s="112"/>
      <c r="GUU147" s="112"/>
      <c r="GUV147" s="112"/>
      <c r="GUW147" s="112"/>
      <c r="GUX147" s="112"/>
      <c r="GUY147" s="112"/>
      <c r="GUZ147" s="112"/>
      <c r="GVA147" s="112"/>
      <c r="GVB147" s="112"/>
      <c r="GVC147" s="112"/>
      <c r="GVD147" s="112"/>
      <c r="GVE147" s="112"/>
      <c r="GVF147" s="112"/>
      <c r="GVG147" s="112"/>
      <c r="GVH147" s="112"/>
      <c r="GVI147" s="112"/>
      <c r="GVJ147" s="112"/>
      <c r="GVK147" s="112"/>
      <c r="GVL147" s="112"/>
      <c r="GVM147" s="112"/>
      <c r="GVN147" s="112"/>
      <c r="GVO147" s="112"/>
      <c r="GVP147" s="112"/>
      <c r="GVQ147" s="112"/>
      <c r="GVR147" s="112"/>
      <c r="GVS147" s="112"/>
      <c r="GVT147" s="112"/>
      <c r="GVU147" s="112"/>
      <c r="GVV147" s="112"/>
      <c r="GVW147" s="112"/>
      <c r="GVX147" s="112"/>
      <c r="GVY147" s="112"/>
      <c r="GVZ147" s="112"/>
      <c r="GWA147" s="112"/>
      <c r="GWB147" s="112"/>
      <c r="GWC147" s="112"/>
      <c r="GWD147" s="112"/>
      <c r="GWE147" s="112"/>
      <c r="GWF147" s="112"/>
      <c r="GWG147" s="112"/>
      <c r="GWH147" s="112"/>
      <c r="GWI147" s="112"/>
      <c r="GWJ147" s="112"/>
      <c r="GWK147" s="112"/>
      <c r="GWL147" s="112"/>
      <c r="GWM147" s="112"/>
      <c r="GWN147" s="112"/>
      <c r="GWO147" s="112"/>
      <c r="GWP147" s="112"/>
      <c r="GWQ147" s="112"/>
      <c r="GWR147" s="112"/>
      <c r="GWS147" s="112"/>
      <c r="GWT147" s="112"/>
      <c r="GWU147" s="112"/>
      <c r="GWV147" s="112"/>
      <c r="GWW147" s="112"/>
      <c r="GWX147" s="112"/>
      <c r="GWY147" s="112"/>
      <c r="GWZ147" s="112"/>
      <c r="GXA147" s="112"/>
      <c r="GXB147" s="112"/>
      <c r="GXC147" s="112"/>
      <c r="GXD147" s="112"/>
      <c r="GXE147" s="112"/>
      <c r="GXF147" s="112"/>
      <c r="GXG147" s="112"/>
      <c r="GXH147" s="112"/>
      <c r="GXI147" s="112"/>
      <c r="GXJ147" s="112"/>
      <c r="GXK147" s="112"/>
      <c r="GXL147" s="112"/>
      <c r="GXM147" s="112"/>
      <c r="GXN147" s="112"/>
      <c r="GXO147" s="112"/>
      <c r="GXP147" s="112"/>
      <c r="GXQ147" s="112"/>
      <c r="GXR147" s="112"/>
      <c r="GXS147" s="112"/>
      <c r="GXT147" s="112"/>
      <c r="GXU147" s="112"/>
      <c r="GXV147" s="112"/>
      <c r="GXW147" s="112"/>
      <c r="GXX147" s="112"/>
      <c r="GXY147" s="112"/>
      <c r="GXZ147" s="112"/>
      <c r="GYA147" s="112"/>
      <c r="GYB147" s="112"/>
      <c r="GYC147" s="112"/>
      <c r="GYD147" s="112"/>
      <c r="GYE147" s="112"/>
      <c r="GYF147" s="112"/>
      <c r="GYG147" s="112"/>
      <c r="GYH147" s="112"/>
      <c r="GYI147" s="112"/>
      <c r="GYJ147" s="112"/>
      <c r="GYK147" s="112"/>
      <c r="GYL147" s="112"/>
      <c r="GYM147" s="112"/>
      <c r="GYN147" s="112"/>
      <c r="GYO147" s="112"/>
      <c r="GYP147" s="112"/>
      <c r="GYQ147" s="112"/>
      <c r="GYR147" s="112"/>
      <c r="GYS147" s="112"/>
      <c r="GYT147" s="112"/>
      <c r="GYU147" s="112"/>
      <c r="GYV147" s="112"/>
      <c r="GYW147" s="112"/>
      <c r="GYX147" s="112"/>
      <c r="GYY147" s="112"/>
      <c r="GYZ147" s="112"/>
      <c r="GZA147" s="112"/>
      <c r="GZB147" s="112"/>
      <c r="GZC147" s="112"/>
      <c r="GZD147" s="112"/>
      <c r="GZE147" s="112"/>
      <c r="GZF147" s="112"/>
      <c r="GZG147" s="112"/>
      <c r="GZH147" s="112"/>
      <c r="GZI147" s="112"/>
      <c r="GZJ147" s="112"/>
      <c r="GZK147" s="112"/>
      <c r="GZL147" s="112"/>
      <c r="GZM147" s="112"/>
      <c r="GZN147" s="112"/>
      <c r="GZO147" s="112"/>
      <c r="GZP147" s="112"/>
      <c r="GZQ147" s="112"/>
      <c r="GZR147" s="112"/>
      <c r="GZS147" s="112"/>
      <c r="GZT147" s="112"/>
      <c r="GZU147" s="112"/>
      <c r="GZV147" s="112"/>
      <c r="GZW147" s="112"/>
      <c r="GZX147" s="112"/>
      <c r="GZY147" s="112"/>
      <c r="GZZ147" s="112"/>
      <c r="HAA147" s="112"/>
      <c r="HAB147" s="112"/>
      <c r="HAC147" s="112"/>
      <c r="HAD147" s="112"/>
      <c r="HAE147" s="112"/>
      <c r="HAF147" s="112"/>
      <c r="HAG147" s="112"/>
      <c r="HAH147" s="112"/>
      <c r="HAI147" s="112"/>
      <c r="HAJ147" s="112"/>
      <c r="HAK147" s="112"/>
      <c r="HAL147" s="112"/>
      <c r="HAM147" s="112"/>
      <c r="HAN147" s="112"/>
      <c r="HAO147" s="112"/>
      <c r="HAP147" s="112"/>
      <c r="HAQ147" s="112"/>
      <c r="HAR147" s="112"/>
      <c r="HAS147" s="112"/>
      <c r="HAT147" s="112"/>
      <c r="HAU147" s="112"/>
      <c r="HAV147" s="112"/>
      <c r="HAW147" s="112"/>
      <c r="HAX147" s="112"/>
      <c r="HAY147" s="112"/>
      <c r="HAZ147" s="112"/>
      <c r="HBA147" s="112"/>
      <c r="HBB147" s="112"/>
      <c r="HBC147" s="112"/>
      <c r="HBD147" s="112"/>
      <c r="HBE147" s="112"/>
      <c r="HBF147" s="112"/>
      <c r="HBG147" s="112"/>
      <c r="HBH147" s="112"/>
      <c r="HBI147" s="112"/>
      <c r="HBJ147" s="112"/>
      <c r="HBK147" s="112"/>
      <c r="HBL147" s="112"/>
      <c r="HBM147" s="112"/>
      <c r="HBN147" s="112"/>
      <c r="HBO147" s="112"/>
      <c r="HBP147" s="112"/>
      <c r="HBQ147" s="112"/>
      <c r="HBR147" s="112"/>
      <c r="HBS147" s="112"/>
      <c r="HBT147" s="112"/>
      <c r="HBU147" s="112"/>
      <c r="HBV147" s="112"/>
      <c r="HBW147" s="112"/>
      <c r="HBX147" s="112"/>
      <c r="HBY147" s="112"/>
      <c r="HBZ147" s="112"/>
      <c r="HCA147" s="112"/>
      <c r="HCB147" s="112"/>
      <c r="HCC147" s="112"/>
      <c r="HCD147" s="112"/>
      <c r="HCE147" s="112"/>
      <c r="HCF147" s="112"/>
      <c r="HCG147" s="112"/>
      <c r="HCH147" s="112"/>
      <c r="HCI147" s="112"/>
      <c r="HCJ147" s="112"/>
      <c r="HCK147" s="112"/>
      <c r="HCL147" s="112"/>
      <c r="HCM147" s="112"/>
      <c r="HCN147" s="112"/>
      <c r="HCO147" s="112"/>
      <c r="HCP147" s="112"/>
      <c r="HCQ147" s="112"/>
      <c r="HCR147" s="112"/>
      <c r="HCS147" s="112"/>
      <c r="HCT147" s="112"/>
      <c r="HCU147" s="112"/>
      <c r="HCV147" s="112"/>
      <c r="HCW147" s="112"/>
      <c r="HCX147" s="112"/>
      <c r="HCY147" s="112"/>
      <c r="HCZ147" s="112"/>
      <c r="HDA147" s="112"/>
      <c r="HDB147" s="112"/>
      <c r="HDC147" s="112"/>
      <c r="HDD147" s="112"/>
      <c r="HDE147" s="112"/>
      <c r="HDF147" s="112"/>
      <c r="HDG147" s="112"/>
      <c r="HDH147" s="112"/>
      <c r="HDI147" s="112"/>
      <c r="HDJ147" s="112"/>
      <c r="HDK147" s="112"/>
      <c r="HDL147" s="112"/>
      <c r="HDM147" s="112"/>
      <c r="HDN147" s="112"/>
      <c r="HDO147" s="112"/>
      <c r="HDP147" s="112"/>
      <c r="HDQ147" s="112"/>
      <c r="HDR147" s="112"/>
      <c r="HDS147" s="112"/>
      <c r="HDT147" s="112"/>
      <c r="HDU147" s="112"/>
      <c r="HDV147" s="112"/>
      <c r="HDW147" s="112"/>
      <c r="HDX147" s="112"/>
      <c r="HDY147" s="112"/>
      <c r="HDZ147" s="112"/>
      <c r="HEA147" s="112"/>
      <c r="HEB147" s="112"/>
      <c r="HEC147" s="112"/>
      <c r="HED147" s="112"/>
      <c r="HEE147" s="112"/>
      <c r="HEF147" s="112"/>
      <c r="HEG147" s="112"/>
      <c r="HEH147" s="112"/>
      <c r="HEI147" s="112"/>
      <c r="HEJ147" s="112"/>
      <c r="HEK147" s="112"/>
      <c r="HEL147" s="112"/>
      <c r="HEM147" s="112"/>
      <c r="HEN147" s="112"/>
      <c r="HEO147" s="112"/>
      <c r="HEP147" s="112"/>
      <c r="HEQ147" s="112"/>
      <c r="HER147" s="112"/>
      <c r="HES147" s="112"/>
      <c r="HET147" s="112"/>
      <c r="HEU147" s="112"/>
      <c r="HEV147" s="112"/>
      <c r="HEW147" s="112"/>
      <c r="HEX147" s="112"/>
      <c r="HEY147" s="112"/>
      <c r="HEZ147" s="112"/>
      <c r="HFA147" s="112"/>
      <c r="HFB147" s="112"/>
      <c r="HFC147" s="112"/>
      <c r="HFD147" s="112"/>
      <c r="HFE147" s="112"/>
      <c r="HFF147" s="112"/>
      <c r="HFG147" s="112"/>
      <c r="HFH147" s="112"/>
      <c r="HFI147" s="112"/>
      <c r="HFJ147" s="112"/>
      <c r="HFK147" s="112"/>
      <c r="HFL147" s="112"/>
      <c r="HFM147" s="112"/>
      <c r="HFN147" s="112"/>
      <c r="HFO147" s="112"/>
      <c r="HFP147" s="112"/>
      <c r="HFQ147" s="112"/>
      <c r="HFR147" s="112"/>
      <c r="HFS147" s="112"/>
      <c r="HFT147" s="112"/>
      <c r="HFU147" s="112"/>
      <c r="HFV147" s="112"/>
      <c r="HFW147" s="112"/>
      <c r="HFX147" s="112"/>
      <c r="HFY147" s="112"/>
      <c r="HFZ147" s="112"/>
      <c r="HGA147" s="112"/>
      <c r="HGB147" s="112"/>
      <c r="HGC147" s="112"/>
      <c r="HGD147" s="112"/>
      <c r="HGE147" s="112"/>
      <c r="HGF147" s="112"/>
      <c r="HGG147" s="112"/>
      <c r="HGH147" s="112"/>
      <c r="HGI147" s="112"/>
      <c r="HGJ147" s="112"/>
      <c r="HGK147" s="112"/>
      <c r="HGL147" s="112"/>
      <c r="HGM147" s="112"/>
      <c r="HGN147" s="112"/>
      <c r="HGO147" s="112"/>
      <c r="HGP147" s="112"/>
      <c r="HGQ147" s="112"/>
      <c r="HGR147" s="112"/>
      <c r="HGS147" s="112"/>
      <c r="HGT147" s="112"/>
      <c r="HGU147" s="112"/>
      <c r="HGV147" s="112"/>
      <c r="HGW147" s="112"/>
      <c r="HGX147" s="112"/>
      <c r="HGY147" s="112"/>
      <c r="HGZ147" s="112"/>
      <c r="HHA147" s="112"/>
      <c r="HHB147" s="112"/>
      <c r="HHC147" s="112"/>
      <c r="HHD147" s="112"/>
      <c r="HHE147" s="112"/>
      <c r="HHF147" s="112"/>
      <c r="HHG147" s="112"/>
      <c r="HHH147" s="112"/>
      <c r="HHI147" s="112"/>
      <c r="HHJ147" s="112"/>
      <c r="HHK147" s="112"/>
      <c r="HHL147" s="112"/>
      <c r="HHM147" s="112"/>
      <c r="HHN147" s="112"/>
      <c r="HHO147" s="112"/>
      <c r="HHP147" s="112"/>
      <c r="HHQ147" s="112"/>
      <c r="HHR147" s="112"/>
      <c r="HHS147" s="112"/>
      <c r="HHT147" s="112"/>
      <c r="HHU147" s="112"/>
      <c r="HHV147" s="112"/>
      <c r="HHW147" s="112"/>
      <c r="HHX147" s="112"/>
      <c r="HHY147" s="112"/>
      <c r="HHZ147" s="112"/>
      <c r="HIA147" s="112"/>
      <c r="HIB147" s="112"/>
      <c r="HIC147" s="112"/>
      <c r="HID147" s="112"/>
      <c r="HIE147" s="112"/>
      <c r="HIF147" s="112"/>
      <c r="HIG147" s="112"/>
      <c r="HIH147" s="112"/>
      <c r="HII147" s="112"/>
      <c r="HIJ147" s="112"/>
      <c r="HIK147" s="112"/>
      <c r="HIL147" s="112"/>
      <c r="HIM147" s="112"/>
      <c r="HIN147" s="112"/>
      <c r="HIO147" s="112"/>
      <c r="HIP147" s="112"/>
      <c r="HIQ147" s="112"/>
      <c r="HIR147" s="112"/>
      <c r="HIS147" s="112"/>
      <c r="HIT147" s="112"/>
      <c r="HIU147" s="112"/>
      <c r="HIV147" s="112"/>
      <c r="HIW147" s="112"/>
      <c r="HIX147" s="112"/>
      <c r="HIY147" s="112"/>
      <c r="HIZ147" s="112"/>
      <c r="HJA147" s="112"/>
      <c r="HJB147" s="112"/>
      <c r="HJC147" s="112"/>
      <c r="HJD147" s="112"/>
      <c r="HJE147" s="112"/>
      <c r="HJF147" s="112"/>
      <c r="HJG147" s="112"/>
      <c r="HJH147" s="112"/>
      <c r="HJI147" s="112"/>
      <c r="HJJ147" s="112"/>
      <c r="HJK147" s="112"/>
      <c r="HJL147" s="112"/>
      <c r="HJM147" s="112"/>
      <c r="HJN147" s="112"/>
      <c r="HJO147" s="112"/>
      <c r="HJP147" s="112"/>
      <c r="HJQ147" s="112"/>
      <c r="HJR147" s="112"/>
      <c r="HJS147" s="112"/>
      <c r="HJT147" s="112"/>
      <c r="HJU147" s="112"/>
      <c r="HJV147" s="112"/>
      <c r="HJW147" s="112"/>
      <c r="HJX147" s="112"/>
      <c r="HJY147" s="112"/>
      <c r="HJZ147" s="112"/>
      <c r="HKA147" s="112"/>
      <c r="HKB147" s="112"/>
      <c r="HKC147" s="112"/>
      <c r="HKD147" s="112"/>
      <c r="HKE147" s="112"/>
      <c r="HKF147" s="112"/>
      <c r="HKG147" s="112"/>
      <c r="HKH147" s="112"/>
      <c r="HKI147" s="112"/>
      <c r="HKJ147" s="112"/>
      <c r="HKK147" s="112"/>
      <c r="HKL147" s="112"/>
      <c r="HKM147" s="112"/>
      <c r="HKN147" s="112"/>
      <c r="HKO147" s="112"/>
      <c r="HKP147" s="112"/>
      <c r="HKQ147" s="112"/>
      <c r="HKR147" s="112"/>
      <c r="HKS147" s="112"/>
      <c r="HKT147" s="112"/>
      <c r="HKU147" s="112"/>
      <c r="HKV147" s="112"/>
      <c r="HKW147" s="112"/>
      <c r="HKX147" s="112"/>
      <c r="HKY147" s="112"/>
      <c r="HKZ147" s="112"/>
      <c r="HLA147" s="112"/>
      <c r="HLB147" s="112"/>
      <c r="HLC147" s="112"/>
      <c r="HLD147" s="112"/>
      <c r="HLE147" s="112"/>
      <c r="HLF147" s="112"/>
      <c r="HLG147" s="112"/>
      <c r="HLH147" s="112"/>
      <c r="HLI147" s="112"/>
      <c r="HLJ147" s="112"/>
      <c r="HLK147" s="112"/>
      <c r="HLL147" s="112"/>
      <c r="HLM147" s="112"/>
      <c r="HLN147" s="112"/>
      <c r="HLO147" s="112"/>
      <c r="HLP147" s="112"/>
      <c r="HLQ147" s="112"/>
      <c r="HLR147" s="112"/>
      <c r="HLS147" s="112"/>
      <c r="HLT147" s="112"/>
      <c r="HLU147" s="112"/>
      <c r="HLV147" s="112"/>
      <c r="HLW147" s="112"/>
      <c r="HLX147" s="112"/>
      <c r="HLY147" s="112"/>
      <c r="HLZ147" s="112"/>
      <c r="HMA147" s="112"/>
      <c r="HMB147" s="112"/>
      <c r="HMC147" s="112"/>
      <c r="HMD147" s="112"/>
      <c r="HME147" s="112"/>
      <c r="HMF147" s="112"/>
      <c r="HMG147" s="112"/>
      <c r="HMH147" s="112"/>
      <c r="HMI147" s="112"/>
      <c r="HMJ147" s="112"/>
      <c r="HMK147" s="112"/>
      <c r="HML147" s="112"/>
      <c r="HMM147" s="112"/>
      <c r="HMN147" s="112"/>
      <c r="HMO147" s="112"/>
      <c r="HMP147" s="112"/>
      <c r="HMQ147" s="112"/>
      <c r="HMR147" s="112"/>
      <c r="HMS147" s="112"/>
      <c r="HMT147" s="112"/>
      <c r="HMU147" s="112"/>
      <c r="HMV147" s="112"/>
      <c r="HMW147" s="112"/>
      <c r="HMX147" s="112"/>
      <c r="HMY147" s="112"/>
      <c r="HMZ147" s="112"/>
      <c r="HNA147" s="112"/>
      <c r="HNB147" s="112"/>
      <c r="HNC147" s="112"/>
      <c r="HND147" s="112"/>
      <c r="HNE147" s="112"/>
      <c r="HNF147" s="112"/>
      <c r="HNG147" s="112"/>
      <c r="HNH147" s="112"/>
      <c r="HNI147" s="112"/>
      <c r="HNJ147" s="112"/>
      <c r="HNK147" s="112"/>
      <c r="HNL147" s="112"/>
      <c r="HNM147" s="112"/>
      <c r="HNN147" s="112"/>
      <c r="HNO147" s="112"/>
      <c r="HNP147" s="112"/>
      <c r="HNQ147" s="112"/>
      <c r="HNR147" s="112"/>
      <c r="HNS147" s="112"/>
      <c r="HNT147" s="112"/>
      <c r="HNU147" s="112"/>
      <c r="HNV147" s="112"/>
      <c r="HNW147" s="112"/>
      <c r="HNX147" s="112"/>
      <c r="HNY147" s="112"/>
      <c r="HNZ147" s="112"/>
      <c r="HOA147" s="112"/>
      <c r="HOB147" s="112"/>
      <c r="HOC147" s="112"/>
      <c r="HOD147" s="112"/>
      <c r="HOE147" s="112"/>
      <c r="HOF147" s="112"/>
      <c r="HOG147" s="112"/>
      <c r="HOH147" s="112"/>
      <c r="HOI147" s="112"/>
      <c r="HOJ147" s="112"/>
      <c r="HOK147" s="112"/>
      <c r="HOL147" s="112"/>
      <c r="HOM147" s="112"/>
      <c r="HON147" s="112"/>
      <c r="HOO147" s="112"/>
      <c r="HOP147" s="112"/>
      <c r="HOQ147" s="112"/>
      <c r="HOR147" s="112"/>
      <c r="HOS147" s="112"/>
      <c r="HOT147" s="112"/>
      <c r="HOU147" s="112"/>
      <c r="HOV147" s="112"/>
      <c r="HOW147" s="112"/>
      <c r="HOX147" s="112"/>
      <c r="HOY147" s="112"/>
      <c r="HOZ147" s="112"/>
      <c r="HPA147" s="112"/>
      <c r="HPB147" s="112"/>
      <c r="HPC147" s="112"/>
      <c r="HPD147" s="112"/>
      <c r="HPE147" s="112"/>
      <c r="HPF147" s="112"/>
      <c r="HPG147" s="112"/>
      <c r="HPH147" s="112"/>
      <c r="HPI147" s="112"/>
      <c r="HPJ147" s="112"/>
      <c r="HPK147" s="112"/>
      <c r="HPL147" s="112"/>
      <c r="HPM147" s="112"/>
      <c r="HPN147" s="112"/>
      <c r="HPO147" s="112"/>
      <c r="HPP147" s="112"/>
      <c r="HPQ147" s="112"/>
      <c r="HPR147" s="112"/>
      <c r="HPS147" s="112"/>
      <c r="HPT147" s="112"/>
      <c r="HPU147" s="112"/>
      <c r="HPV147" s="112"/>
      <c r="HPW147" s="112"/>
      <c r="HPX147" s="112"/>
      <c r="HPY147" s="112"/>
      <c r="HPZ147" s="112"/>
      <c r="HQA147" s="112"/>
      <c r="HQB147" s="112"/>
      <c r="HQC147" s="112"/>
      <c r="HQD147" s="112"/>
      <c r="HQE147" s="112"/>
      <c r="HQF147" s="112"/>
      <c r="HQG147" s="112"/>
      <c r="HQH147" s="112"/>
      <c r="HQI147" s="112"/>
      <c r="HQJ147" s="112"/>
      <c r="HQK147" s="112"/>
      <c r="HQL147" s="112"/>
      <c r="HQM147" s="112"/>
      <c r="HQN147" s="112"/>
      <c r="HQO147" s="112"/>
      <c r="HQP147" s="112"/>
      <c r="HQQ147" s="112"/>
      <c r="HQR147" s="112"/>
      <c r="HQS147" s="112"/>
      <c r="HQT147" s="112"/>
      <c r="HQU147" s="112"/>
      <c r="HQV147" s="112"/>
      <c r="HQW147" s="112"/>
      <c r="HQX147" s="112"/>
      <c r="HQY147" s="112"/>
      <c r="HQZ147" s="112"/>
      <c r="HRA147" s="112"/>
      <c r="HRB147" s="112"/>
      <c r="HRC147" s="112"/>
      <c r="HRD147" s="112"/>
      <c r="HRE147" s="112"/>
      <c r="HRF147" s="112"/>
      <c r="HRG147" s="112"/>
      <c r="HRH147" s="112"/>
      <c r="HRI147" s="112"/>
      <c r="HRJ147" s="112"/>
      <c r="HRK147" s="112"/>
      <c r="HRL147" s="112"/>
      <c r="HRM147" s="112"/>
      <c r="HRN147" s="112"/>
      <c r="HRO147" s="112"/>
      <c r="HRP147" s="112"/>
      <c r="HRQ147" s="112"/>
      <c r="HRR147" s="112"/>
      <c r="HRS147" s="112"/>
      <c r="HRT147" s="112"/>
      <c r="HRU147" s="112"/>
      <c r="HRV147" s="112"/>
      <c r="HRW147" s="112"/>
      <c r="HRX147" s="112"/>
      <c r="HRY147" s="112"/>
      <c r="HRZ147" s="112"/>
      <c r="HSA147" s="112"/>
      <c r="HSB147" s="112"/>
      <c r="HSC147" s="112"/>
      <c r="HSD147" s="112"/>
      <c r="HSE147" s="112"/>
      <c r="HSF147" s="112"/>
      <c r="HSG147" s="112"/>
      <c r="HSH147" s="112"/>
      <c r="HSI147" s="112"/>
      <c r="HSJ147" s="112"/>
      <c r="HSK147" s="112"/>
      <c r="HSL147" s="112"/>
      <c r="HSM147" s="112"/>
      <c r="HSN147" s="112"/>
      <c r="HSO147" s="112"/>
      <c r="HSP147" s="112"/>
      <c r="HSQ147" s="112"/>
      <c r="HSR147" s="112"/>
      <c r="HSS147" s="112"/>
      <c r="HST147" s="112"/>
      <c r="HSU147" s="112"/>
      <c r="HSV147" s="112"/>
      <c r="HSW147" s="112"/>
      <c r="HSX147" s="112"/>
      <c r="HSY147" s="112"/>
      <c r="HSZ147" s="112"/>
      <c r="HTA147" s="112"/>
      <c r="HTB147" s="112"/>
      <c r="HTC147" s="112"/>
      <c r="HTD147" s="112"/>
      <c r="HTE147" s="112"/>
      <c r="HTF147" s="112"/>
      <c r="HTG147" s="112"/>
      <c r="HTH147" s="112"/>
      <c r="HTI147" s="112"/>
      <c r="HTJ147" s="112"/>
      <c r="HTK147" s="112"/>
      <c r="HTL147" s="112"/>
      <c r="HTM147" s="112"/>
      <c r="HTN147" s="112"/>
      <c r="HTO147" s="112"/>
      <c r="HTP147" s="112"/>
      <c r="HTQ147" s="112"/>
      <c r="HTR147" s="112"/>
      <c r="HTS147" s="112"/>
      <c r="HTT147" s="112"/>
      <c r="HTU147" s="112"/>
      <c r="HTV147" s="112"/>
      <c r="HTW147" s="112"/>
      <c r="HTX147" s="112"/>
      <c r="HTY147" s="112"/>
      <c r="HTZ147" s="112"/>
      <c r="HUA147" s="112"/>
      <c r="HUB147" s="112"/>
      <c r="HUC147" s="112"/>
      <c r="HUD147" s="112"/>
      <c r="HUE147" s="112"/>
      <c r="HUF147" s="112"/>
      <c r="HUG147" s="112"/>
      <c r="HUH147" s="112"/>
      <c r="HUI147" s="112"/>
      <c r="HUJ147" s="112"/>
      <c r="HUK147" s="112"/>
      <c r="HUL147" s="112"/>
      <c r="HUM147" s="112"/>
      <c r="HUN147" s="112"/>
      <c r="HUO147" s="112"/>
      <c r="HUP147" s="112"/>
      <c r="HUQ147" s="112"/>
      <c r="HUR147" s="112"/>
      <c r="HUS147" s="112"/>
      <c r="HUT147" s="112"/>
      <c r="HUU147" s="112"/>
      <c r="HUV147" s="112"/>
      <c r="HUW147" s="112"/>
      <c r="HUX147" s="112"/>
      <c r="HUY147" s="112"/>
      <c r="HUZ147" s="112"/>
      <c r="HVA147" s="112"/>
      <c r="HVB147" s="112"/>
      <c r="HVC147" s="112"/>
      <c r="HVD147" s="112"/>
      <c r="HVE147" s="112"/>
      <c r="HVF147" s="112"/>
      <c r="HVG147" s="112"/>
      <c r="HVH147" s="112"/>
      <c r="HVI147" s="112"/>
      <c r="HVJ147" s="112"/>
      <c r="HVK147" s="112"/>
      <c r="HVL147" s="112"/>
      <c r="HVM147" s="112"/>
      <c r="HVN147" s="112"/>
      <c r="HVO147" s="112"/>
      <c r="HVP147" s="112"/>
      <c r="HVQ147" s="112"/>
      <c r="HVR147" s="112"/>
      <c r="HVS147" s="112"/>
      <c r="HVT147" s="112"/>
      <c r="HVU147" s="112"/>
      <c r="HVV147" s="112"/>
      <c r="HVW147" s="112"/>
      <c r="HVX147" s="112"/>
      <c r="HVY147" s="112"/>
      <c r="HVZ147" s="112"/>
      <c r="HWA147" s="112"/>
      <c r="HWB147" s="112"/>
      <c r="HWC147" s="112"/>
      <c r="HWD147" s="112"/>
      <c r="HWE147" s="112"/>
      <c r="HWF147" s="112"/>
      <c r="HWG147" s="112"/>
      <c r="HWH147" s="112"/>
      <c r="HWI147" s="112"/>
      <c r="HWJ147" s="112"/>
      <c r="HWK147" s="112"/>
      <c r="HWL147" s="112"/>
      <c r="HWM147" s="112"/>
      <c r="HWN147" s="112"/>
      <c r="HWO147" s="112"/>
      <c r="HWP147" s="112"/>
      <c r="HWQ147" s="112"/>
      <c r="HWR147" s="112"/>
      <c r="HWS147" s="112"/>
      <c r="HWT147" s="112"/>
      <c r="HWU147" s="112"/>
      <c r="HWV147" s="112"/>
      <c r="HWW147" s="112"/>
      <c r="HWX147" s="112"/>
      <c r="HWY147" s="112"/>
      <c r="HWZ147" s="112"/>
      <c r="HXA147" s="112"/>
      <c r="HXB147" s="112"/>
      <c r="HXC147" s="112"/>
      <c r="HXD147" s="112"/>
      <c r="HXE147" s="112"/>
      <c r="HXF147" s="112"/>
      <c r="HXG147" s="112"/>
      <c r="HXH147" s="112"/>
      <c r="HXI147" s="112"/>
      <c r="HXJ147" s="112"/>
      <c r="HXK147" s="112"/>
      <c r="HXL147" s="112"/>
      <c r="HXM147" s="112"/>
      <c r="HXN147" s="112"/>
      <c r="HXO147" s="112"/>
      <c r="HXP147" s="112"/>
      <c r="HXQ147" s="112"/>
      <c r="HXR147" s="112"/>
      <c r="HXS147" s="112"/>
      <c r="HXT147" s="112"/>
      <c r="HXU147" s="112"/>
      <c r="HXV147" s="112"/>
      <c r="HXW147" s="112"/>
      <c r="HXX147" s="112"/>
      <c r="HXY147" s="112"/>
      <c r="HXZ147" s="112"/>
      <c r="HYA147" s="112"/>
      <c r="HYB147" s="112"/>
      <c r="HYC147" s="112"/>
      <c r="HYD147" s="112"/>
      <c r="HYE147" s="112"/>
      <c r="HYF147" s="112"/>
      <c r="HYG147" s="112"/>
      <c r="HYH147" s="112"/>
      <c r="HYI147" s="112"/>
      <c r="HYJ147" s="112"/>
      <c r="HYK147" s="112"/>
      <c r="HYL147" s="112"/>
      <c r="HYM147" s="112"/>
      <c r="HYN147" s="112"/>
      <c r="HYO147" s="112"/>
      <c r="HYP147" s="112"/>
      <c r="HYQ147" s="112"/>
      <c r="HYR147" s="112"/>
      <c r="HYS147" s="112"/>
      <c r="HYT147" s="112"/>
      <c r="HYU147" s="112"/>
      <c r="HYV147" s="112"/>
      <c r="HYW147" s="112"/>
      <c r="HYX147" s="112"/>
      <c r="HYY147" s="112"/>
      <c r="HYZ147" s="112"/>
      <c r="HZA147" s="112"/>
      <c r="HZB147" s="112"/>
      <c r="HZC147" s="112"/>
      <c r="HZD147" s="112"/>
      <c r="HZE147" s="112"/>
      <c r="HZF147" s="112"/>
      <c r="HZG147" s="112"/>
      <c r="HZH147" s="112"/>
      <c r="HZI147" s="112"/>
      <c r="HZJ147" s="112"/>
      <c r="HZK147" s="112"/>
      <c r="HZL147" s="112"/>
      <c r="HZM147" s="112"/>
      <c r="HZN147" s="112"/>
      <c r="HZO147" s="112"/>
      <c r="HZP147" s="112"/>
      <c r="HZQ147" s="112"/>
      <c r="HZR147" s="112"/>
      <c r="HZS147" s="112"/>
      <c r="HZT147" s="112"/>
      <c r="HZU147" s="112"/>
      <c r="HZV147" s="112"/>
      <c r="HZW147" s="112"/>
      <c r="HZX147" s="112"/>
      <c r="HZY147" s="112"/>
      <c r="HZZ147" s="112"/>
      <c r="IAA147" s="112"/>
      <c r="IAB147" s="112"/>
      <c r="IAC147" s="112"/>
      <c r="IAD147" s="112"/>
      <c r="IAE147" s="112"/>
      <c r="IAF147" s="112"/>
      <c r="IAG147" s="112"/>
      <c r="IAH147" s="112"/>
      <c r="IAI147" s="112"/>
      <c r="IAJ147" s="112"/>
      <c r="IAK147" s="112"/>
      <c r="IAL147" s="112"/>
      <c r="IAM147" s="112"/>
      <c r="IAN147" s="112"/>
      <c r="IAO147" s="112"/>
      <c r="IAP147" s="112"/>
      <c r="IAQ147" s="112"/>
      <c r="IAR147" s="112"/>
      <c r="IAS147" s="112"/>
      <c r="IAT147" s="112"/>
      <c r="IAU147" s="112"/>
      <c r="IAV147" s="112"/>
      <c r="IAW147" s="112"/>
      <c r="IAX147" s="112"/>
      <c r="IAY147" s="112"/>
      <c r="IAZ147" s="112"/>
      <c r="IBA147" s="112"/>
      <c r="IBB147" s="112"/>
      <c r="IBC147" s="112"/>
      <c r="IBD147" s="112"/>
      <c r="IBE147" s="112"/>
      <c r="IBF147" s="112"/>
      <c r="IBG147" s="112"/>
      <c r="IBH147" s="112"/>
      <c r="IBI147" s="112"/>
      <c r="IBJ147" s="112"/>
      <c r="IBK147" s="112"/>
      <c r="IBL147" s="112"/>
      <c r="IBM147" s="112"/>
      <c r="IBN147" s="112"/>
      <c r="IBO147" s="112"/>
      <c r="IBP147" s="112"/>
      <c r="IBQ147" s="112"/>
      <c r="IBR147" s="112"/>
      <c r="IBS147" s="112"/>
      <c r="IBT147" s="112"/>
      <c r="IBU147" s="112"/>
      <c r="IBV147" s="112"/>
      <c r="IBW147" s="112"/>
      <c r="IBX147" s="112"/>
      <c r="IBY147" s="112"/>
      <c r="IBZ147" s="112"/>
      <c r="ICA147" s="112"/>
      <c r="ICB147" s="112"/>
      <c r="ICC147" s="112"/>
      <c r="ICD147" s="112"/>
      <c r="ICE147" s="112"/>
      <c r="ICF147" s="112"/>
      <c r="ICG147" s="112"/>
      <c r="ICH147" s="112"/>
      <c r="ICI147" s="112"/>
      <c r="ICJ147" s="112"/>
      <c r="ICK147" s="112"/>
      <c r="ICL147" s="112"/>
      <c r="ICM147" s="112"/>
      <c r="ICN147" s="112"/>
      <c r="ICO147" s="112"/>
      <c r="ICP147" s="112"/>
      <c r="ICQ147" s="112"/>
      <c r="ICR147" s="112"/>
      <c r="ICS147" s="112"/>
      <c r="ICT147" s="112"/>
      <c r="ICU147" s="112"/>
      <c r="ICV147" s="112"/>
      <c r="ICW147" s="112"/>
      <c r="ICX147" s="112"/>
      <c r="ICY147" s="112"/>
      <c r="ICZ147" s="112"/>
      <c r="IDA147" s="112"/>
      <c r="IDB147" s="112"/>
      <c r="IDC147" s="112"/>
      <c r="IDD147" s="112"/>
      <c r="IDE147" s="112"/>
      <c r="IDF147" s="112"/>
      <c r="IDG147" s="112"/>
      <c r="IDH147" s="112"/>
      <c r="IDI147" s="112"/>
      <c r="IDJ147" s="112"/>
      <c r="IDK147" s="112"/>
      <c r="IDL147" s="112"/>
      <c r="IDM147" s="112"/>
      <c r="IDN147" s="112"/>
      <c r="IDO147" s="112"/>
      <c r="IDP147" s="112"/>
      <c r="IDQ147" s="112"/>
      <c r="IDR147" s="112"/>
      <c r="IDS147" s="112"/>
      <c r="IDT147" s="112"/>
      <c r="IDU147" s="112"/>
      <c r="IDV147" s="112"/>
      <c r="IDW147" s="112"/>
      <c r="IDX147" s="112"/>
      <c r="IDY147" s="112"/>
      <c r="IDZ147" s="112"/>
      <c r="IEA147" s="112"/>
      <c r="IEB147" s="112"/>
      <c r="IEC147" s="112"/>
      <c r="IED147" s="112"/>
      <c r="IEE147" s="112"/>
      <c r="IEF147" s="112"/>
      <c r="IEG147" s="112"/>
      <c r="IEH147" s="112"/>
      <c r="IEI147" s="112"/>
      <c r="IEJ147" s="112"/>
      <c r="IEK147" s="112"/>
      <c r="IEL147" s="112"/>
      <c r="IEM147" s="112"/>
      <c r="IEN147" s="112"/>
      <c r="IEO147" s="112"/>
      <c r="IEP147" s="112"/>
      <c r="IEQ147" s="112"/>
      <c r="IER147" s="112"/>
      <c r="IES147" s="112"/>
      <c r="IET147" s="112"/>
      <c r="IEU147" s="112"/>
      <c r="IEV147" s="112"/>
      <c r="IEW147" s="112"/>
      <c r="IEX147" s="112"/>
      <c r="IEY147" s="112"/>
      <c r="IEZ147" s="112"/>
      <c r="IFA147" s="112"/>
      <c r="IFB147" s="112"/>
      <c r="IFC147" s="112"/>
      <c r="IFD147" s="112"/>
      <c r="IFE147" s="112"/>
      <c r="IFF147" s="112"/>
      <c r="IFG147" s="112"/>
      <c r="IFH147" s="112"/>
      <c r="IFI147" s="112"/>
      <c r="IFJ147" s="112"/>
      <c r="IFK147" s="112"/>
      <c r="IFL147" s="112"/>
      <c r="IFM147" s="112"/>
      <c r="IFN147" s="112"/>
      <c r="IFO147" s="112"/>
      <c r="IFP147" s="112"/>
      <c r="IFQ147" s="112"/>
      <c r="IFR147" s="112"/>
      <c r="IFS147" s="112"/>
      <c r="IFT147" s="112"/>
      <c r="IFU147" s="112"/>
      <c r="IFV147" s="112"/>
      <c r="IFW147" s="112"/>
      <c r="IFX147" s="112"/>
      <c r="IFY147" s="112"/>
      <c r="IFZ147" s="112"/>
      <c r="IGA147" s="112"/>
      <c r="IGB147" s="112"/>
      <c r="IGC147" s="112"/>
      <c r="IGD147" s="112"/>
      <c r="IGE147" s="112"/>
      <c r="IGF147" s="112"/>
      <c r="IGG147" s="112"/>
      <c r="IGH147" s="112"/>
      <c r="IGI147" s="112"/>
      <c r="IGJ147" s="112"/>
      <c r="IGK147" s="112"/>
      <c r="IGL147" s="112"/>
      <c r="IGM147" s="112"/>
      <c r="IGN147" s="112"/>
      <c r="IGO147" s="112"/>
      <c r="IGP147" s="112"/>
      <c r="IGQ147" s="112"/>
      <c r="IGR147" s="112"/>
      <c r="IGS147" s="112"/>
      <c r="IGT147" s="112"/>
      <c r="IGU147" s="112"/>
      <c r="IGV147" s="112"/>
      <c r="IGW147" s="112"/>
      <c r="IGX147" s="112"/>
      <c r="IGY147" s="112"/>
      <c r="IGZ147" s="112"/>
      <c r="IHA147" s="112"/>
      <c r="IHB147" s="112"/>
      <c r="IHC147" s="112"/>
      <c r="IHD147" s="112"/>
      <c r="IHE147" s="112"/>
      <c r="IHF147" s="112"/>
      <c r="IHG147" s="112"/>
      <c r="IHH147" s="112"/>
      <c r="IHI147" s="112"/>
      <c r="IHJ147" s="112"/>
      <c r="IHK147" s="112"/>
      <c r="IHL147" s="112"/>
      <c r="IHM147" s="112"/>
      <c r="IHN147" s="112"/>
      <c r="IHO147" s="112"/>
      <c r="IHP147" s="112"/>
      <c r="IHQ147" s="112"/>
      <c r="IHR147" s="112"/>
      <c r="IHS147" s="112"/>
      <c r="IHT147" s="112"/>
      <c r="IHU147" s="112"/>
      <c r="IHV147" s="112"/>
      <c r="IHW147" s="112"/>
      <c r="IHX147" s="112"/>
      <c r="IHY147" s="112"/>
      <c r="IHZ147" s="112"/>
      <c r="IIA147" s="112"/>
      <c r="IIB147" s="112"/>
      <c r="IIC147" s="112"/>
      <c r="IID147" s="112"/>
      <c r="IIE147" s="112"/>
      <c r="IIF147" s="112"/>
      <c r="IIG147" s="112"/>
      <c r="IIH147" s="112"/>
      <c r="III147" s="112"/>
      <c r="IIJ147" s="112"/>
      <c r="IIK147" s="112"/>
      <c r="IIL147" s="112"/>
      <c r="IIM147" s="112"/>
      <c r="IIN147" s="112"/>
      <c r="IIO147" s="112"/>
      <c r="IIP147" s="112"/>
      <c r="IIQ147" s="112"/>
      <c r="IIR147" s="112"/>
      <c r="IIS147" s="112"/>
      <c r="IIT147" s="112"/>
      <c r="IIU147" s="112"/>
      <c r="IIV147" s="112"/>
      <c r="IIW147" s="112"/>
      <c r="IIX147" s="112"/>
      <c r="IIY147" s="112"/>
      <c r="IIZ147" s="112"/>
      <c r="IJA147" s="112"/>
      <c r="IJB147" s="112"/>
      <c r="IJC147" s="112"/>
      <c r="IJD147" s="112"/>
      <c r="IJE147" s="112"/>
      <c r="IJF147" s="112"/>
      <c r="IJG147" s="112"/>
      <c r="IJH147" s="112"/>
      <c r="IJI147" s="112"/>
      <c r="IJJ147" s="112"/>
      <c r="IJK147" s="112"/>
      <c r="IJL147" s="112"/>
      <c r="IJM147" s="112"/>
      <c r="IJN147" s="112"/>
      <c r="IJO147" s="112"/>
      <c r="IJP147" s="112"/>
      <c r="IJQ147" s="112"/>
      <c r="IJR147" s="112"/>
      <c r="IJS147" s="112"/>
      <c r="IJT147" s="112"/>
      <c r="IJU147" s="112"/>
      <c r="IJV147" s="112"/>
      <c r="IJW147" s="112"/>
      <c r="IJX147" s="112"/>
      <c r="IJY147" s="112"/>
      <c r="IJZ147" s="112"/>
      <c r="IKA147" s="112"/>
      <c r="IKB147" s="112"/>
      <c r="IKC147" s="112"/>
      <c r="IKD147" s="112"/>
      <c r="IKE147" s="112"/>
      <c r="IKF147" s="112"/>
      <c r="IKG147" s="112"/>
      <c r="IKH147" s="112"/>
      <c r="IKI147" s="112"/>
      <c r="IKJ147" s="112"/>
      <c r="IKK147" s="112"/>
      <c r="IKL147" s="112"/>
      <c r="IKM147" s="112"/>
      <c r="IKN147" s="112"/>
      <c r="IKO147" s="112"/>
      <c r="IKP147" s="112"/>
      <c r="IKQ147" s="112"/>
      <c r="IKR147" s="112"/>
      <c r="IKS147" s="112"/>
      <c r="IKT147" s="112"/>
      <c r="IKU147" s="112"/>
      <c r="IKV147" s="112"/>
      <c r="IKW147" s="112"/>
      <c r="IKX147" s="112"/>
      <c r="IKY147" s="112"/>
      <c r="IKZ147" s="112"/>
      <c r="ILA147" s="112"/>
      <c r="ILB147" s="112"/>
      <c r="ILC147" s="112"/>
      <c r="ILD147" s="112"/>
      <c r="ILE147" s="112"/>
      <c r="ILF147" s="112"/>
      <c r="ILG147" s="112"/>
      <c r="ILH147" s="112"/>
      <c r="ILI147" s="112"/>
      <c r="ILJ147" s="112"/>
      <c r="ILK147" s="112"/>
      <c r="ILL147" s="112"/>
      <c r="ILM147" s="112"/>
      <c r="ILN147" s="112"/>
      <c r="ILO147" s="112"/>
      <c r="ILP147" s="112"/>
      <c r="ILQ147" s="112"/>
      <c r="ILR147" s="112"/>
      <c r="ILS147" s="112"/>
      <c r="ILT147" s="112"/>
      <c r="ILU147" s="112"/>
      <c r="ILV147" s="112"/>
      <c r="ILW147" s="112"/>
      <c r="ILX147" s="112"/>
      <c r="ILY147" s="112"/>
      <c r="ILZ147" s="112"/>
      <c r="IMA147" s="112"/>
      <c r="IMB147" s="112"/>
      <c r="IMC147" s="112"/>
      <c r="IMD147" s="112"/>
      <c r="IME147" s="112"/>
      <c r="IMF147" s="112"/>
      <c r="IMG147" s="112"/>
      <c r="IMH147" s="112"/>
      <c r="IMI147" s="112"/>
      <c r="IMJ147" s="112"/>
      <c r="IMK147" s="112"/>
      <c r="IML147" s="112"/>
      <c r="IMM147" s="112"/>
      <c r="IMN147" s="112"/>
      <c r="IMO147" s="112"/>
      <c r="IMP147" s="112"/>
      <c r="IMQ147" s="112"/>
      <c r="IMR147" s="112"/>
      <c r="IMS147" s="112"/>
      <c r="IMT147" s="112"/>
      <c r="IMU147" s="112"/>
      <c r="IMV147" s="112"/>
      <c r="IMW147" s="112"/>
      <c r="IMX147" s="112"/>
      <c r="IMY147" s="112"/>
      <c r="IMZ147" s="112"/>
      <c r="INA147" s="112"/>
      <c r="INB147" s="112"/>
      <c r="INC147" s="112"/>
      <c r="IND147" s="112"/>
      <c r="INE147" s="112"/>
      <c r="INF147" s="112"/>
      <c r="ING147" s="112"/>
      <c r="INH147" s="112"/>
      <c r="INI147" s="112"/>
      <c r="INJ147" s="112"/>
      <c r="INK147" s="112"/>
      <c r="INL147" s="112"/>
      <c r="INM147" s="112"/>
      <c r="INN147" s="112"/>
      <c r="INO147" s="112"/>
      <c r="INP147" s="112"/>
      <c r="INQ147" s="112"/>
      <c r="INR147" s="112"/>
      <c r="INS147" s="112"/>
      <c r="INT147" s="112"/>
      <c r="INU147" s="112"/>
      <c r="INV147" s="112"/>
      <c r="INW147" s="112"/>
      <c r="INX147" s="112"/>
      <c r="INY147" s="112"/>
      <c r="INZ147" s="112"/>
      <c r="IOA147" s="112"/>
      <c r="IOB147" s="112"/>
      <c r="IOC147" s="112"/>
      <c r="IOD147" s="112"/>
      <c r="IOE147" s="112"/>
      <c r="IOF147" s="112"/>
      <c r="IOG147" s="112"/>
      <c r="IOH147" s="112"/>
      <c r="IOI147" s="112"/>
      <c r="IOJ147" s="112"/>
      <c r="IOK147" s="112"/>
      <c r="IOL147" s="112"/>
      <c r="IOM147" s="112"/>
      <c r="ION147" s="112"/>
      <c r="IOO147" s="112"/>
      <c r="IOP147" s="112"/>
      <c r="IOQ147" s="112"/>
      <c r="IOR147" s="112"/>
      <c r="IOS147" s="112"/>
      <c r="IOT147" s="112"/>
      <c r="IOU147" s="112"/>
      <c r="IOV147" s="112"/>
      <c r="IOW147" s="112"/>
      <c r="IOX147" s="112"/>
      <c r="IOY147" s="112"/>
      <c r="IOZ147" s="112"/>
      <c r="IPA147" s="112"/>
      <c r="IPB147" s="112"/>
      <c r="IPC147" s="112"/>
      <c r="IPD147" s="112"/>
      <c r="IPE147" s="112"/>
      <c r="IPF147" s="112"/>
      <c r="IPG147" s="112"/>
      <c r="IPH147" s="112"/>
      <c r="IPI147" s="112"/>
      <c r="IPJ147" s="112"/>
      <c r="IPK147" s="112"/>
      <c r="IPL147" s="112"/>
      <c r="IPM147" s="112"/>
      <c r="IPN147" s="112"/>
      <c r="IPO147" s="112"/>
      <c r="IPP147" s="112"/>
      <c r="IPQ147" s="112"/>
      <c r="IPR147" s="112"/>
      <c r="IPS147" s="112"/>
      <c r="IPT147" s="112"/>
      <c r="IPU147" s="112"/>
      <c r="IPV147" s="112"/>
      <c r="IPW147" s="112"/>
      <c r="IPX147" s="112"/>
      <c r="IPY147" s="112"/>
      <c r="IPZ147" s="112"/>
      <c r="IQA147" s="112"/>
      <c r="IQB147" s="112"/>
      <c r="IQC147" s="112"/>
      <c r="IQD147" s="112"/>
      <c r="IQE147" s="112"/>
      <c r="IQF147" s="112"/>
      <c r="IQG147" s="112"/>
      <c r="IQH147" s="112"/>
      <c r="IQI147" s="112"/>
      <c r="IQJ147" s="112"/>
      <c r="IQK147" s="112"/>
      <c r="IQL147" s="112"/>
      <c r="IQM147" s="112"/>
      <c r="IQN147" s="112"/>
      <c r="IQO147" s="112"/>
      <c r="IQP147" s="112"/>
      <c r="IQQ147" s="112"/>
      <c r="IQR147" s="112"/>
      <c r="IQS147" s="112"/>
      <c r="IQT147" s="112"/>
      <c r="IQU147" s="112"/>
      <c r="IQV147" s="112"/>
      <c r="IQW147" s="112"/>
      <c r="IQX147" s="112"/>
      <c r="IQY147" s="112"/>
      <c r="IQZ147" s="112"/>
      <c r="IRA147" s="112"/>
      <c r="IRB147" s="112"/>
      <c r="IRC147" s="112"/>
      <c r="IRD147" s="112"/>
      <c r="IRE147" s="112"/>
      <c r="IRF147" s="112"/>
      <c r="IRG147" s="112"/>
      <c r="IRH147" s="112"/>
      <c r="IRI147" s="112"/>
      <c r="IRJ147" s="112"/>
      <c r="IRK147" s="112"/>
      <c r="IRL147" s="112"/>
      <c r="IRM147" s="112"/>
      <c r="IRN147" s="112"/>
      <c r="IRO147" s="112"/>
      <c r="IRP147" s="112"/>
      <c r="IRQ147" s="112"/>
      <c r="IRR147" s="112"/>
      <c r="IRS147" s="112"/>
      <c r="IRT147" s="112"/>
      <c r="IRU147" s="112"/>
      <c r="IRV147" s="112"/>
      <c r="IRW147" s="112"/>
      <c r="IRX147" s="112"/>
      <c r="IRY147" s="112"/>
      <c r="IRZ147" s="112"/>
      <c r="ISA147" s="112"/>
      <c r="ISB147" s="112"/>
      <c r="ISC147" s="112"/>
      <c r="ISD147" s="112"/>
      <c r="ISE147" s="112"/>
      <c r="ISF147" s="112"/>
      <c r="ISG147" s="112"/>
      <c r="ISH147" s="112"/>
      <c r="ISI147" s="112"/>
      <c r="ISJ147" s="112"/>
      <c r="ISK147" s="112"/>
      <c r="ISL147" s="112"/>
      <c r="ISM147" s="112"/>
      <c r="ISN147" s="112"/>
      <c r="ISO147" s="112"/>
      <c r="ISP147" s="112"/>
      <c r="ISQ147" s="112"/>
      <c r="ISR147" s="112"/>
      <c r="ISS147" s="112"/>
      <c r="IST147" s="112"/>
      <c r="ISU147" s="112"/>
      <c r="ISV147" s="112"/>
      <c r="ISW147" s="112"/>
      <c r="ISX147" s="112"/>
      <c r="ISY147" s="112"/>
      <c r="ISZ147" s="112"/>
      <c r="ITA147" s="112"/>
      <c r="ITB147" s="112"/>
      <c r="ITC147" s="112"/>
      <c r="ITD147" s="112"/>
      <c r="ITE147" s="112"/>
      <c r="ITF147" s="112"/>
      <c r="ITG147" s="112"/>
      <c r="ITH147" s="112"/>
      <c r="ITI147" s="112"/>
      <c r="ITJ147" s="112"/>
      <c r="ITK147" s="112"/>
      <c r="ITL147" s="112"/>
      <c r="ITM147" s="112"/>
      <c r="ITN147" s="112"/>
      <c r="ITO147" s="112"/>
      <c r="ITP147" s="112"/>
      <c r="ITQ147" s="112"/>
      <c r="ITR147" s="112"/>
      <c r="ITS147" s="112"/>
      <c r="ITT147" s="112"/>
      <c r="ITU147" s="112"/>
      <c r="ITV147" s="112"/>
      <c r="ITW147" s="112"/>
      <c r="ITX147" s="112"/>
      <c r="ITY147" s="112"/>
      <c r="ITZ147" s="112"/>
      <c r="IUA147" s="112"/>
      <c r="IUB147" s="112"/>
      <c r="IUC147" s="112"/>
      <c r="IUD147" s="112"/>
      <c r="IUE147" s="112"/>
      <c r="IUF147" s="112"/>
      <c r="IUG147" s="112"/>
      <c r="IUH147" s="112"/>
      <c r="IUI147" s="112"/>
      <c r="IUJ147" s="112"/>
      <c r="IUK147" s="112"/>
      <c r="IUL147" s="112"/>
      <c r="IUM147" s="112"/>
      <c r="IUN147" s="112"/>
      <c r="IUO147" s="112"/>
      <c r="IUP147" s="112"/>
      <c r="IUQ147" s="112"/>
      <c r="IUR147" s="112"/>
      <c r="IUS147" s="112"/>
      <c r="IUT147" s="112"/>
      <c r="IUU147" s="112"/>
      <c r="IUV147" s="112"/>
      <c r="IUW147" s="112"/>
      <c r="IUX147" s="112"/>
      <c r="IUY147" s="112"/>
      <c r="IUZ147" s="112"/>
      <c r="IVA147" s="112"/>
      <c r="IVB147" s="112"/>
      <c r="IVC147" s="112"/>
      <c r="IVD147" s="112"/>
      <c r="IVE147" s="112"/>
      <c r="IVF147" s="112"/>
      <c r="IVG147" s="112"/>
      <c r="IVH147" s="112"/>
      <c r="IVI147" s="112"/>
      <c r="IVJ147" s="112"/>
      <c r="IVK147" s="112"/>
      <c r="IVL147" s="112"/>
      <c r="IVM147" s="112"/>
      <c r="IVN147" s="112"/>
      <c r="IVO147" s="112"/>
      <c r="IVP147" s="112"/>
      <c r="IVQ147" s="112"/>
      <c r="IVR147" s="112"/>
      <c r="IVS147" s="112"/>
      <c r="IVT147" s="112"/>
      <c r="IVU147" s="112"/>
      <c r="IVV147" s="112"/>
      <c r="IVW147" s="112"/>
      <c r="IVX147" s="112"/>
      <c r="IVY147" s="112"/>
      <c r="IVZ147" s="112"/>
      <c r="IWA147" s="112"/>
      <c r="IWB147" s="112"/>
      <c r="IWC147" s="112"/>
      <c r="IWD147" s="112"/>
      <c r="IWE147" s="112"/>
      <c r="IWF147" s="112"/>
      <c r="IWG147" s="112"/>
      <c r="IWH147" s="112"/>
      <c r="IWI147" s="112"/>
      <c r="IWJ147" s="112"/>
      <c r="IWK147" s="112"/>
      <c r="IWL147" s="112"/>
      <c r="IWM147" s="112"/>
      <c r="IWN147" s="112"/>
      <c r="IWO147" s="112"/>
      <c r="IWP147" s="112"/>
      <c r="IWQ147" s="112"/>
      <c r="IWR147" s="112"/>
      <c r="IWS147" s="112"/>
      <c r="IWT147" s="112"/>
      <c r="IWU147" s="112"/>
      <c r="IWV147" s="112"/>
      <c r="IWW147" s="112"/>
      <c r="IWX147" s="112"/>
      <c r="IWY147" s="112"/>
      <c r="IWZ147" s="112"/>
      <c r="IXA147" s="112"/>
      <c r="IXB147" s="112"/>
      <c r="IXC147" s="112"/>
      <c r="IXD147" s="112"/>
      <c r="IXE147" s="112"/>
      <c r="IXF147" s="112"/>
      <c r="IXG147" s="112"/>
      <c r="IXH147" s="112"/>
      <c r="IXI147" s="112"/>
      <c r="IXJ147" s="112"/>
      <c r="IXK147" s="112"/>
      <c r="IXL147" s="112"/>
      <c r="IXM147" s="112"/>
      <c r="IXN147" s="112"/>
      <c r="IXO147" s="112"/>
      <c r="IXP147" s="112"/>
      <c r="IXQ147" s="112"/>
      <c r="IXR147" s="112"/>
      <c r="IXS147" s="112"/>
      <c r="IXT147" s="112"/>
      <c r="IXU147" s="112"/>
      <c r="IXV147" s="112"/>
      <c r="IXW147" s="112"/>
      <c r="IXX147" s="112"/>
      <c r="IXY147" s="112"/>
      <c r="IXZ147" s="112"/>
      <c r="IYA147" s="112"/>
      <c r="IYB147" s="112"/>
      <c r="IYC147" s="112"/>
      <c r="IYD147" s="112"/>
      <c r="IYE147" s="112"/>
      <c r="IYF147" s="112"/>
      <c r="IYG147" s="112"/>
      <c r="IYH147" s="112"/>
      <c r="IYI147" s="112"/>
      <c r="IYJ147" s="112"/>
      <c r="IYK147" s="112"/>
      <c r="IYL147" s="112"/>
      <c r="IYM147" s="112"/>
      <c r="IYN147" s="112"/>
      <c r="IYO147" s="112"/>
      <c r="IYP147" s="112"/>
      <c r="IYQ147" s="112"/>
      <c r="IYR147" s="112"/>
      <c r="IYS147" s="112"/>
      <c r="IYT147" s="112"/>
      <c r="IYU147" s="112"/>
      <c r="IYV147" s="112"/>
      <c r="IYW147" s="112"/>
      <c r="IYX147" s="112"/>
      <c r="IYY147" s="112"/>
      <c r="IYZ147" s="112"/>
      <c r="IZA147" s="112"/>
      <c r="IZB147" s="112"/>
      <c r="IZC147" s="112"/>
      <c r="IZD147" s="112"/>
      <c r="IZE147" s="112"/>
      <c r="IZF147" s="112"/>
      <c r="IZG147" s="112"/>
      <c r="IZH147" s="112"/>
      <c r="IZI147" s="112"/>
      <c r="IZJ147" s="112"/>
      <c r="IZK147" s="112"/>
      <c r="IZL147" s="112"/>
      <c r="IZM147" s="112"/>
      <c r="IZN147" s="112"/>
      <c r="IZO147" s="112"/>
      <c r="IZP147" s="112"/>
      <c r="IZQ147" s="112"/>
      <c r="IZR147" s="112"/>
      <c r="IZS147" s="112"/>
      <c r="IZT147" s="112"/>
      <c r="IZU147" s="112"/>
      <c r="IZV147" s="112"/>
      <c r="IZW147" s="112"/>
      <c r="IZX147" s="112"/>
      <c r="IZY147" s="112"/>
      <c r="IZZ147" s="112"/>
      <c r="JAA147" s="112"/>
      <c r="JAB147" s="112"/>
      <c r="JAC147" s="112"/>
      <c r="JAD147" s="112"/>
      <c r="JAE147" s="112"/>
      <c r="JAF147" s="112"/>
      <c r="JAG147" s="112"/>
      <c r="JAH147" s="112"/>
      <c r="JAI147" s="112"/>
      <c r="JAJ147" s="112"/>
      <c r="JAK147" s="112"/>
      <c r="JAL147" s="112"/>
      <c r="JAM147" s="112"/>
      <c r="JAN147" s="112"/>
      <c r="JAO147" s="112"/>
      <c r="JAP147" s="112"/>
      <c r="JAQ147" s="112"/>
      <c r="JAR147" s="112"/>
      <c r="JAS147" s="112"/>
      <c r="JAT147" s="112"/>
      <c r="JAU147" s="112"/>
      <c r="JAV147" s="112"/>
      <c r="JAW147" s="112"/>
      <c r="JAX147" s="112"/>
      <c r="JAY147" s="112"/>
      <c r="JAZ147" s="112"/>
      <c r="JBA147" s="112"/>
      <c r="JBB147" s="112"/>
      <c r="JBC147" s="112"/>
      <c r="JBD147" s="112"/>
      <c r="JBE147" s="112"/>
      <c r="JBF147" s="112"/>
      <c r="JBG147" s="112"/>
      <c r="JBH147" s="112"/>
      <c r="JBI147" s="112"/>
      <c r="JBJ147" s="112"/>
      <c r="JBK147" s="112"/>
      <c r="JBL147" s="112"/>
      <c r="JBM147" s="112"/>
      <c r="JBN147" s="112"/>
      <c r="JBO147" s="112"/>
      <c r="JBP147" s="112"/>
      <c r="JBQ147" s="112"/>
      <c r="JBR147" s="112"/>
      <c r="JBS147" s="112"/>
      <c r="JBT147" s="112"/>
      <c r="JBU147" s="112"/>
      <c r="JBV147" s="112"/>
      <c r="JBW147" s="112"/>
      <c r="JBX147" s="112"/>
      <c r="JBY147" s="112"/>
      <c r="JBZ147" s="112"/>
      <c r="JCA147" s="112"/>
      <c r="JCB147" s="112"/>
      <c r="JCC147" s="112"/>
      <c r="JCD147" s="112"/>
      <c r="JCE147" s="112"/>
      <c r="JCF147" s="112"/>
      <c r="JCG147" s="112"/>
      <c r="JCH147" s="112"/>
      <c r="JCI147" s="112"/>
      <c r="JCJ147" s="112"/>
      <c r="JCK147" s="112"/>
      <c r="JCL147" s="112"/>
      <c r="JCM147" s="112"/>
      <c r="JCN147" s="112"/>
      <c r="JCO147" s="112"/>
      <c r="JCP147" s="112"/>
      <c r="JCQ147" s="112"/>
      <c r="JCR147" s="112"/>
      <c r="JCS147" s="112"/>
      <c r="JCT147" s="112"/>
      <c r="JCU147" s="112"/>
      <c r="JCV147" s="112"/>
      <c r="JCW147" s="112"/>
      <c r="JCX147" s="112"/>
      <c r="JCY147" s="112"/>
      <c r="JCZ147" s="112"/>
      <c r="JDA147" s="112"/>
      <c r="JDB147" s="112"/>
      <c r="JDC147" s="112"/>
      <c r="JDD147" s="112"/>
      <c r="JDE147" s="112"/>
      <c r="JDF147" s="112"/>
      <c r="JDG147" s="112"/>
      <c r="JDH147" s="112"/>
      <c r="JDI147" s="112"/>
      <c r="JDJ147" s="112"/>
      <c r="JDK147" s="112"/>
      <c r="JDL147" s="112"/>
      <c r="JDM147" s="112"/>
      <c r="JDN147" s="112"/>
      <c r="JDO147" s="112"/>
      <c r="JDP147" s="112"/>
      <c r="JDQ147" s="112"/>
      <c r="JDR147" s="112"/>
      <c r="JDS147" s="112"/>
      <c r="JDT147" s="112"/>
      <c r="JDU147" s="112"/>
      <c r="JDV147" s="112"/>
      <c r="JDW147" s="112"/>
      <c r="JDX147" s="112"/>
      <c r="JDY147" s="112"/>
      <c r="JDZ147" s="112"/>
      <c r="JEA147" s="112"/>
      <c r="JEB147" s="112"/>
      <c r="JEC147" s="112"/>
      <c r="JED147" s="112"/>
      <c r="JEE147" s="112"/>
      <c r="JEF147" s="112"/>
      <c r="JEG147" s="112"/>
      <c r="JEH147" s="112"/>
      <c r="JEI147" s="112"/>
      <c r="JEJ147" s="112"/>
      <c r="JEK147" s="112"/>
      <c r="JEL147" s="112"/>
      <c r="JEM147" s="112"/>
      <c r="JEN147" s="112"/>
      <c r="JEO147" s="112"/>
      <c r="JEP147" s="112"/>
      <c r="JEQ147" s="112"/>
      <c r="JER147" s="112"/>
      <c r="JES147" s="112"/>
      <c r="JET147" s="112"/>
      <c r="JEU147" s="112"/>
      <c r="JEV147" s="112"/>
      <c r="JEW147" s="112"/>
      <c r="JEX147" s="112"/>
      <c r="JEY147" s="112"/>
      <c r="JEZ147" s="112"/>
      <c r="JFA147" s="112"/>
      <c r="JFB147" s="112"/>
      <c r="JFC147" s="112"/>
      <c r="JFD147" s="112"/>
      <c r="JFE147" s="112"/>
      <c r="JFF147" s="112"/>
      <c r="JFG147" s="112"/>
      <c r="JFH147" s="112"/>
      <c r="JFI147" s="112"/>
      <c r="JFJ147" s="112"/>
      <c r="JFK147" s="112"/>
      <c r="JFL147" s="112"/>
      <c r="JFM147" s="112"/>
      <c r="JFN147" s="112"/>
      <c r="JFO147" s="112"/>
      <c r="JFP147" s="112"/>
      <c r="JFQ147" s="112"/>
      <c r="JFR147" s="112"/>
      <c r="JFS147" s="112"/>
      <c r="JFT147" s="112"/>
      <c r="JFU147" s="112"/>
      <c r="JFV147" s="112"/>
      <c r="JFW147" s="112"/>
      <c r="JFX147" s="112"/>
      <c r="JFY147" s="112"/>
      <c r="JFZ147" s="112"/>
      <c r="JGA147" s="112"/>
      <c r="JGB147" s="112"/>
      <c r="JGC147" s="112"/>
      <c r="JGD147" s="112"/>
      <c r="JGE147" s="112"/>
      <c r="JGF147" s="112"/>
      <c r="JGG147" s="112"/>
      <c r="JGH147" s="112"/>
      <c r="JGI147" s="112"/>
      <c r="JGJ147" s="112"/>
      <c r="JGK147" s="112"/>
      <c r="JGL147" s="112"/>
      <c r="JGM147" s="112"/>
      <c r="JGN147" s="112"/>
      <c r="JGO147" s="112"/>
      <c r="JGP147" s="112"/>
      <c r="JGQ147" s="112"/>
      <c r="JGR147" s="112"/>
      <c r="JGS147" s="112"/>
      <c r="JGT147" s="112"/>
      <c r="JGU147" s="112"/>
      <c r="JGV147" s="112"/>
      <c r="JGW147" s="112"/>
      <c r="JGX147" s="112"/>
      <c r="JGY147" s="112"/>
      <c r="JGZ147" s="112"/>
      <c r="JHA147" s="112"/>
      <c r="JHB147" s="112"/>
      <c r="JHC147" s="112"/>
      <c r="JHD147" s="112"/>
      <c r="JHE147" s="112"/>
      <c r="JHF147" s="112"/>
      <c r="JHG147" s="112"/>
      <c r="JHH147" s="112"/>
      <c r="JHI147" s="112"/>
      <c r="JHJ147" s="112"/>
      <c r="JHK147" s="112"/>
      <c r="JHL147" s="112"/>
      <c r="JHM147" s="112"/>
      <c r="JHN147" s="112"/>
      <c r="JHO147" s="112"/>
      <c r="JHP147" s="112"/>
      <c r="JHQ147" s="112"/>
      <c r="JHR147" s="112"/>
      <c r="JHS147" s="112"/>
      <c r="JHT147" s="112"/>
      <c r="JHU147" s="112"/>
      <c r="JHV147" s="112"/>
      <c r="JHW147" s="112"/>
      <c r="JHX147" s="112"/>
      <c r="JHY147" s="112"/>
      <c r="JHZ147" s="112"/>
      <c r="JIA147" s="112"/>
      <c r="JIB147" s="112"/>
      <c r="JIC147" s="112"/>
      <c r="JID147" s="112"/>
      <c r="JIE147" s="112"/>
      <c r="JIF147" s="112"/>
      <c r="JIG147" s="112"/>
      <c r="JIH147" s="112"/>
      <c r="JII147" s="112"/>
      <c r="JIJ147" s="112"/>
      <c r="JIK147" s="112"/>
      <c r="JIL147" s="112"/>
      <c r="JIM147" s="112"/>
      <c r="JIN147" s="112"/>
      <c r="JIO147" s="112"/>
      <c r="JIP147" s="112"/>
      <c r="JIQ147" s="112"/>
      <c r="JIR147" s="112"/>
      <c r="JIS147" s="112"/>
      <c r="JIT147" s="112"/>
      <c r="JIU147" s="112"/>
      <c r="JIV147" s="112"/>
      <c r="JIW147" s="112"/>
      <c r="JIX147" s="112"/>
      <c r="JIY147" s="112"/>
      <c r="JIZ147" s="112"/>
      <c r="JJA147" s="112"/>
      <c r="JJB147" s="112"/>
      <c r="JJC147" s="112"/>
      <c r="JJD147" s="112"/>
      <c r="JJE147" s="112"/>
      <c r="JJF147" s="112"/>
      <c r="JJG147" s="112"/>
      <c r="JJH147" s="112"/>
      <c r="JJI147" s="112"/>
      <c r="JJJ147" s="112"/>
      <c r="JJK147" s="112"/>
      <c r="JJL147" s="112"/>
      <c r="JJM147" s="112"/>
      <c r="JJN147" s="112"/>
      <c r="JJO147" s="112"/>
      <c r="JJP147" s="112"/>
      <c r="JJQ147" s="112"/>
      <c r="JJR147" s="112"/>
      <c r="JJS147" s="112"/>
      <c r="JJT147" s="112"/>
      <c r="JJU147" s="112"/>
      <c r="JJV147" s="112"/>
      <c r="JJW147" s="112"/>
      <c r="JJX147" s="112"/>
      <c r="JJY147" s="112"/>
      <c r="JJZ147" s="112"/>
      <c r="JKA147" s="112"/>
      <c r="JKB147" s="112"/>
      <c r="JKC147" s="112"/>
      <c r="JKD147" s="112"/>
      <c r="JKE147" s="112"/>
      <c r="JKF147" s="112"/>
      <c r="JKG147" s="112"/>
      <c r="JKH147" s="112"/>
      <c r="JKI147" s="112"/>
      <c r="JKJ147" s="112"/>
      <c r="JKK147" s="112"/>
      <c r="JKL147" s="112"/>
      <c r="JKM147" s="112"/>
      <c r="JKN147" s="112"/>
      <c r="JKO147" s="112"/>
      <c r="JKP147" s="112"/>
      <c r="JKQ147" s="112"/>
      <c r="JKR147" s="112"/>
      <c r="JKS147" s="112"/>
      <c r="JKT147" s="112"/>
      <c r="JKU147" s="112"/>
      <c r="JKV147" s="112"/>
      <c r="JKW147" s="112"/>
      <c r="JKX147" s="112"/>
      <c r="JKY147" s="112"/>
      <c r="JKZ147" s="112"/>
      <c r="JLA147" s="112"/>
      <c r="JLB147" s="112"/>
      <c r="JLC147" s="112"/>
      <c r="JLD147" s="112"/>
      <c r="JLE147" s="112"/>
      <c r="JLF147" s="112"/>
      <c r="JLG147" s="112"/>
      <c r="JLH147" s="112"/>
      <c r="JLI147" s="112"/>
      <c r="JLJ147" s="112"/>
      <c r="JLK147" s="112"/>
      <c r="JLL147" s="112"/>
      <c r="JLM147" s="112"/>
      <c r="JLN147" s="112"/>
      <c r="JLO147" s="112"/>
      <c r="JLP147" s="112"/>
      <c r="JLQ147" s="112"/>
      <c r="JLR147" s="112"/>
      <c r="JLS147" s="112"/>
      <c r="JLT147" s="112"/>
      <c r="JLU147" s="112"/>
      <c r="JLV147" s="112"/>
      <c r="JLW147" s="112"/>
      <c r="JLX147" s="112"/>
      <c r="JLY147" s="112"/>
      <c r="JLZ147" s="112"/>
      <c r="JMA147" s="112"/>
      <c r="JMB147" s="112"/>
      <c r="JMC147" s="112"/>
      <c r="JMD147" s="112"/>
      <c r="JME147" s="112"/>
      <c r="JMF147" s="112"/>
      <c r="JMG147" s="112"/>
      <c r="JMH147" s="112"/>
      <c r="JMI147" s="112"/>
      <c r="JMJ147" s="112"/>
      <c r="JMK147" s="112"/>
      <c r="JML147" s="112"/>
      <c r="JMM147" s="112"/>
      <c r="JMN147" s="112"/>
      <c r="JMO147" s="112"/>
      <c r="JMP147" s="112"/>
      <c r="JMQ147" s="112"/>
      <c r="JMR147" s="112"/>
      <c r="JMS147" s="112"/>
      <c r="JMT147" s="112"/>
      <c r="JMU147" s="112"/>
      <c r="JMV147" s="112"/>
      <c r="JMW147" s="112"/>
      <c r="JMX147" s="112"/>
      <c r="JMY147" s="112"/>
      <c r="JMZ147" s="112"/>
      <c r="JNA147" s="112"/>
      <c r="JNB147" s="112"/>
      <c r="JNC147" s="112"/>
      <c r="JND147" s="112"/>
      <c r="JNE147" s="112"/>
      <c r="JNF147" s="112"/>
      <c r="JNG147" s="112"/>
      <c r="JNH147" s="112"/>
      <c r="JNI147" s="112"/>
      <c r="JNJ147" s="112"/>
      <c r="JNK147" s="112"/>
      <c r="JNL147" s="112"/>
      <c r="JNM147" s="112"/>
      <c r="JNN147" s="112"/>
      <c r="JNO147" s="112"/>
      <c r="JNP147" s="112"/>
      <c r="JNQ147" s="112"/>
      <c r="JNR147" s="112"/>
      <c r="JNS147" s="112"/>
      <c r="JNT147" s="112"/>
      <c r="JNU147" s="112"/>
      <c r="JNV147" s="112"/>
      <c r="JNW147" s="112"/>
      <c r="JNX147" s="112"/>
      <c r="JNY147" s="112"/>
      <c r="JNZ147" s="112"/>
      <c r="JOA147" s="112"/>
      <c r="JOB147" s="112"/>
      <c r="JOC147" s="112"/>
      <c r="JOD147" s="112"/>
      <c r="JOE147" s="112"/>
      <c r="JOF147" s="112"/>
      <c r="JOG147" s="112"/>
      <c r="JOH147" s="112"/>
      <c r="JOI147" s="112"/>
      <c r="JOJ147" s="112"/>
      <c r="JOK147" s="112"/>
      <c r="JOL147" s="112"/>
      <c r="JOM147" s="112"/>
      <c r="JON147" s="112"/>
      <c r="JOO147" s="112"/>
      <c r="JOP147" s="112"/>
      <c r="JOQ147" s="112"/>
      <c r="JOR147" s="112"/>
      <c r="JOS147" s="112"/>
      <c r="JOT147" s="112"/>
      <c r="JOU147" s="112"/>
      <c r="JOV147" s="112"/>
      <c r="JOW147" s="112"/>
      <c r="JOX147" s="112"/>
      <c r="JOY147" s="112"/>
      <c r="JOZ147" s="112"/>
      <c r="JPA147" s="112"/>
      <c r="JPB147" s="112"/>
      <c r="JPC147" s="112"/>
      <c r="JPD147" s="112"/>
      <c r="JPE147" s="112"/>
      <c r="JPF147" s="112"/>
      <c r="JPG147" s="112"/>
      <c r="JPH147" s="112"/>
      <c r="JPI147" s="112"/>
      <c r="JPJ147" s="112"/>
      <c r="JPK147" s="112"/>
      <c r="JPL147" s="112"/>
      <c r="JPM147" s="112"/>
      <c r="JPN147" s="112"/>
      <c r="JPO147" s="112"/>
      <c r="JPP147" s="112"/>
      <c r="JPQ147" s="112"/>
      <c r="JPR147" s="112"/>
      <c r="JPS147" s="112"/>
      <c r="JPT147" s="112"/>
      <c r="JPU147" s="112"/>
      <c r="JPV147" s="112"/>
      <c r="JPW147" s="112"/>
      <c r="JPX147" s="112"/>
      <c r="JPY147" s="112"/>
      <c r="JPZ147" s="112"/>
      <c r="JQA147" s="112"/>
      <c r="JQB147" s="112"/>
      <c r="JQC147" s="112"/>
      <c r="JQD147" s="112"/>
      <c r="JQE147" s="112"/>
      <c r="JQF147" s="112"/>
      <c r="JQG147" s="112"/>
      <c r="JQH147" s="112"/>
      <c r="JQI147" s="112"/>
      <c r="JQJ147" s="112"/>
      <c r="JQK147" s="112"/>
      <c r="JQL147" s="112"/>
      <c r="JQM147" s="112"/>
      <c r="JQN147" s="112"/>
      <c r="JQO147" s="112"/>
      <c r="JQP147" s="112"/>
      <c r="JQQ147" s="112"/>
      <c r="JQR147" s="112"/>
      <c r="JQS147" s="112"/>
      <c r="JQT147" s="112"/>
      <c r="JQU147" s="112"/>
      <c r="JQV147" s="112"/>
      <c r="JQW147" s="112"/>
      <c r="JQX147" s="112"/>
      <c r="JQY147" s="112"/>
      <c r="JQZ147" s="112"/>
      <c r="JRA147" s="112"/>
      <c r="JRB147" s="112"/>
      <c r="JRC147" s="112"/>
      <c r="JRD147" s="112"/>
      <c r="JRE147" s="112"/>
      <c r="JRF147" s="112"/>
      <c r="JRG147" s="112"/>
      <c r="JRH147" s="112"/>
      <c r="JRI147" s="112"/>
      <c r="JRJ147" s="112"/>
      <c r="JRK147" s="112"/>
      <c r="JRL147" s="112"/>
      <c r="JRM147" s="112"/>
      <c r="JRN147" s="112"/>
      <c r="JRO147" s="112"/>
      <c r="JRP147" s="112"/>
      <c r="JRQ147" s="112"/>
      <c r="JRR147" s="112"/>
      <c r="JRS147" s="112"/>
      <c r="JRT147" s="112"/>
      <c r="JRU147" s="112"/>
      <c r="JRV147" s="112"/>
      <c r="JRW147" s="112"/>
      <c r="JRX147" s="112"/>
      <c r="JRY147" s="112"/>
      <c r="JRZ147" s="112"/>
      <c r="JSA147" s="112"/>
      <c r="JSB147" s="112"/>
      <c r="JSC147" s="112"/>
      <c r="JSD147" s="112"/>
      <c r="JSE147" s="112"/>
      <c r="JSF147" s="112"/>
      <c r="JSG147" s="112"/>
      <c r="JSH147" s="112"/>
      <c r="JSI147" s="112"/>
      <c r="JSJ147" s="112"/>
      <c r="JSK147" s="112"/>
      <c r="JSL147" s="112"/>
      <c r="JSM147" s="112"/>
      <c r="JSN147" s="112"/>
      <c r="JSO147" s="112"/>
      <c r="JSP147" s="112"/>
      <c r="JSQ147" s="112"/>
      <c r="JSR147" s="112"/>
      <c r="JSS147" s="112"/>
      <c r="JST147" s="112"/>
      <c r="JSU147" s="112"/>
      <c r="JSV147" s="112"/>
      <c r="JSW147" s="112"/>
      <c r="JSX147" s="112"/>
      <c r="JSY147" s="112"/>
      <c r="JSZ147" s="112"/>
      <c r="JTA147" s="112"/>
      <c r="JTB147" s="112"/>
      <c r="JTC147" s="112"/>
      <c r="JTD147" s="112"/>
      <c r="JTE147" s="112"/>
      <c r="JTF147" s="112"/>
      <c r="JTG147" s="112"/>
      <c r="JTH147" s="112"/>
      <c r="JTI147" s="112"/>
      <c r="JTJ147" s="112"/>
      <c r="JTK147" s="112"/>
      <c r="JTL147" s="112"/>
      <c r="JTM147" s="112"/>
      <c r="JTN147" s="112"/>
      <c r="JTO147" s="112"/>
      <c r="JTP147" s="112"/>
      <c r="JTQ147" s="112"/>
      <c r="JTR147" s="112"/>
      <c r="JTS147" s="112"/>
      <c r="JTT147" s="112"/>
      <c r="JTU147" s="112"/>
      <c r="JTV147" s="112"/>
      <c r="JTW147" s="112"/>
      <c r="JTX147" s="112"/>
      <c r="JTY147" s="112"/>
      <c r="JTZ147" s="112"/>
      <c r="JUA147" s="112"/>
      <c r="JUB147" s="112"/>
      <c r="JUC147" s="112"/>
      <c r="JUD147" s="112"/>
      <c r="JUE147" s="112"/>
      <c r="JUF147" s="112"/>
      <c r="JUG147" s="112"/>
      <c r="JUH147" s="112"/>
      <c r="JUI147" s="112"/>
      <c r="JUJ147" s="112"/>
      <c r="JUK147" s="112"/>
      <c r="JUL147" s="112"/>
      <c r="JUM147" s="112"/>
      <c r="JUN147" s="112"/>
      <c r="JUO147" s="112"/>
      <c r="JUP147" s="112"/>
      <c r="JUQ147" s="112"/>
      <c r="JUR147" s="112"/>
      <c r="JUS147" s="112"/>
      <c r="JUT147" s="112"/>
      <c r="JUU147" s="112"/>
      <c r="JUV147" s="112"/>
      <c r="JUW147" s="112"/>
      <c r="JUX147" s="112"/>
      <c r="JUY147" s="112"/>
      <c r="JUZ147" s="112"/>
      <c r="JVA147" s="112"/>
      <c r="JVB147" s="112"/>
      <c r="JVC147" s="112"/>
      <c r="JVD147" s="112"/>
      <c r="JVE147" s="112"/>
      <c r="JVF147" s="112"/>
      <c r="JVG147" s="112"/>
      <c r="JVH147" s="112"/>
      <c r="JVI147" s="112"/>
      <c r="JVJ147" s="112"/>
      <c r="JVK147" s="112"/>
      <c r="JVL147" s="112"/>
      <c r="JVM147" s="112"/>
      <c r="JVN147" s="112"/>
      <c r="JVO147" s="112"/>
      <c r="JVP147" s="112"/>
      <c r="JVQ147" s="112"/>
      <c r="JVR147" s="112"/>
      <c r="JVS147" s="112"/>
      <c r="JVT147" s="112"/>
      <c r="JVU147" s="112"/>
      <c r="JVV147" s="112"/>
      <c r="JVW147" s="112"/>
      <c r="JVX147" s="112"/>
      <c r="JVY147" s="112"/>
      <c r="JVZ147" s="112"/>
      <c r="JWA147" s="112"/>
      <c r="JWB147" s="112"/>
      <c r="JWC147" s="112"/>
      <c r="JWD147" s="112"/>
      <c r="JWE147" s="112"/>
      <c r="JWF147" s="112"/>
      <c r="JWG147" s="112"/>
      <c r="JWH147" s="112"/>
      <c r="JWI147" s="112"/>
      <c r="JWJ147" s="112"/>
      <c r="JWK147" s="112"/>
      <c r="JWL147" s="112"/>
      <c r="JWM147" s="112"/>
      <c r="JWN147" s="112"/>
      <c r="JWO147" s="112"/>
      <c r="JWP147" s="112"/>
      <c r="JWQ147" s="112"/>
      <c r="JWR147" s="112"/>
      <c r="JWS147" s="112"/>
      <c r="JWT147" s="112"/>
      <c r="JWU147" s="112"/>
      <c r="JWV147" s="112"/>
      <c r="JWW147" s="112"/>
      <c r="JWX147" s="112"/>
      <c r="JWY147" s="112"/>
      <c r="JWZ147" s="112"/>
      <c r="JXA147" s="112"/>
      <c r="JXB147" s="112"/>
      <c r="JXC147" s="112"/>
      <c r="JXD147" s="112"/>
      <c r="JXE147" s="112"/>
      <c r="JXF147" s="112"/>
      <c r="JXG147" s="112"/>
      <c r="JXH147" s="112"/>
      <c r="JXI147" s="112"/>
      <c r="JXJ147" s="112"/>
      <c r="JXK147" s="112"/>
      <c r="JXL147" s="112"/>
      <c r="JXM147" s="112"/>
      <c r="JXN147" s="112"/>
      <c r="JXO147" s="112"/>
      <c r="JXP147" s="112"/>
      <c r="JXQ147" s="112"/>
      <c r="JXR147" s="112"/>
      <c r="JXS147" s="112"/>
      <c r="JXT147" s="112"/>
      <c r="JXU147" s="112"/>
      <c r="JXV147" s="112"/>
      <c r="JXW147" s="112"/>
      <c r="JXX147" s="112"/>
      <c r="JXY147" s="112"/>
      <c r="JXZ147" s="112"/>
      <c r="JYA147" s="112"/>
      <c r="JYB147" s="112"/>
      <c r="JYC147" s="112"/>
      <c r="JYD147" s="112"/>
      <c r="JYE147" s="112"/>
      <c r="JYF147" s="112"/>
      <c r="JYG147" s="112"/>
      <c r="JYH147" s="112"/>
      <c r="JYI147" s="112"/>
      <c r="JYJ147" s="112"/>
      <c r="JYK147" s="112"/>
      <c r="JYL147" s="112"/>
      <c r="JYM147" s="112"/>
      <c r="JYN147" s="112"/>
      <c r="JYO147" s="112"/>
      <c r="JYP147" s="112"/>
      <c r="JYQ147" s="112"/>
      <c r="JYR147" s="112"/>
      <c r="JYS147" s="112"/>
      <c r="JYT147" s="112"/>
      <c r="JYU147" s="112"/>
      <c r="JYV147" s="112"/>
      <c r="JYW147" s="112"/>
      <c r="JYX147" s="112"/>
      <c r="JYY147" s="112"/>
      <c r="JYZ147" s="112"/>
      <c r="JZA147" s="112"/>
      <c r="JZB147" s="112"/>
      <c r="JZC147" s="112"/>
      <c r="JZD147" s="112"/>
      <c r="JZE147" s="112"/>
      <c r="JZF147" s="112"/>
      <c r="JZG147" s="112"/>
      <c r="JZH147" s="112"/>
      <c r="JZI147" s="112"/>
      <c r="JZJ147" s="112"/>
      <c r="JZK147" s="112"/>
      <c r="JZL147" s="112"/>
      <c r="JZM147" s="112"/>
      <c r="JZN147" s="112"/>
      <c r="JZO147" s="112"/>
      <c r="JZP147" s="112"/>
      <c r="JZQ147" s="112"/>
      <c r="JZR147" s="112"/>
      <c r="JZS147" s="112"/>
      <c r="JZT147" s="112"/>
      <c r="JZU147" s="112"/>
      <c r="JZV147" s="112"/>
      <c r="JZW147" s="112"/>
      <c r="JZX147" s="112"/>
      <c r="JZY147" s="112"/>
      <c r="JZZ147" s="112"/>
      <c r="KAA147" s="112"/>
      <c r="KAB147" s="112"/>
      <c r="KAC147" s="112"/>
      <c r="KAD147" s="112"/>
      <c r="KAE147" s="112"/>
      <c r="KAF147" s="112"/>
      <c r="KAG147" s="112"/>
      <c r="KAH147" s="112"/>
      <c r="KAI147" s="112"/>
      <c r="KAJ147" s="112"/>
      <c r="KAK147" s="112"/>
      <c r="KAL147" s="112"/>
      <c r="KAM147" s="112"/>
      <c r="KAN147" s="112"/>
      <c r="KAO147" s="112"/>
      <c r="KAP147" s="112"/>
      <c r="KAQ147" s="112"/>
      <c r="KAR147" s="112"/>
      <c r="KAS147" s="112"/>
      <c r="KAT147" s="112"/>
      <c r="KAU147" s="112"/>
      <c r="KAV147" s="112"/>
      <c r="KAW147" s="112"/>
      <c r="KAX147" s="112"/>
      <c r="KAY147" s="112"/>
      <c r="KAZ147" s="112"/>
      <c r="KBA147" s="112"/>
      <c r="KBB147" s="112"/>
      <c r="KBC147" s="112"/>
      <c r="KBD147" s="112"/>
      <c r="KBE147" s="112"/>
      <c r="KBF147" s="112"/>
      <c r="KBG147" s="112"/>
      <c r="KBH147" s="112"/>
      <c r="KBI147" s="112"/>
      <c r="KBJ147" s="112"/>
      <c r="KBK147" s="112"/>
      <c r="KBL147" s="112"/>
      <c r="KBM147" s="112"/>
      <c r="KBN147" s="112"/>
      <c r="KBO147" s="112"/>
      <c r="KBP147" s="112"/>
      <c r="KBQ147" s="112"/>
      <c r="KBR147" s="112"/>
      <c r="KBS147" s="112"/>
      <c r="KBT147" s="112"/>
      <c r="KBU147" s="112"/>
      <c r="KBV147" s="112"/>
      <c r="KBW147" s="112"/>
      <c r="KBX147" s="112"/>
      <c r="KBY147" s="112"/>
      <c r="KBZ147" s="112"/>
      <c r="KCA147" s="112"/>
      <c r="KCB147" s="112"/>
      <c r="KCC147" s="112"/>
      <c r="KCD147" s="112"/>
      <c r="KCE147" s="112"/>
      <c r="KCF147" s="112"/>
      <c r="KCG147" s="112"/>
      <c r="KCH147" s="112"/>
      <c r="KCI147" s="112"/>
      <c r="KCJ147" s="112"/>
      <c r="KCK147" s="112"/>
      <c r="KCL147" s="112"/>
      <c r="KCM147" s="112"/>
      <c r="KCN147" s="112"/>
      <c r="KCO147" s="112"/>
      <c r="KCP147" s="112"/>
      <c r="KCQ147" s="112"/>
      <c r="KCR147" s="112"/>
      <c r="KCS147" s="112"/>
      <c r="KCT147" s="112"/>
      <c r="KCU147" s="112"/>
      <c r="KCV147" s="112"/>
      <c r="KCW147" s="112"/>
      <c r="KCX147" s="112"/>
      <c r="KCY147" s="112"/>
      <c r="KCZ147" s="112"/>
      <c r="KDA147" s="112"/>
      <c r="KDB147" s="112"/>
      <c r="KDC147" s="112"/>
      <c r="KDD147" s="112"/>
      <c r="KDE147" s="112"/>
      <c r="KDF147" s="112"/>
      <c r="KDG147" s="112"/>
      <c r="KDH147" s="112"/>
      <c r="KDI147" s="112"/>
      <c r="KDJ147" s="112"/>
      <c r="KDK147" s="112"/>
      <c r="KDL147" s="112"/>
      <c r="KDM147" s="112"/>
      <c r="KDN147" s="112"/>
      <c r="KDO147" s="112"/>
      <c r="KDP147" s="112"/>
      <c r="KDQ147" s="112"/>
      <c r="KDR147" s="112"/>
      <c r="KDS147" s="112"/>
      <c r="KDT147" s="112"/>
      <c r="KDU147" s="112"/>
      <c r="KDV147" s="112"/>
      <c r="KDW147" s="112"/>
      <c r="KDX147" s="112"/>
      <c r="KDY147" s="112"/>
      <c r="KDZ147" s="112"/>
      <c r="KEA147" s="112"/>
      <c r="KEB147" s="112"/>
      <c r="KEC147" s="112"/>
      <c r="KED147" s="112"/>
      <c r="KEE147" s="112"/>
      <c r="KEF147" s="112"/>
      <c r="KEG147" s="112"/>
      <c r="KEH147" s="112"/>
      <c r="KEI147" s="112"/>
      <c r="KEJ147" s="112"/>
      <c r="KEK147" s="112"/>
      <c r="KEL147" s="112"/>
      <c r="KEM147" s="112"/>
      <c r="KEN147" s="112"/>
      <c r="KEO147" s="112"/>
      <c r="KEP147" s="112"/>
      <c r="KEQ147" s="112"/>
      <c r="KER147" s="112"/>
      <c r="KES147" s="112"/>
      <c r="KET147" s="112"/>
      <c r="KEU147" s="112"/>
      <c r="KEV147" s="112"/>
      <c r="KEW147" s="112"/>
      <c r="KEX147" s="112"/>
      <c r="KEY147" s="112"/>
      <c r="KEZ147" s="112"/>
      <c r="KFA147" s="112"/>
      <c r="KFB147" s="112"/>
      <c r="KFC147" s="112"/>
      <c r="KFD147" s="112"/>
      <c r="KFE147" s="112"/>
      <c r="KFF147" s="112"/>
      <c r="KFG147" s="112"/>
      <c r="KFH147" s="112"/>
      <c r="KFI147" s="112"/>
      <c r="KFJ147" s="112"/>
      <c r="KFK147" s="112"/>
      <c r="KFL147" s="112"/>
      <c r="KFM147" s="112"/>
      <c r="KFN147" s="112"/>
      <c r="KFO147" s="112"/>
      <c r="KFP147" s="112"/>
      <c r="KFQ147" s="112"/>
      <c r="KFR147" s="112"/>
      <c r="KFS147" s="112"/>
      <c r="KFT147" s="112"/>
      <c r="KFU147" s="112"/>
      <c r="KFV147" s="112"/>
      <c r="KFW147" s="112"/>
      <c r="KFX147" s="112"/>
      <c r="KFY147" s="112"/>
      <c r="KFZ147" s="112"/>
      <c r="KGA147" s="112"/>
      <c r="KGB147" s="112"/>
      <c r="KGC147" s="112"/>
      <c r="KGD147" s="112"/>
      <c r="KGE147" s="112"/>
      <c r="KGF147" s="112"/>
      <c r="KGG147" s="112"/>
      <c r="KGH147" s="112"/>
      <c r="KGI147" s="112"/>
      <c r="KGJ147" s="112"/>
      <c r="KGK147" s="112"/>
      <c r="KGL147" s="112"/>
      <c r="KGM147" s="112"/>
      <c r="KGN147" s="112"/>
      <c r="KGO147" s="112"/>
      <c r="KGP147" s="112"/>
      <c r="KGQ147" s="112"/>
      <c r="KGR147" s="112"/>
      <c r="KGS147" s="112"/>
      <c r="KGT147" s="112"/>
      <c r="KGU147" s="112"/>
      <c r="KGV147" s="112"/>
      <c r="KGW147" s="112"/>
      <c r="KGX147" s="112"/>
      <c r="KGY147" s="112"/>
      <c r="KGZ147" s="112"/>
      <c r="KHA147" s="112"/>
      <c r="KHB147" s="112"/>
      <c r="KHC147" s="112"/>
      <c r="KHD147" s="112"/>
      <c r="KHE147" s="112"/>
      <c r="KHF147" s="112"/>
      <c r="KHG147" s="112"/>
      <c r="KHH147" s="112"/>
      <c r="KHI147" s="112"/>
      <c r="KHJ147" s="112"/>
      <c r="KHK147" s="112"/>
      <c r="KHL147" s="112"/>
      <c r="KHM147" s="112"/>
      <c r="KHN147" s="112"/>
      <c r="KHO147" s="112"/>
      <c r="KHP147" s="112"/>
      <c r="KHQ147" s="112"/>
      <c r="KHR147" s="112"/>
      <c r="KHS147" s="112"/>
      <c r="KHT147" s="112"/>
      <c r="KHU147" s="112"/>
      <c r="KHV147" s="112"/>
      <c r="KHW147" s="112"/>
      <c r="KHX147" s="112"/>
      <c r="KHY147" s="112"/>
      <c r="KHZ147" s="112"/>
      <c r="KIA147" s="112"/>
      <c r="KIB147" s="112"/>
      <c r="KIC147" s="112"/>
      <c r="KID147" s="112"/>
      <c r="KIE147" s="112"/>
      <c r="KIF147" s="112"/>
      <c r="KIG147" s="112"/>
      <c r="KIH147" s="112"/>
      <c r="KII147" s="112"/>
      <c r="KIJ147" s="112"/>
      <c r="KIK147" s="112"/>
      <c r="KIL147" s="112"/>
      <c r="KIM147" s="112"/>
      <c r="KIN147" s="112"/>
      <c r="KIO147" s="112"/>
      <c r="KIP147" s="112"/>
      <c r="KIQ147" s="112"/>
      <c r="KIR147" s="112"/>
      <c r="KIS147" s="112"/>
      <c r="KIT147" s="112"/>
      <c r="KIU147" s="112"/>
      <c r="KIV147" s="112"/>
      <c r="KIW147" s="112"/>
      <c r="KIX147" s="112"/>
      <c r="KIY147" s="112"/>
      <c r="KIZ147" s="112"/>
      <c r="KJA147" s="112"/>
      <c r="KJB147" s="112"/>
      <c r="KJC147" s="112"/>
      <c r="KJD147" s="112"/>
      <c r="KJE147" s="112"/>
      <c r="KJF147" s="112"/>
      <c r="KJG147" s="112"/>
      <c r="KJH147" s="112"/>
      <c r="KJI147" s="112"/>
      <c r="KJJ147" s="112"/>
      <c r="KJK147" s="112"/>
      <c r="KJL147" s="112"/>
      <c r="KJM147" s="112"/>
      <c r="KJN147" s="112"/>
      <c r="KJO147" s="112"/>
      <c r="KJP147" s="112"/>
      <c r="KJQ147" s="112"/>
      <c r="KJR147" s="112"/>
      <c r="KJS147" s="112"/>
      <c r="KJT147" s="112"/>
      <c r="KJU147" s="112"/>
      <c r="KJV147" s="112"/>
      <c r="KJW147" s="112"/>
      <c r="KJX147" s="112"/>
      <c r="KJY147" s="112"/>
      <c r="KJZ147" s="112"/>
      <c r="KKA147" s="112"/>
      <c r="KKB147" s="112"/>
      <c r="KKC147" s="112"/>
      <c r="KKD147" s="112"/>
      <c r="KKE147" s="112"/>
      <c r="KKF147" s="112"/>
      <c r="KKG147" s="112"/>
      <c r="KKH147" s="112"/>
      <c r="KKI147" s="112"/>
      <c r="KKJ147" s="112"/>
      <c r="KKK147" s="112"/>
      <c r="KKL147" s="112"/>
      <c r="KKM147" s="112"/>
      <c r="KKN147" s="112"/>
      <c r="KKO147" s="112"/>
      <c r="KKP147" s="112"/>
      <c r="KKQ147" s="112"/>
      <c r="KKR147" s="112"/>
      <c r="KKS147" s="112"/>
      <c r="KKT147" s="112"/>
      <c r="KKU147" s="112"/>
      <c r="KKV147" s="112"/>
      <c r="KKW147" s="112"/>
      <c r="KKX147" s="112"/>
      <c r="KKY147" s="112"/>
      <c r="KKZ147" s="112"/>
      <c r="KLA147" s="112"/>
      <c r="KLB147" s="112"/>
      <c r="KLC147" s="112"/>
      <c r="KLD147" s="112"/>
      <c r="KLE147" s="112"/>
      <c r="KLF147" s="112"/>
      <c r="KLG147" s="112"/>
      <c r="KLH147" s="112"/>
      <c r="KLI147" s="112"/>
      <c r="KLJ147" s="112"/>
      <c r="KLK147" s="112"/>
      <c r="KLL147" s="112"/>
      <c r="KLM147" s="112"/>
      <c r="KLN147" s="112"/>
      <c r="KLO147" s="112"/>
      <c r="KLP147" s="112"/>
      <c r="KLQ147" s="112"/>
      <c r="KLR147" s="112"/>
      <c r="KLS147" s="112"/>
      <c r="KLT147" s="112"/>
      <c r="KLU147" s="112"/>
      <c r="KLV147" s="112"/>
      <c r="KLW147" s="112"/>
      <c r="KLX147" s="112"/>
      <c r="KLY147" s="112"/>
      <c r="KLZ147" s="112"/>
      <c r="KMA147" s="112"/>
      <c r="KMB147" s="112"/>
      <c r="KMC147" s="112"/>
      <c r="KMD147" s="112"/>
      <c r="KME147" s="112"/>
      <c r="KMF147" s="112"/>
      <c r="KMG147" s="112"/>
      <c r="KMH147" s="112"/>
      <c r="KMI147" s="112"/>
      <c r="KMJ147" s="112"/>
      <c r="KMK147" s="112"/>
      <c r="KML147" s="112"/>
      <c r="KMM147" s="112"/>
      <c r="KMN147" s="112"/>
      <c r="KMO147" s="112"/>
      <c r="KMP147" s="112"/>
      <c r="KMQ147" s="112"/>
      <c r="KMR147" s="112"/>
      <c r="KMS147" s="112"/>
      <c r="KMT147" s="112"/>
      <c r="KMU147" s="112"/>
      <c r="KMV147" s="112"/>
      <c r="KMW147" s="112"/>
      <c r="KMX147" s="112"/>
      <c r="KMY147" s="112"/>
      <c r="KMZ147" s="112"/>
      <c r="KNA147" s="112"/>
      <c r="KNB147" s="112"/>
      <c r="KNC147" s="112"/>
      <c r="KND147" s="112"/>
      <c r="KNE147" s="112"/>
      <c r="KNF147" s="112"/>
      <c r="KNG147" s="112"/>
      <c r="KNH147" s="112"/>
      <c r="KNI147" s="112"/>
      <c r="KNJ147" s="112"/>
      <c r="KNK147" s="112"/>
      <c r="KNL147" s="112"/>
      <c r="KNM147" s="112"/>
      <c r="KNN147" s="112"/>
      <c r="KNO147" s="112"/>
      <c r="KNP147" s="112"/>
      <c r="KNQ147" s="112"/>
      <c r="KNR147" s="112"/>
      <c r="KNS147" s="112"/>
      <c r="KNT147" s="112"/>
      <c r="KNU147" s="112"/>
      <c r="KNV147" s="112"/>
      <c r="KNW147" s="112"/>
      <c r="KNX147" s="112"/>
      <c r="KNY147" s="112"/>
      <c r="KNZ147" s="112"/>
      <c r="KOA147" s="112"/>
      <c r="KOB147" s="112"/>
      <c r="KOC147" s="112"/>
      <c r="KOD147" s="112"/>
      <c r="KOE147" s="112"/>
      <c r="KOF147" s="112"/>
      <c r="KOG147" s="112"/>
      <c r="KOH147" s="112"/>
      <c r="KOI147" s="112"/>
      <c r="KOJ147" s="112"/>
      <c r="KOK147" s="112"/>
      <c r="KOL147" s="112"/>
      <c r="KOM147" s="112"/>
      <c r="KON147" s="112"/>
      <c r="KOO147" s="112"/>
      <c r="KOP147" s="112"/>
      <c r="KOQ147" s="112"/>
      <c r="KOR147" s="112"/>
      <c r="KOS147" s="112"/>
      <c r="KOT147" s="112"/>
      <c r="KOU147" s="112"/>
      <c r="KOV147" s="112"/>
      <c r="KOW147" s="112"/>
      <c r="KOX147" s="112"/>
      <c r="KOY147" s="112"/>
      <c r="KOZ147" s="112"/>
      <c r="KPA147" s="112"/>
      <c r="KPB147" s="112"/>
      <c r="KPC147" s="112"/>
      <c r="KPD147" s="112"/>
      <c r="KPE147" s="112"/>
      <c r="KPF147" s="112"/>
      <c r="KPG147" s="112"/>
      <c r="KPH147" s="112"/>
      <c r="KPI147" s="112"/>
      <c r="KPJ147" s="112"/>
      <c r="KPK147" s="112"/>
      <c r="KPL147" s="112"/>
      <c r="KPM147" s="112"/>
      <c r="KPN147" s="112"/>
      <c r="KPO147" s="112"/>
      <c r="KPP147" s="112"/>
      <c r="KPQ147" s="112"/>
      <c r="KPR147" s="112"/>
      <c r="KPS147" s="112"/>
      <c r="KPT147" s="112"/>
      <c r="KPU147" s="112"/>
      <c r="KPV147" s="112"/>
      <c r="KPW147" s="112"/>
      <c r="KPX147" s="112"/>
      <c r="KPY147" s="112"/>
      <c r="KPZ147" s="112"/>
      <c r="KQA147" s="112"/>
      <c r="KQB147" s="112"/>
      <c r="KQC147" s="112"/>
      <c r="KQD147" s="112"/>
      <c r="KQE147" s="112"/>
      <c r="KQF147" s="112"/>
      <c r="KQG147" s="112"/>
      <c r="KQH147" s="112"/>
      <c r="KQI147" s="112"/>
      <c r="KQJ147" s="112"/>
      <c r="KQK147" s="112"/>
      <c r="KQL147" s="112"/>
      <c r="KQM147" s="112"/>
      <c r="KQN147" s="112"/>
      <c r="KQO147" s="112"/>
      <c r="KQP147" s="112"/>
      <c r="KQQ147" s="112"/>
      <c r="KQR147" s="112"/>
      <c r="KQS147" s="112"/>
      <c r="KQT147" s="112"/>
      <c r="KQU147" s="112"/>
      <c r="KQV147" s="112"/>
      <c r="KQW147" s="112"/>
      <c r="KQX147" s="112"/>
      <c r="KQY147" s="112"/>
      <c r="KQZ147" s="112"/>
      <c r="KRA147" s="112"/>
      <c r="KRB147" s="112"/>
      <c r="KRC147" s="112"/>
      <c r="KRD147" s="112"/>
      <c r="KRE147" s="112"/>
      <c r="KRF147" s="112"/>
      <c r="KRG147" s="112"/>
      <c r="KRH147" s="112"/>
      <c r="KRI147" s="112"/>
      <c r="KRJ147" s="112"/>
      <c r="KRK147" s="112"/>
      <c r="KRL147" s="112"/>
      <c r="KRM147" s="112"/>
      <c r="KRN147" s="112"/>
      <c r="KRO147" s="112"/>
      <c r="KRP147" s="112"/>
      <c r="KRQ147" s="112"/>
      <c r="KRR147" s="112"/>
      <c r="KRS147" s="112"/>
      <c r="KRT147" s="112"/>
      <c r="KRU147" s="112"/>
      <c r="KRV147" s="112"/>
      <c r="KRW147" s="112"/>
      <c r="KRX147" s="112"/>
      <c r="KRY147" s="112"/>
      <c r="KRZ147" s="112"/>
      <c r="KSA147" s="112"/>
      <c r="KSB147" s="112"/>
      <c r="KSC147" s="112"/>
      <c r="KSD147" s="112"/>
      <c r="KSE147" s="112"/>
      <c r="KSF147" s="112"/>
      <c r="KSG147" s="112"/>
      <c r="KSH147" s="112"/>
      <c r="KSI147" s="112"/>
      <c r="KSJ147" s="112"/>
      <c r="KSK147" s="112"/>
      <c r="KSL147" s="112"/>
      <c r="KSM147" s="112"/>
      <c r="KSN147" s="112"/>
      <c r="KSO147" s="112"/>
      <c r="KSP147" s="112"/>
      <c r="KSQ147" s="112"/>
      <c r="KSR147" s="112"/>
      <c r="KSS147" s="112"/>
      <c r="KST147" s="112"/>
      <c r="KSU147" s="112"/>
      <c r="KSV147" s="112"/>
      <c r="KSW147" s="112"/>
      <c r="KSX147" s="112"/>
      <c r="KSY147" s="112"/>
      <c r="KSZ147" s="112"/>
      <c r="KTA147" s="112"/>
      <c r="KTB147" s="112"/>
      <c r="KTC147" s="112"/>
      <c r="KTD147" s="112"/>
      <c r="KTE147" s="112"/>
      <c r="KTF147" s="112"/>
      <c r="KTG147" s="112"/>
      <c r="KTH147" s="112"/>
      <c r="KTI147" s="112"/>
      <c r="KTJ147" s="112"/>
      <c r="KTK147" s="112"/>
      <c r="KTL147" s="112"/>
      <c r="KTM147" s="112"/>
      <c r="KTN147" s="112"/>
      <c r="KTO147" s="112"/>
      <c r="KTP147" s="112"/>
      <c r="KTQ147" s="112"/>
      <c r="KTR147" s="112"/>
      <c r="KTS147" s="112"/>
      <c r="KTT147" s="112"/>
      <c r="KTU147" s="112"/>
      <c r="KTV147" s="112"/>
      <c r="KTW147" s="112"/>
      <c r="KTX147" s="112"/>
      <c r="KTY147" s="112"/>
      <c r="KTZ147" s="112"/>
      <c r="KUA147" s="112"/>
      <c r="KUB147" s="112"/>
      <c r="KUC147" s="112"/>
      <c r="KUD147" s="112"/>
      <c r="KUE147" s="112"/>
      <c r="KUF147" s="112"/>
      <c r="KUG147" s="112"/>
      <c r="KUH147" s="112"/>
      <c r="KUI147" s="112"/>
      <c r="KUJ147" s="112"/>
      <c r="KUK147" s="112"/>
      <c r="KUL147" s="112"/>
      <c r="KUM147" s="112"/>
      <c r="KUN147" s="112"/>
      <c r="KUO147" s="112"/>
      <c r="KUP147" s="112"/>
      <c r="KUQ147" s="112"/>
      <c r="KUR147" s="112"/>
      <c r="KUS147" s="112"/>
      <c r="KUT147" s="112"/>
      <c r="KUU147" s="112"/>
      <c r="KUV147" s="112"/>
      <c r="KUW147" s="112"/>
      <c r="KUX147" s="112"/>
      <c r="KUY147" s="112"/>
      <c r="KUZ147" s="112"/>
      <c r="KVA147" s="112"/>
      <c r="KVB147" s="112"/>
      <c r="KVC147" s="112"/>
      <c r="KVD147" s="112"/>
      <c r="KVE147" s="112"/>
      <c r="KVF147" s="112"/>
      <c r="KVG147" s="112"/>
      <c r="KVH147" s="112"/>
      <c r="KVI147" s="112"/>
      <c r="KVJ147" s="112"/>
      <c r="KVK147" s="112"/>
      <c r="KVL147" s="112"/>
      <c r="KVM147" s="112"/>
      <c r="KVN147" s="112"/>
      <c r="KVO147" s="112"/>
      <c r="KVP147" s="112"/>
      <c r="KVQ147" s="112"/>
      <c r="KVR147" s="112"/>
      <c r="KVS147" s="112"/>
      <c r="KVT147" s="112"/>
      <c r="KVU147" s="112"/>
      <c r="KVV147" s="112"/>
      <c r="KVW147" s="112"/>
      <c r="KVX147" s="112"/>
      <c r="KVY147" s="112"/>
      <c r="KVZ147" s="112"/>
      <c r="KWA147" s="112"/>
      <c r="KWB147" s="112"/>
      <c r="KWC147" s="112"/>
      <c r="KWD147" s="112"/>
      <c r="KWE147" s="112"/>
      <c r="KWF147" s="112"/>
      <c r="KWG147" s="112"/>
      <c r="KWH147" s="112"/>
      <c r="KWI147" s="112"/>
      <c r="KWJ147" s="112"/>
      <c r="KWK147" s="112"/>
      <c r="KWL147" s="112"/>
      <c r="KWM147" s="112"/>
      <c r="KWN147" s="112"/>
      <c r="KWO147" s="112"/>
      <c r="KWP147" s="112"/>
      <c r="KWQ147" s="112"/>
      <c r="KWR147" s="112"/>
      <c r="KWS147" s="112"/>
      <c r="KWT147" s="112"/>
      <c r="KWU147" s="112"/>
      <c r="KWV147" s="112"/>
      <c r="KWW147" s="112"/>
      <c r="KWX147" s="112"/>
      <c r="KWY147" s="112"/>
      <c r="KWZ147" s="112"/>
      <c r="KXA147" s="112"/>
      <c r="KXB147" s="112"/>
      <c r="KXC147" s="112"/>
      <c r="KXD147" s="112"/>
      <c r="KXE147" s="112"/>
      <c r="KXF147" s="112"/>
      <c r="KXG147" s="112"/>
      <c r="KXH147" s="112"/>
      <c r="KXI147" s="112"/>
      <c r="KXJ147" s="112"/>
      <c r="KXK147" s="112"/>
      <c r="KXL147" s="112"/>
      <c r="KXM147" s="112"/>
      <c r="KXN147" s="112"/>
      <c r="KXO147" s="112"/>
      <c r="KXP147" s="112"/>
      <c r="KXQ147" s="112"/>
      <c r="KXR147" s="112"/>
      <c r="KXS147" s="112"/>
      <c r="KXT147" s="112"/>
      <c r="KXU147" s="112"/>
      <c r="KXV147" s="112"/>
      <c r="KXW147" s="112"/>
      <c r="KXX147" s="112"/>
      <c r="KXY147" s="112"/>
      <c r="KXZ147" s="112"/>
      <c r="KYA147" s="112"/>
      <c r="KYB147" s="112"/>
      <c r="KYC147" s="112"/>
      <c r="KYD147" s="112"/>
      <c r="KYE147" s="112"/>
      <c r="KYF147" s="112"/>
      <c r="KYG147" s="112"/>
      <c r="KYH147" s="112"/>
      <c r="KYI147" s="112"/>
      <c r="KYJ147" s="112"/>
      <c r="KYK147" s="112"/>
      <c r="KYL147" s="112"/>
      <c r="KYM147" s="112"/>
      <c r="KYN147" s="112"/>
      <c r="KYO147" s="112"/>
      <c r="KYP147" s="112"/>
      <c r="KYQ147" s="112"/>
      <c r="KYR147" s="112"/>
      <c r="KYS147" s="112"/>
      <c r="KYT147" s="112"/>
      <c r="KYU147" s="112"/>
      <c r="KYV147" s="112"/>
      <c r="KYW147" s="112"/>
      <c r="KYX147" s="112"/>
      <c r="KYY147" s="112"/>
      <c r="KYZ147" s="112"/>
      <c r="KZA147" s="112"/>
      <c r="KZB147" s="112"/>
      <c r="KZC147" s="112"/>
      <c r="KZD147" s="112"/>
      <c r="KZE147" s="112"/>
      <c r="KZF147" s="112"/>
      <c r="KZG147" s="112"/>
      <c r="KZH147" s="112"/>
      <c r="KZI147" s="112"/>
      <c r="KZJ147" s="112"/>
      <c r="KZK147" s="112"/>
      <c r="KZL147" s="112"/>
      <c r="KZM147" s="112"/>
      <c r="KZN147" s="112"/>
      <c r="KZO147" s="112"/>
      <c r="KZP147" s="112"/>
      <c r="KZQ147" s="112"/>
      <c r="KZR147" s="112"/>
      <c r="KZS147" s="112"/>
      <c r="KZT147" s="112"/>
      <c r="KZU147" s="112"/>
      <c r="KZV147" s="112"/>
      <c r="KZW147" s="112"/>
      <c r="KZX147" s="112"/>
      <c r="KZY147" s="112"/>
      <c r="KZZ147" s="112"/>
      <c r="LAA147" s="112"/>
      <c r="LAB147" s="112"/>
      <c r="LAC147" s="112"/>
      <c r="LAD147" s="112"/>
      <c r="LAE147" s="112"/>
      <c r="LAF147" s="112"/>
      <c r="LAG147" s="112"/>
      <c r="LAH147" s="112"/>
      <c r="LAI147" s="112"/>
      <c r="LAJ147" s="112"/>
      <c r="LAK147" s="112"/>
      <c r="LAL147" s="112"/>
      <c r="LAM147" s="112"/>
      <c r="LAN147" s="112"/>
      <c r="LAO147" s="112"/>
      <c r="LAP147" s="112"/>
      <c r="LAQ147" s="112"/>
      <c r="LAR147" s="112"/>
      <c r="LAS147" s="112"/>
      <c r="LAT147" s="112"/>
      <c r="LAU147" s="112"/>
      <c r="LAV147" s="112"/>
      <c r="LAW147" s="112"/>
      <c r="LAX147" s="112"/>
      <c r="LAY147" s="112"/>
      <c r="LAZ147" s="112"/>
      <c r="LBA147" s="112"/>
      <c r="LBB147" s="112"/>
      <c r="LBC147" s="112"/>
      <c r="LBD147" s="112"/>
      <c r="LBE147" s="112"/>
      <c r="LBF147" s="112"/>
      <c r="LBG147" s="112"/>
      <c r="LBH147" s="112"/>
      <c r="LBI147" s="112"/>
      <c r="LBJ147" s="112"/>
      <c r="LBK147" s="112"/>
      <c r="LBL147" s="112"/>
      <c r="LBM147" s="112"/>
      <c r="LBN147" s="112"/>
      <c r="LBO147" s="112"/>
      <c r="LBP147" s="112"/>
      <c r="LBQ147" s="112"/>
      <c r="LBR147" s="112"/>
      <c r="LBS147" s="112"/>
      <c r="LBT147" s="112"/>
      <c r="LBU147" s="112"/>
      <c r="LBV147" s="112"/>
      <c r="LBW147" s="112"/>
      <c r="LBX147" s="112"/>
      <c r="LBY147" s="112"/>
      <c r="LBZ147" s="112"/>
      <c r="LCA147" s="112"/>
      <c r="LCB147" s="112"/>
      <c r="LCC147" s="112"/>
      <c r="LCD147" s="112"/>
      <c r="LCE147" s="112"/>
      <c r="LCF147" s="112"/>
      <c r="LCG147" s="112"/>
      <c r="LCH147" s="112"/>
      <c r="LCI147" s="112"/>
      <c r="LCJ147" s="112"/>
      <c r="LCK147" s="112"/>
      <c r="LCL147" s="112"/>
      <c r="LCM147" s="112"/>
      <c r="LCN147" s="112"/>
      <c r="LCO147" s="112"/>
      <c r="LCP147" s="112"/>
      <c r="LCQ147" s="112"/>
      <c r="LCR147" s="112"/>
      <c r="LCS147" s="112"/>
      <c r="LCT147" s="112"/>
      <c r="LCU147" s="112"/>
      <c r="LCV147" s="112"/>
      <c r="LCW147" s="112"/>
      <c r="LCX147" s="112"/>
      <c r="LCY147" s="112"/>
      <c r="LCZ147" s="112"/>
      <c r="LDA147" s="112"/>
      <c r="LDB147" s="112"/>
      <c r="LDC147" s="112"/>
      <c r="LDD147" s="112"/>
      <c r="LDE147" s="112"/>
      <c r="LDF147" s="112"/>
      <c r="LDG147" s="112"/>
      <c r="LDH147" s="112"/>
      <c r="LDI147" s="112"/>
      <c r="LDJ147" s="112"/>
      <c r="LDK147" s="112"/>
      <c r="LDL147" s="112"/>
      <c r="LDM147" s="112"/>
      <c r="LDN147" s="112"/>
      <c r="LDO147" s="112"/>
      <c r="LDP147" s="112"/>
      <c r="LDQ147" s="112"/>
      <c r="LDR147" s="112"/>
      <c r="LDS147" s="112"/>
      <c r="LDT147" s="112"/>
      <c r="LDU147" s="112"/>
      <c r="LDV147" s="112"/>
      <c r="LDW147" s="112"/>
      <c r="LDX147" s="112"/>
      <c r="LDY147" s="112"/>
      <c r="LDZ147" s="112"/>
      <c r="LEA147" s="112"/>
      <c r="LEB147" s="112"/>
      <c r="LEC147" s="112"/>
      <c r="LED147" s="112"/>
      <c r="LEE147" s="112"/>
      <c r="LEF147" s="112"/>
      <c r="LEG147" s="112"/>
      <c r="LEH147" s="112"/>
      <c r="LEI147" s="112"/>
      <c r="LEJ147" s="112"/>
      <c r="LEK147" s="112"/>
      <c r="LEL147" s="112"/>
      <c r="LEM147" s="112"/>
      <c r="LEN147" s="112"/>
      <c r="LEO147" s="112"/>
      <c r="LEP147" s="112"/>
      <c r="LEQ147" s="112"/>
      <c r="LER147" s="112"/>
      <c r="LES147" s="112"/>
      <c r="LET147" s="112"/>
      <c r="LEU147" s="112"/>
      <c r="LEV147" s="112"/>
      <c r="LEW147" s="112"/>
      <c r="LEX147" s="112"/>
      <c r="LEY147" s="112"/>
      <c r="LEZ147" s="112"/>
      <c r="LFA147" s="112"/>
      <c r="LFB147" s="112"/>
      <c r="LFC147" s="112"/>
      <c r="LFD147" s="112"/>
      <c r="LFE147" s="112"/>
      <c r="LFF147" s="112"/>
      <c r="LFG147" s="112"/>
      <c r="LFH147" s="112"/>
      <c r="LFI147" s="112"/>
      <c r="LFJ147" s="112"/>
      <c r="LFK147" s="112"/>
      <c r="LFL147" s="112"/>
      <c r="LFM147" s="112"/>
      <c r="LFN147" s="112"/>
      <c r="LFO147" s="112"/>
      <c r="LFP147" s="112"/>
      <c r="LFQ147" s="112"/>
      <c r="LFR147" s="112"/>
      <c r="LFS147" s="112"/>
      <c r="LFT147" s="112"/>
      <c r="LFU147" s="112"/>
      <c r="LFV147" s="112"/>
      <c r="LFW147" s="112"/>
      <c r="LFX147" s="112"/>
      <c r="LFY147" s="112"/>
      <c r="LFZ147" s="112"/>
      <c r="LGA147" s="112"/>
      <c r="LGB147" s="112"/>
      <c r="LGC147" s="112"/>
      <c r="LGD147" s="112"/>
      <c r="LGE147" s="112"/>
      <c r="LGF147" s="112"/>
      <c r="LGG147" s="112"/>
      <c r="LGH147" s="112"/>
      <c r="LGI147" s="112"/>
      <c r="LGJ147" s="112"/>
      <c r="LGK147" s="112"/>
      <c r="LGL147" s="112"/>
      <c r="LGM147" s="112"/>
      <c r="LGN147" s="112"/>
      <c r="LGO147" s="112"/>
      <c r="LGP147" s="112"/>
      <c r="LGQ147" s="112"/>
      <c r="LGR147" s="112"/>
      <c r="LGS147" s="112"/>
      <c r="LGT147" s="112"/>
      <c r="LGU147" s="112"/>
      <c r="LGV147" s="112"/>
      <c r="LGW147" s="112"/>
      <c r="LGX147" s="112"/>
      <c r="LGY147" s="112"/>
      <c r="LGZ147" s="112"/>
      <c r="LHA147" s="112"/>
      <c r="LHB147" s="112"/>
      <c r="LHC147" s="112"/>
      <c r="LHD147" s="112"/>
      <c r="LHE147" s="112"/>
      <c r="LHF147" s="112"/>
      <c r="LHG147" s="112"/>
      <c r="LHH147" s="112"/>
      <c r="LHI147" s="112"/>
      <c r="LHJ147" s="112"/>
      <c r="LHK147" s="112"/>
      <c r="LHL147" s="112"/>
      <c r="LHM147" s="112"/>
      <c r="LHN147" s="112"/>
      <c r="LHO147" s="112"/>
      <c r="LHP147" s="112"/>
      <c r="LHQ147" s="112"/>
      <c r="LHR147" s="112"/>
      <c r="LHS147" s="112"/>
      <c r="LHT147" s="112"/>
      <c r="LHU147" s="112"/>
      <c r="LHV147" s="112"/>
      <c r="LHW147" s="112"/>
      <c r="LHX147" s="112"/>
      <c r="LHY147" s="112"/>
      <c r="LHZ147" s="112"/>
      <c r="LIA147" s="112"/>
      <c r="LIB147" s="112"/>
      <c r="LIC147" s="112"/>
      <c r="LID147" s="112"/>
      <c r="LIE147" s="112"/>
      <c r="LIF147" s="112"/>
      <c r="LIG147" s="112"/>
      <c r="LIH147" s="112"/>
      <c r="LII147" s="112"/>
      <c r="LIJ147" s="112"/>
      <c r="LIK147" s="112"/>
      <c r="LIL147" s="112"/>
      <c r="LIM147" s="112"/>
      <c r="LIN147" s="112"/>
      <c r="LIO147" s="112"/>
      <c r="LIP147" s="112"/>
      <c r="LIQ147" s="112"/>
      <c r="LIR147" s="112"/>
      <c r="LIS147" s="112"/>
      <c r="LIT147" s="112"/>
      <c r="LIU147" s="112"/>
      <c r="LIV147" s="112"/>
      <c r="LIW147" s="112"/>
      <c r="LIX147" s="112"/>
      <c r="LIY147" s="112"/>
      <c r="LIZ147" s="112"/>
      <c r="LJA147" s="112"/>
      <c r="LJB147" s="112"/>
      <c r="LJC147" s="112"/>
      <c r="LJD147" s="112"/>
      <c r="LJE147" s="112"/>
      <c r="LJF147" s="112"/>
      <c r="LJG147" s="112"/>
      <c r="LJH147" s="112"/>
      <c r="LJI147" s="112"/>
      <c r="LJJ147" s="112"/>
      <c r="LJK147" s="112"/>
      <c r="LJL147" s="112"/>
      <c r="LJM147" s="112"/>
      <c r="LJN147" s="112"/>
      <c r="LJO147" s="112"/>
      <c r="LJP147" s="112"/>
      <c r="LJQ147" s="112"/>
      <c r="LJR147" s="112"/>
      <c r="LJS147" s="112"/>
      <c r="LJT147" s="112"/>
      <c r="LJU147" s="112"/>
      <c r="LJV147" s="112"/>
      <c r="LJW147" s="112"/>
      <c r="LJX147" s="112"/>
      <c r="LJY147" s="112"/>
      <c r="LJZ147" s="112"/>
      <c r="LKA147" s="112"/>
      <c r="LKB147" s="112"/>
      <c r="LKC147" s="112"/>
      <c r="LKD147" s="112"/>
      <c r="LKE147" s="112"/>
      <c r="LKF147" s="112"/>
      <c r="LKG147" s="112"/>
      <c r="LKH147" s="112"/>
      <c r="LKI147" s="112"/>
      <c r="LKJ147" s="112"/>
      <c r="LKK147" s="112"/>
      <c r="LKL147" s="112"/>
      <c r="LKM147" s="112"/>
      <c r="LKN147" s="112"/>
      <c r="LKO147" s="112"/>
      <c r="LKP147" s="112"/>
      <c r="LKQ147" s="112"/>
      <c r="LKR147" s="112"/>
      <c r="LKS147" s="112"/>
      <c r="LKT147" s="112"/>
      <c r="LKU147" s="112"/>
      <c r="LKV147" s="112"/>
      <c r="LKW147" s="112"/>
      <c r="LKX147" s="112"/>
      <c r="LKY147" s="112"/>
      <c r="LKZ147" s="112"/>
      <c r="LLA147" s="112"/>
      <c r="LLB147" s="112"/>
      <c r="LLC147" s="112"/>
      <c r="LLD147" s="112"/>
      <c r="LLE147" s="112"/>
      <c r="LLF147" s="112"/>
      <c r="LLG147" s="112"/>
      <c r="LLH147" s="112"/>
      <c r="LLI147" s="112"/>
      <c r="LLJ147" s="112"/>
      <c r="LLK147" s="112"/>
      <c r="LLL147" s="112"/>
      <c r="LLM147" s="112"/>
      <c r="LLN147" s="112"/>
      <c r="LLO147" s="112"/>
      <c r="LLP147" s="112"/>
      <c r="LLQ147" s="112"/>
      <c r="LLR147" s="112"/>
      <c r="LLS147" s="112"/>
      <c r="LLT147" s="112"/>
      <c r="LLU147" s="112"/>
      <c r="LLV147" s="112"/>
      <c r="LLW147" s="112"/>
      <c r="LLX147" s="112"/>
      <c r="LLY147" s="112"/>
      <c r="LLZ147" s="112"/>
      <c r="LMA147" s="112"/>
      <c r="LMB147" s="112"/>
      <c r="LMC147" s="112"/>
      <c r="LMD147" s="112"/>
      <c r="LME147" s="112"/>
      <c r="LMF147" s="112"/>
      <c r="LMG147" s="112"/>
      <c r="LMH147" s="112"/>
      <c r="LMI147" s="112"/>
      <c r="LMJ147" s="112"/>
      <c r="LMK147" s="112"/>
      <c r="LML147" s="112"/>
      <c r="LMM147" s="112"/>
      <c r="LMN147" s="112"/>
      <c r="LMO147" s="112"/>
      <c r="LMP147" s="112"/>
      <c r="LMQ147" s="112"/>
      <c r="LMR147" s="112"/>
      <c r="LMS147" s="112"/>
      <c r="LMT147" s="112"/>
      <c r="LMU147" s="112"/>
      <c r="LMV147" s="112"/>
      <c r="LMW147" s="112"/>
      <c r="LMX147" s="112"/>
      <c r="LMY147" s="112"/>
      <c r="LMZ147" s="112"/>
      <c r="LNA147" s="112"/>
      <c r="LNB147" s="112"/>
      <c r="LNC147" s="112"/>
      <c r="LND147" s="112"/>
      <c r="LNE147" s="112"/>
      <c r="LNF147" s="112"/>
      <c r="LNG147" s="112"/>
      <c r="LNH147" s="112"/>
      <c r="LNI147" s="112"/>
      <c r="LNJ147" s="112"/>
      <c r="LNK147" s="112"/>
      <c r="LNL147" s="112"/>
      <c r="LNM147" s="112"/>
      <c r="LNN147" s="112"/>
      <c r="LNO147" s="112"/>
      <c r="LNP147" s="112"/>
      <c r="LNQ147" s="112"/>
      <c r="LNR147" s="112"/>
      <c r="LNS147" s="112"/>
      <c r="LNT147" s="112"/>
      <c r="LNU147" s="112"/>
      <c r="LNV147" s="112"/>
      <c r="LNW147" s="112"/>
      <c r="LNX147" s="112"/>
      <c r="LNY147" s="112"/>
      <c r="LNZ147" s="112"/>
      <c r="LOA147" s="112"/>
      <c r="LOB147" s="112"/>
      <c r="LOC147" s="112"/>
      <c r="LOD147" s="112"/>
      <c r="LOE147" s="112"/>
      <c r="LOF147" s="112"/>
      <c r="LOG147" s="112"/>
      <c r="LOH147" s="112"/>
      <c r="LOI147" s="112"/>
      <c r="LOJ147" s="112"/>
      <c r="LOK147" s="112"/>
      <c r="LOL147" s="112"/>
      <c r="LOM147" s="112"/>
      <c r="LON147" s="112"/>
      <c r="LOO147" s="112"/>
      <c r="LOP147" s="112"/>
      <c r="LOQ147" s="112"/>
      <c r="LOR147" s="112"/>
      <c r="LOS147" s="112"/>
      <c r="LOT147" s="112"/>
      <c r="LOU147" s="112"/>
      <c r="LOV147" s="112"/>
      <c r="LOW147" s="112"/>
      <c r="LOX147" s="112"/>
      <c r="LOY147" s="112"/>
      <c r="LOZ147" s="112"/>
      <c r="LPA147" s="112"/>
      <c r="LPB147" s="112"/>
      <c r="LPC147" s="112"/>
      <c r="LPD147" s="112"/>
      <c r="LPE147" s="112"/>
      <c r="LPF147" s="112"/>
      <c r="LPG147" s="112"/>
      <c r="LPH147" s="112"/>
      <c r="LPI147" s="112"/>
      <c r="LPJ147" s="112"/>
      <c r="LPK147" s="112"/>
      <c r="LPL147" s="112"/>
      <c r="LPM147" s="112"/>
      <c r="LPN147" s="112"/>
      <c r="LPO147" s="112"/>
      <c r="LPP147" s="112"/>
      <c r="LPQ147" s="112"/>
      <c r="LPR147" s="112"/>
      <c r="LPS147" s="112"/>
      <c r="LPT147" s="112"/>
      <c r="LPU147" s="112"/>
      <c r="LPV147" s="112"/>
      <c r="LPW147" s="112"/>
      <c r="LPX147" s="112"/>
      <c r="LPY147" s="112"/>
      <c r="LPZ147" s="112"/>
      <c r="LQA147" s="112"/>
      <c r="LQB147" s="112"/>
      <c r="LQC147" s="112"/>
      <c r="LQD147" s="112"/>
      <c r="LQE147" s="112"/>
      <c r="LQF147" s="112"/>
      <c r="LQG147" s="112"/>
      <c r="LQH147" s="112"/>
      <c r="LQI147" s="112"/>
      <c r="LQJ147" s="112"/>
      <c r="LQK147" s="112"/>
      <c r="LQL147" s="112"/>
      <c r="LQM147" s="112"/>
      <c r="LQN147" s="112"/>
      <c r="LQO147" s="112"/>
      <c r="LQP147" s="112"/>
      <c r="LQQ147" s="112"/>
      <c r="LQR147" s="112"/>
      <c r="LQS147" s="112"/>
      <c r="LQT147" s="112"/>
      <c r="LQU147" s="112"/>
      <c r="LQV147" s="112"/>
      <c r="LQW147" s="112"/>
      <c r="LQX147" s="112"/>
      <c r="LQY147" s="112"/>
      <c r="LQZ147" s="112"/>
      <c r="LRA147" s="112"/>
      <c r="LRB147" s="112"/>
      <c r="LRC147" s="112"/>
      <c r="LRD147" s="112"/>
      <c r="LRE147" s="112"/>
      <c r="LRF147" s="112"/>
      <c r="LRG147" s="112"/>
      <c r="LRH147" s="112"/>
      <c r="LRI147" s="112"/>
      <c r="LRJ147" s="112"/>
      <c r="LRK147" s="112"/>
      <c r="LRL147" s="112"/>
      <c r="LRM147" s="112"/>
      <c r="LRN147" s="112"/>
      <c r="LRO147" s="112"/>
      <c r="LRP147" s="112"/>
      <c r="LRQ147" s="112"/>
      <c r="LRR147" s="112"/>
      <c r="LRS147" s="112"/>
      <c r="LRT147" s="112"/>
      <c r="LRU147" s="112"/>
      <c r="LRV147" s="112"/>
      <c r="LRW147" s="112"/>
      <c r="LRX147" s="112"/>
      <c r="LRY147" s="112"/>
      <c r="LRZ147" s="112"/>
      <c r="LSA147" s="112"/>
      <c r="LSB147" s="112"/>
      <c r="LSC147" s="112"/>
      <c r="LSD147" s="112"/>
      <c r="LSE147" s="112"/>
      <c r="LSF147" s="112"/>
      <c r="LSG147" s="112"/>
      <c r="LSH147" s="112"/>
      <c r="LSI147" s="112"/>
      <c r="LSJ147" s="112"/>
      <c r="LSK147" s="112"/>
      <c r="LSL147" s="112"/>
      <c r="LSM147" s="112"/>
      <c r="LSN147" s="112"/>
      <c r="LSO147" s="112"/>
      <c r="LSP147" s="112"/>
      <c r="LSQ147" s="112"/>
      <c r="LSR147" s="112"/>
      <c r="LSS147" s="112"/>
      <c r="LST147" s="112"/>
      <c r="LSU147" s="112"/>
      <c r="LSV147" s="112"/>
      <c r="LSW147" s="112"/>
      <c r="LSX147" s="112"/>
      <c r="LSY147" s="112"/>
      <c r="LSZ147" s="112"/>
      <c r="LTA147" s="112"/>
      <c r="LTB147" s="112"/>
      <c r="LTC147" s="112"/>
      <c r="LTD147" s="112"/>
      <c r="LTE147" s="112"/>
      <c r="LTF147" s="112"/>
      <c r="LTG147" s="112"/>
      <c r="LTH147" s="112"/>
      <c r="LTI147" s="112"/>
      <c r="LTJ147" s="112"/>
      <c r="LTK147" s="112"/>
      <c r="LTL147" s="112"/>
      <c r="LTM147" s="112"/>
      <c r="LTN147" s="112"/>
      <c r="LTO147" s="112"/>
      <c r="LTP147" s="112"/>
      <c r="LTQ147" s="112"/>
      <c r="LTR147" s="112"/>
      <c r="LTS147" s="112"/>
      <c r="LTT147" s="112"/>
      <c r="LTU147" s="112"/>
      <c r="LTV147" s="112"/>
      <c r="LTW147" s="112"/>
      <c r="LTX147" s="112"/>
      <c r="LTY147" s="112"/>
      <c r="LTZ147" s="112"/>
      <c r="LUA147" s="112"/>
      <c r="LUB147" s="112"/>
      <c r="LUC147" s="112"/>
      <c r="LUD147" s="112"/>
      <c r="LUE147" s="112"/>
      <c r="LUF147" s="112"/>
      <c r="LUG147" s="112"/>
      <c r="LUH147" s="112"/>
      <c r="LUI147" s="112"/>
      <c r="LUJ147" s="112"/>
      <c r="LUK147" s="112"/>
      <c r="LUL147" s="112"/>
      <c r="LUM147" s="112"/>
      <c r="LUN147" s="112"/>
      <c r="LUO147" s="112"/>
      <c r="LUP147" s="112"/>
      <c r="LUQ147" s="112"/>
      <c r="LUR147" s="112"/>
      <c r="LUS147" s="112"/>
      <c r="LUT147" s="112"/>
      <c r="LUU147" s="112"/>
      <c r="LUV147" s="112"/>
      <c r="LUW147" s="112"/>
      <c r="LUX147" s="112"/>
      <c r="LUY147" s="112"/>
      <c r="LUZ147" s="112"/>
      <c r="LVA147" s="112"/>
      <c r="LVB147" s="112"/>
      <c r="LVC147" s="112"/>
      <c r="LVD147" s="112"/>
      <c r="LVE147" s="112"/>
      <c r="LVF147" s="112"/>
      <c r="LVG147" s="112"/>
      <c r="LVH147" s="112"/>
      <c r="LVI147" s="112"/>
      <c r="LVJ147" s="112"/>
      <c r="LVK147" s="112"/>
      <c r="LVL147" s="112"/>
      <c r="LVM147" s="112"/>
      <c r="LVN147" s="112"/>
      <c r="LVO147" s="112"/>
      <c r="LVP147" s="112"/>
      <c r="LVQ147" s="112"/>
      <c r="LVR147" s="112"/>
      <c r="LVS147" s="112"/>
      <c r="LVT147" s="112"/>
      <c r="LVU147" s="112"/>
      <c r="LVV147" s="112"/>
      <c r="LVW147" s="112"/>
      <c r="LVX147" s="112"/>
      <c r="LVY147" s="112"/>
      <c r="LVZ147" s="112"/>
      <c r="LWA147" s="112"/>
      <c r="LWB147" s="112"/>
      <c r="LWC147" s="112"/>
      <c r="LWD147" s="112"/>
      <c r="LWE147" s="112"/>
      <c r="LWF147" s="112"/>
      <c r="LWG147" s="112"/>
      <c r="LWH147" s="112"/>
      <c r="LWI147" s="112"/>
      <c r="LWJ147" s="112"/>
      <c r="LWK147" s="112"/>
      <c r="LWL147" s="112"/>
      <c r="LWM147" s="112"/>
      <c r="LWN147" s="112"/>
      <c r="LWO147" s="112"/>
      <c r="LWP147" s="112"/>
      <c r="LWQ147" s="112"/>
      <c r="LWR147" s="112"/>
      <c r="LWS147" s="112"/>
      <c r="LWT147" s="112"/>
      <c r="LWU147" s="112"/>
      <c r="LWV147" s="112"/>
      <c r="LWW147" s="112"/>
      <c r="LWX147" s="112"/>
      <c r="LWY147" s="112"/>
      <c r="LWZ147" s="112"/>
      <c r="LXA147" s="112"/>
      <c r="LXB147" s="112"/>
      <c r="LXC147" s="112"/>
      <c r="LXD147" s="112"/>
      <c r="LXE147" s="112"/>
      <c r="LXF147" s="112"/>
      <c r="LXG147" s="112"/>
      <c r="LXH147" s="112"/>
      <c r="LXI147" s="112"/>
      <c r="LXJ147" s="112"/>
      <c r="LXK147" s="112"/>
      <c r="LXL147" s="112"/>
      <c r="LXM147" s="112"/>
      <c r="LXN147" s="112"/>
      <c r="LXO147" s="112"/>
      <c r="LXP147" s="112"/>
      <c r="LXQ147" s="112"/>
      <c r="LXR147" s="112"/>
      <c r="LXS147" s="112"/>
      <c r="LXT147" s="112"/>
      <c r="LXU147" s="112"/>
      <c r="LXV147" s="112"/>
      <c r="LXW147" s="112"/>
      <c r="LXX147" s="112"/>
      <c r="LXY147" s="112"/>
      <c r="LXZ147" s="112"/>
      <c r="LYA147" s="112"/>
      <c r="LYB147" s="112"/>
      <c r="LYC147" s="112"/>
      <c r="LYD147" s="112"/>
      <c r="LYE147" s="112"/>
      <c r="LYF147" s="112"/>
      <c r="LYG147" s="112"/>
      <c r="LYH147" s="112"/>
      <c r="LYI147" s="112"/>
      <c r="LYJ147" s="112"/>
      <c r="LYK147" s="112"/>
      <c r="LYL147" s="112"/>
      <c r="LYM147" s="112"/>
      <c r="LYN147" s="112"/>
      <c r="LYO147" s="112"/>
      <c r="LYP147" s="112"/>
      <c r="LYQ147" s="112"/>
      <c r="LYR147" s="112"/>
      <c r="LYS147" s="112"/>
      <c r="LYT147" s="112"/>
      <c r="LYU147" s="112"/>
      <c r="LYV147" s="112"/>
      <c r="LYW147" s="112"/>
      <c r="LYX147" s="112"/>
      <c r="LYY147" s="112"/>
      <c r="LYZ147" s="112"/>
      <c r="LZA147" s="112"/>
      <c r="LZB147" s="112"/>
      <c r="LZC147" s="112"/>
      <c r="LZD147" s="112"/>
      <c r="LZE147" s="112"/>
      <c r="LZF147" s="112"/>
      <c r="LZG147" s="112"/>
      <c r="LZH147" s="112"/>
      <c r="LZI147" s="112"/>
      <c r="LZJ147" s="112"/>
      <c r="LZK147" s="112"/>
      <c r="LZL147" s="112"/>
      <c r="LZM147" s="112"/>
      <c r="LZN147" s="112"/>
      <c r="LZO147" s="112"/>
      <c r="LZP147" s="112"/>
      <c r="LZQ147" s="112"/>
      <c r="LZR147" s="112"/>
      <c r="LZS147" s="112"/>
      <c r="LZT147" s="112"/>
      <c r="LZU147" s="112"/>
      <c r="LZV147" s="112"/>
      <c r="LZW147" s="112"/>
      <c r="LZX147" s="112"/>
      <c r="LZY147" s="112"/>
      <c r="LZZ147" s="112"/>
      <c r="MAA147" s="112"/>
      <c r="MAB147" s="112"/>
      <c r="MAC147" s="112"/>
      <c r="MAD147" s="112"/>
      <c r="MAE147" s="112"/>
      <c r="MAF147" s="112"/>
      <c r="MAG147" s="112"/>
      <c r="MAH147" s="112"/>
      <c r="MAI147" s="112"/>
      <c r="MAJ147" s="112"/>
      <c r="MAK147" s="112"/>
      <c r="MAL147" s="112"/>
      <c r="MAM147" s="112"/>
      <c r="MAN147" s="112"/>
      <c r="MAO147" s="112"/>
      <c r="MAP147" s="112"/>
      <c r="MAQ147" s="112"/>
      <c r="MAR147" s="112"/>
      <c r="MAS147" s="112"/>
      <c r="MAT147" s="112"/>
      <c r="MAU147" s="112"/>
      <c r="MAV147" s="112"/>
      <c r="MAW147" s="112"/>
      <c r="MAX147" s="112"/>
      <c r="MAY147" s="112"/>
      <c r="MAZ147" s="112"/>
      <c r="MBA147" s="112"/>
      <c r="MBB147" s="112"/>
      <c r="MBC147" s="112"/>
      <c r="MBD147" s="112"/>
      <c r="MBE147" s="112"/>
      <c r="MBF147" s="112"/>
      <c r="MBG147" s="112"/>
      <c r="MBH147" s="112"/>
      <c r="MBI147" s="112"/>
      <c r="MBJ147" s="112"/>
      <c r="MBK147" s="112"/>
      <c r="MBL147" s="112"/>
      <c r="MBM147" s="112"/>
      <c r="MBN147" s="112"/>
      <c r="MBO147" s="112"/>
      <c r="MBP147" s="112"/>
      <c r="MBQ147" s="112"/>
      <c r="MBR147" s="112"/>
      <c r="MBS147" s="112"/>
      <c r="MBT147" s="112"/>
      <c r="MBU147" s="112"/>
      <c r="MBV147" s="112"/>
      <c r="MBW147" s="112"/>
      <c r="MBX147" s="112"/>
      <c r="MBY147" s="112"/>
      <c r="MBZ147" s="112"/>
      <c r="MCA147" s="112"/>
      <c r="MCB147" s="112"/>
      <c r="MCC147" s="112"/>
      <c r="MCD147" s="112"/>
      <c r="MCE147" s="112"/>
      <c r="MCF147" s="112"/>
      <c r="MCG147" s="112"/>
      <c r="MCH147" s="112"/>
      <c r="MCI147" s="112"/>
      <c r="MCJ147" s="112"/>
      <c r="MCK147" s="112"/>
      <c r="MCL147" s="112"/>
      <c r="MCM147" s="112"/>
      <c r="MCN147" s="112"/>
      <c r="MCO147" s="112"/>
      <c r="MCP147" s="112"/>
      <c r="MCQ147" s="112"/>
      <c r="MCR147" s="112"/>
      <c r="MCS147" s="112"/>
      <c r="MCT147" s="112"/>
      <c r="MCU147" s="112"/>
      <c r="MCV147" s="112"/>
      <c r="MCW147" s="112"/>
      <c r="MCX147" s="112"/>
      <c r="MCY147" s="112"/>
      <c r="MCZ147" s="112"/>
      <c r="MDA147" s="112"/>
      <c r="MDB147" s="112"/>
      <c r="MDC147" s="112"/>
      <c r="MDD147" s="112"/>
      <c r="MDE147" s="112"/>
      <c r="MDF147" s="112"/>
      <c r="MDG147" s="112"/>
      <c r="MDH147" s="112"/>
      <c r="MDI147" s="112"/>
      <c r="MDJ147" s="112"/>
      <c r="MDK147" s="112"/>
      <c r="MDL147" s="112"/>
      <c r="MDM147" s="112"/>
      <c r="MDN147" s="112"/>
      <c r="MDO147" s="112"/>
      <c r="MDP147" s="112"/>
      <c r="MDQ147" s="112"/>
      <c r="MDR147" s="112"/>
      <c r="MDS147" s="112"/>
      <c r="MDT147" s="112"/>
      <c r="MDU147" s="112"/>
      <c r="MDV147" s="112"/>
      <c r="MDW147" s="112"/>
      <c r="MDX147" s="112"/>
      <c r="MDY147" s="112"/>
      <c r="MDZ147" s="112"/>
      <c r="MEA147" s="112"/>
      <c r="MEB147" s="112"/>
      <c r="MEC147" s="112"/>
      <c r="MED147" s="112"/>
      <c r="MEE147" s="112"/>
      <c r="MEF147" s="112"/>
      <c r="MEG147" s="112"/>
      <c r="MEH147" s="112"/>
      <c r="MEI147" s="112"/>
      <c r="MEJ147" s="112"/>
      <c r="MEK147" s="112"/>
      <c r="MEL147" s="112"/>
      <c r="MEM147" s="112"/>
      <c r="MEN147" s="112"/>
      <c r="MEO147" s="112"/>
      <c r="MEP147" s="112"/>
      <c r="MEQ147" s="112"/>
      <c r="MER147" s="112"/>
      <c r="MES147" s="112"/>
      <c r="MET147" s="112"/>
      <c r="MEU147" s="112"/>
      <c r="MEV147" s="112"/>
      <c r="MEW147" s="112"/>
      <c r="MEX147" s="112"/>
      <c r="MEY147" s="112"/>
      <c r="MEZ147" s="112"/>
      <c r="MFA147" s="112"/>
      <c r="MFB147" s="112"/>
      <c r="MFC147" s="112"/>
      <c r="MFD147" s="112"/>
      <c r="MFE147" s="112"/>
      <c r="MFF147" s="112"/>
      <c r="MFG147" s="112"/>
      <c r="MFH147" s="112"/>
      <c r="MFI147" s="112"/>
      <c r="MFJ147" s="112"/>
      <c r="MFK147" s="112"/>
      <c r="MFL147" s="112"/>
      <c r="MFM147" s="112"/>
      <c r="MFN147" s="112"/>
      <c r="MFO147" s="112"/>
      <c r="MFP147" s="112"/>
      <c r="MFQ147" s="112"/>
      <c r="MFR147" s="112"/>
      <c r="MFS147" s="112"/>
      <c r="MFT147" s="112"/>
      <c r="MFU147" s="112"/>
      <c r="MFV147" s="112"/>
      <c r="MFW147" s="112"/>
      <c r="MFX147" s="112"/>
      <c r="MFY147" s="112"/>
      <c r="MFZ147" s="112"/>
      <c r="MGA147" s="112"/>
      <c r="MGB147" s="112"/>
      <c r="MGC147" s="112"/>
      <c r="MGD147" s="112"/>
      <c r="MGE147" s="112"/>
      <c r="MGF147" s="112"/>
      <c r="MGG147" s="112"/>
      <c r="MGH147" s="112"/>
      <c r="MGI147" s="112"/>
      <c r="MGJ147" s="112"/>
      <c r="MGK147" s="112"/>
      <c r="MGL147" s="112"/>
      <c r="MGM147" s="112"/>
      <c r="MGN147" s="112"/>
      <c r="MGO147" s="112"/>
      <c r="MGP147" s="112"/>
      <c r="MGQ147" s="112"/>
      <c r="MGR147" s="112"/>
      <c r="MGS147" s="112"/>
      <c r="MGT147" s="112"/>
      <c r="MGU147" s="112"/>
      <c r="MGV147" s="112"/>
      <c r="MGW147" s="112"/>
      <c r="MGX147" s="112"/>
      <c r="MGY147" s="112"/>
      <c r="MGZ147" s="112"/>
      <c r="MHA147" s="112"/>
      <c r="MHB147" s="112"/>
      <c r="MHC147" s="112"/>
      <c r="MHD147" s="112"/>
      <c r="MHE147" s="112"/>
      <c r="MHF147" s="112"/>
      <c r="MHG147" s="112"/>
      <c r="MHH147" s="112"/>
      <c r="MHI147" s="112"/>
      <c r="MHJ147" s="112"/>
      <c r="MHK147" s="112"/>
      <c r="MHL147" s="112"/>
      <c r="MHM147" s="112"/>
      <c r="MHN147" s="112"/>
      <c r="MHO147" s="112"/>
      <c r="MHP147" s="112"/>
      <c r="MHQ147" s="112"/>
      <c r="MHR147" s="112"/>
      <c r="MHS147" s="112"/>
      <c r="MHT147" s="112"/>
      <c r="MHU147" s="112"/>
      <c r="MHV147" s="112"/>
      <c r="MHW147" s="112"/>
      <c r="MHX147" s="112"/>
      <c r="MHY147" s="112"/>
      <c r="MHZ147" s="112"/>
      <c r="MIA147" s="112"/>
      <c r="MIB147" s="112"/>
      <c r="MIC147" s="112"/>
      <c r="MID147" s="112"/>
      <c r="MIE147" s="112"/>
      <c r="MIF147" s="112"/>
      <c r="MIG147" s="112"/>
      <c r="MIH147" s="112"/>
      <c r="MII147" s="112"/>
      <c r="MIJ147" s="112"/>
      <c r="MIK147" s="112"/>
      <c r="MIL147" s="112"/>
      <c r="MIM147" s="112"/>
      <c r="MIN147" s="112"/>
      <c r="MIO147" s="112"/>
      <c r="MIP147" s="112"/>
      <c r="MIQ147" s="112"/>
      <c r="MIR147" s="112"/>
      <c r="MIS147" s="112"/>
      <c r="MIT147" s="112"/>
      <c r="MIU147" s="112"/>
      <c r="MIV147" s="112"/>
      <c r="MIW147" s="112"/>
      <c r="MIX147" s="112"/>
      <c r="MIY147" s="112"/>
      <c r="MIZ147" s="112"/>
      <c r="MJA147" s="112"/>
      <c r="MJB147" s="112"/>
      <c r="MJC147" s="112"/>
      <c r="MJD147" s="112"/>
      <c r="MJE147" s="112"/>
      <c r="MJF147" s="112"/>
      <c r="MJG147" s="112"/>
      <c r="MJH147" s="112"/>
      <c r="MJI147" s="112"/>
      <c r="MJJ147" s="112"/>
      <c r="MJK147" s="112"/>
      <c r="MJL147" s="112"/>
      <c r="MJM147" s="112"/>
      <c r="MJN147" s="112"/>
      <c r="MJO147" s="112"/>
      <c r="MJP147" s="112"/>
      <c r="MJQ147" s="112"/>
      <c r="MJR147" s="112"/>
      <c r="MJS147" s="112"/>
      <c r="MJT147" s="112"/>
      <c r="MJU147" s="112"/>
      <c r="MJV147" s="112"/>
      <c r="MJW147" s="112"/>
      <c r="MJX147" s="112"/>
      <c r="MJY147" s="112"/>
      <c r="MJZ147" s="112"/>
      <c r="MKA147" s="112"/>
      <c r="MKB147" s="112"/>
      <c r="MKC147" s="112"/>
      <c r="MKD147" s="112"/>
      <c r="MKE147" s="112"/>
      <c r="MKF147" s="112"/>
      <c r="MKG147" s="112"/>
      <c r="MKH147" s="112"/>
      <c r="MKI147" s="112"/>
      <c r="MKJ147" s="112"/>
      <c r="MKK147" s="112"/>
      <c r="MKL147" s="112"/>
      <c r="MKM147" s="112"/>
      <c r="MKN147" s="112"/>
      <c r="MKO147" s="112"/>
      <c r="MKP147" s="112"/>
      <c r="MKQ147" s="112"/>
      <c r="MKR147" s="112"/>
      <c r="MKS147" s="112"/>
      <c r="MKT147" s="112"/>
      <c r="MKU147" s="112"/>
      <c r="MKV147" s="112"/>
      <c r="MKW147" s="112"/>
      <c r="MKX147" s="112"/>
      <c r="MKY147" s="112"/>
      <c r="MKZ147" s="112"/>
      <c r="MLA147" s="112"/>
      <c r="MLB147" s="112"/>
      <c r="MLC147" s="112"/>
      <c r="MLD147" s="112"/>
      <c r="MLE147" s="112"/>
      <c r="MLF147" s="112"/>
      <c r="MLG147" s="112"/>
      <c r="MLH147" s="112"/>
      <c r="MLI147" s="112"/>
      <c r="MLJ147" s="112"/>
      <c r="MLK147" s="112"/>
      <c r="MLL147" s="112"/>
      <c r="MLM147" s="112"/>
      <c r="MLN147" s="112"/>
      <c r="MLO147" s="112"/>
      <c r="MLP147" s="112"/>
      <c r="MLQ147" s="112"/>
      <c r="MLR147" s="112"/>
      <c r="MLS147" s="112"/>
      <c r="MLT147" s="112"/>
      <c r="MLU147" s="112"/>
      <c r="MLV147" s="112"/>
      <c r="MLW147" s="112"/>
      <c r="MLX147" s="112"/>
      <c r="MLY147" s="112"/>
      <c r="MLZ147" s="112"/>
      <c r="MMA147" s="112"/>
      <c r="MMB147" s="112"/>
      <c r="MMC147" s="112"/>
      <c r="MMD147" s="112"/>
      <c r="MME147" s="112"/>
      <c r="MMF147" s="112"/>
      <c r="MMG147" s="112"/>
      <c r="MMH147" s="112"/>
      <c r="MMI147" s="112"/>
      <c r="MMJ147" s="112"/>
      <c r="MMK147" s="112"/>
      <c r="MML147" s="112"/>
      <c r="MMM147" s="112"/>
      <c r="MMN147" s="112"/>
      <c r="MMO147" s="112"/>
      <c r="MMP147" s="112"/>
      <c r="MMQ147" s="112"/>
      <c r="MMR147" s="112"/>
      <c r="MMS147" s="112"/>
      <c r="MMT147" s="112"/>
      <c r="MMU147" s="112"/>
      <c r="MMV147" s="112"/>
      <c r="MMW147" s="112"/>
      <c r="MMX147" s="112"/>
      <c r="MMY147" s="112"/>
      <c r="MMZ147" s="112"/>
      <c r="MNA147" s="112"/>
      <c r="MNB147" s="112"/>
      <c r="MNC147" s="112"/>
      <c r="MND147" s="112"/>
      <c r="MNE147" s="112"/>
      <c r="MNF147" s="112"/>
      <c r="MNG147" s="112"/>
      <c r="MNH147" s="112"/>
      <c r="MNI147" s="112"/>
      <c r="MNJ147" s="112"/>
      <c r="MNK147" s="112"/>
      <c r="MNL147" s="112"/>
      <c r="MNM147" s="112"/>
      <c r="MNN147" s="112"/>
      <c r="MNO147" s="112"/>
      <c r="MNP147" s="112"/>
      <c r="MNQ147" s="112"/>
      <c r="MNR147" s="112"/>
      <c r="MNS147" s="112"/>
      <c r="MNT147" s="112"/>
      <c r="MNU147" s="112"/>
      <c r="MNV147" s="112"/>
      <c r="MNW147" s="112"/>
      <c r="MNX147" s="112"/>
      <c r="MNY147" s="112"/>
      <c r="MNZ147" s="112"/>
      <c r="MOA147" s="112"/>
      <c r="MOB147" s="112"/>
      <c r="MOC147" s="112"/>
      <c r="MOD147" s="112"/>
      <c r="MOE147" s="112"/>
      <c r="MOF147" s="112"/>
      <c r="MOG147" s="112"/>
      <c r="MOH147" s="112"/>
      <c r="MOI147" s="112"/>
      <c r="MOJ147" s="112"/>
      <c r="MOK147" s="112"/>
      <c r="MOL147" s="112"/>
      <c r="MOM147" s="112"/>
      <c r="MON147" s="112"/>
      <c r="MOO147" s="112"/>
      <c r="MOP147" s="112"/>
      <c r="MOQ147" s="112"/>
      <c r="MOR147" s="112"/>
      <c r="MOS147" s="112"/>
      <c r="MOT147" s="112"/>
      <c r="MOU147" s="112"/>
      <c r="MOV147" s="112"/>
      <c r="MOW147" s="112"/>
      <c r="MOX147" s="112"/>
      <c r="MOY147" s="112"/>
      <c r="MOZ147" s="112"/>
      <c r="MPA147" s="112"/>
      <c r="MPB147" s="112"/>
      <c r="MPC147" s="112"/>
      <c r="MPD147" s="112"/>
      <c r="MPE147" s="112"/>
      <c r="MPF147" s="112"/>
      <c r="MPG147" s="112"/>
      <c r="MPH147" s="112"/>
      <c r="MPI147" s="112"/>
      <c r="MPJ147" s="112"/>
      <c r="MPK147" s="112"/>
      <c r="MPL147" s="112"/>
      <c r="MPM147" s="112"/>
      <c r="MPN147" s="112"/>
      <c r="MPO147" s="112"/>
      <c r="MPP147" s="112"/>
      <c r="MPQ147" s="112"/>
      <c r="MPR147" s="112"/>
      <c r="MPS147" s="112"/>
      <c r="MPT147" s="112"/>
      <c r="MPU147" s="112"/>
      <c r="MPV147" s="112"/>
      <c r="MPW147" s="112"/>
      <c r="MPX147" s="112"/>
      <c r="MPY147" s="112"/>
      <c r="MPZ147" s="112"/>
      <c r="MQA147" s="112"/>
      <c r="MQB147" s="112"/>
      <c r="MQC147" s="112"/>
      <c r="MQD147" s="112"/>
      <c r="MQE147" s="112"/>
      <c r="MQF147" s="112"/>
      <c r="MQG147" s="112"/>
      <c r="MQH147" s="112"/>
      <c r="MQI147" s="112"/>
      <c r="MQJ147" s="112"/>
      <c r="MQK147" s="112"/>
      <c r="MQL147" s="112"/>
      <c r="MQM147" s="112"/>
      <c r="MQN147" s="112"/>
      <c r="MQO147" s="112"/>
      <c r="MQP147" s="112"/>
      <c r="MQQ147" s="112"/>
      <c r="MQR147" s="112"/>
      <c r="MQS147" s="112"/>
      <c r="MQT147" s="112"/>
      <c r="MQU147" s="112"/>
      <c r="MQV147" s="112"/>
      <c r="MQW147" s="112"/>
      <c r="MQX147" s="112"/>
      <c r="MQY147" s="112"/>
      <c r="MQZ147" s="112"/>
      <c r="MRA147" s="112"/>
      <c r="MRB147" s="112"/>
      <c r="MRC147" s="112"/>
      <c r="MRD147" s="112"/>
      <c r="MRE147" s="112"/>
      <c r="MRF147" s="112"/>
      <c r="MRG147" s="112"/>
      <c r="MRH147" s="112"/>
      <c r="MRI147" s="112"/>
      <c r="MRJ147" s="112"/>
      <c r="MRK147" s="112"/>
      <c r="MRL147" s="112"/>
      <c r="MRM147" s="112"/>
      <c r="MRN147" s="112"/>
      <c r="MRO147" s="112"/>
      <c r="MRP147" s="112"/>
      <c r="MRQ147" s="112"/>
      <c r="MRR147" s="112"/>
      <c r="MRS147" s="112"/>
      <c r="MRT147" s="112"/>
      <c r="MRU147" s="112"/>
      <c r="MRV147" s="112"/>
      <c r="MRW147" s="112"/>
      <c r="MRX147" s="112"/>
      <c r="MRY147" s="112"/>
      <c r="MRZ147" s="112"/>
      <c r="MSA147" s="112"/>
      <c r="MSB147" s="112"/>
      <c r="MSC147" s="112"/>
      <c r="MSD147" s="112"/>
      <c r="MSE147" s="112"/>
      <c r="MSF147" s="112"/>
      <c r="MSG147" s="112"/>
      <c r="MSH147" s="112"/>
      <c r="MSI147" s="112"/>
      <c r="MSJ147" s="112"/>
      <c r="MSK147" s="112"/>
      <c r="MSL147" s="112"/>
      <c r="MSM147" s="112"/>
      <c r="MSN147" s="112"/>
      <c r="MSO147" s="112"/>
      <c r="MSP147" s="112"/>
      <c r="MSQ147" s="112"/>
      <c r="MSR147" s="112"/>
      <c r="MSS147" s="112"/>
      <c r="MST147" s="112"/>
      <c r="MSU147" s="112"/>
      <c r="MSV147" s="112"/>
      <c r="MSW147" s="112"/>
      <c r="MSX147" s="112"/>
      <c r="MSY147" s="112"/>
      <c r="MSZ147" s="112"/>
      <c r="MTA147" s="112"/>
      <c r="MTB147" s="112"/>
      <c r="MTC147" s="112"/>
      <c r="MTD147" s="112"/>
      <c r="MTE147" s="112"/>
      <c r="MTF147" s="112"/>
      <c r="MTG147" s="112"/>
      <c r="MTH147" s="112"/>
      <c r="MTI147" s="112"/>
      <c r="MTJ147" s="112"/>
      <c r="MTK147" s="112"/>
      <c r="MTL147" s="112"/>
      <c r="MTM147" s="112"/>
      <c r="MTN147" s="112"/>
      <c r="MTO147" s="112"/>
      <c r="MTP147" s="112"/>
      <c r="MTQ147" s="112"/>
      <c r="MTR147" s="112"/>
      <c r="MTS147" s="112"/>
      <c r="MTT147" s="112"/>
      <c r="MTU147" s="112"/>
      <c r="MTV147" s="112"/>
      <c r="MTW147" s="112"/>
      <c r="MTX147" s="112"/>
      <c r="MTY147" s="112"/>
      <c r="MTZ147" s="112"/>
      <c r="MUA147" s="112"/>
      <c r="MUB147" s="112"/>
      <c r="MUC147" s="112"/>
      <c r="MUD147" s="112"/>
      <c r="MUE147" s="112"/>
      <c r="MUF147" s="112"/>
      <c r="MUG147" s="112"/>
      <c r="MUH147" s="112"/>
      <c r="MUI147" s="112"/>
      <c r="MUJ147" s="112"/>
      <c r="MUK147" s="112"/>
      <c r="MUL147" s="112"/>
      <c r="MUM147" s="112"/>
      <c r="MUN147" s="112"/>
      <c r="MUO147" s="112"/>
      <c r="MUP147" s="112"/>
      <c r="MUQ147" s="112"/>
      <c r="MUR147" s="112"/>
      <c r="MUS147" s="112"/>
      <c r="MUT147" s="112"/>
      <c r="MUU147" s="112"/>
      <c r="MUV147" s="112"/>
      <c r="MUW147" s="112"/>
      <c r="MUX147" s="112"/>
      <c r="MUY147" s="112"/>
      <c r="MUZ147" s="112"/>
      <c r="MVA147" s="112"/>
      <c r="MVB147" s="112"/>
      <c r="MVC147" s="112"/>
      <c r="MVD147" s="112"/>
      <c r="MVE147" s="112"/>
      <c r="MVF147" s="112"/>
      <c r="MVG147" s="112"/>
      <c r="MVH147" s="112"/>
      <c r="MVI147" s="112"/>
      <c r="MVJ147" s="112"/>
      <c r="MVK147" s="112"/>
      <c r="MVL147" s="112"/>
      <c r="MVM147" s="112"/>
      <c r="MVN147" s="112"/>
      <c r="MVO147" s="112"/>
      <c r="MVP147" s="112"/>
      <c r="MVQ147" s="112"/>
      <c r="MVR147" s="112"/>
      <c r="MVS147" s="112"/>
      <c r="MVT147" s="112"/>
      <c r="MVU147" s="112"/>
      <c r="MVV147" s="112"/>
      <c r="MVW147" s="112"/>
      <c r="MVX147" s="112"/>
      <c r="MVY147" s="112"/>
      <c r="MVZ147" s="112"/>
      <c r="MWA147" s="112"/>
      <c r="MWB147" s="112"/>
      <c r="MWC147" s="112"/>
      <c r="MWD147" s="112"/>
      <c r="MWE147" s="112"/>
      <c r="MWF147" s="112"/>
      <c r="MWG147" s="112"/>
      <c r="MWH147" s="112"/>
      <c r="MWI147" s="112"/>
      <c r="MWJ147" s="112"/>
      <c r="MWK147" s="112"/>
      <c r="MWL147" s="112"/>
      <c r="MWM147" s="112"/>
      <c r="MWN147" s="112"/>
      <c r="MWO147" s="112"/>
      <c r="MWP147" s="112"/>
      <c r="MWQ147" s="112"/>
      <c r="MWR147" s="112"/>
      <c r="MWS147" s="112"/>
      <c r="MWT147" s="112"/>
      <c r="MWU147" s="112"/>
      <c r="MWV147" s="112"/>
      <c r="MWW147" s="112"/>
      <c r="MWX147" s="112"/>
      <c r="MWY147" s="112"/>
      <c r="MWZ147" s="112"/>
      <c r="MXA147" s="112"/>
      <c r="MXB147" s="112"/>
      <c r="MXC147" s="112"/>
      <c r="MXD147" s="112"/>
      <c r="MXE147" s="112"/>
      <c r="MXF147" s="112"/>
      <c r="MXG147" s="112"/>
      <c r="MXH147" s="112"/>
      <c r="MXI147" s="112"/>
      <c r="MXJ147" s="112"/>
      <c r="MXK147" s="112"/>
      <c r="MXL147" s="112"/>
      <c r="MXM147" s="112"/>
      <c r="MXN147" s="112"/>
      <c r="MXO147" s="112"/>
      <c r="MXP147" s="112"/>
      <c r="MXQ147" s="112"/>
      <c r="MXR147" s="112"/>
      <c r="MXS147" s="112"/>
      <c r="MXT147" s="112"/>
      <c r="MXU147" s="112"/>
      <c r="MXV147" s="112"/>
      <c r="MXW147" s="112"/>
      <c r="MXX147" s="112"/>
      <c r="MXY147" s="112"/>
      <c r="MXZ147" s="112"/>
      <c r="MYA147" s="112"/>
      <c r="MYB147" s="112"/>
      <c r="MYC147" s="112"/>
      <c r="MYD147" s="112"/>
      <c r="MYE147" s="112"/>
      <c r="MYF147" s="112"/>
      <c r="MYG147" s="112"/>
      <c r="MYH147" s="112"/>
      <c r="MYI147" s="112"/>
      <c r="MYJ147" s="112"/>
      <c r="MYK147" s="112"/>
      <c r="MYL147" s="112"/>
      <c r="MYM147" s="112"/>
      <c r="MYN147" s="112"/>
      <c r="MYO147" s="112"/>
      <c r="MYP147" s="112"/>
      <c r="MYQ147" s="112"/>
      <c r="MYR147" s="112"/>
      <c r="MYS147" s="112"/>
      <c r="MYT147" s="112"/>
      <c r="MYU147" s="112"/>
      <c r="MYV147" s="112"/>
      <c r="MYW147" s="112"/>
      <c r="MYX147" s="112"/>
      <c r="MYY147" s="112"/>
      <c r="MYZ147" s="112"/>
      <c r="MZA147" s="112"/>
      <c r="MZB147" s="112"/>
      <c r="MZC147" s="112"/>
      <c r="MZD147" s="112"/>
      <c r="MZE147" s="112"/>
      <c r="MZF147" s="112"/>
      <c r="MZG147" s="112"/>
      <c r="MZH147" s="112"/>
      <c r="MZI147" s="112"/>
      <c r="MZJ147" s="112"/>
      <c r="MZK147" s="112"/>
      <c r="MZL147" s="112"/>
      <c r="MZM147" s="112"/>
      <c r="MZN147" s="112"/>
      <c r="MZO147" s="112"/>
      <c r="MZP147" s="112"/>
      <c r="MZQ147" s="112"/>
      <c r="MZR147" s="112"/>
      <c r="MZS147" s="112"/>
      <c r="MZT147" s="112"/>
      <c r="MZU147" s="112"/>
      <c r="MZV147" s="112"/>
      <c r="MZW147" s="112"/>
      <c r="MZX147" s="112"/>
      <c r="MZY147" s="112"/>
      <c r="MZZ147" s="112"/>
      <c r="NAA147" s="112"/>
      <c r="NAB147" s="112"/>
      <c r="NAC147" s="112"/>
      <c r="NAD147" s="112"/>
      <c r="NAE147" s="112"/>
      <c r="NAF147" s="112"/>
      <c r="NAG147" s="112"/>
      <c r="NAH147" s="112"/>
      <c r="NAI147" s="112"/>
      <c r="NAJ147" s="112"/>
      <c r="NAK147" s="112"/>
      <c r="NAL147" s="112"/>
      <c r="NAM147" s="112"/>
      <c r="NAN147" s="112"/>
      <c r="NAO147" s="112"/>
      <c r="NAP147" s="112"/>
      <c r="NAQ147" s="112"/>
      <c r="NAR147" s="112"/>
      <c r="NAS147" s="112"/>
      <c r="NAT147" s="112"/>
      <c r="NAU147" s="112"/>
      <c r="NAV147" s="112"/>
      <c r="NAW147" s="112"/>
      <c r="NAX147" s="112"/>
      <c r="NAY147" s="112"/>
      <c r="NAZ147" s="112"/>
      <c r="NBA147" s="112"/>
      <c r="NBB147" s="112"/>
      <c r="NBC147" s="112"/>
      <c r="NBD147" s="112"/>
      <c r="NBE147" s="112"/>
      <c r="NBF147" s="112"/>
      <c r="NBG147" s="112"/>
      <c r="NBH147" s="112"/>
      <c r="NBI147" s="112"/>
      <c r="NBJ147" s="112"/>
      <c r="NBK147" s="112"/>
      <c r="NBL147" s="112"/>
      <c r="NBM147" s="112"/>
      <c r="NBN147" s="112"/>
      <c r="NBO147" s="112"/>
      <c r="NBP147" s="112"/>
      <c r="NBQ147" s="112"/>
      <c r="NBR147" s="112"/>
      <c r="NBS147" s="112"/>
      <c r="NBT147" s="112"/>
      <c r="NBU147" s="112"/>
      <c r="NBV147" s="112"/>
      <c r="NBW147" s="112"/>
      <c r="NBX147" s="112"/>
      <c r="NBY147" s="112"/>
      <c r="NBZ147" s="112"/>
      <c r="NCA147" s="112"/>
      <c r="NCB147" s="112"/>
      <c r="NCC147" s="112"/>
      <c r="NCD147" s="112"/>
      <c r="NCE147" s="112"/>
      <c r="NCF147" s="112"/>
      <c r="NCG147" s="112"/>
      <c r="NCH147" s="112"/>
      <c r="NCI147" s="112"/>
      <c r="NCJ147" s="112"/>
      <c r="NCK147" s="112"/>
      <c r="NCL147" s="112"/>
      <c r="NCM147" s="112"/>
      <c r="NCN147" s="112"/>
      <c r="NCO147" s="112"/>
      <c r="NCP147" s="112"/>
      <c r="NCQ147" s="112"/>
      <c r="NCR147" s="112"/>
      <c r="NCS147" s="112"/>
      <c r="NCT147" s="112"/>
      <c r="NCU147" s="112"/>
      <c r="NCV147" s="112"/>
      <c r="NCW147" s="112"/>
      <c r="NCX147" s="112"/>
      <c r="NCY147" s="112"/>
      <c r="NCZ147" s="112"/>
      <c r="NDA147" s="112"/>
      <c r="NDB147" s="112"/>
      <c r="NDC147" s="112"/>
      <c r="NDD147" s="112"/>
      <c r="NDE147" s="112"/>
      <c r="NDF147" s="112"/>
      <c r="NDG147" s="112"/>
      <c r="NDH147" s="112"/>
      <c r="NDI147" s="112"/>
      <c r="NDJ147" s="112"/>
      <c r="NDK147" s="112"/>
      <c r="NDL147" s="112"/>
      <c r="NDM147" s="112"/>
      <c r="NDN147" s="112"/>
      <c r="NDO147" s="112"/>
      <c r="NDP147" s="112"/>
      <c r="NDQ147" s="112"/>
      <c r="NDR147" s="112"/>
      <c r="NDS147" s="112"/>
      <c r="NDT147" s="112"/>
      <c r="NDU147" s="112"/>
      <c r="NDV147" s="112"/>
      <c r="NDW147" s="112"/>
      <c r="NDX147" s="112"/>
      <c r="NDY147" s="112"/>
      <c r="NDZ147" s="112"/>
      <c r="NEA147" s="112"/>
      <c r="NEB147" s="112"/>
      <c r="NEC147" s="112"/>
      <c r="NED147" s="112"/>
      <c r="NEE147" s="112"/>
      <c r="NEF147" s="112"/>
      <c r="NEG147" s="112"/>
      <c r="NEH147" s="112"/>
      <c r="NEI147" s="112"/>
      <c r="NEJ147" s="112"/>
      <c r="NEK147" s="112"/>
      <c r="NEL147" s="112"/>
      <c r="NEM147" s="112"/>
      <c r="NEN147" s="112"/>
      <c r="NEO147" s="112"/>
      <c r="NEP147" s="112"/>
      <c r="NEQ147" s="112"/>
      <c r="NER147" s="112"/>
      <c r="NES147" s="112"/>
      <c r="NET147" s="112"/>
      <c r="NEU147" s="112"/>
      <c r="NEV147" s="112"/>
      <c r="NEW147" s="112"/>
      <c r="NEX147" s="112"/>
      <c r="NEY147" s="112"/>
      <c r="NEZ147" s="112"/>
      <c r="NFA147" s="112"/>
      <c r="NFB147" s="112"/>
      <c r="NFC147" s="112"/>
      <c r="NFD147" s="112"/>
      <c r="NFE147" s="112"/>
      <c r="NFF147" s="112"/>
      <c r="NFG147" s="112"/>
      <c r="NFH147" s="112"/>
      <c r="NFI147" s="112"/>
      <c r="NFJ147" s="112"/>
      <c r="NFK147" s="112"/>
      <c r="NFL147" s="112"/>
      <c r="NFM147" s="112"/>
      <c r="NFN147" s="112"/>
      <c r="NFO147" s="112"/>
      <c r="NFP147" s="112"/>
      <c r="NFQ147" s="112"/>
      <c r="NFR147" s="112"/>
      <c r="NFS147" s="112"/>
      <c r="NFT147" s="112"/>
      <c r="NFU147" s="112"/>
      <c r="NFV147" s="112"/>
      <c r="NFW147" s="112"/>
      <c r="NFX147" s="112"/>
      <c r="NFY147" s="112"/>
      <c r="NFZ147" s="112"/>
      <c r="NGA147" s="112"/>
      <c r="NGB147" s="112"/>
      <c r="NGC147" s="112"/>
      <c r="NGD147" s="112"/>
      <c r="NGE147" s="112"/>
      <c r="NGF147" s="112"/>
      <c r="NGG147" s="112"/>
      <c r="NGH147" s="112"/>
      <c r="NGI147" s="112"/>
      <c r="NGJ147" s="112"/>
      <c r="NGK147" s="112"/>
      <c r="NGL147" s="112"/>
      <c r="NGM147" s="112"/>
      <c r="NGN147" s="112"/>
      <c r="NGO147" s="112"/>
      <c r="NGP147" s="112"/>
      <c r="NGQ147" s="112"/>
      <c r="NGR147" s="112"/>
      <c r="NGS147" s="112"/>
      <c r="NGT147" s="112"/>
      <c r="NGU147" s="112"/>
      <c r="NGV147" s="112"/>
      <c r="NGW147" s="112"/>
      <c r="NGX147" s="112"/>
      <c r="NGY147" s="112"/>
      <c r="NGZ147" s="112"/>
      <c r="NHA147" s="112"/>
      <c r="NHB147" s="112"/>
      <c r="NHC147" s="112"/>
      <c r="NHD147" s="112"/>
      <c r="NHE147" s="112"/>
      <c r="NHF147" s="112"/>
      <c r="NHG147" s="112"/>
      <c r="NHH147" s="112"/>
      <c r="NHI147" s="112"/>
      <c r="NHJ147" s="112"/>
      <c r="NHK147" s="112"/>
      <c r="NHL147" s="112"/>
      <c r="NHM147" s="112"/>
      <c r="NHN147" s="112"/>
      <c r="NHO147" s="112"/>
      <c r="NHP147" s="112"/>
      <c r="NHQ147" s="112"/>
      <c r="NHR147" s="112"/>
      <c r="NHS147" s="112"/>
      <c r="NHT147" s="112"/>
      <c r="NHU147" s="112"/>
      <c r="NHV147" s="112"/>
      <c r="NHW147" s="112"/>
      <c r="NHX147" s="112"/>
      <c r="NHY147" s="112"/>
      <c r="NHZ147" s="112"/>
      <c r="NIA147" s="112"/>
      <c r="NIB147" s="112"/>
      <c r="NIC147" s="112"/>
      <c r="NID147" s="112"/>
      <c r="NIE147" s="112"/>
      <c r="NIF147" s="112"/>
      <c r="NIG147" s="112"/>
      <c r="NIH147" s="112"/>
      <c r="NII147" s="112"/>
      <c r="NIJ147" s="112"/>
      <c r="NIK147" s="112"/>
      <c r="NIL147" s="112"/>
      <c r="NIM147" s="112"/>
      <c r="NIN147" s="112"/>
      <c r="NIO147" s="112"/>
      <c r="NIP147" s="112"/>
      <c r="NIQ147" s="112"/>
      <c r="NIR147" s="112"/>
      <c r="NIS147" s="112"/>
      <c r="NIT147" s="112"/>
      <c r="NIU147" s="112"/>
      <c r="NIV147" s="112"/>
      <c r="NIW147" s="112"/>
      <c r="NIX147" s="112"/>
      <c r="NIY147" s="112"/>
      <c r="NIZ147" s="112"/>
      <c r="NJA147" s="112"/>
      <c r="NJB147" s="112"/>
      <c r="NJC147" s="112"/>
      <c r="NJD147" s="112"/>
      <c r="NJE147" s="112"/>
      <c r="NJF147" s="112"/>
      <c r="NJG147" s="112"/>
      <c r="NJH147" s="112"/>
      <c r="NJI147" s="112"/>
      <c r="NJJ147" s="112"/>
      <c r="NJK147" s="112"/>
      <c r="NJL147" s="112"/>
      <c r="NJM147" s="112"/>
      <c r="NJN147" s="112"/>
      <c r="NJO147" s="112"/>
      <c r="NJP147" s="112"/>
      <c r="NJQ147" s="112"/>
      <c r="NJR147" s="112"/>
      <c r="NJS147" s="112"/>
      <c r="NJT147" s="112"/>
      <c r="NJU147" s="112"/>
      <c r="NJV147" s="112"/>
      <c r="NJW147" s="112"/>
      <c r="NJX147" s="112"/>
      <c r="NJY147" s="112"/>
      <c r="NJZ147" s="112"/>
      <c r="NKA147" s="112"/>
      <c r="NKB147" s="112"/>
      <c r="NKC147" s="112"/>
      <c r="NKD147" s="112"/>
      <c r="NKE147" s="112"/>
      <c r="NKF147" s="112"/>
      <c r="NKG147" s="112"/>
      <c r="NKH147" s="112"/>
      <c r="NKI147" s="112"/>
      <c r="NKJ147" s="112"/>
      <c r="NKK147" s="112"/>
      <c r="NKL147" s="112"/>
      <c r="NKM147" s="112"/>
      <c r="NKN147" s="112"/>
      <c r="NKO147" s="112"/>
      <c r="NKP147" s="112"/>
      <c r="NKQ147" s="112"/>
      <c r="NKR147" s="112"/>
      <c r="NKS147" s="112"/>
      <c r="NKT147" s="112"/>
      <c r="NKU147" s="112"/>
      <c r="NKV147" s="112"/>
      <c r="NKW147" s="112"/>
      <c r="NKX147" s="112"/>
      <c r="NKY147" s="112"/>
      <c r="NKZ147" s="112"/>
      <c r="NLA147" s="112"/>
      <c r="NLB147" s="112"/>
      <c r="NLC147" s="112"/>
      <c r="NLD147" s="112"/>
      <c r="NLE147" s="112"/>
      <c r="NLF147" s="112"/>
      <c r="NLG147" s="112"/>
      <c r="NLH147" s="112"/>
      <c r="NLI147" s="112"/>
      <c r="NLJ147" s="112"/>
      <c r="NLK147" s="112"/>
      <c r="NLL147" s="112"/>
      <c r="NLM147" s="112"/>
      <c r="NLN147" s="112"/>
      <c r="NLO147" s="112"/>
      <c r="NLP147" s="112"/>
      <c r="NLQ147" s="112"/>
      <c r="NLR147" s="112"/>
      <c r="NLS147" s="112"/>
      <c r="NLT147" s="112"/>
      <c r="NLU147" s="112"/>
      <c r="NLV147" s="112"/>
      <c r="NLW147" s="112"/>
      <c r="NLX147" s="112"/>
      <c r="NLY147" s="112"/>
      <c r="NLZ147" s="112"/>
      <c r="NMA147" s="112"/>
      <c r="NMB147" s="112"/>
      <c r="NMC147" s="112"/>
      <c r="NMD147" s="112"/>
      <c r="NME147" s="112"/>
      <c r="NMF147" s="112"/>
      <c r="NMG147" s="112"/>
      <c r="NMH147" s="112"/>
      <c r="NMI147" s="112"/>
      <c r="NMJ147" s="112"/>
      <c r="NMK147" s="112"/>
      <c r="NML147" s="112"/>
      <c r="NMM147" s="112"/>
      <c r="NMN147" s="112"/>
      <c r="NMO147" s="112"/>
      <c r="NMP147" s="112"/>
      <c r="NMQ147" s="112"/>
      <c r="NMR147" s="112"/>
      <c r="NMS147" s="112"/>
      <c r="NMT147" s="112"/>
      <c r="NMU147" s="112"/>
      <c r="NMV147" s="112"/>
      <c r="NMW147" s="112"/>
      <c r="NMX147" s="112"/>
      <c r="NMY147" s="112"/>
      <c r="NMZ147" s="112"/>
      <c r="NNA147" s="112"/>
      <c r="NNB147" s="112"/>
      <c r="NNC147" s="112"/>
      <c r="NND147" s="112"/>
      <c r="NNE147" s="112"/>
      <c r="NNF147" s="112"/>
      <c r="NNG147" s="112"/>
      <c r="NNH147" s="112"/>
      <c r="NNI147" s="112"/>
      <c r="NNJ147" s="112"/>
      <c r="NNK147" s="112"/>
      <c r="NNL147" s="112"/>
      <c r="NNM147" s="112"/>
      <c r="NNN147" s="112"/>
      <c r="NNO147" s="112"/>
      <c r="NNP147" s="112"/>
      <c r="NNQ147" s="112"/>
      <c r="NNR147" s="112"/>
      <c r="NNS147" s="112"/>
      <c r="NNT147" s="112"/>
      <c r="NNU147" s="112"/>
      <c r="NNV147" s="112"/>
      <c r="NNW147" s="112"/>
      <c r="NNX147" s="112"/>
      <c r="NNY147" s="112"/>
      <c r="NNZ147" s="112"/>
      <c r="NOA147" s="112"/>
      <c r="NOB147" s="112"/>
      <c r="NOC147" s="112"/>
      <c r="NOD147" s="112"/>
      <c r="NOE147" s="112"/>
      <c r="NOF147" s="112"/>
      <c r="NOG147" s="112"/>
      <c r="NOH147" s="112"/>
      <c r="NOI147" s="112"/>
      <c r="NOJ147" s="112"/>
      <c r="NOK147" s="112"/>
      <c r="NOL147" s="112"/>
      <c r="NOM147" s="112"/>
      <c r="NON147" s="112"/>
      <c r="NOO147" s="112"/>
      <c r="NOP147" s="112"/>
      <c r="NOQ147" s="112"/>
      <c r="NOR147" s="112"/>
      <c r="NOS147" s="112"/>
      <c r="NOT147" s="112"/>
      <c r="NOU147" s="112"/>
      <c r="NOV147" s="112"/>
      <c r="NOW147" s="112"/>
      <c r="NOX147" s="112"/>
      <c r="NOY147" s="112"/>
      <c r="NOZ147" s="112"/>
      <c r="NPA147" s="112"/>
      <c r="NPB147" s="112"/>
      <c r="NPC147" s="112"/>
      <c r="NPD147" s="112"/>
      <c r="NPE147" s="112"/>
      <c r="NPF147" s="112"/>
      <c r="NPG147" s="112"/>
      <c r="NPH147" s="112"/>
      <c r="NPI147" s="112"/>
      <c r="NPJ147" s="112"/>
      <c r="NPK147" s="112"/>
      <c r="NPL147" s="112"/>
      <c r="NPM147" s="112"/>
      <c r="NPN147" s="112"/>
      <c r="NPO147" s="112"/>
      <c r="NPP147" s="112"/>
      <c r="NPQ147" s="112"/>
      <c r="NPR147" s="112"/>
      <c r="NPS147" s="112"/>
      <c r="NPT147" s="112"/>
      <c r="NPU147" s="112"/>
      <c r="NPV147" s="112"/>
      <c r="NPW147" s="112"/>
      <c r="NPX147" s="112"/>
      <c r="NPY147" s="112"/>
      <c r="NPZ147" s="112"/>
      <c r="NQA147" s="112"/>
      <c r="NQB147" s="112"/>
      <c r="NQC147" s="112"/>
      <c r="NQD147" s="112"/>
      <c r="NQE147" s="112"/>
      <c r="NQF147" s="112"/>
      <c r="NQG147" s="112"/>
      <c r="NQH147" s="112"/>
      <c r="NQI147" s="112"/>
      <c r="NQJ147" s="112"/>
      <c r="NQK147" s="112"/>
      <c r="NQL147" s="112"/>
      <c r="NQM147" s="112"/>
      <c r="NQN147" s="112"/>
      <c r="NQO147" s="112"/>
      <c r="NQP147" s="112"/>
      <c r="NQQ147" s="112"/>
      <c r="NQR147" s="112"/>
      <c r="NQS147" s="112"/>
      <c r="NQT147" s="112"/>
      <c r="NQU147" s="112"/>
      <c r="NQV147" s="112"/>
      <c r="NQW147" s="112"/>
      <c r="NQX147" s="112"/>
      <c r="NQY147" s="112"/>
      <c r="NQZ147" s="112"/>
      <c r="NRA147" s="112"/>
      <c r="NRB147" s="112"/>
      <c r="NRC147" s="112"/>
      <c r="NRD147" s="112"/>
      <c r="NRE147" s="112"/>
      <c r="NRF147" s="112"/>
      <c r="NRG147" s="112"/>
      <c r="NRH147" s="112"/>
      <c r="NRI147" s="112"/>
      <c r="NRJ147" s="112"/>
      <c r="NRK147" s="112"/>
      <c r="NRL147" s="112"/>
      <c r="NRM147" s="112"/>
      <c r="NRN147" s="112"/>
      <c r="NRO147" s="112"/>
      <c r="NRP147" s="112"/>
      <c r="NRQ147" s="112"/>
      <c r="NRR147" s="112"/>
      <c r="NRS147" s="112"/>
      <c r="NRT147" s="112"/>
      <c r="NRU147" s="112"/>
      <c r="NRV147" s="112"/>
      <c r="NRW147" s="112"/>
      <c r="NRX147" s="112"/>
      <c r="NRY147" s="112"/>
      <c r="NRZ147" s="112"/>
      <c r="NSA147" s="112"/>
      <c r="NSB147" s="112"/>
      <c r="NSC147" s="112"/>
      <c r="NSD147" s="112"/>
      <c r="NSE147" s="112"/>
      <c r="NSF147" s="112"/>
      <c r="NSG147" s="112"/>
      <c r="NSH147" s="112"/>
      <c r="NSI147" s="112"/>
      <c r="NSJ147" s="112"/>
      <c r="NSK147" s="112"/>
      <c r="NSL147" s="112"/>
      <c r="NSM147" s="112"/>
      <c r="NSN147" s="112"/>
      <c r="NSO147" s="112"/>
      <c r="NSP147" s="112"/>
      <c r="NSQ147" s="112"/>
      <c r="NSR147" s="112"/>
      <c r="NSS147" s="112"/>
      <c r="NST147" s="112"/>
      <c r="NSU147" s="112"/>
      <c r="NSV147" s="112"/>
      <c r="NSW147" s="112"/>
      <c r="NSX147" s="112"/>
      <c r="NSY147" s="112"/>
      <c r="NSZ147" s="112"/>
      <c r="NTA147" s="112"/>
      <c r="NTB147" s="112"/>
      <c r="NTC147" s="112"/>
      <c r="NTD147" s="112"/>
      <c r="NTE147" s="112"/>
      <c r="NTF147" s="112"/>
      <c r="NTG147" s="112"/>
      <c r="NTH147" s="112"/>
      <c r="NTI147" s="112"/>
      <c r="NTJ147" s="112"/>
      <c r="NTK147" s="112"/>
      <c r="NTL147" s="112"/>
      <c r="NTM147" s="112"/>
      <c r="NTN147" s="112"/>
      <c r="NTO147" s="112"/>
      <c r="NTP147" s="112"/>
      <c r="NTQ147" s="112"/>
      <c r="NTR147" s="112"/>
      <c r="NTS147" s="112"/>
      <c r="NTT147" s="112"/>
      <c r="NTU147" s="112"/>
      <c r="NTV147" s="112"/>
      <c r="NTW147" s="112"/>
      <c r="NTX147" s="112"/>
      <c r="NTY147" s="112"/>
      <c r="NTZ147" s="112"/>
      <c r="NUA147" s="112"/>
      <c r="NUB147" s="112"/>
      <c r="NUC147" s="112"/>
      <c r="NUD147" s="112"/>
      <c r="NUE147" s="112"/>
      <c r="NUF147" s="112"/>
      <c r="NUG147" s="112"/>
      <c r="NUH147" s="112"/>
      <c r="NUI147" s="112"/>
      <c r="NUJ147" s="112"/>
      <c r="NUK147" s="112"/>
      <c r="NUL147" s="112"/>
      <c r="NUM147" s="112"/>
      <c r="NUN147" s="112"/>
      <c r="NUO147" s="112"/>
      <c r="NUP147" s="112"/>
      <c r="NUQ147" s="112"/>
      <c r="NUR147" s="112"/>
      <c r="NUS147" s="112"/>
      <c r="NUT147" s="112"/>
      <c r="NUU147" s="112"/>
      <c r="NUV147" s="112"/>
      <c r="NUW147" s="112"/>
      <c r="NUX147" s="112"/>
      <c r="NUY147" s="112"/>
      <c r="NUZ147" s="112"/>
      <c r="NVA147" s="112"/>
      <c r="NVB147" s="112"/>
      <c r="NVC147" s="112"/>
      <c r="NVD147" s="112"/>
      <c r="NVE147" s="112"/>
      <c r="NVF147" s="112"/>
      <c r="NVG147" s="112"/>
      <c r="NVH147" s="112"/>
      <c r="NVI147" s="112"/>
      <c r="NVJ147" s="112"/>
      <c r="NVK147" s="112"/>
      <c r="NVL147" s="112"/>
      <c r="NVM147" s="112"/>
      <c r="NVN147" s="112"/>
      <c r="NVO147" s="112"/>
      <c r="NVP147" s="112"/>
      <c r="NVQ147" s="112"/>
      <c r="NVR147" s="112"/>
      <c r="NVS147" s="112"/>
      <c r="NVT147" s="112"/>
      <c r="NVU147" s="112"/>
      <c r="NVV147" s="112"/>
      <c r="NVW147" s="112"/>
      <c r="NVX147" s="112"/>
      <c r="NVY147" s="112"/>
      <c r="NVZ147" s="112"/>
      <c r="NWA147" s="112"/>
      <c r="NWB147" s="112"/>
      <c r="NWC147" s="112"/>
      <c r="NWD147" s="112"/>
      <c r="NWE147" s="112"/>
      <c r="NWF147" s="112"/>
      <c r="NWG147" s="112"/>
      <c r="NWH147" s="112"/>
      <c r="NWI147" s="112"/>
      <c r="NWJ147" s="112"/>
      <c r="NWK147" s="112"/>
      <c r="NWL147" s="112"/>
      <c r="NWM147" s="112"/>
      <c r="NWN147" s="112"/>
      <c r="NWO147" s="112"/>
      <c r="NWP147" s="112"/>
      <c r="NWQ147" s="112"/>
      <c r="NWR147" s="112"/>
      <c r="NWS147" s="112"/>
      <c r="NWT147" s="112"/>
      <c r="NWU147" s="112"/>
      <c r="NWV147" s="112"/>
      <c r="NWW147" s="112"/>
      <c r="NWX147" s="112"/>
      <c r="NWY147" s="112"/>
      <c r="NWZ147" s="112"/>
      <c r="NXA147" s="112"/>
      <c r="NXB147" s="112"/>
      <c r="NXC147" s="112"/>
      <c r="NXD147" s="112"/>
      <c r="NXE147" s="112"/>
      <c r="NXF147" s="112"/>
      <c r="NXG147" s="112"/>
      <c r="NXH147" s="112"/>
      <c r="NXI147" s="112"/>
      <c r="NXJ147" s="112"/>
      <c r="NXK147" s="112"/>
      <c r="NXL147" s="112"/>
      <c r="NXM147" s="112"/>
      <c r="NXN147" s="112"/>
      <c r="NXO147" s="112"/>
      <c r="NXP147" s="112"/>
      <c r="NXQ147" s="112"/>
      <c r="NXR147" s="112"/>
      <c r="NXS147" s="112"/>
      <c r="NXT147" s="112"/>
      <c r="NXU147" s="112"/>
      <c r="NXV147" s="112"/>
      <c r="NXW147" s="112"/>
      <c r="NXX147" s="112"/>
      <c r="NXY147" s="112"/>
      <c r="NXZ147" s="112"/>
      <c r="NYA147" s="112"/>
      <c r="NYB147" s="112"/>
      <c r="NYC147" s="112"/>
      <c r="NYD147" s="112"/>
      <c r="NYE147" s="112"/>
      <c r="NYF147" s="112"/>
      <c r="NYG147" s="112"/>
      <c r="NYH147" s="112"/>
      <c r="NYI147" s="112"/>
      <c r="NYJ147" s="112"/>
      <c r="NYK147" s="112"/>
      <c r="NYL147" s="112"/>
      <c r="NYM147" s="112"/>
      <c r="NYN147" s="112"/>
      <c r="NYO147" s="112"/>
      <c r="NYP147" s="112"/>
      <c r="NYQ147" s="112"/>
      <c r="NYR147" s="112"/>
      <c r="NYS147" s="112"/>
      <c r="NYT147" s="112"/>
      <c r="NYU147" s="112"/>
      <c r="NYV147" s="112"/>
      <c r="NYW147" s="112"/>
      <c r="NYX147" s="112"/>
      <c r="NYY147" s="112"/>
      <c r="NYZ147" s="112"/>
      <c r="NZA147" s="112"/>
      <c r="NZB147" s="112"/>
      <c r="NZC147" s="112"/>
      <c r="NZD147" s="112"/>
      <c r="NZE147" s="112"/>
      <c r="NZF147" s="112"/>
      <c r="NZG147" s="112"/>
      <c r="NZH147" s="112"/>
      <c r="NZI147" s="112"/>
      <c r="NZJ147" s="112"/>
      <c r="NZK147" s="112"/>
      <c r="NZL147" s="112"/>
      <c r="NZM147" s="112"/>
      <c r="NZN147" s="112"/>
      <c r="NZO147" s="112"/>
      <c r="NZP147" s="112"/>
      <c r="NZQ147" s="112"/>
      <c r="NZR147" s="112"/>
      <c r="NZS147" s="112"/>
      <c r="NZT147" s="112"/>
      <c r="NZU147" s="112"/>
      <c r="NZV147" s="112"/>
      <c r="NZW147" s="112"/>
      <c r="NZX147" s="112"/>
      <c r="NZY147" s="112"/>
      <c r="NZZ147" s="112"/>
      <c r="OAA147" s="112"/>
      <c r="OAB147" s="112"/>
      <c r="OAC147" s="112"/>
      <c r="OAD147" s="112"/>
      <c r="OAE147" s="112"/>
      <c r="OAF147" s="112"/>
      <c r="OAG147" s="112"/>
      <c r="OAH147" s="112"/>
      <c r="OAI147" s="112"/>
      <c r="OAJ147" s="112"/>
      <c r="OAK147" s="112"/>
      <c r="OAL147" s="112"/>
      <c r="OAM147" s="112"/>
      <c r="OAN147" s="112"/>
      <c r="OAO147" s="112"/>
      <c r="OAP147" s="112"/>
      <c r="OAQ147" s="112"/>
      <c r="OAR147" s="112"/>
      <c r="OAS147" s="112"/>
      <c r="OAT147" s="112"/>
      <c r="OAU147" s="112"/>
      <c r="OAV147" s="112"/>
      <c r="OAW147" s="112"/>
      <c r="OAX147" s="112"/>
      <c r="OAY147" s="112"/>
      <c r="OAZ147" s="112"/>
      <c r="OBA147" s="112"/>
      <c r="OBB147" s="112"/>
      <c r="OBC147" s="112"/>
      <c r="OBD147" s="112"/>
      <c r="OBE147" s="112"/>
      <c r="OBF147" s="112"/>
      <c r="OBG147" s="112"/>
      <c r="OBH147" s="112"/>
      <c r="OBI147" s="112"/>
      <c r="OBJ147" s="112"/>
      <c r="OBK147" s="112"/>
      <c r="OBL147" s="112"/>
      <c r="OBM147" s="112"/>
      <c r="OBN147" s="112"/>
      <c r="OBO147" s="112"/>
      <c r="OBP147" s="112"/>
      <c r="OBQ147" s="112"/>
      <c r="OBR147" s="112"/>
      <c r="OBS147" s="112"/>
      <c r="OBT147" s="112"/>
      <c r="OBU147" s="112"/>
      <c r="OBV147" s="112"/>
      <c r="OBW147" s="112"/>
      <c r="OBX147" s="112"/>
      <c r="OBY147" s="112"/>
      <c r="OBZ147" s="112"/>
      <c r="OCA147" s="112"/>
      <c r="OCB147" s="112"/>
      <c r="OCC147" s="112"/>
      <c r="OCD147" s="112"/>
      <c r="OCE147" s="112"/>
      <c r="OCF147" s="112"/>
      <c r="OCG147" s="112"/>
      <c r="OCH147" s="112"/>
      <c r="OCI147" s="112"/>
      <c r="OCJ147" s="112"/>
      <c r="OCK147" s="112"/>
      <c r="OCL147" s="112"/>
      <c r="OCM147" s="112"/>
      <c r="OCN147" s="112"/>
      <c r="OCO147" s="112"/>
      <c r="OCP147" s="112"/>
      <c r="OCQ147" s="112"/>
      <c r="OCR147" s="112"/>
      <c r="OCS147" s="112"/>
      <c r="OCT147" s="112"/>
      <c r="OCU147" s="112"/>
      <c r="OCV147" s="112"/>
      <c r="OCW147" s="112"/>
      <c r="OCX147" s="112"/>
      <c r="OCY147" s="112"/>
      <c r="OCZ147" s="112"/>
      <c r="ODA147" s="112"/>
      <c r="ODB147" s="112"/>
      <c r="ODC147" s="112"/>
      <c r="ODD147" s="112"/>
      <c r="ODE147" s="112"/>
      <c r="ODF147" s="112"/>
      <c r="ODG147" s="112"/>
      <c r="ODH147" s="112"/>
      <c r="ODI147" s="112"/>
      <c r="ODJ147" s="112"/>
      <c r="ODK147" s="112"/>
      <c r="ODL147" s="112"/>
      <c r="ODM147" s="112"/>
      <c r="ODN147" s="112"/>
      <c r="ODO147" s="112"/>
      <c r="ODP147" s="112"/>
      <c r="ODQ147" s="112"/>
      <c r="ODR147" s="112"/>
      <c r="ODS147" s="112"/>
      <c r="ODT147" s="112"/>
      <c r="ODU147" s="112"/>
      <c r="ODV147" s="112"/>
      <c r="ODW147" s="112"/>
      <c r="ODX147" s="112"/>
      <c r="ODY147" s="112"/>
      <c r="ODZ147" s="112"/>
      <c r="OEA147" s="112"/>
      <c r="OEB147" s="112"/>
      <c r="OEC147" s="112"/>
      <c r="OED147" s="112"/>
      <c r="OEE147" s="112"/>
      <c r="OEF147" s="112"/>
      <c r="OEG147" s="112"/>
      <c r="OEH147" s="112"/>
      <c r="OEI147" s="112"/>
      <c r="OEJ147" s="112"/>
      <c r="OEK147" s="112"/>
      <c r="OEL147" s="112"/>
      <c r="OEM147" s="112"/>
      <c r="OEN147" s="112"/>
      <c r="OEO147" s="112"/>
      <c r="OEP147" s="112"/>
      <c r="OEQ147" s="112"/>
      <c r="OER147" s="112"/>
      <c r="OES147" s="112"/>
      <c r="OET147" s="112"/>
      <c r="OEU147" s="112"/>
      <c r="OEV147" s="112"/>
      <c r="OEW147" s="112"/>
      <c r="OEX147" s="112"/>
      <c r="OEY147" s="112"/>
      <c r="OEZ147" s="112"/>
      <c r="OFA147" s="112"/>
      <c r="OFB147" s="112"/>
      <c r="OFC147" s="112"/>
      <c r="OFD147" s="112"/>
      <c r="OFE147" s="112"/>
      <c r="OFF147" s="112"/>
      <c r="OFG147" s="112"/>
      <c r="OFH147" s="112"/>
      <c r="OFI147" s="112"/>
      <c r="OFJ147" s="112"/>
      <c r="OFK147" s="112"/>
      <c r="OFL147" s="112"/>
      <c r="OFM147" s="112"/>
      <c r="OFN147" s="112"/>
      <c r="OFO147" s="112"/>
      <c r="OFP147" s="112"/>
      <c r="OFQ147" s="112"/>
      <c r="OFR147" s="112"/>
      <c r="OFS147" s="112"/>
      <c r="OFT147" s="112"/>
      <c r="OFU147" s="112"/>
      <c r="OFV147" s="112"/>
      <c r="OFW147" s="112"/>
      <c r="OFX147" s="112"/>
      <c r="OFY147" s="112"/>
      <c r="OFZ147" s="112"/>
      <c r="OGA147" s="112"/>
      <c r="OGB147" s="112"/>
      <c r="OGC147" s="112"/>
      <c r="OGD147" s="112"/>
      <c r="OGE147" s="112"/>
      <c r="OGF147" s="112"/>
      <c r="OGG147" s="112"/>
      <c r="OGH147" s="112"/>
      <c r="OGI147" s="112"/>
      <c r="OGJ147" s="112"/>
      <c r="OGK147" s="112"/>
      <c r="OGL147" s="112"/>
      <c r="OGM147" s="112"/>
      <c r="OGN147" s="112"/>
      <c r="OGO147" s="112"/>
      <c r="OGP147" s="112"/>
      <c r="OGQ147" s="112"/>
      <c r="OGR147" s="112"/>
      <c r="OGS147" s="112"/>
      <c r="OGT147" s="112"/>
      <c r="OGU147" s="112"/>
      <c r="OGV147" s="112"/>
      <c r="OGW147" s="112"/>
      <c r="OGX147" s="112"/>
      <c r="OGY147" s="112"/>
      <c r="OGZ147" s="112"/>
      <c r="OHA147" s="112"/>
      <c r="OHB147" s="112"/>
      <c r="OHC147" s="112"/>
      <c r="OHD147" s="112"/>
      <c r="OHE147" s="112"/>
      <c r="OHF147" s="112"/>
      <c r="OHG147" s="112"/>
      <c r="OHH147" s="112"/>
      <c r="OHI147" s="112"/>
      <c r="OHJ147" s="112"/>
      <c r="OHK147" s="112"/>
      <c r="OHL147" s="112"/>
      <c r="OHM147" s="112"/>
      <c r="OHN147" s="112"/>
      <c r="OHO147" s="112"/>
      <c r="OHP147" s="112"/>
      <c r="OHQ147" s="112"/>
      <c r="OHR147" s="112"/>
      <c r="OHS147" s="112"/>
      <c r="OHT147" s="112"/>
      <c r="OHU147" s="112"/>
      <c r="OHV147" s="112"/>
      <c r="OHW147" s="112"/>
      <c r="OHX147" s="112"/>
      <c r="OHY147" s="112"/>
      <c r="OHZ147" s="112"/>
      <c r="OIA147" s="112"/>
      <c r="OIB147" s="112"/>
      <c r="OIC147" s="112"/>
      <c r="OID147" s="112"/>
      <c r="OIE147" s="112"/>
      <c r="OIF147" s="112"/>
      <c r="OIG147" s="112"/>
      <c r="OIH147" s="112"/>
      <c r="OII147" s="112"/>
      <c r="OIJ147" s="112"/>
      <c r="OIK147" s="112"/>
      <c r="OIL147" s="112"/>
      <c r="OIM147" s="112"/>
      <c r="OIN147" s="112"/>
      <c r="OIO147" s="112"/>
      <c r="OIP147" s="112"/>
      <c r="OIQ147" s="112"/>
      <c r="OIR147" s="112"/>
      <c r="OIS147" s="112"/>
      <c r="OIT147" s="112"/>
      <c r="OIU147" s="112"/>
      <c r="OIV147" s="112"/>
      <c r="OIW147" s="112"/>
      <c r="OIX147" s="112"/>
      <c r="OIY147" s="112"/>
      <c r="OIZ147" s="112"/>
      <c r="OJA147" s="112"/>
      <c r="OJB147" s="112"/>
      <c r="OJC147" s="112"/>
      <c r="OJD147" s="112"/>
      <c r="OJE147" s="112"/>
      <c r="OJF147" s="112"/>
      <c r="OJG147" s="112"/>
      <c r="OJH147" s="112"/>
      <c r="OJI147" s="112"/>
      <c r="OJJ147" s="112"/>
      <c r="OJK147" s="112"/>
      <c r="OJL147" s="112"/>
      <c r="OJM147" s="112"/>
      <c r="OJN147" s="112"/>
      <c r="OJO147" s="112"/>
      <c r="OJP147" s="112"/>
      <c r="OJQ147" s="112"/>
      <c r="OJR147" s="112"/>
      <c r="OJS147" s="112"/>
      <c r="OJT147" s="112"/>
      <c r="OJU147" s="112"/>
      <c r="OJV147" s="112"/>
      <c r="OJW147" s="112"/>
      <c r="OJX147" s="112"/>
      <c r="OJY147" s="112"/>
      <c r="OJZ147" s="112"/>
      <c r="OKA147" s="112"/>
      <c r="OKB147" s="112"/>
      <c r="OKC147" s="112"/>
      <c r="OKD147" s="112"/>
      <c r="OKE147" s="112"/>
      <c r="OKF147" s="112"/>
      <c r="OKG147" s="112"/>
      <c r="OKH147" s="112"/>
      <c r="OKI147" s="112"/>
      <c r="OKJ147" s="112"/>
      <c r="OKK147" s="112"/>
      <c r="OKL147" s="112"/>
      <c r="OKM147" s="112"/>
      <c r="OKN147" s="112"/>
      <c r="OKO147" s="112"/>
      <c r="OKP147" s="112"/>
      <c r="OKQ147" s="112"/>
      <c r="OKR147" s="112"/>
      <c r="OKS147" s="112"/>
      <c r="OKT147" s="112"/>
      <c r="OKU147" s="112"/>
      <c r="OKV147" s="112"/>
      <c r="OKW147" s="112"/>
      <c r="OKX147" s="112"/>
      <c r="OKY147" s="112"/>
      <c r="OKZ147" s="112"/>
      <c r="OLA147" s="112"/>
      <c r="OLB147" s="112"/>
      <c r="OLC147" s="112"/>
      <c r="OLD147" s="112"/>
      <c r="OLE147" s="112"/>
      <c r="OLF147" s="112"/>
      <c r="OLG147" s="112"/>
      <c r="OLH147" s="112"/>
      <c r="OLI147" s="112"/>
      <c r="OLJ147" s="112"/>
      <c r="OLK147" s="112"/>
      <c r="OLL147" s="112"/>
      <c r="OLM147" s="112"/>
      <c r="OLN147" s="112"/>
      <c r="OLO147" s="112"/>
      <c r="OLP147" s="112"/>
      <c r="OLQ147" s="112"/>
      <c r="OLR147" s="112"/>
      <c r="OLS147" s="112"/>
      <c r="OLT147" s="112"/>
      <c r="OLU147" s="112"/>
      <c r="OLV147" s="112"/>
      <c r="OLW147" s="112"/>
      <c r="OLX147" s="112"/>
      <c r="OLY147" s="112"/>
      <c r="OLZ147" s="112"/>
      <c r="OMA147" s="112"/>
      <c r="OMB147" s="112"/>
      <c r="OMC147" s="112"/>
      <c r="OMD147" s="112"/>
      <c r="OME147" s="112"/>
      <c r="OMF147" s="112"/>
      <c r="OMG147" s="112"/>
      <c r="OMH147" s="112"/>
      <c r="OMI147" s="112"/>
      <c r="OMJ147" s="112"/>
      <c r="OMK147" s="112"/>
      <c r="OML147" s="112"/>
      <c r="OMM147" s="112"/>
      <c r="OMN147" s="112"/>
      <c r="OMO147" s="112"/>
      <c r="OMP147" s="112"/>
      <c r="OMQ147" s="112"/>
      <c r="OMR147" s="112"/>
      <c r="OMS147" s="112"/>
      <c r="OMT147" s="112"/>
      <c r="OMU147" s="112"/>
      <c r="OMV147" s="112"/>
      <c r="OMW147" s="112"/>
      <c r="OMX147" s="112"/>
      <c r="OMY147" s="112"/>
      <c r="OMZ147" s="112"/>
      <c r="ONA147" s="112"/>
      <c r="ONB147" s="112"/>
      <c r="ONC147" s="112"/>
      <c r="OND147" s="112"/>
      <c r="ONE147" s="112"/>
      <c r="ONF147" s="112"/>
      <c r="ONG147" s="112"/>
      <c r="ONH147" s="112"/>
      <c r="ONI147" s="112"/>
      <c r="ONJ147" s="112"/>
      <c r="ONK147" s="112"/>
      <c r="ONL147" s="112"/>
      <c r="ONM147" s="112"/>
      <c r="ONN147" s="112"/>
      <c r="ONO147" s="112"/>
      <c r="ONP147" s="112"/>
      <c r="ONQ147" s="112"/>
      <c r="ONR147" s="112"/>
      <c r="ONS147" s="112"/>
      <c r="ONT147" s="112"/>
      <c r="ONU147" s="112"/>
      <c r="ONV147" s="112"/>
      <c r="ONW147" s="112"/>
      <c r="ONX147" s="112"/>
      <c r="ONY147" s="112"/>
      <c r="ONZ147" s="112"/>
      <c r="OOA147" s="112"/>
      <c r="OOB147" s="112"/>
      <c r="OOC147" s="112"/>
      <c r="OOD147" s="112"/>
      <c r="OOE147" s="112"/>
      <c r="OOF147" s="112"/>
      <c r="OOG147" s="112"/>
      <c r="OOH147" s="112"/>
      <c r="OOI147" s="112"/>
      <c r="OOJ147" s="112"/>
      <c r="OOK147" s="112"/>
      <c r="OOL147" s="112"/>
      <c r="OOM147" s="112"/>
      <c r="OON147" s="112"/>
      <c r="OOO147" s="112"/>
      <c r="OOP147" s="112"/>
      <c r="OOQ147" s="112"/>
      <c r="OOR147" s="112"/>
      <c r="OOS147" s="112"/>
      <c r="OOT147" s="112"/>
      <c r="OOU147" s="112"/>
      <c r="OOV147" s="112"/>
      <c r="OOW147" s="112"/>
      <c r="OOX147" s="112"/>
      <c r="OOY147" s="112"/>
      <c r="OOZ147" s="112"/>
      <c r="OPA147" s="112"/>
      <c r="OPB147" s="112"/>
      <c r="OPC147" s="112"/>
      <c r="OPD147" s="112"/>
      <c r="OPE147" s="112"/>
      <c r="OPF147" s="112"/>
      <c r="OPG147" s="112"/>
      <c r="OPH147" s="112"/>
      <c r="OPI147" s="112"/>
      <c r="OPJ147" s="112"/>
      <c r="OPK147" s="112"/>
      <c r="OPL147" s="112"/>
      <c r="OPM147" s="112"/>
      <c r="OPN147" s="112"/>
      <c r="OPO147" s="112"/>
      <c r="OPP147" s="112"/>
      <c r="OPQ147" s="112"/>
      <c r="OPR147" s="112"/>
      <c r="OPS147" s="112"/>
      <c r="OPT147" s="112"/>
      <c r="OPU147" s="112"/>
      <c r="OPV147" s="112"/>
      <c r="OPW147" s="112"/>
      <c r="OPX147" s="112"/>
      <c r="OPY147" s="112"/>
      <c r="OPZ147" s="112"/>
      <c r="OQA147" s="112"/>
      <c r="OQB147" s="112"/>
      <c r="OQC147" s="112"/>
      <c r="OQD147" s="112"/>
      <c r="OQE147" s="112"/>
      <c r="OQF147" s="112"/>
      <c r="OQG147" s="112"/>
      <c r="OQH147" s="112"/>
      <c r="OQI147" s="112"/>
      <c r="OQJ147" s="112"/>
      <c r="OQK147" s="112"/>
      <c r="OQL147" s="112"/>
      <c r="OQM147" s="112"/>
      <c r="OQN147" s="112"/>
      <c r="OQO147" s="112"/>
      <c r="OQP147" s="112"/>
      <c r="OQQ147" s="112"/>
      <c r="OQR147" s="112"/>
      <c r="OQS147" s="112"/>
      <c r="OQT147" s="112"/>
      <c r="OQU147" s="112"/>
      <c r="OQV147" s="112"/>
      <c r="OQW147" s="112"/>
      <c r="OQX147" s="112"/>
      <c r="OQY147" s="112"/>
      <c r="OQZ147" s="112"/>
      <c r="ORA147" s="112"/>
      <c r="ORB147" s="112"/>
      <c r="ORC147" s="112"/>
      <c r="ORD147" s="112"/>
      <c r="ORE147" s="112"/>
      <c r="ORF147" s="112"/>
      <c r="ORG147" s="112"/>
      <c r="ORH147" s="112"/>
      <c r="ORI147" s="112"/>
      <c r="ORJ147" s="112"/>
      <c r="ORK147" s="112"/>
      <c r="ORL147" s="112"/>
      <c r="ORM147" s="112"/>
      <c r="ORN147" s="112"/>
      <c r="ORO147" s="112"/>
      <c r="ORP147" s="112"/>
      <c r="ORQ147" s="112"/>
      <c r="ORR147" s="112"/>
      <c r="ORS147" s="112"/>
      <c r="ORT147" s="112"/>
      <c r="ORU147" s="112"/>
      <c r="ORV147" s="112"/>
      <c r="ORW147" s="112"/>
      <c r="ORX147" s="112"/>
      <c r="ORY147" s="112"/>
      <c r="ORZ147" s="112"/>
      <c r="OSA147" s="112"/>
      <c r="OSB147" s="112"/>
      <c r="OSC147" s="112"/>
      <c r="OSD147" s="112"/>
      <c r="OSE147" s="112"/>
      <c r="OSF147" s="112"/>
      <c r="OSG147" s="112"/>
      <c r="OSH147" s="112"/>
      <c r="OSI147" s="112"/>
      <c r="OSJ147" s="112"/>
      <c r="OSK147" s="112"/>
      <c r="OSL147" s="112"/>
      <c r="OSM147" s="112"/>
      <c r="OSN147" s="112"/>
      <c r="OSO147" s="112"/>
      <c r="OSP147" s="112"/>
      <c r="OSQ147" s="112"/>
      <c r="OSR147" s="112"/>
      <c r="OSS147" s="112"/>
      <c r="OST147" s="112"/>
      <c r="OSU147" s="112"/>
      <c r="OSV147" s="112"/>
      <c r="OSW147" s="112"/>
      <c r="OSX147" s="112"/>
      <c r="OSY147" s="112"/>
      <c r="OSZ147" s="112"/>
      <c r="OTA147" s="112"/>
      <c r="OTB147" s="112"/>
      <c r="OTC147" s="112"/>
      <c r="OTD147" s="112"/>
      <c r="OTE147" s="112"/>
      <c r="OTF147" s="112"/>
      <c r="OTG147" s="112"/>
      <c r="OTH147" s="112"/>
      <c r="OTI147" s="112"/>
      <c r="OTJ147" s="112"/>
      <c r="OTK147" s="112"/>
      <c r="OTL147" s="112"/>
      <c r="OTM147" s="112"/>
      <c r="OTN147" s="112"/>
      <c r="OTO147" s="112"/>
      <c r="OTP147" s="112"/>
      <c r="OTQ147" s="112"/>
      <c r="OTR147" s="112"/>
      <c r="OTS147" s="112"/>
      <c r="OTT147" s="112"/>
      <c r="OTU147" s="112"/>
      <c r="OTV147" s="112"/>
      <c r="OTW147" s="112"/>
      <c r="OTX147" s="112"/>
      <c r="OTY147" s="112"/>
      <c r="OTZ147" s="112"/>
      <c r="OUA147" s="112"/>
      <c r="OUB147" s="112"/>
      <c r="OUC147" s="112"/>
      <c r="OUD147" s="112"/>
      <c r="OUE147" s="112"/>
      <c r="OUF147" s="112"/>
      <c r="OUG147" s="112"/>
      <c r="OUH147" s="112"/>
      <c r="OUI147" s="112"/>
      <c r="OUJ147" s="112"/>
      <c r="OUK147" s="112"/>
      <c r="OUL147" s="112"/>
      <c r="OUM147" s="112"/>
      <c r="OUN147" s="112"/>
      <c r="OUO147" s="112"/>
      <c r="OUP147" s="112"/>
      <c r="OUQ147" s="112"/>
      <c r="OUR147" s="112"/>
      <c r="OUS147" s="112"/>
      <c r="OUT147" s="112"/>
      <c r="OUU147" s="112"/>
      <c r="OUV147" s="112"/>
      <c r="OUW147" s="112"/>
      <c r="OUX147" s="112"/>
      <c r="OUY147" s="112"/>
      <c r="OUZ147" s="112"/>
      <c r="OVA147" s="112"/>
      <c r="OVB147" s="112"/>
      <c r="OVC147" s="112"/>
      <c r="OVD147" s="112"/>
      <c r="OVE147" s="112"/>
      <c r="OVF147" s="112"/>
      <c r="OVG147" s="112"/>
      <c r="OVH147" s="112"/>
      <c r="OVI147" s="112"/>
      <c r="OVJ147" s="112"/>
      <c r="OVK147" s="112"/>
      <c r="OVL147" s="112"/>
      <c r="OVM147" s="112"/>
      <c r="OVN147" s="112"/>
      <c r="OVO147" s="112"/>
      <c r="OVP147" s="112"/>
      <c r="OVQ147" s="112"/>
      <c r="OVR147" s="112"/>
      <c r="OVS147" s="112"/>
      <c r="OVT147" s="112"/>
      <c r="OVU147" s="112"/>
      <c r="OVV147" s="112"/>
      <c r="OVW147" s="112"/>
      <c r="OVX147" s="112"/>
      <c r="OVY147" s="112"/>
      <c r="OVZ147" s="112"/>
      <c r="OWA147" s="112"/>
      <c r="OWB147" s="112"/>
      <c r="OWC147" s="112"/>
      <c r="OWD147" s="112"/>
      <c r="OWE147" s="112"/>
      <c r="OWF147" s="112"/>
      <c r="OWG147" s="112"/>
      <c r="OWH147" s="112"/>
      <c r="OWI147" s="112"/>
      <c r="OWJ147" s="112"/>
      <c r="OWK147" s="112"/>
      <c r="OWL147" s="112"/>
      <c r="OWM147" s="112"/>
      <c r="OWN147" s="112"/>
      <c r="OWO147" s="112"/>
      <c r="OWP147" s="112"/>
      <c r="OWQ147" s="112"/>
      <c r="OWR147" s="112"/>
      <c r="OWS147" s="112"/>
      <c r="OWT147" s="112"/>
      <c r="OWU147" s="112"/>
      <c r="OWV147" s="112"/>
      <c r="OWW147" s="112"/>
      <c r="OWX147" s="112"/>
      <c r="OWY147" s="112"/>
      <c r="OWZ147" s="112"/>
      <c r="OXA147" s="112"/>
      <c r="OXB147" s="112"/>
      <c r="OXC147" s="112"/>
      <c r="OXD147" s="112"/>
      <c r="OXE147" s="112"/>
      <c r="OXF147" s="112"/>
      <c r="OXG147" s="112"/>
      <c r="OXH147" s="112"/>
      <c r="OXI147" s="112"/>
      <c r="OXJ147" s="112"/>
      <c r="OXK147" s="112"/>
      <c r="OXL147" s="112"/>
      <c r="OXM147" s="112"/>
      <c r="OXN147" s="112"/>
      <c r="OXO147" s="112"/>
      <c r="OXP147" s="112"/>
      <c r="OXQ147" s="112"/>
      <c r="OXR147" s="112"/>
      <c r="OXS147" s="112"/>
      <c r="OXT147" s="112"/>
      <c r="OXU147" s="112"/>
      <c r="OXV147" s="112"/>
      <c r="OXW147" s="112"/>
      <c r="OXX147" s="112"/>
      <c r="OXY147" s="112"/>
      <c r="OXZ147" s="112"/>
      <c r="OYA147" s="112"/>
      <c r="OYB147" s="112"/>
      <c r="OYC147" s="112"/>
      <c r="OYD147" s="112"/>
      <c r="OYE147" s="112"/>
      <c r="OYF147" s="112"/>
      <c r="OYG147" s="112"/>
      <c r="OYH147" s="112"/>
      <c r="OYI147" s="112"/>
      <c r="OYJ147" s="112"/>
      <c r="OYK147" s="112"/>
      <c r="OYL147" s="112"/>
      <c r="OYM147" s="112"/>
      <c r="OYN147" s="112"/>
      <c r="OYO147" s="112"/>
      <c r="OYP147" s="112"/>
      <c r="OYQ147" s="112"/>
      <c r="OYR147" s="112"/>
      <c r="OYS147" s="112"/>
      <c r="OYT147" s="112"/>
      <c r="OYU147" s="112"/>
      <c r="OYV147" s="112"/>
      <c r="OYW147" s="112"/>
      <c r="OYX147" s="112"/>
      <c r="OYY147" s="112"/>
      <c r="OYZ147" s="112"/>
      <c r="OZA147" s="112"/>
      <c r="OZB147" s="112"/>
      <c r="OZC147" s="112"/>
      <c r="OZD147" s="112"/>
      <c r="OZE147" s="112"/>
      <c r="OZF147" s="112"/>
      <c r="OZG147" s="112"/>
      <c r="OZH147" s="112"/>
      <c r="OZI147" s="112"/>
      <c r="OZJ147" s="112"/>
      <c r="OZK147" s="112"/>
      <c r="OZL147" s="112"/>
      <c r="OZM147" s="112"/>
      <c r="OZN147" s="112"/>
      <c r="OZO147" s="112"/>
      <c r="OZP147" s="112"/>
      <c r="OZQ147" s="112"/>
      <c r="OZR147" s="112"/>
      <c r="OZS147" s="112"/>
      <c r="OZT147" s="112"/>
      <c r="OZU147" s="112"/>
      <c r="OZV147" s="112"/>
      <c r="OZW147" s="112"/>
      <c r="OZX147" s="112"/>
      <c r="OZY147" s="112"/>
      <c r="OZZ147" s="112"/>
      <c r="PAA147" s="112"/>
      <c r="PAB147" s="112"/>
      <c r="PAC147" s="112"/>
      <c r="PAD147" s="112"/>
      <c r="PAE147" s="112"/>
      <c r="PAF147" s="112"/>
      <c r="PAG147" s="112"/>
      <c r="PAH147" s="112"/>
      <c r="PAI147" s="112"/>
      <c r="PAJ147" s="112"/>
      <c r="PAK147" s="112"/>
      <c r="PAL147" s="112"/>
      <c r="PAM147" s="112"/>
      <c r="PAN147" s="112"/>
      <c r="PAO147" s="112"/>
      <c r="PAP147" s="112"/>
      <c r="PAQ147" s="112"/>
      <c r="PAR147" s="112"/>
      <c r="PAS147" s="112"/>
      <c r="PAT147" s="112"/>
      <c r="PAU147" s="112"/>
      <c r="PAV147" s="112"/>
      <c r="PAW147" s="112"/>
      <c r="PAX147" s="112"/>
      <c r="PAY147" s="112"/>
      <c r="PAZ147" s="112"/>
      <c r="PBA147" s="112"/>
      <c r="PBB147" s="112"/>
      <c r="PBC147" s="112"/>
      <c r="PBD147" s="112"/>
      <c r="PBE147" s="112"/>
      <c r="PBF147" s="112"/>
      <c r="PBG147" s="112"/>
      <c r="PBH147" s="112"/>
      <c r="PBI147" s="112"/>
      <c r="PBJ147" s="112"/>
      <c r="PBK147" s="112"/>
      <c r="PBL147" s="112"/>
      <c r="PBM147" s="112"/>
      <c r="PBN147" s="112"/>
      <c r="PBO147" s="112"/>
      <c r="PBP147" s="112"/>
      <c r="PBQ147" s="112"/>
      <c r="PBR147" s="112"/>
      <c r="PBS147" s="112"/>
      <c r="PBT147" s="112"/>
      <c r="PBU147" s="112"/>
      <c r="PBV147" s="112"/>
      <c r="PBW147" s="112"/>
      <c r="PBX147" s="112"/>
      <c r="PBY147" s="112"/>
      <c r="PBZ147" s="112"/>
      <c r="PCA147" s="112"/>
      <c r="PCB147" s="112"/>
      <c r="PCC147" s="112"/>
      <c r="PCD147" s="112"/>
      <c r="PCE147" s="112"/>
      <c r="PCF147" s="112"/>
      <c r="PCG147" s="112"/>
      <c r="PCH147" s="112"/>
      <c r="PCI147" s="112"/>
      <c r="PCJ147" s="112"/>
      <c r="PCK147" s="112"/>
      <c r="PCL147" s="112"/>
      <c r="PCM147" s="112"/>
      <c r="PCN147" s="112"/>
      <c r="PCO147" s="112"/>
      <c r="PCP147" s="112"/>
      <c r="PCQ147" s="112"/>
      <c r="PCR147" s="112"/>
      <c r="PCS147" s="112"/>
      <c r="PCT147" s="112"/>
      <c r="PCU147" s="112"/>
      <c r="PCV147" s="112"/>
      <c r="PCW147" s="112"/>
      <c r="PCX147" s="112"/>
      <c r="PCY147" s="112"/>
      <c r="PCZ147" s="112"/>
      <c r="PDA147" s="112"/>
      <c r="PDB147" s="112"/>
      <c r="PDC147" s="112"/>
      <c r="PDD147" s="112"/>
      <c r="PDE147" s="112"/>
      <c r="PDF147" s="112"/>
      <c r="PDG147" s="112"/>
      <c r="PDH147" s="112"/>
      <c r="PDI147" s="112"/>
      <c r="PDJ147" s="112"/>
      <c r="PDK147" s="112"/>
      <c r="PDL147" s="112"/>
      <c r="PDM147" s="112"/>
      <c r="PDN147" s="112"/>
      <c r="PDO147" s="112"/>
      <c r="PDP147" s="112"/>
      <c r="PDQ147" s="112"/>
      <c r="PDR147" s="112"/>
      <c r="PDS147" s="112"/>
      <c r="PDT147" s="112"/>
      <c r="PDU147" s="112"/>
      <c r="PDV147" s="112"/>
      <c r="PDW147" s="112"/>
      <c r="PDX147" s="112"/>
      <c r="PDY147" s="112"/>
      <c r="PDZ147" s="112"/>
      <c r="PEA147" s="112"/>
      <c r="PEB147" s="112"/>
      <c r="PEC147" s="112"/>
      <c r="PED147" s="112"/>
      <c r="PEE147" s="112"/>
      <c r="PEF147" s="112"/>
      <c r="PEG147" s="112"/>
      <c r="PEH147" s="112"/>
      <c r="PEI147" s="112"/>
      <c r="PEJ147" s="112"/>
      <c r="PEK147" s="112"/>
      <c r="PEL147" s="112"/>
      <c r="PEM147" s="112"/>
      <c r="PEN147" s="112"/>
      <c r="PEO147" s="112"/>
      <c r="PEP147" s="112"/>
      <c r="PEQ147" s="112"/>
      <c r="PER147" s="112"/>
      <c r="PES147" s="112"/>
      <c r="PET147" s="112"/>
      <c r="PEU147" s="112"/>
      <c r="PEV147" s="112"/>
      <c r="PEW147" s="112"/>
      <c r="PEX147" s="112"/>
      <c r="PEY147" s="112"/>
      <c r="PEZ147" s="112"/>
      <c r="PFA147" s="112"/>
      <c r="PFB147" s="112"/>
      <c r="PFC147" s="112"/>
      <c r="PFD147" s="112"/>
      <c r="PFE147" s="112"/>
      <c r="PFF147" s="112"/>
      <c r="PFG147" s="112"/>
      <c r="PFH147" s="112"/>
      <c r="PFI147" s="112"/>
      <c r="PFJ147" s="112"/>
      <c r="PFK147" s="112"/>
      <c r="PFL147" s="112"/>
      <c r="PFM147" s="112"/>
      <c r="PFN147" s="112"/>
      <c r="PFO147" s="112"/>
      <c r="PFP147" s="112"/>
      <c r="PFQ147" s="112"/>
      <c r="PFR147" s="112"/>
      <c r="PFS147" s="112"/>
      <c r="PFT147" s="112"/>
      <c r="PFU147" s="112"/>
      <c r="PFV147" s="112"/>
      <c r="PFW147" s="112"/>
      <c r="PFX147" s="112"/>
      <c r="PFY147" s="112"/>
      <c r="PFZ147" s="112"/>
      <c r="PGA147" s="112"/>
      <c r="PGB147" s="112"/>
      <c r="PGC147" s="112"/>
      <c r="PGD147" s="112"/>
      <c r="PGE147" s="112"/>
      <c r="PGF147" s="112"/>
      <c r="PGG147" s="112"/>
      <c r="PGH147" s="112"/>
      <c r="PGI147" s="112"/>
      <c r="PGJ147" s="112"/>
      <c r="PGK147" s="112"/>
      <c r="PGL147" s="112"/>
      <c r="PGM147" s="112"/>
      <c r="PGN147" s="112"/>
      <c r="PGO147" s="112"/>
      <c r="PGP147" s="112"/>
      <c r="PGQ147" s="112"/>
      <c r="PGR147" s="112"/>
      <c r="PGS147" s="112"/>
      <c r="PGT147" s="112"/>
      <c r="PGU147" s="112"/>
      <c r="PGV147" s="112"/>
      <c r="PGW147" s="112"/>
      <c r="PGX147" s="112"/>
      <c r="PGY147" s="112"/>
      <c r="PGZ147" s="112"/>
      <c r="PHA147" s="112"/>
      <c r="PHB147" s="112"/>
      <c r="PHC147" s="112"/>
      <c r="PHD147" s="112"/>
      <c r="PHE147" s="112"/>
      <c r="PHF147" s="112"/>
      <c r="PHG147" s="112"/>
      <c r="PHH147" s="112"/>
      <c r="PHI147" s="112"/>
      <c r="PHJ147" s="112"/>
      <c r="PHK147" s="112"/>
      <c r="PHL147" s="112"/>
      <c r="PHM147" s="112"/>
      <c r="PHN147" s="112"/>
      <c r="PHO147" s="112"/>
      <c r="PHP147" s="112"/>
      <c r="PHQ147" s="112"/>
      <c r="PHR147" s="112"/>
      <c r="PHS147" s="112"/>
      <c r="PHT147" s="112"/>
      <c r="PHU147" s="112"/>
      <c r="PHV147" s="112"/>
      <c r="PHW147" s="112"/>
      <c r="PHX147" s="112"/>
      <c r="PHY147" s="112"/>
      <c r="PHZ147" s="112"/>
      <c r="PIA147" s="112"/>
      <c r="PIB147" s="112"/>
      <c r="PIC147" s="112"/>
      <c r="PID147" s="112"/>
      <c r="PIE147" s="112"/>
      <c r="PIF147" s="112"/>
      <c r="PIG147" s="112"/>
      <c r="PIH147" s="112"/>
      <c r="PII147" s="112"/>
      <c r="PIJ147" s="112"/>
      <c r="PIK147" s="112"/>
      <c r="PIL147" s="112"/>
      <c r="PIM147" s="112"/>
      <c r="PIN147" s="112"/>
      <c r="PIO147" s="112"/>
      <c r="PIP147" s="112"/>
      <c r="PIQ147" s="112"/>
      <c r="PIR147" s="112"/>
      <c r="PIS147" s="112"/>
      <c r="PIT147" s="112"/>
      <c r="PIU147" s="112"/>
      <c r="PIV147" s="112"/>
      <c r="PIW147" s="112"/>
      <c r="PIX147" s="112"/>
      <c r="PIY147" s="112"/>
      <c r="PIZ147" s="112"/>
      <c r="PJA147" s="112"/>
      <c r="PJB147" s="112"/>
      <c r="PJC147" s="112"/>
      <c r="PJD147" s="112"/>
      <c r="PJE147" s="112"/>
      <c r="PJF147" s="112"/>
      <c r="PJG147" s="112"/>
      <c r="PJH147" s="112"/>
      <c r="PJI147" s="112"/>
      <c r="PJJ147" s="112"/>
      <c r="PJK147" s="112"/>
      <c r="PJL147" s="112"/>
      <c r="PJM147" s="112"/>
      <c r="PJN147" s="112"/>
      <c r="PJO147" s="112"/>
      <c r="PJP147" s="112"/>
      <c r="PJQ147" s="112"/>
      <c r="PJR147" s="112"/>
      <c r="PJS147" s="112"/>
      <c r="PJT147" s="112"/>
      <c r="PJU147" s="112"/>
      <c r="PJV147" s="112"/>
      <c r="PJW147" s="112"/>
      <c r="PJX147" s="112"/>
      <c r="PJY147" s="112"/>
      <c r="PJZ147" s="112"/>
      <c r="PKA147" s="112"/>
      <c r="PKB147" s="112"/>
      <c r="PKC147" s="112"/>
      <c r="PKD147" s="112"/>
      <c r="PKE147" s="112"/>
      <c r="PKF147" s="112"/>
      <c r="PKG147" s="112"/>
      <c r="PKH147" s="112"/>
      <c r="PKI147" s="112"/>
      <c r="PKJ147" s="112"/>
      <c r="PKK147" s="112"/>
      <c r="PKL147" s="112"/>
      <c r="PKM147" s="112"/>
      <c r="PKN147" s="112"/>
      <c r="PKO147" s="112"/>
      <c r="PKP147" s="112"/>
      <c r="PKQ147" s="112"/>
      <c r="PKR147" s="112"/>
      <c r="PKS147" s="112"/>
      <c r="PKT147" s="112"/>
      <c r="PKU147" s="112"/>
      <c r="PKV147" s="112"/>
      <c r="PKW147" s="112"/>
      <c r="PKX147" s="112"/>
      <c r="PKY147" s="112"/>
      <c r="PKZ147" s="112"/>
      <c r="PLA147" s="112"/>
      <c r="PLB147" s="112"/>
      <c r="PLC147" s="112"/>
      <c r="PLD147" s="112"/>
      <c r="PLE147" s="112"/>
      <c r="PLF147" s="112"/>
      <c r="PLG147" s="112"/>
      <c r="PLH147" s="112"/>
      <c r="PLI147" s="112"/>
      <c r="PLJ147" s="112"/>
      <c r="PLK147" s="112"/>
      <c r="PLL147" s="112"/>
      <c r="PLM147" s="112"/>
      <c r="PLN147" s="112"/>
      <c r="PLO147" s="112"/>
      <c r="PLP147" s="112"/>
      <c r="PLQ147" s="112"/>
      <c r="PLR147" s="112"/>
      <c r="PLS147" s="112"/>
      <c r="PLT147" s="112"/>
      <c r="PLU147" s="112"/>
      <c r="PLV147" s="112"/>
      <c r="PLW147" s="112"/>
      <c r="PLX147" s="112"/>
      <c r="PLY147" s="112"/>
      <c r="PLZ147" s="112"/>
      <c r="PMA147" s="112"/>
      <c r="PMB147" s="112"/>
      <c r="PMC147" s="112"/>
      <c r="PMD147" s="112"/>
      <c r="PME147" s="112"/>
      <c r="PMF147" s="112"/>
      <c r="PMG147" s="112"/>
      <c r="PMH147" s="112"/>
      <c r="PMI147" s="112"/>
      <c r="PMJ147" s="112"/>
      <c r="PMK147" s="112"/>
      <c r="PML147" s="112"/>
      <c r="PMM147" s="112"/>
      <c r="PMN147" s="112"/>
      <c r="PMO147" s="112"/>
      <c r="PMP147" s="112"/>
      <c r="PMQ147" s="112"/>
      <c r="PMR147" s="112"/>
      <c r="PMS147" s="112"/>
      <c r="PMT147" s="112"/>
      <c r="PMU147" s="112"/>
      <c r="PMV147" s="112"/>
      <c r="PMW147" s="112"/>
      <c r="PMX147" s="112"/>
      <c r="PMY147" s="112"/>
      <c r="PMZ147" s="112"/>
      <c r="PNA147" s="112"/>
      <c r="PNB147" s="112"/>
      <c r="PNC147" s="112"/>
      <c r="PND147" s="112"/>
      <c r="PNE147" s="112"/>
      <c r="PNF147" s="112"/>
      <c r="PNG147" s="112"/>
      <c r="PNH147" s="112"/>
      <c r="PNI147" s="112"/>
      <c r="PNJ147" s="112"/>
      <c r="PNK147" s="112"/>
      <c r="PNL147" s="112"/>
      <c r="PNM147" s="112"/>
      <c r="PNN147" s="112"/>
      <c r="PNO147" s="112"/>
      <c r="PNP147" s="112"/>
      <c r="PNQ147" s="112"/>
      <c r="PNR147" s="112"/>
      <c r="PNS147" s="112"/>
      <c r="PNT147" s="112"/>
      <c r="PNU147" s="112"/>
      <c r="PNV147" s="112"/>
      <c r="PNW147" s="112"/>
      <c r="PNX147" s="112"/>
      <c r="PNY147" s="112"/>
      <c r="PNZ147" s="112"/>
      <c r="POA147" s="112"/>
      <c r="POB147" s="112"/>
      <c r="POC147" s="112"/>
      <c r="POD147" s="112"/>
      <c r="POE147" s="112"/>
      <c r="POF147" s="112"/>
      <c r="POG147" s="112"/>
      <c r="POH147" s="112"/>
      <c r="POI147" s="112"/>
      <c r="POJ147" s="112"/>
      <c r="POK147" s="112"/>
      <c r="POL147" s="112"/>
      <c r="POM147" s="112"/>
      <c r="PON147" s="112"/>
      <c r="POO147" s="112"/>
      <c r="POP147" s="112"/>
      <c r="POQ147" s="112"/>
      <c r="POR147" s="112"/>
      <c r="POS147" s="112"/>
      <c r="POT147" s="112"/>
      <c r="POU147" s="112"/>
      <c r="POV147" s="112"/>
      <c r="POW147" s="112"/>
      <c r="POX147" s="112"/>
      <c r="POY147" s="112"/>
      <c r="POZ147" s="112"/>
      <c r="PPA147" s="112"/>
      <c r="PPB147" s="112"/>
      <c r="PPC147" s="112"/>
      <c r="PPD147" s="112"/>
      <c r="PPE147" s="112"/>
      <c r="PPF147" s="112"/>
      <c r="PPG147" s="112"/>
      <c r="PPH147" s="112"/>
      <c r="PPI147" s="112"/>
      <c r="PPJ147" s="112"/>
      <c r="PPK147" s="112"/>
      <c r="PPL147" s="112"/>
      <c r="PPM147" s="112"/>
      <c r="PPN147" s="112"/>
      <c r="PPO147" s="112"/>
      <c r="PPP147" s="112"/>
      <c r="PPQ147" s="112"/>
      <c r="PPR147" s="112"/>
      <c r="PPS147" s="112"/>
      <c r="PPT147" s="112"/>
      <c r="PPU147" s="112"/>
      <c r="PPV147" s="112"/>
      <c r="PPW147" s="112"/>
      <c r="PPX147" s="112"/>
      <c r="PPY147" s="112"/>
      <c r="PPZ147" s="112"/>
      <c r="PQA147" s="112"/>
      <c r="PQB147" s="112"/>
      <c r="PQC147" s="112"/>
      <c r="PQD147" s="112"/>
      <c r="PQE147" s="112"/>
      <c r="PQF147" s="112"/>
      <c r="PQG147" s="112"/>
      <c r="PQH147" s="112"/>
      <c r="PQI147" s="112"/>
      <c r="PQJ147" s="112"/>
      <c r="PQK147" s="112"/>
      <c r="PQL147" s="112"/>
      <c r="PQM147" s="112"/>
      <c r="PQN147" s="112"/>
      <c r="PQO147" s="112"/>
      <c r="PQP147" s="112"/>
      <c r="PQQ147" s="112"/>
      <c r="PQR147" s="112"/>
      <c r="PQS147" s="112"/>
      <c r="PQT147" s="112"/>
      <c r="PQU147" s="112"/>
      <c r="PQV147" s="112"/>
      <c r="PQW147" s="112"/>
      <c r="PQX147" s="112"/>
      <c r="PQY147" s="112"/>
      <c r="PQZ147" s="112"/>
      <c r="PRA147" s="112"/>
      <c r="PRB147" s="112"/>
      <c r="PRC147" s="112"/>
      <c r="PRD147" s="112"/>
      <c r="PRE147" s="112"/>
      <c r="PRF147" s="112"/>
      <c r="PRG147" s="112"/>
      <c r="PRH147" s="112"/>
      <c r="PRI147" s="112"/>
      <c r="PRJ147" s="112"/>
      <c r="PRK147" s="112"/>
      <c r="PRL147" s="112"/>
      <c r="PRM147" s="112"/>
      <c r="PRN147" s="112"/>
      <c r="PRO147" s="112"/>
      <c r="PRP147" s="112"/>
      <c r="PRQ147" s="112"/>
      <c r="PRR147" s="112"/>
      <c r="PRS147" s="112"/>
      <c r="PRT147" s="112"/>
      <c r="PRU147" s="112"/>
      <c r="PRV147" s="112"/>
      <c r="PRW147" s="112"/>
      <c r="PRX147" s="112"/>
      <c r="PRY147" s="112"/>
      <c r="PRZ147" s="112"/>
      <c r="PSA147" s="112"/>
      <c r="PSB147" s="112"/>
      <c r="PSC147" s="112"/>
      <c r="PSD147" s="112"/>
      <c r="PSE147" s="112"/>
      <c r="PSF147" s="112"/>
      <c r="PSG147" s="112"/>
      <c r="PSH147" s="112"/>
      <c r="PSI147" s="112"/>
      <c r="PSJ147" s="112"/>
      <c r="PSK147" s="112"/>
      <c r="PSL147" s="112"/>
      <c r="PSM147" s="112"/>
      <c r="PSN147" s="112"/>
      <c r="PSO147" s="112"/>
      <c r="PSP147" s="112"/>
      <c r="PSQ147" s="112"/>
      <c r="PSR147" s="112"/>
      <c r="PSS147" s="112"/>
      <c r="PST147" s="112"/>
      <c r="PSU147" s="112"/>
      <c r="PSV147" s="112"/>
      <c r="PSW147" s="112"/>
      <c r="PSX147" s="112"/>
      <c r="PSY147" s="112"/>
      <c r="PSZ147" s="112"/>
      <c r="PTA147" s="112"/>
      <c r="PTB147" s="112"/>
      <c r="PTC147" s="112"/>
      <c r="PTD147" s="112"/>
      <c r="PTE147" s="112"/>
      <c r="PTF147" s="112"/>
      <c r="PTG147" s="112"/>
      <c r="PTH147" s="112"/>
      <c r="PTI147" s="112"/>
      <c r="PTJ147" s="112"/>
      <c r="PTK147" s="112"/>
      <c r="PTL147" s="112"/>
      <c r="PTM147" s="112"/>
      <c r="PTN147" s="112"/>
      <c r="PTO147" s="112"/>
      <c r="PTP147" s="112"/>
      <c r="PTQ147" s="112"/>
      <c r="PTR147" s="112"/>
      <c r="PTS147" s="112"/>
      <c r="PTT147" s="112"/>
      <c r="PTU147" s="112"/>
      <c r="PTV147" s="112"/>
      <c r="PTW147" s="112"/>
      <c r="PTX147" s="112"/>
      <c r="PTY147" s="112"/>
      <c r="PTZ147" s="112"/>
      <c r="PUA147" s="112"/>
      <c r="PUB147" s="112"/>
      <c r="PUC147" s="112"/>
      <c r="PUD147" s="112"/>
      <c r="PUE147" s="112"/>
      <c r="PUF147" s="112"/>
      <c r="PUG147" s="112"/>
      <c r="PUH147" s="112"/>
      <c r="PUI147" s="112"/>
      <c r="PUJ147" s="112"/>
      <c r="PUK147" s="112"/>
      <c r="PUL147" s="112"/>
      <c r="PUM147" s="112"/>
      <c r="PUN147" s="112"/>
      <c r="PUO147" s="112"/>
      <c r="PUP147" s="112"/>
      <c r="PUQ147" s="112"/>
      <c r="PUR147" s="112"/>
      <c r="PUS147" s="112"/>
      <c r="PUT147" s="112"/>
      <c r="PUU147" s="112"/>
      <c r="PUV147" s="112"/>
      <c r="PUW147" s="112"/>
      <c r="PUX147" s="112"/>
      <c r="PUY147" s="112"/>
      <c r="PUZ147" s="112"/>
      <c r="PVA147" s="112"/>
      <c r="PVB147" s="112"/>
      <c r="PVC147" s="112"/>
      <c r="PVD147" s="112"/>
      <c r="PVE147" s="112"/>
      <c r="PVF147" s="112"/>
      <c r="PVG147" s="112"/>
      <c r="PVH147" s="112"/>
      <c r="PVI147" s="112"/>
      <c r="PVJ147" s="112"/>
      <c r="PVK147" s="112"/>
      <c r="PVL147" s="112"/>
      <c r="PVM147" s="112"/>
      <c r="PVN147" s="112"/>
      <c r="PVO147" s="112"/>
      <c r="PVP147" s="112"/>
      <c r="PVQ147" s="112"/>
      <c r="PVR147" s="112"/>
      <c r="PVS147" s="112"/>
      <c r="PVT147" s="112"/>
      <c r="PVU147" s="112"/>
      <c r="PVV147" s="112"/>
      <c r="PVW147" s="112"/>
      <c r="PVX147" s="112"/>
      <c r="PVY147" s="112"/>
      <c r="PVZ147" s="112"/>
      <c r="PWA147" s="112"/>
      <c r="PWB147" s="112"/>
      <c r="PWC147" s="112"/>
      <c r="PWD147" s="112"/>
      <c r="PWE147" s="112"/>
      <c r="PWF147" s="112"/>
      <c r="PWG147" s="112"/>
      <c r="PWH147" s="112"/>
      <c r="PWI147" s="112"/>
      <c r="PWJ147" s="112"/>
      <c r="PWK147" s="112"/>
      <c r="PWL147" s="112"/>
      <c r="PWM147" s="112"/>
      <c r="PWN147" s="112"/>
      <c r="PWO147" s="112"/>
      <c r="PWP147" s="112"/>
      <c r="PWQ147" s="112"/>
      <c r="PWR147" s="112"/>
      <c r="PWS147" s="112"/>
      <c r="PWT147" s="112"/>
      <c r="PWU147" s="112"/>
      <c r="PWV147" s="112"/>
      <c r="PWW147" s="112"/>
      <c r="PWX147" s="112"/>
      <c r="PWY147" s="112"/>
      <c r="PWZ147" s="112"/>
      <c r="PXA147" s="112"/>
      <c r="PXB147" s="112"/>
      <c r="PXC147" s="112"/>
      <c r="PXD147" s="112"/>
      <c r="PXE147" s="112"/>
      <c r="PXF147" s="112"/>
      <c r="PXG147" s="112"/>
      <c r="PXH147" s="112"/>
      <c r="PXI147" s="112"/>
      <c r="PXJ147" s="112"/>
      <c r="PXK147" s="112"/>
      <c r="PXL147" s="112"/>
      <c r="PXM147" s="112"/>
      <c r="PXN147" s="112"/>
      <c r="PXO147" s="112"/>
      <c r="PXP147" s="112"/>
      <c r="PXQ147" s="112"/>
      <c r="PXR147" s="112"/>
      <c r="PXS147" s="112"/>
      <c r="PXT147" s="112"/>
      <c r="PXU147" s="112"/>
      <c r="PXV147" s="112"/>
      <c r="PXW147" s="112"/>
      <c r="PXX147" s="112"/>
      <c r="PXY147" s="112"/>
      <c r="PXZ147" s="112"/>
      <c r="PYA147" s="112"/>
      <c r="PYB147" s="112"/>
      <c r="PYC147" s="112"/>
      <c r="PYD147" s="112"/>
      <c r="PYE147" s="112"/>
      <c r="PYF147" s="112"/>
      <c r="PYG147" s="112"/>
      <c r="PYH147" s="112"/>
      <c r="PYI147" s="112"/>
      <c r="PYJ147" s="112"/>
      <c r="PYK147" s="112"/>
      <c r="PYL147" s="112"/>
      <c r="PYM147" s="112"/>
      <c r="PYN147" s="112"/>
      <c r="PYO147" s="112"/>
      <c r="PYP147" s="112"/>
      <c r="PYQ147" s="112"/>
      <c r="PYR147" s="112"/>
      <c r="PYS147" s="112"/>
      <c r="PYT147" s="112"/>
      <c r="PYU147" s="112"/>
      <c r="PYV147" s="112"/>
      <c r="PYW147" s="112"/>
      <c r="PYX147" s="112"/>
      <c r="PYY147" s="112"/>
      <c r="PYZ147" s="112"/>
      <c r="PZA147" s="112"/>
      <c r="PZB147" s="112"/>
      <c r="PZC147" s="112"/>
      <c r="PZD147" s="112"/>
      <c r="PZE147" s="112"/>
      <c r="PZF147" s="112"/>
      <c r="PZG147" s="112"/>
      <c r="PZH147" s="112"/>
      <c r="PZI147" s="112"/>
      <c r="PZJ147" s="112"/>
      <c r="PZK147" s="112"/>
      <c r="PZL147" s="112"/>
      <c r="PZM147" s="112"/>
      <c r="PZN147" s="112"/>
      <c r="PZO147" s="112"/>
      <c r="PZP147" s="112"/>
      <c r="PZQ147" s="112"/>
      <c r="PZR147" s="112"/>
      <c r="PZS147" s="112"/>
      <c r="PZT147" s="112"/>
      <c r="PZU147" s="112"/>
      <c r="PZV147" s="112"/>
      <c r="PZW147" s="112"/>
      <c r="PZX147" s="112"/>
      <c r="PZY147" s="112"/>
      <c r="PZZ147" s="112"/>
      <c r="QAA147" s="112"/>
      <c r="QAB147" s="112"/>
      <c r="QAC147" s="112"/>
      <c r="QAD147" s="112"/>
      <c r="QAE147" s="112"/>
      <c r="QAF147" s="112"/>
      <c r="QAG147" s="112"/>
      <c r="QAH147" s="112"/>
      <c r="QAI147" s="112"/>
      <c r="QAJ147" s="112"/>
      <c r="QAK147" s="112"/>
      <c r="QAL147" s="112"/>
      <c r="QAM147" s="112"/>
      <c r="QAN147" s="112"/>
      <c r="QAO147" s="112"/>
      <c r="QAP147" s="112"/>
      <c r="QAQ147" s="112"/>
      <c r="QAR147" s="112"/>
      <c r="QAS147" s="112"/>
      <c r="QAT147" s="112"/>
      <c r="QAU147" s="112"/>
      <c r="QAV147" s="112"/>
      <c r="QAW147" s="112"/>
      <c r="QAX147" s="112"/>
      <c r="QAY147" s="112"/>
      <c r="QAZ147" s="112"/>
      <c r="QBA147" s="112"/>
      <c r="QBB147" s="112"/>
      <c r="QBC147" s="112"/>
      <c r="QBD147" s="112"/>
      <c r="QBE147" s="112"/>
      <c r="QBF147" s="112"/>
      <c r="QBG147" s="112"/>
      <c r="QBH147" s="112"/>
      <c r="QBI147" s="112"/>
      <c r="QBJ147" s="112"/>
      <c r="QBK147" s="112"/>
      <c r="QBL147" s="112"/>
      <c r="QBM147" s="112"/>
      <c r="QBN147" s="112"/>
      <c r="QBO147" s="112"/>
      <c r="QBP147" s="112"/>
      <c r="QBQ147" s="112"/>
      <c r="QBR147" s="112"/>
      <c r="QBS147" s="112"/>
      <c r="QBT147" s="112"/>
      <c r="QBU147" s="112"/>
      <c r="QBV147" s="112"/>
      <c r="QBW147" s="112"/>
      <c r="QBX147" s="112"/>
      <c r="QBY147" s="112"/>
      <c r="QBZ147" s="112"/>
      <c r="QCA147" s="112"/>
      <c r="QCB147" s="112"/>
      <c r="QCC147" s="112"/>
      <c r="QCD147" s="112"/>
      <c r="QCE147" s="112"/>
      <c r="QCF147" s="112"/>
      <c r="QCG147" s="112"/>
      <c r="QCH147" s="112"/>
      <c r="QCI147" s="112"/>
      <c r="QCJ147" s="112"/>
      <c r="QCK147" s="112"/>
      <c r="QCL147" s="112"/>
      <c r="QCM147" s="112"/>
      <c r="QCN147" s="112"/>
      <c r="QCO147" s="112"/>
      <c r="QCP147" s="112"/>
      <c r="QCQ147" s="112"/>
      <c r="QCR147" s="112"/>
      <c r="QCS147" s="112"/>
      <c r="QCT147" s="112"/>
      <c r="QCU147" s="112"/>
      <c r="QCV147" s="112"/>
      <c r="QCW147" s="112"/>
      <c r="QCX147" s="112"/>
      <c r="QCY147" s="112"/>
      <c r="QCZ147" s="112"/>
      <c r="QDA147" s="112"/>
      <c r="QDB147" s="112"/>
      <c r="QDC147" s="112"/>
      <c r="QDD147" s="112"/>
      <c r="QDE147" s="112"/>
      <c r="QDF147" s="112"/>
      <c r="QDG147" s="112"/>
      <c r="QDH147" s="112"/>
      <c r="QDI147" s="112"/>
      <c r="QDJ147" s="112"/>
      <c r="QDK147" s="112"/>
      <c r="QDL147" s="112"/>
      <c r="QDM147" s="112"/>
      <c r="QDN147" s="112"/>
      <c r="QDO147" s="112"/>
      <c r="QDP147" s="112"/>
      <c r="QDQ147" s="112"/>
      <c r="QDR147" s="112"/>
      <c r="QDS147" s="112"/>
      <c r="QDT147" s="112"/>
      <c r="QDU147" s="112"/>
      <c r="QDV147" s="112"/>
      <c r="QDW147" s="112"/>
      <c r="QDX147" s="112"/>
      <c r="QDY147" s="112"/>
      <c r="QDZ147" s="112"/>
      <c r="QEA147" s="112"/>
      <c r="QEB147" s="112"/>
      <c r="QEC147" s="112"/>
      <c r="QED147" s="112"/>
      <c r="QEE147" s="112"/>
      <c r="QEF147" s="112"/>
      <c r="QEG147" s="112"/>
      <c r="QEH147" s="112"/>
      <c r="QEI147" s="112"/>
      <c r="QEJ147" s="112"/>
      <c r="QEK147" s="112"/>
      <c r="QEL147" s="112"/>
      <c r="QEM147" s="112"/>
      <c r="QEN147" s="112"/>
      <c r="QEO147" s="112"/>
      <c r="QEP147" s="112"/>
      <c r="QEQ147" s="112"/>
      <c r="QER147" s="112"/>
      <c r="QES147" s="112"/>
      <c r="QET147" s="112"/>
      <c r="QEU147" s="112"/>
      <c r="QEV147" s="112"/>
      <c r="QEW147" s="112"/>
      <c r="QEX147" s="112"/>
      <c r="QEY147" s="112"/>
      <c r="QEZ147" s="112"/>
      <c r="QFA147" s="112"/>
      <c r="QFB147" s="112"/>
      <c r="QFC147" s="112"/>
      <c r="QFD147" s="112"/>
      <c r="QFE147" s="112"/>
      <c r="QFF147" s="112"/>
      <c r="QFG147" s="112"/>
      <c r="QFH147" s="112"/>
      <c r="QFI147" s="112"/>
      <c r="QFJ147" s="112"/>
      <c r="QFK147" s="112"/>
      <c r="QFL147" s="112"/>
      <c r="QFM147" s="112"/>
      <c r="QFN147" s="112"/>
      <c r="QFO147" s="112"/>
      <c r="QFP147" s="112"/>
      <c r="QFQ147" s="112"/>
      <c r="QFR147" s="112"/>
      <c r="QFS147" s="112"/>
      <c r="QFT147" s="112"/>
      <c r="QFU147" s="112"/>
      <c r="QFV147" s="112"/>
      <c r="QFW147" s="112"/>
      <c r="QFX147" s="112"/>
      <c r="QFY147" s="112"/>
      <c r="QFZ147" s="112"/>
      <c r="QGA147" s="112"/>
      <c r="QGB147" s="112"/>
      <c r="QGC147" s="112"/>
      <c r="QGD147" s="112"/>
      <c r="QGE147" s="112"/>
      <c r="QGF147" s="112"/>
      <c r="QGG147" s="112"/>
      <c r="QGH147" s="112"/>
      <c r="QGI147" s="112"/>
      <c r="QGJ147" s="112"/>
      <c r="QGK147" s="112"/>
      <c r="QGL147" s="112"/>
      <c r="QGM147" s="112"/>
      <c r="QGN147" s="112"/>
      <c r="QGO147" s="112"/>
      <c r="QGP147" s="112"/>
      <c r="QGQ147" s="112"/>
      <c r="QGR147" s="112"/>
      <c r="QGS147" s="112"/>
      <c r="QGT147" s="112"/>
      <c r="QGU147" s="112"/>
      <c r="QGV147" s="112"/>
      <c r="QGW147" s="112"/>
      <c r="QGX147" s="112"/>
      <c r="QGY147" s="112"/>
      <c r="QGZ147" s="112"/>
      <c r="QHA147" s="112"/>
      <c r="QHB147" s="112"/>
      <c r="QHC147" s="112"/>
      <c r="QHD147" s="112"/>
      <c r="QHE147" s="112"/>
      <c r="QHF147" s="112"/>
      <c r="QHG147" s="112"/>
      <c r="QHH147" s="112"/>
      <c r="QHI147" s="112"/>
      <c r="QHJ147" s="112"/>
      <c r="QHK147" s="112"/>
      <c r="QHL147" s="112"/>
      <c r="QHM147" s="112"/>
      <c r="QHN147" s="112"/>
      <c r="QHO147" s="112"/>
      <c r="QHP147" s="112"/>
      <c r="QHQ147" s="112"/>
      <c r="QHR147" s="112"/>
      <c r="QHS147" s="112"/>
      <c r="QHT147" s="112"/>
      <c r="QHU147" s="112"/>
      <c r="QHV147" s="112"/>
      <c r="QHW147" s="112"/>
      <c r="QHX147" s="112"/>
      <c r="QHY147" s="112"/>
      <c r="QHZ147" s="112"/>
      <c r="QIA147" s="112"/>
      <c r="QIB147" s="112"/>
      <c r="QIC147" s="112"/>
      <c r="QID147" s="112"/>
      <c r="QIE147" s="112"/>
      <c r="QIF147" s="112"/>
      <c r="QIG147" s="112"/>
      <c r="QIH147" s="112"/>
      <c r="QII147" s="112"/>
      <c r="QIJ147" s="112"/>
      <c r="QIK147" s="112"/>
      <c r="QIL147" s="112"/>
      <c r="QIM147" s="112"/>
      <c r="QIN147" s="112"/>
      <c r="QIO147" s="112"/>
      <c r="QIP147" s="112"/>
      <c r="QIQ147" s="112"/>
      <c r="QIR147" s="112"/>
      <c r="QIS147" s="112"/>
      <c r="QIT147" s="112"/>
      <c r="QIU147" s="112"/>
      <c r="QIV147" s="112"/>
      <c r="QIW147" s="112"/>
      <c r="QIX147" s="112"/>
      <c r="QIY147" s="112"/>
      <c r="QIZ147" s="112"/>
      <c r="QJA147" s="112"/>
      <c r="QJB147" s="112"/>
      <c r="QJC147" s="112"/>
      <c r="QJD147" s="112"/>
      <c r="QJE147" s="112"/>
      <c r="QJF147" s="112"/>
      <c r="QJG147" s="112"/>
      <c r="QJH147" s="112"/>
      <c r="QJI147" s="112"/>
      <c r="QJJ147" s="112"/>
      <c r="QJK147" s="112"/>
      <c r="QJL147" s="112"/>
      <c r="QJM147" s="112"/>
      <c r="QJN147" s="112"/>
      <c r="QJO147" s="112"/>
      <c r="QJP147" s="112"/>
      <c r="QJQ147" s="112"/>
      <c r="QJR147" s="112"/>
      <c r="QJS147" s="112"/>
      <c r="QJT147" s="112"/>
      <c r="QJU147" s="112"/>
      <c r="QJV147" s="112"/>
      <c r="QJW147" s="112"/>
      <c r="QJX147" s="112"/>
      <c r="QJY147" s="112"/>
      <c r="QJZ147" s="112"/>
      <c r="QKA147" s="112"/>
      <c r="QKB147" s="112"/>
      <c r="QKC147" s="112"/>
      <c r="QKD147" s="112"/>
      <c r="QKE147" s="112"/>
      <c r="QKF147" s="112"/>
      <c r="QKG147" s="112"/>
      <c r="QKH147" s="112"/>
      <c r="QKI147" s="112"/>
      <c r="QKJ147" s="112"/>
      <c r="QKK147" s="112"/>
      <c r="QKL147" s="112"/>
      <c r="QKM147" s="112"/>
      <c r="QKN147" s="112"/>
      <c r="QKO147" s="112"/>
      <c r="QKP147" s="112"/>
      <c r="QKQ147" s="112"/>
      <c r="QKR147" s="112"/>
      <c r="QKS147" s="112"/>
      <c r="QKT147" s="112"/>
      <c r="QKU147" s="112"/>
      <c r="QKV147" s="112"/>
      <c r="QKW147" s="112"/>
      <c r="QKX147" s="112"/>
      <c r="QKY147" s="112"/>
      <c r="QKZ147" s="112"/>
      <c r="QLA147" s="112"/>
      <c r="QLB147" s="112"/>
      <c r="QLC147" s="112"/>
      <c r="QLD147" s="112"/>
      <c r="QLE147" s="112"/>
      <c r="QLF147" s="112"/>
      <c r="QLG147" s="112"/>
      <c r="QLH147" s="112"/>
      <c r="QLI147" s="112"/>
      <c r="QLJ147" s="112"/>
      <c r="QLK147" s="112"/>
      <c r="QLL147" s="112"/>
      <c r="QLM147" s="112"/>
      <c r="QLN147" s="112"/>
      <c r="QLO147" s="112"/>
      <c r="QLP147" s="112"/>
      <c r="QLQ147" s="112"/>
      <c r="QLR147" s="112"/>
      <c r="QLS147" s="112"/>
      <c r="QLT147" s="112"/>
      <c r="QLU147" s="112"/>
      <c r="QLV147" s="112"/>
      <c r="QLW147" s="112"/>
      <c r="QLX147" s="112"/>
      <c r="QLY147" s="112"/>
      <c r="QLZ147" s="112"/>
      <c r="QMA147" s="112"/>
      <c r="QMB147" s="112"/>
      <c r="QMC147" s="112"/>
      <c r="QMD147" s="112"/>
      <c r="QME147" s="112"/>
      <c r="QMF147" s="112"/>
      <c r="QMG147" s="112"/>
      <c r="QMH147" s="112"/>
      <c r="QMI147" s="112"/>
      <c r="QMJ147" s="112"/>
      <c r="QMK147" s="112"/>
      <c r="QML147" s="112"/>
      <c r="QMM147" s="112"/>
      <c r="QMN147" s="112"/>
      <c r="QMO147" s="112"/>
      <c r="QMP147" s="112"/>
      <c r="QMQ147" s="112"/>
      <c r="QMR147" s="112"/>
      <c r="QMS147" s="112"/>
      <c r="QMT147" s="112"/>
      <c r="QMU147" s="112"/>
      <c r="QMV147" s="112"/>
      <c r="QMW147" s="112"/>
      <c r="QMX147" s="112"/>
      <c r="QMY147" s="112"/>
      <c r="QMZ147" s="112"/>
      <c r="QNA147" s="112"/>
      <c r="QNB147" s="112"/>
      <c r="QNC147" s="112"/>
      <c r="QND147" s="112"/>
      <c r="QNE147" s="112"/>
      <c r="QNF147" s="112"/>
      <c r="QNG147" s="112"/>
      <c r="QNH147" s="112"/>
      <c r="QNI147" s="112"/>
      <c r="QNJ147" s="112"/>
      <c r="QNK147" s="112"/>
      <c r="QNL147" s="112"/>
      <c r="QNM147" s="112"/>
      <c r="QNN147" s="112"/>
      <c r="QNO147" s="112"/>
      <c r="QNP147" s="112"/>
      <c r="QNQ147" s="112"/>
      <c r="QNR147" s="112"/>
      <c r="QNS147" s="112"/>
      <c r="QNT147" s="112"/>
      <c r="QNU147" s="112"/>
      <c r="QNV147" s="112"/>
      <c r="QNW147" s="112"/>
      <c r="QNX147" s="112"/>
      <c r="QNY147" s="112"/>
      <c r="QNZ147" s="112"/>
      <c r="QOA147" s="112"/>
      <c r="QOB147" s="112"/>
      <c r="QOC147" s="112"/>
      <c r="QOD147" s="112"/>
      <c r="QOE147" s="112"/>
      <c r="QOF147" s="112"/>
      <c r="QOG147" s="112"/>
      <c r="QOH147" s="112"/>
      <c r="QOI147" s="112"/>
      <c r="QOJ147" s="112"/>
      <c r="QOK147" s="112"/>
      <c r="QOL147" s="112"/>
      <c r="QOM147" s="112"/>
      <c r="QON147" s="112"/>
      <c r="QOO147" s="112"/>
      <c r="QOP147" s="112"/>
      <c r="QOQ147" s="112"/>
      <c r="QOR147" s="112"/>
      <c r="QOS147" s="112"/>
      <c r="QOT147" s="112"/>
      <c r="QOU147" s="112"/>
      <c r="QOV147" s="112"/>
      <c r="QOW147" s="112"/>
      <c r="QOX147" s="112"/>
      <c r="QOY147" s="112"/>
      <c r="QOZ147" s="112"/>
      <c r="QPA147" s="112"/>
      <c r="QPB147" s="112"/>
      <c r="QPC147" s="112"/>
      <c r="QPD147" s="112"/>
      <c r="QPE147" s="112"/>
      <c r="QPF147" s="112"/>
      <c r="QPG147" s="112"/>
      <c r="QPH147" s="112"/>
      <c r="QPI147" s="112"/>
      <c r="QPJ147" s="112"/>
      <c r="QPK147" s="112"/>
      <c r="QPL147" s="112"/>
      <c r="QPM147" s="112"/>
      <c r="QPN147" s="112"/>
      <c r="QPO147" s="112"/>
      <c r="QPP147" s="112"/>
      <c r="QPQ147" s="112"/>
      <c r="QPR147" s="112"/>
      <c r="QPS147" s="112"/>
      <c r="QPT147" s="112"/>
      <c r="QPU147" s="112"/>
      <c r="QPV147" s="112"/>
      <c r="QPW147" s="112"/>
      <c r="QPX147" s="112"/>
      <c r="QPY147" s="112"/>
      <c r="QPZ147" s="112"/>
      <c r="QQA147" s="112"/>
      <c r="QQB147" s="112"/>
      <c r="QQC147" s="112"/>
      <c r="QQD147" s="112"/>
      <c r="QQE147" s="112"/>
      <c r="QQF147" s="112"/>
      <c r="QQG147" s="112"/>
      <c r="QQH147" s="112"/>
      <c r="QQI147" s="112"/>
      <c r="QQJ147" s="112"/>
      <c r="QQK147" s="112"/>
      <c r="QQL147" s="112"/>
      <c r="QQM147" s="112"/>
      <c r="QQN147" s="112"/>
      <c r="QQO147" s="112"/>
      <c r="QQP147" s="112"/>
      <c r="QQQ147" s="112"/>
      <c r="QQR147" s="112"/>
      <c r="QQS147" s="112"/>
      <c r="QQT147" s="112"/>
      <c r="QQU147" s="112"/>
      <c r="QQV147" s="112"/>
      <c r="QQW147" s="112"/>
      <c r="QQX147" s="112"/>
      <c r="QQY147" s="112"/>
      <c r="QQZ147" s="112"/>
      <c r="QRA147" s="112"/>
      <c r="QRB147" s="112"/>
      <c r="QRC147" s="112"/>
      <c r="QRD147" s="112"/>
      <c r="QRE147" s="112"/>
      <c r="QRF147" s="112"/>
      <c r="QRG147" s="112"/>
      <c r="QRH147" s="112"/>
      <c r="QRI147" s="112"/>
      <c r="QRJ147" s="112"/>
      <c r="QRK147" s="112"/>
      <c r="QRL147" s="112"/>
      <c r="QRM147" s="112"/>
      <c r="QRN147" s="112"/>
      <c r="QRO147" s="112"/>
      <c r="QRP147" s="112"/>
      <c r="QRQ147" s="112"/>
      <c r="QRR147" s="112"/>
      <c r="QRS147" s="112"/>
      <c r="QRT147" s="112"/>
      <c r="QRU147" s="112"/>
      <c r="QRV147" s="112"/>
      <c r="QRW147" s="112"/>
      <c r="QRX147" s="112"/>
      <c r="QRY147" s="112"/>
      <c r="QRZ147" s="112"/>
      <c r="QSA147" s="112"/>
      <c r="QSB147" s="112"/>
      <c r="QSC147" s="112"/>
      <c r="QSD147" s="112"/>
      <c r="QSE147" s="112"/>
      <c r="QSF147" s="112"/>
      <c r="QSG147" s="112"/>
      <c r="QSH147" s="112"/>
      <c r="QSI147" s="112"/>
      <c r="QSJ147" s="112"/>
      <c r="QSK147" s="112"/>
      <c r="QSL147" s="112"/>
      <c r="QSM147" s="112"/>
      <c r="QSN147" s="112"/>
      <c r="QSO147" s="112"/>
      <c r="QSP147" s="112"/>
      <c r="QSQ147" s="112"/>
      <c r="QSR147" s="112"/>
      <c r="QSS147" s="112"/>
      <c r="QST147" s="112"/>
      <c r="QSU147" s="112"/>
      <c r="QSV147" s="112"/>
      <c r="QSW147" s="112"/>
      <c r="QSX147" s="112"/>
      <c r="QSY147" s="112"/>
      <c r="QSZ147" s="112"/>
      <c r="QTA147" s="112"/>
      <c r="QTB147" s="112"/>
      <c r="QTC147" s="112"/>
      <c r="QTD147" s="112"/>
      <c r="QTE147" s="112"/>
      <c r="QTF147" s="112"/>
      <c r="QTG147" s="112"/>
      <c r="QTH147" s="112"/>
      <c r="QTI147" s="112"/>
      <c r="QTJ147" s="112"/>
      <c r="QTK147" s="112"/>
      <c r="QTL147" s="112"/>
      <c r="QTM147" s="112"/>
      <c r="QTN147" s="112"/>
      <c r="QTO147" s="112"/>
      <c r="QTP147" s="112"/>
      <c r="QTQ147" s="112"/>
      <c r="QTR147" s="112"/>
      <c r="QTS147" s="112"/>
      <c r="QTT147" s="112"/>
      <c r="QTU147" s="112"/>
      <c r="QTV147" s="112"/>
      <c r="QTW147" s="112"/>
      <c r="QTX147" s="112"/>
      <c r="QTY147" s="112"/>
      <c r="QTZ147" s="112"/>
      <c r="QUA147" s="112"/>
      <c r="QUB147" s="112"/>
      <c r="QUC147" s="112"/>
      <c r="QUD147" s="112"/>
      <c r="QUE147" s="112"/>
      <c r="QUF147" s="112"/>
      <c r="QUG147" s="112"/>
      <c r="QUH147" s="112"/>
      <c r="QUI147" s="112"/>
      <c r="QUJ147" s="112"/>
      <c r="QUK147" s="112"/>
      <c r="QUL147" s="112"/>
      <c r="QUM147" s="112"/>
      <c r="QUN147" s="112"/>
      <c r="QUO147" s="112"/>
      <c r="QUP147" s="112"/>
      <c r="QUQ147" s="112"/>
      <c r="QUR147" s="112"/>
      <c r="QUS147" s="112"/>
      <c r="QUT147" s="112"/>
      <c r="QUU147" s="112"/>
      <c r="QUV147" s="112"/>
      <c r="QUW147" s="112"/>
      <c r="QUX147" s="112"/>
      <c r="QUY147" s="112"/>
      <c r="QUZ147" s="112"/>
      <c r="QVA147" s="112"/>
      <c r="QVB147" s="112"/>
      <c r="QVC147" s="112"/>
      <c r="QVD147" s="112"/>
      <c r="QVE147" s="112"/>
      <c r="QVF147" s="112"/>
      <c r="QVG147" s="112"/>
      <c r="QVH147" s="112"/>
      <c r="QVI147" s="112"/>
      <c r="QVJ147" s="112"/>
      <c r="QVK147" s="112"/>
      <c r="QVL147" s="112"/>
      <c r="QVM147" s="112"/>
      <c r="QVN147" s="112"/>
      <c r="QVO147" s="112"/>
      <c r="QVP147" s="112"/>
      <c r="QVQ147" s="112"/>
      <c r="QVR147" s="112"/>
      <c r="QVS147" s="112"/>
      <c r="QVT147" s="112"/>
      <c r="QVU147" s="112"/>
      <c r="QVV147" s="112"/>
      <c r="QVW147" s="112"/>
      <c r="QVX147" s="112"/>
      <c r="QVY147" s="112"/>
      <c r="QVZ147" s="112"/>
      <c r="QWA147" s="112"/>
      <c r="QWB147" s="112"/>
      <c r="QWC147" s="112"/>
      <c r="QWD147" s="112"/>
      <c r="QWE147" s="112"/>
      <c r="QWF147" s="112"/>
      <c r="QWG147" s="112"/>
      <c r="QWH147" s="112"/>
      <c r="QWI147" s="112"/>
      <c r="QWJ147" s="112"/>
      <c r="QWK147" s="112"/>
      <c r="QWL147" s="112"/>
      <c r="QWM147" s="112"/>
      <c r="QWN147" s="112"/>
      <c r="QWO147" s="112"/>
      <c r="QWP147" s="112"/>
      <c r="QWQ147" s="112"/>
      <c r="QWR147" s="112"/>
      <c r="QWS147" s="112"/>
      <c r="QWT147" s="112"/>
      <c r="QWU147" s="112"/>
      <c r="QWV147" s="112"/>
      <c r="QWW147" s="112"/>
      <c r="QWX147" s="112"/>
      <c r="QWY147" s="112"/>
      <c r="QWZ147" s="112"/>
      <c r="QXA147" s="112"/>
      <c r="QXB147" s="112"/>
      <c r="QXC147" s="112"/>
      <c r="QXD147" s="112"/>
      <c r="QXE147" s="112"/>
      <c r="QXF147" s="112"/>
      <c r="QXG147" s="112"/>
      <c r="QXH147" s="112"/>
      <c r="QXI147" s="112"/>
      <c r="QXJ147" s="112"/>
      <c r="QXK147" s="112"/>
      <c r="QXL147" s="112"/>
      <c r="QXM147" s="112"/>
      <c r="QXN147" s="112"/>
      <c r="QXO147" s="112"/>
      <c r="QXP147" s="112"/>
      <c r="QXQ147" s="112"/>
      <c r="QXR147" s="112"/>
      <c r="QXS147" s="112"/>
      <c r="QXT147" s="112"/>
      <c r="QXU147" s="112"/>
      <c r="QXV147" s="112"/>
      <c r="QXW147" s="112"/>
      <c r="QXX147" s="112"/>
      <c r="QXY147" s="112"/>
      <c r="QXZ147" s="112"/>
      <c r="QYA147" s="112"/>
      <c r="QYB147" s="112"/>
      <c r="QYC147" s="112"/>
      <c r="QYD147" s="112"/>
      <c r="QYE147" s="112"/>
      <c r="QYF147" s="112"/>
      <c r="QYG147" s="112"/>
      <c r="QYH147" s="112"/>
      <c r="QYI147" s="112"/>
      <c r="QYJ147" s="112"/>
      <c r="QYK147" s="112"/>
      <c r="QYL147" s="112"/>
      <c r="QYM147" s="112"/>
      <c r="QYN147" s="112"/>
      <c r="QYO147" s="112"/>
      <c r="QYP147" s="112"/>
      <c r="QYQ147" s="112"/>
      <c r="QYR147" s="112"/>
      <c r="QYS147" s="112"/>
      <c r="QYT147" s="112"/>
      <c r="QYU147" s="112"/>
      <c r="QYV147" s="112"/>
      <c r="QYW147" s="112"/>
      <c r="QYX147" s="112"/>
      <c r="QYY147" s="112"/>
      <c r="QYZ147" s="112"/>
      <c r="QZA147" s="112"/>
      <c r="QZB147" s="112"/>
      <c r="QZC147" s="112"/>
      <c r="QZD147" s="112"/>
      <c r="QZE147" s="112"/>
      <c r="QZF147" s="112"/>
      <c r="QZG147" s="112"/>
      <c r="QZH147" s="112"/>
      <c r="QZI147" s="112"/>
      <c r="QZJ147" s="112"/>
      <c r="QZK147" s="112"/>
      <c r="QZL147" s="112"/>
      <c r="QZM147" s="112"/>
      <c r="QZN147" s="112"/>
      <c r="QZO147" s="112"/>
      <c r="QZP147" s="112"/>
      <c r="QZQ147" s="112"/>
      <c r="QZR147" s="112"/>
      <c r="QZS147" s="112"/>
      <c r="QZT147" s="112"/>
      <c r="QZU147" s="112"/>
      <c r="QZV147" s="112"/>
      <c r="QZW147" s="112"/>
      <c r="QZX147" s="112"/>
      <c r="QZY147" s="112"/>
      <c r="QZZ147" s="112"/>
      <c r="RAA147" s="112"/>
      <c r="RAB147" s="112"/>
      <c r="RAC147" s="112"/>
      <c r="RAD147" s="112"/>
      <c r="RAE147" s="112"/>
      <c r="RAF147" s="112"/>
      <c r="RAG147" s="112"/>
      <c r="RAH147" s="112"/>
      <c r="RAI147" s="112"/>
      <c r="RAJ147" s="112"/>
      <c r="RAK147" s="112"/>
      <c r="RAL147" s="112"/>
      <c r="RAM147" s="112"/>
      <c r="RAN147" s="112"/>
      <c r="RAO147" s="112"/>
      <c r="RAP147" s="112"/>
      <c r="RAQ147" s="112"/>
      <c r="RAR147" s="112"/>
      <c r="RAS147" s="112"/>
      <c r="RAT147" s="112"/>
      <c r="RAU147" s="112"/>
      <c r="RAV147" s="112"/>
      <c r="RAW147" s="112"/>
      <c r="RAX147" s="112"/>
      <c r="RAY147" s="112"/>
      <c r="RAZ147" s="112"/>
      <c r="RBA147" s="112"/>
      <c r="RBB147" s="112"/>
      <c r="RBC147" s="112"/>
      <c r="RBD147" s="112"/>
      <c r="RBE147" s="112"/>
      <c r="RBF147" s="112"/>
      <c r="RBG147" s="112"/>
      <c r="RBH147" s="112"/>
      <c r="RBI147" s="112"/>
      <c r="RBJ147" s="112"/>
      <c r="RBK147" s="112"/>
      <c r="RBL147" s="112"/>
      <c r="RBM147" s="112"/>
      <c r="RBN147" s="112"/>
      <c r="RBO147" s="112"/>
      <c r="RBP147" s="112"/>
      <c r="RBQ147" s="112"/>
      <c r="RBR147" s="112"/>
      <c r="RBS147" s="112"/>
      <c r="RBT147" s="112"/>
      <c r="RBU147" s="112"/>
      <c r="RBV147" s="112"/>
      <c r="RBW147" s="112"/>
      <c r="RBX147" s="112"/>
      <c r="RBY147" s="112"/>
      <c r="RBZ147" s="112"/>
      <c r="RCA147" s="112"/>
      <c r="RCB147" s="112"/>
      <c r="RCC147" s="112"/>
      <c r="RCD147" s="112"/>
      <c r="RCE147" s="112"/>
      <c r="RCF147" s="112"/>
      <c r="RCG147" s="112"/>
      <c r="RCH147" s="112"/>
      <c r="RCI147" s="112"/>
      <c r="RCJ147" s="112"/>
      <c r="RCK147" s="112"/>
      <c r="RCL147" s="112"/>
      <c r="RCM147" s="112"/>
      <c r="RCN147" s="112"/>
      <c r="RCO147" s="112"/>
      <c r="RCP147" s="112"/>
      <c r="RCQ147" s="112"/>
      <c r="RCR147" s="112"/>
      <c r="RCS147" s="112"/>
      <c r="RCT147" s="112"/>
      <c r="RCU147" s="112"/>
      <c r="RCV147" s="112"/>
      <c r="RCW147" s="112"/>
      <c r="RCX147" s="112"/>
      <c r="RCY147" s="112"/>
      <c r="RCZ147" s="112"/>
      <c r="RDA147" s="112"/>
      <c r="RDB147" s="112"/>
      <c r="RDC147" s="112"/>
      <c r="RDD147" s="112"/>
      <c r="RDE147" s="112"/>
      <c r="RDF147" s="112"/>
      <c r="RDG147" s="112"/>
      <c r="RDH147" s="112"/>
      <c r="RDI147" s="112"/>
      <c r="RDJ147" s="112"/>
      <c r="RDK147" s="112"/>
      <c r="RDL147" s="112"/>
      <c r="RDM147" s="112"/>
      <c r="RDN147" s="112"/>
      <c r="RDO147" s="112"/>
      <c r="RDP147" s="112"/>
      <c r="RDQ147" s="112"/>
      <c r="RDR147" s="112"/>
      <c r="RDS147" s="112"/>
      <c r="RDT147" s="112"/>
      <c r="RDU147" s="112"/>
      <c r="RDV147" s="112"/>
      <c r="RDW147" s="112"/>
      <c r="RDX147" s="112"/>
      <c r="RDY147" s="112"/>
      <c r="RDZ147" s="112"/>
      <c r="REA147" s="112"/>
      <c r="REB147" s="112"/>
      <c r="REC147" s="112"/>
      <c r="RED147" s="112"/>
      <c r="REE147" s="112"/>
      <c r="REF147" s="112"/>
      <c r="REG147" s="112"/>
      <c r="REH147" s="112"/>
      <c r="REI147" s="112"/>
      <c r="REJ147" s="112"/>
      <c r="REK147" s="112"/>
      <c r="REL147" s="112"/>
      <c r="REM147" s="112"/>
      <c r="REN147" s="112"/>
      <c r="REO147" s="112"/>
      <c r="REP147" s="112"/>
      <c r="REQ147" s="112"/>
      <c r="RER147" s="112"/>
      <c r="RES147" s="112"/>
      <c r="RET147" s="112"/>
      <c r="REU147" s="112"/>
      <c r="REV147" s="112"/>
      <c r="REW147" s="112"/>
      <c r="REX147" s="112"/>
      <c r="REY147" s="112"/>
      <c r="REZ147" s="112"/>
      <c r="RFA147" s="112"/>
      <c r="RFB147" s="112"/>
      <c r="RFC147" s="112"/>
      <c r="RFD147" s="112"/>
      <c r="RFE147" s="112"/>
      <c r="RFF147" s="112"/>
      <c r="RFG147" s="112"/>
      <c r="RFH147" s="112"/>
      <c r="RFI147" s="112"/>
      <c r="RFJ147" s="112"/>
      <c r="RFK147" s="112"/>
      <c r="RFL147" s="112"/>
      <c r="RFM147" s="112"/>
      <c r="RFN147" s="112"/>
      <c r="RFO147" s="112"/>
      <c r="RFP147" s="112"/>
      <c r="RFQ147" s="112"/>
      <c r="RFR147" s="112"/>
      <c r="RFS147" s="112"/>
      <c r="RFT147" s="112"/>
      <c r="RFU147" s="112"/>
      <c r="RFV147" s="112"/>
      <c r="RFW147" s="112"/>
      <c r="RFX147" s="112"/>
      <c r="RFY147" s="112"/>
      <c r="RFZ147" s="112"/>
      <c r="RGA147" s="112"/>
      <c r="RGB147" s="112"/>
      <c r="RGC147" s="112"/>
      <c r="RGD147" s="112"/>
      <c r="RGE147" s="112"/>
      <c r="RGF147" s="112"/>
      <c r="RGG147" s="112"/>
      <c r="RGH147" s="112"/>
      <c r="RGI147" s="112"/>
      <c r="RGJ147" s="112"/>
      <c r="RGK147" s="112"/>
      <c r="RGL147" s="112"/>
      <c r="RGM147" s="112"/>
      <c r="RGN147" s="112"/>
      <c r="RGO147" s="112"/>
      <c r="RGP147" s="112"/>
      <c r="RGQ147" s="112"/>
      <c r="RGR147" s="112"/>
      <c r="RGS147" s="112"/>
      <c r="RGT147" s="112"/>
      <c r="RGU147" s="112"/>
      <c r="RGV147" s="112"/>
      <c r="RGW147" s="112"/>
      <c r="RGX147" s="112"/>
      <c r="RGY147" s="112"/>
      <c r="RGZ147" s="112"/>
      <c r="RHA147" s="112"/>
      <c r="RHB147" s="112"/>
      <c r="RHC147" s="112"/>
      <c r="RHD147" s="112"/>
      <c r="RHE147" s="112"/>
      <c r="RHF147" s="112"/>
      <c r="RHG147" s="112"/>
      <c r="RHH147" s="112"/>
      <c r="RHI147" s="112"/>
      <c r="RHJ147" s="112"/>
      <c r="RHK147" s="112"/>
      <c r="RHL147" s="112"/>
      <c r="RHM147" s="112"/>
      <c r="RHN147" s="112"/>
      <c r="RHO147" s="112"/>
      <c r="RHP147" s="112"/>
      <c r="RHQ147" s="112"/>
      <c r="RHR147" s="112"/>
      <c r="RHS147" s="112"/>
      <c r="RHT147" s="112"/>
      <c r="RHU147" s="112"/>
      <c r="RHV147" s="112"/>
      <c r="RHW147" s="112"/>
      <c r="RHX147" s="112"/>
      <c r="RHY147" s="112"/>
      <c r="RHZ147" s="112"/>
      <c r="RIA147" s="112"/>
      <c r="RIB147" s="112"/>
      <c r="RIC147" s="112"/>
      <c r="RID147" s="112"/>
      <c r="RIE147" s="112"/>
      <c r="RIF147" s="112"/>
      <c r="RIG147" s="112"/>
      <c r="RIH147" s="112"/>
      <c r="RII147" s="112"/>
      <c r="RIJ147" s="112"/>
      <c r="RIK147" s="112"/>
      <c r="RIL147" s="112"/>
      <c r="RIM147" s="112"/>
      <c r="RIN147" s="112"/>
      <c r="RIO147" s="112"/>
      <c r="RIP147" s="112"/>
      <c r="RIQ147" s="112"/>
      <c r="RIR147" s="112"/>
      <c r="RIS147" s="112"/>
      <c r="RIT147" s="112"/>
      <c r="RIU147" s="112"/>
      <c r="RIV147" s="112"/>
      <c r="RIW147" s="112"/>
      <c r="RIX147" s="112"/>
      <c r="RIY147" s="112"/>
      <c r="RIZ147" s="112"/>
      <c r="RJA147" s="112"/>
      <c r="RJB147" s="112"/>
      <c r="RJC147" s="112"/>
      <c r="RJD147" s="112"/>
      <c r="RJE147" s="112"/>
      <c r="RJF147" s="112"/>
      <c r="RJG147" s="112"/>
      <c r="RJH147" s="112"/>
      <c r="RJI147" s="112"/>
      <c r="RJJ147" s="112"/>
      <c r="RJK147" s="112"/>
      <c r="RJL147" s="112"/>
      <c r="RJM147" s="112"/>
      <c r="RJN147" s="112"/>
      <c r="RJO147" s="112"/>
      <c r="RJP147" s="112"/>
      <c r="RJQ147" s="112"/>
      <c r="RJR147" s="112"/>
      <c r="RJS147" s="112"/>
      <c r="RJT147" s="112"/>
      <c r="RJU147" s="112"/>
      <c r="RJV147" s="112"/>
      <c r="RJW147" s="112"/>
      <c r="RJX147" s="112"/>
      <c r="RJY147" s="112"/>
      <c r="RJZ147" s="112"/>
      <c r="RKA147" s="112"/>
      <c r="RKB147" s="112"/>
      <c r="RKC147" s="112"/>
      <c r="RKD147" s="112"/>
      <c r="RKE147" s="112"/>
      <c r="RKF147" s="112"/>
      <c r="RKG147" s="112"/>
      <c r="RKH147" s="112"/>
      <c r="RKI147" s="112"/>
      <c r="RKJ147" s="112"/>
      <c r="RKK147" s="112"/>
      <c r="RKL147" s="112"/>
      <c r="RKM147" s="112"/>
      <c r="RKN147" s="112"/>
      <c r="RKO147" s="112"/>
      <c r="RKP147" s="112"/>
      <c r="RKQ147" s="112"/>
      <c r="RKR147" s="112"/>
      <c r="RKS147" s="112"/>
      <c r="RKT147" s="112"/>
      <c r="RKU147" s="112"/>
      <c r="RKV147" s="112"/>
      <c r="RKW147" s="112"/>
      <c r="RKX147" s="112"/>
      <c r="RKY147" s="112"/>
      <c r="RKZ147" s="112"/>
      <c r="RLA147" s="112"/>
      <c r="RLB147" s="112"/>
      <c r="RLC147" s="112"/>
      <c r="RLD147" s="112"/>
      <c r="RLE147" s="112"/>
      <c r="RLF147" s="112"/>
      <c r="RLG147" s="112"/>
      <c r="RLH147" s="112"/>
      <c r="RLI147" s="112"/>
      <c r="RLJ147" s="112"/>
      <c r="RLK147" s="112"/>
      <c r="RLL147" s="112"/>
      <c r="RLM147" s="112"/>
      <c r="RLN147" s="112"/>
      <c r="RLO147" s="112"/>
      <c r="RLP147" s="112"/>
      <c r="RLQ147" s="112"/>
      <c r="RLR147" s="112"/>
      <c r="RLS147" s="112"/>
      <c r="RLT147" s="112"/>
      <c r="RLU147" s="112"/>
      <c r="RLV147" s="112"/>
      <c r="RLW147" s="112"/>
      <c r="RLX147" s="112"/>
      <c r="RLY147" s="112"/>
      <c r="RLZ147" s="112"/>
      <c r="RMA147" s="112"/>
      <c r="RMB147" s="112"/>
      <c r="RMC147" s="112"/>
      <c r="RMD147" s="112"/>
      <c r="RME147" s="112"/>
      <c r="RMF147" s="112"/>
      <c r="RMG147" s="112"/>
      <c r="RMH147" s="112"/>
      <c r="RMI147" s="112"/>
      <c r="RMJ147" s="112"/>
      <c r="RMK147" s="112"/>
      <c r="RML147" s="112"/>
      <c r="RMM147" s="112"/>
      <c r="RMN147" s="112"/>
      <c r="RMO147" s="112"/>
      <c r="RMP147" s="112"/>
      <c r="RMQ147" s="112"/>
      <c r="RMR147" s="112"/>
      <c r="RMS147" s="112"/>
      <c r="RMT147" s="112"/>
      <c r="RMU147" s="112"/>
      <c r="RMV147" s="112"/>
      <c r="RMW147" s="112"/>
      <c r="RMX147" s="112"/>
      <c r="RMY147" s="112"/>
      <c r="RMZ147" s="112"/>
      <c r="RNA147" s="112"/>
      <c r="RNB147" s="112"/>
      <c r="RNC147" s="112"/>
      <c r="RND147" s="112"/>
      <c r="RNE147" s="112"/>
      <c r="RNF147" s="112"/>
      <c r="RNG147" s="112"/>
      <c r="RNH147" s="112"/>
      <c r="RNI147" s="112"/>
      <c r="RNJ147" s="112"/>
      <c r="RNK147" s="112"/>
      <c r="RNL147" s="112"/>
      <c r="RNM147" s="112"/>
      <c r="RNN147" s="112"/>
      <c r="RNO147" s="112"/>
      <c r="RNP147" s="112"/>
      <c r="RNQ147" s="112"/>
      <c r="RNR147" s="112"/>
      <c r="RNS147" s="112"/>
      <c r="RNT147" s="112"/>
      <c r="RNU147" s="112"/>
      <c r="RNV147" s="112"/>
      <c r="RNW147" s="112"/>
      <c r="RNX147" s="112"/>
      <c r="RNY147" s="112"/>
      <c r="RNZ147" s="112"/>
      <c r="ROA147" s="112"/>
      <c r="ROB147" s="112"/>
      <c r="ROC147" s="112"/>
      <c r="ROD147" s="112"/>
      <c r="ROE147" s="112"/>
      <c r="ROF147" s="112"/>
      <c r="ROG147" s="112"/>
      <c r="ROH147" s="112"/>
      <c r="ROI147" s="112"/>
      <c r="ROJ147" s="112"/>
      <c r="ROK147" s="112"/>
      <c r="ROL147" s="112"/>
      <c r="ROM147" s="112"/>
      <c r="RON147" s="112"/>
      <c r="ROO147" s="112"/>
      <c r="ROP147" s="112"/>
      <c r="ROQ147" s="112"/>
      <c r="ROR147" s="112"/>
      <c r="ROS147" s="112"/>
      <c r="ROT147" s="112"/>
      <c r="ROU147" s="112"/>
      <c r="ROV147" s="112"/>
      <c r="ROW147" s="112"/>
      <c r="ROX147" s="112"/>
      <c r="ROY147" s="112"/>
      <c r="ROZ147" s="112"/>
      <c r="RPA147" s="112"/>
      <c r="RPB147" s="112"/>
      <c r="RPC147" s="112"/>
      <c r="RPD147" s="112"/>
      <c r="RPE147" s="112"/>
      <c r="RPF147" s="112"/>
      <c r="RPG147" s="112"/>
      <c r="RPH147" s="112"/>
      <c r="RPI147" s="112"/>
      <c r="RPJ147" s="112"/>
      <c r="RPK147" s="112"/>
      <c r="RPL147" s="112"/>
      <c r="RPM147" s="112"/>
      <c r="RPN147" s="112"/>
      <c r="RPO147" s="112"/>
      <c r="RPP147" s="112"/>
      <c r="RPQ147" s="112"/>
      <c r="RPR147" s="112"/>
      <c r="RPS147" s="112"/>
      <c r="RPT147" s="112"/>
      <c r="RPU147" s="112"/>
      <c r="RPV147" s="112"/>
      <c r="RPW147" s="112"/>
      <c r="RPX147" s="112"/>
      <c r="RPY147" s="112"/>
      <c r="RPZ147" s="112"/>
      <c r="RQA147" s="112"/>
      <c r="RQB147" s="112"/>
      <c r="RQC147" s="112"/>
      <c r="RQD147" s="112"/>
      <c r="RQE147" s="112"/>
      <c r="RQF147" s="112"/>
      <c r="RQG147" s="112"/>
      <c r="RQH147" s="112"/>
      <c r="RQI147" s="112"/>
      <c r="RQJ147" s="112"/>
      <c r="RQK147" s="112"/>
      <c r="RQL147" s="112"/>
      <c r="RQM147" s="112"/>
      <c r="RQN147" s="112"/>
      <c r="RQO147" s="112"/>
      <c r="RQP147" s="112"/>
      <c r="RQQ147" s="112"/>
      <c r="RQR147" s="112"/>
      <c r="RQS147" s="112"/>
      <c r="RQT147" s="112"/>
      <c r="RQU147" s="112"/>
      <c r="RQV147" s="112"/>
      <c r="RQW147" s="112"/>
      <c r="RQX147" s="112"/>
      <c r="RQY147" s="112"/>
      <c r="RQZ147" s="112"/>
      <c r="RRA147" s="112"/>
      <c r="RRB147" s="112"/>
      <c r="RRC147" s="112"/>
      <c r="RRD147" s="112"/>
      <c r="RRE147" s="112"/>
      <c r="RRF147" s="112"/>
      <c r="RRG147" s="112"/>
      <c r="RRH147" s="112"/>
      <c r="RRI147" s="112"/>
      <c r="RRJ147" s="112"/>
      <c r="RRK147" s="112"/>
      <c r="RRL147" s="112"/>
      <c r="RRM147" s="112"/>
      <c r="RRN147" s="112"/>
      <c r="RRO147" s="112"/>
      <c r="RRP147" s="112"/>
      <c r="RRQ147" s="112"/>
      <c r="RRR147" s="112"/>
      <c r="RRS147" s="112"/>
      <c r="RRT147" s="112"/>
      <c r="RRU147" s="112"/>
      <c r="RRV147" s="112"/>
      <c r="RRW147" s="112"/>
      <c r="RRX147" s="112"/>
      <c r="RRY147" s="112"/>
      <c r="RRZ147" s="112"/>
      <c r="RSA147" s="112"/>
      <c r="RSB147" s="112"/>
      <c r="RSC147" s="112"/>
      <c r="RSD147" s="112"/>
      <c r="RSE147" s="112"/>
      <c r="RSF147" s="112"/>
      <c r="RSG147" s="112"/>
      <c r="RSH147" s="112"/>
      <c r="RSI147" s="112"/>
      <c r="RSJ147" s="112"/>
      <c r="RSK147" s="112"/>
      <c r="RSL147" s="112"/>
      <c r="RSM147" s="112"/>
      <c r="RSN147" s="112"/>
      <c r="RSO147" s="112"/>
      <c r="RSP147" s="112"/>
      <c r="RSQ147" s="112"/>
      <c r="RSR147" s="112"/>
      <c r="RSS147" s="112"/>
      <c r="RST147" s="112"/>
      <c r="RSU147" s="112"/>
      <c r="RSV147" s="112"/>
      <c r="RSW147" s="112"/>
      <c r="RSX147" s="112"/>
      <c r="RSY147" s="112"/>
      <c r="RSZ147" s="112"/>
      <c r="RTA147" s="112"/>
      <c r="RTB147" s="112"/>
      <c r="RTC147" s="112"/>
      <c r="RTD147" s="112"/>
      <c r="RTE147" s="112"/>
      <c r="RTF147" s="112"/>
      <c r="RTG147" s="112"/>
      <c r="RTH147" s="112"/>
      <c r="RTI147" s="112"/>
      <c r="RTJ147" s="112"/>
      <c r="RTK147" s="112"/>
      <c r="RTL147" s="112"/>
      <c r="RTM147" s="112"/>
      <c r="RTN147" s="112"/>
      <c r="RTO147" s="112"/>
      <c r="RTP147" s="112"/>
      <c r="RTQ147" s="112"/>
      <c r="RTR147" s="112"/>
      <c r="RTS147" s="112"/>
      <c r="RTT147" s="112"/>
      <c r="RTU147" s="112"/>
      <c r="RTV147" s="112"/>
      <c r="RTW147" s="112"/>
      <c r="RTX147" s="112"/>
      <c r="RTY147" s="112"/>
      <c r="RTZ147" s="112"/>
      <c r="RUA147" s="112"/>
      <c r="RUB147" s="112"/>
      <c r="RUC147" s="112"/>
      <c r="RUD147" s="112"/>
      <c r="RUE147" s="112"/>
      <c r="RUF147" s="112"/>
      <c r="RUG147" s="112"/>
      <c r="RUH147" s="112"/>
      <c r="RUI147" s="112"/>
      <c r="RUJ147" s="112"/>
      <c r="RUK147" s="112"/>
      <c r="RUL147" s="112"/>
      <c r="RUM147" s="112"/>
      <c r="RUN147" s="112"/>
      <c r="RUO147" s="112"/>
      <c r="RUP147" s="112"/>
      <c r="RUQ147" s="112"/>
      <c r="RUR147" s="112"/>
      <c r="RUS147" s="112"/>
      <c r="RUT147" s="112"/>
      <c r="RUU147" s="112"/>
      <c r="RUV147" s="112"/>
      <c r="RUW147" s="112"/>
      <c r="RUX147" s="112"/>
      <c r="RUY147" s="112"/>
      <c r="RUZ147" s="112"/>
      <c r="RVA147" s="112"/>
      <c r="RVB147" s="112"/>
      <c r="RVC147" s="112"/>
      <c r="RVD147" s="112"/>
      <c r="RVE147" s="112"/>
      <c r="RVF147" s="112"/>
      <c r="RVG147" s="112"/>
      <c r="RVH147" s="112"/>
      <c r="RVI147" s="112"/>
      <c r="RVJ147" s="112"/>
      <c r="RVK147" s="112"/>
      <c r="RVL147" s="112"/>
      <c r="RVM147" s="112"/>
      <c r="RVN147" s="112"/>
      <c r="RVO147" s="112"/>
      <c r="RVP147" s="112"/>
      <c r="RVQ147" s="112"/>
      <c r="RVR147" s="112"/>
      <c r="RVS147" s="112"/>
      <c r="RVT147" s="112"/>
      <c r="RVU147" s="112"/>
      <c r="RVV147" s="112"/>
      <c r="RVW147" s="112"/>
      <c r="RVX147" s="112"/>
      <c r="RVY147" s="112"/>
      <c r="RVZ147" s="112"/>
      <c r="RWA147" s="112"/>
      <c r="RWB147" s="112"/>
      <c r="RWC147" s="112"/>
      <c r="RWD147" s="112"/>
      <c r="RWE147" s="112"/>
      <c r="RWF147" s="112"/>
      <c r="RWG147" s="112"/>
      <c r="RWH147" s="112"/>
      <c r="RWI147" s="112"/>
      <c r="RWJ147" s="112"/>
      <c r="RWK147" s="112"/>
      <c r="RWL147" s="112"/>
      <c r="RWM147" s="112"/>
      <c r="RWN147" s="112"/>
      <c r="RWO147" s="112"/>
      <c r="RWP147" s="112"/>
      <c r="RWQ147" s="112"/>
      <c r="RWR147" s="112"/>
      <c r="RWS147" s="112"/>
      <c r="RWT147" s="112"/>
      <c r="RWU147" s="112"/>
      <c r="RWV147" s="112"/>
      <c r="RWW147" s="112"/>
      <c r="RWX147" s="112"/>
      <c r="RWY147" s="112"/>
      <c r="RWZ147" s="112"/>
      <c r="RXA147" s="112"/>
      <c r="RXB147" s="112"/>
      <c r="RXC147" s="112"/>
      <c r="RXD147" s="112"/>
      <c r="RXE147" s="112"/>
      <c r="RXF147" s="112"/>
      <c r="RXG147" s="112"/>
      <c r="RXH147" s="112"/>
      <c r="RXI147" s="112"/>
      <c r="RXJ147" s="112"/>
      <c r="RXK147" s="112"/>
      <c r="RXL147" s="112"/>
      <c r="RXM147" s="112"/>
      <c r="RXN147" s="112"/>
      <c r="RXO147" s="112"/>
      <c r="RXP147" s="112"/>
      <c r="RXQ147" s="112"/>
      <c r="RXR147" s="112"/>
      <c r="RXS147" s="112"/>
      <c r="RXT147" s="112"/>
      <c r="RXU147" s="112"/>
      <c r="RXV147" s="112"/>
      <c r="RXW147" s="112"/>
      <c r="RXX147" s="112"/>
      <c r="RXY147" s="112"/>
      <c r="RXZ147" s="112"/>
      <c r="RYA147" s="112"/>
      <c r="RYB147" s="112"/>
      <c r="RYC147" s="112"/>
      <c r="RYD147" s="112"/>
      <c r="RYE147" s="112"/>
      <c r="RYF147" s="112"/>
      <c r="RYG147" s="112"/>
      <c r="RYH147" s="112"/>
      <c r="RYI147" s="112"/>
      <c r="RYJ147" s="112"/>
      <c r="RYK147" s="112"/>
      <c r="RYL147" s="112"/>
      <c r="RYM147" s="112"/>
      <c r="RYN147" s="112"/>
      <c r="RYO147" s="112"/>
      <c r="RYP147" s="112"/>
      <c r="RYQ147" s="112"/>
      <c r="RYR147" s="112"/>
      <c r="RYS147" s="112"/>
      <c r="RYT147" s="112"/>
      <c r="RYU147" s="112"/>
      <c r="RYV147" s="112"/>
      <c r="RYW147" s="112"/>
      <c r="RYX147" s="112"/>
      <c r="RYY147" s="112"/>
      <c r="RYZ147" s="112"/>
      <c r="RZA147" s="112"/>
      <c r="RZB147" s="112"/>
      <c r="RZC147" s="112"/>
      <c r="RZD147" s="112"/>
      <c r="RZE147" s="112"/>
      <c r="RZF147" s="112"/>
      <c r="RZG147" s="112"/>
      <c r="RZH147" s="112"/>
      <c r="RZI147" s="112"/>
      <c r="RZJ147" s="112"/>
      <c r="RZK147" s="112"/>
      <c r="RZL147" s="112"/>
      <c r="RZM147" s="112"/>
      <c r="RZN147" s="112"/>
      <c r="RZO147" s="112"/>
      <c r="RZP147" s="112"/>
      <c r="RZQ147" s="112"/>
      <c r="RZR147" s="112"/>
      <c r="RZS147" s="112"/>
      <c r="RZT147" s="112"/>
      <c r="RZU147" s="112"/>
      <c r="RZV147" s="112"/>
      <c r="RZW147" s="112"/>
      <c r="RZX147" s="112"/>
      <c r="RZY147" s="112"/>
      <c r="RZZ147" s="112"/>
      <c r="SAA147" s="112"/>
      <c r="SAB147" s="112"/>
      <c r="SAC147" s="112"/>
      <c r="SAD147" s="112"/>
      <c r="SAE147" s="112"/>
      <c r="SAF147" s="112"/>
      <c r="SAG147" s="112"/>
      <c r="SAH147" s="112"/>
      <c r="SAI147" s="112"/>
      <c r="SAJ147" s="112"/>
      <c r="SAK147" s="112"/>
      <c r="SAL147" s="112"/>
      <c r="SAM147" s="112"/>
      <c r="SAN147" s="112"/>
      <c r="SAO147" s="112"/>
      <c r="SAP147" s="112"/>
      <c r="SAQ147" s="112"/>
      <c r="SAR147" s="112"/>
      <c r="SAS147" s="112"/>
      <c r="SAT147" s="112"/>
      <c r="SAU147" s="112"/>
      <c r="SAV147" s="112"/>
      <c r="SAW147" s="112"/>
      <c r="SAX147" s="112"/>
      <c r="SAY147" s="112"/>
      <c r="SAZ147" s="112"/>
      <c r="SBA147" s="112"/>
      <c r="SBB147" s="112"/>
      <c r="SBC147" s="112"/>
      <c r="SBD147" s="112"/>
      <c r="SBE147" s="112"/>
      <c r="SBF147" s="112"/>
      <c r="SBG147" s="112"/>
      <c r="SBH147" s="112"/>
      <c r="SBI147" s="112"/>
      <c r="SBJ147" s="112"/>
      <c r="SBK147" s="112"/>
      <c r="SBL147" s="112"/>
      <c r="SBM147" s="112"/>
      <c r="SBN147" s="112"/>
      <c r="SBO147" s="112"/>
      <c r="SBP147" s="112"/>
      <c r="SBQ147" s="112"/>
      <c r="SBR147" s="112"/>
      <c r="SBS147" s="112"/>
      <c r="SBT147" s="112"/>
      <c r="SBU147" s="112"/>
      <c r="SBV147" s="112"/>
      <c r="SBW147" s="112"/>
      <c r="SBX147" s="112"/>
      <c r="SBY147" s="112"/>
      <c r="SBZ147" s="112"/>
      <c r="SCA147" s="112"/>
      <c r="SCB147" s="112"/>
      <c r="SCC147" s="112"/>
      <c r="SCD147" s="112"/>
      <c r="SCE147" s="112"/>
      <c r="SCF147" s="112"/>
      <c r="SCG147" s="112"/>
      <c r="SCH147" s="112"/>
      <c r="SCI147" s="112"/>
      <c r="SCJ147" s="112"/>
      <c r="SCK147" s="112"/>
      <c r="SCL147" s="112"/>
      <c r="SCM147" s="112"/>
      <c r="SCN147" s="112"/>
      <c r="SCO147" s="112"/>
      <c r="SCP147" s="112"/>
      <c r="SCQ147" s="112"/>
      <c r="SCR147" s="112"/>
      <c r="SCS147" s="112"/>
      <c r="SCT147" s="112"/>
      <c r="SCU147" s="112"/>
      <c r="SCV147" s="112"/>
      <c r="SCW147" s="112"/>
      <c r="SCX147" s="112"/>
      <c r="SCY147" s="112"/>
      <c r="SCZ147" s="112"/>
      <c r="SDA147" s="112"/>
      <c r="SDB147" s="112"/>
      <c r="SDC147" s="112"/>
      <c r="SDD147" s="112"/>
      <c r="SDE147" s="112"/>
      <c r="SDF147" s="112"/>
      <c r="SDG147" s="112"/>
      <c r="SDH147" s="112"/>
      <c r="SDI147" s="112"/>
      <c r="SDJ147" s="112"/>
      <c r="SDK147" s="112"/>
      <c r="SDL147" s="112"/>
      <c r="SDM147" s="112"/>
      <c r="SDN147" s="112"/>
      <c r="SDO147" s="112"/>
      <c r="SDP147" s="112"/>
      <c r="SDQ147" s="112"/>
      <c r="SDR147" s="112"/>
      <c r="SDS147" s="112"/>
      <c r="SDT147" s="112"/>
      <c r="SDU147" s="112"/>
      <c r="SDV147" s="112"/>
      <c r="SDW147" s="112"/>
      <c r="SDX147" s="112"/>
      <c r="SDY147" s="112"/>
      <c r="SDZ147" s="112"/>
      <c r="SEA147" s="112"/>
      <c r="SEB147" s="112"/>
      <c r="SEC147" s="112"/>
      <c r="SED147" s="112"/>
      <c r="SEE147" s="112"/>
      <c r="SEF147" s="112"/>
      <c r="SEG147" s="112"/>
      <c r="SEH147" s="112"/>
      <c r="SEI147" s="112"/>
      <c r="SEJ147" s="112"/>
      <c r="SEK147" s="112"/>
      <c r="SEL147" s="112"/>
      <c r="SEM147" s="112"/>
      <c r="SEN147" s="112"/>
      <c r="SEO147" s="112"/>
      <c r="SEP147" s="112"/>
      <c r="SEQ147" s="112"/>
      <c r="SER147" s="112"/>
      <c r="SES147" s="112"/>
      <c r="SET147" s="112"/>
      <c r="SEU147" s="112"/>
      <c r="SEV147" s="112"/>
      <c r="SEW147" s="112"/>
      <c r="SEX147" s="112"/>
      <c r="SEY147" s="112"/>
      <c r="SEZ147" s="112"/>
      <c r="SFA147" s="112"/>
      <c r="SFB147" s="112"/>
      <c r="SFC147" s="112"/>
      <c r="SFD147" s="112"/>
      <c r="SFE147" s="112"/>
      <c r="SFF147" s="112"/>
      <c r="SFG147" s="112"/>
      <c r="SFH147" s="112"/>
      <c r="SFI147" s="112"/>
      <c r="SFJ147" s="112"/>
      <c r="SFK147" s="112"/>
      <c r="SFL147" s="112"/>
      <c r="SFM147" s="112"/>
      <c r="SFN147" s="112"/>
      <c r="SFO147" s="112"/>
      <c r="SFP147" s="112"/>
      <c r="SFQ147" s="112"/>
      <c r="SFR147" s="112"/>
      <c r="SFS147" s="112"/>
      <c r="SFT147" s="112"/>
      <c r="SFU147" s="112"/>
      <c r="SFV147" s="112"/>
      <c r="SFW147" s="112"/>
      <c r="SFX147" s="112"/>
      <c r="SFY147" s="112"/>
      <c r="SFZ147" s="112"/>
      <c r="SGA147" s="112"/>
      <c r="SGB147" s="112"/>
      <c r="SGC147" s="112"/>
      <c r="SGD147" s="112"/>
      <c r="SGE147" s="112"/>
      <c r="SGF147" s="112"/>
      <c r="SGG147" s="112"/>
      <c r="SGH147" s="112"/>
      <c r="SGI147" s="112"/>
      <c r="SGJ147" s="112"/>
      <c r="SGK147" s="112"/>
      <c r="SGL147" s="112"/>
      <c r="SGM147" s="112"/>
      <c r="SGN147" s="112"/>
      <c r="SGO147" s="112"/>
      <c r="SGP147" s="112"/>
      <c r="SGQ147" s="112"/>
      <c r="SGR147" s="112"/>
      <c r="SGS147" s="112"/>
      <c r="SGT147" s="112"/>
      <c r="SGU147" s="112"/>
      <c r="SGV147" s="112"/>
      <c r="SGW147" s="112"/>
      <c r="SGX147" s="112"/>
      <c r="SGY147" s="112"/>
      <c r="SGZ147" s="112"/>
      <c r="SHA147" s="112"/>
      <c r="SHB147" s="112"/>
      <c r="SHC147" s="112"/>
      <c r="SHD147" s="112"/>
      <c r="SHE147" s="112"/>
      <c r="SHF147" s="112"/>
      <c r="SHG147" s="112"/>
      <c r="SHH147" s="112"/>
      <c r="SHI147" s="112"/>
      <c r="SHJ147" s="112"/>
      <c r="SHK147" s="112"/>
      <c r="SHL147" s="112"/>
      <c r="SHM147" s="112"/>
      <c r="SHN147" s="112"/>
      <c r="SHO147" s="112"/>
      <c r="SHP147" s="112"/>
      <c r="SHQ147" s="112"/>
      <c r="SHR147" s="112"/>
      <c r="SHS147" s="112"/>
      <c r="SHT147" s="112"/>
      <c r="SHU147" s="112"/>
      <c r="SHV147" s="112"/>
      <c r="SHW147" s="112"/>
      <c r="SHX147" s="112"/>
      <c r="SHY147" s="112"/>
      <c r="SHZ147" s="112"/>
      <c r="SIA147" s="112"/>
      <c r="SIB147" s="112"/>
      <c r="SIC147" s="112"/>
      <c r="SID147" s="112"/>
      <c r="SIE147" s="112"/>
      <c r="SIF147" s="112"/>
      <c r="SIG147" s="112"/>
      <c r="SIH147" s="112"/>
      <c r="SII147" s="112"/>
      <c r="SIJ147" s="112"/>
      <c r="SIK147" s="112"/>
      <c r="SIL147" s="112"/>
      <c r="SIM147" s="112"/>
      <c r="SIN147" s="112"/>
      <c r="SIO147" s="112"/>
      <c r="SIP147" s="112"/>
      <c r="SIQ147" s="112"/>
      <c r="SIR147" s="112"/>
      <c r="SIS147" s="112"/>
      <c r="SIT147" s="112"/>
      <c r="SIU147" s="112"/>
      <c r="SIV147" s="112"/>
      <c r="SIW147" s="112"/>
      <c r="SIX147" s="112"/>
      <c r="SIY147" s="112"/>
      <c r="SIZ147" s="112"/>
      <c r="SJA147" s="112"/>
      <c r="SJB147" s="112"/>
      <c r="SJC147" s="112"/>
      <c r="SJD147" s="112"/>
      <c r="SJE147" s="112"/>
      <c r="SJF147" s="112"/>
      <c r="SJG147" s="112"/>
      <c r="SJH147" s="112"/>
      <c r="SJI147" s="112"/>
      <c r="SJJ147" s="112"/>
      <c r="SJK147" s="112"/>
      <c r="SJL147" s="112"/>
      <c r="SJM147" s="112"/>
      <c r="SJN147" s="112"/>
      <c r="SJO147" s="112"/>
      <c r="SJP147" s="112"/>
      <c r="SJQ147" s="112"/>
      <c r="SJR147" s="112"/>
      <c r="SJS147" s="112"/>
      <c r="SJT147" s="112"/>
      <c r="SJU147" s="112"/>
      <c r="SJV147" s="112"/>
      <c r="SJW147" s="112"/>
      <c r="SJX147" s="112"/>
      <c r="SJY147" s="112"/>
      <c r="SJZ147" s="112"/>
      <c r="SKA147" s="112"/>
      <c r="SKB147" s="112"/>
      <c r="SKC147" s="112"/>
      <c r="SKD147" s="112"/>
      <c r="SKE147" s="112"/>
      <c r="SKF147" s="112"/>
      <c r="SKG147" s="112"/>
      <c r="SKH147" s="112"/>
      <c r="SKI147" s="112"/>
      <c r="SKJ147" s="112"/>
      <c r="SKK147" s="112"/>
      <c r="SKL147" s="112"/>
      <c r="SKM147" s="112"/>
      <c r="SKN147" s="112"/>
      <c r="SKO147" s="112"/>
      <c r="SKP147" s="112"/>
      <c r="SKQ147" s="112"/>
      <c r="SKR147" s="112"/>
      <c r="SKS147" s="112"/>
      <c r="SKT147" s="112"/>
      <c r="SKU147" s="112"/>
      <c r="SKV147" s="112"/>
      <c r="SKW147" s="112"/>
      <c r="SKX147" s="112"/>
      <c r="SKY147" s="112"/>
      <c r="SKZ147" s="112"/>
      <c r="SLA147" s="112"/>
      <c r="SLB147" s="112"/>
      <c r="SLC147" s="112"/>
      <c r="SLD147" s="112"/>
      <c r="SLE147" s="112"/>
      <c r="SLF147" s="112"/>
      <c r="SLG147" s="112"/>
      <c r="SLH147" s="112"/>
      <c r="SLI147" s="112"/>
      <c r="SLJ147" s="112"/>
      <c r="SLK147" s="112"/>
      <c r="SLL147" s="112"/>
      <c r="SLM147" s="112"/>
      <c r="SLN147" s="112"/>
      <c r="SLO147" s="112"/>
      <c r="SLP147" s="112"/>
      <c r="SLQ147" s="112"/>
      <c r="SLR147" s="112"/>
      <c r="SLS147" s="112"/>
      <c r="SLT147" s="112"/>
      <c r="SLU147" s="112"/>
      <c r="SLV147" s="112"/>
      <c r="SLW147" s="112"/>
      <c r="SLX147" s="112"/>
      <c r="SLY147" s="112"/>
      <c r="SLZ147" s="112"/>
      <c r="SMA147" s="112"/>
      <c r="SMB147" s="112"/>
      <c r="SMC147" s="112"/>
      <c r="SMD147" s="112"/>
      <c r="SME147" s="112"/>
      <c r="SMF147" s="112"/>
      <c r="SMG147" s="112"/>
      <c r="SMH147" s="112"/>
      <c r="SMI147" s="112"/>
      <c r="SMJ147" s="112"/>
      <c r="SMK147" s="112"/>
      <c r="SML147" s="112"/>
      <c r="SMM147" s="112"/>
      <c r="SMN147" s="112"/>
      <c r="SMO147" s="112"/>
      <c r="SMP147" s="112"/>
      <c r="SMQ147" s="112"/>
      <c r="SMR147" s="112"/>
      <c r="SMS147" s="112"/>
      <c r="SMT147" s="112"/>
      <c r="SMU147" s="112"/>
      <c r="SMV147" s="112"/>
      <c r="SMW147" s="112"/>
      <c r="SMX147" s="112"/>
      <c r="SMY147" s="112"/>
      <c r="SMZ147" s="112"/>
      <c r="SNA147" s="112"/>
      <c r="SNB147" s="112"/>
      <c r="SNC147" s="112"/>
      <c r="SND147" s="112"/>
      <c r="SNE147" s="112"/>
      <c r="SNF147" s="112"/>
      <c r="SNG147" s="112"/>
      <c r="SNH147" s="112"/>
      <c r="SNI147" s="112"/>
      <c r="SNJ147" s="112"/>
      <c r="SNK147" s="112"/>
      <c r="SNL147" s="112"/>
      <c r="SNM147" s="112"/>
      <c r="SNN147" s="112"/>
      <c r="SNO147" s="112"/>
      <c r="SNP147" s="112"/>
      <c r="SNQ147" s="112"/>
      <c r="SNR147" s="112"/>
      <c r="SNS147" s="112"/>
      <c r="SNT147" s="112"/>
      <c r="SNU147" s="112"/>
      <c r="SNV147" s="112"/>
      <c r="SNW147" s="112"/>
      <c r="SNX147" s="112"/>
      <c r="SNY147" s="112"/>
      <c r="SNZ147" s="112"/>
      <c r="SOA147" s="112"/>
      <c r="SOB147" s="112"/>
      <c r="SOC147" s="112"/>
      <c r="SOD147" s="112"/>
      <c r="SOE147" s="112"/>
      <c r="SOF147" s="112"/>
      <c r="SOG147" s="112"/>
      <c r="SOH147" s="112"/>
      <c r="SOI147" s="112"/>
      <c r="SOJ147" s="112"/>
      <c r="SOK147" s="112"/>
      <c r="SOL147" s="112"/>
      <c r="SOM147" s="112"/>
      <c r="SON147" s="112"/>
      <c r="SOO147" s="112"/>
      <c r="SOP147" s="112"/>
      <c r="SOQ147" s="112"/>
      <c r="SOR147" s="112"/>
      <c r="SOS147" s="112"/>
      <c r="SOT147" s="112"/>
      <c r="SOU147" s="112"/>
      <c r="SOV147" s="112"/>
      <c r="SOW147" s="112"/>
      <c r="SOX147" s="112"/>
      <c r="SOY147" s="112"/>
      <c r="SOZ147" s="112"/>
      <c r="SPA147" s="112"/>
      <c r="SPB147" s="112"/>
      <c r="SPC147" s="112"/>
      <c r="SPD147" s="112"/>
      <c r="SPE147" s="112"/>
      <c r="SPF147" s="112"/>
      <c r="SPG147" s="112"/>
      <c r="SPH147" s="112"/>
      <c r="SPI147" s="112"/>
      <c r="SPJ147" s="112"/>
      <c r="SPK147" s="112"/>
      <c r="SPL147" s="112"/>
      <c r="SPM147" s="112"/>
      <c r="SPN147" s="112"/>
      <c r="SPO147" s="112"/>
      <c r="SPP147" s="112"/>
      <c r="SPQ147" s="112"/>
      <c r="SPR147" s="112"/>
      <c r="SPS147" s="112"/>
      <c r="SPT147" s="112"/>
      <c r="SPU147" s="112"/>
      <c r="SPV147" s="112"/>
      <c r="SPW147" s="112"/>
      <c r="SPX147" s="112"/>
      <c r="SPY147" s="112"/>
      <c r="SPZ147" s="112"/>
      <c r="SQA147" s="112"/>
      <c r="SQB147" s="112"/>
      <c r="SQC147" s="112"/>
      <c r="SQD147" s="112"/>
      <c r="SQE147" s="112"/>
      <c r="SQF147" s="112"/>
      <c r="SQG147" s="112"/>
      <c r="SQH147" s="112"/>
      <c r="SQI147" s="112"/>
      <c r="SQJ147" s="112"/>
      <c r="SQK147" s="112"/>
      <c r="SQL147" s="112"/>
      <c r="SQM147" s="112"/>
      <c r="SQN147" s="112"/>
      <c r="SQO147" s="112"/>
      <c r="SQP147" s="112"/>
      <c r="SQQ147" s="112"/>
      <c r="SQR147" s="112"/>
      <c r="SQS147" s="112"/>
      <c r="SQT147" s="112"/>
      <c r="SQU147" s="112"/>
      <c r="SQV147" s="112"/>
      <c r="SQW147" s="112"/>
      <c r="SQX147" s="112"/>
      <c r="SQY147" s="112"/>
      <c r="SQZ147" s="112"/>
      <c r="SRA147" s="112"/>
      <c r="SRB147" s="112"/>
      <c r="SRC147" s="112"/>
      <c r="SRD147" s="112"/>
      <c r="SRE147" s="112"/>
      <c r="SRF147" s="112"/>
      <c r="SRG147" s="112"/>
      <c r="SRH147" s="112"/>
      <c r="SRI147" s="112"/>
      <c r="SRJ147" s="112"/>
      <c r="SRK147" s="112"/>
      <c r="SRL147" s="112"/>
      <c r="SRM147" s="112"/>
      <c r="SRN147" s="112"/>
      <c r="SRO147" s="112"/>
      <c r="SRP147" s="112"/>
      <c r="SRQ147" s="112"/>
      <c r="SRR147" s="112"/>
      <c r="SRS147" s="112"/>
      <c r="SRT147" s="112"/>
      <c r="SRU147" s="112"/>
      <c r="SRV147" s="112"/>
      <c r="SRW147" s="112"/>
      <c r="SRX147" s="112"/>
      <c r="SRY147" s="112"/>
      <c r="SRZ147" s="112"/>
      <c r="SSA147" s="112"/>
      <c r="SSB147" s="112"/>
      <c r="SSC147" s="112"/>
      <c r="SSD147" s="112"/>
      <c r="SSE147" s="112"/>
      <c r="SSF147" s="112"/>
      <c r="SSG147" s="112"/>
      <c r="SSH147" s="112"/>
      <c r="SSI147" s="112"/>
      <c r="SSJ147" s="112"/>
      <c r="SSK147" s="112"/>
      <c r="SSL147" s="112"/>
      <c r="SSM147" s="112"/>
      <c r="SSN147" s="112"/>
      <c r="SSO147" s="112"/>
      <c r="SSP147" s="112"/>
      <c r="SSQ147" s="112"/>
      <c r="SSR147" s="112"/>
      <c r="SSS147" s="112"/>
      <c r="SST147" s="112"/>
      <c r="SSU147" s="112"/>
      <c r="SSV147" s="112"/>
      <c r="SSW147" s="112"/>
      <c r="SSX147" s="112"/>
      <c r="SSY147" s="112"/>
      <c r="SSZ147" s="112"/>
      <c r="STA147" s="112"/>
      <c r="STB147" s="112"/>
      <c r="STC147" s="112"/>
      <c r="STD147" s="112"/>
      <c r="STE147" s="112"/>
      <c r="STF147" s="112"/>
      <c r="STG147" s="112"/>
      <c r="STH147" s="112"/>
      <c r="STI147" s="112"/>
      <c r="STJ147" s="112"/>
      <c r="STK147" s="112"/>
      <c r="STL147" s="112"/>
      <c r="STM147" s="112"/>
      <c r="STN147" s="112"/>
      <c r="STO147" s="112"/>
      <c r="STP147" s="112"/>
      <c r="STQ147" s="112"/>
      <c r="STR147" s="112"/>
      <c r="STS147" s="112"/>
      <c r="STT147" s="112"/>
      <c r="STU147" s="112"/>
      <c r="STV147" s="112"/>
      <c r="STW147" s="112"/>
      <c r="STX147" s="112"/>
      <c r="STY147" s="112"/>
      <c r="STZ147" s="112"/>
      <c r="SUA147" s="112"/>
      <c r="SUB147" s="112"/>
      <c r="SUC147" s="112"/>
      <c r="SUD147" s="112"/>
      <c r="SUE147" s="112"/>
      <c r="SUF147" s="112"/>
      <c r="SUG147" s="112"/>
      <c r="SUH147" s="112"/>
      <c r="SUI147" s="112"/>
      <c r="SUJ147" s="112"/>
      <c r="SUK147" s="112"/>
      <c r="SUL147" s="112"/>
      <c r="SUM147" s="112"/>
      <c r="SUN147" s="112"/>
      <c r="SUO147" s="112"/>
      <c r="SUP147" s="112"/>
      <c r="SUQ147" s="112"/>
      <c r="SUR147" s="112"/>
      <c r="SUS147" s="112"/>
      <c r="SUT147" s="112"/>
      <c r="SUU147" s="112"/>
      <c r="SUV147" s="112"/>
      <c r="SUW147" s="112"/>
      <c r="SUX147" s="112"/>
      <c r="SUY147" s="112"/>
      <c r="SUZ147" s="112"/>
      <c r="SVA147" s="112"/>
      <c r="SVB147" s="112"/>
      <c r="SVC147" s="112"/>
      <c r="SVD147" s="112"/>
      <c r="SVE147" s="112"/>
      <c r="SVF147" s="112"/>
      <c r="SVG147" s="112"/>
      <c r="SVH147" s="112"/>
      <c r="SVI147" s="112"/>
      <c r="SVJ147" s="112"/>
      <c r="SVK147" s="112"/>
      <c r="SVL147" s="112"/>
      <c r="SVM147" s="112"/>
      <c r="SVN147" s="112"/>
      <c r="SVO147" s="112"/>
      <c r="SVP147" s="112"/>
      <c r="SVQ147" s="112"/>
      <c r="SVR147" s="112"/>
      <c r="SVS147" s="112"/>
      <c r="SVT147" s="112"/>
      <c r="SVU147" s="112"/>
      <c r="SVV147" s="112"/>
      <c r="SVW147" s="112"/>
      <c r="SVX147" s="112"/>
      <c r="SVY147" s="112"/>
      <c r="SVZ147" s="112"/>
      <c r="SWA147" s="112"/>
      <c r="SWB147" s="112"/>
      <c r="SWC147" s="112"/>
      <c r="SWD147" s="112"/>
      <c r="SWE147" s="112"/>
      <c r="SWF147" s="112"/>
      <c r="SWG147" s="112"/>
      <c r="SWH147" s="112"/>
      <c r="SWI147" s="112"/>
      <c r="SWJ147" s="112"/>
      <c r="SWK147" s="112"/>
      <c r="SWL147" s="112"/>
      <c r="SWM147" s="112"/>
      <c r="SWN147" s="112"/>
      <c r="SWO147" s="112"/>
      <c r="SWP147" s="112"/>
      <c r="SWQ147" s="112"/>
      <c r="SWR147" s="112"/>
      <c r="SWS147" s="112"/>
      <c r="SWT147" s="112"/>
      <c r="SWU147" s="112"/>
      <c r="SWV147" s="112"/>
      <c r="SWW147" s="112"/>
      <c r="SWX147" s="112"/>
      <c r="SWY147" s="112"/>
      <c r="SWZ147" s="112"/>
      <c r="SXA147" s="112"/>
      <c r="SXB147" s="112"/>
      <c r="SXC147" s="112"/>
      <c r="SXD147" s="112"/>
      <c r="SXE147" s="112"/>
      <c r="SXF147" s="112"/>
      <c r="SXG147" s="112"/>
      <c r="SXH147" s="112"/>
      <c r="SXI147" s="112"/>
      <c r="SXJ147" s="112"/>
      <c r="SXK147" s="112"/>
      <c r="SXL147" s="112"/>
      <c r="SXM147" s="112"/>
      <c r="SXN147" s="112"/>
      <c r="SXO147" s="112"/>
      <c r="SXP147" s="112"/>
      <c r="SXQ147" s="112"/>
      <c r="SXR147" s="112"/>
      <c r="SXS147" s="112"/>
      <c r="SXT147" s="112"/>
      <c r="SXU147" s="112"/>
      <c r="SXV147" s="112"/>
      <c r="SXW147" s="112"/>
      <c r="SXX147" s="112"/>
      <c r="SXY147" s="112"/>
      <c r="SXZ147" s="112"/>
      <c r="SYA147" s="112"/>
      <c r="SYB147" s="112"/>
      <c r="SYC147" s="112"/>
      <c r="SYD147" s="112"/>
      <c r="SYE147" s="112"/>
      <c r="SYF147" s="112"/>
      <c r="SYG147" s="112"/>
      <c r="SYH147" s="112"/>
      <c r="SYI147" s="112"/>
      <c r="SYJ147" s="112"/>
      <c r="SYK147" s="112"/>
      <c r="SYL147" s="112"/>
      <c r="SYM147" s="112"/>
      <c r="SYN147" s="112"/>
      <c r="SYO147" s="112"/>
      <c r="SYP147" s="112"/>
      <c r="SYQ147" s="112"/>
      <c r="SYR147" s="112"/>
      <c r="SYS147" s="112"/>
      <c r="SYT147" s="112"/>
      <c r="SYU147" s="112"/>
      <c r="SYV147" s="112"/>
      <c r="SYW147" s="112"/>
      <c r="SYX147" s="112"/>
      <c r="SYY147" s="112"/>
      <c r="SYZ147" s="112"/>
      <c r="SZA147" s="112"/>
      <c r="SZB147" s="112"/>
      <c r="SZC147" s="112"/>
      <c r="SZD147" s="112"/>
      <c r="SZE147" s="112"/>
      <c r="SZF147" s="112"/>
      <c r="SZG147" s="112"/>
      <c r="SZH147" s="112"/>
      <c r="SZI147" s="112"/>
      <c r="SZJ147" s="112"/>
      <c r="SZK147" s="112"/>
      <c r="SZL147" s="112"/>
      <c r="SZM147" s="112"/>
      <c r="SZN147" s="112"/>
      <c r="SZO147" s="112"/>
      <c r="SZP147" s="112"/>
      <c r="SZQ147" s="112"/>
      <c r="SZR147" s="112"/>
      <c r="SZS147" s="112"/>
      <c r="SZT147" s="112"/>
      <c r="SZU147" s="112"/>
      <c r="SZV147" s="112"/>
      <c r="SZW147" s="112"/>
      <c r="SZX147" s="112"/>
      <c r="SZY147" s="112"/>
      <c r="SZZ147" s="112"/>
      <c r="TAA147" s="112"/>
      <c r="TAB147" s="112"/>
      <c r="TAC147" s="112"/>
      <c r="TAD147" s="112"/>
      <c r="TAE147" s="112"/>
      <c r="TAF147" s="112"/>
      <c r="TAG147" s="112"/>
      <c r="TAH147" s="112"/>
      <c r="TAI147" s="112"/>
      <c r="TAJ147" s="112"/>
      <c r="TAK147" s="112"/>
      <c r="TAL147" s="112"/>
      <c r="TAM147" s="112"/>
      <c r="TAN147" s="112"/>
      <c r="TAO147" s="112"/>
      <c r="TAP147" s="112"/>
      <c r="TAQ147" s="112"/>
      <c r="TAR147" s="112"/>
      <c r="TAS147" s="112"/>
      <c r="TAT147" s="112"/>
      <c r="TAU147" s="112"/>
      <c r="TAV147" s="112"/>
      <c r="TAW147" s="112"/>
      <c r="TAX147" s="112"/>
      <c r="TAY147" s="112"/>
      <c r="TAZ147" s="112"/>
      <c r="TBA147" s="112"/>
      <c r="TBB147" s="112"/>
      <c r="TBC147" s="112"/>
      <c r="TBD147" s="112"/>
      <c r="TBE147" s="112"/>
      <c r="TBF147" s="112"/>
      <c r="TBG147" s="112"/>
      <c r="TBH147" s="112"/>
      <c r="TBI147" s="112"/>
      <c r="TBJ147" s="112"/>
      <c r="TBK147" s="112"/>
      <c r="TBL147" s="112"/>
      <c r="TBM147" s="112"/>
      <c r="TBN147" s="112"/>
      <c r="TBO147" s="112"/>
      <c r="TBP147" s="112"/>
      <c r="TBQ147" s="112"/>
      <c r="TBR147" s="112"/>
      <c r="TBS147" s="112"/>
      <c r="TBT147" s="112"/>
      <c r="TBU147" s="112"/>
      <c r="TBV147" s="112"/>
      <c r="TBW147" s="112"/>
      <c r="TBX147" s="112"/>
      <c r="TBY147" s="112"/>
      <c r="TBZ147" s="112"/>
      <c r="TCA147" s="112"/>
      <c r="TCB147" s="112"/>
      <c r="TCC147" s="112"/>
      <c r="TCD147" s="112"/>
      <c r="TCE147" s="112"/>
      <c r="TCF147" s="112"/>
      <c r="TCG147" s="112"/>
      <c r="TCH147" s="112"/>
      <c r="TCI147" s="112"/>
      <c r="TCJ147" s="112"/>
      <c r="TCK147" s="112"/>
      <c r="TCL147" s="112"/>
      <c r="TCM147" s="112"/>
      <c r="TCN147" s="112"/>
      <c r="TCO147" s="112"/>
      <c r="TCP147" s="112"/>
      <c r="TCQ147" s="112"/>
      <c r="TCR147" s="112"/>
      <c r="TCS147" s="112"/>
      <c r="TCT147" s="112"/>
      <c r="TCU147" s="112"/>
      <c r="TCV147" s="112"/>
      <c r="TCW147" s="112"/>
      <c r="TCX147" s="112"/>
      <c r="TCY147" s="112"/>
      <c r="TCZ147" s="112"/>
      <c r="TDA147" s="112"/>
      <c r="TDB147" s="112"/>
      <c r="TDC147" s="112"/>
      <c r="TDD147" s="112"/>
      <c r="TDE147" s="112"/>
      <c r="TDF147" s="112"/>
      <c r="TDG147" s="112"/>
      <c r="TDH147" s="112"/>
      <c r="TDI147" s="112"/>
      <c r="TDJ147" s="112"/>
      <c r="TDK147" s="112"/>
      <c r="TDL147" s="112"/>
      <c r="TDM147" s="112"/>
      <c r="TDN147" s="112"/>
      <c r="TDO147" s="112"/>
      <c r="TDP147" s="112"/>
      <c r="TDQ147" s="112"/>
      <c r="TDR147" s="112"/>
      <c r="TDS147" s="112"/>
      <c r="TDT147" s="112"/>
      <c r="TDU147" s="112"/>
      <c r="TDV147" s="112"/>
      <c r="TDW147" s="112"/>
      <c r="TDX147" s="112"/>
      <c r="TDY147" s="112"/>
      <c r="TDZ147" s="112"/>
      <c r="TEA147" s="112"/>
      <c r="TEB147" s="112"/>
      <c r="TEC147" s="112"/>
      <c r="TED147" s="112"/>
      <c r="TEE147" s="112"/>
      <c r="TEF147" s="112"/>
      <c r="TEG147" s="112"/>
      <c r="TEH147" s="112"/>
      <c r="TEI147" s="112"/>
      <c r="TEJ147" s="112"/>
      <c r="TEK147" s="112"/>
      <c r="TEL147" s="112"/>
      <c r="TEM147" s="112"/>
      <c r="TEN147" s="112"/>
      <c r="TEO147" s="112"/>
      <c r="TEP147" s="112"/>
      <c r="TEQ147" s="112"/>
      <c r="TER147" s="112"/>
      <c r="TES147" s="112"/>
      <c r="TET147" s="112"/>
      <c r="TEU147" s="112"/>
      <c r="TEV147" s="112"/>
      <c r="TEW147" s="112"/>
      <c r="TEX147" s="112"/>
      <c r="TEY147" s="112"/>
      <c r="TEZ147" s="112"/>
      <c r="TFA147" s="112"/>
      <c r="TFB147" s="112"/>
      <c r="TFC147" s="112"/>
      <c r="TFD147" s="112"/>
      <c r="TFE147" s="112"/>
      <c r="TFF147" s="112"/>
      <c r="TFG147" s="112"/>
      <c r="TFH147" s="112"/>
      <c r="TFI147" s="112"/>
      <c r="TFJ147" s="112"/>
      <c r="TFK147" s="112"/>
      <c r="TFL147" s="112"/>
      <c r="TFM147" s="112"/>
      <c r="TFN147" s="112"/>
      <c r="TFO147" s="112"/>
      <c r="TFP147" s="112"/>
      <c r="TFQ147" s="112"/>
      <c r="TFR147" s="112"/>
      <c r="TFS147" s="112"/>
      <c r="TFT147" s="112"/>
      <c r="TFU147" s="112"/>
      <c r="TFV147" s="112"/>
      <c r="TFW147" s="112"/>
      <c r="TFX147" s="112"/>
      <c r="TFY147" s="112"/>
      <c r="TFZ147" s="112"/>
      <c r="TGA147" s="112"/>
      <c r="TGB147" s="112"/>
      <c r="TGC147" s="112"/>
      <c r="TGD147" s="112"/>
      <c r="TGE147" s="112"/>
      <c r="TGF147" s="112"/>
      <c r="TGG147" s="112"/>
      <c r="TGH147" s="112"/>
      <c r="TGI147" s="112"/>
      <c r="TGJ147" s="112"/>
      <c r="TGK147" s="112"/>
      <c r="TGL147" s="112"/>
      <c r="TGM147" s="112"/>
      <c r="TGN147" s="112"/>
      <c r="TGO147" s="112"/>
      <c r="TGP147" s="112"/>
      <c r="TGQ147" s="112"/>
      <c r="TGR147" s="112"/>
      <c r="TGS147" s="112"/>
      <c r="TGT147" s="112"/>
      <c r="TGU147" s="112"/>
      <c r="TGV147" s="112"/>
      <c r="TGW147" s="112"/>
      <c r="TGX147" s="112"/>
      <c r="TGY147" s="112"/>
      <c r="TGZ147" s="112"/>
      <c r="THA147" s="112"/>
      <c r="THB147" s="112"/>
      <c r="THC147" s="112"/>
      <c r="THD147" s="112"/>
      <c r="THE147" s="112"/>
      <c r="THF147" s="112"/>
      <c r="THG147" s="112"/>
      <c r="THH147" s="112"/>
      <c r="THI147" s="112"/>
      <c r="THJ147" s="112"/>
      <c r="THK147" s="112"/>
      <c r="THL147" s="112"/>
      <c r="THM147" s="112"/>
      <c r="THN147" s="112"/>
      <c r="THO147" s="112"/>
      <c r="THP147" s="112"/>
      <c r="THQ147" s="112"/>
      <c r="THR147" s="112"/>
      <c r="THS147" s="112"/>
      <c r="THT147" s="112"/>
      <c r="THU147" s="112"/>
      <c r="THV147" s="112"/>
      <c r="THW147" s="112"/>
      <c r="THX147" s="112"/>
      <c r="THY147" s="112"/>
      <c r="THZ147" s="112"/>
      <c r="TIA147" s="112"/>
      <c r="TIB147" s="112"/>
      <c r="TIC147" s="112"/>
      <c r="TID147" s="112"/>
      <c r="TIE147" s="112"/>
      <c r="TIF147" s="112"/>
      <c r="TIG147" s="112"/>
      <c r="TIH147" s="112"/>
      <c r="TII147" s="112"/>
      <c r="TIJ147" s="112"/>
      <c r="TIK147" s="112"/>
      <c r="TIL147" s="112"/>
      <c r="TIM147" s="112"/>
      <c r="TIN147" s="112"/>
      <c r="TIO147" s="112"/>
      <c r="TIP147" s="112"/>
      <c r="TIQ147" s="112"/>
      <c r="TIR147" s="112"/>
      <c r="TIS147" s="112"/>
      <c r="TIT147" s="112"/>
      <c r="TIU147" s="112"/>
      <c r="TIV147" s="112"/>
      <c r="TIW147" s="112"/>
      <c r="TIX147" s="112"/>
      <c r="TIY147" s="112"/>
      <c r="TIZ147" s="112"/>
      <c r="TJA147" s="112"/>
      <c r="TJB147" s="112"/>
      <c r="TJC147" s="112"/>
      <c r="TJD147" s="112"/>
      <c r="TJE147" s="112"/>
      <c r="TJF147" s="112"/>
      <c r="TJG147" s="112"/>
      <c r="TJH147" s="112"/>
      <c r="TJI147" s="112"/>
      <c r="TJJ147" s="112"/>
      <c r="TJK147" s="112"/>
      <c r="TJL147" s="112"/>
      <c r="TJM147" s="112"/>
      <c r="TJN147" s="112"/>
      <c r="TJO147" s="112"/>
      <c r="TJP147" s="112"/>
      <c r="TJQ147" s="112"/>
      <c r="TJR147" s="112"/>
      <c r="TJS147" s="112"/>
      <c r="TJT147" s="112"/>
      <c r="TJU147" s="112"/>
      <c r="TJV147" s="112"/>
      <c r="TJW147" s="112"/>
      <c r="TJX147" s="112"/>
      <c r="TJY147" s="112"/>
      <c r="TJZ147" s="112"/>
      <c r="TKA147" s="112"/>
      <c r="TKB147" s="112"/>
      <c r="TKC147" s="112"/>
      <c r="TKD147" s="112"/>
      <c r="TKE147" s="112"/>
      <c r="TKF147" s="112"/>
      <c r="TKG147" s="112"/>
      <c r="TKH147" s="112"/>
      <c r="TKI147" s="112"/>
      <c r="TKJ147" s="112"/>
      <c r="TKK147" s="112"/>
      <c r="TKL147" s="112"/>
      <c r="TKM147" s="112"/>
      <c r="TKN147" s="112"/>
      <c r="TKO147" s="112"/>
      <c r="TKP147" s="112"/>
      <c r="TKQ147" s="112"/>
      <c r="TKR147" s="112"/>
      <c r="TKS147" s="112"/>
      <c r="TKT147" s="112"/>
      <c r="TKU147" s="112"/>
      <c r="TKV147" s="112"/>
      <c r="TKW147" s="112"/>
      <c r="TKX147" s="112"/>
      <c r="TKY147" s="112"/>
      <c r="TKZ147" s="112"/>
      <c r="TLA147" s="112"/>
      <c r="TLB147" s="112"/>
      <c r="TLC147" s="112"/>
      <c r="TLD147" s="112"/>
      <c r="TLE147" s="112"/>
      <c r="TLF147" s="112"/>
      <c r="TLG147" s="112"/>
      <c r="TLH147" s="112"/>
      <c r="TLI147" s="112"/>
      <c r="TLJ147" s="112"/>
      <c r="TLK147" s="112"/>
      <c r="TLL147" s="112"/>
      <c r="TLM147" s="112"/>
      <c r="TLN147" s="112"/>
      <c r="TLO147" s="112"/>
      <c r="TLP147" s="112"/>
      <c r="TLQ147" s="112"/>
      <c r="TLR147" s="112"/>
      <c r="TLS147" s="112"/>
      <c r="TLT147" s="112"/>
      <c r="TLU147" s="112"/>
      <c r="TLV147" s="112"/>
      <c r="TLW147" s="112"/>
      <c r="TLX147" s="112"/>
      <c r="TLY147" s="112"/>
      <c r="TLZ147" s="112"/>
      <c r="TMA147" s="112"/>
      <c r="TMB147" s="112"/>
      <c r="TMC147" s="112"/>
      <c r="TMD147" s="112"/>
      <c r="TME147" s="112"/>
      <c r="TMF147" s="112"/>
      <c r="TMG147" s="112"/>
      <c r="TMH147" s="112"/>
      <c r="TMI147" s="112"/>
      <c r="TMJ147" s="112"/>
      <c r="TMK147" s="112"/>
      <c r="TML147" s="112"/>
      <c r="TMM147" s="112"/>
      <c r="TMN147" s="112"/>
      <c r="TMO147" s="112"/>
      <c r="TMP147" s="112"/>
      <c r="TMQ147" s="112"/>
      <c r="TMR147" s="112"/>
      <c r="TMS147" s="112"/>
      <c r="TMT147" s="112"/>
      <c r="TMU147" s="112"/>
      <c r="TMV147" s="112"/>
      <c r="TMW147" s="112"/>
      <c r="TMX147" s="112"/>
      <c r="TMY147" s="112"/>
      <c r="TMZ147" s="112"/>
      <c r="TNA147" s="112"/>
      <c r="TNB147" s="112"/>
      <c r="TNC147" s="112"/>
      <c r="TND147" s="112"/>
      <c r="TNE147" s="112"/>
      <c r="TNF147" s="112"/>
      <c r="TNG147" s="112"/>
      <c r="TNH147" s="112"/>
      <c r="TNI147" s="112"/>
      <c r="TNJ147" s="112"/>
      <c r="TNK147" s="112"/>
      <c r="TNL147" s="112"/>
      <c r="TNM147" s="112"/>
      <c r="TNN147" s="112"/>
      <c r="TNO147" s="112"/>
      <c r="TNP147" s="112"/>
      <c r="TNQ147" s="112"/>
      <c r="TNR147" s="112"/>
      <c r="TNS147" s="112"/>
      <c r="TNT147" s="112"/>
      <c r="TNU147" s="112"/>
      <c r="TNV147" s="112"/>
      <c r="TNW147" s="112"/>
      <c r="TNX147" s="112"/>
      <c r="TNY147" s="112"/>
      <c r="TNZ147" s="112"/>
      <c r="TOA147" s="112"/>
      <c r="TOB147" s="112"/>
      <c r="TOC147" s="112"/>
      <c r="TOD147" s="112"/>
      <c r="TOE147" s="112"/>
      <c r="TOF147" s="112"/>
      <c r="TOG147" s="112"/>
      <c r="TOH147" s="112"/>
      <c r="TOI147" s="112"/>
      <c r="TOJ147" s="112"/>
      <c r="TOK147" s="112"/>
      <c r="TOL147" s="112"/>
      <c r="TOM147" s="112"/>
      <c r="TON147" s="112"/>
      <c r="TOO147" s="112"/>
      <c r="TOP147" s="112"/>
      <c r="TOQ147" s="112"/>
      <c r="TOR147" s="112"/>
      <c r="TOS147" s="112"/>
      <c r="TOT147" s="112"/>
      <c r="TOU147" s="112"/>
      <c r="TOV147" s="112"/>
      <c r="TOW147" s="112"/>
      <c r="TOX147" s="112"/>
      <c r="TOY147" s="112"/>
      <c r="TOZ147" s="112"/>
      <c r="TPA147" s="112"/>
      <c r="TPB147" s="112"/>
      <c r="TPC147" s="112"/>
      <c r="TPD147" s="112"/>
      <c r="TPE147" s="112"/>
      <c r="TPF147" s="112"/>
      <c r="TPG147" s="112"/>
      <c r="TPH147" s="112"/>
      <c r="TPI147" s="112"/>
      <c r="TPJ147" s="112"/>
      <c r="TPK147" s="112"/>
      <c r="TPL147" s="112"/>
      <c r="TPM147" s="112"/>
      <c r="TPN147" s="112"/>
      <c r="TPO147" s="112"/>
      <c r="TPP147" s="112"/>
      <c r="TPQ147" s="112"/>
      <c r="TPR147" s="112"/>
      <c r="TPS147" s="112"/>
      <c r="TPT147" s="112"/>
      <c r="TPU147" s="112"/>
      <c r="TPV147" s="112"/>
      <c r="TPW147" s="112"/>
      <c r="TPX147" s="112"/>
      <c r="TPY147" s="112"/>
      <c r="TPZ147" s="112"/>
      <c r="TQA147" s="112"/>
      <c r="TQB147" s="112"/>
      <c r="TQC147" s="112"/>
      <c r="TQD147" s="112"/>
      <c r="TQE147" s="112"/>
      <c r="TQF147" s="112"/>
      <c r="TQG147" s="112"/>
      <c r="TQH147" s="112"/>
      <c r="TQI147" s="112"/>
      <c r="TQJ147" s="112"/>
      <c r="TQK147" s="112"/>
      <c r="TQL147" s="112"/>
      <c r="TQM147" s="112"/>
      <c r="TQN147" s="112"/>
      <c r="TQO147" s="112"/>
      <c r="TQP147" s="112"/>
      <c r="TQQ147" s="112"/>
      <c r="TQR147" s="112"/>
      <c r="TQS147" s="112"/>
      <c r="TQT147" s="112"/>
      <c r="TQU147" s="112"/>
      <c r="TQV147" s="112"/>
      <c r="TQW147" s="112"/>
      <c r="TQX147" s="112"/>
      <c r="TQY147" s="112"/>
      <c r="TQZ147" s="112"/>
      <c r="TRA147" s="112"/>
      <c r="TRB147" s="112"/>
      <c r="TRC147" s="112"/>
      <c r="TRD147" s="112"/>
      <c r="TRE147" s="112"/>
      <c r="TRF147" s="112"/>
      <c r="TRG147" s="112"/>
      <c r="TRH147" s="112"/>
      <c r="TRI147" s="112"/>
      <c r="TRJ147" s="112"/>
      <c r="TRK147" s="112"/>
      <c r="TRL147" s="112"/>
      <c r="TRM147" s="112"/>
      <c r="TRN147" s="112"/>
      <c r="TRO147" s="112"/>
      <c r="TRP147" s="112"/>
      <c r="TRQ147" s="112"/>
      <c r="TRR147" s="112"/>
      <c r="TRS147" s="112"/>
      <c r="TRT147" s="112"/>
      <c r="TRU147" s="112"/>
      <c r="TRV147" s="112"/>
      <c r="TRW147" s="112"/>
      <c r="TRX147" s="112"/>
      <c r="TRY147" s="112"/>
      <c r="TRZ147" s="112"/>
      <c r="TSA147" s="112"/>
      <c r="TSB147" s="112"/>
      <c r="TSC147" s="112"/>
      <c r="TSD147" s="112"/>
      <c r="TSE147" s="112"/>
      <c r="TSF147" s="112"/>
      <c r="TSG147" s="112"/>
      <c r="TSH147" s="112"/>
      <c r="TSI147" s="112"/>
      <c r="TSJ147" s="112"/>
      <c r="TSK147" s="112"/>
      <c r="TSL147" s="112"/>
      <c r="TSM147" s="112"/>
      <c r="TSN147" s="112"/>
      <c r="TSO147" s="112"/>
      <c r="TSP147" s="112"/>
      <c r="TSQ147" s="112"/>
      <c r="TSR147" s="112"/>
      <c r="TSS147" s="112"/>
      <c r="TST147" s="112"/>
      <c r="TSU147" s="112"/>
      <c r="TSV147" s="112"/>
      <c r="TSW147" s="112"/>
      <c r="TSX147" s="112"/>
      <c r="TSY147" s="112"/>
      <c r="TSZ147" s="112"/>
      <c r="TTA147" s="112"/>
      <c r="TTB147" s="112"/>
      <c r="TTC147" s="112"/>
      <c r="TTD147" s="112"/>
      <c r="TTE147" s="112"/>
      <c r="TTF147" s="112"/>
      <c r="TTG147" s="112"/>
      <c r="TTH147" s="112"/>
      <c r="TTI147" s="112"/>
      <c r="TTJ147" s="112"/>
      <c r="TTK147" s="112"/>
      <c r="TTL147" s="112"/>
      <c r="TTM147" s="112"/>
      <c r="TTN147" s="112"/>
      <c r="TTO147" s="112"/>
      <c r="TTP147" s="112"/>
      <c r="TTQ147" s="112"/>
      <c r="TTR147" s="112"/>
      <c r="TTS147" s="112"/>
      <c r="TTT147" s="112"/>
      <c r="TTU147" s="112"/>
      <c r="TTV147" s="112"/>
      <c r="TTW147" s="112"/>
      <c r="TTX147" s="112"/>
      <c r="TTY147" s="112"/>
      <c r="TTZ147" s="112"/>
      <c r="TUA147" s="112"/>
      <c r="TUB147" s="112"/>
      <c r="TUC147" s="112"/>
      <c r="TUD147" s="112"/>
      <c r="TUE147" s="112"/>
      <c r="TUF147" s="112"/>
      <c r="TUG147" s="112"/>
      <c r="TUH147" s="112"/>
      <c r="TUI147" s="112"/>
      <c r="TUJ147" s="112"/>
      <c r="TUK147" s="112"/>
      <c r="TUL147" s="112"/>
      <c r="TUM147" s="112"/>
      <c r="TUN147" s="112"/>
      <c r="TUO147" s="112"/>
      <c r="TUP147" s="112"/>
      <c r="TUQ147" s="112"/>
      <c r="TUR147" s="112"/>
      <c r="TUS147" s="112"/>
      <c r="TUT147" s="112"/>
      <c r="TUU147" s="112"/>
      <c r="TUV147" s="112"/>
      <c r="TUW147" s="112"/>
      <c r="TUX147" s="112"/>
      <c r="TUY147" s="112"/>
      <c r="TUZ147" s="112"/>
      <c r="TVA147" s="112"/>
      <c r="TVB147" s="112"/>
      <c r="TVC147" s="112"/>
      <c r="TVD147" s="112"/>
      <c r="TVE147" s="112"/>
      <c r="TVF147" s="112"/>
      <c r="TVG147" s="112"/>
      <c r="TVH147" s="112"/>
      <c r="TVI147" s="112"/>
      <c r="TVJ147" s="112"/>
      <c r="TVK147" s="112"/>
      <c r="TVL147" s="112"/>
      <c r="TVM147" s="112"/>
      <c r="TVN147" s="112"/>
      <c r="TVO147" s="112"/>
      <c r="TVP147" s="112"/>
      <c r="TVQ147" s="112"/>
      <c r="TVR147" s="112"/>
      <c r="TVS147" s="112"/>
      <c r="TVT147" s="112"/>
      <c r="TVU147" s="112"/>
      <c r="TVV147" s="112"/>
      <c r="TVW147" s="112"/>
      <c r="TVX147" s="112"/>
      <c r="TVY147" s="112"/>
      <c r="TVZ147" s="112"/>
      <c r="TWA147" s="112"/>
      <c r="TWB147" s="112"/>
      <c r="TWC147" s="112"/>
      <c r="TWD147" s="112"/>
      <c r="TWE147" s="112"/>
      <c r="TWF147" s="112"/>
      <c r="TWG147" s="112"/>
      <c r="TWH147" s="112"/>
      <c r="TWI147" s="112"/>
      <c r="TWJ147" s="112"/>
      <c r="TWK147" s="112"/>
      <c r="TWL147" s="112"/>
      <c r="TWM147" s="112"/>
      <c r="TWN147" s="112"/>
      <c r="TWO147" s="112"/>
      <c r="TWP147" s="112"/>
      <c r="TWQ147" s="112"/>
      <c r="TWR147" s="112"/>
      <c r="TWS147" s="112"/>
      <c r="TWT147" s="112"/>
      <c r="TWU147" s="112"/>
      <c r="TWV147" s="112"/>
      <c r="TWW147" s="112"/>
      <c r="TWX147" s="112"/>
      <c r="TWY147" s="112"/>
      <c r="TWZ147" s="112"/>
      <c r="TXA147" s="112"/>
      <c r="TXB147" s="112"/>
      <c r="TXC147" s="112"/>
      <c r="TXD147" s="112"/>
      <c r="TXE147" s="112"/>
      <c r="TXF147" s="112"/>
      <c r="TXG147" s="112"/>
      <c r="TXH147" s="112"/>
      <c r="TXI147" s="112"/>
      <c r="TXJ147" s="112"/>
      <c r="TXK147" s="112"/>
      <c r="TXL147" s="112"/>
      <c r="TXM147" s="112"/>
      <c r="TXN147" s="112"/>
      <c r="TXO147" s="112"/>
      <c r="TXP147" s="112"/>
      <c r="TXQ147" s="112"/>
      <c r="TXR147" s="112"/>
      <c r="TXS147" s="112"/>
      <c r="TXT147" s="112"/>
      <c r="TXU147" s="112"/>
      <c r="TXV147" s="112"/>
      <c r="TXW147" s="112"/>
      <c r="TXX147" s="112"/>
      <c r="TXY147" s="112"/>
      <c r="TXZ147" s="112"/>
      <c r="TYA147" s="112"/>
      <c r="TYB147" s="112"/>
      <c r="TYC147" s="112"/>
      <c r="TYD147" s="112"/>
      <c r="TYE147" s="112"/>
      <c r="TYF147" s="112"/>
      <c r="TYG147" s="112"/>
      <c r="TYH147" s="112"/>
      <c r="TYI147" s="112"/>
      <c r="TYJ147" s="112"/>
      <c r="TYK147" s="112"/>
      <c r="TYL147" s="112"/>
      <c r="TYM147" s="112"/>
      <c r="TYN147" s="112"/>
      <c r="TYO147" s="112"/>
      <c r="TYP147" s="112"/>
      <c r="TYQ147" s="112"/>
      <c r="TYR147" s="112"/>
      <c r="TYS147" s="112"/>
      <c r="TYT147" s="112"/>
      <c r="TYU147" s="112"/>
      <c r="TYV147" s="112"/>
      <c r="TYW147" s="112"/>
      <c r="TYX147" s="112"/>
      <c r="TYY147" s="112"/>
      <c r="TYZ147" s="112"/>
      <c r="TZA147" s="112"/>
      <c r="TZB147" s="112"/>
      <c r="TZC147" s="112"/>
      <c r="TZD147" s="112"/>
      <c r="TZE147" s="112"/>
      <c r="TZF147" s="112"/>
      <c r="TZG147" s="112"/>
      <c r="TZH147" s="112"/>
      <c r="TZI147" s="112"/>
      <c r="TZJ147" s="112"/>
      <c r="TZK147" s="112"/>
      <c r="TZL147" s="112"/>
      <c r="TZM147" s="112"/>
      <c r="TZN147" s="112"/>
      <c r="TZO147" s="112"/>
      <c r="TZP147" s="112"/>
      <c r="TZQ147" s="112"/>
      <c r="TZR147" s="112"/>
      <c r="TZS147" s="112"/>
      <c r="TZT147" s="112"/>
      <c r="TZU147" s="112"/>
      <c r="TZV147" s="112"/>
      <c r="TZW147" s="112"/>
      <c r="TZX147" s="112"/>
      <c r="TZY147" s="112"/>
      <c r="TZZ147" s="112"/>
      <c r="UAA147" s="112"/>
      <c r="UAB147" s="112"/>
      <c r="UAC147" s="112"/>
      <c r="UAD147" s="112"/>
      <c r="UAE147" s="112"/>
      <c r="UAF147" s="112"/>
      <c r="UAG147" s="112"/>
      <c r="UAH147" s="112"/>
      <c r="UAI147" s="112"/>
      <c r="UAJ147" s="112"/>
      <c r="UAK147" s="112"/>
      <c r="UAL147" s="112"/>
      <c r="UAM147" s="112"/>
      <c r="UAN147" s="112"/>
      <c r="UAO147" s="112"/>
      <c r="UAP147" s="112"/>
      <c r="UAQ147" s="112"/>
      <c r="UAR147" s="112"/>
      <c r="UAS147" s="112"/>
      <c r="UAT147" s="112"/>
      <c r="UAU147" s="112"/>
      <c r="UAV147" s="112"/>
      <c r="UAW147" s="112"/>
      <c r="UAX147" s="112"/>
      <c r="UAY147" s="112"/>
      <c r="UAZ147" s="112"/>
      <c r="UBA147" s="112"/>
      <c r="UBB147" s="112"/>
      <c r="UBC147" s="112"/>
      <c r="UBD147" s="112"/>
      <c r="UBE147" s="112"/>
      <c r="UBF147" s="112"/>
      <c r="UBG147" s="112"/>
      <c r="UBH147" s="112"/>
      <c r="UBI147" s="112"/>
      <c r="UBJ147" s="112"/>
      <c r="UBK147" s="112"/>
      <c r="UBL147" s="112"/>
      <c r="UBM147" s="112"/>
      <c r="UBN147" s="112"/>
      <c r="UBO147" s="112"/>
      <c r="UBP147" s="112"/>
      <c r="UBQ147" s="112"/>
      <c r="UBR147" s="112"/>
      <c r="UBS147" s="112"/>
      <c r="UBT147" s="112"/>
      <c r="UBU147" s="112"/>
      <c r="UBV147" s="112"/>
      <c r="UBW147" s="112"/>
      <c r="UBX147" s="112"/>
      <c r="UBY147" s="112"/>
      <c r="UBZ147" s="112"/>
      <c r="UCA147" s="112"/>
      <c r="UCB147" s="112"/>
      <c r="UCC147" s="112"/>
      <c r="UCD147" s="112"/>
      <c r="UCE147" s="112"/>
      <c r="UCF147" s="112"/>
      <c r="UCG147" s="112"/>
      <c r="UCH147" s="112"/>
      <c r="UCI147" s="112"/>
      <c r="UCJ147" s="112"/>
      <c r="UCK147" s="112"/>
      <c r="UCL147" s="112"/>
      <c r="UCM147" s="112"/>
      <c r="UCN147" s="112"/>
      <c r="UCO147" s="112"/>
      <c r="UCP147" s="112"/>
      <c r="UCQ147" s="112"/>
      <c r="UCR147" s="112"/>
      <c r="UCS147" s="112"/>
      <c r="UCT147" s="112"/>
      <c r="UCU147" s="112"/>
      <c r="UCV147" s="112"/>
      <c r="UCW147" s="112"/>
      <c r="UCX147" s="112"/>
      <c r="UCY147" s="112"/>
      <c r="UCZ147" s="112"/>
      <c r="UDA147" s="112"/>
      <c r="UDB147" s="112"/>
      <c r="UDC147" s="112"/>
      <c r="UDD147" s="112"/>
      <c r="UDE147" s="112"/>
      <c r="UDF147" s="112"/>
      <c r="UDG147" s="112"/>
      <c r="UDH147" s="112"/>
      <c r="UDI147" s="112"/>
      <c r="UDJ147" s="112"/>
      <c r="UDK147" s="112"/>
      <c r="UDL147" s="112"/>
      <c r="UDM147" s="112"/>
      <c r="UDN147" s="112"/>
      <c r="UDO147" s="112"/>
      <c r="UDP147" s="112"/>
      <c r="UDQ147" s="112"/>
      <c r="UDR147" s="112"/>
      <c r="UDS147" s="112"/>
      <c r="UDT147" s="112"/>
      <c r="UDU147" s="112"/>
      <c r="UDV147" s="112"/>
      <c r="UDW147" s="112"/>
      <c r="UDX147" s="112"/>
      <c r="UDY147" s="112"/>
      <c r="UDZ147" s="112"/>
      <c r="UEA147" s="112"/>
      <c r="UEB147" s="112"/>
      <c r="UEC147" s="112"/>
      <c r="UED147" s="112"/>
      <c r="UEE147" s="112"/>
      <c r="UEF147" s="112"/>
      <c r="UEG147" s="112"/>
      <c r="UEH147" s="112"/>
      <c r="UEI147" s="112"/>
      <c r="UEJ147" s="112"/>
      <c r="UEK147" s="112"/>
      <c r="UEL147" s="112"/>
      <c r="UEM147" s="112"/>
      <c r="UEN147" s="112"/>
      <c r="UEO147" s="112"/>
      <c r="UEP147" s="112"/>
      <c r="UEQ147" s="112"/>
      <c r="UER147" s="112"/>
      <c r="UES147" s="112"/>
      <c r="UET147" s="112"/>
      <c r="UEU147" s="112"/>
      <c r="UEV147" s="112"/>
      <c r="UEW147" s="112"/>
      <c r="UEX147" s="112"/>
      <c r="UEY147" s="112"/>
      <c r="UEZ147" s="112"/>
      <c r="UFA147" s="112"/>
      <c r="UFB147" s="112"/>
      <c r="UFC147" s="112"/>
      <c r="UFD147" s="112"/>
      <c r="UFE147" s="112"/>
      <c r="UFF147" s="112"/>
      <c r="UFG147" s="112"/>
      <c r="UFH147" s="112"/>
      <c r="UFI147" s="112"/>
      <c r="UFJ147" s="112"/>
      <c r="UFK147" s="112"/>
      <c r="UFL147" s="112"/>
      <c r="UFM147" s="112"/>
      <c r="UFN147" s="112"/>
      <c r="UFO147" s="112"/>
      <c r="UFP147" s="112"/>
      <c r="UFQ147" s="112"/>
      <c r="UFR147" s="112"/>
      <c r="UFS147" s="112"/>
      <c r="UFT147" s="112"/>
      <c r="UFU147" s="112"/>
      <c r="UFV147" s="112"/>
      <c r="UFW147" s="112"/>
      <c r="UFX147" s="112"/>
      <c r="UFY147" s="112"/>
      <c r="UFZ147" s="112"/>
      <c r="UGA147" s="112"/>
      <c r="UGB147" s="112"/>
      <c r="UGC147" s="112"/>
      <c r="UGD147" s="112"/>
      <c r="UGE147" s="112"/>
      <c r="UGF147" s="112"/>
      <c r="UGG147" s="112"/>
      <c r="UGH147" s="112"/>
      <c r="UGI147" s="112"/>
      <c r="UGJ147" s="112"/>
      <c r="UGK147" s="112"/>
      <c r="UGL147" s="112"/>
      <c r="UGM147" s="112"/>
      <c r="UGN147" s="112"/>
      <c r="UGO147" s="112"/>
      <c r="UGP147" s="112"/>
      <c r="UGQ147" s="112"/>
      <c r="UGR147" s="112"/>
      <c r="UGS147" s="112"/>
      <c r="UGT147" s="112"/>
      <c r="UGU147" s="112"/>
      <c r="UGV147" s="112"/>
      <c r="UGW147" s="112"/>
      <c r="UGX147" s="112"/>
      <c r="UGY147" s="112"/>
      <c r="UGZ147" s="112"/>
      <c r="UHA147" s="112"/>
      <c r="UHB147" s="112"/>
      <c r="UHC147" s="112"/>
      <c r="UHD147" s="112"/>
      <c r="UHE147" s="112"/>
      <c r="UHF147" s="112"/>
      <c r="UHG147" s="112"/>
      <c r="UHH147" s="112"/>
      <c r="UHI147" s="112"/>
      <c r="UHJ147" s="112"/>
      <c r="UHK147" s="112"/>
      <c r="UHL147" s="112"/>
      <c r="UHM147" s="112"/>
      <c r="UHN147" s="112"/>
      <c r="UHO147" s="112"/>
      <c r="UHP147" s="112"/>
      <c r="UHQ147" s="112"/>
      <c r="UHR147" s="112"/>
      <c r="UHS147" s="112"/>
      <c r="UHT147" s="112"/>
      <c r="UHU147" s="112"/>
      <c r="UHV147" s="112"/>
      <c r="UHW147" s="112"/>
      <c r="UHX147" s="112"/>
      <c r="UHY147" s="112"/>
      <c r="UHZ147" s="112"/>
      <c r="UIA147" s="112"/>
      <c r="UIB147" s="112"/>
      <c r="UIC147" s="112"/>
      <c r="UID147" s="112"/>
      <c r="UIE147" s="112"/>
      <c r="UIF147" s="112"/>
      <c r="UIG147" s="112"/>
      <c r="UIH147" s="112"/>
      <c r="UII147" s="112"/>
      <c r="UIJ147" s="112"/>
      <c r="UIK147" s="112"/>
      <c r="UIL147" s="112"/>
      <c r="UIM147" s="112"/>
      <c r="UIN147" s="112"/>
      <c r="UIO147" s="112"/>
      <c r="UIP147" s="112"/>
      <c r="UIQ147" s="112"/>
      <c r="UIR147" s="112"/>
      <c r="UIS147" s="112"/>
      <c r="UIT147" s="112"/>
      <c r="UIU147" s="112"/>
      <c r="UIV147" s="112"/>
      <c r="UIW147" s="112"/>
      <c r="UIX147" s="112"/>
      <c r="UIY147" s="112"/>
      <c r="UIZ147" s="112"/>
      <c r="UJA147" s="112"/>
      <c r="UJB147" s="112"/>
      <c r="UJC147" s="112"/>
      <c r="UJD147" s="112"/>
      <c r="UJE147" s="112"/>
      <c r="UJF147" s="112"/>
      <c r="UJG147" s="112"/>
      <c r="UJH147" s="112"/>
      <c r="UJI147" s="112"/>
      <c r="UJJ147" s="112"/>
      <c r="UJK147" s="112"/>
      <c r="UJL147" s="112"/>
      <c r="UJM147" s="112"/>
      <c r="UJN147" s="112"/>
      <c r="UJO147" s="112"/>
      <c r="UJP147" s="112"/>
      <c r="UJQ147" s="112"/>
      <c r="UJR147" s="112"/>
      <c r="UJS147" s="112"/>
      <c r="UJT147" s="112"/>
      <c r="UJU147" s="112"/>
      <c r="UJV147" s="112"/>
      <c r="UJW147" s="112"/>
      <c r="UJX147" s="112"/>
      <c r="UJY147" s="112"/>
      <c r="UJZ147" s="112"/>
      <c r="UKA147" s="112"/>
      <c r="UKB147" s="112"/>
      <c r="UKC147" s="112"/>
      <c r="UKD147" s="112"/>
      <c r="UKE147" s="112"/>
      <c r="UKF147" s="112"/>
      <c r="UKG147" s="112"/>
      <c r="UKH147" s="112"/>
      <c r="UKI147" s="112"/>
      <c r="UKJ147" s="112"/>
      <c r="UKK147" s="112"/>
      <c r="UKL147" s="112"/>
      <c r="UKM147" s="112"/>
      <c r="UKN147" s="112"/>
      <c r="UKO147" s="112"/>
      <c r="UKP147" s="112"/>
      <c r="UKQ147" s="112"/>
      <c r="UKR147" s="112"/>
      <c r="UKS147" s="112"/>
      <c r="UKT147" s="112"/>
      <c r="UKU147" s="112"/>
      <c r="UKV147" s="112"/>
      <c r="UKW147" s="112"/>
      <c r="UKX147" s="112"/>
      <c r="UKY147" s="112"/>
      <c r="UKZ147" s="112"/>
      <c r="ULA147" s="112"/>
      <c r="ULB147" s="112"/>
      <c r="ULC147" s="112"/>
      <c r="ULD147" s="112"/>
      <c r="ULE147" s="112"/>
      <c r="ULF147" s="112"/>
      <c r="ULG147" s="112"/>
      <c r="ULH147" s="112"/>
      <c r="ULI147" s="112"/>
      <c r="ULJ147" s="112"/>
      <c r="ULK147" s="112"/>
      <c r="ULL147" s="112"/>
      <c r="ULM147" s="112"/>
      <c r="ULN147" s="112"/>
      <c r="ULO147" s="112"/>
      <c r="ULP147" s="112"/>
      <c r="ULQ147" s="112"/>
      <c r="ULR147" s="112"/>
      <c r="ULS147" s="112"/>
      <c r="ULT147" s="112"/>
      <c r="ULU147" s="112"/>
      <c r="ULV147" s="112"/>
      <c r="ULW147" s="112"/>
      <c r="ULX147" s="112"/>
      <c r="ULY147" s="112"/>
      <c r="ULZ147" s="112"/>
      <c r="UMA147" s="112"/>
      <c r="UMB147" s="112"/>
      <c r="UMC147" s="112"/>
      <c r="UMD147" s="112"/>
      <c r="UME147" s="112"/>
      <c r="UMF147" s="112"/>
      <c r="UMG147" s="112"/>
      <c r="UMH147" s="112"/>
      <c r="UMI147" s="112"/>
      <c r="UMJ147" s="112"/>
      <c r="UMK147" s="112"/>
      <c r="UML147" s="112"/>
      <c r="UMM147" s="112"/>
      <c r="UMN147" s="112"/>
      <c r="UMO147" s="112"/>
      <c r="UMP147" s="112"/>
      <c r="UMQ147" s="112"/>
      <c r="UMR147" s="112"/>
      <c r="UMS147" s="112"/>
      <c r="UMT147" s="112"/>
      <c r="UMU147" s="112"/>
      <c r="UMV147" s="112"/>
      <c r="UMW147" s="112"/>
      <c r="UMX147" s="112"/>
      <c r="UMY147" s="112"/>
      <c r="UMZ147" s="112"/>
      <c r="UNA147" s="112"/>
      <c r="UNB147" s="112"/>
      <c r="UNC147" s="112"/>
      <c r="UND147" s="112"/>
      <c r="UNE147" s="112"/>
      <c r="UNF147" s="112"/>
      <c r="UNG147" s="112"/>
      <c r="UNH147" s="112"/>
      <c r="UNI147" s="112"/>
      <c r="UNJ147" s="112"/>
      <c r="UNK147" s="112"/>
      <c r="UNL147" s="112"/>
      <c r="UNM147" s="112"/>
      <c r="UNN147" s="112"/>
      <c r="UNO147" s="112"/>
      <c r="UNP147" s="112"/>
      <c r="UNQ147" s="112"/>
      <c r="UNR147" s="112"/>
      <c r="UNS147" s="112"/>
      <c r="UNT147" s="112"/>
      <c r="UNU147" s="112"/>
      <c r="UNV147" s="112"/>
      <c r="UNW147" s="112"/>
      <c r="UNX147" s="112"/>
      <c r="UNY147" s="112"/>
      <c r="UNZ147" s="112"/>
      <c r="UOA147" s="112"/>
      <c r="UOB147" s="112"/>
      <c r="UOC147" s="112"/>
      <c r="UOD147" s="112"/>
      <c r="UOE147" s="112"/>
      <c r="UOF147" s="112"/>
      <c r="UOG147" s="112"/>
      <c r="UOH147" s="112"/>
      <c r="UOI147" s="112"/>
      <c r="UOJ147" s="112"/>
      <c r="UOK147" s="112"/>
      <c r="UOL147" s="112"/>
      <c r="UOM147" s="112"/>
      <c r="UON147" s="112"/>
      <c r="UOO147" s="112"/>
      <c r="UOP147" s="112"/>
      <c r="UOQ147" s="112"/>
      <c r="UOR147" s="112"/>
      <c r="UOS147" s="112"/>
      <c r="UOT147" s="112"/>
      <c r="UOU147" s="112"/>
      <c r="UOV147" s="112"/>
      <c r="UOW147" s="112"/>
      <c r="UOX147" s="112"/>
      <c r="UOY147" s="112"/>
      <c r="UOZ147" s="112"/>
      <c r="UPA147" s="112"/>
      <c r="UPB147" s="112"/>
      <c r="UPC147" s="112"/>
      <c r="UPD147" s="112"/>
      <c r="UPE147" s="112"/>
      <c r="UPF147" s="112"/>
      <c r="UPG147" s="112"/>
      <c r="UPH147" s="112"/>
      <c r="UPI147" s="112"/>
      <c r="UPJ147" s="112"/>
      <c r="UPK147" s="112"/>
      <c r="UPL147" s="112"/>
      <c r="UPM147" s="112"/>
      <c r="UPN147" s="112"/>
      <c r="UPO147" s="112"/>
      <c r="UPP147" s="112"/>
      <c r="UPQ147" s="112"/>
      <c r="UPR147" s="112"/>
      <c r="UPS147" s="112"/>
      <c r="UPT147" s="112"/>
      <c r="UPU147" s="112"/>
      <c r="UPV147" s="112"/>
      <c r="UPW147" s="112"/>
      <c r="UPX147" s="112"/>
      <c r="UPY147" s="112"/>
      <c r="UPZ147" s="112"/>
      <c r="UQA147" s="112"/>
      <c r="UQB147" s="112"/>
      <c r="UQC147" s="112"/>
      <c r="UQD147" s="112"/>
      <c r="UQE147" s="112"/>
      <c r="UQF147" s="112"/>
      <c r="UQG147" s="112"/>
      <c r="UQH147" s="112"/>
      <c r="UQI147" s="112"/>
      <c r="UQJ147" s="112"/>
      <c r="UQK147" s="112"/>
      <c r="UQL147" s="112"/>
      <c r="UQM147" s="112"/>
      <c r="UQN147" s="112"/>
      <c r="UQO147" s="112"/>
      <c r="UQP147" s="112"/>
      <c r="UQQ147" s="112"/>
      <c r="UQR147" s="112"/>
      <c r="UQS147" s="112"/>
      <c r="UQT147" s="112"/>
      <c r="UQU147" s="112"/>
      <c r="UQV147" s="112"/>
      <c r="UQW147" s="112"/>
      <c r="UQX147" s="112"/>
      <c r="UQY147" s="112"/>
      <c r="UQZ147" s="112"/>
      <c r="URA147" s="112"/>
      <c r="URB147" s="112"/>
      <c r="URC147" s="112"/>
      <c r="URD147" s="112"/>
      <c r="URE147" s="112"/>
      <c r="URF147" s="112"/>
      <c r="URG147" s="112"/>
      <c r="URH147" s="112"/>
      <c r="URI147" s="112"/>
      <c r="URJ147" s="112"/>
      <c r="URK147" s="112"/>
      <c r="URL147" s="112"/>
      <c r="URM147" s="112"/>
      <c r="URN147" s="112"/>
      <c r="URO147" s="112"/>
      <c r="URP147" s="112"/>
      <c r="URQ147" s="112"/>
      <c r="URR147" s="112"/>
      <c r="URS147" s="112"/>
      <c r="URT147" s="112"/>
      <c r="URU147" s="112"/>
      <c r="URV147" s="112"/>
      <c r="URW147" s="112"/>
      <c r="URX147" s="112"/>
      <c r="URY147" s="112"/>
      <c r="URZ147" s="112"/>
      <c r="USA147" s="112"/>
      <c r="USB147" s="112"/>
      <c r="USC147" s="112"/>
      <c r="USD147" s="112"/>
      <c r="USE147" s="112"/>
      <c r="USF147" s="112"/>
      <c r="USG147" s="112"/>
      <c r="USH147" s="112"/>
      <c r="USI147" s="112"/>
      <c r="USJ147" s="112"/>
      <c r="USK147" s="112"/>
      <c r="USL147" s="112"/>
      <c r="USM147" s="112"/>
      <c r="USN147" s="112"/>
      <c r="USO147" s="112"/>
      <c r="USP147" s="112"/>
      <c r="USQ147" s="112"/>
      <c r="USR147" s="112"/>
      <c r="USS147" s="112"/>
      <c r="UST147" s="112"/>
      <c r="USU147" s="112"/>
      <c r="USV147" s="112"/>
      <c r="USW147" s="112"/>
      <c r="USX147" s="112"/>
      <c r="USY147" s="112"/>
      <c r="USZ147" s="112"/>
      <c r="UTA147" s="112"/>
      <c r="UTB147" s="112"/>
      <c r="UTC147" s="112"/>
      <c r="UTD147" s="112"/>
      <c r="UTE147" s="112"/>
      <c r="UTF147" s="112"/>
      <c r="UTG147" s="112"/>
      <c r="UTH147" s="112"/>
      <c r="UTI147" s="112"/>
      <c r="UTJ147" s="112"/>
      <c r="UTK147" s="112"/>
      <c r="UTL147" s="112"/>
      <c r="UTM147" s="112"/>
      <c r="UTN147" s="112"/>
      <c r="UTO147" s="112"/>
      <c r="UTP147" s="112"/>
      <c r="UTQ147" s="112"/>
      <c r="UTR147" s="112"/>
      <c r="UTS147" s="112"/>
      <c r="UTT147" s="112"/>
      <c r="UTU147" s="112"/>
      <c r="UTV147" s="112"/>
      <c r="UTW147" s="112"/>
      <c r="UTX147" s="112"/>
      <c r="UTY147" s="112"/>
      <c r="UTZ147" s="112"/>
      <c r="UUA147" s="112"/>
      <c r="UUB147" s="112"/>
      <c r="UUC147" s="112"/>
      <c r="UUD147" s="112"/>
      <c r="UUE147" s="112"/>
      <c r="UUF147" s="112"/>
      <c r="UUG147" s="112"/>
      <c r="UUH147" s="112"/>
      <c r="UUI147" s="112"/>
      <c r="UUJ147" s="112"/>
      <c r="UUK147" s="112"/>
      <c r="UUL147" s="112"/>
      <c r="UUM147" s="112"/>
      <c r="UUN147" s="112"/>
      <c r="UUO147" s="112"/>
      <c r="UUP147" s="112"/>
      <c r="UUQ147" s="112"/>
      <c r="UUR147" s="112"/>
      <c r="UUS147" s="112"/>
      <c r="UUT147" s="112"/>
      <c r="UUU147" s="112"/>
      <c r="UUV147" s="112"/>
      <c r="UUW147" s="112"/>
      <c r="UUX147" s="112"/>
      <c r="UUY147" s="112"/>
      <c r="UUZ147" s="112"/>
      <c r="UVA147" s="112"/>
      <c r="UVB147" s="112"/>
      <c r="UVC147" s="112"/>
      <c r="UVD147" s="112"/>
      <c r="UVE147" s="112"/>
      <c r="UVF147" s="112"/>
      <c r="UVG147" s="112"/>
      <c r="UVH147" s="112"/>
      <c r="UVI147" s="112"/>
      <c r="UVJ147" s="112"/>
      <c r="UVK147" s="112"/>
      <c r="UVL147" s="112"/>
      <c r="UVM147" s="112"/>
      <c r="UVN147" s="112"/>
      <c r="UVO147" s="112"/>
      <c r="UVP147" s="112"/>
      <c r="UVQ147" s="112"/>
      <c r="UVR147" s="112"/>
      <c r="UVS147" s="112"/>
      <c r="UVT147" s="112"/>
      <c r="UVU147" s="112"/>
      <c r="UVV147" s="112"/>
      <c r="UVW147" s="112"/>
      <c r="UVX147" s="112"/>
      <c r="UVY147" s="112"/>
      <c r="UVZ147" s="112"/>
      <c r="UWA147" s="112"/>
      <c r="UWB147" s="112"/>
      <c r="UWC147" s="112"/>
      <c r="UWD147" s="112"/>
      <c r="UWE147" s="112"/>
      <c r="UWF147" s="112"/>
      <c r="UWG147" s="112"/>
      <c r="UWH147" s="112"/>
      <c r="UWI147" s="112"/>
      <c r="UWJ147" s="112"/>
      <c r="UWK147" s="112"/>
      <c r="UWL147" s="112"/>
      <c r="UWM147" s="112"/>
      <c r="UWN147" s="112"/>
      <c r="UWO147" s="112"/>
      <c r="UWP147" s="112"/>
      <c r="UWQ147" s="112"/>
      <c r="UWR147" s="112"/>
      <c r="UWS147" s="112"/>
      <c r="UWT147" s="112"/>
      <c r="UWU147" s="112"/>
      <c r="UWV147" s="112"/>
      <c r="UWW147" s="112"/>
      <c r="UWX147" s="112"/>
      <c r="UWY147" s="112"/>
      <c r="UWZ147" s="112"/>
      <c r="UXA147" s="112"/>
      <c r="UXB147" s="112"/>
      <c r="UXC147" s="112"/>
      <c r="UXD147" s="112"/>
      <c r="UXE147" s="112"/>
      <c r="UXF147" s="112"/>
      <c r="UXG147" s="112"/>
      <c r="UXH147" s="112"/>
      <c r="UXI147" s="112"/>
      <c r="UXJ147" s="112"/>
      <c r="UXK147" s="112"/>
      <c r="UXL147" s="112"/>
      <c r="UXM147" s="112"/>
      <c r="UXN147" s="112"/>
      <c r="UXO147" s="112"/>
      <c r="UXP147" s="112"/>
      <c r="UXQ147" s="112"/>
      <c r="UXR147" s="112"/>
      <c r="UXS147" s="112"/>
      <c r="UXT147" s="112"/>
      <c r="UXU147" s="112"/>
      <c r="UXV147" s="112"/>
      <c r="UXW147" s="112"/>
      <c r="UXX147" s="112"/>
      <c r="UXY147" s="112"/>
      <c r="UXZ147" s="112"/>
      <c r="UYA147" s="112"/>
      <c r="UYB147" s="112"/>
      <c r="UYC147" s="112"/>
      <c r="UYD147" s="112"/>
      <c r="UYE147" s="112"/>
      <c r="UYF147" s="112"/>
      <c r="UYG147" s="112"/>
      <c r="UYH147" s="112"/>
      <c r="UYI147" s="112"/>
      <c r="UYJ147" s="112"/>
      <c r="UYK147" s="112"/>
      <c r="UYL147" s="112"/>
      <c r="UYM147" s="112"/>
      <c r="UYN147" s="112"/>
      <c r="UYO147" s="112"/>
      <c r="UYP147" s="112"/>
      <c r="UYQ147" s="112"/>
      <c r="UYR147" s="112"/>
      <c r="UYS147" s="112"/>
      <c r="UYT147" s="112"/>
      <c r="UYU147" s="112"/>
      <c r="UYV147" s="112"/>
      <c r="UYW147" s="112"/>
      <c r="UYX147" s="112"/>
      <c r="UYY147" s="112"/>
      <c r="UYZ147" s="112"/>
      <c r="UZA147" s="112"/>
      <c r="UZB147" s="112"/>
      <c r="UZC147" s="112"/>
      <c r="UZD147" s="112"/>
      <c r="UZE147" s="112"/>
      <c r="UZF147" s="112"/>
      <c r="UZG147" s="112"/>
      <c r="UZH147" s="112"/>
      <c r="UZI147" s="112"/>
      <c r="UZJ147" s="112"/>
      <c r="UZK147" s="112"/>
      <c r="UZL147" s="112"/>
      <c r="UZM147" s="112"/>
      <c r="UZN147" s="112"/>
      <c r="UZO147" s="112"/>
      <c r="UZP147" s="112"/>
      <c r="UZQ147" s="112"/>
      <c r="UZR147" s="112"/>
      <c r="UZS147" s="112"/>
      <c r="UZT147" s="112"/>
      <c r="UZU147" s="112"/>
      <c r="UZV147" s="112"/>
      <c r="UZW147" s="112"/>
      <c r="UZX147" s="112"/>
      <c r="UZY147" s="112"/>
      <c r="UZZ147" s="112"/>
      <c r="VAA147" s="112"/>
      <c r="VAB147" s="112"/>
      <c r="VAC147" s="112"/>
      <c r="VAD147" s="112"/>
      <c r="VAE147" s="112"/>
      <c r="VAF147" s="112"/>
      <c r="VAG147" s="112"/>
      <c r="VAH147" s="112"/>
      <c r="VAI147" s="112"/>
      <c r="VAJ147" s="112"/>
      <c r="VAK147" s="112"/>
      <c r="VAL147" s="112"/>
      <c r="VAM147" s="112"/>
      <c r="VAN147" s="112"/>
      <c r="VAO147" s="112"/>
      <c r="VAP147" s="112"/>
      <c r="VAQ147" s="112"/>
      <c r="VAR147" s="112"/>
      <c r="VAS147" s="112"/>
      <c r="VAT147" s="112"/>
      <c r="VAU147" s="112"/>
      <c r="VAV147" s="112"/>
      <c r="VAW147" s="112"/>
      <c r="VAX147" s="112"/>
      <c r="VAY147" s="112"/>
      <c r="VAZ147" s="112"/>
      <c r="VBA147" s="112"/>
      <c r="VBB147" s="112"/>
      <c r="VBC147" s="112"/>
      <c r="VBD147" s="112"/>
      <c r="VBE147" s="112"/>
      <c r="VBF147" s="112"/>
      <c r="VBG147" s="112"/>
      <c r="VBH147" s="112"/>
      <c r="VBI147" s="112"/>
      <c r="VBJ147" s="112"/>
      <c r="VBK147" s="112"/>
      <c r="VBL147" s="112"/>
      <c r="VBM147" s="112"/>
      <c r="VBN147" s="112"/>
      <c r="VBO147" s="112"/>
      <c r="VBP147" s="112"/>
      <c r="VBQ147" s="112"/>
      <c r="VBR147" s="112"/>
      <c r="VBS147" s="112"/>
      <c r="VBT147" s="112"/>
      <c r="VBU147" s="112"/>
      <c r="VBV147" s="112"/>
      <c r="VBW147" s="112"/>
      <c r="VBX147" s="112"/>
      <c r="VBY147" s="112"/>
      <c r="VBZ147" s="112"/>
      <c r="VCA147" s="112"/>
      <c r="VCB147" s="112"/>
      <c r="VCC147" s="112"/>
      <c r="VCD147" s="112"/>
      <c r="VCE147" s="112"/>
      <c r="VCF147" s="112"/>
      <c r="VCG147" s="112"/>
      <c r="VCH147" s="112"/>
      <c r="VCI147" s="112"/>
      <c r="VCJ147" s="112"/>
      <c r="VCK147" s="112"/>
      <c r="VCL147" s="112"/>
      <c r="VCM147" s="112"/>
      <c r="VCN147" s="112"/>
      <c r="VCO147" s="112"/>
      <c r="VCP147" s="112"/>
      <c r="VCQ147" s="112"/>
      <c r="VCR147" s="112"/>
      <c r="VCS147" s="112"/>
      <c r="VCT147" s="112"/>
      <c r="VCU147" s="112"/>
      <c r="VCV147" s="112"/>
      <c r="VCW147" s="112"/>
      <c r="VCX147" s="112"/>
      <c r="VCY147" s="112"/>
      <c r="VCZ147" s="112"/>
      <c r="VDA147" s="112"/>
      <c r="VDB147" s="112"/>
      <c r="VDC147" s="112"/>
      <c r="VDD147" s="112"/>
      <c r="VDE147" s="112"/>
      <c r="VDF147" s="112"/>
      <c r="VDG147" s="112"/>
      <c r="VDH147" s="112"/>
      <c r="VDI147" s="112"/>
      <c r="VDJ147" s="112"/>
      <c r="VDK147" s="112"/>
      <c r="VDL147" s="112"/>
      <c r="VDM147" s="112"/>
      <c r="VDN147" s="112"/>
      <c r="VDO147" s="112"/>
      <c r="VDP147" s="112"/>
      <c r="VDQ147" s="112"/>
      <c r="VDR147" s="112"/>
      <c r="VDS147" s="112"/>
      <c r="VDT147" s="112"/>
      <c r="VDU147" s="112"/>
      <c r="VDV147" s="112"/>
      <c r="VDW147" s="112"/>
      <c r="VDX147" s="112"/>
      <c r="VDY147" s="112"/>
      <c r="VDZ147" s="112"/>
      <c r="VEA147" s="112"/>
      <c r="VEB147" s="112"/>
      <c r="VEC147" s="112"/>
      <c r="VED147" s="112"/>
      <c r="VEE147" s="112"/>
      <c r="VEF147" s="112"/>
      <c r="VEG147" s="112"/>
      <c r="VEH147" s="112"/>
      <c r="VEI147" s="112"/>
      <c r="VEJ147" s="112"/>
      <c r="VEK147" s="112"/>
      <c r="VEL147" s="112"/>
      <c r="VEM147" s="112"/>
      <c r="VEN147" s="112"/>
      <c r="VEO147" s="112"/>
      <c r="VEP147" s="112"/>
      <c r="VEQ147" s="112"/>
      <c r="VER147" s="112"/>
      <c r="VES147" s="112"/>
      <c r="VET147" s="112"/>
      <c r="VEU147" s="112"/>
      <c r="VEV147" s="112"/>
      <c r="VEW147" s="112"/>
      <c r="VEX147" s="112"/>
      <c r="VEY147" s="112"/>
      <c r="VEZ147" s="112"/>
      <c r="VFA147" s="112"/>
      <c r="VFB147" s="112"/>
      <c r="VFC147" s="112"/>
      <c r="VFD147" s="112"/>
      <c r="VFE147" s="112"/>
      <c r="VFF147" s="112"/>
      <c r="VFG147" s="112"/>
      <c r="VFH147" s="112"/>
      <c r="VFI147" s="112"/>
      <c r="VFJ147" s="112"/>
      <c r="VFK147" s="112"/>
      <c r="VFL147" s="112"/>
      <c r="VFM147" s="112"/>
      <c r="VFN147" s="112"/>
      <c r="VFO147" s="112"/>
      <c r="VFP147" s="112"/>
      <c r="VFQ147" s="112"/>
      <c r="VFR147" s="112"/>
      <c r="VFS147" s="112"/>
      <c r="VFT147" s="112"/>
      <c r="VFU147" s="112"/>
      <c r="VFV147" s="112"/>
      <c r="VFW147" s="112"/>
      <c r="VFX147" s="112"/>
      <c r="VFY147" s="112"/>
      <c r="VFZ147" s="112"/>
      <c r="VGA147" s="112"/>
      <c r="VGB147" s="112"/>
      <c r="VGC147" s="112"/>
      <c r="VGD147" s="112"/>
      <c r="VGE147" s="112"/>
      <c r="VGF147" s="112"/>
      <c r="VGG147" s="112"/>
      <c r="VGH147" s="112"/>
      <c r="VGI147" s="112"/>
      <c r="VGJ147" s="112"/>
      <c r="VGK147" s="112"/>
      <c r="VGL147" s="112"/>
      <c r="VGM147" s="112"/>
      <c r="VGN147" s="112"/>
      <c r="VGO147" s="112"/>
      <c r="VGP147" s="112"/>
      <c r="VGQ147" s="112"/>
      <c r="VGR147" s="112"/>
      <c r="VGS147" s="112"/>
      <c r="VGT147" s="112"/>
      <c r="VGU147" s="112"/>
      <c r="VGV147" s="112"/>
      <c r="VGW147" s="112"/>
      <c r="VGX147" s="112"/>
      <c r="VGY147" s="112"/>
      <c r="VGZ147" s="112"/>
      <c r="VHA147" s="112"/>
      <c r="VHB147" s="112"/>
      <c r="VHC147" s="112"/>
      <c r="VHD147" s="112"/>
      <c r="VHE147" s="112"/>
      <c r="VHF147" s="112"/>
      <c r="VHG147" s="112"/>
      <c r="VHH147" s="112"/>
      <c r="VHI147" s="112"/>
      <c r="VHJ147" s="112"/>
      <c r="VHK147" s="112"/>
      <c r="VHL147" s="112"/>
      <c r="VHM147" s="112"/>
      <c r="VHN147" s="112"/>
      <c r="VHO147" s="112"/>
      <c r="VHP147" s="112"/>
      <c r="VHQ147" s="112"/>
      <c r="VHR147" s="112"/>
      <c r="VHS147" s="112"/>
      <c r="VHT147" s="112"/>
      <c r="VHU147" s="112"/>
      <c r="VHV147" s="112"/>
      <c r="VHW147" s="112"/>
      <c r="VHX147" s="112"/>
      <c r="VHY147" s="112"/>
      <c r="VHZ147" s="112"/>
      <c r="VIA147" s="112"/>
      <c r="VIB147" s="112"/>
      <c r="VIC147" s="112"/>
      <c r="VID147" s="112"/>
      <c r="VIE147" s="112"/>
      <c r="VIF147" s="112"/>
      <c r="VIG147" s="112"/>
      <c r="VIH147" s="112"/>
      <c r="VII147" s="112"/>
      <c r="VIJ147" s="112"/>
      <c r="VIK147" s="112"/>
      <c r="VIL147" s="112"/>
      <c r="VIM147" s="112"/>
      <c r="VIN147" s="112"/>
      <c r="VIO147" s="112"/>
      <c r="VIP147" s="112"/>
      <c r="VIQ147" s="112"/>
      <c r="VIR147" s="112"/>
      <c r="VIS147" s="112"/>
      <c r="VIT147" s="112"/>
      <c r="VIU147" s="112"/>
      <c r="VIV147" s="112"/>
      <c r="VIW147" s="112"/>
      <c r="VIX147" s="112"/>
      <c r="VIY147" s="112"/>
      <c r="VIZ147" s="112"/>
      <c r="VJA147" s="112"/>
      <c r="VJB147" s="112"/>
      <c r="VJC147" s="112"/>
      <c r="VJD147" s="112"/>
      <c r="VJE147" s="112"/>
      <c r="VJF147" s="112"/>
      <c r="VJG147" s="112"/>
      <c r="VJH147" s="112"/>
      <c r="VJI147" s="112"/>
      <c r="VJJ147" s="112"/>
      <c r="VJK147" s="112"/>
      <c r="VJL147" s="112"/>
      <c r="VJM147" s="112"/>
      <c r="VJN147" s="112"/>
      <c r="VJO147" s="112"/>
      <c r="VJP147" s="112"/>
      <c r="VJQ147" s="112"/>
      <c r="VJR147" s="112"/>
      <c r="VJS147" s="112"/>
      <c r="VJT147" s="112"/>
      <c r="VJU147" s="112"/>
      <c r="VJV147" s="112"/>
      <c r="VJW147" s="112"/>
      <c r="VJX147" s="112"/>
      <c r="VJY147" s="112"/>
      <c r="VJZ147" s="112"/>
      <c r="VKA147" s="112"/>
      <c r="VKB147" s="112"/>
      <c r="VKC147" s="112"/>
      <c r="VKD147" s="112"/>
      <c r="VKE147" s="112"/>
      <c r="VKF147" s="112"/>
      <c r="VKG147" s="112"/>
      <c r="VKH147" s="112"/>
      <c r="VKI147" s="112"/>
      <c r="VKJ147" s="112"/>
      <c r="VKK147" s="112"/>
      <c r="VKL147" s="112"/>
      <c r="VKM147" s="112"/>
      <c r="VKN147" s="112"/>
      <c r="VKO147" s="112"/>
      <c r="VKP147" s="112"/>
      <c r="VKQ147" s="112"/>
      <c r="VKR147" s="112"/>
      <c r="VKS147" s="112"/>
      <c r="VKT147" s="112"/>
      <c r="VKU147" s="112"/>
      <c r="VKV147" s="112"/>
      <c r="VKW147" s="112"/>
      <c r="VKX147" s="112"/>
      <c r="VKY147" s="112"/>
      <c r="VKZ147" s="112"/>
      <c r="VLA147" s="112"/>
      <c r="VLB147" s="112"/>
      <c r="VLC147" s="112"/>
      <c r="VLD147" s="112"/>
      <c r="VLE147" s="112"/>
      <c r="VLF147" s="112"/>
      <c r="VLG147" s="112"/>
      <c r="VLH147" s="112"/>
      <c r="VLI147" s="112"/>
      <c r="VLJ147" s="112"/>
      <c r="VLK147" s="112"/>
      <c r="VLL147" s="112"/>
      <c r="VLM147" s="112"/>
      <c r="VLN147" s="112"/>
      <c r="VLO147" s="112"/>
      <c r="VLP147" s="112"/>
      <c r="VLQ147" s="112"/>
      <c r="VLR147" s="112"/>
      <c r="VLS147" s="112"/>
      <c r="VLT147" s="112"/>
      <c r="VLU147" s="112"/>
      <c r="VLV147" s="112"/>
      <c r="VLW147" s="112"/>
      <c r="VLX147" s="112"/>
      <c r="VLY147" s="112"/>
      <c r="VLZ147" s="112"/>
      <c r="VMA147" s="112"/>
      <c r="VMB147" s="112"/>
      <c r="VMC147" s="112"/>
      <c r="VMD147" s="112"/>
      <c r="VME147" s="112"/>
      <c r="VMF147" s="112"/>
      <c r="VMG147" s="112"/>
      <c r="VMH147" s="112"/>
      <c r="VMI147" s="112"/>
      <c r="VMJ147" s="112"/>
      <c r="VMK147" s="112"/>
      <c r="VML147" s="112"/>
      <c r="VMM147" s="112"/>
      <c r="VMN147" s="112"/>
      <c r="VMO147" s="112"/>
      <c r="VMP147" s="112"/>
      <c r="VMQ147" s="112"/>
      <c r="VMR147" s="112"/>
      <c r="VMS147" s="112"/>
      <c r="VMT147" s="112"/>
      <c r="VMU147" s="112"/>
      <c r="VMV147" s="112"/>
      <c r="VMW147" s="112"/>
      <c r="VMX147" s="112"/>
      <c r="VMY147" s="112"/>
      <c r="VMZ147" s="112"/>
      <c r="VNA147" s="112"/>
      <c r="VNB147" s="112"/>
      <c r="VNC147" s="112"/>
      <c r="VND147" s="112"/>
      <c r="VNE147" s="112"/>
      <c r="VNF147" s="112"/>
      <c r="VNG147" s="112"/>
      <c r="VNH147" s="112"/>
      <c r="VNI147" s="112"/>
      <c r="VNJ147" s="112"/>
      <c r="VNK147" s="112"/>
      <c r="VNL147" s="112"/>
      <c r="VNM147" s="112"/>
      <c r="VNN147" s="112"/>
      <c r="VNO147" s="112"/>
      <c r="VNP147" s="112"/>
      <c r="VNQ147" s="112"/>
      <c r="VNR147" s="112"/>
      <c r="VNS147" s="112"/>
      <c r="VNT147" s="112"/>
      <c r="VNU147" s="112"/>
      <c r="VNV147" s="112"/>
      <c r="VNW147" s="112"/>
      <c r="VNX147" s="112"/>
      <c r="VNY147" s="112"/>
      <c r="VNZ147" s="112"/>
      <c r="VOA147" s="112"/>
      <c r="VOB147" s="112"/>
      <c r="VOC147" s="112"/>
      <c r="VOD147" s="112"/>
      <c r="VOE147" s="112"/>
      <c r="VOF147" s="112"/>
      <c r="VOG147" s="112"/>
      <c r="VOH147" s="112"/>
      <c r="VOI147" s="112"/>
      <c r="VOJ147" s="112"/>
      <c r="VOK147" s="112"/>
      <c r="VOL147" s="112"/>
      <c r="VOM147" s="112"/>
      <c r="VON147" s="112"/>
      <c r="VOO147" s="112"/>
      <c r="VOP147" s="112"/>
      <c r="VOQ147" s="112"/>
      <c r="VOR147" s="112"/>
      <c r="VOS147" s="112"/>
      <c r="VOT147" s="112"/>
      <c r="VOU147" s="112"/>
      <c r="VOV147" s="112"/>
      <c r="VOW147" s="112"/>
      <c r="VOX147" s="112"/>
      <c r="VOY147" s="112"/>
      <c r="VOZ147" s="112"/>
      <c r="VPA147" s="112"/>
      <c r="VPB147" s="112"/>
      <c r="VPC147" s="112"/>
      <c r="VPD147" s="112"/>
      <c r="VPE147" s="112"/>
      <c r="VPF147" s="112"/>
      <c r="VPG147" s="112"/>
      <c r="VPH147" s="112"/>
      <c r="VPI147" s="112"/>
      <c r="VPJ147" s="112"/>
      <c r="VPK147" s="112"/>
      <c r="VPL147" s="112"/>
      <c r="VPM147" s="112"/>
      <c r="VPN147" s="112"/>
      <c r="VPO147" s="112"/>
      <c r="VPP147" s="112"/>
      <c r="VPQ147" s="112"/>
      <c r="VPR147" s="112"/>
      <c r="VPS147" s="112"/>
      <c r="VPT147" s="112"/>
      <c r="VPU147" s="112"/>
      <c r="VPV147" s="112"/>
      <c r="VPW147" s="112"/>
      <c r="VPX147" s="112"/>
      <c r="VPY147" s="112"/>
      <c r="VPZ147" s="112"/>
      <c r="VQA147" s="112"/>
      <c r="VQB147" s="112"/>
      <c r="VQC147" s="112"/>
      <c r="VQD147" s="112"/>
      <c r="VQE147" s="112"/>
      <c r="VQF147" s="112"/>
      <c r="VQG147" s="112"/>
      <c r="VQH147" s="112"/>
      <c r="VQI147" s="112"/>
      <c r="VQJ147" s="112"/>
      <c r="VQK147" s="112"/>
      <c r="VQL147" s="112"/>
      <c r="VQM147" s="112"/>
      <c r="VQN147" s="112"/>
      <c r="VQO147" s="112"/>
      <c r="VQP147" s="112"/>
      <c r="VQQ147" s="112"/>
      <c r="VQR147" s="112"/>
      <c r="VQS147" s="112"/>
      <c r="VQT147" s="112"/>
      <c r="VQU147" s="112"/>
      <c r="VQV147" s="112"/>
      <c r="VQW147" s="112"/>
      <c r="VQX147" s="112"/>
      <c r="VQY147" s="112"/>
      <c r="VQZ147" s="112"/>
      <c r="VRA147" s="112"/>
      <c r="VRB147" s="112"/>
      <c r="VRC147" s="112"/>
      <c r="VRD147" s="112"/>
      <c r="VRE147" s="112"/>
      <c r="VRF147" s="112"/>
      <c r="VRG147" s="112"/>
      <c r="VRH147" s="112"/>
      <c r="VRI147" s="112"/>
      <c r="VRJ147" s="112"/>
      <c r="VRK147" s="112"/>
      <c r="VRL147" s="112"/>
      <c r="VRM147" s="112"/>
      <c r="VRN147" s="112"/>
      <c r="VRO147" s="112"/>
      <c r="VRP147" s="112"/>
      <c r="VRQ147" s="112"/>
      <c r="VRR147" s="112"/>
      <c r="VRS147" s="112"/>
      <c r="VRT147" s="112"/>
      <c r="VRU147" s="112"/>
      <c r="VRV147" s="112"/>
      <c r="VRW147" s="112"/>
      <c r="VRX147" s="112"/>
      <c r="VRY147" s="112"/>
      <c r="VRZ147" s="112"/>
      <c r="VSA147" s="112"/>
      <c r="VSB147" s="112"/>
      <c r="VSC147" s="112"/>
      <c r="VSD147" s="112"/>
      <c r="VSE147" s="112"/>
      <c r="VSF147" s="112"/>
      <c r="VSG147" s="112"/>
      <c r="VSH147" s="112"/>
      <c r="VSI147" s="112"/>
      <c r="VSJ147" s="112"/>
      <c r="VSK147" s="112"/>
      <c r="VSL147" s="112"/>
      <c r="VSM147" s="112"/>
      <c r="VSN147" s="112"/>
      <c r="VSO147" s="112"/>
      <c r="VSP147" s="112"/>
      <c r="VSQ147" s="112"/>
      <c r="VSR147" s="112"/>
      <c r="VSS147" s="112"/>
      <c r="VST147" s="112"/>
      <c r="VSU147" s="112"/>
      <c r="VSV147" s="112"/>
      <c r="VSW147" s="112"/>
      <c r="VSX147" s="112"/>
      <c r="VSY147" s="112"/>
      <c r="VSZ147" s="112"/>
      <c r="VTA147" s="112"/>
      <c r="VTB147" s="112"/>
      <c r="VTC147" s="112"/>
      <c r="VTD147" s="112"/>
      <c r="VTE147" s="112"/>
      <c r="VTF147" s="112"/>
      <c r="VTG147" s="112"/>
      <c r="VTH147" s="112"/>
      <c r="VTI147" s="112"/>
      <c r="VTJ147" s="112"/>
      <c r="VTK147" s="112"/>
      <c r="VTL147" s="112"/>
      <c r="VTM147" s="112"/>
      <c r="VTN147" s="112"/>
      <c r="VTO147" s="112"/>
      <c r="VTP147" s="112"/>
      <c r="VTQ147" s="112"/>
      <c r="VTR147" s="112"/>
      <c r="VTS147" s="112"/>
      <c r="VTT147" s="112"/>
      <c r="VTU147" s="112"/>
      <c r="VTV147" s="112"/>
      <c r="VTW147" s="112"/>
      <c r="VTX147" s="112"/>
      <c r="VTY147" s="112"/>
      <c r="VTZ147" s="112"/>
      <c r="VUA147" s="112"/>
      <c r="VUB147" s="112"/>
      <c r="VUC147" s="112"/>
      <c r="VUD147" s="112"/>
      <c r="VUE147" s="112"/>
      <c r="VUF147" s="112"/>
      <c r="VUG147" s="112"/>
      <c r="VUH147" s="112"/>
      <c r="VUI147" s="112"/>
      <c r="VUJ147" s="112"/>
      <c r="VUK147" s="112"/>
      <c r="VUL147" s="112"/>
      <c r="VUM147" s="112"/>
      <c r="VUN147" s="112"/>
      <c r="VUO147" s="112"/>
      <c r="VUP147" s="112"/>
      <c r="VUQ147" s="112"/>
      <c r="VUR147" s="112"/>
      <c r="VUS147" s="112"/>
      <c r="VUT147" s="112"/>
      <c r="VUU147" s="112"/>
      <c r="VUV147" s="112"/>
      <c r="VUW147" s="112"/>
      <c r="VUX147" s="112"/>
      <c r="VUY147" s="112"/>
      <c r="VUZ147" s="112"/>
      <c r="VVA147" s="112"/>
      <c r="VVB147" s="112"/>
      <c r="VVC147" s="112"/>
      <c r="VVD147" s="112"/>
      <c r="VVE147" s="112"/>
      <c r="VVF147" s="112"/>
      <c r="VVG147" s="112"/>
      <c r="VVH147" s="112"/>
      <c r="VVI147" s="112"/>
      <c r="VVJ147" s="112"/>
      <c r="VVK147" s="112"/>
      <c r="VVL147" s="112"/>
      <c r="VVM147" s="112"/>
      <c r="VVN147" s="112"/>
      <c r="VVO147" s="112"/>
      <c r="VVP147" s="112"/>
      <c r="VVQ147" s="112"/>
      <c r="VVR147" s="112"/>
      <c r="VVS147" s="112"/>
      <c r="VVT147" s="112"/>
      <c r="VVU147" s="112"/>
      <c r="VVV147" s="112"/>
      <c r="VVW147" s="112"/>
      <c r="VVX147" s="112"/>
      <c r="VVY147" s="112"/>
      <c r="VVZ147" s="112"/>
      <c r="VWA147" s="112"/>
      <c r="VWB147" s="112"/>
      <c r="VWC147" s="112"/>
      <c r="VWD147" s="112"/>
      <c r="VWE147" s="112"/>
      <c r="VWF147" s="112"/>
      <c r="VWG147" s="112"/>
      <c r="VWH147" s="112"/>
      <c r="VWI147" s="112"/>
      <c r="VWJ147" s="112"/>
      <c r="VWK147" s="112"/>
      <c r="VWL147" s="112"/>
      <c r="VWM147" s="112"/>
      <c r="VWN147" s="112"/>
      <c r="VWO147" s="112"/>
      <c r="VWP147" s="112"/>
      <c r="VWQ147" s="112"/>
      <c r="VWR147" s="112"/>
      <c r="VWS147" s="112"/>
      <c r="VWT147" s="112"/>
      <c r="VWU147" s="112"/>
      <c r="VWV147" s="112"/>
      <c r="VWW147" s="112"/>
      <c r="VWX147" s="112"/>
      <c r="VWY147" s="112"/>
      <c r="VWZ147" s="112"/>
      <c r="VXA147" s="112"/>
      <c r="VXB147" s="112"/>
      <c r="VXC147" s="112"/>
      <c r="VXD147" s="112"/>
      <c r="VXE147" s="112"/>
      <c r="VXF147" s="112"/>
      <c r="VXG147" s="112"/>
      <c r="VXH147" s="112"/>
      <c r="VXI147" s="112"/>
      <c r="VXJ147" s="112"/>
      <c r="VXK147" s="112"/>
      <c r="VXL147" s="112"/>
      <c r="VXM147" s="112"/>
      <c r="VXN147" s="112"/>
      <c r="VXO147" s="112"/>
      <c r="VXP147" s="112"/>
      <c r="VXQ147" s="112"/>
      <c r="VXR147" s="112"/>
      <c r="VXS147" s="112"/>
      <c r="VXT147" s="112"/>
      <c r="VXU147" s="112"/>
      <c r="VXV147" s="112"/>
      <c r="VXW147" s="112"/>
      <c r="VXX147" s="112"/>
      <c r="VXY147" s="112"/>
      <c r="VXZ147" s="112"/>
      <c r="VYA147" s="112"/>
      <c r="VYB147" s="112"/>
      <c r="VYC147" s="112"/>
      <c r="VYD147" s="112"/>
      <c r="VYE147" s="112"/>
      <c r="VYF147" s="112"/>
      <c r="VYG147" s="112"/>
      <c r="VYH147" s="112"/>
      <c r="VYI147" s="112"/>
      <c r="VYJ147" s="112"/>
      <c r="VYK147" s="112"/>
      <c r="VYL147" s="112"/>
      <c r="VYM147" s="112"/>
      <c r="VYN147" s="112"/>
      <c r="VYO147" s="112"/>
      <c r="VYP147" s="112"/>
      <c r="VYQ147" s="112"/>
      <c r="VYR147" s="112"/>
      <c r="VYS147" s="112"/>
      <c r="VYT147" s="112"/>
      <c r="VYU147" s="112"/>
      <c r="VYV147" s="112"/>
      <c r="VYW147" s="112"/>
      <c r="VYX147" s="112"/>
      <c r="VYY147" s="112"/>
      <c r="VYZ147" s="112"/>
      <c r="VZA147" s="112"/>
      <c r="VZB147" s="112"/>
      <c r="VZC147" s="112"/>
      <c r="VZD147" s="112"/>
      <c r="VZE147" s="112"/>
      <c r="VZF147" s="112"/>
      <c r="VZG147" s="112"/>
      <c r="VZH147" s="112"/>
      <c r="VZI147" s="112"/>
      <c r="VZJ147" s="112"/>
      <c r="VZK147" s="112"/>
      <c r="VZL147" s="112"/>
      <c r="VZM147" s="112"/>
      <c r="VZN147" s="112"/>
      <c r="VZO147" s="112"/>
      <c r="VZP147" s="112"/>
      <c r="VZQ147" s="112"/>
      <c r="VZR147" s="112"/>
      <c r="VZS147" s="112"/>
      <c r="VZT147" s="112"/>
      <c r="VZU147" s="112"/>
      <c r="VZV147" s="112"/>
      <c r="VZW147" s="112"/>
      <c r="VZX147" s="112"/>
      <c r="VZY147" s="112"/>
      <c r="VZZ147" s="112"/>
      <c r="WAA147" s="112"/>
      <c r="WAB147" s="112"/>
      <c r="WAC147" s="112"/>
      <c r="WAD147" s="112"/>
      <c r="WAE147" s="112"/>
      <c r="WAF147" s="112"/>
      <c r="WAG147" s="112"/>
      <c r="WAH147" s="112"/>
      <c r="WAI147" s="112"/>
      <c r="WAJ147" s="112"/>
      <c r="WAK147" s="112"/>
      <c r="WAL147" s="112"/>
      <c r="WAM147" s="112"/>
      <c r="WAN147" s="112"/>
      <c r="WAO147" s="112"/>
      <c r="WAP147" s="112"/>
      <c r="WAQ147" s="112"/>
      <c r="WAR147" s="112"/>
      <c r="WAS147" s="112"/>
      <c r="WAT147" s="112"/>
      <c r="WAU147" s="112"/>
      <c r="WAV147" s="112"/>
      <c r="WAW147" s="112"/>
      <c r="WAX147" s="112"/>
      <c r="WAY147" s="112"/>
      <c r="WAZ147" s="112"/>
      <c r="WBA147" s="112"/>
      <c r="WBB147" s="112"/>
      <c r="WBC147" s="112"/>
      <c r="WBD147" s="112"/>
      <c r="WBE147" s="112"/>
      <c r="WBF147" s="112"/>
      <c r="WBG147" s="112"/>
      <c r="WBH147" s="112"/>
      <c r="WBI147" s="112"/>
      <c r="WBJ147" s="112"/>
      <c r="WBK147" s="112"/>
      <c r="WBL147" s="112"/>
      <c r="WBM147" s="112"/>
      <c r="WBN147" s="112"/>
      <c r="WBO147" s="112"/>
      <c r="WBP147" s="112"/>
      <c r="WBQ147" s="112"/>
      <c r="WBR147" s="112"/>
      <c r="WBS147" s="112"/>
      <c r="WBT147" s="112"/>
      <c r="WBU147" s="112"/>
      <c r="WBV147" s="112"/>
      <c r="WBW147" s="112"/>
      <c r="WBX147" s="112"/>
      <c r="WBY147" s="112"/>
      <c r="WBZ147" s="112"/>
      <c r="WCA147" s="112"/>
      <c r="WCB147" s="112"/>
      <c r="WCC147" s="112"/>
      <c r="WCD147" s="112"/>
      <c r="WCE147" s="112"/>
      <c r="WCF147" s="112"/>
      <c r="WCG147" s="112"/>
      <c r="WCH147" s="112"/>
      <c r="WCI147" s="112"/>
      <c r="WCJ147" s="112"/>
      <c r="WCK147" s="112"/>
      <c r="WCL147" s="112"/>
      <c r="WCM147" s="112"/>
      <c r="WCN147" s="112"/>
      <c r="WCO147" s="112"/>
      <c r="WCP147" s="112"/>
      <c r="WCQ147" s="112"/>
      <c r="WCR147" s="112"/>
      <c r="WCS147" s="112"/>
      <c r="WCT147" s="112"/>
      <c r="WCU147" s="112"/>
      <c r="WCV147" s="112"/>
      <c r="WCW147" s="112"/>
      <c r="WCX147" s="112"/>
      <c r="WCY147" s="112"/>
      <c r="WCZ147" s="112"/>
      <c r="WDA147" s="112"/>
      <c r="WDB147" s="112"/>
      <c r="WDC147" s="112"/>
      <c r="WDD147" s="112"/>
      <c r="WDE147" s="112"/>
      <c r="WDF147" s="112"/>
      <c r="WDG147" s="112"/>
      <c r="WDH147" s="112"/>
      <c r="WDI147" s="112"/>
      <c r="WDJ147" s="112"/>
      <c r="WDK147" s="112"/>
      <c r="WDL147" s="112"/>
      <c r="WDM147" s="112"/>
      <c r="WDN147" s="112"/>
      <c r="WDO147" s="112"/>
      <c r="WDP147" s="112"/>
      <c r="WDQ147" s="112"/>
      <c r="WDR147" s="112"/>
      <c r="WDS147" s="112"/>
      <c r="WDT147" s="112"/>
      <c r="WDU147" s="112"/>
      <c r="WDV147" s="112"/>
      <c r="WDW147" s="112"/>
      <c r="WDX147" s="112"/>
      <c r="WDY147" s="112"/>
      <c r="WDZ147" s="112"/>
      <c r="WEA147" s="112"/>
      <c r="WEB147" s="112"/>
      <c r="WEC147" s="112"/>
      <c r="WED147" s="112"/>
      <c r="WEE147" s="112"/>
      <c r="WEF147" s="112"/>
      <c r="WEG147" s="112"/>
      <c r="WEH147" s="112"/>
      <c r="WEI147" s="112"/>
      <c r="WEJ147" s="112"/>
      <c r="WEK147" s="112"/>
      <c r="WEL147" s="112"/>
      <c r="WEM147" s="112"/>
      <c r="WEN147" s="112"/>
      <c r="WEO147" s="112"/>
      <c r="WEP147" s="112"/>
      <c r="WEQ147" s="112"/>
      <c r="WER147" s="112"/>
      <c r="WES147" s="112"/>
      <c r="WET147" s="112"/>
      <c r="WEU147" s="112"/>
      <c r="WEV147" s="112"/>
      <c r="WEW147" s="112"/>
      <c r="WEX147" s="112"/>
      <c r="WEY147" s="112"/>
      <c r="WEZ147" s="112"/>
      <c r="WFA147" s="112"/>
      <c r="WFB147" s="112"/>
      <c r="WFC147" s="112"/>
      <c r="WFD147" s="112"/>
      <c r="WFE147" s="112"/>
      <c r="WFF147" s="112"/>
      <c r="WFG147" s="112"/>
      <c r="WFH147" s="112"/>
      <c r="WFI147" s="112"/>
      <c r="WFJ147" s="112"/>
      <c r="WFK147" s="112"/>
      <c r="WFL147" s="112"/>
      <c r="WFM147" s="112"/>
      <c r="WFN147" s="112"/>
      <c r="WFO147" s="112"/>
      <c r="WFP147" s="112"/>
      <c r="WFQ147" s="112"/>
      <c r="WFR147" s="112"/>
      <c r="WFS147" s="112"/>
      <c r="WFT147" s="112"/>
      <c r="WFU147" s="112"/>
      <c r="WFV147" s="112"/>
      <c r="WFW147" s="112"/>
      <c r="WFX147" s="112"/>
      <c r="WFY147" s="112"/>
      <c r="WFZ147" s="112"/>
      <c r="WGA147" s="112"/>
      <c r="WGB147" s="112"/>
      <c r="WGC147" s="112"/>
      <c r="WGD147" s="112"/>
      <c r="WGE147" s="112"/>
      <c r="WGF147" s="112"/>
      <c r="WGG147" s="112"/>
      <c r="WGH147" s="112"/>
      <c r="WGI147" s="112"/>
      <c r="WGJ147" s="112"/>
      <c r="WGK147" s="112"/>
      <c r="WGL147" s="112"/>
      <c r="WGM147" s="112"/>
      <c r="WGN147" s="112"/>
      <c r="WGO147" s="112"/>
      <c r="WGP147" s="112"/>
      <c r="WGQ147" s="112"/>
      <c r="WGR147" s="112"/>
      <c r="WGS147" s="112"/>
      <c r="WGT147" s="112"/>
      <c r="WGU147" s="112"/>
      <c r="WGV147" s="112"/>
      <c r="WGW147" s="112"/>
      <c r="WGX147" s="112"/>
      <c r="WGY147" s="112"/>
      <c r="WGZ147" s="112"/>
      <c r="WHA147" s="112"/>
      <c r="WHB147" s="112"/>
      <c r="WHC147" s="112"/>
      <c r="WHD147" s="112"/>
      <c r="WHE147" s="112"/>
      <c r="WHF147" s="112"/>
      <c r="WHG147" s="112"/>
      <c r="WHH147" s="112"/>
      <c r="WHI147" s="112"/>
      <c r="WHJ147" s="112"/>
      <c r="WHK147" s="112"/>
      <c r="WHL147" s="112"/>
      <c r="WHM147" s="112"/>
      <c r="WHN147" s="112"/>
      <c r="WHO147" s="112"/>
      <c r="WHP147" s="112"/>
      <c r="WHQ147" s="112"/>
      <c r="WHR147" s="112"/>
      <c r="WHS147" s="112"/>
      <c r="WHT147" s="112"/>
      <c r="WHU147" s="112"/>
      <c r="WHV147" s="112"/>
      <c r="WHW147" s="112"/>
      <c r="WHX147" s="112"/>
      <c r="WHY147" s="112"/>
      <c r="WHZ147" s="112"/>
      <c r="WIA147" s="112"/>
      <c r="WIB147" s="112"/>
      <c r="WIC147" s="112"/>
      <c r="WID147" s="112"/>
      <c r="WIE147" s="112"/>
      <c r="WIF147" s="112"/>
      <c r="WIG147" s="112"/>
      <c r="WIH147" s="112"/>
      <c r="WII147" s="112"/>
      <c r="WIJ147" s="112"/>
      <c r="WIK147" s="112"/>
      <c r="WIL147" s="112"/>
      <c r="WIM147" s="112"/>
      <c r="WIN147" s="112"/>
      <c r="WIO147" s="112"/>
      <c r="WIP147" s="112"/>
      <c r="WIQ147" s="112"/>
      <c r="WIR147" s="112"/>
      <c r="WIS147" s="112"/>
      <c r="WIT147" s="112"/>
      <c r="WIU147" s="112"/>
      <c r="WIV147" s="112"/>
      <c r="WIW147" s="112"/>
      <c r="WIX147" s="112"/>
      <c r="WIY147" s="112"/>
      <c r="WIZ147" s="112"/>
      <c r="WJA147" s="112"/>
      <c r="WJB147" s="112"/>
      <c r="WJC147" s="112"/>
      <c r="WJD147" s="112"/>
      <c r="WJE147" s="112"/>
      <c r="WJF147" s="112"/>
      <c r="WJG147" s="112"/>
      <c r="WJH147" s="112"/>
      <c r="WJI147" s="112"/>
      <c r="WJJ147" s="112"/>
      <c r="WJK147" s="112"/>
      <c r="WJL147" s="112"/>
      <c r="WJM147" s="112"/>
      <c r="WJN147" s="112"/>
      <c r="WJO147" s="112"/>
      <c r="WJP147" s="112"/>
      <c r="WJQ147" s="112"/>
      <c r="WJR147" s="112"/>
      <c r="WJS147" s="112"/>
      <c r="WJT147" s="112"/>
      <c r="WJU147" s="112"/>
      <c r="WJV147" s="112"/>
      <c r="WJW147" s="112"/>
      <c r="WJX147" s="112"/>
      <c r="WJY147" s="112"/>
      <c r="WJZ147" s="112"/>
      <c r="WKA147" s="112"/>
      <c r="WKB147" s="112"/>
      <c r="WKC147" s="112"/>
      <c r="WKD147" s="112"/>
      <c r="WKE147" s="112"/>
      <c r="WKF147" s="112"/>
      <c r="WKG147" s="112"/>
      <c r="WKH147" s="112"/>
      <c r="WKI147" s="112"/>
      <c r="WKJ147" s="112"/>
      <c r="WKK147" s="112"/>
      <c r="WKL147" s="112"/>
      <c r="WKM147" s="112"/>
      <c r="WKN147" s="112"/>
      <c r="WKO147" s="112"/>
      <c r="WKP147" s="112"/>
      <c r="WKQ147" s="112"/>
      <c r="WKR147" s="112"/>
      <c r="WKS147" s="112"/>
      <c r="WKT147" s="112"/>
      <c r="WKU147" s="112"/>
      <c r="WKV147" s="112"/>
      <c r="WKW147" s="112"/>
      <c r="WKX147" s="112"/>
      <c r="WKY147" s="112"/>
      <c r="WKZ147" s="112"/>
      <c r="WLA147" s="112"/>
      <c r="WLB147" s="112"/>
      <c r="WLC147" s="112"/>
      <c r="WLD147" s="112"/>
      <c r="WLE147" s="112"/>
      <c r="WLF147" s="112"/>
      <c r="WLG147" s="112"/>
      <c r="WLH147" s="112"/>
      <c r="WLI147" s="112"/>
      <c r="WLJ147" s="112"/>
      <c r="WLK147" s="112"/>
      <c r="WLL147" s="112"/>
      <c r="WLM147" s="112"/>
      <c r="WLN147" s="112"/>
      <c r="WLO147" s="112"/>
      <c r="WLP147" s="112"/>
      <c r="WLQ147" s="112"/>
      <c r="WLR147" s="112"/>
      <c r="WLS147" s="112"/>
      <c r="WLT147" s="112"/>
      <c r="WLU147" s="112"/>
      <c r="WLV147" s="112"/>
      <c r="WLW147" s="112"/>
      <c r="WLX147" s="112"/>
      <c r="WLY147" s="112"/>
      <c r="WLZ147" s="112"/>
      <c r="WMA147" s="112"/>
      <c r="WMB147" s="112"/>
      <c r="WMC147" s="112"/>
      <c r="WMD147" s="112"/>
      <c r="WME147" s="112"/>
      <c r="WMF147" s="112"/>
      <c r="WMG147" s="112"/>
      <c r="WMH147" s="112"/>
      <c r="WMI147" s="112"/>
      <c r="WMJ147" s="112"/>
      <c r="WMK147" s="112"/>
      <c r="WML147" s="112"/>
      <c r="WMM147" s="112"/>
      <c r="WMN147" s="112"/>
      <c r="WMO147" s="112"/>
      <c r="WMP147" s="112"/>
      <c r="WMQ147" s="112"/>
      <c r="WMR147" s="112"/>
      <c r="WMS147" s="112"/>
      <c r="WMT147" s="112"/>
      <c r="WMU147" s="112"/>
      <c r="WMV147" s="112"/>
      <c r="WMW147" s="112"/>
      <c r="WMX147" s="112"/>
      <c r="WMY147" s="112"/>
      <c r="WMZ147" s="112"/>
      <c r="WNA147" s="112"/>
      <c r="WNB147" s="112"/>
      <c r="WNC147" s="112"/>
      <c r="WND147" s="112"/>
      <c r="WNE147" s="112"/>
      <c r="WNF147" s="112"/>
      <c r="WNG147" s="112"/>
      <c r="WNH147" s="112"/>
      <c r="WNI147" s="112"/>
      <c r="WNJ147" s="112"/>
      <c r="WNK147" s="112"/>
      <c r="WNL147" s="112"/>
      <c r="WNM147" s="112"/>
      <c r="WNN147" s="112"/>
      <c r="WNO147" s="112"/>
      <c r="WNP147" s="112"/>
      <c r="WNQ147" s="112"/>
      <c r="WNR147" s="112"/>
      <c r="WNS147" s="112"/>
      <c r="WNT147" s="112"/>
      <c r="WNU147" s="112"/>
      <c r="WNV147" s="112"/>
      <c r="WNW147" s="112"/>
      <c r="WNX147" s="112"/>
      <c r="WNY147" s="112"/>
      <c r="WNZ147" s="112"/>
      <c r="WOA147" s="112"/>
      <c r="WOB147" s="112"/>
      <c r="WOC147" s="112"/>
      <c r="WOD147" s="112"/>
      <c r="WOE147" s="112"/>
      <c r="WOF147" s="112"/>
      <c r="WOG147" s="112"/>
      <c r="WOH147" s="112"/>
      <c r="WOI147" s="112"/>
      <c r="WOJ147" s="112"/>
      <c r="WOK147" s="112"/>
      <c r="WOL147" s="112"/>
      <c r="WOM147" s="112"/>
      <c r="WON147" s="112"/>
      <c r="WOO147" s="112"/>
      <c r="WOP147" s="112"/>
      <c r="WOQ147" s="112"/>
      <c r="WOR147" s="112"/>
      <c r="WOS147" s="112"/>
      <c r="WOT147" s="112"/>
      <c r="WOU147" s="112"/>
      <c r="WOV147" s="112"/>
      <c r="WOW147" s="112"/>
      <c r="WOX147" s="112"/>
      <c r="WOY147" s="112"/>
      <c r="WOZ147" s="112"/>
      <c r="WPA147" s="112"/>
      <c r="WPB147" s="112"/>
      <c r="WPC147" s="112"/>
      <c r="WPD147" s="112"/>
      <c r="WPE147" s="112"/>
      <c r="WPF147" s="112"/>
      <c r="WPG147" s="112"/>
      <c r="WPH147" s="112"/>
      <c r="WPI147" s="112"/>
      <c r="WPJ147" s="112"/>
      <c r="WPK147" s="112"/>
      <c r="WPL147" s="112"/>
      <c r="WPM147" s="112"/>
      <c r="WPN147" s="112"/>
      <c r="WPO147" s="112"/>
      <c r="WPP147" s="112"/>
      <c r="WPQ147" s="112"/>
      <c r="WPR147" s="112"/>
      <c r="WPS147" s="112"/>
      <c r="WPT147" s="112"/>
      <c r="WPU147" s="112"/>
      <c r="WPV147" s="112"/>
      <c r="WPW147" s="112"/>
      <c r="WPX147" s="112"/>
      <c r="WPY147" s="112"/>
      <c r="WPZ147" s="112"/>
      <c r="WQA147" s="112"/>
      <c r="WQB147" s="112"/>
      <c r="WQC147" s="112"/>
      <c r="WQD147" s="112"/>
      <c r="WQE147" s="112"/>
      <c r="WQF147" s="112"/>
      <c r="WQG147" s="112"/>
      <c r="WQH147" s="112"/>
      <c r="WQI147" s="112"/>
      <c r="WQJ147" s="112"/>
      <c r="WQK147" s="112"/>
      <c r="WQL147" s="112"/>
      <c r="WQM147" s="112"/>
      <c r="WQN147" s="112"/>
      <c r="WQO147" s="112"/>
      <c r="WQP147" s="112"/>
      <c r="WQQ147" s="112"/>
      <c r="WQR147" s="112"/>
      <c r="WQS147" s="112"/>
      <c r="WQT147" s="112"/>
      <c r="WQU147" s="112"/>
      <c r="WQV147" s="112"/>
      <c r="WQW147" s="112"/>
      <c r="WQX147" s="112"/>
      <c r="WQY147" s="112"/>
      <c r="WQZ147" s="112"/>
      <c r="WRA147" s="112"/>
      <c r="WRB147" s="112"/>
      <c r="WRC147" s="112"/>
      <c r="WRD147" s="112"/>
      <c r="WRE147" s="112"/>
      <c r="WRF147" s="112"/>
      <c r="WRG147" s="112"/>
      <c r="WRH147" s="112"/>
      <c r="WRI147" s="112"/>
      <c r="WRJ147" s="112"/>
      <c r="WRK147" s="112"/>
      <c r="WRL147" s="112"/>
      <c r="WRM147" s="112"/>
      <c r="WRN147" s="112"/>
      <c r="WRO147" s="112"/>
      <c r="WRP147" s="112"/>
      <c r="WRQ147" s="112"/>
      <c r="WRR147" s="112"/>
      <c r="WRS147" s="112"/>
      <c r="WRT147" s="112"/>
      <c r="WRU147" s="112"/>
      <c r="WRV147" s="112"/>
      <c r="WRW147" s="112"/>
      <c r="WRX147" s="112"/>
      <c r="WRY147" s="112"/>
      <c r="WRZ147" s="112"/>
      <c r="WSA147" s="112"/>
      <c r="WSB147" s="112"/>
      <c r="WSC147" s="112"/>
      <c r="WSD147" s="112"/>
      <c r="WSE147" s="112"/>
      <c r="WSF147" s="112"/>
      <c r="WSG147" s="112"/>
      <c r="WSH147" s="112"/>
      <c r="WSI147" s="112"/>
      <c r="WSJ147" s="112"/>
      <c r="WSK147" s="112"/>
      <c r="WSL147" s="112"/>
      <c r="WSM147" s="112"/>
      <c r="WSN147" s="112"/>
      <c r="WSO147" s="112"/>
      <c r="WSP147" s="112"/>
      <c r="WSQ147" s="112"/>
      <c r="WSR147" s="112"/>
      <c r="WSS147" s="112"/>
      <c r="WST147" s="112"/>
      <c r="WSU147" s="112"/>
      <c r="WSV147" s="112"/>
      <c r="WSW147" s="112"/>
      <c r="WSX147" s="112"/>
      <c r="WSY147" s="112"/>
      <c r="WSZ147" s="112"/>
      <c r="WTA147" s="112"/>
      <c r="WTB147" s="112"/>
      <c r="WTC147" s="112"/>
      <c r="WTD147" s="112"/>
      <c r="WTE147" s="112"/>
      <c r="WTF147" s="112"/>
      <c r="WTG147" s="112"/>
      <c r="WTH147" s="112"/>
      <c r="WTI147" s="112"/>
      <c r="WTJ147" s="112"/>
      <c r="WTK147" s="112"/>
      <c r="WTL147" s="112"/>
      <c r="WTM147" s="112"/>
      <c r="WTN147" s="112"/>
      <c r="WTO147" s="112"/>
      <c r="WTP147" s="112"/>
      <c r="WTQ147" s="112"/>
      <c r="WTR147" s="112"/>
      <c r="WTS147" s="112"/>
      <c r="WTT147" s="112"/>
      <c r="WTU147" s="112"/>
      <c r="WTV147" s="112"/>
      <c r="WTW147" s="112"/>
      <c r="WTX147" s="112"/>
      <c r="WTY147" s="112"/>
      <c r="WTZ147" s="112"/>
      <c r="WUA147" s="112"/>
      <c r="WUB147" s="112"/>
      <c r="WUC147" s="112"/>
      <c r="WUD147" s="112"/>
      <c r="WUE147" s="112"/>
      <c r="WUF147" s="112"/>
      <c r="WUG147" s="112"/>
      <c r="WUH147" s="112"/>
      <c r="WUI147" s="112"/>
      <c r="WUJ147" s="112"/>
      <c r="WUK147" s="112"/>
      <c r="WUL147" s="112"/>
      <c r="WUM147" s="112"/>
      <c r="WUN147" s="112"/>
      <c r="WUO147" s="112"/>
      <c r="WUP147" s="112"/>
      <c r="WUQ147" s="112"/>
      <c r="WUR147" s="112"/>
      <c r="WUS147" s="112"/>
      <c r="WUT147" s="112"/>
      <c r="WUU147" s="112"/>
      <c r="WUV147" s="112"/>
      <c r="WUW147" s="112"/>
      <c r="WUX147" s="112"/>
      <c r="WUY147" s="112"/>
      <c r="WUZ147" s="112"/>
      <c r="WVA147" s="112"/>
      <c r="WVB147" s="112"/>
      <c r="WVC147" s="112"/>
      <c r="WVD147" s="112"/>
      <c r="WVE147" s="112"/>
      <c r="WVF147" s="112"/>
      <c r="WVG147" s="112"/>
      <c r="WVH147" s="112"/>
      <c r="WVI147" s="112"/>
      <c r="WVJ147" s="112"/>
      <c r="WVK147" s="112"/>
      <c r="WVL147" s="112"/>
      <c r="WVM147" s="112"/>
      <c r="WVN147" s="112"/>
      <c r="WVO147" s="112"/>
      <c r="WVP147" s="112"/>
      <c r="WVQ147" s="112"/>
      <c r="WVR147" s="112"/>
      <c r="WVS147" s="112"/>
      <c r="WVT147" s="112"/>
      <c r="WVU147" s="112"/>
      <c r="WVV147" s="112"/>
      <c r="WVW147" s="112"/>
      <c r="WVX147" s="112"/>
      <c r="WVY147" s="112"/>
      <c r="WVZ147" s="112"/>
      <c r="WWA147" s="112"/>
      <c r="WWB147" s="112"/>
      <c r="WWC147" s="112"/>
      <c r="WWD147" s="112"/>
      <c r="WWE147" s="112"/>
      <c r="WWF147" s="112"/>
      <c r="WWG147" s="112"/>
      <c r="WWH147" s="112"/>
      <c r="WWI147" s="112"/>
      <c r="WWJ147" s="112"/>
      <c r="WWK147" s="112"/>
      <c r="WWL147" s="112"/>
      <c r="WWM147" s="112"/>
      <c r="WWN147" s="112"/>
      <c r="WWO147" s="112"/>
      <c r="WWP147" s="112"/>
      <c r="WWQ147" s="112"/>
      <c r="WWR147" s="112"/>
      <c r="WWS147" s="112"/>
      <c r="WWT147" s="112"/>
      <c r="WWU147" s="112"/>
      <c r="WWV147" s="112"/>
      <c r="WWW147" s="112"/>
      <c r="WWX147" s="112"/>
      <c r="WWY147" s="112"/>
      <c r="WWZ147" s="112"/>
      <c r="WXA147" s="112"/>
      <c r="WXB147" s="112"/>
      <c r="WXC147" s="112"/>
      <c r="WXD147" s="112"/>
      <c r="WXE147" s="112"/>
      <c r="WXF147" s="112"/>
      <c r="WXG147" s="112"/>
      <c r="WXH147" s="112"/>
      <c r="WXI147" s="112"/>
      <c r="WXJ147" s="112"/>
      <c r="WXK147" s="112"/>
      <c r="WXL147" s="112"/>
      <c r="WXM147" s="112"/>
      <c r="WXN147" s="112"/>
      <c r="WXO147" s="112"/>
      <c r="WXP147" s="112"/>
      <c r="WXQ147" s="112"/>
      <c r="WXR147" s="112"/>
      <c r="WXS147" s="112"/>
      <c r="WXT147" s="112"/>
      <c r="WXU147" s="112"/>
      <c r="WXV147" s="112"/>
      <c r="WXW147" s="112"/>
      <c r="WXX147" s="112"/>
      <c r="WXY147" s="112"/>
      <c r="WXZ147" s="112"/>
      <c r="WYA147" s="112"/>
      <c r="WYB147" s="112"/>
      <c r="WYC147" s="112"/>
      <c r="WYD147" s="112"/>
      <c r="WYE147" s="112"/>
      <c r="WYF147" s="112"/>
      <c r="WYG147" s="112"/>
      <c r="WYH147" s="112"/>
      <c r="WYI147" s="112"/>
      <c r="WYJ147" s="112"/>
      <c r="WYK147" s="112"/>
      <c r="WYL147" s="112"/>
      <c r="WYM147" s="112"/>
      <c r="WYN147" s="112"/>
      <c r="WYO147" s="112"/>
      <c r="WYP147" s="112"/>
      <c r="WYQ147" s="112"/>
      <c r="WYR147" s="112"/>
      <c r="WYS147" s="112"/>
      <c r="WYT147" s="112"/>
      <c r="WYU147" s="112"/>
      <c r="WYV147" s="112"/>
      <c r="WYW147" s="112"/>
      <c r="WYX147" s="112"/>
      <c r="WYY147" s="112"/>
      <c r="WYZ147" s="112"/>
      <c r="WZA147" s="112"/>
      <c r="WZB147" s="112"/>
      <c r="WZC147" s="112"/>
    </row>
    <row r="148" spans="1:16227" ht="18" hidden="1" customHeight="1" outlineLevel="1" x14ac:dyDescent="0.25">
      <c r="A148" s="112"/>
      <c r="B148" s="112"/>
      <c r="C148" s="302" t="s">
        <v>267</v>
      </c>
      <c r="D148" s="178"/>
      <c r="E148" s="208"/>
      <c r="F148" s="208">
        <v>0</v>
      </c>
      <c r="G148" s="225"/>
      <c r="H148" s="225"/>
      <c r="I148" s="241"/>
      <c r="J148" s="208">
        <v>0</v>
      </c>
      <c r="K148" s="225"/>
      <c r="L148" s="225"/>
      <c r="M148" s="241"/>
      <c r="N148" s="208">
        <v>0</v>
      </c>
      <c r="O148" s="225"/>
      <c r="P148" s="225"/>
      <c r="Q148" s="241"/>
      <c r="R148" s="208">
        <v>0</v>
      </c>
      <c r="S148" s="225"/>
      <c r="T148" s="225"/>
      <c r="U148" s="241"/>
      <c r="V148" s="208">
        <v>0</v>
      </c>
      <c r="W148" s="225"/>
      <c r="X148" s="225"/>
      <c r="Y148" s="241"/>
      <c r="Z148" s="208">
        <v>0</v>
      </c>
      <c r="AA148" s="225"/>
      <c r="AB148" s="225"/>
      <c r="AC148" s="241"/>
      <c r="AD148" s="208">
        <v>0</v>
      </c>
      <c r="AE148" s="225"/>
      <c r="AF148" s="225"/>
      <c r="AG148" s="241"/>
      <c r="AH148" s="208">
        <v>0</v>
      </c>
      <c r="AI148" s="225"/>
      <c r="AJ148" s="225"/>
      <c r="AK148" s="241"/>
      <c r="AL148" s="208">
        <v>0</v>
      </c>
      <c r="AM148" s="225"/>
      <c r="AN148" s="225"/>
      <c r="AO148" s="241"/>
      <c r="AP148" s="208">
        <v>0</v>
      </c>
      <c r="AQ148" s="225"/>
      <c r="AR148" s="225"/>
      <c r="AS148" s="241"/>
      <c r="AT148" s="208">
        <v>0</v>
      </c>
      <c r="AU148" s="225"/>
      <c r="AV148" s="225"/>
      <c r="AW148" s="241"/>
      <c r="AX148" s="208">
        <v>0</v>
      </c>
      <c r="AY148" s="225"/>
      <c r="AZ148" s="225"/>
      <c r="BA148" s="241"/>
      <c r="BB148" s="208">
        <v>0</v>
      </c>
      <c r="BC148" s="225"/>
      <c r="BD148" s="225"/>
      <c r="BE148" s="241"/>
      <c r="BF148" s="208">
        <v>0</v>
      </c>
      <c r="BG148" s="225"/>
      <c r="BH148" s="225"/>
      <c r="BI148" s="241"/>
      <c r="BJ148" s="208">
        <v>0</v>
      </c>
      <c r="BK148" s="225"/>
      <c r="BL148" s="225"/>
      <c r="BM148" s="241"/>
      <c r="BN148" s="208">
        <v>0</v>
      </c>
      <c r="BO148" s="225"/>
      <c r="BP148" s="225"/>
      <c r="BQ148" s="241"/>
      <c r="BR148" s="208">
        <v>0</v>
      </c>
      <c r="BS148" s="225"/>
      <c r="BT148" s="225"/>
      <c r="BU148" s="241"/>
      <c r="BV148" s="208"/>
      <c r="BW148" s="225"/>
      <c r="BX148" s="225"/>
      <c r="BY148" s="241"/>
      <c r="BZ148" s="208"/>
      <c r="CA148" s="225"/>
      <c r="CB148" s="225"/>
      <c r="CC148" s="241"/>
      <c r="CD148" s="225"/>
      <c r="CE148" s="225"/>
      <c r="CF148" s="241"/>
      <c r="CG148" s="225"/>
      <c r="CH148" s="225"/>
      <c r="CI148" s="226">
        <f t="shared" si="3304"/>
        <v>0</v>
      </c>
      <c r="CJ148" s="225"/>
      <c r="CK148" s="225"/>
      <c r="CL148" s="225"/>
      <c r="CM148" s="252">
        <v>0</v>
      </c>
      <c r="CN148" s="252">
        <v>0</v>
      </c>
      <c r="CO148" s="252">
        <v>0</v>
      </c>
      <c r="CP148" s="252">
        <v>0</v>
      </c>
      <c r="CQ148" s="252">
        <v>0</v>
      </c>
      <c r="CR148" s="252">
        <v>0</v>
      </c>
      <c r="CS148" s="252">
        <v>0</v>
      </c>
      <c r="CT148" s="252">
        <v>0</v>
      </c>
      <c r="CU148" s="252">
        <v>0</v>
      </c>
      <c r="CV148" s="252">
        <v>0</v>
      </c>
      <c r="CW148" s="252"/>
      <c r="CX148" s="252"/>
      <c r="CY148" s="252">
        <v>0</v>
      </c>
      <c r="CZ148" s="252">
        <v>0</v>
      </c>
      <c r="DA148" s="252">
        <v>0</v>
      </c>
      <c r="DB148" s="252">
        <v>0</v>
      </c>
      <c r="DC148" s="252"/>
      <c r="DD148" s="252"/>
      <c r="DE148" s="252">
        <v>0</v>
      </c>
      <c r="DF148" s="252">
        <v>0</v>
      </c>
      <c r="DG148" s="252">
        <v>0</v>
      </c>
      <c r="DH148" s="252">
        <v>0</v>
      </c>
      <c r="DI148" s="253">
        <v>0</v>
      </c>
      <c r="DJ148" s="252">
        <v>0</v>
      </c>
      <c r="DK148" s="252">
        <v>0</v>
      </c>
      <c r="DL148" s="252">
        <v>0</v>
      </c>
      <c r="DM148" s="252">
        <v>0</v>
      </c>
      <c r="DN148" s="252">
        <v>0</v>
      </c>
      <c r="DO148" s="252">
        <v>0</v>
      </c>
      <c r="DP148" s="252">
        <v>0</v>
      </c>
      <c r="DQ148" s="252">
        <v>0</v>
      </c>
      <c r="DR148" s="252">
        <v>0</v>
      </c>
      <c r="DS148" s="252">
        <v>0</v>
      </c>
      <c r="DT148" s="252">
        <v>0</v>
      </c>
      <c r="DU148" s="252">
        <v>0</v>
      </c>
      <c r="DV148" s="253">
        <v>0</v>
      </c>
      <c r="DW148" s="252">
        <v>0</v>
      </c>
      <c r="DX148" s="252">
        <v>0</v>
      </c>
      <c r="DY148" s="252">
        <v>0</v>
      </c>
      <c r="DZ148" s="252">
        <v>0</v>
      </c>
      <c r="EA148" s="126">
        <v>0</v>
      </c>
      <c r="EB148" s="126">
        <v>0</v>
      </c>
      <c r="EC148" s="126">
        <v>0</v>
      </c>
      <c r="ED148" s="126">
        <v>0</v>
      </c>
      <c r="EE148" s="126">
        <v>0</v>
      </c>
      <c r="EF148" s="126">
        <v>0</v>
      </c>
      <c r="EG148" s="126">
        <v>0</v>
      </c>
      <c r="EH148" s="225"/>
      <c r="EI148" s="225"/>
      <c r="EJ148" s="226">
        <f t="shared" si="3305"/>
        <v>0</v>
      </c>
      <c r="EK148" s="126">
        <v>0</v>
      </c>
      <c r="EL148" s="225"/>
      <c r="EM148" s="225"/>
      <c r="EN148" s="226">
        <f t="shared" si="3306"/>
        <v>0</v>
      </c>
      <c r="EO148" s="126">
        <v>0</v>
      </c>
      <c r="EP148" s="225"/>
      <c r="EQ148" s="225"/>
      <c r="ER148" s="226">
        <f t="shared" si="3307"/>
        <v>0</v>
      </c>
      <c r="ES148" s="126">
        <v>0</v>
      </c>
      <c r="ET148" s="225"/>
      <c r="EU148" s="225"/>
      <c r="EV148" s="226">
        <f t="shared" si="3308"/>
        <v>0</v>
      </c>
      <c r="EW148" s="126">
        <v>0</v>
      </c>
      <c r="EX148" s="225"/>
      <c r="EY148" s="225"/>
      <c r="EZ148" s="226">
        <f t="shared" si="3309"/>
        <v>0</v>
      </c>
      <c r="FA148" s="126">
        <v>0</v>
      </c>
      <c r="FB148" s="225"/>
      <c r="FC148" s="225"/>
      <c r="FD148" s="226">
        <f t="shared" si="3310"/>
        <v>0</v>
      </c>
      <c r="FE148" s="126">
        <v>0</v>
      </c>
      <c r="FF148" s="225"/>
      <c r="FG148" s="225"/>
      <c r="FH148" s="226">
        <f t="shared" si="3311"/>
        <v>0</v>
      </c>
      <c r="FI148" s="126">
        <v>0</v>
      </c>
      <c r="FJ148" s="225"/>
      <c r="FK148" s="225">
        <v>98.481963927855716</v>
      </c>
      <c r="FL148" s="226">
        <f t="shared" si="3312"/>
        <v>0</v>
      </c>
      <c r="FM148" s="126">
        <v>0</v>
      </c>
      <c r="FN148" s="225"/>
      <c r="FO148" s="225">
        <v>98.481963927855716</v>
      </c>
      <c r="FP148" s="226">
        <f t="shared" si="3313"/>
        <v>0</v>
      </c>
      <c r="FQ148" s="126">
        <v>26.946000000000002</v>
      </c>
      <c r="FR148" s="225"/>
      <c r="FS148" s="225">
        <v>98.481963927855716</v>
      </c>
      <c r="FT148" s="226">
        <f t="shared" si="3314"/>
        <v>0</v>
      </c>
      <c r="FU148" s="126">
        <v>17.963999999999999</v>
      </c>
      <c r="FV148" s="225"/>
      <c r="FW148" s="225">
        <v>98.481963927855716</v>
      </c>
      <c r="FX148" s="226">
        <f t="shared" si="3315"/>
        <v>0</v>
      </c>
      <c r="FY148" s="126">
        <v>23.951999999999998</v>
      </c>
      <c r="FZ148" s="225"/>
      <c r="GA148" s="225">
        <v>98.481963927855716</v>
      </c>
      <c r="GB148" s="226">
        <f t="shared" si="3316"/>
        <v>0</v>
      </c>
      <c r="GC148" s="126">
        <v>29.94</v>
      </c>
      <c r="GD148" s="225"/>
      <c r="GE148" s="225">
        <v>98.481963927855716</v>
      </c>
      <c r="GF148" s="226">
        <f t="shared" si="3317"/>
        <v>0</v>
      </c>
      <c r="GG148" s="126">
        <v>23.952000000000002</v>
      </c>
      <c r="GH148" s="225"/>
      <c r="GI148" s="225">
        <v>98.481963927855716</v>
      </c>
      <c r="GJ148" s="226">
        <f t="shared" si="3318"/>
        <v>0</v>
      </c>
      <c r="GK148" s="126">
        <v>59.88</v>
      </c>
      <c r="GL148" s="225"/>
      <c r="GM148" s="225">
        <v>98.481963927855716</v>
      </c>
      <c r="GN148" s="226">
        <f t="shared" si="3224"/>
        <v>0</v>
      </c>
      <c r="GO148" s="126">
        <v>83.831999999999994</v>
      </c>
      <c r="GP148" s="225"/>
      <c r="GQ148" s="225">
        <v>98.481963927855716</v>
      </c>
      <c r="GR148" s="226">
        <f t="shared" si="3319"/>
        <v>0</v>
      </c>
      <c r="GS148" s="126">
        <v>53.892000000000003</v>
      </c>
      <c r="GT148" s="225"/>
      <c r="GU148" s="225">
        <v>98.481963927855716</v>
      </c>
      <c r="GV148" s="226">
        <f t="shared" si="3320"/>
        <v>0</v>
      </c>
      <c r="GW148" s="126">
        <v>59.88</v>
      </c>
      <c r="GX148" s="225"/>
      <c r="GY148" s="225">
        <v>98.481963927855716</v>
      </c>
      <c r="GZ148" s="226">
        <f t="shared" si="3321"/>
        <v>0</v>
      </c>
      <c r="HA148" s="126"/>
      <c r="HB148" s="225"/>
      <c r="HC148" s="225">
        <v>98.481963927855716</v>
      </c>
      <c r="HD148" s="226">
        <f t="shared" si="3322"/>
        <v>0</v>
      </c>
      <c r="HE148" s="225"/>
      <c r="HF148" s="225">
        <v>98.481963927855716</v>
      </c>
      <c r="HG148" s="226">
        <f t="shared" si="3323"/>
        <v>0</v>
      </c>
      <c r="HH148" s="225"/>
      <c r="HI148" s="225">
        <v>98.481963927855716</v>
      </c>
      <c r="HJ148" s="226">
        <f t="shared" si="3324"/>
        <v>0</v>
      </c>
      <c r="HK148" s="226">
        <v>30</v>
      </c>
      <c r="HL148" s="226">
        <v>98.481963927855716</v>
      </c>
      <c r="HM148" s="226">
        <v>2954.4589178356714</v>
      </c>
      <c r="HN148" s="252">
        <v>0</v>
      </c>
      <c r="HO148" s="252">
        <v>0</v>
      </c>
      <c r="HP148" s="252">
        <v>0</v>
      </c>
      <c r="HQ148" s="252">
        <v>0</v>
      </c>
      <c r="HR148" s="252">
        <v>0</v>
      </c>
      <c r="HS148" s="252">
        <v>0</v>
      </c>
      <c r="HT148" s="252">
        <v>0</v>
      </c>
      <c r="HU148" s="252">
        <v>0</v>
      </c>
      <c r="HV148" s="252">
        <v>0</v>
      </c>
      <c r="HW148" s="252">
        <v>0</v>
      </c>
      <c r="HX148" s="252">
        <v>0</v>
      </c>
      <c r="HY148" s="252">
        <v>0</v>
      </c>
      <c r="HZ148" s="252">
        <v>0</v>
      </c>
      <c r="IA148" s="252">
        <v>0</v>
      </c>
      <c r="IB148" s="252">
        <v>0</v>
      </c>
      <c r="IC148" s="252">
        <v>0</v>
      </c>
      <c r="ID148" s="252">
        <v>0</v>
      </c>
      <c r="IE148" s="252">
        <v>0</v>
      </c>
      <c r="IF148" s="252">
        <v>0</v>
      </c>
      <c r="IG148" s="252">
        <v>0</v>
      </c>
      <c r="IH148" s="252">
        <v>0</v>
      </c>
      <c r="II148" s="252">
        <v>0</v>
      </c>
      <c r="IJ148" s="252">
        <v>0</v>
      </c>
      <c r="IK148" s="252">
        <v>0</v>
      </c>
      <c r="IL148" s="252">
        <v>0</v>
      </c>
      <c r="IM148" s="252">
        <v>0</v>
      </c>
      <c r="IN148" s="252">
        <v>0</v>
      </c>
      <c r="IO148" s="252">
        <v>0</v>
      </c>
      <c r="IP148" s="252">
        <v>0</v>
      </c>
      <c r="IQ148" s="252">
        <v>0</v>
      </c>
      <c r="IR148" s="253">
        <v>0</v>
      </c>
      <c r="IS148" s="253">
        <v>0</v>
      </c>
      <c r="IT148" s="253">
        <v>0</v>
      </c>
      <c r="IU148" s="253">
        <v>0</v>
      </c>
      <c r="IV148" s="253">
        <v>0</v>
      </c>
      <c r="IW148" s="253">
        <v>0</v>
      </c>
      <c r="IX148" s="253">
        <v>0</v>
      </c>
      <c r="IY148" s="253">
        <v>0</v>
      </c>
      <c r="IZ148" s="126">
        <v>26.946000000000002</v>
      </c>
      <c r="JA148" s="126">
        <v>2659.41</v>
      </c>
      <c r="JB148" s="126">
        <v>17.963999999999999</v>
      </c>
      <c r="JC148" s="126">
        <v>1772.94</v>
      </c>
      <c r="JD148" s="126"/>
      <c r="JE148" s="225"/>
      <c r="JF148" s="131"/>
      <c r="JG148" s="228">
        <v>0</v>
      </c>
      <c r="JH148" s="126"/>
      <c r="JI148" s="225"/>
      <c r="JJ148" s="131"/>
      <c r="JK148" s="228">
        <v>0</v>
      </c>
      <c r="JL148" s="126"/>
      <c r="JM148" s="225"/>
      <c r="JN148" s="131"/>
      <c r="JO148" s="228">
        <v>0</v>
      </c>
      <c r="JP148" s="126"/>
      <c r="JQ148" s="225"/>
      <c r="JR148" s="131"/>
      <c r="JS148" s="228">
        <v>0</v>
      </c>
      <c r="JT148" s="126"/>
      <c r="JU148" s="225"/>
      <c r="JV148" s="131"/>
      <c r="JW148" s="228">
        <v>0</v>
      </c>
      <c r="JX148" s="126"/>
      <c r="JY148" s="225"/>
      <c r="JZ148" s="131"/>
      <c r="KA148" s="228">
        <v>0</v>
      </c>
      <c r="KB148" s="126"/>
      <c r="KC148" s="131"/>
      <c r="KD148" s="131"/>
      <c r="KE148" s="228">
        <v>0</v>
      </c>
      <c r="KF148" s="126"/>
      <c r="KG148" s="131"/>
      <c r="KH148" s="131"/>
      <c r="KI148" s="228">
        <v>0</v>
      </c>
      <c r="KJ148" s="126"/>
      <c r="KK148" s="131"/>
      <c r="KL148" s="131"/>
      <c r="KM148" s="228">
        <v>0</v>
      </c>
      <c r="KN148" s="126"/>
      <c r="KO148" s="131"/>
      <c r="KP148" s="131"/>
      <c r="KQ148" s="228">
        <v>0</v>
      </c>
      <c r="KR148" s="126"/>
      <c r="KS148" s="131"/>
      <c r="KT148" s="131"/>
      <c r="KU148" s="228">
        <v>0</v>
      </c>
      <c r="KV148" s="126"/>
      <c r="KW148" s="131"/>
      <c r="KX148" s="131"/>
      <c r="KY148" s="228">
        <v>0</v>
      </c>
      <c r="KZ148" s="126">
        <v>0</v>
      </c>
      <c r="LA148" s="131"/>
      <c r="LB148" s="131"/>
      <c r="LC148" s="228">
        <v>0</v>
      </c>
      <c r="LD148" s="126"/>
      <c r="LE148" s="131"/>
      <c r="LF148" s="131"/>
      <c r="LG148" s="228">
        <v>0</v>
      </c>
      <c r="LH148" s="126"/>
      <c r="LI148" s="131"/>
      <c r="LJ148" s="131"/>
      <c r="LK148" s="228">
        <v>0</v>
      </c>
      <c r="LL148" s="126"/>
      <c r="LM148" s="131"/>
      <c r="LN148" s="131"/>
      <c r="LO148" s="228">
        <v>0</v>
      </c>
      <c r="LP148" s="126"/>
      <c r="LQ148" s="131"/>
      <c r="LR148" s="131"/>
      <c r="LS148" s="228">
        <v>0</v>
      </c>
      <c r="LT148" s="126"/>
      <c r="LU148" s="131"/>
      <c r="LV148" s="131"/>
      <c r="LW148" s="228">
        <v>0</v>
      </c>
      <c r="LX148" s="126"/>
      <c r="LY148" s="131"/>
      <c r="LZ148" s="131"/>
      <c r="MA148" s="228">
        <v>0</v>
      </c>
      <c r="MB148" s="131"/>
      <c r="MC148" s="131"/>
      <c r="MD148" s="228">
        <v>0</v>
      </c>
      <c r="ME148" s="131"/>
      <c r="MF148" s="131">
        <v>98.48</v>
      </c>
      <c r="MG148" s="228">
        <v>0</v>
      </c>
      <c r="MH148" s="228"/>
      <c r="MI148" s="228">
        <v>98.48</v>
      </c>
      <c r="MJ148" s="228">
        <v>0</v>
      </c>
      <c r="MK148" s="252"/>
      <c r="ML148" s="252"/>
      <c r="MM148" s="252"/>
      <c r="MN148" s="252"/>
      <c r="MO148" s="252"/>
      <c r="MP148" s="252"/>
      <c r="MQ148" s="252"/>
      <c r="MR148" s="252"/>
      <c r="MS148" s="252"/>
      <c r="MT148" s="252"/>
      <c r="MU148" s="252"/>
      <c r="MV148" s="252"/>
      <c r="MW148" s="252"/>
      <c r="MX148" s="252"/>
      <c r="MY148" s="252"/>
      <c r="MZ148" s="252"/>
      <c r="NA148" s="252"/>
      <c r="NB148" s="252"/>
      <c r="NC148" s="252"/>
      <c r="ND148" s="252"/>
      <c r="NE148" s="252"/>
      <c r="NF148" s="252"/>
      <c r="NG148" s="252"/>
      <c r="NH148" s="252"/>
      <c r="NI148" s="252"/>
      <c r="NJ148" s="252"/>
      <c r="NK148" s="252"/>
      <c r="NL148" s="252"/>
      <c r="NM148" s="252"/>
      <c r="NN148" s="252"/>
      <c r="NO148" s="125"/>
      <c r="NP148" s="125"/>
      <c r="NQ148" s="125"/>
      <c r="NR148" s="125"/>
      <c r="NS148" s="125"/>
      <c r="NT148" s="125"/>
      <c r="NU148" s="125"/>
      <c r="NV148" s="125"/>
      <c r="NW148" s="125"/>
      <c r="NX148" s="125"/>
      <c r="NY148" s="125"/>
      <c r="NZ148" s="125"/>
      <c r="OA148" s="125"/>
      <c r="OB148" s="225"/>
      <c r="OC148" s="225"/>
      <c r="OD148" s="227">
        <f t="shared" si="3225"/>
        <v>0</v>
      </c>
      <c r="OE148" s="125"/>
      <c r="OF148" s="225"/>
      <c r="OG148" s="225"/>
      <c r="OH148" s="227">
        <f t="shared" si="3226"/>
        <v>0</v>
      </c>
      <c r="OI148" s="125"/>
      <c r="OJ148" s="225"/>
      <c r="OK148" s="225"/>
      <c r="OL148" s="227">
        <f t="shared" si="3227"/>
        <v>0</v>
      </c>
      <c r="OM148" s="125"/>
      <c r="ON148" s="225"/>
      <c r="OO148" s="225"/>
      <c r="OP148" s="227">
        <f t="shared" si="3228"/>
        <v>0</v>
      </c>
      <c r="OQ148" s="125"/>
      <c r="OR148" s="225"/>
      <c r="OS148" s="225"/>
      <c r="OT148" s="227">
        <f t="shared" si="3229"/>
        <v>0</v>
      </c>
      <c r="OU148" s="125"/>
      <c r="OV148" s="225"/>
      <c r="OW148" s="225"/>
      <c r="OX148" s="227">
        <f t="shared" si="3230"/>
        <v>0</v>
      </c>
      <c r="OY148" s="125"/>
      <c r="OZ148" s="225"/>
      <c r="PA148" s="225"/>
      <c r="PB148" s="227">
        <f t="shared" si="3231"/>
        <v>0</v>
      </c>
      <c r="PC148" s="125"/>
      <c r="PD148" s="225"/>
      <c r="PE148" s="225"/>
      <c r="PF148" s="227">
        <f t="shared" si="3232"/>
        <v>0</v>
      </c>
      <c r="PG148" s="125"/>
      <c r="PH148" s="225"/>
      <c r="PI148" s="225"/>
      <c r="PJ148" s="227">
        <f t="shared" si="3233"/>
        <v>0</v>
      </c>
      <c r="PK148" s="125"/>
      <c r="PL148" s="225"/>
      <c r="PM148" s="225"/>
      <c r="PN148" s="227">
        <f t="shared" si="3234"/>
        <v>0</v>
      </c>
      <c r="PO148" s="125"/>
      <c r="PP148" s="225"/>
      <c r="PQ148" s="225"/>
      <c r="PR148" s="227">
        <f t="shared" si="2899"/>
        <v>0</v>
      </c>
      <c r="PS148" s="125"/>
      <c r="PT148" s="225"/>
      <c r="PU148" s="225"/>
      <c r="PV148" s="227">
        <f t="shared" si="2900"/>
        <v>0</v>
      </c>
      <c r="PW148" s="125"/>
      <c r="PX148" s="225"/>
      <c r="PY148" s="225"/>
      <c r="PZ148" s="227">
        <f t="shared" si="2901"/>
        <v>0</v>
      </c>
      <c r="QA148" s="125"/>
      <c r="QB148" s="225"/>
      <c r="QC148" s="225"/>
      <c r="QD148" s="227">
        <f t="shared" si="2902"/>
        <v>0</v>
      </c>
      <c r="QE148" s="125"/>
      <c r="QF148" s="225"/>
      <c r="QG148" s="225"/>
      <c r="QH148" s="227">
        <f t="shared" si="2903"/>
        <v>0</v>
      </c>
      <c r="QI148" s="125"/>
      <c r="QJ148" s="225"/>
      <c r="QK148" s="225"/>
      <c r="QL148" s="227">
        <f t="shared" si="2904"/>
        <v>0</v>
      </c>
      <c r="QM148" s="125"/>
      <c r="QN148" s="225"/>
      <c r="QO148" s="225"/>
      <c r="QP148" s="225"/>
      <c r="QQ148" s="125"/>
      <c r="QR148" s="225"/>
      <c r="QS148" s="225"/>
      <c r="QT148" s="225"/>
      <c r="QU148" s="125"/>
      <c r="QV148" s="225"/>
      <c r="QW148" s="225"/>
      <c r="QX148" s="225"/>
      <c r="QY148" s="225"/>
      <c r="QZ148" s="225"/>
      <c r="RA148" s="225"/>
      <c r="RB148" s="225"/>
      <c r="RC148" s="225"/>
      <c r="RD148" s="225">
        <f t="shared" si="3235"/>
        <v>0</v>
      </c>
      <c r="RE148" s="225"/>
      <c r="RF148" s="225"/>
      <c r="RG148" s="225"/>
      <c r="RH148" s="252"/>
      <c r="RI148" s="252"/>
      <c r="RJ148" s="252"/>
      <c r="RK148" s="252"/>
      <c r="RL148" s="252"/>
      <c r="RM148" s="252"/>
      <c r="RN148" s="252"/>
      <c r="RO148" s="252"/>
      <c r="RP148" s="252"/>
      <c r="RQ148" s="252"/>
      <c r="RR148" s="252"/>
      <c r="RS148" s="252"/>
      <c r="RT148" s="252"/>
      <c r="RU148" s="252"/>
      <c r="RV148" s="252"/>
      <c r="RW148" s="252"/>
      <c r="RX148" s="252"/>
      <c r="RY148" s="252"/>
      <c r="RZ148" s="252"/>
      <c r="SA148" s="252"/>
      <c r="SB148" s="252"/>
      <c r="SC148" s="252"/>
      <c r="SD148" s="252"/>
      <c r="SE148" s="252"/>
      <c r="SF148" s="252"/>
      <c r="SG148" s="252"/>
      <c r="SH148" s="252"/>
      <c r="SI148" s="252"/>
      <c r="SJ148" s="252"/>
      <c r="SK148" s="252"/>
      <c r="SL148" s="125"/>
      <c r="SM148" s="125"/>
      <c r="SN148" s="125"/>
      <c r="SO148" s="125"/>
      <c r="SP148" s="125"/>
      <c r="SQ148" s="125"/>
      <c r="SR148" s="125"/>
      <c r="SS148" s="125"/>
      <c r="ST148" s="125"/>
      <c r="SU148" s="125"/>
      <c r="SV148" s="125"/>
      <c r="SW148" s="125"/>
      <c r="SX148" s="125"/>
      <c r="SY148" s="240">
        <v>0</v>
      </c>
      <c r="SZ148" s="225">
        <v>105.5811623246493</v>
      </c>
      <c r="TA148" s="226">
        <f t="shared" si="3236"/>
        <v>0</v>
      </c>
      <c r="TB148" s="125"/>
      <c r="TC148" s="240">
        <v>0</v>
      </c>
      <c r="TD148" s="225">
        <v>105.5811623246493</v>
      </c>
      <c r="TE148" s="226">
        <f t="shared" si="3237"/>
        <v>0</v>
      </c>
      <c r="TF148" s="125"/>
      <c r="TG148" s="240">
        <v>0</v>
      </c>
      <c r="TH148" s="225">
        <v>105.5811623246493</v>
      </c>
      <c r="TI148" s="226">
        <f t="shared" si="3238"/>
        <v>0</v>
      </c>
      <c r="TJ148" s="125"/>
      <c r="TK148" s="240">
        <v>0</v>
      </c>
      <c r="TL148" s="225">
        <v>105.5811623246493</v>
      </c>
      <c r="TM148" s="226">
        <f t="shared" si="3239"/>
        <v>0</v>
      </c>
      <c r="TN148" s="125"/>
      <c r="TO148" s="219">
        <v>0</v>
      </c>
      <c r="TP148" s="225">
        <v>105.5811623246493</v>
      </c>
      <c r="TQ148" s="226">
        <f t="shared" si="3240"/>
        <v>0</v>
      </c>
      <c r="TR148" s="125"/>
      <c r="TS148" s="219">
        <v>0</v>
      </c>
      <c r="TT148" s="225">
        <v>105.5811623246493</v>
      </c>
      <c r="TU148" s="226">
        <f t="shared" si="3241"/>
        <v>0</v>
      </c>
      <c r="TV148" s="125"/>
      <c r="TW148" s="219">
        <v>0</v>
      </c>
      <c r="TX148" s="225">
        <v>105.5811623246493</v>
      </c>
      <c r="TY148" s="226">
        <f t="shared" si="3242"/>
        <v>0</v>
      </c>
      <c r="TZ148" s="125"/>
      <c r="UA148" s="219">
        <v>0</v>
      </c>
      <c r="UB148" s="225">
        <v>105.5811623246493</v>
      </c>
      <c r="UC148" s="226">
        <f t="shared" si="3243"/>
        <v>0</v>
      </c>
      <c r="UD148" s="125"/>
      <c r="UE148" s="219">
        <v>0</v>
      </c>
      <c r="UF148" s="225">
        <v>105.5811623246493</v>
      </c>
      <c r="UG148" s="226">
        <f t="shared" si="3244"/>
        <v>0</v>
      </c>
      <c r="UH148" s="125">
        <v>2.9940000000000002</v>
      </c>
      <c r="UI148" s="219">
        <v>0</v>
      </c>
      <c r="UJ148" s="225">
        <v>105.5811623246493</v>
      </c>
      <c r="UK148" s="226">
        <f t="shared" si="3245"/>
        <v>0</v>
      </c>
      <c r="UL148" s="125"/>
      <c r="UM148" s="219">
        <v>0</v>
      </c>
      <c r="UN148" s="225">
        <v>105.5811623246493</v>
      </c>
      <c r="UO148" s="226">
        <f t="shared" si="3246"/>
        <v>0</v>
      </c>
      <c r="UP148" s="125"/>
      <c r="UQ148" s="208">
        <v>0</v>
      </c>
      <c r="UR148" s="225">
        <v>105.5811623246493</v>
      </c>
      <c r="US148" s="226">
        <f t="shared" si="3247"/>
        <v>0</v>
      </c>
      <c r="UT148" s="125"/>
      <c r="UU148" s="208">
        <v>0</v>
      </c>
      <c r="UV148" s="225">
        <v>105.5811623246493</v>
      </c>
      <c r="UW148" s="226">
        <f t="shared" si="3248"/>
        <v>0</v>
      </c>
      <c r="UX148" s="125"/>
      <c r="UY148" s="208">
        <v>0</v>
      </c>
      <c r="UZ148" s="225">
        <v>105.5811623246493</v>
      </c>
      <c r="VA148" s="226">
        <f t="shared" si="3249"/>
        <v>0</v>
      </c>
      <c r="VB148" s="125"/>
      <c r="VC148" s="208">
        <v>0</v>
      </c>
      <c r="VD148" s="225">
        <v>105.5811623246493</v>
      </c>
      <c r="VE148" s="226">
        <f t="shared" si="3250"/>
        <v>0</v>
      </c>
      <c r="VF148" s="125"/>
      <c r="VG148" s="208">
        <v>0</v>
      </c>
      <c r="VH148" s="225">
        <v>105.5811623246493</v>
      </c>
      <c r="VI148" s="226">
        <f t="shared" si="2790"/>
        <v>0</v>
      </c>
      <c r="VJ148" s="125">
        <v>2.9940000000000002</v>
      </c>
      <c r="VK148" s="206">
        <v>0</v>
      </c>
      <c r="VL148" s="225">
        <v>105.5811623246493</v>
      </c>
      <c r="VM148" s="225">
        <v>0</v>
      </c>
      <c r="VN148" s="125"/>
      <c r="VO148" s="206">
        <v>0</v>
      </c>
      <c r="VP148" s="225">
        <v>105.5811623246493</v>
      </c>
      <c r="VQ148" s="225">
        <v>0</v>
      </c>
      <c r="VR148" s="125"/>
      <c r="VS148" s="206">
        <v>0</v>
      </c>
      <c r="VT148" s="225">
        <v>105.5811623246493</v>
      </c>
      <c r="VU148" s="225">
        <v>0</v>
      </c>
      <c r="VV148" s="225"/>
      <c r="VW148" s="225">
        <v>105.5811623246493</v>
      </c>
      <c r="VX148" s="225">
        <v>0</v>
      </c>
      <c r="VY148" s="225"/>
      <c r="VZ148" s="225">
        <v>105.5811623246493</v>
      </c>
      <c r="WA148" s="225">
        <f t="shared" si="3251"/>
        <v>0</v>
      </c>
      <c r="WB148" s="225"/>
      <c r="WC148" s="225">
        <v>102.73</v>
      </c>
      <c r="WD148" s="225">
        <v>0</v>
      </c>
      <c r="WE148" s="252"/>
      <c r="WF148" s="252"/>
      <c r="WG148" s="252"/>
      <c r="WH148" s="252"/>
      <c r="WI148" s="252"/>
      <c r="WJ148" s="252"/>
      <c r="WK148" s="252"/>
      <c r="WL148" s="252"/>
      <c r="WM148" s="252"/>
      <c r="WN148" s="252"/>
      <c r="WO148" s="252"/>
      <c r="WP148" s="252"/>
      <c r="WQ148" s="252"/>
      <c r="WR148" s="252"/>
      <c r="WS148" s="252"/>
      <c r="WT148" s="252"/>
      <c r="WU148" s="252"/>
      <c r="WV148" s="252"/>
      <c r="WW148" s="252"/>
      <c r="WX148" s="252"/>
      <c r="WY148" s="252"/>
      <c r="WZ148" s="252"/>
      <c r="XA148" s="252"/>
      <c r="XB148" s="252"/>
      <c r="XC148" s="252"/>
      <c r="XD148" s="252"/>
      <c r="XE148" s="252"/>
      <c r="XF148" s="252"/>
      <c r="XG148" s="252"/>
      <c r="XH148" s="252"/>
      <c r="XI148" s="125"/>
      <c r="XJ148" s="125"/>
      <c r="XK148" s="125"/>
      <c r="XL148" s="125"/>
      <c r="XM148" s="125"/>
      <c r="XN148" s="125"/>
      <c r="XO148" s="125"/>
      <c r="XP148" s="125"/>
      <c r="XQ148" s="125">
        <v>2.9940000000000002</v>
      </c>
      <c r="XR148" s="125">
        <v>316.11</v>
      </c>
      <c r="XS148" s="125"/>
      <c r="XT148" s="125"/>
      <c r="XU148" s="125"/>
      <c r="XV148" s="225"/>
      <c r="XW148" s="225"/>
      <c r="XX148" s="241"/>
      <c r="XY148" s="125"/>
      <c r="XZ148" s="225"/>
      <c r="YA148" s="225"/>
      <c r="YB148" s="241"/>
      <c r="YC148" s="125"/>
      <c r="YD148" s="225"/>
      <c r="YE148" s="225"/>
      <c r="YF148" s="241"/>
      <c r="YG148" s="125"/>
      <c r="YH148" s="225"/>
      <c r="YI148" s="225"/>
      <c r="YJ148" s="241"/>
      <c r="YK148" s="125"/>
      <c r="YL148" s="225"/>
      <c r="YM148" s="225"/>
      <c r="YN148" s="241"/>
      <c r="YO148" s="125"/>
      <c r="YP148" s="225"/>
      <c r="YQ148" s="225"/>
      <c r="YR148" s="241"/>
      <c r="YS148" s="125"/>
      <c r="YT148" s="225"/>
      <c r="YU148" s="225"/>
      <c r="YV148" s="241"/>
      <c r="YW148" s="125"/>
      <c r="YX148" s="225"/>
      <c r="YY148" s="225"/>
      <c r="YZ148" s="241"/>
      <c r="ZA148" s="125"/>
      <c r="ZB148" s="225"/>
      <c r="ZC148" s="225"/>
      <c r="ZD148" s="241"/>
      <c r="ZE148" s="125"/>
      <c r="ZF148" s="225"/>
      <c r="ZG148" s="225"/>
      <c r="ZH148" s="241"/>
      <c r="ZI148" s="125"/>
      <c r="ZJ148" s="225"/>
      <c r="ZK148" s="225"/>
      <c r="ZL148" s="241"/>
      <c r="ZM148" s="125"/>
      <c r="ZN148" s="225"/>
      <c r="ZO148" s="225"/>
      <c r="ZP148" s="241"/>
      <c r="ZQ148" s="125"/>
      <c r="ZR148" s="225"/>
      <c r="ZS148" s="225"/>
      <c r="ZT148" s="241"/>
      <c r="ZU148" s="125"/>
      <c r="ZV148" s="225"/>
      <c r="ZW148" s="225"/>
      <c r="ZX148" s="241"/>
      <c r="ZY148" s="125"/>
      <c r="ZZ148" s="225"/>
      <c r="AAA148" s="225"/>
      <c r="AAB148" s="241"/>
      <c r="AAC148" s="125"/>
      <c r="AAD148" s="225"/>
      <c r="AAE148" s="225"/>
      <c r="AAF148" s="241"/>
      <c r="AAG148" s="125"/>
      <c r="AAH148" s="225"/>
      <c r="AAI148" s="225"/>
      <c r="AAJ148" s="241"/>
      <c r="AAK148" s="125"/>
      <c r="AAL148" s="225"/>
      <c r="AAM148" s="225"/>
      <c r="AAN148" s="241"/>
      <c r="AAO148" s="125"/>
      <c r="AAP148" s="225"/>
      <c r="AAQ148" s="225"/>
      <c r="AAR148" s="241"/>
      <c r="AAS148" s="225"/>
      <c r="AAT148" s="225"/>
      <c r="AAU148" s="241"/>
      <c r="AAV148" s="225"/>
      <c r="AAW148" s="225"/>
      <c r="AAX148" s="225">
        <f t="shared" si="3252"/>
        <v>0</v>
      </c>
      <c r="AAY148" s="225"/>
      <c r="AAZ148" s="225"/>
      <c r="ABA148" s="225"/>
      <c r="ABB148" s="252"/>
      <c r="ABC148" s="252"/>
      <c r="ABD148" s="252"/>
      <c r="ABE148" s="252"/>
      <c r="ABF148" s="252"/>
      <c r="ABG148" s="252"/>
      <c r="ABH148" s="252"/>
      <c r="ABI148" s="252"/>
      <c r="ABJ148" s="252"/>
      <c r="ABK148" s="252"/>
      <c r="ABL148" s="252"/>
      <c r="ABM148" s="252"/>
      <c r="ABN148" s="252"/>
      <c r="ABO148" s="252"/>
      <c r="ABP148" s="252"/>
      <c r="ABQ148" s="252"/>
      <c r="ABR148" s="252"/>
      <c r="ABS148" s="252"/>
      <c r="ABT148" s="252"/>
      <c r="ABU148" s="252"/>
      <c r="ABV148" s="252"/>
      <c r="ABW148" s="252"/>
      <c r="ABX148" s="252"/>
      <c r="ABY148" s="252"/>
      <c r="ABZ148" s="252"/>
      <c r="ACA148" s="252"/>
      <c r="ACB148" s="252"/>
      <c r="ACC148" s="252"/>
      <c r="ACD148" s="252"/>
      <c r="ACE148" s="252"/>
      <c r="ACF148" s="126"/>
      <c r="ACG148" s="126"/>
      <c r="ACH148" s="126"/>
      <c r="ACI148" s="126"/>
      <c r="ACJ148" s="126"/>
      <c r="ACK148" s="126"/>
      <c r="ACL148" s="126"/>
      <c r="ACM148" s="126"/>
      <c r="ACN148" s="126"/>
      <c r="ACO148" s="126"/>
      <c r="ACP148" s="126"/>
      <c r="ACQ148" s="126"/>
      <c r="ACR148" s="126">
        <v>0</v>
      </c>
      <c r="ACS148" s="225"/>
      <c r="ACT148" s="225"/>
      <c r="ACU148" s="225"/>
      <c r="ACV148" s="126">
        <v>0</v>
      </c>
      <c r="ACW148" s="225"/>
      <c r="ACX148" s="225"/>
      <c r="ACY148" s="225"/>
      <c r="ACZ148" s="126">
        <v>0</v>
      </c>
      <c r="ADA148" s="225"/>
      <c r="ADB148" s="225"/>
      <c r="ADC148" s="225"/>
      <c r="ADD148" s="126">
        <v>0</v>
      </c>
      <c r="ADE148" s="225"/>
      <c r="ADF148" s="225"/>
      <c r="ADG148" s="225"/>
      <c r="ADH148" s="126">
        <v>0</v>
      </c>
      <c r="ADI148" s="225"/>
      <c r="ADJ148" s="225"/>
      <c r="ADK148" s="225"/>
      <c r="ADL148" s="126">
        <v>0</v>
      </c>
      <c r="ADM148" s="225"/>
      <c r="ADN148" s="225"/>
      <c r="ADO148" s="225"/>
      <c r="ADP148" s="126">
        <v>0</v>
      </c>
      <c r="ADQ148" s="225"/>
      <c r="ADR148" s="225"/>
      <c r="ADS148" s="225"/>
      <c r="ADT148" s="126">
        <v>0</v>
      </c>
      <c r="ADU148" s="225"/>
      <c r="ADV148" s="225"/>
      <c r="ADW148" s="225"/>
      <c r="ADX148" s="126">
        <v>0</v>
      </c>
      <c r="ADY148" s="225"/>
      <c r="ADZ148" s="225"/>
      <c r="AEA148" s="225"/>
      <c r="AEB148" s="126">
        <v>0</v>
      </c>
      <c r="AEC148" s="225"/>
      <c r="AED148" s="225"/>
      <c r="AEE148" s="225"/>
      <c r="AEF148" s="126">
        <v>0</v>
      </c>
      <c r="AEG148" s="225"/>
      <c r="AEH148" s="225"/>
      <c r="AEI148" s="225"/>
      <c r="AEJ148" s="126">
        <v>0</v>
      </c>
      <c r="AEK148" s="225"/>
      <c r="AEL148" s="225"/>
      <c r="AEM148" s="225"/>
      <c r="AEN148" s="126">
        <v>0</v>
      </c>
      <c r="AEO148" s="225"/>
      <c r="AEP148" s="225"/>
      <c r="AEQ148" s="225"/>
      <c r="AER148" s="126">
        <v>0</v>
      </c>
      <c r="AES148" s="225"/>
      <c r="AET148" s="225"/>
      <c r="AEU148" s="225"/>
      <c r="AEV148" s="126">
        <v>0</v>
      </c>
      <c r="AEW148" s="225"/>
      <c r="AEX148" s="225"/>
      <c r="AEY148" s="225"/>
      <c r="AEZ148" s="126">
        <v>0</v>
      </c>
      <c r="AFA148" s="225"/>
      <c r="AFB148" s="225"/>
      <c r="AFC148" s="225"/>
      <c r="AFD148" s="126">
        <v>23.952000000000002</v>
      </c>
      <c r="AFE148" s="225"/>
      <c r="AFF148" s="225"/>
      <c r="AFG148" s="225"/>
      <c r="AFH148" s="126">
        <v>0</v>
      </c>
      <c r="AFI148" s="225"/>
      <c r="AFJ148" s="225"/>
      <c r="AFK148" s="225"/>
      <c r="AFL148" s="126"/>
      <c r="AFM148" s="225"/>
      <c r="AFN148" s="225"/>
      <c r="AFO148" s="225"/>
      <c r="AFP148" s="225"/>
      <c r="AFQ148" s="225"/>
      <c r="AFR148" s="225"/>
      <c r="AFS148" s="225"/>
      <c r="AFT148" s="225"/>
      <c r="AFU148" s="225">
        <f t="shared" si="3253"/>
        <v>0</v>
      </c>
      <c r="AFV148" s="225"/>
      <c r="AFW148" s="225"/>
      <c r="AFX148" s="225"/>
      <c r="AFY148" s="252">
        <v>0</v>
      </c>
      <c r="AFZ148" s="252">
        <v>0</v>
      </c>
      <c r="AGA148" s="252">
        <v>0</v>
      </c>
      <c r="AGB148" s="252">
        <v>0</v>
      </c>
      <c r="AGC148" s="252">
        <v>0</v>
      </c>
      <c r="AGD148" s="252">
        <v>0</v>
      </c>
      <c r="AGE148" s="252">
        <v>0</v>
      </c>
      <c r="AGF148" s="252">
        <v>0</v>
      </c>
      <c r="AGG148" s="252">
        <v>0</v>
      </c>
      <c r="AGH148" s="252">
        <v>0</v>
      </c>
      <c r="AGI148" s="252">
        <v>0</v>
      </c>
      <c r="AGJ148" s="252">
        <v>0</v>
      </c>
      <c r="AGK148" s="252">
        <v>0</v>
      </c>
      <c r="AGL148" s="252">
        <v>0</v>
      </c>
      <c r="AGM148" s="252">
        <v>0</v>
      </c>
      <c r="AGN148" s="252">
        <v>0</v>
      </c>
      <c r="AGO148" s="252">
        <v>0</v>
      </c>
      <c r="AGP148" s="252">
        <v>0</v>
      </c>
      <c r="AGQ148" s="252">
        <v>0</v>
      </c>
      <c r="AGR148" s="252">
        <v>0</v>
      </c>
      <c r="AGS148" s="252">
        <v>0</v>
      </c>
      <c r="AGT148" s="252">
        <v>0</v>
      </c>
      <c r="AGU148" s="252">
        <v>0</v>
      </c>
      <c r="AGV148" s="252">
        <v>0</v>
      </c>
      <c r="AGW148" s="252">
        <v>0</v>
      </c>
      <c r="AGX148" s="252">
        <v>0</v>
      </c>
      <c r="AGY148" s="252">
        <v>0</v>
      </c>
      <c r="AGZ148" s="252">
        <v>0</v>
      </c>
      <c r="AHA148" s="252">
        <v>0</v>
      </c>
      <c r="AHB148" s="252">
        <v>0</v>
      </c>
      <c r="AHC148" s="128">
        <v>0</v>
      </c>
      <c r="AHD148" s="128">
        <v>0</v>
      </c>
      <c r="AHE148" s="128">
        <v>0</v>
      </c>
      <c r="AHF148" s="128">
        <v>0</v>
      </c>
      <c r="AHG148" s="128">
        <v>0</v>
      </c>
      <c r="AHH148" s="128">
        <v>0</v>
      </c>
      <c r="AHI148" s="128">
        <v>0</v>
      </c>
      <c r="AHJ148" s="128">
        <v>0</v>
      </c>
      <c r="AHK148" s="128">
        <v>0</v>
      </c>
      <c r="AHL148" s="128">
        <v>0</v>
      </c>
      <c r="AHM148" s="128">
        <v>0</v>
      </c>
      <c r="AHN148" s="128">
        <v>0</v>
      </c>
      <c r="AHO148" s="227">
        <f t="shared" si="3063"/>
        <v>0</v>
      </c>
      <c r="AHP148" s="151">
        <f t="shared" si="3064"/>
        <v>0</v>
      </c>
      <c r="AHQ148" s="151">
        <f t="shared" si="3065"/>
        <v>0</v>
      </c>
      <c r="AHR148" s="227">
        <f t="shared" si="3066"/>
        <v>0</v>
      </c>
      <c r="AHS148" s="151">
        <f t="shared" si="3067"/>
        <v>0</v>
      </c>
      <c r="AHT148" s="151">
        <f t="shared" si="3068"/>
        <v>0</v>
      </c>
      <c r="AHU148" s="227">
        <f t="shared" si="3069"/>
        <v>0</v>
      </c>
      <c r="AHV148" s="151">
        <f t="shared" si="3070"/>
        <v>0</v>
      </c>
      <c r="AHW148" s="151">
        <f t="shared" si="3071"/>
        <v>0</v>
      </c>
      <c r="AHX148" s="227">
        <v>0</v>
      </c>
      <c r="AHY148" s="151">
        <f t="shared" si="3072"/>
        <v>0</v>
      </c>
      <c r="AHZ148" s="151">
        <f t="shared" si="3005"/>
        <v>0</v>
      </c>
      <c r="AIA148" s="227">
        <f t="shared" si="3327"/>
        <v>0</v>
      </c>
      <c r="AIB148" s="151">
        <f t="shared" si="3328"/>
        <v>0</v>
      </c>
      <c r="AIC148" s="151">
        <f t="shared" si="3329"/>
        <v>0</v>
      </c>
      <c r="AID148" s="227">
        <f t="shared" si="3330"/>
        <v>0</v>
      </c>
      <c r="AIE148" s="151">
        <f t="shared" si="3331"/>
        <v>0</v>
      </c>
      <c r="AIF148" s="151">
        <f t="shared" si="3332"/>
        <v>0</v>
      </c>
      <c r="AIG148" s="227">
        <f t="shared" si="3333"/>
        <v>0</v>
      </c>
      <c r="AIH148" s="151">
        <f t="shared" si="3334"/>
        <v>0</v>
      </c>
      <c r="AII148" s="151">
        <f t="shared" si="3335"/>
        <v>0</v>
      </c>
      <c r="AIJ148" s="227">
        <f t="shared" si="3336"/>
        <v>0</v>
      </c>
      <c r="AIK148" s="151">
        <f t="shared" si="3337"/>
        <v>0</v>
      </c>
      <c r="AIL148" s="151">
        <f t="shared" si="3338"/>
        <v>0</v>
      </c>
      <c r="AIM148" s="227">
        <f t="shared" si="3339"/>
        <v>0</v>
      </c>
      <c r="AIN148" s="151">
        <f t="shared" si="3340"/>
        <v>0</v>
      </c>
      <c r="AIO148" s="151">
        <f t="shared" si="3341"/>
        <v>0</v>
      </c>
      <c r="AIP148" s="227">
        <f t="shared" si="3342"/>
        <v>29.94</v>
      </c>
      <c r="AIQ148" s="151">
        <f t="shared" si="3325"/>
        <v>0</v>
      </c>
      <c r="AIR148" s="151">
        <f t="shared" si="3326"/>
        <v>0</v>
      </c>
      <c r="AIS148" s="227">
        <f t="shared" si="3254"/>
        <v>17.963999999999999</v>
      </c>
      <c r="AIT148" s="151">
        <f t="shared" si="3255"/>
        <v>0</v>
      </c>
      <c r="AIU148" s="151">
        <f t="shared" si="3256"/>
        <v>0</v>
      </c>
      <c r="AIV148" s="227">
        <f t="shared" si="3257"/>
        <v>23.951999999999998</v>
      </c>
      <c r="AIW148" s="151">
        <f t="shared" si="3258"/>
        <v>0</v>
      </c>
      <c r="AIX148" s="151">
        <f t="shared" si="3259"/>
        <v>0</v>
      </c>
      <c r="AIY148" s="227">
        <f t="shared" si="3260"/>
        <v>29.94</v>
      </c>
      <c r="AIZ148" s="151">
        <f t="shared" si="3261"/>
        <v>0</v>
      </c>
      <c r="AJA148" s="151">
        <f t="shared" si="3262"/>
        <v>0</v>
      </c>
      <c r="AJB148" s="227">
        <f t="shared" si="3263"/>
        <v>23.952000000000002</v>
      </c>
      <c r="AJC148" s="151">
        <f t="shared" si="3264"/>
        <v>0</v>
      </c>
      <c r="AJD148" s="151">
        <f t="shared" si="3265"/>
        <v>0</v>
      </c>
      <c r="AJE148" s="227">
        <f t="shared" si="3266"/>
        <v>59.88</v>
      </c>
      <c r="AJF148" s="151">
        <f t="shared" si="3267"/>
        <v>0</v>
      </c>
      <c r="AJG148" s="151">
        <f t="shared" si="3268"/>
        <v>0</v>
      </c>
      <c r="AJH148" s="227">
        <f t="shared" si="3269"/>
        <v>83.831999999999994</v>
      </c>
      <c r="AJI148" s="151">
        <f t="shared" si="3270"/>
        <v>0</v>
      </c>
      <c r="AJJ148" s="151">
        <f t="shared" si="3271"/>
        <v>0</v>
      </c>
      <c r="AJK148" s="227">
        <f t="shared" si="3272"/>
        <v>80.838000000000008</v>
      </c>
      <c r="AJL148" s="151">
        <f t="shared" si="3273"/>
        <v>0</v>
      </c>
      <c r="AJM148" s="151">
        <f t="shared" si="3274"/>
        <v>0</v>
      </c>
      <c r="AJN148" s="227">
        <f t="shared" si="3275"/>
        <v>59.88</v>
      </c>
      <c r="AJO148" s="151">
        <f t="shared" si="3276"/>
        <v>0</v>
      </c>
      <c r="AJP148" s="151">
        <f t="shared" si="3277"/>
        <v>0</v>
      </c>
      <c r="AJQ148" s="227">
        <f t="shared" si="3278"/>
        <v>0</v>
      </c>
      <c r="AJR148" s="151">
        <f t="shared" si="3279"/>
        <v>0</v>
      </c>
      <c r="AJS148" s="151">
        <f t="shared" si="3280"/>
        <v>0</v>
      </c>
      <c r="AJT148" s="151">
        <f t="shared" si="3281"/>
        <v>0</v>
      </c>
      <c r="AJU148" s="151">
        <f t="shared" si="3282"/>
        <v>0</v>
      </c>
      <c r="AJV148" s="151">
        <f t="shared" si="3283"/>
        <v>0</v>
      </c>
      <c r="AJW148" s="151">
        <f t="shared" si="3284"/>
        <v>0</v>
      </c>
      <c r="AJX148" s="151">
        <v>30</v>
      </c>
      <c r="AJY148" s="151">
        <v>2954.4589178356714</v>
      </c>
      <c r="AJZ148" s="128">
        <f t="shared" si="3073"/>
        <v>0</v>
      </c>
      <c r="AKA148" s="128">
        <f t="shared" si="3074"/>
        <v>0</v>
      </c>
      <c r="AKB148" s="128">
        <v>0</v>
      </c>
      <c r="AKC148" s="128">
        <v>0</v>
      </c>
      <c r="AKD148" s="128">
        <v>0</v>
      </c>
      <c r="AKE148" s="128">
        <v>0</v>
      </c>
      <c r="AKF148" s="128">
        <f t="shared" si="3075"/>
        <v>0</v>
      </c>
      <c r="AKG148" s="128">
        <f t="shared" si="3076"/>
        <v>0</v>
      </c>
      <c r="AKH148" s="128">
        <f t="shared" si="3077"/>
        <v>0</v>
      </c>
      <c r="AKI148" s="128">
        <f t="shared" si="2827"/>
        <v>0</v>
      </c>
      <c r="AKJ148" s="128">
        <v>0</v>
      </c>
      <c r="AKK148" s="128">
        <v>0</v>
      </c>
      <c r="AKL148" s="128">
        <f t="shared" si="2976"/>
        <v>0</v>
      </c>
      <c r="AKM148" s="128">
        <f t="shared" si="3343"/>
        <v>0</v>
      </c>
      <c r="AKN148" s="128">
        <f t="shared" si="2998"/>
        <v>0</v>
      </c>
      <c r="AKO148" s="128">
        <f t="shared" si="3002"/>
        <v>0</v>
      </c>
      <c r="AKP148" s="128">
        <f t="shared" si="3007"/>
        <v>0</v>
      </c>
      <c r="AKQ148" s="128">
        <f t="shared" si="3008"/>
        <v>0</v>
      </c>
      <c r="AKR148" s="128">
        <f t="shared" si="3344"/>
        <v>0</v>
      </c>
      <c r="AKS148" s="128">
        <f t="shared" si="3345"/>
        <v>0</v>
      </c>
      <c r="AKT148" s="128">
        <f t="shared" si="3285"/>
        <v>0</v>
      </c>
      <c r="AKU148" s="128">
        <f t="shared" si="3286"/>
        <v>0</v>
      </c>
      <c r="AKV148" s="128">
        <f t="shared" si="3287"/>
        <v>0</v>
      </c>
      <c r="AKW148" s="128">
        <f t="shared" si="3288"/>
        <v>0</v>
      </c>
      <c r="AKX148" s="128">
        <f t="shared" si="3289"/>
        <v>0</v>
      </c>
      <c r="AKY148" s="128">
        <f t="shared" si="3290"/>
        <v>0</v>
      </c>
      <c r="AKZ148" s="128">
        <f t="shared" si="3291"/>
        <v>0</v>
      </c>
      <c r="ALA148" s="128">
        <f t="shared" si="3292"/>
        <v>0</v>
      </c>
      <c r="ALB148" s="128">
        <f t="shared" si="3293"/>
        <v>0</v>
      </c>
      <c r="ALC148" s="128">
        <f t="shared" si="3294"/>
        <v>0</v>
      </c>
      <c r="ALD148" s="128">
        <f t="shared" si="3295"/>
        <v>0</v>
      </c>
      <c r="ALE148" s="128">
        <f t="shared" si="3296"/>
        <v>0</v>
      </c>
      <c r="ALF148" s="128">
        <f t="shared" si="3297"/>
        <v>0</v>
      </c>
      <c r="ALG148" s="128">
        <f t="shared" si="3298"/>
        <v>0</v>
      </c>
      <c r="ALH148" s="128">
        <f t="shared" si="3299"/>
        <v>0</v>
      </c>
      <c r="ALI148" s="128">
        <f t="shared" si="3300"/>
        <v>0</v>
      </c>
      <c r="ALJ148" s="128">
        <f t="shared" si="3301"/>
        <v>0</v>
      </c>
      <c r="ALK148" s="128">
        <f t="shared" si="3302"/>
        <v>0</v>
      </c>
      <c r="ALL148" s="128">
        <f t="shared" si="3303"/>
        <v>0</v>
      </c>
      <c r="ALM148" s="128">
        <v>29.94</v>
      </c>
      <c r="ALN148" s="128">
        <v>2975.52</v>
      </c>
      <c r="ALO148" s="128">
        <v>2975.52</v>
      </c>
      <c r="ALP148" s="128">
        <v>17.963999999999999</v>
      </c>
      <c r="ALQ148" s="128">
        <v>1772.94</v>
      </c>
      <c r="ALR148" s="128">
        <v>1772.94</v>
      </c>
      <c r="ALS148" s="112"/>
      <c r="ALT148" s="112"/>
      <c r="ALU148" s="112"/>
      <c r="ALV148" s="112"/>
      <c r="ALW148" s="112"/>
      <c r="ALX148" s="112"/>
      <c r="ALY148" s="112"/>
      <c r="ALZ148" s="112"/>
      <c r="AMA148" s="112"/>
      <c r="AMB148" s="112"/>
      <c r="AMC148" s="112"/>
      <c r="AMD148" s="112"/>
      <c r="AME148" s="112"/>
      <c r="AMF148" s="112"/>
      <c r="AMG148" s="112"/>
      <c r="AMH148" s="112"/>
      <c r="AMI148" s="112"/>
      <c r="AMJ148" s="112"/>
      <c r="AMK148" s="112"/>
      <c r="AML148" s="112"/>
      <c r="AMM148" s="112"/>
      <c r="AMN148" s="112"/>
      <c r="AMO148" s="112"/>
      <c r="AMP148" s="112"/>
      <c r="AMQ148" s="112"/>
      <c r="AMR148" s="112"/>
      <c r="AMS148" s="112"/>
      <c r="AMT148" s="112"/>
      <c r="AMU148" s="112"/>
      <c r="AMV148" s="112"/>
      <c r="AMW148" s="112"/>
      <c r="AMX148" s="112"/>
      <c r="AMY148" s="112"/>
      <c r="AMZ148" s="112"/>
      <c r="ANA148" s="112"/>
      <c r="ANB148" s="112"/>
      <c r="ANC148" s="112"/>
      <c r="AND148" s="112"/>
      <c r="ANE148" s="112"/>
      <c r="ANF148" s="112"/>
      <c r="ANG148" s="112"/>
      <c r="ANH148" s="112"/>
      <c r="ANI148" s="112"/>
      <c r="ANJ148" s="112"/>
      <c r="ANK148" s="112"/>
      <c r="ANL148" s="112"/>
      <c r="ANM148" s="112"/>
      <c r="ANN148" s="112"/>
      <c r="ANO148" s="112"/>
      <c r="ANP148" s="112"/>
      <c r="ANQ148" s="112"/>
      <c r="ANR148" s="112"/>
      <c r="ANS148" s="112"/>
      <c r="ANT148" s="112"/>
      <c r="ANU148" s="112"/>
      <c r="ANV148" s="112"/>
      <c r="ANW148" s="112"/>
      <c r="ANX148" s="112"/>
      <c r="ANY148" s="112"/>
      <c r="ANZ148" s="112"/>
      <c r="AOA148" s="112"/>
      <c r="AOB148" s="112"/>
      <c r="AOC148" s="112"/>
      <c r="AOD148" s="112"/>
      <c r="AOE148" s="112"/>
      <c r="AOF148" s="112"/>
      <c r="AOG148" s="112"/>
      <c r="AOH148" s="112"/>
      <c r="AOI148" s="112"/>
      <c r="AOJ148" s="112"/>
      <c r="AOK148" s="112"/>
      <c r="AOL148" s="112"/>
      <c r="AOM148" s="112"/>
      <c r="AON148" s="112"/>
      <c r="AOO148" s="112"/>
      <c r="AOP148" s="112"/>
      <c r="AOQ148" s="112"/>
      <c r="AOR148" s="112"/>
      <c r="AOS148" s="112"/>
      <c r="AOT148" s="112"/>
      <c r="AOU148" s="112"/>
      <c r="AOV148" s="112"/>
      <c r="AOW148" s="112"/>
      <c r="AOX148" s="112"/>
      <c r="AOY148" s="112"/>
      <c r="AOZ148" s="112"/>
      <c r="APA148" s="112"/>
      <c r="APB148" s="112"/>
      <c r="APC148" s="112"/>
      <c r="APD148" s="112"/>
      <c r="APE148" s="112"/>
      <c r="APF148" s="112"/>
      <c r="APG148" s="112"/>
      <c r="APH148" s="112"/>
      <c r="API148" s="112"/>
      <c r="APJ148" s="112"/>
      <c r="APK148" s="112"/>
      <c r="APL148" s="112"/>
      <c r="APM148" s="112"/>
      <c r="APN148" s="112"/>
      <c r="APO148" s="112"/>
      <c r="APP148" s="112"/>
      <c r="APQ148" s="112"/>
      <c r="APR148" s="112"/>
      <c r="APS148" s="112"/>
      <c r="APT148" s="112"/>
      <c r="APU148" s="112"/>
      <c r="APV148" s="112"/>
      <c r="APW148" s="112"/>
      <c r="APX148" s="112"/>
      <c r="APY148" s="112"/>
      <c r="APZ148" s="112"/>
      <c r="AQA148" s="112"/>
      <c r="AQB148" s="112"/>
      <c r="AQC148" s="112"/>
      <c r="AQD148" s="112"/>
      <c r="AQE148" s="112"/>
      <c r="AQF148" s="112"/>
      <c r="AQG148" s="112"/>
      <c r="AQH148" s="112"/>
      <c r="AQI148" s="112"/>
      <c r="AQJ148" s="112"/>
      <c r="AQK148" s="112"/>
      <c r="AQL148" s="112"/>
      <c r="AQM148" s="112"/>
      <c r="AQN148" s="112"/>
      <c r="AQO148" s="112"/>
      <c r="AQP148" s="112"/>
      <c r="AQQ148" s="112"/>
      <c r="AQR148" s="112"/>
      <c r="AQS148" s="112"/>
      <c r="AQT148" s="112"/>
      <c r="AQU148" s="112"/>
      <c r="AQV148" s="112"/>
      <c r="AQW148" s="112"/>
      <c r="AQX148" s="112"/>
      <c r="AQY148" s="112"/>
      <c r="AQZ148" s="112"/>
      <c r="ARA148" s="112"/>
      <c r="ARB148" s="112"/>
      <c r="ARC148" s="112"/>
      <c r="ARD148" s="112"/>
      <c r="ARE148" s="112"/>
      <c r="ARF148" s="112"/>
      <c r="ARG148" s="112"/>
      <c r="ARH148" s="112"/>
      <c r="ARI148" s="112"/>
      <c r="ARJ148" s="112"/>
      <c r="ARK148" s="112"/>
      <c r="ARL148" s="112"/>
      <c r="ARM148" s="112"/>
      <c r="ARN148" s="112"/>
      <c r="ARO148" s="112"/>
      <c r="ARP148" s="112"/>
      <c r="ARQ148" s="112"/>
      <c r="ARR148" s="112"/>
      <c r="ARS148" s="112"/>
      <c r="ART148" s="112"/>
      <c r="ARU148" s="112"/>
      <c r="ARV148" s="112"/>
      <c r="ARW148" s="112"/>
      <c r="ARX148" s="112"/>
      <c r="ARY148" s="112"/>
      <c r="ARZ148" s="112"/>
      <c r="ASA148" s="112"/>
      <c r="ASB148" s="112"/>
      <c r="ASC148" s="112"/>
      <c r="ASD148" s="112"/>
      <c r="ASE148" s="112"/>
      <c r="ASF148" s="112"/>
      <c r="ASG148" s="112"/>
      <c r="ASH148" s="112"/>
      <c r="ASI148" s="112"/>
      <c r="ASJ148" s="112"/>
      <c r="ASK148" s="112"/>
      <c r="ASL148" s="112"/>
      <c r="ASM148" s="112"/>
      <c r="ASN148" s="112"/>
      <c r="ASO148" s="112"/>
      <c r="ASP148" s="112"/>
      <c r="ASQ148" s="112"/>
      <c r="ASR148" s="112"/>
      <c r="ASS148" s="112"/>
      <c r="AST148" s="112"/>
      <c r="ASU148" s="112"/>
      <c r="ASV148" s="112"/>
      <c r="ASW148" s="112"/>
      <c r="ASX148" s="112"/>
      <c r="ASY148" s="112"/>
      <c r="ASZ148" s="112"/>
      <c r="ATA148" s="112"/>
      <c r="ATB148" s="112"/>
      <c r="ATC148" s="112"/>
      <c r="ATD148" s="112"/>
      <c r="ATE148" s="112"/>
      <c r="ATF148" s="112"/>
      <c r="ATG148" s="112"/>
      <c r="ATH148" s="112"/>
      <c r="ATI148" s="112"/>
      <c r="ATJ148" s="112"/>
      <c r="ATK148" s="112"/>
      <c r="ATL148" s="112"/>
      <c r="ATM148" s="112"/>
      <c r="ATN148" s="112"/>
      <c r="ATO148" s="112"/>
      <c r="ATP148" s="112"/>
      <c r="ATQ148" s="112"/>
      <c r="ATR148" s="112"/>
      <c r="ATS148" s="112"/>
      <c r="ATT148" s="112"/>
      <c r="ATU148" s="112"/>
      <c r="ATV148" s="112"/>
      <c r="ATW148" s="112"/>
      <c r="ATX148" s="112"/>
      <c r="ATY148" s="112"/>
      <c r="ATZ148" s="112"/>
      <c r="AUA148" s="112"/>
      <c r="AUB148" s="112"/>
      <c r="AUC148" s="112"/>
      <c r="AUD148" s="112"/>
      <c r="AUE148" s="112"/>
      <c r="AUF148" s="112"/>
      <c r="AUG148" s="112"/>
      <c r="AUH148" s="112"/>
      <c r="AUI148" s="112"/>
      <c r="AUJ148" s="112"/>
      <c r="AUK148" s="112"/>
      <c r="AUL148" s="112"/>
      <c r="AUM148" s="112"/>
      <c r="AUN148" s="112"/>
      <c r="AUO148" s="112"/>
      <c r="AUP148" s="112"/>
      <c r="AUQ148" s="112"/>
      <c r="AUR148" s="112"/>
      <c r="AUS148" s="112"/>
      <c r="AUT148" s="112"/>
      <c r="AUU148" s="112"/>
      <c r="AUV148" s="112"/>
      <c r="AUW148" s="112"/>
      <c r="AUX148" s="112"/>
      <c r="AUY148" s="112"/>
      <c r="AUZ148" s="112"/>
      <c r="AVA148" s="112"/>
      <c r="AVB148" s="112"/>
      <c r="AVC148" s="112"/>
      <c r="AVD148" s="112"/>
      <c r="AVE148" s="112"/>
      <c r="AVF148" s="112"/>
      <c r="AVG148" s="112"/>
      <c r="AVH148" s="112"/>
      <c r="AVI148" s="112"/>
      <c r="AVJ148" s="112"/>
      <c r="AVK148" s="112"/>
      <c r="AVL148" s="112"/>
      <c r="AVM148" s="112"/>
      <c r="AVN148" s="112"/>
      <c r="AVO148" s="112"/>
      <c r="AVP148" s="112"/>
      <c r="AVQ148" s="112"/>
      <c r="AVR148" s="112"/>
      <c r="AVS148" s="112"/>
      <c r="AVT148" s="112"/>
      <c r="AVU148" s="112"/>
      <c r="AVV148" s="112"/>
      <c r="AVW148" s="112"/>
      <c r="AVX148" s="112"/>
      <c r="AVY148" s="112"/>
      <c r="AVZ148" s="112"/>
      <c r="AWA148" s="112"/>
      <c r="AWB148" s="112"/>
      <c r="AWC148" s="112"/>
      <c r="AWD148" s="112"/>
      <c r="AWE148" s="112"/>
      <c r="AWF148" s="112"/>
      <c r="AWG148" s="112"/>
      <c r="AWH148" s="112"/>
      <c r="AWI148" s="112"/>
      <c r="AWJ148" s="112"/>
      <c r="AWK148" s="112"/>
      <c r="AWL148" s="112"/>
      <c r="AWM148" s="112"/>
      <c r="AWN148" s="112"/>
      <c r="AWO148" s="112"/>
      <c r="AWP148" s="112"/>
      <c r="AWQ148" s="112"/>
      <c r="AWR148" s="112"/>
      <c r="AWS148" s="112"/>
      <c r="AWT148" s="112"/>
      <c r="AWU148" s="112"/>
      <c r="AWV148" s="112"/>
      <c r="AWW148" s="112"/>
      <c r="AWX148" s="112"/>
      <c r="AWY148" s="112"/>
      <c r="AWZ148" s="112"/>
      <c r="AXA148" s="112"/>
      <c r="AXB148" s="112"/>
      <c r="AXC148" s="112"/>
      <c r="AXD148" s="112"/>
      <c r="AXE148" s="112"/>
      <c r="AXF148" s="112"/>
      <c r="AXG148" s="112"/>
      <c r="AXH148" s="112"/>
      <c r="AXI148" s="112"/>
      <c r="AXJ148" s="112"/>
      <c r="AXK148" s="112"/>
      <c r="AXL148" s="112"/>
      <c r="AXM148" s="112"/>
      <c r="AXN148" s="112"/>
      <c r="AXO148" s="112"/>
      <c r="AXP148" s="112"/>
      <c r="AXQ148" s="112"/>
      <c r="AXR148" s="112"/>
      <c r="AXS148" s="112"/>
      <c r="AXT148" s="112"/>
      <c r="AXU148" s="112"/>
      <c r="AXV148" s="112"/>
      <c r="AXW148" s="112"/>
      <c r="AXX148" s="112"/>
      <c r="AXY148" s="112"/>
      <c r="AXZ148" s="112"/>
      <c r="AYA148" s="112"/>
      <c r="AYB148" s="112"/>
      <c r="AYC148" s="112"/>
      <c r="AYD148" s="112"/>
      <c r="AYE148" s="112"/>
      <c r="AYF148" s="112"/>
      <c r="AYG148" s="112"/>
      <c r="AYH148" s="112"/>
      <c r="AYI148" s="112"/>
      <c r="AYJ148" s="112"/>
      <c r="AYK148" s="112"/>
      <c r="AYL148" s="112"/>
      <c r="AYM148" s="112"/>
      <c r="AYN148" s="112"/>
      <c r="AYO148" s="112"/>
      <c r="AYP148" s="112"/>
      <c r="AYQ148" s="112"/>
      <c r="AYR148" s="112"/>
      <c r="AYS148" s="112"/>
      <c r="AYT148" s="112"/>
      <c r="AYU148" s="112"/>
      <c r="AYV148" s="112"/>
      <c r="AYW148" s="112"/>
      <c r="AYX148" s="112"/>
      <c r="AYY148" s="112"/>
      <c r="AYZ148" s="112"/>
      <c r="AZA148" s="112"/>
      <c r="AZB148" s="112"/>
      <c r="AZC148" s="112"/>
      <c r="AZD148" s="112"/>
      <c r="AZE148" s="112"/>
      <c r="AZF148" s="112"/>
      <c r="AZG148" s="112"/>
      <c r="AZH148" s="112"/>
      <c r="AZI148" s="112"/>
      <c r="AZJ148" s="112"/>
      <c r="AZK148" s="112"/>
      <c r="AZL148" s="112"/>
      <c r="AZM148" s="112"/>
      <c r="AZN148" s="112"/>
      <c r="AZO148" s="112"/>
      <c r="AZP148" s="112"/>
      <c r="AZQ148" s="112"/>
      <c r="AZR148" s="112"/>
      <c r="AZS148" s="112"/>
      <c r="AZT148" s="112"/>
      <c r="AZU148" s="112"/>
      <c r="AZV148" s="112"/>
      <c r="AZW148" s="112"/>
      <c r="AZX148" s="112"/>
      <c r="AZY148" s="112"/>
      <c r="AZZ148" s="112"/>
      <c r="BAA148" s="112"/>
      <c r="BAB148" s="112"/>
      <c r="BAC148" s="112"/>
      <c r="BAD148" s="112"/>
      <c r="BAE148" s="112"/>
      <c r="BAF148" s="112"/>
      <c r="BAG148" s="112"/>
      <c r="BAH148" s="112"/>
      <c r="BAI148" s="112"/>
      <c r="BAJ148" s="112"/>
      <c r="BAK148" s="112"/>
      <c r="BAL148" s="112"/>
      <c r="BAM148" s="112"/>
      <c r="BAN148" s="112"/>
      <c r="BAO148" s="112"/>
      <c r="BAP148" s="112"/>
      <c r="BAQ148" s="112"/>
      <c r="BAR148" s="112"/>
      <c r="BAS148" s="112"/>
      <c r="BAT148" s="112"/>
      <c r="BAU148" s="112"/>
      <c r="BAV148" s="112"/>
      <c r="BAW148" s="112"/>
      <c r="BAX148" s="112"/>
      <c r="BAY148" s="112"/>
      <c r="BAZ148" s="112"/>
      <c r="BBA148" s="112"/>
      <c r="BBB148" s="112"/>
      <c r="BBC148" s="112"/>
      <c r="BBD148" s="112"/>
      <c r="BBE148" s="112"/>
      <c r="BBF148" s="112"/>
      <c r="BBG148" s="112"/>
      <c r="BBH148" s="112"/>
      <c r="BBI148" s="112"/>
      <c r="BBJ148" s="112"/>
      <c r="BBK148" s="112"/>
      <c r="BBL148" s="112"/>
      <c r="BBM148" s="112"/>
      <c r="BBN148" s="112"/>
      <c r="BBO148" s="112"/>
      <c r="BBP148" s="112"/>
      <c r="BBQ148" s="112"/>
      <c r="BBR148" s="112"/>
      <c r="BBS148" s="112"/>
      <c r="BBT148" s="112"/>
      <c r="BBU148" s="112"/>
      <c r="BBV148" s="112"/>
      <c r="BBW148" s="112"/>
      <c r="BBX148" s="112"/>
      <c r="BBY148" s="112"/>
      <c r="BBZ148" s="112"/>
      <c r="BCA148" s="112"/>
      <c r="BCB148" s="112"/>
      <c r="BCC148" s="112"/>
      <c r="BCD148" s="112"/>
      <c r="BCE148" s="112"/>
      <c r="BCF148" s="112"/>
      <c r="BCG148" s="112"/>
      <c r="BCH148" s="112"/>
      <c r="BCI148" s="112"/>
      <c r="BCJ148" s="112"/>
      <c r="BCK148" s="112"/>
      <c r="BCL148" s="112"/>
      <c r="BCM148" s="112"/>
      <c r="BCN148" s="112"/>
      <c r="BCO148" s="112"/>
      <c r="BCP148" s="112"/>
      <c r="BCQ148" s="112"/>
      <c r="BCR148" s="112"/>
      <c r="BCS148" s="112"/>
      <c r="BCT148" s="112"/>
      <c r="BCU148" s="112"/>
      <c r="BCV148" s="112"/>
      <c r="BCW148" s="112"/>
      <c r="BCX148" s="112"/>
      <c r="BCY148" s="112"/>
      <c r="BCZ148" s="112"/>
      <c r="BDA148" s="112"/>
      <c r="BDB148" s="112"/>
      <c r="BDC148" s="112"/>
      <c r="BDD148" s="112"/>
      <c r="BDE148" s="112"/>
      <c r="BDF148" s="112"/>
      <c r="BDG148" s="112"/>
      <c r="BDH148" s="112"/>
      <c r="BDI148" s="112"/>
      <c r="BDJ148" s="112"/>
      <c r="BDK148" s="112"/>
      <c r="BDL148" s="112"/>
      <c r="BDM148" s="112"/>
      <c r="BDN148" s="112"/>
      <c r="BDO148" s="112"/>
      <c r="BDP148" s="112"/>
      <c r="BDQ148" s="112"/>
      <c r="BDR148" s="112"/>
      <c r="BDS148" s="112"/>
      <c r="BDT148" s="112"/>
      <c r="BDU148" s="112"/>
      <c r="BDV148" s="112"/>
      <c r="BDW148" s="112"/>
      <c r="BDX148" s="112"/>
      <c r="BDY148" s="112"/>
      <c r="BDZ148" s="112"/>
      <c r="BEA148" s="112"/>
      <c r="BEB148" s="112"/>
      <c r="BEC148" s="112"/>
      <c r="BED148" s="112"/>
      <c r="BEE148" s="112"/>
      <c r="BEF148" s="112"/>
      <c r="BEG148" s="112"/>
      <c r="BEH148" s="112"/>
      <c r="BEI148" s="112"/>
      <c r="BEJ148" s="112"/>
      <c r="BEK148" s="112"/>
      <c r="BEL148" s="112"/>
      <c r="BEM148" s="112"/>
      <c r="BEN148" s="112"/>
      <c r="BEO148" s="112"/>
      <c r="BEP148" s="112"/>
      <c r="BEQ148" s="112"/>
      <c r="BER148" s="112"/>
      <c r="BES148" s="112"/>
      <c r="BET148" s="112"/>
      <c r="BEU148" s="112"/>
      <c r="BEV148" s="112"/>
      <c r="BEW148" s="112"/>
      <c r="BEX148" s="112"/>
      <c r="BEY148" s="112"/>
      <c r="BEZ148" s="112"/>
      <c r="BFA148" s="112"/>
      <c r="BFB148" s="112"/>
      <c r="BFC148" s="112"/>
      <c r="BFD148" s="112"/>
      <c r="BFE148" s="112"/>
      <c r="BFF148" s="112"/>
      <c r="BFG148" s="112"/>
      <c r="BFH148" s="112"/>
      <c r="BFI148" s="112"/>
      <c r="BFJ148" s="112"/>
      <c r="BFK148" s="112"/>
      <c r="BFL148" s="112"/>
      <c r="BFM148" s="112"/>
      <c r="BFN148" s="112"/>
      <c r="BFO148" s="112"/>
      <c r="BFP148" s="112"/>
      <c r="BFQ148" s="112"/>
      <c r="BFR148" s="112"/>
      <c r="BFS148" s="112"/>
      <c r="BFT148" s="112"/>
      <c r="BFU148" s="112"/>
      <c r="BFV148" s="112"/>
      <c r="BFW148" s="112"/>
      <c r="BFX148" s="112"/>
      <c r="BFY148" s="112"/>
      <c r="BFZ148" s="112"/>
      <c r="BGA148" s="112"/>
      <c r="BGB148" s="112"/>
      <c r="BGC148" s="112"/>
      <c r="BGD148" s="112"/>
      <c r="BGE148" s="112"/>
      <c r="BGF148" s="112"/>
      <c r="BGG148" s="112"/>
      <c r="BGH148" s="112"/>
      <c r="BGI148" s="112"/>
      <c r="BGJ148" s="112"/>
      <c r="BGK148" s="112"/>
      <c r="BGL148" s="112"/>
      <c r="BGM148" s="112"/>
      <c r="BGN148" s="112"/>
      <c r="BGO148" s="112"/>
      <c r="BGP148" s="112"/>
      <c r="BGQ148" s="112"/>
      <c r="BGR148" s="112"/>
      <c r="BGS148" s="112"/>
      <c r="BGT148" s="112"/>
      <c r="BGU148" s="112"/>
      <c r="BGV148" s="112"/>
      <c r="BGW148" s="112"/>
      <c r="BGX148" s="112"/>
      <c r="BGY148" s="112"/>
      <c r="BGZ148" s="112"/>
      <c r="BHA148" s="112"/>
      <c r="BHB148" s="112"/>
      <c r="BHC148" s="112"/>
      <c r="BHD148" s="112"/>
      <c r="BHE148" s="112"/>
      <c r="BHF148" s="112"/>
      <c r="BHG148" s="112"/>
      <c r="BHH148" s="112"/>
      <c r="BHI148" s="112"/>
      <c r="BHJ148" s="112"/>
      <c r="BHK148" s="112"/>
      <c r="BHL148" s="112"/>
      <c r="BHM148" s="112"/>
      <c r="BHN148" s="112"/>
      <c r="BHO148" s="112"/>
      <c r="BHP148" s="112"/>
      <c r="BHQ148" s="112"/>
      <c r="BHR148" s="112"/>
      <c r="BHS148" s="112"/>
      <c r="BHT148" s="112"/>
      <c r="BHU148" s="112"/>
      <c r="BHV148" s="112"/>
      <c r="BHW148" s="112"/>
      <c r="BHX148" s="112"/>
      <c r="BHY148" s="112"/>
      <c r="BHZ148" s="112"/>
      <c r="BIA148" s="112"/>
      <c r="BIB148" s="112"/>
      <c r="BIC148" s="112"/>
      <c r="BID148" s="112"/>
      <c r="BIE148" s="112"/>
      <c r="BIF148" s="112"/>
      <c r="BIG148" s="112"/>
      <c r="BIH148" s="112"/>
      <c r="BII148" s="112"/>
      <c r="BIJ148" s="112"/>
      <c r="BIK148" s="112"/>
      <c r="BIL148" s="112"/>
      <c r="BIM148" s="112"/>
      <c r="BIN148" s="112"/>
      <c r="BIO148" s="112"/>
      <c r="BIP148" s="112"/>
      <c r="BIQ148" s="112"/>
      <c r="BIR148" s="112"/>
      <c r="BIS148" s="112"/>
      <c r="BIT148" s="112"/>
      <c r="BIU148" s="112"/>
      <c r="BIV148" s="112"/>
      <c r="BIW148" s="112"/>
      <c r="BIX148" s="112"/>
      <c r="BIY148" s="112"/>
      <c r="BIZ148" s="112"/>
      <c r="BJA148" s="112"/>
      <c r="BJB148" s="112"/>
      <c r="BJC148" s="112"/>
      <c r="BJD148" s="112"/>
      <c r="BJE148" s="112"/>
      <c r="BJF148" s="112"/>
      <c r="BJG148" s="112"/>
      <c r="BJH148" s="112"/>
      <c r="BJI148" s="112"/>
      <c r="BJJ148" s="112"/>
      <c r="BJK148" s="112"/>
      <c r="BJL148" s="112"/>
      <c r="BJM148" s="112"/>
      <c r="BJN148" s="112"/>
      <c r="BJO148" s="112"/>
      <c r="BJP148" s="112"/>
      <c r="BJQ148" s="112"/>
      <c r="BJR148" s="112"/>
      <c r="BJS148" s="112"/>
      <c r="BJT148" s="112"/>
      <c r="BJU148" s="112"/>
      <c r="BJV148" s="112"/>
      <c r="BJW148" s="112"/>
      <c r="BJX148" s="112"/>
      <c r="BJY148" s="112"/>
      <c r="BJZ148" s="112"/>
      <c r="BKA148" s="112"/>
      <c r="BKB148" s="112"/>
      <c r="BKC148" s="112"/>
      <c r="BKD148" s="112"/>
      <c r="BKE148" s="112"/>
      <c r="BKF148" s="112"/>
      <c r="BKG148" s="112"/>
      <c r="BKH148" s="112"/>
      <c r="BKI148" s="112"/>
      <c r="BKJ148" s="112"/>
      <c r="BKK148" s="112"/>
      <c r="BKL148" s="112"/>
      <c r="BKM148" s="112"/>
      <c r="BKN148" s="112"/>
      <c r="BKO148" s="112"/>
      <c r="BKP148" s="112"/>
      <c r="BKQ148" s="112"/>
      <c r="BKR148" s="112"/>
      <c r="BKS148" s="112"/>
      <c r="BKT148" s="112"/>
      <c r="BKU148" s="112"/>
      <c r="BKV148" s="112"/>
      <c r="BKW148" s="112"/>
      <c r="BKX148" s="112"/>
      <c r="BKY148" s="112"/>
      <c r="BKZ148" s="112"/>
      <c r="BLA148" s="112"/>
      <c r="BLB148" s="112"/>
      <c r="BLC148" s="112"/>
      <c r="BLD148" s="112"/>
      <c r="BLE148" s="112"/>
      <c r="BLF148" s="112"/>
      <c r="BLG148" s="112"/>
      <c r="BLH148" s="112"/>
      <c r="BLI148" s="112"/>
      <c r="BLJ148" s="112"/>
      <c r="BLK148" s="112"/>
      <c r="BLL148" s="112"/>
      <c r="BLM148" s="112"/>
      <c r="BLN148" s="112"/>
      <c r="BLO148" s="112"/>
      <c r="BLP148" s="112"/>
      <c r="BLQ148" s="112"/>
      <c r="BLR148" s="112"/>
      <c r="BLS148" s="112"/>
      <c r="BLT148" s="112"/>
      <c r="BLU148" s="112"/>
      <c r="BLV148" s="112"/>
      <c r="BLW148" s="112"/>
      <c r="BLX148" s="112"/>
      <c r="BLY148" s="112"/>
      <c r="BLZ148" s="112"/>
      <c r="BMA148" s="112"/>
      <c r="BMB148" s="112"/>
      <c r="BMC148" s="112"/>
      <c r="BMD148" s="112"/>
      <c r="BME148" s="112"/>
      <c r="BMF148" s="112"/>
      <c r="BMG148" s="112"/>
      <c r="BMH148" s="112"/>
      <c r="BMI148" s="112"/>
      <c r="BMJ148" s="112"/>
      <c r="BMK148" s="112"/>
      <c r="BML148" s="112"/>
      <c r="BMM148" s="112"/>
      <c r="BMN148" s="112"/>
      <c r="BMO148" s="112"/>
      <c r="BMP148" s="112"/>
      <c r="BMQ148" s="112"/>
      <c r="BMR148" s="112"/>
      <c r="BMS148" s="112"/>
      <c r="BMT148" s="112"/>
      <c r="BMU148" s="112"/>
      <c r="BMV148" s="112"/>
      <c r="BMW148" s="112"/>
      <c r="BMX148" s="112"/>
      <c r="BMY148" s="112"/>
      <c r="BMZ148" s="112"/>
      <c r="BNA148" s="112"/>
      <c r="BNB148" s="112"/>
      <c r="BNC148" s="112"/>
      <c r="BND148" s="112"/>
      <c r="BNE148" s="112"/>
      <c r="BNF148" s="112"/>
      <c r="BNG148" s="112"/>
      <c r="BNH148" s="112"/>
      <c r="BNI148" s="112"/>
      <c r="BNJ148" s="112"/>
      <c r="BNK148" s="112"/>
      <c r="BNL148" s="112"/>
      <c r="BNM148" s="112"/>
      <c r="BNN148" s="112"/>
      <c r="BNO148" s="112"/>
      <c r="BNP148" s="112"/>
      <c r="BNQ148" s="112"/>
      <c r="BNR148" s="112"/>
      <c r="BNS148" s="112"/>
      <c r="BNT148" s="112"/>
      <c r="BNU148" s="112"/>
      <c r="BNV148" s="112"/>
      <c r="BNW148" s="112"/>
      <c r="BNX148" s="112"/>
      <c r="BNY148" s="112"/>
      <c r="BNZ148" s="112"/>
      <c r="BOA148" s="112"/>
      <c r="BOB148" s="112"/>
      <c r="BOC148" s="112"/>
      <c r="BOD148" s="112"/>
      <c r="BOE148" s="112"/>
      <c r="BOF148" s="112"/>
      <c r="BOG148" s="112"/>
      <c r="BOH148" s="112"/>
      <c r="BOI148" s="112"/>
      <c r="BOJ148" s="112"/>
      <c r="BOK148" s="112"/>
      <c r="BOL148" s="112"/>
      <c r="BOM148" s="112"/>
      <c r="BON148" s="112"/>
      <c r="BOO148" s="112"/>
      <c r="BOP148" s="112"/>
      <c r="BOQ148" s="112"/>
      <c r="BOR148" s="112"/>
      <c r="BOS148" s="112"/>
      <c r="BOT148" s="112"/>
      <c r="BOU148" s="112"/>
      <c r="BOV148" s="112"/>
      <c r="BOW148" s="112"/>
      <c r="BOX148" s="112"/>
      <c r="BOY148" s="112"/>
      <c r="BOZ148" s="112"/>
      <c r="BPA148" s="112"/>
      <c r="BPB148" s="112"/>
      <c r="BPC148" s="112"/>
      <c r="BPD148" s="112"/>
      <c r="BPE148" s="112"/>
      <c r="BPF148" s="112"/>
      <c r="BPG148" s="112"/>
      <c r="BPH148" s="112"/>
      <c r="BPI148" s="112"/>
      <c r="BPJ148" s="112"/>
      <c r="BPK148" s="112"/>
      <c r="BPL148" s="112"/>
      <c r="BPM148" s="112"/>
      <c r="BPN148" s="112"/>
      <c r="BPO148" s="112"/>
      <c r="BPP148" s="112"/>
      <c r="BPQ148" s="112"/>
      <c r="BPR148" s="112"/>
      <c r="BPS148" s="112"/>
      <c r="BPT148" s="112"/>
      <c r="BPU148" s="112"/>
      <c r="BPV148" s="112"/>
      <c r="BPW148" s="112"/>
      <c r="BPX148" s="112"/>
      <c r="BPY148" s="112"/>
      <c r="BPZ148" s="112"/>
      <c r="BQA148" s="112"/>
      <c r="BQB148" s="112"/>
      <c r="BQC148" s="112"/>
      <c r="BQD148" s="112"/>
      <c r="BQE148" s="112"/>
      <c r="BQF148" s="112"/>
      <c r="BQG148" s="112"/>
      <c r="BQH148" s="112"/>
      <c r="BQI148" s="112"/>
      <c r="BQJ148" s="112"/>
      <c r="BQK148" s="112"/>
      <c r="BQL148" s="112"/>
      <c r="BQM148" s="112"/>
      <c r="BQN148" s="112"/>
      <c r="BQO148" s="112"/>
      <c r="BQP148" s="112"/>
      <c r="BQQ148" s="112"/>
      <c r="BQR148" s="112"/>
      <c r="BQS148" s="112"/>
      <c r="BQT148" s="112"/>
      <c r="BQU148" s="112"/>
      <c r="BQV148" s="112"/>
      <c r="BQW148" s="112"/>
      <c r="BQX148" s="112"/>
      <c r="BQY148" s="112"/>
      <c r="BQZ148" s="112"/>
      <c r="BRA148" s="112"/>
      <c r="BRB148" s="112"/>
      <c r="BRC148" s="112"/>
      <c r="BRD148" s="112"/>
      <c r="BRE148" s="112"/>
      <c r="BRF148" s="112"/>
      <c r="BRG148" s="112"/>
      <c r="BRH148" s="112"/>
      <c r="BRI148" s="112"/>
      <c r="BRJ148" s="112"/>
      <c r="BRK148" s="112"/>
      <c r="BRL148" s="112"/>
      <c r="BRM148" s="112"/>
      <c r="BRN148" s="112"/>
      <c r="BRO148" s="112"/>
      <c r="BRP148" s="112"/>
      <c r="BRQ148" s="112"/>
      <c r="BRR148" s="112"/>
      <c r="BRS148" s="112"/>
      <c r="BRT148" s="112"/>
      <c r="BRU148" s="112"/>
      <c r="BRV148" s="112"/>
      <c r="BRW148" s="112"/>
      <c r="BRX148" s="112"/>
      <c r="BRY148" s="112"/>
      <c r="BRZ148" s="112"/>
      <c r="BSA148" s="112"/>
      <c r="BSB148" s="112"/>
      <c r="BSC148" s="112"/>
      <c r="BSD148" s="112"/>
      <c r="BSE148" s="112"/>
      <c r="BSF148" s="112"/>
      <c r="BSG148" s="112"/>
      <c r="BSH148" s="112"/>
      <c r="BSI148" s="112"/>
      <c r="BSJ148" s="112"/>
      <c r="BSK148" s="112"/>
      <c r="BSL148" s="112"/>
      <c r="BSM148" s="112"/>
      <c r="BSN148" s="112"/>
      <c r="BSO148" s="112"/>
      <c r="BSP148" s="112"/>
      <c r="BSQ148" s="112"/>
      <c r="BSR148" s="112"/>
      <c r="BSS148" s="112"/>
      <c r="BST148" s="112"/>
      <c r="BSU148" s="112"/>
      <c r="BSV148" s="112"/>
      <c r="BSW148" s="112"/>
      <c r="BSX148" s="112"/>
      <c r="BSY148" s="112"/>
      <c r="BSZ148" s="112"/>
      <c r="BTA148" s="112"/>
      <c r="BTB148" s="112"/>
      <c r="BTC148" s="112"/>
      <c r="BTD148" s="112"/>
      <c r="BTE148" s="112"/>
      <c r="BTF148" s="112"/>
      <c r="BTG148" s="112"/>
      <c r="BTH148" s="112"/>
      <c r="BTI148" s="112"/>
      <c r="BTJ148" s="112"/>
      <c r="BTK148" s="112"/>
      <c r="BTL148" s="112"/>
      <c r="BTM148" s="112"/>
      <c r="BTN148" s="112"/>
      <c r="BTO148" s="112"/>
      <c r="BTP148" s="112"/>
      <c r="BTQ148" s="112"/>
      <c r="BTR148" s="112"/>
      <c r="BTS148" s="112"/>
      <c r="BTT148" s="112"/>
      <c r="BTU148" s="112"/>
      <c r="BTV148" s="112"/>
      <c r="BTW148" s="112"/>
      <c r="BTX148" s="112"/>
      <c r="BTY148" s="112"/>
      <c r="BTZ148" s="112"/>
      <c r="BUA148" s="112"/>
      <c r="BUB148" s="112"/>
      <c r="BUC148" s="112"/>
      <c r="BUD148" s="112"/>
      <c r="BUE148" s="112"/>
      <c r="BUF148" s="112"/>
      <c r="BUG148" s="112"/>
      <c r="BUH148" s="112"/>
      <c r="BUI148" s="112"/>
      <c r="BUJ148" s="112"/>
      <c r="BUK148" s="112"/>
      <c r="BUL148" s="112"/>
      <c r="BUM148" s="112"/>
      <c r="BUN148" s="112"/>
      <c r="BUO148" s="112"/>
      <c r="BUP148" s="112"/>
      <c r="BUQ148" s="112"/>
      <c r="BUR148" s="112"/>
      <c r="BUS148" s="112"/>
      <c r="BUT148" s="112"/>
      <c r="BUU148" s="112"/>
      <c r="BUV148" s="112"/>
      <c r="BUW148" s="112"/>
      <c r="BUX148" s="112"/>
      <c r="BUY148" s="112"/>
      <c r="BUZ148" s="112"/>
      <c r="BVA148" s="112"/>
      <c r="BVB148" s="112"/>
      <c r="BVC148" s="112"/>
      <c r="BVD148" s="112"/>
      <c r="BVE148" s="112"/>
      <c r="BVF148" s="112"/>
      <c r="BVG148" s="112"/>
      <c r="BVH148" s="112"/>
      <c r="BVI148" s="112"/>
      <c r="BVJ148" s="112"/>
      <c r="BVK148" s="112"/>
      <c r="BVL148" s="112"/>
      <c r="BVM148" s="112"/>
      <c r="BVN148" s="112"/>
      <c r="BVO148" s="112"/>
      <c r="BVP148" s="112"/>
      <c r="BVQ148" s="112"/>
      <c r="BVR148" s="112"/>
      <c r="BVS148" s="112"/>
      <c r="BVT148" s="112"/>
      <c r="BVU148" s="112"/>
      <c r="BVV148" s="112"/>
      <c r="BVW148" s="112"/>
      <c r="BVX148" s="112"/>
      <c r="BVY148" s="112"/>
      <c r="BVZ148" s="112"/>
      <c r="BWA148" s="112"/>
      <c r="BWB148" s="112"/>
      <c r="BWC148" s="112"/>
      <c r="BWD148" s="112"/>
      <c r="BWE148" s="112"/>
      <c r="BWF148" s="112"/>
      <c r="BWG148" s="112"/>
      <c r="BWH148" s="112"/>
      <c r="BWI148" s="112"/>
      <c r="BWJ148" s="112"/>
      <c r="BWK148" s="112"/>
      <c r="BWL148" s="112"/>
      <c r="BWM148" s="112"/>
      <c r="BWN148" s="112"/>
      <c r="BWO148" s="112"/>
      <c r="BWP148" s="112"/>
      <c r="BWQ148" s="112"/>
      <c r="BWR148" s="112"/>
      <c r="BWS148" s="112"/>
      <c r="BWT148" s="112"/>
      <c r="BWU148" s="112"/>
      <c r="BWV148" s="112"/>
      <c r="BWW148" s="112"/>
      <c r="BWX148" s="112"/>
      <c r="BWY148" s="112"/>
      <c r="BWZ148" s="112"/>
      <c r="BXA148" s="112"/>
      <c r="BXB148" s="112"/>
      <c r="BXC148" s="112"/>
      <c r="BXD148" s="112"/>
      <c r="BXE148" s="112"/>
      <c r="BXF148" s="112"/>
      <c r="BXG148" s="112"/>
      <c r="BXH148" s="112"/>
      <c r="BXI148" s="112"/>
      <c r="BXJ148" s="112"/>
      <c r="BXK148" s="112"/>
      <c r="BXL148" s="112"/>
      <c r="BXM148" s="112"/>
      <c r="BXN148" s="112"/>
      <c r="BXO148" s="112"/>
      <c r="BXP148" s="112"/>
      <c r="BXQ148" s="112"/>
      <c r="BXR148" s="112"/>
      <c r="BXS148" s="112"/>
      <c r="BXT148" s="112"/>
      <c r="BXU148" s="112"/>
      <c r="BXV148" s="112"/>
      <c r="BXW148" s="112"/>
      <c r="BXX148" s="112"/>
      <c r="BXY148" s="112"/>
      <c r="BXZ148" s="112"/>
      <c r="BYA148" s="112"/>
      <c r="BYB148" s="112"/>
      <c r="BYC148" s="112"/>
      <c r="BYD148" s="112"/>
      <c r="BYE148" s="112"/>
      <c r="BYF148" s="112"/>
      <c r="BYG148" s="112"/>
      <c r="BYH148" s="112"/>
      <c r="BYI148" s="112"/>
      <c r="BYJ148" s="112"/>
      <c r="BYK148" s="112"/>
      <c r="BYL148" s="112"/>
      <c r="BYM148" s="112"/>
      <c r="BYN148" s="112"/>
      <c r="BYO148" s="112"/>
      <c r="BYP148" s="112"/>
      <c r="BYQ148" s="112"/>
      <c r="BYR148" s="112"/>
      <c r="BYS148" s="112"/>
      <c r="BYT148" s="112"/>
      <c r="BYU148" s="112"/>
      <c r="BYV148" s="112"/>
      <c r="BYW148" s="112"/>
      <c r="BYX148" s="112"/>
      <c r="BYY148" s="112"/>
      <c r="BYZ148" s="112"/>
      <c r="BZA148" s="112"/>
      <c r="BZB148" s="112"/>
      <c r="BZC148" s="112"/>
      <c r="BZD148" s="112"/>
      <c r="BZE148" s="112"/>
      <c r="BZF148" s="112"/>
      <c r="BZG148" s="112"/>
      <c r="BZH148" s="112"/>
      <c r="BZI148" s="112"/>
      <c r="BZJ148" s="112"/>
      <c r="BZK148" s="112"/>
      <c r="BZL148" s="112"/>
      <c r="BZM148" s="112"/>
      <c r="BZN148" s="112"/>
      <c r="BZO148" s="112"/>
      <c r="BZP148" s="112"/>
      <c r="BZQ148" s="112"/>
      <c r="BZR148" s="112"/>
      <c r="BZS148" s="112"/>
      <c r="BZT148" s="112"/>
      <c r="BZU148" s="112"/>
      <c r="BZV148" s="112"/>
      <c r="BZW148" s="112"/>
      <c r="BZX148" s="112"/>
      <c r="BZY148" s="112"/>
      <c r="BZZ148" s="112"/>
      <c r="CAA148" s="112"/>
      <c r="CAB148" s="112"/>
      <c r="CAC148" s="112"/>
      <c r="CAD148" s="112"/>
      <c r="CAE148" s="112"/>
      <c r="CAF148" s="112"/>
      <c r="CAG148" s="112"/>
      <c r="CAH148" s="112"/>
      <c r="CAI148" s="112"/>
      <c r="CAJ148" s="112"/>
      <c r="CAK148" s="112"/>
      <c r="CAL148" s="112"/>
      <c r="CAM148" s="112"/>
      <c r="CAN148" s="112"/>
      <c r="CAO148" s="112"/>
      <c r="CAP148" s="112"/>
      <c r="CAQ148" s="112"/>
      <c r="CAR148" s="112"/>
      <c r="CAS148" s="112"/>
      <c r="CAT148" s="112"/>
      <c r="CAU148" s="112"/>
      <c r="CAV148" s="112"/>
      <c r="CAW148" s="112"/>
      <c r="CAX148" s="112"/>
      <c r="CAY148" s="112"/>
      <c r="CAZ148" s="112"/>
      <c r="CBA148" s="112"/>
      <c r="CBB148" s="112"/>
      <c r="CBC148" s="112"/>
      <c r="CBD148" s="112"/>
      <c r="CBE148" s="112"/>
      <c r="CBF148" s="112"/>
      <c r="CBG148" s="112"/>
      <c r="CBH148" s="112"/>
      <c r="CBI148" s="112"/>
      <c r="CBJ148" s="112"/>
      <c r="CBK148" s="112"/>
      <c r="CBL148" s="112"/>
      <c r="CBM148" s="112"/>
      <c r="CBN148" s="112"/>
      <c r="CBO148" s="112"/>
      <c r="CBP148" s="112"/>
      <c r="CBQ148" s="112"/>
      <c r="CBR148" s="112"/>
      <c r="CBS148" s="112"/>
      <c r="CBT148" s="112"/>
      <c r="CBU148" s="112"/>
      <c r="CBV148" s="112"/>
      <c r="CBW148" s="112"/>
      <c r="CBX148" s="112"/>
      <c r="CBY148" s="112"/>
      <c r="CBZ148" s="112"/>
      <c r="CCA148" s="112"/>
      <c r="CCB148" s="112"/>
      <c r="CCC148" s="112"/>
      <c r="CCD148" s="112"/>
      <c r="CCE148" s="112"/>
      <c r="CCF148" s="112"/>
      <c r="CCG148" s="112"/>
      <c r="CCH148" s="112"/>
      <c r="CCI148" s="112"/>
      <c r="CCJ148" s="112"/>
      <c r="CCK148" s="112"/>
      <c r="CCL148" s="112"/>
      <c r="CCM148" s="112"/>
      <c r="CCN148" s="112"/>
      <c r="CCO148" s="112"/>
      <c r="CCP148" s="112"/>
      <c r="CCQ148" s="112"/>
      <c r="CCR148" s="112"/>
      <c r="CCS148" s="112"/>
      <c r="CCT148" s="112"/>
      <c r="CCU148" s="112"/>
      <c r="CCV148" s="112"/>
      <c r="CCW148" s="112"/>
      <c r="CCX148" s="112"/>
      <c r="CCY148" s="112"/>
      <c r="CCZ148" s="112"/>
      <c r="CDA148" s="112"/>
      <c r="CDB148" s="112"/>
      <c r="CDC148" s="112"/>
      <c r="CDD148" s="112"/>
      <c r="CDE148" s="112"/>
      <c r="CDF148" s="112"/>
      <c r="CDG148" s="112"/>
      <c r="CDH148" s="112"/>
      <c r="CDI148" s="112"/>
      <c r="CDJ148" s="112"/>
      <c r="CDK148" s="112"/>
      <c r="CDL148" s="112"/>
      <c r="CDM148" s="112"/>
      <c r="CDN148" s="112"/>
      <c r="CDO148" s="112"/>
      <c r="CDP148" s="112"/>
      <c r="CDQ148" s="112"/>
      <c r="CDR148" s="112"/>
      <c r="CDS148" s="112"/>
      <c r="CDT148" s="112"/>
      <c r="CDU148" s="112"/>
      <c r="CDV148" s="112"/>
      <c r="CDW148" s="112"/>
      <c r="CDX148" s="112"/>
      <c r="CDY148" s="112"/>
      <c r="CDZ148" s="112"/>
      <c r="CEA148" s="112"/>
      <c r="CEB148" s="112"/>
      <c r="CEC148" s="112"/>
      <c r="CED148" s="112"/>
      <c r="CEE148" s="112"/>
      <c r="CEF148" s="112"/>
      <c r="CEG148" s="112"/>
      <c r="CEH148" s="112"/>
      <c r="CEI148" s="112"/>
      <c r="CEJ148" s="112"/>
      <c r="CEK148" s="112"/>
      <c r="CEL148" s="112"/>
      <c r="CEM148" s="112"/>
      <c r="CEN148" s="112"/>
      <c r="CEO148" s="112"/>
      <c r="CEP148" s="112"/>
      <c r="CEQ148" s="112"/>
      <c r="CER148" s="112"/>
      <c r="CES148" s="112"/>
      <c r="CET148" s="112"/>
      <c r="CEU148" s="112"/>
      <c r="CEV148" s="112"/>
      <c r="CEW148" s="112"/>
      <c r="CEX148" s="112"/>
      <c r="CEY148" s="112"/>
      <c r="CEZ148" s="112"/>
      <c r="CFA148" s="112"/>
      <c r="CFB148" s="112"/>
      <c r="CFC148" s="112"/>
      <c r="CFD148" s="112"/>
      <c r="CFE148" s="112"/>
      <c r="CFF148" s="112"/>
      <c r="CFG148" s="112"/>
      <c r="CFH148" s="112"/>
      <c r="CFI148" s="112"/>
      <c r="CFJ148" s="112"/>
      <c r="CFK148" s="112"/>
      <c r="CFL148" s="112"/>
      <c r="CFM148" s="112"/>
      <c r="CFN148" s="112"/>
      <c r="CFO148" s="112"/>
      <c r="CFP148" s="112"/>
      <c r="CFQ148" s="112"/>
      <c r="CFR148" s="112"/>
      <c r="CFS148" s="112"/>
      <c r="CFT148" s="112"/>
      <c r="CFU148" s="112"/>
      <c r="CFV148" s="112"/>
      <c r="CFW148" s="112"/>
      <c r="CFX148" s="112"/>
      <c r="CFY148" s="112"/>
      <c r="CFZ148" s="112"/>
      <c r="CGA148" s="112"/>
      <c r="CGB148" s="112"/>
      <c r="CGC148" s="112"/>
      <c r="CGD148" s="112"/>
      <c r="CGE148" s="112"/>
      <c r="CGF148" s="112"/>
      <c r="CGG148" s="112"/>
      <c r="CGH148" s="112"/>
      <c r="CGI148" s="112"/>
      <c r="CGJ148" s="112"/>
      <c r="CGK148" s="112"/>
      <c r="CGL148" s="112"/>
      <c r="CGM148" s="112"/>
      <c r="CGN148" s="112"/>
      <c r="CGO148" s="112"/>
      <c r="CGP148" s="112"/>
      <c r="CGQ148" s="112"/>
      <c r="CGR148" s="112"/>
      <c r="CGS148" s="112"/>
      <c r="CGT148" s="112"/>
      <c r="CGU148" s="112"/>
      <c r="CGV148" s="112"/>
      <c r="CGW148" s="112"/>
      <c r="CGX148" s="112"/>
      <c r="CGY148" s="112"/>
      <c r="CGZ148" s="112"/>
      <c r="CHA148" s="112"/>
      <c r="CHB148" s="112"/>
      <c r="CHC148" s="112"/>
      <c r="CHD148" s="112"/>
      <c r="CHE148" s="112"/>
      <c r="CHF148" s="112"/>
      <c r="CHG148" s="112"/>
      <c r="CHH148" s="112"/>
      <c r="CHI148" s="112"/>
      <c r="CHJ148" s="112"/>
      <c r="CHK148" s="112"/>
      <c r="CHL148" s="112"/>
      <c r="CHM148" s="112"/>
      <c r="CHN148" s="112"/>
      <c r="CHO148" s="112"/>
      <c r="CHP148" s="112"/>
      <c r="CHQ148" s="112"/>
      <c r="CHR148" s="112"/>
      <c r="CHS148" s="112"/>
      <c r="CHT148" s="112"/>
      <c r="CHU148" s="112"/>
      <c r="CHV148" s="112"/>
      <c r="CHW148" s="112"/>
      <c r="CHX148" s="112"/>
      <c r="CHY148" s="112"/>
      <c r="CHZ148" s="112"/>
      <c r="CIA148" s="112"/>
      <c r="CIB148" s="112"/>
      <c r="CIC148" s="112"/>
      <c r="CID148" s="112"/>
      <c r="CIE148" s="112"/>
      <c r="CIF148" s="112"/>
      <c r="CIG148" s="112"/>
      <c r="CIH148" s="112"/>
      <c r="CII148" s="112"/>
      <c r="CIJ148" s="112"/>
      <c r="CIK148" s="112"/>
      <c r="CIL148" s="112"/>
      <c r="CIM148" s="112"/>
      <c r="CIN148" s="112"/>
      <c r="CIO148" s="112"/>
      <c r="CIP148" s="112"/>
      <c r="CIQ148" s="112"/>
      <c r="CIR148" s="112"/>
      <c r="CIS148" s="112"/>
      <c r="CIT148" s="112"/>
      <c r="CIU148" s="112"/>
      <c r="CIV148" s="112"/>
      <c r="CIW148" s="112"/>
      <c r="CIX148" s="112"/>
      <c r="CIY148" s="112"/>
      <c r="CIZ148" s="112"/>
      <c r="CJA148" s="112"/>
      <c r="CJB148" s="112"/>
      <c r="CJC148" s="112"/>
      <c r="CJD148" s="112"/>
      <c r="CJE148" s="112"/>
      <c r="CJF148" s="112"/>
      <c r="CJG148" s="112"/>
      <c r="CJH148" s="112"/>
      <c r="CJI148" s="112"/>
      <c r="CJJ148" s="112"/>
      <c r="CJK148" s="112"/>
      <c r="CJL148" s="112"/>
      <c r="CJM148" s="112"/>
      <c r="CJN148" s="112"/>
      <c r="CJO148" s="112"/>
      <c r="CJP148" s="112"/>
      <c r="CJQ148" s="112"/>
      <c r="CJR148" s="112"/>
      <c r="CJS148" s="112"/>
      <c r="CJT148" s="112"/>
      <c r="CJU148" s="112"/>
      <c r="CJV148" s="112"/>
      <c r="CJW148" s="112"/>
      <c r="CJX148" s="112"/>
      <c r="CJY148" s="112"/>
      <c r="CJZ148" s="112"/>
      <c r="CKA148" s="112"/>
      <c r="CKB148" s="112"/>
      <c r="CKC148" s="112"/>
      <c r="CKD148" s="112"/>
      <c r="CKE148" s="112"/>
      <c r="CKF148" s="112"/>
      <c r="CKG148" s="112"/>
      <c r="CKH148" s="112"/>
      <c r="CKI148" s="112"/>
      <c r="CKJ148" s="112"/>
      <c r="CKK148" s="112"/>
      <c r="CKL148" s="112"/>
      <c r="CKM148" s="112"/>
      <c r="CKN148" s="112"/>
      <c r="CKO148" s="112"/>
      <c r="CKP148" s="112"/>
      <c r="CKQ148" s="112"/>
      <c r="CKR148" s="112"/>
      <c r="CKS148" s="112"/>
      <c r="CKT148" s="112"/>
      <c r="CKU148" s="112"/>
      <c r="CKV148" s="112"/>
      <c r="CKW148" s="112"/>
      <c r="CKX148" s="112"/>
      <c r="CKY148" s="112"/>
      <c r="CKZ148" s="112"/>
      <c r="CLA148" s="112"/>
      <c r="CLB148" s="112"/>
      <c r="CLC148" s="112"/>
      <c r="CLD148" s="112"/>
      <c r="CLE148" s="112"/>
      <c r="CLF148" s="112"/>
      <c r="CLG148" s="112"/>
      <c r="CLH148" s="112"/>
      <c r="CLI148" s="112"/>
      <c r="CLJ148" s="112"/>
      <c r="CLK148" s="112"/>
      <c r="CLL148" s="112"/>
      <c r="CLM148" s="112"/>
      <c r="CLN148" s="112"/>
      <c r="CLO148" s="112"/>
      <c r="CLP148" s="112"/>
      <c r="CLQ148" s="112"/>
      <c r="CLR148" s="112"/>
      <c r="CLS148" s="112"/>
      <c r="CLT148" s="112"/>
      <c r="CLU148" s="112"/>
      <c r="CLV148" s="112"/>
      <c r="CLW148" s="112"/>
      <c r="CLX148" s="112"/>
      <c r="CLY148" s="112"/>
      <c r="CLZ148" s="112"/>
      <c r="CMA148" s="112"/>
      <c r="CMB148" s="112"/>
      <c r="CMC148" s="112"/>
      <c r="CMD148" s="112"/>
      <c r="CME148" s="112"/>
      <c r="CMF148" s="112"/>
      <c r="CMG148" s="112"/>
      <c r="CMH148" s="112"/>
      <c r="CMI148" s="112"/>
      <c r="CMJ148" s="112"/>
      <c r="CMK148" s="112"/>
      <c r="CML148" s="112"/>
      <c r="CMM148" s="112"/>
      <c r="CMN148" s="112"/>
      <c r="CMO148" s="112"/>
      <c r="CMP148" s="112"/>
      <c r="CMQ148" s="112"/>
      <c r="CMR148" s="112"/>
      <c r="CMS148" s="112"/>
      <c r="CMT148" s="112"/>
      <c r="CMU148" s="112"/>
      <c r="CMV148" s="112"/>
      <c r="CMW148" s="112"/>
      <c r="CMX148" s="112"/>
      <c r="CMY148" s="112"/>
      <c r="CMZ148" s="112"/>
      <c r="CNA148" s="112"/>
      <c r="CNB148" s="112"/>
      <c r="CNC148" s="112"/>
      <c r="CND148" s="112"/>
      <c r="CNE148" s="112"/>
      <c r="CNF148" s="112"/>
      <c r="CNG148" s="112"/>
      <c r="CNH148" s="112"/>
      <c r="CNI148" s="112"/>
      <c r="CNJ148" s="112"/>
      <c r="CNK148" s="112"/>
      <c r="CNL148" s="112"/>
      <c r="CNM148" s="112"/>
      <c r="CNN148" s="112"/>
      <c r="CNO148" s="112"/>
      <c r="CNP148" s="112"/>
      <c r="CNQ148" s="112"/>
      <c r="CNR148" s="112"/>
      <c r="CNS148" s="112"/>
      <c r="CNT148" s="112"/>
      <c r="CNU148" s="112"/>
      <c r="CNV148" s="112"/>
      <c r="CNW148" s="112"/>
      <c r="CNX148" s="112"/>
      <c r="CNY148" s="112"/>
      <c r="CNZ148" s="112"/>
      <c r="COA148" s="112"/>
      <c r="COB148" s="112"/>
      <c r="COC148" s="112"/>
      <c r="COD148" s="112"/>
      <c r="COE148" s="112"/>
      <c r="COF148" s="112"/>
      <c r="COG148" s="112"/>
      <c r="COH148" s="112"/>
      <c r="COI148" s="112"/>
      <c r="COJ148" s="112"/>
      <c r="COK148" s="112"/>
      <c r="COL148" s="112"/>
      <c r="COM148" s="112"/>
      <c r="CON148" s="112"/>
      <c r="COO148" s="112"/>
      <c r="COP148" s="112"/>
      <c r="COQ148" s="112"/>
      <c r="COR148" s="112"/>
      <c r="COS148" s="112"/>
      <c r="COT148" s="112"/>
      <c r="COU148" s="112"/>
      <c r="COV148" s="112"/>
      <c r="COW148" s="112"/>
      <c r="COX148" s="112"/>
      <c r="COY148" s="112"/>
      <c r="COZ148" s="112"/>
      <c r="CPA148" s="112"/>
      <c r="CPB148" s="112"/>
      <c r="CPC148" s="112"/>
      <c r="CPD148" s="112"/>
      <c r="CPE148" s="112"/>
      <c r="CPF148" s="112"/>
      <c r="CPG148" s="112"/>
      <c r="CPH148" s="112"/>
      <c r="CPI148" s="112"/>
      <c r="CPJ148" s="112"/>
      <c r="CPK148" s="112"/>
      <c r="CPL148" s="112"/>
      <c r="CPM148" s="112"/>
      <c r="CPN148" s="112"/>
      <c r="CPO148" s="112"/>
      <c r="CPP148" s="112"/>
      <c r="CPQ148" s="112"/>
      <c r="CPR148" s="112"/>
      <c r="CPS148" s="112"/>
      <c r="CPT148" s="112"/>
      <c r="CPU148" s="112"/>
      <c r="CPV148" s="112"/>
      <c r="CPW148" s="112"/>
      <c r="CPX148" s="112"/>
      <c r="CPY148" s="112"/>
      <c r="CPZ148" s="112"/>
      <c r="CQA148" s="112"/>
      <c r="CQB148" s="112"/>
      <c r="CQC148" s="112"/>
      <c r="CQD148" s="112"/>
      <c r="CQE148" s="112"/>
      <c r="CQF148" s="112"/>
      <c r="CQG148" s="112"/>
      <c r="CQH148" s="112"/>
      <c r="CQI148" s="112"/>
      <c r="CQJ148" s="112"/>
      <c r="CQK148" s="112"/>
      <c r="CQL148" s="112"/>
      <c r="CQM148" s="112"/>
      <c r="CQN148" s="112"/>
      <c r="CQO148" s="112"/>
      <c r="CQP148" s="112"/>
      <c r="CQQ148" s="112"/>
      <c r="CQR148" s="112"/>
      <c r="CQS148" s="112"/>
      <c r="CQT148" s="112"/>
      <c r="CQU148" s="112"/>
      <c r="CQV148" s="112"/>
      <c r="CQW148" s="112"/>
      <c r="CQX148" s="112"/>
      <c r="CQY148" s="112"/>
      <c r="CQZ148" s="112"/>
      <c r="CRA148" s="112"/>
      <c r="CRB148" s="112"/>
      <c r="CRC148" s="112"/>
      <c r="CRD148" s="112"/>
      <c r="CRE148" s="112"/>
      <c r="CRF148" s="112"/>
      <c r="CRG148" s="112"/>
      <c r="CRH148" s="112"/>
      <c r="CRI148" s="112"/>
      <c r="CRJ148" s="112"/>
      <c r="CRK148" s="112"/>
      <c r="CRL148" s="112"/>
      <c r="CRM148" s="112"/>
      <c r="CRN148" s="112"/>
      <c r="CRO148" s="112"/>
      <c r="CRP148" s="112"/>
      <c r="CRQ148" s="112"/>
      <c r="CRR148" s="112"/>
      <c r="CRS148" s="112"/>
      <c r="CRT148" s="112"/>
      <c r="CRU148" s="112"/>
      <c r="CRV148" s="112"/>
      <c r="CRW148" s="112"/>
      <c r="CRX148" s="112"/>
      <c r="CRY148" s="112"/>
      <c r="CRZ148" s="112"/>
      <c r="CSA148" s="112"/>
      <c r="CSB148" s="112"/>
      <c r="CSC148" s="112"/>
      <c r="CSD148" s="112"/>
      <c r="CSE148" s="112"/>
      <c r="CSF148" s="112"/>
      <c r="CSG148" s="112"/>
      <c r="CSH148" s="112"/>
      <c r="CSI148" s="112"/>
      <c r="CSJ148" s="112"/>
      <c r="CSK148" s="112"/>
      <c r="CSL148" s="112"/>
      <c r="CSM148" s="112"/>
      <c r="CSN148" s="112"/>
      <c r="CSO148" s="112"/>
      <c r="CSP148" s="112"/>
      <c r="CSQ148" s="112"/>
      <c r="CSR148" s="112"/>
      <c r="CSS148" s="112"/>
      <c r="CST148" s="112"/>
      <c r="CSU148" s="112"/>
      <c r="CSV148" s="112"/>
      <c r="CSW148" s="112"/>
      <c r="CSX148" s="112"/>
      <c r="CSY148" s="112"/>
      <c r="CSZ148" s="112"/>
      <c r="CTA148" s="112"/>
      <c r="CTB148" s="112"/>
      <c r="CTC148" s="112"/>
      <c r="CTD148" s="112"/>
      <c r="CTE148" s="112"/>
      <c r="CTF148" s="112"/>
      <c r="CTG148" s="112"/>
      <c r="CTH148" s="112"/>
      <c r="CTI148" s="112"/>
      <c r="CTJ148" s="112"/>
      <c r="CTK148" s="112"/>
      <c r="CTL148" s="112"/>
      <c r="CTM148" s="112"/>
      <c r="CTN148" s="112"/>
      <c r="CTO148" s="112"/>
      <c r="CTP148" s="112"/>
      <c r="CTQ148" s="112"/>
      <c r="CTR148" s="112"/>
      <c r="CTS148" s="112"/>
      <c r="CTT148" s="112"/>
      <c r="CTU148" s="112"/>
      <c r="CTV148" s="112"/>
      <c r="CTW148" s="112"/>
      <c r="CTX148" s="112"/>
      <c r="CTY148" s="112"/>
      <c r="CTZ148" s="112"/>
      <c r="CUA148" s="112"/>
      <c r="CUB148" s="112"/>
      <c r="CUC148" s="112"/>
      <c r="CUD148" s="112"/>
      <c r="CUE148" s="112"/>
      <c r="CUF148" s="112"/>
      <c r="CUG148" s="112"/>
      <c r="CUH148" s="112"/>
      <c r="CUI148" s="112"/>
      <c r="CUJ148" s="112"/>
      <c r="CUK148" s="112"/>
      <c r="CUL148" s="112"/>
      <c r="CUM148" s="112"/>
      <c r="CUN148" s="112"/>
      <c r="CUO148" s="112"/>
      <c r="CUP148" s="112"/>
      <c r="CUQ148" s="112"/>
      <c r="CUR148" s="112"/>
      <c r="CUS148" s="112"/>
      <c r="CUT148" s="112"/>
      <c r="CUU148" s="112"/>
      <c r="CUV148" s="112"/>
      <c r="CUW148" s="112"/>
      <c r="CUX148" s="112"/>
      <c r="CUY148" s="112"/>
      <c r="CUZ148" s="112"/>
      <c r="CVA148" s="112"/>
      <c r="CVB148" s="112"/>
      <c r="CVC148" s="112"/>
      <c r="CVD148" s="112"/>
      <c r="CVE148" s="112"/>
      <c r="CVF148" s="112"/>
      <c r="CVG148" s="112"/>
      <c r="CVH148" s="112"/>
      <c r="CVI148" s="112"/>
      <c r="CVJ148" s="112"/>
      <c r="CVK148" s="112"/>
      <c r="CVL148" s="112"/>
      <c r="CVM148" s="112"/>
      <c r="CVN148" s="112"/>
      <c r="CVO148" s="112"/>
      <c r="CVP148" s="112"/>
      <c r="CVQ148" s="112"/>
      <c r="CVR148" s="112"/>
      <c r="CVS148" s="112"/>
      <c r="CVT148" s="112"/>
      <c r="CVU148" s="112"/>
      <c r="CVV148" s="112"/>
      <c r="CVW148" s="112"/>
      <c r="CVX148" s="112"/>
      <c r="CVY148" s="112"/>
      <c r="CVZ148" s="112"/>
      <c r="CWA148" s="112"/>
      <c r="CWB148" s="112"/>
      <c r="CWC148" s="112"/>
      <c r="CWD148" s="112"/>
      <c r="CWE148" s="112"/>
      <c r="CWF148" s="112"/>
      <c r="CWG148" s="112"/>
      <c r="CWH148" s="112"/>
      <c r="CWI148" s="112"/>
      <c r="CWJ148" s="112"/>
      <c r="CWK148" s="112"/>
      <c r="CWL148" s="112"/>
      <c r="CWM148" s="112"/>
      <c r="CWN148" s="112"/>
      <c r="CWO148" s="112"/>
      <c r="CWP148" s="112"/>
      <c r="CWQ148" s="112"/>
      <c r="CWR148" s="112"/>
      <c r="CWS148" s="112"/>
      <c r="CWT148" s="112"/>
      <c r="CWU148" s="112"/>
      <c r="CWV148" s="112"/>
      <c r="CWW148" s="112"/>
      <c r="CWX148" s="112"/>
      <c r="CWY148" s="112"/>
      <c r="CWZ148" s="112"/>
      <c r="CXA148" s="112"/>
      <c r="CXB148" s="112"/>
      <c r="CXC148" s="112"/>
      <c r="CXD148" s="112"/>
      <c r="CXE148" s="112"/>
      <c r="CXF148" s="112"/>
      <c r="CXG148" s="112"/>
      <c r="CXH148" s="112"/>
      <c r="CXI148" s="112"/>
      <c r="CXJ148" s="112"/>
      <c r="CXK148" s="112"/>
      <c r="CXL148" s="112"/>
      <c r="CXM148" s="112"/>
      <c r="CXN148" s="112"/>
      <c r="CXO148" s="112"/>
      <c r="CXP148" s="112"/>
      <c r="CXQ148" s="112"/>
      <c r="CXR148" s="112"/>
      <c r="CXS148" s="112"/>
      <c r="CXT148" s="112"/>
      <c r="CXU148" s="112"/>
      <c r="CXV148" s="112"/>
      <c r="CXW148" s="112"/>
      <c r="CXX148" s="112"/>
      <c r="CXY148" s="112"/>
      <c r="CXZ148" s="112"/>
      <c r="CYA148" s="112"/>
      <c r="CYB148" s="112"/>
      <c r="CYC148" s="112"/>
      <c r="CYD148" s="112"/>
      <c r="CYE148" s="112"/>
      <c r="CYF148" s="112"/>
      <c r="CYG148" s="112"/>
      <c r="CYH148" s="112"/>
      <c r="CYI148" s="112"/>
      <c r="CYJ148" s="112"/>
      <c r="CYK148" s="112"/>
      <c r="CYL148" s="112"/>
      <c r="CYM148" s="112"/>
      <c r="CYN148" s="112"/>
      <c r="CYO148" s="112"/>
      <c r="CYP148" s="112"/>
      <c r="CYQ148" s="112"/>
      <c r="CYR148" s="112"/>
      <c r="CYS148" s="112"/>
      <c r="CYT148" s="112"/>
      <c r="CYU148" s="112"/>
      <c r="CYV148" s="112"/>
      <c r="CYW148" s="112"/>
      <c r="CYX148" s="112"/>
      <c r="CYY148" s="112"/>
      <c r="CYZ148" s="112"/>
      <c r="CZA148" s="112"/>
      <c r="CZB148" s="112"/>
      <c r="CZC148" s="112"/>
      <c r="CZD148" s="112"/>
      <c r="CZE148" s="112"/>
      <c r="CZF148" s="112"/>
      <c r="CZG148" s="112"/>
      <c r="CZH148" s="112"/>
      <c r="CZI148" s="112"/>
      <c r="CZJ148" s="112"/>
      <c r="CZK148" s="112"/>
      <c r="CZL148" s="112"/>
      <c r="CZM148" s="112"/>
      <c r="CZN148" s="112"/>
      <c r="CZO148" s="112"/>
      <c r="CZP148" s="112"/>
      <c r="CZQ148" s="112"/>
      <c r="CZR148" s="112"/>
      <c r="CZS148" s="112"/>
      <c r="CZT148" s="112"/>
      <c r="CZU148" s="112"/>
      <c r="CZV148" s="112"/>
      <c r="CZW148" s="112"/>
      <c r="CZX148" s="112"/>
      <c r="CZY148" s="112"/>
      <c r="CZZ148" s="112"/>
      <c r="DAA148" s="112"/>
      <c r="DAB148" s="112"/>
      <c r="DAC148" s="112"/>
      <c r="DAD148" s="112"/>
      <c r="DAE148" s="112"/>
      <c r="DAF148" s="112"/>
      <c r="DAG148" s="112"/>
      <c r="DAH148" s="112"/>
      <c r="DAI148" s="112"/>
      <c r="DAJ148" s="112"/>
      <c r="DAK148" s="112"/>
      <c r="DAL148" s="112"/>
      <c r="DAM148" s="112"/>
      <c r="DAN148" s="112"/>
      <c r="DAO148" s="112"/>
      <c r="DAP148" s="112"/>
      <c r="DAQ148" s="112"/>
      <c r="DAR148" s="112"/>
      <c r="DAS148" s="112"/>
      <c r="DAT148" s="112"/>
      <c r="DAU148" s="112"/>
      <c r="DAV148" s="112"/>
      <c r="DAW148" s="112"/>
      <c r="DAX148" s="112"/>
      <c r="DAY148" s="112"/>
      <c r="DAZ148" s="112"/>
      <c r="DBA148" s="112"/>
      <c r="DBB148" s="112"/>
      <c r="DBC148" s="112"/>
      <c r="DBD148" s="112"/>
      <c r="DBE148" s="112"/>
      <c r="DBF148" s="112"/>
      <c r="DBG148" s="112"/>
      <c r="DBH148" s="112"/>
      <c r="DBI148" s="112"/>
      <c r="DBJ148" s="112"/>
      <c r="DBK148" s="112"/>
      <c r="DBL148" s="112"/>
      <c r="DBM148" s="112"/>
      <c r="DBN148" s="112"/>
      <c r="DBO148" s="112"/>
      <c r="DBP148" s="112"/>
      <c r="DBQ148" s="112"/>
      <c r="DBR148" s="112"/>
      <c r="DBS148" s="112"/>
      <c r="DBT148" s="112"/>
      <c r="DBU148" s="112"/>
      <c r="DBV148" s="112"/>
      <c r="DBW148" s="112"/>
      <c r="DBX148" s="112"/>
      <c r="DBY148" s="112"/>
      <c r="DBZ148" s="112"/>
      <c r="DCA148" s="112"/>
      <c r="DCB148" s="112"/>
      <c r="DCC148" s="112"/>
      <c r="DCD148" s="112"/>
      <c r="DCE148" s="112"/>
      <c r="DCF148" s="112"/>
      <c r="DCG148" s="112"/>
      <c r="DCH148" s="112"/>
      <c r="DCI148" s="112"/>
      <c r="DCJ148" s="112"/>
      <c r="DCK148" s="112"/>
      <c r="DCL148" s="112"/>
      <c r="DCM148" s="112"/>
      <c r="DCN148" s="112"/>
      <c r="DCO148" s="112"/>
      <c r="DCP148" s="112"/>
      <c r="DCQ148" s="112"/>
      <c r="DCR148" s="112"/>
      <c r="DCS148" s="112"/>
      <c r="DCT148" s="112"/>
      <c r="DCU148" s="112"/>
      <c r="DCV148" s="112"/>
      <c r="DCW148" s="112"/>
      <c r="DCX148" s="112"/>
      <c r="DCY148" s="112"/>
      <c r="DCZ148" s="112"/>
      <c r="DDA148" s="112"/>
      <c r="DDB148" s="112"/>
      <c r="DDC148" s="112"/>
      <c r="DDD148" s="112"/>
      <c r="DDE148" s="112"/>
      <c r="DDF148" s="112"/>
      <c r="DDG148" s="112"/>
      <c r="DDH148" s="112"/>
      <c r="DDI148" s="112"/>
      <c r="DDJ148" s="112"/>
      <c r="DDK148" s="112"/>
      <c r="DDL148" s="112"/>
      <c r="DDM148" s="112"/>
      <c r="DDN148" s="112"/>
      <c r="DDO148" s="112"/>
      <c r="DDP148" s="112"/>
      <c r="DDQ148" s="112"/>
      <c r="DDR148" s="112"/>
      <c r="DDS148" s="112"/>
      <c r="DDT148" s="112"/>
      <c r="DDU148" s="112"/>
      <c r="DDV148" s="112"/>
      <c r="DDW148" s="112"/>
      <c r="DDX148" s="112"/>
      <c r="DDY148" s="112"/>
      <c r="DDZ148" s="112"/>
      <c r="DEA148" s="112"/>
      <c r="DEB148" s="112"/>
      <c r="DEC148" s="112"/>
      <c r="DED148" s="112"/>
      <c r="DEE148" s="112"/>
      <c r="DEF148" s="112"/>
      <c r="DEG148" s="112"/>
      <c r="DEH148" s="112"/>
      <c r="DEI148" s="112"/>
      <c r="DEJ148" s="112"/>
      <c r="DEK148" s="112"/>
      <c r="DEL148" s="112"/>
      <c r="DEM148" s="112"/>
      <c r="DEN148" s="112"/>
      <c r="DEO148" s="112"/>
      <c r="DEP148" s="112"/>
      <c r="DEQ148" s="112"/>
      <c r="DER148" s="112"/>
      <c r="DES148" s="112"/>
      <c r="DET148" s="112"/>
      <c r="DEU148" s="112"/>
      <c r="DEV148" s="112"/>
      <c r="DEW148" s="112"/>
      <c r="DEX148" s="112"/>
      <c r="DEY148" s="112"/>
      <c r="DEZ148" s="112"/>
      <c r="DFA148" s="112"/>
      <c r="DFB148" s="112"/>
      <c r="DFC148" s="112"/>
      <c r="DFD148" s="112"/>
      <c r="DFE148" s="112"/>
      <c r="DFF148" s="112"/>
      <c r="DFG148" s="112"/>
      <c r="DFH148" s="112"/>
      <c r="DFI148" s="112"/>
      <c r="DFJ148" s="112"/>
      <c r="DFK148" s="112"/>
      <c r="DFL148" s="112"/>
      <c r="DFM148" s="112"/>
      <c r="DFN148" s="112"/>
      <c r="DFO148" s="112"/>
      <c r="DFP148" s="112"/>
      <c r="DFQ148" s="112"/>
      <c r="DFR148" s="112"/>
      <c r="DFS148" s="112"/>
      <c r="DFT148" s="112"/>
      <c r="DFU148" s="112"/>
      <c r="DFV148" s="112"/>
      <c r="DFW148" s="112"/>
      <c r="DFX148" s="112"/>
      <c r="DFY148" s="112"/>
      <c r="DFZ148" s="112"/>
      <c r="DGA148" s="112"/>
      <c r="DGB148" s="112"/>
      <c r="DGC148" s="112"/>
      <c r="DGD148" s="112"/>
      <c r="DGE148" s="112"/>
      <c r="DGF148" s="112"/>
      <c r="DGG148" s="112"/>
      <c r="DGH148" s="112"/>
      <c r="DGI148" s="112"/>
      <c r="DGJ148" s="112"/>
      <c r="DGK148" s="112"/>
      <c r="DGL148" s="112"/>
      <c r="DGM148" s="112"/>
      <c r="DGN148" s="112"/>
      <c r="DGO148" s="112"/>
      <c r="DGP148" s="112"/>
      <c r="DGQ148" s="112"/>
      <c r="DGR148" s="112"/>
      <c r="DGS148" s="112"/>
      <c r="DGT148" s="112"/>
      <c r="DGU148" s="112"/>
      <c r="DGV148" s="112"/>
      <c r="DGW148" s="112"/>
      <c r="DGX148" s="112"/>
      <c r="DGY148" s="112"/>
      <c r="DGZ148" s="112"/>
      <c r="DHA148" s="112"/>
      <c r="DHB148" s="112"/>
      <c r="DHC148" s="112"/>
      <c r="DHD148" s="112"/>
      <c r="DHE148" s="112"/>
      <c r="DHF148" s="112"/>
      <c r="DHG148" s="112"/>
      <c r="DHH148" s="112"/>
      <c r="DHI148" s="112"/>
      <c r="DHJ148" s="112"/>
      <c r="DHK148" s="112"/>
      <c r="DHL148" s="112"/>
      <c r="DHM148" s="112"/>
      <c r="DHN148" s="112"/>
      <c r="DHO148" s="112"/>
      <c r="DHP148" s="112"/>
      <c r="DHQ148" s="112"/>
      <c r="DHR148" s="112"/>
      <c r="DHS148" s="112"/>
      <c r="DHT148" s="112"/>
      <c r="DHU148" s="112"/>
      <c r="DHV148" s="112"/>
      <c r="DHW148" s="112"/>
      <c r="DHX148" s="112"/>
      <c r="DHY148" s="112"/>
      <c r="DHZ148" s="112"/>
      <c r="DIA148" s="112"/>
      <c r="DIB148" s="112"/>
      <c r="DIC148" s="112"/>
      <c r="DID148" s="112"/>
      <c r="DIE148" s="112"/>
      <c r="DIF148" s="112"/>
      <c r="DIG148" s="112"/>
      <c r="DIH148" s="112"/>
      <c r="DII148" s="112"/>
      <c r="DIJ148" s="112"/>
      <c r="DIK148" s="112"/>
      <c r="DIL148" s="112"/>
      <c r="DIM148" s="112"/>
      <c r="DIN148" s="112"/>
      <c r="DIO148" s="112"/>
      <c r="DIP148" s="112"/>
      <c r="DIQ148" s="112"/>
      <c r="DIR148" s="112"/>
      <c r="DIS148" s="112"/>
      <c r="DIT148" s="112"/>
      <c r="DIU148" s="112"/>
      <c r="DIV148" s="112"/>
      <c r="DIW148" s="112"/>
      <c r="DIX148" s="112"/>
      <c r="DIY148" s="112"/>
      <c r="DIZ148" s="112"/>
      <c r="DJA148" s="112"/>
      <c r="DJB148" s="112"/>
      <c r="DJC148" s="112"/>
      <c r="DJD148" s="112"/>
      <c r="DJE148" s="112"/>
      <c r="DJF148" s="112"/>
      <c r="DJG148" s="112"/>
      <c r="DJH148" s="112"/>
      <c r="DJI148" s="112"/>
      <c r="DJJ148" s="112"/>
      <c r="DJK148" s="112"/>
      <c r="DJL148" s="112"/>
      <c r="DJM148" s="112"/>
      <c r="DJN148" s="112"/>
      <c r="DJO148" s="112"/>
      <c r="DJP148" s="112"/>
      <c r="DJQ148" s="112"/>
      <c r="DJR148" s="112"/>
      <c r="DJS148" s="112"/>
      <c r="DJT148" s="112"/>
      <c r="DJU148" s="112"/>
      <c r="DJV148" s="112"/>
      <c r="DJW148" s="112"/>
      <c r="DJX148" s="112"/>
      <c r="DJY148" s="112"/>
      <c r="DJZ148" s="112"/>
      <c r="DKA148" s="112"/>
      <c r="DKB148" s="112"/>
      <c r="DKC148" s="112"/>
      <c r="DKD148" s="112"/>
      <c r="DKE148" s="112"/>
      <c r="DKF148" s="112"/>
      <c r="DKG148" s="112"/>
      <c r="DKH148" s="112"/>
      <c r="DKI148" s="112"/>
      <c r="DKJ148" s="112"/>
      <c r="DKK148" s="112"/>
      <c r="DKL148" s="112"/>
      <c r="DKM148" s="112"/>
      <c r="DKN148" s="112"/>
      <c r="DKO148" s="112"/>
      <c r="DKP148" s="112"/>
      <c r="DKQ148" s="112"/>
      <c r="DKR148" s="112"/>
      <c r="DKS148" s="112"/>
      <c r="DKT148" s="112"/>
      <c r="DKU148" s="112"/>
      <c r="DKV148" s="112"/>
      <c r="DKW148" s="112"/>
      <c r="DKX148" s="112"/>
      <c r="DKY148" s="112"/>
      <c r="DKZ148" s="112"/>
      <c r="DLA148" s="112"/>
      <c r="DLB148" s="112"/>
      <c r="DLC148" s="112"/>
      <c r="DLD148" s="112"/>
      <c r="DLE148" s="112"/>
      <c r="DLF148" s="112"/>
      <c r="DLG148" s="112"/>
      <c r="DLH148" s="112"/>
      <c r="DLI148" s="112"/>
      <c r="DLJ148" s="112"/>
      <c r="DLK148" s="112"/>
      <c r="DLL148" s="112"/>
      <c r="DLM148" s="112"/>
      <c r="DLN148" s="112"/>
      <c r="DLO148" s="112"/>
      <c r="DLP148" s="112"/>
      <c r="DLQ148" s="112"/>
      <c r="DLR148" s="112"/>
      <c r="DLS148" s="112"/>
      <c r="DLT148" s="112"/>
      <c r="DLU148" s="112"/>
      <c r="DLV148" s="112"/>
      <c r="DLW148" s="112"/>
      <c r="DLX148" s="112"/>
      <c r="DLY148" s="112"/>
      <c r="DLZ148" s="112"/>
      <c r="DMA148" s="112"/>
      <c r="DMB148" s="112"/>
      <c r="DMC148" s="112"/>
      <c r="DMD148" s="112"/>
      <c r="DME148" s="112"/>
      <c r="DMF148" s="112"/>
      <c r="DMG148" s="112"/>
      <c r="DMH148" s="112"/>
      <c r="DMI148" s="112"/>
      <c r="DMJ148" s="112"/>
      <c r="DMK148" s="112"/>
      <c r="DML148" s="112"/>
      <c r="DMM148" s="112"/>
      <c r="DMN148" s="112"/>
      <c r="DMO148" s="112"/>
      <c r="DMP148" s="112"/>
      <c r="DMQ148" s="112"/>
      <c r="DMR148" s="112"/>
      <c r="DMS148" s="112"/>
      <c r="DMT148" s="112"/>
      <c r="DMU148" s="112"/>
      <c r="DMV148" s="112"/>
      <c r="DMW148" s="112"/>
      <c r="DMX148" s="112"/>
      <c r="DMY148" s="112"/>
      <c r="DMZ148" s="112"/>
      <c r="DNA148" s="112"/>
      <c r="DNB148" s="112"/>
      <c r="DNC148" s="112"/>
      <c r="DND148" s="112"/>
      <c r="DNE148" s="112"/>
      <c r="DNF148" s="112"/>
      <c r="DNG148" s="112"/>
      <c r="DNH148" s="112"/>
      <c r="DNI148" s="112"/>
      <c r="DNJ148" s="112"/>
      <c r="DNK148" s="112"/>
      <c r="DNL148" s="112"/>
      <c r="DNM148" s="112"/>
      <c r="DNN148" s="112"/>
      <c r="DNO148" s="112"/>
      <c r="DNP148" s="112"/>
      <c r="DNQ148" s="112"/>
      <c r="DNR148" s="112"/>
      <c r="DNS148" s="112"/>
      <c r="DNT148" s="112"/>
      <c r="DNU148" s="112"/>
      <c r="DNV148" s="112"/>
      <c r="DNW148" s="112"/>
      <c r="DNX148" s="112"/>
      <c r="DNY148" s="112"/>
      <c r="DNZ148" s="112"/>
      <c r="DOA148" s="112"/>
      <c r="DOB148" s="112"/>
      <c r="DOC148" s="112"/>
      <c r="DOD148" s="112"/>
      <c r="DOE148" s="112"/>
      <c r="DOF148" s="112"/>
      <c r="DOG148" s="112"/>
      <c r="DOH148" s="112"/>
      <c r="DOI148" s="112"/>
      <c r="DOJ148" s="112"/>
      <c r="DOK148" s="112"/>
      <c r="DOL148" s="112"/>
      <c r="DOM148" s="112"/>
      <c r="DON148" s="112"/>
      <c r="DOO148" s="112"/>
      <c r="DOP148" s="112"/>
      <c r="DOQ148" s="112"/>
      <c r="DOR148" s="112"/>
      <c r="DOS148" s="112"/>
      <c r="DOT148" s="112"/>
      <c r="DOU148" s="112"/>
      <c r="DOV148" s="112"/>
      <c r="DOW148" s="112"/>
      <c r="DOX148" s="112"/>
      <c r="DOY148" s="112"/>
      <c r="DOZ148" s="112"/>
      <c r="DPA148" s="112"/>
      <c r="DPB148" s="112"/>
      <c r="DPC148" s="112"/>
      <c r="DPD148" s="112"/>
      <c r="DPE148" s="112"/>
      <c r="DPF148" s="112"/>
      <c r="DPG148" s="112"/>
      <c r="DPH148" s="112"/>
      <c r="DPI148" s="112"/>
      <c r="DPJ148" s="112"/>
      <c r="DPK148" s="112"/>
      <c r="DPL148" s="112"/>
      <c r="DPM148" s="112"/>
      <c r="DPN148" s="112"/>
      <c r="DPO148" s="112"/>
      <c r="DPP148" s="112"/>
      <c r="DPQ148" s="112"/>
      <c r="DPR148" s="112"/>
      <c r="DPS148" s="112"/>
      <c r="DPT148" s="112"/>
      <c r="DPU148" s="112"/>
      <c r="DPV148" s="112"/>
      <c r="DPW148" s="112"/>
      <c r="DPX148" s="112"/>
      <c r="DPY148" s="112"/>
      <c r="DPZ148" s="112"/>
      <c r="DQA148" s="112"/>
      <c r="DQB148" s="112"/>
      <c r="DQC148" s="112"/>
      <c r="DQD148" s="112"/>
      <c r="DQE148" s="112"/>
      <c r="DQF148" s="112"/>
      <c r="DQG148" s="112"/>
      <c r="DQH148" s="112"/>
      <c r="DQI148" s="112"/>
      <c r="DQJ148" s="112"/>
      <c r="DQK148" s="112"/>
      <c r="DQL148" s="112"/>
      <c r="DQM148" s="112"/>
      <c r="DQN148" s="112"/>
      <c r="DQO148" s="112"/>
      <c r="DQP148" s="112"/>
      <c r="DQQ148" s="112"/>
      <c r="DQR148" s="112"/>
      <c r="DQS148" s="112"/>
      <c r="DQT148" s="112"/>
      <c r="DQU148" s="112"/>
      <c r="DQV148" s="112"/>
      <c r="DQW148" s="112"/>
      <c r="DQX148" s="112"/>
      <c r="DQY148" s="112"/>
      <c r="DQZ148" s="112"/>
      <c r="DRA148" s="112"/>
      <c r="DRB148" s="112"/>
      <c r="DRC148" s="112"/>
      <c r="DRD148" s="112"/>
      <c r="DRE148" s="112"/>
      <c r="DRF148" s="112"/>
      <c r="DRG148" s="112"/>
      <c r="DRH148" s="112"/>
      <c r="DRI148" s="112"/>
      <c r="DRJ148" s="112"/>
      <c r="DRK148" s="112"/>
      <c r="DRL148" s="112"/>
      <c r="DRM148" s="112"/>
      <c r="DRN148" s="112"/>
      <c r="DRO148" s="112"/>
      <c r="DRP148" s="112"/>
      <c r="DRQ148" s="112"/>
      <c r="DRR148" s="112"/>
      <c r="DRS148" s="112"/>
      <c r="DRT148" s="112"/>
      <c r="DRU148" s="112"/>
      <c r="DRV148" s="112"/>
      <c r="DRW148" s="112"/>
      <c r="DRX148" s="112"/>
      <c r="DRY148" s="112"/>
      <c r="DRZ148" s="112"/>
      <c r="DSA148" s="112"/>
      <c r="DSB148" s="112"/>
      <c r="DSC148" s="112"/>
      <c r="DSD148" s="112"/>
      <c r="DSE148" s="112"/>
      <c r="DSF148" s="112"/>
      <c r="DSG148" s="112"/>
      <c r="DSH148" s="112"/>
      <c r="DSI148" s="112"/>
      <c r="DSJ148" s="112"/>
      <c r="DSK148" s="112"/>
      <c r="DSL148" s="112"/>
      <c r="DSM148" s="112"/>
      <c r="DSN148" s="112"/>
      <c r="DSO148" s="112"/>
      <c r="DSP148" s="112"/>
      <c r="DSQ148" s="112"/>
      <c r="DSR148" s="112"/>
      <c r="DSS148" s="112"/>
      <c r="DST148" s="112"/>
      <c r="DSU148" s="112"/>
      <c r="DSV148" s="112"/>
      <c r="DSW148" s="112"/>
      <c r="DSX148" s="112"/>
      <c r="DSY148" s="112"/>
      <c r="DSZ148" s="112"/>
      <c r="DTA148" s="112"/>
      <c r="DTB148" s="112"/>
      <c r="DTC148" s="112"/>
      <c r="DTD148" s="112"/>
      <c r="DTE148" s="112"/>
      <c r="DTF148" s="112"/>
      <c r="DTG148" s="112"/>
      <c r="DTH148" s="112"/>
      <c r="DTI148" s="112"/>
      <c r="DTJ148" s="112"/>
      <c r="DTK148" s="112"/>
      <c r="DTL148" s="112"/>
      <c r="DTM148" s="112"/>
      <c r="DTN148" s="112"/>
      <c r="DTO148" s="112"/>
      <c r="DTP148" s="112"/>
      <c r="DTQ148" s="112"/>
      <c r="DTR148" s="112"/>
      <c r="DTS148" s="112"/>
      <c r="DTT148" s="112"/>
      <c r="DTU148" s="112"/>
      <c r="DTV148" s="112"/>
      <c r="DTW148" s="112"/>
      <c r="DTX148" s="112"/>
      <c r="DTY148" s="112"/>
      <c r="DTZ148" s="112"/>
      <c r="DUA148" s="112"/>
      <c r="DUB148" s="112"/>
      <c r="DUC148" s="112"/>
      <c r="DUD148" s="112"/>
      <c r="DUE148" s="112"/>
      <c r="DUF148" s="112"/>
      <c r="DUG148" s="112"/>
      <c r="DUH148" s="112"/>
      <c r="DUI148" s="112"/>
      <c r="DUJ148" s="112"/>
      <c r="DUK148" s="112"/>
      <c r="DUL148" s="112"/>
      <c r="DUM148" s="112"/>
      <c r="DUN148" s="112"/>
      <c r="DUO148" s="112"/>
      <c r="DUP148" s="112"/>
      <c r="DUQ148" s="112"/>
      <c r="DUR148" s="112"/>
      <c r="DUS148" s="112"/>
      <c r="DUT148" s="112"/>
      <c r="DUU148" s="112"/>
      <c r="DUV148" s="112"/>
      <c r="DUW148" s="112"/>
      <c r="DUX148" s="112"/>
      <c r="DUY148" s="112"/>
      <c r="DUZ148" s="112"/>
      <c r="DVA148" s="112"/>
      <c r="DVB148" s="112"/>
      <c r="DVC148" s="112"/>
      <c r="DVD148" s="112"/>
      <c r="DVE148" s="112"/>
      <c r="DVF148" s="112"/>
      <c r="DVG148" s="112"/>
      <c r="DVH148" s="112"/>
      <c r="DVI148" s="112"/>
      <c r="DVJ148" s="112"/>
      <c r="DVK148" s="112"/>
      <c r="DVL148" s="112"/>
      <c r="DVM148" s="112"/>
      <c r="DVN148" s="112"/>
      <c r="DVO148" s="112"/>
      <c r="DVP148" s="112"/>
      <c r="DVQ148" s="112"/>
      <c r="DVR148" s="112"/>
      <c r="DVS148" s="112"/>
      <c r="DVT148" s="112"/>
      <c r="DVU148" s="112"/>
      <c r="DVV148" s="112"/>
      <c r="DVW148" s="112"/>
      <c r="DVX148" s="112"/>
      <c r="DVY148" s="112"/>
      <c r="DVZ148" s="112"/>
      <c r="DWA148" s="112"/>
      <c r="DWB148" s="112"/>
      <c r="DWC148" s="112"/>
      <c r="DWD148" s="112"/>
      <c r="DWE148" s="112"/>
      <c r="DWF148" s="112"/>
      <c r="DWG148" s="112"/>
      <c r="DWH148" s="112"/>
      <c r="DWI148" s="112"/>
      <c r="DWJ148" s="112"/>
      <c r="DWK148" s="112"/>
      <c r="DWL148" s="112"/>
      <c r="DWM148" s="112"/>
      <c r="DWN148" s="112"/>
      <c r="DWO148" s="112"/>
      <c r="DWP148" s="112"/>
      <c r="DWQ148" s="112"/>
      <c r="DWR148" s="112"/>
      <c r="DWS148" s="112"/>
      <c r="DWT148" s="112"/>
      <c r="DWU148" s="112"/>
      <c r="DWV148" s="112"/>
      <c r="DWW148" s="112"/>
      <c r="DWX148" s="112"/>
      <c r="DWY148" s="112"/>
      <c r="DWZ148" s="112"/>
      <c r="DXA148" s="112"/>
      <c r="DXB148" s="112"/>
      <c r="DXC148" s="112"/>
      <c r="DXD148" s="112"/>
      <c r="DXE148" s="112"/>
      <c r="DXF148" s="112"/>
      <c r="DXG148" s="112"/>
      <c r="DXH148" s="112"/>
      <c r="DXI148" s="112"/>
      <c r="DXJ148" s="112"/>
      <c r="DXK148" s="112"/>
      <c r="DXL148" s="112"/>
      <c r="DXM148" s="112"/>
      <c r="DXN148" s="112"/>
      <c r="DXO148" s="112"/>
      <c r="DXP148" s="112"/>
      <c r="DXQ148" s="112"/>
      <c r="DXR148" s="112"/>
      <c r="DXS148" s="112"/>
      <c r="DXT148" s="112"/>
      <c r="DXU148" s="112"/>
      <c r="DXV148" s="112"/>
      <c r="DXW148" s="112"/>
      <c r="DXX148" s="112"/>
      <c r="DXY148" s="112"/>
      <c r="DXZ148" s="112"/>
      <c r="DYA148" s="112"/>
      <c r="DYB148" s="112"/>
      <c r="DYC148" s="112"/>
      <c r="DYD148" s="112"/>
      <c r="DYE148" s="112"/>
      <c r="DYF148" s="112"/>
      <c r="DYG148" s="112"/>
      <c r="DYH148" s="112"/>
      <c r="DYI148" s="112"/>
      <c r="DYJ148" s="112"/>
      <c r="DYK148" s="112"/>
      <c r="DYL148" s="112"/>
      <c r="DYM148" s="112"/>
      <c r="DYN148" s="112"/>
      <c r="DYO148" s="112"/>
      <c r="DYP148" s="112"/>
      <c r="DYQ148" s="112"/>
      <c r="DYR148" s="112"/>
      <c r="DYS148" s="112"/>
      <c r="DYT148" s="112"/>
      <c r="DYU148" s="112"/>
      <c r="DYV148" s="112"/>
      <c r="DYW148" s="112"/>
      <c r="DYX148" s="112"/>
      <c r="DYY148" s="112"/>
      <c r="DYZ148" s="112"/>
      <c r="DZA148" s="112"/>
      <c r="DZB148" s="112"/>
      <c r="DZC148" s="112"/>
      <c r="DZD148" s="112"/>
      <c r="DZE148" s="112"/>
      <c r="DZF148" s="112"/>
      <c r="DZG148" s="112"/>
      <c r="DZH148" s="112"/>
      <c r="DZI148" s="112"/>
      <c r="DZJ148" s="112"/>
      <c r="DZK148" s="112"/>
      <c r="DZL148" s="112"/>
      <c r="DZM148" s="112"/>
      <c r="DZN148" s="112"/>
      <c r="DZO148" s="112"/>
      <c r="DZP148" s="112"/>
      <c r="DZQ148" s="112"/>
      <c r="DZR148" s="112"/>
      <c r="DZS148" s="112"/>
      <c r="DZT148" s="112"/>
      <c r="DZU148" s="112"/>
      <c r="DZV148" s="112"/>
      <c r="DZW148" s="112"/>
      <c r="DZX148" s="112"/>
      <c r="DZY148" s="112"/>
      <c r="DZZ148" s="112"/>
      <c r="EAA148" s="112"/>
      <c r="EAB148" s="112"/>
      <c r="EAC148" s="112"/>
      <c r="EAD148" s="112"/>
      <c r="EAE148" s="112"/>
      <c r="EAF148" s="112"/>
      <c r="EAG148" s="112"/>
      <c r="EAH148" s="112"/>
      <c r="EAI148" s="112"/>
      <c r="EAJ148" s="112"/>
      <c r="EAK148" s="112"/>
      <c r="EAL148" s="112"/>
      <c r="EAM148" s="112"/>
      <c r="EAN148" s="112"/>
      <c r="EAO148" s="112"/>
      <c r="EAP148" s="112"/>
      <c r="EAQ148" s="112"/>
      <c r="EAR148" s="112"/>
      <c r="EAS148" s="112"/>
      <c r="EAT148" s="112"/>
      <c r="EAU148" s="112"/>
      <c r="EAV148" s="112"/>
      <c r="EAW148" s="112"/>
      <c r="EAX148" s="112"/>
      <c r="EAY148" s="112"/>
      <c r="EAZ148" s="112"/>
      <c r="EBA148" s="112"/>
      <c r="EBB148" s="112"/>
      <c r="EBC148" s="112"/>
      <c r="EBD148" s="112"/>
      <c r="EBE148" s="112"/>
      <c r="EBF148" s="112"/>
      <c r="EBG148" s="112"/>
      <c r="EBH148" s="112"/>
      <c r="EBI148" s="112"/>
      <c r="EBJ148" s="112"/>
      <c r="EBK148" s="112"/>
      <c r="EBL148" s="112"/>
      <c r="EBM148" s="112"/>
      <c r="EBN148" s="112"/>
      <c r="EBO148" s="112"/>
      <c r="EBP148" s="112"/>
      <c r="EBQ148" s="112"/>
      <c r="EBR148" s="112"/>
      <c r="EBS148" s="112"/>
      <c r="EBT148" s="112"/>
      <c r="EBU148" s="112"/>
      <c r="EBV148" s="112"/>
      <c r="EBW148" s="112"/>
      <c r="EBX148" s="112"/>
      <c r="EBY148" s="112"/>
      <c r="EBZ148" s="112"/>
      <c r="ECA148" s="112"/>
      <c r="ECB148" s="112"/>
      <c r="ECC148" s="112"/>
      <c r="ECD148" s="112"/>
      <c r="ECE148" s="112"/>
      <c r="ECF148" s="112"/>
      <c r="ECG148" s="112"/>
      <c r="ECH148" s="112"/>
      <c r="ECI148" s="112"/>
      <c r="ECJ148" s="112"/>
      <c r="ECK148" s="112"/>
      <c r="ECL148" s="112"/>
      <c r="ECM148" s="112"/>
      <c r="ECN148" s="112"/>
      <c r="ECO148" s="112"/>
      <c r="ECP148" s="112"/>
      <c r="ECQ148" s="112"/>
      <c r="ECR148" s="112"/>
      <c r="ECS148" s="112"/>
      <c r="ECT148" s="112"/>
      <c r="ECU148" s="112"/>
      <c r="ECV148" s="112"/>
      <c r="ECW148" s="112"/>
      <c r="ECX148" s="112"/>
      <c r="ECY148" s="112"/>
      <c r="ECZ148" s="112"/>
      <c r="EDA148" s="112"/>
      <c r="EDB148" s="112"/>
      <c r="EDC148" s="112"/>
      <c r="EDD148" s="112"/>
      <c r="EDE148" s="112"/>
      <c r="EDF148" s="112"/>
      <c r="EDG148" s="112"/>
      <c r="EDH148" s="112"/>
      <c r="EDI148" s="112"/>
      <c r="EDJ148" s="112"/>
      <c r="EDK148" s="112"/>
      <c r="EDL148" s="112"/>
      <c r="EDM148" s="112"/>
      <c r="EDN148" s="112"/>
      <c r="EDO148" s="112"/>
      <c r="EDP148" s="112"/>
      <c r="EDQ148" s="112"/>
      <c r="EDR148" s="112"/>
      <c r="EDS148" s="112"/>
      <c r="EDT148" s="112"/>
      <c r="EDU148" s="112"/>
      <c r="EDV148" s="112"/>
      <c r="EDW148" s="112"/>
      <c r="EDX148" s="112"/>
      <c r="EDY148" s="112"/>
      <c r="EDZ148" s="112"/>
      <c r="EEA148" s="112"/>
      <c r="EEB148" s="112"/>
      <c r="EEC148" s="112"/>
      <c r="EED148" s="112"/>
      <c r="EEE148" s="112"/>
      <c r="EEF148" s="112"/>
      <c r="EEG148" s="112"/>
      <c r="EEH148" s="112"/>
      <c r="EEI148" s="112"/>
      <c r="EEJ148" s="112"/>
      <c r="EEK148" s="112"/>
      <c r="EEL148" s="112"/>
      <c r="EEM148" s="112"/>
      <c r="EEN148" s="112"/>
      <c r="EEO148" s="112"/>
      <c r="EEP148" s="112"/>
      <c r="EEQ148" s="112"/>
      <c r="EER148" s="112"/>
      <c r="EES148" s="112"/>
      <c r="EET148" s="112"/>
      <c r="EEU148" s="112"/>
      <c r="EEV148" s="112"/>
      <c r="EEW148" s="112"/>
      <c r="EEX148" s="112"/>
      <c r="EEY148" s="112"/>
      <c r="EEZ148" s="112"/>
      <c r="EFA148" s="112"/>
      <c r="EFB148" s="112"/>
      <c r="EFC148" s="112"/>
      <c r="EFD148" s="112"/>
      <c r="EFE148" s="112"/>
      <c r="EFF148" s="112"/>
      <c r="EFG148" s="112"/>
      <c r="EFH148" s="112"/>
      <c r="EFI148" s="112"/>
      <c r="EFJ148" s="112"/>
      <c r="EFK148" s="112"/>
      <c r="EFL148" s="112"/>
      <c r="EFM148" s="112"/>
      <c r="EFN148" s="112"/>
      <c r="EFO148" s="112"/>
      <c r="EFP148" s="112"/>
      <c r="EFQ148" s="112"/>
      <c r="EFR148" s="112"/>
      <c r="EFS148" s="112"/>
      <c r="EFT148" s="112"/>
      <c r="EFU148" s="112"/>
      <c r="EFV148" s="112"/>
      <c r="EFW148" s="112"/>
      <c r="EFX148" s="112"/>
      <c r="EFY148" s="112"/>
      <c r="EFZ148" s="112"/>
      <c r="EGA148" s="112"/>
      <c r="EGB148" s="112"/>
      <c r="EGC148" s="112"/>
      <c r="EGD148" s="112"/>
      <c r="EGE148" s="112"/>
      <c r="EGF148" s="112"/>
      <c r="EGG148" s="112"/>
      <c r="EGH148" s="112"/>
      <c r="EGI148" s="112"/>
      <c r="EGJ148" s="112"/>
      <c r="EGK148" s="112"/>
      <c r="EGL148" s="112"/>
      <c r="EGM148" s="112"/>
      <c r="EGN148" s="112"/>
      <c r="EGO148" s="112"/>
      <c r="EGP148" s="112"/>
      <c r="EGQ148" s="112"/>
      <c r="EGR148" s="112"/>
      <c r="EGS148" s="112"/>
      <c r="EGT148" s="112"/>
      <c r="EGU148" s="112"/>
      <c r="EGV148" s="112"/>
      <c r="EGW148" s="112"/>
      <c r="EGX148" s="112"/>
      <c r="EGY148" s="112"/>
      <c r="EGZ148" s="112"/>
      <c r="EHA148" s="112"/>
      <c r="EHB148" s="112"/>
      <c r="EHC148" s="112"/>
      <c r="EHD148" s="112"/>
      <c r="EHE148" s="112"/>
      <c r="EHF148" s="112"/>
      <c r="EHG148" s="112"/>
      <c r="EHH148" s="112"/>
      <c r="EHI148" s="112"/>
      <c r="EHJ148" s="112"/>
      <c r="EHK148" s="112"/>
      <c r="EHL148" s="112"/>
      <c r="EHM148" s="112"/>
      <c r="EHN148" s="112"/>
      <c r="EHO148" s="112"/>
      <c r="EHP148" s="112"/>
      <c r="EHQ148" s="112"/>
      <c r="EHR148" s="112"/>
      <c r="EHS148" s="112"/>
      <c r="EHT148" s="112"/>
      <c r="EHU148" s="112"/>
      <c r="EHV148" s="112"/>
      <c r="EHW148" s="112"/>
      <c r="EHX148" s="112"/>
      <c r="EHY148" s="112"/>
      <c r="EHZ148" s="112"/>
      <c r="EIA148" s="112"/>
      <c r="EIB148" s="112"/>
      <c r="EIC148" s="112"/>
      <c r="EID148" s="112"/>
      <c r="EIE148" s="112"/>
      <c r="EIF148" s="112"/>
      <c r="EIG148" s="112"/>
      <c r="EIH148" s="112"/>
      <c r="EII148" s="112"/>
      <c r="EIJ148" s="112"/>
      <c r="EIK148" s="112"/>
      <c r="EIL148" s="112"/>
      <c r="EIM148" s="112"/>
      <c r="EIN148" s="112"/>
      <c r="EIO148" s="112"/>
      <c r="EIP148" s="112"/>
      <c r="EIQ148" s="112"/>
      <c r="EIR148" s="112"/>
      <c r="EIS148" s="112"/>
      <c r="EIT148" s="112"/>
      <c r="EIU148" s="112"/>
      <c r="EIV148" s="112"/>
      <c r="EIW148" s="112"/>
      <c r="EIX148" s="112"/>
      <c r="EIY148" s="112"/>
      <c r="EIZ148" s="112"/>
      <c r="EJA148" s="112"/>
      <c r="EJB148" s="112"/>
      <c r="EJC148" s="112"/>
      <c r="EJD148" s="112"/>
      <c r="EJE148" s="112"/>
      <c r="EJF148" s="112"/>
      <c r="EJG148" s="112"/>
      <c r="EJH148" s="112"/>
      <c r="EJI148" s="112"/>
      <c r="EJJ148" s="112"/>
      <c r="EJK148" s="112"/>
      <c r="EJL148" s="112"/>
      <c r="EJM148" s="112"/>
      <c r="EJN148" s="112"/>
      <c r="EJO148" s="112"/>
      <c r="EJP148" s="112"/>
      <c r="EJQ148" s="112"/>
      <c r="EJR148" s="112"/>
      <c r="EJS148" s="112"/>
      <c r="EJT148" s="112"/>
      <c r="EJU148" s="112"/>
      <c r="EJV148" s="112"/>
      <c r="EJW148" s="112"/>
      <c r="EJX148" s="112"/>
      <c r="EJY148" s="112"/>
      <c r="EJZ148" s="112"/>
      <c r="EKA148" s="112"/>
      <c r="EKB148" s="112"/>
      <c r="EKC148" s="112"/>
      <c r="EKD148" s="112"/>
      <c r="EKE148" s="112"/>
      <c r="EKF148" s="112"/>
      <c r="EKG148" s="112"/>
      <c r="EKH148" s="112"/>
      <c r="EKI148" s="112"/>
      <c r="EKJ148" s="112"/>
      <c r="EKK148" s="112"/>
      <c r="EKL148" s="112"/>
      <c r="EKM148" s="112"/>
      <c r="EKN148" s="112"/>
      <c r="EKO148" s="112"/>
      <c r="EKP148" s="112"/>
      <c r="EKQ148" s="112"/>
      <c r="EKR148" s="112"/>
      <c r="EKS148" s="112"/>
      <c r="EKT148" s="112"/>
      <c r="EKU148" s="112"/>
      <c r="EKV148" s="112"/>
      <c r="EKW148" s="112"/>
      <c r="EKX148" s="112"/>
      <c r="EKY148" s="112"/>
      <c r="EKZ148" s="112"/>
      <c r="ELA148" s="112"/>
      <c r="ELB148" s="112"/>
      <c r="ELC148" s="112"/>
      <c r="ELD148" s="112"/>
      <c r="ELE148" s="112"/>
      <c r="ELF148" s="112"/>
      <c r="ELG148" s="112"/>
      <c r="ELH148" s="112"/>
      <c r="ELI148" s="112"/>
      <c r="ELJ148" s="112"/>
      <c r="ELK148" s="112"/>
      <c r="ELL148" s="112"/>
      <c r="ELM148" s="112"/>
      <c r="ELN148" s="112"/>
      <c r="ELO148" s="112"/>
      <c r="ELP148" s="112"/>
      <c r="ELQ148" s="112"/>
      <c r="ELR148" s="112"/>
      <c r="ELS148" s="112"/>
      <c r="ELT148" s="112"/>
      <c r="ELU148" s="112"/>
      <c r="ELV148" s="112"/>
      <c r="ELW148" s="112"/>
      <c r="ELX148" s="112"/>
      <c r="ELY148" s="112"/>
      <c r="ELZ148" s="112"/>
      <c r="EMA148" s="112"/>
      <c r="EMB148" s="112"/>
      <c r="EMC148" s="112"/>
      <c r="EMD148" s="112"/>
      <c r="EME148" s="112"/>
      <c r="EMF148" s="112"/>
      <c r="EMG148" s="112"/>
      <c r="EMH148" s="112"/>
      <c r="EMI148" s="112"/>
      <c r="EMJ148" s="112"/>
      <c r="EMK148" s="112"/>
      <c r="EML148" s="112"/>
      <c r="EMM148" s="112"/>
      <c r="EMN148" s="112"/>
      <c r="EMO148" s="112"/>
      <c r="EMP148" s="112"/>
      <c r="EMQ148" s="112"/>
      <c r="EMR148" s="112"/>
      <c r="EMS148" s="112"/>
      <c r="EMT148" s="112"/>
      <c r="EMU148" s="112"/>
      <c r="EMV148" s="112"/>
      <c r="EMW148" s="112"/>
      <c r="EMX148" s="112"/>
      <c r="EMY148" s="112"/>
      <c r="EMZ148" s="112"/>
      <c r="ENA148" s="112"/>
      <c r="ENB148" s="112"/>
      <c r="ENC148" s="112"/>
      <c r="END148" s="112"/>
      <c r="ENE148" s="112"/>
      <c r="ENF148" s="112"/>
      <c r="ENG148" s="112"/>
      <c r="ENH148" s="112"/>
      <c r="ENI148" s="112"/>
      <c r="ENJ148" s="112"/>
      <c r="ENK148" s="112"/>
      <c r="ENL148" s="112"/>
      <c r="ENM148" s="112"/>
      <c r="ENN148" s="112"/>
      <c r="ENO148" s="112"/>
      <c r="ENP148" s="112"/>
      <c r="ENQ148" s="112"/>
      <c r="ENR148" s="112"/>
      <c r="ENS148" s="112"/>
      <c r="ENT148" s="112"/>
      <c r="ENU148" s="112"/>
      <c r="ENV148" s="112"/>
      <c r="ENW148" s="112"/>
      <c r="ENX148" s="112"/>
      <c r="ENY148" s="112"/>
      <c r="ENZ148" s="112"/>
      <c r="EOA148" s="112"/>
      <c r="EOB148" s="112"/>
      <c r="EOC148" s="112"/>
      <c r="EOD148" s="112"/>
      <c r="EOE148" s="112"/>
      <c r="EOF148" s="112"/>
      <c r="EOG148" s="112"/>
      <c r="EOH148" s="112"/>
      <c r="EOI148" s="112"/>
      <c r="EOJ148" s="112"/>
      <c r="EOK148" s="112"/>
      <c r="EOL148" s="112"/>
      <c r="EOM148" s="112"/>
      <c r="EON148" s="112"/>
      <c r="EOO148" s="112"/>
      <c r="EOP148" s="112"/>
      <c r="EOQ148" s="112"/>
      <c r="EOR148" s="112"/>
      <c r="EOS148" s="112"/>
      <c r="EOT148" s="112"/>
      <c r="EOU148" s="112"/>
      <c r="EOV148" s="112"/>
      <c r="EOW148" s="112"/>
      <c r="EOX148" s="112"/>
      <c r="EOY148" s="112"/>
      <c r="EOZ148" s="112"/>
      <c r="EPA148" s="112"/>
      <c r="EPB148" s="112"/>
      <c r="EPC148" s="112"/>
      <c r="EPD148" s="112"/>
      <c r="EPE148" s="112"/>
      <c r="EPF148" s="112"/>
      <c r="EPG148" s="112"/>
      <c r="EPH148" s="112"/>
      <c r="EPI148" s="112"/>
      <c r="EPJ148" s="112"/>
      <c r="EPK148" s="112"/>
      <c r="EPL148" s="112"/>
      <c r="EPM148" s="112"/>
      <c r="EPN148" s="112"/>
      <c r="EPO148" s="112"/>
      <c r="EPP148" s="112"/>
      <c r="EPQ148" s="112"/>
      <c r="EPR148" s="112"/>
      <c r="EPS148" s="112"/>
      <c r="EPT148" s="112"/>
      <c r="EPU148" s="112"/>
      <c r="EPV148" s="112"/>
      <c r="EPW148" s="112"/>
      <c r="EPX148" s="112"/>
      <c r="EPY148" s="112"/>
      <c r="EPZ148" s="112"/>
      <c r="EQA148" s="112"/>
      <c r="EQB148" s="112"/>
      <c r="EQC148" s="112"/>
      <c r="EQD148" s="112"/>
      <c r="EQE148" s="112"/>
      <c r="EQF148" s="112"/>
      <c r="EQG148" s="112"/>
      <c r="EQH148" s="112"/>
      <c r="EQI148" s="112"/>
      <c r="EQJ148" s="112"/>
      <c r="EQK148" s="112"/>
      <c r="EQL148" s="112"/>
      <c r="EQM148" s="112"/>
      <c r="EQN148" s="112"/>
      <c r="EQO148" s="112"/>
      <c r="EQP148" s="112"/>
      <c r="EQQ148" s="112"/>
      <c r="EQR148" s="112"/>
      <c r="EQS148" s="112"/>
      <c r="EQT148" s="112"/>
      <c r="EQU148" s="112"/>
      <c r="EQV148" s="112"/>
      <c r="EQW148" s="112"/>
      <c r="EQX148" s="112"/>
      <c r="EQY148" s="112"/>
      <c r="EQZ148" s="112"/>
      <c r="ERA148" s="112"/>
      <c r="ERB148" s="112"/>
      <c r="ERC148" s="112"/>
      <c r="ERD148" s="112"/>
      <c r="ERE148" s="112"/>
      <c r="ERF148" s="112"/>
      <c r="ERG148" s="112"/>
      <c r="ERH148" s="112"/>
      <c r="ERI148" s="112"/>
      <c r="ERJ148" s="112"/>
      <c r="ERK148" s="112"/>
      <c r="ERL148" s="112"/>
      <c r="ERM148" s="112"/>
      <c r="ERN148" s="112"/>
      <c r="ERO148" s="112"/>
      <c r="ERP148" s="112"/>
      <c r="ERQ148" s="112"/>
      <c r="ERR148" s="112"/>
      <c r="ERS148" s="112"/>
      <c r="ERT148" s="112"/>
      <c r="ERU148" s="112"/>
      <c r="ERV148" s="112"/>
      <c r="ERW148" s="112"/>
      <c r="ERX148" s="112"/>
      <c r="ERY148" s="112"/>
      <c r="ERZ148" s="112"/>
      <c r="ESA148" s="112"/>
      <c r="ESB148" s="112"/>
      <c r="ESC148" s="112"/>
      <c r="ESD148" s="112"/>
      <c r="ESE148" s="112"/>
      <c r="ESF148" s="112"/>
      <c r="ESG148" s="112"/>
      <c r="ESH148" s="112"/>
      <c r="ESI148" s="112"/>
      <c r="ESJ148" s="112"/>
      <c r="ESK148" s="112"/>
      <c r="ESL148" s="112"/>
      <c r="ESM148" s="112"/>
      <c r="ESN148" s="112"/>
      <c r="ESO148" s="112"/>
      <c r="ESP148" s="112"/>
      <c r="ESQ148" s="112"/>
      <c r="ESR148" s="112"/>
      <c r="ESS148" s="112"/>
      <c r="EST148" s="112"/>
      <c r="ESU148" s="112"/>
      <c r="ESV148" s="112"/>
      <c r="ESW148" s="112"/>
      <c r="ESX148" s="112"/>
      <c r="ESY148" s="112"/>
      <c r="ESZ148" s="112"/>
      <c r="ETA148" s="112"/>
      <c r="ETB148" s="112"/>
      <c r="ETC148" s="112"/>
      <c r="ETD148" s="112"/>
      <c r="ETE148" s="112"/>
      <c r="ETF148" s="112"/>
      <c r="ETG148" s="112"/>
      <c r="ETH148" s="112"/>
      <c r="ETI148" s="112"/>
      <c r="ETJ148" s="112"/>
      <c r="ETK148" s="112"/>
      <c r="ETL148" s="112"/>
      <c r="ETM148" s="112"/>
      <c r="ETN148" s="112"/>
      <c r="ETO148" s="112"/>
      <c r="ETP148" s="112"/>
      <c r="ETQ148" s="112"/>
      <c r="ETR148" s="112"/>
      <c r="ETS148" s="112"/>
      <c r="ETT148" s="112"/>
      <c r="ETU148" s="112"/>
      <c r="ETV148" s="112"/>
      <c r="ETW148" s="112"/>
      <c r="ETX148" s="112"/>
      <c r="ETY148" s="112"/>
      <c r="ETZ148" s="112"/>
      <c r="EUA148" s="112"/>
      <c r="EUB148" s="112"/>
      <c r="EUC148" s="112"/>
      <c r="EUD148" s="112"/>
      <c r="EUE148" s="112"/>
      <c r="EUF148" s="112"/>
      <c r="EUG148" s="112"/>
      <c r="EUH148" s="112"/>
      <c r="EUI148" s="112"/>
      <c r="EUJ148" s="112"/>
      <c r="EUK148" s="112"/>
      <c r="EUL148" s="112"/>
      <c r="EUM148" s="112"/>
      <c r="EUN148" s="112"/>
      <c r="EUO148" s="112"/>
      <c r="EUP148" s="112"/>
      <c r="EUQ148" s="112"/>
      <c r="EUR148" s="112"/>
      <c r="EUS148" s="112"/>
      <c r="EUT148" s="112"/>
      <c r="EUU148" s="112"/>
      <c r="EUV148" s="112"/>
      <c r="EUW148" s="112"/>
      <c r="EUX148" s="112"/>
      <c r="EUY148" s="112"/>
      <c r="EUZ148" s="112"/>
      <c r="EVA148" s="112"/>
      <c r="EVB148" s="112"/>
      <c r="EVC148" s="112"/>
      <c r="EVD148" s="112"/>
      <c r="EVE148" s="112"/>
      <c r="EVF148" s="112"/>
      <c r="EVG148" s="112"/>
      <c r="EVH148" s="112"/>
      <c r="EVI148" s="112"/>
      <c r="EVJ148" s="112"/>
      <c r="EVK148" s="112"/>
      <c r="EVL148" s="112"/>
      <c r="EVM148" s="112"/>
      <c r="EVN148" s="112"/>
      <c r="EVO148" s="112"/>
      <c r="EVP148" s="112"/>
      <c r="EVQ148" s="112"/>
      <c r="EVR148" s="112"/>
      <c r="EVS148" s="112"/>
      <c r="EVT148" s="112"/>
      <c r="EVU148" s="112"/>
      <c r="EVV148" s="112"/>
      <c r="EVW148" s="112"/>
      <c r="EVX148" s="112"/>
      <c r="EVY148" s="112"/>
      <c r="EVZ148" s="112"/>
      <c r="EWA148" s="112"/>
      <c r="EWB148" s="112"/>
      <c r="EWC148" s="112"/>
      <c r="EWD148" s="112"/>
      <c r="EWE148" s="112"/>
      <c r="EWF148" s="112"/>
      <c r="EWG148" s="112"/>
      <c r="EWH148" s="112"/>
      <c r="EWI148" s="112"/>
      <c r="EWJ148" s="112"/>
      <c r="EWK148" s="112"/>
      <c r="EWL148" s="112"/>
      <c r="EWM148" s="112"/>
      <c r="EWN148" s="112"/>
      <c r="EWO148" s="112"/>
      <c r="EWP148" s="112"/>
      <c r="EWQ148" s="112"/>
      <c r="EWR148" s="112"/>
      <c r="EWS148" s="112"/>
      <c r="EWT148" s="112"/>
      <c r="EWU148" s="112"/>
      <c r="EWV148" s="112"/>
      <c r="EWW148" s="112"/>
      <c r="EWX148" s="112"/>
      <c r="EWY148" s="112"/>
      <c r="EWZ148" s="112"/>
      <c r="EXA148" s="112"/>
      <c r="EXB148" s="112"/>
      <c r="EXC148" s="112"/>
      <c r="EXD148" s="112"/>
      <c r="EXE148" s="112"/>
      <c r="EXF148" s="112"/>
      <c r="EXG148" s="112"/>
      <c r="EXH148" s="112"/>
      <c r="EXI148" s="112"/>
      <c r="EXJ148" s="112"/>
      <c r="EXK148" s="112"/>
      <c r="EXL148" s="112"/>
      <c r="EXM148" s="112"/>
      <c r="EXN148" s="112"/>
      <c r="EXO148" s="112"/>
      <c r="EXP148" s="112"/>
      <c r="EXQ148" s="112"/>
      <c r="EXR148" s="112"/>
      <c r="EXS148" s="112"/>
      <c r="EXT148" s="112"/>
      <c r="EXU148" s="112"/>
      <c r="EXV148" s="112"/>
      <c r="EXW148" s="112"/>
      <c r="EXX148" s="112"/>
      <c r="EXY148" s="112"/>
      <c r="EXZ148" s="112"/>
      <c r="EYA148" s="112"/>
      <c r="EYB148" s="112"/>
      <c r="EYC148" s="112"/>
      <c r="EYD148" s="112"/>
      <c r="EYE148" s="112"/>
      <c r="EYF148" s="112"/>
      <c r="EYG148" s="112"/>
      <c r="EYH148" s="112"/>
      <c r="EYI148" s="112"/>
      <c r="EYJ148" s="112"/>
      <c r="EYK148" s="112"/>
      <c r="EYL148" s="112"/>
      <c r="EYM148" s="112"/>
      <c r="EYN148" s="112"/>
      <c r="EYO148" s="112"/>
      <c r="EYP148" s="112"/>
      <c r="EYQ148" s="112"/>
      <c r="EYR148" s="112"/>
      <c r="EYS148" s="112"/>
      <c r="EYT148" s="112"/>
      <c r="EYU148" s="112"/>
      <c r="EYV148" s="112"/>
      <c r="EYW148" s="112"/>
      <c r="EYX148" s="112"/>
      <c r="EYY148" s="112"/>
      <c r="EYZ148" s="112"/>
      <c r="EZA148" s="112"/>
      <c r="EZB148" s="112"/>
      <c r="EZC148" s="112"/>
      <c r="EZD148" s="112"/>
      <c r="EZE148" s="112"/>
      <c r="EZF148" s="112"/>
      <c r="EZG148" s="112"/>
      <c r="EZH148" s="112"/>
      <c r="EZI148" s="112"/>
      <c r="EZJ148" s="112"/>
      <c r="EZK148" s="112"/>
      <c r="EZL148" s="112"/>
      <c r="EZM148" s="112"/>
      <c r="EZN148" s="112"/>
      <c r="EZO148" s="112"/>
      <c r="EZP148" s="112"/>
      <c r="EZQ148" s="112"/>
      <c r="EZR148" s="112"/>
      <c r="EZS148" s="112"/>
      <c r="EZT148" s="112"/>
      <c r="EZU148" s="112"/>
      <c r="EZV148" s="112"/>
      <c r="EZW148" s="112"/>
      <c r="EZX148" s="112"/>
      <c r="EZY148" s="112"/>
      <c r="EZZ148" s="112"/>
      <c r="FAA148" s="112"/>
      <c r="FAB148" s="112"/>
      <c r="FAC148" s="112"/>
      <c r="FAD148" s="112"/>
      <c r="FAE148" s="112"/>
      <c r="FAF148" s="112"/>
      <c r="FAG148" s="112"/>
      <c r="FAH148" s="112"/>
      <c r="FAI148" s="112"/>
      <c r="FAJ148" s="112"/>
      <c r="FAK148" s="112"/>
      <c r="FAL148" s="112"/>
      <c r="FAM148" s="112"/>
      <c r="FAN148" s="112"/>
      <c r="FAO148" s="112"/>
      <c r="FAP148" s="112"/>
      <c r="FAQ148" s="112"/>
      <c r="FAR148" s="112"/>
      <c r="FAS148" s="112"/>
      <c r="FAT148" s="112"/>
      <c r="FAU148" s="112"/>
      <c r="FAV148" s="112"/>
      <c r="FAW148" s="112"/>
      <c r="FAX148" s="112"/>
      <c r="FAY148" s="112"/>
      <c r="FAZ148" s="112"/>
      <c r="FBA148" s="112"/>
      <c r="FBB148" s="112"/>
      <c r="FBC148" s="112"/>
      <c r="FBD148" s="112"/>
      <c r="FBE148" s="112"/>
      <c r="FBF148" s="112"/>
      <c r="FBG148" s="112"/>
      <c r="FBH148" s="112"/>
      <c r="FBI148" s="112"/>
      <c r="FBJ148" s="112"/>
      <c r="FBK148" s="112"/>
      <c r="FBL148" s="112"/>
      <c r="FBM148" s="112"/>
      <c r="FBN148" s="112"/>
      <c r="FBO148" s="112"/>
      <c r="FBP148" s="112"/>
      <c r="FBQ148" s="112"/>
      <c r="FBR148" s="112"/>
      <c r="FBS148" s="112"/>
      <c r="FBT148" s="112"/>
      <c r="FBU148" s="112"/>
      <c r="FBV148" s="112"/>
      <c r="FBW148" s="112"/>
      <c r="FBX148" s="112"/>
      <c r="FBY148" s="112"/>
      <c r="FBZ148" s="112"/>
      <c r="FCA148" s="112"/>
      <c r="FCB148" s="112"/>
      <c r="FCC148" s="112"/>
      <c r="FCD148" s="112"/>
      <c r="FCE148" s="112"/>
      <c r="FCF148" s="112"/>
      <c r="FCG148" s="112"/>
      <c r="FCH148" s="112"/>
      <c r="FCI148" s="112"/>
      <c r="FCJ148" s="112"/>
      <c r="FCK148" s="112"/>
      <c r="FCL148" s="112"/>
      <c r="FCM148" s="112"/>
      <c r="FCN148" s="112"/>
      <c r="FCO148" s="112"/>
      <c r="FCP148" s="112"/>
      <c r="FCQ148" s="112"/>
      <c r="FCR148" s="112"/>
      <c r="FCS148" s="112"/>
      <c r="FCT148" s="112"/>
      <c r="FCU148" s="112"/>
      <c r="FCV148" s="112"/>
      <c r="FCW148" s="112"/>
      <c r="FCX148" s="112"/>
      <c r="FCY148" s="112"/>
      <c r="FCZ148" s="112"/>
      <c r="FDA148" s="112"/>
      <c r="FDB148" s="112"/>
      <c r="FDC148" s="112"/>
      <c r="FDD148" s="112"/>
      <c r="FDE148" s="112"/>
      <c r="FDF148" s="112"/>
      <c r="FDG148" s="112"/>
      <c r="FDH148" s="112"/>
      <c r="FDI148" s="112"/>
      <c r="FDJ148" s="112"/>
      <c r="FDK148" s="112"/>
      <c r="FDL148" s="112"/>
      <c r="FDM148" s="112"/>
      <c r="FDN148" s="112"/>
      <c r="FDO148" s="112"/>
      <c r="FDP148" s="112"/>
      <c r="FDQ148" s="112"/>
      <c r="FDR148" s="112"/>
      <c r="FDS148" s="112"/>
      <c r="FDT148" s="112"/>
      <c r="FDU148" s="112"/>
      <c r="FDV148" s="112"/>
      <c r="FDW148" s="112"/>
      <c r="FDX148" s="112"/>
      <c r="FDY148" s="112"/>
      <c r="FDZ148" s="112"/>
      <c r="FEA148" s="112"/>
      <c r="FEB148" s="112"/>
      <c r="FEC148" s="112"/>
      <c r="FED148" s="112"/>
      <c r="FEE148" s="112"/>
      <c r="FEF148" s="112"/>
      <c r="FEG148" s="112"/>
      <c r="FEH148" s="112"/>
      <c r="FEI148" s="112"/>
      <c r="FEJ148" s="112"/>
      <c r="FEK148" s="112"/>
      <c r="FEL148" s="112"/>
      <c r="FEM148" s="112"/>
      <c r="FEN148" s="112"/>
      <c r="FEO148" s="112"/>
      <c r="FEP148" s="112"/>
      <c r="FEQ148" s="112"/>
      <c r="FER148" s="112"/>
      <c r="FES148" s="112"/>
      <c r="FET148" s="112"/>
      <c r="FEU148" s="112"/>
      <c r="FEV148" s="112"/>
      <c r="FEW148" s="112"/>
      <c r="FEX148" s="112"/>
      <c r="FEY148" s="112"/>
      <c r="FEZ148" s="112"/>
      <c r="FFA148" s="112"/>
      <c r="FFB148" s="112"/>
      <c r="FFC148" s="112"/>
      <c r="FFD148" s="112"/>
      <c r="FFE148" s="112"/>
      <c r="FFF148" s="112"/>
      <c r="FFG148" s="112"/>
      <c r="FFH148" s="112"/>
      <c r="FFI148" s="112"/>
      <c r="FFJ148" s="112"/>
      <c r="FFK148" s="112"/>
      <c r="FFL148" s="112"/>
      <c r="FFM148" s="112"/>
      <c r="FFN148" s="112"/>
      <c r="FFO148" s="112"/>
      <c r="FFP148" s="112"/>
      <c r="FFQ148" s="112"/>
      <c r="FFR148" s="112"/>
      <c r="FFS148" s="112"/>
      <c r="FFT148" s="112"/>
      <c r="FFU148" s="112"/>
      <c r="FFV148" s="112"/>
      <c r="FFW148" s="112"/>
      <c r="FFX148" s="112"/>
      <c r="FFY148" s="112"/>
      <c r="FFZ148" s="112"/>
      <c r="FGA148" s="112"/>
      <c r="FGB148" s="112"/>
      <c r="FGC148" s="112"/>
      <c r="FGD148" s="112"/>
      <c r="FGE148" s="112"/>
      <c r="FGF148" s="112"/>
      <c r="FGG148" s="112"/>
      <c r="FGH148" s="112"/>
      <c r="FGI148" s="112"/>
      <c r="FGJ148" s="112"/>
      <c r="FGK148" s="112"/>
      <c r="FGL148" s="112"/>
      <c r="FGM148" s="112"/>
      <c r="FGN148" s="112"/>
      <c r="FGO148" s="112"/>
      <c r="FGP148" s="112"/>
      <c r="FGQ148" s="112"/>
      <c r="FGR148" s="112"/>
      <c r="FGS148" s="112"/>
      <c r="FGT148" s="112"/>
      <c r="FGU148" s="112"/>
      <c r="FGV148" s="112"/>
      <c r="FGW148" s="112"/>
      <c r="FGX148" s="112"/>
      <c r="FGY148" s="112"/>
      <c r="FGZ148" s="112"/>
      <c r="FHA148" s="112"/>
      <c r="FHB148" s="112"/>
      <c r="FHC148" s="112"/>
      <c r="FHD148" s="112"/>
      <c r="FHE148" s="112"/>
      <c r="FHF148" s="112"/>
      <c r="FHG148" s="112"/>
      <c r="FHH148" s="112"/>
      <c r="FHI148" s="112"/>
      <c r="FHJ148" s="112"/>
      <c r="FHK148" s="112"/>
      <c r="FHL148" s="112"/>
      <c r="FHM148" s="112"/>
      <c r="FHN148" s="112"/>
      <c r="FHO148" s="112"/>
      <c r="FHP148" s="112"/>
      <c r="FHQ148" s="112"/>
      <c r="FHR148" s="112"/>
      <c r="FHS148" s="112"/>
      <c r="FHT148" s="112"/>
      <c r="FHU148" s="112"/>
      <c r="FHV148" s="112"/>
      <c r="FHW148" s="112"/>
      <c r="FHX148" s="112"/>
      <c r="FHY148" s="112"/>
      <c r="FHZ148" s="112"/>
      <c r="FIA148" s="112"/>
      <c r="FIB148" s="112"/>
      <c r="FIC148" s="112"/>
      <c r="FID148" s="112"/>
      <c r="FIE148" s="112"/>
      <c r="FIF148" s="112"/>
      <c r="FIG148" s="112"/>
      <c r="FIH148" s="112"/>
      <c r="FII148" s="112"/>
      <c r="FIJ148" s="112"/>
      <c r="FIK148" s="112"/>
      <c r="FIL148" s="112"/>
      <c r="FIM148" s="112"/>
      <c r="FIN148" s="112"/>
      <c r="FIO148" s="112"/>
      <c r="FIP148" s="112"/>
      <c r="FIQ148" s="112"/>
      <c r="FIR148" s="112"/>
      <c r="FIS148" s="112"/>
      <c r="FIT148" s="112"/>
      <c r="FIU148" s="112"/>
      <c r="FIV148" s="112"/>
      <c r="FIW148" s="112"/>
      <c r="FIX148" s="112"/>
      <c r="FIY148" s="112"/>
      <c r="FIZ148" s="112"/>
      <c r="FJA148" s="112"/>
      <c r="FJB148" s="112"/>
      <c r="FJC148" s="112"/>
      <c r="FJD148" s="112"/>
      <c r="FJE148" s="112"/>
      <c r="FJF148" s="112"/>
      <c r="FJG148" s="112"/>
      <c r="FJH148" s="112"/>
      <c r="FJI148" s="112"/>
      <c r="FJJ148" s="112"/>
      <c r="FJK148" s="112"/>
      <c r="FJL148" s="112"/>
      <c r="FJM148" s="112"/>
      <c r="FJN148" s="112"/>
      <c r="FJO148" s="112"/>
      <c r="FJP148" s="112"/>
      <c r="FJQ148" s="112"/>
      <c r="FJR148" s="112"/>
      <c r="FJS148" s="112"/>
      <c r="FJT148" s="112"/>
      <c r="FJU148" s="112"/>
      <c r="FJV148" s="112"/>
      <c r="FJW148" s="112"/>
      <c r="FJX148" s="112"/>
      <c r="FJY148" s="112"/>
      <c r="FJZ148" s="112"/>
      <c r="FKA148" s="112"/>
      <c r="FKB148" s="112"/>
      <c r="FKC148" s="112"/>
      <c r="FKD148" s="112"/>
      <c r="FKE148" s="112"/>
      <c r="FKF148" s="112"/>
      <c r="FKG148" s="112"/>
      <c r="FKH148" s="112"/>
      <c r="FKI148" s="112"/>
      <c r="FKJ148" s="112"/>
      <c r="FKK148" s="112"/>
      <c r="FKL148" s="112"/>
      <c r="FKM148" s="112"/>
      <c r="FKN148" s="112"/>
      <c r="FKO148" s="112"/>
      <c r="FKP148" s="112"/>
      <c r="FKQ148" s="112"/>
      <c r="FKR148" s="112"/>
      <c r="FKS148" s="112"/>
      <c r="FKT148" s="112"/>
      <c r="FKU148" s="112"/>
      <c r="FKV148" s="112"/>
      <c r="FKW148" s="112"/>
      <c r="FKX148" s="112"/>
      <c r="FKY148" s="112"/>
      <c r="FKZ148" s="112"/>
      <c r="FLA148" s="112"/>
      <c r="FLB148" s="112"/>
      <c r="FLC148" s="112"/>
      <c r="FLD148" s="112"/>
      <c r="FLE148" s="112"/>
      <c r="FLF148" s="112"/>
      <c r="FLG148" s="112"/>
      <c r="FLH148" s="112"/>
      <c r="FLI148" s="112"/>
      <c r="FLJ148" s="112"/>
      <c r="FLK148" s="112"/>
      <c r="FLL148" s="112"/>
      <c r="FLM148" s="112"/>
      <c r="FLN148" s="112"/>
      <c r="FLO148" s="112"/>
      <c r="FLP148" s="112"/>
      <c r="FLQ148" s="112"/>
      <c r="FLR148" s="112"/>
      <c r="FLS148" s="112"/>
      <c r="FLT148" s="112"/>
      <c r="FLU148" s="112"/>
      <c r="FLV148" s="112"/>
      <c r="FLW148" s="112"/>
      <c r="FLX148" s="112"/>
      <c r="FLY148" s="112"/>
      <c r="FLZ148" s="112"/>
      <c r="FMA148" s="112"/>
      <c r="FMB148" s="112"/>
      <c r="FMC148" s="112"/>
      <c r="FMD148" s="112"/>
      <c r="FME148" s="112"/>
      <c r="FMF148" s="112"/>
      <c r="FMG148" s="112"/>
      <c r="FMH148" s="112"/>
      <c r="FMI148" s="112"/>
      <c r="FMJ148" s="112"/>
      <c r="FMK148" s="112"/>
      <c r="FML148" s="112"/>
      <c r="FMM148" s="112"/>
      <c r="FMN148" s="112"/>
      <c r="FMO148" s="112"/>
      <c r="FMP148" s="112"/>
      <c r="FMQ148" s="112"/>
      <c r="FMR148" s="112"/>
      <c r="FMS148" s="112"/>
      <c r="FMT148" s="112"/>
      <c r="FMU148" s="112"/>
      <c r="FMV148" s="112"/>
      <c r="FMW148" s="112"/>
      <c r="FMX148" s="112"/>
      <c r="FMY148" s="112"/>
      <c r="FMZ148" s="112"/>
      <c r="FNA148" s="112"/>
      <c r="FNB148" s="112"/>
      <c r="FNC148" s="112"/>
      <c r="FND148" s="112"/>
      <c r="FNE148" s="112"/>
      <c r="FNF148" s="112"/>
      <c r="FNG148" s="112"/>
      <c r="FNH148" s="112"/>
      <c r="FNI148" s="112"/>
      <c r="FNJ148" s="112"/>
      <c r="FNK148" s="112"/>
      <c r="FNL148" s="112"/>
      <c r="FNM148" s="112"/>
      <c r="FNN148" s="112"/>
      <c r="FNO148" s="112"/>
      <c r="FNP148" s="112"/>
      <c r="FNQ148" s="112"/>
      <c r="FNR148" s="112"/>
      <c r="FNS148" s="112"/>
      <c r="FNT148" s="112"/>
      <c r="FNU148" s="112"/>
      <c r="FNV148" s="112"/>
      <c r="FNW148" s="112"/>
      <c r="FNX148" s="112"/>
      <c r="FNY148" s="112"/>
      <c r="FNZ148" s="112"/>
      <c r="FOA148" s="112"/>
      <c r="FOB148" s="112"/>
      <c r="FOC148" s="112"/>
      <c r="FOD148" s="112"/>
      <c r="FOE148" s="112"/>
      <c r="FOF148" s="112"/>
      <c r="FOG148" s="112"/>
      <c r="FOH148" s="112"/>
      <c r="FOI148" s="112"/>
      <c r="FOJ148" s="112"/>
      <c r="FOK148" s="112"/>
      <c r="FOL148" s="112"/>
      <c r="FOM148" s="112"/>
      <c r="FON148" s="112"/>
      <c r="FOO148" s="112"/>
      <c r="FOP148" s="112"/>
      <c r="FOQ148" s="112"/>
      <c r="FOR148" s="112"/>
      <c r="FOS148" s="112"/>
      <c r="FOT148" s="112"/>
      <c r="FOU148" s="112"/>
      <c r="FOV148" s="112"/>
      <c r="FOW148" s="112"/>
      <c r="FOX148" s="112"/>
      <c r="FOY148" s="112"/>
      <c r="FOZ148" s="112"/>
      <c r="FPA148" s="112"/>
      <c r="FPB148" s="112"/>
      <c r="FPC148" s="112"/>
      <c r="FPD148" s="112"/>
      <c r="FPE148" s="112"/>
      <c r="FPF148" s="112"/>
      <c r="FPG148" s="112"/>
      <c r="FPH148" s="112"/>
      <c r="FPI148" s="112"/>
      <c r="FPJ148" s="112"/>
      <c r="FPK148" s="112"/>
      <c r="FPL148" s="112"/>
      <c r="FPM148" s="112"/>
      <c r="FPN148" s="112"/>
      <c r="FPO148" s="112"/>
      <c r="FPP148" s="112"/>
      <c r="FPQ148" s="112"/>
      <c r="FPR148" s="112"/>
      <c r="FPS148" s="112"/>
      <c r="FPT148" s="112"/>
      <c r="FPU148" s="112"/>
      <c r="FPV148" s="112"/>
      <c r="FPW148" s="112"/>
      <c r="FPX148" s="112"/>
      <c r="FPY148" s="112"/>
      <c r="FPZ148" s="112"/>
      <c r="FQA148" s="112"/>
      <c r="FQB148" s="112"/>
      <c r="FQC148" s="112"/>
      <c r="FQD148" s="112"/>
      <c r="FQE148" s="112"/>
      <c r="FQF148" s="112"/>
      <c r="FQG148" s="112"/>
      <c r="FQH148" s="112"/>
      <c r="FQI148" s="112"/>
      <c r="FQJ148" s="112"/>
      <c r="FQK148" s="112"/>
      <c r="FQL148" s="112"/>
      <c r="FQM148" s="112"/>
      <c r="FQN148" s="112"/>
      <c r="FQO148" s="112"/>
      <c r="FQP148" s="112"/>
      <c r="FQQ148" s="112"/>
      <c r="FQR148" s="112"/>
      <c r="FQS148" s="112"/>
      <c r="FQT148" s="112"/>
      <c r="FQU148" s="112"/>
      <c r="FQV148" s="112"/>
      <c r="FQW148" s="112"/>
      <c r="FQX148" s="112"/>
      <c r="FQY148" s="112"/>
      <c r="FQZ148" s="112"/>
      <c r="FRA148" s="112"/>
      <c r="FRB148" s="112"/>
      <c r="FRC148" s="112"/>
      <c r="FRD148" s="112"/>
      <c r="FRE148" s="112"/>
      <c r="FRF148" s="112"/>
      <c r="FRG148" s="112"/>
      <c r="FRH148" s="112"/>
      <c r="FRI148" s="112"/>
      <c r="FRJ148" s="112"/>
      <c r="FRK148" s="112"/>
      <c r="FRL148" s="112"/>
      <c r="FRM148" s="112"/>
      <c r="FRN148" s="112"/>
      <c r="FRO148" s="112"/>
      <c r="FRP148" s="112"/>
      <c r="FRQ148" s="112"/>
      <c r="FRR148" s="112"/>
      <c r="FRS148" s="112"/>
      <c r="FRT148" s="112"/>
      <c r="FRU148" s="112"/>
      <c r="FRV148" s="112"/>
      <c r="FRW148" s="112"/>
      <c r="FRX148" s="112"/>
      <c r="FRY148" s="112"/>
      <c r="FRZ148" s="112"/>
      <c r="FSA148" s="112"/>
      <c r="FSB148" s="112"/>
      <c r="FSC148" s="112"/>
      <c r="FSD148" s="112"/>
      <c r="FSE148" s="112"/>
      <c r="FSF148" s="112"/>
      <c r="FSG148" s="112"/>
      <c r="FSH148" s="112"/>
      <c r="FSI148" s="112"/>
      <c r="FSJ148" s="112"/>
      <c r="FSK148" s="112"/>
      <c r="FSL148" s="112"/>
      <c r="FSM148" s="112"/>
      <c r="FSN148" s="112"/>
      <c r="FSO148" s="112"/>
      <c r="FSP148" s="112"/>
      <c r="FSQ148" s="112"/>
      <c r="FSR148" s="112"/>
      <c r="FSS148" s="112"/>
      <c r="FST148" s="112"/>
      <c r="FSU148" s="112"/>
      <c r="FSV148" s="112"/>
      <c r="FSW148" s="112"/>
      <c r="FSX148" s="112"/>
      <c r="FSY148" s="112"/>
      <c r="FSZ148" s="112"/>
      <c r="FTA148" s="112"/>
      <c r="FTB148" s="112"/>
      <c r="FTC148" s="112"/>
      <c r="FTD148" s="112"/>
      <c r="FTE148" s="112"/>
      <c r="FTF148" s="112"/>
      <c r="FTG148" s="112"/>
      <c r="FTH148" s="112"/>
      <c r="FTI148" s="112"/>
      <c r="FTJ148" s="112"/>
      <c r="FTK148" s="112"/>
      <c r="FTL148" s="112"/>
      <c r="FTM148" s="112"/>
      <c r="FTN148" s="112"/>
      <c r="FTO148" s="112"/>
      <c r="FTP148" s="112"/>
      <c r="FTQ148" s="112"/>
      <c r="FTR148" s="112"/>
      <c r="FTS148" s="112"/>
      <c r="FTT148" s="112"/>
      <c r="FTU148" s="112"/>
      <c r="FTV148" s="112"/>
      <c r="FTW148" s="112"/>
      <c r="FTX148" s="112"/>
      <c r="FTY148" s="112"/>
      <c r="FTZ148" s="112"/>
      <c r="FUA148" s="112"/>
      <c r="FUB148" s="112"/>
      <c r="FUC148" s="112"/>
      <c r="FUD148" s="112"/>
      <c r="FUE148" s="112"/>
      <c r="FUF148" s="112"/>
      <c r="FUG148" s="112"/>
      <c r="FUH148" s="112"/>
      <c r="FUI148" s="112"/>
      <c r="FUJ148" s="112"/>
      <c r="FUK148" s="112"/>
      <c r="FUL148" s="112"/>
      <c r="FUM148" s="112"/>
      <c r="FUN148" s="112"/>
      <c r="FUO148" s="112"/>
      <c r="FUP148" s="112"/>
      <c r="FUQ148" s="112"/>
      <c r="FUR148" s="112"/>
      <c r="FUS148" s="112"/>
      <c r="FUT148" s="112"/>
      <c r="FUU148" s="112"/>
      <c r="FUV148" s="112"/>
      <c r="FUW148" s="112"/>
      <c r="FUX148" s="112"/>
      <c r="FUY148" s="112"/>
      <c r="FUZ148" s="112"/>
      <c r="FVA148" s="112"/>
      <c r="FVB148" s="112"/>
      <c r="FVC148" s="112"/>
      <c r="FVD148" s="112"/>
      <c r="FVE148" s="112"/>
      <c r="FVF148" s="112"/>
      <c r="FVG148" s="112"/>
      <c r="FVH148" s="112"/>
      <c r="FVI148" s="112"/>
      <c r="FVJ148" s="112"/>
      <c r="FVK148" s="112"/>
      <c r="FVL148" s="112"/>
      <c r="FVM148" s="112"/>
      <c r="FVN148" s="112"/>
      <c r="FVO148" s="112"/>
      <c r="FVP148" s="112"/>
      <c r="FVQ148" s="112"/>
      <c r="FVR148" s="112"/>
      <c r="FVS148" s="112"/>
      <c r="FVT148" s="112"/>
      <c r="FVU148" s="112"/>
      <c r="FVV148" s="112"/>
      <c r="FVW148" s="112"/>
      <c r="FVX148" s="112"/>
      <c r="FVY148" s="112"/>
      <c r="FVZ148" s="112"/>
      <c r="FWA148" s="112"/>
      <c r="FWB148" s="112"/>
      <c r="FWC148" s="112"/>
      <c r="FWD148" s="112"/>
      <c r="FWE148" s="112"/>
      <c r="FWF148" s="112"/>
      <c r="FWG148" s="112"/>
      <c r="FWH148" s="112"/>
      <c r="FWI148" s="112"/>
      <c r="FWJ148" s="112"/>
      <c r="FWK148" s="112"/>
      <c r="FWL148" s="112"/>
      <c r="FWM148" s="112"/>
      <c r="FWN148" s="112"/>
      <c r="FWO148" s="112"/>
      <c r="FWP148" s="112"/>
      <c r="FWQ148" s="112"/>
      <c r="FWR148" s="112"/>
      <c r="FWS148" s="112"/>
      <c r="FWT148" s="112"/>
      <c r="FWU148" s="112"/>
      <c r="FWV148" s="112"/>
      <c r="FWW148" s="112"/>
      <c r="FWX148" s="112"/>
      <c r="FWY148" s="112"/>
      <c r="FWZ148" s="112"/>
      <c r="FXA148" s="112"/>
      <c r="FXB148" s="112"/>
      <c r="FXC148" s="112"/>
      <c r="FXD148" s="112"/>
      <c r="FXE148" s="112"/>
      <c r="FXF148" s="112"/>
      <c r="FXG148" s="112"/>
      <c r="FXH148" s="112"/>
      <c r="FXI148" s="112"/>
      <c r="FXJ148" s="112"/>
      <c r="FXK148" s="112"/>
      <c r="FXL148" s="112"/>
      <c r="FXM148" s="112"/>
      <c r="FXN148" s="112"/>
      <c r="FXO148" s="112"/>
      <c r="FXP148" s="112"/>
      <c r="FXQ148" s="112"/>
      <c r="FXR148" s="112"/>
      <c r="FXS148" s="112"/>
      <c r="FXT148" s="112"/>
      <c r="FXU148" s="112"/>
      <c r="FXV148" s="112"/>
      <c r="FXW148" s="112"/>
      <c r="FXX148" s="112"/>
      <c r="FXY148" s="112"/>
      <c r="FXZ148" s="112"/>
      <c r="FYA148" s="112"/>
      <c r="FYB148" s="112"/>
      <c r="FYC148" s="112"/>
      <c r="FYD148" s="112"/>
      <c r="FYE148" s="112"/>
      <c r="FYF148" s="112"/>
      <c r="FYG148" s="112"/>
      <c r="FYH148" s="112"/>
      <c r="FYI148" s="112"/>
      <c r="FYJ148" s="112"/>
      <c r="FYK148" s="112"/>
      <c r="FYL148" s="112"/>
      <c r="FYM148" s="112"/>
      <c r="FYN148" s="112"/>
      <c r="FYO148" s="112"/>
      <c r="FYP148" s="112"/>
      <c r="FYQ148" s="112"/>
      <c r="FYR148" s="112"/>
      <c r="FYS148" s="112"/>
      <c r="FYT148" s="112"/>
      <c r="FYU148" s="112"/>
      <c r="FYV148" s="112"/>
      <c r="FYW148" s="112"/>
      <c r="FYX148" s="112"/>
      <c r="FYY148" s="112"/>
      <c r="FYZ148" s="112"/>
      <c r="FZA148" s="112"/>
      <c r="FZB148" s="112"/>
      <c r="FZC148" s="112"/>
      <c r="FZD148" s="112"/>
      <c r="FZE148" s="112"/>
      <c r="FZF148" s="112"/>
      <c r="FZG148" s="112"/>
      <c r="FZH148" s="112"/>
      <c r="FZI148" s="112"/>
      <c r="FZJ148" s="112"/>
      <c r="FZK148" s="112"/>
      <c r="FZL148" s="112"/>
      <c r="FZM148" s="112"/>
      <c r="FZN148" s="112"/>
      <c r="FZO148" s="112"/>
      <c r="FZP148" s="112"/>
      <c r="FZQ148" s="112"/>
      <c r="FZR148" s="112"/>
      <c r="FZS148" s="112"/>
      <c r="FZT148" s="112"/>
      <c r="FZU148" s="112"/>
      <c r="FZV148" s="112"/>
      <c r="FZW148" s="112"/>
      <c r="FZX148" s="112"/>
      <c r="FZY148" s="112"/>
      <c r="FZZ148" s="112"/>
      <c r="GAA148" s="112"/>
      <c r="GAB148" s="112"/>
      <c r="GAC148" s="112"/>
      <c r="GAD148" s="112"/>
      <c r="GAE148" s="112"/>
      <c r="GAF148" s="112"/>
      <c r="GAG148" s="112"/>
      <c r="GAH148" s="112"/>
      <c r="GAI148" s="112"/>
      <c r="GAJ148" s="112"/>
      <c r="GAK148" s="112"/>
      <c r="GAL148" s="112"/>
      <c r="GAM148" s="112"/>
      <c r="GAN148" s="112"/>
      <c r="GAO148" s="112"/>
      <c r="GAP148" s="112"/>
      <c r="GAQ148" s="112"/>
      <c r="GAR148" s="112"/>
      <c r="GAS148" s="112"/>
      <c r="GAT148" s="112"/>
      <c r="GAU148" s="112"/>
      <c r="GAV148" s="112"/>
      <c r="GAW148" s="112"/>
      <c r="GAX148" s="112"/>
      <c r="GAY148" s="112"/>
      <c r="GAZ148" s="112"/>
      <c r="GBA148" s="112"/>
      <c r="GBB148" s="112"/>
      <c r="GBC148" s="112"/>
      <c r="GBD148" s="112"/>
      <c r="GBE148" s="112"/>
      <c r="GBF148" s="112"/>
      <c r="GBG148" s="112"/>
      <c r="GBH148" s="112"/>
      <c r="GBI148" s="112"/>
      <c r="GBJ148" s="112"/>
      <c r="GBK148" s="112"/>
      <c r="GBL148" s="112"/>
      <c r="GBM148" s="112"/>
      <c r="GBN148" s="112"/>
      <c r="GBO148" s="112"/>
      <c r="GBP148" s="112"/>
      <c r="GBQ148" s="112"/>
      <c r="GBR148" s="112"/>
      <c r="GBS148" s="112"/>
      <c r="GBT148" s="112"/>
      <c r="GBU148" s="112"/>
      <c r="GBV148" s="112"/>
      <c r="GBW148" s="112"/>
      <c r="GBX148" s="112"/>
      <c r="GBY148" s="112"/>
      <c r="GBZ148" s="112"/>
      <c r="GCA148" s="112"/>
      <c r="GCB148" s="112"/>
      <c r="GCC148" s="112"/>
      <c r="GCD148" s="112"/>
      <c r="GCE148" s="112"/>
      <c r="GCF148" s="112"/>
      <c r="GCG148" s="112"/>
      <c r="GCH148" s="112"/>
      <c r="GCI148" s="112"/>
      <c r="GCJ148" s="112"/>
      <c r="GCK148" s="112"/>
      <c r="GCL148" s="112"/>
      <c r="GCM148" s="112"/>
      <c r="GCN148" s="112"/>
      <c r="GCO148" s="112"/>
      <c r="GCP148" s="112"/>
      <c r="GCQ148" s="112"/>
      <c r="GCR148" s="112"/>
      <c r="GCS148" s="112"/>
      <c r="GCT148" s="112"/>
      <c r="GCU148" s="112"/>
      <c r="GCV148" s="112"/>
      <c r="GCW148" s="112"/>
      <c r="GCX148" s="112"/>
      <c r="GCY148" s="112"/>
      <c r="GCZ148" s="112"/>
      <c r="GDA148" s="112"/>
      <c r="GDB148" s="112"/>
      <c r="GDC148" s="112"/>
      <c r="GDD148" s="112"/>
      <c r="GDE148" s="112"/>
      <c r="GDF148" s="112"/>
      <c r="GDG148" s="112"/>
      <c r="GDH148" s="112"/>
      <c r="GDI148" s="112"/>
      <c r="GDJ148" s="112"/>
      <c r="GDK148" s="112"/>
      <c r="GDL148" s="112"/>
      <c r="GDM148" s="112"/>
      <c r="GDN148" s="112"/>
      <c r="GDO148" s="112"/>
      <c r="GDP148" s="112"/>
      <c r="GDQ148" s="112"/>
      <c r="GDR148" s="112"/>
      <c r="GDS148" s="112"/>
      <c r="GDT148" s="112"/>
      <c r="GDU148" s="112"/>
      <c r="GDV148" s="112"/>
      <c r="GDW148" s="112"/>
      <c r="GDX148" s="112"/>
      <c r="GDY148" s="112"/>
      <c r="GDZ148" s="112"/>
      <c r="GEA148" s="112"/>
      <c r="GEB148" s="112"/>
      <c r="GEC148" s="112"/>
      <c r="GED148" s="112"/>
      <c r="GEE148" s="112"/>
      <c r="GEF148" s="112"/>
      <c r="GEG148" s="112"/>
      <c r="GEH148" s="112"/>
      <c r="GEI148" s="112"/>
      <c r="GEJ148" s="112"/>
      <c r="GEK148" s="112"/>
      <c r="GEL148" s="112"/>
      <c r="GEM148" s="112"/>
      <c r="GEN148" s="112"/>
      <c r="GEO148" s="112"/>
      <c r="GEP148" s="112"/>
      <c r="GEQ148" s="112"/>
      <c r="GER148" s="112"/>
      <c r="GES148" s="112"/>
      <c r="GET148" s="112"/>
      <c r="GEU148" s="112"/>
      <c r="GEV148" s="112"/>
      <c r="GEW148" s="112"/>
      <c r="GEX148" s="112"/>
      <c r="GEY148" s="112"/>
      <c r="GEZ148" s="112"/>
      <c r="GFA148" s="112"/>
      <c r="GFB148" s="112"/>
      <c r="GFC148" s="112"/>
      <c r="GFD148" s="112"/>
      <c r="GFE148" s="112"/>
      <c r="GFF148" s="112"/>
      <c r="GFG148" s="112"/>
      <c r="GFH148" s="112"/>
      <c r="GFI148" s="112"/>
      <c r="GFJ148" s="112"/>
      <c r="GFK148" s="112"/>
      <c r="GFL148" s="112"/>
      <c r="GFM148" s="112"/>
      <c r="GFN148" s="112"/>
      <c r="GFO148" s="112"/>
      <c r="GFP148" s="112"/>
      <c r="GFQ148" s="112"/>
      <c r="GFR148" s="112"/>
      <c r="GFS148" s="112"/>
      <c r="GFT148" s="112"/>
      <c r="GFU148" s="112"/>
      <c r="GFV148" s="112"/>
      <c r="GFW148" s="112"/>
      <c r="GFX148" s="112"/>
      <c r="GFY148" s="112"/>
      <c r="GFZ148" s="112"/>
      <c r="GGA148" s="112"/>
      <c r="GGB148" s="112"/>
      <c r="GGC148" s="112"/>
      <c r="GGD148" s="112"/>
      <c r="GGE148" s="112"/>
      <c r="GGF148" s="112"/>
      <c r="GGG148" s="112"/>
      <c r="GGH148" s="112"/>
      <c r="GGI148" s="112"/>
      <c r="GGJ148" s="112"/>
      <c r="GGK148" s="112"/>
      <c r="GGL148" s="112"/>
      <c r="GGM148" s="112"/>
      <c r="GGN148" s="112"/>
      <c r="GGO148" s="112"/>
      <c r="GGP148" s="112"/>
      <c r="GGQ148" s="112"/>
      <c r="GGR148" s="112"/>
      <c r="GGS148" s="112"/>
      <c r="GGT148" s="112"/>
      <c r="GGU148" s="112"/>
      <c r="GGV148" s="112"/>
      <c r="GGW148" s="112"/>
      <c r="GGX148" s="112"/>
      <c r="GGY148" s="112"/>
      <c r="GGZ148" s="112"/>
      <c r="GHA148" s="112"/>
      <c r="GHB148" s="112"/>
      <c r="GHC148" s="112"/>
      <c r="GHD148" s="112"/>
      <c r="GHE148" s="112"/>
      <c r="GHF148" s="112"/>
      <c r="GHG148" s="112"/>
      <c r="GHH148" s="112"/>
      <c r="GHI148" s="112"/>
      <c r="GHJ148" s="112"/>
      <c r="GHK148" s="112"/>
      <c r="GHL148" s="112"/>
      <c r="GHM148" s="112"/>
      <c r="GHN148" s="112"/>
      <c r="GHO148" s="112"/>
      <c r="GHP148" s="112"/>
      <c r="GHQ148" s="112"/>
      <c r="GHR148" s="112"/>
      <c r="GHS148" s="112"/>
      <c r="GHT148" s="112"/>
      <c r="GHU148" s="112"/>
      <c r="GHV148" s="112"/>
      <c r="GHW148" s="112"/>
      <c r="GHX148" s="112"/>
      <c r="GHY148" s="112"/>
      <c r="GHZ148" s="112"/>
      <c r="GIA148" s="112"/>
      <c r="GIB148" s="112"/>
      <c r="GIC148" s="112"/>
      <c r="GID148" s="112"/>
      <c r="GIE148" s="112"/>
      <c r="GIF148" s="112"/>
      <c r="GIG148" s="112"/>
      <c r="GIH148" s="112"/>
      <c r="GII148" s="112"/>
      <c r="GIJ148" s="112"/>
      <c r="GIK148" s="112"/>
      <c r="GIL148" s="112"/>
      <c r="GIM148" s="112"/>
      <c r="GIN148" s="112"/>
      <c r="GIO148" s="112"/>
      <c r="GIP148" s="112"/>
      <c r="GIQ148" s="112"/>
      <c r="GIR148" s="112"/>
      <c r="GIS148" s="112"/>
      <c r="GIT148" s="112"/>
      <c r="GIU148" s="112"/>
      <c r="GIV148" s="112"/>
      <c r="GIW148" s="112"/>
      <c r="GIX148" s="112"/>
      <c r="GIY148" s="112"/>
      <c r="GIZ148" s="112"/>
      <c r="GJA148" s="112"/>
      <c r="GJB148" s="112"/>
      <c r="GJC148" s="112"/>
      <c r="GJD148" s="112"/>
      <c r="GJE148" s="112"/>
      <c r="GJF148" s="112"/>
      <c r="GJG148" s="112"/>
      <c r="GJH148" s="112"/>
      <c r="GJI148" s="112"/>
      <c r="GJJ148" s="112"/>
      <c r="GJK148" s="112"/>
      <c r="GJL148" s="112"/>
      <c r="GJM148" s="112"/>
      <c r="GJN148" s="112"/>
      <c r="GJO148" s="112"/>
      <c r="GJP148" s="112"/>
      <c r="GJQ148" s="112"/>
      <c r="GJR148" s="112"/>
      <c r="GJS148" s="112"/>
      <c r="GJT148" s="112"/>
      <c r="GJU148" s="112"/>
      <c r="GJV148" s="112"/>
      <c r="GJW148" s="112"/>
      <c r="GJX148" s="112"/>
      <c r="GJY148" s="112"/>
      <c r="GJZ148" s="112"/>
      <c r="GKA148" s="112"/>
      <c r="GKB148" s="112"/>
      <c r="GKC148" s="112"/>
      <c r="GKD148" s="112"/>
      <c r="GKE148" s="112"/>
      <c r="GKF148" s="112"/>
      <c r="GKG148" s="112"/>
      <c r="GKH148" s="112"/>
      <c r="GKI148" s="112"/>
      <c r="GKJ148" s="112"/>
      <c r="GKK148" s="112"/>
      <c r="GKL148" s="112"/>
      <c r="GKM148" s="112"/>
      <c r="GKN148" s="112"/>
      <c r="GKO148" s="112"/>
      <c r="GKP148" s="112"/>
      <c r="GKQ148" s="112"/>
      <c r="GKR148" s="112"/>
      <c r="GKS148" s="112"/>
      <c r="GKT148" s="112"/>
      <c r="GKU148" s="112"/>
      <c r="GKV148" s="112"/>
      <c r="GKW148" s="112"/>
      <c r="GKX148" s="112"/>
      <c r="GKY148" s="112"/>
      <c r="GKZ148" s="112"/>
      <c r="GLA148" s="112"/>
      <c r="GLB148" s="112"/>
      <c r="GLC148" s="112"/>
      <c r="GLD148" s="112"/>
      <c r="GLE148" s="112"/>
      <c r="GLF148" s="112"/>
      <c r="GLG148" s="112"/>
      <c r="GLH148" s="112"/>
      <c r="GLI148" s="112"/>
      <c r="GLJ148" s="112"/>
      <c r="GLK148" s="112"/>
      <c r="GLL148" s="112"/>
      <c r="GLM148" s="112"/>
      <c r="GLN148" s="112"/>
      <c r="GLO148" s="112"/>
      <c r="GLP148" s="112"/>
      <c r="GLQ148" s="112"/>
      <c r="GLR148" s="112"/>
      <c r="GLS148" s="112"/>
      <c r="GLT148" s="112"/>
      <c r="GLU148" s="112"/>
      <c r="GLV148" s="112"/>
      <c r="GLW148" s="112"/>
      <c r="GLX148" s="112"/>
      <c r="GLY148" s="112"/>
      <c r="GLZ148" s="112"/>
      <c r="GMA148" s="112"/>
      <c r="GMB148" s="112"/>
      <c r="GMC148" s="112"/>
      <c r="GMD148" s="112"/>
      <c r="GME148" s="112"/>
      <c r="GMF148" s="112"/>
      <c r="GMG148" s="112"/>
      <c r="GMH148" s="112"/>
      <c r="GMI148" s="112"/>
      <c r="GMJ148" s="112"/>
      <c r="GMK148" s="112"/>
      <c r="GML148" s="112"/>
      <c r="GMM148" s="112"/>
      <c r="GMN148" s="112"/>
      <c r="GMO148" s="112"/>
      <c r="GMP148" s="112"/>
      <c r="GMQ148" s="112"/>
      <c r="GMR148" s="112"/>
      <c r="GMS148" s="112"/>
      <c r="GMT148" s="112"/>
      <c r="GMU148" s="112"/>
      <c r="GMV148" s="112"/>
      <c r="GMW148" s="112"/>
      <c r="GMX148" s="112"/>
      <c r="GMY148" s="112"/>
      <c r="GMZ148" s="112"/>
      <c r="GNA148" s="112"/>
      <c r="GNB148" s="112"/>
      <c r="GNC148" s="112"/>
      <c r="GND148" s="112"/>
      <c r="GNE148" s="112"/>
      <c r="GNF148" s="112"/>
      <c r="GNG148" s="112"/>
      <c r="GNH148" s="112"/>
      <c r="GNI148" s="112"/>
      <c r="GNJ148" s="112"/>
      <c r="GNK148" s="112"/>
      <c r="GNL148" s="112"/>
      <c r="GNM148" s="112"/>
      <c r="GNN148" s="112"/>
      <c r="GNO148" s="112"/>
      <c r="GNP148" s="112"/>
      <c r="GNQ148" s="112"/>
      <c r="GNR148" s="112"/>
      <c r="GNS148" s="112"/>
      <c r="GNT148" s="112"/>
      <c r="GNU148" s="112"/>
      <c r="GNV148" s="112"/>
      <c r="GNW148" s="112"/>
      <c r="GNX148" s="112"/>
      <c r="GNY148" s="112"/>
      <c r="GNZ148" s="112"/>
      <c r="GOA148" s="112"/>
      <c r="GOB148" s="112"/>
      <c r="GOC148" s="112"/>
      <c r="GOD148" s="112"/>
      <c r="GOE148" s="112"/>
      <c r="GOF148" s="112"/>
      <c r="GOG148" s="112"/>
      <c r="GOH148" s="112"/>
      <c r="GOI148" s="112"/>
      <c r="GOJ148" s="112"/>
      <c r="GOK148" s="112"/>
      <c r="GOL148" s="112"/>
      <c r="GOM148" s="112"/>
      <c r="GON148" s="112"/>
      <c r="GOO148" s="112"/>
      <c r="GOP148" s="112"/>
      <c r="GOQ148" s="112"/>
      <c r="GOR148" s="112"/>
      <c r="GOS148" s="112"/>
      <c r="GOT148" s="112"/>
      <c r="GOU148" s="112"/>
      <c r="GOV148" s="112"/>
      <c r="GOW148" s="112"/>
      <c r="GOX148" s="112"/>
      <c r="GOY148" s="112"/>
      <c r="GOZ148" s="112"/>
      <c r="GPA148" s="112"/>
      <c r="GPB148" s="112"/>
      <c r="GPC148" s="112"/>
      <c r="GPD148" s="112"/>
      <c r="GPE148" s="112"/>
      <c r="GPF148" s="112"/>
      <c r="GPG148" s="112"/>
      <c r="GPH148" s="112"/>
      <c r="GPI148" s="112"/>
      <c r="GPJ148" s="112"/>
      <c r="GPK148" s="112"/>
      <c r="GPL148" s="112"/>
      <c r="GPM148" s="112"/>
      <c r="GPN148" s="112"/>
      <c r="GPO148" s="112"/>
      <c r="GPP148" s="112"/>
      <c r="GPQ148" s="112"/>
      <c r="GPR148" s="112"/>
      <c r="GPS148" s="112"/>
      <c r="GPT148" s="112"/>
      <c r="GPU148" s="112"/>
      <c r="GPV148" s="112"/>
      <c r="GPW148" s="112"/>
      <c r="GPX148" s="112"/>
      <c r="GPY148" s="112"/>
      <c r="GPZ148" s="112"/>
      <c r="GQA148" s="112"/>
      <c r="GQB148" s="112"/>
      <c r="GQC148" s="112"/>
      <c r="GQD148" s="112"/>
      <c r="GQE148" s="112"/>
      <c r="GQF148" s="112"/>
      <c r="GQG148" s="112"/>
      <c r="GQH148" s="112"/>
      <c r="GQI148" s="112"/>
      <c r="GQJ148" s="112"/>
      <c r="GQK148" s="112"/>
      <c r="GQL148" s="112"/>
      <c r="GQM148" s="112"/>
      <c r="GQN148" s="112"/>
      <c r="GQO148" s="112"/>
      <c r="GQP148" s="112"/>
      <c r="GQQ148" s="112"/>
      <c r="GQR148" s="112"/>
      <c r="GQS148" s="112"/>
      <c r="GQT148" s="112"/>
      <c r="GQU148" s="112"/>
      <c r="GQV148" s="112"/>
      <c r="GQW148" s="112"/>
      <c r="GQX148" s="112"/>
      <c r="GQY148" s="112"/>
      <c r="GQZ148" s="112"/>
      <c r="GRA148" s="112"/>
      <c r="GRB148" s="112"/>
      <c r="GRC148" s="112"/>
      <c r="GRD148" s="112"/>
      <c r="GRE148" s="112"/>
      <c r="GRF148" s="112"/>
      <c r="GRG148" s="112"/>
      <c r="GRH148" s="112"/>
      <c r="GRI148" s="112"/>
      <c r="GRJ148" s="112"/>
      <c r="GRK148" s="112"/>
      <c r="GRL148" s="112"/>
      <c r="GRM148" s="112"/>
      <c r="GRN148" s="112"/>
      <c r="GRO148" s="112"/>
      <c r="GRP148" s="112"/>
      <c r="GRQ148" s="112"/>
      <c r="GRR148" s="112"/>
      <c r="GRS148" s="112"/>
      <c r="GRT148" s="112"/>
      <c r="GRU148" s="112"/>
      <c r="GRV148" s="112"/>
      <c r="GRW148" s="112"/>
      <c r="GRX148" s="112"/>
      <c r="GRY148" s="112"/>
      <c r="GRZ148" s="112"/>
      <c r="GSA148" s="112"/>
      <c r="GSB148" s="112"/>
      <c r="GSC148" s="112"/>
      <c r="GSD148" s="112"/>
      <c r="GSE148" s="112"/>
      <c r="GSF148" s="112"/>
      <c r="GSG148" s="112"/>
      <c r="GSH148" s="112"/>
      <c r="GSI148" s="112"/>
      <c r="GSJ148" s="112"/>
      <c r="GSK148" s="112"/>
      <c r="GSL148" s="112"/>
      <c r="GSM148" s="112"/>
      <c r="GSN148" s="112"/>
      <c r="GSO148" s="112"/>
      <c r="GSP148" s="112"/>
      <c r="GSQ148" s="112"/>
      <c r="GSR148" s="112"/>
      <c r="GSS148" s="112"/>
      <c r="GST148" s="112"/>
      <c r="GSU148" s="112"/>
      <c r="GSV148" s="112"/>
      <c r="GSW148" s="112"/>
      <c r="GSX148" s="112"/>
      <c r="GSY148" s="112"/>
      <c r="GSZ148" s="112"/>
      <c r="GTA148" s="112"/>
      <c r="GTB148" s="112"/>
      <c r="GTC148" s="112"/>
      <c r="GTD148" s="112"/>
      <c r="GTE148" s="112"/>
      <c r="GTF148" s="112"/>
      <c r="GTG148" s="112"/>
      <c r="GTH148" s="112"/>
      <c r="GTI148" s="112"/>
      <c r="GTJ148" s="112"/>
      <c r="GTK148" s="112"/>
      <c r="GTL148" s="112"/>
      <c r="GTM148" s="112"/>
      <c r="GTN148" s="112"/>
      <c r="GTO148" s="112"/>
      <c r="GTP148" s="112"/>
      <c r="GTQ148" s="112"/>
      <c r="GTR148" s="112"/>
      <c r="GTS148" s="112"/>
      <c r="GTT148" s="112"/>
      <c r="GTU148" s="112"/>
      <c r="GTV148" s="112"/>
      <c r="GTW148" s="112"/>
      <c r="GTX148" s="112"/>
      <c r="GTY148" s="112"/>
      <c r="GTZ148" s="112"/>
      <c r="GUA148" s="112"/>
      <c r="GUB148" s="112"/>
      <c r="GUC148" s="112"/>
      <c r="GUD148" s="112"/>
      <c r="GUE148" s="112"/>
      <c r="GUF148" s="112"/>
      <c r="GUG148" s="112"/>
      <c r="GUH148" s="112"/>
      <c r="GUI148" s="112"/>
      <c r="GUJ148" s="112"/>
      <c r="GUK148" s="112"/>
      <c r="GUL148" s="112"/>
      <c r="GUM148" s="112"/>
      <c r="GUN148" s="112"/>
      <c r="GUO148" s="112"/>
      <c r="GUP148" s="112"/>
      <c r="GUQ148" s="112"/>
      <c r="GUR148" s="112"/>
      <c r="GUS148" s="112"/>
      <c r="GUT148" s="112"/>
      <c r="GUU148" s="112"/>
      <c r="GUV148" s="112"/>
      <c r="GUW148" s="112"/>
      <c r="GUX148" s="112"/>
      <c r="GUY148" s="112"/>
      <c r="GUZ148" s="112"/>
      <c r="GVA148" s="112"/>
      <c r="GVB148" s="112"/>
      <c r="GVC148" s="112"/>
      <c r="GVD148" s="112"/>
      <c r="GVE148" s="112"/>
      <c r="GVF148" s="112"/>
      <c r="GVG148" s="112"/>
      <c r="GVH148" s="112"/>
      <c r="GVI148" s="112"/>
      <c r="GVJ148" s="112"/>
      <c r="GVK148" s="112"/>
      <c r="GVL148" s="112"/>
      <c r="GVM148" s="112"/>
      <c r="GVN148" s="112"/>
      <c r="GVO148" s="112"/>
      <c r="GVP148" s="112"/>
      <c r="GVQ148" s="112"/>
      <c r="GVR148" s="112"/>
      <c r="GVS148" s="112"/>
      <c r="GVT148" s="112"/>
      <c r="GVU148" s="112"/>
      <c r="GVV148" s="112"/>
      <c r="GVW148" s="112"/>
      <c r="GVX148" s="112"/>
      <c r="GVY148" s="112"/>
      <c r="GVZ148" s="112"/>
      <c r="GWA148" s="112"/>
      <c r="GWB148" s="112"/>
      <c r="GWC148" s="112"/>
      <c r="GWD148" s="112"/>
      <c r="GWE148" s="112"/>
      <c r="GWF148" s="112"/>
      <c r="GWG148" s="112"/>
      <c r="GWH148" s="112"/>
      <c r="GWI148" s="112"/>
      <c r="GWJ148" s="112"/>
      <c r="GWK148" s="112"/>
      <c r="GWL148" s="112"/>
      <c r="GWM148" s="112"/>
      <c r="GWN148" s="112"/>
      <c r="GWO148" s="112"/>
      <c r="GWP148" s="112"/>
      <c r="GWQ148" s="112"/>
      <c r="GWR148" s="112"/>
      <c r="GWS148" s="112"/>
      <c r="GWT148" s="112"/>
      <c r="GWU148" s="112"/>
      <c r="GWV148" s="112"/>
      <c r="GWW148" s="112"/>
      <c r="GWX148" s="112"/>
      <c r="GWY148" s="112"/>
      <c r="GWZ148" s="112"/>
      <c r="GXA148" s="112"/>
      <c r="GXB148" s="112"/>
      <c r="GXC148" s="112"/>
      <c r="GXD148" s="112"/>
      <c r="GXE148" s="112"/>
      <c r="GXF148" s="112"/>
      <c r="GXG148" s="112"/>
      <c r="GXH148" s="112"/>
      <c r="GXI148" s="112"/>
      <c r="GXJ148" s="112"/>
      <c r="GXK148" s="112"/>
      <c r="GXL148" s="112"/>
      <c r="GXM148" s="112"/>
      <c r="GXN148" s="112"/>
      <c r="GXO148" s="112"/>
      <c r="GXP148" s="112"/>
      <c r="GXQ148" s="112"/>
      <c r="GXR148" s="112"/>
      <c r="GXS148" s="112"/>
      <c r="GXT148" s="112"/>
      <c r="GXU148" s="112"/>
      <c r="GXV148" s="112"/>
      <c r="GXW148" s="112"/>
      <c r="GXX148" s="112"/>
      <c r="GXY148" s="112"/>
      <c r="GXZ148" s="112"/>
      <c r="GYA148" s="112"/>
      <c r="GYB148" s="112"/>
      <c r="GYC148" s="112"/>
      <c r="GYD148" s="112"/>
      <c r="GYE148" s="112"/>
      <c r="GYF148" s="112"/>
      <c r="GYG148" s="112"/>
      <c r="GYH148" s="112"/>
      <c r="GYI148" s="112"/>
      <c r="GYJ148" s="112"/>
      <c r="GYK148" s="112"/>
      <c r="GYL148" s="112"/>
      <c r="GYM148" s="112"/>
      <c r="GYN148" s="112"/>
      <c r="GYO148" s="112"/>
      <c r="GYP148" s="112"/>
      <c r="GYQ148" s="112"/>
      <c r="GYR148" s="112"/>
      <c r="GYS148" s="112"/>
      <c r="GYT148" s="112"/>
      <c r="GYU148" s="112"/>
      <c r="GYV148" s="112"/>
      <c r="GYW148" s="112"/>
      <c r="GYX148" s="112"/>
      <c r="GYY148" s="112"/>
      <c r="GYZ148" s="112"/>
      <c r="GZA148" s="112"/>
      <c r="GZB148" s="112"/>
      <c r="GZC148" s="112"/>
      <c r="GZD148" s="112"/>
      <c r="GZE148" s="112"/>
      <c r="GZF148" s="112"/>
      <c r="GZG148" s="112"/>
      <c r="GZH148" s="112"/>
      <c r="GZI148" s="112"/>
      <c r="GZJ148" s="112"/>
      <c r="GZK148" s="112"/>
      <c r="GZL148" s="112"/>
      <c r="GZM148" s="112"/>
      <c r="GZN148" s="112"/>
      <c r="GZO148" s="112"/>
      <c r="GZP148" s="112"/>
      <c r="GZQ148" s="112"/>
      <c r="GZR148" s="112"/>
      <c r="GZS148" s="112"/>
      <c r="GZT148" s="112"/>
      <c r="GZU148" s="112"/>
      <c r="GZV148" s="112"/>
      <c r="GZW148" s="112"/>
      <c r="GZX148" s="112"/>
      <c r="GZY148" s="112"/>
      <c r="GZZ148" s="112"/>
      <c r="HAA148" s="112"/>
      <c r="HAB148" s="112"/>
      <c r="HAC148" s="112"/>
      <c r="HAD148" s="112"/>
      <c r="HAE148" s="112"/>
      <c r="HAF148" s="112"/>
      <c r="HAG148" s="112"/>
      <c r="HAH148" s="112"/>
      <c r="HAI148" s="112"/>
      <c r="HAJ148" s="112"/>
      <c r="HAK148" s="112"/>
      <c r="HAL148" s="112"/>
      <c r="HAM148" s="112"/>
      <c r="HAN148" s="112"/>
      <c r="HAO148" s="112"/>
      <c r="HAP148" s="112"/>
      <c r="HAQ148" s="112"/>
      <c r="HAR148" s="112"/>
      <c r="HAS148" s="112"/>
      <c r="HAT148" s="112"/>
      <c r="HAU148" s="112"/>
      <c r="HAV148" s="112"/>
      <c r="HAW148" s="112"/>
      <c r="HAX148" s="112"/>
      <c r="HAY148" s="112"/>
      <c r="HAZ148" s="112"/>
      <c r="HBA148" s="112"/>
      <c r="HBB148" s="112"/>
      <c r="HBC148" s="112"/>
      <c r="HBD148" s="112"/>
      <c r="HBE148" s="112"/>
      <c r="HBF148" s="112"/>
      <c r="HBG148" s="112"/>
      <c r="HBH148" s="112"/>
      <c r="HBI148" s="112"/>
      <c r="HBJ148" s="112"/>
      <c r="HBK148" s="112"/>
      <c r="HBL148" s="112"/>
      <c r="HBM148" s="112"/>
      <c r="HBN148" s="112"/>
      <c r="HBO148" s="112"/>
      <c r="HBP148" s="112"/>
      <c r="HBQ148" s="112"/>
      <c r="HBR148" s="112"/>
      <c r="HBS148" s="112"/>
      <c r="HBT148" s="112"/>
      <c r="HBU148" s="112"/>
      <c r="HBV148" s="112"/>
      <c r="HBW148" s="112"/>
      <c r="HBX148" s="112"/>
      <c r="HBY148" s="112"/>
      <c r="HBZ148" s="112"/>
      <c r="HCA148" s="112"/>
      <c r="HCB148" s="112"/>
      <c r="HCC148" s="112"/>
      <c r="HCD148" s="112"/>
      <c r="HCE148" s="112"/>
      <c r="HCF148" s="112"/>
      <c r="HCG148" s="112"/>
      <c r="HCH148" s="112"/>
      <c r="HCI148" s="112"/>
      <c r="HCJ148" s="112"/>
      <c r="HCK148" s="112"/>
      <c r="HCL148" s="112"/>
      <c r="HCM148" s="112"/>
      <c r="HCN148" s="112"/>
      <c r="HCO148" s="112"/>
      <c r="HCP148" s="112"/>
      <c r="HCQ148" s="112"/>
      <c r="HCR148" s="112"/>
      <c r="HCS148" s="112"/>
      <c r="HCT148" s="112"/>
      <c r="HCU148" s="112"/>
      <c r="HCV148" s="112"/>
      <c r="HCW148" s="112"/>
      <c r="HCX148" s="112"/>
      <c r="HCY148" s="112"/>
      <c r="HCZ148" s="112"/>
      <c r="HDA148" s="112"/>
      <c r="HDB148" s="112"/>
      <c r="HDC148" s="112"/>
      <c r="HDD148" s="112"/>
      <c r="HDE148" s="112"/>
      <c r="HDF148" s="112"/>
      <c r="HDG148" s="112"/>
      <c r="HDH148" s="112"/>
      <c r="HDI148" s="112"/>
      <c r="HDJ148" s="112"/>
      <c r="HDK148" s="112"/>
      <c r="HDL148" s="112"/>
      <c r="HDM148" s="112"/>
      <c r="HDN148" s="112"/>
      <c r="HDO148" s="112"/>
      <c r="HDP148" s="112"/>
      <c r="HDQ148" s="112"/>
      <c r="HDR148" s="112"/>
      <c r="HDS148" s="112"/>
      <c r="HDT148" s="112"/>
      <c r="HDU148" s="112"/>
      <c r="HDV148" s="112"/>
      <c r="HDW148" s="112"/>
      <c r="HDX148" s="112"/>
      <c r="HDY148" s="112"/>
      <c r="HDZ148" s="112"/>
      <c r="HEA148" s="112"/>
      <c r="HEB148" s="112"/>
      <c r="HEC148" s="112"/>
      <c r="HED148" s="112"/>
      <c r="HEE148" s="112"/>
      <c r="HEF148" s="112"/>
      <c r="HEG148" s="112"/>
      <c r="HEH148" s="112"/>
      <c r="HEI148" s="112"/>
      <c r="HEJ148" s="112"/>
      <c r="HEK148" s="112"/>
      <c r="HEL148" s="112"/>
      <c r="HEM148" s="112"/>
      <c r="HEN148" s="112"/>
      <c r="HEO148" s="112"/>
      <c r="HEP148" s="112"/>
      <c r="HEQ148" s="112"/>
      <c r="HER148" s="112"/>
      <c r="HES148" s="112"/>
      <c r="HET148" s="112"/>
      <c r="HEU148" s="112"/>
      <c r="HEV148" s="112"/>
      <c r="HEW148" s="112"/>
      <c r="HEX148" s="112"/>
      <c r="HEY148" s="112"/>
      <c r="HEZ148" s="112"/>
      <c r="HFA148" s="112"/>
      <c r="HFB148" s="112"/>
      <c r="HFC148" s="112"/>
      <c r="HFD148" s="112"/>
      <c r="HFE148" s="112"/>
      <c r="HFF148" s="112"/>
      <c r="HFG148" s="112"/>
      <c r="HFH148" s="112"/>
      <c r="HFI148" s="112"/>
      <c r="HFJ148" s="112"/>
      <c r="HFK148" s="112"/>
      <c r="HFL148" s="112"/>
      <c r="HFM148" s="112"/>
      <c r="HFN148" s="112"/>
      <c r="HFO148" s="112"/>
      <c r="HFP148" s="112"/>
      <c r="HFQ148" s="112"/>
      <c r="HFR148" s="112"/>
      <c r="HFS148" s="112"/>
      <c r="HFT148" s="112"/>
      <c r="HFU148" s="112"/>
      <c r="HFV148" s="112"/>
      <c r="HFW148" s="112"/>
      <c r="HFX148" s="112"/>
      <c r="HFY148" s="112"/>
      <c r="HFZ148" s="112"/>
      <c r="HGA148" s="112"/>
      <c r="HGB148" s="112"/>
      <c r="HGC148" s="112"/>
      <c r="HGD148" s="112"/>
      <c r="HGE148" s="112"/>
      <c r="HGF148" s="112"/>
      <c r="HGG148" s="112"/>
      <c r="HGH148" s="112"/>
      <c r="HGI148" s="112"/>
      <c r="HGJ148" s="112"/>
      <c r="HGK148" s="112"/>
      <c r="HGL148" s="112"/>
      <c r="HGM148" s="112"/>
      <c r="HGN148" s="112"/>
      <c r="HGO148" s="112"/>
      <c r="HGP148" s="112"/>
      <c r="HGQ148" s="112"/>
      <c r="HGR148" s="112"/>
      <c r="HGS148" s="112"/>
      <c r="HGT148" s="112"/>
      <c r="HGU148" s="112"/>
      <c r="HGV148" s="112"/>
      <c r="HGW148" s="112"/>
      <c r="HGX148" s="112"/>
      <c r="HGY148" s="112"/>
      <c r="HGZ148" s="112"/>
      <c r="HHA148" s="112"/>
      <c r="HHB148" s="112"/>
      <c r="HHC148" s="112"/>
      <c r="HHD148" s="112"/>
      <c r="HHE148" s="112"/>
      <c r="HHF148" s="112"/>
      <c r="HHG148" s="112"/>
      <c r="HHH148" s="112"/>
      <c r="HHI148" s="112"/>
      <c r="HHJ148" s="112"/>
      <c r="HHK148" s="112"/>
      <c r="HHL148" s="112"/>
      <c r="HHM148" s="112"/>
      <c r="HHN148" s="112"/>
      <c r="HHO148" s="112"/>
      <c r="HHP148" s="112"/>
      <c r="HHQ148" s="112"/>
      <c r="HHR148" s="112"/>
      <c r="HHS148" s="112"/>
      <c r="HHT148" s="112"/>
      <c r="HHU148" s="112"/>
      <c r="HHV148" s="112"/>
      <c r="HHW148" s="112"/>
      <c r="HHX148" s="112"/>
      <c r="HHY148" s="112"/>
      <c r="HHZ148" s="112"/>
      <c r="HIA148" s="112"/>
      <c r="HIB148" s="112"/>
      <c r="HIC148" s="112"/>
      <c r="HID148" s="112"/>
      <c r="HIE148" s="112"/>
      <c r="HIF148" s="112"/>
      <c r="HIG148" s="112"/>
      <c r="HIH148" s="112"/>
      <c r="HII148" s="112"/>
      <c r="HIJ148" s="112"/>
      <c r="HIK148" s="112"/>
      <c r="HIL148" s="112"/>
      <c r="HIM148" s="112"/>
      <c r="HIN148" s="112"/>
      <c r="HIO148" s="112"/>
      <c r="HIP148" s="112"/>
      <c r="HIQ148" s="112"/>
      <c r="HIR148" s="112"/>
      <c r="HIS148" s="112"/>
      <c r="HIT148" s="112"/>
      <c r="HIU148" s="112"/>
      <c r="HIV148" s="112"/>
      <c r="HIW148" s="112"/>
      <c r="HIX148" s="112"/>
      <c r="HIY148" s="112"/>
      <c r="HIZ148" s="112"/>
      <c r="HJA148" s="112"/>
      <c r="HJB148" s="112"/>
      <c r="HJC148" s="112"/>
      <c r="HJD148" s="112"/>
      <c r="HJE148" s="112"/>
      <c r="HJF148" s="112"/>
      <c r="HJG148" s="112"/>
      <c r="HJH148" s="112"/>
      <c r="HJI148" s="112"/>
      <c r="HJJ148" s="112"/>
      <c r="HJK148" s="112"/>
      <c r="HJL148" s="112"/>
      <c r="HJM148" s="112"/>
      <c r="HJN148" s="112"/>
      <c r="HJO148" s="112"/>
      <c r="HJP148" s="112"/>
      <c r="HJQ148" s="112"/>
      <c r="HJR148" s="112"/>
      <c r="HJS148" s="112"/>
      <c r="HJT148" s="112"/>
      <c r="HJU148" s="112"/>
      <c r="HJV148" s="112"/>
      <c r="HJW148" s="112"/>
      <c r="HJX148" s="112"/>
      <c r="HJY148" s="112"/>
      <c r="HJZ148" s="112"/>
      <c r="HKA148" s="112"/>
      <c r="HKB148" s="112"/>
      <c r="HKC148" s="112"/>
      <c r="HKD148" s="112"/>
      <c r="HKE148" s="112"/>
      <c r="HKF148" s="112"/>
      <c r="HKG148" s="112"/>
      <c r="HKH148" s="112"/>
      <c r="HKI148" s="112"/>
      <c r="HKJ148" s="112"/>
      <c r="HKK148" s="112"/>
      <c r="HKL148" s="112"/>
      <c r="HKM148" s="112"/>
      <c r="HKN148" s="112"/>
      <c r="HKO148" s="112"/>
      <c r="HKP148" s="112"/>
      <c r="HKQ148" s="112"/>
      <c r="HKR148" s="112"/>
      <c r="HKS148" s="112"/>
      <c r="HKT148" s="112"/>
      <c r="HKU148" s="112"/>
      <c r="HKV148" s="112"/>
      <c r="HKW148" s="112"/>
      <c r="HKX148" s="112"/>
      <c r="HKY148" s="112"/>
      <c r="HKZ148" s="112"/>
      <c r="HLA148" s="112"/>
      <c r="HLB148" s="112"/>
      <c r="HLC148" s="112"/>
      <c r="HLD148" s="112"/>
      <c r="HLE148" s="112"/>
      <c r="HLF148" s="112"/>
      <c r="HLG148" s="112"/>
      <c r="HLH148" s="112"/>
      <c r="HLI148" s="112"/>
      <c r="HLJ148" s="112"/>
      <c r="HLK148" s="112"/>
      <c r="HLL148" s="112"/>
      <c r="HLM148" s="112"/>
      <c r="HLN148" s="112"/>
      <c r="HLO148" s="112"/>
      <c r="HLP148" s="112"/>
      <c r="HLQ148" s="112"/>
      <c r="HLR148" s="112"/>
      <c r="HLS148" s="112"/>
      <c r="HLT148" s="112"/>
      <c r="HLU148" s="112"/>
      <c r="HLV148" s="112"/>
      <c r="HLW148" s="112"/>
      <c r="HLX148" s="112"/>
      <c r="HLY148" s="112"/>
      <c r="HLZ148" s="112"/>
      <c r="HMA148" s="112"/>
      <c r="HMB148" s="112"/>
      <c r="HMC148" s="112"/>
      <c r="HMD148" s="112"/>
      <c r="HME148" s="112"/>
      <c r="HMF148" s="112"/>
      <c r="HMG148" s="112"/>
      <c r="HMH148" s="112"/>
      <c r="HMI148" s="112"/>
      <c r="HMJ148" s="112"/>
      <c r="HMK148" s="112"/>
      <c r="HML148" s="112"/>
      <c r="HMM148" s="112"/>
      <c r="HMN148" s="112"/>
      <c r="HMO148" s="112"/>
      <c r="HMP148" s="112"/>
      <c r="HMQ148" s="112"/>
      <c r="HMR148" s="112"/>
      <c r="HMS148" s="112"/>
      <c r="HMT148" s="112"/>
      <c r="HMU148" s="112"/>
      <c r="HMV148" s="112"/>
      <c r="HMW148" s="112"/>
      <c r="HMX148" s="112"/>
      <c r="HMY148" s="112"/>
      <c r="HMZ148" s="112"/>
      <c r="HNA148" s="112"/>
      <c r="HNB148" s="112"/>
      <c r="HNC148" s="112"/>
      <c r="HND148" s="112"/>
      <c r="HNE148" s="112"/>
      <c r="HNF148" s="112"/>
      <c r="HNG148" s="112"/>
      <c r="HNH148" s="112"/>
      <c r="HNI148" s="112"/>
      <c r="HNJ148" s="112"/>
      <c r="HNK148" s="112"/>
      <c r="HNL148" s="112"/>
      <c r="HNM148" s="112"/>
      <c r="HNN148" s="112"/>
      <c r="HNO148" s="112"/>
      <c r="HNP148" s="112"/>
      <c r="HNQ148" s="112"/>
      <c r="HNR148" s="112"/>
      <c r="HNS148" s="112"/>
      <c r="HNT148" s="112"/>
      <c r="HNU148" s="112"/>
      <c r="HNV148" s="112"/>
      <c r="HNW148" s="112"/>
      <c r="HNX148" s="112"/>
      <c r="HNY148" s="112"/>
      <c r="HNZ148" s="112"/>
      <c r="HOA148" s="112"/>
      <c r="HOB148" s="112"/>
      <c r="HOC148" s="112"/>
      <c r="HOD148" s="112"/>
      <c r="HOE148" s="112"/>
      <c r="HOF148" s="112"/>
      <c r="HOG148" s="112"/>
      <c r="HOH148" s="112"/>
      <c r="HOI148" s="112"/>
      <c r="HOJ148" s="112"/>
      <c r="HOK148" s="112"/>
      <c r="HOL148" s="112"/>
      <c r="HOM148" s="112"/>
      <c r="HON148" s="112"/>
      <c r="HOO148" s="112"/>
      <c r="HOP148" s="112"/>
      <c r="HOQ148" s="112"/>
      <c r="HOR148" s="112"/>
      <c r="HOS148" s="112"/>
      <c r="HOT148" s="112"/>
      <c r="HOU148" s="112"/>
      <c r="HOV148" s="112"/>
      <c r="HOW148" s="112"/>
      <c r="HOX148" s="112"/>
      <c r="HOY148" s="112"/>
      <c r="HOZ148" s="112"/>
      <c r="HPA148" s="112"/>
      <c r="HPB148" s="112"/>
      <c r="HPC148" s="112"/>
      <c r="HPD148" s="112"/>
      <c r="HPE148" s="112"/>
      <c r="HPF148" s="112"/>
      <c r="HPG148" s="112"/>
      <c r="HPH148" s="112"/>
      <c r="HPI148" s="112"/>
      <c r="HPJ148" s="112"/>
      <c r="HPK148" s="112"/>
      <c r="HPL148" s="112"/>
      <c r="HPM148" s="112"/>
      <c r="HPN148" s="112"/>
      <c r="HPO148" s="112"/>
      <c r="HPP148" s="112"/>
      <c r="HPQ148" s="112"/>
      <c r="HPR148" s="112"/>
      <c r="HPS148" s="112"/>
      <c r="HPT148" s="112"/>
      <c r="HPU148" s="112"/>
      <c r="HPV148" s="112"/>
      <c r="HPW148" s="112"/>
      <c r="HPX148" s="112"/>
      <c r="HPY148" s="112"/>
      <c r="HPZ148" s="112"/>
      <c r="HQA148" s="112"/>
      <c r="HQB148" s="112"/>
      <c r="HQC148" s="112"/>
      <c r="HQD148" s="112"/>
      <c r="HQE148" s="112"/>
      <c r="HQF148" s="112"/>
      <c r="HQG148" s="112"/>
      <c r="HQH148" s="112"/>
      <c r="HQI148" s="112"/>
      <c r="HQJ148" s="112"/>
      <c r="HQK148" s="112"/>
      <c r="HQL148" s="112"/>
      <c r="HQM148" s="112"/>
      <c r="HQN148" s="112"/>
      <c r="HQO148" s="112"/>
      <c r="HQP148" s="112"/>
      <c r="HQQ148" s="112"/>
      <c r="HQR148" s="112"/>
      <c r="HQS148" s="112"/>
      <c r="HQT148" s="112"/>
      <c r="HQU148" s="112"/>
      <c r="HQV148" s="112"/>
      <c r="HQW148" s="112"/>
      <c r="HQX148" s="112"/>
      <c r="HQY148" s="112"/>
      <c r="HQZ148" s="112"/>
      <c r="HRA148" s="112"/>
      <c r="HRB148" s="112"/>
      <c r="HRC148" s="112"/>
      <c r="HRD148" s="112"/>
      <c r="HRE148" s="112"/>
      <c r="HRF148" s="112"/>
      <c r="HRG148" s="112"/>
      <c r="HRH148" s="112"/>
      <c r="HRI148" s="112"/>
      <c r="HRJ148" s="112"/>
      <c r="HRK148" s="112"/>
      <c r="HRL148" s="112"/>
      <c r="HRM148" s="112"/>
      <c r="HRN148" s="112"/>
      <c r="HRO148" s="112"/>
      <c r="HRP148" s="112"/>
      <c r="HRQ148" s="112"/>
      <c r="HRR148" s="112"/>
      <c r="HRS148" s="112"/>
      <c r="HRT148" s="112"/>
      <c r="HRU148" s="112"/>
      <c r="HRV148" s="112"/>
      <c r="HRW148" s="112"/>
      <c r="HRX148" s="112"/>
      <c r="HRY148" s="112"/>
      <c r="HRZ148" s="112"/>
      <c r="HSA148" s="112"/>
      <c r="HSB148" s="112"/>
      <c r="HSC148" s="112"/>
      <c r="HSD148" s="112"/>
      <c r="HSE148" s="112"/>
      <c r="HSF148" s="112"/>
      <c r="HSG148" s="112"/>
      <c r="HSH148" s="112"/>
      <c r="HSI148" s="112"/>
      <c r="HSJ148" s="112"/>
      <c r="HSK148" s="112"/>
      <c r="HSL148" s="112"/>
      <c r="HSM148" s="112"/>
      <c r="HSN148" s="112"/>
      <c r="HSO148" s="112"/>
      <c r="HSP148" s="112"/>
      <c r="HSQ148" s="112"/>
      <c r="HSR148" s="112"/>
      <c r="HSS148" s="112"/>
      <c r="HST148" s="112"/>
      <c r="HSU148" s="112"/>
      <c r="HSV148" s="112"/>
      <c r="HSW148" s="112"/>
      <c r="HSX148" s="112"/>
      <c r="HSY148" s="112"/>
      <c r="HSZ148" s="112"/>
      <c r="HTA148" s="112"/>
      <c r="HTB148" s="112"/>
      <c r="HTC148" s="112"/>
      <c r="HTD148" s="112"/>
      <c r="HTE148" s="112"/>
      <c r="HTF148" s="112"/>
      <c r="HTG148" s="112"/>
      <c r="HTH148" s="112"/>
      <c r="HTI148" s="112"/>
      <c r="HTJ148" s="112"/>
      <c r="HTK148" s="112"/>
      <c r="HTL148" s="112"/>
      <c r="HTM148" s="112"/>
      <c r="HTN148" s="112"/>
      <c r="HTO148" s="112"/>
      <c r="HTP148" s="112"/>
      <c r="HTQ148" s="112"/>
      <c r="HTR148" s="112"/>
      <c r="HTS148" s="112"/>
      <c r="HTT148" s="112"/>
      <c r="HTU148" s="112"/>
      <c r="HTV148" s="112"/>
      <c r="HTW148" s="112"/>
      <c r="HTX148" s="112"/>
      <c r="HTY148" s="112"/>
      <c r="HTZ148" s="112"/>
      <c r="HUA148" s="112"/>
      <c r="HUB148" s="112"/>
      <c r="HUC148" s="112"/>
      <c r="HUD148" s="112"/>
      <c r="HUE148" s="112"/>
      <c r="HUF148" s="112"/>
      <c r="HUG148" s="112"/>
      <c r="HUH148" s="112"/>
      <c r="HUI148" s="112"/>
      <c r="HUJ148" s="112"/>
      <c r="HUK148" s="112"/>
      <c r="HUL148" s="112"/>
      <c r="HUM148" s="112"/>
      <c r="HUN148" s="112"/>
      <c r="HUO148" s="112"/>
      <c r="HUP148" s="112"/>
      <c r="HUQ148" s="112"/>
      <c r="HUR148" s="112"/>
      <c r="HUS148" s="112"/>
      <c r="HUT148" s="112"/>
      <c r="HUU148" s="112"/>
      <c r="HUV148" s="112"/>
      <c r="HUW148" s="112"/>
      <c r="HUX148" s="112"/>
      <c r="HUY148" s="112"/>
      <c r="HUZ148" s="112"/>
      <c r="HVA148" s="112"/>
      <c r="HVB148" s="112"/>
      <c r="HVC148" s="112"/>
      <c r="HVD148" s="112"/>
      <c r="HVE148" s="112"/>
      <c r="HVF148" s="112"/>
      <c r="HVG148" s="112"/>
      <c r="HVH148" s="112"/>
      <c r="HVI148" s="112"/>
      <c r="HVJ148" s="112"/>
      <c r="HVK148" s="112"/>
      <c r="HVL148" s="112"/>
      <c r="HVM148" s="112"/>
      <c r="HVN148" s="112"/>
      <c r="HVO148" s="112"/>
      <c r="HVP148" s="112"/>
      <c r="HVQ148" s="112"/>
      <c r="HVR148" s="112"/>
      <c r="HVS148" s="112"/>
      <c r="HVT148" s="112"/>
      <c r="HVU148" s="112"/>
      <c r="HVV148" s="112"/>
      <c r="HVW148" s="112"/>
      <c r="HVX148" s="112"/>
      <c r="HVY148" s="112"/>
      <c r="HVZ148" s="112"/>
      <c r="HWA148" s="112"/>
      <c r="HWB148" s="112"/>
      <c r="HWC148" s="112"/>
      <c r="HWD148" s="112"/>
      <c r="HWE148" s="112"/>
      <c r="HWF148" s="112"/>
      <c r="HWG148" s="112"/>
      <c r="HWH148" s="112"/>
      <c r="HWI148" s="112"/>
      <c r="HWJ148" s="112"/>
      <c r="HWK148" s="112"/>
      <c r="HWL148" s="112"/>
      <c r="HWM148" s="112"/>
      <c r="HWN148" s="112"/>
      <c r="HWO148" s="112"/>
      <c r="HWP148" s="112"/>
      <c r="HWQ148" s="112"/>
      <c r="HWR148" s="112"/>
      <c r="HWS148" s="112"/>
      <c r="HWT148" s="112"/>
      <c r="HWU148" s="112"/>
      <c r="HWV148" s="112"/>
      <c r="HWW148" s="112"/>
      <c r="HWX148" s="112"/>
      <c r="HWY148" s="112"/>
      <c r="HWZ148" s="112"/>
      <c r="HXA148" s="112"/>
      <c r="HXB148" s="112"/>
      <c r="HXC148" s="112"/>
      <c r="HXD148" s="112"/>
      <c r="HXE148" s="112"/>
      <c r="HXF148" s="112"/>
      <c r="HXG148" s="112"/>
      <c r="HXH148" s="112"/>
      <c r="HXI148" s="112"/>
      <c r="HXJ148" s="112"/>
      <c r="HXK148" s="112"/>
      <c r="HXL148" s="112"/>
      <c r="HXM148" s="112"/>
      <c r="HXN148" s="112"/>
      <c r="HXO148" s="112"/>
      <c r="HXP148" s="112"/>
      <c r="HXQ148" s="112"/>
      <c r="HXR148" s="112"/>
      <c r="HXS148" s="112"/>
      <c r="HXT148" s="112"/>
      <c r="HXU148" s="112"/>
      <c r="HXV148" s="112"/>
      <c r="HXW148" s="112"/>
      <c r="HXX148" s="112"/>
      <c r="HXY148" s="112"/>
      <c r="HXZ148" s="112"/>
      <c r="HYA148" s="112"/>
      <c r="HYB148" s="112"/>
      <c r="HYC148" s="112"/>
      <c r="HYD148" s="112"/>
      <c r="HYE148" s="112"/>
      <c r="HYF148" s="112"/>
      <c r="HYG148" s="112"/>
      <c r="HYH148" s="112"/>
      <c r="HYI148" s="112"/>
      <c r="HYJ148" s="112"/>
      <c r="HYK148" s="112"/>
      <c r="HYL148" s="112"/>
      <c r="HYM148" s="112"/>
      <c r="HYN148" s="112"/>
      <c r="HYO148" s="112"/>
      <c r="HYP148" s="112"/>
      <c r="HYQ148" s="112"/>
      <c r="HYR148" s="112"/>
      <c r="HYS148" s="112"/>
      <c r="HYT148" s="112"/>
      <c r="HYU148" s="112"/>
      <c r="HYV148" s="112"/>
      <c r="HYW148" s="112"/>
      <c r="HYX148" s="112"/>
      <c r="HYY148" s="112"/>
      <c r="HYZ148" s="112"/>
      <c r="HZA148" s="112"/>
      <c r="HZB148" s="112"/>
      <c r="HZC148" s="112"/>
      <c r="HZD148" s="112"/>
      <c r="HZE148" s="112"/>
      <c r="HZF148" s="112"/>
      <c r="HZG148" s="112"/>
      <c r="HZH148" s="112"/>
      <c r="HZI148" s="112"/>
      <c r="HZJ148" s="112"/>
      <c r="HZK148" s="112"/>
      <c r="HZL148" s="112"/>
      <c r="HZM148" s="112"/>
      <c r="HZN148" s="112"/>
      <c r="HZO148" s="112"/>
      <c r="HZP148" s="112"/>
      <c r="HZQ148" s="112"/>
      <c r="HZR148" s="112"/>
      <c r="HZS148" s="112"/>
      <c r="HZT148" s="112"/>
      <c r="HZU148" s="112"/>
      <c r="HZV148" s="112"/>
      <c r="HZW148" s="112"/>
      <c r="HZX148" s="112"/>
      <c r="HZY148" s="112"/>
      <c r="HZZ148" s="112"/>
      <c r="IAA148" s="112"/>
      <c r="IAB148" s="112"/>
      <c r="IAC148" s="112"/>
      <c r="IAD148" s="112"/>
      <c r="IAE148" s="112"/>
      <c r="IAF148" s="112"/>
      <c r="IAG148" s="112"/>
      <c r="IAH148" s="112"/>
      <c r="IAI148" s="112"/>
      <c r="IAJ148" s="112"/>
      <c r="IAK148" s="112"/>
      <c r="IAL148" s="112"/>
      <c r="IAM148" s="112"/>
      <c r="IAN148" s="112"/>
      <c r="IAO148" s="112"/>
      <c r="IAP148" s="112"/>
      <c r="IAQ148" s="112"/>
      <c r="IAR148" s="112"/>
      <c r="IAS148" s="112"/>
      <c r="IAT148" s="112"/>
      <c r="IAU148" s="112"/>
      <c r="IAV148" s="112"/>
      <c r="IAW148" s="112"/>
      <c r="IAX148" s="112"/>
      <c r="IAY148" s="112"/>
      <c r="IAZ148" s="112"/>
      <c r="IBA148" s="112"/>
      <c r="IBB148" s="112"/>
      <c r="IBC148" s="112"/>
      <c r="IBD148" s="112"/>
      <c r="IBE148" s="112"/>
      <c r="IBF148" s="112"/>
      <c r="IBG148" s="112"/>
      <c r="IBH148" s="112"/>
      <c r="IBI148" s="112"/>
      <c r="IBJ148" s="112"/>
      <c r="IBK148" s="112"/>
      <c r="IBL148" s="112"/>
      <c r="IBM148" s="112"/>
      <c r="IBN148" s="112"/>
      <c r="IBO148" s="112"/>
      <c r="IBP148" s="112"/>
      <c r="IBQ148" s="112"/>
      <c r="IBR148" s="112"/>
      <c r="IBS148" s="112"/>
      <c r="IBT148" s="112"/>
      <c r="IBU148" s="112"/>
      <c r="IBV148" s="112"/>
      <c r="IBW148" s="112"/>
      <c r="IBX148" s="112"/>
      <c r="IBY148" s="112"/>
      <c r="IBZ148" s="112"/>
      <c r="ICA148" s="112"/>
      <c r="ICB148" s="112"/>
      <c r="ICC148" s="112"/>
      <c r="ICD148" s="112"/>
      <c r="ICE148" s="112"/>
      <c r="ICF148" s="112"/>
      <c r="ICG148" s="112"/>
      <c r="ICH148" s="112"/>
      <c r="ICI148" s="112"/>
      <c r="ICJ148" s="112"/>
      <c r="ICK148" s="112"/>
      <c r="ICL148" s="112"/>
      <c r="ICM148" s="112"/>
      <c r="ICN148" s="112"/>
      <c r="ICO148" s="112"/>
      <c r="ICP148" s="112"/>
      <c r="ICQ148" s="112"/>
      <c r="ICR148" s="112"/>
      <c r="ICS148" s="112"/>
      <c r="ICT148" s="112"/>
      <c r="ICU148" s="112"/>
      <c r="ICV148" s="112"/>
      <c r="ICW148" s="112"/>
      <c r="ICX148" s="112"/>
      <c r="ICY148" s="112"/>
      <c r="ICZ148" s="112"/>
      <c r="IDA148" s="112"/>
      <c r="IDB148" s="112"/>
      <c r="IDC148" s="112"/>
      <c r="IDD148" s="112"/>
      <c r="IDE148" s="112"/>
      <c r="IDF148" s="112"/>
      <c r="IDG148" s="112"/>
      <c r="IDH148" s="112"/>
      <c r="IDI148" s="112"/>
      <c r="IDJ148" s="112"/>
      <c r="IDK148" s="112"/>
      <c r="IDL148" s="112"/>
      <c r="IDM148" s="112"/>
      <c r="IDN148" s="112"/>
      <c r="IDO148" s="112"/>
      <c r="IDP148" s="112"/>
      <c r="IDQ148" s="112"/>
      <c r="IDR148" s="112"/>
      <c r="IDS148" s="112"/>
      <c r="IDT148" s="112"/>
      <c r="IDU148" s="112"/>
      <c r="IDV148" s="112"/>
      <c r="IDW148" s="112"/>
      <c r="IDX148" s="112"/>
      <c r="IDY148" s="112"/>
      <c r="IDZ148" s="112"/>
      <c r="IEA148" s="112"/>
      <c r="IEB148" s="112"/>
      <c r="IEC148" s="112"/>
      <c r="IED148" s="112"/>
      <c r="IEE148" s="112"/>
      <c r="IEF148" s="112"/>
      <c r="IEG148" s="112"/>
      <c r="IEH148" s="112"/>
      <c r="IEI148" s="112"/>
      <c r="IEJ148" s="112"/>
      <c r="IEK148" s="112"/>
      <c r="IEL148" s="112"/>
      <c r="IEM148" s="112"/>
      <c r="IEN148" s="112"/>
      <c r="IEO148" s="112"/>
      <c r="IEP148" s="112"/>
      <c r="IEQ148" s="112"/>
      <c r="IER148" s="112"/>
      <c r="IES148" s="112"/>
      <c r="IET148" s="112"/>
      <c r="IEU148" s="112"/>
      <c r="IEV148" s="112"/>
      <c r="IEW148" s="112"/>
      <c r="IEX148" s="112"/>
      <c r="IEY148" s="112"/>
      <c r="IEZ148" s="112"/>
      <c r="IFA148" s="112"/>
      <c r="IFB148" s="112"/>
      <c r="IFC148" s="112"/>
      <c r="IFD148" s="112"/>
      <c r="IFE148" s="112"/>
      <c r="IFF148" s="112"/>
      <c r="IFG148" s="112"/>
      <c r="IFH148" s="112"/>
      <c r="IFI148" s="112"/>
      <c r="IFJ148" s="112"/>
      <c r="IFK148" s="112"/>
      <c r="IFL148" s="112"/>
      <c r="IFM148" s="112"/>
      <c r="IFN148" s="112"/>
      <c r="IFO148" s="112"/>
      <c r="IFP148" s="112"/>
      <c r="IFQ148" s="112"/>
      <c r="IFR148" s="112"/>
      <c r="IFS148" s="112"/>
      <c r="IFT148" s="112"/>
      <c r="IFU148" s="112"/>
      <c r="IFV148" s="112"/>
      <c r="IFW148" s="112"/>
      <c r="IFX148" s="112"/>
      <c r="IFY148" s="112"/>
      <c r="IFZ148" s="112"/>
      <c r="IGA148" s="112"/>
      <c r="IGB148" s="112"/>
      <c r="IGC148" s="112"/>
      <c r="IGD148" s="112"/>
      <c r="IGE148" s="112"/>
      <c r="IGF148" s="112"/>
      <c r="IGG148" s="112"/>
      <c r="IGH148" s="112"/>
      <c r="IGI148" s="112"/>
      <c r="IGJ148" s="112"/>
      <c r="IGK148" s="112"/>
      <c r="IGL148" s="112"/>
      <c r="IGM148" s="112"/>
      <c r="IGN148" s="112"/>
      <c r="IGO148" s="112"/>
      <c r="IGP148" s="112"/>
      <c r="IGQ148" s="112"/>
      <c r="IGR148" s="112"/>
      <c r="IGS148" s="112"/>
      <c r="IGT148" s="112"/>
      <c r="IGU148" s="112"/>
      <c r="IGV148" s="112"/>
      <c r="IGW148" s="112"/>
      <c r="IGX148" s="112"/>
      <c r="IGY148" s="112"/>
      <c r="IGZ148" s="112"/>
      <c r="IHA148" s="112"/>
      <c r="IHB148" s="112"/>
      <c r="IHC148" s="112"/>
      <c r="IHD148" s="112"/>
      <c r="IHE148" s="112"/>
      <c r="IHF148" s="112"/>
      <c r="IHG148" s="112"/>
      <c r="IHH148" s="112"/>
      <c r="IHI148" s="112"/>
      <c r="IHJ148" s="112"/>
      <c r="IHK148" s="112"/>
      <c r="IHL148" s="112"/>
      <c r="IHM148" s="112"/>
      <c r="IHN148" s="112"/>
      <c r="IHO148" s="112"/>
      <c r="IHP148" s="112"/>
      <c r="IHQ148" s="112"/>
      <c r="IHR148" s="112"/>
      <c r="IHS148" s="112"/>
      <c r="IHT148" s="112"/>
      <c r="IHU148" s="112"/>
      <c r="IHV148" s="112"/>
      <c r="IHW148" s="112"/>
      <c r="IHX148" s="112"/>
      <c r="IHY148" s="112"/>
      <c r="IHZ148" s="112"/>
      <c r="IIA148" s="112"/>
      <c r="IIB148" s="112"/>
      <c r="IIC148" s="112"/>
      <c r="IID148" s="112"/>
      <c r="IIE148" s="112"/>
      <c r="IIF148" s="112"/>
      <c r="IIG148" s="112"/>
      <c r="IIH148" s="112"/>
      <c r="III148" s="112"/>
      <c r="IIJ148" s="112"/>
      <c r="IIK148" s="112"/>
      <c r="IIL148" s="112"/>
      <c r="IIM148" s="112"/>
      <c r="IIN148" s="112"/>
      <c r="IIO148" s="112"/>
      <c r="IIP148" s="112"/>
      <c r="IIQ148" s="112"/>
      <c r="IIR148" s="112"/>
      <c r="IIS148" s="112"/>
      <c r="IIT148" s="112"/>
      <c r="IIU148" s="112"/>
      <c r="IIV148" s="112"/>
      <c r="IIW148" s="112"/>
      <c r="IIX148" s="112"/>
      <c r="IIY148" s="112"/>
      <c r="IIZ148" s="112"/>
      <c r="IJA148" s="112"/>
      <c r="IJB148" s="112"/>
      <c r="IJC148" s="112"/>
      <c r="IJD148" s="112"/>
      <c r="IJE148" s="112"/>
      <c r="IJF148" s="112"/>
      <c r="IJG148" s="112"/>
      <c r="IJH148" s="112"/>
      <c r="IJI148" s="112"/>
      <c r="IJJ148" s="112"/>
      <c r="IJK148" s="112"/>
      <c r="IJL148" s="112"/>
      <c r="IJM148" s="112"/>
      <c r="IJN148" s="112"/>
      <c r="IJO148" s="112"/>
      <c r="IJP148" s="112"/>
      <c r="IJQ148" s="112"/>
      <c r="IJR148" s="112"/>
      <c r="IJS148" s="112"/>
      <c r="IJT148" s="112"/>
      <c r="IJU148" s="112"/>
      <c r="IJV148" s="112"/>
      <c r="IJW148" s="112"/>
      <c r="IJX148" s="112"/>
      <c r="IJY148" s="112"/>
      <c r="IJZ148" s="112"/>
      <c r="IKA148" s="112"/>
      <c r="IKB148" s="112"/>
      <c r="IKC148" s="112"/>
      <c r="IKD148" s="112"/>
      <c r="IKE148" s="112"/>
      <c r="IKF148" s="112"/>
      <c r="IKG148" s="112"/>
      <c r="IKH148" s="112"/>
      <c r="IKI148" s="112"/>
      <c r="IKJ148" s="112"/>
      <c r="IKK148" s="112"/>
      <c r="IKL148" s="112"/>
      <c r="IKM148" s="112"/>
      <c r="IKN148" s="112"/>
      <c r="IKO148" s="112"/>
      <c r="IKP148" s="112"/>
      <c r="IKQ148" s="112"/>
      <c r="IKR148" s="112"/>
      <c r="IKS148" s="112"/>
      <c r="IKT148" s="112"/>
      <c r="IKU148" s="112"/>
      <c r="IKV148" s="112"/>
      <c r="IKW148" s="112"/>
      <c r="IKX148" s="112"/>
      <c r="IKY148" s="112"/>
      <c r="IKZ148" s="112"/>
      <c r="ILA148" s="112"/>
      <c r="ILB148" s="112"/>
      <c r="ILC148" s="112"/>
      <c r="ILD148" s="112"/>
      <c r="ILE148" s="112"/>
      <c r="ILF148" s="112"/>
      <c r="ILG148" s="112"/>
      <c r="ILH148" s="112"/>
      <c r="ILI148" s="112"/>
      <c r="ILJ148" s="112"/>
      <c r="ILK148" s="112"/>
      <c r="ILL148" s="112"/>
      <c r="ILM148" s="112"/>
      <c r="ILN148" s="112"/>
      <c r="ILO148" s="112"/>
      <c r="ILP148" s="112"/>
      <c r="ILQ148" s="112"/>
      <c r="ILR148" s="112"/>
      <c r="ILS148" s="112"/>
      <c r="ILT148" s="112"/>
      <c r="ILU148" s="112"/>
      <c r="ILV148" s="112"/>
      <c r="ILW148" s="112"/>
      <c r="ILX148" s="112"/>
      <c r="ILY148" s="112"/>
      <c r="ILZ148" s="112"/>
      <c r="IMA148" s="112"/>
      <c r="IMB148" s="112"/>
      <c r="IMC148" s="112"/>
      <c r="IMD148" s="112"/>
      <c r="IME148" s="112"/>
      <c r="IMF148" s="112"/>
      <c r="IMG148" s="112"/>
      <c r="IMH148" s="112"/>
      <c r="IMI148" s="112"/>
      <c r="IMJ148" s="112"/>
      <c r="IMK148" s="112"/>
      <c r="IML148" s="112"/>
      <c r="IMM148" s="112"/>
      <c r="IMN148" s="112"/>
      <c r="IMO148" s="112"/>
      <c r="IMP148" s="112"/>
      <c r="IMQ148" s="112"/>
      <c r="IMR148" s="112"/>
      <c r="IMS148" s="112"/>
      <c r="IMT148" s="112"/>
      <c r="IMU148" s="112"/>
      <c r="IMV148" s="112"/>
      <c r="IMW148" s="112"/>
      <c r="IMX148" s="112"/>
      <c r="IMY148" s="112"/>
      <c r="IMZ148" s="112"/>
      <c r="INA148" s="112"/>
      <c r="INB148" s="112"/>
      <c r="INC148" s="112"/>
      <c r="IND148" s="112"/>
      <c r="INE148" s="112"/>
      <c r="INF148" s="112"/>
      <c r="ING148" s="112"/>
      <c r="INH148" s="112"/>
      <c r="INI148" s="112"/>
      <c r="INJ148" s="112"/>
      <c r="INK148" s="112"/>
      <c r="INL148" s="112"/>
      <c r="INM148" s="112"/>
      <c r="INN148" s="112"/>
      <c r="INO148" s="112"/>
      <c r="INP148" s="112"/>
      <c r="INQ148" s="112"/>
      <c r="INR148" s="112"/>
      <c r="INS148" s="112"/>
      <c r="INT148" s="112"/>
      <c r="INU148" s="112"/>
      <c r="INV148" s="112"/>
      <c r="INW148" s="112"/>
      <c r="INX148" s="112"/>
      <c r="INY148" s="112"/>
      <c r="INZ148" s="112"/>
      <c r="IOA148" s="112"/>
      <c r="IOB148" s="112"/>
      <c r="IOC148" s="112"/>
      <c r="IOD148" s="112"/>
      <c r="IOE148" s="112"/>
      <c r="IOF148" s="112"/>
      <c r="IOG148" s="112"/>
      <c r="IOH148" s="112"/>
      <c r="IOI148" s="112"/>
      <c r="IOJ148" s="112"/>
      <c r="IOK148" s="112"/>
      <c r="IOL148" s="112"/>
      <c r="IOM148" s="112"/>
      <c r="ION148" s="112"/>
      <c r="IOO148" s="112"/>
      <c r="IOP148" s="112"/>
      <c r="IOQ148" s="112"/>
      <c r="IOR148" s="112"/>
      <c r="IOS148" s="112"/>
      <c r="IOT148" s="112"/>
      <c r="IOU148" s="112"/>
      <c r="IOV148" s="112"/>
      <c r="IOW148" s="112"/>
      <c r="IOX148" s="112"/>
      <c r="IOY148" s="112"/>
      <c r="IOZ148" s="112"/>
      <c r="IPA148" s="112"/>
      <c r="IPB148" s="112"/>
      <c r="IPC148" s="112"/>
      <c r="IPD148" s="112"/>
      <c r="IPE148" s="112"/>
      <c r="IPF148" s="112"/>
      <c r="IPG148" s="112"/>
      <c r="IPH148" s="112"/>
      <c r="IPI148" s="112"/>
      <c r="IPJ148" s="112"/>
      <c r="IPK148" s="112"/>
      <c r="IPL148" s="112"/>
      <c r="IPM148" s="112"/>
      <c r="IPN148" s="112"/>
      <c r="IPO148" s="112"/>
      <c r="IPP148" s="112"/>
      <c r="IPQ148" s="112"/>
      <c r="IPR148" s="112"/>
      <c r="IPS148" s="112"/>
      <c r="IPT148" s="112"/>
      <c r="IPU148" s="112"/>
      <c r="IPV148" s="112"/>
      <c r="IPW148" s="112"/>
      <c r="IPX148" s="112"/>
      <c r="IPY148" s="112"/>
      <c r="IPZ148" s="112"/>
      <c r="IQA148" s="112"/>
      <c r="IQB148" s="112"/>
      <c r="IQC148" s="112"/>
      <c r="IQD148" s="112"/>
      <c r="IQE148" s="112"/>
      <c r="IQF148" s="112"/>
      <c r="IQG148" s="112"/>
      <c r="IQH148" s="112"/>
      <c r="IQI148" s="112"/>
      <c r="IQJ148" s="112"/>
      <c r="IQK148" s="112"/>
      <c r="IQL148" s="112"/>
      <c r="IQM148" s="112"/>
      <c r="IQN148" s="112"/>
      <c r="IQO148" s="112"/>
      <c r="IQP148" s="112"/>
      <c r="IQQ148" s="112"/>
      <c r="IQR148" s="112"/>
      <c r="IQS148" s="112"/>
      <c r="IQT148" s="112"/>
      <c r="IQU148" s="112"/>
      <c r="IQV148" s="112"/>
      <c r="IQW148" s="112"/>
      <c r="IQX148" s="112"/>
      <c r="IQY148" s="112"/>
      <c r="IQZ148" s="112"/>
      <c r="IRA148" s="112"/>
      <c r="IRB148" s="112"/>
      <c r="IRC148" s="112"/>
      <c r="IRD148" s="112"/>
      <c r="IRE148" s="112"/>
      <c r="IRF148" s="112"/>
      <c r="IRG148" s="112"/>
      <c r="IRH148" s="112"/>
      <c r="IRI148" s="112"/>
      <c r="IRJ148" s="112"/>
      <c r="IRK148" s="112"/>
      <c r="IRL148" s="112"/>
      <c r="IRM148" s="112"/>
      <c r="IRN148" s="112"/>
      <c r="IRO148" s="112"/>
      <c r="IRP148" s="112"/>
      <c r="IRQ148" s="112"/>
      <c r="IRR148" s="112"/>
      <c r="IRS148" s="112"/>
      <c r="IRT148" s="112"/>
      <c r="IRU148" s="112"/>
      <c r="IRV148" s="112"/>
      <c r="IRW148" s="112"/>
      <c r="IRX148" s="112"/>
      <c r="IRY148" s="112"/>
      <c r="IRZ148" s="112"/>
      <c r="ISA148" s="112"/>
      <c r="ISB148" s="112"/>
      <c r="ISC148" s="112"/>
      <c r="ISD148" s="112"/>
      <c r="ISE148" s="112"/>
      <c r="ISF148" s="112"/>
      <c r="ISG148" s="112"/>
      <c r="ISH148" s="112"/>
      <c r="ISI148" s="112"/>
      <c r="ISJ148" s="112"/>
      <c r="ISK148" s="112"/>
      <c r="ISL148" s="112"/>
      <c r="ISM148" s="112"/>
      <c r="ISN148" s="112"/>
      <c r="ISO148" s="112"/>
      <c r="ISP148" s="112"/>
      <c r="ISQ148" s="112"/>
      <c r="ISR148" s="112"/>
      <c r="ISS148" s="112"/>
      <c r="IST148" s="112"/>
      <c r="ISU148" s="112"/>
      <c r="ISV148" s="112"/>
      <c r="ISW148" s="112"/>
      <c r="ISX148" s="112"/>
      <c r="ISY148" s="112"/>
      <c r="ISZ148" s="112"/>
      <c r="ITA148" s="112"/>
      <c r="ITB148" s="112"/>
      <c r="ITC148" s="112"/>
      <c r="ITD148" s="112"/>
      <c r="ITE148" s="112"/>
      <c r="ITF148" s="112"/>
      <c r="ITG148" s="112"/>
      <c r="ITH148" s="112"/>
      <c r="ITI148" s="112"/>
      <c r="ITJ148" s="112"/>
      <c r="ITK148" s="112"/>
      <c r="ITL148" s="112"/>
      <c r="ITM148" s="112"/>
      <c r="ITN148" s="112"/>
      <c r="ITO148" s="112"/>
      <c r="ITP148" s="112"/>
      <c r="ITQ148" s="112"/>
      <c r="ITR148" s="112"/>
      <c r="ITS148" s="112"/>
      <c r="ITT148" s="112"/>
      <c r="ITU148" s="112"/>
      <c r="ITV148" s="112"/>
      <c r="ITW148" s="112"/>
      <c r="ITX148" s="112"/>
      <c r="ITY148" s="112"/>
      <c r="ITZ148" s="112"/>
      <c r="IUA148" s="112"/>
      <c r="IUB148" s="112"/>
      <c r="IUC148" s="112"/>
      <c r="IUD148" s="112"/>
      <c r="IUE148" s="112"/>
      <c r="IUF148" s="112"/>
      <c r="IUG148" s="112"/>
      <c r="IUH148" s="112"/>
      <c r="IUI148" s="112"/>
      <c r="IUJ148" s="112"/>
      <c r="IUK148" s="112"/>
      <c r="IUL148" s="112"/>
      <c r="IUM148" s="112"/>
      <c r="IUN148" s="112"/>
      <c r="IUO148" s="112"/>
      <c r="IUP148" s="112"/>
      <c r="IUQ148" s="112"/>
      <c r="IUR148" s="112"/>
      <c r="IUS148" s="112"/>
      <c r="IUT148" s="112"/>
      <c r="IUU148" s="112"/>
      <c r="IUV148" s="112"/>
      <c r="IUW148" s="112"/>
      <c r="IUX148" s="112"/>
      <c r="IUY148" s="112"/>
      <c r="IUZ148" s="112"/>
      <c r="IVA148" s="112"/>
      <c r="IVB148" s="112"/>
      <c r="IVC148" s="112"/>
      <c r="IVD148" s="112"/>
      <c r="IVE148" s="112"/>
      <c r="IVF148" s="112"/>
      <c r="IVG148" s="112"/>
      <c r="IVH148" s="112"/>
      <c r="IVI148" s="112"/>
      <c r="IVJ148" s="112"/>
      <c r="IVK148" s="112"/>
      <c r="IVL148" s="112"/>
      <c r="IVM148" s="112"/>
      <c r="IVN148" s="112"/>
      <c r="IVO148" s="112"/>
      <c r="IVP148" s="112"/>
      <c r="IVQ148" s="112"/>
      <c r="IVR148" s="112"/>
      <c r="IVS148" s="112"/>
      <c r="IVT148" s="112"/>
      <c r="IVU148" s="112"/>
      <c r="IVV148" s="112"/>
      <c r="IVW148" s="112"/>
      <c r="IVX148" s="112"/>
      <c r="IVY148" s="112"/>
      <c r="IVZ148" s="112"/>
      <c r="IWA148" s="112"/>
      <c r="IWB148" s="112"/>
      <c r="IWC148" s="112"/>
      <c r="IWD148" s="112"/>
      <c r="IWE148" s="112"/>
      <c r="IWF148" s="112"/>
      <c r="IWG148" s="112"/>
      <c r="IWH148" s="112"/>
      <c r="IWI148" s="112"/>
      <c r="IWJ148" s="112"/>
      <c r="IWK148" s="112"/>
      <c r="IWL148" s="112"/>
      <c r="IWM148" s="112"/>
      <c r="IWN148" s="112"/>
      <c r="IWO148" s="112"/>
      <c r="IWP148" s="112"/>
      <c r="IWQ148" s="112"/>
      <c r="IWR148" s="112"/>
      <c r="IWS148" s="112"/>
      <c r="IWT148" s="112"/>
      <c r="IWU148" s="112"/>
      <c r="IWV148" s="112"/>
      <c r="IWW148" s="112"/>
      <c r="IWX148" s="112"/>
      <c r="IWY148" s="112"/>
      <c r="IWZ148" s="112"/>
      <c r="IXA148" s="112"/>
      <c r="IXB148" s="112"/>
      <c r="IXC148" s="112"/>
      <c r="IXD148" s="112"/>
      <c r="IXE148" s="112"/>
      <c r="IXF148" s="112"/>
      <c r="IXG148" s="112"/>
      <c r="IXH148" s="112"/>
      <c r="IXI148" s="112"/>
      <c r="IXJ148" s="112"/>
      <c r="IXK148" s="112"/>
      <c r="IXL148" s="112"/>
      <c r="IXM148" s="112"/>
      <c r="IXN148" s="112"/>
      <c r="IXO148" s="112"/>
      <c r="IXP148" s="112"/>
      <c r="IXQ148" s="112"/>
      <c r="IXR148" s="112"/>
      <c r="IXS148" s="112"/>
      <c r="IXT148" s="112"/>
      <c r="IXU148" s="112"/>
      <c r="IXV148" s="112"/>
      <c r="IXW148" s="112"/>
      <c r="IXX148" s="112"/>
      <c r="IXY148" s="112"/>
      <c r="IXZ148" s="112"/>
      <c r="IYA148" s="112"/>
      <c r="IYB148" s="112"/>
      <c r="IYC148" s="112"/>
      <c r="IYD148" s="112"/>
      <c r="IYE148" s="112"/>
      <c r="IYF148" s="112"/>
      <c r="IYG148" s="112"/>
      <c r="IYH148" s="112"/>
      <c r="IYI148" s="112"/>
      <c r="IYJ148" s="112"/>
      <c r="IYK148" s="112"/>
      <c r="IYL148" s="112"/>
      <c r="IYM148" s="112"/>
      <c r="IYN148" s="112"/>
      <c r="IYO148" s="112"/>
      <c r="IYP148" s="112"/>
      <c r="IYQ148" s="112"/>
      <c r="IYR148" s="112"/>
      <c r="IYS148" s="112"/>
      <c r="IYT148" s="112"/>
      <c r="IYU148" s="112"/>
      <c r="IYV148" s="112"/>
      <c r="IYW148" s="112"/>
      <c r="IYX148" s="112"/>
      <c r="IYY148" s="112"/>
      <c r="IYZ148" s="112"/>
      <c r="IZA148" s="112"/>
      <c r="IZB148" s="112"/>
      <c r="IZC148" s="112"/>
      <c r="IZD148" s="112"/>
      <c r="IZE148" s="112"/>
      <c r="IZF148" s="112"/>
      <c r="IZG148" s="112"/>
      <c r="IZH148" s="112"/>
      <c r="IZI148" s="112"/>
      <c r="IZJ148" s="112"/>
      <c r="IZK148" s="112"/>
      <c r="IZL148" s="112"/>
      <c r="IZM148" s="112"/>
      <c r="IZN148" s="112"/>
      <c r="IZO148" s="112"/>
      <c r="IZP148" s="112"/>
      <c r="IZQ148" s="112"/>
      <c r="IZR148" s="112"/>
      <c r="IZS148" s="112"/>
      <c r="IZT148" s="112"/>
      <c r="IZU148" s="112"/>
      <c r="IZV148" s="112"/>
      <c r="IZW148" s="112"/>
      <c r="IZX148" s="112"/>
      <c r="IZY148" s="112"/>
      <c r="IZZ148" s="112"/>
      <c r="JAA148" s="112"/>
      <c r="JAB148" s="112"/>
      <c r="JAC148" s="112"/>
      <c r="JAD148" s="112"/>
      <c r="JAE148" s="112"/>
      <c r="JAF148" s="112"/>
      <c r="JAG148" s="112"/>
      <c r="JAH148" s="112"/>
      <c r="JAI148" s="112"/>
      <c r="JAJ148" s="112"/>
      <c r="JAK148" s="112"/>
      <c r="JAL148" s="112"/>
      <c r="JAM148" s="112"/>
      <c r="JAN148" s="112"/>
      <c r="JAO148" s="112"/>
      <c r="JAP148" s="112"/>
      <c r="JAQ148" s="112"/>
      <c r="JAR148" s="112"/>
      <c r="JAS148" s="112"/>
      <c r="JAT148" s="112"/>
      <c r="JAU148" s="112"/>
      <c r="JAV148" s="112"/>
      <c r="JAW148" s="112"/>
      <c r="JAX148" s="112"/>
      <c r="JAY148" s="112"/>
      <c r="JAZ148" s="112"/>
      <c r="JBA148" s="112"/>
      <c r="JBB148" s="112"/>
      <c r="JBC148" s="112"/>
      <c r="JBD148" s="112"/>
      <c r="JBE148" s="112"/>
      <c r="JBF148" s="112"/>
      <c r="JBG148" s="112"/>
      <c r="JBH148" s="112"/>
      <c r="JBI148" s="112"/>
      <c r="JBJ148" s="112"/>
      <c r="JBK148" s="112"/>
      <c r="JBL148" s="112"/>
      <c r="JBM148" s="112"/>
      <c r="JBN148" s="112"/>
      <c r="JBO148" s="112"/>
      <c r="JBP148" s="112"/>
      <c r="JBQ148" s="112"/>
      <c r="JBR148" s="112"/>
      <c r="JBS148" s="112"/>
      <c r="JBT148" s="112"/>
      <c r="JBU148" s="112"/>
      <c r="JBV148" s="112"/>
      <c r="JBW148" s="112"/>
      <c r="JBX148" s="112"/>
      <c r="JBY148" s="112"/>
      <c r="JBZ148" s="112"/>
      <c r="JCA148" s="112"/>
      <c r="JCB148" s="112"/>
      <c r="JCC148" s="112"/>
      <c r="JCD148" s="112"/>
      <c r="JCE148" s="112"/>
      <c r="JCF148" s="112"/>
      <c r="JCG148" s="112"/>
      <c r="JCH148" s="112"/>
      <c r="JCI148" s="112"/>
      <c r="JCJ148" s="112"/>
      <c r="JCK148" s="112"/>
      <c r="JCL148" s="112"/>
      <c r="JCM148" s="112"/>
      <c r="JCN148" s="112"/>
      <c r="JCO148" s="112"/>
      <c r="JCP148" s="112"/>
      <c r="JCQ148" s="112"/>
      <c r="JCR148" s="112"/>
      <c r="JCS148" s="112"/>
      <c r="JCT148" s="112"/>
      <c r="JCU148" s="112"/>
      <c r="JCV148" s="112"/>
      <c r="JCW148" s="112"/>
      <c r="JCX148" s="112"/>
      <c r="JCY148" s="112"/>
      <c r="JCZ148" s="112"/>
      <c r="JDA148" s="112"/>
      <c r="JDB148" s="112"/>
      <c r="JDC148" s="112"/>
      <c r="JDD148" s="112"/>
      <c r="JDE148" s="112"/>
      <c r="JDF148" s="112"/>
      <c r="JDG148" s="112"/>
      <c r="JDH148" s="112"/>
      <c r="JDI148" s="112"/>
      <c r="JDJ148" s="112"/>
      <c r="JDK148" s="112"/>
      <c r="JDL148" s="112"/>
      <c r="JDM148" s="112"/>
      <c r="JDN148" s="112"/>
      <c r="JDO148" s="112"/>
      <c r="JDP148" s="112"/>
      <c r="JDQ148" s="112"/>
      <c r="JDR148" s="112"/>
      <c r="JDS148" s="112"/>
      <c r="JDT148" s="112"/>
      <c r="JDU148" s="112"/>
      <c r="JDV148" s="112"/>
      <c r="JDW148" s="112"/>
      <c r="JDX148" s="112"/>
      <c r="JDY148" s="112"/>
      <c r="JDZ148" s="112"/>
      <c r="JEA148" s="112"/>
      <c r="JEB148" s="112"/>
      <c r="JEC148" s="112"/>
      <c r="JED148" s="112"/>
      <c r="JEE148" s="112"/>
      <c r="JEF148" s="112"/>
      <c r="JEG148" s="112"/>
      <c r="JEH148" s="112"/>
      <c r="JEI148" s="112"/>
      <c r="JEJ148" s="112"/>
      <c r="JEK148" s="112"/>
      <c r="JEL148" s="112"/>
      <c r="JEM148" s="112"/>
      <c r="JEN148" s="112"/>
      <c r="JEO148" s="112"/>
      <c r="JEP148" s="112"/>
      <c r="JEQ148" s="112"/>
      <c r="JER148" s="112"/>
      <c r="JES148" s="112"/>
      <c r="JET148" s="112"/>
      <c r="JEU148" s="112"/>
      <c r="JEV148" s="112"/>
      <c r="JEW148" s="112"/>
      <c r="JEX148" s="112"/>
      <c r="JEY148" s="112"/>
      <c r="JEZ148" s="112"/>
      <c r="JFA148" s="112"/>
      <c r="JFB148" s="112"/>
      <c r="JFC148" s="112"/>
      <c r="JFD148" s="112"/>
      <c r="JFE148" s="112"/>
      <c r="JFF148" s="112"/>
      <c r="JFG148" s="112"/>
      <c r="JFH148" s="112"/>
      <c r="JFI148" s="112"/>
      <c r="JFJ148" s="112"/>
      <c r="JFK148" s="112"/>
      <c r="JFL148" s="112"/>
      <c r="JFM148" s="112"/>
      <c r="JFN148" s="112"/>
      <c r="JFO148" s="112"/>
      <c r="JFP148" s="112"/>
      <c r="JFQ148" s="112"/>
      <c r="JFR148" s="112"/>
      <c r="JFS148" s="112"/>
      <c r="JFT148" s="112"/>
      <c r="JFU148" s="112"/>
      <c r="JFV148" s="112"/>
      <c r="JFW148" s="112"/>
      <c r="JFX148" s="112"/>
      <c r="JFY148" s="112"/>
      <c r="JFZ148" s="112"/>
      <c r="JGA148" s="112"/>
      <c r="JGB148" s="112"/>
      <c r="JGC148" s="112"/>
      <c r="JGD148" s="112"/>
      <c r="JGE148" s="112"/>
      <c r="JGF148" s="112"/>
      <c r="JGG148" s="112"/>
      <c r="JGH148" s="112"/>
      <c r="JGI148" s="112"/>
      <c r="JGJ148" s="112"/>
      <c r="JGK148" s="112"/>
      <c r="JGL148" s="112"/>
      <c r="JGM148" s="112"/>
      <c r="JGN148" s="112"/>
      <c r="JGO148" s="112"/>
      <c r="JGP148" s="112"/>
      <c r="JGQ148" s="112"/>
      <c r="JGR148" s="112"/>
      <c r="JGS148" s="112"/>
      <c r="JGT148" s="112"/>
      <c r="JGU148" s="112"/>
      <c r="JGV148" s="112"/>
      <c r="JGW148" s="112"/>
      <c r="JGX148" s="112"/>
      <c r="JGY148" s="112"/>
      <c r="JGZ148" s="112"/>
      <c r="JHA148" s="112"/>
      <c r="JHB148" s="112"/>
      <c r="JHC148" s="112"/>
      <c r="JHD148" s="112"/>
      <c r="JHE148" s="112"/>
      <c r="JHF148" s="112"/>
      <c r="JHG148" s="112"/>
      <c r="JHH148" s="112"/>
      <c r="JHI148" s="112"/>
      <c r="JHJ148" s="112"/>
      <c r="JHK148" s="112"/>
      <c r="JHL148" s="112"/>
      <c r="JHM148" s="112"/>
      <c r="JHN148" s="112"/>
      <c r="JHO148" s="112"/>
      <c r="JHP148" s="112"/>
      <c r="JHQ148" s="112"/>
      <c r="JHR148" s="112"/>
      <c r="JHS148" s="112"/>
      <c r="JHT148" s="112"/>
      <c r="JHU148" s="112"/>
      <c r="JHV148" s="112"/>
      <c r="JHW148" s="112"/>
      <c r="JHX148" s="112"/>
      <c r="JHY148" s="112"/>
      <c r="JHZ148" s="112"/>
      <c r="JIA148" s="112"/>
      <c r="JIB148" s="112"/>
      <c r="JIC148" s="112"/>
      <c r="JID148" s="112"/>
      <c r="JIE148" s="112"/>
      <c r="JIF148" s="112"/>
      <c r="JIG148" s="112"/>
      <c r="JIH148" s="112"/>
      <c r="JII148" s="112"/>
      <c r="JIJ148" s="112"/>
      <c r="JIK148" s="112"/>
      <c r="JIL148" s="112"/>
      <c r="JIM148" s="112"/>
      <c r="JIN148" s="112"/>
      <c r="JIO148" s="112"/>
      <c r="JIP148" s="112"/>
      <c r="JIQ148" s="112"/>
      <c r="JIR148" s="112"/>
      <c r="JIS148" s="112"/>
      <c r="JIT148" s="112"/>
      <c r="JIU148" s="112"/>
      <c r="JIV148" s="112"/>
      <c r="JIW148" s="112"/>
      <c r="JIX148" s="112"/>
      <c r="JIY148" s="112"/>
      <c r="JIZ148" s="112"/>
      <c r="JJA148" s="112"/>
      <c r="JJB148" s="112"/>
      <c r="JJC148" s="112"/>
      <c r="JJD148" s="112"/>
      <c r="JJE148" s="112"/>
      <c r="JJF148" s="112"/>
      <c r="JJG148" s="112"/>
      <c r="JJH148" s="112"/>
      <c r="JJI148" s="112"/>
      <c r="JJJ148" s="112"/>
      <c r="JJK148" s="112"/>
      <c r="JJL148" s="112"/>
      <c r="JJM148" s="112"/>
      <c r="JJN148" s="112"/>
      <c r="JJO148" s="112"/>
      <c r="JJP148" s="112"/>
      <c r="JJQ148" s="112"/>
      <c r="JJR148" s="112"/>
      <c r="JJS148" s="112"/>
      <c r="JJT148" s="112"/>
      <c r="JJU148" s="112"/>
      <c r="JJV148" s="112"/>
      <c r="JJW148" s="112"/>
      <c r="JJX148" s="112"/>
      <c r="JJY148" s="112"/>
      <c r="JJZ148" s="112"/>
      <c r="JKA148" s="112"/>
      <c r="JKB148" s="112"/>
      <c r="JKC148" s="112"/>
      <c r="JKD148" s="112"/>
      <c r="JKE148" s="112"/>
      <c r="JKF148" s="112"/>
      <c r="JKG148" s="112"/>
      <c r="JKH148" s="112"/>
      <c r="JKI148" s="112"/>
      <c r="JKJ148" s="112"/>
      <c r="JKK148" s="112"/>
      <c r="JKL148" s="112"/>
      <c r="JKM148" s="112"/>
      <c r="JKN148" s="112"/>
      <c r="JKO148" s="112"/>
      <c r="JKP148" s="112"/>
      <c r="JKQ148" s="112"/>
      <c r="JKR148" s="112"/>
      <c r="JKS148" s="112"/>
      <c r="JKT148" s="112"/>
      <c r="JKU148" s="112"/>
      <c r="JKV148" s="112"/>
      <c r="JKW148" s="112"/>
      <c r="JKX148" s="112"/>
      <c r="JKY148" s="112"/>
      <c r="JKZ148" s="112"/>
      <c r="JLA148" s="112"/>
      <c r="JLB148" s="112"/>
      <c r="JLC148" s="112"/>
      <c r="JLD148" s="112"/>
      <c r="JLE148" s="112"/>
      <c r="JLF148" s="112"/>
      <c r="JLG148" s="112"/>
      <c r="JLH148" s="112"/>
      <c r="JLI148" s="112"/>
      <c r="JLJ148" s="112"/>
      <c r="JLK148" s="112"/>
      <c r="JLL148" s="112"/>
      <c r="JLM148" s="112"/>
      <c r="JLN148" s="112"/>
      <c r="JLO148" s="112"/>
      <c r="JLP148" s="112"/>
      <c r="JLQ148" s="112"/>
      <c r="JLR148" s="112"/>
      <c r="JLS148" s="112"/>
      <c r="JLT148" s="112"/>
      <c r="JLU148" s="112"/>
      <c r="JLV148" s="112"/>
      <c r="JLW148" s="112"/>
      <c r="JLX148" s="112"/>
      <c r="JLY148" s="112"/>
      <c r="JLZ148" s="112"/>
      <c r="JMA148" s="112"/>
      <c r="JMB148" s="112"/>
      <c r="JMC148" s="112"/>
      <c r="JMD148" s="112"/>
      <c r="JME148" s="112"/>
      <c r="JMF148" s="112"/>
      <c r="JMG148" s="112"/>
      <c r="JMH148" s="112"/>
      <c r="JMI148" s="112"/>
      <c r="JMJ148" s="112"/>
      <c r="JMK148" s="112"/>
      <c r="JML148" s="112"/>
      <c r="JMM148" s="112"/>
      <c r="JMN148" s="112"/>
      <c r="JMO148" s="112"/>
      <c r="JMP148" s="112"/>
      <c r="JMQ148" s="112"/>
      <c r="JMR148" s="112"/>
      <c r="JMS148" s="112"/>
      <c r="JMT148" s="112"/>
      <c r="JMU148" s="112"/>
      <c r="JMV148" s="112"/>
      <c r="JMW148" s="112"/>
      <c r="JMX148" s="112"/>
      <c r="JMY148" s="112"/>
      <c r="JMZ148" s="112"/>
      <c r="JNA148" s="112"/>
      <c r="JNB148" s="112"/>
      <c r="JNC148" s="112"/>
      <c r="JND148" s="112"/>
      <c r="JNE148" s="112"/>
      <c r="JNF148" s="112"/>
      <c r="JNG148" s="112"/>
      <c r="JNH148" s="112"/>
      <c r="JNI148" s="112"/>
      <c r="JNJ148" s="112"/>
      <c r="JNK148" s="112"/>
      <c r="JNL148" s="112"/>
      <c r="JNM148" s="112"/>
      <c r="JNN148" s="112"/>
      <c r="JNO148" s="112"/>
      <c r="JNP148" s="112"/>
      <c r="JNQ148" s="112"/>
      <c r="JNR148" s="112"/>
      <c r="JNS148" s="112"/>
      <c r="JNT148" s="112"/>
      <c r="JNU148" s="112"/>
      <c r="JNV148" s="112"/>
      <c r="JNW148" s="112"/>
      <c r="JNX148" s="112"/>
      <c r="JNY148" s="112"/>
      <c r="JNZ148" s="112"/>
      <c r="JOA148" s="112"/>
      <c r="JOB148" s="112"/>
      <c r="JOC148" s="112"/>
      <c r="JOD148" s="112"/>
      <c r="JOE148" s="112"/>
      <c r="JOF148" s="112"/>
      <c r="JOG148" s="112"/>
      <c r="JOH148" s="112"/>
      <c r="JOI148" s="112"/>
      <c r="JOJ148" s="112"/>
      <c r="JOK148" s="112"/>
      <c r="JOL148" s="112"/>
      <c r="JOM148" s="112"/>
      <c r="JON148" s="112"/>
      <c r="JOO148" s="112"/>
      <c r="JOP148" s="112"/>
      <c r="JOQ148" s="112"/>
      <c r="JOR148" s="112"/>
      <c r="JOS148" s="112"/>
      <c r="JOT148" s="112"/>
      <c r="JOU148" s="112"/>
      <c r="JOV148" s="112"/>
      <c r="JOW148" s="112"/>
      <c r="JOX148" s="112"/>
      <c r="JOY148" s="112"/>
      <c r="JOZ148" s="112"/>
      <c r="JPA148" s="112"/>
      <c r="JPB148" s="112"/>
      <c r="JPC148" s="112"/>
      <c r="JPD148" s="112"/>
      <c r="JPE148" s="112"/>
      <c r="JPF148" s="112"/>
      <c r="JPG148" s="112"/>
      <c r="JPH148" s="112"/>
      <c r="JPI148" s="112"/>
      <c r="JPJ148" s="112"/>
      <c r="JPK148" s="112"/>
      <c r="JPL148" s="112"/>
      <c r="JPM148" s="112"/>
      <c r="JPN148" s="112"/>
      <c r="JPO148" s="112"/>
      <c r="JPP148" s="112"/>
      <c r="JPQ148" s="112"/>
      <c r="JPR148" s="112"/>
      <c r="JPS148" s="112"/>
      <c r="JPT148" s="112"/>
      <c r="JPU148" s="112"/>
      <c r="JPV148" s="112"/>
      <c r="JPW148" s="112"/>
      <c r="JPX148" s="112"/>
      <c r="JPY148" s="112"/>
      <c r="JPZ148" s="112"/>
      <c r="JQA148" s="112"/>
      <c r="JQB148" s="112"/>
      <c r="JQC148" s="112"/>
      <c r="JQD148" s="112"/>
      <c r="JQE148" s="112"/>
      <c r="JQF148" s="112"/>
      <c r="JQG148" s="112"/>
      <c r="JQH148" s="112"/>
      <c r="JQI148" s="112"/>
      <c r="JQJ148" s="112"/>
      <c r="JQK148" s="112"/>
      <c r="JQL148" s="112"/>
      <c r="JQM148" s="112"/>
      <c r="JQN148" s="112"/>
      <c r="JQO148" s="112"/>
      <c r="JQP148" s="112"/>
      <c r="JQQ148" s="112"/>
      <c r="JQR148" s="112"/>
      <c r="JQS148" s="112"/>
      <c r="JQT148" s="112"/>
      <c r="JQU148" s="112"/>
      <c r="JQV148" s="112"/>
      <c r="JQW148" s="112"/>
      <c r="JQX148" s="112"/>
      <c r="JQY148" s="112"/>
      <c r="JQZ148" s="112"/>
      <c r="JRA148" s="112"/>
      <c r="JRB148" s="112"/>
      <c r="JRC148" s="112"/>
      <c r="JRD148" s="112"/>
      <c r="JRE148" s="112"/>
      <c r="JRF148" s="112"/>
      <c r="JRG148" s="112"/>
      <c r="JRH148" s="112"/>
      <c r="JRI148" s="112"/>
      <c r="JRJ148" s="112"/>
      <c r="JRK148" s="112"/>
      <c r="JRL148" s="112"/>
      <c r="JRM148" s="112"/>
      <c r="JRN148" s="112"/>
      <c r="JRO148" s="112"/>
      <c r="JRP148" s="112"/>
      <c r="JRQ148" s="112"/>
      <c r="JRR148" s="112"/>
      <c r="JRS148" s="112"/>
      <c r="JRT148" s="112"/>
      <c r="JRU148" s="112"/>
      <c r="JRV148" s="112"/>
      <c r="JRW148" s="112"/>
      <c r="JRX148" s="112"/>
      <c r="JRY148" s="112"/>
      <c r="JRZ148" s="112"/>
      <c r="JSA148" s="112"/>
      <c r="JSB148" s="112"/>
      <c r="JSC148" s="112"/>
      <c r="JSD148" s="112"/>
      <c r="JSE148" s="112"/>
      <c r="JSF148" s="112"/>
      <c r="JSG148" s="112"/>
      <c r="JSH148" s="112"/>
      <c r="JSI148" s="112"/>
      <c r="JSJ148" s="112"/>
      <c r="JSK148" s="112"/>
      <c r="JSL148" s="112"/>
      <c r="JSM148" s="112"/>
      <c r="JSN148" s="112"/>
      <c r="JSO148" s="112"/>
      <c r="JSP148" s="112"/>
      <c r="JSQ148" s="112"/>
      <c r="JSR148" s="112"/>
      <c r="JSS148" s="112"/>
      <c r="JST148" s="112"/>
      <c r="JSU148" s="112"/>
      <c r="JSV148" s="112"/>
      <c r="JSW148" s="112"/>
      <c r="JSX148" s="112"/>
      <c r="JSY148" s="112"/>
      <c r="JSZ148" s="112"/>
      <c r="JTA148" s="112"/>
      <c r="JTB148" s="112"/>
      <c r="JTC148" s="112"/>
      <c r="JTD148" s="112"/>
      <c r="JTE148" s="112"/>
      <c r="JTF148" s="112"/>
      <c r="JTG148" s="112"/>
      <c r="JTH148" s="112"/>
      <c r="JTI148" s="112"/>
      <c r="JTJ148" s="112"/>
      <c r="JTK148" s="112"/>
      <c r="JTL148" s="112"/>
      <c r="JTM148" s="112"/>
      <c r="JTN148" s="112"/>
      <c r="JTO148" s="112"/>
      <c r="JTP148" s="112"/>
      <c r="JTQ148" s="112"/>
      <c r="JTR148" s="112"/>
      <c r="JTS148" s="112"/>
      <c r="JTT148" s="112"/>
      <c r="JTU148" s="112"/>
      <c r="JTV148" s="112"/>
      <c r="JTW148" s="112"/>
      <c r="JTX148" s="112"/>
      <c r="JTY148" s="112"/>
      <c r="JTZ148" s="112"/>
      <c r="JUA148" s="112"/>
      <c r="JUB148" s="112"/>
      <c r="JUC148" s="112"/>
      <c r="JUD148" s="112"/>
      <c r="JUE148" s="112"/>
      <c r="JUF148" s="112"/>
      <c r="JUG148" s="112"/>
      <c r="JUH148" s="112"/>
      <c r="JUI148" s="112"/>
      <c r="JUJ148" s="112"/>
      <c r="JUK148" s="112"/>
      <c r="JUL148" s="112"/>
      <c r="JUM148" s="112"/>
      <c r="JUN148" s="112"/>
      <c r="JUO148" s="112"/>
      <c r="JUP148" s="112"/>
      <c r="JUQ148" s="112"/>
      <c r="JUR148" s="112"/>
      <c r="JUS148" s="112"/>
      <c r="JUT148" s="112"/>
      <c r="JUU148" s="112"/>
      <c r="JUV148" s="112"/>
      <c r="JUW148" s="112"/>
      <c r="JUX148" s="112"/>
      <c r="JUY148" s="112"/>
      <c r="JUZ148" s="112"/>
      <c r="JVA148" s="112"/>
      <c r="JVB148" s="112"/>
      <c r="JVC148" s="112"/>
      <c r="JVD148" s="112"/>
      <c r="JVE148" s="112"/>
      <c r="JVF148" s="112"/>
      <c r="JVG148" s="112"/>
      <c r="JVH148" s="112"/>
      <c r="JVI148" s="112"/>
      <c r="JVJ148" s="112"/>
      <c r="JVK148" s="112"/>
      <c r="JVL148" s="112"/>
      <c r="JVM148" s="112"/>
      <c r="JVN148" s="112"/>
      <c r="JVO148" s="112"/>
      <c r="JVP148" s="112"/>
      <c r="JVQ148" s="112"/>
      <c r="JVR148" s="112"/>
      <c r="JVS148" s="112"/>
      <c r="JVT148" s="112"/>
      <c r="JVU148" s="112"/>
      <c r="JVV148" s="112"/>
      <c r="JVW148" s="112"/>
      <c r="JVX148" s="112"/>
      <c r="JVY148" s="112"/>
      <c r="JVZ148" s="112"/>
      <c r="JWA148" s="112"/>
      <c r="JWB148" s="112"/>
      <c r="JWC148" s="112"/>
      <c r="JWD148" s="112"/>
      <c r="JWE148" s="112"/>
      <c r="JWF148" s="112"/>
      <c r="JWG148" s="112"/>
      <c r="JWH148" s="112"/>
      <c r="JWI148" s="112"/>
      <c r="JWJ148" s="112"/>
      <c r="JWK148" s="112"/>
      <c r="JWL148" s="112"/>
      <c r="JWM148" s="112"/>
      <c r="JWN148" s="112"/>
      <c r="JWO148" s="112"/>
      <c r="JWP148" s="112"/>
      <c r="JWQ148" s="112"/>
      <c r="JWR148" s="112"/>
      <c r="JWS148" s="112"/>
      <c r="JWT148" s="112"/>
      <c r="JWU148" s="112"/>
      <c r="JWV148" s="112"/>
      <c r="JWW148" s="112"/>
      <c r="JWX148" s="112"/>
      <c r="JWY148" s="112"/>
      <c r="JWZ148" s="112"/>
      <c r="JXA148" s="112"/>
      <c r="JXB148" s="112"/>
      <c r="JXC148" s="112"/>
      <c r="JXD148" s="112"/>
      <c r="JXE148" s="112"/>
      <c r="JXF148" s="112"/>
      <c r="JXG148" s="112"/>
      <c r="JXH148" s="112"/>
      <c r="JXI148" s="112"/>
      <c r="JXJ148" s="112"/>
      <c r="JXK148" s="112"/>
      <c r="JXL148" s="112"/>
      <c r="JXM148" s="112"/>
      <c r="JXN148" s="112"/>
      <c r="JXO148" s="112"/>
      <c r="JXP148" s="112"/>
      <c r="JXQ148" s="112"/>
      <c r="JXR148" s="112"/>
      <c r="JXS148" s="112"/>
      <c r="JXT148" s="112"/>
      <c r="JXU148" s="112"/>
      <c r="JXV148" s="112"/>
      <c r="JXW148" s="112"/>
      <c r="JXX148" s="112"/>
      <c r="JXY148" s="112"/>
      <c r="JXZ148" s="112"/>
      <c r="JYA148" s="112"/>
      <c r="JYB148" s="112"/>
      <c r="JYC148" s="112"/>
      <c r="JYD148" s="112"/>
      <c r="JYE148" s="112"/>
      <c r="JYF148" s="112"/>
      <c r="JYG148" s="112"/>
      <c r="JYH148" s="112"/>
      <c r="JYI148" s="112"/>
      <c r="JYJ148" s="112"/>
      <c r="JYK148" s="112"/>
      <c r="JYL148" s="112"/>
      <c r="JYM148" s="112"/>
      <c r="JYN148" s="112"/>
      <c r="JYO148" s="112"/>
      <c r="JYP148" s="112"/>
      <c r="JYQ148" s="112"/>
      <c r="JYR148" s="112"/>
      <c r="JYS148" s="112"/>
      <c r="JYT148" s="112"/>
      <c r="JYU148" s="112"/>
      <c r="JYV148" s="112"/>
      <c r="JYW148" s="112"/>
      <c r="JYX148" s="112"/>
      <c r="JYY148" s="112"/>
      <c r="JYZ148" s="112"/>
      <c r="JZA148" s="112"/>
      <c r="JZB148" s="112"/>
      <c r="JZC148" s="112"/>
      <c r="JZD148" s="112"/>
      <c r="JZE148" s="112"/>
      <c r="JZF148" s="112"/>
      <c r="JZG148" s="112"/>
      <c r="JZH148" s="112"/>
      <c r="JZI148" s="112"/>
      <c r="JZJ148" s="112"/>
      <c r="JZK148" s="112"/>
      <c r="JZL148" s="112"/>
      <c r="JZM148" s="112"/>
      <c r="JZN148" s="112"/>
      <c r="JZO148" s="112"/>
      <c r="JZP148" s="112"/>
      <c r="JZQ148" s="112"/>
      <c r="JZR148" s="112"/>
      <c r="JZS148" s="112"/>
      <c r="JZT148" s="112"/>
      <c r="JZU148" s="112"/>
      <c r="JZV148" s="112"/>
      <c r="JZW148" s="112"/>
      <c r="JZX148" s="112"/>
      <c r="JZY148" s="112"/>
      <c r="JZZ148" s="112"/>
      <c r="KAA148" s="112"/>
      <c r="KAB148" s="112"/>
      <c r="KAC148" s="112"/>
      <c r="KAD148" s="112"/>
      <c r="KAE148" s="112"/>
      <c r="KAF148" s="112"/>
      <c r="KAG148" s="112"/>
      <c r="KAH148" s="112"/>
      <c r="KAI148" s="112"/>
      <c r="KAJ148" s="112"/>
      <c r="KAK148" s="112"/>
      <c r="KAL148" s="112"/>
      <c r="KAM148" s="112"/>
      <c r="KAN148" s="112"/>
      <c r="KAO148" s="112"/>
      <c r="KAP148" s="112"/>
      <c r="KAQ148" s="112"/>
      <c r="KAR148" s="112"/>
      <c r="KAS148" s="112"/>
      <c r="KAT148" s="112"/>
      <c r="KAU148" s="112"/>
      <c r="KAV148" s="112"/>
      <c r="KAW148" s="112"/>
      <c r="KAX148" s="112"/>
      <c r="KAY148" s="112"/>
      <c r="KAZ148" s="112"/>
      <c r="KBA148" s="112"/>
      <c r="KBB148" s="112"/>
      <c r="KBC148" s="112"/>
      <c r="KBD148" s="112"/>
      <c r="KBE148" s="112"/>
      <c r="KBF148" s="112"/>
      <c r="KBG148" s="112"/>
      <c r="KBH148" s="112"/>
      <c r="KBI148" s="112"/>
      <c r="KBJ148" s="112"/>
      <c r="KBK148" s="112"/>
      <c r="KBL148" s="112"/>
      <c r="KBM148" s="112"/>
      <c r="KBN148" s="112"/>
      <c r="KBO148" s="112"/>
      <c r="KBP148" s="112"/>
      <c r="KBQ148" s="112"/>
      <c r="KBR148" s="112"/>
      <c r="KBS148" s="112"/>
      <c r="KBT148" s="112"/>
      <c r="KBU148" s="112"/>
      <c r="KBV148" s="112"/>
      <c r="KBW148" s="112"/>
      <c r="KBX148" s="112"/>
      <c r="KBY148" s="112"/>
      <c r="KBZ148" s="112"/>
      <c r="KCA148" s="112"/>
      <c r="KCB148" s="112"/>
      <c r="KCC148" s="112"/>
      <c r="KCD148" s="112"/>
      <c r="KCE148" s="112"/>
      <c r="KCF148" s="112"/>
      <c r="KCG148" s="112"/>
      <c r="KCH148" s="112"/>
      <c r="KCI148" s="112"/>
      <c r="KCJ148" s="112"/>
      <c r="KCK148" s="112"/>
      <c r="KCL148" s="112"/>
      <c r="KCM148" s="112"/>
      <c r="KCN148" s="112"/>
      <c r="KCO148" s="112"/>
      <c r="KCP148" s="112"/>
      <c r="KCQ148" s="112"/>
      <c r="KCR148" s="112"/>
      <c r="KCS148" s="112"/>
      <c r="KCT148" s="112"/>
      <c r="KCU148" s="112"/>
      <c r="KCV148" s="112"/>
      <c r="KCW148" s="112"/>
      <c r="KCX148" s="112"/>
      <c r="KCY148" s="112"/>
      <c r="KCZ148" s="112"/>
      <c r="KDA148" s="112"/>
      <c r="KDB148" s="112"/>
      <c r="KDC148" s="112"/>
      <c r="KDD148" s="112"/>
      <c r="KDE148" s="112"/>
      <c r="KDF148" s="112"/>
      <c r="KDG148" s="112"/>
      <c r="KDH148" s="112"/>
      <c r="KDI148" s="112"/>
      <c r="KDJ148" s="112"/>
      <c r="KDK148" s="112"/>
      <c r="KDL148" s="112"/>
      <c r="KDM148" s="112"/>
      <c r="KDN148" s="112"/>
      <c r="KDO148" s="112"/>
      <c r="KDP148" s="112"/>
      <c r="KDQ148" s="112"/>
      <c r="KDR148" s="112"/>
      <c r="KDS148" s="112"/>
      <c r="KDT148" s="112"/>
      <c r="KDU148" s="112"/>
      <c r="KDV148" s="112"/>
      <c r="KDW148" s="112"/>
      <c r="KDX148" s="112"/>
      <c r="KDY148" s="112"/>
      <c r="KDZ148" s="112"/>
      <c r="KEA148" s="112"/>
      <c r="KEB148" s="112"/>
      <c r="KEC148" s="112"/>
      <c r="KED148" s="112"/>
      <c r="KEE148" s="112"/>
      <c r="KEF148" s="112"/>
      <c r="KEG148" s="112"/>
      <c r="KEH148" s="112"/>
      <c r="KEI148" s="112"/>
      <c r="KEJ148" s="112"/>
      <c r="KEK148" s="112"/>
      <c r="KEL148" s="112"/>
      <c r="KEM148" s="112"/>
      <c r="KEN148" s="112"/>
      <c r="KEO148" s="112"/>
      <c r="KEP148" s="112"/>
      <c r="KEQ148" s="112"/>
      <c r="KER148" s="112"/>
      <c r="KES148" s="112"/>
      <c r="KET148" s="112"/>
      <c r="KEU148" s="112"/>
      <c r="KEV148" s="112"/>
      <c r="KEW148" s="112"/>
      <c r="KEX148" s="112"/>
      <c r="KEY148" s="112"/>
      <c r="KEZ148" s="112"/>
      <c r="KFA148" s="112"/>
      <c r="KFB148" s="112"/>
      <c r="KFC148" s="112"/>
      <c r="KFD148" s="112"/>
      <c r="KFE148" s="112"/>
      <c r="KFF148" s="112"/>
      <c r="KFG148" s="112"/>
      <c r="KFH148" s="112"/>
      <c r="KFI148" s="112"/>
      <c r="KFJ148" s="112"/>
      <c r="KFK148" s="112"/>
      <c r="KFL148" s="112"/>
      <c r="KFM148" s="112"/>
      <c r="KFN148" s="112"/>
      <c r="KFO148" s="112"/>
      <c r="KFP148" s="112"/>
      <c r="KFQ148" s="112"/>
      <c r="KFR148" s="112"/>
      <c r="KFS148" s="112"/>
      <c r="KFT148" s="112"/>
      <c r="KFU148" s="112"/>
      <c r="KFV148" s="112"/>
      <c r="KFW148" s="112"/>
      <c r="KFX148" s="112"/>
      <c r="KFY148" s="112"/>
      <c r="KFZ148" s="112"/>
      <c r="KGA148" s="112"/>
      <c r="KGB148" s="112"/>
      <c r="KGC148" s="112"/>
      <c r="KGD148" s="112"/>
      <c r="KGE148" s="112"/>
      <c r="KGF148" s="112"/>
      <c r="KGG148" s="112"/>
      <c r="KGH148" s="112"/>
      <c r="KGI148" s="112"/>
      <c r="KGJ148" s="112"/>
      <c r="KGK148" s="112"/>
      <c r="KGL148" s="112"/>
      <c r="KGM148" s="112"/>
      <c r="KGN148" s="112"/>
      <c r="KGO148" s="112"/>
      <c r="KGP148" s="112"/>
      <c r="KGQ148" s="112"/>
      <c r="KGR148" s="112"/>
      <c r="KGS148" s="112"/>
      <c r="KGT148" s="112"/>
      <c r="KGU148" s="112"/>
      <c r="KGV148" s="112"/>
      <c r="KGW148" s="112"/>
      <c r="KGX148" s="112"/>
      <c r="KGY148" s="112"/>
      <c r="KGZ148" s="112"/>
      <c r="KHA148" s="112"/>
      <c r="KHB148" s="112"/>
      <c r="KHC148" s="112"/>
      <c r="KHD148" s="112"/>
      <c r="KHE148" s="112"/>
      <c r="KHF148" s="112"/>
      <c r="KHG148" s="112"/>
      <c r="KHH148" s="112"/>
      <c r="KHI148" s="112"/>
      <c r="KHJ148" s="112"/>
      <c r="KHK148" s="112"/>
      <c r="KHL148" s="112"/>
      <c r="KHM148" s="112"/>
      <c r="KHN148" s="112"/>
      <c r="KHO148" s="112"/>
      <c r="KHP148" s="112"/>
      <c r="KHQ148" s="112"/>
      <c r="KHR148" s="112"/>
      <c r="KHS148" s="112"/>
      <c r="KHT148" s="112"/>
      <c r="KHU148" s="112"/>
      <c r="KHV148" s="112"/>
      <c r="KHW148" s="112"/>
      <c r="KHX148" s="112"/>
      <c r="KHY148" s="112"/>
      <c r="KHZ148" s="112"/>
      <c r="KIA148" s="112"/>
      <c r="KIB148" s="112"/>
      <c r="KIC148" s="112"/>
      <c r="KID148" s="112"/>
      <c r="KIE148" s="112"/>
      <c r="KIF148" s="112"/>
      <c r="KIG148" s="112"/>
      <c r="KIH148" s="112"/>
      <c r="KII148" s="112"/>
      <c r="KIJ148" s="112"/>
      <c r="KIK148" s="112"/>
      <c r="KIL148" s="112"/>
      <c r="KIM148" s="112"/>
      <c r="KIN148" s="112"/>
      <c r="KIO148" s="112"/>
      <c r="KIP148" s="112"/>
      <c r="KIQ148" s="112"/>
      <c r="KIR148" s="112"/>
      <c r="KIS148" s="112"/>
      <c r="KIT148" s="112"/>
      <c r="KIU148" s="112"/>
      <c r="KIV148" s="112"/>
      <c r="KIW148" s="112"/>
      <c r="KIX148" s="112"/>
      <c r="KIY148" s="112"/>
      <c r="KIZ148" s="112"/>
      <c r="KJA148" s="112"/>
      <c r="KJB148" s="112"/>
      <c r="KJC148" s="112"/>
      <c r="KJD148" s="112"/>
      <c r="KJE148" s="112"/>
      <c r="KJF148" s="112"/>
      <c r="KJG148" s="112"/>
      <c r="KJH148" s="112"/>
      <c r="KJI148" s="112"/>
      <c r="KJJ148" s="112"/>
      <c r="KJK148" s="112"/>
      <c r="KJL148" s="112"/>
      <c r="KJM148" s="112"/>
      <c r="KJN148" s="112"/>
      <c r="KJO148" s="112"/>
      <c r="KJP148" s="112"/>
      <c r="KJQ148" s="112"/>
      <c r="KJR148" s="112"/>
      <c r="KJS148" s="112"/>
      <c r="KJT148" s="112"/>
      <c r="KJU148" s="112"/>
      <c r="KJV148" s="112"/>
      <c r="KJW148" s="112"/>
      <c r="KJX148" s="112"/>
      <c r="KJY148" s="112"/>
      <c r="KJZ148" s="112"/>
      <c r="KKA148" s="112"/>
      <c r="KKB148" s="112"/>
      <c r="KKC148" s="112"/>
      <c r="KKD148" s="112"/>
      <c r="KKE148" s="112"/>
      <c r="KKF148" s="112"/>
      <c r="KKG148" s="112"/>
      <c r="KKH148" s="112"/>
      <c r="KKI148" s="112"/>
      <c r="KKJ148" s="112"/>
      <c r="KKK148" s="112"/>
      <c r="KKL148" s="112"/>
      <c r="KKM148" s="112"/>
      <c r="KKN148" s="112"/>
      <c r="KKO148" s="112"/>
      <c r="KKP148" s="112"/>
      <c r="KKQ148" s="112"/>
      <c r="KKR148" s="112"/>
      <c r="KKS148" s="112"/>
      <c r="KKT148" s="112"/>
      <c r="KKU148" s="112"/>
      <c r="KKV148" s="112"/>
      <c r="KKW148" s="112"/>
      <c r="KKX148" s="112"/>
      <c r="KKY148" s="112"/>
      <c r="KKZ148" s="112"/>
      <c r="KLA148" s="112"/>
      <c r="KLB148" s="112"/>
      <c r="KLC148" s="112"/>
      <c r="KLD148" s="112"/>
      <c r="KLE148" s="112"/>
      <c r="KLF148" s="112"/>
      <c r="KLG148" s="112"/>
      <c r="KLH148" s="112"/>
      <c r="KLI148" s="112"/>
      <c r="KLJ148" s="112"/>
      <c r="KLK148" s="112"/>
      <c r="KLL148" s="112"/>
      <c r="KLM148" s="112"/>
      <c r="KLN148" s="112"/>
      <c r="KLO148" s="112"/>
      <c r="KLP148" s="112"/>
      <c r="KLQ148" s="112"/>
      <c r="KLR148" s="112"/>
      <c r="KLS148" s="112"/>
      <c r="KLT148" s="112"/>
      <c r="KLU148" s="112"/>
      <c r="KLV148" s="112"/>
      <c r="KLW148" s="112"/>
      <c r="KLX148" s="112"/>
      <c r="KLY148" s="112"/>
      <c r="KLZ148" s="112"/>
      <c r="KMA148" s="112"/>
      <c r="KMB148" s="112"/>
      <c r="KMC148" s="112"/>
      <c r="KMD148" s="112"/>
      <c r="KME148" s="112"/>
      <c r="KMF148" s="112"/>
      <c r="KMG148" s="112"/>
      <c r="KMH148" s="112"/>
      <c r="KMI148" s="112"/>
      <c r="KMJ148" s="112"/>
      <c r="KMK148" s="112"/>
      <c r="KML148" s="112"/>
      <c r="KMM148" s="112"/>
      <c r="KMN148" s="112"/>
      <c r="KMO148" s="112"/>
      <c r="KMP148" s="112"/>
      <c r="KMQ148" s="112"/>
      <c r="KMR148" s="112"/>
      <c r="KMS148" s="112"/>
      <c r="KMT148" s="112"/>
      <c r="KMU148" s="112"/>
      <c r="KMV148" s="112"/>
      <c r="KMW148" s="112"/>
      <c r="KMX148" s="112"/>
      <c r="KMY148" s="112"/>
      <c r="KMZ148" s="112"/>
      <c r="KNA148" s="112"/>
      <c r="KNB148" s="112"/>
      <c r="KNC148" s="112"/>
      <c r="KND148" s="112"/>
      <c r="KNE148" s="112"/>
      <c r="KNF148" s="112"/>
      <c r="KNG148" s="112"/>
      <c r="KNH148" s="112"/>
      <c r="KNI148" s="112"/>
      <c r="KNJ148" s="112"/>
      <c r="KNK148" s="112"/>
      <c r="KNL148" s="112"/>
      <c r="KNM148" s="112"/>
      <c r="KNN148" s="112"/>
      <c r="KNO148" s="112"/>
      <c r="KNP148" s="112"/>
      <c r="KNQ148" s="112"/>
      <c r="KNR148" s="112"/>
      <c r="KNS148" s="112"/>
      <c r="KNT148" s="112"/>
      <c r="KNU148" s="112"/>
      <c r="KNV148" s="112"/>
      <c r="KNW148" s="112"/>
      <c r="KNX148" s="112"/>
      <c r="KNY148" s="112"/>
      <c r="KNZ148" s="112"/>
      <c r="KOA148" s="112"/>
      <c r="KOB148" s="112"/>
      <c r="KOC148" s="112"/>
      <c r="KOD148" s="112"/>
      <c r="KOE148" s="112"/>
      <c r="KOF148" s="112"/>
      <c r="KOG148" s="112"/>
      <c r="KOH148" s="112"/>
      <c r="KOI148" s="112"/>
      <c r="KOJ148" s="112"/>
      <c r="KOK148" s="112"/>
      <c r="KOL148" s="112"/>
      <c r="KOM148" s="112"/>
      <c r="KON148" s="112"/>
      <c r="KOO148" s="112"/>
      <c r="KOP148" s="112"/>
      <c r="KOQ148" s="112"/>
      <c r="KOR148" s="112"/>
      <c r="KOS148" s="112"/>
      <c r="KOT148" s="112"/>
      <c r="KOU148" s="112"/>
      <c r="KOV148" s="112"/>
      <c r="KOW148" s="112"/>
      <c r="KOX148" s="112"/>
      <c r="KOY148" s="112"/>
      <c r="KOZ148" s="112"/>
      <c r="KPA148" s="112"/>
      <c r="KPB148" s="112"/>
      <c r="KPC148" s="112"/>
      <c r="KPD148" s="112"/>
      <c r="KPE148" s="112"/>
      <c r="KPF148" s="112"/>
      <c r="KPG148" s="112"/>
      <c r="KPH148" s="112"/>
      <c r="KPI148" s="112"/>
      <c r="KPJ148" s="112"/>
      <c r="KPK148" s="112"/>
      <c r="KPL148" s="112"/>
      <c r="KPM148" s="112"/>
      <c r="KPN148" s="112"/>
      <c r="KPO148" s="112"/>
      <c r="KPP148" s="112"/>
      <c r="KPQ148" s="112"/>
      <c r="KPR148" s="112"/>
      <c r="KPS148" s="112"/>
      <c r="KPT148" s="112"/>
      <c r="KPU148" s="112"/>
      <c r="KPV148" s="112"/>
      <c r="KPW148" s="112"/>
      <c r="KPX148" s="112"/>
      <c r="KPY148" s="112"/>
      <c r="KPZ148" s="112"/>
      <c r="KQA148" s="112"/>
      <c r="KQB148" s="112"/>
      <c r="KQC148" s="112"/>
      <c r="KQD148" s="112"/>
      <c r="KQE148" s="112"/>
      <c r="KQF148" s="112"/>
      <c r="KQG148" s="112"/>
      <c r="KQH148" s="112"/>
      <c r="KQI148" s="112"/>
      <c r="KQJ148" s="112"/>
      <c r="KQK148" s="112"/>
      <c r="KQL148" s="112"/>
      <c r="KQM148" s="112"/>
      <c r="KQN148" s="112"/>
      <c r="KQO148" s="112"/>
      <c r="KQP148" s="112"/>
      <c r="KQQ148" s="112"/>
      <c r="KQR148" s="112"/>
      <c r="KQS148" s="112"/>
      <c r="KQT148" s="112"/>
      <c r="KQU148" s="112"/>
      <c r="KQV148" s="112"/>
      <c r="KQW148" s="112"/>
      <c r="KQX148" s="112"/>
      <c r="KQY148" s="112"/>
      <c r="KQZ148" s="112"/>
      <c r="KRA148" s="112"/>
      <c r="KRB148" s="112"/>
      <c r="KRC148" s="112"/>
      <c r="KRD148" s="112"/>
      <c r="KRE148" s="112"/>
      <c r="KRF148" s="112"/>
      <c r="KRG148" s="112"/>
      <c r="KRH148" s="112"/>
      <c r="KRI148" s="112"/>
      <c r="KRJ148" s="112"/>
      <c r="KRK148" s="112"/>
      <c r="KRL148" s="112"/>
      <c r="KRM148" s="112"/>
      <c r="KRN148" s="112"/>
      <c r="KRO148" s="112"/>
      <c r="KRP148" s="112"/>
      <c r="KRQ148" s="112"/>
      <c r="KRR148" s="112"/>
      <c r="KRS148" s="112"/>
      <c r="KRT148" s="112"/>
      <c r="KRU148" s="112"/>
      <c r="KRV148" s="112"/>
      <c r="KRW148" s="112"/>
      <c r="KRX148" s="112"/>
      <c r="KRY148" s="112"/>
      <c r="KRZ148" s="112"/>
      <c r="KSA148" s="112"/>
      <c r="KSB148" s="112"/>
      <c r="KSC148" s="112"/>
      <c r="KSD148" s="112"/>
      <c r="KSE148" s="112"/>
      <c r="KSF148" s="112"/>
      <c r="KSG148" s="112"/>
      <c r="KSH148" s="112"/>
      <c r="KSI148" s="112"/>
      <c r="KSJ148" s="112"/>
      <c r="KSK148" s="112"/>
      <c r="KSL148" s="112"/>
      <c r="KSM148" s="112"/>
      <c r="KSN148" s="112"/>
      <c r="KSO148" s="112"/>
      <c r="KSP148" s="112"/>
      <c r="KSQ148" s="112"/>
      <c r="KSR148" s="112"/>
      <c r="KSS148" s="112"/>
      <c r="KST148" s="112"/>
      <c r="KSU148" s="112"/>
      <c r="KSV148" s="112"/>
      <c r="KSW148" s="112"/>
      <c r="KSX148" s="112"/>
      <c r="KSY148" s="112"/>
      <c r="KSZ148" s="112"/>
      <c r="KTA148" s="112"/>
      <c r="KTB148" s="112"/>
      <c r="KTC148" s="112"/>
      <c r="KTD148" s="112"/>
      <c r="KTE148" s="112"/>
      <c r="KTF148" s="112"/>
      <c r="KTG148" s="112"/>
      <c r="KTH148" s="112"/>
      <c r="KTI148" s="112"/>
      <c r="KTJ148" s="112"/>
      <c r="KTK148" s="112"/>
      <c r="KTL148" s="112"/>
      <c r="KTM148" s="112"/>
      <c r="KTN148" s="112"/>
      <c r="KTO148" s="112"/>
      <c r="KTP148" s="112"/>
      <c r="KTQ148" s="112"/>
      <c r="KTR148" s="112"/>
      <c r="KTS148" s="112"/>
      <c r="KTT148" s="112"/>
      <c r="KTU148" s="112"/>
      <c r="KTV148" s="112"/>
      <c r="KTW148" s="112"/>
      <c r="KTX148" s="112"/>
      <c r="KTY148" s="112"/>
      <c r="KTZ148" s="112"/>
      <c r="KUA148" s="112"/>
      <c r="KUB148" s="112"/>
      <c r="KUC148" s="112"/>
      <c r="KUD148" s="112"/>
      <c r="KUE148" s="112"/>
      <c r="KUF148" s="112"/>
      <c r="KUG148" s="112"/>
      <c r="KUH148" s="112"/>
      <c r="KUI148" s="112"/>
      <c r="KUJ148" s="112"/>
      <c r="KUK148" s="112"/>
      <c r="KUL148" s="112"/>
      <c r="KUM148" s="112"/>
      <c r="KUN148" s="112"/>
      <c r="KUO148" s="112"/>
      <c r="KUP148" s="112"/>
      <c r="KUQ148" s="112"/>
      <c r="KUR148" s="112"/>
      <c r="KUS148" s="112"/>
      <c r="KUT148" s="112"/>
      <c r="KUU148" s="112"/>
      <c r="KUV148" s="112"/>
      <c r="KUW148" s="112"/>
      <c r="KUX148" s="112"/>
      <c r="KUY148" s="112"/>
      <c r="KUZ148" s="112"/>
      <c r="KVA148" s="112"/>
      <c r="KVB148" s="112"/>
      <c r="KVC148" s="112"/>
      <c r="KVD148" s="112"/>
      <c r="KVE148" s="112"/>
      <c r="KVF148" s="112"/>
      <c r="KVG148" s="112"/>
      <c r="KVH148" s="112"/>
      <c r="KVI148" s="112"/>
      <c r="KVJ148" s="112"/>
      <c r="KVK148" s="112"/>
      <c r="KVL148" s="112"/>
      <c r="KVM148" s="112"/>
      <c r="KVN148" s="112"/>
      <c r="KVO148" s="112"/>
      <c r="KVP148" s="112"/>
      <c r="KVQ148" s="112"/>
      <c r="KVR148" s="112"/>
      <c r="KVS148" s="112"/>
      <c r="KVT148" s="112"/>
      <c r="KVU148" s="112"/>
      <c r="KVV148" s="112"/>
      <c r="KVW148" s="112"/>
      <c r="KVX148" s="112"/>
      <c r="KVY148" s="112"/>
      <c r="KVZ148" s="112"/>
      <c r="KWA148" s="112"/>
      <c r="KWB148" s="112"/>
      <c r="KWC148" s="112"/>
      <c r="KWD148" s="112"/>
      <c r="KWE148" s="112"/>
      <c r="KWF148" s="112"/>
      <c r="KWG148" s="112"/>
      <c r="KWH148" s="112"/>
      <c r="KWI148" s="112"/>
      <c r="KWJ148" s="112"/>
      <c r="KWK148" s="112"/>
      <c r="KWL148" s="112"/>
      <c r="KWM148" s="112"/>
      <c r="KWN148" s="112"/>
      <c r="KWO148" s="112"/>
      <c r="KWP148" s="112"/>
      <c r="KWQ148" s="112"/>
      <c r="KWR148" s="112"/>
      <c r="KWS148" s="112"/>
      <c r="KWT148" s="112"/>
      <c r="KWU148" s="112"/>
      <c r="KWV148" s="112"/>
      <c r="KWW148" s="112"/>
      <c r="KWX148" s="112"/>
      <c r="KWY148" s="112"/>
      <c r="KWZ148" s="112"/>
      <c r="KXA148" s="112"/>
      <c r="KXB148" s="112"/>
      <c r="KXC148" s="112"/>
      <c r="KXD148" s="112"/>
      <c r="KXE148" s="112"/>
      <c r="KXF148" s="112"/>
      <c r="KXG148" s="112"/>
      <c r="KXH148" s="112"/>
      <c r="KXI148" s="112"/>
      <c r="KXJ148" s="112"/>
      <c r="KXK148" s="112"/>
      <c r="KXL148" s="112"/>
      <c r="KXM148" s="112"/>
      <c r="KXN148" s="112"/>
      <c r="KXO148" s="112"/>
      <c r="KXP148" s="112"/>
      <c r="KXQ148" s="112"/>
      <c r="KXR148" s="112"/>
      <c r="KXS148" s="112"/>
      <c r="KXT148" s="112"/>
      <c r="KXU148" s="112"/>
      <c r="KXV148" s="112"/>
      <c r="KXW148" s="112"/>
      <c r="KXX148" s="112"/>
      <c r="KXY148" s="112"/>
      <c r="KXZ148" s="112"/>
      <c r="KYA148" s="112"/>
      <c r="KYB148" s="112"/>
      <c r="KYC148" s="112"/>
      <c r="KYD148" s="112"/>
      <c r="KYE148" s="112"/>
      <c r="KYF148" s="112"/>
      <c r="KYG148" s="112"/>
      <c r="KYH148" s="112"/>
      <c r="KYI148" s="112"/>
      <c r="KYJ148" s="112"/>
      <c r="KYK148" s="112"/>
      <c r="KYL148" s="112"/>
      <c r="KYM148" s="112"/>
      <c r="KYN148" s="112"/>
      <c r="KYO148" s="112"/>
      <c r="KYP148" s="112"/>
      <c r="KYQ148" s="112"/>
      <c r="KYR148" s="112"/>
      <c r="KYS148" s="112"/>
      <c r="KYT148" s="112"/>
      <c r="KYU148" s="112"/>
      <c r="KYV148" s="112"/>
      <c r="KYW148" s="112"/>
      <c r="KYX148" s="112"/>
      <c r="KYY148" s="112"/>
      <c r="KYZ148" s="112"/>
      <c r="KZA148" s="112"/>
      <c r="KZB148" s="112"/>
      <c r="KZC148" s="112"/>
      <c r="KZD148" s="112"/>
      <c r="KZE148" s="112"/>
      <c r="KZF148" s="112"/>
      <c r="KZG148" s="112"/>
      <c r="KZH148" s="112"/>
      <c r="KZI148" s="112"/>
      <c r="KZJ148" s="112"/>
      <c r="KZK148" s="112"/>
      <c r="KZL148" s="112"/>
      <c r="KZM148" s="112"/>
      <c r="KZN148" s="112"/>
      <c r="KZO148" s="112"/>
      <c r="KZP148" s="112"/>
      <c r="KZQ148" s="112"/>
      <c r="KZR148" s="112"/>
      <c r="KZS148" s="112"/>
      <c r="KZT148" s="112"/>
      <c r="KZU148" s="112"/>
      <c r="KZV148" s="112"/>
      <c r="KZW148" s="112"/>
      <c r="KZX148" s="112"/>
      <c r="KZY148" s="112"/>
      <c r="KZZ148" s="112"/>
      <c r="LAA148" s="112"/>
      <c r="LAB148" s="112"/>
      <c r="LAC148" s="112"/>
      <c r="LAD148" s="112"/>
      <c r="LAE148" s="112"/>
      <c r="LAF148" s="112"/>
      <c r="LAG148" s="112"/>
      <c r="LAH148" s="112"/>
      <c r="LAI148" s="112"/>
      <c r="LAJ148" s="112"/>
      <c r="LAK148" s="112"/>
      <c r="LAL148" s="112"/>
      <c r="LAM148" s="112"/>
      <c r="LAN148" s="112"/>
      <c r="LAO148" s="112"/>
      <c r="LAP148" s="112"/>
      <c r="LAQ148" s="112"/>
      <c r="LAR148" s="112"/>
      <c r="LAS148" s="112"/>
      <c r="LAT148" s="112"/>
      <c r="LAU148" s="112"/>
      <c r="LAV148" s="112"/>
      <c r="LAW148" s="112"/>
      <c r="LAX148" s="112"/>
      <c r="LAY148" s="112"/>
      <c r="LAZ148" s="112"/>
      <c r="LBA148" s="112"/>
      <c r="LBB148" s="112"/>
      <c r="LBC148" s="112"/>
      <c r="LBD148" s="112"/>
      <c r="LBE148" s="112"/>
      <c r="LBF148" s="112"/>
      <c r="LBG148" s="112"/>
      <c r="LBH148" s="112"/>
      <c r="LBI148" s="112"/>
      <c r="LBJ148" s="112"/>
      <c r="LBK148" s="112"/>
      <c r="LBL148" s="112"/>
      <c r="LBM148" s="112"/>
      <c r="LBN148" s="112"/>
      <c r="LBO148" s="112"/>
      <c r="LBP148" s="112"/>
      <c r="LBQ148" s="112"/>
      <c r="LBR148" s="112"/>
      <c r="LBS148" s="112"/>
      <c r="LBT148" s="112"/>
      <c r="LBU148" s="112"/>
      <c r="LBV148" s="112"/>
      <c r="LBW148" s="112"/>
      <c r="LBX148" s="112"/>
      <c r="LBY148" s="112"/>
      <c r="LBZ148" s="112"/>
      <c r="LCA148" s="112"/>
      <c r="LCB148" s="112"/>
      <c r="LCC148" s="112"/>
      <c r="LCD148" s="112"/>
      <c r="LCE148" s="112"/>
      <c r="LCF148" s="112"/>
      <c r="LCG148" s="112"/>
      <c r="LCH148" s="112"/>
      <c r="LCI148" s="112"/>
      <c r="LCJ148" s="112"/>
      <c r="LCK148" s="112"/>
      <c r="LCL148" s="112"/>
      <c r="LCM148" s="112"/>
      <c r="LCN148" s="112"/>
      <c r="LCO148" s="112"/>
      <c r="LCP148" s="112"/>
      <c r="LCQ148" s="112"/>
      <c r="LCR148" s="112"/>
      <c r="LCS148" s="112"/>
      <c r="LCT148" s="112"/>
      <c r="LCU148" s="112"/>
      <c r="LCV148" s="112"/>
      <c r="LCW148" s="112"/>
      <c r="LCX148" s="112"/>
      <c r="LCY148" s="112"/>
      <c r="LCZ148" s="112"/>
      <c r="LDA148" s="112"/>
      <c r="LDB148" s="112"/>
      <c r="LDC148" s="112"/>
      <c r="LDD148" s="112"/>
      <c r="LDE148" s="112"/>
      <c r="LDF148" s="112"/>
      <c r="LDG148" s="112"/>
      <c r="LDH148" s="112"/>
      <c r="LDI148" s="112"/>
      <c r="LDJ148" s="112"/>
      <c r="LDK148" s="112"/>
      <c r="LDL148" s="112"/>
      <c r="LDM148" s="112"/>
      <c r="LDN148" s="112"/>
      <c r="LDO148" s="112"/>
      <c r="LDP148" s="112"/>
      <c r="LDQ148" s="112"/>
      <c r="LDR148" s="112"/>
      <c r="LDS148" s="112"/>
      <c r="LDT148" s="112"/>
      <c r="LDU148" s="112"/>
      <c r="LDV148" s="112"/>
      <c r="LDW148" s="112"/>
      <c r="LDX148" s="112"/>
      <c r="LDY148" s="112"/>
      <c r="LDZ148" s="112"/>
      <c r="LEA148" s="112"/>
      <c r="LEB148" s="112"/>
      <c r="LEC148" s="112"/>
      <c r="LED148" s="112"/>
      <c r="LEE148" s="112"/>
      <c r="LEF148" s="112"/>
      <c r="LEG148" s="112"/>
      <c r="LEH148" s="112"/>
      <c r="LEI148" s="112"/>
      <c r="LEJ148" s="112"/>
      <c r="LEK148" s="112"/>
      <c r="LEL148" s="112"/>
      <c r="LEM148" s="112"/>
      <c r="LEN148" s="112"/>
      <c r="LEO148" s="112"/>
      <c r="LEP148" s="112"/>
      <c r="LEQ148" s="112"/>
      <c r="LER148" s="112"/>
      <c r="LES148" s="112"/>
      <c r="LET148" s="112"/>
      <c r="LEU148" s="112"/>
      <c r="LEV148" s="112"/>
      <c r="LEW148" s="112"/>
      <c r="LEX148" s="112"/>
      <c r="LEY148" s="112"/>
      <c r="LEZ148" s="112"/>
      <c r="LFA148" s="112"/>
      <c r="LFB148" s="112"/>
      <c r="LFC148" s="112"/>
      <c r="LFD148" s="112"/>
      <c r="LFE148" s="112"/>
      <c r="LFF148" s="112"/>
      <c r="LFG148" s="112"/>
      <c r="LFH148" s="112"/>
      <c r="LFI148" s="112"/>
      <c r="LFJ148" s="112"/>
      <c r="LFK148" s="112"/>
      <c r="LFL148" s="112"/>
      <c r="LFM148" s="112"/>
      <c r="LFN148" s="112"/>
      <c r="LFO148" s="112"/>
      <c r="LFP148" s="112"/>
      <c r="LFQ148" s="112"/>
      <c r="LFR148" s="112"/>
      <c r="LFS148" s="112"/>
      <c r="LFT148" s="112"/>
      <c r="LFU148" s="112"/>
      <c r="LFV148" s="112"/>
      <c r="LFW148" s="112"/>
      <c r="LFX148" s="112"/>
      <c r="LFY148" s="112"/>
      <c r="LFZ148" s="112"/>
      <c r="LGA148" s="112"/>
      <c r="LGB148" s="112"/>
      <c r="LGC148" s="112"/>
      <c r="LGD148" s="112"/>
      <c r="LGE148" s="112"/>
      <c r="LGF148" s="112"/>
      <c r="LGG148" s="112"/>
      <c r="LGH148" s="112"/>
      <c r="LGI148" s="112"/>
      <c r="LGJ148" s="112"/>
      <c r="LGK148" s="112"/>
      <c r="LGL148" s="112"/>
      <c r="LGM148" s="112"/>
      <c r="LGN148" s="112"/>
      <c r="LGO148" s="112"/>
      <c r="LGP148" s="112"/>
      <c r="LGQ148" s="112"/>
      <c r="LGR148" s="112"/>
      <c r="LGS148" s="112"/>
      <c r="LGT148" s="112"/>
      <c r="LGU148" s="112"/>
      <c r="LGV148" s="112"/>
      <c r="LGW148" s="112"/>
      <c r="LGX148" s="112"/>
      <c r="LGY148" s="112"/>
      <c r="LGZ148" s="112"/>
      <c r="LHA148" s="112"/>
      <c r="LHB148" s="112"/>
      <c r="LHC148" s="112"/>
      <c r="LHD148" s="112"/>
      <c r="LHE148" s="112"/>
      <c r="LHF148" s="112"/>
      <c r="LHG148" s="112"/>
      <c r="LHH148" s="112"/>
      <c r="LHI148" s="112"/>
      <c r="LHJ148" s="112"/>
      <c r="LHK148" s="112"/>
      <c r="LHL148" s="112"/>
      <c r="LHM148" s="112"/>
      <c r="LHN148" s="112"/>
      <c r="LHO148" s="112"/>
      <c r="LHP148" s="112"/>
      <c r="LHQ148" s="112"/>
      <c r="LHR148" s="112"/>
      <c r="LHS148" s="112"/>
      <c r="LHT148" s="112"/>
      <c r="LHU148" s="112"/>
      <c r="LHV148" s="112"/>
      <c r="LHW148" s="112"/>
      <c r="LHX148" s="112"/>
      <c r="LHY148" s="112"/>
      <c r="LHZ148" s="112"/>
      <c r="LIA148" s="112"/>
      <c r="LIB148" s="112"/>
      <c r="LIC148" s="112"/>
      <c r="LID148" s="112"/>
      <c r="LIE148" s="112"/>
      <c r="LIF148" s="112"/>
      <c r="LIG148" s="112"/>
      <c r="LIH148" s="112"/>
      <c r="LII148" s="112"/>
      <c r="LIJ148" s="112"/>
      <c r="LIK148" s="112"/>
      <c r="LIL148" s="112"/>
      <c r="LIM148" s="112"/>
      <c r="LIN148" s="112"/>
      <c r="LIO148" s="112"/>
      <c r="LIP148" s="112"/>
      <c r="LIQ148" s="112"/>
      <c r="LIR148" s="112"/>
      <c r="LIS148" s="112"/>
      <c r="LIT148" s="112"/>
      <c r="LIU148" s="112"/>
      <c r="LIV148" s="112"/>
      <c r="LIW148" s="112"/>
      <c r="LIX148" s="112"/>
      <c r="LIY148" s="112"/>
      <c r="LIZ148" s="112"/>
      <c r="LJA148" s="112"/>
      <c r="LJB148" s="112"/>
      <c r="LJC148" s="112"/>
      <c r="LJD148" s="112"/>
      <c r="LJE148" s="112"/>
      <c r="LJF148" s="112"/>
      <c r="LJG148" s="112"/>
      <c r="LJH148" s="112"/>
      <c r="LJI148" s="112"/>
      <c r="LJJ148" s="112"/>
      <c r="LJK148" s="112"/>
      <c r="LJL148" s="112"/>
      <c r="LJM148" s="112"/>
      <c r="LJN148" s="112"/>
      <c r="LJO148" s="112"/>
      <c r="LJP148" s="112"/>
      <c r="LJQ148" s="112"/>
      <c r="LJR148" s="112"/>
      <c r="LJS148" s="112"/>
      <c r="LJT148" s="112"/>
      <c r="LJU148" s="112"/>
      <c r="LJV148" s="112"/>
      <c r="LJW148" s="112"/>
      <c r="LJX148" s="112"/>
      <c r="LJY148" s="112"/>
      <c r="LJZ148" s="112"/>
      <c r="LKA148" s="112"/>
      <c r="LKB148" s="112"/>
      <c r="LKC148" s="112"/>
      <c r="LKD148" s="112"/>
      <c r="LKE148" s="112"/>
      <c r="LKF148" s="112"/>
      <c r="LKG148" s="112"/>
      <c r="LKH148" s="112"/>
      <c r="LKI148" s="112"/>
      <c r="LKJ148" s="112"/>
      <c r="LKK148" s="112"/>
      <c r="LKL148" s="112"/>
      <c r="LKM148" s="112"/>
      <c r="LKN148" s="112"/>
      <c r="LKO148" s="112"/>
      <c r="LKP148" s="112"/>
      <c r="LKQ148" s="112"/>
      <c r="LKR148" s="112"/>
      <c r="LKS148" s="112"/>
      <c r="LKT148" s="112"/>
      <c r="LKU148" s="112"/>
      <c r="LKV148" s="112"/>
      <c r="LKW148" s="112"/>
      <c r="LKX148" s="112"/>
      <c r="LKY148" s="112"/>
      <c r="LKZ148" s="112"/>
      <c r="LLA148" s="112"/>
      <c r="LLB148" s="112"/>
      <c r="LLC148" s="112"/>
      <c r="LLD148" s="112"/>
      <c r="LLE148" s="112"/>
      <c r="LLF148" s="112"/>
      <c r="LLG148" s="112"/>
      <c r="LLH148" s="112"/>
      <c r="LLI148" s="112"/>
      <c r="LLJ148" s="112"/>
      <c r="LLK148" s="112"/>
      <c r="LLL148" s="112"/>
      <c r="LLM148" s="112"/>
      <c r="LLN148" s="112"/>
      <c r="LLO148" s="112"/>
      <c r="LLP148" s="112"/>
      <c r="LLQ148" s="112"/>
      <c r="LLR148" s="112"/>
      <c r="LLS148" s="112"/>
      <c r="LLT148" s="112"/>
      <c r="LLU148" s="112"/>
      <c r="LLV148" s="112"/>
      <c r="LLW148" s="112"/>
      <c r="LLX148" s="112"/>
      <c r="LLY148" s="112"/>
      <c r="LLZ148" s="112"/>
      <c r="LMA148" s="112"/>
      <c r="LMB148" s="112"/>
      <c r="LMC148" s="112"/>
      <c r="LMD148" s="112"/>
      <c r="LME148" s="112"/>
      <c r="LMF148" s="112"/>
      <c r="LMG148" s="112"/>
      <c r="LMH148" s="112"/>
      <c r="LMI148" s="112"/>
      <c r="LMJ148" s="112"/>
      <c r="LMK148" s="112"/>
      <c r="LML148" s="112"/>
      <c r="LMM148" s="112"/>
      <c r="LMN148" s="112"/>
      <c r="LMO148" s="112"/>
      <c r="LMP148" s="112"/>
      <c r="LMQ148" s="112"/>
      <c r="LMR148" s="112"/>
      <c r="LMS148" s="112"/>
      <c r="LMT148" s="112"/>
      <c r="LMU148" s="112"/>
      <c r="LMV148" s="112"/>
      <c r="LMW148" s="112"/>
      <c r="LMX148" s="112"/>
      <c r="LMY148" s="112"/>
      <c r="LMZ148" s="112"/>
      <c r="LNA148" s="112"/>
      <c r="LNB148" s="112"/>
      <c r="LNC148" s="112"/>
      <c r="LND148" s="112"/>
      <c r="LNE148" s="112"/>
      <c r="LNF148" s="112"/>
      <c r="LNG148" s="112"/>
      <c r="LNH148" s="112"/>
      <c r="LNI148" s="112"/>
      <c r="LNJ148" s="112"/>
      <c r="LNK148" s="112"/>
      <c r="LNL148" s="112"/>
      <c r="LNM148" s="112"/>
      <c r="LNN148" s="112"/>
      <c r="LNO148" s="112"/>
      <c r="LNP148" s="112"/>
      <c r="LNQ148" s="112"/>
      <c r="LNR148" s="112"/>
      <c r="LNS148" s="112"/>
      <c r="LNT148" s="112"/>
      <c r="LNU148" s="112"/>
      <c r="LNV148" s="112"/>
      <c r="LNW148" s="112"/>
      <c r="LNX148" s="112"/>
      <c r="LNY148" s="112"/>
      <c r="LNZ148" s="112"/>
      <c r="LOA148" s="112"/>
      <c r="LOB148" s="112"/>
      <c r="LOC148" s="112"/>
      <c r="LOD148" s="112"/>
      <c r="LOE148" s="112"/>
      <c r="LOF148" s="112"/>
      <c r="LOG148" s="112"/>
      <c r="LOH148" s="112"/>
      <c r="LOI148" s="112"/>
      <c r="LOJ148" s="112"/>
      <c r="LOK148" s="112"/>
      <c r="LOL148" s="112"/>
      <c r="LOM148" s="112"/>
      <c r="LON148" s="112"/>
      <c r="LOO148" s="112"/>
      <c r="LOP148" s="112"/>
      <c r="LOQ148" s="112"/>
      <c r="LOR148" s="112"/>
      <c r="LOS148" s="112"/>
      <c r="LOT148" s="112"/>
      <c r="LOU148" s="112"/>
      <c r="LOV148" s="112"/>
      <c r="LOW148" s="112"/>
      <c r="LOX148" s="112"/>
      <c r="LOY148" s="112"/>
      <c r="LOZ148" s="112"/>
      <c r="LPA148" s="112"/>
      <c r="LPB148" s="112"/>
      <c r="LPC148" s="112"/>
      <c r="LPD148" s="112"/>
      <c r="LPE148" s="112"/>
      <c r="LPF148" s="112"/>
      <c r="LPG148" s="112"/>
      <c r="LPH148" s="112"/>
      <c r="LPI148" s="112"/>
      <c r="LPJ148" s="112"/>
      <c r="LPK148" s="112"/>
      <c r="LPL148" s="112"/>
      <c r="LPM148" s="112"/>
      <c r="LPN148" s="112"/>
      <c r="LPO148" s="112"/>
      <c r="LPP148" s="112"/>
      <c r="LPQ148" s="112"/>
      <c r="LPR148" s="112"/>
      <c r="LPS148" s="112"/>
      <c r="LPT148" s="112"/>
      <c r="LPU148" s="112"/>
      <c r="LPV148" s="112"/>
      <c r="LPW148" s="112"/>
      <c r="LPX148" s="112"/>
      <c r="LPY148" s="112"/>
      <c r="LPZ148" s="112"/>
      <c r="LQA148" s="112"/>
      <c r="LQB148" s="112"/>
      <c r="LQC148" s="112"/>
      <c r="LQD148" s="112"/>
      <c r="LQE148" s="112"/>
      <c r="LQF148" s="112"/>
      <c r="LQG148" s="112"/>
      <c r="LQH148" s="112"/>
      <c r="LQI148" s="112"/>
      <c r="LQJ148" s="112"/>
      <c r="LQK148" s="112"/>
      <c r="LQL148" s="112"/>
      <c r="LQM148" s="112"/>
      <c r="LQN148" s="112"/>
      <c r="LQO148" s="112"/>
      <c r="LQP148" s="112"/>
      <c r="LQQ148" s="112"/>
      <c r="LQR148" s="112"/>
      <c r="LQS148" s="112"/>
      <c r="LQT148" s="112"/>
      <c r="LQU148" s="112"/>
      <c r="LQV148" s="112"/>
      <c r="LQW148" s="112"/>
      <c r="LQX148" s="112"/>
      <c r="LQY148" s="112"/>
      <c r="LQZ148" s="112"/>
      <c r="LRA148" s="112"/>
      <c r="LRB148" s="112"/>
      <c r="LRC148" s="112"/>
      <c r="LRD148" s="112"/>
      <c r="LRE148" s="112"/>
      <c r="LRF148" s="112"/>
      <c r="LRG148" s="112"/>
      <c r="LRH148" s="112"/>
      <c r="LRI148" s="112"/>
      <c r="LRJ148" s="112"/>
      <c r="LRK148" s="112"/>
      <c r="LRL148" s="112"/>
      <c r="LRM148" s="112"/>
      <c r="LRN148" s="112"/>
      <c r="LRO148" s="112"/>
      <c r="LRP148" s="112"/>
      <c r="LRQ148" s="112"/>
      <c r="LRR148" s="112"/>
      <c r="LRS148" s="112"/>
      <c r="LRT148" s="112"/>
      <c r="LRU148" s="112"/>
      <c r="LRV148" s="112"/>
      <c r="LRW148" s="112"/>
      <c r="LRX148" s="112"/>
      <c r="LRY148" s="112"/>
      <c r="LRZ148" s="112"/>
      <c r="LSA148" s="112"/>
      <c r="LSB148" s="112"/>
      <c r="LSC148" s="112"/>
      <c r="LSD148" s="112"/>
      <c r="LSE148" s="112"/>
      <c r="LSF148" s="112"/>
      <c r="LSG148" s="112"/>
      <c r="LSH148" s="112"/>
      <c r="LSI148" s="112"/>
      <c r="LSJ148" s="112"/>
      <c r="LSK148" s="112"/>
      <c r="LSL148" s="112"/>
      <c r="LSM148" s="112"/>
      <c r="LSN148" s="112"/>
      <c r="LSO148" s="112"/>
      <c r="LSP148" s="112"/>
      <c r="LSQ148" s="112"/>
      <c r="LSR148" s="112"/>
      <c r="LSS148" s="112"/>
      <c r="LST148" s="112"/>
      <c r="LSU148" s="112"/>
      <c r="LSV148" s="112"/>
      <c r="LSW148" s="112"/>
      <c r="LSX148" s="112"/>
      <c r="LSY148" s="112"/>
      <c r="LSZ148" s="112"/>
      <c r="LTA148" s="112"/>
      <c r="LTB148" s="112"/>
      <c r="LTC148" s="112"/>
      <c r="LTD148" s="112"/>
      <c r="LTE148" s="112"/>
      <c r="LTF148" s="112"/>
      <c r="LTG148" s="112"/>
      <c r="LTH148" s="112"/>
      <c r="LTI148" s="112"/>
      <c r="LTJ148" s="112"/>
      <c r="LTK148" s="112"/>
      <c r="LTL148" s="112"/>
      <c r="LTM148" s="112"/>
      <c r="LTN148" s="112"/>
      <c r="LTO148" s="112"/>
      <c r="LTP148" s="112"/>
      <c r="LTQ148" s="112"/>
      <c r="LTR148" s="112"/>
      <c r="LTS148" s="112"/>
      <c r="LTT148" s="112"/>
      <c r="LTU148" s="112"/>
      <c r="LTV148" s="112"/>
      <c r="LTW148" s="112"/>
      <c r="LTX148" s="112"/>
      <c r="LTY148" s="112"/>
      <c r="LTZ148" s="112"/>
      <c r="LUA148" s="112"/>
      <c r="LUB148" s="112"/>
      <c r="LUC148" s="112"/>
      <c r="LUD148" s="112"/>
      <c r="LUE148" s="112"/>
      <c r="LUF148" s="112"/>
      <c r="LUG148" s="112"/>
      <c r="LUH148" s="112"/>
      <c r="LUI148" s="112"/>
      <c r="LUJ148" s="112"/>
      <c r="LUK148" s="112"/>
      <c r="LUL148" s="112"/>
      <c r="LUM148" s="112"/>
      <c r="LUN148" s="112"/>
      <c r="LUO148" s="112"/>
      <c r="LUP148" s="112"/>
      <c r="LUQ148" s="112"/>
      <c r="LUR148" s="112"/>
      <c r="LUS148" s="112"/>
      <c r="LUT148" s="112"/>
      <c r="LUU148" s="112"/>
      <c r="LUV148" s="112"/>
      <c r="LUW148" s="112"/>
      <c r="LUX148" s="112"/>
      <c r="LUY148" s="112"/>
      <c r="LUZ148" s="112"/>
      <c r="LVA148" s="112"/>
      <c r="LVB148" s="112"/>
      <c r="LVC148" s="112"/>
      <c r="LVD148" s="112"/>
      <c r="LVE148" s="112"/>
      <c r="LVF148" s="112"/>
      <c r="LVG148" s="112"/>
      <c r="LVH148" s="112"/>
      <c r="LVI148" s="112"/>
      <c r="LVJ148" s="112"/>
      <c r="LVK148" s="112"/>
      <c r="LVL148" s="112"/>
      <c r="LVM148" s="112"/>
      <c r="LVN148" s="112"/>
      <c r="LVO148" s="112"/>
      <c r="LVP148" s="112"/>
      <c r="LVQ148" s="112"/>
      <c r="LVR148" s="112"/>
      <c r="LVS148" s="112"/>
      <c r="LVT148" s="112"/>
      <c r="LVU148" s="112"/>
      <c r="LVV148" s="112"/>
      <c r="LVW148" s="112"/>
      <c r="LVX148" s="112"/>
      <c r="LVY148" s="112"/>
      <c r="LVZ148" s="112"/>
      <c r="LWA148" s="112"/>
      <c r="LWB148" s="112"/>
      <c r="LWC148" s="112"/>
      <c r="LWD148" s="112"/>
      <c r="LWE148" s="112"/>
      <c r="LWF148" s="112"/>
      <c r="LWG148" s="112"/>
      <c r="LWH148" s="112"/>
      <c r="LWI148" s="112"/>
      <c r="LWJ148" s="112"/>
      <c r="LWK148" s="112"/>
      <c r="LWL148" s="112"/>
      <c r="LWM148" s="112"/>
      <c r="LWN148" s="112"/>
      <c r="LWO148" s="112"/>
      <c r="LWP148" s="112"/>
      <c r="LWQ148" s="112"/>
      <c r="LWR148" s="112"/>
      <c r="LWS148" s="112"/>
      <c r="LWT148" s="112"/>
      <c r="LWU148" s="112"/>
      <c r="LWV148" s="112"/>
      <c r="LWW148" s="112"/>
      <c r="LWX148" s="112"/>
      <c r="LWY148" s="112"/>
      <c r="LWZ148" s="112"/>
      <c r="LXA148" s="112"/>
      <c r="LXB148" s="112"/>
      <c r="LXC148" s="112"/>
      <c r="LXD148" s="112"/>
      <c r="LXE148" s="112"/>
      <c r="LXF148" s="112"/>
      <c r="LXG148" s="112"/>
      <c r="LXH148" s="112"/>
      <c r="LXI148" s="112"/>
      <c r="LXJ148" s="112"/>
      <c r="LXK148" s="112"/>
      <c r="LXL148" s="112"/>
      <c r="LXM148" s="112"/>
      <c r="LXN148" s="112"/>
      <c r="LXO148" s="112"/>
      <c r="LXP148" s="112"/>
      <c r="LXQ148" s="112"/>
      <c r="LXR148" s="112"/>
      <c r="LXS148" s="112"/>
      <c r="LXT148" s="112"/>
      <c r="LXU148" s="112"/>
      <c r="LXV148" s="112"/>
      <c r="LXW148" s="112"/>
      <c r="LXX148" s="112"/>
      <c r="LXY148" s="112"/>
      <c r="LXZ148" s="112"/>
      <c r="LYA148" s="112"/>
      <c r="LYB148" s="112"/>
      <c r="LYC148" s="112"/>
      <c r="LYD148" s="112"/>
      <c r="LYE148" s="112"/>
      <c r="LYF148" s="112"/>
      <c r="LYG148" s="112"/>
      <c r="LYH148" s="112"/>
      <c r="LYI148" s="112"/>
      <c r="LYJ148" s="112"/>
      <c r="LYK148" s="112"/>
      <c r="LYL148" s="112"/>
      <c r="LYM148" s="112"/>
      <c r="LYN148" s="112"/>
      <c r="LYO148" s="112"/>
      <c r="LYP148" s="112"/>
      <c r="LYQ148" s="112"/>
      <c r="LYR148" s="112"/>
      <c r="LYS148" s="112"/>
      <c r="LYT148" s="112"/>
      <c r="LYU148" s="112"/>
      <c r="LYV148" s="112"/>
      <c r="LYW148" s="112"/>
      <c r="LYX148" s="112"/>
      <c r="LYY148" s="112"/>
      <c r="LYZ148" s="112"/>
      <c r="LZA148" s="112"/>
      <c r="LZB148" s="112"/>
      <c r="LZC148" s="112"/>
      <c r="LZD148" s="112"/>
      <c r="LZE148" s="112"/>
      <c r="LZF148" s="112"/>
      <c r="LZG148" s="112"/>
      <c r="LZH148" s="112"/>
      <c r="LZI148" s="112"/>
      <c r="LZJ148" s="112"/>
      <c r="LZK148" s="112"/>
      <c r="LZL148" s="112"/>
      <c r="LZM148" s="112"/>
      <c r="LZN148" s="112"/>
      <c r="LZO148" s="112"/>
      <c r="LZP148" s="112"/>
      <c r="LZQ148" s="112"/>
      <c r="LZR148" s="112"/>
      <c r="LZS148" s="112"/>
      <c r="LZT148" s="112"/>
      <c r="LZU148" s="112"/>
      <c r="LZV148" s="112"/>
      <c r="LZW148" s="112"/>
      <c r="LZX148" s="112"/>
      <c r="LZY148" s="112"/>
      <c r="LZZ148" s="112"/>
      <c r="MAA148" s="112"/>
      <c r="MAB148" s="112"/>
      <c r="MAC148" s="112"/>
      <c r="MAD148" s="112"/>
      <c r="MAE148" s="112"/>
      <c r="MAF148" s="112"/>
      <c r="MAG148" s="112"/>
      <c r="MAH148" s="112"/>
      <c r="MAI148" s="112"/>
      <c r="MAJ148" s="112"/>
      <c r="MAK148" s="112"/>
      <c r="MAL148" s="112"/>
      <c r="MAM148" s="112"/>
      <c r="MAN148" s="112"/>
      <c r="MAO148" s="112"/>
      <c r="MAP148" s="112"/>
      <c r="MAQ148" s="112"/>
      <c r="MAR148" s="112"/>
      <c r="MAS148" s="112"/>
      <c r="MAT148" s="112"/>
      <c r="MAU148" s="112"/>
      <c r="MAV148" s="112"/>
      <c r="MAW148" s="112"/>
      <c r="MAX148" s="112"/>
      <c r="MAY148" s="112"/>
      <c r="MAZ148" s="112"/>
      <c r="MBA148" s="112"/>
      <c r="MBB148" s="112"/>
      <c r="MBC148" s="112"/>
      <c r="MBD148" s="112"/>
      <c r="MBE148" s="112"/>
      <c r="MBF148" s="112"/>
      <c r="MBG148" s="112"/>
      <c r="MBH148" s="112"/>
      <c r="MBI148" s="112"/>
      <c r="MBJ148" s="112"/>
      <c r="MBK148" s="112"/>
      <c r="MBL148" s="112"/>
      <c r="MBM148" s="112"/>
      <c r="MBN148" s="112"/>
      <c r="MBO148" s="112"/>
      <c r="MBP148" s="112"/>
      <c r="MBQ148" s="112"/>
      <c r="MBR148" s="112"/>
      <c r="MBS148" s="112"/>
      <c r="MBT148" s="112"/>
      <c r="MBU148" s="112"/>
      <c r="MBV148" s="112"/>
      <c r="MBW148" s="112"/>
      <c r="MBX148" s="112"/>
      <c r="MBY148" s="112"/>
      <c r="MBZ148" s="112"/>
      <c r="MCA148" s="112"/>
      <c r="MCB148" s="112"/>
      <c r="MCC148" s="112"/>
      <c r="MCD148" s="112"/>
      <c r="MCE148" s="112"/>
      <c r="MCF148" s="112"/>
      <c r="MCG148" s="112"/>
      <c r="MCH148" s="112"/>
      <c r="MCI148" s="112"/>
      <c r="MCJ148" s="112"/>
      <c r="MCK148" s="112"/>
      <c r="MCL148" s="112"/>
      <c r="MCM148" s="112"/>
      <c r="MCN148" s="112"/>
      <c r="MCO148" s="112"/>
      <c r="MCP148" s="112"/>
      <c r="MCQ148" s="112"/>
      <c r="MCR148" s="112"/>
      <c r="MCS148" s="112"/>
      <c r="MCT148" s="112"/>
      <c r="MCU148" s="112"/>
      <c r="MCV148" s="112"/>
      <c r="MCW148" s="112"/>
      <c r="MCX148" s="112"/>
      <c r="MCY148" s="112"/>
      <c r="MCZ148" s="112"/>
      <c r="MDA148" s="112"/>
      <c r="MDB148" s="112"/>
      <c r="MDC148" s="112"/>
      <c r="MDD148" s="112"/>
      <c r="MDE148" s="112"/>
      <c r="MDF148" s="112"/>
      <c r="MDG148" s="112"/>
      <c r="MDH148" s="112"/>
      <c r="MDI148" s="112"/>
      <c r="MDJ148" s="112"/>
      <c r="MDK148" s="112"/>
      <c r="MDL148" s="112"/>
      <c r="MDM148" s="112"/>
      <c r="MDN148" s="112"/>
      <c r="MDO148" s="112"/>
      <c r="MDP148" s="112"/>
      <c r="MDQ148" s="112"/>
      <c r="MDR148" s="112"/>
      <c r="MDS148" s="112"/>
      <c r="MDT148" s="112"/>
      <c r="MDU148" s="112"/>
      <c r="MDV148" s="112"/>
      <c r="MDW148" s="112"/>
      <c r="MDX148" s="112"/>
      <c r="MDY148" s="112"/>
      <c r="MDZ148" s="112"/>
      <c r="MEA148" s="112"/>
      <c r="MEB148" s="112"/>
      <c r="MEC148" s="112"/>
      <c r="MED148" s="112"/>
      <c r="MEE148" s="112"/>
      <c r="MEF148" s="112"/>
      <c r="MEG148" s="112"/>
      <c r="MEH148" s="112"/>
      <c r="MEI148" s="112"/>
      <c r="MEJ148" s="112"/>
      <c r="MEK148" s="112"/>
      <c r="MEL148" s="112"/>
      <c r="MEM148" s="112"/>
      <c r="MEN148" s="112"/>
      <c r="MEO148" s="112"/>
      <c r="MEP148" s="112"/>
      <c r="MEQ148" s="112"/>
      <c r="MER148" s="112"/>
      <c r="MES148" s="112"/>
      <c r="MET148" s="112"/>
      <c r="MEU148" s="112"/>
      <c r="MEV148" s="112"/>
      <c r="MEW148" s="112"/>
      <c r="MEX148" s="112"/>
      <c r="MEY148" s="112"/>
      <c r="MEZ148" s="112"/>
      <c r="MFA148" s="112"/>
      <c r="MFB148" s="112"/>
      <c r="MFC148" s="112"/>
      <c r="MFD148" s="112"/>
      <c r="MFE148" s="112"/>
      <c r="MFF148" s="112"/>
      <c r="MFG148" s="112"/>
      <c r="MFH148" s="112"/>
      <c r="MFI148" s="112"/>
      <c r="MFJ148" s="112"/>
      <c r="MFK148" s="112"/>
      <c r="MFL148" s="112"/>
      <c r="MFM148" s="112"/>
      <c r="MFN148" s="112"/>
      <c r="MFO148" s="112"/>
      <c r="MFP148" s="112"/>
      <c r="MFQ148" s="112"/>
      <c r="MFR148" s="112"/>
      <c r="MFS148" s="112"/>
      <c r="MFT148" s="112"/>
      <c r="MFU148" s="112"/>
      <c r="MFV148" s="112"/>
      <c r="MFW148" s="112"/>
      <c r="MFX148" s="112"/>
      <c r="MFY148" s="112"/>
      <c r="MFZ148" s="112"/>
      <c r="MGA148" s="112"/>
      <c r="MGB148" s="112"/>
      <c r="MGC148" s="112"/>
      <c r="MGD148" s="112"/>
      <c r="MGE148" s="112"/>
      <c r="MGF148" s="112"/>
      <c r="MGG148" s="112"/>
      <c r="MGH148" s="112"/>
      <c r="MGI148" s="112"/>
      <c r="MGJ148" s="112"/>
      <c r="MGK148" s="112"/>
      <c r="MGL148" s="112"/>
      <c r="MGM148" s="112"/>
      <c r="MGN148" s="112"/>
      <c r="MGO148" s="112"/>
      <c r="MGP148" s="112"/>
      <c r="MGQ148" s="112"/>
      <c r="MGR148" s="112"/>
      <c r="MGS148" s="112"/>
      <c r="MGT148" s="112"/>
      <c r="MGU148" s="112"/>
      <c r="MGV148" s="112"/>
      <c r="MGW148" s="112"/>
      <c r="MGX148" s="112"/>
      <c r="MGY148" s="112"/>
      <c r="MGZ148" s="112"/>
      <c r="MHA148" s="112"/>
      <c r="MHB148" s="112"/>
      <c r="MHC148" s="112"/>
      <c r="MHD148" s="112"/>
      <c r="MHE148" s="112"/>
      <c r="MHF148" s="112"/>
      <c r="MHG148" s="112"/>
      <c r="MHH148" s="112"/>
      <c r="MHI148" s="112"/>
      <c r="MHJ148" s="112"/>
      <c r="MHK148" s="112"/>
      <c r="MHL148" s="112"/>
      <c r="MHM148" s="112"/>
      <c r="MHN148" s="112"/>
      <c r="MHO148" s="112"/>
      <c r="MHP148" s="112"/>
      <c r="MHQ148" s="112"/>
      <c r="MHR148" s="112"/>
      <c r="MHS148" s="112"/>
      <c r="MHT148" s="112"/>
      <c r="MHU148" s="112"/>
      <c r="MHV148" s="112"/>
      <c r="MHW148" s="112"/>
      <c r="MHX148" s="112"/>
      <c r="MHY148" s="112"/>
      <c r="MHZ148" s="112"/>
      <c r="MIA148" s="112"/>
      <c r="MIB148" s="112"/>
      <c r="MIC148" s="112"/>
      <c r="MID148" s="112"/>
      <c r="MIE148" s="112"/>
      <c r="MIF148" s="112"/>
      <c r="MIG148" s="112"/>
      <c r="MIH148" s="112"/>
      <c r="MII148" s="112"/>
      <c r="MIJ148" s="112"/>
      <c r="MIK148" s="112"/>
      <c r="MIL148" s="112"/>
      <c r="MIM148" s="112"/>
      <c r="MIN148" s="112"/>
      <c r="MIO148" s="112"/>
      <c r="MIP148" s="112"/>
      <c r="MIQ148" s="112"/>
      <c r="MIR148" s="112"/>
      <c r="MIS148" s="112"/>
      <c r="MIT148" s="112"/>
      <c r="MIU148" s="112"/>
      <c r="MIV148" s="112"/>
      <c r="MIW148" s="112"/>
      <c r="MIX148" s="112"/>
      <c r="MIY148" s="112"/>
      <c r="MIZ148" s="112"/>
      <c r="MJA148" s="112"/>
      <c r="MJB148" s="112"/>
      <c r="MJC148" s="112"/>
      <c r="MJD148" s="112"/>
      <c r="MJE148" s="112"/>
      <c r="MJF148" s="112"/>
      <c r="MJG148" s="112"/>
      <c r="MJH148" s="112"/>
      <c r="MJI148" s="112"/>
      <c r="MJJ148" s="112"/>
      <c r="MJK148" s="112"/>
      <c r="MJL148" s="112"/>
      <c r="MJM148" s="112"/>
      <c r="MJN148" s="112"/>
      <c r="MJO148" s="112"/>
      <c r="MJP148" s="112"/>
      <c r="MJQ148" s="112"/>
      <c r="MJR148" s="112"/>
      <c r="MJS148" s="112"/>
      <c r="MJT148" s="112"/>
      <c r="MJU148" s="112"/>
      <c r="MJV148" s="112"/>
      <c r="MJW148" s="112"/>
      <c r="MJX148" s="112"/>
      <c r="MJY148" s="112"/>
      <c r="MJZ148" s="112"/>
      <c r="MKA148" s="112"/>
      <c r="MKB148" s="112"/>
      <c r="MKC148" s="112"/>
      <c r="MKD148" s="112"/>
      <c r="MKE148" s="112"/>
      <c r="MKF148" s="112"/>
      <c r="MKG148" s="112"/>
      <c r="MKH148" s="112"/>
      <c r="MKI148" s="112"/>
      <c r="MKJ148" s="112"/>
      <c r="MKK148" s="112"/>
      <c r="MKL148" s="112"/>
      <c r="MKM148" s="112"/>
      <c r="MKN148" s="112"/>
      <c r="MKO148" s="112"/>
      <c r="MKP148" s="112"/>
      <c r="MKQ148" s="112"/>
      <c r="MKR148" s="112"/>
      <c r="MKS148" s="112"/>
      <c r="MKT148" s="112"/>
      <c r="MKU148" s="112"/>
      <c r="MKV148" s="112"/>
      <c r="MKW148" s="112"/>
      <c r="MKX148" s="112"/>
      <c r="MKY148" s="112"/>
      <c r="MKZ148" s="112"/>
      <c r="MLA148" s="112"/>
      <c r="MLB148" s="112"/>
      <c r="MLC148" s="112"/>
      <c r="MLD148" s="112"/>
      <c r="MLE148" s="112"/>
      <c r="MLF148" s="112"/>
      <c r="MLG148" s="112"/>
      <c r="MLH148" s="112"/>
      <c r="MLI148" s="112"/>
      <c r="MLJ148" s="112"/>
      <c r="MLK148" s="112"/>
      <c r="MLL148" s="112"/>
      <c r="MLM148" s="112"/>
      <c r="MLN148" s="112"/>
      <c r="MLO148" s="112"/>
      <c r="MLP148" s="112"/>
      <c r="MLQ148" s="112"/>
      <c r="MLR148" s="112"/>
      <c r="MLS148" s="112"/>
      <c r="MLT148" s="112"/>
      <c r="MLU148" s="112"/>
      <c r="MLV148" s="112"/>
      <c r="MLW148" s="112"/>
      <c r="MLX148" s="112"/>
      <c r="MLY148" s="112"/>
      <c r="MLZ148" s="112"/>
      <c r="MMA148" s="112"/>
      <c r="MMB148" s="112"/>
      <c r="MMC148" s="112"/>
      <c r="MMD148" s="112"/>
      <c r="MME148" s="112"/>
      <c r="MMF148" s="112"/>
      <c r="MMG148" s="112"/>
      <c r="MMH148" s="112"/>
      <c r="MMI148" s="112"/>
      <c r="MMJ148" s="112"/>
      <c r="MMK148" s="112"/>
      <c r="MML148" s="112"/>
      <c r="MMM148" s="112"/>
      <c r="MMN148" s="112"/>
      <c r="MMO148" s="112"/>
      <c r="MMP148" s="112"/>
      <c r="MMQ148" s="112"/>
      <c r="MMR148" s="112"/>
      <c r="MMS148" s="112"/>
      <c r="MMT148" s="112"/>
      <c r="MMU148" s="112"/>
      <c r="MMV148" s="112"/>
      <c r="MMW148" s="112"/>
      <c r="MMX148" s="112"/>
      <c r="MMY148" s="112"/>
      <c r="MMZ148" s="112"/>
      <c r="MNA148" s="112"/>
      <c r="MNB148" s="112"/>
      <c r="MNC148" s="112"/>
      <c r="MND148" s="112"/>
      <c r="MNE148" s="112"/>
      <c r="MNF148" s="112"/>
      <c r="MNG148" s="112"/>
      <c r="MNH148" s="112"/>
      <c r="MNI148" s="112"/>
      <c r="MNJ148" s="112"/>
      <c r="MNK148" s="112"/>
      <c r="MNL148" s="112"/>
      <c r="MNM148" s="112"/>
      <c r="MNN148" s="112"/>
      <c r="MNO148" s="112"/>
      <c r="MNP148" s="112"/>
      <c r="MNQ148" s="112"/>
      <c r="MNR148" s="112"/>
      <c r="MNS148" s="112"/>
      <c r="MNT148" s="112"/>
      <c r="MNU148" s="112"/>
      <c r="MNV148" s="112"/>
      <c r="MNW148" s="112"/>
      <c r="MNX148" s="112"/>
      <c r="MNY148" s="112"/>
      <c r="MNZ148" s="112"/>
      <c r="MOA148" s="112"/>
      <c r="MOB148" s="112"/>
      <c r="MOC148" s="112"/>
      <c r="MOD148" s="112"/>
      <c r="MOE148" s="112"/>
      <c r="MOF148" s="112"/>
      <c r="MOG148" s="112"/>
      <c r="MOH148" s="112"/>
      <c r="MOI148" s="112"/>
      <c r="MOJ148" s="112"/>
      <c r="MOK148" s="112"/>
      <c r="MOL148" s="112"/>
      <c r="MOM148" s="112"/>
      <c r="MON148" s="112"/>
      <c r="MOO148" s="112"/>
      <c r="MOP148" s="112"/>
      <c r="MOQ148" s="112"/>
      <c r="MOR148" s="112"/>
      <c r="MOS148" s="112"/>
      <c r="MOT148" s="112"/>
      <c r="MOU148" s="112"/>
      <c r="MOV148" s="112"/>
      <c r="MOW148" s="112"/>
      <c r="MOX148" s="112"/>
      <c r="MOY148" s="112"/>
      <c r="MOZ148" s="112"/>
      <c r="MPA148" s="112"/>
      <c r="MPB148" s="112"/>
      <c r="MPC148" s="112"/>
      <c r="MPD148" s="112"/>
      <c r="MPE148" s="112"/>
      <c r="MPF148" s="112"/>
      <c r="MPG148" s="112"/>
      <c r="MPH148" s="112"/>
      <c r="MPI148" s="112"/>
      <c r="MPJ148" s="112"/>
      <c r="MPK148" s="112"/>
      <c r="MPL148" s="112"/>
      <c r="MPM148" s="112"/>
      <c r="MPN148" s="112"/>
      <c r="MPO148" s="112"/>
      <c r="MPP148" s="112"/>
      <c r="MPQ148" s="112"/>
      <c r="MPR148" s="112"/>
      <c r="MPS148" s="112"/>
      <c r="MPT148" s="112"/>
      <c r="MPU148" s="112"/>
      <c r="MPV148" s="112"/>
      <c r="MPW148" s="112"/>
      <c r="MPX148" s="112"/>
      <c r="MPY148" s="112"/>
      <c r="MPZ148" s="112"/>
      <c r="MQA148" s="112"/>
      <c r="MQB148" s="112"/>
      <c r="MQC148" s="112"/>
      <c r="MQD148" s="112"/>
      <c r="MQE148" s="112"/>
      <c r="MQF148" s="112"/>
      <c r="MQG148" s="112"/>
      <c r="MQH148" s="112"/>
      <c r="MQI148" s="112"/>
      <c r="MQJ148" s="112"/>
      <c r="MQK148" s="112"/>
      <c r="MQL148" s="112"/>
      <c r="MQM148" s="112"/>
      <c r="MQN148" s="112"/>
      <c r="MQO148" s="112"/>
      <c r="MQP148" s="112"/>
      <c r="MQQ148" s="112"/>
      <c r="MQR148" s="112"/>
      <c r="MQS148" s="112"/>
      <c r="MQT148" s="112"/>
      <c r="MQU148" s="112"/>
      <c r="MQV148" s="112"/>
      <c r="MQW148" s="112"/>
      <c r="MQX148" s="112"/>
      <c r="MQY148" s="112"/>
      <c r="MQZ148" s="112"/>
      <c r="MRA148" s="112"/>
      <c r="MRB148" s="112"/>
      <c r="MRC148" s="112"/>
      <c r="MRD148" s="112"/>
      <c r="MRE148" s="112"/>
      <c r="MRF148" s="112"/>
      <c r="MRG148" s="112"/>
      <c r="MRH148" s="112"/>
      <c r="MRI148" s="112"/>
      <c r="MRJ148" s="112"/>
      <c r="MRK148" s="112"/>
      <c r="MRL148" s="112"/>
      <c r="MRM148" s="112"/>
      <c r="MRN148" s="112"/>
      <c r="MRO148" s="112"/>
      <c r="MRP148" s="112"/>
      <c r="MRQ148" s="112"/>
      <c r="MRR148" s="112"/>
      <c r="MRS148" s="112"/>
      <c r="MRT148" s="112"/>
      <c r="MRU148" s="112"/>
      <c r="MRV148" s="112"/>
      <c r="MRW148" s="112"/>
      <c r="MRX148" s="112"/>
      <c r="MRY148" s="112"/>
      <c r="MRZ148" s="112"/>
      <c r="MSA148" s="112"/>
      <c r="MSB148" s="112"/>
      <c r="MSC148" s="112"/>
      <c r="MSD148" s="112"/>
      <c r="MSE148" s="112"/>
      <c r="MSF148" s="112"/>
      <c r="MSG148" s="112"/>
      <c r="MSH148" s="112"/>
      <c r="MSI148" s="112"/>
      <c r="MSJ148" s="112"/>
      <c r="MSK148" s="112"/>
      <c r="MSL148" s="112"/>
      <c r="MSM148" s="112"/>
      <c r="MSN148" s="112"/>
      <c r="MSO148" s="112"/>
      <c r="MSP148" s="112"/>
      <c r="MSQ148" s="112"/>
      <c r="MSR148" s="112"/>
      <c r="MSS148" s="112"/>
      <c r="MST148" s="112"/>
      <c r="MSU148" s="112"/>
      <c r="MSV148" s="112"/>
      <c r="MSW148" s="112"/>
      <c r="MSX148" s="112"/>
      <c r="MSY148" s="112"/>
      <c r="MSZ148" s="112"/>
      <c r="MTA148" s="112"/>
      <c r="MTB148" s="112"/>
      <c r="MTC148" s="112"/>
      <c r="MTD148" s="112"/>
      <c r="MTE148" s="112"/>
      <c r="MTF148" s="112"/>
      <c r="MTG148" s="112"/>
      <c r="MTH148" s="112"/>
      <c r="MTI148" s="112"/>
      <c r="MTJ148" s="112"/>
      <c r="MTK148" s="112"/>
      <c r="MTL148" s="112"/>
      <c r="MTM148" s="112"/>
      <c r="MTN148" s="112"/>
      <c r="MTO148" s="112"/>
      <c r="MTP148" s="112"/>
      <c r="MTQ148" s="112"/>
      <c r="MTR148" s="112"/>
      <c r="MTS148" s="112"/>
      <c r="MTT148" s="112"/>
      <c r="MTU148" s="112"/>
      <c r="MTV148" s="112"/>
      <c r="MTW148" s="112"/>
      <c r="MTX148" s="112"/>
      <c r="MTY148" s="112"/>
      <c r="MTZ148" s="112"/>
      <c r="MUA148" s="112"/>
      <c r="MUB148" s="112"/>
      <c r="MUC148" s="112"/>
      <c r="MUD148" s="112"/>
      <c r="MUE148" s="112"/>
      <c r="MUF148" s="112"/>
      <c r="MUG148" s="112"/>
      <c r="MUH148" s="112"/>
      <c r="MUI148" s="112"/>
      <c r="MUJ148" s="112"/>
      <c r="MUK148" s="112"/>
      <c r="MUL148" s="112"/>
      <c r="MUM148" s="112"/>
      <c r="MUN148" s="112"/>
      <c r="MUO148" s="112"/>
      <c r="MUP148" s="112"/>
      <c r="MUQ148" s="112"/>
      <c r="MUR148" s="112"/>
      <c r="MUS148" s="112"/>
      <c r="MUT148" s="112"/>
      <c r="MUU148" s="112"/>
      <c r="MUV148" s="112"/>
      <c r="MUW148" s="112"/>
      <c r="MUX148" s="112"/>
      <c r="MUY148" s="112"/>
      <c r="MUZ148" s="112"/>
      <c r="MVA148" s="112"/>
      <c r="MVB148" s="112"/>
      <c r="MVC148" s="112"/>
      <c r="MVD148" s="112"/>
      <c r="MVE148" s="112"/>
      <c r="MVF148" s="112"/>
      <c r="MVG148" s="112"/>
      <c r="MVH148" s="112"/>
      <c r="MVI148" s="112"/>
      <c r="MVJ148" s="112"/>
      <c r="MVK148" s="112"/>
      <c r="MVL148" s="112"/>
      <c r="MVM148" s="112"/>
      <c r="MVN148" s="112"/>
      <c r="MVO148" s="112"/>
      <c r="MVP148" s="112"/>
      <c r="MVQ148" s="112"/>
      <c r="MVR148" s="112"/>
      <c r="MVS148" s="112"/>
      <c r="MVT148" s="112"/>
      <c r="MVU148" s="112"/>
      <c r="MVV148" s="112"/>
      <c r="MVW148" s="112"/>
      <c r="MVX148" s="112"/>
      <c r="MVY148" s="112"/>
      <c r="MVZ148" s="112"/>
      <c r="MWA148" s="112"/>
      <c r="MWB148" s="112"/>
      <c r="MWC148" s="112"/>
      <c r="MWD148" s="112"/>
      <c r="MWE148" s="112"/>
      <c r="MWF148" s="112"/>
      <c r="MWG148" s="112"/>
      <c r="MWH148" s="112"/>
      <c r="MWI148" s="112"/>
      <c r="MWJ148" s="112"/>
      <c r="MWK148" s="112"/>
      <c r="MWL148" s="112"/>
      <c r="MWM148" s="112"/>
      <c r="MWN148" s="112"/>
      <c r="MWO148" s="112"/>
      <c r="MWP148" s="112"/>
      <c r="MWQ148" s="112"/>
      <c r="MWR148" s="112"/>
      <c r="MWS148" s="112"/>
      <c r="MWT148" s="112"/>
      <c r="MWU148" s="112"/>
      <c r="MWV148" s="112"/>
      <c r="MWW148" s="112"/>
      <c r="MWX148" s="112"/>
      <c r="MWY148" s="112"/>
      <c r="MWZ148" s="112"/>
      <c r="MXA148" s="112"/>
      <c r="MXB148" s="112"/>
      <c r="MXC148" s="112"/>
      <c r="MXD148" s="112"/>
      <c r="MXE148" s="112"/>
      <c r="MXF148" s="112"/>
      <c r="MXG148" s="112"/>
      <c r="MXH148" s="112"/>
      <c r="MXI148" s="112"/>
      <c r="MXJ148" s="112"/>
      <c r="MXK148" s="112"/>
      <c r="MXL148" s="112"/>
      <c r="MXM148" s="112"/>
      <c r="MXN148" s="112"/>
      <c r="MXO148" s="112"/>
      <c r="MXP148" s="112"/>
      <c r="MXQ148" s="112"/>
      <c r="MXR148" s="112"/>
      <c r="MXS148" s="112"/>
      <c r="MXT148" s="112"/>
      <c r="MXU148" s="112"/>
      <c r="MXV148" s="112"/>
      <c r="MXW148" s="112"/>
      <c r="MXX148" s="112"/>
      <c r="MXY148" s="112"/>
      <c r="MXZ148" s="112"/>
      <c r="MYA148" s="112"/>
      <c r="MYB148" s="112"/>
      <c r="MYC148" s="112"/>
      <c r="MYD148" s="112"/>
      <c r="MYE148" s="112"/>
      <c r="MYF148" s="112"/>
      <c r="MYG148" s="112"/>
      <c r="MYH148" s="112"/>
      <c r="MYI148" s="112"/>
      <c r="MYJ148" s="112"/>
      <c r="MYK148" s="112"/>
      <c r="MYL148" s="112"/>
      <c r="MYM148" s="112"/>
      <c r="MYN148" s="112"/>
      <c r="MYO148" s="112"/>
      <c r="MYP148" s="112"/>
      <c r="MYQ148" s="112"/>
      <c r="MYR148" s="112"/>
      <c r="MYS148" s="112"/>
      <c r="MYT148" s="112"/>
      <c r="MYU148" s="112"/>
      <c r="MYV148" s="112"/>
      <c r="MYW148" s="112"/>
      <c r="MYX148" s="112"/>
      <c r="MYY148" s="112"/>
      <c r="MYZ148" s="112"/>
      <c r="MZA148" s="112"/>
      <c r="MZB148" s="112"/>
      <c r="MZC148" s="112"/>
      <c r="MZD148" s="112"/>
      <c r="MZE148" s="112"/>
      <c r="MZF148" s="112"/>
      <c r="MZG148" s="112"/>
      <c r="MZH148" s="112"/>
      <c r="MZI148" s="112"/>
      <c r="MZJ148" s="112"/>
      <c r="MZK148" s="112"/>
      <c r="MZL148" s="112"/>
      <c r="MZM148" s="112"/>
      <c r="MZN148" s="112"/>
      <c r="MZO148" s="112"/>
      <c r="MZP148" s="112"/>
      <c r="MZQ148" s="112"/>
      <c r="MZR148" s="112"/>
      <c r="MZS148" s="112"/>
      <c r="MZT148" s="112"/>
      <c r="MZU148" s="112"/>
      <c r="MZV148" s="112"/>
      <c r="MZW148" s="112"/>
      <c r="MZX148" s="112"/>
      <c r="MZY148" s="112"/>
      <c r="MZZ148" s="112"/>
      <c r="NAA148" s="112"/>
      <c r="NAB148" s="112"/>
      <c r="NAC148" s="112"/>
      <c r="NAD148" s="112"/>
      <c r="NAE148" s="112"/>
      <c r="NAF148" s="112"/>
      <c r="NAG148" s="112"/>
      <c r="NAH148" s="112"/>
      <c r="NAI148" s="112"/>
      <c r="NAJ148" s="112"/>
      <c r="NAK148" s="112"/>
      <c r="NAL148" s="112"/>
      <c r="NAM148" s="112"/>
      <c r="NAN148" s="112"/>
      <c r="NAO148" s="112"/>
      <c r="NAP148" s="112"/>
      <c r="NAQ148" s="112"/>
      <c r="NAR148" s="112"/>
      <c r="NAS148" s="112"/>
      <c r="NAT148" s="112"/>
      <c r="NAU148" s="112"/>
      <c r="NAV148" s="112"/>
      <c r="NAW148" s="112"/>
      <c r="NAX148" s="112"/>
      <c r="NAY148" s="112"/>
      <c r="NAZ148" s="112"/>
      <c r="NBA148" s="112"/>
      <c r="NBB148" s="112"/>
      <c r="NBC148" s="112"/>
      <c r="NBD148" s="112"/>
      <c r="NBE148" s="112"/>
      <c r="NBF148" s="112"/>
      <c r="NBG148" s="112"/>
      <c r="NBH148" s="112"/>
      <c r="NBI148" s="112"/>
      <c r="NBJ148" s="112"/>
      <c r="NBK148" s="112"/>
      <c r="NBL148" s="112"/>
      <c r="NBM148" s="112"/>
      <c r="NBN148" s="112"/>
      <c r="NBO148" s="112"/>
      <c r="NBP148" s="112"/>
      <c r="NBQ148" s="112"/>
      <c r="NBR148" s="112"/>
      <c r="NBS148" s="112"/>
      <c r="NBT148" s="112"/>
      <c r="NBU148" s="112"/>
      <c r="NBV148" s="112"/>
      <c r="NBW148" s="112"/>
      <c r="NBX148" s="112"/>
      <c r="NBY148" s="112"/>
      <c r="NBZ148" s="112"/>
      <c r="NCA148" s="112"/>
      <c r="NCB148" s="112"/>
      <c r="NCC148" s="112"/>
      <c r="NCD148" s="112"/>
      <c r="NCE148" s="112"/>
      <c r="NCF148" s="112"/>
      <c r="NCG148" s="112"/>
      <c r="NCH148" s="112"/>
      <c r="NCI148" s="112"/>
      <c r="NCJ148" s="112"/>
      <c r="NCK148" s="112"/>
      <c r="NCL148" s="112"/>
      <c r="NCM148" s="112"/>
      <c r="NCN148" s="112"/>
      <c r="NCO148" s="112"/>
      <c r="NCP148" s="112"/>
      <c r="NCQ148" s="112"/>
      <c r="NCR148" s="112"/>
      <c r="NCS148" s="112"/>
      <c r="NCT148" s="112"/>
      <c r="NCU148" s="112"/>
      <c r="NCV148" s="112"/>
      <c r="NCW148" s="112"/>
      <c r="NCX148" s="112"/>
      <c r="NCY148" s="112"/>
      <c r="NCZ148" s="112"/>
      <c r="NDA148" s="112"/>
      <c r="NDB148" s="112"/>
      <c r="NDC148" s="112"/>
      <c r="NDD148" s="112"/>
      <c r="NDE148" s="112"/>
      <c r="NDF148" s="112"/>
      <c r="NDG148" s="112"/>
      <c r="NDH148" s="112"/>
      <c r="NDI148" s="112"/>
      <c r="NDJ148" s="112"/>
      <c r="NDK148" s="112"/>
      <c r="NDL148" s="112"/>
      <c r="NDM148" s="112"/>
      <c r="NDN148" s="112"/>
      <c r="NDO148" s="112"/>
      <c r="NDP148" s="112"/>
      <c r="NDQ148" s="112"/>
      <c r="NDR148" s="112"/>
      <c r="NDS148" s="112"/>
      <c r="NDT148" s="112"/>
      <c r="NDU148" s="112"/>
      <c r="NDV148" s="112"/>
      <c r="NDW148" s="112"/>
      <c r="NDX148" s="112"/>
      <c r="NDY148" s="112"/>
      <c r="NDZ148" s="112"/>
      <c r="NEA148" s="112"/>
      <c r="NEB148" s="112"/>
      <c r="NEC148" s="112"/>
      <c r="NED148" s="112"/>
      <c r="NEE148" s="112"/>
      <c r="NEF148" s="112"/>
      <c r="NEG148" s="112"/>
      <c r="NEH148" s="112"/>
      <c r="NEI148" s="112"/>
      <c r="NEJ148" s="112"/>
      <c r="NEK148" s="112"/>
      <c r="NEL148" s="112"/>
      <c r="NEM148" s="112"/>
      <c r="NEN148" s="112"/>
      <c r="NEO148" s="112"/>
      <c r="NEP148" s="112"/>
      <c r="NEQ148" s="112"/>
      <c r="NER148" s="112"/>
      <c r="NES148" s="112"/>
      <c r="NET148" s="112"/>
      <c r="NEU148" s="112"/>
      <c r="NEV148" s="112"/>
      <c r="NEW148" s="112"/>
      <c r="NEX148" s="112"/>
      <c r="NEY148" s="112"/>
      <c r="NEZ148" s="112"/>
      <c r="NFA148" s="112"/>
      <c r="NFB148" s="112"/>
      <c r="NFC148" s="112"/>
      <c r="NFD148" s="112"/>
      <c r="NFE148" s="112"/>
      <c r="NFF148" s="112"/>
      <c r="NFG148" s="112"/>
      <c r="NFH148" s="112"/>
      <c r="NFI148" s="112"/>
      <c r="NFJ148" s="112"/>
      <c r="NFK148" s="112"/>
      <c r="NFL148" s="112"/>
      <c r="NFM148" s="112"/>
      <c r="NFN148" s="112"/>
      <c r="NFO148" s="112"/>
      <c r="NFP148" s="112"/>
      <c r="NFQ148" s="112"/>
      <c r="NFR148" s="112"/>
      <c r="NFS148" s="112"/>
      <c r="NFT148" s="112"/>
      <c r="NFU148" s="112"/>
      <c r="NFV148" s="112"/>
      <c r="NFW148" s="112"/>
      <c r="NFX148" s="112"/>
      <c r="NFY148" s="112"/>
      <c r="NFZ148" s="112"/>
      <c r="NGA148" s="112"/>
      <c r="NGB148" s="112"/>
      <c r="NGC148" s="112"/>
      <c r="NGD148" s="112"/>
      <c r="NGE148" s="112"/>
      <c r="NGF148" s="112"/>
      <c r="NGG148" s="112"/>
      <c r="NGH148" s="112"/>
      <c r="NGI148" s="112"/>
      <c r="NGJ148" s="112"/>
      <c r="NGK148" s="112"/>
      <c r="NGL148" s="112"/>
      <c r="NGM148" s="112"/>
      <c r="NGN148" s="112"/>
      <c r="NGO148" s="112"/>
      <c r="NGP148" s="112"/>
      <c r="NGQ148" s="112"/>
      <c r="NGR148" s="112"/>
      <c r="NGS148" s="112"/>
      <c r="NGT148" s="112"/>
      <c r="NGU148" s="112"/>
      <c r="NGV148" s="112"/>
      <c r="NGW148" s="112"/>
      <c r="NGX148" s="112"/>
      <c r="NGY148" s="112"/>
      <c r="NGZ148" s="112"/>
      <c r="NHA148" s="112"/>
      <c r="NHB148" s="112"/>
      <c r="NHC148" s="112"/>
      <c r="NHD148" s="112"/>
      <c r="NHE148" s="112"/>
      <c r="NHF148" s="112"/>
      <c r="NHG148" s="112"/>
      <c r="NHH148" s="112"/>
      <c r="NHI148" s="112"/>
      <c r="NHJ148" s="112"/>
      <c r="NHK148" s="112"/>
      <c r="NHL148" s="112"/>
      <c r="NHM148" s="112"/>
      <c r="NHN148" s="112"/>
      <c r="NHO148" s="112"/>
      <c r="NHP148" s="112"/>
      <c r="NHQ148" s="112"/>
      <c r="NHR148" s="112"/>
      <c r="NHS148" s="112"/>
      <c r="NHT148" s="112"/>
      <c r="NHU148" s="112"/>
      <c r="NHV148" s="112"/>
      <c r="NHW148" s="112"/>
      <c r="NHX148" s="112"/>
      <c r="NHY148" s="112"/>
      <c r="NHZ148" s="112"/>
      <c r="NIA148" s="112"/>
      <c r="NIB148" s="112"/>
      <c r="NIC148" s="112"/>
      <c r="NID148" s="112"/>
      <c r="NIE148" s="112"/>
      <c r="NIF148" s="112"/>
      <c r="NIG148" s="112"/>
      <c r="NIH148" s="112"/>
      <c r="NII148" s="112"/>
      <c r="NIJ148" s="112"/>
      <c r="NIK148" s="112"/>
      <c r="NIL148" s="112"/>
      <c r="NIM148" s="112"/>
      <c r="NIN148" s="112"/>
      <c r="NIO148" s="112"/>
      <c r="NIP148" s="112"/>
      <c r="NIQ148" s="112"/>
      <c r="NIR148" s="112"/>
      <c r="NIS148" s="112"/>
      <c r="NIT148" s="112"/>
      <c r="NIU148" s="112"/>
      <c r="NIV148" s="112"/>
      <c r="NIW148" s="112"/>
      <c r="NIX148" s="112"/>
      <c r="NIY148" s="112"/>
      <c r="NIZ148" s="112"/>
      <c r="NJA148" s="112"/>
      <c r="NJB148" s="112"/>
      <c r="NJC148" s="112"/>
      <c r="NJD148" s="112"/>
      <c r="NJE148" s="112"/>
      <c r="NJF148" s="112"/>
      <c r="NJG148" s="112"/>
      <c r="NJH148" s="112"/>
      <c r="NJI148" s="112"/>
      <c r="NJJ148" s="112"/>
      <c r="NJK148" s="112"/>
      <c r="NJL148" s="112"/>
      <c r="NJM148" s="112"/>
      <c r="NJN148" s="112"/>
      <c r="NJO148" s="112"/>
      <c r="NJP148" s="112"/>
      <c r="NJQ148" s="112"/>
      <c r="NJR148" s="112"/>
      <c r="NJS148" s="112"/>
      <c r="NJT148" s="112"/>
      <c r="NJU148" s="112"/>
      <c r="NJV148" s="112"/>
      <c r="NJW148" s="112"/>
      <c r="NJX148" s="112"/>
      <c r="NJY148" s="112"/>
      <c r="NJZ148" s="112"/>
      <c r="NKA148" s="112"/>
      <c r="NKB148" s="112"/>
      <c r="NKC148" s="112"/>
      <c r="NKD148" s="112"/>
      <c r="NKE148" s="112"/>
      <c r="NKF148" s="112"/>
      <c r="NKG148" s="112"/>
      <c r="NKH148" s="112"/>
      <c r="NKI148" s="112"/>
      <c r="NKJ148" s="112"/>
      <c r="NKK148" s="112"/>
      <c r="NKL148" s="112"/>
      <c r="NKM148" s="112"/>
      <c r="NKN148" s="112"/>
      <c r="NKO148" s="112"/>
      <c r="NKP148" s="112"/>
      <c r="NKQ148" s="112"/>
      <c r="NKR148" s="112"/>
      <c r="NKS148" s="112"/>
      <c r="NKT148" s="112"/>
      <c r="NKU148" s="112"/>
      <c r="NKV148" s="112"/>
      <c r="NKW148" s="112"/>
      <c r="NKX148" s="112"/>
      <c r="NKY148" s="112"/>
      <c r="NKZ148" s="112"/>
      <c r="NLA148" s="112"/>
      <c r="NLB148" s="112"/>
      <c r="NLC148" s="112"/>
      <c r="NLD148" s="112"/>
      <c r="NLE148" s="112"/>
      <c r="NLF148" s="112"/>
      <c r="NLG148" s="112"/>
      <c r="NLH148" s="112"/>
      <c r="NLI148" s="112"/>
      <c r="NLJ148" s="112"/>
      <c r="NLK148" s="112"/>
      <c r="NLL148" s="112"/>
      <c r="NLM148" s="112"/>
      <c r="NLN148" s="112"/>
      <c r="NLO148" s="112"/>
      <c r="NLP148" s="112"/>
      <c r="NLQ148" s="112"/>
      <c r="NLR148" s="112"/>
      <c r="NLS148" s="112"/>
      <c r="NLT148" s="112"/>
      <c r="NLU148" s="112"/>
      <c r="NLV148" s="112"/>
      <c r="NLW148" s="112"/>
      <c r="NLX148" s="112"/>
      <c r="NLY148" s="112"/>
      <c r="NLZ148" s="112"/>
      <c r="NMA148" s="112"/>
      <c r="NMB148" s="112"/>
      <c r="NMC148" s="112"/>
      <c r="NMD148" s="112"/>
      <c r="NME148" s="112"/>
      <c r="NMF148" s="112"/>
      <c r="NMG148" s="112"/>
      <c r="NMH148" s="112"/>
      <c r="NMI148" s="112"/>
      <c r="NMJ148" s="112"/>
      <c r="NMK148" s="112"/>
      <c r="NML148" s="112"/>
      <c r="NMM148" s="112"/>
      <c r="NMN148" s="112"/>
      <c r="NMO148" s="112"/>
      <c r="NMP148" s="112"/>
      <c r="NMQ148" s="112"/>
      <c r="NMR148" s="112"/>
      <c r="NMS148" s="112"/>
      <c r="NMT148" s="112"/>
      <c r="NMU148" s="112"/>
      <c r="NMV148" s="112"/>
      <c r="NMW148" s="112"/>
      <c r="NMX148" s="112"/>
      <c r="NMY148" s="112"/>
      <c r="NMZ148" s="112"/>
      <c r="NNA148" s="112"/>
      <c r="NNB148" s="112"/>
      <c r="NNC148" s="112"/>
      <c r="NND148" s="112"/>
      <c r="NNE148" s="112"/>
      <c r="NNF148" s="112"/>
      <c r="NNG148" s="112"/>
      <c r="NNH148" s="112"/>
      <c r="NNI148" s="112"/>
      <c r="NNJ148" s="112"/>
      <c r="NNK148" s="112"/>
      <c r="NNL148" s="112"/>
      <c r="NNM148" s="112"/>
      <c r="NNN148" s="112"/>
      <c r="NNO148" s="112"/>
      <c r="NNP148" s="112"/>
      <c r="NNQ148" s="112"/>
      <c r="NNR148" s="112"/>
      <c r="NNS148" s="112"/>
      <c r="NNT148" s="112"/>
      <c r="NNU148" s="112"/>
      <c r="NNV148" s="112"/>
      <c r="NNW148" s="112"/>
      <c r="NNX148" s="112"/>
      <c r="NNY148" s="112"/>
      <c r="NNZ148" s="112"/>
      <c r="NOA148" s="112"/>
      <c r="NOB148" s="112"/>
      <c r="NOC148" s="112"/>
      <c r="NOD148" s="112"/>
      <c r="NOE148" s="112"/>
      <c r="NOF148" s="112"/>
      <c r="NOG148" s="112"/>
      <c r="NOH148" s="112"/>
      <c r="NOI148" s="112"/>
      <c r="NOJ148" s="112"/>
      <c r="NOK148" s="112"/>
      <c r="NOL148" s="112"/>
      <c r="NOM148" s="112"/>
      <c r="NON148" s="112"/>
      <c r="NOO148" s="112"/>
      <c r="NOP148" s="112"/>
      <c r="NOQ148" s="112"/>
      <c r="NOR148" s="112"/>
      <c r="NOS148" s="112"/>
      <c r="NOT148" s="112"/>
      <c r="NOU148" s="112"/>
      <c r="NOV148" s="112"/>
      <c r="NOW148" s="112"/>
      <c r="NOX148" s="112"/>
      <c r="NOY148" s="112"/>
      <c r="NOZ148" s="112"/>
      <c r="NPA148" s="112"/>
      <c r="NPB148" s="112"/>
      <c r="NPC148" s="112"/>
      <c r="NPD148" s="112"/>
      <c r="NPE148" s="112"/>
      <c r="NPF148" s="112"/>
      <c r="NPG148" s="112"/>
      <c r="NPH148" s="112"/>
      <c r="NPI148" s="112"/>
      <c r="NPJ148" s="112"/>
      <c r="NPK148" s="112"/>
      <c r="NPL148" s="112"/>
      <c r="NPM148" s="112"/>
      <c r="NPN148" s="112"/>
      <c r="NPO148" s="112"/>
      <c r="NPP148" s="112"/>
      <c r="NPQ148" s="112"/>
      <c r="NPR148" s="112"/>
      <c r="NPS148" s="112"/>
      <c r="NPT148" s="112"/>
      <c r="NPU148" s="112"/>
      <c r="NPV148" s="112"/>
      <c r="NPW148" s="112"/>
      <c r="NPX148" s="112"/>
      <c r="NPY148" s="112"/>
      <c r="NPZ148" s="112"/>
      <c r="NQA148" s="112"/>
      <c r="NQB148" s="112"/>
      <c r="NQC148" s="112"/>
      <c r="NQD148" s="112"/>
      <c r="NQE148" s="112"/>
      <c r="NQF148" s="112"/>
      <c r="NQG148" s="112"/>
      <c r="NQH148" s="112"/>
      <c r="NQI148" s="112"/>
      <c r="NQJ148" s="112"/>
      <c r="NQK148" s="112"/>
      <c r="NQL148" s="112"/>
      <c r="NQM148" s="112"/>
      <c r="NQN148" s="112"/>
      <c r="NQO148" s="112"/>
      <c r="NQP148" s="112"/>
      <c r="NQQ148" s="112"/>
      <c r="NQR148" s="112"/>
      <c r="NQS148" s="112"/>
      <c r="NQT148" s="112"/>
      <c r="NQU148" s="112"/>
      <c r="NQV148" s="112"/>
      <c r="NQW148" s="112"/>
      <c r="NQX148" s="112"/>
      <c r="NQY148" s="112"/>
      <c r="NQZ148" s="112"/>
      <c r="NRA148" s="112"/>
      <c r="NRB148" s="112"/>
      <c r="NRC148" s="112"/>
      <c r="NRD148" s="112"/>
      <c r="NRE148" s="112"/>
      <c r="NRF148" s="112"/>
      <c r="NRG148" s="112"/>
      <c r="NRH148" s="112"/>
      <c r="NRI148" s="112"/>
      <c r="NRJ148" s="112"/>
      <c r="NRK148" s="112"/>
      <c r="NRL148" s="112"/>
      <c r="NRM148" s="112"/>
      <c r="NRN148" s="112"/>
      <c r="NRO148" s="112"/>
      <c r="NRP148" s="112"/>
      <c r="NRQ148" s="112"/>
      <c r="NRR148" s="112"/>
      <c r="NRS148" s="112"/>
      <c r="NRT148" s="112"/>
      <c r="NRU148" s="112"/>
      <c r="NRV148" s="112"/>
      <c r="NRW148" s="112"/>
      <c r="NRX148" s="112"/>
      <c r="NRY148" s="112"/>
      <c r="NRZ148" s="112"/>
      <c r="NSA148" s="112"/>
      <c r="NSB148" s="112"/>
      <c r="NSC148" s="112"/>
      <c r="NSD148" s="112"/>
      <c r="NSE148" s="112"/>
      <c r="NSF148" s="112"/>
      <c r="NSG148" s="112"/>
      <c r="NSH148" s="112"/>
      <c r="NSI148" s="112"/>
      <c r="NSJ148" s="112"/>
      <c r="NSK148" s="112"/>
      <c r="NSL148" s="112"/>
      <c r="NSM148" s="112"/>
      <c r="NSN148" s="112"/>
      <c r="NSO148" s="112"/>
      <c r="NSP148" s="112"/>
      <c r="NSQ148" s="112"/>
      <c r="NSR148" s="112"/>
      <c r="NSS148" s="112"/>
      <c r="NST148" s="112"/>
      <c r="NSU148" s="112"/>
      <c r="NSV148" s="112"/>
      <c r="NSW148" s="112"/>
      <c r="NSX148" s="112"/>
      <c r="NSY148" s="112"/>
      <c r="NSZ148" s="112"/>
      <c r="NTA148" s="112"/>
      <c r="NTB148" s="112"/>
      <c r="NTC148" s="112"/>
      <c r="NTD148" s="112"/>
      <c r="NTE148" s="112"/>
      <c r="NTF148" s="112"/>
      <c r="NTG148" s="112"/>
      <c r="NTH148" s="112"/>
      <c r="NTI148" s="112"/>
      <c r="NTJ148" s="112"/>
      <c r="NTK148" s="112"/>
      <c r="NTL148" s="112"/>
      <c r="NTM148" s="112"/>
      <c r="NTN148" s="112"/>
      <c r="NTO148" s="112"/>
      <c r="NTP148" s="112"/>
      <c r="NTQ148" s="112"/>
      <c r="NTR148" s="112"/>
      <c r="NTS148" s="112"/>
      <c r="NTT148" s="112"/>
      <c r="NTU148" s="112"/>
      <c r="NTV148" s="112"/>
      <c r="NTW148" s="112"/>
      <c r="NTX148" s="112"/>
      <c r="NTY148" s="112"/>
      <c r="NTZ148" s="112"/>
      <c r="NUA148" s="112"/>
      <c r="NUB148" s="112"/>
      <c r="NUC148" s="112"/>
      <c r="NUD148" s="112"/>
      <c r="NUE148" s="112"/>
      <c r="NUF148" s="112"/>
      <c r="NUG148" s="112"/>
      <c r="NUH148" s="112"/>
      <c r="NUI148" s="112"/>
      <c r="NUJ148" s="112"/>
      <c r="NUK148" s="112"/>
      <c r="NUL148" s="112"/>
      <c r="NUM148" s="112"/>
      <c r="NUN148" s="112"/>
      <c r="NUO148" s="112"/>
      <c r="NUP148" s="112"/>
      <c r="NUQ148" s="112"/>
      <c r="NUR148" s="112"/>
      <c r="NUS148" s="112"/>
      <c r="NUT148" s="112"/>
      <c r="NUU148" s="112"/>
      <c r="NUV148" s="112"/>
      <c r="NUW148" s="112"/>
      <c r="NUX148" s="112"/>
      <c r="NUY148" s="112"/>
      <c r="NUZ148" s="112"/>
      <c r="NVA148" s="112"/>
      <c r="NVB148" s="112"/>
      <c r="NVC148" s="112"/>
      <c r="NVD148" s="112"/>
      <c r="NVE148" s="112"/>
      <c r="NVF148" s="112"/>
      <c r="NVG148" s="112"/>
      <c r="NVH148" s="112"/>
      <c r="NVI148" s="112"/>
      <c r="NVJ148" s="112"/>
      <c r="NVK148" s="112"/>
      <c r="NVL148" s="112"/>
      <c r="NVM148" s="112"/>
      <c r="NVN148" s="112"/>
      <c r="NVO148" s="112"/>
      <c r="NVP148" s="112"/>
      <c r="NVQ148" s="112"/>
      <c r="NVR148" s="112"/>
      <c r="NVS148" s="112"/>
      <c r="NVT148" s="112"/>
      <c r="NVU148" s="112"/>
      <c r="NVV148" s="112"/>
      <c r="NVW148" s="112"/>
      <c r="NVX148" s="112"/>
      <c r="NVY148" s="112"/>
      <c r="NVZ148" s="112"/>
      <c r="NWA148" s="112"/>
      <c r="NWB148" s="112"/>
      <c r="NWC148" s="112"/>
      <c r="NWD148" s="112"/>
      <c r="NWE148" s="112"/>
      <c r="NWF148" s="112"/>
      <c r="NWG148" s="112"/>
      <c r="NWH148" s="112"/>
      <c r="NWI148" s="112"/>
      <c r="NWJ148" s="112"/>
      <c r="NWK148" s="112"/>
      <c r="NWL148" s="112"/>
      <c r="NWM148" s="112"/>
      <c r="NWN148" s="112"/>
      <c r="NWO148" s="112"/>
      <c r="NWP148" s="112"/>
      <c r="NWQ148" s="112"/>
      <c r="NWR148" s="112"/>
      <c r="NWS148" s="112"/>
      <c r="NWT148" s="112"/>
      <c r="NWU148" s="112"/>
      <c r="NWV148" s="112"/>
      <c r="NWW148" s="112"/>
      <c r="NWX148" s="112"/>
      <c r="NWY148" s="112"/>
      <c r="NWZ148" s="112"/>
      <c r="NXA148" s="112"/>
      <c r="NXB148" s="112"/>
      <c r="NXC148" s="112"/>
      <c r="NXD148" s="112"/>
      <c r="NXE148" s="112"/>
      <c r="NXF148" s="112"/>
      <c r="NXG148" s="112"/>
      <c r="NXH148" s="112"/>
      <c r="NXI148" s="112"/>
      <c r="NXJ148" s="112"/>
      <c r="NXK148" s="112"/>
      <c r="NXL148" s="112"/>
      <c r="NXM148" s="112"/>
      <c r="NXN148" s="112"/>
      <c r="NXO148" s="112"/>
      <c r="NXP148" s="112"/>
      <c r="NXQ148" s="112"/>
      <c r="NXR148" s="112"/>
      <c r="NXS148" s="112"/>
      <c r="NXT148" s="112"/>
      <c r="NXU148" s="112"/>
      <c r="NXV148" s="112"/>
      <c r="NXW148" s="112"/>
      <c r="NXX148" s="112"/>
      <c r="NXY148" s="112"/>
      <c r="NXZ148" s="112"/>
      <c r="NYA148" s="112"/>
      <c r="NYB148" s="112"/>
      <c r="NYC148" s="112"/>
      <c r="NYD148" s="112"/>
      <c r="NYE148" s="112"/>
      <c r="NYF148" s="112"/>
      <c r="NYG148" s="112"/>
      <c r="NYH148" s="112"/>
      <c r="NYI148" s="112"/>
      <c r="NYJ148" s="112"/>
      <c r="NYK148" s="112"/>
      <c r="NYL148" s="112"/>
      <c r="NYM148" s="112"/>
      <c r="NYN148" s="112"/>
      <c r="NYO148" s="112"/>
      <c r="NYP148" s="112"/>
      <c r="NYQ148" s="112"/>
      <c r="NYR148" s="112"/>
      <c r="NYS148" s="112"/>
      <c r="NYT148" s="112"/>
      <c r="NYU148" s="112"/>
      <c r="NYV148" s="112"/>
      <c r="NYW148" s="112"/>
      <c r="NYX148" s="112"/>
      <c r="NYY148" s="112"/>
      <c r="NYZ148" s="112"/>
      <c r="NZA148" s="112"/>
      <c r="NZB148" s="112"/>
      <c r="NZC148" s="112"/>
      <c r="NZD148" s="112"/>
      <c r="NZE148" s="112"/>
      <c r="NZF148" s="112"/>
      <c r="NZG148" s="112"/>
      <c r="NZH148" s="112"/>
      <c r="NZI148" s="112"/>
      <c r="NZJ148" s="112"/>
      <c r="NZK148" s="112"/>
      <c r="NZL148" s="112"/>
      <c r="NZM148" s="112"/>
      <c r="NZN148" s="112"/>
      <c r="NZO148" s="112"/>
      <c r="NZP148" s="112"/>
      <c r="NZQ148" s="112"/>
      <c r="NZR148" s="112"/>
      <c r="NZS148" s="112"/>
      <c r="NZT148" s="112"/>
      <c r="NZU148" s="112"/>
      <c r="NZV148" s="112"/>
      <c r="NZW148" s="112"/>
      <c r="NZX148" s="112"/>
      <c r="NZY148" s="112"/>
      <c r="NZZ148" s="112"/>
      <c r="OAA148" s="112"/>
      <c r="OAB148" s="112"/>
      <c r="OAC148" s="112"/>
      <c r="OAD148" s="112"/>
      <c r="OAE148" s="112"/>
      <c r="OAF148" s="112"/>
      <c r="OAG148" s="112"/>
      <c r="OAH148" s="112"/>
      <c r="OAI148" s="112"/>
      <c r="OAJ148" s="112"/>
      <c r="OAK148" s="112"/>
      <c r="OAL148" s="112"/>
      <c r="OAM148" s="112"/>
      <c r="OAN148" s="112"/>
      <c r="OAO148" s="112"/>
      <c r="OAP148" s="112"/>
      <c r="OAQ148" s="112"/>
      <c r="OAR148" s="112"/>
      <c r="OAS148" s="112"/>
      <c r="OAT148" s="112"/>
      <c r="OAU148" s="112"/>
      <c r="OAV148" s="112"/>
      <c r="OAW148" s="112"/>
      <c r="OAX148" s="112"/>
      <c r="OAY148" s="112"/>
      <c r="OAZ148" s="112"/>
      <c r="OBA148" s="112"/>
      <c r="OBB148" s="112"/>
      <c r="OBC148" s="112"/>
      <c r="OBD148" s="112"/>
      <c r="OBE148" s="112"/>
      <c r="OBF148" s="112"/>
      <c r="OBG148" s="112"/>
      <c r="OBH148" s="112"/>
      <c r="OBI148" s="112"/>
      <c r="OBJ148" s="112"/>
      <c r="OBK148" s="112"/>
      <c r="OBL148" s="112"/>
      <c r="OBM148" s="112"/>
      <c r="OBN148" s="112"/>
      <c r="OBO148" s="112"/>
      <c r="OBP148" s="112"/>
      <c r="OBQ148" s="112"/>
      <c r="OBR148" s="112"/>
      <c r="OBS148" s="112"/>
      <c r="OBT148" s="112"/>
      <c r="OBU148" s="112"/>
      <c r="OBV148" s="112"/>
      <c r="OBW148" s="112"/>
      <c r="OBX148" s="112"/>
      <c r="OBY148" s="112"/>
      <c r="OBZ148" s="112"/>
      <c r="OCA148" s="112"/>
      <c r="OCB148" s="112"/>
      <c r="OCC148" s="112"/>
      <c r="OCD148" s="112"/>
      <c r="OCE148" s="112"/>
      <c r="OCF148" s="112"/>
      <c r="OCG148" s="112"/>
      <c r="OCH148" s="112"/>
      <c r="OCI148" s="112"/>
      <c r="OCJ148" s="112"/>
      <c r="OCK148" s="112"/>
      <c r="OCL148" s="112"/>
      <c r="OCM148" s="112"/>
      <c r="OCN148" s="112"/>
      <c r="OCO148" s="112"/>
      <c r="OCP148" s="112"/>
      <c r="OCQ148" s="112"/>
      <c r="OCR148" s="112"/>
      <c r="OCS148" s="112"/>
      <c r="OCT148" s="112"/>
      <c r="OCU148" s="112"/>
      <c r="OCV148" s="112"/>
      <c r="OCW148" s="112"/>
      <c r="OCX148" s="112"/>
      <c r="OCY148" s="112"/>
      <c r="OCZ148" s="112"/>
      <c r="ODA148" s="112"/>
      <c r="ODB148" s="112"/>
      <c r="ODC148" s="112"/>
      <c r="ODD148" s="112"/>
      <c r="ODE148" s="112"/>
      <c r="ODF148" s="112"/>
      <c r="ODG148" s="112"/>
      <c r="ODH148" s="112"/>
      <c r="ODI148" s="112"/>
      <c r="ODJ148" s="112"/>
      <c r="ODK148" s="112"/>
      <c r="ODL148" s="112"/>
      <c r="ODM148" s="112"/>
      <c r="ODN148" s="112"/>
      <c r="ODO148" s="112"/>
      <c r="ODP148" s="112"/>
      <c r="ODQ148" s="112"/>
      <c r="ODR148" s="112"/>
      <c r="ODS148" s="112"/>
      <c r="ODT148" s="112"/>
      <c r="ODU148" s="112"/>
      <c r="ODV148" s="112"/>
      <c r="ODW148" s="112"/>
      <c r="ODX148" s="112"/>
      <c r="ODY148" s="112"/>
      <c r="ODZ148" s="112"/>
      <c r="OEA148" s="112"/>
      <c r="OEB148" s="112"/>
      <c r="OEC148" s="112"/>
      <c r="OED148" s="112"/>
      <c r="OEE148" s="112"/>
      <c r="OEF148" s="112"/>
      <c r="OEG148" s="112"/>
      <c r="OEH148" s="112"/>
      <c r="OEI148" s="112"/>
      <c r="OEJ148" s="112"/>
      <c r="OEK148" s="112"/>
      <c r="OEL148" s="112"/>
      <c r="OEM148" s="112"/>
      <c r="OEN148" s="112"/>
      <c r="OEO148" s="112"/>
      <c r="OEP148" s="112"/>
      <c r="OEQ148" s="112"/>
      <c r="OER148" s="112"/>
      <c r="OES148" s="112"/>
      <c r="OET148" s="112"/>
      <c r="OEU148" s="112"/>
      <c r="OEV148" s="112"/>
      <c r="OEW148" s="112"/>
      <c r="OEX148" s="112"/>
      <c r="OEY148" s="112"/>
      <c r="OEZ148" s="112"/>
      <c r="OFA148" s="112"/>
      <c r="OFB148" s="112"/>
      <c r="OFC148" s="112"/>
      <c r="OFD148" s="112"/>
      <c r="OFE148" s="112"/>
      <c r="OFF148" s="112"/>
      <c r="OFG148" s="112"/>
      <c r="OFH148" s="112"/>
      <c r="OFI148" s="112"/>
      <c r="OFJ148" s="112"/>
      <c r="OFK148" s="112"/>
      <c r="OFL148" s="112"/>
      <c r="OFM148" s="112"/>
      <c r="OFN148" s="112"/>
      <c r="OFO148" s="112"/>
      <c r="OFP148" s="112"/>
      <c r="OFQ148" s="112"/>
      <c r="OFR148" s="112"/>
      <c r="OFS148" s="112"/>
      <c r="OFT148" s="112"/>
      <c r="OFU148" s="112"/>
      <c r="OFV148" s="112"/>
      <c r="OFW148" s="112"/>
      <c r="OFX148" s="112"/>
      <c r="OFY148" s="112"/>
      <c r="OFZ148" s="112"/>
      <c r="OGA148" s="112"/>
      <c r="OGB148" s="112"/>
      <c r="OGC148" s="112"/>
      <c r="OGD148" s="112"/>
      <c r="OGE148" s="112"/>
      <c r="OGF148" s="112"/>
      <c r="OGG148" s="112"/>
      <c r="OGH148" s="112"/>
      <c r="OGI148" s="112"/>
      <c r="OGJ148" s="112"/>
      <c r="OGK148" s="112"/>
      <c r="OGL148" s="112"/>
      <c r="OGM148" s="112"/>
      <c r="OGN148" s="112"/>
      <c r="OGO148" s="112"/>
      <c r="OGP148" s="112"/>
      <c r="OGQ148" s="112"/>
      <c r="OGR148" s="112"/>
      <c r="OGS148" s="112"/>
      <c r="OGT148" s="112"/>
      <c r="OGU148" s="112"/>
      <c r="OGV148" s="112"/>
      <c r="OGW148" s="112"/>
      <c r="OGX148" s="112"/>
      <c r="OGY148" s="112"/>
      <c r="OGZ148" s="112"/>
      <c r="OHA148" s="112"/>
      <c r="OHB148" s="112"/>
      <c r="OHC148" s="112"/>
      <c r="OHD148" s="112"/>
      <c r="OHE148" s="112"/>
      <c r="OHF148" s="112"/>
      <c r="OHG148" s="112"/>
      <c r="OHH148" s="112"/>
      <c r="OHI148" s="112"/>
      <c r="OHJ148" s="112"/>
      <c r="OHK148" s="112"/>
      <c r="OHL148" s="112"/>
      <c r="OHM148" s="112"/>
      <c r="OHN148" s="112"/>
      <c r="OHO148" s="112"/>
      <c r="OHP148" s="112"/>
      <c r="OHQ148" s="112"/>
      <c r="OHR148" s="112"/>
      <c r="OHS148" s="112"/>
      <c r="OHT148" s="112"/>
      <c r="OHU148" s="112"/>
      <c r="OHV148" s="112"/>
      <c r="OHW148" s="112"/>
      <c r="OHX148" s="112"/>
      <c r="OHY148" s="112"/>
      <c r="OHZ148" s="112"/>
      <c r="OIA148" s="112"/>
      <c r="OIB148" s="112"/>
      <c r="OIC148" s="112"/>
      <c r="OID148" s="112"/>
      <c r="OIE148" s="112"/>
      <c r="OIF148" s="112"/>
      <c r="OIG148" s="112"/>
      <c r="OIH148" s="112"/>
      <c r="OII148" s="112"/>
      <c r="OIJ148" s="112"/>
      <c r="OIK148" s="112"/>
      <c r="OIL148" s="112"/>
      <c r="OIM148" s="112"/>
      <c r="OIN148" s="112"/>
      <c r="OIO148" s="112"/>
      <c r="OIP148" s="112"/>
      <c r="OIQ148" s="112"/>
      <c r="OIR148" s="112"/>
      <c r="OIS148" s="112"/>
      <c r="OIT148" s="112"/>
      <c r="OIU148" s="112"/>
      <c r="OIV148" s="112"/>
      <c r="OIW148" s="112"/>
      <c r="OIX148" s="112"/>
      <c r="OIY148" s="112"/>
      <c r="OIZ148" s="112"/>
      <c r="OJA148" s="112"/>
      <c r="OJB148" s="112"/>
      <c r="OJC148" s="112"/>
      <c r="OJD148" s="112"/>
      <c r="OJE148" s="112"/>
      <c r="OJF148" s="112"/>
      <c r="OJG148" s="112"/>
      <c r="OJH148" s="112"/>
      <c r="OJI148" s="112"/>
      <c r="OJJ148" s="112"/>
      <c r="OJK148" s="112"/>
      <c r="OJL148" s="112"/>
      <c r="OJM148" s="112"/>
      <c r="OJN148" s="112"/>
      <c r="OJO148" s="112"/>
      <c r="OJP148" s="112"/>
      <c r="OJQ148" s="112"/>
      <c r="OJR148" s="112"/>
      <c r="OJS148" s="112"/>
      <c r="OJT148" s="112"/>
      <c r="OJU148" s="112"/>
      <c r="OJV148" s="112"/>
      <c r="OJW148" s="112"/>
      <c r="OJX148" s="112"/>
      <c r="OJY148" s="112"/>
      <c r="OJZ148" s="112"/>
      <c r="OKA148" s="112"/>
      <c r="OKB148" s="112"/>
      <c r="OKC148" s="112"/>
      <c r="OKD148" s="112"/>
      <c r="OKE148" s="112"/>
      <c r="OKF148" s="112"/>
      <c r="OKG148" s="112"/>
      <c r="OKH148" s="112"/>
      <c r="OKI148" s="112"/>
      <c r="OKJ148" s="112"/>
      <c r="OKK148" s="112"/>
      <c r="OKL148" s="112"/>
      <c r="OKM148" s="112"/>
      <c r="OKN148" s="112"/>
      <c r="OKO148" s="112"/>
      <c r="OKP148" s="112"/>
      <c r="OKQ148" s="112"/>
      <c r="OKR148" s="112"/>
      <c r="OKS148" s="112"/>
      <c r="OKT148" s="112"/>
      <c r="OKU148" s="112"/>
      <c r="OKV148" s="112"/>
      <c r="OKW148" s="112"/>
      <c r="OKX148" s="112"/>
      <c r="OKY148" s="112"/>
      <c r="OKZ148" s="112"/>
      <c r="OLA148" s="112"/>
      <c r="OLB148" s="112"/>
      <c r="OLC148" s="112"/>
      <c r="OLD148" s="112"/>
      <c r="OLE148" s="112"/>
      <c r="OLF148" s="112"/>
      <c r="OLG148" s="112"/>
      <c r="OLH148" s="112"/>
      <c r="OLI148" s="112"/>
      <c r="OLJ148" s="112"/>
      <c r="OLK148" s="112"/>
      <c r="OLL148" s="112"/>
      <c r="OLM148" s="112"/>
      <c r="OLN148" s="112"/>
      <c r="OLO148" s="112"/>
      <c r="OLP148" s="112"/>
      <c r="OLQ148" s="112"/>
      <c r="OLR148" s="112"/>
      <c r="OLS148" s="112"/>
      <c r="OLT148" s="112"/>
      <c r="OLU148" s="112"/>
      <c r="OLV148" s="112"/>
      <c r="OLW148" s="112"/>
      <c r="OLX148" s="112"/>
      <c r="OLY148" s="112"/>
      <c r="OLZ148" s="112"/>
      <c r="OMA148" s="112"/>
      <c r="OMB148" s="112"/>
      <c r="OMC148" s="112"/>
      <c r="OMD148" s="112"/>
      <c r="OME148" s="112"/>
      <c r="OMF148" s="112"/>
      <c r="OMG148" s="112"/>
      <c r="OMH148" s="112"/>
      <c r="OMI148" s="112"/>
      <c r="OMJ148" s="112"/>
      <c r="OMK148" s="112"/>
      <c r="OML148" s="112"/>
      <c r="OMM148" s="112"/>
      <c r="OMN148" s="112"/>
      <c r="OMO148" s="112"/>
      <c r="OMP148" s="112"/>
      <c r="OMQ148" s="112"/>
      <c r="OMR148" s="112"/>
      <c r="OMS148" s="112"/>
      <c r="OMT148" s="112"/>
      <c r="OMU148" s="112"/>
      <c r="OMV148" s="112"/>
      <c r="OMW148" s="112"/>
      <c r="OMX148" s="112"/>
      <c r="OMY148" s="112"/>
      <c r="OMZ148" s="112"/>
      <c r="ONA148" s="112"/>
      <c r="ONB148" s="112"/>
      <c r="ONC148" s="112"/>
      <c r="OND148" s="112"/>
      <c r="ONE148" s="112"/>
      <c r="ONF148" s="112"/>
      <c r="ONG148" s="112"/>
      <c r="ONH148" s="112"/>
      <c r="ONI148" s="112"/>
      <c r="ONJ148" s="112"/>
      <c r="ONK148" s="112"/>
      <c r="ONL148" s="112"/>
      <c r="ONM148" s="112"/>
      <c r="ONN148" s="112"/>
      <c r="ONO148" s="112"/>
      <c r="ONP148" s="112"/>
      <c r="ONQ148" s="112"/>
      <c r="ONR148" s="112"/>
      <c r="ONS148" s="112"/>
      <c r="ONT148" s="112"/>
      <c r="ONU148" s="112"/>
      <c r="ONV148" s="112"/>
      <c r="ONW148" s="112"/>
      <c r="ONX148" s="112"/>
      <c r="ONY148" s="112"/>
      <c r="ONZ148" s="112"/>
      <c r="OOA148" s="112"/>
      <c r="OOB148" s="112"/>
      <c r="OOC148" s="112"/>
      <c r="OOD148" s="112"/>
      <c r="OOE148" s="112"/>
      <c r="OOF148" s="112"/>
      <c r="OOG148" s="112"/>
      <c r="OOH148" s="112"/>
      <c r="OOI148" s="112"/>
      <c r="OOJ148" s="112"/>
      <c r="OOK148" s="112"/>
      <c r="OOL148" s="112"/>
      <c r="OOM148" s="112"/>
      <c r="OON148" s="112"/>
      <c r="OOO148" s="112"/>
      <c r="OOP148" s="112"/>
      <c r="OOQ148" s="112"/>
      <c r="OOR148" s="112"/>
      <c r="OOS148" s="112"/>
      <c r="OOT148" s="112"/>
      <c r="OOU148" s="112"/>
      <c r="OOV148" s="112"/>
      <c r="OOW148" s="112"/>
      <c r="OOX148" s="112"/>
      <c r="OOY148" s="112"/>
      <c r="OOZ148" s="112"/>
      <c r="OPA148" s="112"/>
      <c r="OPB148" s="112"/>
      <c r="OPC148" s="112"/>
      <c r="OPD148" s="112"/>
      <c r="OPE148" s="112"/>
      <c r="OPF148" s="112"/>
      <c r="OPG148" s="112"/>
      <c r="OPH148" s="112"/>
      <c r="OPI148" s="112"/>
      <c r="OPJ148" s="112"/>
      <c r="OPK148" s="112"/>
      <c r="OPL148" s="112"/>
      <c r="OPM148" s="112"/>
      <c r="OPN148" s="112"/>
      <c r="OPO148" s="112"/>
      <c r="OPP148" s="112"/>
      <c r="OPQ148" s="112"/>
      <c r="OPR148" s="112"/>
      <c r="OPS148" s="112"/>
      <c r="OPT148" s="112"/>
      <c r="OPU148" s="112"/>
      <c r="OPV148" s="112"/>
      <c r="OPW148" s="112"/>
      <c r="OPX148" s="112"/>
      <c r="OPY148" s="112"/>
      <c r="OPZ148" s="112"/>
      <c r="OQA148" s="112"/>
      <c r="OQB148" s="112"/>
      <c r="OQC148" s="112"/>
      <c r="OQD148" s="112"/>
      <c r="OQE148" s="112"/>
      <c r="OQF148" s="112"/>
      <c r="OQG148" s="112"/>
      <c r="OQH148" s="112"/>
      <c r="OQI148" s="112"/>
      <c r="OQJ148" s="112"/>
      <c r="OQK148" s="112"/>
      <c r="OQL148" s="112"/>
      <c r="OQM148" s="112"/>
      <c r="OQN148" s="112"/>
      <c r="OQO148" s="112"/>
      <c r="OQP148" s="112"/>
      <c r="OQQ148" s="112"/>
      <c r="OQR148" s="112"/>
      <c r="OQS148" s="112"/>
      <c r="OQT148" s="112"/>
      <c r="OQU148" s="112"/>
      <c r="OQV148" s="112"/>
      <c r="OQW148" s="112"/>
      <c r="OQX148" s="112"/>
      <c r="OQY148" s="112"/>
      <c r="OQZ148" s="112"/>
      <c r="ORA148" s="112"/>
      <c r="ORB148" s="112"/>
      <c r="ORC148" s="112"/>
      <c r="ORD148" s="112"/>
      <c r="ORE148" s="112"/>
      <c r="ORF148" s="112"/>
      <c r="ORG148" s="112"/>
      <c r="ORH148" s="112"/>
      <c r="ORI148" s="112"/>
      <c r="ORJ148" s="112"/>
      <c r="ORK148" s="112"/>
      <c r="ORL148" s="112"/>
      <c r="ORM148" s="112"/>
      <c r="ORN148" s="112"/>
      <c r="ORO148" s="112"/>
      <c r="ORP148" s="112"/>
      <c r="ORQ148" s="112"/>
      <c r="ORR148" s="112"/>
      <c r="ORS148" s="112"/>
      <c r="ORT148" s="112"/>
      <c r="ORU148" s="112"/>
      <c r="ORV148" s="112"/>
      <c r="ORW148" s="112"/>
      <c r="ORX148" s="112"/>
      <c r="ORY148" s="112"/>
      <c r="ORZ148" s="112"/>
      <c r="OSA148" s="112"/>
      <c r="OSB148" s="112"/>
      <c r="OSC148" s="112"/>
      <c r="OSD148" s="112"/>
      <c r="OSE148" s="112"/>
      <c r="OSF148" s="112"/>
      <c r="OSG148" s="112"/>
      <c r="OSH148" s="112"/>
      <c r="OSI148" s="112"/>
      <c r="OSJ148" s="112"/>
      <c r="OSK148" s="112"/>
      <c r="OSL148" s="112"/>
      <c r="OSM148" s="112"/>
      <c r="OSN148" s="112"/>
      <c r="OSO148" s="112"/>
      <c r="OSP148" s="112"/>
      <c r="OSQ148" s="112"/>
      <c r="OSR148" s="112"/>
      <c r="OSS148" s="112"/>
      <c r="OST148" s="112"/>
      <c r="OSU148" s="112"/>
      <c r="OSV148" s="112"/>
      <c r="OSW148" s="112"/>
      <c r="OSX148" s="112"/>
      <c r="OSY148" s="112"/>
      <c r="OSZ148" s="112"/>
      <c r="OTA148" s="112"/>
      <c r="OTB148" s="112"/>
      <c r="OTC148" s="112"/>
      <c r="OTD148" s="112"/>
      <c r="OTE148" s="112"/>
      <c r="OTF148" s="112"/>
      <c r="OTG148" s="112"/>
      <c r="OTH148" s="112"/>
      <c r="OTI148" s="112"/>
      <c r="OTJ148" s="112"/>
      <c r="OTK148" s="112"/>
      <c r="OTL148" s="112"/>
      <c r="OTM148" s="112"/>
      <c r="OTN148" s="112"/>
      <c r="OTO148" s="112"/>
      <c r="OTP148" s="112"/>
      <c r="OTQ148" s="112"/>
      <c r="OTR148" s="112"/>
      <c r="OTS148" s="112"/>
      <c r="OTT148" s="112"/>
      <c r="OTU148" s="112"/>
      <c r="OTV148" s="112"/>
      <c r="OTW148" s="112"/>
      <c r="OTX148" s="112"/>
      <c r="OTY148" s="112"/>
      <c r="OTZ148" s="112"/>
      <c r="OUA148" s="112"/>
      <c r="OUB148" s="112"/>
      <c r="OUC148" s="112"/>
      <c r="OUD148" s="112"/>
      <c r="OUE148" s="112"/>
      <c r="OUF148" s="112"/>
      <c r="OUG148" s="112"/>
      <c r="OUH148" s="112"/>
      <c r="OUI148" s="112"/>
      <c r="OUJ148" s="112"/>
      <c r="OUK148" s="112"/>
      <c r="OUL148" s="112"/>
      <c r="OUM148" s="112"/>
      <c r="OUN148" s="112"/>
      <c r="OUO148" s="112"/>
      <c r="OUP148" s="112"/>
      <c r="OUQ148" s="112"/>
      <c r="OUR148" s="112"/>
      <c r="OUS148" s="112"/>
      <c r="OUT148" s="112"/>
      <c r="OUU148" s="112"/>
      <c r="OUV148" s="112"/>
      <c r="OUW148" s="112"/>
      <c r="OUX148" s="112"/>
      <c r="OUY148" s="112"/>
      <c r="OUZ148" s="112"/>
      <c r="OVA148" s="112"/>
      <c r="OVB148" s="112"/>
      <c r="OVC148" s="112"/>
      <c r="OVD148" s="112"/>
      <c r="OVE148" s="112"/>
      <c r="OVF148" s="112"/>
      <c r="OVG148" s="112"/>
      <c r="OVH148" s="112"/>
      <c r="OVI148" s="112"/>
      <c r="OVJ148" s="112"/>
      <c r="OVK148" s="112"/>
      <c r="OVL148" s="112"/>
      <c r="OVM148" s="112"/>
      <c r="OVN148" s="112"/>
      <c r="OVO148" s="112"/>
      <c r="OVP148" s="112"/>
      <c r="OVQ148" s="112"/>
      <c r="OVR148" s="112"/>
      <c r="OVS148" s="112"/>
      <c r="OVT148" s="112"/>
      <c r="OVU148" s="112"/>
      <c r="OVV148" s="112"/>
      <c r="OVW148" s="112"/>
      <c r="OVX148" s="112"/>
      <c r="OVY148" s="112"/>
      <c r="OVZ148" s="112"/>
      <c r="OWA148" s="112"/>
      <c r="OWB148" s="112"/>
      <c r="OWC148" s="112"/>
      <c r="OWD148" s="112"/>
      <c r="OWE148" s="112"/>
      <c r="OWF148" s="112"/>
      <c r="OWG148" s="112"/>
      <c r="OWH148" s="112"/>
      <c r="OWI148" s="112"/>
      <c r="OWJ148" s="112"/>
      <c r="OWK148" s="112"/>
      <c r="OWL148" s="112"/>
      <c r="OWM148" s="112"/>
      <c r="OWN148" s="112"/>
      <c r="OWO148" s="112"/>
      <c r="OWP148" s="112"/>
      <c r="OWQ148" s="112"/>
      <c r="OWR148" s="112"/>
      <c r="OWS148" s="112"/>
      <c r="OWT148" s="112"/>
      <c r="OWU148" s="112"/>
      <c r="OWV148" s="112"/>
      <c r="OWW148" s="112"/>
      <c r="OWX148" s="112"/>
      <c r="OWY148" s="112"/>
      <c r="OWZ148" s="112"/>
      <c r="OXA148" s="112"/>
      <c r="OXB148" s="112"/>
      <c r="OXC148" s="112"/>
      <c r="OXD148" s="112"/>
      <c r="OXE148" s="112"/>
      <c r="OXF148" s="112"/>
      <c r="OXG148" s="112"/>
      <c r="OXH148" s="112"/>
      <c r="OXI148" s="112"/>
      <c r="OXJ148" s="112"/>
      <c r="OXK148" s="112"/>
      <c r="OXL148" s="112"/>
      <c r="OXM148" s="112"/>
      <c r="OXN148" s="112"/>
      <c r="OXO148" s="112"/>
      <c r="OXP148" s="112"/>
      <c r="OXQ148" s="112"/>
      <c r="OXR148" s="112"/>
      <c r="OXS148" s="112"/>
      <c r="OXT148" s="112"/>
      <c r="OXU148" s="112"/>
      <c r="OXV148" s="112"/>
      <c r="OXW148" s="112"/>
      <c r="OXX148" s="112"/>
      <c r="OXY148" s="112"/>
      <c r="OXZ148" s="112"/>
      <c r="OYA148" s="112"/>
      <c r="OYB148" s="112"/>
      <c r="OYC148" s="112"/>
      <c r="OYD148" s="112"/>
      <c r="OYE148" s="112"/>
      <c r="OYF148" s="112"/>
      <c r="OYG148" s="112"/>
      <c r="OYH148" s="112"/>
      <c r="OYI148" s="112"/>
      <c r="OYJ148" s="112"/>
      <c r="OYK148" s="112"/>
      <c r="OYL148" s="112"/>
      <c r="OYM148" s="112"/>
      <c r="OYN148" s="112"/>
      <c r="OYO148" s="112"/>
      <c r="OYP148" s="112"/>
      <c r="OYQ148" s="112"/>
      <c r="OYR148" s="112"/>
      <c r="OYS148" s="112"/>
      <c r="OYT148" s="112"/>
      <c r="OYU148" s="112"/>
      <c r="OYV148" s="112"/>
      <c r="OYW148" s="112"/>
      <c r="OYX148" s="112"/>
      <c r="OYY148" s="112"/>
      <c r="OYZ148" s="112"/>
      <c r="OZA148" s="112"/>
      <c r="OZB148" s="112"/>
      <c r="OZC148" s="112"/>
      <c r="OZD148" s="112"/>
      <c r="OZE148" s="112"/>
      <c r="OZF148" s="112"/>
      <c r="OZG148" s="112"/>
      <c r="OZH148" s="112"/>
      <c r="OZI148" s="112"/>
      <c r="OZJ148" s="112"/>
      <c r="OZK148" s="112"/>
      <c r="OZL148" s="112"/>
      <c r="OZM148" s="112"/>
      <c r="OZN148" s="112"/>
      <c r="OZO148" s="112"/>
      <c r="OZP148" s="112"/>
      <c r="OZQ148" s="112"/>
      <c r="OZR148" s="112"/>
      <c r="OZS148" s="112"/>
      <c r="OZT148" s="112"/>
      <c r="OZU148" s="112"/>
      <c r="OZV148" s="112"/>
      <c r="OZW148" s="112"/>
      <c r="OZX148" s="112"/>
      <c r="OZY148" s="112"/>
      <c r="OZZ148" s="112"/>
      <c r="PAA148" s="112"/>
      <c r="PAB148" s="112"/>
      <c r="PAC148" s="112"/>
      <c r="PAD148" s="112"/>
      <c r="PAE148" s="112"/>
      <c r="PAF148" s="112"/>
      <c r="PAG148" s="112"/>
      <c r="PAH148" s="112"/>
      <c r="PAI148" s="112"/>
      <c r="PAJ148" s="112"/>
      <c r="PAK148" s="112"/>
      <c r="PAL148" s="112"/>
      <c r="PAM148" s="112"/>
      <c r="PAN148" s="112"/>
      <c r="PAO148" s="112"/>
      <c r="PAP148" s="112"/>
      <c r="PAQ148" s="112"/>
      <c r="PAR148" s="112"/>
      <c r="PAS148" s="112"/>
      <c r="PAT148" s="112"/>
      <c r="PAU148" s="112"/>
      <c r="PAV148" s="112"/>
      <c r="PAW148" s="112"/>
      <c r="PAX148" s="112"/>
      <c r="PAY148" s="112"/>
      <c r="PAZ148" s="112"/>
      <c r="PBA148" s="112"/>
      <c r="PBB148" s="112"/>
      <c r="PBC148" s="112"/>
      <c r="PBD148" s="112"/>
      <c r="PBE148" s="112"/>
      <c r="PBF148" s="112"/>
      <c r="PBG148" s="112"/>
      <c r="PBH148" s="112"/>
      <c r="PBI148" s="112"/>
      <c r="PBJ148" s="112"/>
      <c r="PBK148" s="112"/>
      <c r="PBL148" s="112"/>
      <c r="PBM148" s="112"/>
      <c r="PBN148" s="112"/>
      <c r="PBO148" s="112"/>
      <c r="PBP148" s="112"/>
      <c r="PBQ148" s="112"/>
      <c r="PBR148" s="112"/>
      <c r="PBS148" s="112"/>
      <c r="PBT148" s="112"/>
      <c r="PBU148" s="112"/>
      <c r="PBV148" s="112"/>
      <c r="PBW148" s="112"/>
      <c r="PBX148" s="112"/>
      <c r="PBY148" s="112"/>
      <c r="PBZ148" s="112"/>
      <c r="PCA148" s="112"/>
      <c r="PCB148" s="112"/>
      <c r="PCC148" s="112"/>
      <c r="PCD148" s="112"/>
      <c r="PCE148" s="112"/>
      <c r="PCF148" s="112"/>
      <c r="PCG148" s="112"/>
      <c r="PCH148" s="112"/>
      <c r="PCI148" s="112"/>
      <c r="PCJ148" s="112"/>
      <c r="PCK148" s="112"/>
      <c r="PCL148" s="112"/>
      <c r="PCM148" s="112"/>
      <c r="PCN148" s="112"/>
      <c r="PCO148" s="112"/>
      <c r="PCP148" s="112"/>
      <c r="PCQ148" s="112"/>
      <c r="PCR148" s="112"/>
      <c r="PCS148" s="112"/>
      <c r="PCT148" s="112"/>
      <c r="PCU148" s="112"/>
      <c r="PCV148" s="112"/>
      <c r="PCW148" s="112"/>
      <c r="PCX148" s="112"/>
      <c r="PCY148" s="112"/>
      <c r="PCZ148" s="112"/>
      <c r="PDA148" s="112"/>
      <c r="PDB148" s="112"/>
      <c r="PDC148" s="112"/>
      <c r="PDD148" s="112"/>
      <c r="PDE148" s="112"/>
      <c r="PDF148" s="112"/>
      <c r="PDG148" s="112"/>
      <c r="PDH148" s="112"/>
      <c r="PDI148" s="112"/>
      <c r="PDJ148" s="112"/>
      <c r="PDK148" s="112"/>
      <c r="PDL148" s="112"/>
      <c r="PDM148" s="112"/>
      <c r="PDN148" s="112"/>
      <c r="PDO148" s="112"/>
      <c r="PDP148" s="112"/>
      <c r="PDQ148" s="112"/>
      <c r="PDR148" s="112"/>
      <c r="PDS148" s="112"/>
      <c r="PDT148" s="112"/>
      <c r="PDU148" s="112"/>
      <c r="PDV148" s="112"/>
      <c r="PDW148" s="112"/>
      <c r="PDX148" s="112"/>
      <c r="PDY148" s="112"/>
      <c r="PDZ148" s="112"/>
      <c r="PEA148" s="112"/>
      <c r="PEB148" s="112"/>
      <c r="PEC148" s="112"/>
      <c r="PED148" s="112"/>
      <c r="PEE148" s="112"/>
      <c r="PEF148" s="112"/>
      <c r="PEG148" s="112"/>
      <c r="PEH148" s="112"/>
      <c r="PEI148" s="112"/>
      <c r="PEJ148" s="112"/>
      <c r="PEK148" s="112"/>
      <c r="PEL148" s="112"/>
      <c r="PEM148" s="112"/>
      <c r="PEN148" s="112"/>
      <c r="PEO148" s="112"/>
      <c r="PEP148" s="112"/>
      <c r="PEQ148" s="112"/>
      <c r="PER148" s="112"/>
      <c r="PES148" s="112"/>
      <c r="PET148" s="112"/>
      <c r="PEU148" s="112"/>
      <c r="PEV148" s="112"/>
      <c r="PEW148" s="112"/>
      <c r="PEX148" s="112"/>
      <c r="PEY148" s="112"/>
      <c r="PEZ148" s="112"/>
      <c r="PFA148" s="112"/>
      <c r="PFB148" s="112"/>
      <c r="PFC148" s="112"/>
      <c r="PFD148" s="112"/>
      <c r="PFE148" s="112"/>
      <c r="PFF148" s="112"/>
      <c r="PFG148" s="112"/>
      <c r="PFH148" s="112"/>
      <c r="PFI148" s="112"/>
      <c r="PFJ148" s="112"/>
      <c r="PFK148" s="112"/>
      <c r="PFL148" s="112"/>
      <c r="PFM148" s="112"/>
      <c r="PFN148" s="112"/>
      <c r="PFO148" s="112"/>
      <c r="PFP148" s="112"/>
      <c r="PFQ148" s="112"/>
      <c r="PFR148" s="112"/>
      <c r="PFS148" s="112"/>
      <c r="PFT148" s="112"/>
      <c r="PFU148" s="112"/>
      <c r="PFV148" s="112"/>
      <c r="PFW148" s="112"/>
      <c r="PFX148" s="112"/>
      <c r="PFY148" s="112"/>
      <c r="PFZ148" s="112"/>
      <c r="PGA148" s="112"/>
      <c r="PGB148" s="112"/>
      <c r="PGC148" s="112"/>
      <c r="PGD148" s="112"/>
      <c r="PGE148" s="112"/>
      <c r="PGF148" s="112"/>
      <c r="PGG148" s="112"/>
      <c r="PGH148" s="112"/>
      <c r="PGI148" s="112"/>
      <c r="PGJ148" s="112"/>
      <c r="PGK148" s="112"/>
      <c r="PGL148" s="112"/>
      <c r="PGM148" s="112"/>
      <c r="PGN148" s="112"/>
      <c r="PGO148" s="112"/>
      <c r="PGP148" s="112"/>
      <c r="PGQ148" s="112"/>
      <c r="PGR148" s="112"/>
      <c r="PGS148" s="112"/>
      <c r="PGT148" s="112"/>
      <c r="PGU148" s="112"/>
      <c r="PGV148" s="112"/>
      <c r="PGW148" s="112"/>
      <c r="PGX148" s="112"/>
      <c r="PGY148" s="112"/>
      <c r="PGZ148" s="112"/>
      <c r="PHA148" s="112"/>
      <c r="PHB148" s="112"/>
      <c r="PHC148" s="112"/>
      <c r="PHD148" s="112"/>
      <c r="PHE148" s="112"/>
      <c r="PHF148" s="112"/>
      <c r="PHG148" s="112"/>
      <c r="PHH148" s="112"/>
      <c r="PHI148" s="112"/>
      <c r="PHJ148" s="112"/>
      <c r="PHK148" s="112"/>
      <c r="PHL148" s="112"/>
      <c r="PHM148" s="112"/>
      <c r="PHN148" s="112"/>
      <c r="PHO148" s="112"/>
      <c r="PHP148" s="112"/>
      <c r="PHQ148" s="112"/>
      <c r="PHR148" s="112"/>
      <c r="PHS148" s="112"/>
      <c r="PHT148" s="112"/>
      <c r="PHU148" s="112"/>
      <c r="PHV148" s="112"/>
      <c r="PHW148" s="112"/>
      <c r="PHX148" s="112"/>
      <c r="PHY148" s="112"/>
      <c r="PHZ148" s="112"/>
      <c r="PIA148" s="112"/>
      <c r="PIB148" s="112"/>
      <c r="PIC148" s="112"/>
      <c r="PID148" s="112"/>
      <c r="PIE148" s="112"/>
      <c r="PIF148" s="112"/>
      <c r="PIG148" s="112"/>
      <c r="PIH148" s="112"/>
      <c r="PII148" s="112"/>
      <c r="PIJ148" s="112"/>
      <c r="PIK148" s="112"/>
      <c r="PIL148" s="112"/>
      <c r="PIM148" s="112"/>
      <c r="PIN148" s="112"/>
      <c r="PIO148" s="112"/>
      <c r="PIP148" s="112"/>
      <c r="PIQ148" s="112"/>
      <c r="PIR148" s="112"/>
      <c r="PIS148" s="112"/>
      <c r="PIT148" s="112"/>
      <c r="PIU148" s="112"/>
      <c r="PIV148" s="112"/>
      <c r="PIW148" s="112"/>
      <c r="PIX148" s="112"/>
      <c r="PIY148" s="112"/>
      <c r="PIZ148" s="112"/>
      <c r="PJA148" s="112"/>
      <c r="PJB148" s="112"/>
      <c r="PJC148" s="112"/>
      <c r="PJD148" s="112"/>
      <c r="PJE148" s="112"/>
      <c r="PJF148" s="112"/>
      <c r="PJG148" s="112"/>
      <c r="PJH148" s="112"/>
      <c r="PJI148" s="112"/>
      <c r="PJJ148" s="112"/>
      <c r="PJK148" s="112"/>
      <c r="PJL148" s="112"/>
      <c r="PJM148" s="112"/>
      <c r="PJN148" s="112"/>
      <c r="PJO148" s="112"/>
      <c r="PJP148" s="112"/>
      <c r="PJQ148" s="112"/>
      <c r="PJR148" s="112"/>
      <c r="PJS148" s="112"/>
      <c r="PJT148" s="112"/>
      <c r="PJU148" s="112"/>
      <c r="PJV148" s="112"/>
      <c r="PJW148" s="112"/>
      <c r="PJX148" s="112"/>
      <c r="PJY148" s="112"/>
      <c r="PJZ148" s="112"/>
      <c r="PKA148" s="112"/>
      <c r="PKB148" s="112"/>
      <c r="PKC148" s="112"/>
      <c r="PKD148" s="112"/>
      <c r="PKE148" s="112"/>
      <c r="PKF148" s="112"/>
      <c r="PKG148" s="112"/>
      <c r="PKH148" s="112"/>
      <c r="PKI148" s="112"/>
      <c r="PKJ148" s="112"/>
      <c r="PKK148" s="112"/>
      <c r="PKL148" s="112"/>
      <c r="PKM148" s="112"/>
      <c r="PKN148" s="112"/>
      <c r="PKO148" s="112"/>
      <c r="PKP148" s="112"/>
      <c r="PKQ148" s="112"/>
      <c r="PKR148" s="112"/>
      <c r="PKS148" s="112"/>
      <c r="PKT148" s="112"/>
      <c r="PKU148" s="112"/>
      <c r="PKV148" s="112"/>
      <c r="PKW148" s="112"/>
      <c r="PKX148" s="112"/>
      <c r="PKY148" s="112"/>
      <c r="PKZ148" s="112"/>
      <c r="PLA148" s="112"/>
      <c r="PLB148" s="112"/>
      <c r="PLC148" s="112"/>
      <c r="PLD148" s="112"/>
      <c r="PLE148" s="112"/>
      <c r="PLF148" s="112"/>
      <c r="PLG148" s="112"/>
      <c r="PLH148" s="112"/>
      <c r="PLI148" s="112"/>
      <c r="PLJ148" s="112"/>
      <c r="PLK148" s="112"/>
      <c r="PLL148" s="112"/>
      <c r="PLM148" s="112"/>
      <c r="PLN148" s="112"/>
      <c r="PLO148" s="112"/>
      <c r="PLP148" s="112"/>
      <c r="PLQ148" s="112"/>
      <c r="PLR148" s="112"/>
      <c r="PLS148" s="112"/>
      <c r="PLT148" s="112"/>
      <c r="PLU148" s="112"/>
      <c r="PLV148" s="112"/>
      <c r="PLW148" s="112"/>
      <c r="PLX148" s="112"/>
      <c r="PLY148" s="112"/>
      <c r="PLZ148" s="112"/>
      <c r="PMA148" s="112"/>
      <c r="PMB148" s="112"/>
      <c r="PMC148" s="112"/>
      <c r="PMD148" s="112"/>
      <c r="PME148" s="112"/>
      <c r="PMF148" s="112"/>
      <c r="PMG148" s="112"/>
      <c r="PMH148" s="112"/>
      <c r="PMI148" s="112"/>
      <c r="PMJ148" s="112"/>
      <c r="PMK148" s="112"/>
      <c r="PML148" s="112"/>
      <c r="PMM148" s="112"/>
      <c r="PMN148" s="112"/>
      <c r="PMO148" s="112"/>
      <c r="PMP148" s="112"/>
      <c r="PMQ148" s="112"/>
      <c r="PMR148" s="112"/>
      <c r="PMS148" s="112"/>
      <c r="PMT148" s="112"/>
      <c r="PMU148" s="112"/>
      <c r="PMV148" s="112"/>
      <c r="PMW148" s="112"/>
      <c r="PMX148" s="112"/>
      <c r="PMY148" s="112"/>
      <c r="PMZ148" s="112"/>
      <c r="PNA148" s="112"/>
      <c r="PNB148" s="112"/>
      <c r="PNC148" s="112"/>
      <c r="PND148" s="112"/>
      <c r="PNE148" s="112"/>
      <c r="PNF148" s="112"/>
      <c r="PNG148" s="112"/>
      <c r="PNH148" s="112"/>
      <c r="PNI148" s="112"/>
      <c r="PNJ148" s="112"/>
      <c r="PNK148" s="112"/>
      <c r="PNL148" s="112"/>
      <c r="PNM148" s="112"/>
      <c r="PNN148" s="112"/>
      <c r="PNO148" s="112"/>
      <c r="PNP148" s="112"/>
      <c r="PNQ148" s="112"/>
      <c r="PNR148" s="112"/>
      <c r="PNS148" s="112"/>
      <c r="PNT148" s="112"/>
      <c r="PNU148" s="112"/>
      <c r="PNV148" s="112"/>
      <c r="PNW148" s="112"/>
      <c r="PNX148" s="112"/>
      <c r="PNY148" s="112"/>
      <c r="PNZ148" s="112"/>
      <c r="POA148" s="112"/>
      <c r="POB148" s="112"/>
      <c r="POC148" s="112"/>
      <c r="POD148" s="112"/>
      <c r="POE148" s="112"/>
      <c r="POF148" s="112"/>
      <c r="POG148" s="112"/>
      <c r="POH148" s="112"/>
      <c r="POI148" s="112"/>
      <c r="POJ148" s="112"/>
      <c r="POK148" s="112"/>
      <c r="POL148" s="112"/>
      <c r="POM148" s="112"/>
      <c r="PON148" s="112"/>
      <c r="POO148" s="112"/>
      <c r="POP148" s="112"/>
      <c r="POQ148" s="112"/>
      <c r="POR148" s="112"/>
      <c r="POS148" s="112"/>
      <c r="POT148" s="112"/>
      <c r="POU148" s="112"/>
      <c r="POV148" s="112"/>
      <c r="POW148" s="112"/>
      <c r="POX148" s="112"/>
      <c r="POY148" s="112"/>
      <c r="POZ148" s="112"/>
      <c r="PPA148" s="112"/>
      <c r="PPB148" s="112"/>
      <c r="PPC148" s="112"/>
      <c r="PPD148" s="112"/>
      <c r="PPE148" s="112"/>
      <c r="PPF148" s="112"/>
      <c r="PPG148" s="112"/>
      <c r="PPH148" s="112"/>
      <c r="PPI148" s="112"/>
      <c r="PPJ148" s="112"/>
      <c r="PPK148" s="112"/>
      <c r="PPL148" s="112"/>
      <c r="PPM148" s="112"/>
      <c r="PPN148" s="112"/>
      <c r="PPO148" s="112"/>
      <c r="PPP148" s="112"/>
      <c r="PPQ148" s="112"/>
      <c r="PPR148" s="112"/>
      <c r="PPS148" s="112"/>
      <c r="PPT148" s="112"/>
      <c r="PPU148" s="112"/>
      <c r="PPV148" s="112"/>
      <c r="PPW148" s="112"/>
      <c r="PPX148" s="112"/>
      <c r="PPY148" s="112"/>
      <c r="PPZ148" s="112"/>
      <c r="PQA148" s="112"/>
      <c r="PQB148" s="112"/>
      <c r="PQC148" s="112"/>
      <c r="PQD148" s="112"/>
      <c r="PQE148" s="112"/>
      <c r="PQF148" s="112"/>
      <c r="PQG148" s="112"/>
      <c r="PQH148" s="112"/>
      <c r="PQI148" s="112"/>
      <c r="PQJ148" s="112"/>
      <c r="PQK148" s="112"/>
      <c r="PQL148" s="112"/>
      <c r="PQM148" s="112"/>
      <c r="PQN148" s="112"/>
      <c r="PQO148" s="112"/>
      <c r="PQP148" s="112"/>
      <c r="PQQ148" s="112"/>
      <c r="PQR148" s="112"/>
      <c r="PQS148" s="112"/>
      <c r="PQT148" s="112"/>
      <c r="PQU148" s="112"/>
      <c r="PQV148" s="112"/>
      <c r="PQW148" s="112"/>
      <c r="PQX148" s="112"/>
      <c r="PQY148" s="112"/>
      <c r="PQZ148" s="112"/>
      <c r="PRA148" s="112"/>
      <c r="PRB148" s="112"/>
      <c r="PRC148" s="112"/>
      <c r="PRD148" s="112"/>
      <c r="PRE148" s="112"/>
      <c r="PRF148" s="112"/>
      <c r="PRG148" s="112"/>
      <c r="PRH148" s="112"/>
      <c r="PRI148" s="112"/>
      <c r="PRJ148" s="112"/>
      <c r="PRK148" s="112"/>
      <c r="PRL148" s="112"/>
      <c r="PRM148" s="112"/>
      <c r="PRN148" s="112"/>
      <c r="PRO148" s="112"/>
      <c r="PRP148" s="112"/>
      <c r="PRQ148" s="112"/>
      <c r="PRR148" s="112"/>
      <c r="PRS148" s="112"/>
      <c r="PRT148" s="112"/>
      <c r="PRU148" s="112"/>
      <c r="PRV148" s="112"/>
      <c r="PRW148" s="112"/>
      <c r="PRX148" s="112"/>
      <c r="PRY148" s="112"/>
      <c r="PRZ148" s="112"/>
      <c r="PSA148" s="112"/>
      <c r="PSB148" s="112"/>
      <c r="PSC148" s="112"/>
      <c r="PSD148" s="112"/>
      <c r="PSE148" s="112"/>
      <c r="PSF148" s="112"/>
      <c r="PSG148" s="112"/>
      <c r="PSH148" s="112"/>
      <c r="PSI148" s="112"/>
      <c r="PSJ148" s="112"/>
      <c r="PSK148" s="112"/>
      <c r="PSL148" s="112"/>
      <c r="PSM148" s="112"/>
      <c r="PSN148" s="112"/>
      <c r="PSO148" s="112"/>
      <c r="PSP148" s="112"/>
      <c r="PSQ148" s="112"/>
      <c r="PSR148" s="112"/>
      <c r="PSS148" s="112"/>
      <c r="PST148" s="112"/>
      <c r="PSU148" s="112"/>
      <c r="PSV148" s="112"/>
      <c r="PSW148" s="112"/>
      <c r="PSX148" s="112"/>
      <c r="PSY148" s="112"/>
      <c r="PSZ148" s="112"/>
      <c r="PTA148" s="112"/>
      <c r="PTB148" s="112"/>
      <c r="PTC148" s="112"/>
      <c r="PTD148" s="112"/>
      <c r="PTE148" s="112"/>
      <c r="PTF148" s="112"/>
      <c r="PTG148" s="112"/>
      <c r="PTH148" s="112"/>
      <c r="PTI148" s="112"/>
      <c r="PTJ148" s="112"/>
      <c r="PTK148" s="112"/>
      <c r="PTL148" s="112"/>
      <c r="PTM148" s="112"/>
      <c r="PTN148" s="112"/>
      <c r="PTO148" s="112"/>
      <c r="PTP148" s="112"/>
      <c r="PTQ148" s="112"/>
      <c r="PTR148" s="112"/>
      <c r="PTS148" s="112"/>
      <c r="PTT148" s="112"/>
      <c r="PTU148" s="112"/>
      <c r="PTV148" s="112"/>
      <c r="PTW148" s="112"/>
      <c r="PTX148" s="112"/>
      <c r="PTY148" s="112"/>
      <c r="PTZ148" s="112"/>
      <c r="PUA148" s="112"/>
      <c r="PUB148" s="112"/>
      <c r="PUC148" s="112"/>
      <c r="PUD148" s="112"/>
      <c r="PUE148" s="112"/>
      <c r="PUF148" s="112"/>
      <c r="PUG148" s="112"/>
      <c r="PUH148" s="112"/>
      <c r="PUI148" s="112"/>
      <c r="PUJ148" s="112"/>
      <c r="PUK148" s="112"/>
      <c r="PUL148" s="112"/>
      <c r="PUM148" s="112"/>
      <c r="PUN148" s="112"/>
      <c r="PUO148" s="112"/>
      <c r="PUP148" s="112"/>
      <c r="PUQ148" s="112"/>
      <c r="PUR148" s="112"/>
      <c r="PUS148" s="112"/>
      <c r="PUT148" s="112"/>
      <c r="PUU148" s="112"/>
      <c r="PUV148" s="112"/>
      <c r="PUW148" s="112"/>
      <c r="PUX148" s="112"/>
      <c r="PUY148" s="112"/>
      <c r="PUZ148" s="112"/>
      <c r="PVA148" s="112"/>
      <c r="PVB148" s="112"/>
      <c r="PVC148" s="112"/>
      <c r="PVD148" s="112"/>
      <c r="PVE148" s="112"/>
      <c r="PVF148" s="112"/>
      <c r="PVG148" s="112"/>
      <c r="PVH148" s="112"/>
      <c r="PVI148" s="112"/>
      <c r="PVJ148" s="112"/>
      <c r="PVK148" s="112"/>
      <c r="PVL148" s="112"/>
      <c r="PVM148" s="112"/>
      <c r="PVN148" s="112"/>
      <c r="PVO148" s="112"/>
      <c r="PVP148" s="112"/>
      <c r="PVQ148" s="112"/>
      <c r="PVR148" s="112"/>
      <c r="PVS148" s="112"/>
      <c r="PVT148" s="112"/>
      <c r="PVU148" s="112"/>
      <c r="PVV148" s="112"/>
      <c r="PVW148" s="112"/>
      <c r="PVX148" s="112"/>
      <c r="PVY148" s="112"/>
      <c r="PVZ148" s="112"/>
      <c r="PWA148" s="112"/>
      <c r="PWB148" s="112"/>
      <c r="PWC148" s="112"/>
      <c r="PWD148" s="112"/>
      <c r="PWE148" s="112"/>
      <c r="PWF148" s="112"/>
      <c r="PWG148" s="112"/>
      <c r="PWH148" s="112"/>
      <c r="PWI148" s="112"/>
      <c r="PWJ148" s="112"/>
      <c r="PWK148" s="112"/>
      <c r="PWL148" s="112"/>
      <c r="PWM148" s="112"/>
      <c r="PWN148" s="112"/>
      <c r="PWO148" s="112"/>
      <c r="PWP148" s="112"/>
      <c r="PWQ148" s="112"/>
      <c r="PWR148" s="112"/>
      <c r="PWS148" s="112"/>
      <c r="PWT148" s="112"/>
      <c r="PWU148" s="112"/>
      <c r="PWV148" s="112"/>
      <c r="PWW148" s="112"/>
      <c r="PWX148" s="112"/>
      <c r="PWY148" s="112"/>
      <c r="PWZ148" s="112"/>
      <c r="PXA148" s="112"/>
      <c r="PXB148" s="112"/>
      <c r="PXC148" s="112"/>
      <c r="PXD148" s="112"/>
      <c r="PXE148" s="112"/>
      <c r="PXF148" s="112"/>
      <c r="PXG148" s="112"/>
      <c r="PXH148" s="112"/>
      <c r="PXI148" s="112"/>
      <c r="PXJ148" s="112"/>
      <c r="PXK148" s="112"/>
      <c r="PXL148" s="112"/>
      <c r="PXM148" s="112"/>
      <c r="PXN148" s="112"/>
      <c r="PXO148" s="112"/>
      <c r="PXP148" s="112"/>
      <c r="PXQ148" s="112"/>
      <c r="PXR148" s="112"/>
      <c r="PXS148" s="112"/>
      <c r="PXT148" s="112"/>
      <c r="PXU148" s="112"/>
      <c r="PXV148" s="112"/>
      <c r="PXW148" s="112"/>
      <c r="PXX148" s="112"/>
      <c r="PXY148" s="112"/>
      <c r="PXZ148" s="112"/>
      <c r="PYA148" s="112"/>
      <c r="PYB148" s="112"/>
      <c r="PYC148" s="112"/>
      <c r="PYD148" s="112"/>
      <c r="PYE148" s="112"/>
      <c r="PYF148" s="112"/>
      <c r="PYG148" s="112"/>
      <c r="PYH148" s="112"/>
      <c r="PYI148" s="112"/>
      <c r="PYJ148" s="112"/>
      <c r="PYK148" s="112"/>
      <c r="PYL148" s="112"/>
      <c r="PYM148" s="112"/>
      <c r="PYN148" s="112"/>
      <c r="PYO148" s="112"/>
      <c r="PYP148" s="112"/>
      <c r="PYQ148" s="112"/>
      <c r="PYR148" s="112"/>
      <c r="PYS148" s="112"/>
      <c r="PYT148" s="112"/>
      <c r="PYU148" s="112"/>
      <c r="PYV148" s="112"/>
      <c r="PYW148" s="112"/>
      <c r="PYX148" s="112"/>
      <c r="PYY148" s="112"/>
      <c r="PYZ148" s="112"/>
      <c r="PZA148" s="112"/>
      <c r="PZB148" s="112"/>
      <c r="PZC148" s="112"/>
      <c r="PZD148" s="112"/>
      <c r="PZE148" s="112"/>
      <c r="PZF148" s="112"/>
      <c r="PZG148" s="112"/>
      <c r="PZH148" s="112"/>
      <c r="PZI148" s="112"/>
      <c r="PZJ148" s="112"/>
      <c r="PZK148" s="112"/>
      <c r="PZL148" s="112"/>
      <c r="PZM148" s="112"/>
      <c r="PZN148" s="112"/>
      <c r="PZO148" s="112"/>
      <c r="PZP148" s="112"/>
      <c r="PZQ148" s="112"/>
      <c r="PZR148" s="112"/>
      <c r="PZS148" s="112"/>
      <c r="PZT148" s="112"/>
      <c r="PZU148" s="112"/>
      <c r="PZV148" s="112"/>
      <c r="PZW148" s="112"/>
      <c r="PZX148" s="112"/>
      <c r="PZY148" s="112"/>
      <c r="PZZ148" s="112"/>
      <c r="QAA148" s="112"/>
      <c r="QAB148" s="112"/>
      <c r="QAC148" s="112"/>
      <c r="QAD148" s="112"/>
      <c r="QAE148" s="112"/>
      <c r="QAF148" s="112"/>
      <c r="QAG148" s="112"/>
      <c r="QAH148" s="112"/>
      <c r="QAI148" s="112"/>
      <c r="QAJ148" s="112"/>
      <c r="QAK148" s="112"/>
      <c r="QAL148" s="112"/>
      <c r="QAM148" s="112"/>
      <c r="QAN148" s="112"/>
      <c r="QAO148" s="112"/>
      <c r="QAP148" s="112"/>
      <c r="QAQ148" s="112"/>
      <c r="QAR148" s="112"/>
      <c r="QAS148" s="112"/>
      <c r="QAT148" s="112"/>
      <c r="QAU148" s="112"/>
      <c r="QAV148" s="112"/>
      <c r="QAW148" s="112"/>
      <c r="QAX148" s="112"/>
      <c r="QAY148" s="112"/>
      <c r="QAZ148" s="112"/>
      <c r="QBA148" s="112"/>
      <c r="QBB148" s="112"/>
      <c r="QBC148" s="112"/>
      <c r="QBD148" s="112"/>
      <c r="QBE148" s="112"/>
      <c r="QBF148" s="112"/>
      <c r="QBG148" s="112"/>
      <c r="QBH148" s="112"/>
      <c r="QBI148" s="112"/>
      <c r="QBJ148" s="112"/>
      <c r="QBK148" s="112"/>
      <c r="QBL148" s="112"/>
      <c r="QBM148" s="112"/>
      <c r="QBN148" s="112"/>
      <c r="QBO148" s="112"/>
      <c r="QBP148" s="112"/>
      <c r="QBQ148" s="112"/>
      <c r="QBR148" s="112"/>
      <c r="QBS148" s="112"/>
      <c r="QBT148" s="112"/>
      <c r="QBU148" s="112"/>
      <c r="QBV148" s="112"/>
      <c r="QBW148" s="112"/>
      <c r="QBX148" s="112"/>
      <c r="QBY148" s="112"/>
      <c r="QBZ148" s="112"/>
      <c r="QCA148" s="112"/>
      <c r="QCB148" s="112"/>
      <c r="QCC148" s="112"/>
      <c r="QCD148" s="112"/>
      <c r="QCE148" s="112"/>
      <c r="QCF148" s="112"/>
      <c r="QCG148" s="112"/>
      <c r="QCH148" s="112"/>
      <c r="QCI148" s="112"/>
      <c r="QCJ148" s="112"/>
      <c r="QCK148" s="112"/>
      <c r="QCL148" s="112"/>
      <c r="QCM148" s="112"/>
      <c r="QCN148" s="112"/>
      <c r="QCO148" s="112"/>
      <c r="QCP148" s="112"/>
      <c r="QCQ148" s="112"/>
      <c r="QCR148" s="112"/>
      <c r="QCS148" s="112"/>
      <c r="QCT148" s="112"/>
      <c r="QCU148" s="112"/>
      <c r="QCV148" s="112"/>
      <c r="QCW148" s="112"/>
      <c r="QCX148" s="112"/>
      <c r="QCY148" s="112"/>
      <c r="QCZ148" s="112"/>
      <c r="QDA148" s="112"/>
      <c r="QDB148" s="112"/>
      <c r="QDC148" s="112"/>
      <c r="QDD148" s="112"/>
      <c r="QDE148" s="112"/>
      <c r="QDF148" s="112"/>
      <c r="QDG148" s="112"/>
      <c r="QDH148" s="112"/>
      <c r="QDI148" s="112"/>
      <c r="QDJ148" s="112"/>
      <c r="QDK148" s="112"/>
      <c r="QDL148" s="112"/>
      <c r="QDM148" s="112"/>
      <c r="QDN148" s="112"/>
      <c r="QDO148" s="112"/>
      <c r="QDP148" s="112"/>
      <c r="QDQ148" s="112"/>
      <c r="QDR148" s="112"/>
      <c r="QDS148" s="112"/>
      <c r="QDT148" s="112"/>
      <c r="QDU148" s="112"/>
      <c r="QDV148" s="112"/>
      <c r="QDW148" s="112"/>
      <c r="QDX148" s="112"/>
      <c r="QDY148" s="112"/>
      <c r="QDZ148" s="112"/>
      <c r="QEA148" s="112"/>
      <c r="QEB148" s="112"/>
      <c r="QEC148" s="112"/>
      <c r="QED148" s="112"/>
      <c r="QEE148" s="112"/>
      <c r="QEF148" s="112"/>
      <c r="QEG148" s="112"/>
      <c r="QEH148" s="112"/>
      <c r="QEI148" s="112"/>
      <c r="QEJ148" s="112"/>
      <c r="QEK148" s="112"/>
      <c r="QEL148" s="112"/>
      <c r="QEM148" s="112"/>
      <c r="QEN148" s="112"/>
      <c r="QEO148" s="112"/>
      <c r="QEP148" s="112"/>
      <c r="QEQ148" s="112"/>
      <c r="QER148" s="112"/>
      <c r="QES148" s="112"/>
      <c r="QET148" s="112"/>
      <c r="QEU148" s="112"/>
      <c r="QEV148" s="112"/>
      <c r="QEW148" s="112"/>
      <c r="QEX148" s="112"/>
      <c r="QEY148" s="112"/>
      <c r="QEZ148" s="112"/>
      <c r="QFA148" s="112"/>
      <c r="QFB148" s="112"/>
      <c r="QFC148" s="112"/>
      <c r="QFD148" s="112"/>
      <c r="QFE148" s="112"/>
      <c r="QFF148" s="112"/>
      <c r="QFG148" s="112"/>
      <c r="QFH148" s="112"/>
      <c r="QFI148" s="112"/>
      <c r="QFJ148" s="112"/>
      <c r="QFK148" s="112"/>
      <c r="QFL148" s="112"/>
      <c r="QFM148" s="112"/>
      <c r="QFN148" s="112"/>
      <c r="QFO148" s="112"/>
      <c r="QFP148" s="112"/>
      <c r="QFQ148" s="112"/>
      <c r="QFR148" s="112"/>
      <c r="QFS148" s="112"/>
      <c r="QFT148" s="112"/>
      <c r="QFU148" s="112"/>
      <c r="QFV148" s="112"/>
      <c r="QFW148" s="112"/>
      <c r="QFX148" s="112"/>
      <c r="QFY148" s="112"/>
      <c r="QFZ148" s="112"/>
      <c r="QGA148" s="112"/>
      <c r="QGB148" s="112"/>
      <c r="QGC148" s="112"/>
      <c r="QGD148" s="112"/>
      <c r="QGE148" s="112"/>
      <c r="QGF148" s="112"/>
      <c r="QGG148" s="112"/>
      <c r="QGH148" s="112"/>
      <c r="QGI148" s="112"/>
      <c r="QGJ148" s="112"/>
      <c r="QGK148" s="112"/>
      <c r="QGL148" s="112"/>
      <c r="QGM148" s="112"/>
      <c r="QGN148" s="112"/>
      <c r="QGO148" s="112"/>
      <c r="QGP148" s="112"/>
      <c r="QGQ148" s="112"/>
      <c r="QGR148" s="112"/>
      <c r="QGS148" s="112"/>
      <c r="QGT148" s="112"/>
      <c r="QGU148" s="112"/>
      <c r="QGV148" s="112"/>
      <c r="QGW148" s="112"/>
      <c r="QGX148" s="112"/>
      <c r="QGY148" s="112"/>
      <c r="QGZ148" s="112"/>
      <c r="QHA148" s="112"/>
      <c r="QHB148" s="112"/>
      <c r="QHC148" s="112"/>
      <c r="QHD148" s="112"/>
      <c r="QHE148" s="112"/>
      <c r="QHF148" s="112"/>
      <c r="QHG148" s="112"/>
      <c r="QHH148" s="112"/>
      <c r="QHI148" s="112"/>
      <c r="QHJ148" s="112"/>
      <c r="QHK148" s="112"/>
      <c r="QHL148" s="112"/>
      <c r="QHM148" s="112"/>
      <c r="QHN148" s="112"/>
      <c r="QHO148" s="112"/>
      <c r="QHP148" s="112"/>
      <c r="QHQ148" s="112"/>
      <c r="QHR148" s="112"/>
      <c r="QHS148" s="112"/>
      <c r="QHT148" s="112"/>
      <c r="QHU148" s="112"/>
      <c r="QHV148" s="112"/>
      <c r="QHW148" s="112"/>
      <c r="QHX148" s="112"/>
      <c r="QHY148" s="112"/>
      <c r="QHZ148" s="112"/>
      <c r="QIA148" s="112"/>
      <c r="QIB148" s="112"/>
      <c r="QIC148" s="112"/>
      <c r="QID148" s="112"/>
      <c r="QIE148" s="112"/>
      <c r="QIF148" s="112"/>
      <c r="QIG148" s="112"/>
      <c r="QIH148" s="112"/>
      <c r="QII148" s="112"/>
      <c r="QIJ148" s="112"/>
      <c r="QIK148" s="112"/>
      <c r="QIL148" s="112"/>
      <c r="QIM148" s="112"/>
      <c r="QIN148" s="112"/>
      <c r="QIO148" s="112"/>
      <c r="QIP148" s="112"/>
      <c r="QIQ148" s="112"/>
      <c r="QIR148" s="112"/>
      <c r="QIS148" s="112"/>
      <c r="QIT148" s="112"/>
      <c r="QIU148" s="112"/>
      <c r="QIV148" s="112"/>
      <c r="QIW148" s="112"/>
      <c r="QIX148" s="112"/>
      <c r="QIY148" s="112"/>
      <c r="QIZ148" s="112"/>
      <c r="QJA148" s="112"/>
      <c r="QJB148" s="112"/>
      <c r="QJC148" s="112"/>
      <c r="QJD148" s="112"/>
      <c r="QJE148" s="112"/>
      <c r="QJF148" s="112"/>
      <c r="QJG148" s="112"/>
      <c r="QJH148" s="112"/>
      <c r="QJI148" s="112"/>
      <c r="QJJ148" s="112"/>
      <c r="QJK148" s="112"/>
      <c r="QJL148" s="112"/>
      <c r="QJM148" s="112"/>
      <c r="QJN148" s="112"/>
      <c r="QJO148" s="112"/>
      <c r="QJP148" s="112"/>
      <c r="QJQ148" s="112"/>
      <c r="QJR148" s="112"/>
      <c r="QJS148" s="112"/>
      <c r="QJT148" s="112"/>
      <c r="QJU148" s="112"/>
      <c r="QJV148" s="112"/>
      <c r="QJW148" s="112"/>
      <c r="QJX148" s="112"/>
      <c r="QJY148" s="112"/>
      <c r="QJZ148" s="112"/>
      <c r="QKA148" s="112"/>
      <c r="QKB148" s="112"/>
      <c r="QKC148" s="112"/>
      <c r="QKD148" s="112"/>
      <c r="QKE148" s="112"/>
      <c r="QKF148" s="112"/>
      <c r="QKG148" s="112"/>
      <c r="QKH148" s="112"/>
      <c r="QKI148" s="112"/>
      <c r="QKJ148" s="112"/>
      <c r="QKK148" s="112"/>
      <c r="QKL148" s="112"/>
      <c r="QKM148" s="112"/>
      <c r="QKN148" s="112"/>
      <c r="QKO148" s="112"/>
      <c r="QKP148" s="112"/>
      <c r="QKQ148" s="112"/>
      <c r="QKR148" s="112"/>
      <c r="QKS148" s="112"/>
      <c r="QKT148" s="112"/>
      <c r="QKU148" s="112"/>
      <c r="QKV148" s="112"/>
      <c r="QKW148" s="112"/>
      <c r="QKX148" s="112"/>
      <c r="QKY148" s="112"/>
      <c r="QKZ148" s="112"/>
      <c r="QLA148" s="112"/>
      <c r="QLB148" s="112"/>
      <c r="QLC148" s="112"/>
      <c r="QLD148" s="112"/>
      <c r="QLE148" s="112"/>
      <c r="QLF148" s="112"/>
      <c r="QLG148" s="112"/>
      <c r="QLH148" s="112"/>
      <c r="QLI148" s="112"/>
      <c r="QLJ148" s="112"/>
      <c r="QLK148" s="112"/>
      <c r="QLL148" s="112"/>
      <c r="QLM148" s="112"/>
      <c r="QLN148" s="112"/>
      <c r="QLO148" s="112"/>
      <c r="QLP148" s="112"/>
      <c r="QLQ148" s="112"/>
      <c r="QLR148" s="112"/>
      <c r="QLS148" s="112"/>
      <c r="QLT148" s="112"/>
      <c r="QLU148" s="112"/>
      <c r="QLV148" s="112"/>
      <c r="QLW148" s="112"/>
      <c r="QLX148" s="112"/>
      <c r="QLY148" s="112"/>
      <c r="QLZ148" s="112"/>
      <c r="QMA148" s="112"/>
      <c r="QMB148" s="112"/>
      <c r="QMC148" s="112"/>
      <c r="QMD148" s="112"/>
      <c r="QME148" s="112"/>
      <c r="QMF148" s="112"/>
      <c r="QMG148" s="112"/>
      <c r="QMH148" s="112"/>
      <c r="QMI148" s="112"/>
      <c r="QMJ148" s="112"/>
      <c r="QMK148" s="112"/>
      <c r="QML148" s="112"/>
      <c r="QMM148" s="112"/>
      <c r="QMN148" s="112"/>
      <c r="QMO148" s="112"/>
      <c r="QMP148" s="112"/>
      <c r="QMQ148" s="112"/>
      <c r="QMR148" s="112"/>
      <c r="QMS148" s="112"/>
      <c r="QMT148" s="112"/>
      <c r="QMU148" s="112"/>
      <c r="QMV148" s="112"/>
      <c r="QMW148" s="112"/>
      <c r="QMX148" s="112"/>
      <c r="QMY148" s="112"/>
      <c r="QMZ148" s="112"/>
      <c r="QNA148" s="112"/>
      <c r="QNB148" s="112"/>
      <c r="QNC148" s="112"/>
      <c r="QND148" s="112"/>
      <c r="QNE148" s="112"/>
      <c r="QNF148" s="112"/>
      <c r="QNG148" s="112"/>
      <c r="QNH148" s="112"/>
      <c r="QNI148" s="112"/>
      <c r="QNJ148" s="112"/>
      <c r="QNK148" s="112"/>
      <c r="QNL148" s="112"/>
      <c r="QNM148" s="112"/>
      <c r="QNN148" s="112"/>
      <c r="QNO148" s="112"/>
      <c r="QNP148" s="112"/>
      <c r="QNQ148" s="112"/>
      <c r="QNR148" s="112"/>
      <c r="QNS148" s="112"/>
      <c r="QNT148" s="112"/>
      <c r="QNU148" s="112"/>
      <c r="QNV148" s="112"/>
      <c r="QNW148" s="112"/>
      <c r="QNX148" s="112"/>
      <c r="QNY148" s="112"/>
      <c r="QNZ148" s="112"/>
      <c r="QOA148" s="112"/>
      <c r="QOB148" s="112"/>
      <c r="QOC148" s="112"/>
      <c r="QOD148" s="112"/>
      <c r="QOE148" s="112"/>
      <c r="QOF148" s="112"/>
      <c r="QOG148" s="112"/>
      <c r="QOH148" s="112"/>
      <c r="QOI148" s="112"/>
      <c r="QOJ148" s="112"/>
      <c r="QOK148" s="112"/>
      <c r="QOL148" s="112"/>
      <c r="QOM148" s="112"/>
      <c r="QON148" s="112"/>
      <c r="QOO148" s="112"/>
      <c r="QOP148" s="112"/>
      <c r="QOQ148" s="112"/>
      <c r="QOR148" s="112"/>
      <c r="QOS148" s="112"/>
      <c r="QOT148" s="112"/>
      <c r="QOU148" s="112"/>
      <c r="QOV148" s="112"/>
      <c r="QOW148" s="112"/>
      <c r="QOX148" s="112"/>
      <c r="QOY148" s="112"/>
      <c r="QOZ148" s="112"/>
      <c r="QPA148" s="112"/>
      <c r="QPB148" s="112"/>
      <c r="QPC148" s="112"/>
      <c r="QPD148" s="112"/>
      <c r="QPE148" s="112"/>
      <c r="QPF148" s="112"/>
      <c r="QPG148" s="112"/>
      <c r="QPH148" s="112"/>
      <c r="QPI148" s="112"/>
      <c r="QPJ148" s="112"/>
      <c r="QPK148" s="112"/>
      <c r="QPL148" s="112"/>
      <c r="QPM148" s="112"/>
      <c r="QPN148" s="112"/>
      <c r="QPO148" s="112"/>
      <c r="QPP148" s="112"/>
      <c r="QPQ148" s="112"/>
      <c r="QPR148" s="112"/>
      <c r="QPS148" s="112"/>
      <c r="QPT148" s="112"/>
      <c r="QPU148" s="112"/>
      <c r="QPV148" s="112"/>
      <c r="QPW148" s="112"/>
      <c r="QPX148" s="112"/>
      <c r="QPY148" s="112"/>
      <c r="QPZ148" s="112"/>
      <c r="QQA148" s="112"/>
      <c r="QQB148" s="112"/>
      <c r="QQC148" s="112"/>
      <c r="QQD148" s="112"/>
      <c r="QQE148" s="112"/>
      <c r="QQF148" s="112"/>
      <c r="QQG148" s="112"/>
      <c r="QQH148" s="112"/>
      <c r="QQI148" s="112"/>
      <c r="QQJ148" s="112"/>
      <c r="QQK148" s="112"/>
      <c r="QQL148" s="112"/>
      <c r="QQM148" s="112"/>
      <c r="QQN148" s="112"/>
      <c r="QQO148" s="112"/>
      <c r="QQP148" s="112"/>
      <c r="QQQ148" s="112"/>
      <c r="QQR148" s="112"/>
      <c r="QQS148" s="112"/>
      <c r="QQT148" s="112"/>
      <c r="QQU148" s="112"/>
      <c r="QQV148" s="112"/>
      <c r="QQW148" s="112"/>
      <c r="QQX148" s="112"/>
      <c r="QQY148" s="112"/>
      <c r="QQZ148" s="112"/>
      <c r="QRA148" s="112"/>
      <c r="QRB148" s="112"/>
      <c r="QRC148" s="112"/>
      <c r="QRD148" s="112"/>
      <c r="QRE148" s="112"/>
      <c r="QRF148" s="112"/>
      <c r="QRG148" s="112"/>
      <c r="QRH148" s="112"/>
      <c r="QRI148" s="112"/>
      <c r="QRJ148" s="112"/>
      <c r="QRK148" s="112"/>
      <c r="QRL148" s="112"/>
      <c r="QRM148" s="112"/>
      <c r="QRN148" s="112"/>
      <c r="QRO148" s="112"/>
      <c r="QRP148" s="112"/>
      <c r="QRQ148" s="112"/>
      <c r="QRR148" s="112"/>
      <c r="QRS148" s="112"/>
      <c r="QRT148" s="112"/>
      <c r="QRU148" s="112"/>
      <c r="QRV148" s="112"/>
      <c r="QRW148" s="112"/>
      <c r="QRX148" s="112"/>
      <c r="QRY148" s="112"/>
      <c r="QRZ148" s="112"/>
      <c r="QSA148" s="112"/>
      <c r="QSB148" s="112"/>
      <c r="QSC148" s="112"/>
      <c r="QSD148" s="112"/>
      <c r="QSE148" s="112"/>
      <c r="QSF148" s="112"/>
      <c r="QSG148" s="112"/>
      <c r="QSH148" s="112"/>
      <c r="QSI148" s="112"/>
      <c r="QSJ148" s="112"/>
      <c r="QSK148" s="112"/>
      <c r="QSL148" s="112"/>
      <c r="QSM148" s="112"/>
      <c r="QSN148" s="112"/>
      <c r="QSO148" s="112"/>
      <c r="QSP148" s="112"/>
      <c r="QSQ148" s="112"/>
      <c r="QSR148" s="112"/>
      <c r="QSS148" s="112"/>
      <c r="QST148" s="112"/>
      <c r="QSU148" s="112"/>
      <c r="QSV148" s="112"/>
      <c r="QSW148" s="112"/>
      <c r="QSX148" s="112"/>
      <c r="QSY148" s="112"/>
      <c r="QSZ148" s="112"/>
      <c r="QTA148" s="112"/>
      <c r="QTB148" s="112"/>
      <c r="QTC148" s="112"/>
      <c r="QTD148" s="112"/>
      <c r="QTE148" s="112"/>
      <c r="QTF148" s="112"/>
      <c r="QTG148" s="112"/>
      <c r="QTH148" s="112"/>
      <c r="QTI148" s="112"/>
      <c r="QTJ148" s="112"/>
      <c r="QTK148" s="112"/>
      <c r="QTL148" s="112"/>
      <c r="QTM148" s="112"/>
      <c r="QTN148" s="112"/>
      <c r="QTO148" s="112"/>
      <c r="QTP148" s="112"/>
      <c r="QTQ148" s="112"/>
      <c r="QTR148" s="112"/>
      <c r="QTS148" s="112"/>
      <c r="QTT148" s="112"/>
      <c r="QTU148" s="112"/>
      <c r="QTV148" s="112"/>
      <c r="QTW148" s="112"/>
      <c r="QTX148" s="112"/>
      <c r="QTY148" s="112"/>
      <c r="QTZ148" s="112"/>
      <c r="QUA148" s="112"/>
      <c r="QUB148" s="112"/>
      <c r="QUC148" s="112"/>
      <c r="QUD148" s="112"/>
      <c r="QUE148" s="112"/>
      <c r="QUF148" s="112"/>
      <c r="QUG148" s="112"/>
      <c r="QUH148" s="112"/>
      <c r="QUI148" s="112"/>
      <c r="QUJ148" s="112"/>
      <c r="QUK148" s="112"/>
      <c r="QUL148" s="112"/>
      <c r="QUM148" s="112"/>
      <c r="QUN148" s="112"/>
      <c r="QUO148" s="112"/>
      <c r="QUP148" s="112"/>
      <c r="QUQ148" s="112"/>
      <c r="QUR148" s="112"/>
      <c r="QUS148" s="112"/>
      <c r="QUT148" s="112"/>
      <c r="QUU148" s="112"/>
      <c r="QUV148" s="112"/>
      <c r="QUW148" s="112"/>
      <c r="QUX148" s="112"/>
      <c r="QUY148" s="112"/>
      <c r="QUZ148" s="112"/>
      <c r="QVA148" s="112"/>
      <c r="QVB148" s="112"/>
      <c r="QVC148" s="112"/>
      <c r="QVD148" s="112"/>
      <c r="QVE148" s="112"/>
      <c r="QVF148" s="112"/>
      <c r="QVG148" s="112"/>
      <c r="QVH148" s="112"/>
      <c r="QVI148" s="112"/>
      <c r="QVJ148" s="112"/>
      <c r="QVK148" s="112"/>
      <c r="QVL148" s="112"/>
      <c r="QVM148" s="112"/>
      <c r="QVN148" s="112"/>
      <c r="QVO148" s="112"/>
      <c r="QVP148" s="112"/>
      <c r="QVQ148" s="112"/>
      <c r="QVR148" s="112"/>
      <c r="QVS148" s="112"/>
      <c r="QVT148" s="112"/>
      <c r="QVU148" s="112"/>
      <c r="QVV148" s="112"/>
      <c r="QVW148" s="112"/>
      <c r="QVX148" s="112"/>
      <c r="QVY148" s="112"/>
      <c r="QVZ148" s="112"/>
      <c r="QWA148" s="112"/>
      <c r="QWB148" s="112"/>
      <c r="QWC148" s="112"/>
      <c r="QWD148" s="112"/>
      <c r="QWE148" s="112"/>
      <c r="QWF148" s="112"/>
      <c r="QWG148" s="112"/>
      <c r="QWH148" s="112"/>
      <c r="QWI148" s="112"/>
      <c r="QWJ148" s="112"/>
      <c r="QWK148" s="112"/>
      <c r="QWL148" s="112"/>
      <c r="QWM148" s="112"/>
      <c r="QWN148" s="112"/>
      <c r="QWO148" s="112"/>
      <c r="QWP148" s="112"/>
      <c r="QWQ148" s="112"/>
      <c r="QWR148" s="112"/>
      <c r="QWS148" s="112"/>
      <c r="QWT148" s="112"/>
      <c r="QWU148" s="112"/>
      <c r="QWV148" s="112"/>
      <c r="QWW148" s="112"/>
      <c r="QWX148" s="112"/>
      <c r="QWY148" s="112"/>
      <c r="QWZ148" s="112"/>
      <c r="QXA148" s="112"/>
      <c r="QXB148" s="112"/>
      <c r="QXC148" s="112"/>
      <c r="QXD148" s="112"/>
      <c r="QXE148" s="112"/>
      <c r="QXF148" s="112"/>
      <c r="QXG148" s="112"/>
      <c r="QXH148" s="112"/>
      <c r="QXI148" s="112"/>
      <c r="QXJ148" s="112"/>
      <c r="QXK148" s="112"/>
      <c r="QXL148" s="112"/>
      <c r="QXM148" s="112"/>
      <c r="QXN148" s="112"/>
      <c r="QXO148" s="112"/>
      <c r="QXP148" s="112"/>
      <c r="QXQ148" s="112"/>
      <c r="QXR148" s="112"/>
      <c r="QXS148" s="112"/>
      <c r="QXT148" s="112"/>
      <c r="QXU148" s="112"/>
      <c r="QXV148" s="112"/>
      <c r="QXW148" s="112"/>
      <c r="QXX148" s="112"/>
      <c r="QXY148" s="112"/>
      <c r="QXZ148" s="112"/>
      <c r="QYA148" s="112"/>
      <c r="QYB148" s="112"/>
      <c r="QYC148" s="112"/>
      <c r="QYD148" s="112"/>
      <c r="QYE148" s="112"/>
      <c r="QYF148" s="112"/>
      <c r="QYG148" s="112"/>
      <c r="QYH148" s="112"/>
      <c r="QYI148" s="112"/>
      <c r="QYJ148" s="112"/>
      <c r="QYK148" s="112"/>
      <c r="QYL148" s="112"/>
      <c r="QYM148" s="112"/>
      <c r="QYN148" s="112"/>
      <c r="QYO148" s="112"/>
      <c r="QYP148" s="112"/>
      <c r="QYQ148" s="112"/>
      <c r="QYR148" s="112"/>
      <c r="QYS148" s="112"/>
      <c r="QYT148" s="112"/>
      <c r="QYU148" s="112"/>
      <c r="QYV148" s="112"/>
      <c r="QYW148" s="112"/>
      <c r="QYX148" s="112"/>
      <c r="QYY148" s="112"/>
      <c r="QYZ148" s="112"/>
      <c r="QZA148" s="112"/>
      <c r="QZB148" s="112"/>
      <c r="QZC148" s="112"/>
      <c r="QZD148" s="112"/>
      <c r="QZE148" s="112"/>
      <c r="QZF148" s="112"/>
      <c r="QZG148" s="112"/>
      <c r="QZH148" s="112"/>
      <c r="QZI148" s="112"/>
      <c r="QZJ148" s="112"/>
      <c r="QZK148" s="112"/>
      <c r="QZL148" s="112"/>
      <c r="QZM148" s="112"/>
      <c r="QZN148" s="112"/>
      <c r="QZO148" s="112"/>
      <c r="QZP148" s="112"/>
      <c r="QZQ148" s="112"/>
      <c r="QZR148" s="112"/>
      <c r="QZS148" s="112"/>
      <c r="QZT148" s="112"/>
      <c r="QZU148" s="112"/>
      <c r="QZV148" s="112"/>
      <c r="QZW148" s="112"/>
      <c r="QZX148" s="112"/>
      <c r="QZY148" s="112"/>
      <c r="QZZ148" s="112"/>
      <c r="RAA148" s="112"/>
      <c r="RAB148" s="112"/>
      <c r="RAC148" s="112"/>
      <c r="RAD148" s="112"/>
      <c r="RAE148" s="112"/>
      <c r="RAF148" s="112"/>
      <c r="RAG148" s="112"/>
      <c r="RAH148" s="112"/>
      <c r="RAI148" s="112"/>
      <c r="RAJ148" s="112"/>
      <c r="RAK148" s="112"/>
      <c r="RAL148" s="112"/>
      <c r="RAM148" s="112"/>
      <c r="RAN148" s="112"/>
      <c r="RAO148" s="112"/>
      <c r="RAP148" s="112"/>
      <c r="RAQ148" s="112"/>
      <c r="RAR148" s="112"/>
      <c r="RAS148" s="112"/>
      <c r="RAT148" s="112"/>
      <c r="RAU148" s="112"/>
      <c r="RAV148" s="112"/>
      <c r="RAW148" s="112"/>
      <c r="RAX148" s="112"/>
      <c r="RAY148" s="112"/>
      <c r="RAZ148" s="112"/>
      <c r="RBA148" s="112"/>
      <c r="RBB148" s="112"/>
      <c r="RBC148" s="112"/>
      <c r="RBD148" s="112"/>
      <c r="RBE148" s="112"/>
      <c r="RBF148" s="112"/>
      <c r="RBG148" s="112"/>
      <c r="RBH148" s="112"/>
      <c r="RBI148" s="112"/>
      <c r="RBJ148" s="112"/>
      <c r="RBK148" s="112"/>
      <c r="RBL148" s="112"/>
      <c r="RBM148" s="112"/>
      <c r="RBN148" s="112"/>
      <c r="RBO148" s="112"/>
      <c r="RBP148" s="112"/>
      <c r="RBQ148" s="112"/>
      <c r="RBR148" s="112"/>
      <c r="RBS148" s="112"/>
      <c r="RBT148" s="112"/>
      <c r="RBU148" s="112"/>
      <c r="RBV148" s="112"/>
      <c r="RBW148" s="112"/>
      <c r="RBX148" s="112"/>
      <c r="RBY148" s="112"/>
      <c r="RBZ148" s="112"/>
      <c r="RCA148" s="112"/>
      <c r="RCB148" s="112"/>
      <c r="RCC148" s="112"/>
      <c r="RCD148" s="112"/>
      <c r="RCE148" s="112"/>
      <c r="RCF148" s="112"/>
      <c r="RCG148" s="112"/>
      <c r="RCH148" s="112"/>
      <c r="RCI148" s="112"/>
      <c r="RCJ148" s="112"/>
      <c r="RCK148" s="112"/>
      <c r="RCL148" s="112"/>
      <c r="RCM148" s="112"/>
      <c r="RCN148" s="112"/>
      <c r="RCO148" s="112"/>
      <c r="RCP148" s="112"/>
      <c r="RCQ148" s="112"/>
      <c r="RCR148" s="112"/>
      <c r="RCS148" s="112"/>
      <c r="RCT148" s="112"/>
      <c r="RCU148" s="112"/>
      <c r="RCV148" s="112"/>
      <c r="RCW148" s="112"/>
      <c r="RCX148" s="112"/>
      <c r="RCY148" s="112"/>
      <c r="RCZ148" s="112"/>
      <c r="RDA148" s="112"/>
      <c r="RDB148" s="112"/>
      <c r="RDC148" s="112"/>
      <c r="RDD148" s="112"/>
      <c r="RDE148" s="112"/>
      <c r="RDF148" s="112"/>
      <c r="RDG148" s="112"/>
      <c r="RDH148" s="112"/>
      <c r="RDI148" s="112"/>
      <c r="RDJ148" s="112"/>
      <c r="RDK148" s="112"/>
      <c r="RDL148" s="112"/>
      <c r="RDM148" s="112"/>
      <c r="RDN148" s="112"/>
      <c r="RDO148" s="112"/>
      <c r="RDP148" s="112"/>
      <c r="RDQ148" s="112"/>
      <c r="RDR148" s="112"/>
      <c r="RDS148" s="112"/>
      <c r="RDT148" s="112"/>
      <c r="RDU148" s="112"/>
      <c r="RDV148" s="112"/>
      <c r="RDW148" s="112"/>
      <c r="RDX148" s="112"/>
      <c r="RDY148" s="112"/>
      <c r="RDZ148" s="112"/>
      <c r="REA148" s="112"/>
      <c r="REB148" s="112"/>
      <c r="REC148" s="112"/>
      <c r="RED148" s="112"/>
      <c r="REE148" s="112"/>
      <c r="REF148" s="112"/>
      <c r="REG148" s="112"/>
      <c r="REH148" s="112"/>
      <c r="REI148" s="112"/>
      <c r="REJ148" s="112"/>
      <c r="REK148" s="112"/>
      <c r="REL148" s="112"/>
      <c r="REM148" s="112"/>
      <c r="REN148" s="112"/>
      <c r="REO148" s="112"/>
      <c r="REP148" s="112"/>
      <c r="REQ148" s="112"/>
      <c r="RER148" s="112"/>
      <c r="RES148" s="112"/>
      <c r="RET148" s="112"/>
      <c r="REU148" s="112"/>
      <c r="REV148" s="112"/>
      <c r="REW148" s="112"/>
      <c r="REX148" s="112"/>
      <c r="REY148" s="112"/>
      <c r="REZ148" s="112"/>
      <c r="RFA148" s="112"/>
      <c r="RFB148" s="112"/>
      <c r="RFC148" s="112"/>
      <c r="RFD148" s="112"/>
      <c r="RFE148" s="112"/>
      <c r="RFF148" s="112"/>
      <c r="RFG148" s="112"/>
      <c r="RFH148" s="112"/>
      <c r="RFI148" s="112"/>
      <c r="RFJ148" s="112"/>
      <c r="RFK148" s="112"/>
      <c r="RFL148" s="112"/>
      <c r="RFM148" s="112"/>
      <c r="RFN148" s="112"/>
      <c r="RFO148" s="112"/>
      <c r="RFP148" s="112"/>
      <c r="RFQ148" s="112"/>
      <c r="RFR148" s="112"/>
      <c r="RFS148" s="112"/>
      <c r="RFT148" s="112"/>
      <c r="RFU148" s="112"/>
      <c r="RFV148" s="112"/>
      <c r="RFW148" s="112"/>
      <c r="RFX148" s="112"/>
      <c r="RFY148" s="112"/>
      <c r="RFZ148" s="112"/>
      <c r="RGA148" s="112"/>
      <c r="RGB148" s="112"/>
      <c r="RGC148" s="112"/>
      <c r="RGD148" s="112"/>
      <c r="RGE148" s="112"/>
      <c r="RGF148" s="112"/>
      <c r="RGG148" s="112"/>
      <c r="RGH148" s="112"/>
      <c r="RGI148" s="112"/>
      <c r="RGJ148" s="112"/>
      <c r="RGK148" s="112"/>
      <c r="RGL148" s="112"/>
      <c r="RGM148" s="112"/>
      <c r="RGN148" s="112"/>
      <c r="RGO148" s="112"/>
      <c r="RGP148" s="112"/>
      <c r="RGQ148" s="112"/>
      <c r="RGR148" s="112"/>
      <c r="RGS148" s="112"/>
      <c r="RGT148" s="112"/>
      <c r="RGU148" s="112"/>
      <c r="RGV148" s="112"/>
      <c r="RGW148" s="112"/>
      <c r="RGX148" s="112"/>
      <c r="RGY148" s="112"/>
      <c r="RGZ148" s="112"/>
      <c r="RHA148" s="112"/>
      <c r="RHB148" s="112"/>
      <c r="RHC148" s="112"/>
      <c r="RHD148" s="112"/>
      <c r="RHE148" s="112"/>
      <c r="RHF148" s="112"/>
      <c r="RHG148" s="112"/>
      <c r="RHH148" s="112"/>
      <c r="RHI148" s="112"/>
      <c r="RHJ148" s="112"/>
      <c r="RHK148" s="112"/>
      <c r="RHL148" s="112"/>
      <c r="RHM148" s="112"/>
      <c r="RHN148" s="112"/>
      <c r="RHO148" s="112"/>
      <c r="RHP148" s="112"/>
      <c r="RHQ148" s="112"/>
      <c r="RHR148" s="112"/>
      <c r="RHS148" s="112"/>
      <c r="RHT148" s="112"/>
      <c r="RHU148" s="112"/>
      <c r="RHV148" s="112"/>
      <c r="RHW148" s="112"/>
      <c r="RHX148" s="112"/>
      <c r="RHY148" s="112"/>
      <c r="RHZ148" s="112"/>
      <c r="RIA148" s="112"/>
      <c r="RIB148" s="112"/>
      <c r="RIC148" s="112"/>
      <c r="RID148" s="112"/>
      <c r="RIE148" s="112"/>
      <c r="RIF148" s="112"/>
      <c r="RIG148" s="112"/>
      <c r="RIH148" s="112"/>
      <c r="RII148" s="112"/>
      <c r="RIJ148" s="112"/>
      <c r="RIK148" s="112"/>
      <c r="RIL148" s="112"/>
      <c r="RIM148" s="112"/>
      <c r="RIN148" s="112"/>
      <c r="RIO148" s="112"/>
      <c r="RIP148" s="112"/>
      <c r="RIQ148" s="112"/>
      <c r="RIR148" s="112"/>
      <c r="RIS148" s="112"/>
      <c r="RIT148" s="112"/>
      <c r="RIU148" s="112"/>
      <c r="RIV148" s="112"/>
      <c r="RIW148" s="112"/>
      <c r="RIX148" s="112"/>
      <c r="RIY148" s="112"/>
      <c r="RIZ148" s="112"/>
      <c r="RJA148" s="112"/>
      <c r="RJB148" s="112"/>
      <c r="RJC148" s="112"/>
      <c r="RJD148" s="112"/>
      <c r="RJE148" s="112"/>
      <c r="RJF148" s="112"/>
      <c r="RJG148" s="112"/>
      <c r="RJH148" s="112"/>
      <c r="RJI148" s="112"/>
      <c r="RJJ148" s="112"/>
      <c r="RJK148" s="112"/>
      <c r="RJL148" s="112"/>
      <c r="RJM148" s="112"/>
      <c r="RJN148" s="112"/>
      <c r="RJO148" s="112"/>
      <c r="RJP148" s="112"/>
      <c r="RJQ148" s="112"/>
      <c r="RJR148" s="112"/>
      <c r="RJS148" s="112"/>
      <c r="RJT148" s="112"/>
      <c r="RJU148" s="112"/>
      <c r="RJV148" s="112"/>
      <c r="RJW148" s="112"/>
      <c r="RJX148" s="112"/>
      <c r="RJY148" s="112"/>
      <c r="RJZ148" s="112"/>
      <c r="RKA148" s="112"/>
      <c r="RKB148" s="112"/>
      <c r="RKC148" s="112"/>
      <c r="RKD148" s="112"/>
      <c r="RKE148" s="112"/>
      <c r="RKF148" s="112"/>
      <c r="RKG148" s="112"/>
      <c r="RKH148" s="112"/>
      <c r="RKI148" s="112"/>
      <c r="RKJ148" s="112"/>
      <c r="RKK148" s="112"/>
      <c r="RKL148" s="112"/>
      <c r="RKM148" s="112"/>
      <c r="RKN148" s="112"/>
      <c r="RKO148" s="112"/>
      <c r="RKP148" s="112"/>
      <c r="RKQ148" s="112"/>
      <c r="RKR148" s="112"/>
      <c r="RKS148" s="112"/>
      <c r="RKT148" s="112"/>
      <c r="RKU148" s="112"/>
      <c r="RKV148" s="112"/>
      <c r="RKW148" s="112"/>
      <c r="RKX148" s="112"/>
      <c r="RKY148" s="112"/>
      <c r="RKZ148" s="112"/>
      <c r="RLA148" s="112"/>
      <c r="RLB148" s="112"/>
      <c r="RLC148" s="112"/>
      <c r="RLD148" s="112"/>
      <c r="RLE148" s="112"/>
      <c r="RLF148" s="112"/>
      <c r="RLG148" s="112"/>
      <c r="RLH148" s="112"/>
      <c r="RLI148" s="112"/>
      <c r="RLJ148" s="112"/>
      <c r="RLK148" s="112"/>
      <c r="RLL148" s="112"/>
      <c r="RLM148" s="112"/>
      <c r="RLN148" s="112"/>
      <c r="RLO148" s="112"/>
      <c r="RLP148" s="112"/>
      <c r="RLQ148" s="112"/>
      <c r="RLR148" s="112"/>
      <c r="RLS148" s="112"/>
      <c r="RLT148" s="112"/>
      <c r="RLU148" s="112"/>
      <c r="RLV148" s="112"/>
      <c r="RLW148" s="112"/>
      <c r="RLX148" s="112"/>
      <c r="RLY148" s="112"/>
      <c r="RLZ148" s="112"/>
      <c r="RMA148" s="112"/>
      <c r="RMB148" s="112"/>
      <c r="RMC148" s="112"/>
      <c r="RMD148" s="112"/>
      <c r="RME148" s="112"/>
      <c r="RMF148" s="112"/>
      <c r="RMG148" s="112"/>
      <c r="RMH148" s="112"/>
      <c r="RMI148" s="112"/>
      <c r="RMJ148" s="112"/>
      <c r="RMK148" s="112"/>
      <c r="RML148" s="112"/>
      <c r="RMM148" s="112"/>
      <c r="RMN148" s="112"/>
      <c r="RMO148" s="112"/>
      <c r="RMP148" s="112"/>
      <c r="RMQ148" s="112"/>
      <c r="RMR148" s="112"/>
      <c r="RMS148" s="112"/>
      <c r="RMT148" s="112"/>
      <c r="RMU148" s="112"/>
      <c r="RMV148" s="112"/>
      <c r="RMW148" s="112"/>
      <c r="RMX148" s="112"/>
      <c r="RMY148" s="112"/>
      <c r="RMZ148" s="112"/>
      <c r="RNA148" s="112"/>
      <c r="RNB148" s="112"/>
      <c r="RNC148" s="112"/>
      <c r="RND148" s="112"/>
      <c r="RNE148" s="112"/>
      <c r="RNF148" s="112"/>
      <c r="RNG148" s="112"/>
      <c r="RNH148" s="112"/>
      <c r="RNI148" s="112"/>
      <c r="RNJ148" s="112"/>
      <c r="RNK148" s="112"/>
      <c r="RNL148" s="112"/>
      <c r="RNM148" s="112"/>
      <c r="RNN148" s="112"/>
      <c r="RNO148" s="112"/>
      <c r="RNP148" s="112"/>
      <c r="RNQ148" s="112"/>
      <c r="RNR148" s="112"/>
      <c r="RNS148" s="112"/>
      <c r="RNT148" s="112"/>
      <c r="RNU148" s="112"/>
      <c r="RNV148" s="112"/>
      <c r="RNW148" s="112"/>
      <c r="RNX148" s="112"/>
      <c r="RNY148" s="112"/>
      <c r="RNZ148" s="112"/>
      <c r="ROA148" s="112"/>
      <c r="ROB148" s="112"/>
      <c r="ROC148" s="112"/>
      <c r="ROD148" s="112"/>
      <c r="ROE148" s="112"/>
      <c r="ROF148" s="112"/>
      <c r="ROG148" s="112"/>
      <c r="ROH148" s="112"/>
      <c r="ROI148" s="112"/>
      <c r="ROJ148" s="112"/>
      <c r="ROK148" s="112"/>
      <c r="ROL148" s="112"/>
      <c r="ROM148" s="112"/>
      <c r="RON148" s="112"/>
      <c r="ROO148" s="112"/>
      <c r="ROP148" s="112"/>
      <c r="ROQ148" s="112"/>
      <c r="ROR148" s="112"/>
      <c r="ROS148" s="112"/>
      <c r="ROT148" s="112"/>
      <c r="ROU148" s="112"/>
      <c r="ROV148" s="112"/>
      <c r="ROW148" s="112"/>
      <c r="ROX148" s="112"/>
      <c r="ROY148" s="112"/>
      <c r="ROZ148" s="112"/>
      <c r="RPA148" s="112"/>
      <c r="RPB148" s="112"/>
      <c r="RPC148" s="112"/>
      <c r="RPD148" s="112"/>
      <c r="RPE148" s="112"/>
      <c r="RPF148" s="112"/>
      <c r="RPG148" s="112"/>
      <c r="RPH148" s="112"/>
      <c r="RPI148" s="112"/>
      <c r="RPJ148" s="112"/>
      <c r="RPK148" s="112"/>
      <c r="RPL148" s="112"/>
      <c r="RPM148" s="112"/>
      <c r="RPN148" s="112"/>
      <c r="RPO148" s="112"/>
      <c r="RPP148" s="112"/>
      <c r="RPQ148" s="112"/>
      <c r="RPR148" s="112"/>
      <c r="RPS148" s="112"/>
      <c r="RPT148" s="112"/>
      <c r="RPU148" s="112"/>
      <c r="RPV148" s="112"/>
      <c r="RPW148" s="112"/>
      <c r="RPX148" s="112"/>
      <c r="RPY148" s="112"/>
      <c r="RPZ148" s="112"/>
      <c r="RQA148" s="112"/>
      <c r="RQB148" s="112"/>
      <c r="RQC148" s="112"/>
      <c r="RQD148" s="112"/>
      <c r="RQE148" s="112"/>
      <c r="RQF148" s="112"/>
      <c r="RQG148" s="112"/>
      <c r="RQH148" s="112"/>
      <c r="RQI148" s="112"/>
      <c r="RQJ148" s="112"/>
      <c r="RQK148" s="112"/>
      <c r="RQL148" s="112"/>
      <c r="RQM148" s="112"/>
      <c r="RQN148" s="112"/>
      <c r="RQO148" s="112"/>
      <c r="RQP148" s="112"/>
      <c r="RQQ148" s="112"/>
      <c r="RQR148" s="112"/>
      <c r="RQS148" s="112"/>
      <c r="RQT148" s="112"/>
      <c r="RQU148" s="112"/>
      <c r="RQV148" s="112"/>
      <c r="RQW148" s="112"/>
      <c r="RQX148" s="112"/>
      <c r="RQY148" s="112"/>
      <c r="RQZ148" s="112"/>
      <c r="RRA148" s="112"/>
      <c r="RRB148" s="112"/>
      <c r="RRC148" s="112"/>
      <c r="RRD148" s="112"/>
      <c r="RRE148" s="112"/>
      <c r="RRF148" s="112"/>
      <c r="RRG148" s="112"/>
      <c r="RRH148" s="112"/>
      <c r="RRI148" s="112"/>
      <c r="RRJ148" s="112"/>
      <c r="RRK148" s="112"/>
      <c r="RRL148" s="112"/>
      <c r="RRM148" s="112"/>
      <c r="RRN148" s="112"/>
      <c r="RRO148" s="112"/>
      <c r="RRP148" s="112"/>
      <c r="RRQ148" s="112"/>
      <c r="RRR148" s="112"/>
      <c r="RRS148" s="112"/>
      <c r="RRT148" s="112"/>
      <c r="RRU148" s="112"/>
      <c r="RRV148" s="112"/>
      <c r="RRW148" s="112"/>
      <c r="RRX148" s="112"/>
      <c r="RRY148" s="112"/>
      <c r="RRZ148" s="112"/>
      <c r="RSA148" s="112"/>
      <c r="RSB148" s="112"/>
      <c r="RSC148" s="112"/>
      <c r="RSD148" s="112"/>
      <c r="RSE148" s="112"/>
      <c r="RSF148" s="112"/>
      <c r="RSG148" s="112"/>
      <c r="RSH148" s="112"/>
      <c r="RSI148" s="112"/>
      <c r="RSJ148" s="112"/>
      <c r="RSK148" s="112"/>
      <c r="RSL148" s="112"/>
      <c r="RSM148" s="112"/>
      <c r="RSN148" s="112"/>
      <c r="RSO148" s="112"/>
      <c r="RSP148" s="112"/>
      <c r="RSQ148" s="112"/>
      <c r="RSR148" s="112"/>
      <c r="RSS148" s="112"/>
      <c r="RST148" s="112"/>
      <c r="RSU148" s="112"/>
      <c r="RSV148" s="112"/>
      <c r="RSW148" s="112"/>
      <c r="RSX148" s="112"/>
      <c r="RSY148" s="112"/>
      <c r="RSZ148" s="112"/>
      <c r="RTA148" s="112"/>
      <c r="RTB148" s="112"/>
      <c r="RTC148" s="112"/>
      <c r="RTD148" s="112"/>
      <c r="RTE148" s="112"/>
      <c r="RTF148" s="112"/>
      <c r="RTG148" s="112"/>
      <c r="RTH148" s="112"/>
      <c r="RTI148" s="112"/>
      <c r="RTJ148" s="112"/>
      <c r="RTK148" s="112"/>
      <c r="RTL148" s="112"/>
      <c r="RTM148" s="112"/>
      <c r="RTN148" s="112"/>
      <c r="RTO148" s="112"/>
      <c r="RTP148" s="112"/>
      <c r="RTQ148" s="112"/>
      <c r="RTR148" s="112"/>
      <c r="RTS148" s="112"/>
      <c r="RTT148" s="112"/>
      <c r="RTU148" s="112"/>
      <c r="RTV148" s="112"/>
      <c r="RTW148" s="112"/>
      <c r="RTX148" s="112"/>
      <c r="RTY148" s="112"/>
      <c r="RTZ148" s="112"/>
      <c r="RUA148" s="112"/>
      <c r="RUB148" s="112"/>
      <c r="RUC148" s="112"/>
      <c r="RUD148" s="112"/>
      <c r="RUE148" s="112"/>
      <c r="RUF148" s="112"/>
      <c r="RUG148" s="112"/>
      <c r="RUH148" s="112"/>
      <c r="RUI148" s="112"/>
      <c r="RUJ148" s="112"/>
      <c r="RUK148" s="112"/>
      <c r="RUL148" s="112"/>
      <c r="RUM148" s="112"/>
      <c r="RUN148" s="112"/>
      <c r="RUO148" s="112"/>
      <c r="RUP148" s="112"/>
      <c r="RUQ148" s="112"/>
      <c r="RUR148" s="112"/>
      <c r="RUS148" s="112"/>
      <c r="RUT148" s="112"/>
      <c r="RUU148" s="112"/>
      <c r="RUV148" s="112"/>
      <c r="RUW148" s="112"/>
      <c r="RUX148" s="112"/>
      <c r="RUY148" s="112"/>
      <c r="RUZ148" s="112"/>
      <c r="RVA148" s="112"/>
      <c r="RVB148" s="112"/>
      <c r="RVC148" s="112"/>
      <c r="RVD148" s="112"/>
      <c r="RVE148" s="112"/>
      <c r="RVF148" s="112"/>
      <c r="RVG148" s="112"/>
      <c r="RVH148" s="112"/>
      <c r="RVI148" s="112"/>
      <c r="RVJ148" s="112"/>
      <c r="RVK148" s="112"/>
      <c r="RVL148" s="112"/>
      <c r="RVM148" s="112"/>
      <c r="RVN148" s="112"/>
      <c r="RVO148" s="112"/>
      <c r="RVP148" s="112"/>
      <c r="RVQ148" s="112"/>
      <c r="RVR148" s="112"/>
      <c r="RVS148" s="112"/>
      <c r="RVT148" s="112"/>
      <c r="RVU148" s="112"/>
      <c r="RVV148" s="112"/>
      <c r="RVW148" s="112"/>
      <c r="RVX148" s="112"/>
      <c r="RVY148" s="112"/>
      <c r="RVZ148" s="112"/>
      <c r="RWA148" s="112"/>
      <c r="RWB148" s="112"/>
      <c r="RWC148" s="112"/>
      <c r="RWD148" s="112"/>
      <c r="RWE148" s="112"/>
      <c r="RWF148" s="112"/>
      <c r="RWG148" s="112"/>
      <c r="RWH148" s="112"/>
      <c r="RWI148" s="112"/>
      <c r="RWJ148" s="112"/>
      <c r="RWK148" s="112"/>
      <c r="RWL148" s="112"/>
      <c r="RWM148" s="112"/>
      <c r="RWN148" s="112"/>
      <c r="RWO148" s="112"/>
      <c r="RWP148" s="112"/>
      <c r="RWQ148" s="112"/>
      <c r="RWR148" s="112"/>
      <c r="RWS148" s="112"/>
      <c r="RWT148" s="112"/>
      <c r="RWU148" s="112"/>
      <c r="RWV148" s="112"/>
      <c r="RWW148" s="112"/>
      <c r="RWX148" s="112"/>
      <c r="RWY148" s="112"/>
      <c r="RWZ148" s="112"/>
      <c r="RXA148" s="112"/>
      <c r="RXB148" s="112"/>
      <c r="RXC148" s="112"/>
      <c r="RXD148" s="112"/>
      <c r="RXE148" s="112"/>
      <c r="RXF148" s="112"/>
      <c r="RXG148" s="112"/>
      <c r="RXH148" s="112"/>
      <c r="RXI148" s="112"/>
      <c r="RXJ148" s="112"/>
      <c r="RXK148" s="112"/>
      <c r="RXL148" s="112"/>
      <c r="RXM148" s="112"/>
      <c r="RXN148" s="112"/>
      <c r="RXO148" s="112"/>
      <c r="RXP148" s="112"/>
      <c r="RXQ148" s="112"/>
      <c r="RXR148" s="112"/>
      <c r="RXS148" s="112"/>
      <c r="RXT148" s="112"/>
      <c r="RXU148" s="112"/>
      <c r="RXV148" s="112"/>
      <c r="RXW148" s="112"/>
      <c r="RXX148" s="112"/>
      <c r="RXY148" s="112"/>
      <c r="RXZ148" s="112"/>
      <c r="RYA148" s="112"/>
      <c r="RYB148" s="112"/>
      <c r="RYC148" s="112"/>
      <c r="RYD148" s="112"/>
      <c r="RYE148" s="112"/>
      <c r="RYF148" s="112"/>
      <c r="RYG148" s="112"/>
      <c r="RYH148" s="112"/>
      <c r="RYI148" s="112"/>
      <c r="RYJ148" s="112"/>
      <c r="RYK148" s="112"/>
      <c r="RYL148" s="112"/>
      <c r="RYM148" s="112"/>
      <c r="RYN148" s="112"/>
      <c r="RYO148" s="112"/>
      <c r="RYP148" s="112"/>
      <c r="RYQ148" s="112"/>
      <c r="RYR148" s="112"/>
      <c r="RYS148" s="112"/>
      <c r="RYT148" s="112"/>
      <c r="RYU148" s="112"/>
      <c r="RYV148" s="112"/>
      <c r="RYW148" s="112"/>
      <c r="RYX148" s="112"/>
      <c r="RYY148" s="112"/>
      <c r="RYZ148" s="112"/>
      <c r="RZA148" s="112"/>
      <c r="RZB148" s="112"/>
      <c r="RZC148" s="112"/>
      <c r="RZD148" s="112"/>
      <c r="RZE148" s="112"/>
      <c r="RZF148" s="112"/>
      <c r="RZG148" s="112"/>
      <c r="RZH148" s="112"/>
      <c r="RZI148" s="112"/>
      <c r="RZJ148" s="112"/>
      <c r="RZK148" s="112"/>
      <c r="RZL148" s="112"/>
      <c r="RZM148" s="112"/>
      <c r="RZN148" s="112"/>
      <c r="RZO148" s="112"/>
      <c r="RZP148" s="112"/>
      <c r="RZQ148" s="112"/>
      <c r="RZR148" s="112"/>
      <c r="RZS148" s="112"/>
      <c r="RZT148" s="112"/>
      <c r="RZU148" s="112"/>
      <c r="RZV148" s="112"/>
      <c r="RZW148" s="112"/>
      <c r="RZX148" s="112"/>
      <c r="RZY148" s="112"/>
      <c r="RZZ148" s="112"/>
      <c r="SAA148" s="112"/>
      <c r="SAB148" s="112"/>
      <c r="SAC148" s="112"/>
      <c r="SAD148" s="112"/>
      <c r="SAE148" s="112"/>
      <c r="SAF148" s="112"/>
      <c r="SAG148" s="112"/>
      <c r="SAH148" s="112"/>
      <c r="SAI148" s="112"/>
      <c r="SAJ148" s="112"/>
      <c r="SAK148" s="112"/>
      <c r="SAL148" s="112"/>
      <c r="SAM148" s="112"/>
      <c r="SAN148" s="112"/>
      <c r="SAO148" s="112"/>
      <c r="SAP148" s="112"/>
      <c r="SAQ148" s="112"/>
      <c r="SAR148" s="112"/>
      <c r="SAS148" s="112"/>
      <c r="SAT148" s="112"/>
      <c r="SAU148" s="112"/>
      <c r="SAV148" s="112"/>
      <c r="SAW148" s="112"/>
      <c r="SAX148" s="112"/>
      <c r="SAY148" s="112"/>
      <c r="SAZ148" s="112"/>
      <c r="SBA148" s="112"/>
      <c r="SBB148" s="112"/>
      <c r="SBC148" s="112"/>
      <c r="SBD148" s="112"/>
      <c r="SBE148" s="112"/>
      <c r="SBF148" s="112"/>
      <c r="SBG148" s="112"/>
      <c r="SBH148" s="112"/>
      <c r="SBI148" s="112"/>
      <c r="SBJ148" s="112"/>
      <c r="SBK148" s="112"/>
      <c r="SBL148" s="112"/>
      <c r="SBM148" s="112"/>
      <c r="SBN148" s="112"/>
      <c r="SBO148" s="112"/>
      <c r="SBP148" s="112"/>
      <c r="SBQ148" s="112"/>
      <c r="SBR148" s="112"/>
      <c r="SBS148" s="112"/>
      <c r="SBT148" s="112"/>
      <c r="SBU148" s="112"/>
      <c r="SBV148" s="112"/>
      <c r="SBW148" s="112"/>
      <c r="SBX148" s="112"/>
      <c r="SBY148" s="112"/>
      <c r="SBZ148" s="112"/>
      <c r="SCA148" s="112"/>
      <c r="SCB148" s="112"/>
      <c r="SCC148" s="112"/>
      <c r="SCD148" s="112"/>
      <c r="SCE148" s="112"/>
      <c r="SCF148" s="112"/>
      <c r="SCG148" s="112"/>
      <c r="SCH148" s="112"/>
      <c r="SCI148" s="112"/>
      <c r="SCJ148" s="112"/>
      <c r="SCK148" s="112"/>
      <c r="SCL148" s="112"/>
      <c r="SCM148" s="112"/>
      <c r="SCN148" s="112"/>
      <c r="SCO148" s="112"/>
      <c r="SCP148" s="112"/>
      <c r="SCQ148" s="112"/>
      <c r="SCR148" s="112"/>
      <c r="SCS148" s="112"/>
      <c r="SCT148" s="112"/>
      <c r="SCU148" s="112"/>
      <c r="SCV148" s="112"/>
      <c r="SCW148" s="112"/>
      <c r="SCX148" s="112"/>
      <c r="SCY148" s="112"/>
      <c r="SCZ148" s="112"/>
      <c r="SDA148" s="112"/>
      <c r="SDB148" s="112"/>
      <c r="SDC148" s="112"/>
      <c r="SDD148" s="112"/>
      <c r="SDE148" s="112"/>
      <c r="SDF148" s="112"/>
      <c r="SDG148" s="112"/>
      <c r="SDH148" s="112"/>
      <c r="SDI148" s="112"/>
      <c r="SDJ148" s="112"/>
      <c r="SDK148" s="112"/>
      <c r="SDL148" s="112"/>
      <c r="SDM148" s="112"/>
      <c r="SDN148" s="112"/>
      <c r="SDO148" s="112"/>
      <c r="SDP148" s="112"/>
      <c r="SDQ148" s="112"/>
      <c r="SDR148" s="112"/>
      <c r="SDS148" s="112"/>
      <c r="SDT148" s="112"/>
      <c r="SDU148" s="112"/>
      <c r="SDV148" s="112"/>
      <c r="SDW148" s="112"/>
      <c r="SDX148" s="112"/>
      <c r="SDY148" s="112"/>
      <c r="SDZ148" s="112"/>
      <c r="SEA148" s="112"/>
      <c r="SEB148" s="112"/>
      <c r="SEC148" s="112"/>
      <c r="SED148" s="112"/>
      <c r="SEE148" s="112"/>
      <c r="SEF148" s="112"/>
      <c r="SEG148" s="112"/>
      <c r="SEH148" s="112"/>
      <c r="SEI148" s="112"/>
      <c r="SEJ148" s="112"/>
      <c r="SEK148" s="112"/>
      <c r="SEL148" s="112"/>
      <c r="SEM148" s="112"/>
      <c r="SEN148" s="112"/>
      <c r="SEO148" s="112"/>
      <c r="SEP148" s="112"/>
      <c r="SEQ148" s="112"/>
      <c r="SER148" s="112"/>
      <c r="SES148" s="112"/>
      <c r="SET148" s="112"/>
      <c r="SEU148" s="112"/>
      <c r="SEV148" s="112"/>
      <c r="SEW148" s="112"/>
      <c r="SEX148" s="112"/>
      <c r="SEY148" s="112"/>
      <c r="SEZ148" s="112"/>
      <c r="SFA148" s="112"/>
      <c r="SFB148" s="112"/>
      <c r="SFC148" s="112"/>
      <c r="SFD148" s="112"/>
      <c r="SFE148" s="112"/>
      <c r="SFF148" s="112"/>
      <c r="SFG148" s="112"/>
      <c r="SFH148" s="112"/>
      <c r="SFI148" s="112"/>
      <c r="SFJ148" s="112"/>
      <c r="SFK148" s="112"/>
      <c r="SFL148" s="112"/>
      <c r="SFM148" s="112"/>
      <c r="SFN148" s="112"/>
      <c r="SFO148" s="112"/>
      <c r="SFP148" s="112"/>
      <c r="SFQ148" s="112"/>
      <c r="SFR148" s="112"/>
      <c r="SFS148" s="112"/>
      <c r="SFT148" s="112"/>
      <c r="SFU148" s="112"/>
      <c r="SFV148" s="112"/>
      <c r="SFW148" s="112"/>
      <c r="SFX148" s="112"/>
      <c r="SFY148" s="112"/>
      <c r="SFZ148" s="112"/>
      <c r="SGA148" s="112"/>
      <c r="SGB148" s="112"/>
      <c r="SGC148" s="112"/>
      <c r="SGD148" s="112"/>
      <c r="SGE148" s="112"/>
      <c r="SGF148" s="112"/>
      <c r="SGG148" s="112"/>
      <c r="SGH148" s="112"/>
      <c r="SGI148" s="112"/>
      <c r="SGJ148" s="112"/>
      <c r="SGK148" s="112"/>
      <c r="SGL148" s="112"/>
      <c r="SGM148" s="112"/>
      <c r="SGN148" s="112"/>
      <c r="SGO148" s="112"/>
      <c r="SGP148" s="112"/>
      <c r="SGQ148" s="112"/>
      <c r="SGR148" s="112"/>
      <c r="SGS148" s="112"/>
      <c r="SGT148" s="112"/>
      <c r="SGU148" s="112"/>
      <c r="SGV148" s="112"/>
      <c r="SGW148" s="112"/>
      <c r="SGX148" s="112"/>
      <c r="SGY148" s="112"/>
      <c r="SGZ148" s="112"/>
      <c r="SHA148" s="112"/>
      <c r="SHB148" s="112"/>
      <c r="SHC148" s="112"/>
      <c r="SHD148" s="112"/>
      <c r="SHE148" s="112"/>
      <c r="SHF148" s="112"/>
      <c r="SHG148" s="112"/>
      <c r="SHH148" s="112"/>
      <c r="SHI148" s="112"/>
      <c r="SHJ148" s="112"/>
      <c r="SHK148" s="112"/>
      <c r="SHL148" s="112"/>
      <c r="SHM148" s="112"/>
      <c r="SHN148" s="112"/>
      <c r="SHO148" s="112"/>
      <c r="SHP148" s="112"/>
      <c r="SHQ148" s="112"/>
      <c r="SHR148" s="112"/>
      <c r="SHS148" s="112"/>
      <c r="SHT148" s="112"/>
      <c r="SHU148" s="112"/>
      <c r="SHV148" s="112"/>
      <c r="SHW148" s="112"/>
      <c r="SHX148" s="112"/>
      <c r="SHY148" s="112"/>
      <c r="SHZ148" s="112"/>
      <c r="SIA148" s="112"/>
      <c r="SIB148" s="112"/>
      <c r="SIC148" s="112"/>
      <c r="SID148" s="112"/>
      <c r="SIE148" s="112"/>
      <c r="SIF148" s="112"/>
      <c r="SIG148" s="112"/>
      <c r="SIH148" s="112"/>
      <c r="SII148" s="112"/>
      <c r="SIJ148" s="112"/>
      <c r="SIK148" s="112"/>
      <c r="SIL148" s="112"/>
      <c r="SIM148" s="112"/>
      <c r="SIN148" s="112"/>
      <c r="SIO148" s="112"/>
      <c r="SIP148" s="112"/>
      <c r="SIQ148" s="112"/>
      <c r="SIR148" s="112"/>
      <c r="SIS148" s="112"/>
      <c r="SIT148" s="112"/>
      <c r="SIU148" s="112"/>
      <c r="SIV148" s="112"/>
      <c r="SIW148" s="112"/>
      <c r="SIX148" s="112"/>
      <c r="SIY148" s="112"/>
      <c r="SIZ148" s="112"/>
      <c r="SJA148" s="112"/>
      <c r="SJB148" s="112"/>
      <c r="SJC148" s="112"/>
      <c r="SJD148" s="112"/>
      <c r="SJE148" s="112"/>
      <c r="SJF148" s="112"/>
      <c r="SJG148" s="112"/>
      <c r="SJH148" s="112"/>
      <c r="SJI148" s="112"/>
      <c r="SJJ148" s="112"/>
      <c r="SJK148" s="112"/>
      <c r="SJL148" s="112"/>
      <c r="SJM148" s="112"/>
      <c r="SJN148" s="112"/>
      <c r="SJO148" s="112"/>
      <c r="SJP148" s="112"/>
      <c r="SJQ148" s="112"/>
      <c r="SJR148" s="112"/>
      <c r="SJS148" s="112"/>
      <c r="SJT148" s="112"/>
      <c r="SJU148" s="112"/>
      <c r="SJV148" s="112"/>
      <c r="SJW148" s="112"/>
      <c r="SJX148" s="112"/>
      <c r="SJY148" s="112"/>
      <c r="SJZ148" s="112"/>
      <c r="SKA148" s="112"/>
      <c r="SKB148" s="112"/>
      <c r="SKC148" s="112"/>
      <c r="SKD148" s="112"/>
      <c r="SKE148" s="112"/>
      <c r="SKF148" s="112"/>
      <c r="SKG148" s="112"/>
      <c r="SKH148" s="112"/>
      <c r="SKI148" s="112"/>
      <c r="SKJ148" s="112"/>
      <c r="SKK148" s="112"/>
      <c r="SKL148" s="112"/>
      <c r="SKM148" s="112"/>
      <c r="SKN148" s="112"/>
      <c r="SKO148" s="112"/>
      <c r="SKP148" s="112"/>
      <c r="SKQ148" s="112"/>
      <c r="SKR148" s="112"/>
      <c r="SKS148" s="112"/>
      <c r="SKT148" s="112"/>
      <c r="SKU148" s="112"/>
      <c r="SKV148" s="112"/>
      <c r="SKW148" s="112"/>
      <c r="SKX148" s="112"/>
      <c r="SKY148" s="112"/>
      <c r="SKZ148" s="112"/>
      <c r="SLA148" s="112"/>
      <c r="SLB148" s="112"/>
      <c r="SLC148" s="112"/>
      <c r="SLD148" s="112"/>
      <c r="SLE148" s="112"/>
      <c r="SLF148" s="112"/>
      <c r="SLG148" s="112"/>
      <c r="SLH148" s="112"/>
      <c r="SLI148" s="112"/>
      <c r="SLJ148" s="112"/>
      <c r="SLK148" s="112"/>
      <c r="SLL148" s="112"/>
      <c r="SLM148" s="112"/>
      <c r="SLN148" s="112"/>
      <c r="SLO148" s="112"/>
      <c r="SLP148" s="112"/>
      <c r="SLQ148" s="112"/>
      <c r="SLR148" s="112"/>
      <c r="SLS148" s="112"/>
      <c r="SLT148" s="112"/>
      <c r="SLU148" s="112"/>
      <c r="SLV148" s="112"/>
      <c r="SLW148" s="112"/>
      <c r="SLX148" s="112"/>
      <c r="SLY148" s="112"/>
      <c r="SLZ148" s="112"/>
      <c r="SMA148" s="112"/>
      <c r="SMB148" s="112"/>
      <c r="SMC148" s="112"/>
      <c r="SMD148" s="112"/>
      <c r="SME148" s="112"/>
      <c r="SMF148" s="112"/>
      <c r="SMG148" s="112"/>
      <c r="SMH148" s="112"/>
      <c r="SMI148" s="112"/>
      <c r="SMJ148" s="112"/>
      <c r="SMK148" s="112"/>
      <c r="SML148" s="112"/>
      <c r="SMM148" s="112"/>
      <c r="SMN148" s="112"/>
      <c r="SMO148" s="112"/>
      <c r="SMP148" s="112"/>
      <c r="SMQ148" s="112"/>
      <c r="SMR148" s="112"/>
      <c r="SMS148" s="112"/>
      <c r="SMT148" s="112"/>
      <c r="SMU148" s="112"/>
      <c r="SMV148" s="112"/>
      <c r="SMW148" s="112"/>
      <c r="SMX148" s="112"/>
      <c r="SMY148" s="112"/>
      <c r="SMZ148" s="112"/>
      <c r="SNA148" s="112"/>
      <c r="SNB148" s="112"/>
      <c r="SNC148" s="112"/>
      <c r="SND148" s="112"/>
      <c r="SNE148" s="112"/>
      <c r="SNF148" s="112"/>
      <c r="SNG148" s="112"/>
      <c r="SNH148" s="112"/>
      <c r="SNI148" s="112"/>
      <c r="SNJ148" s="112"/>
      <c r="SNK148" s="112"/>
      <c r="SNL148" s="112"/>
      <c r="SNM148" s="112"/>
      <c r="SNN148" s="112"/>
      <c r="SNO148" s="112"/>
      <c r="SNP148" s="112"/>
      <c r="SNQ148" s="112"/>
      <c r="SNR148" s="112"/>
      <c r="SNS148" s="112"/>
      <c r="SNT148" s="112"/>
      <c r="SNU148" s="112"/>
      <c r="SNV148" s="112"/>
      <c r="SNW148" s="112"/>
      <c r="SNX148" s="112"/>
      <c r="SNY148" s="112"/>
      <c r="SNZ148" s="112"/>
      <c r="SOA148" s="112"/>
      <c r="SOB148" s="112"/>
      <c r="SOC148" s="112"/>
      <c r="SOD148" s="112"/>
      <c r="SOE148" s="112"/>
      <c r="SOF148" s="112"/>
      <c r="SOG148" s="112"/>
      <c r="SOH148" s="112"/>
      <c r="SOI148" s="112"/>
      <c r="SOJ148" s="112"/>
      <c r="SOK148" s="112"/>
      <c r="SOL148" s="112"/>
      <c r="SOM148" s="112"/>
      <c r="SON148" s="112"/>
      <c r="SOO148" s="112"/>
      <c r="SOP148" s="112"/>
      <c r="SOQ148" s="112"/>
      <c r="SOR148" s="112"/>
      <c r="SOS148" s="112"/>
      <c r="SOT148" s="112"/>
      <c r="SOU148" s="112"/>
      <c r="SOV148" s="112"/>
      <c r="SOW148" s="112"/>
      <c r="SOX148" s="112"/>
      <c r="SOY148" s="112"/>
      <c r="SOZ148" s="112"/>
      <c r="SPA148" s="112"/>
      <c r="SPB148" s="112"/>
      <c r="SPC148" s="112"/>
      <c r="SPD148" s="112"/>
      <c r="SPE148" s="112"/>
      <c r="SPF148" s="112"/>
      <c r="SPG148" s="112"/>
      <c r="SPH148" s="112"/>
      <c r="SPI148" s="112"/>
      <c r="SPJ148" s="112"/>
      <c r="SPK148" s="112"/>
      <c r="SPL148" s="112"/>
      <c r="SPM148" s="112"/>
      <c r="SPN148" s="112"/>
      <c r="SPO148" s="112"/>
      <c r="SPP148" s="112"/>
      <c r="SPQ148" s="112"/>
      <c r="SPR148" s="112"/>
      <c r="SPS148" s="112"/>
      <c r="SPT148" s="112"/>
      <c r="SPU148" s="112"/>
      <c r="SPV148" s="112"/>
      <c r="SPW148" s="112"/>
      <c r="SPX148" s="112"/>
      <c r="SPY148" s="112"/>
      <c r="SPZ148" s="112"/>
      <c r="SQA148" s="112"/>
      <c r="SQB148" s="112"/>
      <c r="SQC148" s="112"/>
      <c r="SQD148" s="112"/>
      <c r="SQE148" s="112"/>
      <c r="SQF148" s="112"/>
      <c r="SQG148" s="112"/>
      <c r="SQH148" s="112"/>
      <c r="SQI148" s="112"/>
      <c r="SQJ148" s="112"/>
      <c r="SQK148" s="112"/>
      <c r="SQL148" s="112"/>
      <c r="SQM148" s="112"/>
      <c r="SQN148" s="112"/>
      <c r="SQO148" s="112"/>
      <c r="SQP148" s="112"/>
      <c r="SQQ148" s="112"/>
      <c r="SQR148" s="112"/>
      <c r="SQS148" s="112"/>
      <c r="SQT148" s="112"/>
      <c r="SQU148" s="112"/>
      <c r="SQV148" s="112"/>
      <c r="SQW148" s="112"/>
      <c r="SQX148" s="112"/>
      <c r="SQY148" s="112"/>
      <c r="SQZ148" s="112"/>
      <c r="SRA148" s="112"/>
      <c r="SRB148" s="112"/>
      <c r="SRC148" s="112"/>
      <c r="SRD148" s="112"/>
      <c r="SRE148" s="112"/>
      <c r="SRF148" s="112"/>
      <c r="SRG148" s="112"/>
      <c r="SRH148" s="112"/>
      <c r="SRI148" s="112"/>
      <c r="SRJ148" s="112"/>
      <c r="SRK148" s="112"/>
      <c r="SRL148" s="112"/>
      <c r="SRM148" s="112"/>
      <c r="SRN148" s="112"/>
      <c r="SRO148" s="112"/>
      <c r="SRP148" s="112"/>
      <c r="SRQ148" s="112"/>
      <c r="SRR148" s="112"/>
      <c r="SRS148" s="112"/>
      <c r="SRT148" s="112"/>
      <c r="SRU148" s="112"/>
      <c r="SRV148" s="112"/>
      <c r="SRW148" s="112"/>
      <c r="SRX148" s="112"/>
      <c r="SRY148" s="112"/>
      <c r="SRZ148" s="112"/>
      <c r="SSA148" s="112"/>
      <c r="SSB148" s="112"/>
      <c r="SSC148" s="112"/>
      <c r="SSD148" s="112"/>
      <c r="SSE148" s="112"/>
      <c r="SSF148" s="112"/>
      <c r="SSG148" s="112"/>
      <c r="SSH148" s="112"/>
      <c r="SSI148" s="112"/>
      <c r="SSJ148" s="112"/>
      <c r="SSK148" s="112"/>
      <c r="SSL148" s="112"/>
      <c r="SSM148" s="112"/>
      <c r="SSN148" s="112"/>
      <c r="SSO148" s="112"/>
      <c r="SSP148" s="112"/>
      <c r="SSQ148" s="112"/>
      <c r="SSR148" s="112"/>
      <c r="SSS148" s="112"/>
      <c r="SST148" s="112"/>
      <c r="SSU148" s="112"/>
      <c r="SSV148" s="112"/>
      <c r="SSW148" s="112"/>
      <c r="SSX148" s="112"/>
      <c r="SSY148" s="112"/>
      <c r="SSZ148" s="112"/>
      <c r="STA148" s="112"/>
      <c r="STB148" s="112"/>
      <c r="STC148" s="112"/>
      <c r="STD148" s="112"/>
      <c r="STE148" s="112"/>
      <c r="STF148" s="112"/>
      <c r="STG148" s="112"/>
      <c r="STH148" s="112"/>
      <c r="STI148" s="112"/>
      <c r="STJ148" s="112"/>
      <c r="STK148" s="112"/>
      <c r="STL148" s="112"/>
      <c r="STM148" s="112"/>
      <c r="STN148" s="112"/>
      <c r="STO148" s="112"/>
      <c r="STP148" s="112"/>
      <c r="STQ148" s="112"/>
      <c r="STR148" s="112"/>
      <c r="STS148" s="112"/>
      <c r="STT148" s="112"/>
      <c r="STU148" s="112"/>
      <c r="STV148" s="112"/>
      <c r="STW148" s="112"/>
      <c r="STX148" s="112"/>
      <c r="STY148" s="112"/>
      <c r="STZ148" s="112"/>
      <c r="SUA148" s="112"/>
      <c r="SUB148" s="112"/>
      <c r="SUC148" s="112"/>
      <c r="SUD148" s="112"/>
      <c r="SUE148" s="112"/>
      <c r="SUF148" s="112"/>
      <c r="SUG148" s="112"/>
      <c r="SUH148" s="112"/>
      <c r="SUI148" s="112"/>
      <c r="SUJ148" s="112"/>
      <c r="SUK148" s="112"/>
      <c r="SUL148" s="112"/>
      <c r="SUM148" s="112"/>
      <c r="SUN148" s="112"/>
      <c r="SUO148" s="112"/>
      <c r="SUP148" s="112"/>
      <c r="SUQ148" s="112"/>
      <c r="SUR148" s="112"/>
      <c r="SUS148" s="112"/>
      <c r="SUT148" s="112"/>
      <c r="SUU148" s="112"/>
      <c r="SUV148" s="112"/>
      <c r="SUW148" s="112"/>
      <c r="SUX148" s="112"/>
      <c r="SUY148" s="112"/>
      <c r="SUZ148" s="112"/>
      <c r="SVA148" s="112"/>
      <c r="SVB148" s="112"/>
      <c r="SVC148" s="112"/>
      <c r="SVD148" s="112"/>
      <c r="SVE148" s="112"/>
      <c r="SVF148" s="112"/>
      <c r="SVG148" s="112"/>
      <c r="SVH148" s="112"/>
      <c r="SVI148" s="112"/>
      <c r="SVJ148" s="112"/>
      <c r="SVK148" s="112"/>
      <c r="SVL148" s="112"/>
      <c r="SVM148" s="112"/>
      <c r="SVN148" s="112"/>
      <c r="SVO148" s="112"/>
      <c r="SVP148" s="112"/>
      <c r="SVQ148" s="112"/>
      <c r="SVR148" s="112"/>
      <c r="SVS148" s="112"/>
      <c r="SVT148" s="112"/>
      <c r="SVU148" s="112"/>
      <c r="SVV148" s="112"/>
      <c r="SVW148" s="112"/>
      <c r="SVX148" s="112"/>
      <c r="SVY148" s="112"/>
      <c r="SVZ148" s="112"/>
      <c r="SWA148" s="112"/>
      <c r="SWB148" s="112"/>
      <c r="SWC148" s="112"/>
      <c r="SWD148" s="112"/>
      <c r="SWE148" s="112"/>
      <c r="SWF148" s="112"/>
      <c r="SWG148" s="112"/>
      <c r="SWH148" s="112"/>
      <c r="SWI148" s="112"/>
      <c r="SWJ148" s="112"/>
      <c r="SWK148" s="112"/>
      <c r="SWL148" s="112"/>
      <c r="SWM148" s="112"/>
      <c r="SWN148" s="112"/>
      <c r="SWO148" s="112"/>
      <c r="SWP148" s="112"/>
      <c r="SWQ148" s="112"/>
      <c r="SWR148" s="112"/>
      <c r="SWS148" s="112"/>
      <c r="SWT148" s="112"/>
      <c r="SWU148" s="112"/>
      <c r="SWV148" s="112"/>
      <c r="SWW148" s="112"/>
      <c r="SWX148" s="112"/>
      <c r="SWY148" s="112"/>
      <c r="SWZ148" s="112"/>
      <c r="SXA148" s="112"/>
      <c r="SXB148" s="112"/>
      <c r="SXC148" s="112"/>
      <c r="SXD148" s="112"/>
      <c r="SXE148" s="112"/>
      <c r="SXF148" s="112"/>
      <c r="SXG148" s="112"/>
      <c r="SXH148" s="112"/>
      <c r="SXI148" s="112"/>
      <c r="SXJ148" s="112"/>
      <c r="SXK148" s="112"/>
      <c r="SXL148" s="112"/>
      <c r="SXM148" s="112"/>
      <c r="SXN148" s="112"/>
      <c r="SXO148" s="112"/>
      <c r="SXP148" s="112"/>
      <c r="SXQ148" s="112"/>
      <c r="SXR148" s="112"/>
      <c r="SXS148" s="112"/>
      <c r="SXT148" s="112"/>
      <c r="SXU148" s="112"/>
      <c r="SXV148" s="112"/>
      <c r="SXW148" s="112"/>
      <c r="SXX148" s="112"/>
      <c r="SXY148" s="112"/>
      <c r="SXZ148" s="112"/>
      <c r="SYA148" s="112"/>
      <c r="SYB148" s="112"/>
      <c r="SYC148" s="112"/>
      <c r="SYD148" s="112"/>
      <c r="SYE148" s="112"/>
      <c r="SYF148" s="112"/>
      <c r="SYG148" s="112"/>
      <c r="SYH148" s="112"/>
      <c r="SYI148" s="112"/>
      <c r="SYJ148" s="112"/>
      <c r="SYK148" s="112"/>
      <c r="SYL148" s="112"/>
      <c r="SYM148" s="112"/>
      <c r="SYN148" s="112"/>
      <c r="SYO148" s="112"/>
      <c r="SYP148" s="112"/>
      <c r="SYQ148" s="112"/>
      <c r="SYR148" s="112"/>
      <c r="SYS148" s="112"/>
      <c r="SYT148" s="112"/>
      <c r="SYU148" s="112"/>
      <c r="SYV148" s="112"/>
      <c r="SYW148" s="112"/>
      <c r="SYX148" s="112"/>
      <c r="SYY148" s="112"/>
      <c r="SYZ148" s="112"/>
      <c r="SZA148" s="112"/>
      <c r="SZB148" s="112"/>
      <c r="SZC148" s="112"/>
      <c r="SZD148" s="112"/>
      <c r="SZE148" s="112"/>
      <c r="SZF148" s="112"/>
      <c r="SZG148" s="112"/>
      <c r="SZH148" s="112"/>
      <c r="SZI148" s="112"/>
      <c r="SZJ148" s="112"/>
      <c r="SZK148" s="112"/>
      <c r="SZL148" s="112"/>
      <c r="SZM148" s="112"/>
      <c r="SZN148" s="112"/>
      <c r="SZO148" s="112"/>
      <c r="SZP148" s="112"/>
      <c r="SZQ148" s="112"/>
      <c r="SZR148" s="112"/>
      <c r="SZS148" s="112"/>
      <c r="SZT148" s="112"/>
      <c r="SZU148" s="112"/>
      <c r="SZV148" s="112"/>
      <c r="SZW148" s="112"/>
      <c r="SZX148" s="112"/>
      <c r="SZY148" s="112"/>
      <c r="SZZ148" s="112"/>
      <c r="TAA148" s="112"/>
      <c r="TAB148" s="112"/>
      <c r="TAC148" s="112"/>
      <c r="TAD148" s="112"/>
      <c r="TAE148" s="112"/>
      <c r="TAF148" s="112"/>
      <c r="TAG148" s="112"/>
      <c r="TAH148" s="112"/>
      <c r="TAI148" s="112"/>
      <c r="TAJ148" s="112"/>
      <c r="TAK148" s="112"/>
      <c r="TAL148" s="112"/>
      <c r="TAM148" s="112"/>
      <c r="TAN148" s="112"/>
      <c r="TAO148" s="112"/>
      <c r="TAP148" s="112"/>
      <c r="TAQ148" s="112"/>
      <c r="TAR148" s="112"/>
      <c r="TAS148" s="112"/>
      <c r="TAT148" s="112"/>
      <c r="TAU148" s="112"/>
      <c r="TAV148" s="112"/>
      <c r="TAW148" s="112"/>
      <c r="TAX148" s="112"/>
      <c r="TAY148" s="112"/>
      <c r="TAZ148" s="112"/>
      <c r="TBA148" s="112"/>
      <c r="TBB148" s="112"/>
      <c r="TBC148" s="112"/>
      <c r="TBD148" s="112"/>
      <c r="TBE148" s="112"/>
      <c r="TBF148" s="112"/>
      <c r="TBG148" s="112"/>
      <c r="TBH148" s="112"/>
      <c r="TBI148" s="112"/>
      <c r="TBJ148" s="112"/>
      <c r="TBK148" s="112"/>
      <c r="TBL148" s="112"/>
      <c r="TBM148" s="112"/>
      <c r="TBN148" s="112"/>
      <c r="TBO148" s="112"/>
      <c r="TBP148" s="112"/>
      <c r="TBQ148" s="112"/>
      <c r="TBR148" s="112"/>
      <c r="TBS148" s="112"/>
      <c r="TBT148" s="112"/>
      <c r="TBU148" s="112"/>
      <c r="TBV148" s="112"/>
      <c r="TBW148" s="112"/>
      <c r="TBX148" s="112"/>
      <c r="TBY148" s="112"/>
      <c r="TBZ148" s="112"/>
      <c r="TCA148" s="112"/>
      <c r="TCB148" s="112"/>
      <c r="TCC148" s="112"/>
      <c r="TCD148" s="112"/>
      <c r="TCE148" s="112"/>
      <c r="TCF148" s="112"/>
      <c r="TCG148" s="112"/>
      <c r="TCH148" s="112"/>
      <c r="TCI148" s="112"/>
      <c r="TCJ148" s="112"/>
      <c r="TCK148" s="112"/>
      <c r="TCL148" s="112"/>
      <c r="TCM148" s="112"/>
      <c r="TCN148" s="112"/>
      <c r="TCO148" s="112"/>
      <c r="TCP148" s="112"/>
      <c r="TCQ148" s="112"/>
      <c r="TCR148" s="112"/>
      <c r="TCS148" s="112"/>
      <c r="TCT148" s="112"/>
      <c r="TCU148" s="112"/>
      <c r="TCV148" s="112"/>
      <c r="TCW148" s="112"/>
      <c r="TCX148" s="112"/>
      <c r="TCY148" s="112"/>
      <c r="TCZ148" s="112"/>
      <c r="TDA148" s="112"/>
      <c r="TDB148" s="112"/>
      <c r="TDC148" s="112"/>
      <c r="TDD148" s="112"/>
      <c r="TDE148" s="112"/>
      <c r="TDF148" s="112"/>
      <c r="TDG148" s="112"/>
      <c r="TDH148" s="112"/>
      <c r="TDI148" s="112"/>
      <c r="TDJ148" s="112"/>
      <c r="TDK148" s="112"/>
      <c r="TDL148" s="112"/>
      <c r="TDM148" s="112"/>
      <c r="TDN148" s="112"/>
      <c r="TDO148" s="112"/>
      <c r="TDP148" s="112"/>
      <c r="TDQ148" s="112"/>
      <c r="TDR148" s="112"/>
      <c r="TDS148" s="112"/>
      <c r="TDT148" s="112"/>
      <c r="TDU148" s="112"/>
      <c r="TDV148" s="112"/>
      <c r="TDW148" s="112"/>
      <c r="TDX148" s="112"/>
      <c r="TDY148" s="112"/>
      <c r="TDZ148" s="112"/>
      <c r="TEA148" s="112"/>
      <c r="TEB148" s="112"/>
      <c r="TEC148" s="112"/>
      <c r="TED148" s="112"/>
      <c r="TEE148" s="112"/>
      <c r="TEF148" s="112"/>
      <c r="TEG148" s="112"/>
      <c r="TEH148" s="112"/>
      <c r="TEI148" s="112"/>
      <c r="TEJ148" s="112"/>
      <c r="TEK148" s="112"/>
      <c r="TEL148" s="112"/>
      <c r="TEM148" s="112"/>
      <c r="TEN148" s="112"/>
      <c r="TEO148" s="112"/>
      <c r="TEP148" s="112"/>
      <c r="TEQ148" s="112"/>
      <c r="TER148" s="112"/>
      <c r="TES148" s="112"/>
      <c r="TET148" s="112"/>
      <c r="TEU148" s="112"/>
      <c r="TEV148" s="112"/>
      <c r="TEW148" s="112"/>
      <c r="TEX148" s="112"/>
      <c r="TEY148" s="112"/>
      <c r="TEZ148" s="112"/>
      <c r="TFA148" s="112"/>
      <c r="TFB148" s="112"/>
      <c r="TFC148" s="112"/>
      <c r="TFD148" s="112"/>
      <c r="TFE148" s="112"/>
      <c r="TFF148" s="112"/>
      <c r="TFG148" s="112"/>
      <c r="TFH148" s="112"/>
      <c r="TFI148" s="112"/>
      <c r="TFJ148" s="112"/>
      <c r="TFK148" s="112"/>
      <c r="TFL148" s="112"/>
      <c r="TFM148" s="112"/>
      <c r="TFN148" s="112"/>
      <c r="TFO148" s="112"/>
      <c r="TFP148" s="112"/>
      <c r="TFQ148" s="112"/>
      <c r="TFR148" s="112"/>
      <c r="TFS148" s="112"/>
      <c r="TFT148" s="112"/>
      <c r="TFU148" s="112"/>
      <c r="TFV148" s="112"/>
      <c r="TFW148" s="112"/>
      <c r="TFX148" s="112"/>
      <c r="TFY148" s="112"/>
      <c r="TFZ148" s="112"/>
      <c r="TGA148" s="112"/>
      <c r="TGB148" s="112"/>
      <c r="TGC148" s="112"/>
      <c r="TGD148" s="112"/>
      <c r="TGE148" s="112"/>
      <c r="TGF148" s="112"/>
      <c r="TGG148" s="112"/>
      <c r="TGH148" s="112"/>
      <c r="TGI148" s="112"/>
      <c r="TGJ148" s="112"/>
      <c r="TGK148" s="112"/>
      <c r="TGL148" s="112"/>
      <c r="TGM148" s="112"/>
      <c r="TGN148" s="112"/>
      <c r="TGO148" s="112"/>
      <c r="TGP148" s="112"/>
      <c r="TGQ148" s="112"/>
      <c r="TGR148" s="112"/>
      <c r="TGS148" s="112"/>
      <c r="TGT148" s="112"/>
      <c r="TGU148" s="112"/>
      <c r="TGV148" s="112"/>
      <c r="TGW148" s="112"/>
      <c r="TGX148" s="112"/>
      <c r="TGY148" s="112"/>
      <c r="TGZ148" s="112"/>
      <c r="THA148" s="112"/>
      <c r="THB148" s="112"/>
      <c r="THC148" s="112"/>
      <c r="THD148" s="112"/>
      <c r="THE148" s="112"/>
      <c r="THF148" s="112"/>
      <c r="THG148" s="112"/>
      <c r="THH148" s="112"/>
      <c r="THI148" s="112"/>
      <c r="THJ148" s="112"/>
      <c r="THK148" s="112"/>
      <c r="THL148" s="112"/>
      <c r="THM148" s="112"/>
      <c r="THN148" s="112"/>
      <c r="THO148" s="112"/>
      <c r="THP148" s="112"/>
      <c r="THQ148" s="112"/>
      <c r="THR148" s="112"/>
      <c r="THS148" s="112"/>
      <c r="THT148" s="112"/>
      <c r="THU148" s="112"/>
      <c r="THV148" s="112"/>
      <c r="THW148" s="112"/>
      <c r="THX148" s="112"/>
      <c r="THY148" s="112"/>
      <c r="THZ148" s="112"/>
      <c r="TIA148" s="112"/>
      <c r="TIB148" s="112"/>
      <c r="TIC148" s="112"/>
      <c r="TID148" s="112"/>
      <c r="TIE148" s="112"/>
      <c r="TIF148" s="112"/>
      <c r="TIG148" s="112"/>
      <c r="TIH148" s="112"/>
      <c r="TII148" s="112"/>
      <c r="TIJ148" s="112"/>
      <c r="TIK148" s="112"/>
      <c r="TIL148" s="112"/>
      <c r="TIM148" s="112"/>
      <c r="TIN148" s="112"/>
      <c r="TIO148" s="112"/>
      <c r="TIP148" s="112"/>
      <c r="TIQ148" s="112"/>
      <c r="TIR148" s="112"/>
      <c r="TIS148" s="112"/>
      <c r="TIT148" s="112"/>
      <c r="TIU148" s="112"/>
      <c r="TIV148" s="112"/>
      <c r="TIW148" s="112"/>
      <c r="TIX148" s="112"/>
      <c r="TIY148" s="112"/>
      <c r="TIZ148" s="112"/>
      <c r="TJA148" s="112"/>
      <c r="TJB148" s="112"/>
      <c r="TJC148" s="112"/>
      <c r="TJD148" s="112"/>
      <c r="TJE148" s="112"/>
      <c r="TJF148" s="112"/>
      <c r="TJG148" s="112"/>
      <c r="TJH148" s="112"/>
      <c r="TJI148" s="112"/>
      <c r="TJJ148" s="112"/>
      <c r="TJK148" s="112"/>
      <c r="TJL148" s="112"/>
      <c r="TJM148" s="112"/>
      <c r="TJN148" s="112"/>
      <c r="TJO148" s="112"/>
      <c r="TJP148" s="112"/>
      <c r="TJQ148" s="112"/>
      <c r="TJR148" s="112"/>
      <c r="TJS148" s="112"/>
      <c r="TJT148" s="112"/>
      <c r="TJU148" s="112"/>
      <c r="TJV148" s="112"/>
      <c r="TJW148" s="112"/>
      <c r="TJX148" s="112"/>
      <c r="TJY148" s="112"/>
      <c r="TJZ148" s="112"/>
      <c r="TKA148" s="112"/>
      <c r="TKB148" s="112"/>
      <c r="TKC148" s="112"/>
      <c r="TKD148" s="112"/>
      <c r="TKE148" s="112"/>
      <c r="TKF148" s="112"/>
      <c r="TKG148" s="112"/>
      <c r="TKH148" s="112"/>
      <c r="TKI148" s="112"/>
      <c r="TKJ148" s="112"/>
      <c r="TKK148" s="112"/>
      <c r="TKL148" s="112"/>
      <c r="TKM148" s="112"/>
      <c r="TKN148" s="112"/>
      <c r="TKO148" s="112"/>
      <c r="TKP148" s="112"/>
      <c r="TKQ148" s="112"/>
      <c r="TKR148" s="112"/>
      <c r="TKS148" s="112"/>
      <c r="TKT148" s="112"/>
      <c r="TKU148" s="112"/>
      <c r="TKV148" s="112"/>
      <c r="TKW148" s="112"/>
      <c r="TKX148" s="112"/>
      <c r="TKY148" s="112"/>
      <c r="TKZ148" s="112"/>
      <c r="TLA148" s="112"/>
      <c r="TLB148" s="112"/>
      <c r="TLC148" s="112"/>
      <c r="TLD148" s="112"/>
      <c r="TLE148" s="112"/>
      <c r="TLF148" s="112"/>
      <c r="TLG148" s="112"/>
      <c r="TLH148" s="112"/>
      <c r="TLI148" s="112"/>
      <c r="TLJ148" s="112"/>
      <c r="TLK148" s="112"/>
      <c r="TLL148" s="112"/>
      <c r="TLM148" s="112"/>
      <c r="TLN148" s="112"/>
      <c r="TLO148" s="112"/>
      <c r="TLP148" s="112"/>
      <c r="TLQ148" s="112"/>
      <c r="TLR148" s="112"/>
      <c r="TLS148" s="112"/>
      <c r="TLT148" s="112"/>
      <c r="TLU148" s="112"/>
      <c r="TLV148" s="112"/>
      <c r="TLW148" s="112"/>
      <c r="TLX148" s="112"/>
      <c r="TLY148" s="112"/>
      <c r="TLZ148" s="112"/>
      <c r="TMA148" s="112"/>
      <c r="TMB148" s="112"/>
      <c r="TMC148" s="112"/>
      <c r="TMD148" s="112"/>
      <c r="TME148" s="112"/>
      <c r="TMF148" s="112"/>
      <c r="TMG148" s="112"/>
      <c r="TMH148" s="112"/>
      <c r="TMI148" s="112"/>
      <c r="TMJ148" s="112"/>
      <c r="TMK148" s="112"/>
      <c r="TML148" s="112"/>
      <c r="TMM148" s="112"/>
      <c r="TMN148" s="112"/>
      <c r="TMO148" s="112"/>
      <c r="TMP148" s="112"/>
      <c r="TMQ148" s="112"/>
      <c r="TMR148" s="112"/>
      <c r="TMS148" s="112"/>
      <c r="TMT148" s="112"/>
      <c r="TMU148" s="112"/>
      <c r="TMV148" s="112"/>
      <c r="TMW148" s="112"/>
      <c r="TMX148" s="112"/>
      <c r="TMY148" s="112"/>
      <c r="TMZ148" s="112"/>
      <c r="TNA148" s="112"/>
      <c r="TNB148" s="112"/>
      <c r="TNC148" s="112"/>
      <c r="TND148" s="112"/>
      <c r="TNE148" s="112"/>
      <c r="TNF148" s="112"/>
      <c r="TNG148" s="112"/>
      <c r="TNH148" s="112"/>
      <c r="TNI148" s="112"/>
      <c r="TNJ148" s="112"/>
      <c r="TNK148" s="112"/>
      <c r="TNL148" s="112"/>
      <c r="TNM148" s="112"/>
      <c r="TNN148" s="112"/>
      <c r="TNO148" s="112"/>
      <c r="TNP148" s="112"/>
      <c r="TNQ148" s="112"/>
      <c r="TNR148" s="112"/>
      <c r="TNS148" s="112"/>
      <c r="TNT148" s="112"/>
      <c r="TNU148" s="112"/>
      <c r="TNV148" s="112"/>
      <c r="TNW148" s="112"/>
      <c r="TNX148" s="112"/>
      <c r="TNY148" s="112"/>
      <c r="TNZ148" s="112"/>
      <c r="TOA148" s="112"/>
      <c r="TOB148" s="112"/>
      <c r="TOC148" s="112"/>
      <c r="TOD148" s="112"/>
      <c r="TOE148" s="112"/>
      <c r="TOF148" s="112"/>
      <c r="TOG148" s="112"/>
      <c r="TOH148" s="112"/>
      <c r="TOI148" s="112"/>
      <c r="TOJ148" s="112"/>
      <c r="TOK148" s="112"/>
      <c r="TOL148" s="112"/>
      <c r="TOM148" s="112"/>
      <c r="TON148" s="112"/>
      <c r="TOO148" s="112"/>
      <c r="TOP148" s="112"/>
      <c r="TOQ148" s="112"/>
      <c r="TOR148" s="112"/>
      <c r="TOS148" s="112"/>
      <c r="TOT148" s="112"/>
      <c r="TOU148" s="112"/>
      <c r="TOV148" s="112"/>
      <c r="TOW148" s="112"/>
      <c r="TOX148" s="112"/>
      <c r="TOY148" s="112"/>
      <c r="TOZ148" s="112"/>
      <c r="TPA148" s="112"/>
      <c r="TPB148" s="112"/>
      <c r="TPC148" s="112"/>
      <c r="TPD148" s="112"/>
      <c r="TPE148" s="112"/>
      <c r="TPF148" s="112"/>
      <c r="TPG148" s="112"/>
      <c r="TPH148" s="112"/>
      <c r="TPI148" s="112"/>
      <c r="TPJ148" s="112"/>
      <c r="TPK148" s="112"/>
      <c r="TPL148" s="112"/>
      <c r="TPM148" s="112"/>
      <c r="TPN148" s="112"/>
      <c r="TPO148" s="112"/>
      <c r="TPP148" s="112"/>
      <c r="TPQ148" s="112"/>
      <c r="TPR148" s="112"/>
      <c r="TPS148" s="112"/>
      <c r="TPT148" s="112"/>
      <c r="TPU148" s="112"/>
      <c r="TPV148" s="112"/>
      <c r="TPW148" s="112"/>
      <c r="TPX148" s="112"/>
      <c r="TPY148" s="112"/>
      <c r="TPZ148" s="112"/>
      <c r="TQA148" s="112"/>
      <c r="TQB148" s="112"/>
      <c r="TQC148" s="112"/>
      <c r="TQD148" s="112"/>
      <c r="TQE148" s="112"/>
      <c r="TQF148" s="112"/>
      <c r="TQG148" s="112"/>
      <c r="TQH148" s="112"/>
      <c r="TQI148" s="112"/>
      <c r="TQJ148" s="112"/>
      <c r="TQK148" s="112"/>
      <c r="TQL148" s="112"/>
      <c r="TQM148" s="112"/>
      <c r="TQN148" s="112"/>
      <c r="TQO148" s="112"/>
      <c r="TQP148" s="112"/>
      <c r="TQQ148" s="112"/>
      <c r="TQR148" s="112"/>
      <c r="TQS148" s="112"/>
      <c r="TQT148" s="112"/>
      <c r="TQU148" s="112"/>
      <c r="TQV148" s="112"/>
      <c r="TQW148" s="112"/>
      <c r="TQX148" s="112"/>
      <c r="TQY148" s="112"/>
      <c r="TQZ148" s="112"/>
      <c r="TRA148" s="112"/>
      <c r="TRB148" s="112"/>
      <c r="TRC148" s="112"/>
      <c r="TRD148" s="112"/>
      <c r="TRE148" s="112"/>
      <c r="TRF148" s="112"/>
      <c r="TRG148" s="112"/>
      <c r="TRH148" s="112"/>
      <c r="TRI148" s="112"/>
      <c r="TRJ148" s="112"/>
      <c r="TRK148" s="112"/>
      <c r="TRL148" s="112"/>
      <c r="TRM148" s="112"/>
      <c r="TRN148" s="112"/>
      <c r="TRO148" s="112"/>
      <c r="TRP148" s="112"/>
      <c r="TRQ148" s="112"/>
      <c r="TRR148" s="112"/>
      <c r="TRS148" s="112"/>
      <c r="TRT148" s="112"/>
      <c r="TRU148" s="112"/>
      <c r="TRV148" s="112"/>
      <c r="TRW148" s="112"/>
      <c r="TRX148" s="112"/>
      <c r="TRY148" s="112"/>
      <c r="TRZ148" s="112"/>
      <c r="TSA148" s="112"/>
      <c r="TSB148" s="112"/>
      <c r="TSC148" s="112"/>
      <c r="TSD148" s="112"/>
      <c r="TSE148" s="112"/>
      <c r="TSF148" s="112"/>
      <c r="TSG148" s="112"/>
      <c r="TSH148" s="112"/>
      <c r="TSI148" s="112"/>
      <c r="TSJ148" s="112"/>
      <c r="TSK148" s="112"/>
      <c r="TSL148" s="112"/>
      <c r="TSM148" s="112"/>
      <c r="TSN148" s="112"/>
      <c r="TSO148" s="112"/>
      <c r="TSP148" s="112"/>
      <c r="TSQ148" s="112"/>
      <c r="TSR148" s="112"/>
      <c r="TSS148" s="112"/>
      <c r="TST148" s="112"/>
      <c r="TSU148" s="112"/>
      <c r="TSV148" s="112"/>
      <c r="TSW148" s="112"/>
      <c r="TSX148" s="112"/>
      <c r="TSY148" s="112"/>
      <c r="TSZ148" s="112"/>
      <c r="TTA148" s="112"/>
      <c r="TTB148" s="112"/>
      <c r="TTC148" s="112"/>
      <c r="TTD148" s="112"/>
      <c r="TTE148" s="112"/>
      <c r="TTF148" s="112"/>
      <c r="TTG148" s="112"/>
      <c r="TTH148" s="112"/>
      <c r="TTI148" s="112"/>
      <c r="TTJ148" s="112"/>
      <c r="TTK148" s="112"/>
      <c r="TTL148" s="112"/>
      <c r="TTM148" s="112"/>
      <c r="TTN148" s="112"/>
      <c r="TTO148" s="112"/>
      <c r="TTP148" s="112"/>
      <c r="TTQ148" s="112"/>
      <c r="TTR148" s="112"/>
      <c r="TTS148" s="112"/>
      <c r="TTT148" s="112"/>
      <c r="TTU148" s="112"/>
      <c r="TTV148" s="112"/>
      <c r="TTW148" s="112"/>
      <c r="TTX148" s="112"/>
      <c r="TTY148" s="112"/>
      <c r="TTZ148" s="112"/>
      <c r="TUA148" s="112"/>
      <c r="TUB148" s="112"/>
      <c r="TUC148" s="112"/>
      <c r="TUD148" s="112"/>
      <c r="TUE148" s="112"/>
      <c r="TUF148" s="112"/>
      <c r="TUG148" s="112"/>
      <c r="TUH148" s="112"/>
      <c r="TUI148" s="112"/>
      <c r="TUJ148" s="112"/>
      <c r="TUK148" s="112"/>
      <c r="TUL148" s="112"/>
      <c r="TUM148" s="112"/>
      <c r="TUN148" s="112"/>
      <c r="TUO148" s="112"/>
      <c r="TUP148" s="112"/>
      <c r="TUQ148" s="112"/>
      <c r="TUR148" s="112"/>
      <c r="TUS148" s="112"/>
      <c r="TUT148" s="112"/>
      <c r="TUU148" s="112"/>
      <c r="TUV148" s="112"/>
      <c r="TUW148" s="112"/>
      <c r="TUX148" s="112"/>
      <c r="TUY148" s="112"/>
      <c r="TUZ148" s="112"/>
      <c r="TVA148" s="112"/>
      <c r="TVB148" s="112"/>
      <c r="TVC148" s="112"/>
      <c r="TVD148" s="112"/>
      <c r="TVE148" s="112"/>
      <c r="TVF148" s="112"/>
      <c r="TVG148" s="112"/>
      <c r="TVH148" s="112"/>
      <c r="TVI148" s="112"/>
      <c r="TVJ148" s="112"/>
      <c r="TVK148" s="112"/>
      <c r="TVL148" s="112"/>
      <c r="TVM148" s="112"/>
      <c r="TVN148" s="112"/>
      <c r="TVO148" s="112"/>
      <c r="TVP148" s="112"/>
      <c r="TVQ148" s="112"/>
      <c r="TVR148" s="112"/>
      <c r="TVS148" s="112"/>
      <c r="TVT148" s="112"/>
      <c r="TVU148" s="112"/>
      <c r="TVV148" s="112"/>
      <c r="TVW148" s="112"/>
      <c r="TVX148" s="112"/>
      <c r="TVY148" s="112"/>
      <c r="TVZ148" s="112"/>
      <c r="TWA148" s="112"/>
      <c r="TWB148" s="112"/>
      <c r="TWC148" s="112"/>
      <c r="TWD148" s="112"/>
      <c r="TWE148" s="112"/>
      <c r="TWF148" s="112"/>
      <c r="TWG148" s="112"/>
      <c r="TWH148" s="112"/>
      <c r="TWI148" s="112"/>
      <c r="TWJ148" s="112"/>
      <c r="TWK148" s="112"/>
      <c r="TWL148" s="112"/>
      <c r="TWM148" s="112"/>
      <c r="TWN148" s="112"/>
      <c r="TWO148" s="112"/>
      <c r="TWP148" s="112"/>
      <c r="TWQ148" s="112"/>
      <c r="TWR148" s="112"/>
      <c r="TWS148" s="112"/>
      <c r="TWT148" s="112"/>
      <c r="TWU148" s="112"/>
      <c r="TWV148" s="112"/>
      <c r="TWW148" s="112"/>
      <c r="TWX148" s="112"/>
      <c r="TWY148" s="112"/>
      <c r="TWZ148" s="112"/>
      <c r="TXA148" s="112"/>
      <c r="TXB148" s="112"/>
      <c r="TXC148" s="112"/>
      <c r="TXD148" s="112"/>
      <c r="TXE148" s="112"/>
      <c r="TXF148" s="112"/>
      <c r="TXG148" s="112"/>
      <c r="TXH148" s="112"/>
      <c r="TXI148" s="112"/>
      <c r="TXJ148" s="112"/>
      <c r="TXK148" s="112"/>
      <c r="TXL148" s="112"/>
      <c r="TXM148" s="112"/>
      <c r="TXN148" s="112"/>
      <c r="TXO148" s="112"/>
      <c r="TXP148" s="112"/>
      <c r="TXQ148" s="112"/>
      <c r="TXR148" s="112"/>
      <c r="TXS148" s="112"/>
      <c r="TXT148" s="112"/>
      <c r="TXU148" s="112"/>
      <c r="TXV148" s="112"/>
      <c r="TXW148" s="112"/>
      <c r="TXX148" s="112"/>
      <c r="TXY148" s="112"/>
      <c r="TXZ148" s="112"/>
      <c r="TYA148" s="112"/>
      <c r="TYB148" s="112"/>
      <c r="TYC148" s="112"/>
      <c r="TYD148" s="112"/>
      <c r="TYE148" s="112"/>
      <c r="TYF148" s="112"/>
      <c r="TYG148" s="112"/>
      <c r="TYH148" s="112"/>
      <c r="TYI148" s="112"/>
      <c r="TYJ148" s="112"/>
      <c r="TYK148" s="112"/>
      <c r="TYL148" s="112"/>
      <c r="TYM148" s="112"/>
      <c r="TYN148" s="112"/>
      <c r="TYO148" s="112"/>
      <c r="TYP148" s="112"/>
      <c r="TYQ148" s="112"/>
      <c r="TYR148" s="112"/>
      <c r="TYS148" s="112"/>
      <c r="TYT148" s="112"/>
      <c r="TYU148" s="112"/>
      <c r="TYV148" s="112"/>
      <c r="TYW148" s="112"/>
      <c r="TYX148" s="112"/>
      <c r="TYY148" s="112"/>
      <c r="TYZ148" s="112"/>
      <c r="TZA148" s="112"/>
      <c r="TZB148" s="112"/>
      <c r="TZC148" s="112"/>
      <c r="TZD148" s="112"/>
      <c r="TZE148" s="112"/>
      <c r="TZF148" s="112"/>
      <c r="TZG148" s="112"/>
      <c r="TZH148" s="112"/>
      <c r="TZI148" s="112"/>
      <c r="TZJ148" s="112"/>
      <c r="TZK148" s="112"/>
      <c r="TZL148" s="112"/>
      <c r="TZM148" s="112"/>
      <c r="TZN148" s="112"/>
      <c r="TZO148" s="112"/>
      <c r="TZP148" s="112"/>
      <c r="TZQ148" s="112"/>
      <c r="TZR148" s="112"/>
      <c r="TZS148" s="112"/>
      <c r="TZT148" s="112"/>
      <c r="TZU148" s="112"/>
      <c r="TZV148" s="112"/>
      <c r="TZW148" s="112"/>
      <c r="TZX148" s="112"/>
      <c r="TZY148" s="112"/>
      <c r="TZZ148" s="112"/>
      <c r="UAA148" s="112"/>
      <c r="UAB148" s="112"/>
      <c r="UAC148" s="112"/>
      <c r="UAD148" s="112"/>
      <c r="UAE148" s="112"/>
      <c r="UAF148" s="112"/>
      <c r="UAG148" s="112"/>
      <c r="UAH148" s="112"/>
      <c r="UAI148" s="112"/>
      <c r="UAJ148" s="112"/>
      <c r="UAK148" s="112"/>
      <c r="UAL148" s="112"/>
      <c r="UAM148" s="112"/>
      <c r="UAN148" s="112"/>
      <c r="UAO148" s="112"/>
      <c r="UAP148" s="112"/>
      <c r="UAQ148" s="112"/>
      <c r="UAR148" s="112"/>
      <c r="UAS148" s="112"/>
      <c r="UAT148" s="112"/>
      <c r="UAU148" s="112"/>
      <c r="UAV148" s="112"/>
      <c r="UAW148" s="112"/>
      <c r="UAX148" s="112"/>
      <c r="UAY148" s="112"/>
      <c r="UAZ148" s="112"/>
      <c r="UBA148" s="112"/>
      <c r="UBB148" s="112"/>
      <c r="UBC148" s="112"/>
      <c r="UBD148" s="112"/>
      <c r="UBE148" s="112"/>
      <c r="UBF148" s="112"/>
      <c r="UBG148" s="112"/>
      <c r="UBH148" s="112"/>
      <c r="UBI148" s="112"/>
      <c r="UBJ148" s="112"/>
      <c r="UBK148" s="112"/>
      <c r="UBL148" s="112"/>
      <c r="UBM148" s="112"/>
      <c r="UBN148" s="112"/>
      <c r="UBO148" s="112"/>
      <c r="UBP148" s="112"/>
      <c r="UBQ148" s="112"/>
      <c r="UBR148" s="112"/>
      <c r="UBS148" s="112"/>
      <c r="UBT148" s="112"/>
      <c r="UBU148" s="112"/>
      <c r="UBV148" s="112"/>
      <c r="UBW148" s="112"/>
      <c r="UBX148" s="112"/>
      <c r="UBY148" s="112"/>
      <c r="UBZ148" s="112"/>
      <c r="UCA148" s="112"/>
      <c r="UCB148" s="112"/>
      <c r="UCC148" s="112"/>
      <c r="UCD148" s="112"/>
      <c r="UCE148" s="112"/>
      <c r="UCF148" s="112"/>
      <c r="UCG148" s="112"/>
      <c r="UCH148" s="112"/>
      <c r="UCI148" s="112"/>
      <c r="UCJ148" s="112"/>
      <c r="UCK148" s="112"/>
      <c r="UCL148" s="112"/>
      <c r="UCM148" s="112"/>
      <c r="UCN148" s="112"/>
      <c r="UCO148" s="112"/>
      <c r="UCP148" s="112"/>
      <c r="UCQ148" s="112"/>
      <c r="UCR148" s="112"/>
      <c r="UCS148" s="112"/>
      <c r="UCT148" s="112"/>
      <c r="UCU148" s="112"/>
      <c r="UCV148" s="112"/>
      <c r="UCW148" s="112"/>
      <c r="UCX148" s="112"/>
      <c r="UCY148" s="112"/>
      <c r="UCZ148" s="112"/>
      <c r="UDA148" s="112"/>
      <c r="UDB148" s="112"/>
      <c r="UDC148" s="112"/>
      <c r="UDD148" s="112"/>
      <c r="UDE148" s="112"/>
      <c r="UDF148" s="112"/>
      <c r="UDG148" s="112"/>
      <c r="UDH148" s="112"/>
      <c r="UDI148" s="112"/>
      <c r="UDJ148" s="112"/>
      <c r="UDK148" s="112"/>
      <c r="UDL148" s="112"/>
      <c r="UDM148" s="112"/>
      <c r="UDN148" s="112"/>
      <c r="UDO148" s="112"/>
      <c r="UDP148" s="112"/>
      <c r="UDQ148" s="112"/>
      <c r="UDR148" s="112"/>
      <c r="UDS148" s="112"/>
      <c r="UDT148" s="112"/>
      <c r="UDU148" s="112"/>
      <c r="UDV148" s="112"/>
      <c r="UDW148" s="112"/>
      <c r="UDX148" s="112"/>
      <c r="UDY148" s="112"/>
      <c r="UDZ148" s="112"/>
      <c r="UEA148" s="112"/>
      <c r="UEB148" s="112"/>
      <c r="UEC148" s="112"/>
      <c r="UED148" s="112"/>
      <c r="UEE148" s="112"/>
      <c r="UEF148" s="112"/>
      <c r="UEG148" s="112"/>
      <c r="UEH148" s="112"/>
      <c r="UEI148" s="112"/>
      <c r="UEJ148" s="112"/>
      <c r="UEK148" s="112"/>
      <c r="UEL148" s="112"/>
      <c r="UEM148" s="112"/>
      <c r="UEN148" s="112"/>
      <c r="UEO148" s="112"/>
      <c r="UEP148" s="112"/>
      <c r="UEQ148" s="112"/>
      <c r="UER148" s="112"/>
      <c r="UES148" s="112"/>
      <c r="UET148" s="112"/>
      <c r="UEU148" s="112"/>
      <c r="UEV148" s="112"/>
      <c r="UEW148" s="112"/>
      <c r="UEX148" s="112"/>
      <c r="UEY148" s="112"/>
      <c r="UEZ148" s="112"/>
      <c r="UFA148" s="112"/>
      <c r="UFB148" s="112"/>
      <c r="UFC148" s="112"/>
      <c r="UFD148" s="112"/>
      <c r="UFE148" s="112"/>
      <c r="UFF148" s="112"/>
      <c r="UFG148" s="112"/>
      <c r="UFH148" s="112"/>
      <c r="UFI148" s="112"/>
      <c r="UFJ148" s="112"/>
      <c r="UFK148" s="112"/>
      <c r="UFL148" s="112"/>
      <c r="UFM148" s="112"/>
      <c r="UFN148" s="112"/>
      <c r="UFO148" s="112"/>
      <c r="UFP148" s="112"/>
      <c r="UFQ148" s="112"/>
      <c r="UFR148" s="112"/>
      <c r="UFS148" s="112"/>
      <c r="UFT148" s="112"/>
      <c r="UFU148" s="112"/>
      <c r="UFV148" s="112"/>
      <c r="UFW148" s="112"/>
      <c r="UFX148" s="112"/>
      <c r="UFY148" s="112"/>
      <c r="UFZ148" s="112"/>
      <c r="UGA148" s="112"/>
      <c r="UGB148" s="112"/>
      <c r="UGC148" s="112"/>
      <c r="UGD148" s="112"/>
      <c r="UGE148" s="112"/>
      <c r="UGF148" s="112"/>
      <c r="UGG148" s="112"/>
      <c r="UGH148" s="112"/>
      <c r="UGI148" s="112"/>
      <c r="UGJ148" s="112"/>
      <c r="UGK148" s="112"/>
      <c r="UGL148" s="112"/>
      <c r="UGM148" s="112"/>
      <c r="UGN148" s="112"/>
      <c r="UGO148" s="112"/>
      <c r="UGP148" s="112"/>
      <c r="UGQ148" s="112"/>
      <c r="UGR148" s="112"/>
      <c r="UGS148" s="112"/>
      <c r="UGT148" s="112"/>
      <c r="UGU148" s="112"/>
      <c r="UGV148" s="112"/>
      <c r="UGW148" s="112"/>
      <c r="UGX148" s="112"/>
      <c r="UGY148" s="112"/>
      <c r="UGZ148" s="112"/>
      <c r="UHA148" s="112"/>
      <c r="UHB148" s="112"/>
      <c r="UHC148" s="112"/>
      <c r="UHD148" s="112"/>
      <c r="UHE148" s="112"/>
      <c r="UHF148" s="112"/>
      <c r="UHG148" s="112"/>
      <c r="UHH148" s="112"/>
      <c r="UHI148" s="112"/>
      <c r="UHJ148" s="112"/>
      <c r="UHK148" s="112"/>
      <c r="UHL148" s="112"/>
      <c r="UHM148" s="112"/>
      <c r="UHN148" s="112"/>
      <c r="UHO148" s="112"/>
      <c r="UHP148" s="112"/>
      <c r="UHQ148" s="112"/>
      <c r="UHR148" s="112"/>
      <c r="UHS148" s="112"/>
      <c r="UHT148" s="112"/>
      <c r="UHU148" s="112"/>
      <c r="UHV148" s="112"/>
      <c r="UHW148" s="112"/>
      <c r="UHX148" s="112"/>
      <c r="UHY148" s="112"/>
      <c r="UHZ148" s="112"/>
      <c r="UIA148" s="112"/>
      <c r="UIB148" s="112"/>
      <c r="UIC148" s="112"/>
      <c r="UID148" s="112"/>
      <c r="UIE148" s="112"/>
      <c r="UIF148" s="112"/>
      <c r="UIG148" s="112"/>
      <c r="UIH148" s="112"/>
      <c r="UII148" s="112"/>
      <c r="UIJ148" s="112"/>
      <c r="UIK148" s="112"/>
      <c r="UIL148" s="112"/>
      <c r="UIM148" s="112"/>
      <c r="UIN148" s="112"/>
      <c r="UIO148" s="112"/>
      <c r="UIP148" s="112"/>
      <c r="UIQ148" s="112"/>
      <c r="UIR148" s="112"/>
      <c r="UIS148" s="112"/>
      <c r="UIT148" s="112"/>
      <c r="UIU148" s="112"/>
      <c r="UIV148" s="112"/>
      <c r="UIW148" s="112"/>
      <c r="UIX148" s="112"/>
      <c r="UIY148" s="112"/>
      <c r="UIZ148" s="112"/>
      <c r="UJA148" s="112"/>
      <c r="UJB148" s="112"/>
      <c r="UJC148" s="112"/>
      <c r="UJD148" s="112"/>
      <c r="UJE148" s="112"/>
      <c r="UJF148" s="112"/>
      <c r="UJG148" s="112"/>
      <c r="UJH148" s="112"/>
      <c r="UJI148" s="112"/>
      <c r="UJJ148" s="112"/>
      <c r="UJK148" s="112"/>
      <c r="UJL148" s="112"/>
      <c r="UJM148" s="112"/>
      <c r="UJN148" s="112"/>
      <c r="UJO148" s="112"/>
      <c r="UJP148" s="112"/>
      <c r="UJQ148" s="112"/>
      <c r="UJR148" s="112"/>
      <c r="UJS148" s="112"/>
      <c r="UJT148" s="112"/>
      <c r="UJU148" s="112"/>
      <c r="UJV148" s="112"/>
      <c r="UJW148" s="112"/>
      <c r="UJX148" s="112"/>
      <c r="UJY148" s="112"/>
      <c r="UJZ148" s="112"/>
      <c r="UKA148" s="112"/>
      <c r="UKB148" s="112"/>
      <c r="UKC148" s="112"/>
      <c r="UKD148" s="112"/>
      <c r="UKE148" s="112"/>
      <c r="UKF148" s="112"/>
      <c r="UKG148" s="112"/>
      <c r="UKH148" s="112"/>
      <c r="UKI148" s="112"/>
      <c r="UKJ148" s="112"/>
      <c r="UKK148" s="112"/>
      <c r="UKL148" s="112"/>
      <c r="UKM148" s="112"/>
      <c r="UKN148" s="112"/>
      <c r="UKO148" s="112"/>
      <c r="UKP148" s="112"/>
      <c r="UKQ148" s="112"/>
      <c r="UKR148" s="112"/>
      <c r="UKS148" s="112"/>
      <c r="UKT148" s="112"/>
      <c r="UKU148" s="112"/>
      <c r="UKV148" s="112"/>
      <c r="UKW148" s="112"/>
      <c r="UKX148" s="112"/>
      <c r="UKY148" s="112"/>
      <c r="UKZ148" s="112"/>
      <c r="ULA148" s="112"/>
      <c r="ULB148" s="112"/>
      <c r="ULC148" s="112"/>
      <c r="ULD148" s="112"/>
      <c r="ULE148" s="112"/>
      <c r="ULF148" s="112"/>
      <c r="ULG148" s="112"/>
      <c r="ULH148" s="112"/>
      <c r="ULI148" s="112"/>
      <c r="ULJ148" s="112"/>
      <c r="ULK148" s="112"/>
      <c r="ULL148" s="112"/>
      <c r="ULM148" s="112"/>
      <c r="ULN148" s="112"/>
      <c r="ULO148" s="112"/>
      <c r="ULP148" s="112"/>
      <c r="ULQ148" s="112"/>
      <c r="ULR148" s="112"/>
      <c r="ULS148" s="112"/>
      <c r="ULT148" s="112"/>
      <c r="ULU148" s="112"/>
      <c r="ULV148" s="112"/>
      <c r="ULW148" s="112"/>
      <c r="ULX148" s="112"/>
      <c r="ULY148" s="112"/>
      <c r="ULZ148" s="112"/>
      <c r="UMA148" s="112"/>
      <c r="UMB148" s="112"/>
      <c r="UMC148" s="112"/>
      <c r="UMD148" s="112"/>
      <c r="UME148" s="112"/>
      <c r="UMF148" s="112"/>
      <c r="UMG148" s="112"/>
      <c r="UMH148" s="112"/>
      <c r="UMI148" s="112"/>
      <c r="UMJ148" s="112"/>
      <c r="UMK148" s="112"/>
      <c r="UML148" s="112"/>
      <c r="UMM148" s="112"/>
      <c r="UMN148" s="112"/>
      <c r="UMO148" s="112"/>
      <c r="UMP148" s="112"/>
      <c r="UMQ148" s="112"/>
      <c r="UMR148" s="112"/>
      <c r="UMS148" s="112"/>
      <c r="UMT148" s="112"/>
      <c r="UMU148" s="112"/>
      <c r="UMV148" s="112"/>
      <c r="UMW148" s="112"/>
      <c r="UMX148" s="112"/>
      <c r="UMY148" s="112"/>
      <c r="UMZ148" s="112"/>
      <c r="UNA148" s="112"/>
      <c r="UNB148" s="112"/>
      <c r="UNC148" s="112"/>
      <c r="UND148" s="112"/>
      <c r="UNE148" s="112"/>
      <c r="UNF148" s="112"/>
      <c r="UNG148" s="112"/>
      <c r="UNH148" s="112"/>
      <c r="UNI148" s="112"/>
      <c r="UNJ148" s="112"/>
      <c r="UNK148" s="112"/>
      <c r="UNL148" s="112"/>
      <c r="UNM148" s="112"/>
      <c r="UNN148" s="112"/>
      <c r="UNO148" s="112"/>
      <c r="UNP148" s="112"/>
      <c r="UNQ148" s="112"/>
      <c r="UNR148" s="112"/>
      <c r="UNS148" s="112"/>
      <c r="UNT148" s="112"/>
      <c r="UNU148" s="112"/>
      <c r="UNV148" s="112"/>
      <c r="UNW148" s="112"/>
      <c r="UNX148" s="112"/>
      <c r="UNY148" s="112"/>
      <c r="UNZ148" s="112"/>
      <c r="UOA148" s="112"/>
      <c r="UOB148" s="112"/>
      <c r="UOC148" s="112"/>
      <c r="UOD148" s="112"/>
      <c r="UOE148" s="112"/>
      <c r="UOF148" s="112"/>
      <c r="UOG148" s="112"/>
      <c r="UOH148" s="112"/>
      <c r="UOI148" s="112"/>
      <c r="UOJ148" s="112"/>
      <c r="UOK148" s="112"/>
      <c r="UOL148" s="112"/>
      <c r="UOM148" s="112"/>
      <c r="UON148" s="112"/>
      <c r="UOO148" s="112"/>
      <c r="UOP148" s="112"/>
      <c r="UOQ148" s="112"/>
      <c r="UOR148" s="112"/>
      <c r="UOS148" s="112"/>
      <c r="UOT148" s="112"/>
      <c r="UOU148" s="112"/>
      <c r="UOV148" s="112"/>
      <c r="UOW148" s="112"/>
      <c r="UOX148" s="112"/>
      <c r="UOY148" s="112"/>
      <c r="UOZ148" s="112"/>
      <c r="UPA148" s="112"/>
      <c r="UPB148" s="112"/>
      <c r="UPC148" s="112"/>
      <c r="UPD148" s="112"/>
      <c r="UPE148" s="112"/>
      <c r="UPF148" s="112"/>
      <c r="UPG148" s="112"/>
      <c r="UPH148" s="112"/>
      <c r="UPI148" s="112"/>
      <c r="UPJ148" s="112"/>
      <c r="UPK148" s="112"/>
      <c r="UPL148" s="112"/>
      <c r="UPM148" s="112"/>
      <c r="UPN148" s="112"/>
      <c r="UPO148" s="112"/>
      <c r="UPP148" s="112"/>
      <c r="UPQ148" s="112"/>
      <c r="UPR148" s="112"/>
      <c r="UPS148" s="112"/>
      <c r="UPT148" s="112"/>
      <c r="UPU148" s="112"/>
      <c r="UPV148" s="112"/>
      <c r="UPW148" s="112"/>
      <c r="UPX148" s="112"/>
      <c r="UPY148" s="112"/>
      <c r="UPZ148" s="112"/>
      <c r="UQA148" s="112"/>
      <c r="UQB148" s="112"/>
      <c r="UQC148" s="112"/>
      <c r="UQD148" s="112"/>
      <c r="UQE148" s="112"/>
      <c r="UQF148" s="112"/>
      <c r="UQG148" s="112"/>
      <c r="UQH148" s="112"/>
      <c r="UQI148" s="112"/>
      <c r="UQJ148" s="112"/>
      <c r="UQK148" s="112"/>
      <c r="UQL148" s="112"/>
      <c r="UQM148" s="112"/>
      <c r="UQN148" s="112"/>
      <c r="UQO148" s="112"/>
      <c r="UQP148" s="112"/>
      <c r="UQQ148" s="112"/>
      <c r="UQR148" s="112"/>
      <c r="UQS148" s="112"/>
      <c r="UQT148" s="112"/>
      <c r="UQU148" s="112"/>
      <c r="UQV148" s="112"/>
      <c r="UQW148" s="112"/>
      <c r="UQX148" s="112"/>
      <c r="UQY148" s="112"/>
      <c r="UQZ148" s="112"/>
      <c r="URA148" s="112"/>
      <c r="URB148" s="112"/>
      <c r="URC148" s="112"/>
      <c r="URD148" s="112"/>
      <c r="URE148" s="112"/>
      <c r="URF148" s="112"/>
      <c r="URG148" s="112"/>
      <c r="URH148" s="112"/>
      <c r="URI148" s="112"/>
      <c r="URJ148" s="112"/>
      <c r="URK148" s="112"/>
      <c r="URL148" s="112"/>
      <c r="URM148" s="112"/>
      <c r="URN148" s="112"/>
      <c r="URO148" s="112"/>
      <c r="URP148" s="112"/>
      <c r="URQ148" s="112"/>
      <c r="URR148" s="112"/>
      <c r="URS148" s="112"/>
      <c r="URT148" s="112"/>
      <c r="URU148" s="112"/>
      <c r="URV148" s="112"/>
      <c r="URW148" s="112"/>
      <c r="URX148" s="112"/>
      <c r="URY148" s="112"/>
      <c r="URZ148" s="112"/>
      <c r="USA148" s="112"/>
      <c r="USB148" s="112"/>
      <c r="USC148" s="112"/>
      <c r="USD148" s="112"/>
      <c r="USE148" s="112"/>
      <c r="USF148" s="112"/>
      <c r="USG148" s="112"/>
      <c r="USH148" s="112"/>
      <c r="USI148" s="112"/>
      <c r="USJ148" s="112"/>
      <c r="USK148" s="112"/>
      <c r="USL148" s="112"/>
      <c r="USM148" s="112"/>
      <c r="USN148" s="112"/>
      <c r="USO148" s="112"/>
      <c r="USP148" s="112"/>
      <c r="USQ148" s="112"/>
      <c r="USR148" s="112"/>
      <c r="USS148" s="112"/>
      <c r="UST148" s="112"/>
      <c r="USU148" s="112"/>
      <c r="USV148" s="112"/>
      <c r="USW148" s="112"/>
      <c r="USX148" s="112"/>
      <c r="USY148" s="112"/>
      <c r="USZ148" s="112"/>
      <c r="UTA148" s="112"/>
      <c r="UTB148" s="112"/>
      <c r="UTC148" s="112"/>
      <c r="UTD148" s="112"/>
      <c r="UTE148" s="112"/>
      <c r="UTF148" s="112"/>
      <c r="UTG148" s="112"/>
      <c r="UTH148" s="112"/>
      <c r="UTI148" s="112"/>
      <c r="UTJ148" s="112"/>
      <c r="UTK148" s="112"/>
      <c r="UTL148" s="112"/>
      <c r="UTM148" s="112"/>
      <c r="UTN148" s="112"/>
      <c r="UTO148" s="112"/>
      <c r="UTP148" s="112"/>
      <c r="UTQ148" s="112"/>
      <c r="UTR148" s="112"/>
      <c r="UTS148" s="112"/>
      <c r="UTT148" s="112"/>
      <c r="UTU148" s="112"/>
      <c r="UTV148" s="112"/>
      <c r="UTW148" s="112"/>
      <c r="UTX148" s="112"/>
      <c r="UTY148" s="112"/>
      <c r="UTZ148" s="112"/>
      <c r="UUA148" s="112"/>
      <c r="UUB148" s="112"/>
      <c r="UUC148" s="112"/>
      <c r="UUD148" s="112"/>
      <c r="UUE148" s="112"/>
      <c r="UUF148" s="112"/>
      <c r="UUG148" s="112"/>
      <c r="UUH148" s="112"/>
      <c r="UUI148" s="112"/>
      <c r="UUJ148" s="112"/>
      <c r="UUK148" s="112"/>
      <c r="UUL148" s="112"/>
      <c r="UUM148" s="112"/>
      <c r="UUN148" s="112"/>
      <c r="UUO148" s="112"/>
      <c r="UUP148" s="112"/>
      <c r="UUQ148" s="112"/>
      <c r="UUR148" s="112"/>
      <c r="UUS148" s="112"/>
      <c r="UUT148" s="112"/>
      <c r="UUU148" s="112"/>
      <c r="UUV148" s="112"/>
      <c r="UUW148" s="112"/>
      <c r="UUX148" s="112"/>
      <c r="UUY148" s="112"/>
      <c r="UUZ148" s="112"/>
      <c r="UVA148" s="112"/>
      <c r="UVB148" s="112"/>
      <c r="UVC148" s="112"/>
      <c r="UVD148" s="112"/>
      <c r="UVE148" s="112"/>
      <c r="UVF148" s="112"/>
      <c r="UVG148" s="112"/>
      <c r="UVH148" s="112"/>
      <c r="UVI148" s="112"/>
      <c r="UVJ148" s="112"/>
      <c r="UVK148" s="112"/>
      <c r="UVL148" s="112"/>
      <c r="UVM148" s="112"/>
      <c r="UVN148" s="112"/>
      <c r="UVO148" s="112"/>
      <c r="UVP148" s="112"/>
      <c r="UVQ148" s="112"/>
      <c r="UVR148" s="112"/>
      <c r="UVS148" s="112"/>
      <c r="UVT148" s="112"/>
      <c r="UVU148" s="112"/>
      <c r="UVV148" s="112"/>
      <c r="UVW148" s="112"/>
      <c r="UVX148" s="112"/>
      <c r="UVY148" s="112"/>
      <c r="UVZ148" s="112"/>
      <c r="UWA148" s="112"/>
      <c r="UWB148" s="112"/>
      <c r="UWC148" s="112"/>
      <c r="UWD148" s="112"/>
      <c r="UWE148" s="112"/>
      <c r="UWF148" s="112"/>
      <c r="UWG148" s="112"/>
      <c r="UWH148" s="112"/>
      <c r="UWI148" s="112"/>
      <c r="UWJ148" s="112"/>
      <c r="UWK148" s="112"/>
      <c r="UWL148" s="112"/>
      <c r="UWM148" s="112"/>
      <c r="UWN148" s="112"/>
      <c r="UWO148" s="112"/>
      <c r="UWP148" s="112"/>
      <c r="UWQ148" s="112"/>
      <c r="UWR148" s="112"/>
      <c r="UWS148" s="112"/>
      <c r="UWT148" s="112"/>
      <c r="UWU148" s="112"/>
      <c r="UWV148" s="112"/>
      <c r="UWW148" s="112"/>
      <c r="UWX148" s="112"/>
      <c r="UWY148" s="112"/>
      <c r="UWZ148" s="112"/>
      <c r="UXA148" s="112"/>
      <c r="UXB148" s="112"/>
      <c r="UXC148" s="112"/>
      <c r="UXD148" s="112"/>
      <c r="UXE148" s="112"/>
      <c r="UXF148" s="112"/>
      <c r="UXG148" s="112"/>
      <c r="UXH148" s="112"/>
      <c r="UXI148" s="112"/>
      <c r="UXJ148" s="112"/>
      <c r="UXK148" s="112"/>
      <c r="UXL148" s="112"/>
      <c r="UXM148" s="112"/>
      <c r="UXN148" s="112"/>
      <c r="UXO148" s="112"/>
      <c r="UXP148" s="112"/>
      <c r="UXQ148" s="112"/>
      <c r="UXR148" s="112"/>
      <c r="UXS148" s="112"/>
      <c r="UXT148" s="112"/>
      <c r="UXU148" s="112"/>
      <c r="UXV148" s="112"/>
      <c r="UXW148" s="112"/>
      <c r="UXX148" s="112"/>
      <c r="UXY148" s="112"/>
      <c r="UXZ148" s="112"/>
      <c r="UYA148" s="112"/>
      <c r="UYB148" s="112"/>
      <c r="UYC148" s="112"/>
      <c r="UYD148" s="112"/>
      <c r="UYE148" s="112"/>
      <c r="UYF148" s="112"/>
      <c r="UYG148" s="112"/>
      <c r="UYH148" s="112"/>
      <c r="UYI148" s="112"/>
      <c r="UYJ148" s="112"/>
      <c r="UYK148" s="112"/>
      <c r="UYL148" s="112"/>
      <c r="UYM148" s="112"/>
      <c r="UYN148" s="112"/>
      <c r="UYO148" s="112"/>
      <c r="UYP148" s="112"/>
      <c r="UYQ148" s="112"/>
      <c r="UYR148" s="112"/>
      <c r="UYS148" s="112"/>
      <c r="UYT148" s="112"/>
      <c r="UYU148" s="112"/>
      <c r="UYV148" s="112"/>
      <c r="UYW148" s="112"/>
      <c r="UYX148" s="112"/>
      <c r="UYY148" s="112"/>
      <c r="UYZ148" s="112"/>
      <c r="UZA148" s="112"/>
      <c r="UZB148" s="112"/>
      <c r="UZC148" s="112"/>
      <c r="UZD148" s="112"/>
      <c r="UZE148" s="112"/>
      <c r="UZF148" s="112"/>
      <c r="UZG148" s="112"/>
      <c r="UZH148" s="112"/>
      <c r="UZI148" s="112"/>
      <c r="UZJ148" s="112"/>
      <c r="UZK148" s="112"/>
      <c r="UZL148" s="112"/>
      <c r="UZM148" s="112"/>
      <c r="UZN148" s="112"/>
      <c r="UZO148" s="112"/>
      <c r="UZP148" s="112"/>
      <c r="UZQ148" s="112"/>
      <c r="UZR148" s="112"/>
      <c r="UZS148" s="112"/>
      <c r="UZT148" s="112"/>
      <c r="UZU148" s="112"/>
      <c r="UZV148" s="112"/>
      <c r="UZW148" s="112"/>
      <c r="UZX148" s="112"/>
      <c r="UZY148" s="112"/>
      <c r="UZZ148" s="112"/>
      <c r="VAA148" s="112"/>
      <c r="VAB148" s="112"/>
      <c r="VAC148" s="112"/>
      <c r="VAD148" s="112"/>
      <c r="VAE148" s="112"/>
      <c r="VAF148" s="112"/>
      <c r="VAG148" s="112"/>
      <c r="VAH148" s="112"/>
      <c r="VAI148" s="112"/>
      <c r="VAJ148" s="112"/>
      <c r="VAK148" s="112"/>
      <c r="VAL148" s="112"/>
      <c r="VAM148" s="112"/>
      <c r="VAN148" s="112"/>
      <c r="VAO148" s="112"/>
      <c r="VAP148" s="112"/>
      <c r="VAQ148" s="112"/>
      <c r="VAR148" s="112"/>
      <c r="VAS148" s="112"/>
      <c r="VAT148" s="112"/>
      <c r="VAU148" s="112"/>
      <c r="VAV148" s="112"/>
      <c r="VAW148" s="112"/>
      <c r="VAX148" s="112"/>
      <c r="VAY148" s="112"/>
      <c r="VAZ148" s="112"/>
      <c r="VBA148" s="112"/>
      <c r="VBB148" s="112"/>
      <c r="VBC148" s="112"/>
      <c r="VBD148" s="112"/>
      <c r="VBE148" s="112"/>
      <c r="VBF148" s="112"/>
      <c r="VBG148" s="112"/>
      <c r="VBH148" s="112"/>
      <c r="VBI148" s="112"/>
      <c r="VBJ148" s="112"/>
      <c r="VBK148" s="112"/>
      <c r="VBL148" s="112"/>
      <c r="VBM148" s="112"/>
      <c r="VBN148" s="112"/>
      <c r="VBO148" s="112"/>
      <c r="VBP148" s="112"/>
      <c r="VBQ148" s="112"/>
      <c r="VBR148" s="112"/>
      <c r="VBS148" s="112"/>
      <c r="VBT148" s="112"/>
      <c r="VBU148" s="112"/>
      <c r="VBV148" s="112"/>
      <c r="VBW148" s="112"/>
      <c r="VBX148" s="112"/>
      <c r="VBY148" s="112"/>
      <c r="VBZ148" s="112"/>
      <c r="VCA148" s="112"/>
      <c r="VCB148" s="112"/>
      <c r="VCC148" s="112"/>
      <c r="VCD148" s="112"/>
      <c r="VCE148" s="112"/>
      <c r="VCF148" s="112"/>
      <c r="VCG148" s="112"/>
      <c r="VCH148" s="112"/>
      <c r="VCI148" s="112"/>
      <c r="VCJ148" s="112"/>
      <c r="VCK148" s="112"/>
      <c r="VCL148" s="112"/>
      <c r="VCM148" s="112"/>
      <c r="VCN148" s="112"/>
      <c r="VCO148" s="112"/>
      <c r="VCP148" s="112"/>
      <c r="VCQ148" s="112"/>
      <c r="VCR148" s="112"/>
      <c r="VCS148" s="112"/>
      <c r="VCT148" s="112"/>
      <c r="VCU148" s="112"/>
      <c r="VCV148" s="112"/>
      <c r="VCW148" s="112"/>
      <c r="VCX148" s="112"/>
      <c r="VCY148" s="112"/>
      <c r="VCZ148" s="112"/>
      <c r="VDA148" s="112"/>
      <c r="VDB148" s="112"/>
      <c r="VDC148" s="112"/>
      <c r="VDD148" s="112"/>
      <c r="VDE148" s="112"/>
      <c r="VDF148" s="112"/>
      <c r="VDG148" s="112"/>
      <c r="VDH148" s="112"/>
      <c r="VDI148" s="112"/>
      <c r="VDJ148" s="112"/>
      <c r="VDK148" s="112"/>
      <c r="VDL148" s="112"/>
      <c r="VDM148" s="112"/>
      <c r="VDN148" s="112"/>
      <c r="VDO148" s="112"/>
      <c r="VDP148" s="112"/>
      <c r="VDQ148" s="112"/>
      <c r="VDR148" s="112"/>
      <c r="VDS148" s="112"/>
      <c r="VDT148" s="112"/>
      <c r="VDU148" s="112"/>
      <c r="VDV148" s="112"/>
      <c r="VDW148" s="112"/>
      <c r="VDX148" s="112"/>
      <c r="VDY148" s="112"/>
      <c r="VDZ148" s="112"/>
      <c r="VEA148" s="112"/>
      <c r="VEB148" s="112"/>
      <c r="VEC148" s="112"/>
      <c r="VED148" s="112"/>
      <c r="VEE148" s="112"/>
      <c r="VEF148" s="112"/>
      <c r="VEG148" s="112"/>
      <c r="VEH148" s="112"/>
      <c r="VEI148" s="112"/>
      <c r="VEJ148" s="112"/>
      <c r="VEK148" s="112"/>
      <c r="VEL148" s="112"/>
      <c r="VEM148" s="112"/>
      <c r="VEN148" s="112"/>
      <c r="VEO148" s="112"/>
      <c r="VEP148" s="112"/>
      <c r="VEQ148" s="112"/>
      <c r="VER148" s="112"/>
      <c r="VES148" s="112"/>
      <c r="VET148" s="112"/>
      <c r="VEU148" s="112"/>
      <c r="VEV148" s="112"/>
      <c r="VEW148" s="112"/>
      <c r="VEX148" s="112"/>
      <c r="VEY148" s="112"/>
      <c r="VEZ148" s="112"/>
      <c r="VFA148" s="112"/>
      <c r="VFB148" s="112"/>
      <c r="VFC148" s="112"/>
      <c r="VFD148" s="112"/>
      <c r="VFE148" s="112"/>
      <c r="VFF148" s="112"/>
      <c r="VFG148" s="112"/>
      <c r="VFH148" s="112"/>
      <c r="VFI148" s="112"/>
      <c r="VFJ148" s="112"/>
      <c r="VFK148" s="112"/>
      <c r="VFL148" s="112"/>
      <c r="VFM148" s="112"/>
      <c r="VFN148" s="112"/>
      <c r="VFO148" s="112"/>
      <c r="VFP148" s="112"/>
      <c r="VFQ148" s="112"/>
      <c r="VFR148" s="112"/>
      <c r="VFS148" s="112"/>
      <c r="VFT148" s="112"/>
      <c r="VFU148" s="112"/>
      <c r="VFV148" s="112"/>
      <c r="VFW148" s="112"/>
      <c r="VFX148" s="112"/>
      <c r="VFY148" s="112"/>
      <c r="VFZ148" s="112"/>
      <c r="VGA148" s="112"/>
      <c r="VGB148" s="112"/>
      <c r="VGC148" s="112"/>
      <c r="VGD148" s="112"/>
      <c r="VGE148" s="112"/>
      <c r="VGF148" s="112"/>
      <c r="VGG148" s="112"/>
      <c r="VGH148" s="112"/>
      <c r="VGI148" s="112"/>
      <c r="VGJ148" s="112"/>
      <c r="VGK148" s="112"/>
      <c r="VGL148" s="112"/>
      <c r="VGM148" s="112"/>
      <c r="VGN148" s="112"/>
      <c r="VGO148" s="112"/>
      <c r="VGP148" s="112"/>
      <c r="VGQ148" s="112"/>
      <c r="VGR148" s="112"/>
      <c r="VGS148" s="112"/>
      <c r="VGT148" s="112"/>
      <c r="VGU148" s="112"/>
      <c r="VGV148" s="112"/>
      <c r="VGW148" s="112"/>
      <c r="VGX148" s="112"/>
      <c r="VGY148" s="112"/>
      <c r="VGZ148" s="112"/>
      <c r="VHA148" s="112"/>
      <c r="VHB148" s="112"/>
      <c r="VHC148" s="112"/>
      <c r="VHD148" s="112"/>
      <c r="VHE148" s="112"/>
      <c r="VHF148" s="112"/>
      <c r="VHG148" s="112"/>
      <c r="VHH148" s="112"/>
      <c r="VHI148" s="112"/>
      <c r="VHJ148" s="112"/>
      <c r="VHK148" s="112"/>
      <c r="VHL148" s="112"/>
      <c r="VHM148" s="112"/>
      <c r="VHN148" s="112"/>
      <c r="VHO148" s="112"/>
      <c r="VHP148" s="112"/>
      <c r="VHQ148" s="112"/>
      <c r="VHR148" s="112"/>
      <c r="VHS148" s="112"/>
      <c r="VHT148" s="112"/>
      <c r="VHU148" s="112"/>
      <c r="VHV148" s="112"/>
      <c r="VHW148" s="112"/>
      <c r="VHX148" s="112"/>
      <c r="VHY148" s="112"/>
      <c r="VHZ148" s="112"/>
      <c r="VIA148" s="112"/>
      <c r="VIB148" s="112"/>
      <c r="VIC148" s="112"/>
      <c r="VID148" s="112"/>
      <c r="VIE148" s="112"/>
      <c r="VIF148" s="112"/>
      <c r="VIG148" s="112"/>
      <c r="VIH148" s="112"/>
      <c r="VII148" s="112"/>
      <c r="VIJ148" s="112"/>
      <c r="VIK148" s="112"/>
      <c r="VIL148" s="112"/>
      <c r="VIM148" s="112"/>
      <c r="VIN148" s="112"/>
      <c r="VIO148" s="112"/>
      <c r="VIP148" s="112"/>
      <c r="VIQ148" s="112"/>
      <c r="VIR148" s="112"/>
      <c r="VIS148" s="112"/>
      <c r="VIT148" s="112"/>
      <c r="VIU148" s="112"/>
      <c r="VIV148" s="112"/>
      <c r="VIW148" s="112"/>
      <c r="VIX148" s="112"/>
      <c r="VIY148" s="112"/>
      <c r="VIZ148" s="112"/>
      <c r="VJA148" s="112"/>
      <c r="VJB148" s="112"/>
      <c r="VJC148" s="112"/>
      <c r="VJD148" s="112"/>
      <c r="VJE148" s="112"/>
      <c r="VJF148" s="112"/>
      <c r="VJG148" s="112"/>
      <c r="VJH148" s="112"/>
      <c r="VJI148" s="112"/>
      <c r="VJJ148" s="112"/>
      <c r="VJK148" s="112"/>
      <c r="VJL148" s="112"/>
      <c r="VJM148" s="112"/>
      <c r="VJN148" s="112"/>
      <c r="VJO148" s="112"/>
      <c r="VJP148" s="112"/>
      <c r="VJQ148" s="112"/>
      <c r="VJR148" s="112"/>
      <c r="VJS148" s="112"/>
      <c r="VJT148" s="112"/>
      <c r="VJU148" s="112"/>
      <c r="VJV148" s="112"/>
      <c r="VJW148" s="112"/>
      <c r="VJX148" s="112"/>
      <c r="VJY148" s="112"/>
      <c r="VJZ148" s="112"/>
      <c r="VKA148" s="112"/>
      <c r="VKB148" s="112"/>
      <c r="VKC148" s="112"/>
      <c r="VKD148" s="112"/>
      <c r="VKE148" s="112"/>
      <c r="VKF148" s="112"/>
      <c r="VKG148" s="112"/>
      <c r="VKH148" s="112"/>
      <c r="VKI148" s="112"/>
      <c r="VKJ148" s="112"/>
      <c r="VKK148" s="112"/>
      <c r="VKL148" s="112"/>
      <c r="VKM148" s="112"/>
      <c r="VKN148" s="112"/>
      <c r="VKO148" s="112"/>
      <c r="VKP148" s="112"/>
      <c r="VKQ148" s="112"/>
      <c r="VKR148" s="112"/>
      <c r="VKS148" s="112"/>
      <c r="VKT148" s="112"/>
      <c r="VKU148" s="112"/>
      <c r="VKV148" s="112"/>
      <c r="VKW148" s="112"/>
      <c r="VKX148" s="112"/>
      <c r="VKY148" s="112"/>
      <c r="VKZ148" s="112"/>
      <c r="VLA148" s="112"/>
      <c r="VLB148" s="112"/>
      <c r="VLC148" s="112"/>
      <c r="VLD148" s="112"/>
      <c r="VLE148" s="112"/>
      <c r="VLF148" s="112"/>
      <c r="VLG148" s="112"/>
      <c r="VLH148" s="112"/>
      <c r="VLI148" s="112"/>
      <c r="VLJ148" s="112"/>
      <c r="VLK148" s="112"/>
      <c r="VLL148" s="112"/>
      <c r="VLM148" s="112"/>
      <c r="VLN148" s="112"/>
      <c r="VLO148" s="112"/>
      <c r="VLP148" s="112"/>
      <c r="VLQ148" s="112"/>
      <c r="VLR148" s="112"/>
      <c r="VLS148" s="112"/>
      <c r="VLT148" s="112"/>
      <c r="VLU148" s="112"/>
      <c r="VLV148" s="112"/>
      <c r="VLW148" s="112"/>
      <c r="VLX148" s="112"/>
      <c r="VLY148" s="112"/>
      <c r="VLZ148" s="112"/>
      <c r="VMA148" s="112"/>
      <c r="VMB148" s="112"/>
      <c r="VMC148" s="112"/>
      <c r="VMD148" s="112"/>
      <c r="VME148" s="112"/>
      <c r="VMF148" s="112"/>
      <c r="VMG148" s="112"/>
      <c r="VMH148" s="112"/>
      <c r="VMI148" s="112"/>
      <c r="VMJ148" s="112"/>
      <c r="VMK148" s="112"/>
      <c r="VML148" s="112"/>
      <c r="VMM148" s="112"/>
      <c r="VMN148" s="112"/>
      <c r="VMO148" s="112"/>
      <c r="VMP148" s="112"/>
      <c r="VMQ148" s="112"/>
      <c r="VMR148" s="112"/>
      <c r="VMS148" s="112"/>
      <c r="VMT148" s="112"/>
      <c r="VMU148" s="112"/>
      <c r="VMV148" s="112"/>
      <c r="VMW148" s="112"/>
      <c r="VMX148" s="112"/>
      <c r="VMY148" s="112"/>
      <c r="VMZ148" s="112"/>
      <c r="VNA148" s="112"/>
      <c r="VNB148" s="112"/>
      <c r="VNC148" s="112"/>
      <c r="VND148" s="112"/>
      <c r="VNE148" s="112"/>
      <c r="VNF148" s="112"/>
      <c r="VNG148" s="112"/>
      <c r="VNH148" s="112"/>
      <c r="VNI148" s="112"/>
      <c r="VNJ148" s="112"/>
      <c r="VNK148" s="112"/>
      <c r="VNL148" s="112"/>
      <c r="VNM148" s="112"/>
      <c r="VNN148" s="112"/>
      <c r="VNO148" s="112"/>
      <c r="VNP148" s="112"/>
      <c r="VNQ148" s="112"/>
      <c r="VNR148" s="112"/>
      <c r="VNS148" s="112"/>
      <c r="VNT148" s="112"/>
      <c r="VNU148" s="112"/>
      <c r="VNV148" s="112"/>
      <c r="VNW148" s="112"/>
      <c r="VNX148" s="112"/>
      <c r="VNY148" s="112"/>
      <c r="VNZ148" s="112"/>
      <c r="VOA148" s="112"/>
      <c r="VOB148" s="112"/>
      <c r="VOC148" s="112"/>
      <c r="VOD148" s="112"/>
      <c r="VOE148" s="112"/>
      <c r="VOF148" s="112"/>
      <c r="VOG148" s="112"/>
      <c r="VOH148" s="112"/>
      <c r="VOI148" s="112"/>
      <c r="VOJ148" s="112"/>
      <c r="VOK148" s="112"/>
      <c r="VOL148" s="112"/>
      <c r="VOM148" s="112"/>
      <c r="VON148" s="112"/>
      <c r="VOO148" s="112"/>
      <c r="VOP148" s="112"/>
      <c r="VOQ148" s="112"/>
      <c r="VOR148" s="112"/>
      <c r="VOS148" s="112"/>
      <c r="VOT148" s="112"/>
      <c r="VOU148" s="112"/>
      <c r="VOV148" s="112"/>
      <c r="VOW148" s="112"/>
      <c r="VOX148" s="112"/>
      <c r="VOY148" s="112"/>
      <c r="VOZ148" s="112"/>
      <c r="VPA148" s="112"/>
      <c r="VPB148" s="112"/>
      <c r="VPC148" s="112"/>
      <c r="VPD148" s="112"/>
      <c r="VPE148" s="112"/>
      <c r="VPF148" s="112"/>
      <c r="VPG148" s="112"/>
      <c r="VPH148" s="112"/>
      <c r="VPI148" s="112"/>
      <c r="VPJ148" s="112"/>
      <c r="VPK148" s="112"/>
      <c r="VPL148" s="112"/>
      <c r="VPM148" s="112"/>
      <c r="VPN148" s="112"/>
      <c r="VPO148" s="112"/>
      <c r="VPP148" s="112"/>
      <c r="VPQ148" s="112"/>
      <c r="VPR148" s="112"/>
      <c r="VPS148" s="112"/>
      <c r="VPT148" s="112"/>
      <c r="VPU148" s="112"/>
      <c r="VPV148" s="112"/>
      <c r="VPW148" s="112"/>
      <c r="VPX148" s="112"/>
      <c r="VPY148" s="112"/>
      <c r="VPZ148" s="112"/>
      <c r="VQA148" s="112"/>
      <c r="VQB148" s="112"/>
      <c r="VQC148" s="112"/>
      <c r="VQD148" s="112"/>
      <c r="VQE148" s="112"/>
      <c r="VQF148" s="112"/>
      <c r="VQG148" s="112"/>
      <c r="VQH148" s="112"/>
      <c r="VQI148" s="112"/>
      <c r="VQJ148" s="112"/>
      <c r="VQK148" s="112"/>
      <c r="VQL148" s="112"/>
      <c r="VQM148" s="112"/>
      <c r="VQN148" s="112"/>
      <c r="VQO148" s="112"/>
      <c r="VQP148" s="112"/>
      <c r="VQQ148" s="112"/>
      <c r="VQR148" s="112"/>
      <c r="VQS148" s="112"/>
      <c r="VQT148" s="112"/>
      <c r="VQU148" s="112"/>
      <c r="VQV148" s="112"/>
      <c r="VQW148" s="112"/>
      <c r="VQX148" s="112"/>
      <c r="VQY148" s="112"/>
      <c r="VQZ148" s="112"/>
      <c r="VRA148" s="112"/>
      <c r="VRB148" s="112"/>
      <c r="VRC148" s="112"/>
      <c r="VRD148" s="112"/>
      <c r="VRE148" s="112"/>
      <c r="VRF148" s="112"/>
      <c r="VRG148" s="112"/>
      <c r="VRH148" s="112"/>
      <c r="VRI148" s="112"/>
      <c r="VRJ148" s="112"/>
      <c r="VRK148" s="112"/>
      <c r="VRL148" s="112"/>
      <c r="VRM148" s="112"/>
      <c r="VRN148" s="112"/>
      <c r="VRO148" s="112"/>
      <c r="VRP148" s="112"/>
      <c r="VRQ148" s="112"/>
      <c r="VRR148" s="112"/>
      <c r="VRS148" s="112"/>
      <c r="VRT148" s="112"/>
      <c r="VRU148" s="112"/>
      <c r="VRV148" s="112"/>
      <c r="VRW148" s="112"/>
      <c r="VRX148" s="112"/>
      <c r="VRY148" s="112"/>
      <c r="VRZ148" s="112"/>
      <c r="VSA148" s="112"/>
      <c r="VSB148" s="112"/>
      <c r="VSC148" s="112"/>
      <c r="VSD148" s="112"/>
      <c r="VSE148" s="112"/>
      <c r="VSF148" s="112"/>
      <c r="VSG148" s="112"/>
      <c r="VSH148" s="112"/>
      <c r="VSI148" s="112"/>
      <c r="VSJ148" s="112"/>
      <c r="VSK148" s="112"/>
      <c r="VSL148" s="112"/>
      <c r="VSM148" s="112"/>
      <c r="VSN148" s="112"/>
      <c r="VSO148" s="112"/>
      <c r="VSP148" s="112"/>
      <c r="VSQ148" s="112"/>
      <c r="VSR148" s="112"/>
      <c r="VSS148" s="112"/>
      <c r="VST148" s="112"/>
      <c r="VSU148" s="112"/>
      <c r="VSV148" s="112"/>
      <c r="VSW148" s="112"/>
      <c r="VSX148" s="112"/>
      <c r="VSY148" s="112"/>
      <c r="VSZ148" s="112"/>
      <c r="VTA148" s="112"/>
      <c r="VTB148" s="112"/>
      <c r="VTC148" s="112"/>
      <c r="VTD148" s="112"/>
      <c r="VTE148" s="112"/>
      <c r="VTF148" s="112"/>
      <c r="VTG148" s="112"/>
      <c r="VTH148" s="112"/>
      <c r="VTI148" s="112"/>
      <c r="VTJ148" s="112"/>
      <c r="VTK148" s="112"/>
      <c r="VTL148" s="112"/>
      <c r="VTM148" s="112"/>
      <c r="VTN148" s="112"/>
      <c r="VTO148" s="112"/>
      <c r="VTP148" s="112"/>
      <c r="VTQ148" s="112"/>
      <c r="VTR148" s="112"/>
      <c r="VTS148" s="112"/>
      <c r="VTT148" s="112"/>
      <c r="VTU148" s="112"/>
      <c r="VTV148" s="112"/>
      <c r="VTW148" s="112"/>
      <c r="VTX148" s="112"/>
      <c r="VTY148" s="112"/>
      <c r="VTZ148" s="112"/>
      <c r="VUA148" s="112"/>
      <c r="VUB148" s="112"/>
      <c r="VUC148" s="112"/>
      <c r="VUD148" s="112"/>
      <c r="VUE148" s="112"/>
      <c r="VUF148" s="112"/>
      <c r="VUG148" s="112"/>
      <c r="VUH148" s="112"/>
      <c r="VUI148" s="112"/>
      <c r="VUJ148" s="112"/>
      <c r="VUK148" s="112"/>
      <c r="VUL148" s="112"/>
      <c r="VUM148" s="112"/>
      <c r="VUN148" s="112"/>
      <c r="VUO148" s="112"/>
      <c r="VUP148" s="112"/>
      <c r="VUQ148" s="112"/>
      <c r="VUR148" s="112"/>
      <c r="VUS148" s="112"/>
      <c r="VUT148" s="112"/>
      <c r="VUU148" s="112"/>
      <c r="VUV148" s="112"/>
      <c r="VUW148" s="112"/>
      <c r="VUX148" s="112"/>
      <c r="VUY148" s="112"/>
      <c r="VUZ148" s="112"/>
      <c r="VVA148" s="112"/>
      <c r="VVB148" s="112"/>
      <c r="VVC148" s="112"/>
      <c r="VVD148" s="112"/>
      <c r="VVE148" s="112"/>
      <c r="VVF148" s="112"/>
      <c r="VVG148" s="112"/>
      <c r="VVH148" s="112"/>
      <c r="VVI148" s="112"/>
      <c r="VVJ148" s="112"/>
      <c r="VVK148" s="112"/>
      <c r="VVL148" s="112"/>
      <c r="VVM148" s="112"/>
      <c r="VVN148" s="112"/>
      <c r="VVO148" s="112"/>
      <c r="VVP148" s="112"/>
      <c r="VVQ148" s="112"/>
      <c r="VVR148" s="112"/>
      <c r="VVS148" s="112"/>
      <c r="VVT148" s="112"/>
      <c r="VVU148" s="112"/>
      <c r="VVV148" s="112"/>
      <c r="VVW148" s="112"/>
      <c r="VVX148" s="112"/>
      <c r="VVY148" s="112"/>
      <c r="VVZ148" s="112"/>
      <c r="VWA148" s="112"/>
      <c r="VWB148" s="112"/>
      <c r="VWC148" s="112"/>
      <c r="VWD148" s="112"/>
      <c r="VWE148" s="112"/>
      <c r="VWF148" s="112"/>
      <c r="VWG148" s="112"/>
      <c r="VWH148" s="112"/>
      <c r="VWI148" s="112"/>
      <c r="VWJ148" s="112"/>
      <c r="VWK148" s="112"/>
      <c r="VWL148" s="112"/>
      <c r="VWM148" s="112"/>
      <c r="VWN148" s="112"/>
      <c r="VWO148" s="112"/>
      <c r="VWP148" s="112"/>
      <c r="VWQ148" s="112"/>
      <c r="VWR148" s="112"/>
      <c r="VWS148" s="112"/>
      <c r="VWT148" s="112"/>
      <c r="VWU148" s="112"/>
      <c r="VWV148" s="112"/>
      <c r="VWW148" s="112"/>
      <c r="VWX148" s="112"/>
      <c r="VWY148" s="112"/>
      <c r="VWZ148" s="112"/>
      <c r="VXA148" s="112"/>
      <c r="VXB148" s="112"/>
      <c r="VXC148" s="112"/>
      <c r="VXD148" s="112"/>
      <c r="VXE148" s="112"/>
      <c r="VXF148" s="112"/>
      <c r="VXG148" s="112"/>
      <c r="VXH148" s="112"/>
      <c r="VXI148" s="112"/>
      <c r="VXJ148" s="112"/>
      <c r="VXK148" s="112"/>
      <c r="VXL148" s="112"/>
      <c r="VXM148" s="112"/>
      <c r="VXN148" s="112"/>
      <c r="VXO148" s="112"/>
      <c r="VXP148" s="112"/>
      <c r="VXQ148" s="112"/>
      <c r="VXR148" s="112"/>
      <c r="VXS148" s="112"/>
      <c r="VXT148" s="112"/>
      <c r="VXU148" s="112"/>
      <c r="VXV148" s="112"/>
      <c r="VXW148" s="112"/>
      <c r="VXX148" s="112"/>
      <c r="VXY148" s="112"/>
      <c r="VXZ148" s="112"/>
      <c r="VYA148" s="112"/>
      <c r="VYB148" s="112"/>
      <c r="VYC148" s="112"/>
      <c r="VYD148" s="112"/>
      <c r="VYE148" s="112"/>
      <c r="VYF148" s="112"/>
      <c r="VYG148" s="112"/>
      <c r="VYH148" s="112"/>
      <c r="VYI148" s="112"/>
      <c r="VYJ148" s="112"/>
      <c r="VYK148" s="112"/>
      <c r="VYL148" s="112"/>
      <c r="VYM148" s="112"/>
      <c r="VYN148" s="112"/>
      <c r="VYO148" s="112"/>
      <c r="VYP148" s="112"/>
      <c r="VYQ148" s="112"/>
      <c r="VYR148" s="112"/>
      <c r="VYS148" s="112"/>
      <c r="VYT148" s="112"/>
      <c r="VYU148" s="112"/>
      <c r="VYV148" s="112"/>
      <c r="VYW148" s="112"/>
      <c r="VYX148" s="112"/>
      <c r="VYY148" s="112"/>
      <c r="VYZ148" s="112"/>
      <c r="VZA148" s="112"/>
      <c r="VZB148" s="112"/>
      <c r="VZC148" s="112"/>
      <c r="VZD148" s="112"/>
      <c r="VZE148" s="112"/>
      <c r="VZF148" s="112"/>
      <c r="VZG148" s="112"/>
      <c r="VZH148" s="112"/>
      <c r="VZI148" s="112"/>
      <c r="VZJ148" s="112"/>
      <c r="VZK148" s="112"/>
      <c r="VZL148" s="112"/>
      <c r="VZM148" s="112"/>
      <c r="VZN148" s="112"/>
      <c r="VZO148" s="112"/>
      <c r="VZP148" s="112"/>
      <c r="VZQ148" s="112"/>
      <c r="VZR148" s="112"/>
      <c r="VZS148" s="112"/>
      <c r="VZT148" s="112"/>
      <c r="VZU148" s="112"/>
      <c r="VZV148" s="112"/>
      <c r="VZW148" s="112"/>
      <c r="VZX148" s="112"/>
      <c r="VZY148" s="112"/>
      <c r="VZZ148" s="112"/>
      <c r="WAA148" s="112"/>
      <c r="WAB148" s="112"/>
      <c r="WAC148" s="112"/>
      <c r="WAD148" s="112"/>
      <c r="WAE148" s="112"/>
      <c r="WAF148" s="112"/>
      <c r="WAG148" s="112"/>
      <c r="WAH148" s="112"/>
      <c r="WAI148" s="112"/>
      <c r="WAJ148" s="112"/>
      <c r="WAK148" s="112"/>
      <c r="WAL148" s="112"/>
      <c r="WAM148" s="112"/>
      <c r="WAN148" s="112"/>
      <c r="WAO148" s="112"/>
      <c r="WAP148" s="112"/>
      <c r="WAQ148" s="112"/>
      <c r="WAR148" s="112"/>
      <c r="WAS148" s="112"/>
      <c r="WAT148" s="112"/>
      <c r="WAU148" s="112"/>
      <c r="WAV148" s="112"/>
      <c r="WAW148" s="112"/>
      <c r="WAX148" s="112"/>
      <c r="WAY148" s="112"/>
      <c r="WAZ148" s="112"/>
      <c r="WBA148" s="112"/>
      <c r="WBB148" s="112"/>
      <c r="WBC148" s="112"/>
      <c r="WBD148" s="112"/>
      <c r="WBE148" s="112"/>
      <c r="WBF148" s="112"/>
      <c r="WBG148" s="112"/>
      <c r="WBH148" s="112"/>
      <c r="WBI148" s="112"/>
      <c r="WBJ148" s="112"/>
      <c r="WBK148" s="112"/>
      <c r="WBL148" s="112"/>
      <c r="WBM148" s="112"/>
      <c r="WBN148" s="112"/>
      <c r="WBO148" s="112"/>
      <c r="WBP148" s="112"/>
      <c r="WBQ148" s="112"/>
      <c r="WBR148" s="112"/>
      <c r="WBS148" s="112"/>
      <c r="WBT148" s="112"/>
      <c r="WBU148" s="112"/>
      <c r="WBV148" s="112"/>
      <c r="WBW148" s="112"/>
      <c r="WBX148" s="112"/>
      <c r="WBY148" s="112"/>
      <c r="WBZ148" s="112"/>
      <c r="WCA148" s="112"/>
      <c r="WCB148" s="112"/>
      <c r="WCC148" s="112"/>
      <c r="WCD148" s="112"/>
      <c r="WCE148" s="112"/>
      <c r="WCF148" s="112"/>
      <c r="WCG148" s="112"/>
      <c r="WCH148" s="112"/>
      <c r="WCI148" s="112"/>
      <c r="WCJ148" s="112"/>
      <c r="WCK148" s="112"/>
      <c r="WCL148" s="112"/>
      <c r="WCM148" s="112"/>
      <c r="WCN148" s="112"/>
      <c r="WCO148" s="112"/>
      <c r="WCP148" s="112"/>
      <c r="WCQ148" s="112"/>
      <c r="WCR148" s="112"/>
      <c r="WCS148" s="112"/>
      <c r="WCT148" s="112"/>
      <c r="WCU148" s="112"/>
      <c r="WCV148" s="112"/>
      <c r="WCW148" s="112"/>
      <c r="WCX148" s="112"/>
      <c r="WCY148" s="112"/>
      <c r="WCZ148" s="112"/>
      <c r="WDA148" s="112"/>
      <c r="WDB148" s="112"/>
      <c r="WDC148" s="112"/>
      <c r="WDD148" s="112"/>
      <c r="WDE148" s="112"/>
      <c r="WDF148" s="112"/>
      <c r="WDG148" s="112"/>
      <c r="WDH148" s="112"/>
      <c r="WDI148" s="112"/>
      <c r="WDJ148" s="112"/>
      <c r="WDK148" s="112"/>
      <c r="WDL148" s="112"/>
      <c r="WDM148" s="112"/>
      <c r="WDN148" s="112"/>
      <c r="WDO148" s="112"/>
      <c r="WDP148" s="112"/>
      <c r="WDQ148" s="112"/>
      <c r="WDR148" s="112"/>
      <c r="WDS148" s="112"/>
      <c r="WDT148" s="112"/>
      <c r="WDU148" s="112"/>
      <c r="WDV148" s="112"/>
      <c r="WDW148" s="112"/>
      <c r="WDX148" s="112"/>
      <c r="WDY148" s="112"/>
      <c r="WDZ148" s="112"/>
      <c r="WEA148" s="112"/>
      <c r="WEB148" s="112"/>
      <c r="WEC148" s="112"/>
      <c r="WED148" s="112"/>
      <c r="WEE148" s="112"/>
      <c r="WEF148" s="112"/>
      <c r="WEG148" s="112"/>
      <c r="WEH148" s="112"/>
      <c r="WEI148" s="112"/>
      <c r="WEJ148" s="112"/>
      <c r="WEK148" s="112"/>
      <c r="WEL148" s="112"/>
      <c r="WEM148" s="112"/>
      <c r="WEN148" s="112"/>
      <c r="WEO148" s="112"/>
      <c r="WEP148" s="112"/>
      <c r="WEQ148" s="112"/>
      <c r="WER148" s="112"/>
      <c r="WES148" s="112"/>
      <c r="WET148" s="112"/>
      <c r="WEU148" s="112"/>
      <c r="WEV148" s="112"/>
      <c r="WEW148" s="112"/>
      <c r="WEX148" s="112"/>
      <c r="WEY148" s="112"/>
      <c r="WEZ148" s="112"/>
      <c r="WFA148" s="112"/>
      <c r="WFB148" s="112"/>
      <c r="WFC148" s="112"/>
      <c r="WFD148" s="112"/>
      <c r="WFE148" s="112"/>
      <c r="WFF148" s="112"/>
      <c r="WFG148" s="112"/>
      <c r="WFH148" s="112"/>
      <c r="WFI148" s="112"/>
      <c r="WFJ148" s="112"/>
      <c r="WFK148" s="112"/>
      <c r="WFL148" s="112"/>
      <c r="WFM148" s="112"/>
      <c r="WFN148" s="112"/>
      <c r="WFO148" s="112"/>
      <c r="WFP148" s="112"/>
      <c r="WFQ148" s="112"/>
      <c r="WFR148" s="112"/>
      <c r="WFS148" s="112"/>
      <c r="WFT148" s="112"/>
      <c r="WFU148" s="112"/>
      <c r="WFV148" s="112"/>
      <c r="WFW148" s="112"/>
      <c r="WFX148" s="112"/>
      <c r="WFY148" s="112"/>
      <c r="WFZ148" s="112"/>
      <c r="WGA148" s="112"/>
      <c r="WGB148" s="112"/>
      <c r="WGC148" s="112"/>
      <c r="WGD148" s="112"/>
      <c r="WGE148" s="112"/>
      <c r="WGF148" s="112"/>
      <c r="WGG148" s="112"/>
      <c r="WGH148" s="112"/>
      <c r="WGI148" s="112"/>
      <c r="WGJ148" s="112"/>
      <c r="WGK148" s="112"/>
      <c r="WGL148" s="112"/>
      <c r="WGM148" s="112"/>
      <c r="WGN148" s="112"/>
      <c r="WGO148" s="112"/>
      <c r="WGP148" s="112"/>
      <c r="WGQ148" s="112"/>
      <c r="WGR148" s="112"/>
      <c r="WGS148" s="112"/>
      <c r="WGT148" s="112"/>
      <c r="WGU148" s="112"/>
      <c r="WGV148" s="112"/>
      <c r="WGW148" s="112"/>
      <c r="WGX148" s="112"/>
      <c r="WGY148" s="112"/>
      <c r="WGZ148" s="112"/>
      <c r="WHA148" s="112"/>
      <c r="WHB148" s="112"/>
      <c r="WHC148" s="112"/>
      <c r="WHD148" s="112"/>
      <c r="WHE148" s="112"/>
      <c r="WHF148" s="112"/>
      <c r="WHG148" s="112"/>
      <c r="WHH148" s="112"/>
      <c r="WHI148" s="112"/>
      <c r="WHJ148" s="112"/>
      <c r="WHK148" s="112"/>
      <c r="WHL148" s="112"/>
      <c r="WHM148" s="112"/>
      <c r="WHN148" s="112"/>
      <c r="WHO148" s="112"/>
      <c r="WHP148" s="112"/>
      <c r="WHQ148" s="112"/>
      <c r="WHR148" s="112"/>
      <c r="WHS148" s="112"/>
      <c r="WHT148" s="112"/>
      <c r="WHU148" s="112"/>
      <c r="WHV148" s="112"/>
      <c r="WHW148" s="112"/>
      <c r="WHX148" s="112"/>
      <c r="WHY148" s="112"/>
      <c r="WHZ148" s="112"/>
      <c r="WIA148" s="112"/>
      <c r="WIB148" s="112"/>
      <c r="WIC148" s="112"/>
      <c r="WID148" s="112"/>
      <c r="WIE148" s="112"/>
      <c r="WIF148" s="112"/>
      <c r="WIG148" s="112"/>
      <c r="WIH148" s="112"/>
      <c r="WII148" s="112"/>
      <c r="WIJ148" s="112"/>
      <c r="WIK148" s="112"/>
      <c r="WIL148" s="112"/>
      <c r="WIM148" s="112"/>
      <c r="WIN148" s="112"/>
      <c r="WIO148" s="112"/>
      <c r="WIP148" s="112"/>
      <c r="WIQ148" s="112"/>
      <c r="WIR148" s="112"/>
      <c r="WIS148" s="112"/>
      <c r="WIT148" s="112"/>
      <c r="WIU148" s="112"/>
      <c r="WIV148" s="112"/>
      <c r="WIW148" s="112"/>
      <c r="WIX148" s="112"/>
      <c r="WIY148" s="112"/>
      <c r="WIZ148" s="112"/>
      <c r="WJA148" s="112"/>
      <c r="WJB148" s="112"/>
      <c r="WJC148" s="112"/>
      <c r="WJD148" s="112"/>
      <c r="WJE148" s="112"/>
      <c r="WJF148" s="112"/>
      <c r="WJG148" s="112"/>
      <c r="WJH148" s="112"/>
      <c r="WJI148" s="112"/>
      <c r="WJJ148" s="112"/>
      <c r="WJK148" s="112"/>
      <c r="WJL148" s="112"/>
      <c r="WJM148" s="112"/>
      <c r="WJN148" s="112"/>
      <c r="WJO148" s="112"/>
      <c r="WJP148" s="112"/>
      <c r="WJQ148" s="112"/>
      <c r="WJR148" s="112"/>
      <c r="WJS148" s="112"/>
      <c r="WJT148" s="112"/>
      <c r="WJU148" s="112"/>
      <c r="WJV148" s="112"/>
      <c r="WJW148" s="112"/>
      <c r="WJX148" s="112"/>
      <c r="WJY148" s="112"/>
      <c r="WJZ148" s="112"/>
      <c r="WKA148" s="112"/>
      <c r="WKB148" s="112"/>
      <c r="WKC148" s="112"/>
      <c r="WKD148" s="112"/>
      <c r="WKE148" s="112"/>
      <c r="WKF148" s="112"/>
      <c r="WKG148" s="112"/>
      <c r="WKH148" s="112"/>
      <c r="WKI148" s="112"/>
      <c r="WKJ148" s="112"/>
      <c r="WKK148" s="112"/>
      <c r="WKL148" s="112"/>
      <c r="WKM148" s="112"/>
      <c r="WKN148" s="112"/>
      <c r="WKO148" s="112"/>
      <c r="WKP148" s="112"/>
      <c r="WKQ148" s="112"/>
      <c r="WKR148" s="112"/>
      <c r="WKS148" s="112"/>
      <c r="WKT148" s="112"/>
      <c r="WKU148" s="112"/>
      <c r="WKV148" s="112"/>
      <c r="WKW148" s="112"/>
      <c r="WKX148" s="112"/>
      <c r="WKY148" s="112"/>
      <c r="WKZ148" s="112"/>
      <c r="WLA148" s="112"/>
      <c r="WLB148" s="112"/>
      <c r="WLC148" s="112"/>
      <c r="WLD148" s="112"/>
      <c r="WLE148" s="112"/>
      <c r="WLF148" s="112"/>
      <c r="WLG148" s="112"/>
      <c r="WLH148" s="112"/>
      <c r="WLI148" s="112"/>
      <c r="WLJ148" s="112"/>
      <c r="WLK148" s="112"/>
      <c r="WLL148" s="112"/>
      <c r="WLM148" s="112"/>
      <c r="WLN148" s="112"/>
      <c r="WLO148" s="112"/>
      <c r="WLP148" s="112"/>
      <c r="WLQ148" s="112"/>
      <c r="WLR148" s="112"/>
      <c r="WLS148" s="112"/>
      <c r="WLT148" s="112"/>
      <c r="WLU148" s="112"/>
      <c r="WLV148" s="112"/>
      <c r="WLW148" s="112"/>
      <c r="WLX148" s="112"/>
      <c r="WLY148" s="112"/>
      <c r="WLZ148" s="112"/>
      <c r="WMA148" s="112"/>
      <c r="WMB148" s="112"/>
      <c r="WMC148" s="112"/>
      <c r="WMD148" s="112"/>
      <c r="WME148" s="112"/>
      <c r="WMF148" s="112"/>
      <c r="WMG148" s="112"/>
      <c r="WMH148" s="112"/>
      <c r="WMI148" s="112"/>
      <c r="WMJ148" s="112"/>
      <c r="WMK148" s="112"/>
      <c r="WML148" s="112"/>
      <c r="WMM148" s="112"/>
      <c r="WMN148" s="112"/>
      <c r="WMO148" s="112"/>
      <c r="WMP148" s="112"/>
      <c r="WMQ148" s="112"/>
      <c r="WMR148" s="112"/>
      <c r="WMS148" s="112"/>
      <c r="WMT148" s="112"/>
      <c r="WMU148" s="112"/>
      <c r="WMV148" s="112"/>
      <c r="WMW148" s="112"/>
      <c r="WMX148" s="112"/>
      <c r="WMY148" s="112"/>
      <c r="WMZ148" s="112"/>
      <c r="WNA148" s="112"/>
      <c r="WNB148" s="112"/>
      <c r="WNC148" s="112"/>
      <c r="WND148" s="112"/>
      <c r="WNE148" s="112"/>
      <c r="WNF148" s="112"/>
      <c r="WNG148" s="112"/>
      <c r="WNH148" s="112"/>
      <c r="WNI148" s="112"/>
      <c r="WNJ148" s="112"/>
      <c r="WNK148" s="112"/>
      <c r="WNL148" s="112"/>
      <c r="WNM148" s="112"/>
      <c r="WNN148" s="112"/>
      <c r="WNO148" s="112"/>
      <c r="WNP148" s="112"/>
      <c r="WNQ148" s="112"/>
      <c r="WNR148" s="112"/>
      <c r="WNS148" s="112"/>
      <c r="WNT148" s="112"/>
      <c r="WNU148" s="112"/>
      <c r="WNV148" s="112"/>
      <c r="WNW148" s="112"/>
      <c r="WNX148" s="112"/>
      <c r="WNY148" s="112"/>
      <c r="WNZ148" s="112"/>
      <c r="WOA148" s="112"/>
      <c r="WOB148" s="112"/>
      <c r="WOC148" s="112"/>
      <c r="WOD148" s="112"/>
      <c r="WOE148" s="112"/>
      <c r="WOF148" s="112"/>
      <c r="WOG148" s="112"/>
      <c r="WOH148" s="112"/>
      <c r="WOI148" s="112"/>
      <c r="WOJ148" s="112"/>
      <c r="WOK148" s="112"/>
      <c r="WOL148" s="112"/>
      <c r="WOM148" s="112"/>
      <c r="WON148" s="112"/>
      <c r="WOO148" s="112"/>
      <c r="WOP148" s="112"/>
      <c r="WOQ148" s="112"/>
      <c r="WOR148" s="112"/>
      <c r="WOS148" s="112"/>
      <c r="WOT148" s="112"/>
      <c r="WOU148" s="112"/>
      <c r="WOV148" s="112"/>
      <c r="WOW148" s="112"/>
      <c r="WOX148" s="112"/>
      <c r="WOY148" s="112"/>
      <c r="WOZ148" s="112"/>
      <c r="WPA148" s="112"/>
      <c r="WPB148" s="112"/>
      <c r="WPC148" s="112"/>
      <c r="WPD148" s="112"/>
      <c r="WPE148" s="112"/>
      <c r="WPF148" s="112"/>
      <c r="WPG148" s="112"/>
      <c r="WPH148" s="112"/>
      <c r="WPI148" s="112"/>
      <c r="WPJ148" s="112"/>
      <c r="WPK148" s="112"/>
      <c r="WPL148" s="112"/>
      <c r="WPM148" s="112"/>
      <c r="WPN148" s="112"/>
      <c r="WPO148" s="112"/>
      <c r="WPP148" s="112"/>
      <c r="WPQ148" s="112"/>
      <c r="WPR148" s="112"/>
      <c r="WPS148" s="112"/>
      <c r="WPT148" s="112"/>
      <c r="WPU148" s="112"/>
      <c r="WPV148" s="112"/>
      <c r="WPW148" s="112"/>
      <c r="WPX148" s="112"/>
      <c r="WPY148" s="112"/>
      <c r="WPZ148" s="112"/>
      <c r="WQA148" s="112"/>
      <c r="WQB148" s="112"/>
      <c r="WQC148" s="112"/>
      <c r="WQD148" s="112"/>
      <c r="WQE148" s="112"/>
      <c r="WQF148" s="112"/>
      <c r="WQG148" s="112"/>
      <c r="WQH148" s="112"/>
      <c r="WQI148" s="112"/>
      <c r="WQJ148" s="112"/>
      <c r="WQK148" s="112"/>
      <c r="WQL148" s="112"/>
      <c r="WQM148" s="112"/>
      <c r="WQN148" s="112"/>
      <c r="WQO148" s="112"/>
      <c r="WQP148" s="112"/>
      <c r="WQQ148" s="112"/>
      <c r="WQR148" s="112"/>
      <c r="WQS148" s="112"/>
      <c r="WQT148" s="112"/>
      <c r="WQU148" s="112"/>
      <c r="WQV148" s="112"/>
      <c r="WQW148" s="112"/>
      <c r="WQX148" s="112"/>
      <c r="WQY148" s="112"/>
      <c r="WQZ148" s="112"/>
      <c r="WRA148" s="112"/>
      <c r="WRB148" s="112"/>
      <c r="WRC148" s="112"/>
      <c r="WRD148" s="112"/>
      <c r="WRE148" s="112"/>
      <c r="WRF148" s="112"/>
      <c r="WRG148" s="112"/>
      <c r="WRH148" s="112"/>
      <c r="WRI148" s="112"/>
      <c r="WRJ148" s="112"/>
      <c r="WRK148" s="112"/>
      <c r="WRL148" s="112"/>
      <c r="WRM148" s="112"/>
      <c r="WRN148" s="112"/>
      <c r="WRO148" s="112"/>
      <c r="WRP148" s="112"/>
      <c r="WRQ148" s="112"/>
      <c r="WRR148" s="112"/>
      <c r="WRS148" s="112"/>
      <c r="WRT148" s="112"/>
      <c r="WRU148" s="112"/>
      <c r="WRV148" s="112"/>
      <c r="WRW148" s="112"/>
      <c r="WRX148" s="112"/>
      <c r="WRY148" s="112"/>
      <c r="WRZ148" s="112"/>
      <c r="WSA148" s="112"/>
      <c r="WSB148" s="112"/>
      <c r="WSC148" s="112"/>
      <c r="WSD148" s="112"/>
      <c r="WSE148" s="112"/>
      <c r="WSF148" s="112"/>
      <c r="WSG148" s="112"/>
      <c r="WSH148" s="112"/>
      <c r="WSI148" s="112"/>
      <c r="WSJ148" s="112"/>
      <c r="WSK148" s="112"/>
      <c r="WSL148" s="112"/>
      <c r="WSM148" s="112"/>
      <c r="WSN148" s="112"/>
      <c r="WSO148" s="112"/>
      <c r="WSP148" s="112"/>
      <c r="WSQ148" s="112"/>
      <c r="WSR148" s="112"/>
      <c r="WSS148" s="112"/>
      <c r="WST148" s="112"/>
      <c r="WSU148" s="112"/>
      <c r="WSV148" s="112"/>
      <c r="WSW148" s="112"/>
      <c r="WSX148" s="112"/>
      <c r="WSY148" s="112"/>
      <c r="WSZ148" s="112"/>
      <c r="WTA148" s="112"/>
      <c r="WTB148" s="112"/>
      <c r="WTC148" s="112"/>
      <c r="WTD148" s="112"/>
      <c r="WTE148" s="112"/>
      <c r="WTF148" s="112"/>
      <c r="WTG148" s="112"/>
      <c r="WTH148" s="112"/>
      <c r="WTI148" s="112"/>
      <c r="WTJ148" s="112"/>
      <c r="WTK148" s="112"/>
      <c r="WTL148" s="112"/>
      <c r="WTM148" s="112"/>
      <c r="WTN148" s="112"/>
      <c r="WTO148" s="112"/>
      <c r="WTP148" s="112"/>
      <c r="WTQ148" s="112"/>
      <c r="WTR148" s="112"/>
      <c r="WTS148" s="112"/>
      <c r="WTT148" s="112"/>
      <c r="WTU148" s="112"/>
      <c r="WTV148" s="112"/>
      <c r="WTW148" s="112"/>
      <c r="WTX148" s="112"/>
      <c r="WTY148" s="112"/>
      <c r="WTZ148" s="112"/>
      <c r="WUA148" s="112"/>
      <c r="WUB148" s="112"/>
      <c r="WUC148" s="112"/>
      <c r="WUD148" s="112"/>
      <c r="WUE148" s="112"/>
      <c r="WUF148" s="112"/>
      <c r="WUG148" s="112"/>
      <c r="WUH148" s="112"/>
      <c r="WUI148" s="112"/>
      <c r="WUJ148" s="112"/>
      <c r="WUK148" s="112"/>
      <c r="WUL148" s="112"/>
      <c r="WUM148" s="112"/>
      <c r="WUN148" s="112"/>
      <c r="WUO148" s="112"/>
      <c r="WUP148" s="112"/>
      <c r="WUQ148" s="112"/>
      <c r="WUR148" s="112"/>
      <c r="WUS148" s="112"/>
      <c r="WUT148" s="112"/>
      <c r="WUU148" s="112"/>
      <c r="WUV148" s="112"/>
      <c r="WUW148" s="112"/>
      <c r="WUX148" s="112"/>
      <c r="WUY148" s="112"/>
      <c r="WUZ148" s="112"/>
      <c r="WVA148" s="112"/>
      <c r="WVB148" s="112"/>
      <c r="WVC148" s="112"/>
      <c r="WVD148" s="112"/>
      <c r="WVE148" s="112"/>
      <c r="WVF148" s="112"/>
      <c r="WVG148" s="112"/>
      <c r="WVH148" s="112"/>
      <c r="WVI148" s="112"/>
      <c r="WVJ148" s="112"/>
      <c r="WVK148" s="112"/>
      <c r="WVL148" s="112"/>
      <c r="WVM148" s="112"/>
      <c r="WVN148" s="112"/>
      <c r="WVO148" s="112"/>
      <c r="WVP148" s="112"/>
      <c r="WVQ148" s="112"/>
      <c r="WVR148" s="112"/>
      <c r="WVS148" s="112"/>
      <c r="WVT148" s="112"/>
      <c r="WVU148" s="112"/>
      <c r="WVV148" s="112"/>
      <c r="WVW148" s="112"/>
      <c r="WVX148" s="112"/>
      <c r="WVY148" s="112"/>
      <c r="WVZ148" s="112"/>
      <c r="WWA148" s="112"/>
      <c r="WWB148" s="112"/>
      <c r="WWC148" s="112"/>
      <c r="WWD148" s="112"/>
      <c r="WWE148" s="112"/>
      <c r="WWF148" s="112"/>
      <c r="WWG148" s="112"/>
      <c r="WWH148" s="112"/>
      <c r="WWI148" s="112"/>
      <c r="WWJ148" s="112"/>
      <c r="WWK148" s="112"/>
      <c r="WWL148" s="112"/>
      <c r="WWM148" s="112"/>
      <c r="WWN148" s="112"/>
      <c r="WWO148" s="112"/>
      <c r="WWP148" s="112"/>
      <c r="WWQ148" s="112"/>
      <c r="WWR148" s="112"/>
      <c r="WWS148" s="112"/>
      <c r="WWT148" s="112"/>
      <c r="WWU148" s="112"/>
      <c r="WWV148" s="112"/>
      <c r="WWW148" s="112"/>
      <c r="WWX148" s="112"/>
      <c r="WWY148" s="112"/>
      <c r="WWZ148" s="112"/>
      <c r="WXA148" s="112"/>
      <c r="WXB148" s="112"/>
      <c r="WXC148" s="112"/>
      <c r="WXD148" s="112"/>
      <c r="WXE148" s="112"/>
      <c r="WXF148" s="112"/>
      <c r="WXG148" s="112"/>
      <c r="WXH148" s="112"/>
      <c r="WXI148" s="112"/>
      <c r="WXJ148" s="112"/>
      <c r="WXK148" s="112"/>
      <c r="WXL148" s="112"/>
      <c r="WXM148" s="112"/>
      <c r="WXN148" s="112"/>
      <c r="WXO148" s="112"/>
      <c r="WXP148" s="112"/>
      <c r="WXQ148" s="112"/>
      <c r="WXR148" s="112"/>
      <c r="WXS148" s="112"/>
      <c r="WXT148" s="112"/>
      <c r="WXU148" s="112"/>
      <c r="WXV148" s="112"/>
      <c r="WXW148" s="112"/>
      <c r="WXX148" s="112"/>
      <c r="WXY148" s="112"/>
      <c r="WXZ148" s="112"/>
      <c r="WYA148" s="112"/>
      <c r="WYB148" s="112"/>
      <c r="WYC148" s="112"/>
      <c r="WYD148" s="112"/>
      <c r="WYE148" s="112"/>
      <c r="WYF148" s="112"/>
      <c r="WYG148" s="112"/>
      <c r="WYH148" s="112"/>
      <c r="WYI148" s="112"/>
      <c r="WYJ148" s="112"/>
      <c r="WYK148" s="112"/>
      <c r="WYL148" s="112"/>
      <c r="WYM148" s="112"/>
      <c r="WYN148" s="112"/>
      <c r="WYO148" s="112"/>
      <c r="WYP148" s="112"/>
      <c r="WYQ148" s="112"/>
      <c r="WYR148" s="112"/>
      <c r="WYS148" s="112"/>
      <c r="WYT148" s="112"/>
      <c r="WYU148" s="112"/>
      <c r="WYV148" s="112"/>
      <c r="WYW148" s="112"/>
      <c r="WYX148" s="112"/>
      <c r="WYY148" s="112"/>
      <c r="WYZ148" s="112"/>
      <c r="WZA148" s="112"/>
      <c r="WZB148" s="112"/>
      <c r="WZC148" s="112"/>
    </row>
    <row r="149" spans="1:16227" s="5" customFormat="1" ht="18" customHeight="1" x14ac:dyDescent="0.25">
      <c r="C149" s="293" t="s">
        <v>407</v>
      </c>
      <c r="D149" s="181">
        <f>D150+D160+D174</f>
        <v>1120000</v>
      </c>
      <c r="E149" s="233">
        <f>E150+E160+E166+E172+E174</f>
        <v>585150</v>
      </c>
      <c r="F149" s="233">
        <v>266428.59999999998</v>
      </c>
      <c r="G149" s="233">
        <f>SUM(G150,G160,G166,G172,G174)</f>
        <v>299800</v>
      </c>
      <c r="H149" s="233"/>
      <c r="I149" s="233">
        <f>SUM(I150,I160,I166,I172,I174)</f>
        <v>65709100</v>
      </c>
      <c r="J149" s="233">
        <v>140112.34999999998</v>
      </c>
      <c r="K149" s="233">
        <f>SUM(K150,K160,K166,K172,K174)</f>
        <v>348600</v>
      </c>
      <c r="L149" s="233"/>
      <c r="M149" s="233">
        <f>SUM(M150,M160,M166,M172,M174)</f>
        <v>79387000</v>
      </c>
      <c r="N149" s="233">
        <v>140112.34999999998</v>
      </c>
      <c r="O149" s="233">
        <f>SUM(O150,O160,O166,O172,O174)</f>
        <v>260000</v>
      </c>
      <c r="P149" s="233"/>
      <c r="Q149" s="233">
        <f>SUM(Q150,Q160,Q166,Q172,Q174)</f>
        <v>53991696</v>
      </c>
      <c r="R149" s="233">
        <v>82475.959999999992</v>
      </c>
      <c r="S149" s="233">
        <f>SUM(S150,S160,S166,S172,S174)</f>
        <v>220000</v>
      </c>
      <c r="T149" s="233"/>
      <c r="U149" s="233">
        <f>SUM(U150,U160,U166,U172,U174)</f>
        <v>41231696</v>
      </c>
      <c r="V149" s="233">
        <v>177200.80000000002</v>
      </c>
      <c r="W149" s="233">
        <f>SUM(W150,W160,W166,W172,W174)</f>
        <v>238600</v>
      </c>
      <c r="X149" s="233"/>
      <c r="Y149" s="233">
        <f>SUM(Y150,Y160,Y166,Y172,Y174)</f>
        <v>37666501</v>
      </c>
      <c r="Z149" s="233">
        <v>124721.92499999999</v>
      </c>
      <c r="AA149" s="233">
        <f>SUM(AA150,AA160,AA166,AA172,AA174)</f>
        <v>357300</v>
      </c>
      <c r="AB149" s="233"/>
      <c r="AC149" s="233">
        <f>SUM(AC150,AC160,AC166,AC172,AC174)</f>
        <v>61270856</v>
      </c>
      <c r="AD149" s="233">
        <v>186631.27499999999</v>
      </c>
      <c r="AE149" s="233">
        <f>SUM(AE150,AE160,AE166,AE172,AE174)</f>
        <v>362300</v>
      </c>
      <c r="AF149" s="233"/>
      <c r="AG149" s="233">
        <f>SUM(AG150,AG160,AG166,AG172,AG174)</f>
        <v>63444856</v>
      </c>
      <c r="AH149" s="233">
        <v>202267.6</v>
      </c>
      <c r="AI149" s="233">
        <f>SUM(AI150,AI160,AI166,AI172,AI174)</f>
        <v>357300</v>
      </c>
      <c r="AJ149" s="233"/>
      <c r="AK149" s="233">
        <f>SUM(AK150,AK160,AK166,AK172,AK174)</f>
        <v>64525076</v>
      </c>
      <c r="AL149" s="233">
        <v>214637.19999999998</v>
      </c>
      <c r="AM149" s="233">
        <f>SUM(AM150,AM160,AM166,AM172,AM174)</f>
        <v>357300</v>
      </c>
      <c r="AN149" s="233"/>
      <c r="AO149" s="233">
        <f>SUM(AO150,AO160,AO166,AO172,AO174)</f>
        <v>63485276</v>
      </c>
      <c r="AP149" s="233">
        <v>210759.44</v>
      </c>
      <c r="AQ149" s="233">
        <f>SUM(AQ150,AQ160,AQ166,AQ172,AQ174)</f>
        <v>434800</v>
      </c>
      <c r="AR149" s="233"/>
      <c r="AS149" s="233">
        <f>SUM(AS150,AS160,AS166,AS172,AS174)</f>
        <v>81838272</v>
      </c>
      <c r="AT149" s="233">
        <f>SUM(AT150,AT160,AT166,AT172,AT174)</f>
        <v>161300.80000000002</v>
      </c>
      <c r="AU149" s="233">
        <f>SUM(AU150,AU160,AU166,AU172,AU174)</f>
        <v>366295.4</v>
      </c>
      <c r="AV149" s="233"/>
      <c r="AW149" s="233">
        <f>SUM(AW150,AW160,AW166,AW172,AW174)</f>
        <v>62674701.171999998</v>
      </c>
      <c r="AX149" s="233">
        <f t="shared" ref="AX149:DD149" si="3346">SUM(AX150,AX160,AX166,AX172,AX174)</f>
        <v>163137.85</v>
      </c>
      <c r="AY149" s="233">
        <f t="shared" si="3346"/>
        <v>211800</v>
      </c>
      <c r="AZ149" s="233">
        <f t="shared" si="3346"/>
        <v>3344.996666666666</v>
      </c>
      <c r="BA149" s="233">
        <f t="shared" si="3346"/>
        <v>51772607</v>
      </c>
      <c r="BB149" s="233">
        <f t="shared" si="3346"/>
        <v>115111.3</v>
      </c>
      <c r="BC149" s="233">
        <f t="shared" si="3346"/>
        <v>141100</v>
      </c>
      <c r="BD149" s="233">
        <f t="shared" si="3346"/>
        <v>3303.1866666666665</v>
      </c>
      <c r="BE149" s="233">
        <f t="shared" si="3346"/>
        <v>26119400</v>
      </c>
      <c r="BF149" s="233">
        <f t="shared" si="3346"/>
        <v>325536.75</v>
      </c>
      <c r="BG149" s="233">
        <f t="shared" si="3346"/>
        <v>139020</v>
      </c>
      <c r="BH149" s="233">
        <f t="shared" si="3346"/>
        <v>3445.6166666666668</v>
      </c>
      <c r="BI149" s="233">
        <f t="shared" si="3346"/>
        <v>25728896.399999999</v>
      </c>
      <c r="BJ149" s="233">
        <f t="shared" si="3346"/>
        <v>359841.94999999995</v>
      </c>
      <c r="BK149" s="233">
        <f t="shared" si="3346"/>
        <v>140000</v>
      </c>
      <c r="BL149" s="233">
        <f t="shared" si="3346"/>
        <v>3402.8266666666668</v>
      </c>
      <c r="BM149" s="233">
        <f t="shared" si="3346"/>
        <v>27941400</v>
      </c>
      <c r="BN149" s="233">
        <f t="shared" si="3346"/>
        <v>419812.88000000006</v>
      </c>
      <c r="BO149" s="233">
        <f t="shared" si="3346"/>
        <v>121000</v>
      </c>
      <c r="BP149" s="233">
        <f t="shared" si="3346"/>
        <v>3399.0066666666667</v>
      </c>
      <c r="BQ149" s="233">
        <f t="shared" si="3346"/>
        <v>27267400</v>
      </c>
      <c r="BR149" s="233">
        <f t="shared" si="3346"/>
        <v>313580.80499999999</v>
      </c>
      <c r="BS149" s="233">
        <f t="shared" si="3346"/>
        <v>182000</v>
      </c>
      <c r="BT149" s="233">
        <f t="shared" si="3346"/>
        <v>3399.0066666666667</v>
      </c>
      <c r="BU149" s="233">
        <f t="shared" si="3346"/>
        <v>39375100</v>
      </c>
      <c r="BV149" s="233">
        <f t="shared" si="3346"/>
        <v>386705.05000000005</v>
      </c>
      <c r="BW149" s="233">
        <f t="shared" si="3346"/>
        <v>167000</v>
      </c>
      <c r="BX149" s="233">
        <f t="shared" si="3346"/>
        <v>3189.9666666666667</v>
      </c>
      <c r="BY149" s="233">
        <f t="shared" si="3346"/>
        <v>38815000</v>
      </c>
      <c r="BZ149" s="233">
        <f t="shared" si="3346"/>
        <v>467740.36</v>
      </c>
      <c r="CA149" s="233">
        <f t="shared" si="3346"/>
        <v>164000</v>
      </c>
      <c r="CB149" s="233">
        <f t="shared" si="3346"/>
        <v>3174.4866666666662</v>
      </c>
      <c r="CC149" s="233">
        <f t="shared" si="3346"/>
        <v>37340800</v>
      </c>
      <c r="CD149" s="233">
        <f t="shared" si="3346"/>
        <v>205000</v>
      </c>
      <c r="CE149" s="233">
        <f t="shared" si="3346"/>
        <v>3174.4866666666662</v>
      </c>
      <c r="CF149" s="233">
        <f t="shared" si="3346"/>
        <v>44410400</v>
      </c>
      <c r="CG149" s="233">
        <f t="shared" si="3346"/>
        <v>223000</v>
      </c>
      <c r="CH149" s="233">
        <f t="shared" si="3346"/>
        <v>3174.4866666666662</v>
      </c>
      <c r="CI149" s="233">
        <f t="shared" si="3346"/>
        <v>46310400</v>
      </c>
      <c r="CJ149" s="233">
        <f t="shared" si="3346"/>
        <v>194000</v>
      </c>
      <c r="CK149" s="233">
        <f t="shared" si="3346"/>
        <v>3201.4711301822781</v>
      </c>
      <c r="CL149" s="233">
        <f t="shared" si="3346"/>
        <v>41793779.217698812</v>
      </c>
      <c r="CM149" s="233">
        <v>333749.59999999998</v>
      </c>
      <c r="CN149" s="233">
        <v>68393737.700000003</v>
      </c>
      <c r="CO149" s="233">
        <v>227013.6</v>
      </c>
      <c r="CP149" s="233">
        <v>48136961.5</v>
      </c>
      <c r="CQ149" s="233">
        <v>288351.30499999993</v>
      </c>
      <c r="CR149" s="233">
        <v>44705677.689999998</v>
      </c>
      <c r="CS149" s="233">
        <v>294484.67499999999</v>
      </c>
      <c r="CT149" s="233">
        <v>51469198.270000003</v>
      </c>
      <c r="CU149" s="233">
        <v>362265.91500000004</v>
      </c>
      <c r="CV149" s="233">
        <v>69253119.930000007</v>
      </c>
      <c r="CW149" s="233">
        <v>431122.52499999997</v>
      </c>
      <c r="CX149" s="233">
        <v>96551091.469999984</v>
      </c>
      <c r="CY149" s="233">
        <v>479977.20000000007</v>
      </c>
      <c r="CZ149" s="233">
        <v>92980170.959999993</v>
      </c>
      <c r="DA149" s="233">
        <v>375904.625</v>
      </c>
      <c r="DB149" s="233">
        <v>71416134.493636355</v>
      </c>
      <c r="DC149" s="233">
        <f t="shared" si="3346"/>
        <v>366155.64999999997</v>
      </c>
      <c r="DD149" s="233">
        <f t="shared" si="3346"/>
        <v>58804269.75</v>
      </c>
      <c r="DE149" s="233">
        <v>183920</v>
      </c>
      <c r="DF149" s="233">
        <f>DF150+DF160</f>
        <v>33383607.649999999</v>
      </c>
      <c r="DG149" s="233">
        <f t="shared" ref="DG149:FV149" si="3347">SUM(DG150,DG160,DG166,DG172,DG174)</f>
        <v>266428.59999999998</v>
      </c>
      <c r="DH149" s="233">
        <f t="shared" si="3347"/>
        <v>60530496.280000001</v>
      </c>
      <c r="DI149" s="233">
        <f t="shared" si="3347"/>
        <v>221993.85</v>
      </c>
      <c r="DJ149" s="233">
        <f t="shared" si="3347"/>
        <v>40785657.600000001</v>
      </c>
      <c r="DK149" s="233">
        <f t="shared" si="3347"/>
        <v>140112.34999999998</v>
      </c>
      <c r="DL149" s="233">
        <f t="shared" si="3347"/>
        <v>17858735.870000001</v>
      </c>
      <c r="DM149" s="233">
        <f t="shared" si="3347"/>
        <v>82475.959999999992</v>
      </c>
      <c r="DN149" s="233">
        <f t="shared" si="3347"/>
        <v>17703148.708999999</v>
      </c>
      <c r="DO149" s="233">
        <f t="shared" si="3347"/>
        <v>177200.80000000002</v>
      </c>
      <c r="DP149" s="233">
        <f t="shared" si="3347"/>
        <v>32311725.699999999</v>
      </c>
      <c r="DQ149" s="233">
        <f t="shared" si="3347"/>
        <v>124721.92499999999</v>
      </c>
      <c r="DR149" s="233">
        <f t="shared" si="3347"/>
        <v>23851809.513</v>
      </c>
      <c r="DS149" s="233">
        <f t="shared" si="3347"/>
        <v>186631.27499999999</v>
      </c>
      <c r="DT149" s="233">
        <f t="shared" si="3347"/>
        <v>37873952.789999999</v>
      </c>
      <c r="DU149" s="233">
        <f t="shared" si="3347"/>
        <v>202267.6</v>
      </c>
      <c r="DV149" s="233">
        <f t="shared" si="3347"/>
        <v>76523393.060000002</v>
      </c>
      <c r="DW149" s="233">
        <f t="shared" si="3347"/>
        <v>43206860.289999999</v>
      </c>
      <c r="DX149" s="233">
        <f t="shared" si="3347"/>
        <v>214637.19999999998</v>
      </c>
      <c r="DY149" s="233">
        <f t="shared" si="3347"/>
        <v>78217773.289999992</v>
      </c>
      <c r="DZ149" s="233">
        <f t="shared" si="3347"/>
        <v>37278902.250000007</v>
      </c>
      <c r="EA149" s="233">
        <f t="shared" si="3347"/>
        <v>210759.44</v>
      </c>
      <c r="EB149" s="233">
        <f t="shared" si="3347"/>
        <v>69608678.650000006</v>
      </c>
      <c r="EC149" s="233">
        <f t="shared" si="3347"/>
        <v>47233253.079999998</v>
      </c>
      <c r="ED149" s="233">
        <f t="shared" si="3347"/>
        <v>161300.80000000002</v>
      </c>
      <c r="EE149" s="233">
        <f t="shared" si="3347"/>
        <v>59006227.82</v>
      </c>
      <c r="EF149" s="233">
        <f t="shared" si="3347"/>
        <v>37761132.960000001</v>
      </c>
      <c r="EG149" s="233">
        <v>1658.3869999999999</v>
      </c>
      <c r="EH149" s="233">
        <f t="shared" ref="EH149" si="3348">SUM(EH150,EH160,EH166,EH172,EH174)</f>
        <v>973.4</v>
      </c>
      <c r="EI149" s="233"/>
      <c r="EJ149" s="233">
        <f>SUM(EJ150,EJ160,EJ166,EJ172,EJ174)</f>
        <v>139857.89599999998</v>
      </c>
      <c r="EK149" s="233">
        <v>782.38300000000004</v>
      </c>
      <c r="EL149" s="233">
        <f t="shared" ref="EL149" si="3349">SUM(EL150,EL160,EL166,EL172,EL174)</f>
        <v>73.400000000000006</v>
      </c>
      <c r="EM149" s="233"/>
      <c r="EN149" s="233">
        <f>SUM(EN150,EN160,EN166,EN172,EN174)</f>
        <v>26424.000000000004</v>
      </c>
      <c r="EO149" s="233">
        <v>782.38300000000004</v>
      </c>
      <c r="EP149" s="233">
        <f t="shared" ref="EP149" si="3350">SUM(EP150,EP160,EP166,EP172,EP174)</f>
        <v>1200</v>
      </c>
      <c r="EQ149" s="233"/>
      <c r="ER149" s="233">
        <f>SUM(ER150,ER160,ER166,ER172,ER174)</f>
        <v>248900</v>
      </c>
      <c r="ES149" s="233">
        <v>364.79500000000002</v>
      </c>
      <c r="ET149" s="233">
        <f t="shared" ref="ET149" si="3351">SUM(ET150,ET160,ET166,ET172,ET174)</f>
        <v>950</v>
      </c>
      <c r="EU149" s="233"/>
      <c r="EV149" s="233">
        <f>SUM(EV150,EV160,EV166,EV172,EV174)</f>
        <v>173850</v>
      </c>
      <c r="EW149" s="233">
        <v>704.39099999999996</v>
      </c>
      <c r="EX149" s="233">
        <f t="shared" ref="EX149" si="3352">SUM(EX150,EX160,EX166,EX172,EX174)</f>
        <v>100</v>
      </c>
      <c r="EY149" s="233"/>
      <c r="EZ149" s="233">
        <f>SUM(EZ150,EZ160,EZ166,EZ172,EZ174)</f>
        <v>35900</v>
      </c>
      <c r="FA149" s="233">
        <v>407.99099999999999</v>
      </c>
      <c r="FB149" s="233">
        <f t="shared" ref="FB149" si="3353">SUM(FB150,FB160,FB166,FB172,FB174)</f>
        <v>0</v>
      </c>
      <c r="FC149" s="233"/>
      <c r="FD149" s="233">
        <f>SUM(FD150,FD160,FD166,FD172,FD174)</f>
        <v>0</v>
      </c>
      <c r="FE149" s="233">
        <v>1079.2060000000001</v>
      </c>
      <c r="FF149" s="233">
        <f t="shared" ref="FF149" si="3354">SUM(FF150,FF160,FF166,FF172,FF174)</f>
        <v>0</v>
      </c>
      <c r="FG149" s="233"/>
      <c r="FH149" s="233">
        <f>SUM(FH150,FH160,FH166,FH172,FH174)</f>
        <v>0</v>
      </c>
      <c r="FI149" s="233">
        <v>422.49799999999999</v>
      </c>
      <c r="FJ149" s="233">
        <f t="shared" ref="FJ149" si="3355">SUM(FJ150,FJ160,FJ166,FJ172,FJ174)</f>
        <v>0</v>
      </c>
      <c r="FK149" s="233"/>
      <c r="FL149" s="233">
        <f>SUM(FL150,FL160,FL166,FL172,FL174)</f>
        <v>0</v>
      </c>
      <c r="FM149" s="233">
        <v>0</v>
      </c>
      <c r="FN149" s="233">
        <f t="shared" ref="FN149" si="3356">SUM(FN150,FN160,FN166,FN172,FN174)</f>
        <v>0</v>
      </c>
      <c r="FO149" s="233"/>
      <c r="FP149" s="233">
        <f>SUM(FP150,FP160,FP166,FP172,FP174)</f>
        <v>0</v>
      </c>
      <c r="FQ149" s="233">
        <v>935.98299999999995</v>
      </c>
      <c r="FR149" s="233">
        <f t="shared" ref="FR149" si="3357">SUM(FR150,FR160,FR166,FR172,FR174)</f>
        <v>0</v>
      </c>
      <c r="FS149" s="233"/>
      <c r="FT149" s="233">
        <f>SUM(FT150,FT160,FT166,FT172,FT174)</f>
        <v>0</v>
      </c>
      <c r="FU149" s="233">
        <f t="shared" si="3347"/>
        <v>138.64699999999999</v>
      </c>
      <c r="FV149" s="233">
        <f t="shared" si="3347"/>
        <v>0</v>
      </c>
      <c r="FW149" s="233"/>
      <c r="FX149" s="233">
        <f>SUM(FX150,FX160,FX166,FX172,FX174)</f>
        <v>0</v>
      </c>
      <c r="FY149" s="233">
        <f>SUM(FY150,FY160,FY166,FY172,FY174)</f>
        <v>865.99599999999998</v>
      </c>
      <c r="FZ149" s="233">
        <f>SUM(FZ150,FZ160,FZ166,FZ172,FZ174)</f>
        <v>0</v>
      </c>
      <c r="GA149" s="233"/>
      <c r="GB149" s="233">
        <f>SUM(GB150,GB160,GB166,GB172,GB174)</f>
        <v>0</v>
      </c>
      <c r="GC149" s="233">
        <f>SUM(GC150,GC160,GC166,GC172,GC174)</f>
        <v>37.997</v>
      </c>
      <c r="GD149" s="233">
        <f>SUM(GD150,GD160,GD166,GD172,GD174)</f>
        <v>480</v>
      </c>
      <c r="GE149" s="233"/>
      <c r="GF149" s="233">
        <f>SUM(GF150,GF160,GF166,GF172,GF174)</f>
        <v>83704.800000000003</v>
      </c>
      <c r="GG149" s="233"/>
      <c r="GH149" s="233">
        <f>SUM(GH150,GH160,GH166,GH172,GH174)</f>
        <v>0</v>
      </c>
      <c r="GI149" s="233"/>
      <c r="GJ149" s="233">
        <f>SUM(GJ150,GJ160,GJ166,GJ172,GJ174)</f>
        <v>0</v>
      </c>
      <c r="GK149" s="233">
        <f>SUM(GK150,GK160,GK166,GK172,GK174)</f>
        <v>431.96499999999997</v>
      </c>
      <c r="GL149" s="233">
        <f>SUM(GL150,GL160,GL166,GL172,GL174)</f>
        <v>0</v>
      </c>
      <c r="GM149" s="233"/>
      <c r="GN149" s="233">
        <f>SUM(GN150,GN160,GN166,GN172,GN174)</f>
        <v>0</v>
      </c>
      <c r="GO149" s="233">
        <f>SUM(GO150,GO160,GO166,GO172,GO174)</f>
        <v>287.97700000000003</v>
      </c>
      <c r="GP149" s="233">
        <f>SUM(GP150,GP160,GP166,GP172,GP174)</f>
        <v>300</v>
      </c>
      <c r="GQ149" s="233"/>
      <c r="GR149" s="233">
        <f>SUM(GR150,GR160,GR166,GR172,GR174)</f>
        <v>23700</v>
      </c>
      <c r="GS149" s="233">
        <f>SUM(GS150,GS160,GS166,GS172,GS174)</f>
        <v>71.994</v>
      </c>
      <c r="GT149" s="233">
        <f>SUM(GT150,GT160,GT166,GT172,GT174)</f>
        <v>0</v>
      </c>
      <c r="GU149" s="233"/>
      <c r="GV149" s="233">
        <f>SUM(GV150,GV160,GV166,GV172,GV174)</f>
        <v>0</v>
      </c>
      <c r="GW149" s="233">
        <f>SUM(GW150,GW160,GW166,GW172,GW174)</f>
        <v>71.994</v>
      </c>
      <c r="GX149" s="233">
        <f>SUM(GX150,GX160,GX166,GX172,GX174)</f>
        <v>0</v>
      </c>
      <c r="GY149" s="233"/>
      <c r="GZ149" s="233">
        <f>SUM(GZ150,GZ160,GZ166,GZ172,GZ174)</f>
        <v>0</v>
      </c>
      <c r="HA149" s="233">
        <f>SUM(HA150,HA160,HA166,HA172,HA174)</f>
        <v>199.98599999999999</v>
      </c>
      <c r="HB149" s="233">
        <f>SUM(HB150,HB160,HB166,HB172,HB174)</f>
        <v>0</v>
      </c>
      <c r="HC149" s="233"/>
      <c r="HD149" s="233">
        <f>SUM(HD150,HD160,HD166,HD172,HD174)</f>
        <v>0</v>
      </c>
      <c r="HE149" s="233">
        <f>SUM(HE150,HE160,HE166,HE172,HE174)</f>
        <v>200</v>
      </c>
      <c r="HF149" s="233"/>
      <c r="HG149" s="233">
        <f>SUM(HG150,HG160,HG166,HG172,HG174)</f>
        <v>75006</v>
      </c>
      <c r="HH149" s="233">
        <f>SUM(HH150,HH160,HH166,HH172,HH174)</f>
        <v>0</v>
      </c>
      <c r="HI149" s="233"/>
      <c r="HJ149" s="233">
        <f>SUM(HJ150,HJ160,HJ166,HJ172,HJ174)</f>
        <v>0</v>
      </c>
      <c r="HK149" s="233">
        <f>SUM(HK150,HK160,HK166,HK172,HK174)</f>
        <v>800</v>
      </c>
      <c r="HL149" s="233"/>
      <c r="HM149" s="233">
        <f t="shared" ref="HM149:KS149" si="3358">SUM(HM150,HM160,HM166,HM172,HM174)</f>
        <v>63200</v>
      </c>
      <c r="HN149" s="233">
        <v>1097.192</v>
      </c>
      <c r="HO149" s="233">
        <v>167100.20000000001</v>
      </c>
      <c r="HP149" s="233">
        <v>961.19500000000005</v>
      </c>
      <c r="HQ149" s="233">
        <v>105733.8</v>
      </c>
      <c r="HR149" s="233">
        <v>1589.885</v>
      </c>
      <c r="HS149" s="233">
        <v>220268.85</v>
      </c>
      <c r="HT149" s="233">
        <v>71.994</v>
      </c>
      <c r="HU149" s="233">
        <v>26668</v>
      </c>
      <c r="HV149" s="233">
        <v>173.19</v>
      </c>
      <c r="HW149" s="233">
        <v>61350.8</v>
      </c>
      <c r="HX149" s="233">
        <v>1670.396</v>
      </c>
      <c r="HY149" s="233">
        <v>192027.6</v>
      </c>
      <c r="HZ149" s="233">
        <v>2447.1990000000001</v>
      </c>
      <c r="IA149" s="233">
        <v>238533.4</v>
      </c>
      <c r="IB149" s="233">
        <v>1336.789</v>
      </c>
      <c r="IC149" s="233">
        <v>148628</v>
      </c>
      <c r="ID149" s="233">
        <v>2120.5920000000001</v>
      </c>
      <c r="IE149" s="233">
        <v>199936.43</v>
      </c>
      <c r="IF149" s="233">
        <v>1869.1869999999999</v>
      </c>
      <c r="IG149" s="233">
        <v>190451</v>
      </c>
      <c r="IH149" s="233">
        <f t="shared" si="3358"/>
        <v>1658.3869999999999</v>
      </c>
      <c r="II149" s="233">
        <f t="shared" si="3358"/>
        <v>171585</v>
      </c>
      <c r="IJ149" s="233">
        <f t="shared" si="3358"/>
        <v>1128.1500000000001</v>
      </c>
      <c r="IK149" s="233">
        <f t="shared" si="3358"/>
        <v>203867</v>
      </c>
      <c r="IL149" s="233">
        <f t="shared" si="3358"/>
        <v>782.38300000000004</v>
      </c>
      <c r="IM149" s="233">
        <f t="shared" si="3358"/>
        <v>177024.2</v>
      </c>
      <c r="IN149" s="233">
        <f t="shared" si="3358"/>
        <v>364.79500000000002</v>
      </c>
      <c r="IO149" s="233">
        <f t="shared" si="3358"/>
        <v>45357</v>
      </c>
      <c r="IP149" s="233">
        <f t="shared" si="3358"/>
        <v>704.39099999999996</v>
      </c>
      <c r="IQ149" s="233">
        <f t="shared" si="3358"/>
        <v>82290</v>
      </c>
      <c r="IR149" s="233">
        <f t="shared" si="3358"/>
        <v>407.99099999999999</v>
      </c>
      <c r="IS149" s="233">
        <f t="shared" si="3358"/>
        <v>64997</v>
      </c>
      <c r="IT149" s="233">
        <f t="shared" si="3358"/>
        <v>1079.2060000000001</v>
      </c>
      <c r="IU149" s="233">
        <f t="shared" si="3358"/>
        <v>227747.15</v>
      </c>
      <c r="IV149" s="233">
        <f t="shared" si="3358"/>
        <v>422.49799999999999</v>
      </c>
      <c r="IW149" s="233">
        <f t="shared" si="3358"/>
        <v>40576</v>
      </c>
      <c r="IX149" s="233">
        <f t="shared" si="3358"/>
        <v>0</v>
      </c>
      <c r="IY149" s="233">
        <f t="shared" si="3358"/>
        <v>0</v>
      </c>
      <c r="IZ149" s="233">
        <f t="shared" si="3358"/>
        <v>935.98299999999995</v>
      </c>
      <c r="JA149" s="233">
        <f t="shared" si="3358"/>
        <v>138016.79999999999</v>
      </c>
      <c r="JB149" s="233">
        <f t="shared" si="3358"/>
        <v>138.64699999999999</v>
      </c>
      <c r="JC149" s="233">
        <f t="shared" si="3358"/>
        <v>51527.729999999996</v>
      </c>
      <c r="JD149" s="233">
        <v>194.38399999999999</v>
      </c>
      <c r="JE149" s="233">
        <f t="shared" ref="JE149" si="3359">SUM(JE150,JE160,JE166,JE172,JE174)</f>
        <v>200</v>
      </c>
      <c r="JF149" s="233"/>
      <c r="JG149" s="233">
        <f>SUM(JG150,JG160,JG166,JG172,JG174)</f>
        <v>56888</v>
      </c>
      <c r="JH149" s="233">
        <v>150.244</v>
      </c>
      <c r="JI149" s="233">
        <f t="shared" ref="JI149" si="3360">SUM(JI150,JI160,JI166,JI172,JI174)</f>
        <v>360</v>
      </c>
      <c r="JJ149" s="233"/>
      <c r="JK149" s="233">
        <f>SUM(JK150,JK160,JK166,JK172,JK174)</f>
        <v>99997.2</v>
      </c>
      <c r="JL149" s="233">
        <v>150.244</v>
      </c>
      <c r="JM149" s="233">
        <f t="shared" ref="JM149" si="3361">SUM(JM150,JM160,JM166,JM172,JM174)</f>
        <v>300</v>
      </c>
      <c r="JN149" s="233"/>
      <c r="JO149" s="233">
        <f>SUM(JO150,JO160,JO166,JO172,JO174)</f>
        <v>91500</v>
      </c>
      <c r="JP149" s="233">
        <v>61.195</v>
      </c>
      <c r="JQ149" s="233">
        <f t="shared" ref="JQ149" si="3362">SUM(JQ150,JQ160,JQ166,JQ172,JQ174)</f>
        <v>300</v>
      </c>
      <c r="JR149" s="233"/>
      <c r="JS149" s="233">
        <f>SUM(JS150,JS160,JS166,JS172,JS174)</f>
        <v>91500</v>
      </c>
      <c r="JT149" s="233">
        <v>0</v>
      </c>
      <c r="JU149" s="233">
        <f t="shared" ref="JU149" si="3363">SUM(JU150,JU160,JU166,JU172,JU174)</f>
        <v>360</v>
      </c>
      <c r="JV149" s="233"/>
      <c r="JW149" s="233">
        <f>SUM(JW150,JW160,JW166,JW172,JW174)</f>
        <v>109800</v>
      </c>
      <c r="JX149" s="233">
        <v>0</v>
      </c>
      <c r="JY149" s="233">
        <f t="shared" ref="JY149" si="3364">SUM(JY150,JY160,JY166,JY172,JY174)</f>
        <v>200</v>
      </c>
      <c r="JZ149" s="233"/>
      <c r="KA149" s="233">
        <f>SUM(KA150,KA160,KA166,KA172,KA174)</f>
        <v>61000</v>
      </c>
      <c r="KB149" s="233">
        <v>0</v>
      </c>
      <c r="KC149" s="233">
        <f t="shared" ref="KC149" si="3365">SUM(KC150,KC160,KC166,KC172,KC174)</f>
        <v>250</v>
      </c>
      <c r="KD149" s="233"/>
      <c r="KE149" s="233">
        <f>SUM(KE150,KE160,KE166,KE172,KE174)</f>
        <v>76250</v>
      </c>
      <c r="KF149" s="233">
        <v>0</v>
      </c>
      <c r="KG149" s="233">
        <f t="shared" ref="KG149" si="3366">SUM(KG150,KG160,KG166,KG172,KG174)</f>
        <v>250</v>
      </c>
      <c r="KH149" s="233"/>
      <c r="KI149" s="233">
        <f>SUM(KI150,KI160,KI166,KI172,KI174)</f>
        <v>76250</v>
      </c>
      <c r="KJ149" s="233">
        <v>107.991</v>
      </c>
      <c r="KK149" s="233">
        <f t="shared" ref="KK149" si="3367">SUM(KK150,KK160,KK166,KK172,KK174)</f>
        <v>150</v>
      </c>
      <c r="KL149" s="233"/>
      <c r="KM149" s="233">
        <f>SUM(KM150,KM160,KM166,KM172,KM174)</f>
        <v>45750</v>
      </c>
      <c r="KN149" s="233">
        <v>95.992999999999995</v>
      </c>
      <c r="KO149" s="233">
        <f t="shared" ref="KO149" si="3368">SUM(KO150,KO160,KO166,KO172,KO174)</f>
        <v>0</v>
      </c>
      <c r="KP149" s="233"/>
      <c r="KQ149" s="233">
        <f>SUM(KQ150,KQ160,KQ166,KQ172,KQ174)</f>
        <v>0</v>
      </c>
      <c r="KR149" s="233">
        <f t="shared" si="3358"/>
        <v>71.994</v>
      </c>
      <c r="KS149" s="233">
        <f t="shared" si="3358"/>
        <v>250</v>
      </c>
      <c r="KT149" s="233"/>
      <c r="KU149" s="233">
        <f>SUM(KU150,KU160,KU166,KU172,KU174)</f>
        <v>76250</v>
      </c>
      <c r="KV149" s="233">
        <f>SUM(KV150,KV160,KV166,KV172,KV174)</f>
        <v>143.988</v>
      </c>
      <c r="KW149" s="233">
        <f>SUM(KW150,KW160,KW166,KW172,KW174)</f>
        <v>180</v>
      </c>
      <c r="KX149" s="233"/>
      <c r="KY149" s="233">
        <f>SUM(KY150,KY160,KY166,KY172,KY174)</f>
        <v>54900</v>
      </c>
      <c r="KZ149" s="233">
        <f>SUM(KZ150,KZ160,KZ166,KZ172,KZ174)</f>
        <v>611.95100000000002</v>
      </c>
      <c r="LA149" s="233">
        <f>SUM(LA150,LA160,LA166,LA172,LA174)</f>
        <v>260</v>
      </c>
      <c r="LB149" s="233"/>
      <c r="LC149" s="233">
        <f>SUM(LC150,LC160,LC166,LC172,LC174)</f>
        <v>79300</v>
      </c>
      <c r="LD149" s="233">
        <f>SUM(LD150,LD160,LD166,LD172,LD174)</f>
        <v>215</v>
      </c>
      <c r="LE149" s="233">
        <f>SUM(LE150,LE160,LE166,LE172,LE174)</f>
        <v>230</v>
      </c>
      <c r="LF149" s="233"/>
      <c r="LG149" s="233">
        <f>SUM(LG150,LG160,LG166,LG172,LG174)</f>
        <v>75610</v>
      </c>
      <c r="LH149" s="233">
        <f>SUM(LH150,LH160,LH166,LH172,LH174)</f>
        <v>216</v>
      </c>
      <c r="LI149" s="233">
        <f>SUM(LI150,LI160,LI166,LI172,LI174)</f>
        <v>0</v>
      </c>
      <c r="LJ149" s="233"/>
      <c r="LK149" s="233">
        <f>SUM(LK150,LK160,LK166,LK172,LK174)</f>
        <v>0</v>
      </c>
      <c r="LL149" s="233">
        <f>SUM(LL150,LL160,LL166,LL172,LL174)</f>
        <v>0</v>
      </c>
      <c r="LM149" s="233">
        <f>SUM(LM150,LM160,LM166,LM172,LM174)</f>
        <v>0</v>
      </c>
      <c r="LN149" s="233"/>
      <c r="LO149" s="233">
        <f>SUM(LO150,LO160,LO166,LO172,LO174)</f>
        <v>0</v>
      </c>
      <c r="LP149" s="233">
        <f>SUM(LP150,LP160,LP166,LP172,LP174)</f>
        <v>0</v>
      </c>
      <c r="LQ149" s="233">
        <f>SUM(LQ150,LQ160,LQ166,LQ172,LQ174)</f>
        <v>0</v>
      </c>
      <c r="LR149" s="233"/>
      <c r="LS149" s="233">
        <f>SUM(LS150,LS160,LS166,LS172,LS174)</f>
        <v>0</v>
      </c>
      <c r="LT149" s="233">
        <f>SUM(LT150,LT160,LT166,LT172,LT174)</f>
        <v>0</v>
      </c>
      <c r="LU149" s="233">
        <f>SUM(LU150,LU160,LU166,LU172,LU174)</f>
        <v>0</v>
      </c>
      <c r="LV149" s="233"/>
      <c r="LW149" s="233">
        <f>SUM(LW150,LW160,LW166,LW172,LW174)</f>
        <v>0</v>
      </c>
      <c r="LX149" s="233">
        <f>SUM(LX150,LX160,LX166,LX172,LX174)</f>
        <v>0</v>
      </c>
      <c r="LY149" s="233">
        <f>SUM(LY150,LY160,LY166,LY172,LY174)</f>
        <v>0</v>
      </c>
      <c r="LZ149" s="233"/>
      <c r="MA149" s="233">
        <f>SUM(MA150,MA160,MA166,MA172,MA174)</f>
        <v>0</v>
      </c>
      <c r="MB149" s="233">
        <f>SUM(MB150,MB160,MB166,MB172,MB174)</f>
        <v>100</v>
      </c>
      <c r="MC149" s="233"/>
      <c r="MD149" s="233">
        <f>SUM(MD150,MD160,MD166,MD172,MD174)</f>
        <v>39559</v>
      </c>
      <c r="ME149" s="233">
        <f>SUM(ME150,ME160,ME166,ME172,ME174)</f>
        <v>100</v>
      </c>
      <c r="MF149" s="233"/>
      <c r="MG149" s="233">
        <f>SUM(MG150,MG160,MG166,MG172,MG174)</f>
        <v>39500</v>
      </c>
      <c r="MH149" s="233">
        <f>SUM(MH150,MH160,MH166,MH172,MH174)</f>
        <v>150</v>
      </c>
      <c r="MI149" s="233"/>
      <c r="MJ149" s="233">
        <f t="shared" ref="MJ149:PP149" si="3369">SUM(MJ150,MJ160,MJ166,MJ172,MJ174)</f>
        <v>59250</v>
      </c>
      <c r="MK149" s="233">
        <v>334.41300000000001</v>
      </c>
      <c r="ML149" s="233">
        <v>94226</v>
      </c>
      <c r="MM149" s="233">
        <v>295.17599999999999</v>
      </c>
      <c r="MN149" s="233">
        <v>79048</v>
      </c>
      <c r="MO149" s="233">
        <v>223.18199999999999</v>
      </c>
      <c r="MP149" s="233">
        <v>59768</v>
      </c>
      <c r="MQ149" s="233">
        <v>326.78200000000004</v>
      </c>
      <c r="MR149" s="233">
        <v>94732</v>
      </c>
      <c r="MS149" s="233">
        <v>316.77499999999998</v>
      </c>
      <c r="MT149" s="233">
        <v>84832</v>
      </c>
      <c r="MU149" s="233">
        <v>203.58500000000001</v>
      </c>
      <c r="MV149" s="233">
        <v>55964</v>
      </c>
      <c r="MW149" s="233">
        <v>345.572</v>
      </c>
      <c r="MX149" s="233">
        <v>101233.2</v>
      </c>
      <c r="MY149" s="233">
        <v>248.38</v>
      </c>
      <c r="MZ149" s="233">
        <v>75900</v>
      </c>
      <c r="NA149" s="233">
        <v>129.59</v>
      </c>
      <c r="NB149" s="233">
        <v>39600</v>
      </c>
      <c r="NC149" s="233">
        <v>46.795999999999999</v>
      </c>
      <c r="ND149" s="233">
        <v>14300</v>
      </c>
      <c r="NE149" s="233">
        <f t="shared" si="3369"/>
        <v>194.38399999999999</v>
      </c>
      <c r="NF149" s="233">
        <f t="shared" si="3369"/>
        <v>59400</v>
      </c>
      <c r="NG149" s="233">
        <f t="shared" si="3369"/>
        <v>219.58199999999999</v>
      </c>
      <c r="NH149" s="233">
        <f t="shared" si="3369"/>
        <v>67100</v>
      </c>
      <c r="NI149" s="233">
        <f t="shared" si="3369"/>
        <v>150.244</v>
      </c>
      <c r="NJ149" s="233">
        <f t="shared" si="3369"/>
        <v>46057.5</v>
      </c>
      <c r="NK149" s="233">
        <f t="shared" si="3369"/>
        <v>61.195</v>
      </c>
      <c r="NL149" s="233">
        <f t="shared" si="3369"/>
        <v>18700</v>
      </c>
      <c r="NM149" s="233">
        <f t="shared" si="3369"/>
        <v>0</v>
      </c>
      <c r="NN149" s="233">
        <f t="shared" si="3369"/>
        <v>0</v>
      </c>
      <c r="NO149" s="233">
        <f t="shared" si="3369"/>
        <v>0</v>
      </c>
      <c r="NP149" s="233">
        <f t="shared" si="3369"/>
        <v>0</v>
      </c>
      <c r="NQ149" s="233">
        <f t="shared" si="3369"/>
        <v>0</v>
      </c>
      <c r="NR149" s="233">
        <f t="shared" si="3369"/>
        <v>0</v>
      </c>
      <c r="NS149" s="233">
        <f t="shared" si="3369"/>
        <v>0</v>
      </c>
      <c r="NT149" s="233">
        <f t="shared" si="3369"/>
        <v>0</v>
      </c>
      <c r="NU149" s="233">
        <f t="shared" si="3369"/>
        <v>107.991</v>
      </c>
      <c r="NV149" s="233">
        <f t="shared" si="3369"/>
        <v>42720</v>
      </c>
      <c r="NW149" s="233">
        <f t="shared" si="3369"/>
        <v>95.992999999999995</v>
      </c>
      <c r="NX149" s="233">
        <f t="shared" si="3369"/>
        <v>36895</v>
      </c>
      <c r="NY149" s="233">
        <f t="shared" si="3369"/>
        <v>71.994</v>
      </c>
      <c r="NZ149" s="233">
        <f t="shared" si="3369"/>
        <v>28480</v>
      </c>
      <c r="OA149" s="233">
        <v>5064.6499999999996</v>
      </c>
      <c r="OB149" s="233">
        <f t="shared" ref="OB149" si="3370">SUM(OB150,OB160,OB166,OB172,OB174)</f>
        <v>38800</v>
      </c>
      <c r="OC149" s="233"/>
      <c r="OD149" s="233">
        <f>SUM(OD150,OD160,OD166,OD172,OD174)</f>
        <v>4827000</v>
      </c>
      <c r="OE149" s="233">
        <v>0</v>
      </c>
      <c r="OF149" s="233">
        <f t="shared" ref="OF149" si="3371">SUM(OF150,OF160,OF166,OF172,OF174)</f>
        <v>22300</v>
      </c>
      <c r="OG149" s="233"/>
      <c r="OH149" s="233">
        <f>SUM(OH150,OH160,OH166,OH172,OH174)</f>
        <v>3780000</v>
      </c>
      <c r="OI149" s="233">
        <v>0</v>
      </c>
      <c r="OJ149" s="233">
        <f t="shared" ref="OJ149" si="3372">SUM(OJ150,OJ160,OJ166,OJ172,OJ174)</f>
        <v>36300</v>
      </c>
      <c r="OK149" s="233"/>
      <c r="OL149" s="233">
        <f>SUM(OL150,OL160,OL166,OL172,OL174)</f>
        <v>5410000</v>
      </c>
      <c r="OM149" s="233">
        <v>24915.45</v>
      </c>
      <c r="ON149" s="233">
        <f t="shared" ref="ON149" si="3373">SUM(ON150,ON160,ON166,ON172,ON174)</f>
        <v>42250</v>
      </c>
      <c r="OO149" s="233"/>
      <c r="OP149" s="233">
        <f>SUM(OP150,OP160,OP166,OP172,OP174)</f>
        <v>6282500</v>
      </c>
      <c r="OQ149" s="233">
        <v>21381.7</v>
      </c>
      <c r="OR149" s="233">
        <f t="shared" ref="OR149" si="3374">SUM(OR150,OR160,OR166,OR172,OR174)</f>
        <v>38250</v>
      </c>
      <c r="OS149" s="233"/>
      <c r="OT149" s="233">
        <f>SUM(OT150,OT160,OT166,OT172,OT174)</f>
        <v>5787500</v>
      </c>
      <c r="OU149" s="233">
        <v>18796.349999999999</v>
      </c>
      <c r="OV149" s="233">
        <f t="shared" ref="OV149" si="3375">SUM(OV150,OV160,OV166,OV172,OV174)</f>
        <v>45200</v>
      </c>
      <c r="OW149" s="233"/>
      <c r="OX149" s="233">
        <f>SUM(OX150,OX160,OX166,OX172,OX174)</f>
        <v>8492000</v>
      </c>
      <c r="OY149" s="233">
        <v>22130.3</v>
      </c>
      <c r="OZ149" s="233">
        <f t="shared" ref="OZ149" si="3376">SUM(OZ150,OZ160,OZ166,OZ172,OZ174)</f>
        <v>47750</v>
      </c>
      <c r="PA149" s="233"/>
      <c r="PB149" s="233">
        <f>SUM(PB150,PB160,PB166,PB172,PB174)</f>
        <v>8930000</v>
      </c>
      <c r="PC149" s="233">
        <v>22283.050000000003</v>
      </c>
      <c r="PD149" s="233">
        <f t="shared" ref="PD149" si="3377">SUM(PD150,PD160,PD166,PD172,PD174)</f>
        <v>42600</v>
      </c>
      <c r="PE149" s="233"/>
      <c r="PF149" s="233">
        <f>SUM(PF150,PF160,PF166,PF172,PF174)</f>
        <v>7939800</v>
      </c>
      <c r="PG149" s="233">
        <v>22732.65</v>
      </c>
      <c r="PH149" s="233">
        <f t="shared" ref="PH149" si="3378">SUM(PH150,PH160,PH166,PH172,PH174)</f>
        <v>43800</v>
      </c>
      <c r="PI149" s="233"/>
      <c r="PJ149" s="233">
        <f>SUM(PJ150,PJ160,PJ166,PJ172,PJ174)</f>
        <v>8049000</v>
      </c>
      <c r="PK149" s="233">
        <v>27032.305</v>
      </c>
      <c r="PL149" s="233">
        <f t="shared" ref="PL149" si="3379">SUM(PL150,PL160,PL166,PL172,PL174)</f>
        <v>48000</v>
      </c>
      <c r="PM149" s="233"/>
      <c r="PN149" s="233">
        <f>SUM(PN150,PN160,PN166,PN172,PN174)</f>
        <v>8779500</v>
      </c>
      <c r="PO149" s="233">
        <f t="shared" si="3369"/>
        <v>19013.45</v>
      </c>
      <c r="PP149" s="233">
        <f t="shared" si="3369"/>
        <v>8300</v>
      </c>
      <c r="PQ149" s="233"/>
      <c r="PR149" s="233">
        <f>SUM(PR150,PR160,PR166,PR172,PR174)</f>
        <v>3021500</v>
      </c>
      <c r="PS149" s="233">
        <f>SUM(PS150,PS160,PS166,PS172,PS174)</f>
        <v>6424.5</v>
      </c>
      <c r="PT149" s="233">
        <f>SUM(PT150,PT160,PT166,PT172,PT174)</f>
        <v>7700</v>
      </c>
      <c r="PU149" s="233"/>
      <c r="PV149" s="233">
        <f>SUM(PV150,PV160,PV166,PV172,PV174)</f>
        <v>2804000</v>
      </c>
      <c r="PW149" s="233">
        <f>SUM(PW150,PW160,PW166,PW172,PW174)</f>
        <v>6899.75</v>
      </c>
      <c r="PX149" s="233">
        <f>SUM(PX150,PX160,PX166,PX172,PX174)</f>
        <v>8000</v>
      </c>
      <c r="PY149" s="233"/>
      <c r="PZ149" s="233">
        <f>SUM(PZ150,PZ160,PZ166,PZ172,PZ174)</f>
        <v>2930000</v>
      </c>
      <c r="QA149" s="233">
        <f>SUM(QA150,QA160,QA166,QA172,QA174)</f>
        <v>20354.900000000001</v>
      </c>
      <c r="QB149" s="233">
        <f>SUM(QB150,QB160,QB166,QB172,QB174)</f>
        <v>8000</v>
      </c>
      <c r="QC149" s="233"/>
      <c r="QD149" s="233">
        <f>SUM(QD150,QD160,QD166,QD172,QD174)</f>
        <v>2930000</v>
      </c>
      <c r="QE149" s="233">
        <f>SUM(QE150,QE160,QE166,QE172,QE174)</f>
        <v>20739.150000000001</v>
      </c>
      <c r="QF149" s="233">
        <f>SUM(QF150,QF160,QF166,QF172,QF174)</f>
        <v>14940</v>
      </c>
      <c r="QG149" s="233"/>
      <c r="QH149" s="233">
        <f>SUM(QH150,QH160,QH166,QH172,QH174)</f>
        <v>5438700</v>
      </c>
      <c r="QI149" s="233">
        <f>SUM(QI150,QI160,QI166,QI172,QI174)</f>
        <v>37681.199999999997</v>
      </c>
      <c r="QJ149" s="233">
        <f>SUM(QJ150,QJ160,QJ166,QJ172,QJ174)</f>
        <v>14900</v>
      </c>
      <c r="QK149" s="233"/>
      <c r="QL149" s="233">
        <f>SUM(QL150,QL160,QL166,QL172,QL174)</f>
        <v>5424500</v>
      </c>
      <c r="QM149" s="233">
        <f>SUM(QM150,QM160,QM166,QM172,QM174)</f>
        <v>26107.899999999998</v>
      </c>
      <c r="QN149" s="233">
        <f>SUM(QN150,QN160,QN166,QN172,QN174)</f>
        <v>19000</v>
      </c>
      <c r="QO149" s="233"/>
      <c r="QP149" s="233">
        <f>SUM(QP150,QP160,QP166,QP172,QP174)</f>
        <v>6940000</v>
      </c>
      <c r="QQ149" s="233">
        <f>SUM(QQ150,QQ160,QQ166,QQ172,QQ174)</f>
        <v>4864.4750000000004</v>
      </c>
      <c r="QR149" s="233">
        <f>SUM(QR150,QR160,QR166,QR172,QR174)</f>
        <v>24800</v>
      </c>
      <c r="QS149" s="233"/>
      <c r="QT149" s="233">
        <f>SUM(QT150,QT160,QT166,QT172,QT174)</f>
        <v>7788000</v>
      </c>
      <c r="QU149" s="233">
        <f>SUM(QU150,QU160,QU166,QU172,QU174)</f>
        <v>5505.2250000000004</v>
      </c>
      <c r="QV149" s="233">
        <f>SUM(QV150,QV160,QV166,QV172,QV174)</f>
        <v>20500</v>
      </c>
      <c r="QW149" s="233"/>
      <c r="QX149" s="233">
        <f>SUM(QX150,QX160,QX166,QX172,QX174)</f>
        <v>6234000</v>
      </c>
      <c r="QY149" s="233">
        <f>SUM(QY150,QY160,QY166,QY172,QY174)</f>
        <v>29338</v>
      </c>
      <c r="QZ149" s="233"/>
      <c r="RA149" s="233">
        <f>SUM(RA150,RA160,RA166,RA172,RA174)</f>
        <v>11192360.496294966</v>
      </c>
      <c r="RB149" s="233">
        <f>SUM(RB150,RB160,RB166,RB172,RB174)</f>
        <v>21500</v>
      </c>
      <c r="RC149" s="233"/>
      <c r="RD149" s="233">
        <f>SUM(RD150,RD160,RD166,RD172,RD174)</f>
        <v>8045395.0299437065</v>
      </c>
      <c r="RE149" s="233">
        <f>SUM(RE150,RE160,RE166,RE172,RE174)</f>
        <v>8000</v>
      </c>
      <c r="RF149" s="233"/>
      <c r="RG149" s="233">
        <f t="shared" ref="RG149:UM149" si="3380">SUM(RG150,RG160,RG166,RG172,RG174)</f>
        <v>3052240.0079849884</v>
      </c>
      <c r="RH149" s="233">
        <v>23263.814999999999</v>
      </c>
      <c r="RI149" s="233">
        <v>3494229.23</v>
      </c>
      <c r="RJ149" s="233">
        <v>17601.349999999999</v>
      </c>
      <c r="RK149" s="233">
        <v>2559518.25</v>
      </c>
      <c r="RL149" s="233">
        <v>36374.300000000003</v>
      </c>
      <c r="RM149" s="233">
        <v>4767876</v>
      </c>
      <c r="RN149" s="233">
        <v>40920.799999999996</v>
      </c>
      <c r="RO149" s="233">
        <v>5344801.5</v>
      </c>
      <c r="RP149" s="233">
        <v>37835.249999999993</v>
      </c>
      <c r="RQ149" s="233">
        <v>4976542.5</v>
      </c>
      <c r="RR149" s="233">
        <v>39832.699999999997</v>
      </c>
      <c r="RS149" s="233">
        <v>6124988</v>
      </c>
      <c r="RT149" s="233">
        <v>50334.1</v>
      </c>
      <c r="RU149" s="233">
        <v>8580848</v>
      </c>
      <c r="RV149" s="233">
        <v>46904.45</v>
      </c>
      <c r="RW149" s="233">
        <v>9417154</v>
      </c>
      <c r="RX149" s="233">
        <v>10872.85</v>
      </c>
      <c r="RY149" s="233">
        <v>3720857.5</v>
      </c>
      <c r="RZ149" s="233">
        <v>3252.3</v>
      </c>
      <c r="SA149" s="233">
        <v>1175851</v>
      </c>
      <c r="SB149" s="233">
        <f t="shared" si="3380"/>
        <v>5064.6499999999996</v>
      </c>
      <c r="SC149" s="233">
        <f t="shared" si="3380"/>
        <v>1793320.5</v>
      </c>
      <c r="SD149" s="233">
        <f t="shared" si="3380"/>
        <v>5508.55</v>
      </c>
      <c r="SE149" s="233">
        <f t="shared" si="3380"/>
        <v>2009663.5</v>
      </c>
      <c r="SF149" s="233">
        <f t="shared" si="3380"/>
        <v>0</v>
      </c>
      <c r="SG149" s="233">
        <f t="shared" si="3380"/>
        <v>0</v>
      </c>
      <c r="SH149" s="233">
        <f t="shared" si="3380"/>
        <v>24915.45</v>
      </c>
      <c r="SI149" s="233">
        <f t="shared" si="3380"/>
        <v>9036582.5</v>
      </c>
      <c r="SJ149" s="233">
        <f t="shared" si="3380"/>
        <v>21381.7</v>
      </c>
      <c r="SK149" s="233">
        <f t="shared" si="3380"/>
        <v>7430076</v>
      </c>
      <c r="SL149" s="233">
        <f t="shared" si="3380"/>
        <v>18796.349999999999</v>
      </c>
      <c r="SM149" s="233">
        <f t="shared" si="3380"/>
        <v>5689632.5</v>
      </c>
      <c r="SN149" s="233">
        <f t="shared" si="3380"/>
        <v>22130.3</v>
      </c>
      <c r="SO149" s="233">
        <f t="shared" si="3380"/>
        <v>6614021</v>
      </c>
      <c r="SP149" s="233">
        <f t="shared" si="3380"/>
        <v>22283.050000000003</v>
      </c>
      <c r="SQ149" s="233">
        <f t="shared" si="3380"/>
        <v>7591062.2799999993</v>
      </c>
      <c r="SR149" s="233">
        <f t="shared" si="3380"/>
        <v>22732.65</v>
      </c>
      <c r="SS149" s="233">
        <f t="shared" si="3380"/>
        <v>7547865.7700000005</v>
      </c>
      <c r="ST149" s="233">
        <f t="shared" si="3380"/>
        <v>27032.305</v>
      </c>
      <c r="SU149" s="233">
        <f t="shared" si="3380"/>
        <v>10276521.300000001</v>
      </c>
      <c r="SV149" s="233">
        <f t="shared" si="3380"/>
        <v>19013.45</v>
      </c>
      <c r="SW149" s="233">
        <f t="shared" si="3380"/>
        <v>7422933.3600000003</v>
      </c>
      <c r="SX149" s="233">
        <v>1045.075</v>
      </c>
      <c r="SY149" s="233">
        <f t="shared" ref="SY149" si="3381">SUM(SY150,SY160,SY166,SY172,SY174)</f>
        <v>2350</v>
      </c>
      <c r="SZ149" s="233"/>
      <c r="TA149" s="233">
        <f>SUM(TA150,TA160,TA166,TA172,TA174)</f>
        <v>661328.5</v>
      </c>
      <c r="TB149" s="233">
        <v>1179.4829999999999</v>
      </c>
      <c r="TC149" s="233">
        <f t="shared" ref="TC149" si="3382">SUM(TC150,TC160,TC166,TC172,TC174)</f>
        <v>2250</v>
      </c>
      <c r="TD149" s="233"/>
      <c r="TE149" s="233">
        <f>SUM(TE150,TE160,TE166,TE172,TE174)</f>
        <v>565941</v>
      </c>
      <c r="TF149" s="233">
        <v>1179.4829999999999</v>
      </c>
      <c r="TG149" s="233">
        <f t="shared" ref="TG149" si="3383">SUM(TG150,TG160,TG166,TG172,TG174)</f>
        <v>2500</v>
      </c>
      <c r="TH149" s="233"/>
      <c r="TI149" s="233">
        <f>SUM(TI150,TI160,TI166,TI172,TI174)</f>
        <v>575254.5</v>
      </c>
      <c r="TJ149" s="233">
        <v>835.55</v>
      </c>
      <c r="TK149" s="233">
        <f t="shared" ref="TK149" si="3384">SUM(TK150,TK160,TK166,TK172,TK174)</f>
        <v>2445</v>
      </c>
      <c r="TL149" s="233"/>
      <c r="TM149" s="233">
        <f>SUM(TM150,TM160,TM166,TM172,TM174)</f>
        <v>560381.85</v>
      </c>
      <c r="TN149" s="233">
        <v>1131.1209999999999</v>
      </c>
      <c r="TO149" s="233">
        <f t="shared" ref="TO149" si="3385">SUM(TO150,TO160,TO166,TO172,TO174)</f>
        <v>2170</v>
      </c>
      <c r="TP149" s="233"/>
      <c r="TQ149" s="233">
        <f>SUM(TQ150,TQ160,TQ166,TQ172,TQ174)</f>
        <v>513957.5</v>
      </c>
      <c r="TR149" s="233">
        <v>884.96899999999994</v>
      </c>
      <c r="TS149" s="233">
        <f t="shared" ref="TS149" si="3386">SUM(TS150,TS160,TS166,TS172,TS174)</f>
        <v>2200</v>
      </c>
      <c r="TT149" s="233"/>
      <c r="TU149" s="233">
        <f>SUM(TU150,TU160,TU166,TU172,TU174)</f>
        <v>515819.6</v>
      </c>
      <c r="TV149" s="233">
        <v>730.97300000000007</v>
      </c>
      <c r="TW149" s="233">
        <f t="shared" ref="TW149" si="3387">SUM(TW150,TW160,TW166,TW172,TW174)</f>
        <v>2270</v>
      </c>
      <c r="TX149" s="233"/>
      <c r="TY149" s="233">
        <f>SUM(TY150,TY160,TY166,TY172,TY174)</f>
        <v>519761.69999999995</v>
      </c>
      <c r="TZ149" s="233">
        <v>701.81</v>
      </c>
      <c r="UA149" s="233">
        <f t="shared" ref="UA149" si="3388">SUM(UA150,UA160,UA166,UA172,UA174)</f>
        <v>2600</v>
      </c>
      <c r="UB149" s="233"/>
      <c r="UC149" s="233">
        <f>SUM(UC150,UC160,UC166,UC172,UC174)</f>
        <v>659466</v>
      </c>
      <c r="UD149" s="233">
        <v>589.178</v>
      </c>
      <c r="UE149" s="233">
        <f t="shared" ref="UE149" si="3389">SUM(UE150,UE160,UE166,UE172,UE174)</f>
        <v>2600</v>
      </c>
      <c r="UF149" s="233"/>
      <c r="UG149" s="233">
        <f>SUM(UG150,UG160,UG166,UG172,UG174)</f>
        <v>631491</v>
      </c>
      <c r="UH149" s="233">
        <v>604.78600000000006</v>
      </c>
      <c r="UI149" s="233">
        <f t="shared" ref="UI149" si="3390">SUM(UI150,UI160,UI166,UI172,UI174)</f>
        <v>1550</v>
      </c>
      <c r="UJ149" s="233"/>
      <c r="UK149" s="233">
        <f>SUM(UK150,UK160,UK166,UK172,UK174)</f>
        <v>352790.5</v>
      </c>
      <c r="UL149" s="233">
        <f t="shared" si="3380"/>
        <v>329.60899999999998</v>
      </c>
      <c r="UM149" s="233">
        <f t="shared" si="3380"/>
        <v>1250</v>
      </c>
      <c r="UN149" s="233"/>
      <c r="UO149" s="233">
        <f>SUM(UO150,UO160,UO166,UO172,UO174)</f>
        <v>290178</v>
      </c>
      <c r="UP149" s="233">
        <f>SUM(UP150,UP160,UP166,UP172,UP174)</f>
        <v>261.19799999999998</v>
      </c>
      <c r="UQ149" s="233">
        <f>SUM(UQ150,UQ160,UQ166,UQ172,UQ174)</f>
        <v>1150</v>
      </c>
      <c r="UR149" s="233"/>
      <c r="US149" s="233">
        <f>SUM(US150,US160,US166,US172,US174)</f>
        <v>266737.5</v>
      </c>
      <c r="UT149" s="233">
        <f>SUM(UT150,UT160,UT166,UT172,UT174)</f>
        <v>291.13100000000003</v>
      </c>
      <c r="UU149" s="233">
        <f>SUM(UU150,UU160,UU166,UU172,UU174)</f>
        <v>1700</v>
      </c>
      <c r="UV149" s="233"/>
      <c r="UW149" s="233">
        <f>SUM(UW150,UW160,UW166,UW172,UW174)</f>
        <v>473887</v>
      </c>
      <c r="UX149" s="233">
        <f>SUM(UX150,UX160,UX166,UX172,UX174)</f>
        <v>283.38</v>
      </c>
      <c r="UY149" s="233">
        <f>SUM(UY150,UY160,UY166,UY172,UY174)</f>
        <v>1600</v>
      </c>
      <c r="UZ149" s="233"/>
      <c r="VA149" s="233">
        <f>SUM(VA150,VA160,VA166,VA172,VA174)</f>
        <v>458998</v>
      </c>
      <c r="VB149" s="233">
        <f>SUM(VB150,VB160,VB166,VB172,VB174)</f>
        <v>257.42899999999997</v>
      </c>
      <c r="VC149" s="233">
        <f>SUM(VC150,VC160,VC166,VC172,VC174)</f>
        <v>1307</v>
      </c>
      <c r="VD149" s="233"/>
      <c r="VE149" s="233">
        <f>SUM(VE150,VE160,VE166,VE172,VE174)</f>
        <v>374419.35</v>
      </c>
      <c r="VF149" s="233">
        <f>SUM(VF150,VF160,VF166,VF172,VF174)</f>
        <v>405.05899999999997</v>
      </c>
      <c r="VG149" s="233">
        <f>SUM(VG150,VG160,VG166,VG172,VG174)</f>
        <v>1257</v>
      </c>
      <c r="VH149" s="233"/>
      <c r="VI149" s="233">
        <f>SUM(VI150,VI160,VI166,VI172,VI174)</f>
        <v>338342.85</v>
      </c>
      <c r="VJ149" s="233">
        <f>SUM(VJ150,VJ160,VJ166,VJ172,VJ174)</f>
        <v>318.10899999999998</v>
      </c>
      <c r="VK149" s="233">
        <f>SUM(VK150,VK160,VK166,VK172,VK174)</f>
        <v>870</v>
      </c>
      <c r="VL149" s="233"/>
      <c r="VM149" s="233">
        <f>SUM(VM150,VM160,VM166,VM172,VM174)</f>
        <v>268252.90000000002</v>
      </c>
      <c r="VN149" s="233">
        <f>SUM(VN150,VN160,VN166,VN172,VN174)</f>
        <v>585.18799999999999</v>
      </c>
      <c r="VO149" s="233">
        <f>SUM(VO150,VO160,VO166,VO172,VO174)</f>
        <v>660</v>
      </c>
      <c r="VP149" s="233"/>
      <c r="VQ149" s="233">
        <f>SUM(VQ150,VQ160,VQ166,VQ172,VQ174)</f>
        <v>196699.1</v>
      </c>
      <c r="VR149" s="233">
        <f>SUM(VR150,VR160,VR166,VR172,VR174)</f>
        <v>289.62099999999998</v>
      </c>
      <c r="VS149" s="233">
        <f>SUM(VS150,VS160,VS166,VS172,VS174)</f>
        <v>730</v>
      </c>
      <c r="VT149" s="233"/>
      <c r="VU149" s="233">
        <f>SUM(VU150,VU160,VU166,VU172,VU174)</f>
        <v>234932.8</v>
      </c>
      <c r="VV149" s="233">
        <f>SUM(VV150,VV160,VV166,VV172,VV174)</f>
        <v>470</v>
      </c>
      <c r="VW149" s="233"/>
      <c r="VX149" s="233">
        <f>SUM(VX150,VX160,VX166,VX172,VX174)</f>
        <v>132697.9</v>
      </c>
      <c r="VY149" s="233">
        <f>SUM(VY150,VY160,VY166,VY172,VY174)</f>
        <v>630</v>
      </c>
      <c r="VZ149" s="233"/>
      <c r="WA149" s="233">
        <f>SUM(WA150,WA160,WA166,WA172,WA174)</f>
        <v>167221.4</v>
      </c>
      <c r="WB149" s="233">
        <f>SUM(WB150,WB160,WB166,WB172,WB174)</f>
        <v>540</v>
      </c>
      <c r="WC149" s="233"/>
      <c r="WD149" s="233">
        <f t="shared" ref="WD149:ZJ149" si="3391">SUM(WD150,WD160,WD166,WD172,WD174)</f>
        <v>133544.79999999999</v>
      </c>
      <c r="WE149" s="233">
        <v>2158.6089999999999</v>
      </c>
      <c r="WF149" s="233">
        <v>575463.59</v>
      </c>
      <c r="WG149" s="233">
        <v>2382.8040000000001</v>
      </c>
      <c r="WH149" s="233">
        <v>544974.30000000005</v>
      </c>
      <c r="WI149" s="233">
        <v>2307.1910000000003</v>
      </c>
      <c r="WJ149" s="233">
        <v>529843.92000000004</v>
      </c>
      <c r="WK149" s="233">
        <v>2004.8400000000001</v>
      </c>
      <c r="WL149" s="233">
        <v>435949.02</v>
      </c>
      <c r="WM149" s="233">
        <v>1739.415</v>
      </c>
      <c r="WN149" s="233">
        <v>386732.25</v>
      </c>
      <c r="WO149" s="233">
        <v>2142.2530000000002</v>
      </c>
      <c r="WP149" s="233">
        <v>488270.55000000005</v>
      </c>
      <c r="WQ149" s="233">
        <v>2023.5210000000002</v>
      </c>
      <c r="WR149" s="233">
        <v>468522.97</v>
      </c>
      <c r="WS149" s="233">
        <v>2312.4780000000001</v>
      </c>
      <c r="WT149" s="233">
        <v>536124.56000000006</v>
      </c>
      <c r="WU149" s="233">
        <v>1597.5530000000001</v>
      </c>
      <c r="WV149" s="233">
        <v>353194.34</v>
      </c>
      <c r="WW149" s="233">
        <v>1555.6850000000002</v>
      </c>
      <c r="WX149" s="233">
        <v>346397.26</v>
      </c>
      <c r="WY149" s="233">
        <f t="shared" si="3391"/>
        <v>1045.075</v>
      </c>
      <c r="WZ149" s="233">
        <f t="shared" si="3391"/>
        <v>244059.9</v>
      </c>
      <c r="XA149" s="233">
        <f t="shared" si="3391"/>
        <v>1456.4849999999999</v>
      </c>
      <c r="XB149" s="233">
        <f t="shared" si="3391"/>
        <v>406519.5</v>
      </c>
      <c r="XC149" s="233">
        <f t="shared" si="3391"/>
        <v>1179.4829999999999</v>
      </c>
      <c r="XD149" s="233">
        <f t="shared" si="3391"/>
        <v>307875.59999999998</v>
      </c>
      <c r="XE149" s="233">
        <f t="shared" si="3391"/>
        <v>835.55</v>
      </c>
      <c r="XF149" s="233">
        <f t="shared" si="3391"/>
        <v>231003.84</v>
      </c>
      <c r="XG149" s="233">
        <f t="shared" si="3391"/>
        <v>1131.1209999999999</v>
      </c>
      <c r="XH149" s="233">
        <f t="shared" si="3391"/>
        <v>305972.77</v>
      </c>
      <c r="XI149" s="233">
        <f t="shared" si="3391"/>
        <v>884.96899999999994</v>
      </c>
      <c r="XJ149" s="233">
        <f t="shared" si="3391"/>
        <v>239447.64999999997</v>
      </c>
      <c r="XK149" s="233">
        <f t="shared" si="3391"/>
        <v>730.97300000000007</v>
      </c>
      <c r="XL149" s="233">
        <f t="shared" si="3391"/>
        <v>221039.16</v>
      </c>
      <c r="XM149" s="233">
        <f t="shared" si="3391"/>
        <v>701.81</v>
      </c>
      <c r="XN149" s="233">
        <f t="shared" si="3391"/>
        <v>209356.88</v>
      </c>
      <c r="XO149" s="233">
        <f t="shared" si="3391"/>
        <v>589.178</v>
      </c>
      <c r="XP149" s="233">
        <f t="shared" si="3391"/>
        <v>161261.5</v>
      </c>
      <c r="XQ149" s="233">
        <f t="shared" si="3391"/>
        <v>604.78600000000006</v>
      </c>
      <c r="XR149" s="233">
        <f t="shared" si="3391"/>
        <v>154058.98000000001</v>
      </c>
      <c r="XS149" s="233">
        <f t="shared" si="3391"/>
        <v>329.60899999999998</v>
      </c>
      <c r="XT149" s="233">
        <f t="shared" si="3391"/>
        <v>101501.72</v>
      </c>
      <c r="XU149" s="233">
        <v>4421.3069999999998</v>
      </c>
      <c r="XV149" s="233">
        <f>SUM(XV150,XV160,XV166,XV172,XV174)</f>
        <v>4500</v>
      </c>
      <c r="XW149" s="233"/>
      <c r="XX149" s="233">
        <f>SUM(XX150,XX160,XX166,XX172,XX174)</f>
        <v>1612710</v>
      </c>
      <c r="XY149" s="233">
        <v>5621.0910000000003</v>
      </c>
      <c r="XZ149" s="233">
        <f>SUM(XZ150,XZ160,XZ166,XZ172,XZ174)</f>
        <v>4500</v>
      </c>
      <c r="YA149" s="233"/>
      <c r="YB149" s="233">
        <f>SUM(YB150,YB160,YB166,YB172,YB174)</f>
        <v>1602090</v>
      </c>
      <c r="YC149" s="233">
        <v>5621.0910000000003</v>
      </c>
      <c r="YD149" s="233">
        <f>SUM(YD150,YD160,YD166,YD172,YD174)</f>
        <v>4500</v>
      </c>
      <c r="YE149" s="233"/>
      <c r="YF149" s="233">
        <f>SUM(YF150,YF160,YF166,YF172,YF174)</f>
        <v>1543500</v>
      </c>
      <c r="YG149" s="233">
        <v>7105.7740000000003</v>
      </c>
      <c r="YH149" s="233">
        <f>SUM(YH150,YH160,YH166,YH172,YH174)</f>
        <v>5000</v>
      </c>
      <c r="YI149" s="233"/>
      <c r="YJ149" s="233">
        <f>SUM(YJ150,YJ160,YJ166,YJ172,YJ174)</f>
        <v>1715000</v>
      </c>
      <c r="YK149" s="233">
        <v>5569.2939999999999</v>
      </c>
      <c r="YL149" s="233">
        <f>SUM(YL150,YL160,YL166,YL172,YL174)</f>
        <v>5000</v>
      </c>
      <c r="YM149" s="233"/>
      <c r="YN149" s="233">
        <f>SUM(YN150,YN160,YN166,YN172,YN174)</f>
        <v>1715000</v>
      </c>
      <c r="YO149" s="233">
        <v>4711.8429999999998</v>
      </c>
      <c r="YP149" s="233">
        <f>SUM(YP150,YP160,YP166,YP172,YP174)</f>
        <v>5000</v>
      </c>
      <c r="YQ149" s="233"/>
      <c r="YR149" s="233">
        <f>SUM(YR150,YR160,YR166,YR172,YR174)</f>
        <v>1715000</v>
      </c>
      <c r="YS149" s="233">
        <v>5557.415</v>
      </c>
      <c r="YT149" s="233">
        <f>SUM(YT150,YT160,YT166,YT172,YT174)</f>
        <v>4000</v>
      </c>
      <c r="YU149" s="233"/>
      <c r="YV149" s="233">
        <f>SUM(YV150,YV160,YV166,YV172,YV174)</f>
        <v>1376000</v>
      </c>
      <c r="YW149" s="233">
        <v>5482.0020000000004</v>
      </c>
      <c r="YX149" s="233">
        <f>SUM(YX150,YX160,YX166,YX172,YX174)</f>
        <v>6000</v>
      </c>
      <c r="YY149" s="233"/>
      <c r="YZ149" s="233">
        <f>SUM(YZ150,YZ160,YZ166,YZ172,YZ174)</f>
        <v>1932000</v>
      </c>
      <c r="ZA149" s="233">
        <v>5175.598</v>
      </c>
      <c r="ZB149" s="233">
        <f>SUM(ZB150,ZB160,ZB166,ZB172,ZB174)</f>
        <v>6000</v>
      </c>
      <c r="ZC149" s="233"/>
      <c r="ZD149" s="233">
        <f>SUM(ZD150,ZD160,ZD166,ZD172,ZD174)</f>
        <v>2070000</v>
      </c>
      <c r="ZE149" s="233">
        <v>5503.1759999999995</v>
      </c>
      <c r="ZF149" s="233">
        <v>5000</v>
      </c>
      <c r="ZG149" s="233"/>
      <c r="ZH149" s="233">
        <f>SUM(ZH150,ZH160,ZH166,ZH172,ZH174)</f>
        <v>1727450</v>
      </c>
      <c r="ZI149" s="233">
        <f t="shared" si="3391"/>
        <v>4199.0829999999996</v>
      </c>
      <c r="ZJ149" s="233">
        <f t="shared" si="3391"/>
        <v>5000</v>
      </c>
      <c r="ZK149" s="233"/>
      <c r="ZL149" s="233">
        <f>SUM(ZL150,ZL160,ZL166,ZL172,ZL174)</f>
        <v>1727450</v>
      </c>
      <c r="ZM149" s="233">
        <f>SUM(ZM150,ZM160,ZM166,ZM172,ZM174)</f>
        <v>2642.9090000000001</v>
      </c>
      <c r="ZN149" s="233">
        <f>SUM(ZN150,ZN160,ZN166,ZN172,ZN174)</f>
        <v>5500</v>
      </c>
      <c r="ZO149" s="233"/>
      <c r="ZP149" s="233">
        <f>SUM(ZP150,ZP160,ZP166,ZP172,ZP174)</f>
        <v>1900195</v>
      </c>
      <c r="ZQ149" s="233">
        <f>SUM(ZQ150,ZQ160,ZQ166,ZQ172,ZQ174)</f>
        <v>1792.117</v>
      </c>
      <c r="ZR149" s="233">
        <f>SUM(ZR150,ZR160,ZR166,ZR172,ZR174)</f>
        <v>6200</v>
      </c>
      <c r="ZS149" s="233"/>
      <c r="ZT149" s="233">
        <f>SUM(ZT150,ZT160,ZT166,ZT172,ZT174)</f>
        <v>2164460</v>
      </c>
      <c r="ZU149" s="233">
        <f>SUM(ZU150,ZU160,ZU166,ZU172,ZU174)</f>
        <v>1519.4380000000001</v>
      </c>
      <c r="ZV149" s="233">
        <f>SUM(ZV150,ZV160,ZV166,ZV172,ZV174)</f>
        <v>6200</v>
      </c>
      <c r="ZW149" s="233"/>
      <c r="ZX149" s="233">
        <f>SUM(ZX150,ZX160,ZX166,ZX172,ZX174)</f>
        <v>2132480</v>
      </c>
      <c r="ZY149" s="233">
        <f>SUM(ZY150,ZY160,ZY166,ZY172,ZY174)</f>
        <v>2629.41</v>
      </c>
      <c r="ZZ149" s="233">
        <f>SUM(ZZ150,ZZ160,ZZ166,ZZ172,ZZ174)</f>
        <v>6500</v>
      </c>
      <c r="AAA149" s="233"/>
      <c r="AAB149" s="233">
        <f>SUM(AAB150,AAB160,AAB166,AAB172,AAB174)</f>
        <v>2413160</v>
      </c>
      <c r="AAC149" s="233">
        <f>SUM(AAC150,AAC160,AAC166,AAC172,AAC174)</f>
        <v>1535.4570000000001</v>
      </c>
      <c r="AAD149" s="233">
        <f>SUM(AAD150,AAD160,AAD166,AAD172,AAD174)</f>
        <v>5000</v>
      </c>
      <c r="AAE149" s="233"/>
      <c r="AAF149" s="233">
        <f>SUM(AAF150,AAF160,AAF166,AAF172,AAF174)</f>
        <v>1813050</v>
      </c>
      <c r="AAG149" s="233">
        <f>SUM(AAG150,AAG160,AAG166,AAG172,AAG174)</f>
        <v>1388.769</v>
      </c>
      <c r="AAH149" s="233">
        <f>SUM(AAH150,AAH160,AAH166,AAH172,AAH174)</f>
        <v>5000</v>
      </c>
      <c r="AAI149" s="233"/>
      <c r="AAJ149" s="233">
        <f>SUM(AAJ150,AAJ160,AAJ166,AAJ172,AAJ174)</f>
        <v>1813050</v>
      </c>
      <c r="AAK149" s="233">
        <f>SUM(AAK150,AAK160,AAK166,AAK172,AAK174)</f>
        <v>1815.155</v>
      </c>
      <c r="AAL149" s="233">
        <f>SUM(AAL150,AAL160,AAL166,AAL172,AAL174)</f>
        <v>5000</v>
      </c>
      <c r="AAM149" s="233"/>
      <c r="AAN149" s="233">
        <f>SUM(AAN150,AAN160,AAN166,AAN172,AAN174)</f>
        <v>1813050</v>
      </c>
      <c r="AAO149" s="233">
        <f>SUM(AAO150,AAO160,AAO166,AAO172,AAO174)</f>
        <v>2868.0709999999999</v>
      </c>
      <c r="AAP149" s="233">
        <f>SUM(AAP150,AAP160,AAP166,AAP172,AAP174)</f>
        <v>4200</v>
      </c>
      <c r="AAQ149" s="233"/>
      <c r="AAR149" s="233">
        <f>SUM(AAR150,AAR160,AAR166,AAR172,AAR174)</f>
        <v>1522962</v>
      </c>
      <c r="AAS149" s="233">
        <f>SUM(AAS150,AAS160,AAS166,AAS172,AAS174)</f>
        <v>4200</v>
      </c>
      <c r="AAT149" s="233"/>
      <c r="AAU149" s="233">
        <f>SUM(AAU150,AAU160,AAU166,AAU172,AAU174)</f>
        <v>1499652</v>
      </c>
      <c r="AAV149" s="233">
        <f>SUM(AAV150,AAV160,AAV166,AAV172,AAV174)</f>
        <v>5200</v>
      </c>
      <c r="AAW149" s="233"/>
      <c r="AAX149" s="233">
        <f>SUM(AAX150,AAX160,AAX166,AAX172,AAX174)</f>
        <v>1826300</v>
      </c>
      <c r="AAY149" s="233">
        <f>SUM(AAY150,AAY160,AAY166,AAY172,AAY174)</f>
        <v>5600</v>
      </c>
      <c r="AAZ149" s="233"/>
      <c r="ABA149" s="233">
        <f t="shared" ref="ABA149:AEG149" si="3392">SUM(ABA150,ABA160,ABA166,ABA172,ABA174)</f>
        <v>1920000</v>
      </c>
      <c r="ABB149" s="233">
        <v>3729.1219999999998</v>
      </c>
      <c r="ABC149" s="233">
        <v>1320567.3700000001</v>
      </c>
      <c r="ABD149" s="233">
        <v>4726.2420000000002</v>
      </c>
      <c r="ABE149" s="233">
        <v>1682643.99</v>
      </c>
      <c r="ABF149" s="233">
        <v>4647.768</v>
      </c>
      <c r="ABG149" s="233">
        <v>1634262.64</v>
      </c>
      <c r="ABH149" s="233">
        <v>4347.9120000000003</v>
      </c>
      <c r="ABI149" s="233">
        <v>1465514.99</v>
      </c>
      <c r="ABJ149" s="233">
        <v>4946.3639999999996</v>
      </c>
      <c r="ABK149" s="233">
        <v>1670755.4</v>
      </c>
      <c r="ABL149" s="233">
        <v>5001.62</v>
      </c>
      <c r="ABM149" s="233">
        <v>1718125.83</v>
      </c>
      <c r="ABN149" s="233">
        <v>4490.4610000000002</v>
      </c>
      <c r="ABO149" s="233">
        <v>1539064.86</v>
      </c>
      <c r="ABP149" s="233">
        <v>6628.15</v>
      </c>
      <c r="ABQ149" s="233">
        <v>2148600.5099999998</v>
      </c>
      <c r="ABR149" s="233">
        <v>5145.6080000000002</v>
      </c>
      <c r="ABS149" s="233">
        <v>1715934.83</v>
      </c>
      <c r="ABT149" s="233">
        <v>6085.4930000000004</v>
      </c>
      <c r="ABU149" s="233">
        <v>2033325.99</v>
      </c>
      <c r="ABV149" s="233">
        <f t="shared" si="3392"/>
        <v>4421.3069999999998</v>
      </c>
      <c r="ABW149" s="233">
        <f t="shared" si="3392"/>
        <v>1548630.83</v>
      </c>
      <c r="ABX149" s="233">
        <f t="shared" si="3392"/>
        <v>5510.3410000000003</v>
      </c>
      <c r="ABY149" s="233">
        <f t="shared" si="3392"/>
        <v>1907247.95</v>
      </c>
      <c r="ABZ149" s="233">
        <f t="shared" si="3392"/>
        <v>5621.0910000000003</v>
      </c>
      <c r="ACA149" s="233">
        <f t="shared" si="3392"/>
        <v>1940658.12</v>
      </c>
      <c r="ACB149" s="233">
        <f t="shared" si="3392"/>
        <v>7105.7740000000003</v>
      </c>
      <c r="ACC149" s="233">
        <f t="shared" si="3392"/>
        <v>2412961.91</v>
      </c>
      <c r="ACD149" s="233">
        <f t="shared" si="3392"/>
        <v>5569.2939999999999</v>
      </c>
      <c r="ACE149" s="233">
        <f t="shared" si="3392"/>
        <v>1988155.83</v>
      </c>
      <c r="ACF149" s="233">
        <f t="shared" si="3392"/>
        <v>4711.8429999999998</v>
      </c>
      <c r="ACG149" s="233">
        <f t="shared" si="3392"/>
        <v>1739847.53</v>
      </c>
      <c r="ACH149" s="233">
        <f t="shared" si="3392"/>
        <v>5557.415</v>
      </c>
      <c r="ACI149" s="233">
        <f t="shared" si="3392"/>
        <v>2013320.15</v>
      </c>
      <c r="ACJ149" s="233">
        <f t="shared" si="3392"/>
        <v>5482.0020000000004</v>
      </c>
      <c r="ACK149" s="233">
        <f t="shared" si="3392"/>
        <v>1989647.75</v>
      </c>
      <c r="ACL149" s="233">
        <f t="shared" si="3392"/>
        <v>5175.598</v>
      </c>
      <c r="ACM149" s="233">
        <f t="shared" si="3392"/>
        <v>1862178.18</v>
      </c>
      <c r="ACN149" s="233">
        <f t="shared" si="3392"/>
        <v>5503.1759999999995</v>
      </c>
      <c r="ACO149" s="233">
        <f t="shared" si="3392"/>
        <v>1895856.24</v>
      </c>
      <c r="ACP149" s="233">
        <f t="shared" si="3392"/>
        <v>4199.0829999999996</v>
      </c>
      <c r="ACQ149" s="233">
        <f t="shared" si="3392"/>
        <v>1431210.07</v>
      </c>
      <c r="ACR149" s="233">
        <v>127.79</v>
      </c>
      <c r="ACS149" s="233">
        <f t="shared" ref="ACS149" si="3393">SUM(ACS150,ACS160,ACS166,ACS172,ACS174)</f>
        <v>30400</v>
      </c>
      <c r="ACT149" s="233"/>
      <c r="ACU149" s="233">
        <f>SUM(ACU150,ACU160,ACU166,ACU172,ACU174)</f>
        <v>10210000</v>
      </c>
      <c r="ACV149" s="233">
        <v>118.79</v>
      </c>
      <c r="ACW149" s="233">
        <f t="shared" ref="ACW149" si="3394">SUM(ACW150,ACW160,ACW166,ACW172,ACW174)</f>
        <v>400</v>
      </c>
      <c r="ACX149" s="233"/>
      <c r="ACY149" s="233">
        <f>SUM(ACY150,ACY160,ACY166,ACY172,ACY174)</f>
        <v>156000</v>
      </c>
      <c r="ACZ149" s="233">
        <v>118.79</v>
      </c>
      <c r="ADA149" s="233">
        <f t="shared" ref="ADA149" si="3395">SUM(ADA150,ADA160,ADA166,ADA172,ADA174)</f>
        <v>60300</v>
      </c>
      <c r="ADB149" s="233"/>
      <c r="ADC149" s="233">
        <f>SUM(ADC150,ADC160,ADC166,ADC172,ADC174)</f>
        <v>19134300</v>
      </c>
      <c r="ADD149" s="233">
        <v>171.70599999999999</v>
      </c>
      <c r="ADE149" s="233">
        <f t="shared" ref="ADE149" si="3396">SUM(ADE150,ADE160,ADE166,ADE172,ADE174)</f>
        <v>20200</v>
      </c>
      <c r="ADF149" s="233"/>
      <c r="ADG149" s="233">
        <f>SUM(ADG150,ADG160,ADG166,ADG172,ADG174)</f>
        <v>5573400</v>
      </c>
      <c r="ADH149" s="233">
        <v>318.21499999999997</v>
      </c>
      <c r="ADI149" s="233">
        <f>SUM(ADI150,ADI160,ADI166,ADI172,ADI174)</f>
        <v>40200</v>
      </c>
      <c r="ADJ149" s="233"/>
      <c r="ADK149" s="233">
        <f>SUM(ADK150,ADK160,ADK166,ADK172,ADK174)</f>
        <v>12353400</v>
      </c>
      <c r="ADL149" s="233">
        <v>351.48700000000002</v>
      </c>
      <c r="ADM149" s="233">
        <f>SUM(ADM150,ADM160,ADM166,ADM172,ADM174)</f>
        <v>20200</v>
      </c>
      <c r="ADN149" s="233"/>
      <c r="ADO149" s="233">
        <f>SUM(ADO150,ADO160,ADO166,ADO172,ADO174)</f>
        <v>6261072</v>
      </c>
      <c r="ADP149" s="233">
        <v>196.44900000000001</v>
      </c>
      <c r="ADQ149" s="233">
        <f>SUM(ADQ150,ADQ160,ADQ166,ADQ172,ADQ174)</f>
        <v>40250</v>
      </c>
      <c r="ADR149" s="233"/>
      <c r="ADS149" s="233">
        <f>SUM(ADS150,ADS160,ADS166,ADS172,ADS174)</f>
        <v>12476340</v>
      </c>
      <c r="ADT149" s="233">
        <v>7776.68</v>
      </c>
      <c r="ADU149" s="233">
        <f>SUM(ADU150,ADU160,ADU166,ADU172,ADU174)</f>
        <v>60300</v>
      </c>
      <c r="ADV149" s="233"/>
      <c r="ADW149" s="233">
        <f>SUM(ADW150,ADW160,ADW166,ADW172,ADW174)</f>
        <v>18693300</v>
      </c>
      <c r="ADX149" s="233">
        <v>304.17599999999999</v>
      </c>
      <c r="ADY149" s="233">
        <f>SUM(ADY150,ADY160,ADY166,ADY172,ADY174)</f>
        <v>65300</v>
      </c>
      <c r="ADZ149" s="233"/>
      <c r="AEA149" s="233">
        <f>SUM(AEA150,AEA160,AEA166,AEA172,AEA174)</f>
        <v>20233805</v>
      </c>
      <c r="AEB149" s="233">
        <v>603.13800000000003</v>
      </c>
      <c r="AEC149" s="233">
        <f t="shared" ref="AEC149" si="3397">SUM(AEC150,AEC160,AEC166,AEC172,AEC174)</f>
        <v>40200</v>
      </c>
      <c r="AED149" s="233"/>
      <c r="AEE149" s="233">
        <f>SUM(AEE150,AEE160,AEE166,AEE172,AEE174)</f>
        <v>12309828</v>
      </c>
      <c r="AEF149" s="233">
        <f t="shared" si="3392"/>
        <v>20497.042000000001</v>
      </c>
      <c r="AEG149" s="233">
        <f t="shared" si="3392"/>
        <v>200</v>
      </c>
      <c r="AEH149" s="233"/>
      <c r="AEI149" s="233">
        <f>SUM(AEI150,AEI160,AEI166,AEI172,AEI174)</f>
        <v>69828</v>
      </c>
      <c r="AEJ149" s="233">
        <f>SUM(AEJ150,AEJ160,AEJ166,AEJ172,AEJ174)</f>
        <v>339.553</v>
      </c>
      <c r="AEK149" s="233">
        <f>SUM(AEK150,AEK160,AEK166,AEK172,AEK174)</f>
        <v>200</v>
      </c>
      <c r="AEL149" s="233"/>
      <c r="AEM149" s="233">
        <f>SUM(AEM150,AEM160,AEM166,AEM172,AEM174)</f>
        <v>69828</v>
      </c>
      <c r="AEN149" s="233">
        <f>SUM(AEN150,AEN160,AEN166,AEN172,AEN174)</f>
        <v>474.90199999999999</v>
      </c>
      <c r="AEO149" s="233">
        <f>SUM(AEO150,AEO160,AEO166,AEO172,AEO174)</f>
        <v>200</v>
      </c>
      <c r="AEP149" s="233"/>
      <c r="AEQ149" s="233">
        <f>SUM(AEQ150,AEQ160,AEQ166,AEQ172,AEQ174)</f>
        <v>67224</v>
      </c>
      <c r="AER149" s="233">
        <f>SUM(AER150,AER160,AER166,AER172,AER174)</f>
        <v>10090.41</v>
      </c>
      <c r="AES149" s="233">
        <f>SUM(AES150,AES160,AES166,AES172,AES174)</f>
        <v>100</v>
      </c>
      <c r="AET149" s="233"/>
      <c r="AEU149" s="233">
        <f>SUM(AEU150,AEU160,AEU166,AEU172,AEU174)</f>
        <v>41250</v>
      </c>
      <c r="AEV149" s="233">
        <f>SUM(AEV150,AEV160,AEV166,AEV172,AEV174)</f>
        <v>1094.5250000000001</v>
      </c>
      <c r="AEW149" s="233">
        <f>SUM(AEW150,AEW160,AEW166,AEW172,AEW174)</f>
        <v>200</v>
      </c>
      <c r="AEX149" s="233"/>
      <c r="AEY149" s="233">
        <f>SUM(AEY150,AEY160,AEY166,AEY172,AEY174)</f>
        <v>84600</v>
      </c>
      <c r="AEZ149" s="233">
        <f>SUM(AEZ150,AEZ160,AEZ166,AEZ172,AEZ174)</f>
        <v>2893.8609999999999</v>
      </c>
      <c r="AFA149" s="233">
        <f>SUM(AFA150,AFA160,AFA166,AFA172,AFA174)</f>
        <v>250</v>
      </c>
      <c r="AFB149" s="233"/>
      <c r="AFC149" s="233">
        <f>SUM(AFC150,AFC160,AFC166,AFC172,AFC174)</f>
        <v>105750</v>
      </c>
      <c r="AFD149" s="233">
        <f>SUM(AFD150,AFD160,AFD166,AFD172,AFD174)</f>
        <v>2640.6730000000002</v>
      </c>
      <c r="AFE149" s="233">
        <f>SUM(AFE150,AFE160,AFE166,AFE172,AFE174)</f>
        <v>250</v>
      </c>
      <c r="AFF149" s="233"/>
      <c r="AFG149" s="233">
        <f>SUM(AFG150,AFG160,AFG166,AFG172,AFG174)</f>
        <v>105750</v>
      </c>
      <c r="AFH149" s="233">
        <f>SUM(AFH150,AFH160,AFH166,AFH172,AFH174)</f>
        <v>1732.327</v>
      </c>
      <c r="AFI149" s="233">
        <f>SUM(AFI150,AFI160,AFI166,AFI172,AFI174)</f>
        <v>150</v>
      </c>
      <c r="AFJ149" s="233"/>
      <c r="AFK149" s="233">
        <f>SUM(AFK150,AFK160,AFK166,AFK172,AFK174)</f>
        <v>66600</v>
      </c>
      <c r="AFL149" s="233">
        <f>SUM(AFL150,AFL160,AFL166,AFL172,AFL174)</f>
        <v>918.77700000000004</v>
      </c>
      <c r="AFM149" s="233">
        <f>SUM(AFM150,AFM160,AFM166,AFM172,AFM174)</f>
        <v>300</v>
      </c>
      <c r="AFN149" s="233"/>
      <c r="AFO149" s="233">
        <f>SUM(AFO150,AFO160,AFO166,AFO172,AFO174)</f>
        <v>133200</v>
      </c>
      <c r="AFP149" s="233">
        <f>SUM(AFP150,AFP160,AFP166,AFP172,AFP174)</f>
        <v>8300</v>
      </c>
      <c r="AFQ149" s="233"/>
      <c r="AFR149" s="233">
        <f>SUM(AFR150,AFR160,AFR166,AFR172,AFR174)</f>
        <v>1478550.5</v>
      </c>
      <c r="AFS149" s="233">
        <f>SUM(AFS150,AFS160,AFS166,AFS172,AFS174)</f>
        <v>10210</v>
      </c>
      <c r="AFT149" s="233"/>
      <c r="AFU149" s="233">
        <f>SUM(AFU150,AFU160,AFU166,AFU172,AFU174)</f>
        <v>2571481</v>
      </c>
      <c r="AFV149" s="233">
        <f>SUM(AFV150,AFV160,AFV166,AFV172,AFV174)</f>
        <v>10560</v>
      </c>
      <c r="AFW149" s="233"/>
      <c r="AFX149" s="233">
        <f t="shared" ref="AFX149:AJA149" si="3398">SUM(AFX150,AFX160,AFX166,AFX172,AFX174)</f>
        <v>2676445.7765558208</v>
      </c>
      <c r="AFY149" s="233">
        <v>44049.315999999999</v>
      </c>
      <c r="AFZ149" s="233">
        <v>13971335.199999999</v>
      </c>
      <c r="AGA149" s="233">
        <v>5802.7709999999997</v>
      </c>
      <c r="AGB149" s="233">
        <v>1874234.84</v>
      </c>
      <c r="AGC149" s="233">
        <v>48570.302000000003</v>
      </c>
      <c r="AGD149" s="233">
        <v>15000416.380000001</v>
      </c>
      <c r="AGE149" s="233">
        <v>388.38</v>
      </c>
      <c r="AGF149" s="233">
        <v>135682.4</v>
      </c>
      <c r="AGG149" s="233">
        <v>20759.071</v>
      </c>
      <c r="AGH149" s="233">
        <v>6445227.9000000004</v>
      </c>
      <c r="AGI149" s="233">
        <v>59822.951999999997</v>
      </c>
      <c r="AGJ149" s="233">
        <v>18546827.199999999</v>
      </c>
      <c r="AGK149" s="233">
        <v>61585.169000000002</v>
      </c>
      <c r="AGL149" s="233">
        <v>19042848.399999999</v>
      </c>
      <c r="AGM149" s="233">
        <v>31916.789000000001</v>
      </c>
      <c r="AGN149" s="233">
        <v>9760601.5999999996</v>
      </c>
      <c r="AGO149" s="233">
        <v>206.983</v>
      </c>
      <c r="AGP149" s="233">
        <v>74390.8</v>
      </c>
      <c r="AGQ149" s="233">
        <v>183.58600000000001</v>
      </c>
      <c r="AGR149" s="233">
        <v>71963.199999999997</v>
      </c>
      <c r="AGS149" s="233">
        <f t="shared" si="3398"/>
        <v>127.79</v>
      </c>
      <c r="AGT149" s="233">
        <f t="shared" si="3398"/>
        <v>44464.4</v>
      </c>
      <c r="AGU149" s="233">
        <f t="shared" si="3398"/>
        <v>6216.7330000000002</v>
      </c>
      <c r="AGV149" s="233">
        <f t="shared" si="3398"/>
        <v>1154933.8</v>
      </c>
      <c r="AGW149" s="233">
        <f t="shared" si="3398"/>
        <v>118.79</v>
      </c>
      <c r="AGX149" s="233">
        <f t="shared" si="3398"/>
        <v>41362</v>
      </c>
      <c r="AGY149" s="233">
        <f t="shared" si="3398"/>
        <v>171.70599999999999</v>
      </c>
      <c r="AGZ149" s="233">
        <f t="shared" si="3398"/>
        <v>63268.639999999999</v>
      </c>
      <c r="AHA149" s="233">
        <f t="shared" si="3398"/>
        <v>318.21499999999997</v>
      </c>
      <c r="AHB149" s="233">
        <f t="shared" si="3398"/>
        <v>134632</v>
      </c>
      <c r="AHC149" s="233">
        <f t="shared" si="3398"/>
        <v>351.48700000000002</v>
      </c>
      <c r="AHD149" s="233">
        <f t="shared" si="3398"/>
        <v>144015.15</v>
      </c>
      <c r="AHE149" s="233">
        <f t="shared" si="3398"/>
        <v>196.44900000000001</v>
      </c>
      <c r="AHF149" s="233">
        <f t="shared" si="3398"/>
        <v>81035.600000000006</v>
      </c>
      <c r="AHG149" s="233">
        <f t="shared" si="3398"/>
        <v>7776.68</v>
      </c>
      <c r="AHH149" s="233">
        <f t="shared" si="3398"/>
        <v>1266469.3799999999</v>
      </c>
      <c r="AHI149" s="233">
        <f t="shared" si="3398"/>
        <v>304.17599999999999</v>
      </c>
      <c r="AHJ149" s="233">
        <f t="shared" si="3398"/>
        <v>118648</v>
      </c>
      <c r="AHK149" s="233">
        <f t="shared" si="3398"/>
        <v>603.13800000000003</v>
      </c>
      <c r="AHL149" s="233">
        <f t="shared" si="3398"/>
        <v>224938</v>
      </c>
      <c r="AHM149" s="233">
        <f t="shared" si="3398"/>
        <v>20496.042000000001</v>
      </c>
      <c r="AHN149" s="233">
        <f t="shared" si="3398"/>
        <v>1199234</v>
      </c>
      <c r="AHO149" s="233">
        <f t="shared" si="3063"/>
        <v>278940.19299999997</v>
      </c>
      <c r="AHP149" s="233">
        <f t="shared" si="3064"/>
        <v>377023.4</v>
      </c>
      <c r="AHQ149" s="233">
        <f t="shared" si="3065"/>
        <v>83216884.395999998</v>
      </c>
      <c r="AHR149" s="233">
        <f t="shared" si="3066"/>
        <v>147964.34099999999</v>
      </c>
      <c r="AHS149" s="233">
        <f t="shared" si="3067"/>
        <v>378483.4</v>
      </c>
      <c r="AHT149" s="233">
        <f t="shared" si="3068"/>
        <v>85617452.200000003</v>
      </c>
      <c r="AHU149" s="233">
        <f t="shared" si="3069"/>
        <v>147964.34099999999</v>
      </c>
      <c r="AHV149" s="233">
        <f t="shared" si="3070"/>
        <v>365100</v>
      </c>
      <c r="AHW149" s="233">
        <f t="shared" si="3071"/>
        <v>80995150.5</v>
      </c>
      <c r="AHX149" s="233">
        <v>115930.43</v>
      </c>
      <c r="AHY149" s="233">
        <f t="shared" si="3072"/>
        <v>291145</v>
      </c>
      <c r="AHZ149" s="233">
        <f t="shared" si="3005"/>
        <v>55628327.850000001</v>
      </c>
      <c r="AIA149" s="233">
        <f t="shared" si="3327"/>
        <v>206305.52100000004</v>
      </c>
      <c r="AIB149" s="233">
        <f t="shared" si="3328"/>
        <v>324680</v>
      </c>
      <c r="AIC149" s="233">
        <f t="shared" si="3329"/>
        <v>58182058.5</v>
      </c>
      <c r="AID149" s="233">
        <f t="shared" si="3330"/>
        <v>149874.56499999997</v>
      </c>
      <c r="AIE149" s="233">
        <f t="shared" si="3331"/>
        <v>430100</v>
      </c>
      <c r="AIF149" s="233">
        <f t="shared" si="3332"/>
        <v>78315747.599999994</v>
      </c>
      <c r="AIG149" s="233">
        <f t="shared" si="3333"/>
        <v>216325.61799999999</v>
      </c>
      <c r="AIH149" s="233">
        <f t="shared" si="3334"/>
        <v>456820</v>
      </c>
      <c r="AII149" s="233">
        <f t="shared" si="3335"/>
        <v>86823207.700000003</v>
      </c>
      <c r="AIJ149" s="233">
        <f t="shared" si="3336"/>
        <v>238933.63999999998</v>
      </c>
      <c r="AIK149" s="233">
        <f t="shared" si="3337"/>
        <v>469050</v>
      </c>
      <c r="AIL149" s="233">
        <f t="shared" si="3338"/>
        <v>93825892</v>
      </c>
      <c r="AIM149" s="233">
        <f t="shared" si="3339"/>
        <v>243546.79300000001</v>
      </c>
      <c r="AIN149" s="233">
        <f t="shared" si="3340"/>
        <v>475150</v>
      </c>
      <c r="AIO149" s="233">
        <f t="shared" si="3341"/>
        <v>94515322</v>
      </c>
      <c r="AIP149" s="233">
        <f t="shared" si="3342"/>
        <v>245534.821</v>
      </c>
      <c r="AIQ149" s="233">
        <f t="shared" si="3325"/>
        <v>529550</v>
      </c>
      <c r="AIR149" s="233">
        <f t="shared" si="3326"/>
        <v>105007840.5</v>
      </c>
      <c r="AIS149" s="233">
        <f t="shared" si="3398"/>
        <v>205549.625</v>
      </c>
      <c r="AIT149" s="233">
        <f t="shared" si="3398"/>
        <v>381295.4</v>
      </c>
      <c r="AIU149" s="233">
        <f t="shared" si="3398"/>
        <v>67859907.171999991</v>
      </c>
      <c r="AIV149" s="233">
        <f t="shared" si="3398"/>
        <v>173814.99400000001</v>
      </c>
      <c r="AIW149" s="233">
        <f t="shared" si="3398"/>
        <v>226530</v>
      </c>
      <c r="AIX149" s="233">
        <f t="shared" si="3398"/>
        <v>56868267.5</v>
      </c>
      <c r="AIY149" s="233">
        <f t="shared" si="3398"/>
        <v>125218.14800000002</v>
      </c>
      <c r="AIZ149" s="233">
        <f t="shared" si="3398"/>
        <v>157940</v>
      </c>
      <c r="AJA149" s="233">
        <f t="shared" si="3398"/>
        <v>31917975.800000001</v>
      </c>
      <c r="AJB149" s="233">
        <f t="shared" ref="AJB149:ALA149" si="3399">SUM(AJB150,AJB160,AJB166,AJB172,AJB174)</f>
        <v>358750.85799999995</v>
      </c>
      <c r="AJC149" s="233">
        <f t="shared" si="3399"/>
        <v>155150</v>
      </c>
      <c r="AJD149" s="233">
        <f t="shared" si="3399"/>
        <v>31367234.399999999</v>
      </c>
      <c r="AJE149" s="233">
        <f t="shared" si="3399"/>
        <v>385209.429</v>
      </c>
      <c r="AJF149" s="233">
        <f t="shared" si="3399"/>
        <v>162947</v>
      </c>
      <c r="AJG149" s="233">
        <f t="shared" si="3399"/>
        <v>36252279.350000001</v>
      </c>
      <c r="AJH149" s="233">
        <f t="shared" si="3399"/>
        <v>462615.43399999995</v>
      </c>
      <c r="AJI149" s="233">
        <f t="shared" si="3399"/>
        <v>142707</v>
      </c>
      <c r="AJJ149" s="233">
        <f t="shared" si="3399"/>
        <v>34972742.850000001</v>
      </c>
      <c r="AJK149" s="233">
        <f t="shared" si="3399"/>
        <v>344107.25000000006</v>
      </c>
      <c r="AJL149" s="233">
        <f t="shared" si="3399"/>
        <v>207120</v>
      </c>
      <c r="AJM149" s="233">
        <f t="shared" si="3399"/>
        <v>48502152.899999999</v>
      </c>
      <c r="AJN149" s="233">
        <f t="shared" si="3399"/>
        <v>395773.18900000001</v>
      </c>
      <c r="AJO149" s="233">
        <f t="shared" si="3399"/>
        <v>197610</v>
      </c>
      <c r="AJP149" s="233">
        <f t="shared" si="3399"/>
        <v>48679349.100000001</v>
      </c>
      <c r="AJQ149" s="233">
        <f t="shared" si="3399"/>
        <v>477522.03999999992</v>
      </c>
      <c r="AJR149" s="233">
        <f t="shared" si="3399"/>
        <v>189730</v>
      </c>
      <c r="AJS149" s="233">
        <f t="shared" si="3399"/>
        <v>45465894.799999997</v>
      </c>
      <c r="AJT149" s="233">
        <f t="shared" si="3399"/>
        <v>247608</v>
      </c>
      <c r="AJU149" s="233">
        <f t="shared" si="3399"/>
        <v>58828225.896294974</v>
      </c>
      <c r="AJV149" s="233">
        <f t="shared" si="3399"/>
        <v>260640</v>
      </c>
      <c r="AJW149" s="233">
        <f t="shared" si="3399"/>
        <v>58960297.429943703</v>
      </c>
      <c r="AJX149" s="233">
        <f t="shared" si="3399"/>
        <v>219650</v>
      </c>
      <c r="AJY149" s="233">
        <f t="shared" si="3399"/>
        <v>49698459.802239619</v>
      </c>
      <c r="AJZ149" s="233">
        <f t="shared" si="3073"/>
        <v>408382.06699999992</v>
      </c>
      <c r="AKA149" s="233">
        <f t="shared" si="3074"/>
        <v>88016659.290000021</v>
      </c>
      <c r="AKB149" s="233">
        <v>258783.13800000004</v>
      </c>
      <c r="AKC149" s="233">
        <v>54988284.689999998</v>
      </c>
      <c r="AKD149" s="233">
        <v>382063.9329999999</v>
      </c>
      <c r="AKE149" s="233">
        <v>66929506.280000001</v>
      </c>
      <c r="AKF149" s="233">
        <f t="shared" si="3075"/>
        <v>342545.38300000003</v>
      </c>
      <c r="AKG149" s="233">
        <f t="shared" si="3076"/>
        <v>58972546.180000007</v>
      </c>
      <c r="AKH149" s="181">
        <f t="shared" si="3077"/>
        <v>428035.98000000004</v>
      </c>
      <c r="AKI149" s="181">
        <v>82881735.780000001</v>
      </c>
      <c r="AKJ149" s="181">
        <v>539796.03099999996</v>
      </c>
      <c r="AKK149" s="181">
        <v>109821144.02599999</v>
      </c>
      <c r="AKL149" s="181">
        <f>AKL150+AKL160+AKL166+AKL174</f>
        <v>601213.12199999997</v>
      </c>
      <c r="AKM149" s="181">
        <f t="shared" si="3343"/>
        <v>122951221.78999999</v>
      </c>
      <c r="AKN149" s="181">
        <f>SUM(AKN150,AKN160,AKN166,AKN172,AKN174)</f>
        <v>464526.71100000001</v>
      </c>
      <c r="AKO149" s="181">
        <f t="shared" si="3399"/>
        <v>95850870.409999996</v>
      </c>
      <c r="AKP149" s="181">
        <f t="shared" si="3007"/>
        <v>386228.826</v>
      </c>
      <c r="AKQ149" s="181">
        <f t="shared" si="3008"/>
        <v>64908183.649999999</v>
      </c>
      <c r="AKR149" s="181">
        <f t="shared" si="3344"/>
        <v>196913.04699999999</v>
      </c>
      <c r="AKS149" s="181">
        <f t="shared" si="3345"/>
        <v>37215896.100000001</v>
      </c>
      <c r="AKT149" s="181">
        <f t="shared" si="3399"/>
        <v>278940.19299999997</v>
      </c>
      <c r="AKU149" s="181">
        <f t="shared" si="3399"/>
        <v>64391956.910000004</v>
      </c>
      <c r="AKV149" s="181">
        <f t="shared" si="3399"/>
        <v>242033.69099999999</v>
      </c>
      <c r="AKW149" s="181">
        <f t="shared" si="3399"/>
        <v>46534989.350000001</v>
      </c>
      <c r="AKX149" s="181">
        <f t="shared" si="3399"/>
        <v>147964.34099999999</v>
      </c>
      <c r="AKY149" s="181">
        <f t="shared" si="3399"/>
        <v>20371713.290000003</v>
      </c>
      <c r="AKZ149" s="181">
        <f t="shared" si="3399"/>
        <v>115930.43</v>
      </c>
      <c r="ALA149" s="181">
        <f t="shared" si="3399"/>
        <v>29511022.598999999</v>
      </c>
      <c r="ALB149" s="181">
        <f t="shared" ref="ALB149:ALR149" si="3400">SUM(ALB150,ALB160,ALB166,ALB172,ALB174)</f>
        <v>206305.52100000001</v>
      </c>
      <c r="ALC149" s="181">
        <f t="shared" si="3400"/>
        <v>42252852.299999997</v>
      </c>
      <c r="ALD149" s="181">
        <f t="shared" si="3400"/>
        <v>149874.565</v>
      </c>
      <c r="ALE149" s="181">
        <f t="shared" si="3400"/>
        <v>31729749.342999998</v>
      </c>
      <c r="ALF149" s="181">
        <f t="shared" si="3400"/>
        <v>216325.61799999999</v>
      </c>
      <c r="ALG149" s="181">
        <f t="shared" si="3400"/>
        <v>47031115.850000001</v>
      </c>
      <c r="ALH149" s="181">
        <f t="shared" si="3400"/>
        <v>238933.64</v>
      </c>
      <c r="ALI149" s="181">
        <f t="shared" si="3400"/>
        <v>54303972.579999998</v>
      </c>
      <c r="ALJ149" s="181">
        <f t="shared" si="3400"/>
        <v>243546.79300000003</v>
      </c>
      <c r="ALK149" s="181">
        <f t="shared" si="3400"/>
        <v>87950446.74000001</v>
      </c>
      <c r="ALL149" s="181">
        <f t="shared" si="3400"/>
        <v>47011575.700000003</v>
      </c>
      <c r="ALM149" s="181">
        <f t="shared" si="3400"/>
        <v>245534.82100000003</v>
      </c>
      <c r="ALN149" s="181">
        <f t="shared" si="3400"/>
        <v>82334964.970000014</v>
      </c>
      <c r="ALO149" s="181">
        <f t="shared" si="3400"/>
        <v>59959539.399999999</v>
      </c>
      <c r="ALP149" s="181">
        <f t="shared" si="3400"/>
        <v>205549.625</v>
      </c>
      <c r="ALQ149" s="181">
        <f t="shared" si="3400"/>
        <v>69241114.700000003</v>
      </c>
      <c r="ALR149" s="181">
        <f t="shared" si="3400"/>
        <v>47996019.840000004</v>
      </c>
    </row>
    <row r="150" spans="1:16227" s="117" customFormat="1" ht="18" customHeight="1" outlineLevel="1" x14ac:dyDescent="0.25">
      <c r="A150" s="121"/>
      <c r="B150" s="121"/>
      <c r="C150" s="294" t="s">
        <v>409</v>
      </c>
      <c r="D150" s="180">
        <f t="shared" ref="D150" si="3401">SUM(D151:D157)</f>
        <v>760000</v>
      </c>
      <c r="E150" s="232">
        <f>SUM(E151:E159)</f>
        <v>365550</v>
      </c>
      <c r="F150" s="232">
        <v>122740</v>
      </c>
      <c r="G150" s="232">
        <f t="shared" ref="G150" si="3402">SUM(G151:G159)</f>
        <v>128600</v>
      </c>
      <c r="H150" s="232"/>
      <c r="I150" s="232">
        <f t="shared" ref="I150" si="3403">SUM(I151:I159)</f>
        <v>34345100</v>
      </c>
      <c r="J150" s="232">
        <v>66260</v>
      </c>
      <c r="K150" s="232">
        <f t="shared" ref="K150" si="3404">SUM(K151:K159)</f>
        <v>171600</v>
      </c>
      <c r="L150" s="232"/>
      <c r="M150" s="232">
        <f t="shared" ref="M150" si="3405">SUM(M151:M159)</f>
        <v>47859000</v>
      </c>
      <c r="N150" s="232">
        <v>66260</v>
      </c>
      <c r="O150" s="232">
        <f t="shared" ref="O150" si="3406">SUM(O151:O159)</f>
        <v>96600</v>
      </c>
      <c r="P150" s="232"/>
      <c r="Q150" s="232">
        <f t="shared" ref="Q150" si="3407">SUM(Q151:Q159)</f>
        <v>21295496</v>
      </c>
      <c r="R150" s="232">
        <v>2720</v>
      </c>
      <c r="S150" s="232">
        <f t="shared" ref="S150" si="3408">SUM(S151:S159)</f>
        <v>56600</v>
      </c>
      <c r="T150" s="232"/>
      <c r="U150" s="232">
        <f t="shared" ref="U150" si="3409">SUM(U151:U159)</f>
        <v>8535496</v>
      </c>
      <c r="V150" s="232">
        <v>62440</v>
      </c>
      <c r="W150" s="232">
        <f t="shared" ref="W150:Y150" si="3410">SUM(W151:W159)</f>
        <v>52100</v>
      </c>
      <c r="X150" s="232"/>
      <c r="Y150" s="232">
        <f t="shared" si="3410"/>
        <v>8114201</v>
      </c>
      <c r="Z150" s="232">
        <v>29960</v>
      </c>
      <c r="AA150" s="232">
        <f t="shared" ref="AA150" si="3411">SUM(AA151:AA159)</f>
        <v>56600</v>
      </c>
      <c r="AB150" s="232"/>
      <c r="AC150" s="232">
        <f t="shared" ref="AC150" si="3412">SUM(AC151:AC159)</f>
        <v>7382556</v>
      </c>
      <c r="AD150" s="232">
        <v>45600</v>
      </c>
      <c r="AE150" s="232">
        <f t="shared" ref="AE150" si="3413">SUM(AE151:AE159)</f>
        <v>46600</v>
      </c>
      <c r="AF150" s="232"/>
      <c r="AG150" s="232">
        <f t="shared" ref="AG150" si="3414">SUM(AG151:AG159)</f>
        <v>5588956</v>
      </c>
      <c r="AH150" s="232">
        <v>58980</v>
      </c>
      <c r="AI150" s="232">
        <f t="shared" ref="AI150" si="3415">SUM(AI151:AI159)</f>
        <v>38600</v>
      </c>
      <c r="AJ150" s="232"/>
      <c r="AK150" s="232">
        <f t="shared" ref="AK150" si="3416">SUM(AK151:AK159)</f>
        <v>5256976</v>
      </c>
      <c r="AL150" s="232">
        <v>79060</v>
      </c>
      <c r="AM150" s="232">
        <f t="shared" ref="AM150" si="3417">SUM(AM151:AM159)</f>
        <v>38600</v>
      </c>
      <c r="AN150" s="232"/>
      <c r="AO150" s="232">
        <f t="shared" ref="AO150" si="3418">SUM(AO151:AO159)</f>
        <v>5223976</v>
      </c>
      <c r="AP150" s="232">
        <v>76400</v>
      </c>
      <c r="AQ150" s="232">
        <f t="shared" ref="AQ150" si="3419">SUM(AQ151:AQ159)</f>
        <v>98600</v>
      </c>
      <c r="AR150" s="232"/>
      <c r="AS150" s="232">
        <f t="shared" ref="AS150" si="3420">SUM(AS151:AS159)</f>
        <v>24426946</v>
      </c>
      <c r="AT150" s="232">
        <f>SUM(AT151:AT159)</f>
        <v>34540</v>
      </c>
      <c r="AU150" s="232">
        <f t="shared" ref="AU150:DZ150" si="3421">SUM(AU151:AU159)</f>
        <v>38600</v>
      </c>
      <c r="AV150" s="232"/>
      <c r="AW150" s="232">
        <f t="shared" si="3421"/>
        <v>5226946</v>
      </c>
      <c r="AX150" s="232">
        <f t="shared" si="3421"/>
        <v>48100</v>
      </c>
      <c r="AY150" s="232">
        <f t="shared" si="3421"/>
        <v>118600</v>
      </c>
      <c r="AZ150" s="232">
        <f t="shared" si="3421"/>
        <v>1196.8</v>
      </c>
      <c r="BA150" s="232">
        <f t="shared" si="3421"/>
        <v>30746946</v>
      </c>
      <c r="BB150" s="232">
        <f t="shared" si="3421"/>
        <v>16240</v>
      </c>
      <c r="BC150" s="232">
        <f t="shared" si="3421"/>
        <v>10000</v>
      </c>
      <c r="BD150" s="232">
        <f t="shared" si="3421"/>
        <v>1193</v>
      </c>
      <c r="BE150" s="232">
        <f t="shared" si="3421"/>
        <v>2101700</v>
      </c>
      <c r="BF150" s="232">
        <f t="shared" si="3421"/>
        <v>97180</v>
      </c>
      <c r="BG150" s="232">
        <f t="shared" si="3421"/>
        <v>60000</v>
      </c>
      <c r="BH150" s="232">
        <f t="shared" si="3421"/>
        <v>1295.22</v>
      </c>
      <c r="BI150" s="232">
        <f t="shared" si="3421"/>
        <v>10462230</v>
      </c>
      <c r="BJ150" s="232">
        <f t="shared" si="3421"/>
        <v>156180</v>
      </c>
      <c r="BK150" s="232">
        <f t="shared" si="3421"/>
        <v>45000</v>
      </c>
      <c r="BL150" s="232">
        <f t="shared" si="3421"/>
        <v>1270.69</v>
      </c>
      <c r="BM150" s="232">
        <f t="shared" si="3421"/>
        <v>7106900</v>
      </c>
      <c r="BN150" s="232">
        <f t="shared" si="3421"/>
        <v>188660</v>
      </c>
      <c r="BO150" s="232">
        <f t="shared" si="3421"/>
        <v>30000</v>
      </c>
      <c r="BP150" s="232">
        <f t="shared" si="3421"/>
        <v>1279.3399999999999</v>
      </c>
      <c r="BQ150" s="232">
        <f t="shared" si="3421"/>
        <v>5793400</v>
      </c>
      <c r="BR150" s="232">
        <f t="shared" si="3421"/>
        <v>65120</v>
      </c>
      <c r="BS150" s="232">
        <f t="shared" si="3421"/>
        <v>55000</v>
      </c>
      <c r="BT150" s="232">
        <f t="shared" si="3421"/>
        <v>1279.3399999999999</v>
      </c>
      <c r="BU150" s="232">
        <f t="shared" si="3421"/>
        <v>9590100</v>
      </c>
      <c r="BV150" s="232">
        <f t="shared" si="3421"/>
        <v>190846.15000000002</v>
      </c>
      <c r="BW150" s="232">
        <f t="shared" si="3421"/>
        <v>35000</v>
      </c>
      <c r="BX150" s="232">
        <f t="shared" si="3421"/>
        <v>1270</v>
      </c>
      <c r="BY150" s="232">
        <f t="shared" si="3421"/>
        <v>7650000</v>
      </c>
      <c r="BZ150" s="232">
        <f t="shared" si="3421"/>
        <v>252002.85</v>
      </c>
      <c r="CA150" s="232">
        <f t="shared" si="3421"/>
        <v>35000</v>
      </c>
      <c r="CB150" s="232">
        <f t="shared" si="3421"/>
        <v>1254.52</v>
      </c>
      <c r="CC150" s="232">
        <f t="shared" si="3421"/>
        <v>7417800</v>
      </c>
      <c r="CD150" s="232">
        <f t="shared" si="3421"/>
        <v>70000</v>
      </c>
      <c r="CE150" s="232">
        <f t="shared" si="3421"/>
        <v>1254.52</v>
      </c>
      <c r="CF150" s="232">
        <f t="shared" si="3421"/>
        <v>11990400</v>
      </c>
      <c r="CG150" s="232">
        <f t="shared" si="3421"/>
        <v>85000</v>
      </c>
      <c r="CH150" s="232">
        <f t="shared" si="3421"/>
        <v>1254.52</v>
      </c>
      <c r="CI150" s="232">
        <f t="shared" si="3421"/>
        <v>13340400</v>
      </c>
      <c r="CJ150" s="232">
        <f t="shared" si="3421"/>
        <v>71000</v>
      </c>
      <c r="CK150" s="232">
        <f t="shared" si="3421"/>
        <v>1294.9197860962568</v>
      </c>
      <c r="CL150" s="232">
        <f t="shared" si="3421"/>
        <v>13213315.50802139</v>
      </c>
      <c r="CM150" s="232">
        <v>142640</v>
      </c>
      <c r="CN150" s="232">
        <v>30857750</v>
      </c>
      <c r="CO150" s="232">
        <v>66000</v>
      </c>
      <c r="CP150" s="232">
        <v>16582030</v>
      </c>
      <c r="CQ150" s="232">
        <v>78380</v>
      </c>
      <c r="CR150" s="232">
        <v>9697260</v>
      </c>
      <c r="CS150" s="232">
        <v>55280</v>
      </c>
      <c r="CT150" s="232">
        <v>7304980</v>
      </c>
      <c r="CU150" s="232">
        <v>27580</v>
      </c>
      <c r="CV150" s="232">
        <v>3735780</v>
      </c>
      <c r="CW150" s="232">
        <v>108380</v>
      </c>
      <c r="CX150" s="232">
        <v>33040430.899999999</v>
      </c>
      <c r="CY150" s="232">
        <v>161780</v>
      </c>
      <c r="CZ150" s="232">
        <v>28107080</v>
      </c>
      <c r="DA150" s="232">
        <v>53260</v>
      </c>
      <c r="DB150" s="232">
        <v>6737240</v>
      </c>
      <c r="DC150" s="232">
        <f t="shared" si="3421"/>
        <v>70120</v>
      </c>
      <c r="DD150" s="232">
        <f t="shared" si="3421"/>
        <v>6556040</v>
      </c>
      <c r="DE150" s="232">
        <v>40900</v>
      </c>
      <c r="DF150" s="232">
        <v>4835100</v>
      </c>
      <c r="DG150" s="232">
        <f t="shared" si="3421"/>
        <v>122740</v>
      </c>
      <c r="DH150" s="232">
        <f t="shared" si="3421"/>
        <v>30583440</v>
      </c>
      <c r="DI150" s="232">
        <f t="shared" si="3421"/>
        <v>89220</v>
      </c>
      <c r="DJ150" s="232">
        <f t="shared" si="3421"/>
        <v>16306720</v>
      </c>
      <c r="DK150" s="232">
        <f t="shared" si="3421"/>
        <v>66260</v>
      </c>
      <c r="DL150" s="232">
        <f t="shared" si="3421"/>
        <v>7483660</v>
      </c>
      <c r="DM150" s="232">
        <f t="shared" si="3421"/>
        <v>2720</v>
      </c>
      <c r="DN150" s="232">
        <f t="shared" si="3421"/>
        <v>538240</v>
      </c>
      <c r="DO150" s="232">
        <f t="shared" si="3421"/>
        <v>62440</v>
      </c>
      <c r="DP150" s="232">
        <f t="shared" si="3421"/>
        <v>7227200</v>
      </c>
      <c r="DQ150" s="232">
        <f t="shared" si="3421"/>
        <v>29960</v>
      </c>
      <c r="DR150" s="232">
        <f t="shared" si="3421"/>
        <v>4143279.997</v>
      </c>
      <c r="DS150" s="232">
        <f t="shared" si="3421"/>
        <v>45600</v>
      </c>
      <c r="DT150" s="232">
        <f t="shared" si="3421"/>
        <v>10551600</v>
      </c>
      <c r="DU150" s="232">
        <f t="shared" si="3421"/>
        <v>58980</v>
      </c>
      <c r="DV150" s="232">
        <f t="shared" si="3421"/>
        <v>22371720</v>
      </c>
      <c r="DW150" s="232">
        <f t="shared" si="3421"/>
        <v>8214100</v>
      </c>
      <c r="DX150" s="232">
        <f t="shared" si="3421"/>
        <v>79060</v>
      </c>
      <c r="DY150" s="232">
        <f t="shared" si="3421"/>
        <v>31086600</v>
      </c>
      <c r="DZ150" s="232">
        <f t="shared" si="3421"/>
        <v>10026200</v>
      </c>
      <c r="EA150" s="232">
        <f t="shared" ref="EA150:IT150" si="3422">SUM(EA151:EA159)</f>
        <v>76400</v>
      </c>
      <c r="EB150" s="232">
        <f t="shared" si="3422"/>
        <v>23202340</v>
      </c>
      <c r="EC150" s="232">
        <f t="shared" si="3422"/>
        <v>14006000</v>
      </c>
      <c r="ED150" s="232">
        <f t="shared" si="3422"/>
        <v>34540</v>
      </c>
      <c r="EE150" s="232">
        <f t="shared" si="3422"/>
        <v>12843620</v>
      </c>
      <c r="EF150" s="232">
        <f t="shared" si="3422"/>
        <v>8419200</v>
      </c>
      <c r="EG150" s="232">
        <v>1500</v>
      </c>
      <c r="EH150" s="232">
        <f t="shared" ref="EH150" si="3423">SUM(EH151:EH159)</f>
        <v>900</v>
      </c>
      <c r="EI150" s="232"/>
      <c r="EJ150" s="232">
        <f t="shared" ref="EJ150" si="3424">SUM(EJ151:EJ159)</f>
        <v>118979.99999999999</v>
      </c>
      <c r="EK150" s="232">
        <v>560</v>
      </c>
      <c r="EL150" s="232">
        <f t="shared" ref="EL150" si="3425">SUM(EL151:EL159)</f>
        <v>0</v>
      </c>
      <c r="EM150" s="232"/>
      <c r="EN150" s="232">
        <f t="shared" ref="EN150" si="3426">SUM(EN151:EN159)</f>
        <v>0</v>
      </c>
      <c r="EO150" s="232">
        <v>560</v>
      </c>
      <c r="EP150" s="232">
        <f t="shared" ref="EP150" si="3427">SUM(EP151:EP159)</f>
        <v>1100</v>
      </c>
      <c r="EQ150" s="232"/>
      <c r="ER150" s="232">
        <f t="shared" ref="ER150" si="3428">SUM(ER151:ER159)</f>
        <v>213000</v>
      </c>
      <c r="ES150" s="232">
        <v>300</v>
      </c>
      <c r="ET150" s="232">
        <f t="shared" ref="ET150" si="3429">SUM(ET151:ET159)</f>
        <v>800</v>
      </c>
      <c r="EU150" s="232"/>
      <c r="EV150" s="232">
        <f t="shared" ref="EV150" si="3430">SUM(EV151:EV159)</f>
        <v>120000</v>
      </c>
      <c r="EW150" s="232">
        <v>600</v>
      </c>
      <c r="EX150" s="232">
        <f t="shared" ref="EX150" si="3431">SUM(EX151:EX159)</f>
        <v>0</v>
      </c>
      <c r="EY150" s="232"/>
      <c r="EZ150" s="232">
        <f t="shared" ref="EZ150" si="3432">SUM(EZ151:EZ159)</f>
        <v>0</v>
      </c>
      <c r="FA150" s="232">
        <v>300</v>
      </c>
      <c r="FB150" s="232">
        <f t="shared" ref="FB150" si="3433">SUM(FB151:FB159)</f>
        <v>0</v>
      </c>
      <c r="FC150" s="232"/>
      <c r="FD150" s="232">
        <f t="shared" ref="FD150" si="3434">SUM(FD151:FD159)</f>
        <v>0</v>
      </c>
      <c r="FE150" s="232">
        <v>920</v>
      </c>
      <c r="FF150" s="232">
        <f t="shared" ref="FF150" si="3435">SUM(FF151:FF159)</f>
        <v>0</v>
      </c>
      <c r="FG150" s="232"/>
      <c r="FH150" s="232">
        <f t="shared" ref="FH150" si="3436">SUM(FH151:FH159)</f>
        <v>0</v>
      </c>
      <c r="FI150" s="232">
        <v>400</v>
      </c>
      <c r="FJ150" s="232">
        <f t="shared" ref="FJ150" si="3437">SUM(FJ151:FJ159)</f>
        <v>0</v>
      </c>
      <c r="FK150" s="232"/>
      <c r="FL150" s="232">
        <f t="shared" ref="FL150" si="3438">SUM(FL151:FL159)</f>
        <v>0</v>
      </c>
      <c r="FM150" s="232">
        <v>0</v>
      </c>
      <c r="FN150" s="232">
        <f t="shared" ref="FN150" si="3439">SUM(FN151:FN159)</f>
        <v>0</v>
      </c>
      <c r="FO150" s="232"/>
      <c r="FP150" s="232">
        <f t="shared" ref="FP150" si="3440">SUM(FP151:FP159)</f>
        <v>0</v>
      </c>
      <c r="FQ150" s="232">
        <v>720</v>
      </c>
      <c r="FR150" s="232">
        <f t="shared" ref="FR150" si="3441">SUM(FR151:FR159)</f>
        <v>0</v>
      </c>
      <c r="FS150" s="232"/>
      <c r="FT150" s="232">
        <f t="shared" ref="FT150" si="3442">SUM(FT151:FT159)</f>
        <v>0</v>
      </c>
      <c r="FU150" s="232">
        <f t="shared" si="3422"/>
        <v>20</v>
      </c>
      <c r="FV150" s="232">
        <f t="shared" si="3422"/>
        <v>0</v>
      </c>
      <c r="FW150" s="232"/>
      <c r="FX150" s="232">
        <f t="shared" si="3422"/>
        <v>0</v>
      </c>
      <c r="FY150" s="232">
        <f t="shared" si="3422"/>
        <v>800</v>
      </c>
      <c r="FZ150" s="232">
        <f t="shared" si="3422"/>
        <v>0</v>
      </c>
      <c r="GA150" s="232"/>
      <c r="GB150" s="232">
        <f t="shared" si="3422"/>
        <v>0</v>
      </c>
      <c r="GC150" s="232">
        <f t="shared" si="3422"/>
        <v>0</v>
      </c>
      <c r="GD150" s="232">
        <f t="shared" si="3422"/>
        <v>300</v>
      </c>
      <c r="GE150" s="232"/>
      <c r="GF150" s="232">
        <f t="shared" si="3422"/>
        <v>23700</v>
      </c>
      <c r="GG150" s="232"/>
      <c r="GH150" s="232">
        <f t="shared" si="3422"/>
        <v>0</v>
      </c>
      <c r="GI150" s="232"/>
      <c r="GJ150" s="232">
        <f t="shared" si="3422"/>
        <v>0</v>
      </c>
      <c r="GK150" s="232">
        <f t="shared" si="3422"/>
        <v>0</v>
      </c>
      <c r="GL150" s="232">
        <f t="shared" si="3422"/>
        <v>0</v>
      </c>
      <c r="GM150" s="232"/>
      <c r="GN150" s="232">
        <f t="shared" si="3422"/>
        <v>0</v>
      </c>
      <c r="GO150" s="232">
        <f t="shared" si="3422"/>
        <v>0</v>
      </c>
      <c r="GP150" s="232">
        <f t="shared" si="3422"/>
        <v>300</v>
      </c>
      <c r="GQ150" s="232"/>
      <c r="GR150" s="232">
        <f t="shared" si="3422"/>
        <v>23700</v>
      </c>
      <c r="GS150" s="232">
        <f t="shared" si="3422"/>
        <v>0</v>
      </c>
      <c r="GT150" s="232">
        <f t="shared" si="3422"/>
        <v>0</v>
      </c>
      <c r="GU150" s="232"/>
      <c r="GV150" s="232">
        <f t="shared" si="3422"/>
        <v>0</v>
      </c>
      <c r="GW150" s="232">
        <f t="shared" si="3422"/>
        <v>0</v>
      </c>
      <c r="GX150" s="232">
        <f t="shared" si="3422"/>
        <v>0</v>
      </c>
      <c r="GY150" s="232"/>
      <c r="GZ150" s="232">
        <f t="shared" si="3422"/>
        <v>0</v>
      </c>
      <c r="HA150" s="232">
        <f t="shared" si="3422"/>
        <v>20</v>
      </c>
      <c r="HB150" s="232">
        <f t="shared" si="3422"/>
        <v>0</v>
      </c>
      <c r="HC150" s="232"/>
      <c r="HD150" s="232">
        <f t="shared" si="3422"/>
        <v>0</v>
      </c>
      <c r="HE150" s="232">
        <f t="shared" si="3422"/>
        <v>0</v>
      </c>
      <c r="HF150" s="232"/>
      <c r="HG150" s="232">
        <f t="shared" si="3422"/>
        <v>0</v>
      </c>
      <c r="HH150" s="232">
        <f t="shared" si="3422"/>
        <v>0</v>
      </c>
      <c r="HI150" s="232"/>
      <c r="HJ150" s="232">
        <f t="shared" si="3422"/>
        <v>0</v>
      </c>
      <c r="HK150" s="232">
        <f t="shared" si="3422"/>
        <v>800</v>
      </c>
      <c r="HL150" s="232"/>
      <c r="HM150" s="232">
        <f t="shared" si="3422"/>
        <v>63200</v>
      </c>
      <c r="HN150" s="232">
        <v>1000</v>
      </c>
      <c r="HO150" s="232">
        <v>132200</v>
      </c>
      <c r="HP150" s="232">
        <v>900</v>
      </c>
      <c r="HQ150" s="232">
        <v>83700</v>
      </c>
      <c r="HR150" s="232">
        <v>1400</v>
      </c>
      <c r="HS150" s="232">
        <v>151200</v>
      </c>
      <c r="HT150" s="232">
        <v>0</v>
      </c>
      <c r="HU150" s="232">
        <v>0</v>
      </c>
      <c r="HV150" s="232">
        <v>40</v>
      </c>
      <c r="HW150" s="232">
        <v>13600</v>
      </c>
      <c r="HX150" s="232">
        <v>1620</v>
      </c>
      <c r="HY150" s="232">
        <v>173360</v>
      </c>
      <c r="HZ150" s="232">
        <v>2440</v>
      </c>
      <c r="IA150" s="232">
        <v>236000</v>
      </c>
      <c r="IB150" s="232">
        <v>1200</v>
      </c>
      <c r="IC150" s="232">
        <v>103314</v>
      </c>
      <c r="ID150" s="232">
        <v>2000</v>
      </c>
      <c r="IE150" s="232">
        <v>158380</v>
      </c>
      <c r="IF150" s="232">
        <v>1700</v>
      </c>
      <c r="IG150" s="232">
        <v>134623</v>
      </c>
      <c r="IH150" s="232">
        <f t="shared" si="3422"/>
        <v>1500</v>
      </c>
      <c r="II150" s="232">
        <f t="shared" si="3422"/>
        <v>118785</v>
      </c>
      <c r="IJ150" s="232">
        <f t="shared" si="3422"/>
        <v>1000</v>
      </c>
      <c r="IK150" s="232">
        <f t="shared" si="3422"/>
        <v>161147</v>
      </c>
      <c r="IL150" s="232">
        <f t="shared" si="3422"/>
        <v>560</v>
      </c>
      <c r="IM150" s="232">
        <f t="shared" si="3422"/>
        <v>104448.20000000001</v>
      </c>
      <c r="IN150" s="232">
        <f t="shared" si="3422"/>
        <v>300</v>
      </c>
      <c r="IO150" s="232">
        <f t="shared" si="3422"/>
        <v>23757</v>
      </c>
      <c r="IP150" s="232">
        <f t="shared" si="3422"/>
        <v>600</v>
      </c>
      <c r="IQ150" s="232">
        <f t="shared" si="3422"/>
        <v>47514</v>
      </c>
      <c r="IR150" s="232">
        <f t="shared" si="3422"/>
        <v>300</v>
      </c>
      <c r="IS150" s="232">
        <f t="shared" si="3422"/>
        <v>23757</v>
      </c>
      <c r="IT150" s="232">
        <f t="shared" si="3422"/>
        <v>920</v>
      </c>
      <c r="IU150" s="232">
        <f t="shared" ref="IU150:NN150" si="3443">SUM(IU151:IU159)</f>
        <v>192895</v>
      </c>
      <c r="IV150" s="232">
        <f t="shared" si="3443"/>
        <v>400</v>
      </c>
      <c r="IW150" s="232">
        <f t="shared" si="3443"/>
        <v>31676</v>
      </c>
      <c r="IX150" s="232">
        <f t="shared" si="3443"/>
        <v>0</v>
      </c>
      <c r="IY150" s="232">
        <f t="shared" si="3443"/>
        <v>0</v>
      </c>
      <c r="IZ150" s="232">
        <f t="shared" si="3443"/>
        <v>720</v>
      </c>
      <c r="JA150" s="232">
        <f t="shared" si="3443"/>
        <v>57016.800000000003</v>
      </c>
      <c r="JB150" s="232">
        <f t="shared" si="3443"/>
        <v>20</v>
      </c>
      <c r="JC150" s="232">
        <f t="shared" si="3443"/>
        <v>7811</v>
      </c>
      <c r="JD150" s="232">
        <v>0</v>
      </c>
      <c r="JE150" s="232">
        <f t="shared" ref="JE150" si="3444">SUM(JE151:JE159)</f>
        <v>0</v>
      </c>
      <c r="JF150" s="232"/>
      <c r="JG150" s="232">
        <f t="shared" ref="JG150" si="3445">SUM(JG151:JG159)</f>
        <v>0</v>
      </c>
      <c r="JH150" s="232">
        <v>0</v>
      </c>
      <c r="JI150" s="232">
        <f t="shared" ref="JI150" si="3446">SUM(JI151:JI159)</f>
        <v>0</v>
      </c>
      <c r="JJ150" s="232"/>
      <c r="JK150" s="232">
        <f t="shared" ref="JK150" si="3447">SUM(JK151:JK159)</f>
        <v>0</v>
      </c>
      <c r="JL150" s="232">
        <v>0</v>
      </c>
      <c r="JM150" s="232">
        <f t="shared" ref="JM150" si="3448">SUM(JM151:JM159)</f>
        <v>0</v>
      </c>
      <c r="JN150" s="232"/>
      <c r="JO150" s="232">
        <f t="shared" ref="JO150" si="3449">SUM(JO151:JO159)</f>
        <v>0</v>
      </c>
      <c r="JP150" s="232">
        <v>0</v>
      </c>
      <c r="JQ150" s="232">
        <f t="shared" ref="JQ150" si="3450">SUM(JQ151:JQ159)</f>
        <v>0</v>
      </c>
      <c r="JR150" s="232"/>
      <c r="JS150" s="232">
        <f t="shared" ref="JS150" si="3451">SUM(JS151:JS159)</f>
        <v>0</v>
      </c>
      <c r="JT150" s="232">
        <v>0</v>
      </c>
      <c r="JU150" s="232">
        <f t="shared" ref="JU150" si="3452">SUM(JU151:JU159)</f>
        <v>0</v>
      </c>
      <c r="JV150" s="232"/>
      <c r="JW150" s="232">
        <f t="shared" ref="JW150" si="3453">SUM(JW151:JW159)</f>
        <v>0</v>
      </c>
      <c r="JX150" s="232">
        <v>0</v>
      </c>
      <c r="JY150" s="232">
        <f t="shared" ref="JY150" si="3454">SUM(JY151:JY159)</f>
        <v>0</v>
      </c>
      <c r="JZ150" s="232"/>
      <c r="KA150" s="232">
        <f t="shared" ref="KA150" si="3455">SUM(KA151:KA159)</f>
        <v>0</v>
      </c>
      <c r="KB150" s="232">
        <v>0</v>
      </c>
      <c r="KC150" s="232">
        <f t="shared" ref="KC150" si="3456">SUM(KC151:KC159)</f>
        <v>0</v>
      </c>
      <c r="KD150" s="232"/>
      <c r="KE150" s="232">
        <f t="shared" ref="KE150" si="3457">SUM(KE151:KE159)</f>
        <v>0</v>
      </c>
      <c r="KF150" s="232">
        <v>0</v>
      </c>
      <c r="KG150" s="232">
        <f t="shared" ref="KG150" si="3458">SUM(KG151:KG159)</f>
        <v>0</v>
      </c>
      <c r="KH150" s="232"/>
      <c r="KI150" s="232">
        <f t="shared" ref="KI150" si="3459">SUM(KI151:KI159)</f>
        <v>0</v>
      </c>
      <c r="KJ150" s="232">
        <v>0</v>
      </c>
      <c r="KK150" s="232">
        <f t="shared" ref="KK150" si="3460">SUM(KK151:KK159)</f>
        <v>0</v>
      </c>
      <c r="KL150" s="232"/>
      <c r="KM150" s="232">
        <f t="shared" ref="KM150" si="3461">SUM(KM151:KM159)</f>
        <v>0</v>
      </c>
      <c r="KN150" s="232">
        <v>0</v>
      </c>
      <c r="KO150" s="232">
        <f t="shared" ref="KO150" si="3462">SUM(KO151:KO159)</f>
        <v>0</v>
      </c>
      <c r="KP150" s="232"/>
      <c r="KQ150" s="232">
        <f t="shared" ref="KQ150" si="3463">SUM(KQ151:KQ159)</f>
        <v>0</v>
      </c>
      <c r="KR150" s="232">
        <f t="shared" si="3443"/>
        <v>0</v>
      </c>
      <c r="KS150" s="232">
        <f t="shared" si="3443"/>
        <v>0</v>
      </c>
      <c r="KT150" s="232"/>
      <c r="KU150" s="232">
        <f t="shared" si="3443"/>
        <v>0</v>
      </c>
      <c r="KV150" s="232">
        <f t="shared" si="3443"/>
        <v>0</v>
      </c>
      <c r="KW150" s="232">
        <f t="shared" si="3443"/>
        <v>0</v>
      </c>
      <c r="KX150" s="232"/>
      <c r="KY150" s="232">
        <f t="shared" si="3443"/>
        <v>0</v>
      </c>
      <c r="KZ150" s="232">
        <f t="shared" si="3443"/>
        <v>0</v>
      </c>
      <c r="LA150" s="232">
        <f t="shared" si="3443"/>
        <v>0</v>
      </c>
      <c r="LB150" s="232"/>
      <c r="LC150" s="232">
        <f t="shared" si="3443"/>
        <v>0</v>
      </c>
      <c r="LD150" s="232">
        <f t="shared" si="3443"/>
        <v>0</v>
      </c>
      <c r="LE150" s="232">
        <f t="shared" si="3443"/>
        <v>0</v>
      </c>
      <c r="LF150" s="232"/>
      <c r="LG150" s="232">
        <f t="shared" si="3443"/>
        <v>0</v>
      </c>
      <c r="LH150" s="232">
        <f t="shared" si="3443"/>
        <v>0</v>
      </c>
      <c r="LI150" s="232">
        <f t="shared" si="3443"/>
        <v>0</v>
      </c>
      <c r="LJ150" s="232"/>
      <c r="LK150" s="232">
        <f t="shared" si="3443"/>
        <v>0</v>
      </c>
      <c r="LL150" s="232">
        <f t="shared" si="3443"/>
        <v>0</v>
      </c>
      <c r="LM150" s="232">
        <f t="shared" si="3443"/>
        <v>0</v>
      </c>
      <c r="LN150" s="232"/>
      <c r="LO150" s="232">
        <f t="shared" si="3443"/>
        <v>0</v>
      </c>
      <c r="LP150" s="232">
        <f t="shared" si="3443"/>
        <v>0</v>
      </c>
      <c r="LQ150" s="232">
        <f t="shared" si="3443"/>
        <v>0</v>
      </c>
      <c r="LR150" s="232"/>
      <c r="LS150" s="232">
        <f t="shared" si="3443"/>
        <v>0</v>
      </c>
      <c r="LT150" s="232">
        <f t="shared" si="3443"/>
        <v>0</v>
      </c>
      <c r="LU150" s="232">
        <f t="shared" si="3443"/>
        <v>0</v>
      </c>
      <c r="LV150" s="232"/>
      <c r="LW150" s="232">
        <f t="shared" si="3443"/>
        <v>0</v>
      </c>
      <c r="LX150" s="232">
        <f t="shared" si="3443"/>
        <v>0</v>
      </c>
      <c r="LY150" s="232">
        <f t="shared" si="3443"/>
        <v>0</v>
      </c>
      <c r="LZ150" s="232"/>
      <c r="MA150" s="232">
        <f t="shared" si="3443"/>
        <v>0</v>
      </c>
      <c r="MB150" s="232">
        <f t="shared" si="3443"/>
        <v>0</v>
      </c>
      <c r="MC150" s="232"/>
      <c r="MD150" s="232">
        <f t="shared" si="3443"/>
        <v>0</v>
      </c>
      <c r="ME150" s="232">
        <f t="shared" si="3443"/>
        <v>0</v>
      </c>
      <c r="MF150" s="232"/>
      <c r="MG150" s="232">
        <f t="shared" si="3443"/>
        <v>0</v>
      </c>
      <c r="MH150" s="232">
        <f t="shared" si="3443"/>
        <v>0</v>
      </c>
      <c r="MI150" s="232"/>
      <c r="MJ150" s="232">
        <f t="shared" si="3443"/>
        <v>0</v>
      </c>
      <c r="MK150" s="232">
        <v>0</v>
      </c>
      <c r="ML150" s="232">
        <v>0</v>
      </c>
      <c r="MM150" s="232">
        <v>0</v>
      </c>
      <c r="MN150" s="232">
        <v>0</v>
      </c>
      <c r="MO150" s="232">
        <v>0</v>
      </c>
      <c r="MP150" s="232">
        <v>0</v>
      </c>
      <c r="MQ150" s="232">
        <v>100</v>
      </c>
      <c r="MR150" s="232">
        <v>34000</v>
      </c>
      <c r="MS150" s="232">
        <v>0</v>
      </c>
      <c r="MT150" s="232">
        <v>0</v>
      </c>
      <c r="MU150" s="232">
        <v>20</v>
      </c>
      <c r="MV150" s="232">
        <v>6800</v>
      </c>
      <c r="MW150" s="232">
        <v>0</v>
      </c>
      <c r="MX150" s="232">
        <v>0</v>
      </c>
      <c r="MY150" s="232">
        <v>0</v>
      </c>
      <c r="MZ150" s="232">
        <v>0</v>
      </c>
      <c r="NA150" s="232">
        <v>0</v>
      </c>
      <c r="NB150" s="232">
        <v>0</v>
      </c>
      <c r="NC150" s="232">
        <v>0</v>
      </c>
      <c r="ND150" s="232">
        <v>0</v>
      </c>
      <c r="NE150" s="232">
        <f t="shared" si="3443"/>
        <v>0</v>
      </c>
      <c r="NF150" s="232">
        <f t="shared" si="3443"/>
        <v>0</v>
      </c>
      <c r="NG150" s="232">
        <f t="shared" si="3443"/>
        <v>0</v>
      </c>
      <c r="NH150" s="232">
        <f t="shared" si="3443"/>
        <v>0</v>
      </c>
      <c r="NI150" s="232">
        <f t="shared" si="3443"/>
        <v>0</v>
      </c>
      <c r="NJ150" s="232">
        <f t="shared" si="3443"/>
        <v>0</v>
      </c>
      <c r="NK150" s="232">
        <f t="shared" si="3443"/>
        <v>0</v>
      </c>
      <c r="NL150" s="232">
        <f t="shared" si="3443"/>
        <v>0</v>
      </c>
      <c r="NM150" s="232">
        <f t="shared" si="3443"/>
        <v>0</v>
      </c>
      <c r="NN150" s="232">
        <f t="shared" si="3443"/>
        <v>0</v>
      </c>
      <c r="NO150" s="232">
        <f t="shared" ref="NO150:SH150" si="3464">SUM(NO151:NO159)</f>
        <v>0</v>
      </c>
      <c r="NP150" s="232">
        <f t="shared" si="3464"/>
        <v>0</v>
      </c>
      <c r="NQ150" s="232">
        <f t="shared" si="3464"/>
        <v>0</v>
      </c>
      <c r="NR150" s="232">
        <f t="shared" si="3464"/>
        <v>0</v>
      </c>
      <c r="NS150" s="232">
        <f t="shared" si="3464"/>
        <v>0</v>
      </c>
      <c r="NT150" s="232">
        <f t="shared" si="3464"/>
        <v>0</v>
      </c>
      <c r="NU150" s="232">
        <f t="shared" si="3464"/>
        <v>0</v>
      </c>
      <c r="NV150" s="232">
        <f t="shared" si="3464"/>
        <v>0</v>
      </c>
      <c r="NW150" s="232">
        <f t="shared" si="3464"/>
        <v>0</v>
      </c>
      <c r="NX150" s="232">
        <f t="shared" si="3464"/>
        <v>0</v>
      </c>
      <c r="NY150" s="232">
        <f t="shared" si="3464"/>
        <v>0</v>
      </c>
      <c r="NZ150" s="232">
        <f t="shared" si="3464"/>
        <v>0</v>
      </c>
      <c r="OA150" s="232">
        <v>4040</v>
      </c>
      <c r="OB150" s="232">
        <f t="shared" ref="OB150" si="3465">SUM(OB151:OB159)</f>
        <v>2800</v>
      </c>
      <c r="OC150" s="232"/>
      <c r="OD150" s="232">
        <f t="shared" ref="OD150" si="3466">SUM(OD151:OD159)</f>
        <v>452000</v>
      </c>
      <c r="OE150" s="232">
        <v>0</v>
      </c>
      <c r="OF150" s="232">
        <f t="shared" ref="OF150" si="3467">SUM(OF151:OF159)</f>
        <v>3000</v>
      </c>
      <c r="OG150" s="232"/>
      <c r="OH150" s="232">
        <f t="shared" ref="OH150" si="3468">SUM(OH151:OH159)</f>
        <v>1020000</v>
      </c>
      <c r="OI150" s="232">
        <v>0</v>
      </c>
      <c r="OJ150" s="232">
        <f t="shared" ref="OJ150" si="3469">SUM(OJ151:OJ159)</f>
        <v>1000</v>
      </c>
      <c r="OK150" s="232"/>
      <c r="OL150" s="232">
        <f t="shared" ref="OL150" si="3470">SUM(OL151:OL159)</f>
        <v>340000</v>
      </c>
      <c r="OM150" s="232">
        <v>6520</v>
      </c>
      <c r="ON150" s="232">
        <f t="shared" ref="ON150" si="3471">SUM(ON151:ON159)</f>
        <v>3000</v>
      </c>
      <c r="OO150" s="232"/>
      <c r="OP150" s="232">
        <f t="shared" ref="OP150" si="3472">SUM(OP151:OP159)</f>
        <v>770000</v>
      </c>
      <c r="OQ150" s="232">
        <v>5380</v>
      </c>
      <c r="OR150" s="232">
        <f t="shared" ref="OR150" si="3473">SUM(OR151:OR159)</f>
        <v>500</v>
      </c>
      <c r="OS150" s="232"/>
      <c r="OT150" s="232">
        <f t="shared" ref="OT150" si="3474">SUM(OT151:OT159)</f>
        <v>165000</v>
      </c>
      <c r="OU150" s="232">
        <v>4080</v>
      </c>
      <c r="OV150" s="232">
        <f t="shared" ref="OV150" si="3475">SUM(OV151:OV159)</f>
        <v>5000</v>
      </c>
      <c r="OW150" s="232"/>
      <c r="OX150" s="232">
        <f t="shared" ref="OX150" si="3476">SUM(OX151:OX159)</f>
        <v>1700000</v>
      </c>
      <c r="OY150" s="232">
        <v>5000</v>
      </c>
      <c r="OZ150" s="232">
        <f t="shared" ref="OZ150" si="3477">SUM(OZ151:OZ159)</f>
        <v>5000</v>
      </c>
      <c r="PA150" s="232"/>
      <c r="PB150" s="232">
        <f t="shared" ref="PB150" si="3478">SUM(PB151:PB159)</f>
        <v>1700000</v>
      </c>
      <c r="PC150" s="232">
        <v>5260</v>
      </c>
      <c r="PD150" s="232">
        <f t="shared" ref="PD150" si="3479">SUM(PD151:PD159)</f>
        <v>3500</v>
      </c>
      <c r="PE150" s="232"/>
      <c r="PF150" s="232">
        <f t="shared" ref="PF150" si="3480">SUM(PF151:PF159)</f>
        <v>1155000</v>
      </c>
      <c r="PG150" s="232">
        <v>6000</v>
      </c>
      <c r="PH150" s="232">
        <f t="shared" ref="PH150" si="3481">SUM(PH151:PH159)</f>
        <v>3400</v>
      </c>
      <c r="PI150" s="232"/>
      <c r="PJ150" s="232">
        <f t="shared" ref="PJ150" si="3482">SUM(PJ151:PJ159)</f>
        <v>1156000</v>
      </c>
      <c r="PK150" s="232">
        <v>4000</v>
      </c>
      <c r="PL150" s="232">
        <f t="shared" ref="PL150" si="3483">SUM(PL151:PL159)</f>
        <v>3500</v>
      </c>
      <c r="PM150" s="232"/>
      <c r="PN150" s="232">
        <f t="shared" ref="PN150" si="3484">SUM(PN151:PN159)</f>
        <v>1242500</v>
      </c>
      <c r="PO150" s="232">
        <f t="shared" si="3464"/>
        <v>5000</v>
      </c>
      <c r="PP150" s="232">
        <f t="shared" si="3464"/>
        <v>3300</v>
      </c>
      <c r="PQ150" s="232"/>
      <c r="PR150" s="232">
        <f t="shared" si="3464"/>
        <v>1171500</v>
      </c>
      <c r="PS150" s="232">
        <f t="shared" si="3464"/>
        <v>3900</v>
      </c>
      <c r="PT150" s="232">
        <f t="shared" si="3464"/>
        <v>3000</v>
      </c>
      <c r="PU150" s="232"/>
      <c r="PV150" s="232">
        <f t="shared" si="3464"/>
        <v>1065000</v>
      </c>
      <c r="PW150" s="232">
        <f t="shared" si="3464"/>
        <v>4400</v>
      </c>
      <c r="PX150" s="232">
        <f t="shared" si="3464"/>
        <v>2000</v>
      </c>
      <c r="PY150" s="232"/>
      <c r="PZ150" s="232">
        <f t="shared" si="3464"/>
        <v>710000</v>
      </c>
      <c r="QA150" s="232">
        <f t="shared" si="3464"/>
        <v>5000</v>
      </c>
      <c r="QB150" s="232">
        <f t="shared" si="3464"/>
        <v>2000</v>
      </c>
      <c r="QC150" s="232"/>
      <c r="QD150" s="232">
        <f t="shared" si="3464"/>
        <v>710000</v>
      </c>
      <c r="QE150" s="232">
        <f t="shared" si="3464"/>
        <v>4320</v>
      </c>
      <c r="QF150" s="232">
        <f t="shared" si="3464"/>
        <v>5940</v>
      </c>
      <c r="QG150" s="232"/>
      <c r="QH150" s="232">
        <f t="shared" si="3464"/>
        <v>2108700</v>
      </c>
      <c r="QI150" s="232">
        <f t="shared" si="3464"/>
        <v>6120</v>
      </c>
      <c r="QJ150" s="232">
        <f t="shared" si="3464"/>
        <v>5900</v>
      </c>
      <c r="QK150" s="232"/>
      <c r="QL150" s="232">
        <f t="shared" si="3464"/>
        <v>2094500</v>
      </c>
      <c r="QM150" s="232">
        <f t="shared" si="3464"/>
        <v>4780</v>
      </c>
      <c r="QN150" s="232">
        <f t="shared" si="3464"/>
        <v>6000</v>
      </c>
      <c r="QO150" s="232"/>
      <c r="QP150" s="232">
        <f t="shared" si="3464"/>
        <v>2130000</v>
      </c>
      <c r="QQ150" s="232">
        <f t="shared" si="3464"/>
        <v>-220</v>
      </c>
      <c r="QR150" s="232">
        <f t="shared" si="3464"/>
        <v>6000</v>
      </c>
      <c r="QS150" s="232"/>
      <c r="QT150" s="232">
        <f t="shared" si="3464"/>
        <v>2130000</v>
      </c>
      <c r="QU150" s="232">
        <f t="shared" si="3464"/>
        <v>0</v>
      </c>
      <c r="QV150" s="232">
        <f t="shared" si="3464"/>
        <v>5000</v>
      </c>
      <c r="QW150" s="232"/>
      <c r="QX150" s="232">
        <f t="shared" si="3464"/>
        <v>1775000</v>
      </c>
      <c r="QY150" s="232">
        <f t="shared" si="3464"/>
        <v>4420</v>
      </c>
      <c r="QZ150" s="232"/>
      <c r="RA150" s="232">
        <f t="shared" si="3464"/>
        <v>1603620.2</v>
      </c>
      <c r="RB150" s="232">
        <f t="shared" si="3464"/>
        <v>4500</v>
      </c>
      <c r="RC150" s="232"/>
      <c r="RD150" s="232">
        <f t="shared" si="3464"/>
        <v>1632645</v>
      </c>
      <c r="RE150" s="232">
        <f t="shared" si="3464"/>
        <v>4000</v>
      </c>
      <c r="RF150" s="232"/>
      <c r="RG150" s="232">
        <f t="shared" si="3464"/>
        <v>1451240</v>
      </c>
      <c r="RH150" s="232">
        <v>2340</v>
      </c>
      <c r="RI150" s="232">
        <v>676200</v>
      </c>
      <c r="RJ150" s="232">
        <v>1400</v>
      </c>
      <c r="RK150" s="232">
        <v>366000</v>
      </c>
      <c r="RL150" s="232">
        <v>1160</v>
      </c>
      <c r="RM150" s="232">
        <v>320400</v>
      </c>
      <c r="RN150" s="232">
        <v>1400</v>
      </c>
      <c r="RO150" s="232">
        <v>390000</v>
      </c>
      <c r="RP150" s="232">
        <v>240</v>
      </c>
      <c r="RQ150" s="232">
        <v>45600</v>
      </c>
      <c r="RR150" s="232">
        <v>2480</v>
      </c>
      <c r="RS150" s="232">
        <v>718400</v>
      </c>
      <c r="RT150" s="232">
        <v>5200</v>
      </c>
      <c r="RU150" s="232">
        <v>1695200</v>
      </c>
      <c r="RV150" s="232">
        <v>4280</v>
      </c>
      <c r="RW150" s="232">
        <v>1403500</v>
      </c>
      <c r="RX150" s="232">
        <v>3400</v>
      </c>
      <c r="RY150" s="232">
        <v>1207000</v>
      </c>
      <c r="RZ150" s="232">
        <v>1500</v>
      </c>
      <c r="SA150" s="232">
        <v>527500</v>
      </c>
      <c r="SB150" s="232">
        <f t="shared" si="3464"/>
        <v>4040</v>
      </c>
      <c r="SC150" s="232">
        <f t="shared" si="3464"/>
        <v>1414200</v>
      </c>
      <c r="SD150" s="232">
        <f t="shared" si="3464"/>
        <v>1900</v>
      </c>
      <c r="SE150" s="232">
        <f t="shared" si="3464"/>
        <v>674500</v>
      </c>
      <c r="SF150" s="232">
        <f t="shared" si="3464"/>
        <v>0</v>
      </c>
      <c r="SG150" s="232">
        <f t="shared" si="3464"/>
        <v>0</v>
      </c>
      <c r="SH150" s="232">
        <f t="shared" si="3464"/>
        <v>6520</v>
      </c>
      <c r="SI150" s="232">
        <f t="shared" ref="SI150:XB150" si="3485">SUM(SI151:SI159)</f>
        <v>2316660</v>
      </c>
      <c r="SJ150" s="232">
        <f t="shared" si="3485"/>
        <v>5380</v>
      </c>
      <c r="SK150" s="232">
        <f t="shared" si="3485"/>
        <v>1949040</v>
      </c>
      <c r="SL150" s="232">
        <f t="shared" si="3485"/>
        <v>4080</v>
      </c>
      <c r="SM150" s="232">
        <f t="shared" si="3485"/>
        <v>1456640</v>
      </c>
      <c r="SN150" s="232">
        <f t="shared" si="3485"/>
        <v>5000</v>
      </c>
      <c r="SO150" s="232">
        <f t="shared" si="3485"/>
        <v>1775000</v>
      </c>
      <c r="SP150" s="232">
        <f t="shared" si="3485"/>
        <v>5260</v>
      </c>
      <c r="SQ150" s="232">
        <f t="shared" si="3485"/>
        <v>1908380.6</v>
      </c>
      <c r="SR150" s="232">
        <f t="shared" si="3485"/>
        <v>6000</v>
      </c>
      <c r="SS150" s="232">
        <f t="shared" si="3485"/>
        <v>2176860</v>
      </c>
      <c r="ST150" s="232">
        <f t="shared" si="3485"/>
        <v>4000</v>
      </c>
      <c r="SU150" s="232">
        <f t="shared" si="3485"/>
        <v>1451240</v>
      </c>
      <c r="SV150" s="232">
        <f t="shared" si="3485"/>
        <v>5000</v>
      </c>
      <c r="SW150" s="232">
        <f t="shared" si="3485"/>
        <v>1814050</v>
      </c>
      <c r="SX150" s="232">
        <v>60</v>
      </c>
      <c r="SY150" s="232">
        <f t="shared" ref="SY150" si="3486">SUM(SY151:SY159)</f>
        <v>550</v>
      </c>
      <c r="SZ150" s="232"/>
      <c r="TA150" s="232">
        <f t="shared" ref="TA150" si="3487">SUM(TA151:TA159)</f>
        <v>176000</v>
      </c>
      <c r="TB150" s="232">
        <v>55</v>
      </c>
      <c r="TC150" s="232">
        <f t="shared" ref="TC150" si="3488">SUM(TC151:TC159)</f>
        <v>300</v>
      </c>
      <c r="TD150" s="232"/>
      <c r="TE150" s="232">
        <f t="shared" ref="TE150" si="3489">SUM(TE151:TE159)</f>
        <v>96000</v>
      </c>
      <c r="TF150" s="232">
        <v>55</v>
      </c>
      <c r="TG150" s="232">
        <f t="shared" ref="TG150" si="3490">SUM(TG151:TG159)</f>
        <v>350</v>
      </c>
      <c r="TH150" s="232"/>
      <c r="TI150" s="232">
        <f t="shared" ref="TI150" si="3491">SUM(TI151:TI159)</f>
        <v>112000</v>
      </c>
      <c r="TJ150" s="232">
        <v>78.2</v>
      </c>
      <c r="TK150" s="232">
        <f t="shared" ref="TK150" si="3492">SUM(TK151:TK159)</f>
        <v>360</v>
      </c>
      <c r="TL150" s="232"/>
      <c r="TM150" s="232">
        <f t="shared" ref="TM150" si="3493">SUM(TM151:TM159)</f>
        <v>115200</v>
      </c>
      <c r="TN150" s="232">
        <v>138</v>
      </c>
      <c r="TO150" s="232">
        <f t="shared" ref="TO150" si="3494">SUM(TO151:TO159)</f>
        <v>400</v>
      </c>
      <c r="TP150" s="232"/>
      <c r="TQ150" s="232">
        <f t="shared" ref="TQ150" si="3495">SUM(TQ151:TQ159)</f>
        <v>128000</v>
      </c>
      <c r="TR150" s="232">
        <v>106.32</v>
      </c>
      <c r="TS150" s="232">
        <f t="shared" ref="TS150" si="3496">SUM(TS151:TS159)</f>
        <v>500</v>
      </c>
      <c r="TT150" s="232"/>
      <c r="TU150" s="232">
        <f t="shared" ref="TU150" si="3497">SUM(TU151:TU159)</f>
        <v>160000</v>
      </c>
      <c r="TV150" s="232">
        <v>239.74</v>
      </c>
      <c r="TW150" s="232">
        <f t="shared" ref="TW150" si="3498">SUM(TW151:TW159)</f>
        <v>500</v>
      </c>
      <c r="TX150" s="232"/>
      <c r="TY150" s="232">
        <f t="shared" ref="TY150" si="3499">SUM(TY151:TY159)</f>
        <v>160000</v>
      </c>
      <c r="TZ150" s="232">
        <v>206.386</v>
      </c>
      <c r="UA150" s="232">
        <f t="shared" ref="UA150" si="3500">SUM(UA151:UA159)</f>
        <v>700</v>
      </c>
      <c r="UB150" s="232"/>
      <c r="UC150" s="232">
        <f t="shared" ref="UC150" si="3501">SUM(UC151:UC159)</f>
        <v>266000</v>
      </c>
      <c r="UD150" s="232">
        <v>106.97200000000001</v>
      </c>
      <c r="UE150" s="232">
        <f t="shared" ref="UE150" si="3502">SUM(UE151:UE159)</f>
        <v>600</v>
      </c>
      <c r="UF150" s="232"/>
      <c r="UG150" s="232">
        <f t="shared" ref="UG150" si="3503">SUM(UG151:UG159)</f>
        <v>228000</v>
      </c>
      <c r="UH150" s="232">
        <v>138.23500000000001</v>
      </c>
      <c r="UI150" s="232">
        <f t="shared" ref="UI150" si="3504">SUM(UI151:UI159)</f>
        <v>100</v>
      </c>
      <c r="UJ150" s="232"/>
      <c r="UK150" s="232">
        <f t="shared" ref="UK150" si="3505">SUM(UK151:UK159)</f>
        <v>40550</v>
      </c>
      <c r="UL150" s="232">
        <f t="shared" si="3485"/>
        <v>138.21600000000001</v>
      </c>
      <c r="UM150" s="232">
        <f t="shared" si="3485"/>
        <v>50</v>
      </c>
      <c r="UN150" s="232"/>
      <c r="UO150" s="232">
        <f t="shared" si="3485"/>
        <v>20275</v>
      </c>
      <c r="UP150" s="232">
        <f t="shared" si="3485"/>
        <v>79.075999999999993</v>
      </c>
      <c r="UQ150" s="232">
        <f t="shared" si="3485"/>
        <v>100</v>
      </c>
      <c r="UR150" s="232"/>
      <c r="US150" s="232">
        <f t="shared" si="3485"/>
        <v>40550</v>
      </c>
      <c r="UT150" s="232">
        <f t="shared" si="3485"/>
        <v>87.8</v>
      </c>
      <c r="UU150" s="232">
        <f t="shared" si="3485"/>
        <v>250</v>
      </c>
      <c r="UV150" s="232"/>
      <c r="UW150" s="232">
        <f t="shared" si="3485"/>
        <v>101375</v>
      </c>
      <c r="UX150" s="232">
        <f t="shared" si="3485"/>
        <v>139.76</v>
      </c>
      <c r="UY150" s="232">
        <f t="shared" si="3485"/>
        <v>250</v>
      </c>
      <c r="UZ150" s="232"/>
      <c r="VA150" s="232">
        <f t="shared" si="3485"/>
        <v>104942.5</v>
      </c>
      <c r="VB150" s="232">
        <f t="shared" si="3485"/>
        <v>155.214</v>
      </c>
      <c r="VC150" s="232">
        <f t="shared" si="3485"/>
        <v>130</v>
      </c>
      <c r="VD150" s="232"/>
      <c r="VE150" s="232">
        <f t="shared" si="3485"/>
        <v>54570.1</v>
      </c>
      <c r="VF150" s="232">
        <f t="shared" si="3485"/>
        <v>65.843999999999994</v>
      </c>
      <c r="VG150" s="232">
        <f t="shared" si="3485"/>
        <v>130</v>
      </c>
      <c r="VH150" s="232"/>
      <c r="VI150" s="232">
        <f t="shared" si="3485"/>
        <v>54570.1</v>
      </c>
      <c r="VJ150" s="232">
        <f t="shared" si="3485"/>
        <v>115.48099999999999</v>
      </c>
      <c r="VK150" s="232">
        <f t="shared" si="3485"/>
        <v>300</v>
      </c>
      <c r="VL150" s="232"/>
      <c r="VM150" s="232">
        <f t="shared" si="3485"/>
        <v>125931</v>
      </c>
      <c r="VN150" s="232">
        <f t="shared" si="3485"/>
        <v>33.554000000000002</v>
      </c>
      <c r="VO150" s="232">
        <f t="shared" si="3485"/>
        <v>200</v>
      </c>
      <c r="VP150" s="232"/>
      <c r="VQ150" s="232">
        <f t="shared" si="3485"/>
        <v>83954</v>
      </c>
      <c r="VR150" s="232">
        <f t="shared" si="3485"/>
        <v>79.06</v>
      </c>
      <c r="VS150" s="232">
        <f t="shared" si="3485"/>
        <v>350</v>
      </c>
      <c r="VT150" s="232"/>
      <c r="VU150" s="232">
        <f t="shared" si="3485"/>
        <v>146919.5</v>
      </c>
      <c r="VV150" s="232">
        <f t="shared" si="3485"/>
        <v>120</v>
      </c>
      <c r="VW150" s="232"/>
      <c r="VX150" s="232">
        <f t="shared" si="3485"/>
        <v>50372.399999999994</v>
      </c>
      <c r="VY150" s="232">
        <f t="shared" si="3485"/>
        <v>120</v>
      </c>
      <c r="VZ150" s="232"/>
      <c r="WA150" s="232">
        <f t="shared" si="3485"/>
        <v>50372.399999999994</v>
      </c>
      <c r="WB150" s="232">
        <f t="shared" si="3485"/>
        <v>100</v>
      </c>
      <c r="WC150" s="232"/>
      <c r="WD150" s="232">
        <f t="shared" si="3485"/>
        <v>41977</v>
      </c>
      <c r="WE150" s="232">
        <v>645</v>
      </c>
      <c r="WF150" s="232">
        <v>203120</v>
      </c>
      <c r="WG150" s="232">
        <v>370</v>
      </c>
      <c r="WH150" s="232">
        <v>115940</v>
      </c>
      <c r="WI150" s="232">
        <v>450</v>
      </c>
      <c r="WJ150" s="232">
        <v>140720</v>
      </c>
      <c r="WK150" s="232">
        <v>320</v>
      </c>
      <c r="WL150" s="232">
        <v>102400</v>
      </c>
      <c r="WM150" s="232">
        <v>240</v>
      </c>
      <c r="WN150" s="232">
        <v>76800</v>
      </c>
      <c r="WO150" s="232">
        <v>360</v>
      </c>
      <c r="WP150" s="232">
        <v>115200</v>
      </c>
      <c r="WQ150" s="232">
        <v>350</v>
      </c>
      <c r="WR150" s="232">
        <v>124742.5</v>
      </c>
      <c r="WS150" s="232">
        <v>375</v>
      </c>
      <c r="WT150" s="232">
        <v>143512.5</v>
      </c>
      <c r="WU150" s="232">
        <v>65</v>
      </c>
      <c r="WV150" s="232">
        <v>26357.5</v>
      </c>
      <c r="WW150" s="232">
        <v>70</v>
      </c>
      <c r="WX150" s="232">
        <v>28385</v>
      </c>
      <c r="WY150" s="232">
        <f t="shared" si="3485"/>
        <v>60</v>
      </c>
      <c r="WZ150" s="232">
        <f t="shared" si="3485"/>
        <v>24330</v>
      </c>
      <c r="XA150" s="232">
        <f t="shared" si="3485"/>
        <v>345</v>
      </c>
      <c r="XB150" s="232">
        <f t="shared" si="3485"/>
        <v>135285</v>
      </c>
      <c r="XC150" s="232">
        <f t="shared" ref="XC150:ABV150" si="3506">SUM(XC151:XC159)</f>
        <v>55</v>
      </c>
      <c r="XD150" s="232">
        <f t="shared" si="3506"/>
        <v>22730.6</v>
      </c>
      <c r="XE150" s="232">
        <f t="shared" si="3506"/>
        <v>78.2</v>
      </c>
      <c r="XF150" s="232">
        <f t="shared" si="3506"/>
        <v>31969.81</v>
      </c>
      <c r="XG150" s="232">
        <f t="shared" si="3506"/>
        <v>138</v>
      </c>
      <c r="XH150" s="232">
        <f t="shared" si="3506"/>
        <v>56751.259999999995</v>
      </c>
      <c r="XI150" s="232">
        <f t="shared" si="3506"/>
        <v>106.32</v>
      </c>
      <c r="XJ150" s="232">
        <f t="shared" si="3506"/>
        <v>43092.95</v>
      </c>
      <c r="XK150" s="232">
        <f t="shared" si="3506"/>
        <v>239.74</v>
      </c>
      <c r="XL150" s="232">
        <f t="shared" si="3506"/>
        <v>100635.66</v>
      </c>
      <c r="XM150" s="232">
        <f t="shared" si="3506"/>
        <v>206.386</v>
      </c>
      <c r="XN150" s="232">
        <f t="shared" si="3506"/>
        <v>86634.65</v>
      </c>
      <c r="XO150" s="232">
        <f t="shared" si="3506"/>
        <v>106.97200000000001</v>
      </c>
      <c r="XP150" s="232">
        <f t="shared" si="3506"/>
        <v>44903.65</v>
      </c>
      <c r="XQ150" s="232">
        <f t="shared" si="3506"/>
        <v>138.23500000000001</v>
      </c>
      <c r="XR150" s="232">
        <f t="shared" si="3506"/>
        <v>51211.5</v>
      </c>
      <c r="XS150" s="232">
        <f t="shared" si="3506"/>
        <v>138.21600000000001</v>
      </c>
      <c r="XT150" s="232">
        <f t="shared" si="3506"/>
        <v>53115.86</v>
      </c>
      <c r="XU150" s="232">
        <v>0</v>
      </c>
      <c r="XV150" s="232">
        <f t="shared" ref="XV150" si="3507">SUM(XV151:XV159)</f>
        <v>0</v>
      </c>
      <c r="XW150" s="232"/>
      <c r="XX150" s="232">
        <f t="shared" ref="XX150" si="3508">SUM(XX151:XX159)</f>
        <v>0</v>
      </c>
      <c r="XY150" s="232">
        <v>0</v>
      </c>
      <c r="XZ150" s="232">
        <f t="shared" ref="XZ150" si="3509">SUM(XZ151:XZ159)</f>
        <v>0</v>
      </c>
      <c r="YA150" s="232"/>
      <c r="YB150" s="232">
        <f t="shared" ref="YB150" si="3510">SUM(YB151:YB159)</f>
        <v>0</v>
      </c>
      <c r="YC150" s="232">
        <v>0</v>
      </c>
      <c r="YD150" s="232">
        <f t="shared" ref="YD150" si="3511">SUM(YD151:YD159)</f>
        <v>0</v>
      </c>
      <c r="YE150" s="232"/>
      <c r="YF150" s="232">
        <f t="shared" ref="YF150" si="3512">SUM(YF151:YF159)</f>
        <v>0</v>
      </c>
      <c r="YG150" s="232">
        <v>0</v>
      </c>
      <c r="YH150" s="232">
        <f t="shared" ref="YH150" si="3513">SUM(YH151:YH159)</f>
        <v>0</v>
      </c>
      <c r="YI150" s="232"/>
      <c r="YJ150" s="232">
        <f t="shared" ref="YJ150" si="3514">SUM(YJ151:YJ159)</f>
        <v>0</v>
      </c>
      <c r="YK150" s="232">
        <v>0</v>
      </c>
      <c r="YL150" s="232">
        <f t="shared" ref="YL150" si="3515">SUM(YL151:YL159)</f>
        <v>0</v>
      </c>
      <c r="YM150" s="232"/>
      <c r="YN150" s="232">
        <f t="shared" ref="YN150" si="3516">SUM(YN151:YN159)</f>
        <v>0</v>
      </c>
      <c r="YO150" s="232">
        <v>0</v>
      </c>
      <c r="YP150" s="232">
        <f t="shared" ref="YP150" si="3517">SUM(YP151:YP159)</f>
        <v>0</v>
      </c>
      <c r="YQ150" s="232"/>
      <c r="YR150" s="232">
        <f t="shared" ref="YR150" si="3518">SUM(YR151:YR159)</f>
        <v>0</v>
      </c>
      <c r="YS150" s="232">
        <v>0</v>
      </c>
      <c r="YT150" s="232">
        <f t="shared" ref="YT150" si="3519">SUM(YT151:YT159)</f>
        <v>0</v>
      </c>
      <c r="YU150" s="232"/>
      <c r="YV150" s="232">
        <f t="shared" ref="YV150" si="3520">SUM(YV151:YV159)</f>
        <v>0</v>
      </c>
      <c r="YW150" s="232">
        <v>0</v>
      </c>
      <c r="YX150" s="232">
        <f t="shared" ref="YX150" si="3521">SUM(YX151:YX159)</f>
        <v>0</v>
      </c>
      <c r="YY150" s="232"/>
      <c r="YZ150" s="232">
        <f t="shared" ref="YZ150" si="3522">SUM(YZ151:YZ159)</f>
        <v>0</v>
      </c>
      <c r="ZA150" s="232">
        <v>0</v>
      </c>
      <c r="ZB150" s="232">
        <f t="shared" ref="ZB150" si="3523">SUM(ZB151:ZB159)</f>
        <v>0</v>
      </c>
      <c r="ZC150" s="232"/>
      <c r="ZD150" s="232">
        <f t="shared" ref="ZD150" si="3524">SUM(ZD151:ZD159)</f>
        <v>0</v>
      </c>
      <c r="ZE150" s="232">
        <v>0</v>
      </c>
      <c r="ZF150" s="232">
        <f t="shared" ref="ZF150" si="3525">SUM(ZF151:ZF159)</f>
        <v>0</v>
      </c>
      <c r="ZG150" s="232"/>
      <c r="ZH150" s="232">
        <f t="shared" ref="ZH150" si="3526">SUM(ZH151:ZH159)</f>
        <v>0</v>
      </c>
      <c r="ZI150" s="232">
        <f t="shared" si="3506"/>
        <v>0</v>
      </c>
      <c r="ZJ150" s="232">
        <f t="shared" si="3506"/>
        <v>0</v>
      </c>
      <c r="ZK150" s="232"/>
      <c r="ZL150" s="232">
        <f t="shared" si="3506"/>
        <v>0</v>
      </c>
      <c r="ZM150" s="232">
        <f t="shared" si="3506"/>
        <v>0</v>
      </c>
      <c r="ZN150" s="232">
        <f t="shared" si="3506"/>
        <v>0</v>
      </c>
      <c r="ZO150" s="232"/>
      <c r="ZP150" s="232">
        <f t="shared" si="3506"/>
        <v>0</v>
      </c>
      <c r="ZQ150" s="232">
        <f t="shared" si="3506"/>
        <v>0</v>
      </c>
      <c r="ZR150" s="232">
        <f t="shared" si="3506"/>
        <v>0</v>
      </c>
      <c r="ZS150" s="232"/>
      <c r="ZT150" s="232">
        <f t="shared" si="3506"/>
        <v>0</v>
      </c>
      <c r="ZU150" s="232">
        <f t="shared" si="3506"/>
        <v>0</v>
      </c>
      <c r="ZV150" s="232">
        <f t="shared" si="3506"/>
        <v>0</v>
      </c>
      <c r="ZW150" s="232"/>
      <c r="ZX150" s="232">
        <f t="shared" si="3506"/>
        <v>0</v>
      </c>
      <c r="ZY150" s="232">
        <f t="shared" si="3506"/>
        <v>0</v>
      </c>
      <c r="ZZ150" s="232">
        <f t="shared" si="3506"/>
        <v>0</v>
      </c>
      <c r="AAA150" s="232"/>
      <c r="AAB150" s="232">
        <f t="shared" si="3506"/>
        <v>0</v>
      </c>
      <c r="AAC150" s="232">
        <f t="shared" si="3506"/>
        <v>0</v>
      </c>
      <c r="AAD150" s="232">
        <f t="shared" si="3506"/>
        <v>0</v>
      </c>
      <c r="AAE150" s="232"/>
      <c r="AAF150" s="232">
        <f t="shared" si="3506"/>
        <v>0</v>
      </c>
      <c r="AAG150" s="232">
        <f t="shared" si="3506"/>
        <v>0</v>
      </c>
      <c r="AAH150" s="232">
        <f t="shared" si="3506"/>
        <v>0</v>
      </c>
      <c r="AAI150" s="232"/>
      <c r="AAJ150" s="232">
        <f t="shared" si="3506"/>
        <v>0</v>
      </c>
      <c r="AAK150" s="232">
        <f t="shared" si="3506"/>
        <v>0</v>
      </c>
      <c r="AAL150" s="232">
        <f t="shared" si="3506"/>
        <v>0</v>
      </c>
      <c r="AAM150" s="232"/>
      <c r="AAN150" s="232">
        <f t="shared" si="3506"/>
        <v>0</v>
      </c>
      <c r="AAO150" s="232">
        <f t="shared" si="3506"/>
        <v>0</v>
      </c>
      <c r="AAP150" s="232">
        <f t="shared" si="3506"/>
        <v>0</v>
      </c>
      <c r="AAQ150" s="232"/>
      <c r="AAR150" s="232">
        <f t="shared" si="3506"/>
        <v>0</v>
      </c>
      <c r="AAS150" s="232">
        <f t="shared" si="3506"/>
        <v>0</v>
      </c>
      <c r="AAT150" s="232"/>
      <c r="AAU150" s="232">
        <f t="shared" si="3506"/>
        <v>0</v>
      </c>
      <c r="AAV150" s="232">
        <f t="shared" si="3506"/>
        <v>0</v>
      </c>
      <c r="AAW150" s="232"/>
      <c r="AAX150" s="232">
        <f t="shared" si="3506"/>
        <v>0</v>
      </c>
      <c r="AAY150" s="232">
        <f t="shared" si="3506"/>
        <v>0</v>
      </c>
      <c r="AAZ150" s="232"/>
      <c r="ABA150" s="232">
        <f t="shared" si="3506"/>
        <v>0</v>
      </c>
      <c r="ABB150" s="232">
        <v>0</v>
      </c>
      <c r="ABC150" s="232">
        <v>0</v>
      </c>
      <c r="ABD150" s="232">
        <v>0</v>
      </c>
      <c r="ABE150" s="232">
        <v>0</v>
      </c>
      <c r="ABF150" s="232">
        <v>0</v>
      </c>
      <c r="ABG150" s="232">
        <v>0</v>
      </c>
      <c r="ABH150" s="232">
        <v>0</v>
      </c>
      <c r="ABI150" s="232">
        <v>0</v>
      </c>
      <c r="ABJ150" s="232">
        <v>0</v>
      </c>
      <c r="ABK150" s="232">
        <v>0</v>
      </c>
      <c r="ABL150" s="232">
        <v>0</v>
      </c>
      <c r="ABM150" s="232">
        <v>0</v>
      </c>
      <c r="ABN150" s="232">
        <v>0</v>
      </c>
      <c r="ABO150" s="232">
        <v>0</v>
      </c>
      <c r="ABP150" s="232">
        <v>0</v>
      </c>
      <c r="ABQ150" s="232">
        <v>0</v>
      </c>
      <c r="ABR150" s="232">
        <v>0</v>
      </c>
      <c r="ABS150" s="232">
        <v>0</v>
      </c>
      <c r="ABT150" s="232">
        <v>0</v>
      </c>
      <c r="ABU150" s="232">
        <v>0</v>
      </c>
      <c r="ABV150" s="232">
        <f t="shared" si="3506"/>
        <v>0</v>
      </c>
      <c r="ABW150" s="232">
        <f t="shared" ref="ABW150:AFV150" si="3527">SUM(ABW151:ABW159)</f>
        <v>0</v>
      </c>
      <c r="ABX150" s="232">
        <f t="shared" si="3527"/>
        <v>0</v>
      </c>
      <c r="ABY150" s="232">
        <f t="shared" si="3527"/>
        <v>0</v>
      </c>
      <c r="ABZ150" s="232">
        <f t="shared" si="3527"/>
        <v>0</v>
      </c>
      <c r="ACA150" s="232">
        <f t="shared" si="3527"/>
        <v>0</v>
      </c>
      <c r="ACB150" s="232">
        <f t="shared" si="3527"/>
        <v>0</v>
      </c>
      <c r="ACC150" s="232">
        <f t="shared" si="3527"/>
        <v>0</v>
      </c>
      <c r="ACD150" s="232">
        <f t="shared" si="3527"/>
        <v>0</v>
      </c>
      <c r="ACE150" s="232">
        <f t="shared" si="3527"/>
        <v>0</v>
      </c>
      <c r="ACF150" s="232">
        <f t="shared" si="3527"/>
        <v>0</v>
      </c>
      <c r="ACG150" s="232">
        <f t="shared" si="3527"/>
        <v>0</v>
      </c>
      <c r="ACH150" s="232">
        <f t="shared" si="3527"/>
        <v>0</v>
      </c>
      <c r="ACI150" s="232">
        <f t="shared" si="3527"/>
        <v>0</v>
      </c>
      <c r="ACJ150" s="232">
        <f t="shared" si="3527"/>
        <v>0</v>
      </c>
      <c r="ACK150" s="232">
        <f t="shared" si="3527"/>
        <v>0</v>
      </c>
      <c r="ACL150" s="232">
        <f t="shared" si="3527"/>
        <v>0</v>
      </c>
      <c r="ACM150" s="232">
        <f t="shared" si="3527"/>
        <v>0</v>
      </c>
      <c r="ACN150" s="232">
        <f t="shared" si="3527"/>
        <v>0</v>
      </c>
      <c r="ACO150" s="232">
        <f t="shared" si="3527"/>
        <v>0</v>
      </c>
      <c r="ACP150" s="232">
        <f t="shared" si="3527"/>
        <v>0</v>
      </c>
      <c r="ACQ150" s="232">
        <f t="shared" si="3527"/>
        <v>0</v>
      </c>
      <c r="ACR150" s="232">
        <v>0</v>
      </c>
      <c r="ACS150" s="232">
        <f t="shared" ref="ACS150" si="3528">SUM(ACS151:ACS159)</f>
        <v>30000</v>
      </c>
      <c r="ACT150" s="232"/>
      <c r="ACU150" s="232">
        <f>SUM(ACU151:ACU159)</f>
        <v>10050000</v>
      </c>
      <c r="ACV150" s="232">
        <v>0</v>
      </c>
      <c r="ACW150" s="232">
        <f t="shared" ref="ACW150" si="3529">SUM(ACW151:ACW159)</f>
        <v>0</v>
      </c>
      <c r="ACX150" s="232"/>
      <c r="ACY150" s="232">
        <f t="shared" ref="ACY150" si="3530">SUM(ACY151:ACY159)</f>
        <v>0</v>
      </c>
      <c r="ACZ150" s="232">
        <v>0</v>
      </c>
      <c r="ADA150" s="232">
        <f t="shared" ref="ADA150" si="3531">SUM(ADA151:ADA159)</f>
        <v>60000</v>
      </c>
      <c r="ADB150" s="232"/>
      <c r="ADC150" s="232">
        <f t="shared" ref="ADC150" si="3532">SUM(ADC151:ADC159)</f>
        <v>19020000</v>
      </c>
      <c r="ADD150" s="232">
        <v>0</v>
      </c>
      <c r="ADE150" s="232">
        <f t="shared" ref="ADE150:ADG150" si="3533">SUM(ADE151:ADE159)</f>
        <v>20000</v>
      </c>
      <c r="ADF150" s="232"/>
      <c r="ADG150" s="232">
        <f t="shared" si="3533"/>
        <v>5500000</v>
      </c>
      <c r="ADH150" s="232">
        <v>0</v>
      </c>
      <c r="ADI150" s="232">
        <f t="shared" ref="ADI150" si="3534">SUM(ADI151:ADI159)</f>
        <v>40000</v>
      </c>
      <c r="ADJ150" s="232"/>
      <c r="ADK150" s="232">
        <f t="shared" ref="ADK150" si="3535">SUM(ADK151:ADK159)</f>
        <v>12280000</v>
      </c>
      <c r="ADL150" s="232">
        <v>0</v>
      </c>
      <c r="ADM150" s="232">
        <f t="shared" ref="ADM150" si="3536">SUM(ADM151:ADM159)</f>
        <v>20000</v>
      </c>
      <c r="ADN150" s="232"/>
      <c r="ADO150" s="232">
        <f t="shared" ref="ADO150" si="3537">SUM(ADO151:ADO159)</f>
        <v>6200000</v>
      </c>
      <c r="ADP150" s="232">
        <v>20</v>
      </c>
      <c r="ADQ150" s="232">
        <f t="shared" ref="ADQ150" si="3538">SUM(ADQ151:ADQ159)</f>
        <v>40000</v>
      </c>
      <c r="ADR150" s="232"/>
      <c r="ADS150" s="232">
        <f t="shared" ref="ADS150" si="3539">SUM(ADS151:ADS159)</f>
        <v>12400000</v>
      </c>
      <c r="ADT150" s="232">
        <v>1000</v>
      </c>
      <c r="ADU150" s="232">
        <f t="shared" ref="ADU150" si="3540">SUM(ADU151:ADU159)</f>
        <v>60000</v>
      </c>
      <c r="ADV150" s="232"/>
      <c r="ADW150" s="232">
        <f t="shared" ref="ADW150" si="3541">SUM(ADW151:ADW159)</f>
        <v>18600000</v>
      </c>
      <c r="ADX150" s="232">
        <v>0</v>
      </c>
      <c r="ADY150" s="232">
        <f t="shared" ref="ADY150" si="3542">SUM(ADY151:ADY159)</f>
        <v>60000</v>
      </c>
      <c r="ADZ150" s="232"/>
      <c r="AEA150" s="232">
        <f t="shared" ref="AEA150" si="3543">SUM(AEA151:AEA159)</f>
        <v>18420000</v>
      </c>
      <c r="AEB150" s="232">
        <v>0</v>
      </c>
      <c r="AEC150" s="232">
        <f t="shared" ref="AEC150" si="3544">SUM(AEC151:AEC159)</f>
        <v>40000</v>
      </c>
      <c r="AED150" s="232"/>
      <c r="AEE150" s="232">
        <f t="shared" ref="AEE150" si="3545">SUM(AEE151:AEE159)</f>
        <v>12240000</v>
      </c>
      <c r="AEF150" s="232">
        <f t="shared" si="3527"/>
        <v>20000</v>
      </c>
      <c r="AEG150" s="232">
        <f t="shared" si="3527"/>
        <v>0</v>
      </c>
      <c r="AEH150" s="232"/>
      <c r="AEI150" s="232">
        <f t="shared" si="3527"/>
        <v>0</v>
      </c>
      <c r="AEJ150" s="232">
        <f t="shared" si="3527"/>
        <v>0</v>
      </c>
      <c r="AEK150" s="232">
        <f t="shared" si="3527"/>
        <v>0</v>
      </c>
      <c r="AEL150" s="232"/>
      <c r="AEM150" s="232">
        <f t="shared" si="3527"/>
        <v>0</v>
      </c>
      <c r="AEN150" s="232">
        <f t="shared" si="3527"/>
        <v>0</v>
      </c>
      <c r="AEO150" s="232">
        <f t="shared" si="3527"/>
        <v>0</v>
      </c>
      <c r="AEP150" s="232"/>
      <c r="AEQ150" s="232">
        <f t="shared" si="3527"/>
        <v>0</v>
      </c>
      <c r="AER150" s="232">
        <f t="shared" si="3527"/>
        <v>2000</v>
      </c>
      <c r="AES150" s="232">
        <f t="shared" si="3527"/>
        <v>0</v>
      </c>
      <c r="AET150" s="232"/>
      <c r="AEU150" s="232">
        <f t="shared" si="3527"/>
        <v>0</v>
      </c>
      <c r="AEV150" s="232">
        <f t="shared" si="3527"/>
        <v>100</v>
      </c>
      <c r="AEW150" s="232">
        <f t="shared" si="3527"/>
        <v>0</v>
      </c>
      <c r="AEX150" s="232"/>
      <c r="AEY150" s="232">
        <f t="shared" si="3527"/>
        <v>0</v>
      </c>
      <c r="AEZ150" s="232">
        <f t="shared" si="3527"/>
        <v>160</v>
      </c>
      <c r="AFA150" s="232">
        <f t="shared" si="3527"/>
        <v>0</v>
      </c>
      <c r="AFB150" s="232"/>
      <c r="AFC150" s="232">
        <f t="shared" si="3527"/>
        <v>0</v>
      </c>
      <c r="AFD150" s="232">
        <f t="shared" si="3527"/>
        <v>560</v>
      </c>
      <c r="AFE150" s="232">
        <f t="shared" si="3527"/>
        <v>0</v>
      </c>
      <c r="AFF150" s="232"/>
      <c r="AFG150" s="232">
        <f t="shared" si="3527"/>
        <v>0</v>
      </c>
      <c r="AFH150" s="232">
        <f t="shared" si="3527"/>
        <v>100</v>
      </c>
      <c r="AFI150" s="232">
        <f t="shared" si="3527"/>
        <v>0</v>
      </c>
      <c r="AFJ150" s="232"/>
      <c r="AFK150" s="232">
        <f t="shared" si="3527"/>
        <v>0</v>
      </c>
      <c r="AFL150" s="232">
        <f t="shared" si="3527"/>
        <v>33.980000000000004</v>
      </c>
      <c r="AFM150" s="232">
        <f t="shared" si="3527"/>
        <v>0</v>
      </c>
      <c r="AFN150" s="232"/>
      <c r="AFO150" s="232">
        <f t="shared" si="3527"/>
        <v>0</v>
      </c>
      <c r="AFP150" s="232">
        <f t="shared" si="3527"/>
        <v>1000</v>
      </c>
      <c r="AFQ150" s="232"/>
      <c r="AFR150" s="232">
        <f t="shared" si="3527"/>
        <v>150000</v>
      </c>
      <c r="AFS150" s="232">
        <f t="shared" si="3527"/>
        <v>10000</v>
      </c>
      <c r="AFT150" s="232"/>
      <c r="AFU150" s="232">
        <f t="shared" si="3527"/>
        <v>2500000</v>
      </c>
      <c r="AFV150" s="232">
        <f t="shared" si="3527"/>
        <v>10000</v>
      </c>
      <c r="AFW150" s="232"/>
      <c r="AFX150" s="232">
        <f t="shared" ref="AFX150:AKZ150" si="3546">SUM(AFX151:AFX159)</f>
        <v>2500000</v>
      </c>
      <c r="AFY150" s="232">
        <v>43500</v>
      </c>
      <c r="AFZ150" s="232">
        <v>13755000</v>
      </c>
      <c r="AGA150" s="232">
        <v>5200</v>
      </c>
      <c r="AGB150" s="232">
        <v>1639000</v>
      </c>
      <c r="AGC150" s="232">
        <v>48100</v>
      </c>
      <c r="AGD150" s="232">
        <v>14826000</v>
      </c>
      <c r="AGE150" s="232">
        <v>140</v>
      </c>
      <c r="AGF150" s="232">
        <v>45500</v>
      </c>
      <c r="AGG150" s="232">
        <v>20400</v>
      </c>
      <c r="AGH150" s="232">
        <v>6328000</v>
      </c>
      <c r="AGI150" s="232">
        <v>59220</v>
      </c>
      <c r="AGJ150" s="232">
        <v>18358400</v>
      </c>
      <c r="AGK150" s="232">
        <v>61200</v>
      </c>
      <c r="AGL150" s="232">
        <v>18915500</v>
      </c>
      <c r="AGM150" s="232">
        <v>31780</v>
      </c>
      <c r="AGN150" s="232">
        <v>9709800</v>
      </c>
      <c r="AGO150" s="232">
        <v>0</v>
      </c>
      <c r="AGP150" s="232">
        <v>0</v>
      </c>
      <c r="AGQ150" s="232">
        <v>0</v>
      </c>
      <c r="AGR150" s="232">
        <v>0</v>
      </c>
      <c r="AGS150" s="232">
        <f t="shared" si="3546"/>
        <v>0</v>
      </c>
      <c r="AGT150" s="232">
        <f t="shared" si="3546"/>
        <v>0</v>
      </c>
      <c r="AGU150" s="232">
        <f t="shared" si="3546"/>
        <v>0</v>
      </c>
      <c r="AGV150" s="232">
        <f t="shared" si="3546"/>
        <v>0</v>
      </c>
      <c r="AGW150" s="232">
        <f t="shared" si="3546"/>
        <v>0</v>
      </c>
      <c r="AGX150" s="232">
        <f t="shared" si="3546"/>
        <v>0</v>
      </c>
      <c r="AGY150" s="232">
        <f t="shared" si="3546"/>
        <v>0</v>
      </c>
      <c r="AGZ150" s="232">
        <f t="shared" si="3546"/>
        <v>0</v>
      </c>
      <c r="AHA150" s="232">
        <f t="shared" si="3546"/>
        <v>0</v>
      </c>
      <c r="AHB150" s="232">
        <f t="shared" si="3546"/>
        <v>0</v>
      </c>
      <c r="AHC150" s="232">
        <f t="shared" si="3546"/>
        <v>0</v>
      </c>
      <c r="AHD150" s="232">
        <f t="shared" si="3546"/>
        <v>0</v>
      </c>
      <c r="AHE150" s="232">
        <f t="shared" si="3546"/>
        <v>20</v>
      </c>
      <c r="AHF150" s="232">
        <f t="shared" si="3546"/>
        <v>7400</v>
      </c>
      <c r="AHG150" s="232">
        <f t="shared" si="3546"/>
        <v>1000</v>
      </c>
      <c r="AHH150" s="232">
        <f t="shared" si="3546"/>
        <v>115000</v>
      </c>
      <c r="AHI150" s="232">
        <f t="shared" si="3546"/>
        <v>0</v>
      </c>
      <c r="AHJ150" s="232">
        <f t="shared" si="3546"/>
        <v>0</v>
      </c>
      <c r="AHK150" s="232">
        <f t="shared" si="3546"/>
        <v>0</v>
      </c>
      <c r="AHL150" s="232">
        <f t="shared" si="3546"/>
        <v>0</v>
      </c>
      <c r="AHM150" s="232">
        <f t="shared" si="3546"/>
        <v>20000</v>
      </c>
      <c r="AHN150" s="232">
        <f t="shared" si="3546"/>
        <v>1000000</v>
      </c>
      <c r="AHO150" s="232">
        <f t="shared" si="3063"/>
        <v>128340</v>
      </c>
      <c r="AHP150" s="232">
        <f t="shared" si="3064"/>
        <v>162850</v>
      </c>
      <c r="AHQ150" s="232">
        <f t="shared" si="3065"/>
        <v>45142080</v>
      </c>
      <c r="AHR150" s="232">
        <f t="shared" si="3066"/>
        <v>66875</v>
      </c>
      <c r="AHS150" s="232">
        <f t="shared" si="3067"/>
        <v>174900</v>
      </c>
      <c r="AHT150" s="232">
        <f t="shared" si="3068"/>
        <v>48975000</v>
      </c>
      <c r="AHU150" s="232">
        <f t="shared" si="3069"/>
        <v>66875</v>
      </c>
      <c r="AHV150" s="232">
        <f t="shared" si="3070"/>
        <v>159050</v>
      </c>
      <c r="AHW150" s="232">
        <f t="shared" si="3071"/>
        <v>40980496</v>
      </c>
      <c r="AHX150" s="232">
        <v>9618.2000000000007</v>
      </c>
      <c r="AHY150" s="232">
        <f t="shared" si="3072"/>
        <v>80760</v>
      </c>
      <c r="AHZ150" s="232">
        <f t="shared" si="3005"/>
        <v>15040696</v>
      </c>
      <c r="AIA150" s="232">
        <f t="shared" si="3327"/>
        <v>68558</v>
      </c>
      <c r="AIB150" s="232">
        <f t="shared" si="3328"/>
        <v>93000</v>
      </c>
      <c r="AIC150" s="232">
        <f t="shared" si="3329"/>
        <v>20687201</v>
      </c>
      <c r="AID150" s="232">
        <f t="shared" si="3330"/>
        <v>34446.32</v>
      </c>
      <c r="AIE150" s="232">
        <f t="shared" si="3331"/>
        <v>82100</v>
      </c>
      <c r="AIF150" s="232">
        <f t="shared" si="3332"/>
        <v>15442556</v>
      </c>
      <c r="AIG150" s="232">
        <f t="shared" si="3333"/>
        <v>51779.74</v>
      </c>
      <c r="AIH150" s="232">
        <f t="shared" si="3334"/>
        <v>92100</v>
      </c>
      <c r="AII150" s="232">
        <f t="shared" si="3335"/>
        <v>19848956</v>
      </c>
      <c r="AIJ150" s="232">
        <f t="shared" si="3336"/>
        <v>65846.385999999999</v>
      </c>
      <c r="AIK150" s="232">
        <f t="shared" si="3337"/>
        <v>102800</v>
      </c>
      <c r="AIL150" s="232">
        <f t="shared" si="3338"/>
        <v>25277976</v>
      </c>
      <c r="AIM150" s="232">
        <f t="shared" si="3339"/>
        <v>85166.971999999994</v>
      </c>
      <c r="AIN150" s="232">
        <f t="shared" si="3340"/>
        <v>102600</v>
      </c>
      <c r="AIO150" s="232">
        <f t="shared" si="3341"/>
        <v>25027976</v>
      </c>
      <c r="AIP150" s="232">
        <f t="shared" si="3342"/>
        <v>81258.235000000001</v>
      </c>
      <c r="AIQ150" s="232">
        <f t="shared" si="3325"/>
        <v>142200</v>
      </c>
      <c r="AIR150" s="232">
        <f t="shared" si="3326"/>
        <v>37949996</v>
      </c>
      <c r="AIS150" s="232">
        <f t="shared" si="3546"/>
        <v>59698.216</v>
      </c>
      <c r="AIT150" s="232">
        <f t="shared" si="3546"/>
        <v>41950</v>
      </c>
      <c r="AIU150" s="232">
        <f t="shared" si="3546"/>
        <v>6418721</v>
      </c>
      <c r="AIV150" s="232">
        <f t="shared" si="3546"/>
        <v>52879.076000000001</v>
      </c>
      <c r="AIW150" s="232">
        <f t="shared" si="3546"/>
        <v>121700</v>
      </c>
      <c r="AIX150" s="232">
        <f t="shared" si="3546"/>
        <v>31852496</v>
      </c>
      <c r="AIY150" s="232">
        <f t="shared" si="3546"/>
        <v>20727.8</v>
      </c>
      <c r="AIZ150" s="232">
        <f t="shared" si="3546"/>
        <v>12550</v>
      </c>
      <c r="AJA150" s="232">
        <f t="shared" si="3546"/>
        <v>2936775</v>
      </c>
      <c r="AJB150" s="232">
        <f t="shared" si="3546"/>
        <v>104819.76</v>
      </c>
      <c r="AJC150" s="232">
        <f t="shared" si="3546"/>
        <v>62250</v>
      </c>
      <c r="AJD150" s="232">
        <f t="shared" si="3546"/>
        <v>11277172.5</v>
      </c>
      <c r="AJE150" s="232">
        <f t="shared" si="3546"/>
        <v>160755.21400000001</v>
      </c>
      <c r="AJF150" s="232">
        <f t="shared" si="3546"/>
        <v>51070</v>
      </c>
      <c r="AJG150" s="232">
        <f t="shared" si="3546"/>
        <v>9270170.0999999996</v>
      </c>
      <c r="AJH150" s="232">
        <f t="shared" si="3546"/>
        <v>195005.84400000001</v>
      </c>
      <c r="AJI150" s="232">
        <f t="shared" si="3546"/>
        <v>36330</v>
      </c>
      <c r="AJJ150" s="232">
        <f t="shared" si="3546"/>
        <v>7966170.0999999996</v>
      </c>
      <c r="AJK150" s="232">
        <f t="shared" si="3546"/>
        <v>70575.481</v>
      </c>
      <c r="AJL150" s="232">
        <f t="shared" si="3546"/>
        <v>61300</v>
      </c>
      <c r="AJM150" s="232">
        <f t="shared" si="3546"/>
        <v>11846031</v>
      </c>
      <c r="AJN150" s="232">
        <f t="shared" si="3546"/>
        <v>190759.70400000003</v>
      </c>
      <c r="AJO150" s="232">
        <f t="shared" si="3546"/>
        <v>41200</v>
      </c>
      <c r="AJP150" s="232">
        <f t="shared" si="3546"/>
        <v>9863954</v>
      </c>
      <c r="AJQ150" s="232">
        <f t="shared" si="3546"/>
        <v>252135.88999999998</v>
      </c>
      <c r="AJR150" s="232">
        <f t="shared" si="3546"/>
        <v>40350</v>
      </c>
      <c r="AJS150" s="232">
        <f t="shared" si="3546"/>
        <v>9339719.5</v>
      </c>
      <c r="AJT150" s="232">
        <f t="shared" si="3546"/>
        <v>75540</v>
      </c>
      <c r="AJU150" s="232">
        <f t="shared" si="3546"/>
        <v>13794392.6</v>
      </c>
      <c r="AJV150" s="232">
        <f t="shared" si="3546"/>
        <v>99620</v>
      </c>
      <c r="AJW150" s="232">
        <f t="shared" si="3546"/>
        <v>17523417.399999999</v>
      </c>
      <c r="AJX150" s="232">
        <f t="shared" si="3546"/>
        <v>85900</v>
      </c>
      <c r="AJY150" s="232">
        <f t="shared" si="3546"/>
        <v>17269732.508021392</v>
      </c>
      <c r="AJZ150" s="232">
        <f t="shared" si="3073"/>
        <v>190125</v>
      </c>
      <c r="AKA150" s="232">
        <f t="shared" si="3074"/>
        <v>45624270</v>
      </c>
      <c r="AKB150" s="232">
        <v>73870</v>
      </c>
      <c r="AKC150" s="232">
        <v>18786670</v>
      </c>
      <c r="AKD150" s="232">
        <v>129490</v>
      </c>
      <c r="AKE150" s="232">
        <v>25069400</v>
      </c>
      <c r="AKF150" s="232">
        <f t="shared" si="3075"/>
        <v>57240</v>
      </c>
      <c r="AKG150" s="232">
        <f t="shared" si="3076"/>
        <v>7876880</v>
      </c>
      <c r="AKH150" s="180">
        <f t="shared" si="3077"/>
        <v>48500</v>
      </c>
      <c r="AKI150" s="180">
        <f>SUM(AKI151:AKI158)</f>
        <v>10199780</v>
      </c>
      <c r="AKJ150" s="180">
        <v>172080</v>
      </c>
      <c r="AKK150" s="180">
        <v>37769899.010000005</v>
      </c>
      <c r="AKL150" s="180">
        <f>SUM(AKL151:AKL159)</f>
        <v>230970</v>
      </c>
      <c r="AKM150" s="180">
        <f t="shared" si="3343"/>
        <v>49078522.5</v>
      </c>
      <c r="AKN150" s="180">
        <f t="shared" si="3546"/>
        <v>90895</v>
      </c>
      <c r="AKO150" s="180">
        <f t="shared" si="3546"/>
        <v>18604277.91</v>
      </c>
      <c r="AKP150" s="180">
        <f t="shared" si="3007"/>
        <v>75585</v>
      </c>
      <c r="AKQ150" s="180">
        <f t="shared" si="3008"/>
        <v>7947777.5</v>
      </c>
      <c r="AKR150" s="180">
        <f t="shared" si="3344"/>
        <v>44170</v>
      </c>
      <c r="AKS150" s="180">
        <f t="shared" si="3345"/>
        <v>5525608</v>
      </c>
      <c r="AKT150" s="180">
        <f t="shared" si="3546"/>
        <v>128340</v>
      </c>
      <c r="AKU150" s="180">
        <f t="shared" si="3546"/>
        <v>32140755</v>
      </c>
      <c r="AKV150" s="180">
        <f t="shared" si="3546"/>
        <v>92465</v>
      </c>
      <c r="AKW150" s="180">
        <f t="shared" si="3546"/>
        <v>17277652</v>
      </c>
      <c r="AKX150" s="180">
        <f t="shared" si="3546"/>
        <v>66875</v>
      </c>
      <c r="AKY150" s="180">
        <f t="shared" si="3546"/>
        <v>7610838.7999999998</v>
      </c>
      <c r="AKZ150" s="180">
        <f t="shared" si="3546"/>
        <v>9618.2000000000007</v>
      </c>
      <c r="ALA150" s="180">
        <f t="shared" ref="ALA150:ALR150" si="3547">SUM(ALA151:ALA159)</f>
        <v>2910626.81</v>
      </c>
      <c r="ALB150" s="180">
        <f t="shared" si="3547"/>
        <v>68558</v>
      </c>
      <c r="ALC150" s="180">
        <f t="shared" si="3547"/>
        <v>9280505.2599999998</v>
      </c>
      <c r="ALD150" s="180">
        <f>SUM(ALD151:ALD159)</f>
        <v>34446.32</v>
      </c>
      <c r="ALE150" s="180">
        <f t="shared" si="3547"/>
        <v>5666769.9469999997</v>
      </c>
      <c r="ALF150" s="180">
        <f t="shared" si="3547"/>
        <v>51779.740000000005</v>
      </c>
      <c r="ALG150" s="180">
        <f t="shared" si="3547"/>
        <v>12627530.66</v>
      </c>
      <c r="ALH150" s="180">
        <f t="shared" si="3547"/>
        <v>65846.385999999999</v>
      </c>
      <c r="ALI150" s="180">
        <f t="shared" si="3547"/>
        <v>10355791.25</v>
      </c>
      <c r="ALJ150" s="180">
        <f t="shared" si="3547"/>
        <v>85166.972000000009</v>
      </c>
      <c r="ALK150" s="180">
        <f t="shared" si="3547"/>
        <v>33308363.649999999</v>
      </c>
      <c r="ALL150" s="180">
        <f t="shared" si="3547"/>
        <v>12247963.649999999</v>
      </c>
      <c r="ALM150" s="180">
        <f t="shared" si="3547"/>
        <v>81258.235000000001</v>
      </c>
      <c r="ALN150" s="180">
        <f t="shared" si="3547"/>
        <v>24761808.300000001</v>
      </c>
      <c r="ALO150" s="180">
        <f t="shared" si="3547"/>
        <v>15565468.299999999</v>
      </c>
      <c r="ALP150" s="180">
        <f t="shared" si="3547"/>
        <v>59698.216</v>
      </c>
      <c r="ALQ150" s="180">
        <f t="shared" si="3547"/>
        <v>15718596.860000001</v>
      </c>
      <c r="ALR150" s="180">
        <f t="shared" si="3547"/>
        <v>11294176.860000001</v>
      </c>
    </row>
    <row r="151" spans="1:16227" s="115" customFormat="1" ht="18" customHeight="1" outlineLevel="1" x14ac:dyDescent="0.25">
      <c r="A151" s="120"/>
      <c r="B151" s="120" t="s">
        <v>418</v>
      </c>
      <c r="C151" s="303" t="s">
        <v>240</v>
      </c>
      <c r="D151" s="177">
        <v>640000</v>
      </c>
      <c r="E151" s="205">
        <v>40000</v>
      </c>
      <c r="F151" s="205">
        <v>39040</v>
      </c>
      <c r="G151" s="225">
        <v>33000</v>
      </c>
      <c r="H151" s="225">
        <v>138</v>
      </c>
      <c r="I151" s="208">
        <f>G151*H151</f>
        <v>4554000</v>
      </c>
      <c r="J151" s="205">
        <v>61720</v>
      </c>
      <c r="K151" s="225">
        <v>33000</v>
      </c>
      <c r="L151" s="225">
        <v>138</v>
      </c>
      <c r="M151" s="208">
        <f>K151*L151</f>
        <v>4554000</v>
      </c>
      <c r="N151" s="205">
        <v>61720</v>
      </c>
      <c r="O151" s="225">
        <v>33000</v>
      </c>
      <c r="P151" s="225">
        <v>112.87</v>
      </c>
      <c r="Q151" s="208">
        <f>O151*P151</f>
        <v>3724710</v>
      </c>
      <c r="R151" s="205">
        <v>1640</v>
      </c>
      <c r="S151" s="225">
        <v>33000</v>
      </c>
      <c r="T151" s="225">
        <v>112.87</v>
      </c>
      <c r="U151" s="208">
        <f>S151*T151</f>
        <v>3724710</v>
      </c>
      <c r="V151" s="207">
        <v>57180</v>
      </c>
      <c r="W151" s="225">
        <v>33000</v>
      </c>
      <c r="X151" s="225">
        <v>112.87</v>
      </c>
      <c r="Y151" s="208">
        <f>W151*X151</f>
        <v>3724710</v>
      </c>
      <c r="Z151" s="207">
        <v>25620</v>
      </c>
      <c r="AA151" s="225">
        <v>43000</v>
      </c>
      <c r="AB151" s="225">
        <v>112</v>
      </c>
      <c r="AC151" s="208">
        <f>AA151*AB151</f>
        <v>4816000</v>
      </c>
      <c r="AD151" s="207">
        <v>22860</v>
      </c>
      <c r="AE151" s="225">
        <v>33000</v>
      </c>
      <c r="AF151" s="225">
        <v>93</v>
      </c>
      <c r="AG151" s="208">
        <f>AE151*AF151</f>
        <v>3069000</v>
      </c>
      <c r="AH151" s="207">
        <v>49300</v>
      </c>
      <c r="AI151" s="225">
        <v>33000</v>
      </c>
      <c r="AJ151" s="225">
        <v>93</v>
      </c>
      <c r="AK151" s="208">
        <f>AI151*AJ151</f>
        <v>3069000</v>
      </c>
      <c r="AL151" s="207">
        <v>69720</v>
      </c>
      <c r="AM151" s="225">
        <v>33000</v>
      </c>
      <c r="AN151" s="225">
        <v>92</v>
      </c>
      <c r="AO151" s="208">
        <f>AM151*AN151</f>
        <v>3036000</v>
      </c>
      <c r="AP151" s="207">
        <v>51340</v>
      </c>
      <c r="AQ151" s="225">
        <v>33000</v>
      </c>
      <c r="AR151" s="225">
        <v>92.09</v>
      </c>
      <c r="AS151" s="208">
        <f>AQ151*AR151</f>
        <v>3038970</v>
      </c>
      <c r="AT151" s="207">
        <v>16940</v>
      </c>
      <c r="AU151" s="225">
        <v>33000</v>
      </c>
      <c r="AV151" s="225">
        <v>92.09</v>
      </c>
      <c r="AW151" s="208">
        <f>AU151*AV151</f>
        <v>3038970</v>
      </c>
      <c r="AX151" s="207">
        <v>22860</v>
      </c>
      <c r="AY151" s="225">
        <v>33000</v>
      </c>
      <c r="AZ151" s="225">
        <v>92.09</v>
      </c>
      <c r="BA151" s="208">
        <f>AY151*AZ151</f>
        <v>3038970</v>
      </c>
      <c r="BB151" s="207">
        <v>14800</v>
      </c>
      <c r="BC151" s="225">
        <v>6000</v>
      </c>
      <c r="BD151" s="225">
        <v>92.85</v>
      </c>
      <c r="BE151" s="208">
        <f>BC151*BD151</f>
        <v>557100</v>
      </c>
      <c r="BF151" s="207">
        <v>93180</v>
      </c>
      <c r="BG151" s="225">
        <v>45500</v>
      </c>
      <c r="BH151" s="225">
        <v>98.84</v>
      </c>
      <c r="BI151" s="208">
        <f>BG151*BH151</f>
        <v>4497220</v>
      </c>
      <c r="BJ151" s="207">
        <v>154800</v>
      </c>
      <c r="BK151" s="225">
        <v>35000</v>
      </c>
      <c r="BL151" s="225">
        <v>90</v>
      </c>
      <c r="BM151" s="208">
        <f>BK151*BL151</f>
        <v>3150000</v>
      </c>
      <c r="BN151" s="207">
        <v>158920</v>
      </c>
      <c r="BO151" s="227">
        <v>20000</v>
      </c>
      <c r="BP151" s="225">
        <v>90</v>
      </c>
      <c r="BQ151" s="208">
        <f>BO151*BP151</f>
        <v>1800000</v>
      </c>
      <c r="BR151" s="207">
        <v>31380</v>
      </c>
      <c r="BS151" s="227">
        <v>40000</v>
      </c>
      <c r="BT151" s="225">
        <v>90</v>
      </c>
      <c r="BU151" s="208">
        <f>BS151*BT151</f>
        <v>3600000</v>
      </c>
      <c r="BV151" s="207">
        <v>179846.15000000002</v>
      </c>
      <c r="BW151" s="227">
        <v>20000</v>
      </c>
      <c r="BX151" s="225">
        <v>90</v>
      </c>
      <c r="BY151" s="208">
        <f>BW151*BX151</f>
        <v>1800000</v>
      </c>
      <c r="BZ151" s="207">
        <v>250882.85</v>
      </c>
      <c r="CA151" s="227">
        <v>20000</v>
      </c>
      <c r="CB151" s="225">
        <v>90</v>
      </c>
      <c r="CC151" s="208">
        <f>CA151*CB151</f>
        <v>1800000</v>
      </c>
      <c r="CD151" s="227">
        <v>50000</v>
      </c>
      <c r="CE151" s="225">
        <v>90</v>
      </c>
      <c r="CF151" s="208">
        <f>CD151*CE151</f>
        <v>4500000</v>
      </c>
      <c r="CG151" s="227">
        <v>65000</v>
      </c>
      <c r="CH151" s="225">
        <v>90</v>
      </c>
      <c r="CI151" s="226">
        <f>CG151*CH151</f>
        <v>5850000</v>
      </c>
      <c r="CJ151" s="226">
        <v>50000</v>
      </c>
      <c r="CK151" s="226">
        <v>90</v>
      </c>
      <c r="CL151" s="226">
        <v>4500000</v>
      </c>
      <c r="CM151" s="253">
        <v>78680</v>
      </c>
      <c r="CN151" s="253">
        <v>10023050</v>
      </c>
      <c r="CO151" s="253">
        <v>25400</v>
      </c>
      <c r="CP151" s="253">
        <v>3526450</v>
      </c>
      <c r="CQ151" s="253">
        <v>55020</v>
      </c>
      <c r="CR151" s="253">
        <v>5826600</v>
      </c>
      <c r="CS151" s="253">
        <v>42100</v>
      </c>
      <c r="CT151" s="253">
        <v>4945300</v>
      </c>
      <c r="CU151" s="253">
        <v>5540</v>
      </c>
      <c r="CV151" s="253">
        <v>624600</v>
      </c>
      <c r="CW151" s="253">
        <v>72140</v>
      </c>
      <c r="CX151" s="253">
        <v>8090900</v>
      </c>
      <c r="CY151" s="253">
        <v>97500</v>
      </c>
      <c r="CZ151" s="253">
        <v>11774220</v>
      </c>
      <c r="DA151" s="253">
        <v>35380</v>
      </c>
      <c r="DB151" s="253">
        <v>3297900</v>
      </c>
      <c r="DC151" s="253">
        <v>33960</v>
      </c>
      <c r="DD151" s="253">
        <v>3178240</v>
      </c>
      <c r="DE151" s="253">
        <v>35480</v>
      </c>
      <c r="DF151" s="253">
        <v>3289200</v>
      </c>
      <c r="DG151" s="253">
        <v>39040</v>
      </c>
      <c r="DH151" s="253">
        <v>3635040</v>
      </c>
      <c r="DI151" s="253">
        <v>73740</v>
      </c>
      <c r="DJ151" s="253">
        <v>9986920</v>
      </c>
      <c r="DK151" s="253">
        <v>61720</v>
      </c>
      <c r="DL151" s="253">
        <v>5730560</v>
      </c>
      <c r="DM151" s="253">
        <v>1640</v>
      </c>
      <c r="DN151" s="253">
        <v>147600</v>
      </c>
      <c r="DO151" s="253">
        <v>57180</v>
      </c>
      <c r="DP151" s="253">
        <v>5146200</v>
      </c>
      <c r="DQ151" s="253">
        <v>25620</v>
      </c>
      <c r="DR151" s="253">
        <f>ALE151-IS151</f>
        <v>2467360.0019999999</v>
      </c>
      <c r="DS151" s="253">
        <v>22860</v>
      </c>
      <c r="DT151" s="253">
        <v>2057400</v>
      </c>
      <c r="DU151" s="253">
        <v>49300</v>
      </c>
      <c r="DV151" s="253">
        <v>18594620</v>
      </c>
      <c r="DW151" s="253">
        <v>4437000</v>
      </c>
      <c r="DX151" s="253">
        <v>69720</v>
      </c>
      <c r="DY151" s="253">
        <v>27335200</v>
      </c>
      <c r="DZ151" s="253">
        <v>6274800</v>
      </c>
      <c r="EA151" s="126">
        <v>51340</v>
      </c>
      <c r="EB151" s="126">
        <v>19756940</v>
      </c>
      <c r="EC151" s="126">
        <v>4620600</v>
      </c>
      <c r="ED151" s="126">
        <v>16940</v>
      </c>
      <c r="EE151" s="126">
        <v>5949020</v>
      </c>
      <c r="EF151" s="126">
        <v>1524600</v>
      </c>
      <c r="EG151" s="131">
        <v>1500</v>
      </c>
      <c r="EH151" s="225">
        <v>900</v>
      </c>
      <c r="EI151" s="225">
        <v>132.19999999999999</v>
      </c>
      <c r="EJ151" s="225">
        <f>EH151*EI151</f>
        <v>118979.99999999999</v>
      </c>
      <c r="EK151" s="131">
        <v>300</v>
      </c>
      <c r="EL151" s="225"/>
      <c r="EM151" s="225">
        <v>150</v>
      </c>
      <c r="EN151" s="225">
        <f>EL151*EM151</f>
        <v>0</v>
      </c>
      <c r="EO151" s="131">
        <v>300</v>
      </c>
      <c r="EP151" s="225">
        <v>800</v>
      </c>
      <c r="EQ151" s="225">
        <v>150</v>
      </c>
      <c r="ER151" s="225">
        <f>EP151*EQ151</f>
        <v>120000</v>
      </c>
      <c r="ES151" s="131">
        <v>300</v>
      </c>
      <c r="ET151" s="225">
        <v>800</v>
      </c>
      <c r="EU151" s="225">
        <v>150</v>
      </c>
      <c r="EV151" s="225">
        <f>ET151*EU151</f>
        <v>120000</v>
      </c>
      <c r="EW151" s="131">
        <v>600</v>
      </c>
      <c r="EX151" s="225"/>
      <c r="EY151" s="225">
        <v>150</v>
      </c>
      <c r="EZ151" s="225">
        <f>EX151*EY151</f>
        <v>0</v>
      </c>
      <c r="FA151" s="131">
        <v>300</v>
      </c>
      <c r="FB151" s="225"/>
      <c r="FC151" s="225">
        <v>150</v>
      </c>
      <c r="FD151" s="225">
        <f>FB151*FC151</f>
        <v>0</v>
      </c>
      <c r="FE151" s="131">
        <v>500</v>
      </c>
      <c r="FF151" s="225"/>
      <c r="FG151" s="225">
        <v>150</v>
      </c>
      <c r="FH151" s="225">
        <f>FF151*FG151</f>
        <v>0</v>
      </c>
      <c r="FI151" s="131">
        <v>400</v>
      </c>
      <c r="FJ151" s="225"/>
      <c r="FK151" s="225">
        <v>79</v>
      </c>
      <c r="FL151" s="225">
        <f>FJ151*FK151</f>
        <v>0</v>
      </c>
      <c r="FM151" s="131">
        <v>0</v>
      </c>
      <c r="FN151" s="225"/>
      <c r="FO151" s="225">
        <v>79</v>
      </c>
      <c r="FP151" s="225">
        <f>FN151*FO151</f>
        <v>0</v>
      </c>
      <c r="FQ151" s="131">
        <v>720</v>
      </c>
      <c r="FR151" s="225"/>
      <c r="FS151" s="225">
        <v>79</v>
      </c>
      <c r="FT151" s="225">
        <f>FR151*FS151</f>
        <v>0</v>
      </c>
      <c r="FU151" s="131">
        <v>0</v>
      </c>
      <c r="FV151" s="225"/>
      <c r="FW151" s="225">
        <v>79</v>
      </c>
      <c r="FX151" s="225">
        <f>FV151*FW151</f>
        <v>0</v>
      </c>
      <c r="FY151" s="131">
        <v>800</v>
      </c>
      <c r="FZ151" s="225"/>
      <c r="GA151" s="225">
        <v>79</v>
      </c>
      <c r="GB151" s="225">
        <f>FZ151*GA151</f>
        <v>0</v>
      </c>
      <c r="GC151" s="131">
        <v>0</v>
      </c>
      <c r="GD151" s="225">
        <v>300</v>
      </c>
      <c r="GE151" s="225">
        <v>79</v>
      </c>
      <c r="GF151" s="225">
        <f>GD151*GE151</f>
        <v>23700</v>
      </c>
      <c r="GG151" s="131">
        <v>500</v>
      </c>
      <c r="GH151" s="225"/>
      <c r="GI151" s="225">
        <v>79</v>
      </c>
      <c r="GJ151" s="225">
        <f>GH151*GI151</f>
        <v>0</v>
      </c>
      <c r="GK151" s="131">
        <v>0</v>
      </c>
      <c r="GL151" s="225"/>
      <c r="GM151" s="225">
        <v>79</v>
      </c>
      <c r="GN151" s="225">
        <f t="shared" ref="GN151:GN159" si="3548">GL151*GM151</f>
        <v>0</v>
      </c>
      <c r="GO151" s="131">
        <v>0</v>
      </c>
      <c r="GP151" s="225">
        <v>300</v>
      </c>
      <c r="GQ151" s="225">
        <v>79</v>
      </c>
      <c r="GR151" s="225">
        <f>GP151*GQ151</f>
        <v>23700</v>
      </c>
      <c r="GS151" s="131">
        <v>0</v>
      </c>
      <c r="GT151" s="225"/>
      <c r="GU151" s="225">
        <v>79</v>
      </c>
      <c r="GV151" s="225">
        <f>GT151*GU151</f>
        <v>0</v>
      </c>
      <c r="GW151" s="131"/>
      <c r="GX151" s="225"/>
      <c r="GY151" s="225">
        <v>79</v>
      </c>
      <c r="GZ151" s="225">
        <f>GX151*GY151</f>
        <v>0</v>
      </c>
      <c r="HA151" s="131"/>
      <c r="HB151" s="225"/>
      <c r="HC151" s="225">
        <v>79</v>
      </c>
      <c r="HD151" s="225">
        <f>HB151*HC151</f>
        <v>0</v>
      </c>
      <c r="HE151" s="225"/>
      <c r="HF151" s="225">
        <v>79</v>
      </c>
      <c r="HG151" s="225">
        <f>HE151*HF151</f>
        <v>0</v>
      </c>
      <c r="HH151" s="225"/>
      <c r="HI151" s="225">
        <v>79</v>
      </c>
      <c r="HJ151" s="225">
        <f>HH151*HI151</f>
        <v>0</v>
      </c>
      <c r="HK151" s="225">
        <v>800</v>
      </c>
      <c r="HL151" s="225">
        <v>79</v>
      </c>
      <c r="HM151" s="225">
        <v>63200</v>
      </c>
      <c r="HN151" s="253">
        <v>1000</v>
      </c>
      <c r="HO151" s="253">
        <v>132200</v>
      </c>
      <c r="HP151" s="253">
        <v>900</v>
      </c>
      <c r="HQ151" s="253">
        <v>83700</v>
      </c>
      <c r="HR151" s="253">
        <v>1400</v>
      </c>
      <c r="HS151" s="253">
        <v>151200</v>
      </c>
      <c r="HT151" s="253">
        <v>0</v>
      </c>
      <c r="HU151" s="253">
        <v>0</v>
      </c>
      <c r="HV151" s="253">
        <v>0</v>
      </c>
      <c r="HW151" s="253">
        <v>0</v>
      </c>
      <c r="HX151" s="253">
        <v>1520</v>
      </c>
      <c r="HY151" s="253">
        <v>141360</v>
      </c>
      <c r="HZ151" s="253">
        <v>2400</v>
      </c>
      <c r="IA151" s="253">
        <v>223200</v>
      </c>
      <c r="IB151" s="253">
        <v>1200</v>
      </c>
      <c r="IC151" s="253">
        <v>103314</v>
      </c>
      <c r="ID151" s="253">
        <v>2000</v>
      </c>
      <c r="IE151" s="253">
        <v>158380</v>
      </c>
      <c r="IF151" s="253">
        <v>1700</v>
      </c>
      <c r="IG151" s="253">
        <v>134623</v>
      </c>
      <c r="IH151" s="253">
        <v>1500</v>
      </c>
      <c r="II151" s="253">
        <v>118785</v>
      </c>
      <c r="IJ151" s="253">
        <v>700</v>
      </c>
      <c r="IK151" s="253">
        <v>55433</v>
      </c>
      <c r="IL151" s="253">
        <v>300</v>
      </c>
      <c r="IM151" s="253">
        <v>23757</v>
      </c>
      <c r="IN151" s="253">
        <v>300</v>
      </c>
      <c r="IO151" s="253">
        <v>23757</v>
      </c>
      <c r="IP151" s="253">
        <v>600</v>
      </c>
      <c r="IQ151" s="253">
        <v>47514</v>
      </c>
      <c r="IR151" s="253">
        <v>300</v>
      </c>
      <c r="IS151" s="253">
        <v>23757</v>
      </c>
      <c r="IT151" s="253">
        <v>500</v>
      </c>
      <c r="IU151" s="253">
        <v>39595</v>
      </c>
      <c r="IV151" s="253">
        <v>400</v>
      </c>
      <c r="IW151" s="253">
        <v>31676</v>
      </c>
      <c r="IX151" s="253">
        <v>0</v>
      </c>
      <c r="IY151" s="253">
        <v>0</v>
      </c>
      <c r="IZ151" s="126">
        <v>720</v>
      </c>
      <c r="JA151" s="126">
        <v>57016.800000000003</v>
      </c>
      <c r="JB151" s="126">
        <v>0</v>
      </c>
      <c r="JC151" s="126">
        <v>0</v>
      </c>
      <c r="JD151" s="131"/>
      <c r="JE151" s="225"/>
      <c r="JF151" s="131"/>
      <c r="JG151" s="228">
        <f t="shared" ref="JG151:JG155" si="3549">JE151*JF151</f>
        <v>0</v>
      </c>
      <c r="JH151" s="131"/>
      <c r="JI151" s="225"/>
      <c r="JJ151" s="131"/>
      <c r="JK151" s="228">
        <f t="shared" ref="JK151:JK155" si="3550">JI151*JJ151</f>
        <v>0</v>
      </c>
      <c r="JL151" s="131"/>
      <c r="JM151" s="225"/>
      <c r="JN151" s="131"/>
      <c r="JO151" s="228">
        <f t="shared" ref="JO151:JO155" si="3551">JM151*JN151</f>
        <v>0</v>
      </c>
      <c r="JP151" s="131"/>
      <c r="JQ151" s="225"/>
      <c r="JR151" s="131"/>
      <c r="JS151" s="228">
        <f t="shared" ref="JS151:JS155" si="3552">JQ151*JR151</f>
        <v>0</v>
      </c>
      <c r="JT151" s="131"/>
      <c r="JU151" s="225"/>
      <c r="JV151" s="131"/>
      <c r="JW151" s="228">
        <f t="shared" ref="JW151:JW155" si="3553">JU151*JV151</f>
        <v>0</v>
      </c>
      <c r="JX151" s="131"/>
      <c r="JY151" s="225"/>
      <c r="JZ151" s="131"/>
      <c r="KA151" s="228">
        <f t="shared" ref="KA151:KA155" si="3554">JY151*JZ151</f>
        <v>0</v>
      </c>
      <c r="KB151" s="131"/>
      <c r="KC151" s="131"/>
      <c r="KD151" s="131"/>
      <c r="KE151" s="228">
        <f t="shared" ref="KE151:KE155" si="3555">KC151*KD151</f>
        <v>0</v>
      </c>
      <c r="KF151" s="131"/>
      <c r="KG151" s="131"/>
      <c r="KH151" s="131"/>
      <c r="KI151" s="228">
        <f t="shared" ref="KI151:KI155" si="3556">KG151*KH151</f>
        <v>0</v>
      </c>
      <c r="KJ151" s="131"/>
      <c r="KK151" s="131"/>
      <c r="KL151" s="131"/>
      <c r="KM151" s="228">
        <f t="shared" ref="KM151:KM155" si="3557">KK151*KL151</f>
        <v>0</v>
      </c>
      <c r="KN151" s="131"/>
      <c r="KO151" s="131"/>
      <c r="KP151" s="131"/>
      <c r="KQ151" s="228">
        <f t="shared" ref="KQ151:KQ155" si="3558">KO151*KP151</f>
        <v>0</v>
      </c>
      <c r="KR151" s="131"/>
      <c r="KS151" s="131"/>
      <c r="KT151" s="131"/>
      <c r="KU151" s="228">
        <f t="shared" ref="KU151:KU159" si="3559">KS151*KT151</f>
        <v>0</v>
      </c>
      <c r="KV151" s="131"/>
      <c r="KW151" s="131"/>
      <c r="KX151" s="131"/>
      <c r="KY151" s="228">
        <f t="shared" ref="KY151:KY159" si="3560">KW151*KX151</f>
        <v>0</v>
      </c>
      <c r="KZ151" s="131">
        <v>0</v>
      </c>
      <c r="LA151" s="131"/>
      <c r="LB151" s="131"/>
      <c r="LC151" s="228">
        <f t="shared" ref="LC151:LC159" si="3561">LA151*LB151</f>
        <v>0</v>
      </c>
      <c r="LD151" s="131"/>
      <c r="LE151" s="131"/>
      <c r="LF151" s="131"/>
      <c r="LG151" s="228">
        <f t="shared" ref="LG151:LG159" si="3562">LE151*LF151</f>
        <v>0</v>
      </c>
      <c r="LH151" s="131"/>
      <c r="LI151" s="131"/>
      <c r="LJ151" s="131"/>
      <c r="LK151" s="228">
        <f t="shared" ref="LK151:LK159" si="3563">LI151*LJ151</f>
        <v>0</v>
      </c>
      <c r="LL151" s="131"/>
      <c r="LM151" s="131"/>
      <c r="LN151" s="131"/>
      <c r="LO151" s="228">
        <f t="shared" ref="LO151:LO159" si="3564">LM151*LN151</f>
        <v>0</v>
      </c>
      <c r="LP151" s="131"/>
      <c r="LQ151" s="131"/>
      <c r="LR151" s="131"/>
      <c r="LS151" s="228">
        <f t="shared" ref="LS151:LS157" si="3565">LQ151*LR151</f>
        <v>0</v>
      </c>
      <c r="LT151" s="131"/>
      <c r="LU151" s="131"/>
      <c r="LV151" s="131"/>
      <c r="LW151" s="228">
        <f t="shared" ref="LW151:LW157" si="3566">LU151*LV151</f>
        <v>0</v>
      </c>
      <c r="LX151" s="131"/>
      <c r="LY151" s="131"/>
      <c r="LZ151" s="131"/>
      <c r="MA151" s="228">
        <f t="shared" ref="MA151:MA157" si="3567">LY151*LZ151</f>
        <v>0</v>
      </c>
      <c r="MB151" s="131"/>
      <c r="MC151" s="131"/>
      <c r="MD151" s="228">
        <f t="shared" ref="MD151:MD157" si="3568">MB151*MC151</f>
        <v>0</v>
      </c>
      <c r="ME151" s="131"/>
      <c r="MF151" s="131"/>
      <c r="MG151" s="228">
        <f>ME151*MF151</f>
        <v>0</v>
      </c>
      <c r="MH151" s="228"/>
      <c r="MI151" s="228"/>
      <c r="MJ151" s="228">
        <v>0</v>
      </c>
      <c r="MK151" s="253"/>
      <c r="ML151" s="253"/>
      <c r="MM151" s="253"/>
      <c r="MN151" s="253"/>
      <c r="MO151" s="253"/>
      <c r="MP151" s="253"/>
      <c r="MQ151" s="253"/>
      <c r="MR151" s="253"/>
      <c r="MS151" s="253"/>
      <c r="MT151" s="253"/>
      <c r="MU151" s="253"/>
      <c r="MV151" s="253"/>
      <c r="MW151" s="253"/>
      <c r="MX151" s="253"/>
      <c r="MY151" s="253"/>
      <c r="MZ151" s="253"/>
      <c r="NA151" s="253"/>
      <c r="NB151" s="253"/>
      <c r="NC151" s="253"/>
      <c r="ND151" s="253"/>
      <c r="NE151" s="253"/>
      <c r="NF151" s="253"/>
      <c r="NG151" s="253"/>
      <c r="NH151" s="253"/>
      <c r="NI151" s="253"/>
      <c r="NJ151" s="253"/>
      <c r="NK151" s="253"/>
      <c r="NL151" s="253"/>
      <c r="NM151" s="253"/>
      <c r="NN151" s="253"/>
      <c r="NO151" s="125"/>
      <c r="NP151" s="125"/>
      <c r="NQ151" s="125"/>
      <c r="NR151" s="125"/>
      <c r="NS151" s="125"/>
      <c r="NT151" s="125"/>
      <c r="NU151" s="125"/>
      <c r="NV151" s="125"/>
      <c r="NW151" s="125"/>
      <c r="NX151" s="125"/>
      <c r="NY151" s="125"/>
      <c r="NZ151" s="125"/>
      <c r="OA151" s="228"/>
      <c r="OB151" s="227"/>
      <c r="OC151" s="225">
        <v>80</v>
      </c>
      <c r="OD151" s="225">
        <f t="shared" ref="OD151:OD159" si="3569">OB151*OC151</f>
        <v>0</v>
      </c>
      <c r="OE151" s="228"/>
      <c r="OF151" s="227"/>
      <c r="OG151" s="225">
        <v>80</v>
      </c>
      <c r="OH151" s="225">
        <f t="shared" ref="OH151:OH159" si="3570">OF151*OG151</f>
        <v>0</v>
      </c>
      <c r="OI151" s="228"/>
      <c r="OJ151" s="227"/>
      <c r="OK151" s="225">
        <v>80</v>
      </c>
      <c r="OL151" s="225">
        <f t="shared" ref="OL151:OL159" si="3571">OJ151*OK151</f>
        <v>0</v>
      </c>
      <c r="OM151" s="228"/>
      <c r="ON151" s="227"/>
      <c r="OO151" s="225">
        <v>80</v>
      </c>
      <c r="OP151" s="225">
        <f t="shared" ref="OP151:OP159" si="3572">ON151*OO151</f>
        <v>0</v>
      </c>
      <c r="OQ151" s="228"/>
      <c r="OR151" s="227"/>
      <c r="OS151" s="225">
        <v>80</v>
      </c>
      <c r="OT151" s="225">
        <f t="shared" ref="OT151:OT156" si="3573">OR151*OS151</f>
        <v>0</v>
      </c>
      <c r="OU151" s="228"/>
      <c r="OV151" s="227"/>
      <c r="OW151" s="225">
        <v>80</v>
      </c>
      <c r="OX151" s="225">
        <f t="shared" ref="OX151:OX155" si="3574">OV151*OW151</f>
        <v>0</v>
      </c>
      <c r="OY151" s="228"/>
      <c r="OZ151" s="227"/>
      <c r="PA151" s="225">
        <v>80.5</v>
      </c>
      <c r="PB151" s="225">
        <f t="shared" ref="PB151:PB155" si="3575">OZ151*PA151</f>
        <v>0</v>
      </c>
      <c r="PC151" s="228"/>
      <c r="PD151" s="227"/>
      <c r="PE151" s="225">
        <v>80.5</v>
      </c>
      <c r="PF151" s="225">
        <f t="shared" ref="PF151:PF155" si="3576">PD151*PE151</f>
        <v>0</v>
      </c>
      <c r="PG151" s="228"/>
      <c r="PH151" s="227"/>
      <c r="PI151" s="225">
        <v>80.5</v>
      </c>
      <c r="PJ151" s="225">
        <f t="shared" ref="PJ151:PJ155" si="3577">PH151*PI151</f>
        <v>0</v>
      </c>
      <c r="PK151" s="228"/>
      <c r="PL151" s="227"/>
      <c r="PM151" s="225">
        <v>80.5</v>
      </c>
      <c r="PN151" s="225">
        <f t="shared" ref="PN151:PN155" si="3578">PL151*PM151</f>
        <v>0</v>
      </c>
      <c r="PO151" s="228"/>
      <c r="PP151" s="227"/>
      <c r="PQ151" s="225">
        <v>80.5</v>
      </c>
      <c r="PR151" s="225">
        <f t="shared" ref="PR151:PR159" si="3579">PP151*PQ151</f>
        <v>0</v>
      </c>
      <c r="PS151" s="228"/>
      <c r="PT151" s="227"/>
      <c r="PU151" s="225">
        <v>80.5</v>
      </c>
      <c r="PV151" s="225">
        <f t="shared" ref="PV151:PV159" si="3580">PT151*PU151</f>
        <v>0</v>
      </c>
      <c r="PW151" s="228"/>
      <c r="PX151" s="227"/>
      <c r="PY151" s="225">
        <v>80.5</v>
      </c>
      <c r="PZ151" s="225">
        <f t="shared" ref="PZ151:PZ159" si="3581">PX151*PY151</f>
        <v>0</v>
      </c>
      <c r="QA151" s="228">
        <v>2700</v>
      </c>
      <c r="QB151" s="227"/>
      <c r="QC151" s="225">
        <v>80.5</v>
      </c>
      <c r="QD151" s="225">
        <f t="shared" ref="QD151:QD159" si="3582">QB151*QC151</f>
        <v>0</v>
      </c>
      <c r="QE151" s="228">
        <v>1720</v>
      </c>
      <c r="QF151" s="227"/>
      <c r="QG151" s="225">
        <v>80.5</v>
      </c>
      <c r="QH151" s="225">
        <f t="shared" ref="QH151:QH159" si="3583">QF151*QG151</f>
        <v>0</v>
      </c>
      <c r="QI151" s="228">
        <v>4280</v>
      </c>
      <c r="QJ151" s="227"/>
      <c r="QK151" s="225">
        <v>80.5</v>
      </c>
      <c r="QL151" s="225">
        <f t="shared" ref="QL151:QL159" si="3584">QJ151*QK151</f>
        <v>0</v>
      </c>
      <c r="QM151" s="228">
        <v>1620</v>
      </c>
      <c r="QN151" s="227"/>
      <c r="QO151" s="225">
        <v>80.5</v>
      </c>
      <c r="QP151" s="225">
        <f t="shared" ref="QP151:QP157" si="3585">QN151*QO151</f>
        <v>0</v>
      </c>
      <c r="QQ151" s="228">
        <v>360</v>
      </c>
      <c r="QR151" s="227"/>
      <c r="QS151" s="225">
        <v>80.5</v>
      </c>
      <c r="QT151" s="225">
        <f t="shared" ref="QT151:QT157" si="3586">QR151*QS151</f>
        <v>0</v>
      </c>
      <c r="QU151" s="228"/>
      <c r="QV151" s="227"/>
      <c r="QW151" s="225">
        <v>80.5</v>
      </c>
      <c r="QX151" s="225">
        <f t="shared" ref="QX151:QX157" si="3587">QV151*QW151</f>
        <v>0</v>
      </c>
      <c r="QY151" s="227"/>
      <c r="QZ151" s="225">
        <v>80.5</v>
      </c>
      <c r="RA151" s="225">
        <f t="shared" ref="RA151:RA157" si="3588">QY151*QZ151</f>
        <v>0</v>
      </c>
      <c r="RB151" s="227"/>
      <c r="RC151" s="225">
        <v>80.5</v>
      </c>
      <c r="RD151" s="225">
        <f t="shared" ref="RD151:RD165" si="3589">RB151*RC151</f>
        <v>0</v>
      </c>
      <c r="RE151" s="225"/>
      <c r="RF151" s="225">
        <v>80.5</v>
      </c>
      <c r="RG151" s="225">
        <v>0</v>
      </c>
      <c r="RH151" s="253">
        <v>400</v>
      </c>
      <c r="RI151" s="253">
        <v>36000</v>
      </c>
      <c r="RJ151" s="253">
        <v>400</v>
      </c>
      <c r="RK151" s="253">
        <v>36000</v>
      </c>
      <c r="RL151" s="253"/>
      <c r="RM151" s="253"/>
      <c r="RN151" s="253"/>
      <c r="RO151" s="253"/>
      <c r="RP151" s="253">
        <v>140</v>
      </c>
      <c r="RQ151" s="253">
        <v>12600</v>
      </c>
      <c r="RR151" s="253"/>
      <c r="RS151" s="253"/>
      <c r="RT151" s="253"/>
      <c r="RU151" s="253"/>
      <c r="RV151" s="253"/>
      <c r="RW151" s="253"/>
      <c r="RX151" s="253"/>
      <c r="RY151" s="253"/>
      <c r="RZ151" s="253"/>
      <c r="SA151" s="253"/>
      <c r="SB151" s="253"/>
      <c r="SC151" s="253"/>
      <c r="SD151" s="253"/>
      <c r="SE151" s="253"/>
      <c r="SF151" s="253"/>
      <c r="SG151" s="253"/>
      <c r="SH151" s="253"/>
      <c r="SI151" s="253"/>
      <c r="SJ151" s="253"/>
      <c r="SK151" s="253"/>
      <c r="SL151" s="125"/>
      <c r="SM151" s="125"/>
      <c r="SN151" s="125"/>
      <c r="SO151" s="125"/>
      <c r="SP151" s="125"/>
      <c r="SQ151" s="125"/>
      <c r="SR151" s="125"/>
      <c r="SS151" s="125"/>
      <c r="ST151" s="125"/>
      <c r="SU151" s="125"/>
      <c r="SV151" s="125"/>
      <c r="SW151" s="125"/>
      <c r="SX151" s="228"/>
      <c r="SY151" s="240">
        <v>0</v>
      </c>
      <c r="SZ151" s="225"/>
      <c r="TA151" s="225">
        <f t="shared" ref="TA151:TA155" si="3590">SY151*SZ151</f>
        <v>0</v>
      </c>
      <c r="TB151" s="228"/>
      <c r="TC151" s="240">
        <v>0</v>
      </c>
      <c r="TD151" s="225"/>
      <c r="TE151" s="225">
        <f t="shared" ref="TE151:TE155" si="3591">TC151*TD151</f>
        <v>0</v>
      </c>
      <c r="TF151" s="228"/>
      <c r="TG151" s="240">
        <v>0</v>
      </c>
      <c r="TH151" s="225"/>
      <c r="TI151" s="225">
        <f t="shared" ref="TI151:TI155" si="3592">TG151*TH151</f>
        <v>0</v>
      </c>
      <c r="TJ151" s="228"/>
      <c r="TK151" s="240">
        <v>0</v>
      </c>
      <c r="TL151" s="225"/>
      <c r="TM151" s="225">
        <f t="shared" ref="TM151:TM155" si="3593">TK151*TL151</f>
        <v>0</v>
      </c>
      <c r="TN151" s="228"/>
      <c r="TO151" s="240">
        <v>0</v>
      </c>
      <c r="TP151" s="225"/>
      <c r="TQ151" s="225">
        <f t="shared" ref="TQ151:TQ155" si="3594">TO151*TP151</f>
        <v>0</v>
      </c>
      <c r="TR151" s="228"/>
      <c r="TS151" s="240">
        <v>0</v>
      </c>
      <c r="TT151" s="225"/>
      <c r="TU151" s="225">
        <f t="shared" ref="TU151:TU155" si="3595">TS151*TT151</f>
        <v>0</v>
      </c>
      <c r="TV151" s="228"/>
      <c r="TW151" s="240">
        <v>0</v>
      </c>
      <c r="TX151" s="225"/>
      <c r="TY151" s="225">
        <f t="shared" ref="TY151:TY155" si="3596">TW151*TX151</f>
        <v>0</v>
      </c>
      <c r="TZ151" s="228"/>
      <c r="UA151" s="219">
        <v>0</v>
      </c>
      <c r="UB151" s="225"/>
      <c r="UC151" s="225">
        <f t="shared" ref="UC151:UC155" si="3597">UA151*UB151</f>
        <v>0</v>
      </c>
      <c r="UD151" s="228"/>
      <c r="UE151" s="219">
        <v>0</v>
      </c>
      <c r="UF151" s="225"/>
      <c r="UG151" s="225">
        <f t="shared" ref="UG151:UG155" si="3598">UE151*UF151</f>
        <v>0</v>
      </c>
      <c r="UH151" s="228">
        <v>20</v>
      </c>
      <c r="UI151" s="219">
        <v>0</v>
      </c>
      <c r="UJ151" s="225"/>
      <c r="UK151" s="225">
        <f t="shared" ref="UK151:UK155" si="3599">UI151*UJ151</f>
        <v>0</v>
      </c>
      <c r="UL151" s="228"/>
      <c r="UM151" s="219">
        <v>0</v>
      </c>
      <c r="UN151" s="225"/>
      <c r="UO151" s="225">
        <f t="shared" ref="UO151:UO159" si="3600">UM151*UN151</f>
        <v>0</v>
      </c>
      <c r="UP151" s="228"/>
      <c r="UQ151" s="207">
        <v>0</v>
      </c>
      <c r="UR151" s="225"/>
      <c r="US151" s="225">
        <f t="shared" ref="US151:US159" si="3601">UQ151*UR151</f>
        <v>0</v>
      </c>
      <c r="UT151" s="228"/>
      <c r="UU151" s="207">
        <v>0</v>
      </c>
      <c r="UV151" s="225"/>
      <c r="UW151" s="225">
        <f t="shared" ref="UW151:UW159" si="3602">UU151*UV151</f>
        <v>0</v>
      </c>
      <c r="UX151" s="228"/>
      <c r="UY151" s="207">
        <v>0</v>
      </c>
      <c r="UZ151" s="225"/>
      <c r="VA151" s="225">
        <f t="shared" ref="VA151:VA159" si="3603">UY151*UZ151</f>
        <v>0</v>
      </c>
      <c r="VB151" s="228"/>
      <c r="VC151" s="207">
        <v>0</v>
      </c>
      <c r="VD151" s="225"/>
      <c r="VE151" s="225">
        <f t="shared" ref="VE151:VE159" si="3604">VC151*VD151</f>
        <v>0</v>
      </c>
      <c r="VF151" s="228">
        <v>2</v>
      </c>
      <c r="VG151" s="207">
        <v>0</v>
      </c>
      <c r="VH151" s="225"/>
      <c r="VI151" s="225">
        <f t="shared" ref="VI151:VI159" si="3605">VG151*VH151</f>
        <v>0</v>
      </c>
      <c r="VJ151" s="228">
        <v>45</v>
      </c>
      <c r="VK151" s="206">
        <v>0</v>
      </c>
      <c r="VL151" s="225"/>
      <c r="VM151" s="225">
        <f t="shared" ref="VM151:VM158" si="3606">VK151*VL151</f>
        <v>0</v>
      </c>
      <c r="VN151" s="228"/>
      <c r="VO151" s="206">
        <v>0</v>
      </c>
      <c r="VP151" s="225"/>
      <c r="VQ151" s="225">
        <f t="shared" ref="VQ151:VQ157" si="3607">VO151*VP151</f>
        <v>0</v>
      </c>
      <c r="VR151" s="228">
        <v>24.06</v>
      </c>
      <c r="VS151" s="206">
        <v>0</v>
      </c>
      <c r="VT151" s="225">
        <v>79</v>
      </c>
      <c r="VU151" s="225">
        <f t="shared" ref="VU151:VU157" si="3608">VS151*VT151</f>
        <v>0</v>
      </c>
      <c r="VV151" s="225"/>
      <c r="VW151" s="225">
        <v>79</v>
      </c>
      <c r="VX151" s="225">
        <f t="shared" ref="VX151:VX157" si="3609">VV151*VW151</f>
        <v>0</v>
      </c>
      <c r="VY151" s="225"/>
      <c r="VZ151" s="225">
        <v>79</v>
      </c>
      <c r="WA151" s="225">
        <f t="shared" ref="WA151:WA157" si="3610">VY151*VZ151</f>
        <v>0</v>
      </c>
      <c r="WB151" s="225"/>
      <c r="WC151" s="225">
        <v>79.55</v>
      </c>
      <c r="WD151" s="225">
        <v>0</v>
      </c>
      <c r="WE151" s="253"/>
      <c r="WF151" s="253"/>
      <c r="WG151" s="253"/>
      <c r="WH151" s="253"/>
      <c r="WI151" s="253"/>
      <c r="WJ151" s="253"/>
      <c r="WK151" s="253"/>
      <c r="WL151" s="253"/>
      <c r="WM151" s="253"/>
      <c r="WN151" s="253"/>
      <c r="WO151" s="253"/>
      <c r="WP151" s="253"/>
      <c r="WQ151" s="253"/>
      <c r="WR151" s="253"/>
      <c r="WS151" s="253"/>
      <c r="WT151" s="253"/>
      <c r="WU151" s="253"/>
      <c r="WV151" s="253"/>
      <c r="WW151" s="253"/>
      <c r="WX151" s="253"/>
      <c r="WY151" s="253"/>
      <c r="WZ151" s="253"/>
      <c r="XA151" s="253"/>
      <c r="XB151" s="253"/>
      <c r="XC151" s="253"/>
      <c r="XD151" s="253"/>
      <c r="XE151" s="253"/>
      <c r="XF151" s="253"/>
      <c r="XG151" s="253"/>
      <c r="XH151" s="253"/>
      <c r="XI151" s="125"/>
      <c r="XJ151" s="125"/>
      <c r="XK151" s="125"/>
      <c r="XL151" s="125"/>
      <c r="XM151" s="125"/>
      <c r="XN151" s="125"/>
      <c r="XO151" s="125"/>
      <c r="XP151" s="125"/>
      <c r="XQ151" s="125">
        <v>20</v>
      </c>
      <c r="XR151" s="125">
        <v>1580</v>
      </c>
      <c r="XS151" s="125"/>
      <c r="XT151" s="125"/>
      <c r="XU151" s="228"/>
      <c r="XV151" s="225"/>
      <c r="XW151" s="225">
        <v>101.11</v>
      </c>
      <c r="XX151" s="241">
        <f t="shared" ref="XX151:XX155" si="3611">XV151*XW151</f>
        <v>0</v>
      </c>
      <c r="XY151" s="228"/>
      <c r="XZ151" s="225"/>
      <c r="YA151" s="225">
        <v>101.11</v>
      </c>
      <c r="YB151" s="241">
        <f t="shared" ref="YB151:YB155" si="3612">XZ151*YA151</f>
        <v>0</v>
      </c>
      <c r="YC151" s="228"/>
      <c r="YD151" s="225"/>
      <c r="YE151" s="225">
        <v>101.11</v>
      </c>
      <c r="YF151" s="241">
        <f t="shared" ref="YF151:YF155" si="3613">YD151*YE151</f>
        <v>0</v>
      </c>
      <c r="YG151" s="228"/>
      <c r="YH151" s="225"/>
      <c r="YI151" s="225">
        <v>101.11</v>
      </c>
      <c r="YJ151" s="241">
        <f t="shared" ref="YJ151:YJ155" si="3614">YH151*YI151</f>
        <v>0</v>
      </c>
      <c r="YK151" s="228"/>
      <c r="YL151" s="225"/>
      <c r="YM151" s="225">
        <v>101.11</v>
      </c>
      <c r="YN151" s="241">
        <f t="shared" ref="YN151:YN155" si="3615">YL151*YM151</f>
        <v>0</v>
      </c>
      <c r="YO151" s="228"/>
      <c r="YP151" s="225"/>
      <c r="YQ151" s="225">
        <v>101.11</v>
      </c>
      <c r="YR151" s="241">
        <f t="shared" ref="YR151:YR155" si="3616">YP151*YQ151</f>
        <v>0</v>
      </c>
      <c r="YS151" s="228"/>
      <c r="YT151" s="225"/>
      <c r="YU151" s="225">
        <v>101.11</v>
      </c>
      <c r="YV151" s="241">
        <f t="shared" ref="YV151:YV155" si="3617">YT151*YU151</f>
        <v>0</v>
      </c>
      <c r="YW151" s="228"/>
      <c r="YX151" s="225"/>
      <c r="YY151" s="225">
        <v>101.11</v>
      </c>
      <c r="YZ151" s="241">
        <f t="shared" ref="YZ151:YZ155" si="3618">YX151*YY151</f>
        <v>0</v>
      </c>
      <c r="ZA151" s="228"/>
      <c r="ZB151" s="225"/>
      <c r="ZC151" s="225">
        <v>101.11</v>
      </c>
      <c r="ZD151" s="241">
        <f t="shared" ref="ZD151:ZD155" si="3619">ZB151*ZC151</f>
        <v>0</v>
      </c>
      <c r="ZE151" s="228"/>
      <c r="ZF151" s="225"/>
      <c r="ZG151" s="225">
        <v>101.11</v>
      </c>
      <c r="ZH151" s="241">
        <f t="shared" ref="ZH151:ZH155" si="3620">ZF151*ZG151</f>
        <v>0</v>
      </c>
      <c r="ZI151" s="228"/>
      <c r="ZJ151" s="225"/>
      <c r="ZK151" s="225">
        <v>101.11</v>
      </c>
      <c r="ZL151" s="241">
        <f t="shared" ref="ZL151:ZL159" si="3621">ZJ151*ZK151</f>
        <v>0</v>
      </c>
      <c r="ZM151" s="228"/>
      <c r="ZN151" s="225"/>
      <c r="ZO151" s="225">
        <v>101.11</v>
      </c>
      <c r="ZP151" s="241">
        <f t="shared" ref="ZP151:ZP159" si="3622">ZN151*ZO151</f>
        <v>0</v>
      </c>
      <c r="ZQ151" s="228"/>
      <c r="ZR151" s="225"/>
      <c r="ZS151" s="225">
        <v>101.11</v>
      </c>
      <c r="ZT151" s="241">
        <f t="shared" ref="ZT151:ZT159" si="3623">ZR151*ZS151</f>
        <v>0</v>
      </c>
      <c r="ZU151" s="228"/>
      <c r="ZV151" s="225"/>
      <c r="ZW151" s="225">
        <v>101.11</v>
      </c>
      <c r="ZX151" s="241">
        <f t="shared" ref="ZX151:ZX159" si="3624">ZV151*ZW151</f>
        <v>0</v>
      </c>
      <c r="ZY151" s="228"/>
      <c r="ZZ151" s="225"/>
      <c r="AAA151" s="225">
        <v>101.11</v>
      </c>
      <c r="AAB151" s="241">
        <f t="shared" ref="AAB151:AAB159" si="3625">ZZ151*AAA151</f>
        <v>0</v>
      </c>
      <c r="AAC151" s="228"/>
      <c r="AAD151" s="225"/>
      <c r="AAE151" s="225">
        <v>101.11</v>
      </c>
      <c r="AAF151" s="241">
        <f t="shared" ref="AAF151:AAF159" si="3626">AAD151*AAE151</f>
        <v>0</v>
      </c>
      <c r="AAG151" s="228"/>
      <c r="AAH151" s="225"/>
      <c r="AAI151" s="225">
        <v>101.11</v>
      </c>
      <c r="AAJ151" s="241">
        <f t="shared" ref="AAJ151:AAJ157" si="3627">AAH151*AAI151</f>
        <v>0</v>
      </c>
      <c r="AAK151" s="228"/>
      <c r="AAL151" s="225"/>
      <c r="AAM151" s="225">
        <v>101.11</v>
      </c>
      <c r="AAN151" s="241">
        <f t="shared" ref="AAN151:AAN157" si="3628">AAL151*AAM151</f>
        <v>0</v>
      </c>
      <c r="AAO151" s="228"/>
      <c r="AAP151" s="225"/>
      <c r="AAQ151" s="225">
        <v>101.11</v>
      </c>
      <c r="AAR151" s="241">
        <f t="shared" ref="AAR151:AAR157" si="3629">AAP151*AAQ151</f>
        <v>0</v>
      </c>
      <c r="AAS151" s="225"/>
      <c r="AAT151" s="225">
        <v>101.11</v>
      </c>
      <c r="AAU151" s="241">
        <f t="shared" ref="AAU151:AAU157" si="3630">AAS151*AAT151</f>
        <v>0</v>
      </c>
      <c r="AAV151" s="225"/>
      <c r="AAW151" s="225">
        <v>101.11</v>
      </c>
      <c r="AAX151" s="225">
        <f t="shared" ref="AAX151:AAX165" si="3631">AAV151*AAW151</f>
        <v>0</v>
      </c>
      <c r="AAY151" s="225"/>
      <c r="AAZ151" s="225">
        <v>101.11</v>
      </c>
      <c r="ABA151" s="225">
        <v>0</v>
      </c>
      <c r="ABB151" s="253"/>
      <c r="ABC151" s="253"/>
      <c r="ABD151" s="253"/>
      <c r="ABE151" s="253"/>
      <c r="ABF151" s="253"/>
      <c r="ABG151" s="253"/>
      <c r="ABH151" s="253"/>
      <c r="ABI151" s="253"/>
      <c r="ABJ151" s="253"/>
      <c r="ABK151" s="253"/>
      <c r="ABL151" s="253"/>
      <c r="ABM151" s="253"/>
      <c r="ABN151" s="253"/>
      <c r="ABO151" s="253"/>
      <c r="ABP151" s="253"/>
      <c r="ABQ151" s="253"/>
      <c r="ABR151" s="253"/>
      <c r="ABS151" s="253"/>
      <c r="ABT151" s="253"/>
      <c r="ABU151" s="253"/>
      <c r="ABV151" s="253"/>
      <c r="ABW151" s="253"/>
      <c r="ABX151" s="253"/>
      <c r="ABY151" s="253"/>
      <c r="ABZ151" s="253"/>
      <c r="ACA151" s="253"/>
      <c r="ACB151" s="253"/>
      <c r="ACC151" s="253"/>
      <c r="ACD151" s="253"/>
      <c r="ACE151" s="253"/>
      <c r="ACF151" s="126"/>
      <c r="ACG151" s="126"/>
      <c r="ACH151" s="126"/>
      <c r="ACI151" s="126"/>
      <c r="ACJ151" s="126"/>
      <c r="ACK151" s="126"/>
      <c r="ACL151" s="126"/>
      <c r="ACM151" s="126"/>
      <c r="ACN151" s="126"/>
      <c r="ACO151" s="126"/>
      <c r="ACP151" s="126"/>
      <c r="ACQ151" s="126"/>
      <c r="ACR151" s="131">
        <v>0</v>
      </c>
      <c r="ACS151" s="227"/>
      <c r="ACT151" s="225">
        <v>150</v>
      </c>
      <c r="ACU151" s="226">
        <f t="shared" ref="ACU151:ACU155" si="3632">ACS151*ACT151</f>
        <v>0</v>
      </c>
      <c r="ACV151" s="131">
        <v>0</v>
      </c>
      <c r="ACW151" s="227"/>
      <c r="ACX151" s="225">
        <v>150</v>
      </c>
      <c r="ACY151" s="226">
        <f t="shared" ref="ACY151:ACY155" si="3633">ACW151*ACX151</f>
        <v>0</v>
      </c>
      <c r="ACZ151" s="131">
        <v>0</v>
      </c>
      <c r="ADA151" s="227"/>
      <c r="ADB151" s="225">
        <v>150</v>
      </c>
      <c r="ADC151" s="226">
        <f t="shared" ref="ADC151:ADC155" si="3634">ADA151*ADB151</f>
        <v>0</v>
      </c>
      <c r="ADD151" s="131">
        <v>0</v>
      </c>
      <c r="ADE151" s="227"/>
      <c r="ADF151" s="225">
        <v>150</v>
      </c>
      <c r="ADG151" s="226">
        <f t="shared" ref="ADG151:ADG155" si="3635">ADE151*ADF151</f>
        <v>0</v>
      </c>
      <c r="ADH151" s="131">
        <v>0</v>
      </c>
      <c r="ADI151" s="227"/>
      <c r="ADJ151" s="225">
        <v>150</v>
      </c>
      <c r="ADK151" s="226">
        <f t="shared" ref="ADK151:ADK155" si="3636">ADI151*ADJ151</f>
        <v>0</v>
      </c>
      <c r="ADL151" s="131">
        <v>0</v>
      </c>
      <c r="ADM151" s="227"/>
      <c r="ADN151" s="225">
        <v>150</v>
      </c>
      <c r="ADO151" s="226">
        <f t="shared" ref="ADO151:ADO155" si="3637">ADM151*ADN151</f>
        <v>0</v>
      </c>
      <c r="ADP151" s="131">
        <v>0</v>
      </c>
      <c r="ADQ151" s="227"/>
      <c r="ADR151" s="225">
        <v>150</v>
      </c>
      <c r="ADS151" s="226">
        <f t="shared" ref="ADS151:ADS155" si="3638">ADQ151*ADR151</f>
        <v>0</v>
      </c>
      <c r="ADT151" s="131">
        <v>1000</v>
      </c>
      <c r="ADU151" s="227"/>
      <c r="ADV151" s="225">
        <v>150</v>
      </c>
      <c r="ADW151" s="226">
        <f t="shared" ref="ADW151:ADW155" si="3639">ADU151*ADV151</f>
        <v>0</v>
      </c>
      <c r="ADX151" s="131">
        <v>0</v>
      </c>
      <c r="ADY151" s="227"/>
      <c r="ADZ151" s="225">
        <v>150</v>
      </c>
      <c r="AEA151" s="226">
        <f t="shared" ref="AEA151:AEA155" si="3640">ADY151*ADZ151</f>
        <v>0</v>
      </c>
      <c r="AEB151" s="131">
        <v>0</v>
      </c>
      <c r="AEC151" s="227"/>
      <c r="AED151" s="225">
        <v>150</v>
      </c>
      <c r="AEE151" s="226">
        <f t="shared" ref="AEE151:AEE155" si="3641">AEC151*AED151</f>
        <v>0</v>
      </c>
      <c r="AEF151" s="131">
        <v>0</v>
      </c>
      <c r="AEG151" s="227"/>
      <c r="AEH151" s="225">
        <v>150</v>
      </c>
      <c r="AEI151" s="226">
        <f t="shared" ref="AEI151:AEI159" si="3642">AEG151*AEH151</f>
        <v>0</v>
      </c>
      <c r="AEJ151" s="131">
        <v>0</v>
      </c>
      <c r="AEK151" s="227"/>
      <c r="AEL151" s="225">
        <v>150</v>
      </c>
      <c r="AEM151" s="226">
        <f t="shared" ref="AEM151:AEM159" si="3643">AEK151*AEL151</f>
        <v>0</v>
      </c>
      <c r="AEN151" s="131">
        <v>0</v>
      </c>
      <c r="AEO151" s="227"/>
      <c r="AEP151" s="225">
        <v>150</v>
      </c>
      <c r="AEQ151" s="226">
        <f t="shared" ref="AEQ151:AEQ159" si="3644">AEO151*AEP151</f>
        <v>0</v>
      </c>
      <c r="AER151" s="131">
        <v>2000</v>
      </c>
      <c r="AES151" s="227"/>
      <c r="AET151" s="225">
        <v>150</v>
      </c>
      <c r="AEU151" s="226">
        <f t="shared" ref="AEU151:AEU159" si="3645">AES151*AET151</f>
        <v>0</v>
      </c>
      <c r="AEV151" s="131">
        <v>100</v>
      </c>
      <c r="AEW151" s="227"/>
      <c r="AEX151" s="225">
        <v>150</v>
      </c>
      <c r="AEY151" s="226">
        <f t="shared" ref="AEY151:AEY159" si="3646">AEW151*AEX151</f>
        <v>0</v>
      </c>
      <c r="AEZ151" s="131">
        <v>160</v>
      </c>
      <c r="AFA151" s="227"/>
      <c r="AFB151" s="225">
        <v>150</v>
      </c>
      <c r="AFC151" s="226">
        <f t="shared" ref="AFC151:AFC159" si="3647">AFA151*AFB151</f>
        <v>0</v>
      </c>
      <c r="AFD151" s="131">
        <v>0</v>
      </c>
      <c r="AFE151" s="227"/>
      <c r="AFF151" s="225">
        <v>150</v>
      </c>
      <c r="AFG151" s="226">
        <f t="shared" ref="AFG151:AFG157" si="3648">AFE151*AFF151</f>
        <v>0</v>
      </c>
      <c r="AFH151" s="131">
        <v>100</v>
      </c>
      <c r="AFI151" s="227"/>
      <c r="AFJ151" s="225">
        <v>150</v>
      </c>
      <c r="AFK151" s="226">
        <f t="shared" ref="AFK151:AFK157" si="3649">AFI151*AFJ151</f>
        <v>0</v>
      </c>
      <c r="AFL151" s="131">
        <v>2.4300000000000002</v>
      </c>
      <c r="AFM151" s="227"/>
      <c r="AFN151" s="225">
        <v>150</v>
      </c>
      <c r="AFO151" s="226">
        <f t="shared" ref="AFO151:AFO157" si="3650">AFM151*AFN151</f>
        <v>0</v>
      </c>
      <c r="AFP151" s="227">
        <v>1000</v>
      </c>
      <c r="AFQ151" s="225">
        <v>150</v>
      </c>
      <c r="AFR151" s="226">
        <f t="shared" ref="AFR151:AFR157" si="3651">AFP151*AFQ151</f>
        <v>150000</v>
      </c>
      <c r="AFS151" s="227">
        <v>10000</v>
      </c>
      <c r="AFT151" s="225">
        <v>250</v>
      </c>
      <c r="AFU151" s="226">
        <f t="shared" ref="AFU151:AFU157" si="3652">AFS151*AFT151</f>
        <v>2500000</v>
      </c>
      <c r="AFV151" s="226">
        <v>10000</v>
      </c>
      <c r="AFW151" s="226">
        <v>250</v>
      </c>
      <c r="AFX151" s="226">
        <v>2500000</v>
      </c>
      <c r="AFY151" s="253">
        <v>0</v>
      </c>
      <c r="AFZ151" s="253">
        <v>0</v>
      </c>
      <c r="AGA151" s="253">
        <v>0</v>
      </c>
      <c r="AGB151" s="253">
        <v>0</v>
      </c>
      <c r="AGC151" s="253">
        <v>0</v>
      </c>
      <c r="AGD151" s="253">
        <v>0</v>
      </c>
      <c r="AGE151" s="253">
        <v>0</v>
      </c>
      <c r="AGF151" s="253">
        <v>0</v>
      </c>
      <c r="AGG151" s="253">
        <v>0</v>
      </c>
      <c r="AGH151" s="253">
        <v>0</v>
      </c>
      <c r="AGI151" s="253">
        <v>0</v>
      </c>
      <c r="AGJ151" s="253">
        <v>0</v>
      </c>
      <c r="AGK151" s="253">
        <v>0</v>
      </c>
      <c r="AGL151" s="253">
        <v>0</v>
      </c>
      <c r="AGM151" s="253">
        <v>0</v>
      </c>
      <c r="AGN151" s="253">
        <v>0</v>
      </c>
      <c r="AGO151" s="253">
        <v>0</v>
      </c>
      <c r="AGP151" s="253">
        <v>0</v>
      </c>
      <c r="AGQ151" s="253">
        <v>0</v>
      </c>
      <c r="AGR151" s="253">
        <v>0</v>
      </c>
      <c r="AGS151" s="253">
        <v>0</v>
      </c>
      <c r="AGT151" s="253">
        <v>0</v>
      </c>
      <c r="AGU151" s="253">
        <v>0</v>
      </c>
      <c r="AGV151" s="253">
        <v>0</v>
      </c>
      <c r="AGW151" s="253">
        <v>0</v>
      </c>
      <c r="AGX151" s="253">
        <v>0</v>
      </c>
      <c r="AGY151" s="253">
        <v>0</v>
      </c>
      <c r="AGZ151" s="253">
        <v>0</v>
      </c>
      <c r="AHA151" s="253">
        <v>0</v>
      </c>
      <c r="AHB151" s="253">
        <v>0</v>
      </c>
      <c r="AHC151" s="125">
        <v>0</v>
      </c>
      <c r="AHD151" s="125">
        <v>0</v>
      </c>
      <c r="AHE151" s="125">
        <v>0</v>
      </c>
      <c r="AHF151" s="125">
        <v>0</v>
      </c>
      <c r="AHG151" s="125">
        <v>1000</v>
      </c>
      <c r="AHH151" s="125">
        <v>115000</v>
      </c>
      <c r="AHI151" s="125">
        <v>0</v>
      </c>
      <c r="AHJ151" s="125">
        <v>0</v>
      </c>
      <c r="AHK151" s="125">
        <v>0</v>
      </c>
      <c r="AHL151" s="125">
        <v>0</v>
      </c>
      <c r="AHM151" s="125">
        <v>0</v>
      </c>
      <c r="AHN151" s="125">
        <v>0</v>
      </c>
      <c r="AHO151" s="228">
        <f t="shared" si="3063"/>
        <v>40540</v>
      </c>
      <c r="AHP151" s="127">
        <f t="shared" si="3064"/>
        <v>33900</v>
      </c>
      <c r="AHQ151" s="127">
        <f t="shared" si="3065"/>
        <v>4672980</v>
      </c>
      <c r="AHR151" s="228">
        <f t="shared" si="3066"/>
        <v>62020</v>
      </c>
      <c r="AHS151" s="127">
        <f t="shared" si="3067"/>
        <v>33000</v>
      </c>
      <c r="AHT151" s="127">
        <f t="shared" si="3068"/>
        <v>4554000</v>
      </c>
      <c r="AHU151" s="228">
        <f t="shared" si="3069"/>
        <v>62020</v>
      </c>
      <c r="AHV151" s="127">
        <f t="shared" si="3070"/>
        <v>33800</v>
      </c>
      <c r="AHW151" s="127">
        <f t="shared" si="3071"/>
        <v>3844710</v>
      </c>
      <c r="AHX151" s="228">
        <v>1940</v>
      </c>
      <c r="AHY151" s="127">
        <f t="shared" si="3072"/>
        <v>33800</v>
      </c>
      <c r="AHZ151" s="127">
        <f t="shared" si="3005"/>
        <v>3844710</v>
      </c>
      <c r="AIA151" s="228">
        <f t="shared" si="3327"/>
        <v>57780</v>
      </c>
      <c r="AIB151" s="127">
        <f t="shared" si="3328"/>
        <v>33000</v>
      </c>
      <c r="AIC151" s="127">
        <f t="shared" si="3329"/>
        <v>3724710</v>
      </c>
      <c r="AID151" s="228">
        <f t="shared" si="3330"/>
        <v>25920</v>
      </c>
      <c r="AIE151" s="127">
        <f t="shared" si="3331"/>
        <v>43000</v>
      </c>
      <c r="AIF151" s="127">
        <f t="shared" si="3332"/>
        <v>4816000</v>
      </c>
      <c r="AIG151" s="228">
        <f t="shared" si="3333"/>
        <v>23360</v>
      </c>
      <c r="AIH151" s="127">
        <f t="shared" si="3334"/>
        <v>33000</v>
      </c>
      <c r="AII151" s="127">
        <f t="shared" si="3335"/>
        <v>3069000</v>
      </c>
      <c r="AIJ151" s="228">
        <f t="shared" si="3336"/>
        <v>50700</v>
      </c>
      <c r="AIK151" s="127">
        <f t="shared" si="3337"/>
        <v>33000</v>
      </c>
      <c r="AIL151" s="127">
        <f t="shared" si="3338"/>
        <v>3069000</v>
      </c>
      <c r="AIM151" s="228">
        <f t="shared" si="3339"/>
        <v>69720</v>
      </c>
      <c r="AIN151" s="127">
        <f t="shared" si="3340"/>
        <v>33000</v>
      </c>
      <c r="AIO151" s="127">
        <f t="shared" si="3341"/>
        <v>3036000</v>
      </c>
      <c r="AIP151" s="228">
        <f t="shared" si="3342"/>
        <v>52080</v>
      </c>
      <c r="AIQ151" s="127">
        <f t="shared" si="3325"/>
        <v>33000</v>
      </c>
      <c r="AIR151" s="127">
        <f t="shared" si="3326"/>
        <v>3038970</v>
      </c>
      <c r="AIS151" s="228">
        <f t="shared" ref="AIS151:AIT155" si="3653">AT151+FU151+KR151+PO151+UL151+ZI151+AEF151</f>
        <v>16940</v>
      </c>
      <c r="AIT151" s="127">
        <f t="shared" si="3653"/>
        <v>33000</v>
      </c>
      <c r="AIU151" s="127">
        <f t="shared" ref="AIU151:AIW155" si="3654">AW151+FX151+KU151+PR151+UO151+ZL151+AEI151</f>
        <v>3038970</v>
      </c>
      <c r="AIV151" s="228">
        <f t="shared" si="3654"/>
        <v>23660</v>
      </c>
      <c r="AIW151" s="127">
        <f t="shared" si="3654"/>
        <v>33000</v>
      </c>
      <c r="AIX151" s="127">
        <f t="shared" ref="AIX151:AIZ155" si="3655">BA151+GB151+KY151+PV151+US151+ZP151+AEM151</f>
        <v>3038970</v>
      </c>
      <c r="AIY151" s="228">
        <f t="shared" si="3655"/>
        <v>14800</v>
      </c>
      <c r="AIZ151" s="127">
        <f t="shared" si="3655"/>
        <v>6300</v>
      </c>
      <c r="AJA151" s="127">
        <f t="shared" ref="AJA151:AJC155" si="3656">BE151+GF151+LC151+PZ151+UW151+ZT151+AEQ151</f>
        <v>580800</v>
      </c>
      <c r="AJB151" s="228">
        <f t="shared" si="3656"/>
        <v>98380</v>
      </c>
      <c r="AJC151" s="127">
        <f t="shared" si="3656"/>
        <v>45500</v>
      </c>
      <c r="AJD151" s="127">
        <f t="shared" ref="AJD151:AJF155" si="3657">BI151+GJ151+LG151+QD151+VA151+ZX151+AEU151</f>
        <v>4497220</v>
      </c>
      <c r="AJE151" s="228">
        <f t="shared" si="3657"/>
        <v>156620</v>
      </c>
      <c r="AJF151" s="127">
        <f t="shared" si="3657"/>
        <v>35000</v>
      </c>
      <c r="AJG151" s="127">
        <f t="shared" ref="AJG151:AJI155" si="3658">BM151+GN151+LK151+QH151+VE151+AAB151+AEY151</f>
        <v>3150000</v>
      </c>
      <c r="AJH151" s="228">
        <f t="shared" si="3658"/>
        <v>163362</v>
      </c>
      <c r="AJI151" s="127">
        <f t="shared" si="3658"/>
        <v>20300</v>
      </c>
      <c r="AJJ151" s="127">
        <f t="shared" ref="AJJ151:AJL155" si="3659">BQ151+GR151+LO151+QL151+VI151+AAF151+AFC151</f>
        <v>1823700</v>
      </c>
      <c r="AJK151" s="228">
        <f t="shared" si="3659"/>
        <v>33045</v>
      </c>
      <c r="AJL151" s="127">
        <f t="shared" si="3659"/>
        <v>40000</v>
      </c>
      <c r="AJM151" s="127">
        <f t="shared" ref="AJM151:AJO155" si="3660">BU151+GV151+LS151+QP151+VM151+AAJ151+AFG151</f>
        <v>3600000</v>
      </c>
      <c r="AJN151" s="228">
        <f t="shared" si="3660"/>
        <v>180306.15000000002</v>
      </c>
      <c r="AJO151" s="127">
        <f t="shared" si="3660"/>
        <v>20000</v>
      </c>
      <c r="AJP151" s="127">
        <f t="shared" ref="AJP151:AJR155" si="3661">BY151+GZ151+LW151+QT151+VQ151+AAN151+AFK151</f>
        <v>1800000</v>
      </c>
      <c r="AJQ151" s="228">
        <f t="shared" si="3661"/>
        <v>250909.34</v>
      </c>
      <c r="AJR151" s="127">
        <f t="shared" si="3661"/>
        <v>20000</v>
      </c>
      <c r="AJS151" s="127">
        <f t="shared" ref="AJS151:AJT155" si="3662">CC151+HD151+MA151+QX151+VU151+AAR151+AFO151</f>
        <v>1800000</v>
      </c>
      <c r="AJT151" s="127">
        <f t="shared" si="3662"/>
        <v>51000</v>
      </c>
      <c r="AJU151" s="127">
        <f t="shared" ref="AJU151:AJV155" si="3663">CF151+HG151+MD151+RA151+VX151+AAU151+AFR151</f>
        <v>4650000</v>
      </c>
      <c r="AJV151" s="127">
        <f t="shared" si="3663"/>
        <v>75000</v>
      </c>
      <c r="AJW151" s="127">
        <f>CI151+HJ151+MG151+RD151+WA151+AAX151+AFU151</f>
        <v>8350000</v>
      </c>
      <c r="AJX151" s="127">
        <v>60800</v>
      </c>
      <c r="AJY151" s="127">
        <v>7063200</v>
      </c>
      <c r="AJZ151" s="128">
        <f t="shared" si="3073"/>
        <v>80080</v>
      </c>
      <c r="AKA151" s="128">
        <f t="shared" si="3074"/>
        <v>10191250</v>
      </c>
      <c r="AKB151" s="128">
        <v>26700</v>
      </c>
      <c r="AKC151" s="128">
        <v>3646150</v>
      </c>
      <c r="AKD151" s="128">
        <v>56420</v>
      </c>
      <c r="AKE151" s="128">
        <v>5911620</v>
      </c>
      <c r="AKF151" s="128">
        <f t="shared" si="3075"/>
        <v>42100</v>
      </c>
      <c r="AKG151" s="128">
        <f t="shared" si="3076"/>
        <v>4945300</v>
      </c>
      <c r="AKH151" s="128">
        <f t="shared" si="3077"/>
        <v>5680</v>
      </c>
      <c r="AKI151" s="128">
        <f t="shared" ref="AKI151:AKI159" si="3664">CV151+HW151+MT151+RQ151+WN151+ABK151+AGH151</f>
        <v>637200</v>
      </c>
      <c r="AKJ151" s="128">
        <v>73660</v>
      </c>
      <c r="AKK151" s="128">
        <v>8246210</v>
      </c>
      <c r="AKL151" s="128">
        <f t="shared" ref="AKL151:AKL159" si="3665">CY151+HZ151+MW151+RT151+WQ151+ABN151+AGK151</f>
        <v>99900</v>
      </c>
      <c r="AKM151" s="128">
        <f t="shared" si="3343"/>
        <v>11997420</v>
      </c>
      <c r="AKN151" s="128">
        <f t="shared" ref="AKN151:AKN156" si="3666">SUM(DA151,IB151,MY151,RV151,WS151,ABP151,AGM151)</f>
        <v>36580</v>
      </c>
      <c r="AKO151" s="128">
        <v>3903645.4</v>
      </c>
      <c r="AKP151" s="128">
        <f t="shared" si="3007"/>
        <v>35960</v>
      </c>
      <c r="AKQ151" s="128">
        <f t="shared" si="3008"/>
        <v>3336620</v>
      </c>
      <c r="AKR151" s="128">
        <f t="shared" si="3344"/>
        <v>37180</v>
      </c>
      <c r="AKS151" s="128">
        <f t="shared" si="3345"/>
        <v>3423823</v>
      </c>
      <c r="AKT151" s="128">
        <f t="shared" ref="AKT151:ALD155" si="3667">DG151+IH151+NE151+SB151+WY151+ABV151+AGS151</f>
        <v>40540</v>
      </c>
      <c r="AKU151" s="128">
        <f t="shared" si="3667"/>
        <v>3753825</v>
      </c>
      <c r="AKV151" s="128">
        <f t="shared" si="3667"/>
        <v>74440</v>
      </c>
      <c r="AKW151" s="128">
        <f t="shared" si="3667"/>
        <v>10042353</v>
      </c>
      <c r="AKX151" s="128">
        <f t="shared" si="3667"/>
        <v>62020</v>
      </c>
      <c r="AKY151" s="128">
        <f t="shared" si="3667"/>
        <v>5754317</v>
      </c>
      <c r="AKZ151" s="128">
        <f t="shared" si="3667"/>
        <v>1940</v>
      </c>
      <c r="ALA151" s="128">
        <f t="shared" si="3667"/>
        <v>171357</v>
      </c>
      <c r="ALB151" s="128">
        <f t="shared" si="3667"/>
        <v>57780</v>
      </c>
      <c r="ALC151" s="128">
        <f t="shared" si="3667"/>
        <v>5193714</v>
      </c>
      <c r="ALD151" s="128">
        <f t="shared" si="3667"/>
        <v>25920</v>
      </c>
      <c r="ALE151" s="128">
        <v>2491117.0019999999</v>
      </c>
      <c r="ALF151" s="128">
        <f t="shared" ref="ALF151:ALH155" si="3668">DS151+IT151+NQ151+SN151+XK151+ACH151+AHE151</f>
        <v>23360</v>
      </c>
      <c r="ALG151" s="128">
        <f t="shared" si="3668"/>
        <v>2096995</v>
      </c>
      <c r="ALH151" s="128">
        <f t="shared" si="3668"/>
        <v>50700</v>
      </c>
      <c r="ALI151" s="128">
        <f t="shared" ref="ALI151:ALK155" si="3669">DW151+IW151+NT151+SQ151+XN151+ACK151+AHH151</f>
        <v>4583676</v>
      </c>
      <c r="ALJ151" s="128">
        <f t="shared" si="3669"/>
        <v>69720</v>
      </c>
      <c r="ALK151" s="128">
        <f t="shared" si="3669"/>
        <v>27335200</v>
      </c>
      <c r="ALL151" s="128">
        <f>DZ151+IY151+NV151+SS151+XP151+ACM151+AHJ151</f>
        <v>6274800</v>
      </c>
      <c r="ALM151" s="128">
        <v>52080</v>
      </c>
      <c r="ALN151" s="128">
        <v>19815536.800000001</v>
      </c>
      <c r="ALO151" s="128">
        <v>4679196.8</v>
      </c>
      <c r="ALP151" s="128">
        <v>16940</v>
      </c>
      <c r="ALQ151" s="128">
        <v>5949020</v>
      </c>
      <c r="ALR151" s="128">
        <v>1524600</v>
      </c>
    </row>
    <row r="152" spans="1:16227" s="115" customFormat="1" ht="18" customHeight="1" outlineLevel="1" x14ac:dyDescent="0.25">
      <c r="A152" s="120"/>
      <c r="B152" s="120"/>
      <c r="C152" s="303" t="s">
        <v>229</v>
      </c>
      <c r="D152" s="177"/>
      <c r="E152" s="205"/>
      <c r="F152" s="205"/>
      <c r="G152" s="225"/>
      <c r="H152" s="225"/>
      <c r="I152" s="208">
        <f t="shared" ref="I152:I159" si="3670">G152*H152</f>
        <v>0</v>
      </c>
      <c r="J152" s="205"/>
      <c r="K152" s="225"/>
      <c r="L152" s="225"/>
      <c r="M152" s="208">
        <f t="shared" ref="M152:M159" si="3671">K152*L152</f>
        <v>0</v>
      </c>
      <c r="N152" s="205"/>
      <c r="O152" s="225"/>
      <c r="P152" s="225"/>
      <c r="Q152" s="208">
        <f t="shared" ref="Q152:Q159" si="3672">O152*P152</f>
        <v>0</v>
      </c>
      <c r="R152" s="205"/>
      <c r="S152" s="225"/>
      <c r="T152" s="225"/>
      <c r="U152" s="208">
        <f t="shared" ref="U152:U159" si="3673">S152*T152</f>
        <v>0</v>
      </c>
      <c r="V152" s="207">
        <v>0</v>
      </c>
      <c r="W152" s="225"/>
      <c r="X152" s="225"/>
      <c r="Y152" s="208">
        <f t="shared" ref="Y152:Y159" si="3674">W152*X152</f>
        <v>0</v>
      </c>
      <c r="Z152" s="207">
        <v>0</v>
      </c>
      <c r="AA152" s="225"/>
      <c r="AB152" s="225"/>
      <c r="AC152" s="208">
        <f t="shared" ref="AC152:AC159" si="3675">AA152*AB152</f>
        <v>0</v>
      </c>
      <c r="AD152" s="207">
        <v>0</v>
      </c>
      <c r="AE152" s="225"/>
      <c r="AF152" s="225"/>
      <c r="AG152" s="208">
        <f t="shared" ref="AG152:AG156" si="3676">AE152*AF152</f>
        <v>0</v>
      </c>
      <c r="AH152" s="207">
        <v>0</v>
      </c>
      <c r="AI152" s="225"/>
      <c r="AJ152" s="225"/>
      <c r="AK152" s="208">
        <f t="shared" ref="AK152:AK155" si="3677">AI152*AJ152</f>
        <v>0</v>
      </c>
      <c r="AL152" s="207">
        <v>0</v>
      </c>
      <c r="AM152" s="225"/>
      <c r="AN152" s="225"/>
      <c r="AO152" s="208">
        <f t="shared" ref="AO152:AO155" si="3678">AM152*AN152</f>
        <v>0</v>
      </c>
      <c r="AP152" s="207">
        <v>0</v>
      </c>
      <c r="AQ152" s="225"/>
      <c r="AR152" s="225"/>
      <c r="AS152" s="208">
        <f t="shared" ref="AS152:AS155" si="3679">AQ152*AR152</f>
        <v>0</v>
      </c>
      <c r="AT152" s="207">
        <v>0</v>
      </c>
      <c r="AU152" s="225"/>
      <c r="AV152" s="225"/>
      <c r="AW152" s="208">
        <f t="shared" ref="AW152:AW159" si="3680">AU152*AV152</f>
        <v>0</v>
      </c>
      <c r="AX152" s="207">
        <v>0</v>
      </c>
      <c r="AY152" s="225"/>
      <c r="AZ152" s="225"/>
      <c r="BA152" s="208">
        <f t="shared" ref="BA152:BA159" si="3681">AY152*AZ152</f>
        <v>0</v>
      </c>
      <c r="BB152" s="207">
        <v>0</v>
      </c>
      <c r="BC152" s="225"/>
      <c r="BD152" s="225"/>
      <c r="BE152" s="208">
        <f t="shared" ref="BE152:BE159" si="3682">BC152*BD152</f>
        <v>0</v>
      </c>
      <c r="BF152" s="207">
        <v>0</v>
      </c>
      <c r="BG152" s="225"/>
      <c r="BH152" s="225"/>
      <c r="BI152" s="208">
        <f t="shared" ref="BI152:BI159" si="3683">BG152*BH152</f>
        <v>0</v>
      </c>
      <c r="BJ152" s="207">
        <v>0</v>
      </c>
      <c r="BK152" s="225"/>
      <c r="BL152" s="225"/>
      <c r="BM152" s="208">
        <f t="shared" ref="BM152:BM159" si="3684">BK152*BL152</f>
        <v>0</v>
      </c>
      <c r="BN152" s="207"/>
      <c r="BO152" s="227"/>
      <c r="BP152" s="225"/>
      <c r="BQ152" s="208">
        <f t="shared" ref="BQ152:BQ159" si="3685">BO152*BP152</f>
        <v>0</v>
      </c>
      <c r="BR152" s="207">
        <v>0</v>
      </c>
      <c r="BS152" s="225"/>
      <c r="BT152" s="225"/>
      <c r="BU152" s="208">
        <f t="shared" ref="BU152:BU157" si="3686">BS152*BT152</f>
        <v>0</v>
      </c>
      <c r="BV152" s="207"/>
      <c r="BW152" s="225"/>
      <c r="BX152" s="225"/>
      <c r="BY152" s="208">
        <f t="shared" ref="BY152:BY157" si="3687">BW152*BX152</f>
        <v>0</v>
      </c>
      <c r="BZ152" s="207"/>
      <c r="CA152" s="225"/>
      <c r="CB152" s="225"/>
      <c r="CC152" s="208">
        <f t="shared" ref="CC152:CC157" si="3688">CA152*CB152</f>
        <v>0</v>
      </c>
      <c r="CD152" s="225"/>
      <c r="CE152" s="225"/>
      <c r="CF152" s="208">
        <f t="shared" ref="CF152:CF157" si="3689">CD152*CE152</f>
        <v>0</v>
      </c>
      <c r="CG152" s="225"/>
      <c r="CH152" s="225"/>
      <c r="CI152" s="226">
        <f t="shared" ref="CI152:CI157" si="3690">CG152*CH152</f>
        <v>0</v>
      </c>
      <c r="CJ152" s="226"/>
      <c r="CK152" s="226"/>
      <c r="CL152" s="226"/>
      <c r="CM152" s="253"/>
      <c r="CN152" s="253"/>
      <c r="CO152" s="253"/>
      <c r="CP152" s="253"/>
      <c r="CQ152" s="253"/>
      <c r="CR152" s="253"/>
      <c r="CS152" s="253"/>
      <c r="CT152" s="253"/>
      <c r="CU152" s="253"/>
      <c r="CV152" s="253"/>
      <c r="CW152" s="253"/>
      <c r="CX152" s="253"/>
      <c r="CY152" s="253">
        <v>40000</v>
      </c>
      <c r="CZ152" s="253">
        <v>9800000</v>
      </c>
      <c r="DA152" s="253"/>
      <c r="DB152" s="253"/>
      <c r="DC152" s="253"/>
      <c r="DD152" s="253"/>
      <c r="DE152" s="253">
        <v>0</v>
      </c>
      <c r="DF152" s="253">
        <v>0</v>
      </c>
      <c r="DG152" s="253"/>
      <c r="DH152" s="253"/>
      <c r="DI152" s="253"/>
      <c r="DJ152" s="253"/>
      <c r="DK152" s="253"/>
      <c r="DL152" s="253"/>
      <c r="DM152" s="253"/>
      <c r="DN152" s="253">
        <v>0</v>
      </c>
      <c r="DO152" s="253">
        <v>0</v>
      </c>
      <c r="DP152" s="253">
        <v>0</v>
      </c>
      <c r="DQ152" s="253">
        <v>0</v>
      </c>
      <c r="DR152" s="253">
        <v>0</v>
      </c>
      <c r="DS152" s="253">
        <v>0</v>
      </c>
      <c r="DT152" s="253">
        <v>0</v>
      </c>
      <c r="DU152" s="253">
        <v>0</v>
      </c>
      <c r="DV152" s="253">
        <v>0</v>
      </c>
      <c r="DW152" s="253">
        <v>0</v>
      </c>
      <c r="DX152" s="253">
        <v>0</v>
      </c>
      <c r="DY152" s="253">
        <v>0</v>
      </c>
      <c r="DZ152" s="253">
        <v>0</v>
      </c>
      <c r="EA152" s="126">
        <v>0</v>
      </c>
      <c r="EB152" s="126">
        <v>0</v>
      </c>
      <c r="EC152" s="126">
        <v>0</v>
      </c>
      <c r="ED152" s="126">
        <v>0</v>
      </c>
      <c r="EE152" s="126">
        <v>0</v>
      </c>
      <c r="EF152" s="126">
        <v>0</v>
      </c>
      <c r="EG152" s="131">
        <v>0</v>
      </c>
      <c r="EH152" s="225"/>
      <c r="EI152" s="225"/>
      <c r="EJ152" s="225">
        <f t="shared" ref="EJ152:EJ155" si="3691">EH152*EI152</f>
        <v>0</v>
      </c>
      <c r="EK152" s="131">
        <v>0</v>
      </c>
      <c r="EL152" s="225"/>
      <c r="EM152" s="225"/>
      <c r="EN152" s="225">
        <f t="shared" ref="EN152:EN155" si="3692">EL152*EM152</f>
        <v>0</v>
      </c>
      <c r="EO152" s="131">
        <v>0</v>
      </c>
      <c r="EP152" s="225"/>
      <c r="EQ152" s="225"/>
      <c r="ER152" s="225">
        <f t="shared" ref="ER152:ER155" si="3693">EP152*EQ152</f>
        <v>0</v>
      </c>
      <c r="ES152" s="131">
        <v>0</v>
      </c>
      <c r="ET152" s="225"/>
      <c r="EU152" s="225"/>
      <c r="EV152" s="225">
        <f t="shared" ref="EV152:EV155" si="3694">ET152*EU152</f>
        <v>0</v>
      </c>
      <c r="EW152" s="131">
        <v>0</v>
      </c>
      <c r="EX152" s="225"/>
      <c r="EY152" s="225"/>
      <c r="EZ152" s="225">
        <f t="shared" ref="EZ152:EZ155" si="3695">EX152*EY152</f>
        <v>0</v>
      </c>
      <c r="FA152" s="131">
        <v>0</v>
      </c>
      <c r="FB152" s="225"/>
      <c r="FC152" s="225"/>
      <c r="FD152" s="225">
        <f t="shared" ref="FD152:FD155" si="3696">FB152*FC152</f>
        <v>0</v>
      </c>
      <c r="FE152" s="131">
        <v>0</v>
      </c>
      <c r="FF152" s="225"/>
      <c r="FG152" s="225"/>
      <c r="FH152" s="225">
        <f t="shared" ref="FH152:FH155" si="3697">FF152*FG152</f>
        <v>0</v>
      </c>
      <c r="FI152" s="131">
        <v>0</v>
      </c>
      <c r="FJ152" s="225"/>
      <c r="FK152" s="225">
        <v>54</v>
      </c>
      <c r="FL152" s="225">
        <f t="shared" ref="FL152:FL155" si="3698">FJ152*FK152</f>
        <v>0</v>
      </c>
      <c r="FM152" s="131">
        <v>0</v>
      </c>
      <c r="FN152" s="225"/>
      <c r="FO152" s="225">
        <v>54</v>
      </c>
      <c r="FP152" s="225">
        <f t="shared" ref="FP152:FP155" si="3699">FN152*FO152</f>
        <v>0</v>
      </c>
      <c r="FQ152" s="131">
        <v>0</v>
      </c>
      <c r="FR152" s="225"/>
      <c r="FS152" s="225">
        <v>54</v>
      </c>
      <c r="FT152" s="225">
        <f t="shared" ref="FT152:FT155" si="3700">FR152*FS152</f>
        <v>0</v>
      </c>
      <c r="FU152" s="131">
        <v>0</v>
      </c>
      <c r="FV152" s="225"/>
      <c r="FW152" s="225">
        <v>54</v>
      </c>
      <c r="FX152" s="225">
        <f t="shared" ref="FX152:FX159" si="3701">FV152*FW152</f>
        <v>0</v>
      </c>
      <c r="FY152" s="131">
        <v>0</v>
      </c>
      <c r="FZ152" s="225"/>
      <c r="GA152" s="225">
        <v>54</v>
      </c>
      <c r="GB152" s="225">
        <f t="shared" ref="GB152:GB159" si="3702">FZ152*GA152</f>
        <v>0</v>
      </c>
      <c r="GC152" s="131">
        <v>0</v>
      </c>
      <c r="GD152" s="225"/>
      <c r="GE152" s="225">
        <v>54</v>
      </c>
      <c r="GF152" s="225">
        <f t="shared" ref="GF152:GF159" si="3703">GD152*GE152</f>
        <v>0</v>
      </c>
      <c r="GG152" s="131">
        <v>0</v>
      </c>
      <c r="GH152" s="225"/>
      <c r="GI152" s="225">
        <v>54</v>
      </c>
      <c r="GJ152" s="225">
        <f t="shared" ref="GJ152:GJ159" si="3704">GH152*GI152</f>
        <v>0</v>
      </c>
      <c r="GK152" s="131">
        <v>0</v>
      </c>
      <c r="GL152" s="225"/>
      <c r="GM152" s="225">
        <v>54</v>
      </c>
      <c r="GN152" s="225">
        <f t="shared" si="3548"/>
        <v>0</v>
      </c>
      <c r="GO152" s="131"/>
      <c r="GP152" s="225"/>
      <c r="GQ152" s="225">
        <v>54</v>
      </c>
      <c r="GR152" s="225">
        <f t="shared" ref="GR152:GR159" si="3705">GP152*GQ152</f>
        <v>0</v>
      </c>
      <c r="GS152" s="131">
        <v>0</v>
      </c>
      <c r="GT152" s="225"/>
      <c r="GU152" s="225">
        <v>54</v>
      </c>
      <c r="GV152" s="225">
        <f t="shared" ref="GV152:GV157" si="3706">GT152*GU152</f>
        <v>0</v>
      </c>
      <c r="GW152" s="131"/>
      <c r="GX152" s="225"/>
      <c r="GY152" s="225">
        <v>54</v>
      </c>
      <c r="GZ152" s="225">
        <f t="shared" ref="GZ152:GZ157" si="3707">GX152*GY152</f>
        <v>0</v>
      </c>
      <c r="HA152" s="131"/>
      <c r="HB152" s="225"/>
      <c r="HC152" s="225">
        <v>54</v>
      </c>
      <c r="HD152" s="225">
        <f t="shared" ref="HD152:HD157" si="3708">HB152*HC152</f>
        <v>0</v>
      </c>
      <c r="HE152" s="225"/>
      <c r="HF152" s="225">
        <v>54</v>
      </c>
      <c r="HG152" s="225">
        <f t="shared" ref="HG152:HG157" si="3709">HE152*HF152</f>
        <v>0</v>
      </c>
      <c r="HH152" s="225"/>
      <c r="HI152" s="225">
        <v>54</v>
      </c>
      <c r="HJ152" s="225">
        <f t="shared" ref="HJ152:HJ157" si="3710">HH152*HI152</f>
        <v>0</v>
      </c>
      <c r="HK152" s="225"/>
      <c r="HL152" s="225">
        <v>54</v>
      </c>
      <c r="HM152" s="225">
        <v>0</v>
      </c>
      <c r="HN152" s="253">
        <v>0</v>
      </c>
      <c r="HO152" s="253">
        <v>0</v>
      </c>
      <c r="HP152" s="253">
        <v>0</v>
      </c>
      <c r="HQ152" s="253">
        <v>0</v>
      </c>
      <c r="HR152" s="253">
        <v>0</v>
      </c>
      <c r="HS152" s="253">
        <v>0</v>
      </c>
      <c r="HT152" s="253">
        <v>0</v>
      </c>
      <c r="HU152" s="253">
        <v>0</v>
      </c>
      <c r="HV152" s="253">
        <v>0</v>
      </c>
      <c r="HW152" s="253">
        <v>0</v>
      </c>
      <c r="HX152" s="253">
        <v>0</v>
      </c>
      <c r="HY152" s="253">
        <v>0</v>
      </c>
      <c r="HZ152" s="253">
        <v>0</v>
      </c>
      <c r="IA152" s="253">
        <v>0</v>
      </c>
      <c r="IB152" s="253">
        <v>0</v>
      </c>
      <c r="IC152" s="253">
        <v>0</v>
      </c>
      <c r="ID152" s="253">
        <v>0</v>
      </c>
      <c r="IE152" s="253">
        <v>0</v>
      </c>
      <c r="IF152" s="253">
        <v>0</v>
      </c>
      <c r="IG152" s="253">
        <v>0</v>
      </c>
      <c r="IH152" s="253">
        <v>0</v>
      </c>
      <c r="II152" s="253">
        <v>0</v>
      </c>
      <c r="IJ152" s="253">
        <v>0</v>
      </c>
      <c r="IK152" s="253">
        <v>0</v>
      </c>
      <c r="IL152" s="253">
        <v>0</v>
      </c>
      <c r="IM152" s="253">
        <v>0</v>
      </c>
      <c r="IN152" s="253">
        <v>0</v>
      </c>
      <c r="IO152" s="253">
        <v>0</v>
      </c>
      <c r="IP152" s="253">
        <v>0</v>
      </c>
      <c r="IQ152" s="253">
        <v>0</v>
      </c>
      <c r="IR152" s="253">
        <v>0</v>
      </c>
      <c r="IS152" s="253">
        <v>0</v>
      </c>
      <c r="IT152" s="253">
        <v>0</v>
      </c>
      <c r="IU152" s="253">
        <v>0</v>
      </c>
      <c r="IV152" s="253">
        <v>0</v>
      </c>
      <c r="IW152" s="253">
        <v>0</v>
      </c>
      <c r="IX152" s="253">
        <v>0</v>
      </c>
      <c r="IY152" s="253">
        <v>0</v>
      </c>
      <c r="IZ152" s="126">
        <v>0</v>
      </c>
      <c r="JA152" s="126">
        <v>0</v>
      </c>
      <c r="JB152" s="126">
        <v>0</v>
      </c>
      <c r="JC152" s="126">
        <v>0</v>
      </c>
      <c r="JD152" s="131"/>
      <c r="JE152" s="225"/>
      <c r="JF152" s="131"/>
      <c r="JG152" s="228">
        <f t="shared" si="3549"/>
        <v>0</v>
      </c>
      <c r="JH152" s="131"/>
      <c r="JI152" s="225"/>
      <c r="JJ152" s="131"/>
      <c r="JK152" s="228">
        <f t="shared" si="3550"/>
        <v>0</v>
      </c>
      <c r="JL152" s="131"/>
      <c r="JM152" s="225"/>
      <c r="JN152" s="131"/>
      <c r="JO152" s="228">
        <f t="shared" si="3551"/>
        <v>0</v>
      </c>
      <c r="JP152" s="131"/>
      <c r="JQ152" s="225"/>
      <c r="JR152" s="131"/>
      <c r="JS152" s="228">
        <f t="shared" si="3552"/>
        <v>0</v>
      </c>
      <c r="JT152" s="131"/>
      <c r="JU152" s="225"/>
      <c r="JV152" s="131"/>
      <c r="JW152" s="228">
        <f t="shared" si="3553"/>
        <v>0</v>
      </c>
      <c r="JX152" s="131"/>
      <c r="JY152" s="225"/>
      <c r="JZ152" s="131"/>
      <c r="KA152" s="228">
        <f t="shared" si="3554"/>
        <v>0</v>
      </c>
      <c r="KB152" s="131"/>
      <c r="KC152" s="131"/>
      <c r="KD152" s="131"/>
      <c r="KE152" s="228">
        <f t="shared" si="3555"/>
        <v>0</v>
      </c>
      <c r="KF152" s="131"/>
      <c r="KG152" s="131"/>
      <c r="KH152" s="131"/>
      <c r="KI152" s="228">
        <f t="shared" si="3556"/>
        <v>0</v>
      </c>
      <c r="KJ152" s="131"/>
      <c r="KK152" s="131"/>
      <c r="KL152" s="131"/>
      <c r="KM152" s="228">
        <f t="shared" si="3557"/>
        <v>0</v>
      </c>
      <c r="KN152" s="131"/>
      <c r="KO152" s="131"/>
      <c r="KP152" s="131"/>
      <c r="KQ152" s="228">
        <f t="shared" si="3558"/>
        <v>0</v>
      </c>
      <c r="KR152" s="131"/>
      <c r="KS152" s="131"/>
      <c r="KT152" s="131"/>
      <c r="KU152" s="228">
        <f t="shared" si="3559"/>
        <v>0</v>
      </c>
      <c r="KV152" s="131"/>
      <c r="KW152" s="131"/>
      <c r="KX152" s="131"/>
      <c r="KY152" s="228">
        <f t="shared" si="3560"/>
        <v>0</v>
      </c>
      <c r="KZ152" s="131">
        <v>0</v>
      </c>
      <c r="LA152" s="131"/>
      <c r="LB152" s="131"/>
      <c r="LC152" s="228">
        <f t="shared" si="3561"/>
        <v>0</v>
      </c>
      <c r="LD152" s="131"/>
      <c r="LE152" s="131"/>
      <c r="LF152" s="131"/>
      <c r="LG152" s="228">
        <f t="shared" si="3562"/>
        <v>0</v>
      </c>
      <c r="LH152" s="131"/>
      <c r="LI152" s="131"/>
      <c r="LJ152" s="131"/>
      <c r="LK152" s="228">
        <f t="shared" si="3563"/>
        <v>0</v>
      </c>
      <c r="LL152" s="131"/>
      <c r="LM152" s="131"/>
      <c r="LN152" s="131"/>
      <c r="LO152" s="228">
        <f t="shared" si="3564"/>
        <v>0</v>
      </c>
      <c r="LP152" s="131"/>
      <c r="LQ152" s="131"/>
      <c r="LR152" s="131"/>
      <c r="LS152" s="228">
        <f t="shared" si="3565"/>
        <v>0</v>
      </c>
      <c r="LT152" s="131"/>
      <c r="LU152" s="131"/>
      <c r="LV152" s="131"/>
      <c r="LW152" s="228">
        <f t="shared" si="3566"/>
        <v>0</v>
      </c>
      <c r="LX152" s="131"/>
      <c r="LY152" s="131"/>
      <c r="LZ152" s="131"/>
      <c r="MA152" s="228">
        <f t="shared" si="3567"/>
        <v>0</v>
      </c>
      <c r="MB152" s="131"/>
      <c r="MC152" s="131"/>
      <c r="MD152" s="228">
        <f t="shared" si="3568"/>
        <v>0</v>
      </c>
      <c r="ME152" s="131"/>
      <c r="MF152" s="131"/>
      <c r="MG152" s="228">
        <f t="shared" ref="MG152:MG157" si="3711">ME152*MF152</f>
        <v>0</v>
      </c>
      <c r="MH152" s="228"/>
      <c r="MI152" s="228"/>
      <c r="MJ152" s="228">
        <v>0</v>
      </c>
      <c r="MK152" s="253"/>
      <c r="ML152" s="253"/>
      <c r="MM152" s="253"/>
      <c r="MN152" s="253"/>
      <c r="MO152" s="253"/>
      <c r="MP152" s="253"/>
      <c r="MQ152" s="253"/>
      <c r="MR152" s="253"/>
      <c r="MS152" s="253"/>
      <c r="MT152" s="253"/>
      <c r="MU152" s="253"/>
      <c r="MV152" s="253"/>
      <c r="MW152" s="253"/>
      <c r="MX152" s="253"/>
      <c r="MY152" s="253"/>
      <c r="MZ152" s="253"/>
      <c r="NA152" s="253"/>
      <c r="NB152" s="253"/>
      <c r="NC152" s="253"/>
      <c r="ND152" s="253"/>
      <c r="NE152" s="253"/>
      <c r="NF152" s="253"/>
      <c r="NG152" s="253"/>
      <c r="NH152" s="253"/>
      <c r="NI152" s="253"/>
      <c r="NJ152" s="253"/>
      <c r="NK152" s="253"/>
      <c r="NL152" s="253"/>
      <c r="NM152" s="253"/>
      <c r="NN152" s="253"/>
      <c r="NO152" s="125"/>
      <c r="NP152" s="125"/>
      <c r="NQ152" s="125"/>
      <c r="NR152" s="125"/>
      <c r="NS152" s="125"/>
      <c r="NT152" s="125"/>
      <c r="NU152" s="125"/>
      <c r="NV152" s="125"/>
      <c r="NW152" s="125"/>
      <c r="NX152" s="125"/>
      <c r="NY152" s="125"/>
      <c r="NZ152" s="125"/>
      <c r="OA152" s="228"/>
      <c r="OB152" s="227"/>
      <c r="OC152" s="225"/>
      <c r="OD152" s="225">
        <f t="shared" si="3569"/>
        <v>0</v>
      </c>
      <c r="OE152" s="228"/>
      <c r="OF152" s="227"/>
      <c r="OG152" s="225"/>
      <c r="OH152" s="225">
        <f t="shared" si="3570"/>
        <v>0</v>
      </c>
      <c r="OI152" s="228"/>
      <c r="OJ152" s="227"/>
      <c r="OK152" s="225"/>
      <c r="OL152" s="225">
        <f t="shared" si="3571"/>
        <v>0</v>
      </c>
      <c r="OM152" s="228"/>
      <c r="ON152" s="227"/>
      <c r="OO152" s="225"/>
      <c r="OP152" s="225">
        <f t="shared" si="3572"/>
        <v>0</v>
      </c>
      <c r="OQ152" s="228"/>
      <c r="OR152" s="227"/>
      <c r="OS152" s="225"/>
      <c r="OT152" s="225">
        <f t="shared" si="3573"/>
        <v>0</v>
      </c>
      <c r="OU152" s="228"/>
      <c r="OV152" s="227"/>
      <c r="OW152" s="225"/>
      <c r="OX152" s="225">
        <f t="shared" si="3574"/>
        <v>0</v>
      </c>
      <c r="OY152" s="228"/>
      <c r="OZ152" s="227"/>
      <c r="PA152" s="225"/>
      <c r="PB152" s="225">
        <f t="shared" si="3575"/>
        <v>0</v>
      </c>
      <c r="PC152" s="228"/>
      <c r="PD152" s="227"/>
      <c r="PE152" s="225"/>
      <c r="PF152" s="225">
        <f t="shared" si="3576"/>
        <v>0</v>
      </c>
      <c r="PG152" s="228"/>
      <c r="PH152" s="227"/>
      <c r="PI152" s="225"/>
      <c r="PJ152" s="225">
        <f t="shared" si="3577"/>
        <v>0</v>
      </c>
      <c r="PK152" s="228"/>
      <c r="PL152" s="227"/>
      <c r="PM152" s="225"/>
      <c r="PN152" s="225">
        <f t="shared" si="3578"/>
        <v>0</v>
      </c>
      <c r="PO152" s="228"/>
      <c r="PP152" s="227"/>
      <c r="PQ152" s="225"/>
      <c r="PR152" s="225">
        <f t="shared" si="3579"/>
        <v>0</v>
      </c>
      <c r="PS152" s="228"/>
      <c r="PT152" s="227"/>
      <c r="PU152" s="225"/>
      <c r="PV152" s="225">
        <f t="shared" si="3580"/>
        <v>0</v>
      </c>
      <c r="PW152" s="228"/>
      <c r="PX152" s="227"/>
      <c r="PY152" s="225"/>
      <c r="PZ152" s="225">
        <f t="shared" si="3581"/>
        <v>0</v>
      </c>
      <c r="QA152" s="228"/>
      <c r="QB152" s="227"/>
      <c r="QC152" s="225"/>
      <c r="QD152" s="225">
        <f t="shared" si="3582"/>
        <v>0</v>
      </c>
      <c r="QE152" s="228"/>
      <c r="QF152" s="227"/>
      <c r="QG152" s="225"/>
      <c r="QH152" s="225">
        <f t="shared" si="3583"/>
        <v>0</v>
      </c>
      <c r="QI152" s="228"/>
      <c r="QJ152" s="227"/>
      <c r="QK152" s="225"/>
      <c r="QL152" s="225">
        <f t="shared" si="3584"/>
        <v>0</v>
      </c>
      <c r="QM152" s="228"/>
      <c r="QN152" s="227"/>
      <c r="QO152" s="225"/>
      <c r="QP152" s="225">
        <f t="shared" si="3585"/>
        <v>0</v>
      </c>
      <c r="QQ152" s="228"/>
      <c r="QR152" s="227"/>
      <c r="QS152" s="225"/>
      <c r="QT152" s="225">
        <f t="shared" si="3586"/>
        <v>0</v>
      </c>
      <c r="QU152" s="228"/>
      <c r="QV152" s="227"/>
      <c r="QW152" s="225"/>
      <c r="QX152" s="225">
        <f t="shared" si="3587"/>
        <v>0</v>
      </c>
      <c r="QY152" s="227"/>
      <c r="QZ152" s="225"/>
      <c r="RA152" s="225">
        <f t="shared" si="3588"/>
        <v>0</v>
      </c>
      <c r="RB152" s="227"/>
      <c r="RC152" s="225"/>
      <c r="RD152" s="225">
        <f t="shared" si="3589"/>
        <v>0</v>
      </c>
      <c r="RE152" s="225"/>
      <c r="RF152" s="225"/>
      <c r="RG152" s="225"/>
      <c r="RH152" s="253"/>
      <c r="RI152" s="253"/>
      <c r="RJ152" s="253"/>
      <c r="RK152" s="253"/>
      <c r="RL152" s="253"/>
      <c r="RM152" s="253"/>
      <c r="RN152" s="253"/>
      <c r="RO152" s="253"/>
      <c r="RP152" s="253"/>
      <c r="RQ152" s="253"/>
      <c r="RR152" s="253"/>
      <c r="RS152" s="253"/>
      <c r="RT152" s="253"/>
      <c r="RU152" s="253"/>
      <c r="RV152" s="253"/>
      <c r="RW152" s="253"/>
      <c r="RX152" s="253"/>
      <c r="RY152" s="253"/>
      <c r="RZ152" s="253"/>
      <c r="SA152" s="253"/>
      <c r="SB152" s="253"/>
      <c r="SC152" s="253"/>
      <c r="SD152" s="253"/>
      <c r="SE152" s="253"/>
      <c r="SF152" s="253"/>
      <c r="SG152" s="253"/>
      <c r="SH152" s="253"/>
      <c r="SI152" s="253"/>
      <c r="SJ152" s="253"/>
      <c r="SK152" s="253"/>
      <c r="SL152" s="125"/>
      <c r="SM152" s="125"/>
      <c r="SN152" s="125"/>
      <c r="SO152" s="125"/>
      <c r="SP152" s="125"/>
      <c r="SQ152" s="125"/>
      <c r="SR152" s="125"/>
      <c r="SS152" s="125"/>
      <c r="ST152" s="125"/>
      <c r="SU152" s="125"/>
      <c r="SV152" s="125"/>
      <c r="SW152" s="125"/>
      <c r="SX152" s="228"/>
      <c r="SY152" s="240">
        <v>0</v>
      </c>
      <c r="SZ152" s="225"/>
      <c r="TA152" s="225">
        <f t="shared" si="3590"/>
        <v>0</v>
      </c>
      <c r="TB152" s="228"/>
      <c r="TC152" s="240">
        <v>0</v>
      </c>
      <c r="TD152" s="225"/>
      <c r="TE152" s="225">
        <f t="shared" si="3591"/>
        <v>0</v>
      </c>
      <c r="TF152" s="228"/>
      <c r="TG152" s="240">
        <v>0</v>
      </c>
      <c r="TH152" s="225"/>
      <c r="TI152" s="225">
        <f t="shared" si="3592"/>
        <v>0</v>
      </c>
      <c r="TJ152" s="228"/>
      <c r="TK152" s="240">
        <v>0</v>
      </c>
      <c r="TL152" s="225"/>
      <c r="TM152" s="225">
        <f t="shared" si="3593"/>
        <v>0</v>
      </c>
      <c r="TN152" s="228"/>
      <c r="TO152" s="240">
        <v>0</v>
      </c>
      <c r="TP152" s="225"/>
      <c r="TQ152" s="225">
        <f t="shared" si="3594"/>
        <v>0</v>
      </c>
      <c r="TR152" s="228"/>
      <c r="TS152" s="240">
        <v>0</v>
      </c>
      <c r="TT152" s="225"/>
      <c r="TU152" s="225">
        <f t="shared" si="3595"/>
        <v>0</v>
      </c>
      <c r="TV152" s="228"/>
      <c r="TW152" s="240">
        <v>0</v>
      </c>
      <c r="TX152" s="225"/>
      <c r="TY152" s="225">
        <f t="shared" si="3596"/>
        <v>0</v>
      </c>
      <c r="TZ152" s="228"/>
      <c r="UA152" s="219">
        <v>0</v>
      </c>
      <c r="UB152" s="225"/>
      <c r="UC152" s="225">
        <f t="shared" si="3597"/>
        <v>0</v>
      </c>
      <c r="UD152" s="228"/>
      <c r="UE152" s="219">
        <v>0</v>
      </c>
      <c r="UF152" s="225"/>
      <c r="UG152" s="225">
        <f t="shared" si="3598"/>
        <v>0</v>
      </c>
      <c r="UH152" s="228"/>
      <c r="UI152" s="219">
        <v>0</v>
      </c>
      <c r="UJ152" s="225"/>
      <c r="UK152" s="225">
        <f t="shared" si="3599"/>
        <v>0</v>
      </c>
      <c r="UL152" s="228"/>
      <c r="UM152" s="219">
        <v>0</v>
      </c>
      <c r="UN152" s="225"/>
      <c r="UO152" s="225">
        <f t="shared" si="3600"/>
        <v>0</v>
      </c>
      <c r="UP152" s="228"/>
      <c r="UQ152" s="207">
        <v>0</v>
      </c>
      <c r="UR152" s="225"/>
      <c r="US152" s="225">
        <f t="shared" si="3601"/>
        <v>0</v>
      </c>
      <c r="UT152" s="228"/>
      <c r="UU152" s="207">
        <v>0</v>
      </c>
      <c r="UV152" s="225"/>
      <c r="UW152" s="225">
        <f t="shared" si="3602"/>
        <v>0</v>
      </c>
      <c r="UX152" s="228"/>
      <c r="UY152" s="207">
        <v>0</v>
      </c>
      <c r="UZ152" s="225"/>
      <c r="VA152" s="225">
        <f t="shared" si="3603"/>
        <v>0</v>
      </c>
      <c r="VB152" s="228"/>
      <c r="VC152" s="207">
        <v>0</v>
      </c>
      <c r="VD152" s="225"/>
      <c r="VE152" s="225">
        <f t="shared" si="3604"/>
        <v>0</v>
      </c>
      <c r="VF152" s="228"/>
      <c r="VG152" s="207">
        <v>0</v>
      </c>
      <c r="VH152" s="225"/>
      <c r="VI152" s="225">
        <f t="shared" si="3605"/>
        <v>0</v>
      </c>
      <c r="VJ152" s="228"/>
      <c r="VK152" s="206">
        <v>0</v>
      </c>
      <c r="VL152" s="225"/>
      <c r="VM152" s="225">
        <f t="shared" si="3606"/>
        <v>0</v>
      </c>
      <c r="VN152" s="228"/>
      <c r="VO152" s="206">
        <v>0</v>
      </c>
      <c r="VP152" s="225"/>
      <c r="VQ152" s="225">
        <f t="shared" si="3607"/>
        <v>0</v>
      </c>
      <c r="VR152" s="228"/>
      <c r="VS152" s="206">
        <v>0</v>
      </c>
      <c r="VT152" s="225"/>
      <c r="VU152" s="225">
        <f t="shared" si="3608"/>
        <v>0</v>
      </c>
      <c r="VV152" s="225"/>
      <c r="VW152" s="225"/>
      <c r="VX152" s="225">
        <f t="shared" si="3609"/>
        <v>0</v>
      </c>
      <c r="VY152" s="225"/>
      <c r="VZ152" s="225"/>
      <c r="WA152" s="225">
        <f t="shared" si="3610"/>
        <v>0</v>
      </c>
      <c r="WB152" s="225"/>
      <c r="WC152" s="225"/>
      <c r="WD152" s="225"/>
      <c r="WE152" s="253">
        <v>80</v>
      </c>
      <c r="WF152" s="253">
        <v>22320</v>
      </c>
      <c r="WG152" s="253">
        <v>60</v>
      </c>
      <c r="WH152" s="253">
        <v>16740</v>
      </c>
      <c r="WI152" s="253">
        <v>80</v>
      </c>
      <c r="WJ152" s="253">
        <v>22320</v>
      </c>
      <c r="WK152" s="253"/>
      <c r="WL152" s="253"/>
      <c r="WM152" s="253"/>
      <c r="WN152" s="253"/>
      <c r="WO152" s="253"/>
      <c r="WP152" s="253"/>
      <c r="WQ152" s="253"/>
      <c r="WR152" s="253"/>
      <c r="WS152" s="253"/>
      <c r="WT152" s="253"/>
      <c r="WU152" s="253"/>
      <c r="WV152" s="253"/>
      <c r="WW152" s="253"/>
      <c r="WX152" s="253"/>
      <c r="WY152" s="253"/>
      <c r="WZ152" s="253"/>
      <c r="XA152" s="253"/>
      <c r="XB152" s="253"/>
      <c r="XC152" s="253"/>
      <c r="XD152" s="253"/>
      <c r="XE152" s="253"/>
      <c r="XF152" s="253"/>
      <c r="XG152" s="253"/>
      <c r="XH152" s="253"/>
      <c r="XI152" s="125"/>
      <c r="XJ152" s="125"/>
      <c r="XK152" s="125"/>
      <c r="XL152" s="125"/>
      <c r="XM152" s="125"/>
      <c r="XN152" s="125"/>
      <c r="XO152" s="125"/>
      <c r="XP152" s="125"/>
      <c r="XQ152" s="125"/>
      <c r="XR152" s="125"/>
      <c r="XS152" s="125"/>
      <c r="XT152" s="125"/>
      <c r="XU152" s="228"/>
      <c r="XV152" s="225"/>
      <c r="XW152" s="225"/>
      <c r="XX152" s="241">
        <f t="shared" si="3611"/>
        <v>0</v>
      </c>
      <c r="XY152" s="228"/>
      <c r="XZ152" s="225"/>
      <c r="YA152" s="225"/>
      <c r="YB152" s="241">
        <f t="shared" si="3612"/>
        <v>0</v>
      </c>
      <c r="YC152" s="228"/>
      <c r="YD152" s="225"/>
      <c r="YE152" s="225"/>
      <c r="YF152" s="241">
        <f t="shared" si="3613"/>
        <v>0</v>
      </c>
      <c r="YG152" s="228"/>
      <c r="YH152" s="225"/>
      <c r="YI152" s="225"/>
      <c r="YJ152" s="241">
        <f t="shared" si="3614"/>
        <v>0</v>
      </c>
      <c r="YK152" s="228"/>
      <c r="YL152" s="225"/>
      <c r="YM152" s="225"/>
      <c r="YN152" s="241">
        <f t="shared" si="3615"/>
        <v>0</v>
      </c>
      <c r="YO152" s="228"/>
      <c r="YP152" s="225"/>
      <c r="YQ152" s="225"/>
      <c r="YR152" s="241">
        <f t="shared" si="3616"/>
        <v>0</v>
      </c>
      <c r="YS152" s="228"/>
      <c r="YT152" s="225"/>
      <c r="YU152" s="225"/>
      <c r="YV152" s="241">
        <f t="shared" si="3617"/>
        <v>0</v>
      </c>
      <c r="YW152" s="228"/>
      <c r="YX152" s="225"/>
      <c r="YY152" s="225"/>
      <c r="YZ152" s="241">
        <f t="shared" si="3618"/>
        <v>0</v>
      </c>
      <c r="ZA152" s="228"/>
      <c r="ZB152" s="225"/>
      <c r="ZC152" s="225"/>
      <c r="ZD152" s="241">
        <f t="shared" si="3619"/>
        <v>0</v>
      </c>
      <c r="ZE152" s="228"/>
      <c r="ZF152" s="225"/>
      <c r="ZG152" s="225"/>
      <c r="ZH152" s="241">
        <f t="shared" si="3620"/>
        <v>0</v>
      </c>
      <c r="ZI152" s="228"/>
      <c r="ZJ152" s="225"/>
      <c r="ZK152" s="225"/>
      <c r="ZL152" s="241">
        <f t="shared" si="3621"/>
        <v>0</v>
      </c>
      <c r="ZM152" s="228"/>
      <c r="ZN152" s="225"/>
      <c r="ZO152" s="225"/>
      <c r="ZP152" s="241">
        <f t="shared" si="3622"/>
        <v>0</v>
      </c>
      <c r="ZQ152" s="228"/>
      <c r="ZR152" s="225"/>
      <c r="ZS152" s="225"/>
      <c r="ZT152" s="241">
        <f t="shared" si="3623"/>
        <v>0</v>
      </c>
      <c r="ZU152" s="228"/>
      <c r="ZV152" s="225"/>
      <c r="ZW152" s="225"/>
      <c r="ZX152" s="241">
        <f t="shared" si="3624"/>
        <v>0</v>
      </c>
      <c r="ZY152" s="228"/>
      <c r="ZZ152" s="225"/>
      <c r="AAA152" s="225"/>
      <c r="AAB152" s="241">
        <f t="shared" si="3625"/>
        <v>0</v>
      </c>
      <c r="AAC152" s="228"/>
      <c r="AAD152" s="225"/>
      <c r="AAE152" s="225"/>
      <c r="AAF152" s="241">
        <f t="shared" si="3626"/>
        <v>0</v>
      </c>
      <c r="AAG152" s="228"/>
      <c r="AAH152" s="225"/>
      <c r="AAI152" s="225"/>
      <c r="AAJ152" s="241">
        <f t="shared" si="3627"/>
        <v>0</v>
      </c>
      <c r="AAK152" s="228"/>
      <c r="AAL152" s="225"/>
      <c r="AAM152" s="225"/>
      <c r="AAN152" s="241">
        <f t="shared" si="3628"/>
        <v>0</v>
      </c>
      <c r="AAO152" s="228"/>
      <c r="AAP152" s="225"/>
      <c r="AAQ152" s="225"/>
      <c r="AAR152" s="241">
        <f t="shared" si="3629"/>
        <v>0</v>
      </c>
      <c r="AAS152" s="225"/>
      <c r="AAT152" s="225"/>
      <c r="AAU152" s="241">
        <f t="shared" si="3630"/>
        <v>0</v>
      </c>
      <c r="AAV152" s="225"/>
      <c r="AAW152" s="225"/>
      <c r="AAX152" s="225">
        <f t="shared" si="3631"/>
        <v>0</v>
      </c>
      <c r="AAY152" s="225"/>
      <c r="AAZ152" s="225"/>
      <c r="ABA152" s="225"/>
      <c r="ABB152" s="253"/>
      <c r="ABC152" s="253"/>
      <c r="ABD152" s="253"/>
      <c r="ABE152" s="253"/>
      <c r="ABF152" s="253"/>
      <c r="ABG152" s="253"/>
      <c r="ABH152" s="253"/>
      <c r="ABI152" s="253"/>
      <c r="ABJ152" s="253"/>
      <c r="ABK152" s="253"/>
      <c r="ABL152" s="253"/>
      <c r="ABM152" s="253"/>
      <c r="ABN152" s="253"/>
      <c r="ABO152" s="253"/>
      <c r="ABP152" s="253"/>
      <c r="ABQ152" s="253"/>
      <c r="ABR152" s="253"/>
      <c r="ABS152" s="253"/>
      <c r="ABT152" s="253"/>
      <c r="ABU152" s="253"/>
      <c r="ABV152" s="253"/>
      <c r="ABW152" s="253"/>
      <c r="ABX152" s="253"/>
      <c r="ABY152" s="253"/>
      <c r="ABZ152" s="253"/>
      <c r="ACA152" s="253"/>
      <c r="ACB152" s="253"/>
      <c r="ACC152" s="253"/>
      <c r="ACD152" s="253"/>
      <c r="ACE152" s="253"/>
      <c r="ACF152" s="126"/>
      <c r="ACG152" s="126"/>
      <c r="ACH152" s="126"/>
      <c r="ACI152" s="126"/>
      <c r="ACJ152" s="126"/>
      <c r="ACK152" s="126"/>
      <c r="ACL152" s="126"/>
      <c r="ACM152" s="126"/>
      <c r="ACN152" s="126"/>
      <c r="ACO152" s="126"/>
      <c r="ACP152" s="126"/>
      <c r="ACQ152" s="126"/>
      <c r="ACR152" s="131">
        <v>0</v>
      </c>
      <c r="ACS152" s="227"/>
      <c r="ACT152" s="225"/>
      <c r="ACU152" s="226">
        <f t="shared" si="3632"/>
        <v>0</v>
      </c>
      <c r="ACV152" s="131">
        <v>0</v>
      </c>
      <c r="ACW152" s="227"/>
      <c r="ACX152" s="225"/>
      <c r="ACY152" s="226">
        <f t="shared" si="3633"/>
        <v>0</v>
      </c>
      <c r="ACZ152" s="131">
        <v>0</v>
      </c>
      <c r="ADA152" s="227"/>
      <c r="ADB152" s="225"/>
      <c r="ADC152" s="226">
        <f t="shared" si="3634"/>
        <v>0</v>
      </c>
      <c r="ADD152" s="131">
        <v>0</v>
      </c>
      <c r="ADE152" s="227"/>
      <c r="ADF152" s="225"/>
      <c r="ADG152" s="226">
        <f t="shared" si="3635"/>
        <v>0</v>
      </c>
      <c r="ADH152" s="131">
        <v>0</v>
      </c>
      <c r="ADI152" s="227"/>
      <c r="ADJ152" s="225"/>
      <c r="ADK152" s="226">
        <f t="shared" si="3636"/>
        <v>0</v>
      </c>
      <c r="ADL152" s="131">
        <v>0</v>
      </c>
      <c r="ADM152" s="227"/>
      <c r="ADN152" s="225"/>
      <c r="ADO152" s="226">
        <f t="shared" si="3637"/>
        <v>0</v>
      </c>
      <c r="ADP152" s="131">
        <v>0</v>
      </c>
      <c r="ADQ152" s="227"/>
      <c r="ADR152" s="225"/>
      <c r="ADS152" s="226">
        <f t="shared" si="3638"/>
        <v>0</v>
      </c>
      <c r="ADT152" s="131">
        <v>0</v>
      </c>
      <c r="ADU152" s="227"/>
      <c r="ADV152" s="225"/>
      <c r="ADW152" s="226">
        <f t="shared" si="3639"/>
        <v>0</v>
      </c>
      <c r="ADX152" s="131">
        <v>0</v>
      </c>
      <c r="ADY152" s="227"/>
      <c r="ADZ152" s="225"/>
      <c r="AEA152" s="226">
        <f t="shared" si="3640"/>
        <v>0</v>
      </c>
      <c r="AEB152" s="131">
        <v>0</v>
      </c>
      <c r="AEC152" s="227"/>
      <c r="AED152" s="225"/>
      <c r="AEE152" s="226">
        <f t="shared" si="3641"/>
        <v>0</v>
      </c>
      <c r="AEF152" s="131">
        <v>20000</v>
      </c>
      <c r="AEG152" s="227"/>
      <c r="AEH152" s="225"/>
      <c r="AEI152" s="226">
        <f t="shared" si="3642"/>
        <v>0</v>
      </c>
      <c r="AEJ152" s="131">
        <v>0</v>
      </c>
      <c r="AEK152" s="227"/>
      <c r="AEL152" s="225"/>
      <c r="AEM152" s="226">
        <f t="shared" si="3643"/>
        <v>0</v>
      </c>
      <c r="AEN152" s="131">
        <v>0</v>
      </c>
      <c r="AEO152" s="227"/>
      <c r="AEP152" s="225"/>
      <c r="AEQ152" s="226">
        <f t="shared" si="3644"/>
        <v>0</v>
      </c>
      <c r="AER152" s="131">
        <v>0</v>
      </c>
      <c r="AES152" s="227"/>
      <c r="AET152" s="225"/>
      <c r="AEU152" s="226">
        <f t="shared" si="3645"/>
        <v>0</v>
      </c>
      <c r="AEV152" s="131">
        <v>0</v>
      </c>
      <c r="AEW152" s="227"/>
      <c r="AEX152" s="225"/>
      <c r="AEY152" s="226">
        <f t="shared" si="3646"/>
        <v>0</v>
      </c>
      <c r="AEZ152" s="131">
        <v>0</v>
      </c>
      <c r="AFA152" s="227"/>
      <c r="AFB152" s="225"/>
      <c r="AFC152" s="226">
        <f t="shared" si="3647"/>
        <v>0</v>
      </c>
      <c r="AFD152" s="131">
        <v>120</v>
      </c>
      <c r="AFE152" s="227"/>
      <c r="AFF152" s="225"/>
      <c r="AFG152" s="226">
        <f t="shared" si="3648"/>
        <v>0</v>
      </c>
      <c r="AFH152" s="131">
        <v>0</v>
      </c>
      <c r="AFI152" s="227"/>
      <c r="AFJ152" s="225"/>
      <c r="AFK152" s="226">
        <f t="shared" si="3649"/>
        <v>0</v>
      </c>
      <c r="AFL152" s="131"/>
      <c r="AFM152" s="227"/>
      <c r="AFN152" s="225"/>
      <c r="AFO152" s="226">
        <f t="shared" si="3650"/>
        <v>0</v>
      </c>
      <c r="AFP152" s="227"/>
      <c r="AFQ152" s="225"/>
      <c r="AFR152" s="226">
        <f t="shared" si="3651"/>
        <v>0</v>
      </c>
      <c r="AFS152" s="227"/>
      <c r="AFT152" s="225"/>
      <c r="AFU152" s="226">
        <f t="shared" si="3652"/>
        <v>0</v>
      </c>
      <c r="AFV152" s="226"/>
      <c r="AFW152" s="226"/>
      <c r="AFX152" s="226">
        <v>0</v>
      </c>
      <c r="AFY152" s="253">
        <v>0</v>
      </c>
      <c r="AFZ152" s="253">
        <v>0</v>
      </c>
      <c r="AGA152" s="253">
        <v>0</v>
      </c>
      <c r="AGB152" s="253">
        <v>0</v>
      </c>
      <c r="AGC152" s="253">
        <v>0</v>
      </c>
      <c r="AGD152" s="253">
        <v>0</v>
      </c>
      <c r="AGE152" s="253">
        <v>0</v>
      </c>
      <c r="AGF152" s="253">
        <v>0</v>
      </c>
      <c r="AGG152" s="253">
        <v>0</v>
      </c>
      <c r="AGH152" s="253">
        <v>0</v>
      </c>
      <c r="AGI152" s="253">
        <v>0</v>
      </c>
      <c r="AGJ152" s="253">
        <v>0</v>
      </c>
      <c r="AGK152" s="253">
        <v>0</v>
      </c>
      <c r="AGL152" s="253">
        <v>0</v>
      </c>
      <c r="AGM152" s="253">
        <v>0</v>
      </c>
      <c r="AGN152" s="253">
        <v>0</v>
      </c>
      <c r="AGO152" s="253">
        <v>0</v>
      </c>
      <c r="AGP152" s="253">
        <v>0</v>
      </c>
      <c r="AGQ152" s="253">
        <v>0</v>
      </c>
      <c r="AGR152" s="253">
        <v>0</v>
      </c>
      <c r="AGS152" s="253">
        <v>0</v>
      </c>
      <c r="AGT152" s="253">
        <v>0</v>
      </c>
      <c r="AGU152" s="253">
        <v>0</v>
      </c>
      <c r="AGV152" s="253">
        <v>0</v>
      </c>
      <c r="AGW152" s="253">
        <v>0</v>
      </c>
      <c r="AGX152" s="253">
        <v>0</v>
      </c>
      <c r="AGY152" s="253">
        <v>0</v>
      </c>
      <c r="AGZ152" s="253">
        <v>0</v>
      </c>
      <c r="AHA152" s="253">
        <v>0</v>
      </c>
      <c r="AHB152" s="253">
        <v>0</v>
      </c>
      <c r="AHC152" s="125">
        <v>0</v>
      </c>
      <c r="AHD152" s="125">
        <v>0</v>
      </c>
      <c r="AHE152" s="125">
        <v>0</v>
      </c>
      <c r="AHF152" s="125">
        <v>0</v>
      </c>
      <c r="AHG152" s="125">
        <v>0</v>
      </c>
      <c r="AHH152" s="125">
        <v>0</v>
      </c>
      <c r="AHI152" s="125">
        <v>0</v>
      </c>
      <c r="AHJ152" s="125">
        <v>0</v>
      </c>
      <c r="AHK152" s="125">
        <v>0</v>
      </c>
      <c r="AHL152" s="125">
        <v>0</v>
      </c>
      <c r="AHM152" s="125">
        <v>20000</v>
      </c>
      <c r="AHN152" s="125">
        <v>1000000</v>
      </c>
      <c r="AHO152" s="228">
        <f t="shared" si="3063"/>
        <v>0</v>
      </c>
      <c r="AHP152" s="127">
        <f t="shared" si="3064"/>
        <v>0</v>
      </c>
      <c r="AHQ152" s="127">
        <f t="shared" si="3065"/>
        <v>0</v>
      </c>
      <c r="AHR152" s="228">
        <f t="shared" si="3066"/>
        <v>0</v>
      </c>
      <c r="AHS152" s="127">
        <f t="shared" si="3067"/>
        <v>0</v>
      </c>
      <c r="AHT152" s="127">
        <f t="shared" si="3068"/>
        <v>0</v>
      </c>
      <c r="AHU152" s="228">
        <f t="shared" si="3069"/>
        <v>0</v>
      </c>
      <c r="AHV152" s="127">
        <f t="shared" si="3070"/>
        <v>0</v>
      </c>
      <c r="AHW152" s="127">
        <f t="shared" si="3071"/>
        <v>0</v>
      </c>
      <c r="AHX152" s="228">
        <v>0</v>
      </c>
      <c r="AHY152" s="127">
        <f t="shared" si="3072"/>
        <v>0</v>
      </c>
      <c r="AHZ152" s="127">
        <f t="shared" si="3005"/>
        <v>0</v>
      </c>
      <c r="AIA152" s="228">
        <f t="shared" si="3327"/>
        <v>0</v>
      </c>
      <c r="AIB152" s="127">
        <f t="shared" si="3328"/>
        <v>0</v>
      </c>
      <c r="AIC152" s="127">
        <f t="shared" si="3329"/>
        <v>0</v>
      </c>
      <c r="AID152" s="228">
        <f t="shared" si="3330"/>
        <v>0</v>
      </c>
      <c r="AIE152" s="127">
        <f t="shared" si="3331"/>
        <v>0</v>
      </c>
      <c r="AIF152" s="127">
        <f t="shared" si="3332"/>
        <v>0</v>
      </c>
      <c r="AIG152" s="228">
        <f t="shared" si="3333"/>
        <v>0</v>
      </c>
      <c r="AIH152" s="127">
        <f t="shared" si="3334"/>
        <v>0</v>
      </c>
      <c r="AII152" s="127">
        <f t="shared" si="3335"/>
        <v>0</v>
      </c>
      <c r="AIJ152" s="228">
        <f t="shared" si="3336"/>
        <v>0</v>
      </c>
      <c r="AIK152" s="127">
        <f t="shared" si="3337"/>
        <v>0</v>
      </c>
      <c r="AIL152" s="127">
        <f t="shared" si="3338"/>
        <v>0</v>
      </c>
      <c r="AIM152" s="228">
        <f t="shared" si="3339"/>
        <v>0</v>
      </c>
      <c r="AIN152" s="127">
        <f t="shared" si="3340"/>
        <v>0</v>
      </c>
      <c r="AIO152" s="127">
        <f t="shared" si="3341"/>
        <v>0</v>
      </c>
      <c r="AIP152" s="228">
        <f t="shared" si="3342"/>
        <v>0</v>
      </c>
      <c r="AIQ152" s="127">
        <f t="shared" si="3325"/>
        <v>0</v>
      </c>
      <c r="AIR152" s="127">
        <f t="shared" si="3326"/>
        <v>0</v>
      </c>
      <c r="AIS152" s="228">
        <f t="shared" si="3653"/>
        <v>20000</v>
      </c>
      <c r="AIT152" s="127">
        <f t="shared" si="3653"/>
        <v>0</v>
      </c>
      <c r="AIU152" s="127">
        <f t="shared" si="3654"/>
        <v>0</v>
      </c>
      <c r="AIV152" s="228">
        <f t="shared" si="3654"/>
        <v>0</v>
      </c>
      <c r="AIW152" s="127">
        <f t="shared" si="3654"/>
        <v>0</v>
      </c>
      <c r="AIX152" s="127">
        <f t="shared" si="3655"/>
        <v>0</v>
      </c>
      <c r="AIY152" s="228">
        <f t="shared" si="3655"/>
        <v>0</v>
      </c>
      <c r="AIZ152" s="127">
        <f t="shared" si="3655"/>
        <v>0</v>
      </c>
      <c r="AJA152" s="127">
        <f t="shared" si="3656"/>
        <v>0</v>
      </c>
      <c r="AJB152" s="228">
        <f t="shared" si="3656"/>
        <v>0</v>
      </c>
      <c r="AJC152" s="127">
        <f t="shared" si="3656"/>
        <v>0</v>
      </c>
      <c r="AJD152" s="127">
        <f t="shared" si="3657"/>
        <v>0</v>
      </c>
      <c r="AJE152" s="228">
        <f t="shared" si="3657"/>
        <v>0</v>
      </c>
      <c r="AJF152" s="127">
        <f t="shared" si="3657"/>
        <v>0</v>
      </c>
      <c r="AJG152" s="127">
        <f t="shared" si="3658"/>
        <v>0</v>
      </c>
      <c r="AJH152" s="228">
        <f t="shared" si="3658"/>
        <v>0</v>
      </c>
      <c r="AJI152" s="127">
        <f t="shared" si="3658"/>
        <v>0</v>
      </c>
      <c r="AJJ152" s="127">
        <f t="shared" si="3659"/>
        <v>0</v>
      </c>
      <c r="AJK152" s="228">
        <f t="shared" si="3659"/>
        <v>120</v>
      </c>
      <c r="AJL152" s="127">
        <f t="shared" si="3659"/>
        <v>0</v>
      </c>
      <c r="AJM152" s="127">
        <f t="shared" si="3660"/>
        <v>0</v>
      </c>
      <c r="AJN152" s="228">
        <f t="shared" si="3660"/>
        <v>0</v>
      </c>
      <c r="AJO152" s="127">
        <f t="shared" si="3660"/>
        <v>0</v>
      </c>
      <c r="AJP152" s="127">
        <f t="shared" si="3661"/>
        <v>0</v>
      </c>
      <c r="AJQ152" s="228">
        <f t="shared" si="3661"/>
        <v>0</v>
      </c>
      <c r="AJR152" s="127">
        <f t="shared" si="3661"/>
        <v>0</v>
      </c>
      <c r="AJS152" s="127">
        <f t="shared" si="3662"/>
        <v>0</v>
      </c>
      <c r="AJT152" s="127">
        <f t="shared" si="3662"/>
        <v>0</v>
      </c>
      <c r="AJU152" s="127">
        <f t="shared" si="3663"/>
        <v>0</v>
      </c>
      <c r="AJV152" s="127">
        <f t="shared" si="3663"/>
        <v>0</v>
      </c>
      <c r="AJW152" s="127">
        <f>CI152+HJ152+MG152+RD152+WA152+AAX152+AFU152</f>
        <v>0</v>
      </c>
      <c r="AJX152" s="127">
        <v>0</v>
      </c>
      <c r="AJY152" s="127">
        <v>0</v>
      </c>
      <c r="AJZ152" s="128">
        <f t="shared" si="3073"/>
        <v>80</v>
      </c>
      <c r="AKA152" s="128">
        <f t="shared" si="3074"/>
        <v>22320</v>
      </c>
      <c r="AKB152" s="128">
        <v>60</v>
      </c>
      <c r="AKC152" s="128">
        <v>16740</v>
      </c>
      <c r="AKD152" s="128">
        <v>80</v>
      </c>
      <c r="AKE152" s="128">
        <v>22320</v>
      </c>
      <c r="AKF152" s="128">
        <f t="shared" si="3075"/>
        <v>0</v>
      </c>
      <c r="AKG152" s="128">
        <f t="shared" si="3076"/>
        <v>0</v>
      </c>
      <c r="AKH152" s="128">
        <f t="shared" si="3077"/>
        <v>0</v>
      </c>
      <c r="AKI152" s="128">
        <f t="shared" si="3664"/>
        <v>0</v>
      </c>
      <c r="AKJ152" s="128">
        <v>0</v>
      </c>
      <c r="AKK152" s="128">
        <v>0</v>
      </c>
      <c r="AKL152" s="128">
        <f t="shared" si="3665"/>
        <v>40000</v>
      </c>
      <c r="AKM152" s="128">
        <f t="shared" si="3343"/>
        <v>9800000</v>
      </c>
      <c r="AKN152" s="128">
        <f t="shared" si="3666"/>
        <v>0</v>
      </c>
      <c r="AKO152" s="128">
        <f>SUM(DB152,IC152,MZ152,RW152,WT152,ABQ152,AGN152)</f>
        <v>0</v>
      </c>
      <c r="AKP152" s="128">
        <f t="shared" si="3007"/>
        <v>0</v>
      </c>
      <c r="AKQ152" s="128">
        <f t="shared" si="3008"/>
        <v>0</v>
      </c>
      <c r="AKR152" s="128">
        <f t="shared" si="3344"/>
        <v>0</v>
      </c>
      <c r="AKS152" s="128">
        <f t="shared" si="3345"/>
        <v>0</v>
      </c>
      <c r="AKT152" s="128">
        <f t="shared" si="3667"/>
        <v>0</v>
      </c>
      <c r="AKU152" s="128">
        <f t="shared" si="3667"/>
        <v>0</v>
      </c>
      <c r="AKV152" s="128">
        <f t="shared" si="3667"/>
        <v>0</v>
      </c>
      <c r="AKW152" s="128">
        <f t="shared" si="3667"/>
        <v>0</v>
      </c>
      <c r="AKX152" s="128">
        <f t="shared" si="3667"/>
        <v>0</v>
      </c>
      <c r="AKY152" s="128">
        <f t="shared" si="3667"/>
        <v>0</v>
      </c>
      <c r="AKZ152" s="128">
        <f t="shared" si="3667"/>
        <v>0</v>
      </c>
      <c r="ALA152" s="128">
        <f t="shared" si="3667"/>
        <v>0</v>
      </c>
      <c r="ALB152" s="128">
        <f t="shared" si="3667"/>
        <v>0</v>
      </c>
      <c r="ALC152" s="128">
        <f t="shared" si="3667"/>
        <v>0</v>
      </c>
      <c r="ALD152" s="128">
        <f t="shared" si="3667"/>
        <v>0</v>
      </c>
      <c r="ALE152" s="128">
        <f>DR152+IS152+NP152+SM152+XJ152+ACG152+AHD152</f>
        <v>0</v>
      </c>
      <c r="ALF152" s="128">
        <f t="shared" si="3668"/>
        <v>0</v>
      </c>
      <c r="ALG152" s="128">
        <f t="shared" si="3668"/>
        <v>0</v>
      </c>
      <c r="ALH152" s="128">
        <f t="shared" si="3668"/>
        <v>0</v>
      </c>
      <c r="ALI152" s="128">
        <f t="shared" si="3669"/>
        <v>0</v>
      </c>
      <c r="ALJ152" s="128">
        <f t="shared" si="3669"/>
        <v>0</v>
      </c>
      <c r="ALK152" s="128">
        <f t="shared" si="3669"/>
        <v>0</v>
      </c>
      <c r="ALL152" s="128">
        <f>DZ152+IY152+NV152+SS152+XP152+ACM152+AHJ152</f>
        <v>0</v>
      </c>
      <c r="ALM152" s="128">
        <v>0</v>
      </c>
      <c r="ALN152" s="128">
        <v>0</v>
      </c>
      <c r="ALO152" s="128">
        <v>0</v>
      </c>
      <c r="ALP152" s="128">
        <v>20000</v>
      </c>
      <c r="ALQ152" s="128">
        <v>1000000</v>
      </c>
      <c r="ALR152" s="128">
        <v>1000000</v>
      </c>
    </row>
    <row r="153" spans="1:16227" s="115" customFormat="1" ht="30" customHeight="1" outlineLevel="1" x14ac:dyDescent="0.25">
      <c r="A153" s="120"/>
      <c r="B153" s="120"/>
      <c r="C153" s="303" t="s">
        <v>435</v>
      </c>
      <c r="D153" s="177"/>
      <c r="E153" s="207">
        <v>195000</v>
      </c>
      <c r="F153" s="205"/>
      <c r="G153" s="225"/>
      <c r="H153" s="225">
        <v>395</v>
      </c>
      <c r="I153" s="208">
        <f t="shared" si="3670"/>
        <v>0</v>
      </c>
      <c r="J153" s="205"/>
      <c r="K153" s="225"/>
      <c r="L153" s="225">
        <v>395</v>
      </c>
      <c r="M153" s="208">
        <f t="shared" si="3671"/>
        <v>0</v>
      </c>
      <c r="N153" s="205"/>
      <c r="O153" s="225"/>
      <c r="P153" s="225">
        <v>395</v>
      </c>
      <c r="Q153" s="208">
        <f t="shared" si="3672"/>
        <v>0</v>
      </c>
      <c r="R153" s="205"/>
      <c r="S153" s="225"/>
      <c r="T153" s="225">
        <v>395</v>
      </c>
      <c r="U153" s="208">
        <f t="shared" si="3673"/>
        <v>0</v>
      </c>
      <c r="V153" s="207">
        <v>0</v>
      </c>
      <c r="W153" s="225"/>
      <c r="X153" s="225">
        <v>395</v>
      </c>
      <c r="Y153" s="208">
        <f t="shared" si="3674"/>
        <v>0</v>
      </c>
      <c r="Z153" s="207">
        <v>0</v>
      </c>
      <c r="AA153" s="225"/>
      <c r="AB153" s="225">
        <v>395</v>
      </c>
      <c r="AC153" s="208">
        <f t="shared" si="3675"/>
        <v>0</v>
      </c>
      <c r="AD153" s="207">
        <v>0</v>
      </c>
      <c r="AE153" s="225"/>
      <c r="AF153" s="225">
        <v>395</v>
      </c>
      <c r="AG153" s="208">
        <f t="shared" si="3676"/>
        <v>0</v>
      </c>
      <c r="AH153" s="207">
        <v>0</v>
      </c>
      <c r="AI153" s="225"/>
      <c r="AJ153" s="225">
        <v>395</v>
      </c>
      <c r="AK153" s="208">
        <f t="shared" si="3677"/>
        <v>0</v>
      </c>
      <c r="AL153" s="207">
        <v>0</v>
      </c>
      <c r="AM153" s="225"/>
      <c r="AN153" s="225">
        <v>395</v>
      </c>
      <c r="AO153" s="208">
        <f t="shared" si="3678"/>
        <v>0</v>
      </c>
      <c r="AP153" s="207">
        <v>0</v>
      </c>
      <c r="AQ153" s="225"/>
      <c r="AR153" s="225">
        <v>395</v>
      </c>
      <c r="AS153" s="208">
        <f t="shared" si="3679"/>
        <v>0</v>
      </c>
      <c r="AT153" s="207">
        <v>0</v>
      </c>
      <c r="AU153" s="225"/>
      <c r="AV153" s="225">
        <v>395</v>
      </c>
      <c r="AW153" s="208">
        <f t="shared" si="3680"/>
        <v>0</v>
      </c>
      <c r="AX153" s="207">
        <v>0</v>
      </c>
      <c r="AY153" s="225"/>
      <c r="AZ153" s="225">
        <v>395</v>
      </c>
      <c r="BA153" s="208">
        <f t="shared" si="3681"/>
        <v>0</v>
      </c>
      <c r="BB153" s="207">
        <v>0</v>
      </c>
      <c r="BC153" s="225"/>
      <c r="BD153" s="225">
        <v>395</v>
      </c>
      <c r="BE153" s="208">
        <f t="shared" si="3682"/>
        <v>0</v>
      </c>
      <c r="BF153" s="207">
        <v>0</v>
      </c>
      <c r="BG153" s="225"/>
      <c r="BH153" s="225">
        <v>395</v>
      </c>
      <c r="BI153" s="208">
        <f t="shared" si="3683"/>
        <v>0</v>
      </c>
      <c r="BJ153" s="207">
        <v>0</v>
      </c>
      <c r="BK153" s="225"/>
      <c r="BL153" s="225">
        <v>395</v>
      </c>
      <c r="BM153" s="208">
        <f t="shared" si="3684"/>
        <v>0</v>
      </c>
      <c r="BN153" s="207">
        <v>0</v>
      </c>
      <c r="BO153" s="227"/>
      <c r="BP153" s="225">
        <v>395</v>
      </c>
      <c r="BQ153" s="208">
        <f t="shared" si="3685"/>
        <v>0</v>
      </c>
      <c r="BR153" s="207">
        <v>0</v>
      </c>
      <c r="BS153" s="225"/>
      <c r="BT153" s="225">
        <v>395</v>
      </c>
      <c r="BU153" s="208">
        <f t="shared" si="3686"/>
        <v>0</v>
      </c>
      <c r="BV153" s="207">
        <v>0</v>
      </c>
      <c r="BW153" s="225"/>
      <c r="BX153" s="225">
        <v>395</v>
      </c>
      <c r="BY153" s="208">
        <f t="shared" si="3687"/>
        <v>0</v>
      </c>
      <c r="BZ153" s="207"/>
      <c r="CA153" s="225"/>
      <c r="CB153" s="225">
        <v>395</v>
      </c>
      <c r="CC153" s="208">
        <f t="shared" si="3688"/>
        <v>0</v>
      </c>
      <c r="CD153" s="225">
        <v>0</v>
      </c>
      <c r="CE153" s="225">
        <v>395</v>
      </c>
      <c r="CF153" s="208">
        <f t="shared" si="3689"/>
        <v>0</v>
      </c>
      <c r="CG153" s="225">
        <v>0</v>
      </c>
      <c r="CH153" s="225">
        <v>395</v>
      </c>
      <c r="CI153" s="226">
        <f t="shared" si="3690"/>
        <v>0</v>
      </c>
      <c r="CJ153" s="226">
        <v>0</v>
      </c>
      <c r="CK153" s="226">
        <v>395</v>
      </c>
      <c r="CL153" s="226">
        <v>0</v>
      </c>
      <c r="CM153" s="253"/>
      <c r="CN153" s="253"/>
      <c r="CO153" s="253"/>
      <c r="CP153" s="253"/>
      <c r="CQ153" s="253"/>
      <c r="CR153" s="253"/>
      <c r="CS153" s="253"/>
      <c r="CT153" s="253"/>
      <c r="CU153" s="253"/>
      <c r="CV153" s="253"/>
      <c r="CW153" s="253"/>
      <c r="CX153" s="253"/>
      <c r="CY153" s="253">
        <v>0</v>
      </c>
      <c r="CZ153" s="253">
        <v>0</v>
      </c>
      <c r="DA153" s="253"/>
      <c r="DB153" s="253"/>
      <c r="DC153" s="253"/>
      <c r="DD153" s="253"/>
      <c r="DE153" s="253">
        <v>0</v>
      </c>
      <c r="DF153" s="253">
        <v>0</v>
      </c>
      <c r="DG153" s="253"/>
      <c r="DH153" s="253"/>
      <c r="DI153" s="253"/>
      <c r="DJ153" s="253"/>
      <c r="DK153" s="253"/>
      <c r="DL153" s="253"/>
      <c r="DM153" s="253"/>
      <c r="DN153" s="253">
        <v>0</v>
      </c>
      <c r="DO153" s="253">
        <v>0</v>
      </c>
      <c r="DP153" s="253">
        <v>0</v>
      </c>
      <c r="DQ153" s="253">
        <v>0</v>
      </c>
      <c r="DR153" s="253">
        <v>0</v>
      </c>
      <c r="DS153" s="253">
        <v>0</v>
      </c>
      <c r="DT153" s="253">
        <v>0</v>
      </c>
      <c r="DU153" s="253">
        <v>0</v>
      </c>
      <c r="DV153" s="253">
        <v>0</v>
      </c>
      <c r="DW153" s="253">
        <v>0</v>
      </c>
      <c r="DX153" s="253">
        <v>0</v>
      </c>
      <c r="DY153" s="253">
        <v>0</v>
      </c>
      <c r="DZ153" s="253">
        <v>0</v>
      </c>
      <c r="EA153" s="126">
        <v>0</v>
      </c>
      <c r="EB153" s="126">
        <v>0</v>
      </c>
      <c r="EC153" s="126">
        <v>0</v>
      </c>
      <c r="ED153" s="126">
        <v>0</v>
      </c>
      <c r="EE153" s="126">
        <v>0</v>
      </c>
      <c r="EF153" s="126">
        <v>0</v>
      </c>
      <c r="EG153" s="131">
        <v>0</v>
      </c>
      <c r="EH153" s="225"/>
      <c r="EI153" s="225"/>
      <c r="EJ153" s="225">
        <f t="shared" si="3691"/>
        <v>0</v>
      </c>
      <c r="EK153" s="131">
        <v>0</v>
      </c>
      <c r="EL153" s="225"/>
      <c r="EM153" s="225"/>
      <c r="EN153" s="225">
        <f t="shared" si="3692"/>
        <v>0</v>
      </c>
      <c r="EO153" s="131">
        <v>0</v>
      </c>
      <c r="EP153" s="225"/>
      <c r="EQ153" s="225"/>
      <c r="ER153" s="225">
        <f t="shared" si="3693"/>
        <v>0</v>
      </c>
      <c r="ES153" s="131">
        <v>0</v>
      </c>
      <c r="ET153" s="225"/>
      <c r="EU153" s="225"/>
      <c r="EV153" s="225">
        <f t="shared" si="3694"/>
        <v>0</v>
      </c>
      <c r="EW153" s="131">
        <v>0</v>
      </c>
      <c r="EX153" s="225"/>
      <c r="EY153" s="225"/>
      <c r="EZ153" s="225">
        <f t="shared" si="3695"/>
        <v>0</v>
      </c>
      <c r="FA153" s="131">
        <v>0</v>
      </c>
      <c r="FB153" s="225"/>
      <c r="FC153" s="225"/>
      <c r="FD153" s="225">
        <f t="shared" si="3696"/>
        <v>0</v>
      </c>
      <c r="FE153" s="131">
        <v>0</v>
      </c>
      <c r="FF153" s="225"/>
      <c r="FG153" s="225"/>
      <c r="FH153" s="225">
        <f t="shared" si="3697"/>
        <v>0</v>
      </c>
      <c r="FI153" s="131">
        <v>0</v>
      </c>
      <c r="FJ153" s="225"/>
      <c r="FK153" s="225">
        <v>0</v>
      </c>
      <c r="FL153" s="225">
        <f t="shared" si="3698"/>
        <v>0</v>
      </c>
      <c r="FM153" s="131">
        <v>0</v>
      </c>
      <c r="FN153" s="225"/>
      <c r="FO153" s="225">
        <v>0</v>
      </c>
      <c r="FP153" s="225">
        <f t="shared" si="3699"/>
        <v>0</v>
      </c>
      <c r="FQ153" s="131">
        <v>0</v>
      </c>
      <c r="FR153" s="225"/>
      <c r="FS153" s="225">
        <v>0</v>
      </c>
      <c r="FT153" s="225">
        <f t="shared" si="3700"/>
        <v>0</v>
      </c>
      <c r="FU153" s="131">
        <v>0</v>
      </c>
      <c r="FV153" s="225"/>
      <c r="FW153" s="225">
        <v>0</v>
      </c>
      <c r="FX153" s="225">
        <f t="shared" si="3701"/>
        <v>0</v>
      </c>
      <c r="FY153" s="131">
        <v>0</v>
      </c>
      <c r="FZ153" s="225"/>
      <c r="GA153" s="225">
        <v>0</v>
      </c>
      <c r="GB153" s="225">
        <f t="shared" si="3702"/>
        <v>0</v>
      </c>
      <c r="GC153" s="131">
        <v>0</v>
      </c>
      <c r="GD153" s="225"/>
      <c r="GE153" s="225">
        <v>0</v>
      </c>
      <c r="GF153" s="225">
        <f t="shared" si="3703"/>
        <v>0</v>
      </c>
      <c r="GG153" s="131">
        <v>0</v>
      </c>
      <c r="GH153" s="225"/>
      <c r="GI153" s="225">
        <v>0</v>
      </c>
      <c r="GJ153" s="225">
        <f t="shared" si="3704"/>
        <v>0</v>
      </c>
      <c r="GK153" s="131">
        <v>0</v>
      </c>
      <c r="GL153" s="225"/>
      <c r="GM153" s="225">
        <v>0</v>
      </c>
      <c r="GN153" s="225">
        <f t="shared" si="3548"/>
        <v>0</v>
      </c>
      <c r="GO153" s="131">
        <v>0</v>
      </c>
      <c r="GP153" s="225"/>
      <c r="GQ153" s="225">
        <v>0</v>
      </c>
      <c r="GR153" s="225">
        <f t="shared" si="3705"/>
        <v>0</v>
      </c>
      <c r="GS153" s="131">
        <v>0</v>
      </c>
      <c r="GT153" s="225"/>
      <c r="GU153" s="225">
        <v>0</v>
      </c>
      <c r="GV153" s="225">
        <f t="shared" si="3706"/>
        <v>0</v>
      </c>
      <c r="GW153" s="131"/>
      <c r="GX153" s="225"/>
      <c r="GY153" s="225">
        <v>0</v>
      </c>
      <c r="GZ153" s="225">
        <f t="shared" si="3707"/>
        <v>0</v>
      </c>
      <c r="HA153" s="131"/>
      <c r="HB153" s="225"/>
      <c r="HC153" s="225">
        <v>0</v>
      </c>
      <c r="HD153" s="225">
        <f t="shared" si="3708"/>
        <v>0</v>
      </c>
      <c r="HE153" s="225"/>
      <c r="HF153" s="225">
        <v>0</v>
      </c>
      <c r="HG153" s="225">
        <f t="shared" si="3709"/>
        <v>0</v>
      </c>
      <c r="HH153" s="225"/>
      <c r="HI153" s="225">
        <v>0</v>
      </c>
      <c r="HJ153" s="225">
        <f t="shared" si="3710"/>
        <v>0</v>
      </c>
      <c r="HK153" s="225"/>
      <c r="HL153" s="225">
        <v>0</v>
      </c>
      <c r="HM153" s="225">
        <v>0</v>
      </c>
      <c r="HN153" s="253">
        <v>0</v>
      </c>
      <c r="HO153" s="253">
        <v>0</v>
      </c>
      <c r="HP153" s="253">
        <v>0</v>
      </c>
      <c r="HQ153" s="253">
        <v>0</v>
      </c>
      <c r="HR153" s="253">
        <v>0</v>
      </c>
      <c r="HS153" s="253">
        <v>0</v>
      </c>
      <c r="HT153" s="253">
        <v>0</v>
      </c>
      <c r="HU153" s="253">
        <v>0</v>
      </c>
      <c r="HV153" s="253">
        <v>0</v>
      </c>
      <c r="HW153" s="253">
        <v>0</v>
      </c>
      <c r="HX153" s="253">
        <v>0</v>
      </c>
      <c r="HY153" s="253">
        <v>0</v>
      </c>
      <c r="HZ153" s="253">
        <v>0</v>
      </c>
      <c r="IA153" s="253">
        <v>0</v>
      </c>
      <c r="IB153" s="253">
        <v>0</v>
      </c>
      <c r="IC153" s="253">
        <v>0</v>
      </c>
      <c r="ID153" s="253">
        <v>0</v>
      </c>
      <c r="IE153" s="253">
        <v>0</v>
      </c>
      <c r="IF153" s="253">
        <v>0</v>
      </c>
      <c r="IG153" s="253">
        <v>0</v>
      </c>
      <c r="IH153" s="253">
        <v>0</v>
      </c>
      <c r="II153" s="253">
        <v>0</v>
      </c>
      <c r="IJ153" s="253">
        <v>0</v>
      </c>
      <c r="IK153" s="253">
        <v>0</v>
      </c>
      <c r="IL153" s="253">
        <v>0</v>
      </c>
      <c r="IM153" s="253">
        <v>0</v>
      </c>
      <c r="IN153" s="253">
        <v>0</v>
      </c>
      <c r="IO153" s="253">
        <v>0</v>
      </c>
      <c r="IP153" s="253">
        <v>0</v>
      </c>
      <c r="IQ153" s="253">
        <v>0</v>
      </c>
      <c r="IR153" s="253">
        <v>0</v>
      </c>
      <c r="IS153" s="253">
        <v>0</v>
      </c>
      <c r="IT153" s="253">
        <v>0</v>
      </c>
      <c r="IU153" s="253">
        <v>0</v>
      </c>
      <c r="IV153" s="253">
        <v>0</v>
      </c>
      <c r="IW153" s="253">
        <v>0</v>
      </c>
      <c r="IX153" s="253">
        <v>0</v>
      </c>
      <c r="IY153" s="253">
        <v>0</v>
      </c>
      <c r="IZ153" s="126">
        <v>0</v>
      </c>
      <c r="JA153" s="126">
        <v>0</v>
      </c>
      <c r="JB153" s="126">
        <v>0</v>
      </c>
      <c r="JC153" s="126">
        <v>0</v>
      </c>
      <c r="JD153" s="131"/>
      <c r="JE153" s="225"/>
      <c r="JF153" s="131"/>
      <c r="JG153" s="228">
        <f t="shared" si="3549"/>
        <v>0</v>
      </c>
      <c r="JH153" s="131"/>
      <c r="JI153" s="225"/>
      <c r="JJ153" s="131"/>
      <c r="JK153" s="228">
        <f t="shared" si="3550"/>
        <v>0</v>
      </c>
      <c r="JL153" s="131"/>
      <c r="JM153" s="225"/>
      <c r="JN153" s="131"/>
      <c r="JO153" s="228">
        <f t="shared" si="3551"/>
        <v>0</v>
      </c>
      <c r="JP153" s="131"/>
      <c r="JQ153" s="225"/>
      <c r="JR153" s="131"/>
      <c r="JS153" s="228">
        <f t="shared" si="3552"/>
        <v>0</v>
      </c>
      <c r="JT153" s="131"/>
      <c r="JU153" s="225"/>
      <c r="JV153" s="131"/>
      <c r="JW153" s="228">
        <f t="shared" si="3553"/>
        <v>0</v>
      </c>
      <c r="JX153" s="131"/>
      <c r="JY153" s="225"/>
      <c r="JZ153" s="131"/>
      <c r="KA153" s="228">
        <f t="shared" si="3554"/>
        <v>0</v>
      </c>
      <c r="KB153" s="131"/>
      <c r="KC153" s="131"/>
      <c r="KD153" s="131"/>
      <c r="KE153" s="228">
        <f t="shared" si="3555"/>
        <v>0</v>
      </c>
      <c r="KF153" s="131"/>
      <c r="KG153" s="131"/>
      <c r="KH153" s="131"/>
      <c r="KI153" s="228">
        <f t="shared" si="3556"/>
        <v>0</v>
      </c>
      <c r="KJ153" s="131"/>
      <c r="KK153" s="131"/>
      <c r="KL153" s="131"/>
      <c r="KM153" s="228">
        <f t="shared" si="3557"/>
        <v>0</v>
      </c>
      <c r="KN153" s="131"/>
      <c r="KO153" s="131"/>
      <c r="KP153" s="131"/>
      <c r="KQ153" s="228">
        <f t="shared" si="3558"/>
        <v>0</v>
      </c>
      <c r="KR153" s="131"/>
      <c r="KS153" s="131"/>
      <c r="KT153" s="131"/>
      <c r="KU153" s="228">
        <f t="shared" si="3559"/>
        <v>0</v>
      </c>
      <c r="KV153" s="131"/>
      <c r="KW153" s="131"/>
      <c r="KX153" s="131"/>
      <c r="KY153" s="228">
        <f t="shared" si="3560"/>
        <v>0</v>
      </c>
      <c r="KZ153" s="131">
        <v>0</v>
      </c>
      <c r="LA153" s="131"/>
      <c r="LB153" s="131"/>
      <c r="LC153" s="228">
        <f t="shared" si="3561"/>
        <v>0</v>
      </c>
      <c r="LD153" s="131"/>
      <c r="LE153" s="131"/>
      <c r="LF153" s="131"/>
      <c r="LG153" s="228">
        <f t="shared" si="3562"/>
        <v>0</v>
      </c>
      <c r="LH153" s="131"/>
      <c r="LI153" s="131"/>
      <c r="LJ153" s="131"/>
      <c r="LK153" s="228">
        <f t="shared" si="3563"/>
        <v>0</v>
      </c>
      <c r="LL153" s="131"/>
      <c r="LM153" s="131"/>
      <c r="LN153" s="131"/>
      <c r="LO153" s="228">
        <f t="shared" si="3564"/>
        <v>0</v>
      </c>
      <c r="LP153" s="131"/>
      <c r="LQ153" s="131"/>
      <c r="LR153" s="131"/>
      <c r="LS153" s="228">
        <f t="shared" si="3565"/>
        <v>0</v>
      </c>
      <c r="LT153" s="131"/>
      <c r="LU153" s="131"/>
      <c r="LV153" s="131"/>
      <c r="LW153" s="228">
        <f t="shared" si="3566"/>
        <v>0</v>
      </c>
      <c r="LX153" s="131"/>
      <c r="LY153" s="131"/>
      <c r="LZ153" s="131"/>
      <c r="MA153" s="228">
        <f t="shared" si="3567"/>
        <v>0</v>
      </c>
      <c r="MB153" s="131"/>
      <c r="MC153" s="131"/>
      <c r="MD153" s="228">
        <f t="shared" si="3568"/>
        <v>0</v>
      </c>
      <c r="ME153" s="131"/>
      <c r="MF153" s="131"/>
      <c r="MG153" s="228">
        <f t="shared" si="3711"/>
        <v>0</v>
      </c>
      <c r="MH153" s="228"/>
      <c r="MI153" s="228"/>
      <c r="MJ153" s="228">
        <v>0</v>
      </c>
      <c r="MK153" s="253"/>
      <c r="ML153" s="253"/>
      <c r="MM153" s="253"/>
      <c r="MN153" s="253"/>
      <c r="MO153" s="253"/>
      <c r="MP153" s="253"/>
      <c r="MQ153" s="253"/>
      <c r="MR153" s="253"/>
      <c r="MS153" s="253"/>
      <c r="MT153" s="253"/>
      <c r="MU153" s="253"/>
      <c r="MV153" s="253"/>
      <c r="MW153" s="253"/>
      <c r="MX153" s="253"/>
      <c r="MY153" s="253"/>
      <c r="MZ153" s="253"/>
      <c r="NA153" s="253"/>
      <c r="NB153" s="253"/>
      <c r="NC153" s="253"/>
      <c r="ND153" s="253"/>
      <c r="NE153" s="253"/>
      <c r="NF153" s="253"/>
      <c r="NG153" s="253"/>
      <c r="NH153" s="253"/>
      <c r="NI153" s="253"/>
      <c r="NJ153" s="253"/>
      <c r="NK153" s="253"/>
      <c r="NL153" s="253"/>
      <c r="NM153" s="253"/>
      <c r="NN153" s="253"/>
      <c r="NO153" s="125"/>
      <c r="NP153" s="125"/>
      <c r="NQ153" s="125"/>
      <c r="NR153" s="125"/>
      <c r="NS153" s="125"/>
      <c r="NT153" s="125"/>
      <c r="NU153" s="125"/>
      <c r="NV153" s="125"/>
      <c r="NW153" s="125"/>
      <c r="NX153" s="125"/>
      <c r="NY153" s="125"/>
      <c r="NZ153" s="125"/>
      <c r="OA153" s="228"/>
      <c r="OB153" s="225"/>
      <c r="OC153" s="225">
        <v>330</v>
      </c>
      <c r="OD153" s="225">
        <f t="shared" si="3569"/>
        <v>0</v>
      </c>
      <c r="OE153" s="228"/>
      <c r="OF153" s="225"/>
      <c r="OG153" s="225">
        <v>330</v>
      </c>
      <c r="OH153" s="225">
        <f t="shared" si="3570"/>
        <v>0</v>
      </c>
      <c r="OI153" s="228"/>
      <c r="OJ153" s="225"/>
      <c r="OK153" s="225">
        <v>330</v>
      </c>
      <c r="OL153" s="225">
        <f t="shared" si="3571"/>
        <v>0</v>
      </c>
      <c r="OM153" s="228"/>
      <c r="ON153" s="225"/>
      <c r="OO153" s="225">
        <v>330</v>
      </c>
      <c r="OP153" s="225">
        <f t="shared" si="3572"/>
        <v>0</v>
      </c>
      <c r="OQ153" s="228"/>
      <c r="OR153" s="225"/>
      <c r="OS153" s="225">
        <v>330</v>
      </c>
      <c r="OT153" s="225">
        <f t="shared" si="3573"/>
        <v>0</v>
      </c>
      <c r="OU153" s="228"/>
      <c r="OV153" s="225"/>
      <c r="OW153" s="225">
        <v>330</v>
      </c>
      <c r="OX153" s="225">
        <f t="shared" si="3574"/>
        <v>0</v>
      </c>
      <c r="OY153" s="228"/>
      <c r="OZ153" s="225"/>
      <c r="PA153" s="225">
        <v>330</v>
      </c>
      <c r="PB153" s="225">
        <f t="shared" si="3575"/>
        <v>0</v>
      </c>
      <c r="PC153" s="228"/>
      <c r="PD153" s="225"/>
      <c r="PE153" s="225">
        <v>330</v>
      </c>
      <c r="PF153" s="225">
        <f t="shared" si="3576"/>
        <v>0</v>
      </c>
      <c r="PG153" s="228"/>
      <c r="PH153" s="225"/>
      <c r="PI153" s="225">
        <v>330</v>
      </c>
      <c r="PJ153" s="225">
        <f t="shared" si="3577"/>
        <v>0</v>
      </c>
      <c r="PK153" s="228"/>
      <c r="PL153" s="225"/>
      <c r="PM153" s="225">
        <v>330</v>
      </c>
      <c r="PN153" s="225">
        <f t="shared" si="3578"/>
        <v>0</v>
      </c>
      <c r="PO153" s="228"/>
      <c r="PP153" s="225"/>
      <c r="PQ153" s="225">
        <v>330</v>
      </c>
      <c r="PR153" s="225">
        <f t="shared" si="3579"/>
        <v>0</v>
      </c>
      <c r="PS153" s="228"/>
      <c r="PT153" s="225"/>
      <c r="PU153" s="225">
        <v>330</v>
      </c>
      <c r="PV153" s="225">
        <f t="shared" si="3580"/>
        <v>0</v>
      </c>
      <c r="PW153" s="228"/>
      <c r="PX153" s="225"/>
      <c r="PY153" s="225">
        <v>330</v>
      </c>
      <c r="PZ153" s="225">
        <f t="shared" si="3581"/>
        <v>0</v>
      </c>
      <c r="QA153" s="228"/>
      <c r="QB153" s="225"/>
      <c r="QC153" s="225">
        <v>330</v>
      </c>
      <c r="QD153" s="225">
        <f t="shared" si="3582"/>
        <v>0</v>
      </c>
      <c r="QE153" s="228"/>
      <c r="QF153" s="225"/>
      <c r="QG153" s="225">
        <v>330</v>
      </c>
      <c r="QH153" s="225">
        <f t="shared" si="3583"/>
        <v>0</v>
      </c>
      <c r="QI153" s="228"/>
      <c r="QJ153" s="225"/>
      <c r="QK153" s="225">
        <v>330</v>
      </c>
      <c r="QL153" s="225">
        <f t="shared" si="3584"/>
        <v>0</v>
      </c>
      <c r="QM153" s="228"/>
      <c r="QN153" s="225"/>
      <c r="QO153" s="225">
        <v>330</v>
      </c>
      <c r="QP153" s="225">
        <f t="shared" si="3585"/>
        <v>0</v>
      </c>
      <c r="QQ153" s="228"/>
      <c r="QR153" s="225"/>
      <c r="QS153" s="225">
        <v>330</v>
      </c>
      <c r="QT153" s="225">
        <f t="shared" si="3586"/>
        <v>0</v>
      </c>
      <c r="QU153" s="228"/>
      <c r="QV153" s="225"/>
      <c r="QW153" s="225">
        <v>330</v>
      </c>
      <c r="QX153" s="225">
        <f t="shared" si="3587"/>
        <v>0</v>
      </c>
      <c r="QY153" s="225"/>
      <c r="QZ153" s="225">
        <v>330</v>
      </c>
      <c r="RA153" s="225">
        <f t="shared" si="3588"/>
        <v>0</v>
      </c>
      <c r="RB153" s="225"/>
      <c r="RC153" s="225">
        <v>330</v>
      </c>
      <c r="RD153" s="225">
        <f t="shared" si="3589"/>
        <v>0</v>
      </c>
      <c r="RE153" s="225"/>
      <c r="RF153" s="225">
        <v>330</v>
      </c>
      <c r="RG153" s="225">
        <v>0</v>
      </c>
      <c r="RH153" s="253"/>
      <c r="RI153" s="253"/>
      <c r="RJ153" s="253"/>
      <c r="RK153" s="253"/>
      <c r="RL153" s="253"/>
      <c r="RM153" s="253"/>
      <c r="RN153" s="253"/>
      <c r="RO153" s="253"/>
      <c r="RP153" s="253"/>
      <c r="RQ153" s="253"/>
      <c r="RR153" s="253"/>
      <c r="RS153" s="253"/>
      <c r="RT153" s="253"/>
      <c r="RU153" s="253"/>
      <c r="RV153" s="253"/>
      <c r="RW153" s="253"/>
      <c r="RX153" s="253"/>
      <c r="RY153" s="253"/>
      <c r="RZ153" s="253"/>
      <c r="SA153" s="253"/>
      <c r="SB153" s="253"/>
      <c r="SC153" s="253"/>
      <c r="SD153" s="253"/>
      <c r="SE153" s="253"/>
      <c r="SF153" s="253"/>
      <c r="SG153" s="253"/>
      <c r="SH153" s="253"/>
      <c r="SI153" s="253"/>
      <c r="SJ153" s="253"/>
      <c r="SK153" s="253"/>
      <c r="SL153" s="125"/>
      <c r="SM153" s="125"/>
      <c r="SN153" s="125"/>
      <c r="SO153" s="125"/>
      <c r="SP153" s="125"/>
      <c r="SQ153" s="125"/>
      <c r="SR153" s="125"/>
      <c r="SS153" s="125"/>
      <c r="ST153" s="125"/>
      <c r="SU153" s="125"/>
      <c r="SV153" s="125"/>
      <c r="SW153" s="125"/>
      <c r="SX153" s="228"/>
      <c r="SY153" s="240">
        <v>0</v>
      </c>
      <c r="SZ153" s="225"/>
      <c r="TA153" s="225">
        <f t="shared" si="3590"/>
        <v>0</v>
      </c>
      <c r="TB153" s="228"/>
      <c r="TC153" s="240">
        <v>0</v>
      </c>
      <c r="TD153" s="225"/>
      <c r="TE153" s="225">
        <f t="shared" si="3591"/>
        <v>0</v>
      </c>
      <c r="TF153" s="228"/>
      <c r="TG153" s="240">
        <v>0</v>
      </c>
      <c r="TH153" s="225"/>
      <c r="TI153" s="225">
        <f t="shared" si="3592"/>
        <v>0</v>
      </c>
      <c r="TJ153" s="228"/>
      <c r="TK153" s="240">
        <v>0</v>
      </c>
      <c r="TL153" s="225"/>
      <c r="TM153" s="225">
        <f t="shared" si="3593"/>
        <v>0</v>
      </c>
      <c r="TN153" s="228"/>
      <c r="TO153" s="240">
        <v>0</v>
      </c>
      <c r="TP153" s="225"/>
      <c r="TQ153" s="225">
        <f t="shared" si="3594"/>
        <v>0</v>
      </c>
      <c r="TR153" s="228"/>
      <c r="TS153" s="240">
        <v>0</v>
      </c>
      <c r="TT153" s="225"/>
      <c r="TU153" s="225">
        <f t="shared" si="3595"/>
        <v>0</v>
      </c>
      <c r="TV153" s="228"/>
      <c r="TW153" s="240">
        <v>0</v>
      </c>
      <c r="TX153" s="225"/>
      <c r="TY153" s="225">
        <f t="shared" si="3596"/>
        <v>0</v>
      </c>
      <c r="TZ153" s="228"/>
      <c r="UA153" s="219">
        <v>0</v>
      </c>
      <c r="UB153" s="225"/>
      <c r="UC153" s="225">
        <f t="shared" si="3597"/>
        <v>0</v>
      </c>
      <c r="UD153" s="228"/>
      <c r="UE153" s="219">
        <v>0</v>
      </c>
      <c r="UF153" s="225"/>
      <c r="UG153" s="225">
        <f t="shared" si="3598"/>
        <v>0</v>
      </c>
      <c r="UH153" s="228"/>
      <c r="UI153" s="219">
        <v>0</v>
      </c>
      <c r="UJ153" s="225"/>
      <c r="UK153" s="225">
        <f t="shared" si="3599"/>
        <v>0</v>
      </c>
      <c r="UL153" s="228"/>
      <c r="UM153" s="219">
        <v>0</v>
      </c>
      <c r="UN153" s="225"/>
      <c r="UO153" s="225">
        <f t="shared" si="3600"/>
        <v>0</v>
      </c>
      <c r="UP153" s="228"/>
      <c r="UQ153" s="207">
        <v>0</v>
      </c>
      <c r="UR153" s="225"/>
      <c r="US153" s="225">
        <f t="shared" si="3601"/>
        <v>0</v>
      </c>
      <c r="UT153" s="228"/>
      <c r="UU153" s="207">
        <v>0</v>
      </c>
      <c r="UV153" s="225"/>
      <c r="UW153" s="225">
        <f t="shared" si="3602"/>
        <v>0</v>
      </c>
      <c r="UX153" s="228"/>
      <c r="UY153" s="207">
        <v>0</v>
      </c>
      <c r="UZ153" s="225"/>
      <c r="VA153" s="225">
        <f t="shared" si="3603"/>
        <v>0</v>
      </c>
      <c r="VB153" s="228"/>
      <c r="VC153" s="207">
        <v>0</v>
      </c>
      <c r="VD153" s="225"/>
      <c r="VE153" s="225">
        <f t="shared" si="3604"/>
        <v>0</v>
      </c>
      <c r="VF153" s="228"/>
      <c r="VG153" s="207">
        <v>0</v>
      </c>
      <c r="VH153" s="225"/>
      <c r="VI153" s="225">
        <f t="shared" si="3605"/>
        <v>0</v>
      </c>
      <c r="VJ153" s="228"/>
      <c r="VK153" s="206">
        <v>0</v>
      </c>
      <c r="VL153" s="225"/>
      <c r="VM153" s="225">
        <f t="shared" si="3606"/>
        <v>0</v>
      </c>
      <c r="VN153" s="228"/>
      <c r="VO153" s="206">
        <v>0</v>
      </c>
      <c r="VP153" s="225"/>
      <c r="VQ153" s="225">
        <f t="shared" si="3607"/>
        <v>0</v>
      </c>
      <c r="VR153" s="228"/>
      <c r="VS153" s="206">
        <v>0</v>
      </c>
      <c r="VT153" s="225">
        <v>386.15</v>
      </c>
      <c r="VU153" s="225">
        <f t="shared" si="3608"/>
        <v>0</v>
      </c>
      <c r="VV153" s="225">
        <v>0</v>
      </c>
      <c r="VW153" s="225">
        <v>386.15</v>
      </c>
      <c r="VX153" s="225">
        <f t="shared" si="3609"/>
        <v>0</v>
      </c>
      <c r="VY153" s="225">
        <v>0</v>
      </c>
      <c r="VZ153" s="225">
        <v>386.15</v>
      </c>
      <c r="WA153" s="225">
        <f t="shared" si="3610"/>
        <v>0</v>
      </c>
      <c r="WB153" s="225">
        <v>0</v>
      </c>
      <c r="WC153" s="225">
        <v>386.15</v>
      </c>
      <c r="WD153" s="225">
        <v>0</v>
      </c>
      <c r="WE153" s="253"/>
      <c r="WF153" s="253"/>
      <c r="WG153" s="253"/>
      <c r="WH153" s="253"/>
      <c r="WI153" s="253"/>
      <c r="WJ153" s="253"/>
      <c r="WK153" s="253"/>
      <c r="WL153" s="253"/>
      <c r="WM153" s="253"/>
      <c r="WN153" s="253"/>
      <c r="WO153" s="253"/>
      <c r="WP153" s="253"/>
      <c r="WQ153" s="253"/>
      <c r="WR153" s="253"/>
      <c r="WS153" s="253"/>
      <c r="WT153" s="253"/>
      <c r="WU153" s="253"/>
      <c r="WV153" s="253"/>
      <c r="WW153" s="253"/>
      <c r="WX153" s="253"/>
      <c r="WY153" s="253"/>
      <c r="WZ153" s="253"/>
      <c r="XA153" s="253"/>
      <c r="XB153" s="253"/>
      <c r="XC153" s="253"/>
      <c r="XD153" s="253"/>
      <c r="XE153" s="253"/>
      <c r="XF153" s="253"/>
      <c r="XG153" s="253"/>
      <c r="XH153" s="253"/>
      <c r="XI153" s="125"/>
      <c r="XJ153" s="125"/>
      <c r="XK153" s="125"/>
      <c r="XL153" s="125"/>
      <c r="XM153" s="125"/>
      <c r="XN153" s="125"/>
      <c r="XO153" s="125"/>
      <c r="XP153" s="125"/>
      <c r="XQ153" s="125"/>
      <c r="XR153" s="125"/>
      <c r="XS153" s="125"/>
      <c r="XT153" s="125"/>
      <c r="XU153" s="228"/>
      <c r="XV153" s="225"/>
      <c r="XW153" s="225">
        <v>498.05</v>
      </c>
      <c r="XX153" s="241">
        <f t="shared" si="3611"/>
        <v>0</v>
      </c>
      <c r="XY153" s="228"/>
      <c r="XZ153" s="225"/>
      <c r="YA153" s="225">
        <v>498.05</v>
      </c>
      <c r="YB153" s="241">
        <f t="shared" si="3612"/>
        <v>0</v>
      </c>
      <c r="YC153" s="228"/>
      <c r="YD153" s="225"/>
      <c r="YE153" s="225">
        <v>498.05</v>
      </c>
      <c r="YF153" s="241">
        <f t="shared" si="3613"/>
        <v>0</v>
      </c>
      <c r="YG153" s="228"/>
      <c r="YH153" s="225"/>
      <c r="YI153" s="225">
        <v>498.05</v>
      </c>
      <c r="YJ153" s="241">
        <f t="shared" si="3614"/>
        <v>0</v>
      </c>
      <c r="YK153" s="228"/>
      <c r="YL153" s="225"/>
      <c r="YM153" s="225">
        <v>498.05</v>
      </c>
      <c r="YN153" s="241">
        <f t="shared" si="3615"/>
        <v>0</v>
      </c>
      <c r="YO153" s="228"/>
      <c r="YP153" s="225"/>
      <c r="YQ153" s="225">
        <v>498.05</v>
      </c>
      <c r="YR153" s="241">
        <f t="shared" si="3616"/>
        <v>0</v>
      </c>
      <c r="YS153" s="228"/>
      <c r="YT153" s="225"/>
      <c r="YU153" s="225">
        <v>498.05</v>
      </c>
      <c r="YV153" s="241">
        <f t="shared" si="3617"/>
        <v>0</v>
      </c>
      <c r="YW153" s="228"/>
      <c r="YX153" s="225"/>
      <c r="YY153" s="225">
        <v>498.05</v>
      </c>
      <c r="YZ153" s="241">
        <f t="shared" si="3618"/>
        <v>0</v>
      </c>
      <c r="ZA153" s="228"/>
      <c r="ZB153" s="225"/>
      <c r="ZC153" s="225">
        <v>498.05</v>
      </c>
      <c r="ZD153" s="241">
        <f t="shared" si="3619"/>
        <v>0</v>
      </c>
      <c r="ZE153" s="228"/>
      <c r="ZF153" s="225"/>
      <c r="ZG153" s="225">
        <v>498.05</v>
      </c>
      <c r="ZH153" s="241">
        <f t="shared" si="3620"/>
        <v>0</v>
      </c>
      <c r="ZI153" s="228"/>
      <c r="ZJ153" s="225"/>
      <c r="ZK153" s="225">
        <v>498.05</v>
      </c>
      <c r="ZL153" s="241">
        <f t="shared" si="3621"/>
        <v>0</v>
      </c>
      <c r="ZM153" s="228"/>
      <c r="ZN153" s="225"/>
      <c r="ZO153" s="225">
        <v>498.05</v>
      </c>
      <c r="ZP153" s="241">
        <f t="shared" si="3622"/>
        <v>0</v>
      </c>
      <c r="ZQ153" s="228"/>
      <c r="ZR153" s="225"/>
      <c r="ZS153" s="225">
        <v>498.05</v>
      </c>
      <c r="ZT153" s="241">
        <f t="shared" si="3623"/>
        <v>0</v>
      </c>
      <c r="ZU153" s="228"/>
      <c r="ZV153" s="225"/>
      <c r="ZW153" s="225">
        <v>498.05</v>
      </c>
      <c r="ZX153" s="241">
        <f t="shared" si="3624"/>
        <v>0</v>
      </c>
      <c r="ZY153" s="228"/>
      <c r="ZZ153" s="225"/>
      <c r="AAA153" s="225">
        <v>498.05</v>
      </c>
      <c r="AAB153" s="241">
        <f t="shared" si="3625"/>
        <v>0</v>
      </c>
      <c r="AAC153" s="228"/>
      <c r="AAD153" s="225"/>
      <c r="AAE153" s="225">
        <v>498.05</v>
      </c>
      <c r="AAF153" s="241">
        <f t="shared" si="3626"/>
        <v>0</v>
      </c>
      <c r="AAG153" s="228"/>
      <c r="AAH153" s="225"/>
      <c r="AAI153" s="225">
        <v>498.05</v>
      </c>
      <c r="AAJ153" s="241">
        <f t="shared" si="3627"/>
        <v>0</v>
      </c>
      <c r="AAK153" s="228"/>
      <c r="AAL153" s="225"/>
      <c r="AAM153" s="225">
        <v>498.05</v>
      </c>
      <c r="AAN153" s="241">
        <f t="shared" si="3628"/>
        <v>0</v>
      </c>
      <c r="AAO153" s="228"/>
      <c r="AAP153" s="225"/>
      <c r="AAQ153" s="225">
        <v>498.05</v>
      </c>
      <c r="AAR153" s="241">
        <f t="shared" si="3629"/>
        <v>0</v>
      </c>
      <c r="AAS153" s="225"/>
      <c r="AAT153" s="225">
        <v>498.05</v>
      </c>
      <c r="AAU153" s="241">
        <f t="shared" si="3630"/>
        <v>0</v>
      </c>
      <c r="AAV153" s="225"/>
      <c r="AAW153" s="225">
        <v>498.05</v>
      </c>
      <c r="AAX153" s="225">
        <f t="shared" si="3631"/>
        <v>0</v>
      </c>
      <c r="AAY153" s="225"/>
      <c r="AAZ153" s="225">
        <v>498.05</v>
      </c>
      <c r="ABA153" s="225">
        <v>0</v>
      </c>
      <c r="ABB153" s="253"/>
      <c r="ABC153" s="253"/>
      <c r="ABD153" s="253"/>
      <c r="ABE153" s="253"/>
      <c r="ABF153" s="253"/>
      <c r="ABG153" s="253"/>
      <c r="ABH153" s="253"/>
      <c r="ABI153" s="253"/>
      <c r="ABJ153" s="253"/>
      <c r="ABK153" s="253"/>
      <c r="ABL153" s="253"/>
      <c r="ABM153" s="253"/>
      <c r="ABN153" s="253"/>
      <c r="ABO153" s="253"/>
      <c r="ABP153" s="253"/>
      <c r="ABQ153" s="253"/>
      <c r="ABR153" s="253"/>
      <c r="ABS153" s="253"/>
      <c r="ABT153" s="253"/>
      <c r="ABU153" s="253"/>
      <c r="ABV153" s="253"/>
      <c r="ABW153" s="253"/>
      <c r="ABX153" s="253"/>
      <c r="ABY153" s="253"/>
      <c r="ABZ153" s="253"/>
      <c r="ACA153" s="253"/>
      <c r="ACB153" s="253"/>
      <c r="ACC153" s="253"/>
      <c r="ACD153" s="253"/>
      <c r="ACE153" s="253"/>
      <c r="ACF153" s="126"/>
      <c r="ACG153" s="126"/>
      <c r="ACH153" s="126"/>
      <c r="ACI153" s="126"/>
      <c r="ACJ153" s="126"/>
      <c r="ACK153" s="126"/>
      <c r="ACL153" s="126"/>
      <c r="ACM153" s="126"/>
      <c r="ACN153" s="126"/>
      <c r="ACO153" s="126"/>
      <c r="ACP153" s="126"/>
      <c r="ACQ153" s="126"/>
      <c r="ACR153" s="131">
        <v>0</v>
      </c>
      <c r="ACS153" s="227"/>
      <c r="ACT153" s="225"/>
      <c r="ACU153" s="226">
        <f t="shared" si="3632"/>
        <v>0</v>
      </c>
      <c r="ACV153" s="131">
        <v>0</v>
      </c>
      <c r="ACW153" s="227"/>
      <c r="ACX153" s="225"/>
      <c r="ACY153" s="226">
        <f t="shared" si="3633"/>
        <v>0</v>
      </c>
      <c r="ACZ153" s="131">
        <v>0</v>
      </c>
      <c r="ADA153" s="227"/>
      <c r="ADB153" s="225"/>
      <c r="ADC153" s="226">
        <f t="shared" si="3634"/>
        <v>0</v>
      </c>
      <c r="ADD153" s="131">
        <v>0</v>
      </c>
      <c r="ADE153" s="227"/>
      <c r="ADF153" s="225"/>
      <c r="ADG153" s="226">
        <f t="shared" si="3635"/>
        <v>0</v>
      </c>
      <c r="ADH153" s="131">
        <v>0</v>
      </c>
      <c r="ADI153" s="227"/>
      <c r="ADJ153" s="225"/>
      <c r="ADK153" s="226">
        <f t="shared" si="3636"/>
        <v>0</v>
      </c>
      <c r="ADL153" s="131">
        <v>0</v>
      </c>
      <c r="ADM153" s="225"/>
      <c r="ADN153" s="225"/>
      <c r="ADO153" s="226">
        <f t="shared" si="3637"/>
        <v>0</v>
      </c>
      <c r="ADP153" s="131">
        <v>0</v>
      </c>
      <c r="ADQ153" s="225"/>
      <c r="ADR153" s="225"/>
      <c r="ADS153" s="226">
        <f t="shared" si="3638"/>
        <v>0</v>
      </c>
      <c r="ADT153" s="131">
        <v>0</v>
      </c>
      <c r="ADU153" s="225"/>
      <c r="ADV153" s="225"/>
      <c r="ADW153" s="226">
        <f t="shared" si="3639"/>
        <v>0</v>
      </c>
      <c r="ADX153" s="131">
        <v>0</v>
      </c>
      <c r="ADY153" s="225"/>
      <c r="ADZ153" s="225"/>
      <c r="AEA153" s="226">
        <f t="shared" si="3640"/>
        <v>0</v>
      </c>
      <c r="AEB153" s="131">
        <v>0</v>
      </c>
      <c r="AEC153" s="225"/>
      <c r="AED153" s="225"/>
      <c r="AEE153" s="226">
        <f t="shared" si="3641"/>
        <v>0</v>
      </c>
      <c r="AEF153" s="131">
        <v>0</v>
      </c>
      <c r="AEG153" s="225"/>
      <c r="AEH153" s="225"/>
      <c r="AEI153" s="226">
        <f t="shared" si="3642"/>
        <v>0</v>
      </c>
      <c r="AEJ153" s="131">
        <v>0</v>
      </c>
      <c r="AEK153" s="225"/>
      <c r="AEL153" s="225"/>
      <c r="AEM153" s="226">
        <f t="shared" si="3643"/>
        <v>0</v>
      </c>
      <c r="AEN153" s="131">
        <v>0</v>
      </c>
      <c r="AEO153" s="225"/>
      <c r="AEP153" s="225"/>
      <c r="AEQ153" s="226">
        <f t="shared" si="3644"/>
        <v>0</v>
      </c>
      <c r="AER153" s="131">
        <v>0</v>
      </c>
      <c r="AES153" s="225"/>
      <c r="AET153" s="225"/>
      <c r="AEU153" s="226">
        <f t="shared" si="3645"/>
        <v>0</v>
      </c>
      <c r="AEV153" s="131">
        <v>0</v>
      </c>
      <c r="AEW153" s="225"/>
      <c r="AEX153" s="225"/>
      <c r="AEY153" s="226">
        <f t="shared" si="3646"/>
        <v>0</v>
      </c>
      <c r="AEZ153" s="131">
        <v>0</v>
      </c>
      <c r="AFA153" s="225"/>
      <c r="AFB153" s="225"/>
      <c r="AFC153" s="226">
        <f t="shared" si="3647"/>
        <v>0</v>
      </c>
      <c r="AFD153" s="131">
        <v>0</v>
      </c>
      <c r="AFE153" s="225"/>
      <c r="AFF153" s="225"/>
      <c r="AFG153" s="226">
        <f t="shared" si="3648"/>
        <v>0</v>
      </c>
      <c r="AFH153" s="131">
        <v>0</v>
      </c>
      <c r="AFI153" s="225"/>
      <c r="AFJ153" s="225"/>
      <c r="AFK153" s="226">
        <f t="shared" si="3649"/>
        <v>0</v>
      </c>
      <c r="AFL153" s="131"/>
      <c r="AFM153" s="225"/>
      <c r="AFN153" s="225"/>
      <c r="AFO153" s="226">
        <f t="shared" si="3650"/>
        <v>0</v>
      </c>
      <c r="AFP153" s="225"/>
      <c r="AFQ153" s="225"/>
      <c r="AFR153" s="226">
        <f t="shared" si="3651"/>
        <v>0</v>
      </c>
      <c r="AFS153" s="225"/>
      <c r="AFT153" s="225"/>
      <c r="AFU153" s="226">
        <f t="shared" si="3652"/>
        <v>0</v>
      </c>
      <c r="AFV153" s="226"/>
      <c r="AFW153" s="226"/>
      <c r="AFX153" s="226">
        <v>0</v>
      </c>
      <c r="AFY153" s="253">
        <v>0</v>
      </c>
      <c r="AFZ153" s="253">
        <v>0</v>
      </c>
      <c r="AGA153" s="253">
        <v>0</v>
      </c>
      <c r="AGB153" s="253">
        <v>0</v>
      </c>
      <c r="AGC153" s="253">
        <v>0</v>
      </c>
      <c r="AGD153" s="253">
        <v>0</v>
      </c>
      <c r="AGE153" s="253">
        <v>0</v>
      </c>
      <c r="AGF153" s="253">
        <v>0</v>
      </c>
      <c r="AGG153" s="253">
        <v>0</v>
      </c>
      <c r="AGH153" s="253">
        <v>0</v>
      </c>
      <c r="AGI153" s="253">
        <v>0</v>
      </c>
      <c r="AGJ153" s="253">
        <v>0</v>
      </c>
      <c r="AGK153" s="253">
        <v>0</v>
      </c>
      <c r="AGL153" s="253">
        <v>0</v>
      </c>
      <c r="AGM153" s="253">
        <v>0</v>
      </c>
      <c r="AGN153" s="253">
        <v>0</v>
      </c>
      <c r="AGO153" s="253">
        <v>0</v>
      </c>
      <c r="AGP153" s="253">
        <v>0</v>
      </c>
      <c r="AGQ153" s="253">
        <v>0</v>
      </c>
      <c r="AGR153" s="253">
        <v>0</v>
      </c>
      <c r="AGS153" s="253">
        <v>0</v>
      </c>
      <c r="AGT153" s="253">
        <v>0</v>
      </c>
      <c r="AGU153" s="253">
        <v>0</v>
      </c>
      <c r="AGV153" s="253">
        <v>0</v>
      </c>
      <c r="AGW153" s="253">
        <v>0</v>
      </c>
      <c r="AGX153" s="253">
        <v>0</v>
      </c>
      <c r="AGY153" s="253">
        <v>0</v>
      </c>
      <c r="AGZ153" s="253">
        <v>0</v>
      </c>
      <c r="AHA153" s="253">
        <v>0</v>
      </c>
      <c r="AHB153" s="253">
        <v>0</v>
      </c>
      <c r="AHC153" s="125">
        <v>0</v>
      </c>
      <c r="AHD153" s="125">
        <v>0</v>
      </c>
      <c r="AHE153" s="125">
        <v>0</v>
      </c>
      <c r="AHF153" s="125">
        <v>0</v>
      </c>
      <c r="AHG153" s="125">
        <v>0</v>
      </c>
      <c r="AHH153" s="125">
        <v>0</v>
      </c>
      <c r="AHI153" s="125">
        <v>0</v>
      </c>
      <c r="AHJ153" s="125">
        <v>0</v>
      </c>
      <c r="AHK153" s="125">
        <v>0</v>
      </c>
      <c r="AHL153" s="125">
        <v>0</v>
      </c>
      <c r="AHM153" s="125">
        <v>0</v>
      </c>
      <c r="AHN153" s="125">
        <v>0</v>
      </c>
      <c r="AHO153" s="228">
        <f t="shared" si="3063"/>
        <v>0</v>
      </c>
      <c r="AHP153" s="127">
        <f t="shared" si="3064"/>
        <v>0</v>
      </c>
      <c r="AHQ153" s="127">
        <f t="shared" si="3065"/>
        <v>0</v>
      </c>
      <c r="AHR153" s="228">
        <f t="shared" si="3066"/>
        <v>0</v>
      </c>
      <c r="AHS153" s="127">
        <f t="shared" si="3067"/>
        <v>0</v>
      </c>
      <c r="AHT153" s="127">
        <f t="shared" si="3068"/>
        <v>0</v>
      </c>
      <c r="AHU153" s="228">
        <f t="shared" si="3069"/>
        <v>0</v>
      </c>
      <c r="AHV153" s="127">
        <f t="shared" si="3070"/>
        <v>0</v>
      </c>
      <c r="AHW153" s="127">
        <f t="shared" si="3071"/>
        <v>0</v>
      </c>
      <c r="AHX153" s="228">
        <v>0</v>
      </c>
      <c r="AHY153" s="127">
        <f t="shared" si="3072"/>
        <v>0</v>
      </c>
      <c r="AHZ153" s="127">
        <f t="shared" si="3005"/>
        <v>0</v>
      </c>
      <c r="AIA153" s="228">
        <f t="shared" si="3327"/>
        <v>0</v>
      </c>
      <c r="AIB153" s="127">
        <f t="shared" si="3328"/>
        <v>0</v>
      </c>
      <c r="AIC153" s="127">
        <f t="shared" si="3329"/>
        <v>0</v>
      </c>
      <c r="AID153" s="228">
        <f t="shared" si="3330"/>
        <v>0</v>
      </c>
      <c r="AIE153" s="127">
        <f t="shared" si="3331"/>
        <v>0</v>
      </c>
      <c r="AIF153" s="127">
        <f t="shared" si="3332"/>
        <v>0</v>
      </c>
      <c r="AIG153" s="228">
        <f t="shared" si="3333"/>
        <v>0</v>
      </c>
      <c r="AIH153" s="127">
        <f t="shared" si="3334"/>
        <v>0</v>
      </c>
      <c r="AII153" s="127">
        <f t="shared" si="3335"/>
        <v>0</v>
      </c>
      <c r="AIJ153" s="228">
        <f t="shared" si="3336"/>
        <v>0</v>
      </c>
      <c r="AIK153" s="127">
        <f t="shared" si="3337"/>
        <v>0</v>
      </c>
      <c r="AIL153" s="127">
        <f t="shared" si="3338"/>
        <v>0</v>
      </c>
      <c r="AIM153" s="228">
        <f t="shared" si="3339"/>
        <v>0</v>
      </c>
      <c r="AIN153" s="127">
        <f t="shared" si="3340"/>
        <v>0</v>
      </c>
      <c r="AIO153" s="127">
        <f t="shared" si="3341"/>
        <v>0</v>
      </c>
      <c r="AIP153" s="228">
        <f t="shared" si="3342"/>
        <v>0</v>
      </c>
      <c r="AIQ153" s="127">
        <f t="shared" si="3325"/>
        <v>0</v>
      </c>
      <c r="AIR153" s="127">
        <f t="shared" si="3326"/>
        <v>0</v>
      </c>
      <c r="AIS153" s="228">
        <f t="shared" si="3653"/>
        <v>0</v>
      </c>
      <c r="AIT153" s="127">
        <f t="shared" si="3653"/>
        <v>0</v>
      </c>
      <c r="AIU153" s="127">
        <f t="shared" si="3654"/>
        <v>0</v>
      </c>
      <c r="AIV153" s="228">
        <f t="shared" si="3654"/>
        <v>0</v>
      </c>
      <c r="AIW153" s="127">
        <f t="shared" si="3654"/>
        <v>0</v>
      </c>
      <c r="AIX153" s="127">
        <f t="shared" si="3655"/>
        <v>0</v>
      </c>
      <c r="AIY153" s="228">
        <f t="shared" si="3655"/>
        <v>0</v>
      </c>
      <c r="AIZ153" s="127">
        <f t="shared" si="3655"/>
        <v>0</v>
      </c>
      <c r="AJA153" s="127">
        <f t="shared" si="3656"/>
        <v>0</v>
      </c>
      <c r="AJB153" s="228">
        <f t="shared" si="3656"/>
        <v>0</v>
      </c>
      <c r="AJC153" s="127">
        <f t="shared" si="3656"/>
        <v>0</v>
      </c>
      <c r="AJD153" s="127">
        <f t="shared" si="3657"/>
        <v>0</v>
      </c>
      <c r="AJE153" s="228">
        <f t="shared" si="3657"/>
        <v>0</v>
      </c>
      <c r="AJF153" s="127">
        <f t="shared" si="3657"/>
        <v>0</v>
      </c>
      <c r="AJG153" s="127">
        <f t="shared" si="3658"/>
        <v>0</v>
      </c>
      <c r="AJH153" s="228">
        <f t="shared" si="3658"/>
        <v>0</v>
      </c>
      <c r="AJI153" s="127">
        <f t="shared" si="3658"/>
        <v>0</v>
      </c>
      <c r="AJJ153" s="127">
        <f t="shared" si="3659"/>
        <v>0</v>
      </c>
      <c r="AJK153" s="228">
        <f t="shared" si="3659"/>
        <v>0</v>
      </c>
      <c r="AJL153" s="127">
        <f t="shared" si="3659"/>
        <v>0</v>
      </c>
      <c r="AJM153" s="127">
        <f t="shared" si="3660"/>
        <v>0</v>
      </c>
      <c r="AJN153" s="228">
        <f t="shared" si="3660"/>
        <v>0</v>
      </c>
      <c r="AJO153" s="127">
        <f t="shared" si="3660"/>
        <v>0</v>
      </c>
      <c r="AJP153" s="127">
        <f t="shared" si="3661"/>
        <v>0</v>
      </c>
      <c r="AJQ153" s="228">
        <f t="shared" si="3661"/>
        <v>0</v>
      </c>
      <c r="AJR153" s="127">
        <f t="shared" si="3661"/>
        <v>0</v>
      </c>
      <c r="AJS153" s="127">
        <f t="shared" si="3662"/>
        <v>0</v>
      </c>
      <c r="AJT153" s="127">
        <f t="shared" si="3662"/>
        <v>0</v>
      </c>
      <c r="AJU153" s="127">
        <f t="shared" si="3663"/>
        <v>0</v>
      </c>
      <c r="AJV153" s="127">
        <f t="shared" si="3663"/>
        <v>0</v>
      </c>
      <c r="AJW153" s="127">
        <f>CI153+HJ153+MG153+RD153+WA153+AAX153+AFU153</f>
        <v>0</v>
      </c>
      <c r="AJX153" s="127">
        <v>0</v>
      </c>
      <c r="AJY153" s="127">
        <v>0</v>
      </c>
      <c r="AJZ153" s="128">
        <f t="shared" si="3073"/>
        <v>0</v>
      </c>
      <c r="AKA153" s="128">
        <f t="shared" si="3074"/>
        <v>0</v>
      </c>
      <c r="AKB153" s="128">
        <v>0</v>
      </c>
      <c r="AKC153" s="128">
        <v>0</v>
      </c>
      <c r="AKD153" s="128">
        <v>0</v>
      </c>
      <c r="AKE153" s="128">
        <v>0</v>
      </c>
      <c r="AKF153" s="128">
        <f t="shared" si="3075"/>
        <v>0</v>
      </c>
      <c r="AKG153" s="128">
        <f t="shared" si="3076"/>
        <v>0</v>
      </c>
      <c r="AKH153" s="128">
        <f t="shared" si="3077"/>
        <v>0</v>
      </c>
      <c r="AKI153" s="128">
        <f t="shared" si="3664"/>
        <v>0</v>
      </c>
      <c r="AKJ153" s="128">
        <v>0</v>
      </c>
      <c r="AKK153" s="128">
        <v>0</v>
      </c>
      <c r="AKL153" s="128">
        <f t="shared" si="3665"/>
        <v>0</v>
      </c>
      <c r="AKM153" s="128">
        <f t="shared" si="3343"/>
        <v>0</v>
      </c>
      <c r="AKN153" s="128">
        <f t="shared" si="3666"/>
        <v>0</v>
      </c>
      <c r="AKO153" s="128">
        <f>SUM(DB153,IC153,MZ153,RW153,WT153,ABQ153,AGN153)</f>
        <v>0</v>
      </c>
      <c r="AKP153" s="128">
        <f t="shared" si="3007"/>
        <v>0</v>
      </c>
      <c r="AKQ153" s="128">
        <f t="shared" si="3008"/>
        <v>0</v>
      </c>
      <c r="AKR153" s="128">
        <f t="shared" si="3344"/>
        <v>0</v>
      </c>
      <c r="AKS153" s="128">
        <f t="shared" si="3345"/>
        <v>0</v>
      </c>
      <c r="AKT153" s="128">
        <f t="shared" si="3667"/>
        <v>0</v>
      </c>
      <c r="AKU153" s="128">
        <f t="shared" si="3667"/>
        <v>0</v>
      </c>
      <c r="AKV153" s="128">
        <f t="shared" si="3667"/>
        <v>0</v>
      </c>
      <c r="AKW153" s="128">
        <f t="shared" si="3667"/>
        <v>0</v>
      </c>
      <c r="AKX153" s="128">
        <f t="shared" si="3667"/>
        <v>0</v>
      </c>
      <c r="AKY153" s="128">
        <f t="shared" si="3667"/>
        <v>0</v>
      </c>
      <c r="AKZ153" s="128">
        <f t="shared" si="3667"/>
        <v>0</v>
      </c>
      <c r="ALA153" s="128">
        <f t="shared" si="3667"/>
        <v>0</v>
      </c>
      <c r="ALB153" s="128">
        <f t="shared" si="3667"/>
        <v>0</v>
      </c>
      <c r="ALC153" s="128">
        <f t="shared" si="3667"/>
        <v>0</v>
      </c>
      <c r="ALD153" s="128">
        <f t="shared" si="3667"/>
        <v>0</v>
      </c>
      <c r="ALE153" s="128">
        <f>DR153+IS153+NP153+SM153+XJ153+ACG153+AHD153</f>
        <v>0</v>
      </c>
      <c r="ALF153" s="128">
        <f t="shared" si="3668"/>
        <v>0</v>
      </c>
      <c r="ALG153" s="128">
        <f t="shared" si="3668"/>
        <v>0</v>
      </c>
      <c r="ALH153" s="128">
        <f t="shared" si="3668"/>
        <v>0</v>
      </c>
      <c r="ALI153" s="128">
        <f t="shared" si="3669"/>
        <v>0</v>
      </c>
      <c r="ALJ153" s="128">
        <f t="shared" si="3669"/>
        <v>0</v>
      </c>
      <c r="ALK153" s="128">
        <f t="shared" si="3669"/>
        <v>0</v>
      </c>
      <c r="ALL153" s="128">
        <f>DZ153+IY153+NV153+SS153+XP153+ACM153+AHJ153</f>
        <v>0</v>
      </c>
      <c r="ALM153" s="128">
        <v>0</v>
      </c>
      <c r="ALN153" s="128">
        <v>0</v>
      </c>
      <c r="ALO153" s="128">
        <v>0</v>
      </c>
      <c r="ALP153" s="128">
        <v>0</v>
      </c>
      <c r="ALQ153" s="128">
        <v>0</v>
      </c>
      <c r="ALR153" s="128">
        <v>0</v>
      </c>
    </row>
    <row r="154" spans="1:16227" s="115" customFormat="1" ht="15.75" hidden="1" customHeight="1" outlineLevel="1" x14ac:dyDescent="0.25">
      <c r="A154" s="120"/>
      <c r="B154" s="120"/>
      <c r="C154" s="303" t="s">
        <v>434</v>
      </c>
      <c r="D154" s="177"/>
      <c r="E154" s="207"/>
      <c r="F154" s="205"/>
      <c r="G154" s="225"/>
      <c r="H154" s="225"/>
      <c r="I154" s="208">
        <f t="shared" si="3670"/>
        <v>0</v>
      </c>
      <c r="J154" s="205"/>
      <c r="K154" s="225"/>
      <c r="L154" s="225"/>
      <c r="M154" s="208">
        <f t="shared" si="3671"/>
        <v>0</v>
      </c>
      <c r="N154" s="205"/>
      <c r="O154" s="225"/>
      <c r="P154" s="225"/>
      <c r="Q154" s="208">
        <f t="shared" si="3672"/>
        <v>0</v>
      </c>
      <c r="R154" s="205"/>
      <c r="S154" s="225"/>
      <c r="T154" s="225"/>
      <c r="U154" s="208">
        <f t="shared" si="3673"/>
        <v>0</v>
      </c>
      <c r="V154" s="207">
        <v>0</v>
      </c>
      <c r="W154" s="225"/>
      <c r="X154" s="225"/>
      <c r="Y154" s="208">
        <f t="shared" si="3674"/>
        <v>0</v>
      </c>
      <c r="Z154" s="207">
        <v>0</v>
      </c>
      <c r="AA154" s="225"/>
      <c r="AB154" s="225"/>
      <c r="AC154" s="208">
        <f t="shared" si="3675"/>
        <v>0</v>
      </c>
      <c r="AD154" s="207">
        <v>0</v>
      </c>
      <c r="AE154" s="225"/>
      <c r="AF154" s="225"/>
      <c r="AG154" s="208">
        <f t="shared" si="3676"/>
        <v>0</v>
      </c>
      <c r="AH154" s="207">
        <v>0</v>
      </c>
      <c r="AI154" s="225"/>
      <c r="AJ154" s="225"/>
      <c r="AK154" s="208">
        <f t="shared" si="3677"/>
        <v>0</v>
      </c>
      <c r="AL154" s="207">
        <v>0</v>
      </c>
      <c r="AM154" s="225"/>
      <c r="AN154" s="225"/>
      <c r="AO154" s="208">
        <f t="shared" si="3678"/>
        <v>0</v>
      </c>
      <c r="AP154" s="207">
        <v>0</v>
      </c>
      <c r="AQ154" s="225"/>
      <c r="AR154" s="225"/>
      <c r="AS154" s="208">
        <f t="shared" si="3679"/>
        <v>0</v>
      </c>
      <c r="AT154" s="207">
        <v>0</v>
      </c>
      <c r="AU154" s="225"/>
      <c r="AV154" s="225"/>
      <c r="AW154" s="208">
        <f t="shared" si="3680"/>
        <v>0</v>
      </c>
      <c r="AX154" s="207">
        <v>0</v>
      </c>
      <c r="AY154" s="225"/>
      <c r="AZ154" s="225"/>
      <c r="BA154" s="208">
        <f t="shared" si="3681"/>
        <v>0</v>
      </c>
      <c r="BB154" s="207">
        <v>0</v>
      </c>
      <c r="BC154" s="225"/>
      <c r="BD154" s="225"/>
      <c r="BE154" s="208">
        <f t="shared" si="3682"/>
        <v>0</v>
      </c>
      <c r="BF154" s="207">
        <v>0</v>
      </c>
      <c r="BG154" s="225"/>
      <c r="BH154" s="225"/>
      <c r="BI154" s="208">
        <f t="shared" si="3683"/>
        <v>0</v>
      </c>
      <c r="BJ154" s="207">
        <v>0</v>
      </c>
      <c r="BK154" s="225"/>
      <c r="BL154" s="225"/>
      <c r="BM154" s="208">
        <f t="shared" si="3684"/>
        <v>0</v>
      </c>
      <c r="BN154" s="207">
        <v>0</v>
      </c>
      <c r="BO154" s="227"/>
      <c r="BP154" s="225"/>
      <c r="BQ154" s="208">
        <f t="shared" si="3685"/>
        <v>0</v>
      </c>
      <c r="BR154" s="207"/>
      <c r="BS154" s="225"/>
      <c r="BT154" s="225"/>
      <c r="BU154" s="208">
        <f t="shared" si="3686"/>
        <v>0</v>
      </c>
      <c r="BV154" s="207"/>
      <c r="BW154" s="225"/>
      <c r="BX154" s="225"/>
      <c r="BY154" s="208">
        <f t="shared" si="3687"/>
        <v>0</v>
      </c>
      <c r="BZ154" s="207"/>
      <c r="CA154" s="225"/>
      <c r="CB154" s="225"/>
      <c r="CC154" s="208">
        <f t="shared" si="3688"/>
        <v>0</v>
      </c>
      <c r="CD154" s="225"/>
      <c r="CE154" s="225"/>
      <c r="CF154" s="208">
        <f t="shared" si="3689"/>
        <v>0</v>
      </c>
      <c r="CG154" s="225"/>
      <c r="CH154" s="225"/>
      <c r="CI154" s="226">
        <f t="shared" si="3690"/>
        <v>0</v>
      </c>
      <c r="CJ154" s="226"/>
      <c r="CK154" s="226"/>
      <c r="CL154" s="226"/>
      <c r="CM154" s="253"/>
      <c r="CN154" s="253"/>
      <c r="CO154" s="253"/>
      <c r="CP154" s="253"/>
      <c r="CQ154" s="253"/>
      <c r="CR154" s="253"/>
      <c r="CS154" s="253"/>
      <c r="CT154" s="253"/>
      <c r="CU154" s="253"/>
      <c r="CV154" s="253"/>
      <c r="CW154" s="253"/>
      <c r="CX154" s="253"/>
      <c r="CY154" s="253">
        <v>0</v>
      </c>
      <c r="CZ154" s="253">
        <v>0</v>
      </c>
      <c r="DA154" s="253"/>
      <c r="DB154" s="253"/>
      <c r="DC154" s="253"/>
      <c r="DD154" s="253"/>
      <c r="DE154" s="253">
        <v>0</v>
      </c>
      <c r="DF154" s="253">
        <v>0</v>
      </c>
      <c r="DG154" s="253"/>
      <c r="DH154" s="253"/>
      <c r="DI154" s="253"/>
      <c r="DJ154" s="253"/>
      <c r="DK154" s="253"/>
      <c r="DL154" s="253"/>
      <c r="DM154" s="253"/>
      <c r="DN154" s="253">
        <v>0</v>
      </c>
      <c r="DO154" s="253">
        <v>0</v>
      </c>
      <c r="DP154" s="253">
        <v>0</v>
      </c>
      <c r="DQ154" s="253">
        <v>0</v>
      </c>
      <c r="DR154" s="253">
        <v>0</v>
      </c>
      <c r="DS154" s="253">
        <v>0</v>
      </c>
      <c r="DT154" s="253">
        <v>0</v>
      </c>
      <c r="DU154" s="253">
        <v>0</v>
      </c>
      <c r="DV154" s="253">
        <v>0</v>
      </c>
      <c r="DW154" s="253">
        <v>0</v>
      </c>
      <c r="DX154" s="253">
        <v>0</v>
      </c>
      <c r="DY154" s="253">
        <v>0</v>
      </c>
      <c r="DZ154" s="253">
        <v>0</v>
      </c>
      <c r="EA154" s="126">
        <v>0</v>
      </c>
      <c r="EB154" s="126">
        <v>0</v>
      </c>
      <c r="EC154" s="126">
        <v>0</v>
      </c>
      <c r="ED154" s="126">
        <v>0</v>
      </c>
      <c r="EE154" s="126">
        <v>0</v>
      </c>
      <c r="EF154" s="126">
        <v>0</v>
      </c>
      <c r="EG154" s="131">
        <v>0</v>
      </c>
      <c r="EH154" s="225"/>
      <c r="EI154" s="225">
        <v>320</v>
      </c>
      <c r="EJ154" s="225">
        <f t="shared" si="3691"/>
        <v>0</v>
      </c>
      <c r="EK154" s="131">
        <v>0</v>
      </c>
      <c r="EL154" s="225"/>
      <c r="EM154" s="225">
        <v>320</v>
      </c>
      <c r="EN154" s="225">
        <f t="shared" si="3692"/>
        <v>0</v>
      </c>
      <c r="EO154" s="131">
        <v>0</v>
      </c>
      <c r="EP154" s="225"/>
      <c r="EQ154" s="225">
        <v>320</v>
      </c>
      <c r="ER154" s="225">
        <f t="shared" si="3693"/>
        <v>0</v>
      </c>
      <c r="ES154" s="131">
        <v>0</v>
      </c>
      <c r="ET154" s="225"/>
      <c r="EU154" s="225">
        <v>320</v>
      </c>
      <c r="EV154" s="225">
        <f t="shared" si="3694"/>
        <v>0</v>
      </c>
      <c r="EW154" s="131">
        <v>0</v>
      </c>
      <c r="EX154" s="225"/>
      <c r="EY154" s="225">
        <v>320</v>
      </c>
      <c r="EZ154" s="225">
        <f t="shared" si="3695"/>
        <v>0</v>
      </c>
      <c r="FA154" s="131">
        <v>0</v>
      </c>
      <c r="FB154" s="225"/>
      <c r="FC154" s="225">
        <v>320</v>
      </c>
      <c r="FD154" s="225">
        <f t="shared" si="3696"/>
        <v>0</v>
      </c>
      <c r="FE154" s="131">
        <v>0</v>
      </c>
      <c r="FF154" s="225"/>
      <c r="FG154" s="225">
        <v>320</v>
      </c>
      <c r="FH154" s="225">
        <f t="shared" si="3697"/>
        <v>0</v>
      </c>
      <c r="FI154" s="131">
        <v>0</v>
      </c>
      <c r="FJ154" s="225"/>
      <c r="FK154" s="225"/>
      <c r="FL154" s="225">
        <f t="shared" si="3698"/>
        <v>0</v>
      </c>
      <c r="FM154" s="131">
        <v>0</v>
      </c>
      <c r="FN154" s="225"/>
      <c r="FO154" s="225"/>
      <c r="FP154" s="225">
        <f t="shared" si="3699"/>
        <v>0</v>
      </c>
      <c r="FQ154" s="131">
        <v>0</v>
      </c>
      <c r="FR154" s="225"/>
      <c r="FS154" s="225"/>
      <c r="FT154" s="225">
        <f t="shared" si="3700"/>
        <v>0</v>
      </c>
      <c r="FU154" s="131">
        <v>0</v>
      </c>
      <c r="FV154" s="225"/>
      <c r="FW154" s="225"/>
      <c r="FX154" s="225">
        <f t="shared" si="3701"/>
        <v>0</v>
      </c>
      <c r="FY154" s="131">
        <v>0</v>
      </c>
      <c r="FZ154" s="225"/>
      <c r="GA154" s="225"/>
      <c r="GB154" s="225">
        <f t="shared" si="3702"/>
        <v>0</v>
      </c>
      <c r="GC154" s="131">
        <v>0</v>
      </c>
      <c r="GD154" s="225"/>
      <c r="GE154" s="225"/>
      <c r="GF154" s="225">
        <f t="shared" si="3703"/>
        <v>0</v>
      </c>
      <c r="GG154" s="131">
        <v>0</v>
      </c>
      <c r="GH154" s="225"/>
      <c r="GI154" s="225"/>
      <c r="GJ154" s="225">
        <f t="shared" si="3704"/>
        <v>0</v>
      </c>
      <c r="GK154" s="131">
        <v>0</v>
      </c>
      <c r="GL154" s="225"/>
      <c r="GM154" s="225"/>
      <c r="GN154" s="225">
        <f t="shared" si="3548"/>
        <v>0</v>
      </c>
      <c r="GO154" s="131">
        <v>0</v>
      </c>
      <c r="GP154" s="225"/>
      <c r="GQ154" s="225"/>
      <c r="GR154" s="225">
        <f t="shared" si="3705"/>
        <v>0</v>
      </c>
      <c r="GS154" s="131"/>
      <c r="GT154" s="225"/>
      <c r="GU154" s="225"/>
      <c r="GV154" s="225">
        <f t="shared" si="3706"/>
        <v>0</v>
      </c>
      <c r="GW154" s="131"/>
      <c r="GX154" s="225"/>
      <c r="GY154" s="225"/>
      <c r="GZ154" s="225">
        <f t="shared" si="3707"/>
        <v>0</v>
      </c>
      <c r="HA154" s="131"/>
      <c r="HB154" s="225"/>
      <c r="HC154" s="225"/>
      <c r="HD154" s="225">
        <f t="shared" si="3708"/>
        <v>0</v>
      </c>
      <c r="HE154" s="225"/>
      <c r="HF154" s="225"/>
      <c r="HG154" s="225">
        <f t="shared" si="3709"/>
        <v>0</v>
      </c>
      <c r="HH154" s="225"/>
      <c r="HI154" s="225"/>
      <c r="HJ154" s="225">
        <f t="shared" si="3710"/>
        <v>0</v>
      </c>
      <c r="HK154" s="225"/>
      <c r="HL154" s="225"/>
      <c r="HM154" s="225"/>
      <c r="HN154" s="253">
        <v>0</v>
      </c>
      <c r="HO154" s="253">
        <v>0</v>
      </c>
      <c r="HP154" s="253">
        <v>0</v>
      </c>
      <c r="HQ154" s="253">
        <v>0</v>
      </c>
      <c r="HR154" s="253">
        <v>0</v>
      </c>
      <c r="HS154" s="253">
        <v>0</v>
      </c>
      <c r="HT154" s="253">
        <v>0</v>
      </c>
      <c r="HU154" s="253">
        <v>0</v>
      </c>
      <c r="HV154" s="253">
        <v>0</v>
      </c>
      <c r="HW154" s="253">
        <v>0</v>
      </c>
      <c r="HX154" s="253">
        <v>0</v>
      </c>
      <c r="HY154" s="253">
        <v>0</v>
      </c>
      <c r="HZ154" s="253">
        <v>0</v>
      </c>
      <c r="IA154" s="253">
        <v>0</v>
      </c>
      <c r="IB154" s="253">
        <v>0</v>
      </c>
      <c r="IC154" s="253">
        <v>0</v>
      </c>
      <c r="ID154" s="253">
        <v>0</v>
      </c>
      <c r="IE154" s="253">
        <v>0</v>
      </c>
      <c r="IF154" s="253">
        <v>0</v>
      </c>
      <c r="IG154" s="253">
        <v>0</v>
      </c>
      <c r="IH154" s="253">
        <v>0</v>
      </c>
      <c r="II154" s="253">
        <v>0</v>
      </c>
      <c r="IJ154" s="253">
        <v>0</v>
      </c>
      <c r="IK154" s="253">
        <v>0</v>
      </c>
      <c r="IL154" s="253">
        <v>0</v>
      </c>
      <c r="IM154" s="253">
        <v>0</v>
      </c>
      <c r="IN154" s="253">
        <v>0</v>
      </c>
      <c r="IO154" s="253">
        <v>0</v>
      </c>
      <c r="IP154" s="253">
        <v>0</v>
      </c>
      <c r="IQ154" s="253">
        <v>0</v>
      </c>
      <c r="IR154" s="253">
        <v>0</v>
      </c>
      <c r="IS154" s="253">
        <v>0</v>
      </c>
      <c r="IT154" s="253">
        <v>0</v>
      </c>
      <c r="IU154" s="253">
        <v>0</v>
      </c>
      <c r="IV154" s="253">
        <v>0</v>
      </c>
      <c r="IW154" s="253">
        <v>0</v>
      </c>
      <c r="IX154" s="253">
        <v>0</v>
      </c>
      <c r="IY154" s="253">
        <v>0</v>
      </c>
      <c r="IZ154" s="126">
        <v>0</v>
      </c>
      <c r="JA154" s="126">
        <v>0</v>
      </c>
      <c r="JB154" s="126">
        <v>0</v>
      </c>
      <c r="JC154" s="126">
        <v>0</v>
      </c>
      <c r="JD154" s="131"/>
      <c r="JE154" s="225"/>
      <c r="JF154" s="131"/>
      <c r="JG154" s="228">
        <f t="shared" si="3549"/>
        <v>0</v>
      </c>
      <c r="JH154" s="131"/>
      <c r="JI154" s="225"/>
      <c r="JJ154" s="131"/>
      <c r="JK154" s="228">
        <f t="shared" si="3550"/>
        <v>0</v>
      </c>
      <c r="JL154" s="131"/>
      <c r="JM154" s="225"/>
      <c r="JN154" s="131"/>
      <c r="JO154" s="228">
        <f t="shared" si="3551"/>
        <v>0</v>
      </c>
      <c r="JP154" s="131"/>
      <c r="JQ154" s="225"/>
      <c r="JR154" s="131"/>
      <c r="JS154" s="228">
        <f t="shared" si="3552"/>
        <v>0</v>
      </c>
      <c r="JT154" s="131"/>
      <c r="JU154" s="225"/>
      <c r="JV154" s="131"/>
      <c r="JW154" s="228">
        <f t="shared" si="3553"/>
        <v>0</v>
      </c>
      <c r="JX154" s="131"/>
      <c r="JY154" s="225"/>
      <c r="JZ154" s="131"/>
      <c r="KA154" s="228">
        <f t="shared" si="3554"/>
        <v>0</v>
      </c>
      <c r="KB154" s="131"/>
      <c r="KC154" s="131"/>
      <c r="KD154" s="131"/>
      <c r="KE154" s="228">
        <f t="shared" si="3555"/>
        <v>0</v>
      </c>
      <c r="KF154" s="131"/>
      <c r="KG154" s="131"/>
      <c r="KH154" s="131"/>
      <c r="KI154" s="228">
        <f t="shared" si="3556"/>
        <v>0</v>
      </c>
      <c r="KJ154" s="131"/>
      <c r="KK154" s="131"/>
      <c r="KL154" s="131"/>
      <c r="KM154" s="228">
        <f t="shared" si="3557"/>
        <v>0</v>
      </c>
      <c r="KN154" s="131"/>
      <c r="KO154" s="131"/>
      <c r="KP154" s="131"/>
      <c r="KQ154" s="228">
        <f t="shared" si="3558"/>
        <v>0</v>
      </c>
      <c r="KR154" s="131"/>
      <c r="KS154" s="131"/>
      <c r="KT154" s="131"/>
      <c r="KU154" s="228">
        <f t="shared" si="3559"/>
        <v>0</v>
      </c>
      <c r="KV154" s="131"/>
      <c r="KW154" s="131"/>
      <c r="KX154" s="131"/>
      <c r="KY154" s="228">
        <f t="shared" si="3560"/>
        <v>0</v>
      </c>
      <c r="KZ154" s="131">
        <v>0</v>
      </c>
      <c r="LA154" s="131"/>
      <c r="LB154" s="131"/>
      <c r="LC154" s="228">
        <f t="shared" si="3561"/>
        <v>0</v>
      </c>
      <c r="LD154" s="131"/>
      <c r="LE154" s="131"/>
      <c r="LF154" s="131"/>
      <c r="LG154" s="228">
        <f t="shared" si="3562"/>
        <v>0</v>
      </c>
      <c r="LH154" s="131"/>
      <c r="LI154" s="131"/>
      <c r="LJ154" s="131"/>
      <c r="LK154" s="228">
        <f t="shared" si="3563"/>
        <v>0</v>
      </c>
      <c r="LL154" s="131"/>
      <c r="LM154" s="131"/>
      <c r="LN154" s="131"/>
      <c r="LO154" s="228">
        <f t="shared" si="3564"/>
        <v>0</v>
      </c>
      <c r="LP154" s="131"/>
      <c r="LQ154" s="131"/>
      <c r="LR154" s="131"/>
      <c r="LS154" s="228">
        <f t="shared" si="3565"/>
        <v>0</v>
      </c>
      <c r="LT154" s="131"/>
      <c r="LU154" s="131"/>
      <c r="LV154" s="131"/>
      <c r="LW154" s="228">
        <f t="shared" si="3566"/>
        <v>0</v>
      </c>
      <c r="LX154" s="131"/>
      <c r="LY154" s="131"/>
      <c r="LZ154" s="131"/>
      <c r="MA154" s="228">
        <f t="shared" si="3567"/>
        <v>0</v>
      </c>
      <c r="MB154" s="131"/>
      <c r="MC154" s="131"/>
      <c r="MD154" s="228">
        <f t="shared" si="3568"/>
        <v>0</v>
      </c>
      <c r="ME154" s="131"/>
      <c r="MF154" s="131"/>
      <c r="MG154" s="228">
        <f t="shared" si="3711"/>
        <v>0</v>
      </c>
      <c r="MH154" s="228"/>
      <c r="MI154" s="228"/>
      <c r="MJ154" s="228">
        <v>0</v>
      </c>
      <c r="MK154" s="253"/>
      <c r="ML154" s="253"/>
      <c r="MM154" s="253"/>
      <c r="MN154" s="253"/>
      <c r="MO154" s="253"/>
      <c r="MP154" s="253"/>
      <c r="MQ154" s="253"/>
      <c r="MR154" s="253"/>
      <c r="MS154" s="253"/>
      <c r="MT154" s="253"/>
      <c r="MU154" s="253"/>
      <c r="MV154" s="253"/>
      <c r="MW154" s="253"/>
      <c r="MX154" s="253"/>
      <c r="MY154" s="253"/>
      <c r="MZ154" s="253"/>
      <c r="NA154" s="253"/>
      <c r="NB154" s="253"/>
      <c r="NC154" s="253"/>
      <c r="ND154" s="253"/>
      <c r="NE154" s="253"/>
      <c r="NF154" s="253"/>
      <c r="NG154" s="253"/>
      <c r="NH154" s="253"/>
      <c r="NI154" s="253"/>
      <c r="NJ154" s="253"/>
      <c r="NK154" s="253"/>
      <c r="NL154" s="253"/>
      <c r="NM154" s="253"/>
      <c r="NN154" s="253"/>
      <c r="NO154" s="125"/>
      <c r="NP154" s="125"/>
      <c r="NQ154" s="125"/>
      <c r="NR154" s="125"/>
      <c r="NS154" s="125"/>
      <c r="NT154" s="125"/>
      <c r="NU154" s="125"/>
      <c r="NV154" s="125"/>
      <c r="NW154" s="125"/>
      <c r="NX154" s="125"/>
      <c r="NY154" s="125"/>
      <c r="NZ154" s="125"/>
      <c r="OA154" s="228"/>
      <c r="OB154" s="225"/>
      <c r="OC154" s="225"/>
      <c r="OD154" s="225">
        <f t="shared" si="3569"/>
        <v>0</v>
      </c>
      <c r="OE154" s="228"/>
      <c r="OF154" s="225"/>
      <c r="OG154" s="225"/>
      <c r="OH154" s="225">
        <f t="shared" si="3570"/>
        <v>0</v>
      </c>
      <c r="OI154" s="228"/>
      <c r="OJ154" s="225"/>
      <c r="OK154" s="225"/>
      <c r="OL154" s="225">
        <f t="shared" si="3571"/>
        <v>0</v>
      </c>
      <c r="OM154" s="228"/>
      <c r="ON154" s="225"/>
      <c r="OO154" s="225"/>
      <c r="OP154" s="225">
        <f t="shared" si="3572"/>
        <v>0</v>
      </c>
      <c r="OQ154" s="228"/>
      <c r="OR154" s="225"/>
      <c r="OS154" s="225"/>
      <c r="OT154" s="225">
        <f t="shared" si="3573"/>
        <v>0</v>
      </c>
      <c r="OU154" s="228"/>
      <c r="OV154" s="225"/>
      <c r="OW154" s="225"/>
      <c r="OX154" s="225">
        <f t="shared" si="3574"/>
        <v>0</v>
      </c>
      <c r="OY154" s="228"/>
      <c r="OZ154" s="225"/>
      <c r="PA154" s="225"/>
      <c r="PB154" s="225">
        <f t="shared" si="3575"/>
        <v>0</v>
      </c>
      <c r="PC154" s="228"/>
      <c r="PD154" s="225"/>
      <c r="PE154" s="225"/>
      <c r="PF154" s="225">
        <f t="shared" si="3576"/>
        <v>0</v>
      </c>
      <c r="PG154" s="228"/>
      <c r="PH154" s="225"/>
      <c r="PI154" s="225"/>
      <c r="PJ154" s="225">
        <f t="shared" si="3577"/>
        <v>0</v>
      </c>
      <c r="PK154" s="228"/>
      <c r="PL154" s="225"/>
      <c r="PM154" s="225"/>
      <c r="PN154" s="225">
        <f t="shared" si="3578"/>
        <v>0</v>
      </c>
      <c r="PO154" s="228"/>
      <c r="PP154" s="225"/>
      <c r="PQ154" s="225"/>
      <c r="PR154" s="225">
        <f t="shared" si="3579"/>
        <v>0</v>
      </c>
      <c r="PS154" s="228"/>
      <c r="PT154" s="225"/>
      <c r="PU154" s="225"/>
      <c r="PV154" s="225">
        <f t="shared" si="3580"/>
        <v>0</v>
      </c>
      <c r="PW154" s="228"/>
      <c r="PX154" s="225"/>
      <c r="PY154" s="225"/>
      <c r="PZ154" s="225">
        <f t="shared" si="3581"/>
        <v>0</v>
      </c>
      <c r="QA154" s="228"/>
      <c r="QB154" s="225"/>
      <c r="QC154" s="225"/>
      <c r="QD154" s="225">
        <f t="shared" si="3582"/>
        <v>0</v>
      </c>
      <c r="QE154" s="228"/>
      <c r="QF154" s="225"/>
      <c r="QG154" s="225"/>
      <c r="QH154" s="225">
        <f t="shared" si="3583"/>
        <v>0</v>
      </c>
      <c r="QI154" s="228"/>
      <c r="QJ154" s="225"/>
      <c r="QK154" s="225"/>
      <c r="QL154" s="225">
        <f t="shared" si="3584"/>
        <v>0</v>
      </c>
      <c r="QM154" s="228"/>
      <c r="QN154" s="225"/>
      <c r="QO154" s="225"/>
      <c r="QP154" s="225">
        <f t="shared" si="3585"/>
        <v>0</v>
      </c>
      <c r="QQ154" s="228"/>
      <c r="QR154" s="225"/>
      <c r="QS154" s="225"/>
      <c r="QT154" s="225">
        <f t="shared" si="3586"/>
        <v>0</v>
      </c>
      <c r="QU154" s="228"/>
      <c r="QV154" s="225"/>
      <c r="QW154" s="225"/>
      <c r="QX154" s="225">
        <f t="shared" si="3587"/>
        <v>0</v>
      </c>
      <c r="QY154" s="225"/>
      <c r="QZ154" s="225"/>
      <c r="RA154" s="225">
        <f t="shared" si="3588"/>
        <v>0</v>
      </c>
      <c r="RB154" s="225"/>
      <c r="RC154" s="225"/>
      <c r="RD154" s="225">
        <f t="shared" si="3589"/>
        <v>0</v>
      </c>
      <c r="RE154" s="225"/>
      <c r="RF154" s="225"/>
      <c r="RG154" s="225"/>
      <c r="RH154" s="253"/>
      <c r="RI154" s="253"/>
      <c r="RJ154" s="253"/>
      <c r="RK154" s="253"/>
      <c r="RL154" s="253"/>
      <c r="RM154" s="253"/>
      <c r="RN154" s="253"/>
      <c r="RO154" s="253"/>
      <c r="RP154" s="253"/>
      <c r="RQ154" s="253"/>
      <c r="RR154" s="253"/>
      <c r="RS154" s="253"/>
      <c r="RT154" s="253"/>
      <c r="RU154" s="253"/>
      <c r="RV154" s="253"/>
      <c r="RW154" s="253"/>
      <c r="RX154" s="253"/>
      <c r="RY154" s="253"/>
      <c r="RZ154" s="253"/>
      <c r="SA154" s="253"/>
      <c r="SB154" s="253"/>
      <c r="SC154" s="253"/>
      <c r="SD154" s="253"/>
      <c r="SE154" s="253"/>
      <c r="SF154" s="253"/>
      <c r="SG154" s="253"/>
      <c r="SH154" s="253"/>
      <c r="SI154" s="253"/>
      <c r="SJ154" s="253"/>
      <c r="SK154" s="253"/>
      <c r="SL154" s="125"/>
      <c r="SM154" s="125"/>
      <c r="SN154" s="125"/>
      <c r="SO154" s="125"/>
      <c r="SP154" s="125"/>
      <c r="SQ154" s="125"/>
      <c r="SR154" s="125"/>
      <c r="SS154" s="125"/>
      <c r="ST154" s="125"/>
      <c r="SU154" s="125"/>
      <c r="SV154" s="125"/>
      <c r="SW154" s="125"/>
      <c r="SX154" s="228"/>
      <c r="SY154" s="240">
        <v>0</v>
      </c>
      <c r="SZ154" s="225"/>
      <c r="TA154" s="225">
        <f t="shared" si="3590"/>
        <v>0</v>
      </c>
      <c r="TB154" s="228"/>
      <c r="TC154" s="240">
        <v>0</v>
      </c>
      <c r="TD154" s="225"/>
      <c r="TE154" s="225">
        <f t="shared" si="3591"/>
        <v>0</v>
      </c>
      <c r="TF154" s="228"/>
      <c r="TG154" s="240">
        <v>0</v>
      </c>
      <c r="TH154" s="225"/>
      <c r="TI154" s="225">
        <f t="shared" si="3592"/>
        <v>0</v>
      </c>
      <c r="TJ154" s="228"/>
      <c r="TK154" s="240">
        <v>0</v>
      </c>
      <c r="TL154" s="225"/>
      <c r="TM154" s="225">
        <f t="shared" si="3593"/>
        <v>0</v>
      </c>
      <c r="TN154" s="228"/>
      <c r="TO154" s="240">
        <v>0</v>
      </c>
      <c r="TP154" s="225"/>
      <c r="TQ154" s="225">
        <f t="shared" si="3594"/>
        <v>0</v>
      </c>
      <c r="TR154" s="228"/>
      <c r="TS154" s="240">
        <v>0</v>
      </c>
      <c r="TT154" s="225"/>
      <c r="TU154" s="225">
        <f t="shared" si="3595"/>
        <v>0</v>
      </c>
      <c r="TV154" s="228"/>
      <c r="TW154" s="240">
        <v>0</v>
      </c>
      <c r="TX154" s="225"/>
      <c r="TY154" s="225">
        <f t="shared" si="3596"/>
        <v>0</v>
      </c>
      <c r="TZ154" s="228"/>
      <c r="UA154" s="219">
        <v>0</v>
      </c>
      <c r="UB154" s="225"/>
      <c r="UC154" s="225">
        <f t="shared" si="3597"/>
        <v>0</v>
      </c>
      <c r="UD154" s="228"/>
      <c r="UE154" s="219">
        <v>0</v>
      </c>
      <c r="UF154" s="225"/>
      <c r="UG154" s="225">
        <f t="shared" si="3598"/>
        <v>0</v>
      </c>
      <c r="UH154" s="228"/>
      <c r="UI154" s="219">
        <v>0</v>
      </c>
      <c r="UJ154" s="225"/>
      <c r="UK154" s="225">
        <f t="shared" si="3599"/>
        <v>0</v>
      </c>
      <c r="UL154" s="228"/>
      <c r="UM154" s="219">
        <v>0</v>
      </c>
      <c r="UN154" s="225"/>
      <c r="UO154" s="225">
        <f t="shared" si="3600"/>
        <v>0</v>
      </c>
      <c r="UP154" s="228"/>
      <c r="UQ154" s="207">
        <v>0</v>
      </c>
      <c r="UR154" s="225"/>
      <c r="US154" s="225">
        <f t="shared" si="3601"/>
        <v>0</v>
      </c>
      <c r="UT154" s="228"/>
      <c r="UU154" s="207">
        <v>0</v>
      </c>
      <c r="UV154" s="225"/>
      <c r="UW154" s="225">
        <f t="shared" si="3602"/>
        <v>0</v>
      </c>
      <c r="UX154" s="228"/>
      <c r="UY154" s="207">
        <v>0</v>
      </c>
      <c r="UZ154" s="225"/>
      <c r="VA154" s="225">
        <f t="shared" si="3603"/>
        <v>0</v>
      </c>
      <c r="VB154" s="228"/>
      <c r="VC154" s="207">
        <v>0</v>
      </c>
      <c r="VD154" s="225"/>
      <c r="VE154" s="225">
        <f t="shared" si="3604"/>
        <v>0</v>
      </c>
      <c r="VF154" s="228"/>
      <c r="VG154" s="207">
        <v>0</v>
      </c>
      <c r="VH154" s="225"/>
      <c r="VI154" s="225">
        <f t="shared" si="3605"/>
        <v>0</v>
      </c>
      <c r="VJ154" s="228"/>
      <c r="VK154" s="206">
        <v>0</v>
      </c>
      <c r="VL154" s="225"/>
      <c r="VM154" s="225">
        <f t="shared" si="3606"/>
        <v>0</v>
      </c>
      <c r="VN154" s="228"/>
      <c r="VO154" s="206">
        <v>0</v>
      </c>
      <c r="VP154" s="225"/>
      <c r="VQ154" s="225">
        <f t="shared" si="3607"/>
        <v>0</v>
      </c>
      <c r="VR154" s="228"/>
      <c r="VS154" s="206">
        <v>0</v>
      </c>
      <c r="VT154" s="225"/>
      <c r="VU154" s="225">
        <f t="shared" si="3608"/>
        <v>0</v>
      </c>
      <c r="VV154" s="225"/>
      <c r="VW154" s="225"/>
      <c r="VX154" s="225">
        <f t="shared" si="3609"/>
        <v>0</v>
      </c>
      <c r="VY154" s="225"/>
      <c r="VZ154" s="225"/>
      <c r="WA154" s="225">
        <f t="shared" si="3610"/>
        <v>0</v>
      </c>
      <c r="WB154" s="225"/>
      <c r="WC154" s="225"/>
      <c r="WD154" s="225"/>
      <c r="WE154" s="253"/>
      <c r="WF154" s="253"/>
      <c r="WG154" s="253"/>
      <c r="WH154" s="253"/>
      <c r="WI154" s="253"/>
      <c r="WJ154" s="253"/>
      <c r="WK154" s="253"/>
      <c r="WL154" s="253"/>
      <c r="WM154" s="253"/>
      <c r="WN154" s="253"/>
      <c r="WO154" s="253"/>
      <c r="WP154" s="253"/>
      <c r="WQ154" s="253"/>
      <c r="WR154" s="253"/>
      <c r="WS154" s="253"/>
      <c r="WT154" s="253"/>
      <c r="WU154" s="253"/>
      <c r="WV154" s="253"/>
      <c r="WW154" s="253"/>
      <c r="WX154" s="253"/>
      <c r="WY154" s="253"/>
      <c r="WZ154" s="253"/>
      <c r="XA154" s="253"/>
      <c r="XB154" s="253"/>
      <c r="XC154" s="253"/>
      <c r="XD154" s="253"/>
      <c r="XE154" s="253"/>
      <c r="XF154" s="253"/>
      <c r="XG154" s="253"/>
      <c r="XH154" s="253"/>
      <c r="XI154" s="125"/>
      <c r="XJ154" s="125"/>
      <c r="XK154" s="125"/>
      <c r="XL154" s="125"/>
      <c r="XM154" s="125"/>
      <c r="XN154" s="125"/>
      <c r="XO154" s="125"/>
      <c r="XP154" s="125"/>
      <c r="XQ154" s="125"/>
      <c r="XR154" s="125"/>
      <c r="XS154" s="125"/>
      <c r="XT154" s="125"/>
      <c r="XU154" s="228"/>
      <c r="XV154" s="225"/>
      <c r="XW154" s="225"/>
      <c r="XX154" s="241">
        <f t="shared" si="3611"/>
        <v>0</v>
      </c>
      <c r="XY154" s="228"/>
      <c r="XZ154" s="225"/>
      <c r="YA154" s="225"/>
      <c r="YB154" s="241">
        <f t="shared" si="3612"/>
        <v>0</v>
      </c>
      <c r="YC154" s="228"/>
      <c r="YD154" s="225"/>
      <c r="YE154" s="225"/>
      <c r="YF154" s="241">
        <f t="shared" si="3613"/>
        <v>0</v>
      </c>
      <c r="YG154" s="228"/>
      <c r="YH154" s="225"/>
      <c r="YI154" s="225"/>
      <c r="YJ154" s="241">
        <f t="shared" si="3614"/>
        <v>0</v>
      </c>
      <c r="YK154" s="228"/>
      <c r="YL154" s="225"/>
      <c r="YM154" s="225"/>
      <c r="YN154" s="241">
        <f t="shared" si="3615"/>
        <v>0</v>
      </c>
      <c r="YO154" s="228"/>
      <c r="YP154" s="225"/>
      <c r="YQ154" s="225"/>
      <c r="YR154" s="241">
        <f t="shared" si="3616"/>
        <v>0</v>
      </c>
      <c r="YS154" s="228"/>
      <c r="YT154" s="225"/>
      <c r="YU154" s="225"/>
      <c r="YV154" s="241">
        <f t="shared" si="3617"/>
        <v>0</v>
      </c>
      <c r="YW154" s="228"/>
      <c r="YX154" s="225"/>
      <c r="YY154" s="225"/>
      <c r="YZ154" s="241">
        <f t="shared" si="3618"/>
        <v>0</v>
      </c>
      <c r="ZA154" s="228"/>
      <c r="ZB154" s="225"/>
      <c r="ZC154" s="225"/>
      <c r="ZD154" s="241">
        <f t="shared" si="3619"/>
        <v>0</v>
      </c>
      <c r="ZE154" s="228"/>
      <c r="ZF154" s="225"/>
      <c r="ZG154" s="225"/>
      <c r="ZH154" s="241">
        <f t="shared" si="3620"/>
        <v>0</v>
      </c>
      <c r="ZI154" s="228"/>
      <c r="ZJ154" s="225"/>
      <c r="ZK154" s="225"/>
      <c r="ZL154" s="241">
        <f t="shared" si="3621"/>
        <v>0</v>
      </c>
      <c r="ZM154" s="228"/>
      <c r="ZN154" s="225"/>
      <c r="ZO154" s="225"/>
      <c r="ZP154" s="241">
        <f t="shared" si="3622"/>
        <v>0</v>
      </c>
      <c r="ZQ154" s="228"/>
      <c r="ZR154" s="225"/>
      <c r="ZS154" s="225"/>
      <c r="ZT154" s="241">
        <f t="shared" si="3623"/>
        <v>0</v>
      </c>
      <c r="ZU154" s="228"/>
      <c r="ZV154" s="225"/>
      <c r="ZW154" s="225"/>
      <c r="ZX154" s="241">
        <f t="shared" si="3624"/>
        <v>0</v>
      </c>
      <c r="ZY154" s="228"/>
      <c r="ZZ154" s="225"/>
      <c r="AAA154" s="225"/>
      <c r="AAB154" s="241">
        <f t="shared" si="3625"/>
        <v>0</v>
      </c>
      <c r="AAC154" s="228"/>
      <c r="AAD154" s="225"/>
      <c r="AAE154" s="225"/>
      <c r="AAF154" s="241">
        <f t="shared" si="3626"/>
        <v>0</v>
      </c>
      <c r="AAG154" s="228"/>
      <c r="AAH154" s="225"/>
      <c r="AAI154" s="225"/>
      <c r="AAJ154" s="241">
        <f t="shared" si="3627"/>
        <v>0</v>
      </c>
      <c r="AAK154" s="228"/>
      <c r="AAL154" s="225"/>
      <c r="AAM154" s="225"/>
      <c r="AAN154" s="241">
        <f t="shared" si="3628"/>
        <v>0</v>
      </c>
      <c r="AAO154" s="228"/>
      <c r="AAP154" s="225"/>
      <c r="AAQ154" s="225"/>
      <c r="AAR154" s="241">
        <f t="shared" si="3629"/>
        <v>0</v>
      </c>
      <c r="AAS154" s="225"/>
      <c r="AAT154" s="225"/>
      <c r="AAU154" s="241">
        <f t="shared" si="3630"/>
        <v>0</v>
      </c>
      <c r="AAV154" s="225"/>
      <c r="AAW154" s="225"/>
      <c r="AAX154" s="225">
        <f t="shared" si="3631"/>
        <v>0</v>
      </c>
      <c r="AAY154" s="225"/>
      <c r="AAZ154" s="225"/>
      <c r="ABA154" s="225"/>
      <c r="ABB154" s="253"/>
      <c r="ABC154" s="253"/>
      <c r="ABD154" s="253"/>
      <c r="ABE154" s="253"/>
      <c r="ABF154" s="253"/>
      <c r="ABG154" s="253"/>
      <c r="ABH154" s="253"/>
      <c r="ABI154" s="253"/>
      <c r="ABJ154" s="253"/>
      <c r="ABK154" s="253"/>
      <c r="ABL154" s="253"/>
      <c r="ABM154" s="253"/>
      <c r="ABN154" s="253"/>
      <c r="ABO154" s="253"/>
      <c r="ABP154" s="253"/>
      <c r="ABQ154" s="253"/>
      <c r="ABR154" s="253"/>
      <c r="ABS154" s="253"/>
      <c r="ABT154" s="253"/>
      <c r="ABU154" s="253"/>
      <c r="ABV154" s="253"/>
      <c r="ABW154" s="253"/>
      <c r="ABX154" s="253"/>
      <c r="ABY154" s="253"/>
      <c r="ABZ154" s="253"/>
      <c r="ACA154" s="253"/>
      <c r="ACB154" s="253"/>
      <c r="ACC154" s="253"/>
      <c r="ACD154" s="253"/>
      <c r="ACE154" s="253"/>
      <c r="ACF154" s="126"/>
      <c r="ACG154" s="126"/>
      <c r="ACH154" s="126"/>
      <c r="ACI154" s="126"/>
      <c r="ACJ154" s="126"/>
      <c r="ACK154" s="126"/>
      <c r="ACL154" s="126"/>
      <c r="ACM154" s="126"/>
      <c r="ACN154" s="126"/>
      <c r="ACO154" s="126"/>
      <c r="ACP154" s="126"/>
      <c r="ACQ154" s="126"/>
      <c r="ACR154" s="131">
        <v>0</v>
      </c>
      <c r="ACS154" s="227"/>
      <c r="ACT154" s="225">
        <v>310</v>
      </c>
      <c r="ACU154" s="226">
        <f t="shared" si="3632"/>
        <v>0</v>
      </c>
      <c r="ACV154" s="131">
        <v>0</v>
      </c>
      <c r="ACW154" s="227"/>
      <c r="ACX154" s="225">
        <v>310</v>
      </c>
      <c r="ACY154" s="226">
        <f t="shared" si="3633"/>
        <v>0</v>
      </c>
      <c r="ACZ154" s="131">
        <v>0</v>
      </c>
      <c r="ADA154" s="227"/>
      <c r="ADB154" s="225">
        <v>310</v>
      </c>
      <c r="ADC154" s="226">
        <f t="shared" si="3634"/>
        <v>0</v>
      </c>
      <c r="ADD154" s="131">
        <v>0</v>
      </c>
      <c r="ADE154" s="227"/>
      <c r="ADF154" s="225">
        <v>310</v>
      </c>
      <c r="ADG154" s="226">
        <f t="shared" si="3635"/>
        <v>0</v>
      </c>
      <c r="ADH154" s="131">
        <v>0</v>
      </c>
      <c r="ADI154" s="227"/>
      <c r="ADJ154" s="225">
        <v>310</v>
      </c>
      <c r="ADK154" s="226">
        <f t="shared" si="3636"/>
        <v>0</v>
      </c>
      <c r="ADL154" s="131">
        <v>0</v>
      </c>
      <c r="ADM154" s="225"/>
      <c r="ADN154" s="225">
        <v>310</v>
      </c>
      <c r="ADO154" s="226">
        <f t="shared" si="3637"/>
        <v>0</v>
      </c>
      <c r="ADP154" s="131">
        <v>0</v>
      </c>
      <c r="ADQ154" s="225"/>
      <c r="ADR154" s="225">
        <v>310</v>
      </c>
      <c r="ADS154" s="226">
        <f t="shared" si="3638"/>
        <v>0</v>
      </c>
      <c r="ADT154" s="131">
        <v>0</v>
      </c>
      <c r="ADU154" s="225"/>
      <c r="ADV154" s="225">
        <v>310</v>
      </c>
      <c r="ADW154" s="226">
        <f t="shared" si="3639"/>
        <v>0</v>
      </c>
      <c r="ADX154" s="131">
        <v>0</v>
      </c>
      <c r="ADY154" s="225"/>
      <c r="ADZ154" s="225">
        <v>310</v>
      </c>
      <c r="AEA154" s="226">
        <f t="shared" si="3640"/>
        <v>0</v>
      </c>
      <c r="AEB154" s="131">
        <v>0</v>
      </c>
      <c r="AEC154" s="225"/>
      <c r="AED154" s="225"/>
      <c r="AEE154" s="226">
        <f t="shared" si="3641"/>
        <v>0</v>
      </c>
      <c r="AEF154" s="131">
        <v>0</v>
      </c>
      <c r="AEG154" s="225"/>
      <c r="AEH154" s="225"/>
      <c r="AEI154" s="226">
        <f t="shared" si="3642"/>
        <v>0</v>
      </c>
      <c r="AEJ154" s="131">
        <v>0</v>
      </c>
      <c r="AEK154" s="225"/>
      <c r="AEL154" s="225"/>
      <c r="AEM154" s="226">
        <f t="shared" si="3643"/>
        <v>0</v>
      </c>
      <c r="AEN154" s="131">
        <v>0</v>
      </c>
      <c r="AEO154" s="225"/>
      <c r="AEP154" s="225"/>
      <c r="AEQ154" s="226">
        <f t="shared" si="3644"/>
        <v>0</v>
      </c>
      <c r="AER154" s="131">
        <v>0</v>
      </c>
      <c r="AES154" s="225"/>
      <c r="AET154" s="225"/>
      <c r="AEU154" s="226">
        <f t="shared" si="3645"/>
        <v>0</v>
      </c>
      <c r="AEV154" s="131">
        <v>0</v>
      </c>
      <c r="AEW154" s="225"/>
      <c r="AEX154" s="225"/>
      <c r="AEY154" s="226">
        <f t="shared" si="3646"/>
        <v>0</v>
      </c>
      <c r="AEZ154" s="131">
        <v>0</v>
      </c>
      <c r="AFA154" s="225"/>
      <c r="AFB154" s="225"/>
      <c r="AFC154" s="226">
        <f t="shared" si="3647"/>
        <v>0</v>
      </c>
      <c r="AFD154" s="131">
        <v>0</v>
      </c>
      <c r="AFE154" s="225"/>
      <c r="AFF154" s="225"/>
      <c r="AFG154" s="226">
        <f t="shared" si="3648"/>
        <v>0</v>
      </c>
      <c r="AFH154" s="131">
        <v>0</v>
      </c>
      <c r="AFI154" s="225"/>
      <c r="AFJ154" s="225"/>
      <c r="AFK154" s="226">
        <f t="shared" si="3649"/>
        <v>0</v>
      </c>
      <c r="AFL154" s="131"/>
      <c r="AFM154" s="225"/>
      <c r="AFN154" s="225"/>
      <c r="AFO154" s="226">
        <f t="shared" si="3650"/>
        <v>0</v>
      </c>
      <c r="AFP154" s="225"/>
      <c r="AFQ154" s="225"/>
      <c r="AFR154" s="226">
        <f t="shared" si="3651"/>
        <v>0</v>
      </c>
      <c r="AFS154" s="225"/>
      <c r="AFT154" s="225"/>
      <c r="AFU154" s="226">
        <f t="shared" si="3652"/>
        <v>0</v>
      </c>
      <c r="AFV154" s="226"/>
      <c r="AFW154" s="226"/>
      <c r="AFX154" s="226"/>
      <c r="AFY154" s="253">
        <v>0</v>
      </c>
      <c r="AFZ154" s="253">
        <v>0</v>
      </c>
      <c r="AGA154" s="253">
        <v>0</v>
      </c>
      <c r="AGB154" s="253">
        <v>0</v>
      </c>
      <c r="AGC154" s="253">
        <v>0</v>
      </c>
      <c r="AGD154" s="253">
        <v>0</v>
      </c>
      <c r="AGE154" s="253">
        <v>0</v>
      </c>
      <c r="AGF154" s="253">
        <v>0</v>
      </c>
      <c r="AGG154" s="253">
        <v>0</v>
      </c>
      <c r="AGH154" s="253">
        <v>0</v>
      </c>
      <c r="AGI154" s="253">
        <v>0</v>
      </c>
      <c r="AGJ154" s="253">
        <v>0</v>
      </c>
      <c r="AGK154" s="253">
        <v>0</v>
      </c>
      <c r="AGL154" s="253">
        <v>0</v>
      </c>
      <c r="AGM154" s="253">
        <v>0</v>
      </c>
      <c r="AGN154" s="253">
        <v>0</v>
      </c>
      <c r="AGO154" s="253">
        <v>0</v>
      </c>
      <c r="AGP154" s="253">
        <v>0</v>
      </c>
      <c r="AGQ154" s="253">
        <v>0</v>
      </c>
      <c r="AGR154" s="253">
        <v>0</v>
      </c>
      <c r="AGS154" s="253">
        <v>0</v>
      </c>
      <c r="AGT154" s="253">
        <v>0</v>
      </c>
      <c r="AGU154" s="253">
        <v>0</v>
      </c>
      <c r="AGV154" s="253">
        <v>0</v>
      </c>
      <c r="AGW154" s="253">
        <v>0</v>
      </c>
      <c r="AGX154" s="253">
        <v>0</v>
      </c>
      <c r="AGY154" s="253">
        <v>0</v>
      </c>
      <c r="AGZ154" s="253">
        <v>0</v>
      </c>
      <c r="AHA154" s="253">
        <v>0</v>
      </c>
      <c r="AHB154" s="253">
        <v>0</v>
      </c>
      <c r="AHC154" s="125">
        <v>0</v>
      </c>
      <c r="AHD154" s="125">
        <v>0</v>
      </c>
      <c r="AHE154" s="125">
        <v>0</v>
      </c>
      <c r="AHF154" s="125">
        <v>0</v>
      </c>
      <c r="AHG154" s="125">
        <v>0</v>
      </c>
      <c r="AHH154" s="125">
        <v>0</v>
      </c>
      <c r="AHI154" s="125">
        <v>0</v>
      </c>
      <c r="AHJ154" s="125">
        <v>0</v>
      </c>
      <c r="AHK154" s="125">
        <v>0</v>
      </c>
      <c r="AHL154" s="125">
        <v>0</v>
      </c>
      <c r="AHM154" s="125">
        <v>0</v>
      </c>
      <c r="AHN154" s="125">
        <v>0</v>
      </c>
      <c r="AHO154" s="228">
        <f t="shared" si="3063"/>
        <v>0</v>
      </c>
      <c r="AHP154" s="127">
        <f t="shared" si="3064"/>
        <v>0</v>
      </c>
      <c r="AHQ154" s="127">
        <f t="shared" si="3065"/>
        <v>0</v>
      </c>
      <c r="AHR154" s="228">
        <f t="shared" si="3066"/>
        <v>0</v>
      </c>
      <c r="AHS154" s="127">
        <f t="shared" si="3067"/>
        <v>0</v>
      </c>
      <c r="AHT154" s="127">
        <f t="shared" si="3068"/>
        <v>0</v>
      </c>
      <c r="AHU154" s="228">
        <f t="shared" si="3069"/>
        <v>0</v>
      </c>
      <c r="AHV154" s="127">
        <f t="shared" si="3070"/>
        <v>0</v>
      </c>
      <c r="AHW154" s="127">
        <f t="shared" si="3071"/>
        <v>0</v>
      </c>
      <c r="AHX154" s="228">
        <v>0</v>
      </c>
      <c r="AHY154" s="127">
        <f t="shared" si="3072"/>
        <v>0</v>
      </c>
      <c r="AHZ154" s="127">
        <f t="shared" si="3005"/>
        <v>0</v>
      </c>
      <c r="AIA154" s="228">
        <f t="shared" si="3327"/>
        <v>0</v>
      </c>
      <c r="AIB154" s="127">
        <f t="shared" si="3328"/>
        <v>0</v>
      </c>
      <c r="AIC154" s="127">
        <f t="shared" si="3329"/>
        <v>0</v>
      </c>
      <c r="AID154" s="228">
        <f t="shared" si="3330"/>
        <v>0</v>
      </c>
      <c r="AIE154" s="127">
        <f t="shared" si="3331"/>
        <v>0</v>
      </c>
      <c r="AIF154" s="127">
        <f t="shared" si="3332"/>
        <v>0</v>
      </c>
      <c r="AIG154" s="228">
        <f t="shared" si="3333"/>
        <v>0</v>
      </c>
      <c r="AIH154" s="127">
        <f t="shared" si="3334"/>
        <v>0</v>
      </c>
      <c r="AII154" s="127">
        <f t="shared" si="3335"/>
        <v>0</v>
      </c>
      <c r="AIJ154" s="228">
        <f t="shared" si="3336"/>
        <v>0</v>
      </c>
      <c r="AIK154" s="127">
        <f t="shared" si="3337"/>
        <v>0</v>
      </c>
      <c r="AIL154" s="127">
        <f t="shared" si="3338"/>
        <v>0</v>
      </c>
      <c r="AIM154" s="228">
        <f t="shared" si="3339"/>
        <v>0</v>
      </c>
      <c r="AIN154" s="127">
        <f t="shared" si="3340"/>
        <v>0</v>
      </c>
      <c r="AIO154" s="127">
        <f t="shared" si="3341"/>
        <v>0</v>
      </c>
      <c r="AIP154" s="228">
        <f t="shared" si="3342"/>
        <v>0</v>
      </c>
      <c r="AIQ154" s="127">
        <f t="shared" si="3325"/>
        <v>0</v>
      </c>
      <c r="AIR154" s="127">
        <f t="shared" si="3326"/>
        <v>0</v>
      </c>
      <c r="AIS154" s="228">
        <f t="shared" si="3653"/>
        <v>0</v>
      </c>
      <c r="AIT154" s="127">
        <f t="shared" si="3653"/>
        <v>0</v>
      </c>
      <c r="AIU154" s="127">
        <f t="shared" si="3654"/>
        <v>0</v>
      </c>
      <c r="AIV154" s="228">
        <f t="shared" si="3654"/>
        <v>0</v>
      </c>
      <c r="AIW154" s="127">
        <f t="shared" si="3654"/>
        <v>0</v>
      </c>
      <c r="AIX154" s="127">
        <f t="shared" si="3655"/>
        <v>0</v>
      </c>
      <c r="AIY154" s="228">
        <f t="shared" si="3655"/>
        <v>0</v>
      </c>
      <c r="AIZ154" s="127">
        <f t="shared" si="3655"/>
        <v>0</v>
      </c>
      <c r="AJA154" s="127">
        <f t="shared" si="3656"/>
        <v>0</v>
      </c>
      <c r="AJB154" s="228">
        <f t="shared" si="3656"/>
        <v>0</v>
      </c>
      <c r="AJC154" s="127">
        <f t="shared" si="3656"/>
        <v>0</v>
      </c>
      <c r="AJD154" s="127">
        <f t="shared" si="3657"/>
        <v>0</v>
      </c>
      <c r="AJE154" s="228">
        <f t="shared" si="3657"/>
        <v>0</v>
      </c>
      <c r="AJF154" s="127">
        <f t="shared" si="3657"/>
        <v>0</v>
      </c>
      <c r="AJG154" s="127">
        <f t="shared" si="3658"/>
        <v>0</v>
      </c>
      <c r="AJH154" s="228">
        <f t="shared" si="3658"/>
        <v>0</v>
      </c>
      <c r="AJI154" s="127">
        <f t="shared" si="3658"/>
        <v>0</v>
      </c>
      <c r="AJJ154" s="127">
        <f t="shared" si="3659"/>
        <v>0</v>
      </c>
      <c r="AJK154" s="228">
        <f t="shared" si="3659"/>
        <v>0</v>
      </c>
      <c r="AJL154" s="127">
        <f t="shared" si="3659"/>
        <v>0</v>
      </c>
      <c r="AJM154" s="127">
        <f t="shared" si="3660"/>
        <v>0</v>
      </c>
      <c r="AJN154" s="228">
        <f t="shared" si="3660"/>
        <v>0</v>
      </c>
      <c r="AJO154" s="127">
        <f t="shared" si="3660"/>
        <v>0</v>
      </c>
      <c r="AJP154" s="127">
        <f t="shared" si="3661"/>
        <v>0</v>
      </c>
      <c r="AJQ154" s="228">
        <f t="shared" si="3661"/>
        <v>0</v>
      </c>
      <c r="AJR154" s="127">
        <f t="shared" si="3661"/>
        <v>0</v>
      </c>
      <c r="AJS154" s="127">
        <f t="shared" si="3662"/>
        <v>0</v>
      </c>
      <c r="AJT154" s="127">
        <f t="shared" si="3662"/>
        <v>0</v>
      </c>
      <c r="AJU154" s="127">
        <f t="shared" si="3663"/>
        <v>0</v>
      </c>
      <c r="AJV154" s="127">
        <f t="shared" si="3663"/>
        <v>0</v>
      </c>
      <c r="AJW154" s="127">
        <f>CI154+HJ154+MG154+RD154+WA154+AAX154+AFU154</f>
        <v>0</v>
      </c>
      <c r="AJX154" s="127">
        <v>0</v>
      </c>
      <c r="AJY154" s="127">
        <v>0</v>
      </c>
      <c r="AJZ154" s="128">
        <f t="shared" si="3073"/>
        <v>0</v>
      </c>
      <c r="AKA154" s="128">
        <f t="shared" si="3074"/>
        <v>0</v>
      </c>
      <c r="AKB154" s="128">
        <v>0</v>
      </c>
      <c r="AKC154" s="128">
        <v>0</v>
      </c>
      <c r="AKD154" s="128">
        <v>0</v>
      </c>
      <c r="AKE154" s="128">
        <v>0</v>
      </c>
      <c r="AKF154" s="128">
        <f t="shared" si="3075"/>
        <v>0</v>
      </c>
      <c r="AKG154" s="128">
        <f t="shared" si="3076"/>
        <v>0</v>
      </c>
      <c r="AKH154" s="128">
        <f t="shared" si="3077"/>
        <v>0</v>
      </c>
      <c r="AKI154" s="128">
        <f t="shared" si="3664"/>
        <v>0</v>
      </c>
      <c r="AKJ154" s="128">
        <v>0</v>
      </c>
      <c r="AKK154" s="128">
        <v>0</v>
      </c>
      <c r="AKL154" s="128">
        <f t="shared" si="3665"/>
        <v>0</v>
      </c>
      <c r="AKM154" s="128">
        <f t="shared" si="3343"/>
        <v>0</v>
      </c>
      <c r="AKN154" s="128">
        <f t="shared" si="3666"/>
        <v>0</v>
      </c>
      <c r="AKO154" s="128">
        <f>SUM(DB154,IC154,MZ154,RW154,WT154,ABQ154,AGN154)</f>
        <v>0</v>
      </c>
      <c r="AKP154" s="128">
        <f t="shared" si="3007"/>
        <v>0</v>
      </c>
      <c r="AKQ154" s="128">
        <f t="shared" si="3008"/>
        <v>0</v>
      </c>
      <c r="AKR154" s="128">
        <f t="shared" si="3344"/>
        <v>0</v>
      </c>
      <c r="AKS154" s="128">
        <f t="shared" si="3345"/>
        <v>0</v>
      </c>
      <c r="AKT154" s="128">
        <f t="shared" si="3667"/>
        <v>0</v>
      </c>
      <c r="AKU154" s="128">
        <f t="shared" si="3667"/>
        <v>0</v>
      </c>
      <c r="AKV154" s="128">
        <f t="shared" si="3667"/>
        <v>0</v>
      </c>
      <c r="AKW154" s="128">
        <f t="shared" si="3667"/>
        <v>0</v>
      </c>
      <c r="AKX154" s="128">
        <f t="shared" si="3667"/>
        <v>0</v>
      </c>
      <c r="AKY154" s="128">
        <f t="shared" si="3667"/>
        <v>0</v>
      </c>
      <c r="AKZ154" s="128">
        <f t="shared" si="3667"/>
        <v>0</v>
      </c>
      <c r="ALA154" s="128">
        <f t="shared" si="3667"/>
        <v>0</v>
      </c>
      <c r="ALB154" s="128">
        <f t="shared" si="3667"/>
        <v>0</v>
      </c>
      <c r="ALC154" s="128">
        <f t="shared" si="3667"/>
        <v>0</v>
      </c>
      <c r="ALD154" s="128">
        <f t="shared" si="3667"/>
        <v>0</v>
      </c>
      <c r="ALE154" s="128">
        <f>DR154+IS154+NP154+SM154+XJ154+ACG154+AHD154</f>
        <v>0</v>
      </c>
      <c r="ALF154" s="128">
        <f t="shared" si="3668"/>
        <v>0</v>
      </c>
      <c r="ALG154" s="128">
        <f t="shared" si="3668"/>
        <v>0</v>
      </c>
      <c r="ALH154" s="128">
        <f t="shared" si="3668"/>
        <v>0</v>
      </c>
      <c r="ALI154" s="128">
        <f t="shared" si="3669"/>
        <v>0</v>
      </c>
      <c r="ALJ154" s="128">
        <f t="shared" si="3669"/>
        <v>0</v>
      </c>
      <c r="ALK154" s="128">
        <f t="shared" si="3669"/>
        <v>0</v>
      </c>
      <c r="ALL154" s="128">
        <f>DZ154+IY154+NV154+SS154+XP154+ACM154+AHJ154</f>
        <v>0</v>
      </c>
      <c r="ALM154" s="128">
        <v>0</v>
      </c>
      <c r="ALN154" s="128">
        <v>0</v>
      </c>
      <c r="ALO154" s="128">
        <v>0</v>
      </c>
      <c r="ALP154" s="128">
        <v>0</v>
      </c>
      <c r="ALQ154" s="128">
        <v>0</v>
      </c>
      <c r="ALR154" s="128">
        <v>0</v>
      </c>
    </row>
    <row r="155" spans="1:16227" s="115" customFormat="1" ht="18" customHeight="1" outlineLevel="1" x14ac:dyDescent="0.25">
      <c r="A155" s="120"/>
      <c r="B155" s="120" t="s">
        <v>419</v>
      </c>
      <c r="C155" s="303" t="s">
        <v>424</v>
      </c>
      <c r="D155" s="177"/>
      <c r="E155" s="207">
        <v>9000</v>
      </c>
      <c r="F155" s="205">
        <v>3700</v>
      </c>
      <c r="G155" s="225">
        <v>6600</v>
      </c>
      <c r="H155" s="225">
        <v>359</v>
      </c>
      <c r="I155" s="208">
        <f t="shared" si="3670"/>
        <v>2369400</v>
      </c>
      <c r="J155" s="205">
        <v>4540</v>
      </c>
      <c r="K155" s="225">
        <v>6600</v>
      </c>
      <c r="L155" s="225">
        <v>359</v>
      </c>
      <c r="M155" s="208">
        <f t="shared" si="3671"/>
        <v>2369400</v>
      </c>
      <c r="N155" s="205">
        <v>4540</v>
      </c>
      <c r="O155" s="225">
        <v>6600</v>
      </c>
      <c r="P155" s="225">
        <v>390.71</v>
      </c>
      <c r="Q155" s="208">
        <f t="shared" si="3672"/>
        <v>2578686</v>
      </c>
      <c r="R155" s="205">
        <v>1080</v>
      </c>
      <c r="S155" s="225">
        <v>6600</v>
      </c>
      <c r="T155" s="225">
        <v>390.71</v>
      </c>
      <c r="U155" s="208">
        <f t="shared" si="3673"/>
        <v>2578686</v>
      </c>
      <c r="V155" s="207">
        <v>5200</v>
      </c>
      <c r="W155" s="225">
        <v>8100</v>
      </c>
      <c r="X155" s="225">
        <v>390.71</v>
      </c>
      <c r="Y155" s="208">
        <f t="shared" si="3674"/>
        <v>3164751</v>
      </c>
      <c r="Z155" s="207">
        <v>4100</v>
      </c>
      <c r="AA155" s="225">
        <v>3600</v>
      </c>
      <c r="AB155" s="225">
        <v>390.71</v>
      </c>
      <c r="AC155" s="208">
        <f t="shared" si="3675"/>
        <v>1406556</v>
      </c>
      <c r="AD155" s="207">
        <v>2740</v>
      </c>
      <c r="AE155" s="225">
        <v>3600</v>
      </c>
      <c r="AF155" s="225">
        <v>390.71</v>
      </c>
      <c r="AG155" s="208">
        <f t="shared" si="3676"/>
        <v>1406556</v>
      </c>
      <c r="AH155" s="207">
        <v>9680</v>
      </c>
      <c r="AI155" s="225">
        <v>5600</v>
      </c>
      <c r="AJ155" s="225">
        <v>390.71</v>
      </c>
      <c r="AK155" s="208">
        <f t="shared" si="3677"/>
        <v>2187976</v>
      </c>
      <c r="AL155" s="207">
        <v>9340</v>
      </c>
      <c r="AM155" s="225">
        <v>5600</v>
      </c>
      <c r="AN155" s="225">
        <v>390.71</v>
      </c>
      <c r="AO155" s="208">
        <f t="shared" si="3678"/>
        <v>2187976</v>
      </c>
      <c r="AP155" s="207">
        <v>25060</v>
      </c>
      <c r="AQ155" s="225">
        <v>5600</v>
      </c>
      <c r="AR155" s="225">
        <v>390.71</v>
      </c>
      <c r="AS155" s="208">
        <f t="shared" si="3679"/>
        <v>2187976</v>
      </c>
      <c r="AT155" s="207">
        <v>13460</v>
      </c>
      <c r="AU155" s="225">
        <v>5600</v>
      </c>
      <c r="AV155" s="225">
        <v>390.71</v>
      </c>
      <c r="AW155" s="208">
        <f t="shared" si="3680"/>
        <v>2187976</v>
      </c>
      <c r="AX155" s="207">
        <v>25240</v>
      </c>
      <c r="AY155" s="225">
        <v>5600</v>
      </c>
      <c r="AZ155" s="225">
        <v>390.71</v>
      </c>
      <c r="BA155" s="208">
        <f t="shared" si="3681"/>
        <v>2187976</v>
      </c>
      <c r="BB155" s="207">
        <v>1440</v>
      </c>
      <c r="BC155" s="225">
        <v>4000</v>
      </c>
      <c r="BD155" s="225">
        <v>386.15</v>
      </c>
      <c r="BE155" s="208">
        <f t="shared" si="3682"/>
        <v>1544600</v>
      </c>
      <c r="BF155" s="207">
        <v>3740</v>
      </c>
      <c r="BG155" s="225">
        <v>14500</v>
      </c>
      <c r="BH155" s="225">
        <v>411.38</v>
      </c>
      <c r="BI155" s="208">
        <f t="shared" si="3683"/>
        <v>5965010</v>
      </c>
      <c r="BJ155" s="207">
        <v>1360</v>
      </c>
      <c r="BK155" s="225">
        <v>10000</v>
      </c>
      <c r="BL155" s="225">
        <v>395.69</v>
      </c>
      <c r="BM155" s="208">
        <f t="shared" si="3684"/>
        <v>3956900</v>
      </c>
      <c r="BN155" s="207">
        <v>28640</v>
      </c>
      <c r="BO155" s="227">
        <v>10000</v>
      </c>
      <c r="BP155" s="225">
        <v>399.34</v>
      </c>
      <c r="BQ155" s="208">
        <f t="shared" si="3685"/>
        <v>3993399.9999999995</v>
      </c>
      <c r="BR155" s="207">
        <v>33740</v>
      </c>
      <c r="BS155" s="225">
        <v>15000</v>
      </c>
      <c r="BT155" s="225">
        <v>399.34</v>
      </c>
      <c r="BU155" s="208">
        <f t="shared" si="3686"/>
        <v>5990100</v>
      </c>
      <c r="BV155" s="207">
        <v>10380</v>
      </c>
      <c r="BW155" s="225">
        <v>15000</v>
      </c>
      <c r="BX155" s="225">
        <v>390</v>
      </c>
      <c r="BY155" s="208">
        <f t="shared" si="3687"/>
        <v>5850000</v>
      </c>
      <c r="BZ155" s="207"/>
      <c r="CA155" s="225">
        <v>15000</v>
      </c>
      <c r="CB155" s="225">
        <v>374.52</v>
      </c>
      <c r="CC155" s="208">
        <f t="shared" si="3688"/>
        <v>5617800</v>
      </c>
      <c r="CD155" s="225">
        <v>20000</v>
      </c>
      <c r="CE155" s="225">
        <v>374.52</v>
      </c>
      <c r="CF155" s="208">
        <f t="shared" si="3689"/>
        <v>7490400</v>
      </c>
      <c r="CG155" s="227">
        <v>20000</v>
      </c>
      <c r="CH155" s="225">
        <v>374.52</v>
      </c>
      <c r="CI155" s="226">
        <f t="shared" si="3690"/>
        <v>7490400</v>
      </c>
      <c r="CJ155" s="226">
        <v>21000</v>
      </c>
      <c r="CK155" s="226">
        <v>414.9197860962567</v>
      </c>
      <c r="CL155" s="226">
        <v>8713315.5080213901</v>
      </c>
      <c r="CM155" s="253">
        <v>3960</v>
      </c>
      <c r="CN155" s="253">
        <v>1514700</v>
      </c>
      <c r="CO155" s="253">
        <v>600</v>
      </c>
      <c r="CP155" s="253">
        <v>215580</v>
      </c>
      <c r="CQ155" s="253">
        <v>3880</v>
      </c>
      <c r="CR155" s="253">
        <v>1494560</v>
      </c>
      <c r="CS155" s="253">
        <v>3280</v>
      </c>
      <c r="CT155" s="253">
        <v>1268680</v>
      </c>
      <c r="CU155" s="253">
        <v>2340</v>
      </c>
      <c r="CV155" s="253">
        <v>934300</v>
      </c>
      <c r="CW155" s="253">
        <v>7260</v>
      </c>
      <c r="CX155" s="253">
        <v>2835500</v>
      </c>
      <c r="CY155" s="253">
        <v>11100</v>
      </c>
      <c r="CZ155" s="253">
        <v>4441660</v>
      </c>
      <c r="DA155" s="253">
        <v>4760</v>
      </c>
      <c r="DB155" s="253">
        <v>1880600</v>
      </c>
      <c r="DC155" s="253">
        <v>4400</v>
      </c>
      <c r="DD155" s="253">
        <v>1707900</v>
      </c>
      <c r="DE155" s="253">
        <v>3420</v>
      </c>
      <c r="DF155" s="253">
        <v>1323900</v>
      </c>
      <c r="DG155" s="253">
        <v>3700</v>
      </c>
      <c r="DH155" s="253">
        <v>1428400</v>
      </c>
      <c r="DI155" s="253">
        <v>15480</v>
      </c>
      <c r="DJ155" s="253">
        <v>6319800</v>
      </c>
      <c r="DK155" s="253">
        <v>4540</v>
      </c>
      <c r="DL155" s="253">
        <v>1753100</v>
      </c>
      <c r="DM155" s="253">
        <v>1080</v>
      </c>
      <c r="DN155" s="253">
        <v>390640</v>
      </c>
      <c r="DO155" s="253">
        <v>5200</v>
      </c>
      <c r="DP155" s="253">
        <v>2057600</v>
      </c>
      <c r="DQ155" s="253">
        <v>4100</v>
      </c>
      <c r="DR155" s="253">
        <f>ALE155-SM155</f>
        <v>1587119.9950000001</v>
      </c>
      <c r="DS155" s="253">
        <v>2740</v>
      </c>
      <c r="DT155" s="253">
        <v>1094200</v>
      </c>
      <c r="DU155" s="253">
        <v>9680</v>
      </c>
      <c r="DV155" s="253">
        <v>3777100</v>
      </c>
      <c r="DW155" s="253">
        <v>3777100</v>
      </c>
      <c r="DX155" s="253">
        <v>9340</v>
      </c>
      <c r="DY155" s="253">
        <v>3751400</v>
      </c>
      <c r="DZ155" s="253">
        <v>3751400</v>
      </c>
      <c r="EA155" s="126">
        <v>25060</v>
      </c>
      <c r="EB155" s="126">
        <v>3445400</v>
      </c>
      <c r="EC155" s="126">
        <v>9385400</v>
      </c>
      <c r="ED155" s="126">
        <v>13460</v>
      </c>
      <c r="EE155" s="126">
        <v>5242800</v>
      </c>
      <c r="EF155" s="126">
        <v>5242800</v>
      </c>
      <c r="EG155" s="131">
        <v>0</v>
      </c>
      <c r="EH155" s="225"/>
      <c r="EI155" s="225">
        <v>250</v>
      </c>
      <c r="EJ155" s="225">
        <f t="shared" si="3691"/>
        <v>0</v>
      </c>
      <c r="EK155" s="131">
        <v>40</v>
      </c>
      <c r="EL155" s="225"/>
      <c r="EM155" s="225">
        <v>250</v>
      </c>
      <c r="EN155" s="225">
        <f t="shared" si="3692"/>
        <v>0</v>
      </c>
      <c r="EO155" s="131">
        <v>40</v>
      </c>
      <c r="EP155" s="225"/>
      <c r="EQ155" s="225">
        <v>250</v>
      </c>
      <c r="ER155" s="225">
        <f t="shared" si="3693"/>
        <v>0</v>
      </c>
      <c r="ES155" s="131">
        <v>0</v>
      </c>
      <c r="ET155" s="225"/>
      <c r="EU155" s="225">
        <v>250</v>
      </c>
      <c r="EV155" s="225">
        <f t="shared" si="3694"/>
        <v>0</v>
      </c>
      <c r="EW155" s="131">
        <v>0</v>
      </c>
      <c r="EX155" s="225"/>
      <c r="EY155" s="225">
        <v>250</v>
      </c>
      <c r="EZ155" s="225">
        <f t="shared" si="3695"/>
        <v>0</v>
      </c>
      <c r="FA155" s="131">
        <v>0</v>
      </c>
      <c r="FB155" s="225"/>
      <c r="FC155" s="225">
        <v>250</v>
      </c>
      <c r="FD155" s="225">
        <f t="shared" si="3696"/>
        <v>0</v>
      </c>
      <c r="FE155" s="131">
        <v>20</v>
      </c>
      <c r="FF155" s="225"/>
      <c r="FG155" s="225">
        <v>250</v>
      </c>
      <c r="FH155" s="225">
        <f t="shared" si="3697"/>
        <v>0</v>
      </c>
      <c r="FI155" s="131">
        <v>0</v>
      </c>
      <c r="FJ155" s="225"/>
      <c r="FK155" s="225">
        <v>360.31</v>
      </c>
      <c r="FL155" s="225">
        <f t="shared" si="3698"/>
        <v>0</v>
      </c>
      <c r="FM155" s="131">
        <v>0</v>
      </c>
      <c r="FN155" s="225"/>
      <c r="FO155" s="225">
        <v>360.31</v>
      </c>
      <c r="FP155" s="225">
        <f t="shared" si="3699"/>
        <v>0</v>
      </c>
      <c r="FQ155" s="131">
        <v>0</v>
      </c>
      <c r="FR155" s="225"/>
      <c r="FS155" s="225">
        <v>360.31</v>
      </c>
      <c r="FT155" s="225">
        <f t="shared" si="3700"/>
        <v>0</v>
      </c>
      <c r="FU155" s="131">
        <v>20</v>
      </c>
      <c r="FV155" s="225"/>
      <c r="FW155" s="225">
        <v>360.31</v>
      </c>
      <c r="FX155" s="225">
        <f t="shared" si="3701"/>
        <v>0</v>
      </c>
      <c r="FY155" s="131">
        <v>0</v>
      </c>
      <c r="FZ155" s="225"/>
      <c r="GA155" s="225">
        <v>360.31</v>
      </c>
      <c r="GB155" s="225">
        <f t="shared" si="3702"/>
        <v>0</v>
      </c>
      <c r="GC155" s="131">
        <v>0</v>
      </c>
      <c r="GD155" s="225"/>
      <c r="GE155" s="225">
        <v>360.31</v>
      </c>
      <c r="GF155" s="225">
        <f t="shared" si="3703"/>
        <v>0</v>
      </c>
      <c r="GG155" s="131">
        <v>0</v>
      </c>
      <c r="GH155" s="225"/>
      <c r="GI155" s="225">
        <v>360.31</v>
      </c>
      <c r="GJ155" s="225">
        <f t="shared" si="3704"/>
        <v>0</v>
      </c>
      <c r="GK155" s="131">
        <v>0</v>
      </c>
      <c r="GL155" s="225"/>
      <c r="GM155" s="225">
        <v>360.31</v>
      </c>
      <c r="GN155" s="225">
        <f t="shared" si="3548"/>
        <v>0</v>
      </c>
      <c r="GO155" s="131">
        <v>0</v>
      </c>
      <c r="GP155" s="225"/>
      <c r="GQ155" s="225">
        <v>360.31</v>
      </c>
      <c r="GR155" s="225">
        <f t="shared" si="3705"/>
        <v>0</v>
      </c>
      <c r="GS155" s="131">
        <v>0</v>
      </c>
      <c r="GT155" s="225"/>
      <c r="GU155" s="225">
        <v>360.31</v>
      </c>
      <c r="GV155" s="225">
        <f t="shared" si="3706"/>
        <v>0</v>
      </c>
      <c r="GW155" s="131"/>
      <c r="GX155" s="225"/>
      <c r="GY155" s="225">
        <v>360.31</v>
      </c>
      <c r="GZ155" s="225">
        <f t="shared" si="3707"/>
        <v>0</v>
      </c>
      <c r="HA155" s="131"/>
      <c r="HB155" s="225"/>
      <c r="HC155" s="225">
        <v>360.31</v>
      </c>
      <c r="HD155" s="225">
        <f t="shared" si="3708"/>
        <v>0</v>
      </c>
      <c r="HE155" s="225"/>
      <c r="HF155" s="225">
        <v>360.31</v>
      </c>
      <c r="HG155" s="225">
        <f t="shared" si="3709"/>
        <v>0</v>
      </c>
      <c r="HH155" s="225"/>
      <c r="HI155" s="225">
        <v>360.31</v>
      </c>
      <c r="HJ155" s="225">
        <f t="shared" si="3710"/>
        <v>0</v>
      </c>
      <c r="HK155" s="225"/>
      <c r="HL155" s="225">
        <v>360.31</v>
      </c>
      <c r="HM155" s="225">
        <v>0</v>
      </c>
      <c r="HN155" s="253"/>
      <c r="HO155" s="253"/>
      <c r="HP155" s="253">
        <v>0</v>
      </c>
      <c r="HQ155" s="253">
        <v>0</v>
      </c>
      <c r="HR155" s="253"/>
      <c r="HS155" s="253"/>
      <c r="HT155" s="253">
        <v>0</v>
      </c>
      <c r="HU155" s="253">
        <v>0</v>
      </c>
      <c r="HV155" s="253"/>
      <c r="HW155" s="253"/>
      <c r="HX155" s="253">
        <v>100</v>
      </c>
      <c r="HY155" s="253">
        <v>32000</v>
      </c>
      <c r="HZ155" s="253">
        <v>40</v>
      </c>
      <c r="IA155" s="253">
        <v>12800</v>
      </c>
      <c r="IB155" s="253">
        <v>0</v>
      </c>
      <c r="IC155" s="253">
        <v>0</v>
      </c>
      <c r="ID155" s="253">
        <v>0</v>
      </c>
      <c r="IE155" s="253">
        <v>0</v>
      </c>
      <c r="IF155" s="253">
        <v>0</v>
      </c>
      <c r="IG155" s="253">
        <v>0</v>
      </c>
      <c r="IH155" s="253">
        <v>0</v>
      </c>
      <c r="II155" s="253">
        <v>0</v>
      </c>
      <c r="IJ155" s="253">
        <v>300</v>
      </c>
      <c r="IK155" s="253">
        <v>105714</v>
      </c>
      <c r="IL155" s="253">
        <v>40</v>
      </c>
      <c r="IM155" s="253">
        <v>3167.6</v>
      </c>
      <c r="IN155" s="253">
        <v>0</v>
      </c>
      <c r="IO155" s="253">
        <v>0</v>
      </c>
      <c r="IP155" s="253">
        <v>0</v>
      </c>
      <c r="IQ155" s="253">
        <v>0</v>
      </c>
      <c r="IR155" s="253">
        <v>0</v>
      </c>
      <c r="IS155" s="253">
        <v>0</v>
      </c>
      <c r="IT155" s="253">
        <v>20</v>
      </c>
      <c r="IU155" s="253">
        <v>7300</v>
      </c>
      <c r="IV155" s="253">
        <v>0</v>
      </c>
      <c r="IW155" s="253">
        <v>0</v>
      </c>
      <c r="IX155" s="253">
        <v>0</v>
      </c>
      <c r="IY155" s="253">
        <v>0</v>
      </c>
      <c r="IZ155" s="126">
        <v>0</v>
      </c>
      <c r="JA155" s="126">
        <v>0</v>
      </c>
      <c r="JB155" s="126">
        <v>20</v>
      </c>
      <c r="JC155" s="126">
        <v>7811</v>
      </c>
      <c r="JD155" s="131"/>
      <c r="JE155" s="225"/>
      <c r="JF155" s="131"/>
      <c r="JG155" s="228">
        <f t="shared" si="3549"/>
        <v>0</v>
      </c>
      <c r="JH155" s="131"/>
      <c r="JI155" s="225"/>
      <c r="JJ155" s="131"/>
      <c r="JK155" s="228">
        <f t="shared" si="3550"/>
        <v>0</v>
      </c>
      <c r="JL155" s="131"/>
      <c r="JM155" s="225"/>
      <c r="JN155" s="131"/>
      <c r="JO155" s="228">
        <f t="shared" si="3551"/>
        <v>0</v>
      </c>
      <c r="JP155" s="131"/>
      <c r="JQ155" s="225"/>
      <c r="JR155" s="131"/>
      <c r="JS155" s="228">
        <f t="shared" si="3552"/>
        <v>0</v>
      </c>
      <c r="JT155" s="131"/>
      <c r="JU155" s="225"/>
      <c r="JV155" s="131"/>
      <c r="JW155" s="228">
        <f t="shared" si="3553"/>
        <v>0</v>
      </c>
      <c r="JX155" s="131"/>
      <c r="JY155" s="225"/>
      <c r="JZ155" s="131"/>
      <c r="KA155" s="228">
        <f t="shared" si="3554"/>
        <v>0</v>
      </c>
      <c r="KB155" s="131"/>
      <c r="KC155" s="131"/>
      <c r="KD155" s="131"/>
      <c r="KE155" s="228">
        <f t="shared" si="3555"/>
        <v>0</v>
      </c>
      <c r="KF155" s="131"/>
      <c r="KG155" s="131"/>
      <c r="KH155" s="131"/>
      <c r="KI155" s="228">
        <f t="shared" si="3556"/>
        <v>0</v>
      </c>
      <c r="KJ155" s="131"/>
      <c r="KK155" s="131"/>
      <c r="KL155" s="131"/>
      <c r="KM155" s="228">
        <f t="shared" si="3557"/>
        <v>0</v>
      </c>
      <c r="KN155" s="131"/>
      <c r="KO155" s="131"/>
      <c r="KP155" s="131"/>
      <c r="KQ155" s="228">
        <f t="shared" si="3558"/>
        <v>0</v>
      </c>
      <c r="KR155" s="131"/>
      <c r="KS155" s="131"/>
      <c r="KT155" s="131"/>
      <c r="KU155" s="228">
        <f t="shared" si="3559"/>
        <v>0</v>
      </c>
      <c r="KV155" s="131"/>
      <c r="KW155" s="131"/>
      <c r="KX155" s="131"/>
      <c r="KY155" s="228">
        <f t="shared" si="3560"/>
        <v>0</v>
      </c>
      <c r="KZ155" s="131">
        <v>0</v>
      </c>
      <c r="LA155" s="131"/>
      <c r="LB155" s="131"/>
      <c r="LC155" s="228">
        <f t="shared" si="3561"/>
        <v>0</v>
      </c>
      <c r="LD155" s="131"/>
      <c r="LE155" s="131"/>
      <c r="LF155" s="131"/>
      <c r="LG155" s="228">
        <f t="shared" si="3562"/>
        <v>0</v>
      </c>
      <c r="LH155" s="131"/>
      <c r="LI155" s="131"/>
      <c r="LJ155" s="131"/>
      <c r="LK155" s="228">
        <f t="shared" si="3563"/>
        <v>0</v>
      </c>
      <c r="LL155" s="131"/>
      <c r="LM155" s="131"/>
      <c r="LN155" s="131"/>
      <c r="LO155" s="228">
        <f t="shared" si="3564"/>
        <v>0</v>
      </c>
      <c r="LP155" s="131"/>
      <c r="LQ155" s="131"/>
      <c r="LR155" s="131"/>
      <c r="LS155" s="228">
        <f t="shared" si="3565"/>
        <v>0</v>
      </c>
      <c r="LT155" s="131"/>
      <c r="LU155" s="131"/>
      <c r="LV155" s="131"/>
      <c r="LW155" s="228">
        <f t="shared" si="3566"/>
        <v>0</v>
      </c>
      <c r="LX155" s="131"/>
      <c r="LY155" s="131"/>
      <c r="LZ155" s="131"/>
      <c r="MA155" s="228">
        <f t="shared" si="3567"/>
        <v>0</v>
      </c>
      <c r="MB155" s="131"/>
      <c r="MC155" s="131"/>
      <c r="MD155" s="228">
        <f t="shared" si="3568"/>
        <v>0</v>
      </c>
      <c r="ME155" s="131"/>
      <c r="MF155" s="131">
        <v>360.31</v>
      </c>
      <c r="MG155" s="228">
        <f t="shared" si="3711"/>
        <v>0</v>
      </c>
      <c r="MH155" s="228"/>
      <c r="MI155" s="228">
        <v>360.31</v>
      </c>
      <c r="MJ155" s="228">
        <v>0</v>
      </c>
      <c r="MK155" s="253"/>
      <c r="ML155" s="253"/>
      <c r="MM155" s="253"/>
      <c r="MN155" s="253"/>
      <c r="MO155" s="253"/>
      <c r="MP155" s="253"/>
      <c r="MQ155" s="253"/>
      <c r="MR155" s="253"/>
      <c r="MS155" s="253"/>
      <c r="MT155" s="253"/>
      <c r="MU155" s="253">
        <v>20</v>
      </c>
      <c r="MV155" s="253">
        <v>6800</v>
      </c>
      <c r="MW155" s="253"/>
      <c r="MX155" s="253"/>
      <c r="MY155" s="253"/>
      <c r="MZ155" s="253"/>
      <c r="NA155" s="253"/>
      <c r="NB155" s="253"/>
      <c r="NC155" s="253"/>
      <c r="ND155" s="253"/>
      <c r="NE155" s="253"/>
      <c r="NF155" s="253"/>
      <c r="NG155" s="253"/>
      <c r="NH155" s="253"/>
      <c r="NI155" s="253"/>
      <c r="NJ155" s="253"/>
      <c r="NK155" s="253"/>
      <c r="NL155" s="253"/>
      <c r="NM155" s="253"/>
      <c r="NN155" s="253"/>
      <c r="NO155" s="125"/>
      <c r="NP155" s="125"/>
      <c r="NQ155" s="125"/>
      <c r="NR155" s="125"/>
      <c r="NS155" s="125"/>
      <c r="NT155" s="125"/>
      <c r="NU155" s="125"/>
      <c r="NV155" s="125"/>
      <c r="NW155" s="125"/>
      <c r="NX155" s="125"/>
      <c r="NY155" s="125"/>
      <c r="NZ155" s="125"/>
      <c r="OA155" s="228">
        <v>4040</v>
      </c>
      <c r="OB155" s="227">
        <v>800</v>
      </c>
      <c r="OC155" s="225">
        <v>340</v>
      </c>
      <c r="OD155" s="230">
        <f t="shared" si="3569"/>
        <v>272000</v>
      </c>
      <c r="OE155" s="228"/>
      <c r="OF155" s="227">
        <v>3000</v>
      </c>
      <c r="OG155" s="225">
        <v>340</v>
      </c>
      <c r="OH155" s="230">
        <f t="shared" si="3570"/>
        <v>1020000</v>
      </c>
      <c r="OI155" s="228"/>
      <c r="OJ155" s="227">
        <v>1000</v>
      </c>
      <c r="OK155" s="225">
        <v>340</v>
      </c>
      <c r="OL155" s="230">
        <f t="shared" si="3571"/>
        <v>340000</v>
      </c>
      <c r="OM155" s="228">
        <v>6500</v>
      </c>
      <c r="ON155" s="227">
        <v>2000</v>
      </c>
      <c r="OO155" s="225">
        <v>340</v>
      </c>
      <c r="OP155" s="230">
        <f t="shared" si="3572"/>
        <v>680000</v>
      </c>
      <c r="OQ155" s="228">
        <v>5000</v>
      </c>
      <c r="OR155" s="227"/>
      <c r="OS155" s="225">
        <v>340</v>
      </c>
      <c r="OT155" s="230">
        <f t="shared" si="3573"/>
        <v>0</v>
      </c>
      <c r="OU155" s="228">
        <v>4000</v>
      </c>
      <c r="OV155" s="227">
        <v>5000</v>
      </c>
      <c r="OW155" s="225">
        <v>340</v>
      </c>
      <c r="OX155" s="230">
        <f t="shared" si="3574"/>
        <v>1700000</v>
      </c>
      <c r="OY155" s="228">
        <v>5000</v>
      </c>
      <c r="OZ155" s="227">
        <v>5000</v>
      </c>
      <c r="PA155" s="225">
        <v>340</v>
      </c>
      <c r="PB155" s="230">
        <f t="shared" si="3575"/>
        <v>1700000</v>
      </c>
      <c r="PC155" s="228">
        <v>5260</v>
      </c>
      <c r="PD155" s="227"/>
      <c r="PE155" s="225">
        <v>340</v>
      </c>
      <c r="PF155" s="230">
        <f t="shared" si="3576"/>
        <v>0</v>
      </c>
      <c r="PG155" s="228">
        <v>6000</v>
      </c>
      <c r="PH155" s="227">
        <v>3400</v>
      </c>
      <c r="PI155" s="225">
        <v>340</v>
      </c>
      <c r="PJ155" s="230">
        <f t="shared" si="3577"/>
        <v>1156000</v>
      </c>
      <c r="PK155" s="228">
        <v>4000</v>
      </c>
      <c r="PL155" s="227">
        <v>3500</v>
      </c>
      <c r="PM155" s="225">
        <v>355</v>
      </c>
      <c r="PN155" s="230">
        <f t="shared" si="3578"/>
        <v>1242500</v>
      </c>
      <c r="PO155" s="228">
        <v>5000</v>
      </c>
      <c r="PP155" s="227">
        <v>3300</v>
      </c>
      <c r="PQ155" s="225">
        <v>355</v>
      </c>
      <c r="PR155" s="230">
        <f t="shared" si="3579"/>
        <v>1171500</v>
      </c>
      <c r="PS155" s="228">
        <v>3900</v>
      </c>
      <c r="PT155" s="227">
        <v>3000</v>
      </c>
      <c r="PU155" s="225">
        <v>355</v>
      </c>
      <c r="PV155" s="230">
        <f t="shared" si="3580"/>
        <v>1065000</v>
      </c>
      <c r="PW155" s="228">
        <v>4400</v>
      </c>
      <c r="PX155" s="227">
        <v>2000</v>
      </c>
      <c r="PY155" s="225">
        <v>355</v>
      </c>
      <c r="PZ155" s="230">
        <f t="shared" si="3581"/>
        <v>710000</v>
      </c>
      <c r="QA155" s="228">
        <v>2300</v>
      </c>
      <c r="QB155" s="227">
        <v>2000</v>
      </c>
      <c r="QC155" s="225">
        <v>355</v>
      </c>
      <c r="QD155" s="230">
        <f t="shared" si="3582"/>
        <v>710000</v>
      </c>
      <c r="QE155" s="228">
        <v>2600</v>
      </c>
      <c r="QF155" s="227">
        <v>5940</v>
      </c>
      <c r="QG155" s="225">
        <v>355</v>
      </c>
      <c r="QH155" s="230">
        <f t="shared" si="3583"/>
        <v>2108700</v>
      </c>
      <c r="QI155" s="228">
        <v>1380</v>
      </c>
      <c r="QJ155" s="227">
        <v>5900</v>
      </c>
      <c r="QK155" s="225">
        <v>355</v>
      </c>
      <c r="QL155" s="230">
        <f t="shared" si="3584"/>
        <v>2094500</v>
      </c>
      <c r="QM155" s="228">
        <v>3160</v>
      </c>
      <c r="QN155" s="227">
        <v>6000</v>
      </c>
      <c r="QO155" s="225">
        <v>355</v>
      </c>
      <c r="QP155" s="230">
        <f t="shared" si="3585"/>
        <v>2130000</v>
      </c>
      <c r="QQ155" s="228"/>
      <c r="QR155" s="227">
        <v>6000</v>
      </c>
      <c r="QS155" s="225">
        <v>355</v>
      </c>
      <c r="QT155" s="230">
        <f t="shared" si="3586"/>
        <v>2130000</v>
      </c>
      <c r="QU155" s="228"/>
      <c r="QV155" s="227">
        <v>5000</v>
      </c>
      <c r="QW155" s="225">
        <v>355</v>
      </c>
      <c r="QX155" s="230">
        <f t="shared" si="3587"/>
        <v>1775000</v>
      </c>
      <c r="QY155" s="227">
        <v>4420</v>
      </c>
      <c r="QZ155" s="225">
        <v>362.81</v>
      </c>
      <c r="RA155" s="230">
        <f t="shared" si="3588"/>
        <v>1603620.2</v>
      </c>
      <c r="RB155" s="227">
        <v>4500</v>
      </c>
      <c r="RC155" s="225">
        <v>362.81</v>
      </c>
      <c r="RD155" s="230">
        <f t="shared" si="3589"/>
        <v>1632645</v>
      </c>
      <c r="RE155" s="230">
        <v>4000</v>
      </c>
      <c r="RF155" s="230">
        <v>362.81</v>
      </c>
      <c r="RG155" s="230">
        <v>1451240</v>
      </c>
      <c r="RH155" s="253">
        <v>1940</v>
      </c>
      <c r="RI155" s="253">
        <v>640200</v>
      </c>
      <c r="RJ155" s="253">
        <v>1000</v>
      </c>
      <c r="RK155" s="253">
        <v>330000</v>
      </c>
      <c r="RL155" s="253">
        <v>900</v>
      </c>
      <c r="RM155" s="253">
        <v>297000</v>
      </c>
      <c r="RN155" s="253">
        <v>1100</v>
      </c>
      <c r="RO155" s="253">
        <v>363000</v>
      </c>
      <c r="RP155" s="253">
        <v>100</v>
      </c>
      <c r="RQ155" s="253">
        <v>33000</v>
      </c>
      <c r="RR155" s="253">
        <v>1500</v>
      </c>
      <c r="RS155" s="253">
        <v>510000</v>
      </c>
      <c r="RT155" s="253">
        <v>4920</v>
      </c>
      <c r="RU155" s="253">
        <v>1672800</v>
      </c>
      <c r="RV155" s="253">
        <v>4080</v>
      </c>
      <c r="RW155" s="253">
        <v>1387500</v>
      </c>
      <c r="RX155" s="253">
        <v>3400</v>
      </c>
      <c r="RY155" s="253">
        <v>1207000</v>
      </c>
      <c r="RZ155" s="253"/>
      <c r="SA155" s="253"/>
      <c r="SB155" s="253">
        <v>4040</v>
      </c>
      <c r="SC155" s="253">
        <v>1414200</v>
      </c>
      <c r="SD155" s="253">
        <v>1900</v>
      </c>
      <c r="SE155" s="253">
        <v>674500</v>
      </c>
      <c r="SF155" s="253"/>
      <c r="SG155" s="253"/>
      <c r="SH155" s="253">
        <v>6500</v>
      </c>
      <c r="SI155" s="253">
        <v>2307500</v>
      </c>
      <c r="SJ155" s="253">
        <v>5000</v>
      </c>
      <c r="SK155" s="253">
        <v>1775000</v>
      </c>
      <c r="SL155" s="125">
        <v>4000</v>
      </c>
      <c r="SM155" s="125">
        <v>1420000</v>
      </c>
      <c r="SN155" s="125">
        <v>5000</v>
      </c>
      <c r="SO155" s="125">
        <v>1775000</v>
      </c>
      <c r="SP155" s="125">
        <v>5260</v>
      </c>
      <c r="SQ155" s="125">
        <v>1908380.6</v>
      </c>
      <c r="SR155" s="125">
        <v>6000</v>
      </c>
      <c r="SS155" s="125">
        <v>2176860</v>
      </c>
      <c r="ST155" s="125">
        <v>4000</v>
      </c>
      <c r="SU155" s="125">
        <v>1451240</v>
      </c>
      <c r="SV155" s="125">
        <v>5000</v>
      </c>
      <c r="SW155" s="125">
        <v>1814050</v>
      </c>
      <c r="SX155" s="228"/>
      <c r="SY155" s="240">
        <v>0</v>
      </c>
      <c r="SZ155" s="230"/>
      <c r="TA155" s="225">
        <f t="shared" si="3590"/>
        <v>0</v>
      </c>
      <c r="TB155" s="228"/>
      <c r="TC155" s="240">
        <v>0</v>
      </c>
      <c r="TD155" s="230"/>
      <c r="TE155" s="225">
        <f t="shared" si="3591"/>
        <v>0</v>
      </c>
      <c r="TF155" s="228"/>
      <c r="TG155" s="240">
        <v>0</v>
      </c>
      <c r="TH155" s="230"/>
      <c r="TI155" s="225">
        <f t="shared" si="3592"/>
        <v>0</v>
      </c>
      <c r="TJ155" s="228"/>
      <c r="TK155" s="240">
        <v>0</v>
      </c>
      <c r="TL155" s="230"/>
      <c r="TM155" s="225">
        <f t="shared" si="3593"/>
        <v>0</v>
      </c>
      <c r="TN155" s="228"/>
      <c r="TO155" s="240">
        <v>0</v>
      </c>
      <c r="TP155" s="230"/>
      <c r="TQ155" s="225">
        <f t="shared" si="3594"/>
        <v>0</v>
      </c>
      <c r="TR155" s="228"/>
      <c r="TS155" s="240">
        <v>0</v>
      </c>
      <c r="TT155" s="230"/>
      <c r="TU155" s="225">
        <f t="shared" si="3595"/>
        <v>0</v>
      </c>
      <c r="TV155" s="228"/>
      <c r="TW155" s="240">
        <v>0</v>
      </c>
      <c r="TX155" s="230"/>
      <c r="TY155" s="225">
        <f t="shared" si="3596"/>
        <v>0</v>
      </c>
      <c r="TZ155" s="228">
        <v>15.24</v>
      </c>
      <c r="UA155" s="219">
        <v>0</v>
      </c>
      <c r="UB155" s="230"/>
      <c r="UC155" s="225">
        <f t="shared" si="3597"/>
        <v>0</v>
      </c>
      <c r="UD155" s="228">
        <v>49.82</v>
      </c>
      <c r="UE155" s="219">
        <v>0</v>
      </c>
      <c r="UF155" s="230"/>
      <c r="UG155" s="225">
        <f t="shared" si="3598"/>
        <v>0</v>
      </c>
      <c r="UH155" s="228">
        <v>-1.2649999999999999</v>
      </c>
      <c r="UI155" s="219">
        <v>0</v>
      </c>
      <c r="UJ155" s="230"/>
      <c r="UK155" s="225">
        <f t="shared" si="3599"/>
        <v>0</v>
      </c>
      <c r="UL155" s="228">
        <v>80</v>
      </c>
      <c r="UM155" s="219">
        <v>0</v>
      </c>
      <c r="UN155" s="230"/>
      <c r="UO155" s="225">
        <f t="shared" si="3600"/>
        <v>0</v>
      </c>
      <c r="UP155" s="228"/>
      <c r="UQ155" s="207">
        <v>0</v>
      </c>
      <c r="UR155" s="230"/>
      <c r="US155" s="225">
        <f t="shared" si="3601"/>
        <v>0</v>
      </c>
      <c r="UT155" s="228"/>
      <c r="UU155" s="207">
        <v>0</v>
      </c>
      <c r="UV155" s="230"/>
      <c r="UW155" s="225">
        <f t="shared" si="3602"/>
        <v>0</v>
      </c>
      <c r="UX155" s="228">
        <v>20</v>
      </c>
      <c r="UY155" s="207">
        <v>0</v>
      </c>
      <c r="UZ155" s="230"/>
      <c r="VA155" s="225">
        <f t="shared" si="3603"/>
        <v>0</v>
      </c>
      <c r="VB155" s="228"/>
      <c r="VC155" s="207">
        <v>0</v>
      </c>
      <c r="VD155" s="230"/>
      <c r="VE155" s="225">
        <f t="shared" si="3604"/>
        <v>0</v>
      </c>
      <c r="VF155" s="228">
        <v>63.844000000000001</v>
      </c>
      <c r="VG155" s="207">
        <v>0</v>
      </c>
      <c r="VH155" s="230"/>
      <c r="VI155" s="225">
        <f t="shared" si="3605"/>
        <v>0</v>
      </c>
      <c r="VJ155" s="228">
        <v>70.480999999999995</v>
      </c>
      <c r="VK155" s="206">
        <v>0</v>
      </c>
      <c r="VL155" s="230"/>
      <c r="VM155" s="230">
        <f t="shared" si="3606"/>
        <v>0</v>
      </c>
      <c r="VN155" s="228">
        <v>33.554000000000002</v>
      </c>
      <c r="VO155" s="206">
        <v>0</v>
      </c>
      <c r="VP155" s="230"/>
      <c r="VQ155" s="230">
        <f t="shared" si="3607"/>
        <v>0</v>
      </c>
      <c r="VR155" s="228"/>
      <c r="VS155" s="206">
        <v>0</v>
      </c>
      <c r="VT155" s="230">
        <v>419.77</v>
      </c>
      <c r="VU155" s="230">
        <f t="shared" si="3608"/>
        <v>0</v>
      </c>
      <c r="VV155" s="225"/>
      <c r="VW155" s="230">
        <v>419.77</v>
      </c>
      <c r="VX155" s="230">
        <f t="shared" si="3609"/>
        <v>0</v>
      </c>
      <c r="VY155" s="225"/>
      <c r="VZ155" s="230">
        <v>419.77</v>
      </c>
      <c r="WA155" s="230">
        <f t="shared" si="3610"/>
        <v>0</v>
      </c>
      <c r="WB155" s="230"/>
      <c r="WC155" s="230">
        <v>386.15</v>
      </c>
      <c r="WD155" s="230">
        <v>0</v>
      </c>
      <c r="WE155" s="253"/>
      <c r="WF155" s="253"/>
      <c r="WG155" s="253"/>
      <c r="WH155" s="253"/>
      <c r="WI155" s="253"/>
      <c r="WJ155" s="253"/>
      <c r="WK155" s="253"/>
      <c r="WL155" s="253"/>
      <c r="WM155" s="253"/>
      <c r="WN155" s="253"/>
      <c r="WO155" s="253"/>
      <c r="WP155" s="253"/>
      <c r="WQ155" s="253"/>
      <c r="WR155" s="253"/>
      <c r="WS155" s="253"/>
      <c r="WT155" s="253"/>
      <c r="WU155" s="253"/>
      <c r="WV155" s="253"/>
      <c r="WW155" s="253"/>
      <c r="WX155" s="253"/>
      <c r="WY155" s="253"/>
      <c r="WZ155" s="253"/>
      <c r="XA155" s="253"/>
      <c r="XB155" s="253"/>
      <c r="XC155" s="253"/>
      <c r="XD155" s="253"/>
      <c r="XE155" s="253"/>
      <c r="XF155" s="253"/>
      <c r="XG155" s="253"/>
      <c r="XH155" s="253"/>
      <c r="XI155" s="125"/>
      <c r="XJ155" s="125"/>
      <c r="XK155" s="125"/>
      <c r="XL155" s="125"/>
      <c r="XM155" s="125">
        <v>15.24</v>
      </c>
      <c r="XN155" s="125">
        <v>6397.29</v>
      </c>
      <c r="XO155" s="125">
        <v>49.82</v>
      </c>
      <c r="XP155" s="125">
        <v>20912.95</v>
      </c>
      <c r="XQ155" s="125">
        <v>-1.2649999999999999</v>
      </c>
      <c r="XR155" s="125">
        <v>-531.01</v>
      </c>
      <c r="XS155" s="125">
        <v>80</v>
      </c>
      <c r="XT155" s="125">
        <v>28832.799999999999</v>
      </c>
      <c r="XU155" s="228"/>
      <c r="XV155" s="230"/>
      <c r="XW155" s="230">
        <v>498.05</v>
      </c>
      <c r="XX155" s="241">
        <f t="shared" si="3611"/>
        <v>0</v>
      </c>
      <c r="XY155" s="228"/>
      <c r="XZ155" s="230"/>
      <c r="YA155" s="230">
        <v>498.05</v>
      </c>
      <c r="YB155" s="241">
        <f t="shared" si="3612"/>
        <v>0</v>
      </c>
      <c r="YC155" s="228"/>
      <c r="YD155" s="230"/>
      <c r="YE155" s="230">
        <v>498.05</v>
      </c>
      <c r="YF155" s="241">
        <f t="shared" si="3613"/>
        <v>0</v>
      </c>
      <c r="YG155" s="228"/>
      <c r="YH155" s="230"/>
      <c r="YI155" s="230">
        <v>498.05</v>
      </c>
      <c r="YJ155" s="241">
        <f t="shared" si="3614"/>
        <v>0</v>
      </c>
      <c r="YK155" s="228"/>
      <c r="YL155" s="230"/>
      <c r="YM155" s="230">
        <v>498.05</v>
      </c>
      <c r="YN155" s="241">
        <f t="shared" si="3615"/>
        <v>0</v>
      </c>
      <c r="YO155" s="228"/>
      <c r="YP155" s="230"/>
      <c r="YQ155" s="230">
        <v>498.05</v>
      </c>
      <c r="YR155" s="241">
        <f t="shared" si="3616"/>
        <v>0</v>
      </c>
      <c r="YS155" s="228"/>
      <c r="YT155" s="230"/>
      <c r="YU155" s="230">
        <v>498.05</v>
      </c>
      <c r="YV155" s="241">
        <f t="shared" si="3617"/>
        <v>0</v>
      </c>
      <c r="YW155" s="228"/>
      <c r="YX155" s="230"/>
      <c r="YY155" s="230">
        <v>498.05</v>
      </c>
      <c r="YZ155" s="241">
        <f t="shared" si="3618"/>
        <v>0</v>
      </c>
      <c r="ZA155" s="228"/>
      <c r="ZB155" s="230"/>
      <c r="ZC155" s="230">
        <v>498.05</v>
      </c>
      <c r="ZD155" s="241">
        <f t="shared" si="3619"/>
        <v>0</v>
      </c>
      <c r="ZE155" s="228"/>
      <c r="ZF155" s="230"/>
      <c r="ZG155" s="230">
        <v>498.05</v>
      </c>
      <c r="ZH155" s="241">
        <f t="shared" si="3620"/>
        <v>0</v>
      </c>
      <c r="ZI155" s="228"/>
      <c r="ZJ155" s="225"/>
      <c r="ZK155" s="230">
        <v>498.05</v>
      </c>
      <c r="ZL155" s="241">
        <f t="shared" si="3621"/>
        <v>0</v>
      </c>
      <c r="ZM155" s="228"/>
      <c r="ZN155" s="225"/>
      <c r="ZO155" s="230">
        <v>498.05</v>
      </c>
      <c r="ZP155" s="241">
        <f t="shared" si="3622"/>
        <v>0</v>
      </c>
      <c r="ZQ155" s="228"/>
      <c r="ZR155" s="225"/>
      <c r="ZS155" s="230">
        <v>498.05</v>
      </c>
      <c r="ZT155" s="241">
        <f t="shared" si="3623"/>
        <v>0</v>
      </c>
      <c r="ZU155" s="228"/>
      <c r="ZV155" s="225"/>
      <c r="ZW155" s="230">
        <v>498.05</v>
      </c>
      <c r="ZX155" s="241">
        <f t="shared" si="3624"/>
        <v>0</v>
      </c>
      <c r="ZY155" s="228"/>
      <c r="ZZ155" s="225"/>
      <c r="AAA155" s="230">
        <v>498.05</v>
      </c>
      <c r="AAB155" s="241">
        <f t="shared" si="3625"/>
        <v>0</v>
      </c>
      <c r="AAC155" s="228"/>
      <c r="AAD155" s="225"/>
      <c r="AAE155" s="230">
        <v>498.05</v>
      </c>
      <c r="AAF155" s="241">
        <f t="shared" si="3626"/>
        <v>0</v>
      </c>
      <c r="AAG155" s="228"/>
      <c r="AAH155" s="225"/>
      <c r="AAI155" s="230">
        <v>498.05</v>
      </c>
      <c r="AAJ155" s="242">
        <f t="shared" si="3627"/>
        <v>0</v>
      </c>
      <c r="AAK155" s="228"/>
      <c r="AAL155" s="225"/>
      <c r="AAM155" s="230">
        <v>498.05</v>
      </c>
      <c r="AAN155" s="242">
        <f t="shared" si="3628"/>
        <v>0</v>
      </c>
      <c r="AAO155" s="228"/>
      <c r="AAP155" s="225"/>
      <c r="AAQ155" s="230">
        <v>498.05</v>
      </c>
      <c r="AAR155" s="242">
        <f t="shared" si="3629"/>
        <v>0</v>
      </c>
      <c r="AAS155" s="225"/>
      <c r="AAT155" s="230">
        <v>498.05</v>
      </c>
      <c r="AAU155" s="242">
        <f t="shared" si="3630"/>
        <v>0</v>
      </c>
      <c r="AAV155" s="225"/>
      <c r="AAW155" s="230">
        <v>498.05</v>
      </c>
      <c r="AAX155" s="230">
        <f t="shared" si="3631"/>
        <v>0</v>
      </c>
      <c r="AAY155" s="230"/>
      <c r="AAZ155" s="230">
        <v>498.05</v>
      </c>
      <c r="ABA155" s="230">
        <v>0</v>
      </c>
      <c r="ABB155" s="253"/>
      <c r="ABC155" s="253"/>
      <c r="ABD155" s="253"/>
      <c r="ABE155" s="253"/>
      <c r="ABF155" s="253"/>
      <c r="ABG155" s="253"/>
      <c r="ABH155" s="253"/>
      <c r="ABI155" s="253"/>
      <c r="ABJ155" s="253"/>
      <c r="ABK155" s="253"/>
      <c r="ABL155" s="253"/>
      <c r="ABM155" s="253"/>
      <c r="ABN155" s="253"/>
      <c r="ABO155" s="253"/>
      <c r="ABP155" s="253"/>
      <c r="ABQ155" s="253"/>
      <c r="ABR155" s="253"/>
      <c r="ABS155" s="253"/>
      <c r="ABT155" s="253"/>
      <c r="ABU155" s="253"/>
      <c r="ABV155" s="253"/>
      <c r="ABW155" s="253"/>
      <c r="ABX155" s="253"/>
      <c r="ABY155" s="253"/>
      <c r="ABZ155" s="253"/>
      <c r="ACA155" s="253"/>
      <c r="ACB155" s="253"/>
      <c r="ACC155" s="253"/>
      <c r="ACD155" s="253"/>
      <c r="ACE155" s="253"/>
      <c r="ACF155" s="126"/>
      <c r="ACG155" s="126"/>
      <c r="ACH155" s="126"/>
      <c r="ACI155" s="126"/>
      <c r="ACJ155" s="126"/>
      <c r="ACK155" s="126"/>
      <c r="ACL155" s="126"/>
      <c r="ACM155" s="126"/>
      <c r="ACN155" s="126"/>
      <c r="ACO155" s="126"/>
      <c r="ACP155" s="126"/>
      <c r="ACQ155" s="126"/>
      <c r="ACR155" s="131">
        <v>0</v>
      </c>
      <c r="ACS155" s="227"/>
      <c r="ACT155" s="225">
        <v>250</v>
      </c>
      <c r="ACU155" s="226">
        <f t="shared" si="3632"/>
        <v>0</v>
      </c>
      <c r="ACV155" s="131">
        <v>0</v>
      </c>
      <c r="ACW155" s="227"/>
      <c r="ACX155" s="225">
        <v>250</v>
      </c>
      <c r="ACY155" s="226">
        <f t="shared" si="3633"/>
        <v>0</v>
      </c>
      <c r="ACZ155" s="131">
        <v>0</v>
      </c>
      <c r="ADA155" s="227"/>
      <c r="ADB155" s="225">
        <v>250</v>
      </c>
      <c r="ADC155" s="226">
        <f t="shared" si="3634"/>
        <v>0</v>
      </c>
      <c r="ADD155" s="131">
        <v>0</v>
      </c>
      <c r="ADE155" s="225"/>
      <c r="ADF155" s="225">
        <v>250</v>
      </c>
      <c r="ADG155" s="226">
        <f t="shared" si="3635"/>
        <v>0</v>
      </c>
      <c r="ADH155" s="131">
        <v>0</v>
      </c>
      <c r="ADI155" s="227"/>
      <c r="ADJ155" s="225">
        <v>250</v>
      </c>
      <c r="ADK155" s="226">
        <f t="shared" si="3636"/>
        <v>0</v>
      </c>
      <c r="ADL155" s="131">
        <v>0</v>
      </c>
      <c r="ADM155" s="230"/>
      <c r="ADN155" s="225">
        <v>250</v>
      </c>
      <c r="ADO155" s="226">
        <f t="shared" si="3637"/>
        <v>0</v>
      </c>
      <c r="ADP155" s="131">
        <v>20</v>
      </c>
      <c r="ADQ155" s="230"/>
      <c r="ADR155" s="225">
        <v>250</v>
      </c>
      <c r="ADS155" s="226">
        <f t="shared" si="3638"/>
        <v>0</v>
      </c>
      <c r="ADT155" s="131">
        <v>0</v>
      </c>
      <c r="ADU155" s="230"/>
      <c r="ADV155" s="225">
        <v>250</v>
      </c>
      <c r="ADW155" s="226">
        <f t="shared" si="3639"/>
        <v>0</v>
      </c>
      <c r="ADX155" s="131">
        <v>0</v>
      </c>
      <c r="ADY155" s="230"/>
      <c r="ADZ155" s="225">
        <v>250</v>
      </c>
      <c r="AEA155" s="226">
        <f t="shared" si="3640"/>
        <v>0</v>
      </c>
      <c r="AEB155" s="131">
        <v>0</v>
      </c>
      <c r="AEC155" s="230"/>
      <c r="AED155" s="225">
        <v>250</v>
      </c>
      <c r="AEE155" s="226">
        <f t="shared" si="3641"/>
        <v>0</v>
      </c>
      <c r="AEF155" s="131">
        <v>0</v>
      </c>
      <c r="AEG155" s="230"/>
      <c r="AEH155" s="225">
        <v>250</v>
      </c>
      <c r="AEI155" s="226">
        <f t="shared" si="3642"/>
        <v>0</v>
      </c>
      <c r="AEJ155" s="131">
        <v>0</v>
      </c>
      <c r="AEK155" s="230"/>
      <c r="AEL155" s="225">
        <v>250</v>
      </c>
      <c r="AEM155" s="226">
        <f t="shared" si="3643"/>
        <v>0</v>
      </c>
      <c r="AEN155" s="131">
        <v>0</v>
      </c>
      <c r="AEO155" s="230"/>
      <c r="AEP155" s="225">
        <v>250</v>
      </c>
      <c r="AEQ155" s="226">
        <f t="shared" si="3644"/>
        <v>0</v>
      </c>
      <c r="AER155" s="131">
        <v>0</v>
      </c>
      <c r="AES155" s="230"/>
      <c r="AET155" s="225">
        <v>250</v>
      </c>
      <c r="AEU155" s="226">
        <f t="shared" si="3645"/>
        <v>0</v>
      </c>
      <c r="AEV155" s="131">
        <v>0</v>
      </c>
      <c r="AEW155" s="230"/>
      <c r="AEX155" s="225">
        <v>250</v>
      </c>
      <c r="AEY155" s="226">
        <f t="shared" si="3646"/>
        <v>0</v>
      </c>
      <c r="AEZ155" s="131">
        <v>0</v>
      </c>
      <c r="AFA155" s="230"/>
      <c r="AFB155" s="225">
        <v>250</v>
      </c>
      <c r="AFC155" s="226">
        <f t="shared" si="3647"/>
        <v>0</v>
      </c>
      <c r="AFD155" s="131">
        <v>440</v>
      </c>
      <c r="AFE155" s="230"/>
      <c r="AFF155" s="225">
        <v>250</v>
      </c>
      <c r="AFG155" s="226">
        <f t="shared" si="3648"/>
        <v>0</v>
      </c>
      <c r="AFH155" s="131">
        <v>0</v>
      </c>
      <c r="AFI155" s="230"/>
      <c r="AFJ155" s="225">
        <v>250</v>
      </c>
      <c r="AFK155" s="226">
        <f t="shared" si="3649"/>
        <v>0</v>
      </c>
      <c r="AFL155" s="131"/>
      <c r="AFM155" s="230"/>
      <c r="AFN155" s="225">
        <v>250</v>
      </c>
      <c r="AFO155" s="226">
        <f t="shared" si="3650"/>
        <v>0</v>
      </c>
      <c r="AFP155" s="230"/>
      <c r="AFQ155" s="225">
        <v>250</v>
      </c>
      <c r="AFR155" s="226">
        <f t="shared" si="3651"/>
        <v>0</v>
      </c>
      <c r="AFS155" s="230"/>
      <c r="AFT155" s="225"/>
      <c r="AFU155" s="226">
        <f t="shared" si="3652"/>
        <v>0</v>
      </c>
      <c r="AFV155" s="226"/>
      <c r="AFW155" s="226"/>
      <c r="AFX155" s="226">
        <v>0</v>
      </c>
      <c r="AFY155" s="253"/>
      <c r="AFZ155" s="253"/>
      <c r="AGA155" s="253"/>
      <c r="AGB155" s="253"/>
      <c r="AGC155" s="253"/>
      <c r="AGD155" s="253"/>
      <c r="AGE155" s="253">
        <v>140</v>
      </c>
      <c r="AGF155" s="253">
        <v>45500</v>
      </c>
      <c r="AGG155" s="253">
        <v>20400</v>
      </c>
      <c r="AGH155" s="253">
        <v>6328000</v>
      </c>
      <c r="AGI155" s="253"/>
      <c r="AGJ155" s="253"/>
      <c r="AGK155" s="253"/>
      <c r="AGL155" s="253"/>
      <c r="AGM155" s="253"/>
      <c r="AGN155" s="253"/>
      <c r="AGO155" s="253">
        <v>0</v>
      </c>
      <c r="AGP155" s="253">
        <v>0</v>
      </c>
      <c r="AGQ155" s="253">
        <v>0</v>
      </c>
      <c r="AGR155" s="253">
        <v>0</v>
      </c>
      <c r="AGS155" s="253">
        <v>0</v>
      </c>
      <c r="AGT155" s="253">
        <v>0</v>
      </c>
      <c r="AGU155" s="253">
        <v>0</v>
      </c>
      <c r="AGV155" s="253">
        <v>0</v>
      </c>
      <c r="AGW155" s="253">
        <v>0</v>
      </c>
      <c r="AGX155" s="253">
        <v>0</v>
      </c>
      <c r="AGY155" s="253">
        <v>0</v>
      </c>
      <c r="AGZ155" s="253">
        <v>0</v>
      </c>
      <c r="AHA155" s="253">
        <v>0</v>
      </c>
      <c r="AHB155" s="253">
        <v>0</v>
      </c>
      <c r="AHC155" s="126">
        <v>0</v>
      </c>
      <c r="AHD155" s="126">
        <v>0</v>
      </c>
      <c r="AHE155" s="126">
        <v>20</v>
      </c>
      <c r="AHF155" s="126">
        <v>7400</v>
      </c>
      <c r="AHG155" s="126">
        <v>0</v>
      </c>
      <c r="AHH155" s="126">
        <v>0</v>
      </c>
      <c r="AHI155" s="126">
        <v>0</v>
      </c>
      <c r="AHJ155" s="126">
        <v>0</v>
      </c>
      <c r="AHK155" s="126">
        <v>0</v>
      </c>
      <c r="AHL155" s="126">
        <v>0</v>
      </c>
      <c r="AHM155" s="126">
        <v>0</v>
      </c>
      <c r="AHN155" s="126">
        <v>0</v>
      </c>
      <c r="AHO155" s="131">
        <f t="shared" si="3063"/>
        <v>7740</v>
      </c>
      <c r="AHP155" s="127">
        <f t="shared" si="3064"/>
        <v>7400</v>
      </c>
      <c r="AHQ155" s="127">
        <f t="shared" si="3065"/>
        <v>2641400</v>
      </c>
      <c r="AHR155" s="131">
        <f t="shared" si="3066"/>
        <v>4580</v>
      </c>
      <c r="AHS155" s="127">
        <f t="shared" si="3067"/>
        <v>9600</v>
      </c>
      <c r="AHT155" s="127">
        <f t="shared" si="3068"/>
        <v>3389400</v>
      </c>
      <c r="AHU155" s="131">
        <f t="shared" si="3069"/>
        <v>4580</v>
      </c>
      <c r="AHV155" s="127">
        <f t="shared" si="3070"/>
        <v>7600</v>
      </c>
      <c r="AHW155" s="127">
        <f t="shared" si="3071"/>
        <v>2918686</v>
      </c>
      <c r="AHX155" s="131">
        <v>7580</v>
      </c>
      <c r="AHY155" s="127">
        <f t="shared" si="3072"/>
        <v>8600</v>
      </c>
      <c r="AHZ155" s="127">
        <f t="shared" si="3005"/>
        <v>3258686</v>
      </c>
      <c r="AIA155" s="131">
        <f t="shared" si="3327"/>
        <v>10200</v>
      </c>
      <c r="AIB155" s="127">
        <f t="shared" si="3328"/>
        <v>8100</v>
      </c>
      <c r="AIC155" s="127">
        <f t="shared" si="3329"/>
        <v>3164751</v>
      </c>
      <c r="AID155" s="131">
        <f t="shared" si="3330"/>
        <v>8100</v>
      </c>
      <c r="AIE155" s="127">
        <f t="shared" si="3331"/>
        <v>8600</v>
      </c>
      <c r="AIF155" s="127">
        <f t="shared" si="3332"/>
        <v>3106556</v>
      </c>
      <c r="AIG155" s="131">
        <f t="shared" si="3333"/>
        <v>7780</v>
      </c>
      <c r="AIH155" s="127">
        <f t="shared" si="3334"/>
        <v>8600</v>
      </c>
      <c r="AII155" s="127">
        <f t="shared" si="3335"/>
        <v>3106556</v>
      </c>
      <c r="AIJ155" s="131">
        <f t="shared" si="3336"/>
        <v>14955.24</v>
      </c>
      <c r="AIK155" s="127">
        <f t="shared" si="3337"/>
        <v>5600</v>
      </c>
      <c r="AIL155" s="127">
        <f t="shared" si="3338"/>
        <v>2187976</v>
      </c>
      <c r="AIM155" s="131">
        <f t="shared" si="3339"/>
        <v>15389.82</v>
      </c>
      <c r="AIN155" s="127">
        <f t="shared" si="3340"/>
        <v>9000</v>
      </c>
      <c r="AIO155" s="127">
        <f t="shared" si="3341"/>
        <v>3343976</v>
      </c>
      <c r="AIP155" s="131">
        <f t="shared" si="3342"/>
        <v>29058.735000000001</v>
      </c>
      <c r="AIQ155" s="127">
        <f t="shared" si="3325"/>
        <v>9100</v>
      </c>
      <c r="AIR155" s="127">
        <f t="shared" si="3326"/>
        <v>3430476</v>
      </c>
      <c r="AIS155" s="131">
        <f t="shared" si="3653"/>
        <v>18560</v>
      </c>
      <c r="AIT155" s="127">
        <f t="shared" si="3653"/>
        <v>8900</v>
      </c>
      <c r="AIU155" s="127">
        <f t="shared" si="3654"/>
        <v>3359476</v>
      </c>
      <c r="AIV155" s="131">
        <f t="shared" si="3654"/>
        <v>29140</v>
      </c>
      <c r="AIW155" s="127">
        <f t="shared" si="3654"/>
        <v>8600</v>
      </c>
      <c r="AIX155" s="127">
        <f t="shared" si="3655"/>
        <v>3252976</v>
      </c>
      <c r="AIY155" s="131">
        <f t="shared" si="3655"/>
        <v>5840</v>
      </c>
      <c r="AIZ155" s="127">
        <f t="shared" si="3655"/>
        <v>6000</v>
      </c>
      <c r="AJA155" s="127">
        <f t="shared" si="3656"/>
        <v>2254600</v>
      </c>
      <c r="AJB155" s="131">
        <f t="shared" si="3656"/>
        <v>6060</v>
      </c>
      <c r="AJC155" s="127">
        <f t="shared" si="3656"/>
        <v>16500</v>
      </c>
      <c r="AJD155" s="127">
        <f t="shared" si="3657"/>
        <v>6675010</v>
      </c>
      <c r="AJE155" s="131">
        <f t="shared" si="3657"/>
        <v>3960</v>
      </c>
      <c r="AJF155" s="127">
        <f t="shared" si="3657"/>
        <v>15940</v>
      </c>
      <c r="AJG155" s="127">
        <f t="shared" si="3658"/>
        <v>6065600</v>
      </c>
      <c r="AJH155" s="131">
        <f t="shared" si="3658"/>
        <v>30083.844000000001</v>
      </c>
      <c r="AJI155" s="127">
        <f t="shared" si="3658"/>
        <v>15900</v>
      </c>
      <c r="AJJ155" s="127">
        <f t="shared" si="3659"/>
        <v>6087900</v>
      </c>
      <c r="AJK155" s="131">
        <f t="shared" si="3659"/>
        <v>37410.481</v>
      </c>
      <c r="AJL155" s="127">
        <f t="shared" si="3659"/>
        <v>21000</v>
      </c>
      <c r="AJM155" s="127">
        <f t="shared" si="3660"/>
        <v>8120100</v>
      </c>
      <c r="AJN155" s="131">
        <f t="shared" si="3660"/>
        <v>10413.554</v>
      </c>
      <c r="AJO155" s="127">
        <f t="shared" si="3660"/>
        <v>21000</v>
      </c>
      <c r="AJP155" s="127">
        <f t="shared" si="3661"/>
        <v>7980000</v>
      </c>
      <c r="AJQ155" s="131">
        <f t="shared" si="3661"/>
        <v>0</v>
      </c>
      <c r="AJR155" s="127">
        <f t="shared" si="3661"/>
        <v>20000</v>
      </c>
      <c r="AJS155" s="127">
        <f t="shared" si="3662"/>
        <v>7392800</v>
      </c>
      <c r="AJT155" s="127">
        <f t="shared" si="3662"/>
        <v>24420</v>
      </c>
      <c r="AJU155" s="127">
        <f t="shared" si="3663"/>
        <v>9094020.1999999993</v>
      </c>
      <c r="AJV155" s="127">
        <f t="shared" si="3663"/>
        <v>24500</v>
      </c>
      <c r="AJW155" s="127">
        <f>CI155+HJ155+MG155+RD155+WA155+AAX155+AFU155</f>
        <v>9123045</v>
      </c>
      <c r="AJX155" s="127">
        <v>25000</v>
      </c>
      <c r="AJY155" s="127">
        <v>10164555.50802139</v>
      </c>
      <c r="AJZ155" s="128">
        <f t="shared" si="3073"/>
        <v>5900</v>
      </c>
      <c r="AKA155" s="128">
        <f t="shared" si="3074"/>
        <v>2154900</v>
      </c>
      <c r="AKB155" s="128">
        <v>1600</v>
      </c>
      <c r="AKC155" s="128">
        <v>545580</v>
      </c>
      <c r="AKD155" s="128">
        <v>4780</v>
      </c>
      <c r="AKE155" s="128">
        <v>1791560</v>
      </c>
      <c r="AKF155" s="128">
        <f t="shared" si="3075"/>
        <v>4520</v>
      </c>
      <c r="AKG155" s="128">
        <f t="shared" si="3076"/>
        <v>1677180</v>
      </c>
      <c r="AKH155" s="128">
        <f t="shared" si="3077"/>
        <v>22840</v>
      </c>
      <c r="AKI155" s="128">
        <f t="shared" si="3664"/>
        <v>7295300</v>
      </c>
      <c r="AKJ155" s="128">
        <v>8880</v>
      </c>
      <c r="AKK155" s="128">
        <v>3384300</v>
      </c>
      <c r="AKL155" s="128">
        <f t="shared" si="3665"/>
        <v>16060</v>
      </c>
      <c r="AKM155" s="128">
        <f t="shared" si="3343"/>
        <v>6127260</v>
      </c>
      <c r="AKN155" s="128">
        <f t="shared" si="3666"/>
        <v>8840</v>
      </c>
      <c r="AKO155" s="128">
        <f>SUM(DB155,IC155,MZ155,RW155,WT155,ABQ155,AGN155)</f>
        <v>3268100</v>
      </c>
      <c r="AKP155" s="128">
        <f t="shared" si="3007"/>
        <v>7800</v>
      </c>
      <c r="AKQ155" s="128">
        <f t="shared" si="3008"/>
        <v>2914900</v>
      </c>
      <c r="AKR155" s="128">
        <f t="shared" si="3344"/>
        <v>3420</v>
      </c>
      <c r="AKS155" s="128">
        <f t="shared" si="3345"/>
        <v>1323900</v>
      </c>
      <c r="AKT155" s="128">
        <f t="shared" si="3667"/>
        <v>7740</v>
      </c>
      <c r="AKU155" s="128">
        <f t="shared" si="3667"/>
        <v>2842600</v>
      </c>
      <c r="AKV155" s="128">
        <f t="shared" si="3667"/>
        <v>17680</v>
      </c>
      <c r="AKW155" s="128">
        <f t="shared" si="3667"/>
        <v>7100014</v>
      </c>
      <c r="AKX155" s="128">
        <f t="shared" si="3667"/>
        <v>4580</v>
      </c>
      <c r="AKY155" s="128">
        <f t="shared" si="3667"/>
        <v>1756267.6</v>
      </c>
      <c r="AKZ155" s="128">
        <f t="shared" si="3667"/>
        <v>7580</v>
      </c>
      <c r="ALA155" s="128">
        <f t="shared" si="3667"/>
        <v>2698140</v>
      </c>
      <c r="ALB155" s="128">
        <f t="shared" si="3667"/>
        <v>10200</v>
      </c>
      <c r="ALC155" s="128">
        <f t="shared" si="3667"/>
        <v>3832600</v>
      </c>
      <c r="ALD155" s="128">
        <f t="shared" si="3667"/>
        <v>8100</v>
      </c>
      <c r="ALE155" s="128">
        <v>3007119.9950000001</v>
      </c>
      <c r="ALF155" s="128">
        <f t="shared" si="3668"/>
        <v>7780</v>
      </c>
      <c r="ALG155" s="128">
        <f t="shared" si="3668"/>
        <v>2883900</v>
      </c>
      <c r="ALH155" s="128">
        <f t="shared" si="3668"/>
        <v>14955.24</v>
      </c>
      <c r="ALI155" s="128">
        <f t="shared" si="3669"/>
        <v>5691877.8899999997</v>
      </c>
      <c r="ALJ155" s="128">
        <f t="shared" si="3669"/>
        <v>15389.82</v>
      </c>
      <c r="ALK155" s="128">
        <f t="shared" si="3669"/>
        <v>5949172.9500000002</v>
      </c>
      <c r="ALL155" s="128">
        <f>DZ155+IY155+NV155+SS155+XP155+ACM155+AHJ155</f>
        <v>5949172.9500000002</v>
      </c>
      <c r="ALM155" s="128">
        <v>29058.735000000001</v>
      </c>
      <c r="ALN155" s="128">
        <v>4896108.99</v>
      </c>
      <c r="ALO155" s="128">
        <v>10836108.99</v>
      </c>
      <c r="ALP155" s="128">
        <v>18560</v>
      </c>
      <c r="ALQ155" s="128">
        <v>7093493.7999999998</v>
      </c>
      <c r="ALR155" s="128">
        <v>7093493.7999999998</v>
      </c>
    </row>
    <row r="156" spans="1:16227" s="115" customFormat="1" ht="18" customHeight="1" outlineLevel="1" x14ac:dyDescent="0.25">
      <c r="A156" s="120"/>
      <c r="B156" s="120" t="s">
        <v>421</v>
      </c>
      <c r="C156" s="303" t="s">
        <v>427</v>
      </c>
      <c r="D156" s="177"/>
      <c r="E156" s="207">
        <v>15000</v>
      </c>
      <c r="F156" s="205"/>
      <c r="G156" s="225">
        <v>9000</v>
      </c>
      <c r="H156" s="225">
        <v>131.30000000000001</v>
      </c>
      <c r="I156" s="208">
        <f t="shared" si="3670"/>
        <v>1181700</v>
      </c>
      <c r="J156" s="205"/>
      <c r="K156" s="320">
        <v>12000</v>
      </c>
      <c r="L156" s="225">
        <v>131.30000000000001</v>
      </c>
      <c r="M156" s="208">
        <f t="shared" si="3671"/>
        <v>1575600.0000000002</v>
      </c>
      <c r="N156" s="205"/>
      <c r="O156" s="225">
        <v>17000</v>
      </c>
      <c r="P156" s="225">
        <v>131.30000000000001</v>
      </c>
      <c r="Q156" s="208">
        <f t="shared" si="3672"/>
        <v>2232100</v>
      </c>
      <c r="R156" s="205"/>
      <c r="S156" s="225">
        <v>17000</v>
      </c>
      <c r="T156" s="225">
        <v>131.30000000000001</v>
      </c>
      <c r="U156" s="208">
        <f t="shared" si="3673"/>
        <v>2232100</v>
      </c>
      <c r="V156" s="207"/>
      <c r="W156" s="225">
        <v>11000</v>
      </c>
      <c r="X156" s="225">
        <v>111.34</v>
      </c>
      <c r="Y156" s="208">
        <f t="shared" si="3674"/>
        <v>1224740</v>
      </c>
      <c r="Z156" s="207"/>
      <c r="AA156" s="225">
        <v>10000</v>
      </c>
      <c r="AB156" s="225">
        <v>116</v>
      </c>
      <c r="AC156" s="208">
        <f t="shared" si="3675"/>
        <v>1160000</v>
      </c>
      <c r="AD156" s="207"/>
      <c r="AE156" s="225">
        <v>10000</v>
      </c>
      <c r="AF156" s="225">
        <v>111.34</v>
      </c>
      <c r="AG156" s="208">
        <f t="shared" si="3676"/>
        <v>1113400</v>
      </c>
      <c r="AH156" s="207"/>
      <c r="AI156" s="225"/>
      <c r="AJ156" s="225"/>
      <c r="AK156" s="208"/>
      <c r="AL156" s="207"/>
      <c r="AM156" s="225"/>
      <c r="AN156" s="225"/>
      <c r="AO156" s="208"/>
      <c r="AP156" s="207"/>
      <c r="AQ156" s="225"/>
      <c r="AR156" s="225"/>
      <c r="AS156" s="208"/>
      <c r="AT156" s="207"/>
      <c r="AU156" s="225"/>
      <c r="AV156" s="225"/>
      <c r="AW156" s="208"/>
      <c r="AX156" s="207"/>
      <c r="AY156" s="225"/>
      <c r="AZ156" s="225"/>
      <c r="BA156" s="208"/>
      <c r="BB156" s="207"/>
      <c r="BC156" s="225"/>
      <c r="BD156" s="225"/>
      <c r="BE156" s="208"/>
      <c r="BF156" s="207"/>
      <c r="BG156" s="225"/>
      <c r="BH156" s="225"/>
      <c r="BI156" s="208"/>
      <c r="BJ156" s="207"/>
      <c r="BK156" s="225"/>
      <c r="BL156" s="225"/>
      <c r="BM156" s="208"/>
      <c r="BN156" s="207"/>
      <c r="BO156" s="227"/>
      <c r="BP156" s="225"/>
      <c r="BQ156" s="208"/>
      <c r="BR156" s="207"/>
      <c r="BS156" s="225"/>
      <c r="BT156" s="225"/>
      <c r="BU156" s="208"/>
      <c r="BV156" s="207"/>
      <c r="BW156" s="225"/>
      <c r="BX156" s="225"/>
      <c r="BY156" s="208"/>
      <c r="BZ156" s="207"/>
      <c r="CA156" s="225"/>
      <c r="CB156" s="225"/>
      <c r="CC156" s="208"/>
      <c r="CD156" s="225"/>
      <c r="CE156" s="225"/>
      <c r="CF156" s="208"/>
      <c r="CG156" s="227"/>
      <c r="CH156" s="225"/>
      <c r="CI156" s="226"/>
      <c r="CJ156" s="226"/>
      <c r="CK156" s="226"/>
      <c r="CL156" s="226"/>
      <c r="CM156" s="253"/>
      <c r="CN156" s="253"/>
      <c r="CO156" s="253"/>
      <c r="CP156" s="253"/>
      <c r="CQ156" s="253">
        <v>19480</v>
      </c>
      <c r="CR156" s="253">
        <v>2376100</v>
      </c>
      <c r="CS156" s="253">
        <v>9900</v>
      </c>
      <c r="CT156" s="253">
        <v>1091000</v>
      </c>
      <c r="CU156" s="253">
        <v>19700</v>
      </c>
      <c r="CV156" s="253">
        <v>2176880</v>
      </c>
      <c r="CW156" s="253">
        <v>8980</v>
      </c>
      <c r="CX156" s="253">
        <v>1054200</v>
      </c>
      <c r="CY156" s="253">
        <v>11180</v>
      </c>
      <c r="CZ156" s="253">
        <v>1281200</v>
      </c>
      <c r="DA156" s="253">
        <v>13120</v>
      </c>
      <c r="DB156" s="253">
        <v>1558740</v>
      </c>
      <c r="DC156" s="253">
        <v>8860</v>
      </c>
      <c r="DD156" s="253">
        <v>937100</v>
      </c>
      <c r="DE156" s="253">
        <v>2000</v>
      </c>
      <c r="DF156" s="253">
        <v>222000</v>
      </c>
      <c r="DG156" s="253"/>
      <c r="DH156" s="253"/>
      <c r="DI156" s="253"/>
      <c r="DJ156" s="253"/>
      <c r="DK156" s="253"/>
      <c r="DL156" s="253"/>
      <c r="DM156" s="253"/>
      <c r="DN156" s="253"/>
      <c r="DO156" s="253"/>
      <c r="DP156" s="253"/>
      <c r="DQ156" s="253"/>
      <c r="DR156" s="253"/>
      <c r="DS156" s="253"/>
      <c r="DT156" s="253"/>
      <c r="DU156" s="253"/>
      <c r="DV156" s="253"/>
      <c r="DW156" s="253"/>
      <c r="DX156" s="253"/>
      <c r="DY156" s="253"/>
      <c r="DZ156" s="253"/>
      <c r="EA156" s="126"/>
      <c r="EB156" s="126"/>
      <c r="EC156" s="126"/>
      <c r="ED156" s="126"/>
      <c r="EE156" s="126"/>
      <c r="EF156" s="126"/>
      <c r="EG156" s="131"/>
      <c r="EH156" s="225"/>
      <c r="EI156" s="225"/>
      <c r="EJ156" s="225"/>
      <c r="EK156" s="131"/>
      <c r="EL156" s="225"/>
      <c r="EM156" s="225"/>
      <c r="EN156" s="225"/>
      <c r="EO156" s="131"/>
      <c r="EP156" s="225"/>
      <c r="EQ156" s="225"/>
      <c r="ER156" s="225"/>
      <c r="ES156" s="131"/>
      <c r="ET156" s="225"/>
      <c r="EU156" s="225"/>
      <c r="EV156" s="225"/>
      <c r="EW156" s="131"/>
      <c r="EX156" s="225"/>
      <c r="EY156" s="225"/>
      <c r="EZ156" s="225"/>
      <c r="FA156" s="131"/>
      <c r="FB156" s="225"/>
      <c r="FC156" s="225"/>
      <c r="FD156" s="225"/>
      <c r="FE156" s="131"/>
      <c r="FF156" s="225"/>
      <c r="FG156" s="225"/>
      <c r="FH156" s="225"/>
      <c r="FI156" s="131"/>
      <c r="FJ156" s="225"/>
      <c r="FK156" s="225"/>
      <c r="FL156" s="225"/>
      <c r="FM156" s="131"/>
      <c r="FN156" s="225"/>
      <c r="FO156" s="225"/>
      <c r="FP156" s="225"/>
      <c r="FQ156" s="131"/>
      <c r="FR156" s="225"/>
      <c r="FS156" s="225"/>
      <c r="FT156" s="225"/>
      <c r="FU156" s="131"/>
      <c r="FV156" s="225"/>
      <c r="FW156" s="225"/>
      <c r="FX156" s="225"/>
      <c r="FY156" s="131"/>
      <c r="FZ156" s="225"/>
      <c r="GA156" s="225"/>
      <c r="GB156" s="225"/>
      <c r="GC156" s="131"/>
      <c r="GD156" s="225"/>
      <c r="GE156" s="225"/>
      <c r="GF156" s="225"/>
      <c r="GG156" s="131"/>
      <c r="GH156" s="225"/>
      <c r="GI156" s="225"/>
      <c r="GJ156" s="225"/>
      <c r="GK156" s="131"/>
      <c r="GL156" s="225"/>
      <c r="GM156" s="225"/>
      <c r="GN156" s="225"/>
      <c r="GO156" s="131"/>
      <c r="GP156" s="225"/>
      <c r="GQ156" s="225"/>
      <c r="GR156" s="225"/>
      <c r="GS156" s="131"/>
      <c r="GT156" s="225"/>
      <c r="GU156" s="225"/>
      <c r="GV156" s="225"/>
      <c r="GW156" s="131"/>
      <c r="GX156" s="225"/>
      <c r="GY156" s="225"/>
      <c r="GZ156" s="225"/>
      <c r="HA156" s="131"/>
      <c r="HB156" s="225"/>
      <c r="HC156" s="225"/>
      <c r="HD156" s="225"/>
      <c r="HE156" s="225"/>
      <c r="HF156" s="225"/>
      <c r="HG156" s="225"/>
      <c r="HH156" s="225"/>
      <c r="HI156" s="225"/>
      <c r="HJ156" s="225"/>
      <c r="HK156" s="225"/>
      <c r="HL156" s="225"/>
      <c r="HM156" s="225"/>
      <c r="HN156" s="253"/>
      <c r="HO156" s="253"/>
      <c r="HP156" s="253">
        <v>0</v>
      </c>
      <c r="HQ156" s="253">
        <v>0</v>
      </c>
      <c r="HR156" s="253"/>
      <c r="HS156" s="253"/>
      <c r="HT156" s="253"/>
      <c r="HU156" s="253"/>
      <c r="HV156" s="253"/>
      <c r="HW156" s="253"/>
      <c r="HX156" s="253"/>
      <c r="HY156" s="253"/>
      <c r="HZ156" s="253"/>
      <c r="IA156" s="253"/>
      <c r="IB156" s="253"/>
      <c r="IC156" s="253"/>
      <c r="ID156" s="253">
        <v>0</v>
      </c>
      <c r="IE156" s="253">
        <v>0</v>
      </c>
      <c r="IF156" s="253"/>
      <c r="IG156" s="253"/>
      <c r="IH156" s="253"/>
      <c r="II156" s="253"/>
      <c r="IJ156" s="253"/>
      <c r="IK156" s="253"/>
      <c r="IL156" s="253"/>
      <c r="IM156" s="253"/>
      <c r="IN156" s="253"/>
      <c r="IO156" s="253"/>
      <c r="IP156" s="253"/>
      <c r="IQ156" s="253"/>
      <c r="IR156" s="253"/>
      <c r="IS156" s="253"/>
      <c r="IT156" s="253"/>
      <c r="IU156" s="253"/>
      <c r="IV156" s="253"/>
      <c r="IW156" s="253"/>
      <c r="IX156" s="253"/>
      <c r="IY156" s="253"/>
      <c r="IZ156" s="126"/>
      <c r="JA156" s="126"/>
      <c r="JB156" s="126"/>
      <c r="JC156" s="126"/>
      <c r="JD156" s="131"/>
      <c r="JE156" s="225"/>
      <c r="JF156" s="131"/>
      <c r="JG156" s="228"/>
      <c r="JH156" s="131"/>
      <c r="JI156" s="225"/>
      <c r="JJ156" s="131"/>
      <c r="JK156" s="228"/>
      <c r="JL156" s="131"/>
      <c r="JM156" s="225"/>
      <c r="JN156" s="131"/>
      <c r="JO156" s="228"/>
      <c r="JP156" s="131"/>
      <c r="JQ156" s="225"/>
      <c r="JR156" s="131"/>
      <c r="JS156" s="228"/>
      <c r="JT156" s="131"/>
      <c r="JU156" s="225"/>
      <c r="JV156" s="131"/>
      <c r="JW156" s="228"/>
      <c r="JX156" s="131"/>
      <c r="JY156" s="225"/>
      <c r="JZ156" s="131"/>
      <c r="KA156" s="228"/>
      <c r="KB156" s="131"/>
      <c r="KC156" s="131"/>
      <c r="KD156" s="131"/>
      <c r="KE156" s="228"/>
      <c r="KF156" s="131"/>
      <c r="KG156" s="131"/>
      <c r="KH156" s="131"/>
      <c r="KI156" s="228"/>
      <c r="KJ156" s="131"/>
      <c r="KK156" s="131"/>
      <c r="KL156" s="131"/>
      <c r="KM156" s="228"/>
      <c r="KN156" s="131"/>
      <c r="KO156" s="131"/>
      <c r="KP156" s="131"/>
      <c r="KQ156" s="228"/>
      <c r="KR156" s="131"/>
      <c r="KS156" s="131"/>
      <c r="KT156" s="131"/>
      <c r="KU156" s="228"/>
      <c r="KV156" s="131"/>
      <c r="KW156" s="131"/>
      <c r="KX156" s="131"/>
      <c r="KY156" s="228"/>
      <c r="KZ156" s="131"/>
      <c r="LA156" s="131"/>
      <c r="LB156" s="131"/>
      <c r="LC156" s="228"/>
      <c r="LD156" s="131"/>
      <c r="LE156" s="131"/>
      <c r="LF156" s="131"/>
      <c r="LG156" s="228"/>
      <c r="LH156" s="131"/>
      <c r="LI156" s="131"/>
      <c r="LJ156" s="131"/>
      <c r="LK156" s="228"/>
      <c r="LL156" s="131"/>
      <c r="LM156" s="131"/>
      <c r="LN156" s="131"/>
      <c r="LO156" s="228"/>
      <c r="LP156" s="131"/>
      <c r="LQ156" s="131"/>
      <c r="LR156" s="131"/>
      <c r="LS156" s="228"/>
      <c r="LT156" s="131"/>
      <c r="LU156" s="131"/>
      <c r="LV156" s="131"/>
      <c r="LW156" s="228"/>
      <c r="LX156" s="131"/>
      <c r="LY156" s="131"/>
      <c r="LZ156" s="131"/>
      <c r="MA156" s="228"/>
      <c r="MB156" s="131"/>
      <c r="MC156" s="131"/>
      <c r="MD156" s="228"/>
      <c r="ME156" s="131"/>
      <c r="MF156" s="131"/>
      <c r="MG156" s="228"/>
      <c r="MH156" s="228"/>
      <c r="MI156" s="228"/>
      <c r="MJ156" s="228"/>
      <c r="MK156" s="253"/>
      <c r="ML156" s="253"/>
      <c r="MM156" s="253"/>
      <c r="MN156" s="253"/>
      <c r="MO156" s="253"/>
      <c r="MP156" s="253"/>
      <c r="MQ156" s="253"/>
      <c r="MR156" s="253"/>
      <c r="MS156" s="253"/>
      <c r="MT156" s="253"/>
      <c r="MU156" s="253"/>
      <c r="MV156" s="253"/>
      <c r="MW156" s="253"/>
      <c r="MX156" s="253"/>
      <c r="MY156" s="253"/>
      <c r="MZ156" s="253"/>
      <c r="NA156" s="253"/>
      <c r="NB156" s="253"/>
      <c r="NC156" s="253"/>
      <c r="ND156" s="253"/>
      <c r="NE156" s="253"/>
      <c r="NF156" s="253"/>
      <c r="NG156" s="253"/>
      <c r="NH156" s="253"/>
      <c r="NI156" s="253"/>
      <c r="NJ156" s="253"/>
      <c r="NK156" s="253"/>
      <c r="NL156" s="253"/>
      <c r="NM156" s="253"/>
      <c r="NN156" s="253"/>
      <c r="NO156" s="125"/>
      <c r="NP156" s="125"/>
      <c r="NQ156" s="125"/>
      <c r="NR156" s="125"/>
      <c r="NS156" s="125"/>
      <c r="NT156" s="125"/>
      <c r="NU156" s="125"/>
      <c r="NV156" s="125"/>
      <c r="NW156" s="125"/>
      <c r="NX156" s="125"/>
      <c r="NY156" s="125"/>
      <c r="NZ156" s="125"/>
      <c r="OA156" s="228"/>
      <c r="OB156" s="227">
        <v>2000</v>
      </c>
      <c r="OC156" s="225">
        <v>90</v>
      </c>
      <c r="OD156" s="230">
        <f t="shared" si="3569"/>
        <v>180000</v>
      </c>
      <c r="OE156" s="228"/>
      <c r="OF156" s="227"/>
      <c r="OG156" s="225">
        <v>90</v>
      </c>
      <c r="OH156" s="230">
        <f t="shared" si="3570"/>
        <v>0</v>
      </c>
      <c r="OI156" s="228"/>
      <c r="OJ156" s="227"/>
      <c r="OK156" s="225">
        <v>90</v>
      </c>
      <c r="OL156" s="230">
        <f t="shared" si="3571"/>
        <v>0</v>
      </c>
      <c r="OM156" s="228"/>
      <c r="ON156" s="227">
        <v>1000</v>
      </c>
      <c r="OO156" s="225">
        <v>90</v>
      </c>
      <c r="OP156" s="230">
        <f t="shared" si="3572"/>
        <v>90000</v>
      </c>
      <c r="OQ156" s="228"/>
      <c r="OR156" s="227"/>
      <c r="OS156" s="225">
        <v>90</v>
      </c>
      <c r="OT156" s="230">
        <f t="shared" si="3573"/>
        <v>0</v>
      </c>
      <c r="OU156" s="228"/>
      <c r="OV156" s="227"/>
      <c r="OW156" s="225"/>
      <c r="OX156" s="230"/>
      <c r="OY156" s="228"/>
      <c r="OZ156" s="227"/>
      <c r="PA156" s="225"/>
      <c r="PB156" s="230"/>
      <c r="PC156" s="228"/>
      <c r="PD156" s="227"/>
      <c r="PE156" s="225"/>
      <c r="PF156" s="230"/>
      <c r="PG156" s="228"/>
      <c r="PH156" s="227"/>
      <c r="PI156" s="225"/>
      <c r="PJ156" s="230"/>
      <c r="PK156" s="228"/>
      <c r="PL156" s="227"/>
      <c r="PM156" s="225"/>
      <c r="PN156" s="230"/>
      <c r="PO156" s="228"/>
      <c r="PP156" s="227"/>
      <c r="PQ156" s="225"/>
      <c r="PR156" s="230"/>
      <c r="PS156" s="228"/>
      <c r="PT156" s="227"/>
      <c r="PU156" s="225"/>
      <c r="PV156" s="230"/>
      <c r="PW156" s="228"/>
      <c r="PX156" s="227"/>
      <c r="PY156" s="225"/>
      <c r="PZ156" s="230"/>
      <c r="QA156" s="228"/>
      <c r="QB156" s="227"/>
      <c r="QC156" s="225"/>
      <c r="QD156" s="230"/>
      <c r="QE156" s="228"/>
      <c r="QF156" s="227"/>
      <c r="QG156" s="225"/>
      <c r="QH156" s="230"/>
      <c r="QI156" s="228"/>
      <c r="QJ156" s="227"/>
      <c r="QK156" s="225"/>
      <c r="QL156" s="230"/>
      <c r="QM156" s="228"/>
      <c r="QN156" s="227"/>
      <c r="QO156" s="225"/>
      <c r="QP156" s="230"/>
      <c r="QQ156" s="228"/>
      <c r="QR156" s="227"/>
      <c r="QS156" s="225"/>
      <c r="QT156" s="230"/>
      <c r="QU156" s="228"/>
      <c r="QV156" s="227"/>
      <c r="QW156" s="225"/>
      <c r="QX156" s="230"/>
      <c r="QY156" s="227"/>
      <c r="QZ156" s="225"/>
      <c r="RA156" s="230"/>
      <c r="RB156" s="227"/>
      <c r="RC156" s="225"/>
      <c r="RD156" s="230"/>
      <c r="RE156" s="230"/>
      <c r="RF156" s="230"/>
      <c r="RG156" s="230"/>
      <c r="RH156" s="253"/>
      <c r="RI156" s="253"/>
      <c r="RJ156" s="253"/>
      <c r="RK156" s="253"/>
      <c r="RL156" s="253">
        <v>260</v>
      </c>
      <c r="RM156" s="253">
        <v>23400</v>
      </c>
      <c r="RN156" s="253">
        <v>300</v>
      </c>
      <c r="RO156" s="253">
        <v>27000</v>
      </c>
      <c r="RP156" s="253"/>
      <c r="RQ156" s="253"/>
      <c r="RR156" s="253">
        <v>480</v>
      </c>
      <c r="RS156" s="253">
        <v>38400</v>
      </c>
      <c r="RT156" s="253">
        <v>280</v>
      </c>
      <c r="RU156" s="253">
        <v>22400</v>
      </c>
      <c r="RV156" s="253">
        <v>200</v>
      </c>
      <c r="RW156" s="253">
        <v>16000</v>
      </c>
      <c r="RX156" s="253"/>
      <c r="RY156" s="253"/>
      <c r="RZ156" s="253"/>
      <c r="SA156" s="253"/>
      <c r="SB156" s="253"/>
      <c r="SC156" s="253"/>
      <c r="SD156" s="253"/>
      <c r="SE156" s="253"/>
      <c r="SF156" s="253"/>
      <c r="SG156" s="253"/>
      <c r="SH156" s="253"/>
      <c r="SI156" s="253"/>
      <c r="SJ156" s="253"/>
      <c r="SK156" s="253"/>
      <c r="SL156" s="125"/>
      <c r="SM156" s="125"/>
      <c r="SN156" s="125"/>
      <c r="SO156" s="125"/>
      <c r="SP156" s="125"/>
      <c r="SQ156" s="125"/>
      <c r="SR156" s="125"/>
      <c r="SS156" s="125"/>
      <c r="ST156" s="125"/>
      <c r="SU156" s="125"/>
      <c r="SV156" s="125"/>
      <c r="SW156" s="125"/>
      <c r="SX156" s="228"/>
      <c r="SY156" s="240">
        <v>0</v>
      </c>
      <c r="SZ156" s="230"/>
      <c r="TA156" s="225"/>
      <c r="TB156" s="228"/>
      <c r="TC156" s="240">
        <v>0</v>
      </c>
      <c r="TD156" s="230"/>
      <c r="TE156" s="225"/>
      <c r="TF156" s="228"/>
      <c r="TG156" s="240">
        <v>0</v>
      </c>
      <c r="TH156" s="230"/>
      <c r="TI156" s="225"/>
      <c r="TJ156" s="228"/>
      <c r="TK156" s="240">
        <v>0</v>
      </c>
      <c r="TL156" s="230"/>
      <c r="TM156" s="225"/>
      <c r="TN156" s="228"/>
      <c r="TO156" s="240">
        <v>0</v>
      </c>
      <c r="TP156" s="230"/>
      <c r="TQ156" s="225"/>
      <c r="TR156" s="228"/>
      <c r="TS156" s="240">
        <v>0</v>
      </c>
      <c r="TT156" s="230"/>
      <c r="TU156" s="225"/>
      <c r="TV156" s="228"/>
      <c r="TW156" s="240">
        <v>0</v>
      </c>
      <c r="TX156" s="230"/>
      <c r="TY156" s="225"/>
      <c r="TZ156" s="228"/>
      <c r="UA156" s="219"/>
      <c r="UB156" s="230"/>
      <c r="UC156" s="225"/>
      <c r="UD156" s="228"/>
      <c r="UE156" s="219"/>
      <c r="UF156" s="230"/>
      <c r="UG156" s="225"/>
      <c r="UH156" s="228"/>
      <c r="UI156" s="219"/>
      <c r="UJ156" s="230"/>
      <c r="UK156" s="225"/>
      <c r="UL156" s="228"/>
      <c r="UM156" s="219"/>
      <c r="UN156" s="230"/>
      <c r="UO156" s="225"/>
      <c r="UP156" s="228"/>
      <c r="UQ156" s="207"/>
      <c r="UR156" s="230"/>
      <c r="US156" s="225"/>
      <c r="UT156" s="228"/>
      <c r="UU156" s="207"/>
      <c r="UV156" s="230"/>
      <c r="UW156" s="225"/>
      <c r="UX156" s="228"/>
      <c r="UY156" s="207"/>
      <c r="UZ156" s="230"/>
      <c r="VA156" s="225"/>
      <c r="VB156" s="228"/>
      <c r="VC156" s="207"/>
      <c r="VD156" s="230"/>
      <c r="VE156" s="225"/>
      <c r="VF156" s="228"/>
      <c r="VG156" s="207"/>
      <c r="VH156" s="230"/>
      <c r="VI156" s="225"/>
      <c r="VJ156" s="228"/>
      <c r="VK156" s="206"/>
      <c r="VL156" s="230"/>
      <c r="VM156" s="230"/>
      <c r="VN156" s="228"/>
      <c r="VO156" s="206"/>
      <c r="VP156" s="230"/>
      <c r="VQ156" s="230"/>
      <c r="VR156" s="228"/>
      <c r="VS156" s="206"/>
      <c r="VT156" s="230"/>
      <c r="VU156" s="230"/>
      <c r="VV156" s="225"/>
      <c r="VW156" s="230"/>
      <c r="VX156" s="230"/>
      <c r="VY156" s="225"/>
      <c r="VZ156" s="230"/>
      <c r="WA156" s="230"/>
      <c r="WB156" s="230"/>
      <c r="WC156" s="230"/>
      <c r="WD156" s="230"/>
      <c r="WE156" s="253"/>
      <c r="WF156" s="253"/>
      <c r="WG156" s="253"/>
      <c r="WH156" s="253"/>
      <c r="WI156" s="253"/>
      <c r="WJ156" s="253"/>
      <c r="WK156" s="253"/>
      <c r="WL156" s="253"/>
      <c r="WM156" s="253"/>
      <c r="WN156" s="253"/>
      <c r="WO156" s="253"/>
      <c r="WP156" s="253"/>
      <c r="WQ156" s="253"/>
      <c r="WR156" s="253"/>
      <c r="WS156" s="253"/>
      <c r="WT156" s="253"/>
      <c r="WU156" s="253"/>
      <c r="WV156" s="253"/>
      <c r="WW156" s="253"/>
      <c r="WX156" s="253"/>
      <c r="WY156" s="253"/>
      <c r="WZ156" s="253"/>
      <c r="XA156" s="253"/>
      <c r="XB156" s="253"/>
      <c r="XC156" s="253"/>
      <c r="XD156" s="253"/>
      <c r="XE156" s="253"/>
      <c r="XF156" s="253"/>
      <c r="XG156" s="253"/>
      <c r="XH156" s="253"/>
      <c r="XI156" s="125"/>
      <c r="XJ156" s="125"/>
      <c r="XK156" s="125"/>
      <c r="XL156" s="125"/>
      <c r="XM156" s="125"/>
      <c r="XN156" s="125"/>
      <c r="XO156" s="125"/>
      <c r="XP156" s="125"/>
      <c r="XQ156" s="125"/>
      <c r="XR156" s="125"/>
      <c r="XS156" s="125"/>
      <c r="XT156" s="125"/>
      <c r="XU156" s="228"/>
      <c r="XV156" s="230"/>
      <c r="XW156" s="230"/>
      <c r="XX156" s="241"/>
      <c r="XY156" s="228"/>
      <c r="XZ156" s="230"/>
      <c r="YA156" s="230"/>
      <c r="YB156" s="241"/>
      <c r="YC156" s="228"/>
      <c r="YD156" s="230"/>
      <c r="YE156" s="230"/>
      <c r="YF156" s="241"/>
      <c r="YG156" s="228"/>
      <c r="YH156" s="230"/>
      <c r="YI156" s="230"/>
      <c r="YJ156" s="241"/>
      <c r="YK156" s="228"/>
      <c r="YL156" s="230"/>
      <c r="YM156" s="230"/>
      <c r="YN156" s="241"/>
      <c r="YO156" s="228"/>
      <c r="YP156" s="230"/>
      <c r="YQ156" s="230"/>
      <c r="YR156" s="241"/>
      <c r="YS156" s="228"/>
      <c r="YT156" s="230"/>
      <c r="YU156" s="230"/>
      <c r="YV156" s="241"/>
      <c r="YW156" s="228"/>
      <c r="YX156" s="230"/>
      <c r="YY156" s="230"/>
      <c r="YZ156" s="241"/>
      <c r="ZA156" s="228"/>
      <c r="ZB156" s="230"/>
      <c r="ZC156" s="230"/>
      <c r="ZD156" s="241"/>
      <c r="ZE156" s="228"/>
      <c r="ZF156" s="230"/>
      <c r="ZG156" s="230"/>
      <c r="ZH156" s="241"/>
      <c r="ZI156" s="228"/>
      <c r="ZJ156" s="225"/>
      <c r="ZK156" s="230"/>
      <c r="ZL156" s="241"/>
      <c r="ZM156" s="228"/>
      <c r="ZN156" s="225"/>
      <c r="ZO156" s="230"/>
      <c r="ZP156" s="241"/>
      <c r="ZQ156" s="228"/>
      <c r="ZR156" s="225"/>
      <c r="ZS156" s="230"/>
      <c r="ZT156" s="241"/>
      <c r="ZU156" s="228"/>
      <c r="ZV156" s="225"/>
      <c r="ZW156" s="230"/>
      <c r="ZX156" s="241"/>
      <c r="ZY156" s="228"/>
      <c r="ZZ156" s="225"/>
      <c r="AAA156" s="230"/>
      <c r="AAB156" s="241"/>
      <c r="AAC156" s="228"/>
      <c r="AAD156" s="225"/>
      <c r="AAE156" s="230"/>
      <c r="AAF156" s="241"/>
      <c r="AAG156" s="228"/>
      <c r="AAH156" s="225"/>
      <c r="AAI156" s="230"/>
      <c r="AAJ156" s="242"/>
      <c r="AAK156" s="228"/>
      <c r="AAL156" s="225"/>
      <c r="AAM156" s="230"/>
      <c r="AAN156" s="242"/>
      <c r="AAO156" s="228"/>
      <c r="AAP156" s="225"/>
      <c r="AAQ156" s="230"/>
      <c r="AAR156" s="242"/>
      <c r="AAS156" s="225"/>
      <c r="AAT156" s="230"/>
      <c r="AAU156" s="242"/>
      <c r="AAV156" s="225"/>
      <c r="AAW156" s="230"/>
      <c r="AAX156" s="230"/>
      <c r="AAY156" s="230"/>
      <c r="AAZ156" s="230"/>
      <c r="ABA156" s="230"/>
      <c r="ABB156" s="253"/>
      <c r="ABC156" s="253"/>
      <c r="ABD156" s="253"/>
      <c r="ABE156" s="253"/>
      <c r="ABF156" s="253"/>
      <c r="ABG156" s="253"/>
      <c r="ABH156" s="253"/>
      <c r="ABI156" s="253"/>
      <c r="ABJ156" s="253"/>
      <c r="ABK156" s="253"/>
      <c r="ABL156" s="253"/>
      <c r="ABM156" s="253"/>
      <c r="ABN156" s="253"/>
      <c r="ABO156" s="253"/>
      <c r="ABP156" s="253"/>
      <c r="ABQ156" s="253"/>
      <c r="ABR156" s="253"/>
      <c r="ABS156" s="253"/>
      <c r="ABT156" s="253"/>
      <c r="ABU156" s="253"/>
      <c r="ABV156" s="253"/>
      <c r="ABW156" s="253"/>
      <c r="ABX156" s="253"/>
      <c r="ABY156" s="253"/>
      <c r="ABZ156" s="253"/>
      <c r="ACA156" s="253"/>
      <c r="ACB156" s="253"/>
      <c r="ACC156" s="253"/>
      <c r="ACD156" s="253"/>
      <c r="ACE156" s="253"/>
      <c r="ACF156" s="126"/>
      <c r="ACG156" s="126"/>
      <c r="ACH156" s="126"/>
      <c r="ACI156" s="126"/>
      <c r="ACJ156" s="126"/>
      <c r="ACK156" s="126"/>
      <c r="ACL156" s="126"/>
      <c r="ACM156" s="126"/>
      <c r="ACN156" s="126"/>
      <c r="ACO156" s="126"/>
      <c r="ACP156" s="126"/>
      <c r="ACQ156" s="126"/>
      <c r="ACR156" s="131"/>
      <c r="ACS156" s="227"/>
      <c r="ACT156" s="225"/>
      <c r="ACU156" s="226"/>
      <c r="ACV156" s="131"/>
      <c r="ACW156" s="227"/>
      <c r="ACX156" s="225"/>
      <c r="ACY156" s="226"/>
      <c r="ACZ156" s="131"/>
      <c r="ADA156" s="227"/>
      <c r="ADB156" s="225"/>
      <c r="ADC156" s="226"/>
      <c r="ADD156" s="131"/>
      <c r="ADE156" s="225"/>
      <c r="ADF156" s="225"/>
      <c r="ADG156" s="226"/>
      <c r="ADH156" s="131"/>
      <c r="ADI156" s="227"/>
      <c r="ADJ156" s="225"/>
      <c r="ADK156" s="226"/>
      <c r="ADL156" s="131"/>
      <c r="ADM156" s="230"/>
      <c r="ADN156" s="225"/>
      <c r="ADO156" s="226"/>
      <c r="ADP156" s="131"/>
      <c r="ADQ156" s="230"/>
      <c r="ADR156" s="225"/>
      <c r="ADS156" s="226"/>
      <c r="ADT156" s="131"/>
      <c r="ADU156" s="230"/>
      <c r="ADV156" s="225"/>
      <c r="ADW156" s="226"/>
      <c r="ADX156" s="131"/>
      <c r="ADY156" s="230"/>
      <c r="ADZ156" s="225"/>
      <c r="AEA156" s="226"/>
      <c r="AEB156" s="131"/>
      <c r="AEC156" s="230"/>
      <c r="AED156" s="225"/>
      <c r="AEE156" s="226"/>
      <c r="AEF156" s="131"/>
      <c r="AEG156" s="230"/>
      <c r="AEH156" s="225"/>
      <c r="AEI156" s="226"/>
      <c r="AEJ156" s="131"/>
      <c r="AEK156" s="230"/>
      <c r="AEL156" s="225"/>
      <c r="AEM156" s="226"/>
      <c r="AEN156" s="131"/>
      <c r="AEO156" s="230"/>
      <c r="AEP156" s="225"/>
      <c r="AEQ156" s="226"/>
      <c r="AER156" s="131"/>
      <c r="AES156" s="230"/>
      <c r="AET156" s="225"/>
      <c r="AEU156" s="226"/>
      <c r="AEV156" s="131"/>
      <c r="AEW156" s="230"/>
      <c r="AEX156" s="225"/>
      <c r="AEY156" s="226"/>
      <c r="AEZ156" s="131"/>
      <c r="AFA156" s="230"/>
      <c r="AFB156" s="225"/>
      <c r="AFC156" s="226"/>
      <c r="AFD156" s="131"/>
      <c r="AFE156" s="230"/>
      <c r="AFF156" s="225"/>
      <c r="AFG156" s="226"/>
      <c r="AFH156" s="131"/>
      <c r="AFI156" s="230"/>
      <c r="AFJ156" s="225"/>
      <c r="AFK156" s="226"/>
      <c r="AFL156" s="131"/>
      <c r="AFM156" s="230"/>
      <c r="AFN156" s="225"/>
      <c r="AFO156" s="226"/>
      <c r="AFP156" s="230"/>
      <c r="AFQ156" s="225"/>
      <c r="AFR156" s="226"/>
      <c r="AFS156" s="230"/>
      <c r="AFT156" s="225"/>
      <c r="AFU156" s="226"/>
      <c r="AFV156" s="226"/>
      <c r="AFW156" s="226"/>
      <c r="AFX156" s="226"/>
      <c r="AFY156" s="253">
        <v>0</v>
      </c>
      <c r="AFZ156" s="253">
        <v>0</v>
      </c>
      <c r="AGA156" s="253">
        <v>0</v>
      </c>
      <c r="AGB156" s="253">
        <v>0</v>
      </c>
      <c r="AGC156" s="253">
        <v>0</v>
      </c>
      <c r="AGD156" s="253">
        <v>0</v>
      </c>
      <c r="AGE156" s="253">
        <v>0</v>
      </c>
      <c r="AGF156" s="253">
        <v>0</v>
      </c>
      <c r="AGG156" s="253">
        <v>0</v>
      </c>
      <c r="AGH156" s="253">
        <v>0</v>
      </c>
      <c r="AGI156" s="253">
        <v>0</v>
      </c>
      <c r="AGJ156" s="253">
        <v>0</v>
      </c>
      <c r="AGK156" s="253">
        <v>0</v>
      </c>
      <c r="AGL156" s="253">
        <v>0</v>
      </c>
      <c r="AGM156" s="253">
        <v>0</v>
      </c>
      <c r="AGN156" s="253">
        <v>0</v>
      </c>
      <c r="AGO156" s="253">
        <v>0</v>
      </c>
      <c r="AGP156" s="253">
        <v>0</v>
      </c>
      <c r="AGQ156" s="253"/>
      <c r="AGR156" s="253"/>
      <c r="AGS156" s="253"/>
      <c r="AGT156" s="253"/>
      <c r="AGU156" s="253"/>
      <c r="AGV156" s="253"/>
      <c r="AGW156" s="253"/>
      <c r="AGX156" s="253"/>
      <c r="AGY156" s="253"/>
      <c r="AGZ156" s="253"/>
      <c r="AHA156" s="253"/>
      <c r="AHB156" s="253"/>
      <c r="AHC156" s="126"/>
      <c r="AHD156" s="126"/>
      <c r="AHE156" s="126"/>
      <c r="AHF156" s="126"/>
      <c r="AHG156" s="126"/>
      <c r="AHH156" s="126"/>
      <c r="AHI156" s="126"/>
      <c r="AHJ156" s="126"/>
      <c r="AHK156" s="126"/>
      <c r="AHL156" s="126"/>
      <c r="AHM156" s="126"/>
      <c r="AHN156" s="126"/>
      <c r="AHO156" s="131">
        <f t="shared" si="3063"/>
        <v>0</v>
      </c>
      <c r="AHP156" s="127">
        <f t="shared" si="3064"/>
        <v>11000</v>
      </c>
      <c r="AHQ156" s="127">
        <f t="shared" si="3065"/>
        <v>1361700</v>
      </c>
      <c r="AHR156" s="131">
        <f t="shared" si="3066"/>
        <v>0</v>
      </c>
      <c r="AHS156" s="127">
        <f t="shared" si="3067"/>
        <v>12000</v>
      </c>
      <c r="AHT156" s="127">
        <f t="shared" si="3068"/>
        <v>1575600.0000000002</v>
      </c>
      <c r="AHU156" s="131">
        <f t="shared" si="3069"/>
        <v>0</v>
      </c>
      <c r="AHV156" s="127">
        <f t="shared" si="3070"/>
        <v>17000</v>
      </c>
      <c r="AHW156" s="127">
        <f t="shared" si="3071"/>
        <v>2232100</v>
      </c>
      <c r="AHX156" s="131"/>
      <c r="AHY156" s="127">
        <f t="shared" si="3072"/>
        <v>18000</v>
      </c>
      <c r="AHZ156" s="127">
        <f t="shared" si="3005"/>
        <v>2322100</v>
      </c>
      <c r="AIA156" s="131">
        <f t="shared" si="3327"/>
        <v>0</v>
      </c>
      <c r="AIB156" s="127">
        <f t="shared" si="3328"/>
        <v>11000</v>
      </c>
      <c r="AIC156" s="127">
        <f t="shared" si="3329"/>
        <v>1224740</v>
      </c>
      <c r="AID156" s="131">
        <f t="shared" si="3330"/>
        <v>0</v>
      </c>
      <c r="AIE156" s="127">
        <f t="shared" si="3331"/>
        <v>10000</v>
      </c>
      <c r="AIF156" s="127">
        <f t="shared" si="3332"/>
        <v>1160000</v>
      </c>
      <c r="AIG156" s="131">
        <f t="shared" si="3333"/>
        <v>0</v>
      </c>
      <c r="AIH156" s="127">
        <f t="shared" si="3334"/>
        <v>10000</v>
      </c>
      <c r="AII156" s="127">
        <f t="shared" si="3335"/>
        <v>1113400</v>
      </c>
      <c r="AIJ156" s="131">
        <f t="shared" si="3336"/>
        <v>0</v>
      </c>
      <c r="AIK156" s="127">
        <f t="shared" si="3337"/>
        <v>0</v>
      </c>
      <c r="AIL156" s="127">
        <f t="shared" si="3338"/>
        <v>0</v>
      </c>
      <c r="AIM156" s="131">
        <f t="shared" si="3339"/>
        <v>0</v>
      </c>
      <c r="AIN156" s="127">
        <f t="shared" si="3340"/>
        <v>0</v>
      </c>
      <c r="AIO156" s="127">
        <f t="shared" si="3341"/>
        <v>0</v>
      </c>
      <c r="AIP156" s="131">
        <f t="shared" si="3342"/>
        <v>0</v>
      </c>
      <c r="AIQ156" s="127">
        <f t="shared" si="3325"/>
        <v>0</v>
      </c>
      <c r="AIR156" s="127">
        <f t="shared" si="3326"/>
        <v>0</v>
      </c>
      <c r="AIS156" s="131"/>
      <c r="AIT156" s="127">
        <f>AU156+FV156+KS156+PP156+UM156+ZJ156+AEG156</f>
        <v>0</v>
      </c>
      <c r="AIU156" s="127">
        <f>AW156+FX156+KU156+PR156+UO156+ZL156+AEI156</f>
        <v>0</v>
      </c>
      <c r="AIV156" s="131"/>
      <c r="AIW156" s="127"/>
      <c r="AIX156" s="127"/>
      <c r="AIY156" s="131"/>
      <c r="AIZ156" s="127"/>
      <c r="AJA156" s="127"/>
      <c r="AJB156" s="131"/>
      <c r="AJC156" s="127"/>
      <c r="AJD156" s="127"/>
      <c r="AJE156" s="131"/>
      <c r="AJF156" s="127"/>
      <c r="AJG156" s="127"/>
      <c r="AJH156" s="131"/>
      <c r="AJI156" s="127"/>
      <c r="AJJ156" s="127"/>
      <c r="AJK156" s="131"/>
      <c r="AJL156" s="127"/>
      <c r="AJM156" s="127"/>
      <c r="AJN156" s="131"/>
      <c r="AJO156" s="127"/>
      <c r="AJP156" s="127"/>
      <c r="AJQ156" s="131"/>
      <c r="AJR156" s="127"/>
      <c r="AJS156" s="127"/>
      <c r="AJT156" s="127"/>
      <c r="AJU156" s="127"/>
      <c r="AJV156" s="127"/>
      <c r="AJW156" s="127"/>
      <c r="AJX156" s="127"/>
      <c r="AJY156" s="127"/>
      <c r="AJZ156" s="128">
        <f t="shared" si="3073"/>
        <v>0</v>
      </c>
      <c r="AKA156" s="128">
        <f t="shared" si="3074"/>
        <v>0</v>
      </c>
      <c r="AKB156" s="128">
        <v>0</v>
      </c>
      <c r="AKC156" s="128">
        <v>0</v>
      </c>
      <c r="AKD156" s="128">
        <v>19740</v>
      </c>
      <c r="AKE156" s="128">
        <v>2399500</v>
      </c>
      <c r="AKF156" s="128">
        <f t="shared" si="3075"/>
        <v>10200</v>
      </c>
      <c r="AKG156" s="128">
        <f t="shared" si="3076"/>
        <v>1118000</v>
      </c>
      <c r="AKH156" s="128">
        <f t="shared" si="3077"/>
        <v>19700</v>
      </c>
      <c r="AKI156" s="128">
        <f t="shared" si="3664"/>
        <v>2176880</v>
      </c>
      <c r="AKJ156" s="128">
        <v>9460</v>
      </c>
      <c r="AKK156" s="128">
        <v>1092600</v>
      </c>
      <c r="AKL156" s="128">
        <f t="shared" si="3665"/>
        <v>11460</v>
      </c>
      <c r="AKM156" s="128">
        <f t="shared" si="3343"/>
        <v>1303600</v>
      </c>
      <c r="AKN156" s="128">
        <f t="shared" si="3666"/>
        <v>13320</v>
      </c>
      <c r="AKO156" s="128">
        <f>SUM(DB156,IC156,MZ156,RW156,WT156,ABQ156,AGN156)</f>
        <v>1574740</v>
      </c>
      <c r="AKP156" s="128">
        <f t="shared" si="3007"/>
        <v>8860</v>
      </c>
      <c r="AKQ156" s="128">
        <f t="shared" si="3008"/>
        <v>937100</v>
      </c>
      <c r="AKR156" s="128">
        <f t="shared" si="3344"/>
        <v>2000</v>
      </c>
      <c r="AKS156" s="128">
        <f t="shared" si="3345"/>
        <v>222000</v>
      </c>
      <c r="AKT156" s="128"/>
      <c r="AKU156" s="128"/>
      <c r="AKV156" s="128"/>
      <c r="AKW156" s="128"/>
      <c r="AKX156" s="128"/>
      <c r="AKY156" s="128"/>
      <c r="AKZ156" s="128"/>
      <c r="ALA156" s="128"/>
      <c r="ALB156" s="128"/>
      <c r="ALC156" s="128"/>
      <c r="ALD156" s="128"/>
      <c r="ALE156" s="128"/>
      <c r="ALF156" s="128"/>
      <c r="ALG156" s="128"/>
      <c r="ALH156" s="128"/>
      <c r="ALI156" s="128"/>
      <c r="ALJ156" s="128"/>
      <c r="ALK156" s="128"/>
      <c r="ALL156" s="128"/>
      <c r="ALM156" s="128"/>
      <c r="ALN156" s="128"/>
      <c r="ALO156" s="128"/>
      <c r="ALP156" s="128"/>
      <c r="ALQ156" s="128"/>
      <c r="ALR156" s="128"/>
    </row>
    <row r="157" spans="1:16227" s="115" customFormat="1" ht="18" customHeight="1" outlineLevel="1" x14ac:dyDescent="0.25">
      <c r="A157" s="120"/>
      <c r="B157" s="120" t="s">
        <v>420</v>
      </c>
      <c r="C157" s="303" t="s">
        <v>429</v>
      </c>
      <c r="D157" s="177">
        <v>120000</v>
      </c>
      <c r="E157" s="207">
        <v>106000</v>
      </c>
      <c r="F157" s="205">
        <v>80000</v>
      </c>
      <c r="G157" s="225">
        <v>80000</v>
      </c>
      <c r="H157" s="225">
        <v>328</v>
      </c>
      <c r="I157" s="208">
        <f t="shared" si="3670"/>
        <v>26240000</v>
      </c>
      <c r="J157" s="205"/>
      <c r="K157" s="225">
        <v>120000</v>
      </c>
      <c r="L157" s="225">
        <v>328</v>
      </c>
      <c r="M157" s="208">
        <f t="shared" si="3671"/>
        <v>39360000</v>
      </c>
      <c r="N157" s="205"/>
      <c r="O157" s="225">
        <v>40000</v>
      </c>
      <c r="P157" s="225">
        <v>319</v>
      </c>
      <c r="Q157" s="208">
        <f t="shared" si="3672"/>
        <v>12760000</v>
      </c>
      <c r="R157" s="205"/>
      <c r="S157" s="225"/>
      <c r="T157" s="225">
        <v>320</v>
      </c>
      <c r="U157" s="208">
        <f t="shared" si="3673"/>
        <v>0</v>
      </c>
      <c r="V157" s="207">
        <v>60</v>
      </c>
      <c r="W157" s="225"/>
      <c r="X157" s="225">
        <v>320</v>
      </c>
      <c r="Y157" s="208">
        <f t="shared" si="3674"/>
        <v>0</v>
      </c>
      <c r="Z157" s="207">
        <v>240</v>
      </c>
      <c r="AA157" s="225"/>
      <c r="AB157" s="225">
        <v>320</v>
      </c>
      <c r="AC157" s="208">
        <f t="shared" si="3675"/>
        <v>0</v>
      </c>
      <c r="AD157" s="207">
        <v>20000</v>
      </c>
      <c r="AE157" s="225"/>
      <c r="AF157" s="225">
        <v>320</v>
      </c>
      <c r="AG157" s="208">
        <f t="shared" ref="AG157:AG159" si="3712">AE157*AF157</f>
        <v>0</v>
      </c>
      <c r="AH157" s="207">
        <v>0</v>
      </c>
      <c r="AI157" s="225"/>
      <c r="AJ157" s="225">
        <v>320</v>
      </c>
      <c r="AK157" s="208">
        <f t="shared" ref="AK157:AK159" si="3713">AI157*AJ157</f>
        <v>0</v>
      </c>
      <c r="AL157" s="207">
        <v>0</v>
      </c>
      <c r="AM157" s="225"/>
      <c r="AN157" s="225">
        <v>320</v>
      </c>
      <c r="AO157" s="208">
        <f t="shared" ref="AO157:AO159" si="3714">AM157*AN157</f>
        <v>0</v>
      </c>
      <c r="AP157" s="207">
        <v>0</v>
      </c>
      <c r="AQ157" s="225">
        <v>60000</v>
      </c>
      <c r="AR157" s="225">
        <v>320</v>
      </c>
      <c r="AS157" s="208">
        <f t="shared" ref="AS157:AS159" si="3715">AQ157*AR157</f>
        <v>19200000</v>
      </c>
      <c r="AT157" s="207">
        <v>4140</v>
      </c>
      <c r="AU157" s="225"/>
      <c r="AV157" s="225">
        <v>320</v>
      </c>
      <c r="AW157" s="208">
        <f t="shared" si="3680"/>
        <v>0</v>
      </c>
      <c r="AX157" s="207">
        <v>0</v>
      </c>
      <c r="AY157" s="225">
        <v>80000</v>
      </c>
      <c r="AZ157" s="225">
        <v>319</v>
      </c>
      <c r="BA157" s="208">
        <f t="shared" si="3681"/>
        <v>25520000</v>
      </c>
      <c r="BB157" s="207">
        <v>0</v>
      </c>
      <c r="BC157" s="225">
        <v>0</v>
      </c>
      <c r="BD157" s="225">
        <v>319</v>
      </c>
      <c r="BE157" s="208">
        <f t="shared" si="3682"/>
        <v>0</v>
      </c>
      <c r="BF157" s="207">
        <v>260</v>
      </c>
      <c r="BG157" s="225"/>
      <c r="BH157" s="225">
        <v>390</v>
      </c>
      <c r="BI157" s="208">
        <f t="shared" si="3683"/>
        <v>0</v>
      </c>
      <c r="BJ157" s="207">
        <v>20</v>
      </c>
      <c r="BK157" s="225"/>
      <c r="BL157" s="225">
        <v>390</v>
      </c>
      <c r="BM157" s="208">
        <f t="shared" si="3684"/>
        <v>0</v>
      </c>
      <c r="BN157" s="207">
        <v>1100</v>
      </c>
      <c r="BO157" s="227"/>
      <c r="BP157" s="225">
        <v>395</v>
      </c>
      <c r="BQ157" s="208">
        <f t="shared" si="3685"/>
        <v>0</v>
      </c>
      <c r="BR157" s="207">
        <v>0</v>
      </c>
      <c r="BS157" s="227"/>
      <c r="BT157" s="225">
        <v>395</v>
      </c>
      <c r="BU157" s="208">
        <f t="shared" si="3686"/>
        <v>0</v>
      </c>
      <c r="BV157" s="207">
        <v>620</v>
      </c>
      <c r="BW157" s="227"/>
      <c r="BX157" s="225">
        <v>395</v>
      </c>
      <c r="BY157" s="208">
        <f t="shared" si="3687"/>
        <v>0</v>
      </c>
      <c r="BZ157" s="207">
        <v>1120</v>
      </c>
      <c r="CA157" s="227"/>
      <c r="CB157" s="225">
        <v>395</v>
      </c>
      <c r="CC157" s="208">
        <f t="shared" si="3688"/>
        <v>0</v>
      </c>
      <c r="CD157" s="227"/>
      <c r="CE157" s="225">
        <v>395</v>
      </c>
      <c r="CF157" s="208">
        <f t="shared" si="3689"/>
        <v>0</v>
      </c>
      <c r="CG157" s="227"/>
      <c r="CH157" s="225">
        <v>395</v>
      </c>
      <c r="CI157" s="226">
        <f t="shared" si="3690"/>
        <v>0</v>
      </c>
      <c r="CJ157" s="130"/>
      <c r="CK157" s="130">
        <v>395</v>
      </c>
      <c r="CL157" s="130">
        <v>0</v>
      </c>
      <c r="CM157" s="253">
        <v>60000</v>
      </c>
      <c r="CN157" s="253">
        <v>19320000</v>
      </c>
      <c r="CO157" s="253">
        <v>40000</v>
      </c>
      <c r="CP157" s="253">
        <v>12840000</v>
      </c>
      <c r="CQ157" s="253">
        <v>0</v>
      </c>
      <c r="CR157" s="253"/>
      <c r="CS157" s="253"/>
      <c r="CT157" s="253"/>
      <c r="CU157" s="253"/>
      <c r="CV157" s="253"/>
      <c r="CW157" s="253">
        <v>20000</v>
      </c>
      <c r="CX157" s="253">
        <v>6400000</v>
      </c>
      <c r="CY157" s="253">
        <v>2000</v>
      </c>
      <c r="CZ157" s="253">
        <v>810000</v>
      </c>
      <c r="DA157" s="253"/>
      <c r="DB157" s="253"/>
      <c r="DC157" s="253">
        <v>22900</v>
      </c>
      <c r="DD157" s="253">
        <v>732800</v>
      </c>
      <c r="DE157" s="253">
        <v>0</v>
      </c>
      <c r="DF157" s="253">
        <v>0</v>
      </c>
      <c r="DG157" s="253">
        <v>80000</v>
      </c>
      <c r="DH157" s="253">
        <v>25520000</v>
      </c>
      <c r="DI157" s="253">
        <v>0</v>
      </c>
      <c r="DJ157" s="253">
        <v>0</v>
      </c>
      <c r="DK157" s="253"/>
      <c r="DL157" s="253"/>
      <c r="DM157" s="253"/>
      <c r="DN157" s="253">
        <v>0</v>
      </c>
      <c r="DO157" s="253">
        <v>60</v>
      </c>
      <c r="DP157" s="253">
        <v>23400</v>
      </c>
      <c r="DQ157" s="253">
        <v>240</v>
      </c>
      <c r="DR157" s="253">
        <v>88800</v>
      </c>
      <c r="DS157" s="253">
        <v>20000</v>
      </c>
      <c r="DT157" s="253">
        <v>7400000</v>
      </c>
      <c r="DU157" s="253">
        <v>0</v>
      </c>
      <c r="DV157" s="253">
        <v>0</v>
      </c>
      <c r="DW157" s="253">
        <v>0</v>
      </c>
      <c r="DX157" s="253">
        <v>0</v>
      </c>
      <c r="DY157" s="253">
        <v>0</v>
      </c>
      <c r="DZ157" s="253">
        <v>0</v>
      </c>
      <c r="EA157" s="126">
        <v>0</v>
      </c>
      <c r="EB157" s="126">
        <v>0</v>
      </c>
      <c r="EC157" s="126">
        <v>0</v>
      </c>
      <c r="ED157" s="126">
        <v>4140</v>
      </c>
      <c r="EE157" s="126">
        <v>1651800</v>
      </c>
      <c r="EF157" s="126">
        <v>1651800</v>
      </c>
      <c r="EG157" s="131">
        <v>0</v>
      </c>
      <c r="EH157" s="225"/>
      <c r="EI157" s="225">
        <v>310</v>
      </c>
      <c r="EJ157" s="225">
        <f t="shared" ref="EJ157:EJ159" si="3716">EH157*EI157</f>
        <v>0</v>
      </c>
      <c r="EK157" s="131">
        <v>220</v>
      </c>
      <c r="EL157" s="225"/>
      <c r="EM157" s="225">
        <v>310</v>
      </c>
      <c r="EN157" s="225">
        <f t="shared" ref="EN157:EN159" si="3717">EL157*EM157</f>
        <v>0</v>
      </c>
      <c r="EO157" s="131">
        <v>220</v>
      </c>
      <c r="EP157" s="225">
        <v>300</v>
      </c>
      <c r="EQ157" s="225">
        <v>310</v>
      </c>
      <c r="ER157" s="225">
        <f t="shared" ref="ER157:ER159" si="3718">EP157*EQ157</f>
        <v>93000</v>
      </c>
      <c r="ES157" s="131">
        <v>0</v>
      </c>
      <c r="ET157" s="225">
        <v>0</v>
      </c>
      <c r="EU157" s="225">
        <v>310</v>
      </c>
      <c r="EV157" s="225">
        <f t="shared" ref="EV157:EV159" si="3719">ET157*EU157</f>
        <v>0</v>
      </c>
      <c r="EW157" s="131">
        <v>0</v>
      </c>
      <c r="EX157" s="225">
        <v>0</v>
      </c>
      <c r="EY157" s="225">
        <v>310</v>
      </c>
      <c r="EZ157" s="225">
        <f t="shared" ref="EZ157:EZ159" si="3720">EX157*EY157</f>
        <v>0</v>
      </c>
      <c r="FA157" s="131">
        <v>0</v>
      </c>
      <c r="FB157" s="225"/>
      <c r="FC157" s="225">
        <v>310</v>
      </c>
      <c r="FD157" s="225">
        <f t="shared" ref="FD157:FD159" si="3721">FB157*FC157</f>
        <v>0</v>
      </c>
      <c r="FE157" s="131">
        <v>400</v>
      </c>
      <c r="FF157" s="225"/>
      <c r="FG157" s="225">
        <v>310</v>
      </c>
      <c r="FH157" s="225">
        <f t="shared" ref="FH157:FH159" si="3722">FF157*FG157</f>
        <v>0</v>
      </c>
      <c r="FI157" s="131">
        <v>0</v>
      </c>
      <c r="FJ157" s="225"/>
      <c r="FK157" s="225">
        <v>378.58</v>
      </c>
      <c r="FL157" s="225">
        <f t="shared" ref="FL157:FL159" si="3723">FJ157*FK157</f>
        <v>0</v>
      </c>
      <c r="FM157" s="131">
        <v>0</v>
      </c>
      <c r="FN157" s="225"/>
      <c r="FO157" s="225">
        <v>378.58</v>
      </c>
      <c r="FP157" s="225">
        <f t="shared" ref="FP157:FP159" si="3724">FN157*FO157</f>
        <v>0</v>
      </c>
      <c r="FQ157" s="131">
        <v>0</v>
      </c>
      <c r="FR157" s="225"/>
      <c r="FS157" s="225">
        <v>378.58</v>
      </c>
      <c r="FT157" s="225">
        <f t="shared" ref="FT157:FT159" si="3725">FR157*FS157</f>
        <v>0</v>
      </c>
      <c r="FU157" s="131">
        <v>0</v>
      </c>
      <c r="FV157" s="225"/>
      <c r="FW157" s="225">
        <v>378.58</v>
      </c>
      <c r="FX157" s="225">
        <f t="shared" si="3701"/>
        <v>0</v>
      </c>
      <c r="FY157" s="131">
        <v>0</v>
      </c>
      <c r="FZ157" s="225"/>
      <c r="GA157" s="225">
        <v>378.58</v>
      </c>
      <c r="GB157" s="225">
        <f t="shared" si="3702"/>
        <v>0</v>
      </c>
      <c r="GC157" s="131">
        <v>0</v>
      </c>
      <c r="GD157" s="225"/>
      <c r="GE157" s="225">
        <v>378.58</v>
      </c>
      <c r="GF157" s="225">
        <f t="shared" si="3703"/>
        <v>0</v>
      </c>
      <c r="GG157" s="131">
        <v>0</v>
      </c>
      <c r="GH157" s="225"/>
      <c r="GI157" s="225">
        <v>378.58</v>
      </c>
      <c r="GJ157" s="225">
        <f t="shared" si="3704"/>
        <v>0</v>
      </c>
      <c r="GK157" s="131">
        <v>0</v>
      </c>
      <c r="GL157" s="225"/>
      <c r="GM157" s="225">
        <v>378.58</v>
      </c>
      <c r="GN157" s="225">
        <f t="shared" si="3548"/>
        <v>0</v>
      </c>
      <c r="GO157" s="131">
        <v>0</v>
      </c>
      <c r="GP157" s="225"/>
      <c r="GQ157" s="225">
        <v>378.58</v>
      </c>
      <c r="GR157" s="225">
        <f t="shared" si="3705"/>
        <v>0</v>
      </c>
      <c r="GS157" s="131">
        <v>0</v>
      </c>
      <c r="GT157" s="225"/>
      <c r="GU157" s="225">
        <v>378.58</v>
      </c>
      <c r="GV157" s="225">
        <f t="shared" si="3706"/>
        <v>0</v>
      </c>
      <c r="GW157" s="131"/>
      <c r="GX157" s="225"/>
      <c r="GY157" s="225">
        <v>378.58</v>
      </c>
      <c r="GZ157" s="225">
        <f t="shared" si="3707"/>
        <v>0</v>
      </c>
      <c r="HA157" s="131">
        <v>20</v>
      </c>
      <c r="HB157" s="225"/>
      <c r="HC157" s="225">
        <v>378.58</v>
      </c>
      <c r="HD157" s="225">
        <f t="shared" si="3708"/>
        <v>0</v>
      </c>
      <c r="HE157" s="225"/>
      <c r="HF157" s="225">
        <v>378.58</v>
      </c>
      <c r="HG157" s="225">
        <f t="shared" si="3709"/>
        <v>0</v>
      </c>
      <c r="HH157" s="225"/>
      <c r="HI157" s="225">
        <v>378.58</v>
      </c>
      <c r="HJ157" s="225">
        <f t="shared" si="3710"/>
        <v>0</v>
      </c>
      <c r="HK157" s="225"/>
      <c r="HL157" s="225">
        <v>378.58</v>
      </c>
      <c r="HM157" s="225">
        <v>0</v>
      </c>
      <c r="HN157" s="253">
        <v>0</v>
      </c>
      <c r="HO157" s="253">
        <v>0</v>
      </c>
      <c r="HP157" s="253">
        <v>0</v>
      </c>
      <c r="HQ157" s="253">
        <v>0</v>
      </c>
      <c r="HR157" s="253">
        <v>0</v>
      </c>
      <c r="HS157" s="253">
        <v>0</v>
      </c>
      <c r="HT157" s="253">
        <v>0</v>
      </c>
      <c r="HU157" s="253">
        <v>0</v>
      </c>
      <c r="HV157" s="253">
        <v>40</v>
      </c>
      <c r="HW157" s="253">
        <v>13600</v>
      </c>
      <c r="HX157" s="253">
        <v>0</v>
      </c>
      <c r="HY157" s="253">
        <v>0</v>
      </c>
      <c r="HZ157" s="253">
        <v>0</v>
      </c>
      <c r="IA157" s="253">
        <v>0</v>
      </c>
      <c r="IB157" s="253">
        <v>0</v>
      </c>
      <c r="IC157" s="253">
        <v>0</v>
      </c>
      <c r="ID157" s="253">
        <v>0</v>
      </c>
      <c r="IE157" s="253">
        <v>0</v>
      </c>
      <c r="IF157" s="253">
        <v>0</v>
      </c>
      <c r="IG157" s="253">
        <v>0</v>
      </c>
      <c r="IH157" s="253">
        <v>0</v>
      </c>
      <c r="II157" s="253">
        <v>0</v>
      </c>
      <c r="IJ157" s="253"/>
      <c r="IK157" s="253"/>
      <c r="IL157" s="253">
        <v>220</v>
      </c>
      <c r="IM157" s="253">
        <v>77523.600000000006</v>
      </c>
      <c r="IN157" s="253">
        <v>0</v>
      </c>
      <c r="IO157" s="253">
        <v>0</v>
      </c>
      <c r="IP157" s="253">
        <v>0</v>
      </c>
      <c r="IQ157" s="253">
        <v>0</v>
      </c>
      <c r="IR157" s="253">
        <v>0</v>
      </c>
      <c r="IS157" s="253">
        <v>0</v>
      </c>
      <c r="IT157" s="253">
        <v>400</v>
      </c>
      <c r="IU157" s="253">
        <v>146000</v>
      </c>
      <c r="IV157" s="253">
        <v>0</v>
      </c>
      <c r="IW157" s="253">
        <v>0</v>
      </c>
      <c r="IX157" s="253">
        <v>0</v>
      </c>
      <c r="IY157" s="253">
        <v>0</v>
      </c>
      <c r="IZ157" s="126">
        <v>0</v>
      </c>
      <c r="JA157" s="126">
        <v>0</v>
      </c>
      <c r="JB157" s="126">
        <v>0</v>
      </c>
      <c r="JC157" s="126">
        <v>0</v>
      </c>
      <c r="JD157" s="131"/>
      <c r="JE157" s="225"/>
      <c r="JF157" s="131"/>
      <c r="JG157" s="228">
        <f t="shared" ref="JG157:JG159" si="3726">JE157*JF157</f>
        <v>0</v>
      </c>
      <c r="JH157" s="131"/>
      <c r="JI157" s="225"/>
      <c r="JJ157" s="131"/>
      <c r="JK157" s="228">
        <f t="shared" ref="JK157:JK159" si="3727">JI157*JJ157</f>
        <v>0</v>
      </c>
      <c r="JL157" s="131"/>
      <c r="JM157" s="225"/>
      <c r="JN157" s="131"/>
      <c r="JO157" s="228">
        <f t="shared" ref="JO157:JO159" si="3728">JM157*JN157</f>
        <v>0</v>
      </c>
      <c r="JP157" s="131"/>
      <c r="JQ157" s="225"/>
      <c r="JR157" s="131"/>
      <c r="JS157" s="228">
        <f t="shared" ref="JS157:JS159" si="3729">JQ157*JR157</f>
        <v>0</v>
      </c>
      <c r="JT157" s="131"/>
      <c r="JU157" s="225"/>
      <c r="JV157" s="131"/>
      <c r="JW157" s="228">
        <f t="shared" ref="JW157:JW159" si="3730">JU157*JV157</f>
        <v>0</v>
      </c>
      <c r="JX157" s="131"/>
      <c r="JY157" s="225"/>
      <c r="JZ157" s="131"/>
      <c r="KA157" s="228">
        <f t="shared" ref="KA157:KA159" si="3731">JY157*JZ157</f>
        <v>0</v>
      </c>
      <c r="KB157" s="131"/>
      <c r="KC157" s="131"/>
      <c r="KD157" s="131"/>
      <c r="KE157" s="228">
        <f t="shared" ref="KE157:KE159" si="3732">KC157*KD157</f>
        <v>0</v>
      </c>
      <c r="KF157" s="131"/>
      <c r="KG157" s="131"/>
      <c r="KH157" s="131"/>
      <c r="KI157" s="228">
        <f t="shared" ref="KI157:KI159" si="3733">KG157*KH157</f>
        <v>0</v>
      </c>
      <c r="KJ157" s="131"/>
      <c r="KK157" s="131"/>
      <c r="KL157" s="131"/>
      <c r="KM157" s="228">
        <f t="shared" ref="KM157:KM159" si="3734">KK157*KL157</f>
        <v>0</v>
      </c>
      <c r="KN157" s="131"/>
      <c r="KO157" s="131"/>
      <c r="KP157" s="131"/>
      <c r="KQ157" s="228">
        <f t="shared" ref="KQ157:KQ159" si="3735">KO157*KP157</f>
        <v>0</v>
      </c>
      <c r="KR157" s="131"/>
      <c r="KS157" s="131"/>
      <c r="KT157" s="131"/>
      <c r="KU157" s="228">
        <f t="shared" si="3559"/>
        <v>0</v>
      </c>
      <c r="KV157" s="131"/>
      <c r="KW157" s="131"/>
      <c r="KX157" s="131"/>
      <c r="KY157" s="228">
        <f t="shared" si="3560"/>
        <v>0</v>
      </c>
      <c r="KZ157" s="131">
        <v>0</v>
      </c>
      <c r="LA157" s="131"/>
      <c r="LB157" s="131"/>
      <c r="LC157" s="228">
        <f t="shared" si="3561"/>
        <v>0</v>
      </c>
      <c r="LD157" s="131"/>
      <c r="LE157" s="131"/>
      <c r="LF157" s="131"/>
      <c r="LG157" s="228">
        <f t="shared" si="3562"/>
        <v>0</v>
      </c>
      <c r="LH157" s="131"/>
      <c r="LI157" s="131"/>
      <c r="LJ157" s="131"/>
      <c r="LK157" s="228">
        <f t="shared" si="3563"/>
        <v>0</v>
      </c>
      <c r="LL157" s="131"/>
      <c r="LM157" s="131"/>
      <c r="LN157" s="131"/>
      <c r="LO157" s="228">
        <f t="shared" si="3564"/>
        <v>0</v>
      </c>
      <c r="LP157" s="131"/>
      <c r="LQ157" s="131"/>
      <c r="LR157" s="131"/>
      <c r="LS157" s="228">
        <f t="shared" si="3565"/>
        <v>0</v>
      </c>
      <c r="LT157" s="131"/>
      <c r="LU157" s="131"/>
      <c r="LV157" s="131"/>
      <c r="LW157" s="228">
        <f t="shared" si="3566"/>
        <v>0</v>
      </c>
      <c r="LX157" s="131"/>
      <c r="LY157" s="131"/>
      <c r="LZ157" s="131"/>
      <c r="MA157" s="228">
        <f t="shared" si="3567"/>
        <v>0</v>
      </c>
      <c r="MB157" s="131"/>
      <c r="MC157" s="131"/>
      <c r="MD157" s="228">
        <f t="shared" si="3568"/>
        <v>0</v>
      </c>
      <c r="ME157" s="131"/>
      <c r="MF157" s="131"/>
      <c r="MG157" s="228">
        <f t="shared" si="3711"/>
        <v>0</v>
      </c>
      <c r="MH157" s="228"/>
      <c r="MI157" s="228"/>
      <c r="MJ157" s="228">
        <v>0</v>
      </c>
      <c r="MK157" s="253"/>
      <c r="ML157" s="253"/>
      <c r="MM157" s="253"/>
      <c r="MN157" s="253"/>
      <c r="MO157" s="253"/>
      <c r="MP157" s="253"/>
      <c r="MQ157" s="253">
        <v>100</v>
      </c>
      <c r="MR157" s="253">
        <v>34000</v>
      </c>
      <c r="MS157" s="253"/>
      <c r="MT157" s="253"/>
      <c r="MU157" s="253"/>
      <c r="MV157" s="253"/>
      <c r="MW157" s="253"/>
      <c r="MX157" s="253"/>
      <c r="MY157" s="253"/>
      <c r="MZ157" s="253"/>
      <c r="NA157" s="253"/>
      <c r="NB157" s="253"/>
      <c r="NC157" s="253"/>
      <c r="ND157" s="253"/>
      <c r="NE157" s="253"/>
      <c r="NF157" s="253"/>
      <c r="NG157" s="253"/>
      <c r="NH157" s="253"/>
      <c r="NI157" s="253"/>
      <c r="NJ157" s="253"/>
      <c r="NK157" s="253"/>
      <c r="NL157" s="253"/>
      <c r="NM157" s="253"/>
      <c r="NN157" s="253"/>
      <c r="NO157" s="125"/>
      <c r="NP157" s="125"/>
      <c r="NQ157" s="125"/>
      <c r="NR157" s="125"/>
      <c r="NS157" s="125"/>
      <c r="NT157" s="125"/>
      <c r="NU157" s="125"/>
      <c r="NV157" s="125"/>
      <c r="NW157" s="125"/>
      <c r="NX157" s="125"/>
      <c r="NY157" s="125"/>
      <c r="NZ157" s="125"/>
      <c r="OA157" s="228"/>
      <c r="OB157" s="227"/>
      <c r="OC157" s="225">
        <v>330</v>
      </c>
      <c r="OD157" s="230">
        <f t="shared" si="3569"/>
        <v>0</v>
      </c>
      <c r="OE157" s="228"/>
      <c r="OF157" s="227"/>
      <c r="OG157" s="225">
        <v>330</v>
      </c>
      <c r="OH157" s="230">
        <f t="shared" si="3570"/>
        <v>0</v>
      </c>
      <c r="OI157" s="228"/>
      <c r="OJ157" s="227"/>
      <c r="OK157" s="225">
        <v>330</v>
      </c>
      <c r="OL157" s="230">
        <f t="shared" si="3571"/>
        <v>0</v>
      </c>
      <c r="OM157" s="228"/>
      <c r="ON157" s="227"/>
      <c r="OO157" s="225">
        <v>330</v>
      </c>
      <c r="OP157" s="230">
        <f t="shared" si="3572"/>
        <v>0</v>
      </c>
      <c r="OQ157" s="228"/>
      <c r="OR157" s="227">
        <v>500</v>
      </c>
      <c r="OS157" s="225">
        <v>330</v>
      </c>
      <c r="OT157" s="230">
        <f t="shared" ref="OT157:OT159" si="3736">OR157*OS157</f>
        <v>165000</v>
      </c>
      <c r="OU157" s="228"/>
      <c r="OV157" s="227"/>
      <c r="OW157" s="225">
        <v>330</v>
      </c>
      <c r="OX157" s="230">
        <f t="shared" ref="OX157:OX159" si="3737">OV157*OW157</f>
        <v>0</v>
      </c>
      <c r="OY157" s="228"/>
      <c r="OZ157" s="227"/>
      <c r="PA157" s="225">
        <v>330</v>
      </c>
      <c r="PB157" s="230">
        <f t="shared" ref="PB157:PB159" si="3738">OZ157*PA157</f>
        <v>0</v>
      </c>
      <c r="PC157" s="228"/>
      <c r="PD157" s="227">
        <v>3500</v>
      </c>
      <c r="PE157" s="225">
        <v>330</v>
      </c>
      <c r="PF157" s="230">
        <f t="shared" ref="PF157:PF159" si="3739">PD157*PE157</f>
        <v>1155000</v>
      </c>
      <c r="PG157" s="228"/>
      <c r="PH157" s="227"/>
      <c r="PI157" s="225">
        <v>330</v>
      </c>
      <c r="PJ157" s="230">
        <f t="shared" ref="PJ157:PJ159" si="3740">PH157*PI157</f>
        <v>0</v>
      </c>
      <c r="PK157" s="228"/>
      <c r="PL157" s="227"/>
      <c r="PM157" s="225">
        <v>330</v>
      </c>
      <c r="PN157" s="230">
        <f t="shared" ref="PN157:PN159" si="3741">PL157*PM157</f>
        <v>0</v>
      </c>
      <c r="PO157" s="228"/>
      <c r="PP157" s="227"/>
      <c r="PQ157" s="225">
        <v>330</v>
      </c>
      <c r="PR157" s="230">
        <f t="shared" si="3579"/>
        <v>0</v>
      </c>
      <c r="PS157" s="228"/>
      <c r="PT157" s="227"/>
      <c r="PU157" s="225">
        <v>330</v>
      </c>
      <c r="PV157" s="230">
        <f t="shared" si="3580"/>
        <v>0</v>
      </c>
      <c r="PW157" s="228"/>
      <c r="PX157" s="227"/>
      <c r="PY157" s="225">
        <v>330</v>
      </c>
      <c r="PZ157" s="230">
        <f t="shared" si="3581"/>
        <v>0</v>
      </c>
      <c r="QA157" s="228"/>
      <c r="QB157" s="227"/>
      <c r="QC157" s="225">
        <v>330</v>
      </c>
      <c r="QD157" s="230">
        <f t="shared" si="3582"/>
        <v>0</v>
      </c>
      <c r="QE157" s="228"/>
      <c r="QF157" s="227"/>
      <c r="QG157" s="225">
        <v>330</v>
      </c>
      <c r="QH157" s="230">
        <f t="shared" si="3583"/>
        <v>0</v>
      </c>
      <c r="QI157" s="228">
        <v>460</v>
      </c>
      <c r="QJ157" s="227"/>
      <c r="QK157" s="225">
        <v>330</v>
      </c>
      <c r="QL157" s="230">
        <f t="shared" si="3584"/>
        <v>0</v>
      </c>
      <c r="QM157" s="228"/>
      <c r="QN157" s="227"/>
      <c r="QO157" s="225">
        <v>330</v>
      </c>
      <c r="QP157" s="230">
        <f t="shared" si="3585"/>
        <v>0</v>
      </c>
      <c r="QQ157" s="228">
        <v>-580</v>
      </c>
      <c r="QR157" s="227"/>
      <c r="QS157" s="225">
        <v>330</v>
      </c>
      <c r="QT157" s="230">
        <f t="shared" si="3586"/>
        <v>0</v>
      </c>
      <c r="QU157" s="228"/>
      <c r="QV157" s="227"/>
      <c r="QW157" s="225">
        <v>330</v>
      </c>
      <c r="QX157" s="230">
        <f t="shared" si="3587"/>
        <v>0</v>
      </c>
      <c r="QY157" s="227"/>
      <c r="QZ157" s="225">
        <v>330</v>
      </c>
      <c r="RA157" s="230">
        <f t="shared" si="3588"/>
        <v>0</v>
      </c>
      <c r="RB157" s="227"/>
      <c r="RC157" s="225">
        <v>330</v>
      </c>
      <c r="RD157" s="230">
        <f t="shared" si="3589"/>
        <v>0</v>
      </c>
      <c r="RE157" s="230"/>
      <c r="RF157" s="230">
        <v>330</v>
      </c>
      <c r="RG157" s="230">
        <v>0</v>
      </c>
      <c r="RH157" s="253"/>
      <c r="RI157" s="253"/>
      <c r="RJ157" s="253"/>
      <c r="RK157" s="253"/>
      <c r="RL157" s="253"/>
      <c r="RM157" s="253"/>
      <c r="RN157" s="253"/>
      <c r="RO157" s="253"/>
      <c r="RP157" s="253"/>
      <c r="RQ157" s="253"/>
      <c r="RR157" s="253">
        <v>500</v>
      </c>
      <c r="RS157" s="253">
        <v>170000</v>
      </c>
      <c r="RT157" s="253"/>
      <c r="RU157" s="253"/>
      <c r="RV157" s="253"/>
      <c r="RW157" s="253"/>
      <c r="RX157" s="253"/>
      <c r="RY157" s="253"/>
      <c r="RZ157" s="253">
        <v>1500</v>
      </c>
      <c r="SA157" s="253">
        <v>527500</v>
      </c>
      <c r="SB157" s="253"/>
      <c r="SC157" s="253"/>
      <c r="SD157" s="253"/>
      <c r="SE157" s="253"/>
      <c r="SF157" s="253"/>
      <c r="SG157" s="253"/>
      <c r="SH157" s="253"/>
      <c r="SI157" s="253"/>
      <c r="SJ157" s="253"/>
      <c r="SK157" s="253"/>
      <c r="SL157" s="125"/>
      <c r="SM157" s="125"/>
      <c r="SN157" s="125"/>
      <c r="SO157" s="125"/>
      <c r="SP157" s="125"/>
      <c r="SQ157" s="125"/>
      <c r="SR157" s="125"/>
      <c r="SS157" s="125"/>
      <c r="ST157" s="125"/>
      <c r="SU157" s="125"/>
      <c r="SV157" s="125"/>
      <c r="SW157" s="125"/>
      <c r="SX157" s="228"/>
      <c r="SY157" s="240">
        <v>0</v>
      </c>
      <c r="SZ157" s="230">
        <v>0</v>
      </c>
      <c r="TA157" s="225">
        <f t="shared" ref="TA157:TA159" si="3742">SY157*SZ157</f>
        <v>0</v>
      </c>
      <c r="TB157" s="228">
        <v>30</v>
      </c>
      <c r="TC157" s="240">
        <v>0</v>
      </c>
      <c r="TD157" s="230">
        <v>419.77</v>
      </c>
      <c r="TE157" s="225">
        <f t="shared" ref="TE157:TE159" si="3743">TC157*TD157</f>
        <v>0</v>
      </c>
      <c r="TF157" s="228">
        <v>30</v>
      </c>
      <c r="TG157" s="240">
        <v>0</v>
      </c>
      <c r="TH157" s="230">
        <v>419.77</v>
      </c>
      <c r="TI157" s="225">
        <f t="shared" ref="TI157:TI159" si="3744">TG157*TH157</f>
        <v>0</v>
      </c>
      <c r="TJ157" s="228">
        <v>18.2</v>
      </c>
      <c r="TK157" s="240">
        <v>0</v>
      </c>
      <c r="TL157" s="230">
        <v>419.77</v>
      </c>
      <c r="TM157" s="225">
        <f t="shared" ref="TM157:TM159" si="3745">TK157*TL157</f>
        <v>0</v>
      </c>
      <c r="TN157" s="228">
        <v>58</v>
      </c>
      <c r="TO157" s="240">
        <v>0</v>
      </c>
      <c r="TP157" s="230">
        <v>419.77</v>
      </c>
      <c r="TQ157" s="225">
        <f t="shared" ref="TQ157:TQ159" si="3746">TO157*TP157</f>
        <v>0</v>
      </c>
      <c r="TR157" s="228">
        <v>26.32</v>
      </c>
      <c r="TS157" s="240">
        <v>0</v>
      </c>
      <c r="TT157" s="230">
        <v>419.77</v>
      </c>
      <c r="TU157" s="225">
        <f t="shared" ref="TU157:TU159" si="3747">TS157*TT157</f>
        <v>0</v>
      </c>
      <c r="TV157" s="228">
        <v>239.74</v>
      </c>
      <c r="TW157" s="240">
        <v>0</v>
      </c>
      <c r="TX157" s="230">
        <v>419.77</v>
      </c>
      <c r="TY157" s="225">
        <f t="shared" ref="TY157:TY159" si="3748">TW157*TX157</f>
        <v>0</v>
      </c>
      <c r="TZ157" s="228">
        <v>191.14599999999999</v>
      </c>
      <c r="UA157" s="219">
        <v>0</v>
      </c>
      <c r="UB157" s="230">
        <v>419.77</v>
      </c>
      <c r="UC157" s="225">
        <f t="shared" ref="UC157:UC159" si="3749">UA157*UB157</f>
        <v>0</v>
      </c>
      <c r="UD157" s="228">
        <v>57.152000000000001</v>
      </c>
      <c r="UE157" s="219">
        <v>0</v>
      </c>
      <c r="UF157" s="230">
        <v>419.77</v>
      </c>
      <c r="UG157" s="225">
        <f t="shared" ref="UG157:UG159" si="3750">UE157*UF157</f>
        <v>0</v>
      </c>
      <c r="UH157" s="228">
        <v>119.5</v>
      </c>
      <c r="UI157" s="219">
        <v>0</v>
      </c>
      <c r="UJ157" s="230">
        <v>419.77</v>
      </c>
      <c r="UK157" s="225">
        <f t="shared" ref="UK157:UK159" si="3751">UI157*UJ157</f>
        <v>0</v>
      </c>
      <c r="UL157" s="228">
        <v>58.216000000000001</v>
      </c>
      <c r="UM157" s="219">
        <v>0</v>
      </c>
      <c r="UN157" s="230">
        <v>419.77</v>
      </c>
      <c r="UO157" s="225">
        <f t="shared" si="3600"/>
        <v>0</v>
      </c>
      <c r="UP157" s="228">
        <v>79.075999999999993</v>
      </c>
      <c r="UQ157" s="207">
        <v>0</v>
      </c>
      <c r="UR157" s="230">
        <v>419.77</v>
      </c>
      <c r="US157" s="225">
        <f t="shared" si="3601"/>
        <v>0</v>
      </c>
      <c r="UT157" s="228">
        <v>87.8</v>
      </c>
      <c r="UU157" s="207">
        <v>0</v>
      </c>
      <c r="UV157" s="230">
        <v>419.77</v>
      </c>
      <c r="UW157" s="225">
        <f t="shared" si="3602"/>
        <v>0</v>
      </c>
      <c r="UX157" s="228">
        <v>119.76</v>
      </c>
      <c r="UY157" s="207">
        <v>0</v>
      </c>
      <c r="UZ157" s="230">
        <v>419.77</v>
      </c>
      <c r="VA157" s="225">
        <f t="shared" si="3603"/>
        <v>0</v>
      </c>
      <c r="VB157" s="228">
        <v>155.214</v>
      </c>
      <c r="VC157" s="207">
        <v>0</v>
      </c>
      <c r="VD157" s="230">
        <v>419.77</v>
      </c>
      <c r="VE157" s="225">
        <f t="shared" si="3604"/>
        <v>0</v>
      </c>
      <c r="VF157" s="228"/>
      <c r="VG157" s="207">
        <v>0</v>
      </c>
      <c r="VH157" s="230">
        <v>419.77</v>
      </c>
      <c r="VI157" s="225">
        <f t="shared" si="3605"/>
        <v>0</v>
      </c>
      <c r="VJ157" s="228"/>
      <c r="VK157" s="206">
        <v>0</v>
      </c>
      <c r="VL157" s="230">
        <v>419.77</v>
      </c>
      <c r="VM157" s="230">
        <f t="shared" si="3606"/>
        <v>0</v>
      </c>
      <c r="VN157" s="228"/>
      <c r="VO157" s="206">
        <v>200</v>
      </c>
      <c r="VP157" s="230">
        <v>419.77</v>
      </c>
      <c r="VQ157" s="230">
        <f t="shared" si="3607"/>
        <v>83954</v>
      </c>
      <c r="VR157" s="228">
        <v>55</v>
      </c>
      <c r="VS157" s="206">
        <v>350</v>
      </c>
      <c r="VT157" s="230">
        <v>419.77</v>
      </c>
      <c r="VU157" s="230">
        <f t="shared" si="3608"/>
        <v>146919.5</v>
      </c>
      <c r="VV157" s="225">
        <v>120</v>
      </c>
      <c r="VW157" s="230">
        <v>419.77</v>
      </c>
      <c r="VX157" s="230">
        <f t="shared" si="3609"/>
        <v>50372.399999999994</v>
      </c>
      <c r="VY157" s="225">
        <v>120</v>
      </c>
      <c r="VZ157" s="230">
        <v>419.77</v>
      </c>
      <c r="WA157" s="230">
        <f t="shared" si="3610"/>
        <v>50372.399999999994</v>
      </c>
      <c r="WB157" s="230">
        <v>100</v>
      </c>
      <c r="WC157" s="230">
        <v>419.77</v>
      </c>
      <c r="WD157" s="230">
        <v>41977</v>
      </c>
      <c r="WE157" s="253"/>
      <c r="WF157" s="253"/>
      <c r="WG157" s="253"/>
      <c r="WH157" s="253"/>
      <c r="WI157" s="253"/>
      <c r="WJ157" s="253"/>
      <c r="WK157" s="253"/>
      <c r="WL157" s="253"/>
      <c r="WM157" s="253"/>
      <c r="WN157" s="253"/>
      <c r="WO157" s="253"/>
      <c r="WP157" s="253"/>
      <c r="WQ157" s="253"/>
      <c r="WR157" s="253"/>
      <c r="WS157" s="253"/>
      <c r="WT157" s="253"/>
      <c r="WU157" s="253"/>
      <c r="WV157" s="253"/>
      <c r="WW157" s="253"/>
      <c r="WX157" s="253"/>
      <c r="WY157" s="253"/>
      <c r="WZ157" s="253"/>
      <c r="XA157" s="253"/>
      <c r="XB157" s="253"/>
      <c r="XC157" s="253">
        <v>30</v>
      </c>
      <c r="XD157" s="253">
        <v>12593.1</v>
      </c>
      <c r="XE157" s="253">
        <v>18.2</v>
      </c>
      <c r="XF157" s="253">
        <v>7639.81</v>
      </c>
      <c r="XG157" s="253">
        <v>58</v>
      </c>
      <c r="XH157" s="253">
        <v>24311.26</v>
      </c>
      <c r="XI157" s="125">
        <v>26.32</v>
      </c>
      <c r="XJ157" s="125">
        <v>10652.95</v>
      </c>
      <c r="XK157" s="125">
        <v>239.74</v>
      </c>
      <c r="XL157" s="125">
        <v>100635.66</v>
      </c>
      <c r="XM157" s="125">
        <v>191.14599999999999</v>
      </c>
      <c r="XN157" s="125">
        <v>80237.36</v>
      </c>
      <c r="XO157" s="125">
        <v>57.152000000000001</v>
      </c>
      <c r="XP157" s="125">
        <v>23990.7</v>
      </c>
      <c r="XQ157" s="125">
        <v>119.5</v>
      </c>
      <c r="XR157" s="125">
        <v>50162.51</v>
      </c>
      <c r="XS157" s="125">
        <v>58.216000000000001</v>
      </c>
      <c r="XT157" s="125">
        <v>24283.06</v>
      </c>
      <c r="XU157" s="228"/>
      <c r="XV157" s="230"/>
      <c r="XW157" s="230">
        <v>498.05</v>
      </c>
      <c r="XX157" s="241">
        <f t="shared" ref="XX157:XX159" si="3752">XV157*XW157</f>
        <v>0</v>
      </c>
      <c r="XY157" s="228"/>
      <c r="XZ157" s="230"/>
      <c r="YA157" s="230">
        <v>498.05</v>
      </c>
      <c r="YB157" s="241">
        <f t="shared" ref="YB157:YB159" si="3753">XZ157*YA157</f>
        <v>0</v>
      </c>
      <c r="YC157" s="228"/>
      <c r="YD157" s="230"/>
      <c r="YE157" s="230">
        <v>498.05</v>
      </c>
      <c r="YF157" s="241">
        <f t="shared" ref="YF157:YF159" si="3754">YD157*YE157</f>
        <v>0</v>
      </c>
      <c r="YG157" s="228"/>
      <c r="YH157" s="230"/>
      <c r="YI157" s="230">
        <v>498.05</v>
      </c>
      <c r="YJ157" s="241">
        <f t="shared" ref="YJ157:YJ159" si="3755">YH157*YI157</f>
        <v>0</v>
      </c>
      <c r="YK157" s="228"/>
      <c r="YL157" s="230"/>
      <c r="YM157" s="230">
        <v>498.05</v>
      </c>
      <c r="YN157" s="241">
        <f t="shared" ref="YN157:YN159" si="3756">YL157*YM157</f>
        <v>0</v>
      </c>
      <c r="YO157" s="228"/>
      <c r="YP157" s="230"/>
      <c r="YQ157" s="230">
        <v>498.05</v>
      </c>
      <c r="YR157" s="241">
        <f t="shared" ref="YR157:YR159" si="3757">YP157*YQ157</f>
        <v>0</v>
      </c>
      <c r="YS157" s="228"/>
      <c r="YT157" s="230"/>
      <c r="YU157" s="230">
        <v>498.05</v>
      </c>
      <c r="YV157" s="241">
        <f t="shared" ref="YV157:YV159" si="3758">YT157*YU157</f>
        <v>0</v>
      </c>
      <c r="YW157" s="228"/>
      <c r="YX157" s="230"/>
      <c r="YY157" s="230">
        <v>498.05</v>
      </c>
      <c r="YZ157" s="241">
        <f t="shared" ref="YZ157:YZ159" si="3759">YX157*YY157</f>
        <v>0</v>
      </c>
      <c r="ZA157" s="228"/>
      <c r="ZB157" s="230"/>
      <c r="ZC157" s="230">
        <v>498.05</v>
      </c>
      <c r="ZD157" s="241">
        <f t="shared" ref="ZD157:ZD159" si="3760">ZB157*ZC157</f>
        <v>0</v>
      </c>
      <c r="ZE157" s="228"/>
      <c r="ZF157" s="230"/>
      <c r="ZG157" s="230">
        <v>498.05</v>
      </c>
      <c r="ZH157" s="241">
        <f t="shared" ref="ZH157:ZH159" si="3761">ZF157*ZG157</f>
        <v>0</v>
      </c>
      <c r="ZI157" s="228"/>
      <c r="ZJ157" s="225"/>
      <c r="ZK157" s="230">
        <v>498.05</v>
      </c>
      <c r="ZL157" s="241">
        <f t="shared" si="3621"/>
        <v>0</v>
      </c>
      <c r="ZM157" s="228"/>
      <c r="ZN157" s="225"/>
      <c r="ZO157" s="230">
        <v>498.05</v>
      </c>
      <c r="ZP157" s="241">
        <f t="shared" si="3622"/>
        <v>0</v>
      </c>
      <c r="ZQ157" s="228"/>
      <c r="ZR157" s="225"/>
      <c r="ZS157" s="230">
        <v>498.05</v>
      </c>
      <c r="ZT157" s="241">
        <f t="shared" si="3623"/>
        <v>0</v>
      </c>
      <c r="ZU157" s="228"/>
      <c r="ZV157" s="225"/>
      <c r="ZW157" s="230">
        <v>498.05</v>
      </c>
      <c r="ZX157" s="241">
        <f t="shared" si="3624"/>
        <v>0</v>
      </c>
      <c r="ZY157" s="228"/>
      <c r="ZZ157" s="225"/>
      <c r="AAA157" s="230">
        <v>498.05</v>
      </c>
      <c r="AAB157" s="241">
        <f t="shared" si="3625"/>
        <v>0</v>
      </c>
      <c r="AAC157" s="228"/>
      <c r="AAD157" s="225"/>
      <c r="AAE157" s="230">
        <v>498.05</v>
      </c>
      <c r="AAF157" s="241">
        <f t="shared" si="3626"/>
        <v>0</v>
      </c>
      <c r="AAG157" s="228"/>
      <c r="AAH157" s="225"/>
      <c r="AAI157" s="230">
        <v>498.05</v>
      </c>
      <c r="AAJ157" s="242">
        <f t="shared" si="3627"/>
        <v>0</v>
      </c>
      <c r="AAK157" s="228"/>
      <c r="AAL157" s="225"/>
      <c r="AAM157" s="230">
        <v>498.05</v>
      </c>
      <c r="AAN157" s="242">
        <f t="shared" si="3628"/>
        <v>0</v>
      </c>
      <c r="AAO157" s="228"/>
      <c r="AAP157" s="225"/>
      <c r="AAQ157" s="230">
        <v>498.05</v>
      </c>
      <c r="AAR157" s="242">
        <f t="shared" si="3629"/>
        <v>0</v>
      </c>
      <c r="AAS157" s="225"/>
      <c r="AAT157" s="230">
        <v>498.05</v>
      </c>
      <c r="AAU157" s="242">
        <f t="shared" si="3630"/>
        <v>0</v>
      </c>
      <c r="AAV157" s="225"/>
      <c r="AAW157" s="230">
        <v>498.05</v>
      </c>
      <c r="AAX157" s="230">
        <f t="shared" si="3631"/>
        <v>0</v>
      </c>
      <c r="AAY157" s="230"/>
      <c r="AAZ157" s="230">
        <v>498.05</v>
      </c>
      <c r="ABA157" s="230">
        <v>0</v>
      </c>
      <c r="ABB157" s="253"/>
      <c r="ABC157" s="253"/>
      <c r="ABD157" s="253"/>
      <c r="ABE157" s="253"/>
      <c r="ABF157" s="253"/>
      <c r="ABG157" s="253"/>
      <c r="ABH157" s="253"/>
      <c r="ABI157" s="253"/>
      <c r="ABJ157" s="253"/>
      <c r="ABK157" s="253"/>
      <c r="ABL157" s="253"/>
      <c r="ABM157" s="253"/>
      <c r="ABN157" s="253"/>
      <c r="ABO157" s="253"/>
      <c r="ABP157" s="253"/>
      <c r="ABQ157" s="253"/>
      <c r="ABR157" s="253"/>
      <c r="ABS157" s="253"/>
      <c r="ABT157" s="253"/>
      <c r="ABU157" s="253"/>
      <c r="ABV157" s="253"/>
      <c r="ABW157" s="253"/>
      <c r="ABX157" s="253"/>
      <c r="ABY157" s="253"/>
      <c r="ABZ157" s="253"/>
      <c r="ACA157" s="253"/>
      <c r="ACB157" s="253"/>
      <c r="ACC157" s="253"/>
      <c r="ACD157" s="253"/>
      <c r="ACE157" s="253"/>
      <c r="ACF157" s="126"/>
      <c r="ACG157" s="126"/>
      <c r="ACH157" s="126"/>
      <c r="ACI157" s="126"/>
      <c r="ACJ157" s="126"/>
      <c r="ACK157" s="126"/>
      <c r="ACL157" s="126"/>
      <c r="ACM157" s="126"/>
      <c r="ACN157" s="126"/>
      <c r="ACO157" s="126"/>
      <c r="ACP157" s="126"/>
      <c r="ACQ157" s="126"/>
      <c r="ACR157" s="131">
        <v>0</v>
      </c>
      <c r="ACS157" s="225">
        <v>30000</v>
      </c>
      <c r="ACT157" s="225">
        <v>335</v>
      </c>
      <c r="ACU157" s="226">
        <f>ACS157*ACT157</f>
        <v>10050000</v>
      </c>
      <c r="ACV157" s="131">
        <v>0</v>
      </c>
      <c r="ACW157" s="225"/>
      <c r="ACX157" s="225">
        <v>317</v>
      </c>
      <c r="ACY157" s="226">
        <f>ACW157*ACX157</f>
        <v>0</v>
      </c>
      <c r="ACZ157" s="131">
        <v>0</v>
      </c>
      <c r="ADA157" s="225">
        <v>60000</v>
      </c>
      <c r="ADB157" s="225">
        <v>317</v>
      </c>
      <c r="ADC157" s="226">
        <f>ADA157*ADB157</f>
        <v>19020000</v>
      </c>
      <c r="ADD157" s="131">
        <v>0</v>
      </c>
      <c r="ADE157" s="225">
        <v>20000</v>
      </c>
      <c r="ADF157" s="225">
        <v>275</v>
      </c>
      <c r="ADG157" s="226">
        <f>ADE157*ADF157</f>
        <v>5500000</v>
      </c>
      <c r="ADH157" s="131">
        <v>0</v>
      </c>
      <c r="ADI157" s="227">
        <v>40000</v>
      </c>
      <c r="ADJ157" s="225">
        <v>307</v>
      </c>
      <c r="ADK157" s="226">
        <f>ADI157*ADJ157</f>
        <v>12280000</v>
      </c>
      <c r="ADL157" s="131">
        <v>0</v>
      </c>
      <c r="ADM157" s="225">
        <f>40000-20000</f>
        <v>20000</v>
      </c>
      <c r="ADN157" s="225">
        <v>310</v>
      </c>
      <c r="ADO157" s="226">
        <f>ADM157*ADN157</f>
        <v>6200000</v>
      </c>
      <c r="ADP157" s="131">
        <v>0</v>
      </c>
      <c r="ADQ157" s="225">
        <v>40000</v>
      </c>
      <c r="ADR157" s="225">
        <v>310</v>
      </c>
      <c r="ADS157" s="226">
        <f>ADQ157*ADR157</f>
        <v>12400000</v>
      </c>
      <c r="ADT157" s="131">
        <v>0</v>
      </c>
      <c r="ADU157" s="230">
        <v>60000</v>
      </c>
      <c r="ADV157" s="225">
        <v>310</v>
      </c>
      <c r="ADW157" s="226">
        <f>ADU157*ADV157</f>
        <v>18600000</v>
      </c>
      <c r="ADX157" s="131">
        <v>0</v>
      </c>
      <c r="ADY157" s="230">
        <v>60000</v>
      </c>
      <c r="ADZ157" s="225">
        <v>307</v>
      </c>
      <c r="AEA157" s="226">
        <f>ADY157*ADZ157</f>
        <v>18420000</v>
      </c>
      <c r="AEB157" s="131">
        <v>0</v>
      </c>
      <c r="AEC157" s="230">
        <v>40000</v>
      </c>
      <c r="AED157" s="225">
        <v>306</v>
      </c>
      <c r="AEE157" s="226">
        <f>AEC157*AED157</f>
        <v>12240000</v>
      </c>
      <c r="AEF157" s="131">
        <v>0</v>
      </c>
      <c r="AEG157" s="230"/>
      <c r="AEH157" s="225"/>
      <c r="AEI157" s="226">
        <f t="shared" si="3642"/>
        <v>0</v>
      </c>
      <c r="AEJ157" s="131">
        <v>0</v>
      </c>
      <c r="AEK157" s="230"/>
      <c r="AEL157" s="225"/>
      <c r="AEM157" s="226">
        <f t="shared" si="3643"/>
        <v>0</v>
      </c>
      <c r="AEN157" s="131">
        <v>0</v>
      </c>
      <c r="AEO157" s="230"/>
      <c r="AEP157" s="225"/>
      <c r="AEQ157" s="226">
        <f t="shared" si="3644"/>
        <v>0</v>
      </c>
      <c r="AER157" s="131">
        <v>0</v>
      </c>
      <c r="AES157" s="230"/>
      <c r="AET157" s="225"/>
      <c r="AEU157" s="226">
        <f t="shared" si="3645"/>
        <v>0</v>
      </c>
      <c r="AEV157" s="131">
        <v>0</v>
      </c>
      <c r="AEW157" s="230"/>
      <c r="AEX157" s="225"/>
      <c r="AEY157" s="226">
        <f t="shared" si="3646"/>
        <v>0</v>
      </c>
      <c r="AEZ157" s="131">
        <v>0</v>
      </c>
      <c r="AFA157" s="230"/>
      <c r="AFB157" s="225"/>
      <c r="AFC157" s="226">
        <f t="shared" si="3647"/>
        <v>0</v>
      </c>
      <c r="AFD157" s="131">
        <v>0</v>
      </c>
      <c r="AFE157" s="230"/>
      <c r="AFF157" s="225"/>
      <c r="AFG157" s="226">
        <f t="shared" si="3648"/>
        <v>0</v>
      </c>
      <c r="AFH157" s="131">
        <v>0</v>
      </c>
      <c r="AFI157" s="230"/>
      <c r="AFJ157" s="225"/>
      <c r="AFK157" s="226">
        <f t="shared" si="3649"/>
        <v>0</v>
      </c>
      <c r="AFL157" s="131">
        <v>31.55</v>
      </c>
      <c r="AFM157" s="230"/>
      <c r="AFN157" s="225"/>
      <c r="AFO157" s="226">
        <f t="shared" si="3650"/>
        <v>0</v>
      </c>
      <c r="AFP157" s="230"/>
      <c r="AFQ157" s="225"/>
      <c r="AFR157" s="226">
        <f t="shared" si="3651"/>
        <v>0</v>
      </c>
      <c r="AFS157" s="230"/>
      <c r="AFT157" s="225"/>
      <c r="AFU157" s="226">
        <f t="shared" si="3652"/>
        <v>0</v>
      </c>
      <c r="AFV157" s="226"/>
      <c r="AFW157" s="226"/>
      <c r="AFX157" s="226">
        <v>0</v>
      </c>
      <c r="AFY157" s="253">
        <v>43500</v>
      </c>
      <c r="AFZ157" s="253">
        <v>13755000</v>
      </c>
      <c r="AGA157" s="253">
        <v>5200</v>
      </c>
      <c r="AGB157" s="253">
        <v>1639000</v>
      </c>
      <c r="AGC157" s="253">
        <v>48100</v>
      </c>
      <c r="AGD157" s="253">
        <v>14826000</v>
      </c>
      <c r="AGE157" s="253">
        <v>0</v>
      </c>
      <c r="AGF157" s="253">
        <v>0</v>
      </c>
      <c r="AGG157" s="253">
        <v>0</v>
      </c>
      <c r="AGH157" s="253">
        <v>0</v>
      </c>
      <c r="AGI157" s="253">
        <v>59220</v>
      </c>
      <c r="AGJ157" s="253">
        <v>18358400</v>
      </c>
      <c r="AGK157" s="253">
        <v>61200</v>
      </c>
      <c r="AGL157" s="253">
        <v>18915500</v>
      </c>
      <c r="AGM157" s="253">
        <v>31780</v>
      </c>
      <c r="AGN157" s="253">
        <v>9709800</v>
      </c>
      <c r="AGO157" s="253">
        <v>0</v>
      </c>
      <c r="AGP157" s="253">
        <v>0</v>
      </c>
      <c r="AGQ157" s="253">
        <v>0</v>
      </c>
      <c r="AGR157" s="253">
        <v>0</v>
      </c>
      <c r="AGS157" s="253">
        <v>0</v>
      </c>
      <c r="AGT157" s="253">
        <v>0</v>
      </c>
      <c r="AGU157" s="253">
        <v>0</v>
      </c>
      <c r="AGV157" s="253">
        <v>0</v>
      </c>
      <c r="AGW157" s="253">
        <v>0</v>
      </c>
      <c r="AGX157" s="253">
        <v>0</v>
      </c>
      <c r="AGY157" s="253">
        <v>0</v>
      </c>
      <c r="AGZ157" s="253">
        <v>0</v>
      </c>
      <c r="AHA157" s="253">
        <v>0</v>
      </c>
      <c r="AHB157" s="253">
        <v>0</v>
      </c>
      <c r="AHC157" s="126">
        <v>0</v>
      </c>
      <c r="AHD157" s="126">
        <v>0</v>
      </c>
      <c r="AHE157" s="126">
        <v>0</v>
      </c>
      <c r="AHF157" s="126">
        <v>0</v>
      </c>
      <c r="AHG157" s="126">
        <v>0</v>
      </c>
      <c r="AHH157" s="126">
        <v>0</v>
      </c>
      <c r="AHI157" s="126">
        <v>0</v>
      </c>
      <c r="AHJ157" s="126">
        <v>0</v>
      </c>
      <c r="AHK157" s="126">
        <v>0</v>
      </c>
      <c r="AHL157" s="126">
        <v>0</v>
      </c>
      <c r="AHM157" s="126">
        <v>0</v>
      </c>
      <c r="AHN157" s="126">
        <v>0</v>
      </c>
      <c r="AHO157" s="131">
        <f t="shared" si="3063"/>
        <v>80000</v>
      </c>
      <c r="AHP157" s="127">
        <f t="shared" si="3064"/>
        <v>110000</v>
      </c>
      <c r="AHQ157" s="127">
        <f t="shared" si="3065"/>
        <v>36290000</v>
      </c>
      <c r="AHR157" s="131">
        <f t="shared" si="3066"/>
        <v>250</v>
      </c>
      <c r="AHS157" s="127">
        <f t="shared" si="3067"/>
        <v>120000</v>
      </c>
      <c r="AHT157" s="127">
        <f t="shared" si="3068"/>
        <v>39360000</v>
      </c>
      <c r="AHU157" s="131">
        <f t="shared" si="3069"/>
        <v>250</v>
      </c>
      <c r="AHV157" s="127">
        <f t="shared" si="3070"/>
        <v>100300</v>
      </c>
      <c r="AHW157" s="127">
        <f t="shared" si="3071"/>
        <v>31873000</v>
      </c>
      <c r="AHX157" s="131">
        <v>18.2</v>
      </c>
      <c r="AHY157" s="127">
        <f t="shared" si="3072"/>
        <v>20000</v>
      </c>
      <c r="AHZ157" s="127">
        <f t="shared" ref="AHZ157:AHZ183" si="3762">U157+EV157+JS157+OP157+TM157+YJ157+ADG157</f>
        <v>5500000</v>
      </c>
      <c r="AIA157" s="131">
        <f t="shared" si="3327"/>
        <v>118</v>
      </c>
      <c r="AIB157" s="127">
        <f t="shared" si="3328"/>
        <v>40500</v>
      </c>
      <c r="AIC157" s="127">
        <f t="shared" si="3329"/>
        <v>12445000</v>
      </c>
      <c r="AID157" s="131">
        <f t="shared" si="3330"/>
        <v>266.32</v>
      </c>
      <c r="AIE157" s="127">
        <f t="shared" si="3331"/>
        <v>20000</v>
      </c>
      <c r="AIF157" s="127">
        <f t="shared" si="3332"/>
        <v>6200000</v>
      </c>
      <c r="AIG157" s="131">
        <f t="shared" si="3333"/>
        <v>20639.740000000002</v>
      </c>
      <c r="AIH157" s="127">
        <f t="shared" si="3334"/>
        <v>40000</v>
      </c>
      <c r="AII157" s="127">
        <f t="shared" si="3335"/>
        <v>12400000</v>
      </c>
      <c r="AIJ157" s="131">
        <f t="shared" si="3336"/>
        <v>191.14599999999999</v>
      </c>
      <c r="AIK157" s="127">
        <f t="shared" si="3337"/>
        <v>63500</v>
      </c>
      <c r="AIL157" s="127">
        <f t="shared" si="3338"/>
        <v>19755000</v>
      </c>
      <c r="AIM157" s="131">
        <f t="shared" si="3339"/>
        <v>57.152000000000001</v>
      </c>
      <c r="AIN157" s="127">
        <f t="shared" si="3340"/>
        <v>60000</v>
      </c>
      <c r="AIO157" s="127">
        <f t="shared" si="3341"/>
        <v>18420000</v>
      </c>
      <c r="AIP157" s="131">
        <f t="shared" si="3342"/>
        <v>119.5</v>
      </c>
      <c r="AIQ157" s="127">
        <f t="shared" si="3325"/>
        <v>100000</v>
      </c>
      <c r="AIR157" s="127">
        <f t="shared" si="3326"/>
        <v>31440000</v>
      </c>
      <c r="AIS157" s="131">
        <f>AT157+FU157+KR157+PO157+UL157+ZI157+AEF157</f>
        <v>4198.2160000000003</v>
      </c>
      <c r="AIT157" s="127">
        <f>AU157+FV157+KS157+PP157+UM157+ZJ157+AEG157</f>
        <v>0</v>
      </c>
      <c r="AIU157" s="127">
        <f>AW157+FX157+KU157+PR157+UO157+ZL157+AEI157</f>
        <v>0</v>
      </c>
      <c r="AIV157" s="131">
        <f t="shared" ref="AIV157:AIW159" si="3763">AX157+FY157+KV157+PS157+UP157+ZM157+AEJ157</f>
        <v>79.075999999999993</v>
      </c>
      <c r="AIW157" s="127">
        <f t="shared" si="3763"/>
        <v>80000</v>
      </c>
      <c r="AIX157" s="127">
        <f t="shared" ref="AIX157:AIZ159" si="3764">BA157+GB157+KY157+PV157+US157+ZP157+AEM157</f>
        <v>25520000</v>
      </c>
      <c r="AIY157" s="131">
        <f t="shared" si="3764"/>
        <v>87.8</v>
      </c>
      <c r="AIZ157" s="127">
        <f t="shared" si="3764"/>
        <v>0</v>
      </c>
      <c r="AJA157" s="127">
        <f t="shared" ref="AJA157:AJC159" si="3765">BE157+GF157+LC157+PZ157+UW157+ZT157+AEQ157</f>
        <v>0</v>
      </c>
      <c r="AJB157" s="131">
        <f t="shared" si="3765"/>
        <v>379.76</v>
      </c>
      <c r="AJC157" s="127">
        <f t="shared" si="3765"/>
        <v>0</v>
      </c>
      <c r="AJD157" s="127">
        <f t="shared" ref="AJD157:AJF159" si="3766">BI157+GJ157+LG157+QD157+VA157+ZX157+AEU157</f>
        <v>0</v>
      </c>
      <c r="AJE157" s="131">
        <f t="shared" si="3766"/>
        <v>175.214</v>
      </c>
      <c r="AJF157" s="127">
        <f t="shared" si="3766"/>
        <v>0</v>
      </c>
      <c r="AJG157" s="127">
        <f t="shared" ref="AJG157:AJI159" si="3767">BM157+GN157+LK157+QH157+VE157+AAB157+AEY157</f>
        <v>0</v>
      </c>
      <c r="AJH157" s="131">
        <f t="shared" si="3767"/>
        <v>1560</v>
      </c>
      <c r="AJI157" s="127">
        <f t="shared" si="3767"/>
        <v>0</v>
      </c>
      <c r="AJJ157" s="127">
        <f t="shared" ref="AJJ157:AJL158" si="3768">BQ157+GR157+LO157+QL157+VI157+AAF157+AFC157</f>
        <v>0</v>
      </c>
      <c r="AJK157" s="131">
        <f t="shared" si="3768"/>
        <v>0</v>
      </c>
      <c r="AJL157" s="127">
        <f t="shared" si="3768"/>
        <v>0</v>
      </c>
      <c r="AJM157" s="127">
        <f>BU157+GV157+LS157+QP157+VM157+AAJ157+AFG157</f>
        <v>0</v>
      </c>
      <c r="AJN157" s="131">
        <f>BV157+GW157+LT157+QQ157+VN157+AAK157+AFH157</f>
        <v>40</v>
      </c>
      <c r="AJO157" s="127">
        <f>BW157+GX157+LU157+QR157+VO157+AAL157+AFI157</f>
        <v>200</v>
      </c>
      <c r="AJP157" s="127">
        <f>BY157+GZ157+LW157+QT157+VQ157+AAN157+AFK157</f>
        <v>83954</v>
      </c>
      <c r="AJQ157" s="131">
        <f>BZ157+HA157+LX157+QU157+VR157+AAO157+AFL157</f>
        <v>1226.55</v>
      </c>
      <c r="AJR157" s="127">
        <f>CA157+HB157+LY157+QV157+VS157+AAP157+AFM157</f>
        <v>350</v>
      </c>
      <c r="AJS157" s="127">
        <f>CC157+HD157+MA157+QX157+VU157+AAR157+AFO157</f>
        <v>146919.5</v>
      </c>
      <c r="AJT157" s="127">
        <f>CD157+HE157+MB157+QY157+VV157+AAS157+AFP157</f>
        <v>120</v>
      </c>
      <c r="AJU157" s="127">
        <f>CF157+HG157+MD157+RA157+VX157+AAU157+AFR157</f>
        <v>50372.399999999994</v>
      </c>
      <c r="AJV157" s="127">
        <f>CG157+HH157+ME157+RB157+VY157+AAV157+AFS157</f>
        <v>120</v>
      </c>
      <c r="AJW157" s="127">
        <f>CI157+HJ157+MG157+RD157+WA157+AAX157+AFU157</f>
        <v>50372.399999999994</v>
      </c>
      <c r="AJX157" s="127">
        <v>100</v>
      </c>
      <c r="AJY157" s="127">
        <v>41977</v>
      </c>
      <c r="AJZ157" s="128">
        <f t="shared" si="3073"/>
        <v>103500</v>
      </c>
      <c r="AKA157" s="128">
        <f t="shared" si="3074"/>
        <v>33075000</v>
      </c>
      <c r="AKB157" s="128">
        <v>45200</v>
      </c>
      <c r="AKC157" s="128">
        <v>14479000</v>
      </c>
      <c r="AKD157" s="128">
        <v>48100</v>
      </c>
      <c r="AKE157" s="128">
        <v>14826000</v>
      </c>
      <c r="AKF157" s="128">
        <f t="shared" si="3075"/>
        <v>100</v>
      </c>
      <c r="AKG157" s="128">
        <f t="shared" si="3076"/>
        <v>34000</v>
      </c>
      <c r="AKH157" s="128">
        <f t="shared" si="3077"/>
        <v>40</v>
      </c>
      <c r="AKI157" s="128">
        <f t="shared" si="3664"/>
        <v>13600</v>
      </c>
      <c r="AKJ157" s="128">
        <v>79720</v>
      </c>
      <c r="AKK157" s="128">
        <v>24931589.010000002</v>
      </c>
      <c r="AKL157" s="128">
        <f t="shared" si="3665"/>
        <v>63200</v>
      </c>
      <c r="AKM157" s="128">
        <f t="shared" si="3343"/>
        <v>19725500</v>
      </c>
      <c r="AKN157" s="128">
        <v>32155</v>
      </c>
      <c r="AKO157" s="128">
        <v>9857792.5099999998</v>
      </c>
      <c r="AKP157" s="128">
        <f t="shared" si="3007"/>
        <v>22900</v>
      </c>
      <c r="AKQ157" s="128">
        <f t="shared" si="3008"/>
        <v>732800</v>
      </c>
      <c r="AKR157" s="128">
        <f t="shared" si="3344"/>
        <v>1500</v>
      </c>
      <c r="AKS157" s="128">
        <f t="shared" si="3345"/>
        <v>527500</v>
      </c>
      <c r="AKT157" s="128">
        <f t="shared" ref="AKT157:ALH157" si="3769">DG157+IH157+NE157+SB157+WY157+ABV157+AGS157</f>
        <v>80000</v>
      </c>
      <c r="AKU157" s="128">
        <f t="shared" si="3769"/>
        <v>25520000</v>
      </c>
      <c r="AKV157" s="128">
        <f t="shared" si="3769"/>
        <v>0</v>
      </c>
      <c r="AKW157" s="128">
        <f t="shared" si="3769"/>
        <v>0</v>
      </c>
      <c r="AKX157" s="128">
        <f t="shared" si="3769"/>
        <v>250</v>
      </c>
      <c r="AKY157" s="128">
        <f t="shared" si="3769"/>
        <v>90116.700000000012</v>
      </c>
      <c r="AKZ157" s="128">
        <f t="shared" si="3769"/>
        <v>18.2</v>
      </c>
      <c r="ALA157" s="128">
        <f t="shared" si="3769"/>
        <v>7639.81</v>
      </c>
      <c r="ALB157" s="128">
        <f t="shared" si="3769"/>
        <v>118</v>
      </c>
      <c r="ALC157" s="128">
        <f t="shared" si="3769"/>
        <v>47711.259999999995</v>
      </c>
      <c r="ALD157" s="128">
        <f t="shared" si="3769"/>
        <v>266.32</v>
      </c>
      <c r="ALE157" s="128">
        <f t="shared" si="3769"/>
        <v>99452.95</v>
      </c>
      <c r="ALF157" s="128">
        <f t="shared" si="3769"/>
        <v>20639.740000000002</v>
      </c>
      <c r="ALG157" s="128">
        <f t="shared" si="3769"/>
        <v>7646635.6600000001</v>
      </c>
      <c r="ALH157" s="128">
        <f t="shared" si="3769"/>
        <v>191.14599999999999</v>
      </c>
      <c r="ALI157" s="128">
        <f>DW157+IW157+NT157+SQ157+XN157+ACK157+AHH157</f>
        <v>80237.36</v>
      </c>
      <c r="ALJ157" s="128">
        <f>DX157+IX157+NU157+SR157+XO157+ACL157+AHI157</f>
        <v>57.152000000000001</v>
      </c>
      <c r="ALK157" s="128">
        <f>DY157+IY157+NV157+SS157+XP157+ACM157+AHJ157</f>
        <v>23990.7</v>
      </c>
      <c r="ALL157" s="128">
        <f>DZ157+IY157+NV157+SS157+XP157+ACM157+AHJ157</f>
        <v>23990.7</v>
      </c>
      <c r="ALM157" s="128">
        <v>119.5</v>
      </c>
      <c r="ALN157" s="128">
        <v>50162.51</v>
      </c>
      <c r="ALO157" s="128">
        <v>50162.51</v>
      </c>
      <c r="ALP157" s="128">
        <v>4198.2160000000003</v>
      </c>
      <c r="ALQ157" s="128">
        <v>1676083.06</v>
      </c>
      <c r="ALR157" s="128">
        <v>1676083.06</v>
      </c>
    </row>
    <row r="158" spans="1:16227" s="115" customFormat="1" ht="18" customHeight="1" outlineLevel="1" x14ac:dyDescent="0.25">
      <c r="A158" s="120"/>
      <c r="B158" s="120" t="s">
        <v>420</v>
      </c>
      <c r="C158" s="304" t="s">
        <v>423</v>
      </c>
      <c r="D158" s="177"/>
      <c r="E158" s="205">
        <v>550</v>
      </c>
      <c r="F158" s="205"/>
      <c r="G158" s="225"/>
      <c r="H158" s="225"/>
      <c r="I158" s="208">
        <f t="shared" si="3670"/>
        <v>0</v>
      </c>
      <c r="J158" s="205"/>
      <c r="K158" s="225"/>
      <c r="L158" s="225"/>
      <c r="M158" s="208">
        <f t="shared" si="3671"/>
        <v>0</v>
      </c>
      <c r="N158" s="205"/>
      <c r="O158" s="225"/>
      <c r="P158" s="225"/>
      <c r="Q158" s="208">
        <f t="shared" si="3672"/>
        <v>0</v>
      </c>
      <c r="R158" s="205"/>
      <c r="S158" s="225"/>
      <c r="T158" s="225"/>
      <c r="U158" s="208">
        <f t="shared" si="3673"/>
        <v>0</v>
      </c>
      <c r="V158" s="207">
        <v>0</v>
      </c>
      <c r="W158" s="225"/>
      <c r="X158" s="225"/>
      <c r="Y158" s="208">
        <f t="shared" si="3674"/>
        <v>0</v>
      </c>
      <c r="Z158" s="207">
        <v>0</v>
      </c>
      <c r="AA158" s="225"/>
      <c r="AB158" s="225"/>
      <c r="AC158" s="208">
        <f t="shared" si="3675"/>
        <v>0</v>
      </c>
      <c r="AD158" s="207"/>
      <c r="AE158" s="225"/>
      <c r="AF158" s="225"/>
      <c r="AG158" s="208">
        <f t="shared" si="3712"/>
        <v>0</v>
      </c>
      <c r="AH158" s="207"/>
      <c r="AI158" s="225"/>
      <c r="AJ158" s="225"/>
      <c r="AK158" s="208">
        <f t="shared" si="3713"/>
        <v>0</v>
      </c>
      <c r="AL158" s="207"/>
      <c r="AM158" s="225"/>
      <c r="AN158" s="225"/>
      <c r="AO158" s="208">
        <f t="shared" si="3714"/>
        <v>0</v>
      </c>
      <c r="AP158" s="207"/>
      <c r="AQ158" s="225"/>
      <c r="AR158" s="225"/>
      <c r="AS158" s="208">
        <f t="shared" si="3715"/>
        <v>0</v>
      </c>
      <c r="AT158" s="207"/>
      <c r="AU158" s="225"/>
      <c r="AV158" s="225"/>
      <c r="AW158" s="208">
        <f t="shared" si="3680"/>
        <v>0</v>
      </c>
      <c r="AX158" s="207"/>
      <c r="AY158" s="225"/>
      <c r="AZ158" s="225"/>
      <c r="BA158" s="208">
        <f t="shared" si="3681"/>
        <v>0</v>
      </c>
      <c r="BB158" s="207"/>
      <c r="BC158" s="225"/>
      <c r="BD158" s="225"/>
      <c r="BE158" s="208">
        <f t="shared" si="3682"/>
        <v>0</v>
      </c>
      <c r="BF158" s="207"/>
      <c r="BG158" s="225"/>
      <c r="BH158" s="225"/>
      <c r="BI158" s="208">
        <f t="shared" si="3683"/>
        <v>0</v>
      </c>
      <c r="BJ158" s="207"/>
      <c r="BK158" s="225"/>
      <c r="BL158" s="225"/>
      <c r="BM158" s="208">
        <f t="shared" si="3684"/>
        <v>0</v>
      </c>
      <c r="BN158" s="207"/>
      <c r="BO158" s="227"/>
      <c r="BP158" s="225"/>
      <c r="BQ158" s="208">
        <f t="shared" si="3685"/>
        <v>0</v>
      </c>
      <c r="BR158" s="207"/>
      <c r="BS158" s="227"/>
      <c r="BT158" s="225"/>
      <c r="BU158" s="208"/>
      <c r="BV158" s="207"/>
      <c r="BW158" s="227"/>
      <c r="BX158" s="225"/>
      <c r="BY158" s="208"/>
      <c r="BZ158" s="207"/>
      <c r="CA158" s="227"/>
      <c r="CB158" s="225"/>
      <c r="CC158" s="208"/>
      <c r="CD158" s="227"/>
      <c r="CE158" s="225"/>
      <c r="CF158" s="208"/>
      <c r="CG158" s="227"/>
      <c r="CH158" s="225"/>
      <c r="CI158" s="226"/>
      <c r="CJ158" s="130"/>
      <c r="CK158" s="130"/>
      <c r="CL158" s="130"/>
      <c r="CM158" s="253"/>
      <c r="CN158" s="253"/>
      <c r="CO158" s="253"/>
      <c r="CP158" s="253"/>
      <c r="CQ158" s="253">
        <v>0</v>
      </c>
      <c r="CR158" s="253"/>
      <c r="CS158" s="253"/>
      <c r="CT158" s="253"/>
      <c r="CU158" s="253"/>
      <c r="CV158" s="253"/>
      <c r="CW158" s="253"/>
      <c r="CX158" s="253"/>
      <c r="CY158" s="253">
        <v>0</v>
      </c>
      <c r="CZ158" s="253">
        <v>0</v>
      </c>
      <c r="DA158" s="253"/>
      <c r="DB158" s="253"/>
      <c r="DC158" s="253"/>
      <c r="DD158" s="253"/>
      <c r="DE158" s="253">
        <v>0</v>
      </c>
      <c r="DF158" s="253">
        <v>0</v>
      </c>
      <c r="DG158" s="253"/>
      <c r="DH158" s="253"/>
      <c r="DI158" s="253"/>
      <c r="DJ158" s="253"/>
      <c r="DK158" s="253"/>
      <c r="DL158" s="253"/>
      <c r="DM158" s="253"/>
      <c r="DN158" s="253">
        <v>0</v>
      </c>
      <c r="DO158" s="253">
        <v>0</v>
      </c>
      <c r="DP158" s="253">
        <v>0</v>
      </c>
      <c r="DQ158" s="253">
        <v>0</v>
      </c>
      <c r="DR158" s="253">
        <v>0</v>
      </c>
      <c r="DS158" s="253"/>
      <c r="DT158" s="253"/>
      <c r="DU158" s="253"/>
      <c r="DV158" s="253"/>
      <c r="DW158" s="253"/>
      <c r="DX158" s="253"/>
      <c r="DY158" s="253"/>
      <c r="DZ158" s="253"/>
      <c r="EA158" s="126"/>
      <c r="EB158" s="126"/>
      <c r="EC158" s="126"/>
      <c r="ED158" s="126"/>
      <c r="EE158" s="126"/>
      <c r="EF158" s="126"/>
      <c r="EG158" s="131">
        <v>0</v>
      </c>
      <c r="EH158" s="225"/>
      <c r="EI158" s="225"/>
      <c r="EJ158" s="225">
        <f t="shared" si="3716"/>
        <v>0</v>
      </c>
      <c r="EK158" s="131">
        <v>0</v>
      </c>
      <c r="EL158" s="225"/>
      <c r="EM158" s="225"/>
      <c r="EN158" s="225">
        <f t="shared" si="3717"/>
        <v>0</v>
      </c>
      <c r="EO158" s="131">
        <v>0</v>
      </c>
      <c r="EP158" s="225"/>
      <c r="EQ158" s="225"/>
      <c r="ER158" s="225">
        <f t="shared" si="3718"/>
        <v>0</v>
      </c>
      <c r="ES158" s="131">
        <v>0</v>
      </c>
      <c r="ET158" s="225"/>
      <c r="EU158" s="225"/>
      <c r="EV158" s="225">
        <f t="shared" si="3719"/>
        <v>0</v>
      </c>
      <c r="EW158" s="131">
        <v>0</v>
      </c>
      <c r="EX158" s="225"/>
      <c r="EY158" s="225"/>
      <c r="EZ158" s="225">
        <f t="shared" si="3720"/>
        <v>0</v>
      </c>
      <c r="FA158" s="131">
        <v>0</v>
      </c>
      <c r="FB158" s="225"/>
      <c r="FC158" s="225"/>
      <c r="FD158" s="225">
        <f t="shared" si="3721"/>
        <v>0</v>
      </c>
      <c r="FE158" s="131"/>
      <c r="FF158" s="225"/>
      <c r="FG158" s="225"/>
      <c r="FH158" s="225">
        <f t="shared" si="3722"/>
        <v>0</v>
      </c>
      <c r="FI158" s="131"/>
      <c r="FJ158" s="225"/>
      <c r="FK158" s="225"/>
      <c r="FL158" s="225">
        <f t="shared" si="3723"/>
        <v>0</v>
      </c>
      <c r="FM158" s="131"/>
      <c r="FN158" s="225"/>
      <c r="FO158" s="225"/>
      <c r="FP158" s="225">
        <f t="shared" si="3724"/>
        <v>0</v>
      </c>
      <c r="FQ158" s="131"/>
      <c r="FR158" s="225"/>
      <c r="FS158" s="225"/>
      <c r="FT158" s="225">
        <f t="shared" si="3725"/>
        <v>0</v>
      </c>
      <c r="FU158" s="131"/>
      <c r="FV158" s="225"/>
      <c r="FW158" s="225"/>
      <c r="FX158" s="225">
        <f t="shared" si="3701"/>
        <v>0</v>
      </c>
      <c r="FY158" s="131"/>
      <c r="FZ158" s="225"/>
      <c r="GA158" s="225"/>
      <c r="GB158" s="225">
        <f t="shared" si="3702"/>
        <v>0</v>
      </c>
      <c r="GC158" s="131"/>
      <c r="GD158" s="225"/>
      <c r="GE158" s="225"/>
      <c r="GF158" s="225">
        <f t="shared" si="3703"/>
        <v>0</v>
      </c>
      <c r="GG158" s="131"/>
      <c r="GH158" s="225"/>
      <c r="GI158" s="225"/>
      <c r="GJ158" s="225">
        <f t="shared" si="3704"/>
        <v>0</v>
      </c>
      <c r="GK158" s="131"/>
      <c r="GL158" s="225"/>
      <c r="GM158" s="225"/>
      <c r="GN158" s="225">
        <f t="shared" si="3548"/>
        <v>0</v>
      </c>
      <c r="GO158" s="131"/>
      <c r="GP158" s="225"/>
      <c r="GQ158" s="225"/>
      <c r="GR158" s="225">
        <f t="shared" si="3705"/>
        <v>0</v>
      </c>
      <c r="GS158" s="131"/>
      <c r="GT158" s="225"/>
      <c r="GU158" s="225"/>
      <c r="GV158" s="225"/>
      <c r="GW158" s="131"/>
      <c r="GX158" s="225"/>
      <c r="GY158" s="225"/>
      <c r="GZ158" s="225"/>
      <c r="HA158" s="131"/>
      <c r="HB158" s="225"/>
      <c r="HC158" s="225"/>
      <c r="HD158" s="225"/>
      <c r="HE158" s="225"/>
      <c r="HF158" s="225"/>
      <c r="HG158" s="225"/>
      <c r="HH158" s="225"/>
      <c r="HI158" s="225"/>
      <c r="HJ158" s="225"/>
      <c r="HK158" s="225"/>
      <c r="HL158" s="225"/>
      <c r="HM158" s="225"/>
      <c r="HN158" s="253">
        <v>0</v>
      </c>
      <c r="HO158" s="253">
        <v>0</v>
      </c>
      <c r="HP158" s="253">
        <v>0</v>
      </c>
      <c r="HQ158" s="253">
        <v>0</v>
      </c>
      <c r="HR158" s="253">
        <v>0</v>
      </c>
      <c r="HS158" s="253">
        <v>0</v>
      </c>
      <c r="HT158" s="253">
        <v>0</v>
      </c>
      <c r="HU158" s="253">
        <v>0</v>
      </c>
      <c r="HV158" s="253">
        <v>0</v>
      </c>
      <c r="HW158" s="253">
        <v>0</v>
      </c>
      <c r="HX158" s="253">
        <v>0</v>
      </c>
      <c r="HY158" s="253">
        <v>0</v>
      </c>
      <c r="HZ158" s="253">
        <v>0</v>
      </c>
      <c r="IA158" s="253">
        <v>0</v>
      </c>
      <c r="IB158" s="253">
        <v>0</v>
      </c>
      <c r="IC158" s="253">
        <v>0</v>
      </c>
      <c r="ID158" s="253">
        <v>0</v>
      </c>
      <c r="IE158" s="253">
        <v>0</v>
      </c>
      <c r="IF158" s="253">
        <v>0</v>
      </c>
      <c r="IG158" s="253">
        <v>0</v>
      </c>
      <c r="IH158" s="253">
        <v>0</v>
      </c>
      <c r="II158" s="253">
        <v>0</v>
      </c>
      <c r="IJ158" s="253">
        <v>0</v>
      </c>
      <c r="IK158" s="253">
        <v>0</v>
      </c>
      <c r="IL158" s="253">
        <v>0</v>
      </c>
      <c r="IM158" s="253">
        <v>0</v>
      </c>
      <c r="IN158" s="253">
        <v>0</v>
      </c>
      <c r="IO158" s="253">
        <v>0</v>
      </c>
      <c r="IP158" s="253">
        <v>0</v>
      </c>
      <c r="IQ158" s="253">
        <v>0</v>
      </c>
      <c r="IR158" s="253">
        <v>0</v>
      </c>
      <c r="IS158" s="253">
        <v>0</v>
      </c>
      <c r="IT158" s="253"/>
      <c r="IU158" s="253"/>
      <c r="IV158" s="253"/>
      <c r="IW158" s="253"/>
      <c r="IX158" s="253"/>
      <c r="IY158" s="253"/>
      <c r="IZ158" s="126"/>
      <c r="JA158" s="126"/>
      <c r="JB158" s="126"/>
      <c r="JC158" s="126"/>
      <c r="JD158" s="131"/>
      <c r="JE158" s="225"/>
      <c r="JF158" s="131"/>
      <c r="JG158" s="228">
        <f t="shared" si="3726"/>
        <v>0</v>
      </c>
      <c r="JH158" s="131"/>
      <c r="JI158" s="225"/>
      <c r="JJ158" s="131"/>
      <c r="JK158" s="228">
        <f t="shared" si="3727"/>
        <v>0</v>
      </c>
      <c r="JL158" s="131"/>
      <c r="JM158" s="225"/>
      <c r="JN158" s="131"/>
      <c r="JO158" s="228">
        <f t="shared" si="3728"/>
        <v>0</v>
      </c>
      <c r="JP158" s="131"/>
      <c r="JQ158" s="225"/>
      <c r="JR158" s="131"/>
      <c r="JS158" s="228">
        <f t="shared" si="3729"/>
        <v>0</v>
      </c>
      <c r="JT158" s="131"/>
      <c r="JU158" s="225"/>
      <c r="JV158" s="131"/>
      <c r="JW158" s="228">
        <f t="shared" si="3730"/>
        <v>0</v>
      </c>
      <c r="JX158" s="131"/>
      <c r="JY158" s="225"/>
      <c r="JZ158" s="131"/>
      <c r="KA158" s="228">
        <f t="shared" si="3731"/>
        <v>0</v>
      </c>
      <c r="KB158" s="131"/>
      <c r="KC158" s="131"/>
      <c r="KD158" s="131"/>
      <c r="KE158" s="228">
        <f t="shared" si="3732"/>
        <v>0</v>
      </c>
      <c r="KF158" s="131"/>
      <c r="KG158" s="131"/>
      <c r="KH158" s="131"/>
      <c r="KI158" s="228">
        <f t="shared" si="3733"/>
        <v>0</v>
      </c>
      <c r="KJ158" s="131"/>
      <c r="KK158" s="131"/>
      <c r="KL158" s="131"/>
      <c r="KM158" s="228">
        <f t="shared" si="3734"/>
        <v>0</v>
      </c>
      <c r="KN158" s="131"/>
      <c r="KO158" s="131"/>
      <c r="KP158" s="131"/>
      <c r="KQ158" s="228">
        <f t="shared" si="3735"/>
        <v>0</v>
      </c>
      <c r="KR158" s="131"/>
      <c r="KS158" s="131"/>
      <c r="KT158" s="131"/>
      <c r="KU158" s="228">
        <f t="shared" si="3559"/>
        <v>0</v>
      </c>
      <c r="KV158" s="131"/>
      <c r="KW158" s="131"/>
      <c r="KX158" s="131"/>
      <c r="KY158" s="228">
        <f t="shared" si="3560"/>
        <v>0</v>
      </c>
      <c r="KZ158" s="131"/>
      <c r="LA158" s="131"/>
      <c r="LB158" s="131"/>
      <c r="LC158" s="228">
        <f t="shared" si="3561"/>
        <v>0</v>
      </c>
      <c r="LD158" s="131"/>
      <c r="LE158" s="131"/>
      <c r="LF158" s="131"/>
      <c r="LG158" s="228">
        <f t="shared" si="3562"/>
        <v>0</v>
      </c>
      <c r="LH158" s="131"/>
      <c r="LI158" s="131"/>
      <c r="LJ158" s="131"/>
      <c r="LK158" s="228">
        <f t="shared" si="3563"/>
        <v>0</v>
      </c>
      <c r="LL158" s="131"/>
      <c r="LM158" s="131"/>
      <c r="LN158" s="131"/>
      <c r="LO158" s="228">
        <f t="shared" si="3564"/>
        <v>0</v>
      </c>
      <c r="LP158" s="131"/>
      <c r="LQ158" s="131"/>
      <c r="LR158" s="131"/>
      <c r="LS158" s="228"/>
      <c r="LT158" s="131"/>
      <c r="LU158" s="131"/>
      <c r="LV158" s="131"/>
      <c r="LW158" s="228"/>
      <c r="LX158" s="131"/>
      <c r="LY158" s="131"/>
      <c r="LZ158" s="131"/>
      <c r="MA158" s="228"/>
      <c r="MB158" s="131"/>
      <c r="MC158" s="131"/>
      <c r="MD158" s="228"/>
      <c r="ME158" s="131"/>
      <c r="MF158" s="131"/>
      <c r="MG158" s="228"/>
      <c r="MH158" s="228"/>
      <c r="MI158" s="228"/>
      <c r="MJ158" s="228"/>
      <c r="MK158" s="253"/>
      <c r="ML158" s="253"/>
      <c r="MM158" s="253"/>
      <c r="MN158" s="253"/>
      <c r="MO158" s="253"/>
      <c r="MP158" s="253"/>
      <c r="MQ158" s="253"/>
      <c r="MR158" s="253"/>
      <c r="MS158" s="253"/>
      <c r="MT158" s="253"/>
      <c r="MU158" s="253"/>
      <c r="MV158" s="253"/>
      <c r="MW158" s="253"/>
      <c r="MX158" s="253"/>
      <c r="MY158" s="253"/>
      <c r="MZ158" s="253"/>
      <c r="NA158" s="253"/>
      <c r="NB158" s="253"/>
      <c r="NC158" s="253"/>
      <c r="ND158" s="253"/>
      <c r="NE158" s="253"/>
      <c r="NF158" s="253"/>
      <c r="NG158" s="253"/>
      <c r="NH158" s="253"/>
      <c r="NI158" s="253"/>
      <c r="NJ158" s="253"/>
      <c r="NK158" s="253"/>
      <c r="NL158" s="253"/>
      <c r="NM158" s="253"/>
      <c r="NN158" s="253"/>
      <c r="NO158" s="125"/>
      <c r="NP158" s="125"/>
      <c r="NQ158" s="125"/>
      <c r="NR158" s="125"/>
      <c r="NS158" s="125"/>
      <c r="NT158" s="125"/>
      <c r="NU158" s="125"/>
      <c r="NV158" s="125"/>
      <c r="NW158" s="125"/>
      <c r="NX158" s="125"/>
      <c r="NY158" s="125"/>
      <c r="NZ158" s="125"/>
      <c r="OA158" s="228"/>
      <c r="OB158" s="227"/>
      <c r="OC158" s="225"/>
      <c r="OD158" s="230">
        <f t="shared" si="3569"/>
        <v>0</v>
      </c>
      <c r="OE158" s="228"/>
      <c r="OF158" s="227"/>
      <c r="OG158" s="225"/>
      <c r="OH158" s="230">
        <f t="shared" si="3570"/>
        <v>0</v>
      </c>
      <c r="OI158" s="228"/>
      <c r="OJ158" s="227"/>
      <c r="OK158" s="225"/>
      <c r="OL158" s="230">
        <f t="shared" si="3571"/>
        <v>0</v>
      </c>
      <c r="OM158" s="228"/>
      <c r="ON158" s="227"/>
      <c r="OO158" s="225"/>
      <c r="OP158" s="230">
        <f t="shared" si="3572"/>
        <v>0</v>
      </c>
      <c r="OQ158" s="228"/>
      <c r="OR158" s="227"/>
      <c r="OS158" s="225"/>
      <c r="OT158" s="230">
        <f t="shared" si="3736"/>
        <v>0</v>
      </c>
      <c r="OU158" s="228"/>
      <c r="OV158" s="227"/>
      <c r="OW158" s="225"/>
      <c r="OX158" s="230">
        <f t="shared" si="3737"/>
        <v>0</v>
      </c>
      <c r="OY158" s="228"/>
      <c r="OZ158" s="227"/>
      <c r="PA158" s="225"/>
      <c r="PB158" s="230">
        <f t="shared" si="3738"/>
        <v>0</v>
      </c>
      <c r="PC158" s="228"/>
      <c r="PD158" s="227"/>
      <c r="PE158" s="225"/>
      <c r="PF158" s="230">
        <f t="shared" si="3739"/>
        <v>0</v>
      </c>
      <c r="PG158" s="228"/>
      <c r="PH158" s="227"/>
      <c r="PI158" s="225"/>
      <c r="PJ158" s="230">
        <f t="shared" si="3740"/>
        <v>0</v>
      </c>
      <c r="PK158" s="228"/>
      <c r="PL158" s="227"/>
      <c r="PM158" s="225"/>
      <c r="PN158" s="230">
        <f t="shared" si="3741"/>
        <v>0</v>
      </c>
      <c r="PO158" s="228"/>
      <c r="PP158" s="227"/>
      <c r="PQ158" s="225"/>
      <c r="PR158" s="230">
        <f t="shared" si="3579"/>
        <v>0</v>
      </c>
      <c r="PS158" s="228"/>
      <c r="PT158" s="227"/>
      <c r="PU158" s="225"/>
      <c r="PV158" s="230">
        <f t="shared" si="3580"/>
        <v>0</v>
      </c>
      <c r="PW158" s="228"/>
      <c r="PX158" s="227"/>
      <c r="PY158" s="225"/>
      <c r="PZ158" s="230">
        <f t="shared" si="3581"/>
        <v>0</v>
      </c>
      <c r="QA158" s="228"/>
      <c r="QB158" s="227"/>
      <c r="QC158" s="225"/>
      <c r="QD158" s="230">
        <f t="shared" si="3582"/>
        <v>0</v>
      </c>
      <c r="QE158" s="228"/>
      <c r="QF158" s="227"/>
      <c r="QG158" s="225"/>
      <c r="QH158" s="230">
        <f t="shared" si="3583"/>
        <v>0</v>
      </c>
      <c r="QI158" s="228"/>
      <c r="QJ158" s="227"/>
      <c r="QK158" s="225"/>
      <c r="QL158" s="230">
        <f t="shared" si="3584"/>
        <v>0</v>
      </c>
      <c r="QM158" s="228"/>
      <c r="QN158" s="227"/>
      <c r="QO158" s="225"/>
      <c r="QP158" s="230"/>
      <c r="QQ158" s="228"/>
      <c r="QR158" s="227"/>
      <c r="QS158" s="225"/>
      <c r="QT158" s="230"/>
      <c r="QU158" s="228"/>
      <c r="QV158" s="227"/>
      <c r="QW158" s="225"/>
      <c r="QX158" s="230"/>
      <c r="QY158" s="227"/>
      <c r="QZ158" s="225"/>
      <c r="RA158" s="230"/>
      <c r="RB158" s="227"/>
      <c r="RC158" s="225"/>
      <c r="RD158" s="230"/>
      <c r="RE158" s="230"/>
      <c r="RF158" s="230"/>
      <c r="RG158" s="230"/>
      <c r="RH158" s="253"/>
      <c r="RI158" s="253"/>
      <c r="RJ158" s="253"/>
      <c r="RK158" s="253"/>
      <c r="RL158" s="253"/>
      <c r="RM158" s="253"/>
      <c r="RN158" s="253"/>
      <c r="RO158" s="253"/>
      <c r="RP158" s="253"/>
      <c r="RQ158" s="253"/>
      <c r="RR158" s="253"/>
      <c r="RS158" s="253"/>
      <c r="RT158" s="253"/>
      <c r="RU158" s="253"/>
      <c r="RV158" s="253"/>
      <c r="RW158" s="253"/>
      <c r="RX158" s="253"/>
      <c r="RY158" s="253"/>
      <c r="RZ158" s="253"/>
      <c r="SA158" s="253"/>
      <c r="SB158" s="253"/>
      <c r="SC158" s="253"/>
      <c r="SD158" s="253"/>
      <c r="SE158" s="253"/>
      <c r="SF158" s="253"/>
      <c r="SG158" s="253"/>
      <c r="SH158" s="253"/>
      <c r="SI158" s="253"/>
      <c r="SJ158" s="253"/>
      <c r="SK158" s="253"/>
      <c r="SL158" s="125"/>
      <c r="SM158" s="125"/>
      <c r="SN158" s="125"/>
      <c r="SO158" s="125"/>
      <c r="SP158" s="125"/>
      <c r="SQ158" s="125"/>
      <c r="SR158" s="125"/>
      <c r="SS158" s="125"/>
      <c r="ST158" s="125"/>
      <c r="SU158" s="125"/>
      <c r="SV158" s="125"/>
      <c r="SW158" s="125"/>
      <c r="SX158" s="228">
        <v>60</v>
      </c>
      <c r="SY158" s="240">
        <v>550</v>
      </c>
      <c r="SZ158" s="230">
        <v>320</v>
      </c>
      <c r="TA158" s="225">
        <f t="shared" si="3742"/>
        <v>176000</v>
      </c>
      <c r="TB158" s="228">
        <v>25</v>
      </c>
      <c r="TC158" s="240">
        <v>300</v>
      </c>
      <c r="TD158" s="230">
        <v>320</v>
      </c>
      <c r="TE158" s="225">
        <f t="shared" si="3743"/>
        <v>96000</v>
      </c>
      <c r="TF158" s="228">
        <v>25</v>
      </c>
      <c r="TG158" s="240">
        <v>350</v>
      </c>
      <c r="TH158" s="230">
        <v>320</v>
      </c>
      <c r="TI158" s="225">
        <f t="shared" si="3744"/>
        <v>112000</v>
      </c>
      <c r="TJ158" s="228">
        <v>60</v>
      </c>
      <c r="TK158" s="240">
        <v>360</v>
      </c>
      <c r="TL158" s="230">
        <v>320</v>
      </c>
      <c r="TM158" s="225">
        <f t="shared" si="3745"/>
        <v>115200</v>
      </c>
      <c r="TN158" s="228">
        <v>80</v>
      </c>
      <c r="TO158" s="240">
        <v>400</v>
      </c>
      <c r="TP158" s="230">
        <v>320</v>
      </c>
      <c r="TQ158" s="225">
        <f t="shared" si="3746"/>
        <v>128000</v>
      </c>
      <c r="TR158" s="228">
        <v>80</v>
      </c>
      <c r="TS158" s="240">
        <v>500</v>
      </c>
      <c r="TT158" s="230">
        <v>320</v>
      </c>
      <c r="TU158" s="225">
        <f t="shared" si="3747"/>
        <v>160000</v>
      </c>
      <c r="TV158" s="228"/>
      <c r="TW158" s="240">
        <v>500</v>
      </c>
      <c r="TX158" s="230">
        <v>320</v>
      </c>
      <c r="TY158" s="225">
        <f t="shared" si="3748"/>
        <v>160000</v>
      </c>
      <c r="TZ158" s="228"/>
      <c r="UA158" s="219">
        <v>700</v>
      </c>
      <c r="UB158" s="230">
        <v>380</v>
      </c>
      <c r="UC158" s="225">
        <f t="shared" si="3749"/>
        <v>266000</v>
      </c>
      <c r="UD158" s="228"/>
      <c r="UE158" s="219">
        <v>600</v>
      </c>
      <c r="UF158" s="230">
        <v>380</v>
      </c>
      <c r="UG158" s="225">
        <f t="shared" si="3750"/>
        <v>228000</v>
      </c>
      <c r="UH158" s="228"/>
      <c r="UI158" s="219">
        <v>100</v>
      </c>
      <c r="UJ158" s="230">
        <v>405.5</v>
      </c>
      <c r="UK158" s="225">
        <f t="shared" si="3751"/>
        <v>40550</v>
      </c>
      <c r="UL158" s="228"/>
      <c r="UM158" s="219">
        <v>50</v>
      </c>
      <c r="UN158" s="230">
        <v>405.5</v>
      </c>
      <c r="UO158" s="225">
        <f t="shared" si="3600"/>
        <v>20275</v>
      </c>
      <c r="UP158" s="228"/>
      <c r="UQ158" s="207">
        <v>100</v>
      </c>
      <c r="UR158" s="230">
        <v>405.5</v>
      </c>
      <c r="US158" s="225">
        <f t="shared" si="3601"/>
        <v>40550</v>
      </c>
      <c r="UT158" s="228"/>
      <c r="UU158" s="207">
        <v>250</v>
      </c>
      <c r="UV158" s="230">
        <v>405.5</v>
      </c>
      <c r="UW158" s="225">
        <f t="shared" si="3602"/>
        <v>101375</v>
      </c>
      <c r="UX158" s="228"/>
      <c r="UY158" s="207">
        <v>250</v>
      </c>
      <c r="UZ158" s="230">
        <v>419.77</v>
      </c>
      <c r="VA158" s="225">
        <f t="shared" si="3603"/>
        <v>104942.5</v>
      </c>
      <c r="VB158" s="228"/>
      <c r="VC158" s="207">
        <v>130</v>
      </c>
      <c r="VD158" s="230">
        <v>419.77</v>
      </c>
      <c r="VE158" s="225">
        <f t="shared" si="3604"/>
        <v>54570.1</v>
      </c>
      <c r="VF158" s="228"/>
      <c r="VG158" s="207">
        <v>130</v>
      </c>
      <c r="VH158" s="230">
        <v>419.77</v>
      </c>
      <c r="VI158" s="225">
        <f t="shared" si="3605"/>
        <v>54570.1</v>
      </c>
      <c r="VJ158" s="228"/>
      <c r="VK158" s="206">
        <v>300</v>
      </c>
      <c r="VL158" s="230">
        <v>419.77</v>
      </c>
      <c r="VM158" s="230">
        <f t="shared" si="3606"/>
        <v>125931</v>
      </c>
      <c r="VN158" s="228"/>
      <c r="VO158" s="206"/>
      <c r="VP158" s="230"/>
      <c r="VQ158" s="230"/>
      <c r="VR158" s="228"/>
      <c r="VS158" s="206"/>
      <c r="VT158" s="230"/>
      <c r="VU158" s="230"/>
      <c r="VV158" s="225"/>
      <c r="VW158" s="230"/>
      <c r="VX158" s="230"/>
      <c r="VY158" s="225"/>
      <c r="VZ158" s="230"/>
      <c r="WA158" s="230"/>
      <c r="WB158" s="230"/>
      <c r="WC158" s="230"/>
      <c r="WD158" s="230"/>
      <c r="WE158" s="253">
        <v>565</v>
      </c>
      <c r="WF158" s="253">
        <v>180800</v>
      </c>
      <c r="WG158" s="253">
        <v>310</v>
      </c>
      <c r="WH158" s="253">
        <v>99200</v>
      </c>
      <c r="WI158" s="253">
        <v>370</v>
      </c>
      <c r="WJ158" s="253">
        <v>118400</v>
      </c>
      <c r="WK158" s="253">
        <v>320</v>
      </c>
      <c r="WL158" s="253">
        <v>102400</v>
      </c>
      <c r="WM158" s="253">
        <v>240</v>
      </c>
      <c r="WN158" s="253">
        <v>76800</v>
      </c>
      <c r="WO158" s="253">
        <v>360</v>
      </c>
      <c r="WP158" s="253">
        <v>115200</v>
      </c>
      <c r="WQ158" s="253">
        <v>350</v>
      </c>
      <c r="WR158" s="253">
        <v>124742.5</v>
      </c>
      <c r="WS158" s="253">
        <v>375</v>
      </c>
      <c r="WT158" s="253">
        <v>143512.5</v>
      </c>
      <c r="WU158" s="253">
        <v>65</v>
      </c>
      <c r="WV158" s="253">
        <v>26357.5</v>
      </c>
      <c r="WW158" s="253">
        <v>70</v>
      </c>
      <c r="WX158" s="253">
        <v>28385</v>
      </c>
      <c r="WY158" s="253">
        <v>60</v>
      </c>
      <c r="WZ158" s="253">
        <v>24330</v>
      </c>
      <c r="XA158" s="253">
        <v>345</v>
      </c>
      <c r="XB158" s="253">
        <v>135285</v>
      </c>
      <c r="XC158" s="253">
        <v>25</v>
      </c>
      <c r="XD158" s="253">
        <v>10137.5</v>
      </c>
      <c r="XE158" s="253">
        <v>60</v>
      </c>
      <c r="XF158" s="253">
        <v>24330</v>
      </c>
      <c r="XG158" s="253">
        <v>80</v>
      </c>
      <c r="XH158" s="253">
        <v>32440</v>
      </c>
      <c r="XI158" s="125">
        <v>80</v>
      </c>
      <c r="XJ158" s="125">
        <v>32440</v>
      </c>
      <c r="XK158" s="125"/>
      <c r="XL158" s="125"/>
      <c r="XM158" s="125"/>
      <c r="XN158" s="125"/>
      <c r="XO158" s="125"/>
      <c r="XP158" s="125"/>
      <c r="XQ158" s="125"/>
      <c r="XR158" s="125"/>
      <c r="XS158" s="125"/>
      <c r="XT158" s="125"/>
      <c r="XU158" s="228"/>
      <c r="XV158" s="230"/>
      <c r="XW158" s="230"/>
      <c r="XX158" s="241">
        <f t="shared" si="3752"/>
        <v>0</v>
      </c>
      <c r="XY158" s="228"/>
      <c r="XZ158" s="230"/>
      <c r="YA158" s="230"/>
      <c r="YB158" s="241">
        <f t="shared" si="3753"/>
        <v>0</v>
      </c>
      <c r="YC158" s="228"/>
      <c r="YD158" s="230"/>
      <c r="YE158" s="230"/>
      <c r="YF158" s="241">
        <f t="shared" si="3754"/>
        <v>0</v>
      </c>
      <c r="YG158" s="228"/>
      <c r="YH158" s="230"/>
      <c r="YI158" s="230"/>
      <c r="YJ158" s="241">
        <f t="shared" si="3755"/>
        <v>0</v>
      </c>
      <c r="YK158" s="228"/>
      <c r="YL158" s="230"/>
      <c r="YM158" s="230"/>
      <c r="YN158" s="241">
        <f t="shared" si="3756"/>
        <v>0</v>
      </c>
      <c r="YO158" s="228"/>
      <c r="YP158" s="230"/>
      <c r="YQ158" s="230"/>
      <c r="YR158" s="241">
        <f t="shared" si="3757"/>
        <v>0</v>
      </c>
      <c r="YS158" s="228"/>
      <c r="YT158" s="230"/>
      <c r="YU158" s="230"/>
      <c r="YV158" s="241">
        <f t="shared" si="3758"/>
        <v>0</v>
      </c>
      <c r="YW158" s="228"/>
      <c r="YX158" s="230"/>
      <c r="YY158" s="230"/>
      <c r="YZ158" s="241">
        <f t="shared" si="3759"/>
        <v>0</v>
      </c>
      <c r="ZA158" s="228"/>
      <c r="ZB158" s="230"/>
      <c r="ZC158" s="230"/>
      <c r="ZD158" s="241">
        <f t="shared" si="3760"/>
        <v>0</v>
      </c>
      <c r="ZE158" s="228"/>
      <c r="ZF158" s="230"/>
      <c r="ZG158" s="230"/>
      <c r="ZH158" s="241">
        <f t="shared" si="3761"/>
        <v>0</v>
      </c>
      <c r="ZI158" s="228"/>
      <c r="ZJ158" s="225"/>
      <c r="ZK158" s="230"/>
      <c r="ZL158" s="241">
        <f t="shared" si="3621"/>
        <v>0</v>
      </c>
      <c r="ZM158" s="228"/>
      <c r="ZN158" s="225"/>
      <c r="ZO158" s="230"/>
      <c r="ZP158" s="241">
        <f t="shared" si="3622"/>
        <v>0</v>
      </c>
      <c r="ZQ158" s="228"/>
      <c r="ZR158" s="225"/>
      <c r="ZS158" s="230"/>
      <c r="ZT158" s="241">
        <f t="shared" si="3623"/>
        <v>0</v>
      </c>
      <c r="ZU158" s="228"/>
      <c r="ZV158" s="225"/>
      <c r="ZW158" s="230"/>
      <c r="ZX158" s="241">
        <f t="shared" si="3624"/>
        <v>0</v>
      </c>
      <c r="ZY158" s="228"/>
      <c r="ZZ158" s="225"/>
      <c r="AAA158" s="230"/>
      <c r="AAB158" s="241">
        <f t="shared" si="3625"/>
        <v>0</v>
      </c>
      <c r="AAC158" s="228"/>
      <c r="AAD158" s="225"/>
      <c r="AAE158" s="230"/>
      <c r="AAF158" s="241">
        <f t="shared" si="3626"/>
        <v>0</v>
      </c>
      <c r="AAG158" s="228"/>
      <c r="AAH158" s="225"/>
      <c r="AAI158" s="230"/>
      <c r="AAJ158" s="242"/>
      <c r="AAK158" s="228"/>
      <c r="AAL158" s="225"/>
      <c r="AAM158" s="230"/>
      <c r="AAN158" s="242"/>
      <c r="AAO158" s="228"/>
      <c r="AAP158" s="225"/>
      <c r="AAQ158" s="230"/>
      <c r="AAR158" s="242"/>
      <c r="AAS158" s="225"/>
      <c r="AAT158" s="230"/>
      <c r="AAU158" s="242"/>
      <c r="AAV158" s="225"/>
      <c r="AAW158" s="230"/>
      <c r="AAX158" s="230"/>
      <c r="AAY158" s="230"/>
      <c r="AAZ158" s="230"/>
      <c r="ABA158" s="230"/>
      <c r="ABB158" s="253"/>
      <c r="ABC158" s="253"/>
      <c r="ABD158" s="253"/>
      <c r="ABE158" s="253"/>
      <c r="ABF158" s="253"/>
      <c r="ABG158" s="253"/>
      <c r="ABH158" s="253"/>
      <c r="ABI158" s="253"/>
      <c r="ABJ158" s="253"/>
      <c r="ABK158" s="253"/>
      <c r="ABL158" s="253"/>
      <c r="ABM158" s="253"/>
      <c r="ABN158" s="253"/>
      <c r="ABO158" s="253"/>
      <c r="ABP158" s="253"/>
      <c r="ABQ158" s="253"/>
      <c r="ABR158" s="253"/>
      <c r="ABS158" s="253"/>
      <c r="ABT158" s="253"/>
      <c r="ABU158" s="253"/>
      <c r="ABV158" s="253"/>
      <c r="ABW158" s="253"/>
      <c r="ABX158" s="253"/>
      <c r="ABY158" s="253"/>
      <c r="ABZ158" s="253"/>
      <c r="ACA158" s="253"/>
      <c r="ACB158" s="253"/>
      <c r="ACC158" s="253"/>
      <c r="ACD158" s="253"/>
      <c r="ACE158" s="253"/>
      <c r="ACF158" s="126"/>
      <c r="ACG158" s="126"/>
      <c r="ACH158" s="126"/>
      <c r="ACI158" s="126"/>
      <c r="ACJ158" s="126"/>
      <c r="ACK158" s="126"/>
      <c r="ACL158" s="126"/>
      <c r="ACM158" s="126"/>
      <c r="ACN158" s="126"/>
      <c r="ACO158" s="126"/>
      <c r="ACP158" s="126"/>
      <c r="ACQ158" s="126"/>
      <c r="ACR158" s="131">
        <v>0</v>
      </c>
      <c r="ACS158" s="227"/>
      <c r="ACT158" s="225" t="s">
        <v>211</v>
      </c>
      <c r="ACU158" s="226"/>
      <c r="ACV158" s="131">
        <v>0</v>
      </c>
      <c r="ACW158" s="227"/>
      <c r="ACX158" s="225"/>
      <c r="ACY158" s="226">
        <f t="shared" ref="ACY158:ACY159" si="3770">ACW158*ACX158</f>
        <v>0</v>
      </c>
      <c r="ACZ158" s="131">
        <v>0</v>
      </c>
      <c r="ADA158" s="227"/>
      <c r="ADB158" s="225"/>
      <c r="ADC158" s="226">
        <f t="shared" ref="ADC158:ADC159" si="3771">ADA158*ADB158</f>
        <v>0</v>
      </c>
      <c r="ADD158" s="131">
        <v>0</v>
      </c>
      <c r="ADE158" s="225"/>
      <c r="ADF158" s="225"/>
      <c r="ADG158" s="226">
        <f t="shared" ref="ADG158:ADG159" si="3772">ADE158*ADF158</f>
        <v>0</v>
      </c>
      <c r="ADH158" s="131">
        <v>0</v>
      </c>
      <c r="ADI158" s="227"/>
      <c r="ADJ158" s="225"/>
      <c r="ADK158" s="226">
        <f t="shared" ref="ADK158:ADK159" si="3773">ADI158*ADJ158</f>
        <v>0</v>
      </c>
      <c r="ADL158" s="131">
        <v>0</v>
      </c>
      <c r="ADM158" s="230"/>
      <c r="ADN158" s="225"/>
      <c r="ADO158" s="226">
        <f t="shared" ref="ADO158:ADO159" si="3774">ADM158*ADN158</f>
        <v>0</v>
      </c>
      <c r="ADP158" s="131"/>
      <c r="ADQ158" s="230"/>
      <c r="ADR158" s="225"/>
      <c r="ADS158" s="226">
        <f t="shared" ref="ADS158:ADS159" si="3775">ADQ158*ADR158</f>
        <v>0</v>
      </c>
      <c r="ADT158" s="131"/>
      <c r="ADU158" s="230"/>
      <c r="ADV158" s="225"/>
      <c r="ADW158" s="226">
        <f t="shared" ref="ADW158:ADW159" si="3776">ADU158*ADV158</f>
        <v>0</v>
      </c>
      <c r="ADX158" s="131"/>
      <c r="ADY158" s="230"/>
      <c r="ADZ158" s="225"/>
      <c r="AEA158" s="226">
        <f t="shared" ref="AEA158:AEA159" si="3777">ADY158*ADZ158</f>
        <v>0</v>
      </c>
      <c r="AEB158" s="131"/>
      <c r="AEC158" s="230"/>
      <c r="AED158" s="225"/>
      <c r="AEE158" s="226">
        <f t="shared" ref="AEE158:AEE159" si="3778">AEC158*AED158</f>
        <v>0</v>
      </c>
      <c r="AEF158" s="131"/>
      <c r="AEG158" s="230"/>
      <c r="AEH158" s="225"/>
      <c r="AEI158" s="226">
        <f t="shared" si="3642"/>
        <v>0</v>
      </c>
      <c r="AEJ158" s="131"/>
      <c r="AEK158" s="230"/>
      <c r="AEL158" s="225"/>
      <c r="AEM158" s="226">
        <f t="shared" si="3643"/>
        <v>0</v>
      </c>
      <c r="AEN158" s="131"/>
      <c r="AEO158" s="230"/>
      <c r="AEP158" s="225"/>
      <c r="AEQ158" s="226">
        <f t="shared" si="3644"/>
        <v>0</v>
      </c>
      <c r="AER158" s="131">
        <v>0</v>
      </c>
      <c r="AES158" s="230"/>
      <c r="AET158" s="225"/>
      <c r="AEU158" s="226">
        <f t="shared" si="3645"/>
        <v>0</v>
      </c>
      <c r="AEV158" s="131">
        <v>0</v>
      </c>
      <c r="AEW158" s="230"/>
      <c r="AEX158" s="225"/>
      <c r="AEY158" s="226">
        <f t="shared" si="3646"/>
        <v>0</v>
      </c>
      <c r="AEZ158" s="131">
        <v>0</v>
      </c>
      <c r="AFA158" s="230"/>
      <c r="AFB158" s="225"/>
      <c r="AFC158" s="226">
        <f t="shared" si="3647"/>
        <v>0</v>
      </c>
      <c r="AFD158" s="131">
        <v>0</v>
      </c>
      <c r="AFE158" s="230"/>
      <c r="AFF158" s="225"/>
      <c r="AFG158" s="226"/>
      <c r="AFH158" s="131"/>
      <c r="AFI158" s="230"/>
      <c r="AFJ158" s="225"/>
      <c r="AFK158" s="226"/>
      <c r="AFL158" s="131"/>
      <c r="AFM158" s="230"/>
      <c r="AFN158" s="225"/>
      <c r="AFO158" s="226"/>
      <c r="AFP158" s="230"/>
      <c r="AFQ158" s="225"/>
      <c r="AFR158" s="226"/>
      <c r="AFS158" s="230"/>
      <c r="AFT158" s="225"/>
      <c r="AFU158" s="226"/>
      <c r="AFV158" s="226"/>
      <c r="AFW158" s="226"/>
      <c r="AFX158" s="226"/>
      <c r="AFY158" s="253">
        <v>0</v>
      </c>
      <c r="AFZ158" s="253">
        <v>0</v>
      </c>
      <c r="AGA158" s="253">
        <v>0</v>
      </c>
      <c r="AGB158" s="253">
        <v>0</v>
      </c>
      <c r="AGC158" s="253">
        <v>0</v>
      </c>
      <c r="AGD158" s="253">
        <v>0</v>
      </c>
      <c r="AGE158" s="253">
        <v>0</v>
      </c>
      <c r="AGF158" s="253">
        <v>0</v>
      </c>
      <c r="AGG158" s="253">
        <v>0</v>
      </c>
      <c r="AGH158" s="253">
        <v>0</v>
      </c>
      <c r="AGI158" s="253">
        <v>0</v>
      </c>
      <c r="AGJ158" s="253">
        <v>0</v>
      </c>
      <c r="AGK158" s="253">
        <v>0</v>
      </c>
      <c r="AGL158" s="253">
        <v>0</v>
      </c>
      <c r="AGM158" s="253">
        <v>0</v>
      </c>
      <c r="AGN158" s="253">
        <v>0</v>
      </c>
      <c r="AGO158" s="253">
        <v>0</v>
      </c>
      <c r="AGP158" s="253">
        <v>0</v>
      </c>
      <c r="AGQ158" s="253">
        <v>0</v>
      </c>
      <c r="AGR158" s="253">
        <v>0</v>
      </c>
      <c r="AGS158" s="253">
        <v>0</v>
      </c>
      <c r="AGT158" s="253">
        <v>0</v>
      </c>
      <c r="AGU158" s="253">
        <v>0</v>
      </c>
      <c r="AGV158" s="253">
        <v>0</v>
      </c>
      <c r="AGW158" s="253">
        <v>0</v>
      </c>
      <c r="AGX158" s="253">
        <v>0</v>
      </c>
      <c r="AGY158" s="253">
        <v>0</v>
      </c>
      <c r="AGZ158" s="253">
        <v>0</v>
      </c>
      <c r="AHA158" s="253">
        <v>0</v>
      </c>
      <c r="AHB158" s="253">
        <v>0</v>
      </c>
      <c r="AHC158" s="126">
        <v>0</v>
      </c>
      <c r="AHD158" s="126">
        <v>0</v>
      </c>
      <c r="AHE158" s="126"/>
      <c r="AHF158" s="126"/>
      <c r="AHG158" s="126"/>
      <c r="AHH158" s="126"/>
      <c r="AHI158" s="126"/>
      <c r="AHJ158" s="126"/>
      <c r="AHK158" s="126"/>
      <c r="AHL158" s="126"/>
      <c r="AHM158" s="126"/>
      <c r="AHN158" s="126"/>
      <c r="AHO158" s="131">
        <f t="shared" si="3063"/>
        <v>60</v>
      </c>
      <c r="AHP158" s="127">
        <f t="shared" si="3064"/>
        <v>550</v>
      </c>
      <c r="AHQ158" s="127">
        <f t="shared" si="3065"/>
        <v>176000</v>
      </c>
      <c r="AHR158" s="131">
        <f t="shared" si="3066"/>
        <v>25</v>
      </c>
      <c r="AHS158" s="127">
        <f t="shared" si="3067"/>
        <v>300</v>
      </c>
      <c r="AHT158" s="127">
        <f t="shared" si="3068"/>
        <v>96000</v>
      </c>
      <c r="AHU158" s="131">
        <f t="shared" si="3069"/>
        <v>25</v>
      </c>
      <c r="AHV158" s="127">
        <f t="shared" si="3070"/>
        <v>350</v>
      </c>
      <c r="AHW158" s="127">
        <f t="shared" si="3071"/>
        <v>112000</v>
      </c>
      <c r="AHX158" s="131">
        <v>60</v>
      </c>
      <c r="AHY158" s="127">
        <f t="shared" si="3072"/>
        <v>360</v>
      </c>
      <c r="AHZ158" s="127">
        <f t="shared" si="3762"/>
        <v>115200</v>
      </c>
      <c r="AIA158" s="131">
        <f t="shared" si="3327"/>
        <v>80</v>
      </c>
      <c r="AIB158" s="127">
        <f t="shared" si="3328"/>
        <v>400</v>
      </c>
      <c r="AIC158" s="127">
        <f t="shared" si="3329"/>
        <v>128000</v>
      </c>
      <c r="AID158" s="131">
        <f t="shared" si="3330"/>
        <v>80</v>
      </c>
      <c r="AIE158" s="127">
        <f t="shared" si="3331"/>
        <v>500</v>
      </c>
      <c r="AIF158" s="127">
        <f t="shared" si="3332"/>
        <v>160000</v>
      </c>
      <c r="AIG158" s="131">
        <f t="shared" si="3333"/>
        <v>0</v>
      </c>
      <c r="AIH158" s="127">
        <f t="shared" si="3334"/>
        <v>500</v>
      </c>
      <c r="AII158" s="127">
        <f t="shared" si="3335"/>
        <v>160000</v>
      </c>
      <c r="AIJ158" s="131">
        <f t="shared" si="3336"/>
        <v>0</v>
      </c>
      <c r="AIK158" s="127">
        <f t="shared" si="3337"/>
        <v>700</v>
      </c>
      <c r="AIL158" s="127">
        <f t="shared" si="3338"/>
        <v>266000</v>
      </c>
      <c r="AIM158" s="131">
        <f t="shared" si="3339"/>
        <v>0</v>
      </c>
      <c r="AIN158" s="127">
        <f t="shared" si="3340"/>
        <v>600</v>
      </c>
      <c r="AIO158" s="127">
        <f t="shared" si="3341"/>
        <v>228000</v>
      </c>
      <c r="AIP158" s="131">
        <f t="shared" si="3342"/>
        <v>0</v>
      </c>
      <c r="AIQ158" s="127">
        <f t="shared" si="3325"/>
        <v>100</v>
      </c>
      <c r="AIR158" s="127">
        <f t="shared" si="3326"/>
        <v>40550</v>
      </c>
      <c r="AIS158" s="131">
        <f>AT158+FU158+KR158+PO158+UL158+ZI158+AEF158</f>
        <v>0</v>
      </c>
      <c r="AIT158" s="127">
        <f>AU158+FV158+KS158+PP158+UM158+ZJ158+AEG158</f>
        <v>50</v>
      </c>
      <c r="AIU158" s="127">
        <f>AW158+FX158+KU158+PR158+UO158+ZL158+AEI158</f>
        <v>20275</v>
      </c>
      <c r="AIV158" s="131">
        <f t="shared" si="3763"/>
        <v>0</v>
      </c>
      <c r="AIW158" s="127">
        <f t="shared" si="3763"/>
        <v>100</v>
      </c>
      <c r="AIX158" s="127">
        <f t="shared" si="3764"/>
        <v>40550</v>
      </c>
      <c r="AIY158" s="131">
        <f t="shared" si="3764"/>
        <v>0</v>
      </c>
      <c r="AIZ158" s="127">
        <f t="shared" si="3764"/>
        <v>250</v>
      </c>
      <c r="AJA158" s="127">
        <f t="shared" si="3765"/>
        <v>101375</v>
      </c>
      <c r="AJB158" s="131">
        <f t="shared" si="3765"/>
        <v>0</v>
      </c>
      <c r="AJC158" s="127">
        <f t="shared" si="3765"/>
        <v>250</v>
      </c>
      <c r="AJD158" s="127">
        <f t="shared" si="3766"/>
        <v>104942.5</v>
      </c>
      <c r="AJE158" s="131">
        <f t="shared" si="3766"/>
        <v>0</v>
      </c>
      <c r="AJF158" s="127">
        <f t="shared" si="3766"/>
        <v>130</v>
      </c>
      <c r="AJG158" s="127">
        <f t="shared" si="3767"/>
        <v>54570.1</v>
      </c>
      <c r="AJH158" s="131">
        <f t="shared" si="3767"/>
        <v>0</v>
      </c>
      <c r="AJI158" s="127">
        <f t="shared" si="3767"/>
        <v>130</v>
      </c>
      <c r="AJJ158" s="127">
        <f t="shared" si="3768"/>
        <v>54570.1</v>
      </c>
      <c r="AJK158" s="131">
        <f t="shared" si="3768"/>
        <v>0</v>
      </c>
      <c r="AJL158" s="127">
        <f t="shared" si="3768"/>
        <v>300</v>
      </c>
      <c r="AJM158" s="127">
        <f>BU158+GV158+LS158+QP158+VM158+AAJ158+AFG158</f>
        <v>125931</v>
      </c>
      <c r="AJN158" s="131"/>
      <c r="AJO158" s="127"/>
      <c r="AJP158" s="127"/>
      <c r="AJQ158" s="131"/>
      <c r="AJR158" s="127"/>
      <c r="AJS158" s="127"/>
      <c r="AJT158" s="127"/>
      <c r="AJU158" s="127"/>
      <c r="AJV158" s="127"/>
      <c r="AJW158" s="127"/>
      <c r="AJX158" s="127"/>
      <c r="AJY158" s="127"/>
      <c r="AJZ158" s="128">
        <f t="shared" si="3073"/>
        <v>565</v>
      </c>
      <c r="AKA158" s="128">
        <f t="shared" si="3074"/>
        <v>180800</v>
      </c>
      <c r="AKB158" s="128">
        <v>310</v>
      </c>
      <c r="AKC158" s="128">
        <v>99200</v>
      </c>
      <c r="AKD158" s="128">
        <v>370</v>
      </c>
      <c r="AKE158" s="128">
        <v>118400</v>
      </c>
      <c r="AKF158" s="128">
        <f t="shared" si="3075"/>
        <v>320</v>
      </c>
      <c r="AKG158" s="128">
        <f t="shared" si="3076"/>
        <v>102400</v>
      </c>
      <c r="AKH158" s="128">
        <f t="shared" si="3077"/>
        <v>240</v>
      </c>
      <c r="AKI158" s="128">
        <f t="shared" si="3664"/>
        <v>76800</v>
      </c>
      <c r="AKJ158" s="128">
        <v>360</v>
      </c>
      <c r="AKK158" s="128">
        <v>115200</v>
      </c>
      <c r="AKL158" s="128">
        <f t="shared" si="3665"/>
        <v>350</v>
      </c>
      <c r="AKM158" s="128">
        <f t="shared" si="3343"/>
        <v>124742.5</v>
      </c>
      <c r="AKN158" s="128"/>
      <c r="AKO158" s="128"/>
      <c r="AKP158" s="128">
        <f t="shared" si="3007"/>
        <v>65</v>
      </c>
      <c r="AKQ158" s="128">
        <f t="shared" si="3008"/>
        <v>26357.5</v>
      </c>
      <c r="AKR158" s="128">
        <f t="shared" si="3344"/>
        <v>70</v>
      </c>
      <c r="AKS158" s="128">
        <f t="shared" si="3345"/>
        <v>28385</v>
      </c>
      <c r="AKT158" s="128">
        <f t="shared" ref="AKT158:ALE159" si="3779">DG158+IH158+NE158+SB158+WY158+ABV158+AGS158</f>
        <v>60</v>
      </c>
      <c r="AKU158" s="128">
        <f t="shared" si="3779"/>
        <v>24330</v>
      </c>
      <c r="AKV158" s="128">
        <f t="shared" si="3779"/>
        <v>345</v>
      </c>
      <c r="AKW158" s="128">
        <f t="shared" si="3779"/>
        <v>135285</v>
      </c>
      <c r="AKX158" s="128">
        <f t="shared" si="3779"/>
        <v>25</v>
      </c>
      <c r="AKY158" s="128">
        <f t="shared" si="3779"/>
        <v>10137.5</v>
      </c>
      <c r="AKZ158" s="128">
        <f t="shared" si="3779"/>
        <v>60</v>
      </c>
      <c r="ALA158" s="128">
        <f t="shared" si="3779"/>
        <v>24330</v>
      </c>
      <c r="ALB158" s="128">
        <f t="shared" si="3779"/>
        <v>80</v>
      </c>
      <c r="ALC158" s="128">
        <f t="shared" si="3779"/>
        <v>32440</v>
      </c>
      <c r="ALD158" s="128">
        <f t="shared" si="3779"/>
        <v>80</v>
      </c>
      <c r="ALE158" s="128">
        <f t="shared" si="3779"/>
        <v>32440</v>
      </c>
      <c r="ALF158" s="128"/>
      <c r="ALG158" s="128"/>
      <c r="ALH158" s="128"/>
      <c r="ALI158" s="128"/>
      <c r="ALJ158" s="128"/>
      <c r="ALK158" s="128"/>
      <c r="ALL158" s="128"/>
      <c r="ALM158" s="128"/>
      <c r="ALN158" s="128"/>
      <c r="ALO158" s="128"/>
      <c r="ALP158" s="128"/>
      <c r="ALQ158" s="128"/>
      <c r="ALR158" s="128"/>
    </row>
    <row r="159" spans="1:16227" s="115" customFormat="1" ht="18" customHeight="1" outlineLevel="1" x14ac:dyDescent="0.25">
      <c r="A159" s="120"/>
      <c r="B159" s="120"/>
      <c r="C159" s="303" t="s">
        <v>426</v>
      </c>
      <c r="D159" s="177"/>
      <c r="E159" s="207"/>
      <c r="F159" s="207"/>
      <c r="G159" s="225"/>
      <c r="H159" s="225"/>
      <c r="I159" s="208">
        <f t="shared" si="3670"/>
        <v>0</v>
      </c>
      <c r="J159" s="207"/>
      <c r="K159" s="225"/>
      <c r="L159" s="225"/>
      <c r="M159" s="208">
        <f t="shared" si="3671"/>
        <v>0</v>
      </c>
      <c r="N159" s="207"/>
      <c r="O159" s="225"/>
      <c r="P159" s="225"/>
      <c r="Q159" s="208">
        <f t="shared" si="3672"/>
        <v>0</v>
      </c>
      <c r="R159" s="207"/>
      <c r="S159" s="225"/>
      <c r="T159" s="225"/>
      <c r="U159" s="208">
        <f t="shared" si="3673"/>
        <v>0</v>
      </c>
      <c r="V159" s="207">
        <v>0</v>
      </c>
      <c r="W159" s="225"/>
      <c r="X159" s="225"/>
      <c r="Y159" s="208">
        <f t="shared" si="3674"/>
        <v>0</v>
      </c>
      <c r="Z159" s="207"/>
      <c r="AA159" s="225"/>
      <c r="AB159" s="225"/>
      <c r="AC159" s="208">
        <f t="shared" si="3675"/>
        <v>0</v>
      </c>
      <c r="AD159" s="207"/>
      <c r="AE159" s="225"/>
      <c r="AF159" s="225"/>
      <c r="AG159" s="208">
        <f t="shared" si="3712"/>
        <v>0</v>
      </c>
      <c r="AH159" s="207"/>
      <c r="AI159" s="225"/>
      <c r="AJ159" s="225"/>
      <c r="AK159" s="208">
        <f t="shared" si="3713"/>
        <v>0</v>
      </c>
      <c r="AL159" s="207"/>
      <c r="AM159" s="225"/>
      <c r="AN159" s="225"/>
      <c r="AO159" s="208">
        <f t="shared" si="3714"/>
        <v>0</v>
      </c>
      <c r="AP159" s="207"/>
      <c r="AQ159" s="225"/>
      <c r="AR159" s="225"/>
      <c r="AS159" s="208">
        <f t="shared" si="3715"/>
        <v>0</v>
      </c>
      <c r="AT159" s="207"/>
      <c r="AU159" s="225"/>
      <c r="AV159" s="225"/>
      <c r="AW159" s="208">
        <f t="shared" si="3680"/>
        <v>0</v>
      </c>
      <c r="AX159" s="207"/>
      <c r="AY159" s="225"/>
      <c r="AZ159" s="225"/>
      <c r="BA159" s="208">
        <f t="shared" si="3681"/>
        <v>0</v>
      </c>
      <c r="BB159" s="207"/>
      <c r="BC159" s="225"/>
      <c r="BD159" s="225"/>
      <c r="BE159" s="208">
        <f t="shared" si="3682"/>
        <v>0</v>
      </c>
      <c r="BF159" s="207"/>
      <c r="BG159" s="225"/>
      <c r="BH159" s="225"/>
      <c r="BI159" s="208">
        <f t="shared" si="3683"/>
        <v>0</v>
      </c>
      <c r="BJ159" s="207"/>
      <c r="BK159" s="225"/>
      <c r="BL159" s="225"/>
      <c r="BM159" s="208">
        <f t="shared" si="3684"/>
        <v>0</v>
      </c>
      <c r="BN159" s="207"/>
      <c r="BO159" s="227"/>
      <c r="BP159" s="225"/>
      <c r="BQ159" s="208">
        <f t="shared" si="3685"/>
        <v>0</v>
      </c>
      <c r="BR159" s="207"/>
      <c r="BS159" s="227"/>
      <c r="BT159" s="225"/>
      <c r="BU159" s="208"/>
      <c r="BV159" s="207"/>
      <c r="BW159" s="227"/>
      <c r="BX159" s="225"/>
      <c r="BY159" s="208"/>
      <c r="BZ159" s="207"/>
      <c r="CA159" s="227"/>
      <c r="CB159" s="225"/>
      <c r="CC159" s="208"/>
      <c r="CD159" s="227"/>
      <c r="CE159" s="225"/>
      <c r="CF159" s="208"/>
      <c r="CG159" s="227"/>
      <c r="CH159" s="225"/>
      <c r="CI159" s="226"/>
      <c r="CJ159" s="130"/>
      <c r="CK159" s="130"/>
      <c r="CL159" s="130"/>
      <c r="CM159" s="253"/>
      <c r="CN159" s="253"/>
      <c r="CO159" s="253"/>
      <c r="CP159" s="253"/>
      <c r="CQ159" s="253">
        <v>0</v>
      </c>
      <c r="CR159" s="253"/>
      <c r="CS159" s="253"/>
      <c r="CT159" s="253"/>
      <c r="CU159" s="253"/>
      <c r="CV159" s="253"/>
      <c r="CW159" s="253"/>
      <c r="CX159" s="253"/>
      <c r="CY159" s="253">
        <v>0</v>
      </c>
      <c r="CZ159" s="253">
        <v>0</v>
      </c>
      <c r="DA159" s="253"/>
      <c r="DB159" s="253"/>
      <c r="DC159" s="253"/>
      <c r="DD159" s="253"/>
      <c r="DE159" s="253">
        <v>0</v>
      </c>
      <c r="DF159" s="253">
        <v>0</v>
      </c>
      <c r="DG159" s="253"/>
      <c r="DH159" s="253"/>
      <c r="DI159" s="253"/>
      <c r="DJ159" s="253"/>
      <c r="DK159" s="253"/>
      <c r="DL159" s="253"/>
      <c r="DM159" s="253"/>
      <c r="DN159" s="253">
        <v>0</v>
      </c>
      <c r="DO159" s="253">
        <v>0</v>
      </c>
      <c r="DP159" s="253">
        <v>0</v>
      </c>
      <c r="DQ159" s="253"/>
      <c r="DR159" s="253"/>
      <c r="DS159" s="253"/>
      <c r="DT159" s="253"/>
      <c r="DU159" s="253"/>
      <c r="DV159" s="253"/>
      <c r="DW159" s="253"/>
      <c r="DX159" s="253"/>
      <c r="DY159" s="253"/>
      <c r="DZ159" s="253"/>
      <c r="EA159" s="126"/>
      <c r="EB159" s="126"/>
      <c r="EC159" s="126"/>
      <c r="ED159" s="126"/>
      <c r="EE159" s="126"/>
      <c r="EF159" s="126"/>
      <c r="EG159" s="131">
        <v>0</v>
      </c>
      <c r="EH159" s="225"/>
      <c r="EI159" s="225"/>
      <c r="EJ159" s="225">
        <f t="shared" si="3716"/>
        <v>0</v>
      </c>
      <c r="EK159" s="131">
        <v>0</v>
      </c>
      <c r="EL159" s="225"/>
      <c r="EM159" s="225"/>
      <c r="EN159" s="225">
        <f t="shared" si="3717"/>
        <v>0</v>
      </c>
      <c r="EO159" s="131">
        <v>0</v>
      </c>
      <c r="EP159" s="225"/>
      <c r="EQ159" s="225"/>
      <c r="ER159" s="225">
        <f t="shared" si="3718"/>
        <v>0</v>
      </c>
      <c r="ES159" s="131">
        <v>0</v>
      </c>
      <c r="ET159" s="225"/>
      <c r="EU159" s="225"/>
      <c r="EV159" s="225">
        <f t="shared" si="3719"/>
        <v>0</v>
      </c>
      <c r="EW159" s="131">
        <v>0</v>
      </c>
      <c r="EX159" s="225"/>
      <c r="EY159" s="225"/>
      <c r="EZ159" s="225">
        <f t="shared" si="3720"/>
        <v>0</v>
      </c>
      <c r="FA159" s="131"/>
      <c r="FB159" s="225"/>
      <c r="FC159" s="225"/>
      <c r="FD159" s="225">
        <f t="shared" si="3721"/>
        <v>0</v>
      </c>
      <c r="FE159" s="131"/>
      <c r="FF159" s="225"/>
      <c r="FG159" s="225"/>
      <c r="FH159" s="225">
        <f t="shared" si="3722"/>
        <v>0</v>
      </c>
      <c r="FI159" s="131"/>
      <c r="FJ159" s="225"/>
      <c r="FK159" s="225"/>
      <c r="FL159" s="225">
        <f t="shared" si="3723"/>
        <v>0</v>
      </c>
      <c r="FM159" s="131"/>
      <c r="FN159" s="225"/>
      <c r="FO159" s="225"/>
      <c r="FP159" s="225">
        <f t="shared" si="3724"/>
        <v>0</v>
      </c>
      <c r="FQ159" s="131"/>
      <c r="FR159" s="225"/>
      <c r="FS159" s="225"/>
      <c r="FT159" s="225">
        <f t="shared" si="3725"/>
        <v>0</v>
      </c>
      <c r="FU159" s="131"/>
      <c r="FV159" s="225"/>
      <c r="FW159" s="225"/>
      <c r="FX159" s="225">
        <f t="shared" si="3701"/>
        <v>0</v>
      </c>
      <c r="FY159" s="131"/>
      <c r="FZ159" s="225"/>
      <c r="GA159" s="225"/>
      <c r="GB159" s="225">
        <f t="shared" si="3702"/>
        <v>0</v>
      </c>
      <c r="GC159" s="131"/>
      <c r="GD159" s="225"/>
      <c r="GE159" s="225"/>
      <c r="GF159" s="225">
        <f t="shared" si="3703"/>
        <v>0</v>
      </c>
      <c r="GG159" s="131"/>
      <c r="GH159" s="225"/>
      <c r="GI159" s="225"/>
      <c r="GJ159" s="225">
        <f t="shared" si="3704"/>
        <v>0</v>
      </c>
      <c r="GK159" s="131"/>
      <c r="GL159" s="225"/>
      <c r="GM159" s="225"/>
      <c r="GN159" s="225">
        <f t="shared" si="3548"/>
        <v>0</v>
      </c>
      <c r="GO159" s="131"/>
      <c r="GP159" s="225"/>
      <c r="GQ159" s="225"/>
      <c r="GR159" s="225">
        <f t="shared" si="3705"/>
        <v>0</v>
      </c>
      <c r="GS159" s="131"/>
      <c r="GT159" s="225"/>
      <c r="GU159" s="225"/>
      <c r="GV159" s="225"/>
      <c r="GW159" s="131"/>
      <c r="GX159" s="225"/>
      <c r="GY159" s="225"/>
      <c r="GZ159" s="225"/>
      <c r="HA159" s="131"/>
      <c r="HB159" s="225"/>
      <c r="HC159" s="225"/>
      <c r="HD159" s="225"/>
      <c r="HE159" s="225"/>
      <c r="HF159" s="225"/>
      <c r="HG159" s="225"/>
      <c r="HH159" s="225"/>
      <c r="HI159" s="225"/>
      <c r="HJ159" s="225"/>
      <c r="HK159" s="225"/>
      <c r="HL159" s="225"/>
      <c r="HM159" s="225"/>
      <c r="HN159" s="253">
        <v>0</v>
      </c>
      <c r="HO159" s="253">
        <v>0</v>
      </c>
      <c r="HP159" s="253">
        <v>0</v>
      </c>
      <c r="HQ159" s="253">
        <v>0</v>
      </c>
      <c r="HR159" s="253">
        <v>0</v>
      </c>
      <c r="HS159" s="253">
        <v>0</v>
      </c>
      <c r="HT159" s="253">
        <v>0</v>
      </c>
      <c r="HU159" s="253">
        <v>0</v>
      </c>
      <c r="HV159" s="253">
        <v>0</v>
      </c>
      <c r="HW159" s="253">
        <v>0</v>
      </c>
      <c r="HX159" s="253">
        <v>0</v>
      </c>
      <c r="HY159" s="253">
        <v>0</v>
      </c>
      <c r="HZ159" s="253">
        <v>0</v>
      </c>
      <c r="IA159" s="253">
        <v>0</v>
      </c>
      <c r="IB159" s="253">
        <v>0</v>
      </c>
      <c r="IC159" s="253">
        <v>0</v>
      </c>
      <c r="ID159" s="253">
        <v>0</v>
      </c>
      <c r="IE159" s="253">
        <v>0</v>
      </c>
      <c r="IF159" s="253">
        <v>0</v>
      </c>
      <c r="IG159" s="253">
        <v>0</v>
      </c>
      <c r="IH159" s="253">
        <v>0</v>
      </c>
      <c r="II159" s="253">
        <v>0</v>
      </c>
      <c r="IJ159" s="253">
        <v>0</v>
      </c>
      <c r="IK159" s="253">
        <v>0</v>
      </c>
      <c r="IL159" s="253">
        <v>0</v>
      </c>
      <c r="IM159" s="253">
        <v>0</v>
      </c>
      <c r="IN159" s="253">
        <v>0</v>
      </c>
      <c r="IO159" s="253">
        <v>0</v>
      </c>
      <c r="IP159" s="253">
        <v>0</v>
      </c>
      <c r="IQ159" s="253">
        <v>0</v>
      </c>
      <c r="IR159" s="253"/>
      <c r="IS159" s="253"/>
      <c r="IT159" s="253"/>
      <c r="IU159" s="253"/>
      <c r="IV159" s="253"/>
      <c r="IW159" s="253"/>
      <c r="IX159" s="253"/>
      <c r="IY159" s="253"/>
      <c r="IZ159" s="126"/>
      <c r="JA159" s="126"/>
      <c r="JB159" s="126"/>
      <c r="JC159" s="126"/>
      <c r="JD159" s="131"/>
      <c r="JE159" s="225"/>
      <c r="JF159" s="131"/>
      <c r="JG159" s="228">
        <f t="shared" si="3726"/>
        <v>0</v>
      </c>
      <c r="JH159" s="131"/>
      <c r="JI159" s="225"/>
      <c r="JJ159" s="131"/>
      <c r="JK159" s="228">
        <f t="shared" si="3727"/>
        <v>0</v>
      </c>
      <c r="JL159" s="131"/>
      <c r="JM159" s="225"/>
      <c r="JN159" s="131"/>
      <c r="JO159" s="228">
        <f t="shared" si="3728"/>
        <v>0</v>
      </c>
      <c r="JP159" s="131"/>
      <c r="JQ159" s="225"/>
      <c r="JR159" s="131"/>
      <c r="JS159" s="228">
        <f t="shared" si="3729"/>
        <v>0</v>
      </c>
      <c r="JT159" s="131"/>
      <c r="JU159" s="225"/>
      <c r="JV159" s="131"/>
      <c r="JW159" s="228">
        <f t="shared" si="3730"/>
        <v>0</v>
      </c>
      <c r="JX159" s="131"/>
      <c r="JY159" s="225"/>
      <c r="JZ159" s="131"/>
      <c r="KA159" s="228">
        <f t="shared" si="3731"/>
        <v>0</v>
      </c>
      <c r="KB159" s="131"/>
      <c r="KC159" s="131"/>
      <c r="KD159" s="131"/>
      <c r="KE159" s="228">
        <f t="shared" si="3732"/>
        <v>0</v>
      </c>
      <c r="KF159" s="131"/>
      <c r="KG159" s="131"/>
      <c r="KH159" s="131"/>
      <c r="KI159" s="228">
        <f t="shared" si="3733"/>
        <v>0</v>
      </c>
      <c r="KJ159" s="131"/>
      <c r="KK159" s="131"/>
      <c r="KL159" s="131"/>
      <c r="KM159" s="228">
        <f t="shared" si="3734"/>
        <v>0</v>
      </c>
      <c r="KN159" s="131"/>
      <c r="KO159" s="131"/>
      <c r="KP159" s="131"/>
      <c r="KQ159" s="228">
        <f t="shared" si="3735"/>
        <v>0</v>
      </c>
      <c r="KR159" s="131"/>
      <c r="KS159" s="131"/>
      <c r="KT159" s="131"/>
      <c r="KU159" s="228">
        <f t="shared" si="3559"/>
        <v>0</v>
      </c>
      <c r="KV159" s="131"/>
      <c r="KW159" s="131"/>
      <c r="KX159" s="131"/>
      <c r="KY159" s="228">
        <f t="shared" si="3560"/>
        <v>0</v>
      </c>
      <c r="KZ159" s="131"/>
      <c r="LA159" s="131"/>
      <c r="LB159" s="131"/>
      <c r="LC159" s="228">
        <f t="shared" si="3561"/>
        <v>0</v>
      </c>
      <c r="LD159" s="131"/>
      <c r="LE159" s="131"/>
      <c r="LF159" s="131"/>
      <c r="LG159" s="228">
        <f t="shared" si="3562"/>
        <v>0</v>
      </c>
      <c r="LH159" s="131"/>
      <c r="LI159" s="131"/>
      <c r="LJ159" s="131"/>
      <c r="LK159" s="228">
        <f t="shared" si="3563"/>
        <v>0</v>
      </c>
      <c r="LL159" s="131"/>
      <c r="LM159" s="131"/>
      <c r="LN159" s="131"/>
      <c r="LO159" s="228">
        <f t="shared" si="3564"/>
        <v>0</v>
      </c>
      <c r="LP159" s="131"/>
      <c r="LQ159" s="131"/>
      <c r="LR159" s="131"/>
      <c r="LS159" s="228"/>
      <c r="LT159" s="131"/>
      <c r="LU159" s="131"/>
      <c r="LV159" s="131"/>
      <c r="LW159" s="228"/>
      <c r="LX159" s="131"/>
      <c r="LY159" s="131"/>
      <c r="LZ159" s="131"/>
      <c r="MA159" s="228"/>
      <c r="MB159" s="131"/>
      <c r="MC159" s="131"/>
      <c r="MD159" s="228"/>
      <c r="ME159" s="131"/>
      <c r="MF159" s="131"/>
      <c r="MG159" s="228"/>
      <c r="MH159" s="228"/>
      <c r="MI159" s="228"/>
      <c r="MJ159" s="228"/>
      <c r="MK159" s="253"/>
      <c r="ML159" s="253"/>
      <c r="MM159" s="253"/>
      <c r="MN159" s="253"/>
      <c r="MO159" s="253"/>
      <c r="MP159" s="253"/>
      <c r="MQ159" s="253"/>
      <c r="MR159" s="253"/>
      <c r="MS159" s="253"/>
      <c r="MT159" s="253"/>
      <c r="MU159" s="253"/>
      <c r="MV159" s="253"/>
      <c r="MW159" s="253"/>
      <c r="MX159" s="253"/>
      <c r="MY159" s="253"/>
      <c r="MZ159" s="253"/>
      <c r="NA159" s="253"/>
      <c r="NB159" s="253"/>
      <c r="NC159" s="253"/>
      <c r="ND159" s="253"/>
      <c r="NE159" s="253"/>
      <c r="NF159" s="253"/>
      <c r="NG159" s="253"/>
      <c r="NH159" s="253"/>
      <c r="NI159" s="253"/>
      <c r="NJ159" s="253"/>
      <c r="NK159" s="253"/>
      <c r="NL159" s="253"/>
      <c r="NM159" s="253"/>
      <c r="NN159" s="253"/>
      <c r="NO159" s="125"/>
      <c r="NP159" s="125"/>
      <c r="NQ159" s="125"/>
      <c r="NR159" s="125"/>
      <c r="NS159" s="125"/>
      <c r="NT159" s="125"/>
      <c r="NU159" s="125"/>
      <c r="NV159" s="125"/>
      <c r="NW159" s="125"/>
      <c r="NX159" s="125"/>
      <c r="NY159" s="125"/>
      <c r="NZ159" s="125"/>
      <c r="OA159" s="228"/>
      <c r="OB159" s="227"/>
      <c r="OC159" s="225"/>
      <c r="OD159" s="230">
        <f t="shared" si="3569"/>
        <v>0</v>
      </c>
      <c r="OE159" s="228"/>
      <c r="OF159" s="227"/>
      <c r="OG159" s="225"/>
      <c r="OH159" s="230">
        <f t="shared" si="3570"/>
        <v>0</v>
      </c>
      <c r="OI159" s="228"/>
      <c r="OJ159" s="227"/>
      <c r="OK159" s="225"/>
      <c r="OL159" s="230">
        <f t="shared" si="3571"/>
        <v>0</v>
      </c>
      <c r="OM159" s="228">
        <v>20</v>
      </c>
      <c r="ON159" s="227"/>
      <c r="OO159" s="225"/>
      <c r="OP159" s="230">
        <f t="shared" si="3572"/>
        <v>0</v>
      </c>
      <c r="OQ159" s="228">
        <v>380</v>
      </c>
      <c r="OR159" s="227"/>
      <c r="OS159" s="225"/>
      <c r="OT159" s="230">
        <f t="shared" si="3736"/>
        <v>0</v>
      </c>
      <c r="OU159" s="228">
        <v>80</v>
      </c>
      <c r="OV159" s="227"/>
      <c r="OW159" s="225"/>
      <c r="OX159" s="230">
        <f t="shared" si="3737"/>
        <v>0</v>
      </c>
      <c r="OY159" s="228"/>
      <c r="OZ159" s="227"/>
      <c r="PA159" s="225"/>
      <c r="PB159" s="230">
        <f t="shared" si="3738"/>
        <v>0</v>
      </c>
      <c r="PC159" s="228"/>
      <c r="PD159" s="227"/>
      <c r="PE159" s="225"/>
      <c r="PF159" s="230">
        <f t="shared" si="3739"/>
        <v>0</v>
      </c>
      <c r="PG159" s="228"/>
      <c r="PH159" s="227"/>
      <c r="PI159" s="225"/>
      <c r="PJ159" s="230">
        <f t="shared" si="3740"/>
        <v>0</v>
      </c>
      <c r="PK159" s="228"/>
      <c r="PL159" s="227"/>
      <c r="PM159" s="225"/>
      <c r="PN159" s="230">
        <f t="shared" si="3741"/>
        <v>0</v>
      </c>
      <c r="PO159" s="228"/>
      <c r="PP159" s="227"/>
      <c r="PQ159" s="225"/>
      <c r="PR159" s="230">
        <f t="shared" si="3579"/>
        <v>0</v>
      </c>
      <c r="PS159" s="228"/>
      <c r="PT159" s="227"/>
      <c r="PU159" s="225"/>
      <c r="PV159" s="230">
        <f t="shared" si="3580"/>
        <v>0</v>
      </c>
      <c r="PW159" s="228"/>
      <c r="PX159" s="227"/>
      <c r="PY159" s="225"/>
      <c r="PZ159" s="230">
        <f t="shared" si="3581"/>
        <v>0</v>
      </c>
      <c r="QA159" s="228"/>
      <c r="QB159" s="227"/>
      <c r="QC159" s="225"/>
      <c r="QD159" s="230">
        <f t="shared" si="3582"/>
        <v>0</v>
      </c>
      <c r="QE159" s="228"/>
      <c r="QF159" s="227"/>
      <c r="QG159" s="225"/>
      <c r="QH159" s="230">
        <f t="shared" si="3583"/>
        <v>0</v>
      </c>
      <c r="QI159" s="228"/>
      <c r="QJ159" s="227"/>
      <c r="QK159" s="225"/>
      <c r="QL159" s="230">
        <f t="shared" si="3584"/>
        <v>0</v>
      </c>
      <c r="QM159" s="228"/>
      <c r="QN159" s="227"/>
      <c r="QO159" s="225"/>
      <c r="QP159" s="230"/>
      <c r="QQ159" s="228"/>
      <c r="QR159" s="227"/>
      <c r="QS159" s="225"/>
      <c r="QT159" s="230"/>
      <c r="QU159" s="228"/>
      <c r="QV159" s="227"/>
      <c r="QW159" s="225"/>
      <c r="QX159" s="230"/>
      <c r="QY159" s="227"/>
      <c r="QZ159" s="225"/>
      <c r="RA159" s="230"/>
      <c r="RB159" s="227"/>
      <c r="RC159" s="225"/>
      <c r="RD159" s="230"/>
      <c r="RE159" s="230"/>
      <c r="RF159" s="230"/>
      <c r="RG159" s="230"/>
      <c r="RH159" s="253"/>
      <c r="RI159" s="253"/>
      <c r="RJ159" s="253"/>
      <c r="RK159" s="253"/>
      <c r="RL159" s="253"/>
      <c r="RM159" s="253"/>
      <c r="RN159" s="253"/>
      <c r="RO159" s="253"/>
      <c r="RP159" s="253"/>
      <c r="RQ159" s="253"/>
      <c r="RR159" s="253"/>
      <c r="RS159" s="253"/>
      <c r="RT159" s="253"/>
      <c r="RU159" s="253"/>
      <c r="RV159" s="253"/>
      <c r="RW159" s="253"/>
      <c r="RX159" s="253"/>
      <c r="RY159" s="253"/>
      <c r="RZ159" s="253"/>
      <c r="SA159" s="253"/>
      <c r="SB159" s="253"/>
      <c r="SC159" s="253"/>
      <c r="SD159" s="253"/>
      <c r="SE159" s="253"/>
      <c r="SF159" s="253"/>
      <c r="SG159" s="253"/>
      <c r="SH159" s="253">
        <v>20</v>
      </c>
      <c r="SI159" s="253">
        <v>9160</v>
      </c>
      <c r="SJ159" s="253">
        <v>380</v>
      </c>
      <c r="SK159" s="253">
        <v>174040</v>
      </c>
      <c r="SL159" s="125">
        <v>80</v>
      </c>
      <c r="SM159" s="125">
        <v>36640</v>
      </c>
      <c r="SN159" s="125"/>
      <c r="SO159" s="125"/>
      <c r="SP159" s="125"/>
      <c r="SQ159" s="125"/>
      <c r="SR159" s="125"/>
      <c r="SS159" s="125"/>
      <c r="ST159" s="125"/>
      <c r="SU159" s="125"/>
      <c r="SV159" s="125"/>
      <c r="SW159" s="125"/>
      <c r="SX159" s="228"/>
      <c r="SY159" s="240">
        <v>0</v>
      </c>
      <c r="SZ159" s="230"/>
      <c r="TA159" s="225">
        <f t="shared" si="3742"/>
        <v>0</v>
      </c>
      <c r="TB159" s="228"/>
      <c r="TC159" s="240">
        <v>0</v>
      </c>
      <c r="TD159" s="230"/>
      <c r="TE159" s="225">
        <f t="shared" si="3743"/>
        <v>0</v>
      </c>
      <c r="TF159" s="228"/>
      <c r="TG159" s="240">
        <v>0</v>
      </c>
      <c r="TH159" s="230"/>
      <c r="TI159" s="225">
        <f t="shared" si="3744"/>
        <v>0</v>
      </c>
      <c r="TJ159" s="228"/>
      <c r="TK159" s="240">
        <v>0</v>
      </c>
      <c r="TL159" s="230"/>
      <c r="TM159" s="225">
        <f t="shared" si="3745"/>
        <v>0</v>
      </c>
      <c r="TN159" s="228"/>
      <c r="TO159" s="240">
        <v>0</v>
      </c>
      <c r="TP159" s="230"/>
      <c r="TQ159" s="225">
        <f t="shared" si="3746"/>
        <v>0</v>
      </c>
      <c r="TR159" s="228"/>
      <c r="TS159" s="240">
        <v>0</v>
      </c>
      <c r="TT159" s="230"/>
      <c r="TU159" s="225">
        <f t="shared" si="3747"/>
        <v>0</v>
      </c>
      <c r="TV159" s="228"/>
      <c r="TW159" s="240">
        <v>0</v>
      </c>
      <c r="TX159" s="230"/>
      <c r="TY159" s="225">
        <f t="shared" si="3748"/>
        <v>0</v>
      </c>
      <c r="TZ159" s="228"/>
      <c r="UA159" s="219">
        <v>0</v>
      </c>
      <c r="UB159" s="230"/>
      <c r="UC159" s="225">
        <f t="shared" si="3749"/>
        <v>0</v>
      </c>
      <c r="UD159" s="228"/>
      <c r="UE159" s="219">
        <v>0</v>
      </c>
      <c r="UF159" s="230"/>
      <c r="UG159" s="225">
        <f t="shared" si="3750"/>
        <v>0</v>
      </c>
      <c r="UH159" s="228"/>
      <c r="UI159" s="219">
        <v>0</v>
      </c>
      <c r="UJ159" s="230"/>
      <c r="UK159" s="225">
        <f t="shared" si="3751"/>
        <v>0</v>
      </c>
      <c r="UL159" s="228"/>
      <c r="UM159" s="219">
        <v>0</v>
      </c>
      <c r="UN159" s="230"/>
      <c r="UO159" s="225">
        <f t="shared" si="3600"/>
        <v>0</v>
      </c>
      <c r="UP159" s="228"/>
      <c r="UQ159" s="207"/>
      <c r="UR159" s="230"/>
      <c r="US159" s="225">
        <f t="shared" si="3601"/>
        <v>0</v>
      </c>
      <c r="UT159" s="228"/>
      <c r="UU159" s="207"/>
      <c r="UV159" s="230"/>
      <c r="UW159" s="225">
        <f t="shared" si="3602"/>
        <v>0</v>
      </c>
      <c r="UX159" s="228"/>
      <c r="UY159" s="207"/>
      <c r="UZ159" s="230"/>
      <c r="VA159" s="225">
        <f t="shared" si="3603"/>
        <v>0</v>
      </c>
      <c r="VB159" s="228"/>
      <c r="VC159" s="207"/>
      <c r="VD159" s="230"/>
      <c r="VE159" s="225">
        <f t="shared" si="3604"/>
        <v>0</v>
      </c>
      <c r="VF159" s="228"/>
      <c r="VG159" s="207"/>
      <c r="VH159" s="230"/>
      <c r="VI159" s="225">
        <f t="shared" si="3605"/>
        <v>0</v>
      </c>
      <c r="VJ159" s="228"/>
      <c r="VK159" s="206"/>
      <c r="VL159" s="230"/>
      <c r="VM159" s="230"/>
      <c r="VN159" s="228"/>
      <c r="VO159" s="206"/>
      <c r="VP159" s="230"/>
      <c r="VQ159" s="230"/>
      <c r="VR159" s="228"/>
      <c r="VS159" s="206"/>
      <c r="VT159" s="230"/>
      <c r="VU159" s="230"/>
      <c r="VV159" s="225"/>
      <c r="VW159" s="230"/>
      <c r="VX159" s="230"/>
      <c r="VY159" s="225"/>
      <c r="VZ159" s="230"/>
      <c r="WA159" s="230"/>
      <c r="WB159" s="230"/>
      <c r="WC159" s="230"/>
      <c r="WD159" s="230"/>
      <c r="WE159" s="253"/>
      <c r="WF159" s="253"/>
      <c r="WG159" s="253"/>
      <c r="WH159" s="253"/>
      <c r="WI159" s="253"/>
      <c r="WJ159" s="253"/>
      <c r="WK159" s="253"/>
      <c r="WL159" s="253"/>
      <c r="WM159" s="253"/>
      <c r="WN159" s="253"/>
      <c r="WO159" s="253"/>
      <c r="WP159" s="253"/>
      <c r="WQ159" s="253"/>
      <c r="WR159" s="253"/>
      <c r="WS159" s="253"/>
      <c r="WT159" s="253"/>
      <c r="WU159" s="253"/>
      <c r="WV159" s="253"/>
      <c r="WW159" s="253"/>
      <c r="WX159" s="253"/>
      <c r="WY159" s="253"/>
      <c r="WZ159" s="253"/>
      <c r="XA159" s="253"/>
      <c r="XB159" s="253"/>
      <c r="XC159" s="253"/>
      <c r="XD159" s="253"/>
      <c r="XE159" s="253"/>
      <c r="XF159" s="253"/>
      <c r="XG159" s="253"/>
      <c r="XH159" s="253"/>
      <c r="XI159" s="125"/>
      <c r="XJ159" s="125"/>
      <c r="XK159" s="125"/>
      <c r="XL159" s="125"/>
      <c r="XM159" s="125"/>
      <c r="XN159" s="125"/>
      <c r="XO159" s="125"/>
      <c r="XP159" s="125"/>
      <c r="XQ159" s="125"/>
      <c r="XR159" s="125"/>
      <c r="XS159" s="125"/>
      <c r="XT159" s="125"/>
      <c r="XU159" s="228"/>
      <c r="XV159" s="230"/>
      <c r="XW159" s="230"/>
      <c r="XX159" s="241">
        <f t="shared" si="3752"/>
        <v>0</v>
      </c>
      <c r="XY159" s="228"/>
      <c r="XZ159" s="230"/>
      <c r="YA159" s="230"/>
      <c r="YB159" s="241">
        <f t="shared" si="3753"/>
        <v>0</v>
      </c>
      <c r="YC159" s="228"/>
      <c r="YD159" s="230"/>
      <c r="YE159" s="230"/>
      <c r="YF159" s="241">
        <f t="shared" si="3754"/>
        <v>0</v>
      </c>
      <c r="YG159" s="228"/>
      <c r="YH159" s="230"/>
      <c r="YI159" s="230"/>
      <c r="YJ159" s="241">
        <f t="shared" si="3755"/>
        <v>0</v>
      </c>
      <c r="YK159" s="228"/>
      <c r="YL159" s="230"/>
      <c r="YM159" s="230"/>
      <c r="YN159" s="241">
        <f t="shared" si="3756"/>
        <v>0</v>
      </c>
      <c r="YO159" s="228"/>
      <c r="YP159" s="230"/>
      <c r="YQ159" s="230"/>
      <c r="YR159" s="241">
        <f t="shared" si="3757"/>
        <v>0</v>
      </c>
      <c r="YS159" s="228"/>
      <c r="YT159" s="230"/>
      <c r="YU159" s="230"/>
      <c r="YV159" s="241">
        <f t="shared" si="3758"/>
        <v>0</v>
      </c>
      <c r="YW159" s="228"/>
      <c r="YX159" s="230"/>
      <c r="YY159" s="230"/>
      <c r="YZ159" s="241">
        <f t="shared" si="3759"/>
        <v>0</v>
      </c>
      <c r="ZA159" s="228"/>
      <c r="ZB159" s="230"/>
      <c r="ZC159" s="230"/>
      <c r="ZD159" s="241">
        <f t="shared" si="3760"/>
        <v>0</v>
      </c>
      <c r="ZE159" s="228"/>
      <c r="ZF159" s="230"/>
      <c r="ZG159" s="230"/>
      <c r="ZH159" s="241">
        <f t="shared" si="3761"/>
        <v>0</v>
      </c>
      <c r="ZI159" s="228"/>
      <c r="ZJ159" s="225"/>
      <c r="ZK159" s="230"/>
      <c r="ZL159" s="241">
        <f t="shared" si="3621"/>
        <v>0</v>
      </c>
      <c r="ZM159" s="228"/>
      <c r="ZN159" s="225"/>
      <c r="ZO159" s="230"/>
      <c r="ZP159" s="241">
        <f t="shared" si="3622"/>
        <v>0</v>
      </c>
      <c r="ZQ159" s="228"/>
      <c r="ZR159" s="225"/>
      <c r="ZS159" s="230"/>
      <c r="ZT159" s="241">
        <f t="shared" si="3623"/>
        <v>0</v>
      </c>
      <c r="ZU159" s="228"/>
      <c r="ZV159" s="225"/>
      <c r="ZW159" s="230"/>
      <c r="ZX159" s="241">
        <f t="shared" si="3624"/>
        <v>0</v>
      </c>
      <c r="ZY159" s="228"/>
      <c r="ZZ159" s="225"/>
      <c r="AAA159" s="230"/>
      <c r="AAB159" s="241">
        <f t="shared" si="3625"/>
        <v>0</v>
      </c>
      <c r="AAC159" s="228"/>
      <c r="AAD159" s="225"/>
      <c r="AAE159" s="230"/>
      <c r="AAF159" s="241">
        <f t="shared" si="3626"/>
        <v>0</v>
      </c>
      <c r="AAG159" s="228"/>
      <c r="AAH159" s="225"/>
      <c r="AAI159" s="230"/>
      <c r="AAJ159" s="242"/>
      <c r="AAK159" s="228"/>
      <c r="AAL159" s="225"/>
      <c r="AAM159" s="230"/>
      <c r="AAN159" s="242"/>
      <c r="AAO159" s="228"/>
      <c r="AAP159" s="225"/>
      <c r="AAQ159" s="230"/>
      <c r="AAR159" s="242"/>
      <c r="AAS159" s="225"/>
      <c r="AAT159" s="230"/>
      <c r="AAU159" s="242"/>
      <c r="AAV159" s="225"/>
      <c r="AAW159" s="230"/>
      <c r="AAX159" s="230"/>
      <c r="AAY159" s="230"/>
      <c r="AAZ159" s="230"/>
      <c r="ABA159" s="230"/>
      <c r="ABB159" s="253"/>
      <c r="ABC159" s="253"/>
      <c r="ABD159" s="253"/>
      <c r="ABE159" s="253"/>
      <c r="ABF159" s="253"/>
      <c r="ABG159" s="253"/>
      <c r="ABH159" s="253"/>
      <c r="ABI159" s="253"/>
      <c r="ABJ159" s="253"/>
      <c r="ABK159" s="253"/>
      <c r="ABL159" s="253"/>
      <c r="ABM159" s="253"/>
      <c r="ABN159" s="253"/>
      <c r="ABO159" s="253"/>
      <c r="ABP159" s="253"/>
      <c r="ABQ159" s="253"/>
      <c r="ABR159" s="253"/>
      <c r="ABS159" s="253"/>
      <c r="ABT159" s="253"/>
      <c r="ABU159" s="253"/>
      <c r="ABV159" s="253"/>
      <c r="ABW159" s="253"/>
      <c r="ABX159" s="253"/>
      <c r="ABY159" s="253"/>
      <c r="ABZ159" s="253"/>
      <c r="ACA159" s="253"/>
      <c r="ACB159" s="253"/>
      <c r="ACC159" s="253"/>
      <c r="ACD159" s="253"/>
      <c r="ACE159" s="253"/>
      <c r="ACF159" s="126"/>
      <c r="ACG159" s="126"/>
      <c r="ACH159" s="126"/>
      <c r="ACI159" s="126"/>
      <c r="ACJ159" s="126"/>
      <c r="ACK159" s="126"/>
      <c r="ACL159" s="126"/>
      <c r="ACM159" s="126"/>
      <c r="ACN159" s="126"/>
      <c r="ACO159" s="126"/>
      <c r="ACP159" s="126"/>
      <c r="ACQ159" s="126"/>
      <c r="ACR159" s="131">
        <v>0</v>
      </c>
      <c r="ACS159" s="227"/>
      <c r="ACT159" s="225"/>
      <c r="ACU159" s="226">
        <f t="shared" ref="ACU159" si="3780">ACS159*ACT159</f>
        <v>0</v>
      </c>
      <c r="ACV159" s="131">
        <v>0</v>
      </c>
      <c r="ACW159" s="227"/>
      <c r="ACX159" s="225"/>
      <c r="ACY159" s="226">
        <f t="shared" si="3770"/>
        <v>0</v>
      </c>
      <c r="ACZ159" s="131">
        <v>0</v>
      </c>
      <c r="ADA159" s="227"/>
      <c r="ADB159" s="225"/>
      <c r="ADC159" s="226">
        <f t="shared" si="3771"/>
        <v>0</v>
      </c>
      <c r="ADD159" s="131">
        <v>0</v>
      </c>
      <c r="ADE159" s="227"/>
      <c r="ADF159" s="225"/>
      <c r="ADG159" s="226">
        <f t="shared" si="3772"/>
        <v>0</v>
      </c>
      <c r="ADH159" s="131">
        <v>0</v>
      </c>
      <c r="ADI159" s="227"/>
      <c r="ADJ159" s="225"/>
      <c r="ADK159" s="226">
        <f t="shared" si="3773"/>
        <v>0</v>
      </c>
      <c r="ADL159" s="131"/>
      <c r="ADM159" s="230"/>
      <c r="ADN159" s="225"/>
      <c r="ADO159" s="226">
        <f t="shared" si="3774"/>
        <v>0</v>
      </c>
      <c r="ADP159" s="131"/>
      <c r="ADQ159" s="230"/>
      <c r="ADR159" s="225"/>
      <c r="ADS159" s="226">
        <f t="shared" si="3775"/>
        <v>0</v>
      </c>
      <c r="ADT159" s="131"/>
      <c r="ADU159" s="230"/>
      <c r="ADV159" s="225"/>
      <c r="ADW159" s="226">
        <f t="shared" si="3776"/>
        <v>0</v>
      </c>
      <c r="ADX159" s="131"/>
      <c r="ADY159" s="230"/>
      <c r="ADZ159" s="225"/>
      <c r="AEA159" s="226">
        <f t="shared" si="3777"/>
        <v>0</v>
      </c>
      <c r="AEB159" s="131"/>
      <c r="AEC159" s="230"/>
      <c r="AED159" s="225"/>
      <c r="AEE159" s="226">
        <f t="shared" si="3778"/>
        <v>0</v>
      </c>
      <c r="AEF159" s="131"/>
      <c r="AEG159" s="230"/>
      <c r="AEH159" s="225"/>
      <c r="AEI159" s="226">
        <f t="shared" si="3642"/>
        <v>0</v>
      </c>
      <c r="AEJ159" s="131"/>
      <c r="AEK159" s="230"/>
      <c r="AEL159" s="225"/>
      <c r="AEM159" s="226">
        <f t="shared" si="3643"/>
        <v>0</v>
      </c>
      <c r="AEN159" s="131"/>
      <c r="AEO159" s="230"/>
      <c r="AEP159" s="225"/>
      <c r="AEQ159" s="226">
        <f t="shared" si="3644"/>
        <v>0</v>
      </c>
      <c r="AER159" s="131">
        <v>0</v>
      </c>
      <c r="AES159" s="230"/>
      <c r="AET159" s="225"/>
      <c r="AEU159" s="226">
        <f t="shared" si="3645"/>
        <v>0</v>
      </c>
      <c r="AEV159" s="131">
        <v>0</v>
      </c>
      <c r="AEW159" s="230"/>
      <c r="AEX159" s="225"/>
      <c r="AEY159" s="226">
        <f t="shared" si="3646"/>
        <v>0</v>
      </c>
      <c r="AEZ159" s="131">
        <v>0</v>
      </c>
      <c r="AFA159" s="230"/>
      <c r="AFB159" s="225"/>
      <c r="AFC159" s="226">
        <f t="shared" si="3647"/>
        <v>0</v>
      </c>
      <c r="AFD159" s="131"/>
      <c r="AFE159" s="230"/>
      <c r="AFF159" s="225"/>
      <c r="AFG159" s="226"/>
      <c r="AFH159" s="131"/>
      <c r="AFI159" s="230"/>
      <c r="AFJ159" s="225"/>
      <c r="AFK159" s="226"/>
      <c r="AFL159" s="131"/>
      <c r="AFM159" s="230"/>
      <c r="AFN159" s="225"/>
      <c r="AFO159" s="226"/>
      <c r="AFP159" s="230"/>
      <c r="AFQ159" s="225"/>
      <c r="AFR159" s="226"/>
      <c r="AFS159" s="230"/>
      <c r="AFT159" s="225"/>
      <c r="AFU159" s="226"/>
      <c r="AFV159" s="226"/>
      <c r="AFW159" s="226"/>
      <c r="AFX159" s="226"/>
      <c r="AFY159" s="253">
        <v>0</v>
      </c>
      <c r="AFZ159" s="253">
        <v>0</v>
      </c>
      <c r="AGA159" s="253">
        <v>0</v>
      </c>
      <c r="AGB159" s="253">
        <v>0</v>
      </c>
      <c r="AGC159" s="253">
        <v>0</v>
      </c>
      <c r="AGD159" s="253">
        <v>0</v>
      </c>
      <c r="AGE159" s="253">
        <v>0</v>
      </c>
      <c r="AGF159" s="253">
        <v>0</v>
      </c>
      <c r="AGG159" s="253">
        <v>0</v>
      </c>
      <c r="AGH159" s="253">
        <v>0</v>
      </c>
      <c r="AGI159" s="253">
        <v>0</v>
      </c>
      <c r="AGJ159" s="253">
        <v>0</v>
      </c>
      <c r="AGK159" s="253">
        <v>0</v>
      </c>
      <c r="AGL159" s="253">
        <v>0</v>
      </c>
      <c r="AGM159" s="253">
        <v>0</v>
      </c>
      <c r="AGN159" s="253">
        <v>0</v>
      </c>
      <c r="AGO159" s="253">
        <v>0</v>
      </c>
      <c r="AGP159" s="253">
        <v>0</v>
      </c>
      <c r="AGQ159" s="253">
        <v>0</v>
      </c>
      <c r="AGR159" s="253">
        <v>0</v>
      </c>
      <c r="AGS159" s="253">
        <v>0</v>
      </c>
      <c r="AGT159" s="253">
        <v>0</v>
      </c>
      <c r="AGU159" s="253">
        <v>0</v>
      </c>
      <c r="AGV159" s="253">
        <v>0</v>
      </c>
      <c r="AGW159" s="253">
        <v>0</v>
      </c>
      <c r="AGX159" s="253">
        <v>0</v>
      </c>
      <c r="AGY159" s="253">
        <v>0</v>
      </c>
      <c r="AGZ159" s="253">
        <v>0</v>
      </c>
      <c r="AHA159" s="253">
        <v>0</v>
      </c>
      <c r="AHB159" s="253">
        <v>0</v>
      </c>
      <c r="AHC159" s="126"/>
      <c r="AHD159" s="126"/>
      <c r="AHE159" s="126"/>
      <c r="AHF159" s="126"/>
      <c r="AHG159" s="126"/>
      <c r="AHH159" s="126"/>
      <c r="AHI159" s="126"/>
      <c r="AHJ159" s="126"/>
      <c r="AHK159" s="126"/>
      <c r="AHL159" s="126"/>
      <c r="AHM159" s="126"/>
      <c r="AHN159" s="126"/>
      <c r="AHO159" s="131">
        <f t="shared" si="3063"/>
        <v>0</v>
      </c>
      <c r="AHP159" s="127">
        <f t="shared" si="3064"/>
        <v>0</v>
      </c>
      <c r="AHQ159" s="127">
        <f t="shared" si="3065"/>
        <v>0</v>
      </c>
      <c r="AHR159" s="131">
        <f t="shared" si="3066"/>
        <v>0</v>
      </c>
      <c r="AHS159" s="127">
        <f t="shared" si="3067"/>
        <v>0</v>
      </c>
      <c r="AHT159" s="127">
        <f t="shared" si="3068"/>
        <v>0</v>
      </c>
      <c r="AHU159" s="131">
        <f t="shared" si="3069"/>
        <v>0</v>
      </c>
      <c r="AHV159" s="127">
        <f t="shared" si="3070"/>
        <v>0</v>
      </c>
      <c r="AHW159" s="127">
        <f t="shared" si="3071"/>
        <v>0</v>
      </c>
      <c r="AHX159" s="131">
        <v>20</v>
      </c>
      <c r="AHY159" s="127">
        <f t="shared" si="3072"/>
        <v>0</v>
      </c>
      <c r="AHZ159" s="127">
        <f t="shared" si="3762"/>
        <v>0</v>
      </c>
      <c r="AIA159" s="131">
        <f t="shared" si="3327"/>
        <v>380</v>
      </c>
      <c r="AIB159" s="127">
        <f t="shared" si="3328"/>
        <v>0</v>
      </c>
      <c r="AIC159" s="127">
        <f t="shared" si="3329"/>
        <v>0</v>
      </c>
      <c r="AID159" s="131">
        <f t="shared" si="3330"/>
        <v>80</v>
      </c>
      <c r="AIE159" s="127">
        <f t="shared" si="3331"/>
        <v>0</v>
      </c>
      <c r="AIF159" s="127">
        <f t="shared" si="3332"/>
        <v>0</v>
      </c>
      <c r="AIG159" s="131">
        <f t="shared" si="3333"/>
        <v>0</v>
      </c>
      <c r="AIH159" s="127">
        <f t="shared" si="3334"/>
        <v>0</v>
      </c>
      <c r="AII159" s="127">
        <f t="shared" si="3335"/>
        <v>0</v>
      </c>
      <c r="AIJ159" s="131">
        <f t="shared" si="3336"/>
        <v>0</v>
      </c>
      <c r="AIK159" s="127">
        <f t="shared" si="3337"/>
        <v>0</v>
      </c>
      <c r="AIL159" s="127">
        <f t="shared" si="3338"/>
        <v>0</v>
      </c>
      <c r="AIM159" s="131">
        <f t="shared" si="3339"/>
        <v>0</v>
      </c>
      <c r="AIN159" s="127">
        <f t="shared" si="3340"/>
        <v>0</v>
      </c>
      <c r="AIO159" s="127">
        <f t="shared" si="3341"/>
        <v>0</v>
      </c>
      <c r="AIP159" s="131">
        <f t="shared" si="3342"/>
        <v>0</v>
      </c>
      <c r="AIQ159" s="127">
        <f t="shared" si="3325"/>
        <v>0</v>
      </c>
      <c r="AIR159" s="127">
        <f t="shared" si="3326"/>
        <v>0</v>
      </c>
      <c r="AIS159" s="131">
        <f>AT159+FU159+KR159+PO159+UL159+ZI159+AEF159</f>
        <v>0</v>
      </c>
      <c r="AIT159" s="127">
        <f>AU159+FV159+KS159+PP159+UM159+ZJ159+AEG159</f>
        <v>0</v>
      </c>
      <c r="AIU159" s="127">
        <f>AW159+FX159+KU159+PR159+UO159+ZL159+AEI159</f>
        <v>0</v>
      </c>
      <c r="AIV159" s="131">
        <f t="shared" si="3763"/>
        <v>0</v>
      </c>
      <c r="AIW159" s="127">
        <f t="shared" si="3763"/>
        <v>0</v>
      </c>
      <c r="AIX159" s="127">
        <f t="shared" si="3764"/>
        <v>0</v>
      </c>
      <c r="AIY159" s="131">
        <f t="shared" si="3764"/>
        <v>0</v>
      </c>
      <c r="AIZ159" s="127">
        <f t="shared" si="3764"/>
        <v>0</v>
      </c>
      <c r="AJA159" s="127">
        <f t="shared" si="3765"/>
        <v>0</v>
      </c>
      <c r="AJB159" s="131">
        <f t="shared" si="3765"/>
        <v>0</v>
      </c>
      <c r="AJC159" s="127">
        <f t="shared" si="3765"/>
        <v>0</v>
      </c>
      <c r="AJD159" s="127">
        <f t="shared" si="3766"/>
        <v>0</v>
      </c>
      <c r="AJE159" s="131">
        <f t="shared" si="3766"/>
        <v>0</v>
      </c>
      <c r="AJF159" s="127">
        <f t="shared" si="3766"/>
        <v>0</v>
      </c>
      <c r="AJG159" s="127">
        <f t="shared" si="3767"/>
        <v>0</v>
      </c>
      <c r="AJH159" s="131">
        <f t="shared" si="3767"/>
        <v>0</v>
      </c>
      <c r="AJI159" s="127">
        <f t="shared" si="3767"/>
        <v>0</v>
      </c>
      <c r="AJJ159" s="127">
        <f>BQ159+GR159+LO159+QL159+VI159+AAF159+AFC159</f>
        <v>0</v>
      </c>
      <c r="AJK159" s="131"/>
      <c r="AJL159" s="127"/>
      <c r="AJM159" s="127"/>
      <c r="AJN159" s="131"/>
      <c r="AJO159" s="127"/>
      <c r="AJP159" s="127"/>
      <c r="AJQ159" s="131"/>
      <c r="AJR159" s="127"/>
      <c r="AJS159" s="127"/>
      <c r="AJT159" s="127"/>
      <c r="AJU159" s="127"/>
      <c r="AJV159" s="127"/>
      <c r="AJW159" s="127"/>
      <c r="AJX159" s="127"/>
      <c r="AJY159" s="127"/>
      <c r="AJZ159" s="128">
        <f t="shared" si="3073"/>
        <v>0</v>
      </c>
      <c r="AKA159" s="128">
        <f t="shared" si="3074"/>
        <v>0</v>
      </c>
      <c r="AKB159" s="128">
        <v>0</v>
      </c>
      <c r="AKC159" s="128">
        <v>0</v>
      </c>
      <c r="AKD159" s="128">
        <v>0</v>
      </c>
      <c r="AKE159" s="128">
        <v>0</v>
      </c>
      <c r="AKF159" s="128">
        <f t="shared" si="3075"/>
        <v>0</v>
      </c>
      <c r="AKG159" s="128">
        <f t="shared" si="3076"/>
        <v>0</v>
      </c>
      <c r="AKH159" s="128">
        <f t="shared" si="3077"/>
        <v>0</v>
      </c>
      <c r="AKI159" s="128">
        <f t="shared" si="3664"/>
        <v>0</v>
      </c>
      <c r="AKJ159" s="128">
        <v>0</v>
      </c>
      <c r="AKK159" s="128">
        <v>0</v>
      </c>
      <c r="AKL159" s="128">
        <f t="shared" si="3665"/>
        <v>0</v>
      </c>
      <c r="AKM159" s="128">
        <f t="shared" si="3343"/>
        <v>0</v>
      </c>
      <c r="AKN159" s="128">
        <f>SUM(DA159,IB159,MY159,RV159,WS159,ABP159,AGM159)</f>
        <v>0</v>
      </c>
      <c r="AKO159" s="128">
        <f>SUM(DB159,IC159,MZ159,RW159,WT159,ABQ159,AGN159)</f>
        <v>0</v>
      </c>
      <c r="AKP159" s="128">
        <f t="shared" si="3007"/>
        <v>0</v>
      </c>
      <c r="AKQ159" s="128">
        <f t="shared" si="3008"/>
        <v>0</v>
      </c>
      <c r="AKR159" s="128">
        <f t="shared" si="3344"/>
        <v>0</v>
      </c>
      <c r="AKS159" s="128">
        <f t="shared" si="3345"/>
        <v>0</v>
      </c>
      <c r="AKT159" s="128">
        <f t="shared" si="3779"/>
        <v>0</v>
      </c>
      <c r="AKU159" s="128">
        <f t="shared" si="3779"/>
        <v>0</v>
      </c>
      <c r="AKV159" s="128">
        <f t="shared" si="3779"/>
        <v>0</v>
      </c>
      <c r="AKW159" s="128">
        <f t="shared" si="3779"/>
        <v>0</v>
      </c>
      <c r="AKX159" s="128">
        <f t="shared" si="3779"/>
        <v>0</v>
      </c>
      <c r="AKY159" s="128">
        <f t="shared" si="3779"/>
        <v>0</v>
      </c>
      <c r="AKZ159" s="128">
        <f t="shared" si="3779"/>
        <v>20</v>
      </c>
      <c r="ALA159" s="128">
        <f t="shared" si="3779"/>
        <v>9160</v>
      </c>
      <c r="ALB159" s="128">
        <f t="shared" si="3779"/>
        <v>380</v>
      </c>
      <c r="ALC159" s="128">
        <f t="shared" si="3779"/>
        <v>174040</v>
      </c>
      <c r="ALD159" s="128">
        <f t="shared" si="3779"/>
        <v>80</v>
      </c>
      <c r="ALE159" s="128">
        <f t="shared" si="3779"/>
        <v>36640</v>
      </c>
      <c r="ALF159" s="128"/>
      <c r="ALG159" s="128"/>
      <c r="ALH159" s="128"/>
      <c r="ALI159" s="128"/>
      <c r="ALJ159" s="128"/>
      <c r="ALK159" s="128"/>
      <c r="ALL159" s="128"/>
      <c r="ALM159" s="128"/>
      <c r="ALN159" s="128"/>
      <c r="ALO159" s="128"/>
      <c r="ALP159" s="128"/>
      <c r="ALQ159" s="128"/>
      <c r="ALR159" s="128"/>
    </row>
    <row r="160" spans="1:16227" s="117" customFormat="1" ht="18" customHeight="1" outlineLevel="1" x14ac:dyDescent="0.25">
      <c r="A160" s="121"/>
      <c r="B160" s="121"/>
      <c r="C160" s="294" t="s">
        <v>410</v>
      </c>
      <c r="D160" s="180">
        <f t="shared" ref="D160" si="3781">SUM(D161:D165)</f>
        <v>300000</v>
      </c>
      <c r="E160" s="232">
        <f>SUM(E161:E165)</f>
        <v>212450</v>
      </c>
      <c r="F160" s="232">
        <v>143688.59999999998</v>
      </c>
      <c r="G160" s="232">
        <f>SUM(G161:G165)</f>
        <v>171200</v>
      </c>
      <c r="H160" s="232"/>
      <c r="I160" s="232">
        <f>SUM(I161:I165)</f>
        <v>31364000</v>
      </c>
      <c r="J160" s="232">
        <v>73852.349999999991</v>
      </c>
      <c r="K160" s="232">
        <f>SUM(K161:K165)</f>
        <v>177000</v>
      </c>
      <c r="L160" s="232"/>
      <c r="M160" s="232">
        <f>SUM(M161:M165)</f>
        <v>31528000</v>
      </c>
      <c r="N160" s="232">
        <v>73852.349999999991</v>
      </c>
      <c r="O160" s="232">
        <f>SUM(O161:O165)</f>
        <v>163400</v>
      </c>
      <c r="P160" s="232"/>
      <c r="Q160" s="232">
        <f>SUM(Q161:Q165)</f>
        <v>32696200</v>
      </c>
      <c r="R160" s="232">
        <v>78647.159999999989</v>
      </c>
      <c r="S160" s="232">
        <f>SUM(S161:S165)</f>
        <v>163400</v>
      </c>
      <c r="T160" s="232"/>
      <c r="U160" s="232">
        <f>SUM(U161:U165)</f>
        <v>32696200</v>
      </c>
      <c r="V160" s="232">
        <v>108558.45000000001</v>
      </c>
      <c r="W160" s="232">
        <f>SUM(W161:W165)</f>
        <v>181500</v>
      </c>
      <c r="X160" s="232"/>
      <c r="Y160" s="232">
        <f>SUM(Y161:Y165)</f>
        <v>28452300</v>
      </c>
      <c r="Z160" s="232">
        <v>78516.899999999994</v>
      </c>
      <c r="AA160" s="232">
        <f>SUM(AA161:AA165)</f>
        <v>290700</v>
      </c>
      <c r="AB160" s="232"/>
      <c r="AC160" s="232">
        <f>SUM(AC161:AC165)</f>
        <v>51688300</v>
      </c>
      <c r="AD160" s="232">
        <v>119577.15</v>
      </c>
      <c r="AE160" s="232">
        <f>SUM(AE161:AE165)</f>
        <v>290700</v>
      </c>
      <c r="AF160" s="232"/>
      <c r="AG160" s="232">
        <f>SUM(AG161:AG165)</f>
        <v>52480900</v>
      </c>
      <c r="AH160" s="232">
        <v>126551.7</v>
      </c>
      <c r="AI160" s="232">
        <f>SUM(AI161:AI165)</f>
        <v>293700</v>
      </c>
      <c r="AJ160" s="232"/>
      <c r="AK160" s="232">
        <f>SUM(AK161:AK165)</f>
        <v>53768100</v>
      </c>
      <c r="AL160" s="232">
        <v>123438.15</v>
      </c>
      <c r="AM160" s="232">
        <f>SUM(AM161:AM165)</f>
        <v>293700</v>
      </c>
      <c r="AN160" s="232"/>
      <c r="AO160" s="232">
        <f>SUM(AO161:AO165)</f>
        <v>52761300</v>
      </c>
      <c r="AP160" s="232">
        <v>117498.15</v>
      </c>
      <c r="AQ160" s="232">
        <f>SUM(AQ161:AQ165)</f>
        <v>298200</v>
      </c>
      <c r="AR160" s="232"/>
      <c r="AS160" s="232">
        <f>SUM(AS161:AS165)</f>
        <v>49051326</v>
      </c>
      <c r="AT160" s="232">
        <f>SUM(AT161:AT165)</f>
        <v>104885.1</v>
      </c>
      <c r="AU160" s="232">
        <f>SUM(AU161:AU165)</f>
        <v>292695.40000000002</v>
      </c>
      <c r="AV160" s="232"/>
      <c r="AW160" s="232">
        <f>SUM(AW161:AW165)</f>
        <v>49747755.171999998</v>
      </c>
      <c r="AX160" s="232">
        <f t="shared" ref="AX160:DD160" si="3782">SUM(AX161:AX165)</f>
        <v>115037.85</v>
      </c>
      <c r="AY160" s="232">
        <f t="shared" si="3782"/>
        <v>93200</v>
      </c>
      <c r="AZ160" s="232">
        <f t="shared" si="3782"/>
        <v>1196.31</v>
      </c>
      <c r="BA160" s="232">
        <f t="shared" si="3782"/>
        <v>21025661</v>
      </c>
      <c r="BB160" s="232">
        <f t="shared" si="3782"/>
        <v>98871.3</v>
      </c>
      <c r="BC160" s="232">
        <f t="shared" si="3782"/>
        <v>131100</v>
      </c>
      <c r="BD160" s="232">
        <f t="shared" si="3782"/>
        <v>1158.3</v>
      </c>
      <c r="BE160" s="232">
        <f t="shared" si="3782"/>
        <v>24017700</v>
      </c>
      <c r="BF160" s="232">
        <f t="shared" si="3782"/>
        <v>228298.99999999997</v>
      </c>
      <c r="BG160" s="232">
        <f t="shared" si="3782"/>
        <v>79020</v>
      </c>
      <c r="BH160" s="232">
        <f t="shared" si="3782"/>
        <v>1198.51</v>
      </c>
      <c r="BI160" s="232">
        <f t="shared" si="3782"/>
        <v>15266666.4</v>
      </c>
      <c r="BJ160" s="232">
        <f t="shared" si="3782"/>
        <v>203604.19999999998</v>
      </c>
      <c r="BK160" s="232">
        <f t="shared" si="3782"/>
        <v>95000</v>
      </c>
      <c r="BL160" s="232">
        <f t="shared" si="3782"/>
        <v>1180.25</v>
      </c>
      <c r="BM160" s="232">
        <f t="shared" si="3782"/>
        <v>20834500</v>
      </c>
      <c r="BN160" s="232">
        <f t="shared" si="3782"/>
        <v>231031.60500000004</v>
      </c>
      <c r="BO160" s="232">
        <f t="shared" si="3782"/>
        <v>90000</v>
      </c>
      <c r="BP160" s="232">
        <f t="shared" si="3782"/>
        <v>1178.5</v>
      </c>
      <c r="BQ160" s="232">
        <f t="shared" si="3782"/>
        <v>21259000</v>
      </c>
      <c r="BR160" s="232">
        <f t="shared" si="3782"/>
        <v>237283.20000000001</v>
      </c>
      <c r="BS160" s="232">
        <f t="shared" si="3782"/>
        <v>120000</v>
      </c>
      <c r="BT160" s="232">
        <f t="shared" si="3782"/>
        <v>1178.5</v>
      </c>
      <c r="BU160" s="232">
        <f t="shared" si="3782"/>
        <v>28280000</v>
      </c>
      <c r="BV160" s="232">
        <f t="shared" si="3782"/>
        <v>174175.78</v>
      </c>
      <c r="BW160" s="232">
        <f t="shared" si="3782"/>
        <v>120000</v>
      </c>
      <c r="BX160" s="232">
        <f t="shared" si="3782"/>
        <v>1188.3</v>
      </c>
      <c r="BY160" s="232">
        <f t="shared" si="3782"/>
        <v>28525000</v>
      </c>
      <c r="BZ160" s="232">
        <f t="shared" si="3782"/>
        <v>184783.5</v>
      </c>
      <c r="CA160" s="232">
        <f t="shared" si="3782"/>
        <v>117000</v>
      </c>
      <c r="CB160" s="232">
        <f t="shared" si="3782"/>
        <v>1188.3</v>
      </c>
      <c r="CC160" s="232">
        <f t="shared" si="3782"/>
        <v>27283000</v>
      </c>
      <c r="CD160" s="232">
        <f t="shared" si="3782"/>
        <v>125000</v>
      </c>
      <c r="CE160" s="232">
        <f t="shared" si="3782"/>
        <v>1188.3</v>
      </c>
      <c r="CF160" s="232">
        <f t="shared" si="3782"/>
        <v>30220000</v>
      </c>
      <c r="CG160" s="232">
        <f t="shared" si="3782"/>
        <v>128000</v>
      </c>
      <c r="CH160" s="232">
        <f t="shared" si="3782"/>
        <v>1188.3</v>
      </c>
      <c r="CI160" s="232">
        <f t="shared" si="3782"/>
        <v>30770000</v>
      </c>
      <c r="CJ160" s="232">
        <f t="shared" si="3782"/>
        <v>95000</v>
      </c>
      <c r="CK160" s="232">
        <f t="shared" si="3782"/>
        <v>1174.8846774193548</v>
      </c>
      <c r="CL160" s="232">
        <f t="shared" si="3782"/>
        <v>22420463.709677421</v>
      </c>
      <c r="CM160" s="232">
        <v>191109.6</v>
      </c>
      <c r="CN160" s="232">
        <v>37535987.700000003</v>
      </c>
      <c r="CO160" s="232">
        <v>161013.6</v>
      </c>
      <c r="CP160" s="232">
        <v>31554931.5</v>
      </c>
      <c r="CQ160" s="232">
        <v>206390.80499999996</v>
      </c>
      <c r="CR160" s="232">
        <v>34208914.969999999</v>
      </c>
      <c r="CS160" s="232">
        <v>225408.2</v>
      </c>
      <c r="CT160" s="232">
        <v>41155206.25</v>
      </c>
      <c r="CU160" s="232">
        <v>320294.7</v>
      </c>
      <c r="CV160" s="232">
        <v>62329263.300000004</v>
      </c>
      <c r="CW160" s="232">
        <v>291574.84999999998</v>
      </c>
      <c r="CX160" s="232">
        <v>56703026.799999997</v>
      </c>
      <c r="CY160" s="232">
        <v>290782.80000000005</v>
      </c>
      <c r="CZ160" s="232">
        <v>58746257.350000001</v>
      </c>
      <c r="DA160" s="232">
        <v>292458.7</v>
      </c>
      <c r="DB160" s="232">
        <v>58001816.133636355</v>
      </c>
      <c r="DC160" s="232">
        <f t="shared" si="3782"/>
        <v>241381.05</v>
      </c>
      <c r="DD160" s="232">
        <f t="shared" si="3782"/>
        <v>40044147.25</v>
      </c>
      <c r="DE160" s="232">
        <v>143020.34999999998</v>
      </c>
      <c r="DF160" s="232">
        <v>28548507.649999999</v>
      </c>
      <c r="DG160" s="232">
        <f t="shared" ref="DG160:FV160" si="3783">SUM(DG161:DG165)</f>
        <v>143688.59999999998</v>
      </c>
      <c r="DH160" s="232">
        <f t="shared" si="3783"/>
        <v>29947056.280000001</v>
      </c>
      <c r="DI160" s="232">
        <f t="shared" si="3783"/>
        <v>132773.85</v>
      </c>
      <c r="DJ160" s="232">
        <f t="shared" si="3783"/>
        <v>24478937.600000001</v>
      </c>
      <c r="DK160" s="232">
        <f t="shared" si="3783"/>
        <v>73852.349999999991</v>
      </c>
      <c r="DL160" s="232">
        <f t="shared" si="3783"/>
        <v>10375075.870000001</v>
      </c>
      <c r="DM160" s="232">
        <f t="shared" si="3783"/>
        <v>78647.159999999989</v>
      </c>
      <c r="DN160" s="232">
        <f t="shared" si="3783"/>
        <v>16933094.419</v>
      </c>
      <c r="DO160" s="232">
        <f t="shared" si="3783"/>
        <v>108558.45000000001</v>
      </c>
      <c r="DP160" s="232">
        <f t="shared" si="3783"/>
        <v>23684512.25</v>
      </c>
      <c r="DQ160" s="232">
        <f t="shared" si="3783"/>
        <v>78516.899999999994</v>
      </c>
      <c r="DR160" s="232">
        <f t="shared" si="3783"/>
        <v>16103020.066</v>
      </c>
      <c r="DS160" s="232">
        <f t="shared" si="3783"/>
        <v>119577.15</v>
      </c>
      <c r="DT160" s="232">
        <f t="shared" si="3783"/>
        <v>22614555.149999999</v>
      </c>
      <c r="DU160" s="232">
        <f t="shared" si="3783"/>
        <v>126551.7</v>
      </c>
      <c r="DV160" s="232">
        <f t="shared" si="3783"/>
        <v>50430374.420000002</v>
      </c>
      <c r="DW160" s="232">
        <f t="shared" si="3783"/>
        <v>31271461.649999999</v>
      </c>
      <c r="DX160" s="232">
        <f t="shared" si="3783"/>
        <v>123438.15</v>
      </c>
      <c r="DY160" s="232">
        <f t="shared" si="3783"/>
        <v>44388769.769999996</v>
      </c>
      <c r="DZ160" s="232">
        <f t="shared" si="3783"/>
        <v>24510298.73</v>
      </c>
      <c r="EA160" s="232">
        <f t="shared" si="3783"/>
        <v>117498.15</v>
      </c>
      <c r="EB160" s="232">
        <f t="shared" si="3783"/>
        <v>42539713.57</v>
      </c>
      <c r="EC160" s="232">
        <f t="shared" si="3783"/>
        <v>29360628</v>
      </c>
      <c r="ED160" s="232">
        <f t="shared" si="3783"/>
        <v>104885.1</v>
      </c>
      <c r="EE160" s="232">
        <f t="shared" si="3783"/>
        <v>41035620.359999999</v>
      </c>
      <c r="EF160" s="232">
        <f t="shared" si="3783"/>
        <v>24214945.5</v>
      </c>
      <c r="EG160" s="232">
        <v>0</v>
      </c>
      <c r="EH160" s="232">
        <f t="shared" ref="EH160" si="3784">SUM(EH161:EH165)</f>
        <v>0</v>
      </c>
      <c r="EI160" s="232"/>
      <c r="EJ160" s="232">
        <f>SUM(EJ161:EJ165)</f>
        <v>0</v>
      </c>
      <c r="EK160" s="232">
        <v>0</v>
      </c>
      <c r="EL160" s="232">
        <f t="shared" ref="EL160" si="3785">SUM(EL161:EL165)</f>
        <v>0</v>
      </c>
      <c r="EM160" s="232"/>
      <c r="EN160" s="232">
        <f>SUM(EN161:EN165)</f>
        <v>0</v>
      </c>
      <c r="EO160" s="232">
        <v>0</v>
      </c>
      <c r="EP160" s="232">
        <f t="shared" ref="EP160" si="3786">SUM(EP161:EP165)</f>
        <v>0</v>
      </c>
      <c r="EQ160" s="232"/>
      <c r="ER160" s="232">
        <f>SUM(ER161:ER165)</f>
        <v>0</v>
      </c>
      <c r="ES160" s="232">
        <v>0</v>
      </c>
      <c r="ET160" s="232">
        <f t="shared" ref="ET160" si="3787">SUM(ET161:ET165)</f>
        <v>0</v>
      </c>
      <c r="EU160" s="232"/>
      <c r="EV160" s="232">
        <f>SUM(EV161:EV165)</f>
        <v>0</v>
      </c>
      <c r="EW160" s="232">
        <v>0</v>
      </c>
      <c r="EX160" s="232">
        <f t="shared" ref="EX160" si="3788">SUM(EX161:EX165)</f>
        <v>0</v>
      </c>
      <c r="EY160" s="232"/>
      <c r="EZ160" s="232">
        <f>SUM(EZ161:EZ165)</f>
        <v>0</v>
      </c>
      <c r="FA160" s="232">
        <v>0</v>
      </c>
      <c r="FB160" s="232">
        <f t="shared" ref="FB160" si="3789">SUM(FB161:FB165)</f>
        <v>0</v>
      </c>
      <c r="FC160" s="232"/>
      <c r="FD160" s="232">
        <f>SUM(FD161:FD165)</f>
        <v>0</v>
      </c>
      <c r="FE160" s="232">
        <v>103.95</v>
      </c>
      <c r="FF160" s="232">
        <f t="shared" ref="FF160" si="3790">SUM(FF161:FF165)</f>
        <v>0</v>
      </c>
      <c r="FG160" s="232"/>
      <c r="FH160" s="232">
        <f>SUM(FH161:FH165)</f>
        <v>0</v>
      </c>
      <c r="FI160" s="232">
        <v>0</v>
      </c>
      <c r="FJ160" s="232">
        <f t="shared" ref="FJ160" si="3791">SUM(FJ161:FJ165)</f>
        <v>0</v>
      </c>
      <c r="FK160" s="232"/>
      <c r="FL160" s="232">
        <f>SUM(FL161:FL165)</f>
        <v>0</v>
      </c>
      <c r="FM160" s="232">
        <v>0</v>
      </c>
      <c r="FN160" s="232">
        <f t="shared" ref="FN160" si="3792">SUM(FN161:FN165)</f>
        <v>0</v>
      </c>
      <c r="FO160" s="232"/>
      <c r="FP160" s="232">
        <f>SUM(FP161:FP165)</f>
        <v>0</v>
      </c>
      <c r="FQ160" s="232">
        <v>0</v>
      </c>
      <c r="FR160" s="232">
        <f t="shared" ref="FR160" si="3793">SUM(FR161:FR165)</f>
        <v>0</v>
      </c>
      <c r="FS160" s="232"/>
      <c r="FT160" s="232">
        <f>SUM(FT161:FT165)</f>
        <v>0</v>
      </c>
      <c r="FU160" s="232">
        <f t="shared" si="3783"/>
        <v>69.3</v>
      </c>
      <c r="FV160" s="232">
        <f t="shared" si="3783"/>
        <v>0</v>
      </c>
      <c r="FW160" s="232"/>
      <c r="FX160" s="232">
        <f>SUM(FX161:FX165)</f>
        <v>0</v>
      </c>
      <c r="FY160" s="232">
        <f>SUM(FY161:FY165)</f>
        <v>0</v>
      </c>
      <c r="FZ160" s="232">
        <f>SUM(FZ161:FZ165)</f>
        <v>0</v>
      </c>
      <c r="GA160" s="232"/>
      <c r="GB160" s="232">
        <f>SUM(GB161:GB165)</f>
        <v>0</v>
      </c>
      <c r="GC160" s="232">
        <f>SUM(GC161:GC165)</f>
        <v>0</v>
      </c>
      <c r="GD160" s="232">
        <f>SUM(GD161:GD165)</f>
        <v>0</v>
      </c>
      <c r="GE160" s="232"/>
      <c r="GF160" s="232">
        <f>SUM(GF161:GF165)</f>
        <v>0</v>
      </c>
      <c r="GG160" s="232">
        <f>SUM(GG161:GG165)</f>
        <v>0</v>
      </c>
      <c r="GH160" s="232">
        <f>SUM(GH161:GH165)</f>
        <v>0</v>
      </c>
      <c r="GI160" s="232"/>
      <c r="GJ160" s="232">
        <f>SUM(GJ161:GJ165)</f>
        <v>0</v>
      </c>
      <c r="GK160" s="232">
        <f>SUM(GK161:GK165)</f>
        <v>0</v>
      </c>
      <c r="GL160" s="232">
        <f>SUM(GL161:GL165)</f>
        <v>0</v>
      </c>
      <c r="GM160" s="232"/>
      <c r="GN160" s="232">
        <f>SUM(GN161:GN165)</f>
        <v>0</v>
      </c>
      <c r="GO160" s="232">
        <f>SUM(GO161:GO165)</f>
        <v>0</v>
      </c>
      <c r="GP160" s="232">
        <f>SUM(GP161:GP165)</f>
        <v>0</v>
      </c>
      <c r="GQ160" s="232"/>
      <c r="GR160" s="232">
        <f t="shared" ref="GR160:GX160" si="3794">SUM(GR161:GR165)</f>
        <v>0</v>
      </c>
      <c r="GS160" s="232">
        <f t="shared" si="3794"/>
        <v>0</v>
      </c>
      <c r="GT160" s="232">
        <f t="shared" si="3794"/>
        <v>0</v>
      </c>
      <c r="GU160" s="232">
        <f t="shared" si="3794"/>
        <v>0</v>
      </c>
      <c r="GV160" s="232">
        <f t="shared" si="3794"/>
        <v>0</v>
      </c>
      <c r="GW160" s="232">
        <f t="shared" si="3794"/>
        <v>0</v>
      </c>
      <c r="GX160" s="232">
        <f t="shared" si="3794"/>
        <v>0</v>
      </c>
      <c r="GY160" s="232"/>
      <c r="GZ160" s="232">
        <f>SUM(GZ161:GZ165)</f>
        <v>0</v>
      </c>
      <c r="HA160" s="232">
        <f>SUM(HA161:HA165)</f>
        <v>0</v>
      </c>
      <c r="HB160" s="232">
        <f>SUM(HB161:HB165)</f>
        <v>0</v>
      </c>
      <c r="HC160" s="232"/>
      <c r="HD160" s="232">
        <f>SUM(HD161:HD165)</f>
        <v>0</v>
      </c>
      <c r="HE160" s="232">
        <f>SUM(HE161:HE165)</f>
        <v>0</v>
      </c>
      <c r="HF160" s="232"/>
      <c r="HG160" s="232">
        <f>SUM(HG161:HG165)</f>
        <v>0</v>
      </c>
      <c r="HH160" s="232">
        <f>SUM(HH161:HH165)</f>
        <v>0</v>
      </c>
      <c r="HI160" s="232"/>
      <c r="HJ160" s="232">
        <f>SUM(HJ161:HJ165)</f>
        <v>0</v>
      </c>
      <c r="HK160" s="232">
        <f>SUM(HK161:HK165)</f>
        <v>0</v>
      </c>
      <c r="HL160" s="232"/>
      <c r="HM160" s="232">
        <f t="shared" ref="HM160:KS160" si="3795">SUM(HM161:HM165)</f>
        <v>0</v>
      </c>
      <c r="HN160" s="232">
        <v>0</v>
      </c>
      <c r="HO160" s="232">
        <v>0</v>
      </c>
      <c r="HP160" s="232">
        <v>0</v>
      </c>
      <c r="HQ160" s="232">
        <v>0</v>
      </c>
      <c r="HR160" s="232">
        <v>0</v>
      </c>
      <c r="HS160" s="232">
        <v>0</v>
      </c>
      <c r="HT160" s="232">
        <v>0</v>
      </c>
      <c r="HU160" s="232">
        <v>0</v>
      </c>
      <c r="HV160" s="232">
        <v>0</v>
      </c>
      <c r="HW160" s="232">
        <v>0</v>
      </c>
      <c r="HX160" s="232">
        <v>0</v>
      </c>
      <c r="HY160" s="232">
        <v>0</v>
      </c>
      <c r="HZ160" s="232">
        <v>0</v>
      </c>
      <c r="IA160" s="232">
        <v>0</v>
      </c>
      <c r="IB160" s="232">
        <v>0</v>
      </c>
      <c r="IC160" s="232">
        <v>0</v>
      </c>
      <c r="ID160" s="232">
        <v>19.8</v>
      </c>
      <c r="IE160" s="232">
        <v>7956.43</v>
      </c>
      <c r="IF160" s="232">
        <v>0</v>
      </c>
      <c r="IG160" s="232">
        <v>0</v>
      </c>
      <c r="IH160" s="232">
        <f t="shared" si="3795"/>
        <v>0</v>
      </c>
      <c r="II160" s="232">
        <f t="shared" si="3795"/>
        <v>0</v>
      </c>
      <c r="IJ160" s="232">
        <f t="shared" si="3795"/>
        <v>0</v>
      </c>
      <c r="IK160" s="232">
        <f t="shared" si="3795"/>
        <v>0</v>
      </c>
      <c r="IL160" s="232">
        <f t="shared" si="3795"/>
        <v>0</v>
      </c>
      <c r="IM160" s="232">
        <f t="shared" si="3795"/>
        <v>0</v>
      </c>
      <c r="IN160" s="232">
        <f t="shared" si="3795"/>
        <v>0</v>
      </c>
      <c r="IO160" s="232">
        <f t="shared" si="3795"/>
        <v>0</v>
      </c>
      <c r="IP160" s="232">
        <f t="shared" si="3795"/>
        <v>0</v>
      </c>
      <c r="IQ160" s="232">
        <f t="shared" si="3795"/>
        <v>0</v>
      </c>
      <c r="IR160" s="232">
        <f t="shared" si="3795"/>
        <v>0</v>
      </c>
      <c r="IS160" s="232">
        <f t="shared" si="3795"/>
        <v>0</v>
      </c>
      <c r="IT160" s="232">
        <f t="shared" si="3795"/>
        <v>103.95</v>
      </c>
      <c r="IU160" s="232">
        <f t="shared" si="3795"/>
        <v>12993.75</v>
      </c>
      <c r="IV160" s="232">
        <f t="shared" si="3795"/>
        <v>0</v>
      </c>
      <c r="IW160" s="232">
        <f t="shared" si="3795"/>
        <v>0</v>
      </c>
      <c r="IX160" s="232">
        <f t="shared" si="3795"/>
        <v>0</v>
      </c>
      <c r="IY160" s="232">
        <f t="shared" si="3795"/>
        <v>0</v>
      </c>
      <c r="IZ160" s="232">
        <f t="shared" si="3795"/>
        <v>0</v>
      </c>
      <c r="JA160" s="232">
        <f t="shared" si="3795"/>
        <v>0</v>
      </c>
      <c r="JB160" s="232">
        <f t="shared" si="3795"/>
        <v>69.3</v>
      </c>
      <c r="JC160" s="232">
        <f t="shared" si="3795"/>
        <v>27847.51</v>
      </c>
      <c r="JD160" s="232">
        <v>0</v>
      </c>
      <c r="JE160" s="232">
        <f t="shared" ref="JE160" si="3796">SUM(JE161:JE165)</f>
        <v>0</v>
      </c>
      <c r="JF160" s="232"/>
      <c r="JG160" s="232">
        <f>SUM(JG161:JG165)</f>
        <v>0</v>
      </c>
      <c r="JH160" s="232">
        <v>0</v>
      </c>
      <c r="JI160" s="232">
        <f t="shared" ref="JI160" si="3797">SUM(JI161:JI165)</f>
        <v>0</v>
      </c>
      <c r="JJ160" s="232"/>
      <c r="JK160" s="232">
        <f>SUM(JK161:JK165)</f>
        <v>0</v>
      </c>
      <c r="JL160" s="232">
        <v>0</v>
      </c>
      <c r="JM160" s="232">
        <f t="shared" ref="JM160" si="3798">SUM(JM161:JM165)</f>
        <v>0</v>
      </c>
      <c r="JN160" s="232"/>
      <c r="JO160" s="232">
        <f>SUM(JO161:JO165)</f>
        <v>0</v>
      </c>
      <c r="JP160" s="232">
        <v>0</v>
      </c>
      <c r="JQ160" s="232">
        <f t="shared" ref="JQ160" si="3799">SUM(JQ161:JQ165)</f>
        <v>0</v>
      </c>
      <c r="JR160" s="232"/>
      <c r="JS160" s="232">
        <f>SUM(JS161:JS165)</f>
        <v>0</v>
      </c>
      <c r="JT160" s="232">
        <v>0</v>
      </c>
      <c r="JU160" s="232">
        <f t="shared" ref="JU160" si="3800">SUM(JU161:JU165)</f>
        <v>0</v>
      </c>
      <c r="JV160" s="232"/>
      <c r="JW160" s="232">
        <f>SUM(JW161:JW165)</f>
        <v>0</v>
      </c>
      <c r="JX160" s="232">
        <v>0</v>
      </c>
      <c r="JY160" s="232">
        <f t="shared" ref="JY160" si="3801">SUM(JY161:JY165)</f>
        <v>0</v>
      </c>
      <c r="JZ160" s="232"/>
      <c r="KA160" s="232">
        <f>SUM(KA161:KA165)</f>
        <v>0</v>
      </c>
      <c r="KB160" s="232">
        <v>0</v>
      </c>
      <c r="KC160" s="232">
        <f t="shared" ref="KC160" si="3802">SUM(KC161:KC165)</f>
        <v>0</v>
      </c>
      <c r="KD160" s="232"/>
      <c r="KE160" s="232">
        <f>SUM(KE161:KE165)</f>
        <v>0</v>
      </c>
      <c r="KF160" s="232">
        <v>0</v>
      </c>
      <c r="KG160" s="232">
        <f t="shared" ref="KG160" si="3803">SUM(KG161:KG165)</f>
        <v>0</v>
      </c>
      <c r="KH160" s="232"/>
      <c r="KI160" s="232">
        <f>SUM(KI161:KI165)</f>
        <v>0</v>
      </c>
      <c r="KJ160" s="232">
        <v>0</v>
      </c>
      <c r="KK160" s="232">
        <f t="shared" ref="KK160" si="3804">SUM(KK161:KK165)</f>
        <v>0</v>
      </c>
      <c r="KL160" s="232"/>
      <c r="KM160" s="232">
        <f>SUM(KM161:KM165)</f>
        <v>0</v>
      </c>
      <c r="KN160" s="232">
        <v>0</v>
      </c>
      <c r="KO160" s="232">
        <f t="shared" ref="KO160" si="3805">SUM(KO161:KO165)</f>
        <v>0</v>
      </c>
      <c r="KP160" s="232"/>
      <c r="KQ160" s="232">
        <f>SUM(KQ161:KQ165)</f>
        <v>0</v>
      </c>
      <c r="KR160" s="232">
        <f t="shared" si="3795"/>
        <v>0</v>
      </c>
      <c r="KS160" s="232">
        <f t="shared" si="3795"/>
        <v>0</v>
      </c>
      <c r="KT160" s="232"/>
      <c r="KU160" s="232">
        <f>SUM(KU161:KU165)</f>
        <v>0</v>
      </c>
      <c r="KV160" s="232">
        <f>SUM(KV161:KV165)</f>
        <v>0</v>
      </c>
      <c r="KW160" s="232">
        <f>SUM(KW161:KW165)</f>
        <v>0</v>
      </c>
      <c r="KX160" s="232"/>
      <c r="KY160" s="232">
        <f>SUM(KY161:KY165)</f>
        <v>0</v>
      </c>
      <c r="KZ160" s="232">
        <f>SUM(KZ161:KZ165)</f>
        <v>0</v>
      </c>
      <c r="LA160" s="232">
        <f>SUM(LA161:LA165)</f>
        <v>0</v>
      </c>
      <c r="LB160" s="232"/>
      <c r="LC160" s="232">
        <f>SUM(LC161:LC165)</f>
        <v>0</v>
      </c>
      <c r="LD160" s="232">
        <f>SUM(LD161:LD165)</f>
        <v>0</v>
      </c>
      <c r="LE160" s="232">
        <f>SUM(LE161:LE165)</f>
        <v>0</v>
      </c>
      <c r="LF160" s="232"/>
      <c r="LG160" s="232">
        <f>SUM(LG161:LG165)</f>
        <v>0</v>
      </c>
      <c r="LH160" s="232">
        <f>SUM(LH161:LH165)</f>
        <v>0</v>
      </c>
      <c r="LI160" s="232">
        <f>SUM(LI161:LI165)</f>
        <v>0</v>
      </c>
      <c r="LJ160" s="232"/>
      <c r="LK160" s="232">
        <f>SUM(LK161:LK165)</f>
        <v>0</v>
      </c>
      <c r="LL160" s="232">
        <f>SUM(LL161:LL165)</f>
        <v>0</v>
      </c>
      <c r="LM160" s="232">
        <f>SUM(LM161:LM165)</f>
        <v>0</v>
      </c>
      <c r="LN160" s="232"/>
      <c r="LO160" s="232">
        <f>SUM(LO161:LO165)</f>
        <v>0</v>
      </c>
      <c r="LP160" s="232">
        <f>SUM(LP161:LP165)</f>
        <v>0</v>
      </c>
      <c r="LQ160" s="232">
        <f>SUM(LQ161:LQ165)</f>
        <v>0</v>
      </c>
      <c r="LR160" s="232"/>
      <c r="LS160" s="232">
        <f>SUM(LS161:LS165)</f>
        <v>0</v>
      </c>
      <c r="LT160" s="232">
        <f>SUM(LT161:LT165)</f>
        <v>0</v>
      </c>
      <c r="LU160" s="232">
        <f>SUM(LU161:LU165)</f>
        <v>0</v>
      </c>
      <c r="LV160" s="232"/>
      <c r="LW160" s="232">
        <f>SUM(LW161:LW165)</f>
        <v>0</v>
      </c>
      <c r="LX160" s="232">
        <f>SUM(LX161:LX165)</f>
        <v>0</v>
      </c>
      <c r="LY160" s="232">
        <f>SUM(LY161:LY165)</f>
        <v>0</v>
      </c>
      <c r="LZ160" s="232"/>
      <c r="MA160" s="232">
        <f>SUM(MA161:MA165)</f>
        <v>0</v>
      </c>
      <c r="MB160" s="232">
        <f>SUM(MB161:MB165)</f>
        <v>0</v>
      </c>
      <c r="MC160" s="232"/>
      <c r="MD160" s="232">
        <f>SUM(MD161:MD165)</f>
        <v>0</v>
      </c>
      <c r="ME160" s="232">
        <f>SUM(ME161:ME165)</f>
        <v>0</v>
      </c>
      <c r="MF160" s="232"/>
      <c r="MG160" s="232">
        <f>SUM(MG161:MG165)</f>
        <v>0</v>
      </c>
      <c r="MH160" s="232">
        <f>SUM(MH161:MH165)</f>
        <v>0</v>
      </c>
      <c r="MI160" s="232"/>
      <c r="MJ160" s="232">
        <f t="shared" ref="MJ160:PP160" si="3806">SUM(MJ161:MJ165)</f>
        <v>0</v>
      </c>
      <c r="MK160" s="232">
        <v>0</v>
      </c>
      <c r="ML160" s="232">
        <v>0</v>
      </c>
      <c r="MM160" s="232">
        <v>0</v>
      </c>
      <c r="MN160" s="232">
        <v>0</v>
      </c>
      <c r="MO160" s="232">
        <v>0</v>
      </c>
      <c r="MP160" s="232">
        <v>0</v>
      </c>
      <c r="MQ160" s="232">
        <v>0</v>
      </c>
      <c r="MR160" s="232">
        <v>0</v>
      </c>
      <c r="MS160" s="232">
        <v>0</v>
      </c>
      <c r="MT160" s="232">
        <v>0</v>
      </c>
      <c r="MU160" s="232">
        <v>0</v>
      </c>
      <c r="MV160" s="232">
        <v>0</v>
      </c>
      <c r="MW160" s="232">
        <v>0</v>
      </c>
      <c r="MX160" s="232">
        <v>0</v>
      </c>
      <c r="MY160" s="232">
        <v>0</v>
      </c>
      <c r="MZ160" s="232">
        <v>0</v>
      </c>
      <c r="NA160" s="232">
        <v>0</v>
      </c>
      <c r="NB160" s="232">
        <v>0</v>
      </c>
      <c r="NC160" s="232">
        <v>0</v>
      </c>
      <c r="ND160" s="232">
        <v>0</v>
      </c>
      <c r="NE160" s="232">
        <f t="shared" si="3806"/>
        <v>0</v>
      </c>
      <c r="NF160" s="232">
        <f t="shared" si="3806"/>
        <v>0</v>
      </c>
      <c r="NG160" s="232">
        <f t="shared" si="3806"/>
        <v>0</v>
      </c>
      <c r="NH160" s="232">
        <f t="shared" si="3806"/>
        <v>0</v>
      </c>
      <c r="NI160" s="232">
        <f t="shared" si="3806"/>
        <v>0</v>
      </c>
      <c r="NJ160" s="232">
        <f t="shared" si="3806"/>
        <v>0</v>
      </c>
      <c r="NK160" s="232">
        <f t="shared" si="3806"/>
        <v>0</v>
      </c>
      <c r="NL160" s="232">
        <f t="shared" si="3806"/>
        <v>0</v>
      </c>
      <c r="NM160" s="232">
        <f t="shared" si="3806"/>
        <v>0</v>
      </c>
      <c r="NN160" s="232">
        <f t="shared" si="3806"/>
        <v>0</v>
      </c>
      <c r="NO160" s="232">
        <f t="shared" si="3806"/>
        <v>0</v>
      </c>
      <c r="NP160" s="232">
        <f t="shared" si="3806"/>
        <v>0</v>
      </c>
      <c r="NQ160" s="232">
        <f t="shared" si="3806"/>
        <v>0</v>
      </c>
      <c r="NR160" s="232">
        <f t="shared" si="3806"/>
        <v>0</v>
      </c>
      <c r="NS160" s="232">
        <f t="shared" si="3806"/>
        <v>0</v>
      </c>
      <c r="NT160" s="232">
        <f t="shared" si="3806"/>
        <v>0</v>
      </c>
      <c r="NU160" s="232">
        <f t="shared" si="3806"/>
        <v>0</v>
      </c>
      <c r="NV160" s="232">
        <f t="shared" si="3806"/>
        <v>0</v>
      </c>
      <c r="NW160" s="232">
        <f t="shared" si="3806"/>
        <v>0</v>
      </c>
      <c r="NX160" s="232">
        <f t="shared" si="3806"/>
        <v>0</v>
      </c>
      <c r="NY160" s="232">
        <f t="shared" si="3806"/>
        <v>0</v>
      </c>
      <c r="NZ160" s="232">
        <f t="shared" si="3806"/>
        <v>0</v>
      </c>
      <c r="OA160" s="232">
        <v>1024.6500000000001</v>
      </c>
      <c r="OB160" s="232">
        <f t="shared" ref="OB160" si="3807">SUM(OB161:OB165)</f>
        <v>36000</v>
      </c>
      <c r="OC160" s="232"/>
      <c r="OD160" s="232">
        <f>SUM(OD161:OD165)</f>
        <v>4375000</v>
      </c>
      <c r="OE160" s="232">
        <v>0</v>
      </c>
      <c r="OF160" s="232">
        <f t="shared" ref="OF160" si="3808">SUM(OF161:OF165)</f>
        <v>19300</v>
      </c>
      <c r="OG160" s="232"/>
      <c r="OH160" s="232">
        <f>SUM(OH161:OH165)</f>
        <v>2760000</v>
      </c>
      <c r="OI160" s="232">
        <v>0</v>
      </c>
      <c r="OJ160" s="232">
        <f t="shared" ref="OJ160" si="3809">SUM(OJ161:OJ165)</f>
        <v>35300</v>
      </c>
      <c r="OK160" s="232"/>
      <c r="OL160" s="232">
        <f>SUM(OL161:OL165)</f>
        <v>5070000</v>
      </c>
      <c r="OM160" s="232">
        <v>18002.75</v>
      </c>
      <c r="ON160" s="232">
        <f t="shared" ref="ON160" si="3810">SUM(ON161:ON165)</f>
        <v>39250</v>
      </c>
      <c r="OO160" s="232"/>
      <c r="OP160" s="232">
        <f>SUM(OP161:OP165)</f>
        <v>5512500</v>
      </c>
      <c r="OQ160" s="232">
        <v>14003.55</v>
      </c>
      <c r="OR160" s="232">
        <f t="shared" ref="OR160" si="3811">SUM(OR161:OR165)</f>
        <v>37750</v>
      </c>
      <c r="OS160" s="232"/>
      <c r="OT160" s="232">
        <f>SUM(OT161:OT165)</f>
        <v>5622500</v>
      </c>
      <c r="OU160" s="232">
        <v>9207</v>
      </c>
      <c r="OV160" s="232">
        <f t="shared" ref="OV160" si="3812">SUM(OV161:OV165)</f>
        <v>40200</v>
      </c>
      <c r="OW160" s="232"/>
      <c r="OX160" s="232">
        <f>SUM(OX161:OX165)</f>
        <v>6792000</v>
      </c>
      <c r="OY160" s="232">
        <v>10315.799999999999</v>
      </c>
      <c r="OZ160" s="232">
        <f t="shared" ref="OZ160" si="3813">SUM(OZ161:OZ165)</f>
        <v>42750</v>
      </c>
      <c r="PA160" s="232"/>
      <c r="PB160" s="232">
        <f>SUM(PB161:PB165)</f>
        <v>7230000</v>
      </c>
      <c r="PC160" s="232">
        <v>11513.7</v>
      </c>
      <c r="PD160" s="232">
        <f t="shared" ref="PD160" si="3814">SUM(PD161:PD165)</f>
        <v>39100</v>
      </c>
      <c r="PE160" s="232"/>
      <c r="PF160" s="232">
        <f>SUM(PF161:PF165)</f>
        <v>6784800</v>
      </c>
      <c r="PG160" s="232">
        <v>10518.75</v>
      </c>
      <c r="PH160" s="232">
        <f t="shared" ref="PH160" si="3815">SUM(PH161:PH165)</f>
        <v>39100</v>
      </c>
      <c r="PI160" s="232"/>
      <c r="PJ160" s="232">
        <f>SUM(PJ161:PJ165)</f>
        <v>6698000</v>
      </c>
      <c r="PK160" s="232">
        <v>21022.605</v>
      </c>
      <c r="PL160" s="232">
        <f t="shared" ref="PL160" si="3816">SUM(PL161:PL165)</f>
        <v>39000</v>
      </c>
      <c r="PM160" s="232"/>
      <c r="PN160" s="232">
        <f>SUM(PN161:PN165)</f>
        <v>6712000</v>
      </c>
      <c r="PO160" s="232">
        <f t="shared" si="3806"/>
        <v>14013.45</v>
      </c>
      <c r="PP160" s="232">
        <f t="shared" si="3806"/>
        <v>5000</v>
      </c>
      <c r="PQ160" s="232"/>
      <c r="PR160" s="232">
        <f>SUM(PR161:PR165)</f>
        <v>1850000</v>
      </c>
      <c r="PS160" s="232">
        <f>SUM(PS161:PS165)</f>
        <v>2524.5</v>
      </c>
      <c r="PT160" s="232">
        <f>SUM(PT161:PT165)</f>
        <v>4700</v>
      </c>
      <c r="PU160" s="232"/>
      <c r="PV160" s="232">
        <f>SUM(PV161:PV165)</f>
        <v>1739000</v>
      </c>
      <c r="PW160" s="232">
        <f>SUM(PW161:PW165)</f>
        <v>2499.75</v>
      </c>
      <c r="PX160" s="232">
        <f>SUM(PX161:PX165)</f>
        <v>6000</v>
      </c>
      <c r="PY160" s="232"/>
      <c r="PZ160" s="232">
        <f>SUM(PZ161:PZ165)</f>
        <v>2220000</v>
      </c>
      <c r="QA160" s="232">
        <f>SUM(QA161:QA165)</f>
        <v>15354.9</v>
      </c>
      <c r="QB160" s="232">
        <f>SUM(QB161:QB165)</f>
        <v>6000</v>
      </c>
      <c r="QC160" s="232"/>
      <c r="QD160" s="232">
        <f>SUM(QD161:QD165)</f>
        <v>2220000</v>
      </c>
      <c r="QE160" s="232">
        <f>SUM(QE161:QE165)</f>
        <v>16419.150000000001</v>
      </c>
      <c r="QF160" s="232">
        <f>SUM(QF161:QF165)</f>
        <v>9000</v>
      </c>
      <c r="QG160" s="232"/>
      <c r="QH160" s="232">
        <f>SUM(QH161:QH165)</f>
        <v>3330000</v>
      </c>
      <c r="QI160" s="232">
        <f>SUM(QI161:QI165)</f>
        <v>31561.199999999997</v>
      </c>
      <c r="QJ160" s="232">
        <f>SUM(QJ161:QJ165)</f>
        <v>9000</v>
      </c>
      <c r="QK160" s="232"/>
      <c r="QL160" s="232">
        <f>SUM(QL161:QL165)</f>
        <v>3330000</v>
      </c>
      <c r="QM160" s="232">
        <f>SUM(QM161:QM165)</f>
        <v>19918.8</v>
      </c>
      <c r="QN160" s="232">
        <f>SUM(QN161:QN165)</f>
        <v>13000</v>
      </c>
      <c r="QO160" s="232"/>
      <c r="QP160" s="232">
        <f>SUM(QP161:QP165)</f>
        <v>4810000</v>
      </c>
      <c r="QQ160" s="232">
        <f>SUM(QQ161:QQ165)</f>
        <v>3762.0000000000005</v>
      </c>
      <c r="QR160" s="232">
        <f>SUM(QR161:QR165)</f>
        <v>12900</v>
      </c>
      <c r="QS160" s="232"/>
      <c r="QT160" s="232">
        <f>SUM(QT161:QT165)</f>
        <v>4773000</v>
      </c>
      <c r="QU160" s="232">
        <f>SUM(QU161:QU165)</f>
        <v>3004.65</v>
      </c>
      <c r="QV160" s="232">
        <f>SUM(QV161:QV165)</f>
        <v>9700</v>
      </c>
      <c r="QW160" s="232"/>
      <c r="QX160" s="232">
        <f>SUM(QX161:QX165)</f>
        <v>3589000</v>
      </c>
      <c r="QY160" s="232">
        <f>SUM(QY161:QY165)</f>
        <v>23191</v>
      </c>
      <c r="QZ160" s="232"/>
      <c r="RA160" s="232">
        <f>SUM(RA161:RA165)</f>
        <v>9282197.7962949667</v>
      </c>
      <c r="RB160" s="232">
        <f>SUM(RB161:RB165)</f>
        <v>15000</v>
      </c>
      <c r="RC160" s="232"/>
      <c r="RD160" s="232">
        <f>SUM(RD161:RD165)</f>
        <v>6003750.0299437065</v>
      </c>
      <c r="RE160" s="232">
        <f>SUM(RE161:RE165)</f>
        <v>4000</v>
      </c>
      <c r="RF160" s="232"/>
      <c r="RG160" s="232">
        <f t="shared" ref="RG160:UM160" si="3817">SUM(RG161:RG165)</f>
        <v>1601000.0079849884</v>
      </c>
      <c r="RH160" s="232">
        <v>20923.814999999999</v>
      </c>
      <c r="RI160" s="232">
        <v>2818029.23</v>
      </c>
      <c r="RJ160" s="232">
        <v>16201.349999999999</v>
      </c>
      <c r="RK160" s="232">
        <v>2193518.25</v>
      </c>
      <c r="RL160" s="232">
        <v>35214.300000000003</v>
      </c>
      <c r="RM160" s="232">
        <v>4447476</v>
      </c>
      <c r="RN160" s="232">
        <v>39416.85</v>
      </c>
      <c r="RO160" s="232">
        <v>4936090.5</v>
      </c>
      <c r="RP160" s="232">
        <v>37491.299999999996</v>
      </c>
      <c r="RQ160" s="232">
        <v>4912231.5</v>
      </c>
      <c r="RR160" s="232">
        <v>37352.699999999997</v>
      </c>
      <c r="RS160" s="232">
        <v>5406588</v>
      </c>
      <c r="RT160" s="232">
        <v>45134.1</v>
      </c>
      <c r="RU160" s="232">
        <v>6885648</v>
      </c>
      <c r="RV160" s="232">
        <v>42624.45</v>
      </c>
      <c r="RW160" s="232">
        <v>8013654</v>
      </c>
      <c r="RX160" s="232">
        <v>6167.7000000000007</v>
      </c>
      <c r="RY160" s="232">
        <v>2282049</v>
      </c>
      <c r="RZ160" s="232">
        <v>1752.3</v>
      </c>
      <c r="SA160" s="232">
        <v>648351</v>
      </c>
      <c r="SB160" s="232">
        <f t="shared" si="3817"/>
        <v>1024.6500000000001</v>
      </c>
      <c r="SC160" s="232">
        <f t="shared" si="3817"/>
        <v>379120.5</v>
      </c>
      <c r="SD160" s="232">
        <f t="shared" si="3817"/>
        <v>3608.55</v>
      </c>
      <c r="SE160" s="232">
        <f t="shared" si="3817"/>
        <v>1335163.5</v>
      </c>
      <c r="SF160" s="232">
        <f t="shared" si="3817"/>
        <v>0</v>
      </c>
      <c r="SG160" s="232">
        <f t="shared" si="3817"/>
        <v>0</v>
      </c>
      <c r="SH160" s="232">
        <f t="shared" si="3817"/>
        <v>18002.75</v>
      </c>
      <c r="SI160" s="232">
        <f t="shared" si="3817"/>
        <v>6661017.5</v>
      </c>
      <c r="SJ160" s="232">
        <f t="shared" si="3817"/>
        <v>14003.55</v>
      </c>
      <c r="SK160" s="232">
        <f t="shared" si="3817"/>
        <v>5181313.5</v>
      </c>
      <c r="SL160" s="232">
        <f t="shared" si="3817"/>
        <v>9207</v>
      </c>
      <c r="SM160" s="232">
        <f t="shared" si="3817"/>
        <v>3406590</v>
      </c>
      <c r="SN160" s="232">
        <f t="shared" si="3817"/>
        <v>10315.799999999999</v>
      </c>
      <c r="SO160" s="232">
        <f t="shared" si="3817"/>
        <v>3816846</v>
      </c>
      <c r="SP160" s="232">
        <f t="shared" si="3817"/>
        <v>11513.7</v>
      </c>
      <c r="SQ160" s="232">
        <f t="shared" si="3817"/>
        <v>4608358.42</v>
      </c>
      <c r="SR160" s="232">
        <f t="shared" si="3817"/>
        <v>10518.75</v>
      </c>
      <c r="SS160" s="232">
        <f t="shared" si="3817"/>
        <v>4210129.6900000004</v>
      </c>
      <c r="ST160" s="232">
        <f t="shared" si="3817"/>
        <v>21022.605</v>
      </c>
      <c r="SU160" s="232">
        <f t="shared" si="3817"/>
        <v>8414297.6500000004</v>
      </c>
      <c r="SV160" s="232">
        <f t="shared" si="3817"/>
        <v>14013.45</v>
      </c>
      <c r="SW160" s="232">
        <f t="shared" si="3817"/>
        <v>5608883.3600000003</v>
      </c>
      <c r="SX160" s="232">
        <v>292.05</v>
      </c>
      <c r="SY160" s="232">
        <f t="shared" ref="SY160" si="3818">SUM(SY161:SY165)</f>
        <v>250</v>
      </c>
      <c r="SZ160" s="232"/>
      <c r="TA160" s="232">
        <f>SUM(TA161:TA165)</f>
        <v>30832.5</v>
      </c>
      <c r="TB160" s="232">
        <v>202.95</v>
      </c>
      <c r="TC160" s="232">
        <f t="shared" ref="TC160" si="3819">SUM(TC161:TC165)</f>
        <v>300</v>
      </c>
      <c r="TD160" s="232"/>
      <c r="TE160" s="232">
        <f>SUM(TE161:TE165)</f>
        <v>36999</v>
      </c>
      <c r="TF160" s="232">
        <v>202.95</v>
      </c>
      <c r="TG160" s="232">
        <f t="shared" ref="TG160" si="3820">SUM(TG161:TG165)</f>
        <v>450</v>
      </c>
      <c r="TH160" s="232"/>
      <c r="TI160" s="232">
        <f>SUM(TI161:TI165)</f>
        <v>55498.5</v>
      </c>
      <c r="TJ160" s="232">
        <v>72.900000000000006</v>
      </c>
      <c r="TK160" s="232">
        <f t="shared" ref="TK160" si="3821">SUM(TK161:TK165)</f>
        <v>395</v>
      </c>
      <c r="TL160" s="232"/>
      <c r="TM160" s="232">
        <f>SUM(TM161:TM165)</f>
        <v>48715.35</v>
      </c>
      <c r="TN160" s="232">
        <v>104.1</v>
      </c>
      <c r="TO160" s="232">
        <f t="shared" ref="TO160" si="3822">SUM(TO161:TO165)</f>
        <v>350</v>
      </c>
      <c r="TP160" s="232"/>
      <c r="TQ160" s="232">
        <f>SUM(TQ161:TQ165)</f>
        <v>43165.5</v>
      </c>
      <c r="TR160" s="232">
        <v>59.85</v>
      </c>
      <c r="TS160" s="232">
        <f t="shared" ref="TS160" si="3823">SUM(TS161:TS165)</f>
        <v>400</v>
      </c>
      <c r="TT160" s="232"/>
      <c r="TU160" s="232">
        <f>SUM(TU161:TU165)</f>
        <v>49332</v>
      </c>
      <c r="TV160" s="232">
        <v>49.2</v>
      </c>
      <c r="TW160" s="232">
        <f t="shared" ref="TW160" si="3824">SUM(TW161:TW165)</f>
        <v>450</v>
      </c>
      <c r="TX160" s="232"/>
      <c r="TY160" s="232">
        <f>SUM(TY161:TY165)</f>
        <v>55498.5</v>
      </c>
      <c r="TZ160" s="232">
        <v>27.885000000000002</v>
      </c>
      <c r="UA160" s="232">
        <f t="shared" ref="UA160" si="3825">SUM(UA161:UA165)</f>
        <v>500</v>
      </c>
      <c r="UB160" s="232"/>
      <c r="UC160" s="232">
        <f>SUM(UC161:UC165)</f>
        <v>50125</v>
      </c>
      <c r="UD160" s="232">
        <v>49.5</v>
      </c>
      <c r="UE160" s="232">
        <f t="shared" ref="UE160" si="3826">SUM(UE161:UE165)</f>
        <v>600</v>
      </c>
      <c r="UF160" s="232"/>
      <c r="UG160" s="232">
        <f>SUM(UG161:UG165)</f>
        <v>60150</v>
      </c>
      <c r="UH160" s="232">
        <v>46.034999999999997</v>
      </c>
      <c r="UI160" s="232">
        <f t="shared" ref="UI160" si="3827">SUM(UI161:UI165)</f>
        <v>450</v>
      </c>
      <c r="UJ160" s="232"/>
      <c r="UK160" s="232">
        <f>SUM(UK161:UK165)</f>
        <v>45112.5</v>
      </c>
      <c r="UL160" s="232">
        <f t="shared" si="3817"/>
        <v>14.25</v>
      </c>
      <c r="UM160" s="232">
        <f t="shared" si="3817"/>
        <v>300</v>
      </c>
      <c r="UN160" s="232"/>
      <c r="UO160" s="232">
        <f>SUM(UO161:UO165)</f>
        <v>30075</v>
      </c>
      <c r="UP160" s="232">
        <f>SUM(UP161:UP165)</f>
        <v>0</v>
      </c>
      <c r="UQ160" s="232">
        <f>SUM(UQ161:UQ165)</f>
        <v>350</v>
      </c>
      <c r="UR160" s="232"/>
      <c r="US160" s="232">
        <f>SUM(US161:US165)</f>
        <v>35087.5</v>
      </c>
      <c r="UT160" s="232">
        <f>SUM(UT161:UT165)</f>
        <v>5.7450000000000001</v>
      </c>
      <c r="UU160" s="232">
        <f>SUM(UU161:UU165)</f>
        <v>200</v>
      </c>
      <c r="UV160" s="232"/>
      <c r="UW160" s="232">
        <f>SUM(UW161:UW165)</f>
        <v>20050</v>
      </c>
      <c r="UX160" s="232">
        <f>SUM(UX161:UX165)</f>
        <v>17.43</v>
      </c>
      <c r="UY160" s="232">
        <f>SUM(UY161:UY165)</f>
        <v>150</v>
      </c>
      <c r="UZ160" s="232"/>
      <c r="VA160" s="232">
        <f>SUM(VA161:VA165)</f>
        <v>15037.5</v>
      </c>
      <c r="VB160" s="232">
        <f>SUM(VB161:VB165)</f>
        <v>22.56</v>
      </c>
      <c r="VC160" s="232">
        <f>SUM(VC161:VC165)</f>
        <v>77</v>
      </c>
      <c r="VD160" s="232"/>
      <c r="VE160" s="232">
        <f>SUM(VE161:VE165)</f>
        <v>7719.25</v>
      </c>
      <c r="VF160" s="232">
        <f>SUM(VF161:VF165)</f>
        <v>28.5</v>
      </c>
      <c r="VG160" s="232">
        <f>SUM(VG161:VG165)</f>
        <v>77</v>
      </c>
      <c r="VH160" s="232"/>
      <c r="VI160" s="232">
        <f>SUM(VI161:VI165)</f>
        <v>7719.25</v>
      </c>
      <c r="VJ160" s="232">
        <f>SUM(VJ161:VJ165)</f>
        <v>0</v>
      </c>
      <c r="VK160" s="232">
        <f>SUM(VK161:VK165)</f>
        <v>50</v>
      </c>
      <c r="VL160" s="232"/>
      <c r="VM160" s="232">
        <f>SUM(VM161:VM165)</f>
        <v>5012.5</v>
      </c>
      <c r="VN160" s="232">
        <f>SUM(VN161:VN165)</f>
        <v>45</v>
      </c>
      <c r="VO160" s="232">
        <f>SUM(VO161:VO165)</f>
        <v>50</v>
      </c>
      <c r="VP160" s="232"/>
      <c r="VQ160" s="232">
        <f>SUM(VQ161:VQ165)</f>
        <v>5012.5</v>
      </c>
      <c r="VR160" s="232">
        <f>SUM(VR161:VR165)</f>
        <v>42.750999999999998</v>
      </c>
      <c r="VS160" s="232">
        <f>SUM(VS161:VS165)</f>
        <v>50</v>
      </c>
      <c r="VT160" s="232"/>
      <c r="VU160" s="232">
        <f>SUM(VU161:VU165)</f>
        <v>4999</v>
      </c>
      <c r="VV160" s="232">
        <f>SUM(VV161:VV165)</f>
        <v>60</v>
      </c>
      <c r="VW160" s="232"/>
      <c r="VX160" s="232">
        <f>SUM(VX161:VX165)</f>
        <v>5998.8</v>
      </c>
      <c r="VY160" s="232">
        <f>SUM(VY161:VY165)</f>
        <v>50</v>
      </c>
      <c r="VZ160" s="232"/>
      <c r="WA160" s="232">
        <f>SUM(WA161:WA165)</f>
        <v>4999</v>
      </c>
      <c r="WB160" s="232">
        <f>SUM(WB161:WB165)</f>
        <v>80</v>
      </c>
      <c r="WC160" s="232"/>
      <c r="WD160" s="232">
        <f t="shared" ref="WD160:ZJ160" si="3828">SUM(WD161:WD165)</f>
        <v>8019.2</v>
      </c>
      <c r="WE160" s="232">
        <v>242.55</v>
      </c>
      <c r="WF160" s="232">
        <v>29913.59</v>
      </c>
      <c r="WG160" s="232">
        <v>400.95</v>
      </c>
      <c r="WH160" s="232">
        <v>49449</v>
      </c>
      <c r="WI160" s="232">
        <v>405.9</v>
      </c>
      <c r="WJ160" s="232">
        <v>50059.519999999997</v>
      </c>
      <c r="WK160" s="232">
        <v>495</v>
      </c>
      <c r="WL160" s="232">
        <v>61048.24</v>
      </c>
      <c r="WM160" s="232">
        <v>341.55</v>
      </c>
      <c r="WN160" s="232">
        <v>42122.78</v>
      </c>
      <c r="WO160" s="232">
        <v>399</v>
      </c>
      <c r="WP160" s="232">
        <v>49208.53</v>
      </c>
      <c r="WQ160" s="232">
        <v>450.45</v>
      </c>
      <c r="WR160" s="232">
        <v>50010.74</v>
      </c>
      <c r="WS160" s="232">
        <v>598.95000000000005</v>
      </c>
      <c r="WT160" s="232">
        <v>59895</v>
      </c>
      <c r="WU160" s="232">
        <v>425.7</v>
      </c>
      <c r="WV160" s="232">
        <v>42570</v>
      </c>
      <c r="WW160" s="232">
        <v>445.4</v>
      </c>
      <c r="WX160" s="232">
        <v>44540</v>
      </c>
      <c r="WY160" s="232">
        <f t="shared" si="3828"/>
        <v>292.05</v>
      </c>
      <c r="WZ160" s="232">
        <f t="shared" si="3828"/>
        <v>29205</v>
      </c>
      <c r="XA160" s="232">
        <f t="shared" si="3828"/>
        <v>242.55</v>
      </c>
      <c r="XB160" s="232">
        <f t="shared" si="3828"/>
        <v>24255</v>
      </c>
      <c r="XC160" s="232">
        <f t="shared" si="3828"/>
        <v>202.95</v>
      </c>
      <c r="XD160" s="232">
        <f t="shared" si="3828"/>
        <v>20295</v>
      </c>
      <c r="XE160" s="232">
        <f t="shared" si="3828"/>
        <v>72.900000000000006</v>
      </c>
      <c r="XF160" s="232">
        <f t="shared" si="3828"/>
        <v>7290</v>
      </c>
      <c r="XG160" s="232">
        <f t="shared" si="3828"/>
        <v>104.1</v>
      </c>
      <c r="XH160" s="232">
        <f t="shared" si="3828"/>
        <v>10410</v>
      </c>
      <c r="XI160" s="232">
        <f t="shared" si="3828"/>
        <v>59.85</v>
      </c>
      <c r="XJ160" s="232">
        <f t="shared" si="3828"/>
        <v>5985</v>
      </c>
      <c r="XK160" s="232">
        <f t="shared" si="3828"/>
        <v>49.2</v>
      </c>
      <c r="XL160" s="232">
        <f t="shared" si="3828"/>
        <v>4920</v>
      </c>
      <c r="XM160" s="232">
        <f t="shared" si="3828"/>
        <v>27.885000000000002</v>
      </c>
      <c r="XN160" s="232">
        <f t="shared" si="3828"/>
        <v>2788.5</v>
      </c>
      <c r="XO160" s="232">
        <f t="shared" si="3828"/>
        <v>49.5</v>
      </c>
      <c r="XP160" s="232">
        <f t="shared" si="3828"/>
        <v>4950</v>
      </c>
      <c r="XQ160" s="232">
        <f t="shared" si="3828"/>
        <v>46.034999999999997</v>
      </c>
      <c r="XR160" s="232">
        <f t="shared" si="3828"/>
        <v>4602.71</v>
      </c>
      <c r="XS160" s="232">
        <f t="shared" si="3828"/>
        <v>14.25</v>
      </c>
      <c r="XT160" s="232">
        <f t="shared" si="3828"/>
        <v>2220.84</v>
      </c>
      <c r="XU160" s="232">
        <v>0</v>
      </c>
      <c r="XV160" s="232">
        <f>SUM(XV161:XV165)</f>
        <v>0</v>
      </c>
      <c r="XW160" s="232"/>
      <c r="XX160" s="232">
        <f>SUM(XX161:XX165)</f>
        <v>0</v>
      </c>
      <c r="XY160" s="232">
        <v>0</v>
      </c>
      <c r="XZ160" s="232">
        <f>SUM(XZ161:XZ165)</f>
        <v>0</v>
      </c>
      <c r="YA160" s="232"/>
      <c r="YB160" s="232">
        <f>SUM(YB161:YB165)</f>
        <v>0</v>
      </c>
      <c r="YC160" s="232">
        <v>0</v>
      </c>
      <c r="YD160" s="232">
        <f>SUM(YD161:YD165)</f>
        <v>0</v>
      </c>
      <c r="YE160" s="232"/>
      <c r="YF160" s="232">
        <f>SUM(YF161:YF165)</f>
        <v>0</v>
      </c>
      <c r="YG160" s="232">
        <v>0</v>
      </c>
      <c r="YH160" s="232">
        <f>SUM(YH161:YH165)</f>
        <v>0</v>
      </c>
      <c r="YI160" s="232"/>
      <c r="YJ160" s="232">
        <f>SUM(YJ161:YJ165)</f>
        <v>0</v>
      </c>
      <c r="YK160" s="232">
        <v>0</v>
      </c>
      <c r="YL160" s="232">
        <f>SUM(YL161:YL165)</f>
        <v>0</v>
      </c>
      <c r="YM160" s="232"/>
      <c r="YN160" s="232">
        <f>SUM(YN161:YN165)</f>
        <v>0</v>
      </c>
      <c r="YO160" s="232">
        <v>0</v>
      </c>
      <c r="YP160" s="232">
        <f>SUM(YP161:YP165)</f>
        <v>0</v>
      </c>
      <c r="YQ160" s="232"/>
      <c r="YR160" s="232">
        <f>SUM(YR161:YR165)</f>
        <v>0</v>
      </c>
      <c r="YS160" s="232">
        <v>0</v>
      </c>
      <c r="YT160" s="232">
        <f>SUM(YT161:YT165)</f>
        <v>0</v>
      </c>
      <c r="YU160" s="232"/>
      <c r="YV160" s="232">
        <f>SUM(YV161:YV165)</f>
        <v>0</v>
      </c>
      <c r="YW160" s="232">
        <v>0</v>
      </c>
      <c r="YX160" s="232">
        <f>SUM(YX161:YX165)</f>
        <v>0</v>
      </c>
      <c r="YY160" s="232"/>
      <c r="YZ160" s="232">
        <f>SUM(YZ161:YZ165)</f>
        <v>0</v>
      </c>
      <c r="ZA160" s="232">
        <v>0</v>
      </c>
      <c r="ZB160" s="232">
        <f>SUM(ZB161:ZB165)</f>
        <v>0</v>
      </c>
      <c r="ZC160" s="232"/>
      <c r="ZD160" s="232">
        <f>SUM(ZD161:ZD165)</f>
        <v>0</v>
      </c>
      <c r="ZE160" s="232">
        <v>0</v>
      </c>
      <c r="ZF160" s="232">
        <f>SUM(ZF161:ZF165)</f>
        <v>0</v>
      </c>
      <c r="ZG160" s="232"/>
      <c r="ZH160" s="232">
        <f>SUM(ZH161:ZH165)</f>
        <v>0</v>
      </c>
      <c r="ZI160" s="232">
        <f t="shared" si="3828"/>
        <v>0</v>
      </c>
      <c r="ZJ160" s="232">
        <f t="shared" si="3828"/>
        <v>0</v>
      </c>
      <c r="ZK160" s="232"/>
      <c r="ZL160" s="232">
        <f>SUM(ZL161:ZL165)</f>
        <v>0</v>
      </c>
      <c r="ZM160" s="232">
        <f>SUM(ZM161:ZM165)</f>
        <v>0</v>
      </c>
      <c r="ZN160" s="232">
        <f>SUM(ZN161:ZN165)</f>
        <v>0</v>
      </c>
      <c r="ZO160" s="232"/>
      <c r="ZP160" s="232">
        <f>SUM(ZP161:ZP165)</f>
        <v>0</v>
      </c>
      <c r="ZQ160" s="232">
        <f>SUM(ZQ161:ZQ165)</f>
        <v>0</v>
      </c>
      <c r="ZR160" s="232">
        <f>SUM(ZR161:ZR165)</f>
        <v>0</v>
      </c>
      <c r="ZS160" s="232"/>
      <c r="ZT160" s="232">
        <f>SUM(ZT161:ZT165)</f>
        <v>0</v>
      </c>
      <c r="ZU160" s="232">
        <f>SUM(ZU161:ZU165)</f>
        <v>0</v>
      </c>
      <c r="ZV160" s="232">
        <f>SUM(ZV161:ZV165)</f>
        <v>0</v>
      </c>
      <c r="ZW160" s="232"/>
      <c r="ZX160" s="232">
        <f>SUM(ZX161:ZX165)</f>
        <v>0</v>
      </c>
      <c r="ZY160" s="232">
        <f>SUM(ZY161:ZY165)</f>
        <v>0</v>
      </c>
      <c r="ZZ160" s="232">
        <f>SUM(ZZ161:ZZ165)</f>
        <v>0</v>
      </c>
      <c r="AAA160" s="232"/>
      <c r="AAB160" s="232">
        <f>SUM(AAB161:AAB165)</f>
        <v>0</v>
      </c>
      <c r="AAC160" s="232">
        <f>SUM(AAC161:AAC165)</f>
        <v>0</v>
      </c>
      <c r="AAD160" s="232">
        <f>SUM(AAD161:AAD165)</f>
        <v>0</v>
      </c>
      <c r="AAE160" s="232"/>
      <c r="AAF160" s="232">
        <f>SUM(AAF161:AAF165)</f>
        <v>0</v>
      </c>
      <c r="AAG160" s="232">
        <f>SUM(AAG161:AAG165)</f>
        <v>0</v>
      </c>
      <c r="AAH160" s="232">
        <f>SUM(AAH161:AAH165)</f>
        <v>0</v>
      </c>
      <c r="AAI160" s="232"/>
      <c r="AAJ160" s="232">
        <f>SUM(AAJ161:AAJ165)</f>
        <v>0</v>
      </c>
      <c r="AAK160" s="232">
        <f>SUM(AAK161:AAK165)</f>
        <v>0</v>
      </c>
      <c r="AAL160" s="232">
        <f>SUM(AAL161:AAL165)</f>
        <v>0</v>
      </c>
      <c r="AAM160" s="232"/>
      <c r="AAN160" s="232">
        <f>SUM(AAN161:AAN165)</f>
        <v>0</v>
      </c>
      <c r="AAO160" s="232">
        <f>SUM(AAO161:AAO165)</f>
        <v>0</v>
      </c>
      <c r="AAP160" s="232">
        <f>SUM(AAP161:AAP165)</f>
        <v>0</v>
      </c>
      <c r="AAQ160" s="232"/>
      <c r="AAR160" s="232">
        <f>SUM(AAR161:AAR165)</f>
        <v>0</v>
      </c>
      <c r="AAS160" s="232">
        <f>SUM(AAS161:AAS165)</f>
        <v>0</v>
      </c>
      <c r="AAT160" s="232"/>
      <c r="AAU160" s="232">
        <f>SUM(AAU161:AAU165)</f>
        <v>0</v>
      </c>
      <c r="AAV160" s="232">
        <f>SUM(AAV161:AAV165)</f>
        <v>0</v>
      </c>
      <c r="AAW160" s="232"/>
      <c r="AAX160" s="232">
        <f>SUM(AAX161:AAX165)</f>
        <v>0</v>
      </c>
      <c r="AAY160" s="232">
        <f>SUM(AAY161:AAY165)</f>
        <v>0</v>
      </c>
      <c r="AAZ160" s="232"/>
      <c r="ABA160" s="232">
        <f t="shared" ref="ABA160:AEG160" si="3829">SUM(ABA161:ABA165)</f>
        <v>0</v>
      </c>
      <c r="ABB160" s="232">
        <v>0</v>
      </c>
      <c r="ABC160" s="232">
        <v>0</v>
      </c>
      <c r="ABD160" s="232">
        <v>0</v>
      </c>
      <c r="ABE160" s="232">
        <v>0</v>
      </c>
      <c r="ABF160" s="232">
        <v>0</v>
      </c>
      <c r="ABG160" s="232">
        <v>0</v>
      </c>
      <c r="ABH160" s="232">
        <v>0</v>
      </c>
      <c r="ABI160" s="232">
        <v>0</v>
      </c>
      <c r="ABJ160" s="232">
        <v>0</v>
      </c>
      <c r="ABK160" s="232">
        <v>0</v>
      </c>
      <c r="ABL160" s="232">
        <v>0</v>
      </c>
      <c r="ABM160" s="232">
        <v>0</v>
      </c>
      <c r="ABN160" s="232">
        <v>0</v>
      </c>
      <c r="ABO160" s="232">
        <v>0</v>
      </c>
      <c r="ABP160" s="232">
        <v>0</v>
      </c>
      <c r="ABQ160" s="232">
        <v>0</v>
      </c>
      <c r="ABR160" s="232">
        <v>0</v>
      </c>
      <c r="ABS160" s="232">
        <v>0</v>
      </c>
      <c r="ABT160" s="232">
        <v>0</v>
      </c>
      <c r="ABU160" s="232">
        <v>0</v>
      </c>
      <c r="ABV160" s="232">
        <f t="shared" si="3829"/>
        <v>0</v>
      </c>
      <c r="ABW160" s="232">
        <f t="shared" si="3829"/>
        <v>0</v>
      </c>
      <c r="ABX160" s="232">
        <f t="shared" si="3829"/>
        <v>0</v>
      </c>
      <c r="ABY160" s="232">
        <f t="shared" si="3829"/>
        <v>0</v>
      </c>
      <c r="ABZ160" s="232">
        <f t="shared" si="3829"/>
        <v>0</v>
      </c>
      <c r="ACA160" s="232">
        <f t="shared" si="3829"/>
        <v>0</v>
      </c>
      <c r="ACB160" s="232">
        <f t="shared" si="3829"/>
        <v>0</v>
      </c>
      <c r="ACC160" s="232">
        <f t="shared" si="3829"/>
        <v>0</v>
      </c>
      <c r="ACD160" s="232">
        <f t="shared" si="3829"/>
        <v>0</v>
      </c>
      <c r="ACE160" s="232">
        <f t="shared" si="3829"/>
        <v>0</v>
      </c>
      <c r="ACF160" s="232">
        <f t="shared" si="3829"/>
        <v>0</v>
      </c>
      <c r="ACG160" s="232">
        <f t="shared" si="3829"/>
        <v>0</v>
      </c>
      <c r="ACH160" s="232">
        <f t="shared" si="3829"/>
        <v>0</v>
      </c>
      <c r="ACI160" s="232">
        <f t="shared" si="3829"/>
        <v>0</v>
      </c>
      <c r="ACJ160" s="232">
        <f t="shared" si="3829"/>
        <v>0</v>
      </c>
      <c r="ACK160" s="232">
        <f t="shared" si="3829"/>
        <v>0</v>
      </c>
      <c r="ACL160" s="232">
        <f t="shared" si="3829"/>
        <v>0</v>
      </c>
      <c r="ACM160" s="232">
        <f t="shared" si="3829"/>
        <v>0</v>
      </c>
      <c r="ACN160" s="232">
        <f t="shared" si="3829"/>
        <v>0</v>
      </c>
      <c r="ACO160" s="232">
        <f t="shared" si="3829"/>
        <v>0</v>
      </c>
      <c r="ACP160" s="232">
        <f t="shared" si="3829"/>
        <v>0</v>
      </c>
      <c r="ACQ160" s="232">
        <f t="shared" si="3829"/>
        <v>0</v>
      </c>
      <c r="ACR160" s="232">
        <v>0</v>
      </c>
      <c r="ACS160" s="232">
        <v>0</v>
      </c>
      <c r="ACT160" s="232"/>
      <c r="ACU160" s="232">
        <f>SUM(ACU161:ACU165)</f>
        <v>0</v>
      </c>
      <c r="ACV160" s="232">
        <v>0</v>
      </c>
      <c r="ACW160" s="232">
        <v>0</v>
      </c>
      <c r="ACX160" s="232"/>
      <c r="ACY160" s="232">
        <f>SUM(ACY161:ACY165)</f>
        <v>0</v>
      </c>
      <c r="ACZ160" s="232">
        <v>0</v>
      </c>
      <c r="ADA160" s="232">
        <v>0</v>
      </c>
      <c r="ADB160" s="232"/>
      <c r="ADC160" s="232">
        <f>SUM(ADC161:ADC165)</f>
        <v>0</v>
      </c>
      <c r="ADD160" s="232">
        <v>0</v>
      </c>
      <c r="ADE160" s="232">
        <v>0</v>
      </c>
      <c r="ADF160" s="232"/>
      <c r="ADG160" s="232">
        <f>SUM(ADG161:ADG165)</f>
        <v>0</v>
      </c>
      <c r="ADH160" s="232">
        <v>0</v>
      </c>
      <c r="ADI160" s="232">
        <f t="shared" ref="ADI160" si="3830">SUM(ADI161:ADI165)</f>
        <v>0</v>
      </c>
      <c r="ADJ160" s="232"/>
      <c r="ADK160" s="232">
        <f>SUM(ADK161:ADK165)</f>
        <v>0</v>
      </c>
      <c r="ADL160" s="232">
        <v>0</v>
      </c>
      <c r="ADM160" s="232">
        <f t="shared" ref="ADM160" si="3831">SUM(ADM161:ADM165)</f>
        <v>0</v>
      </c>
      <c r="ADN160" s="232"/>
      <c r="ADO160" s="232">
        <f>SUM(ADO161:ADO165)</f>
        <v>0</v>
      </c>
      <c r="ADP160" s="232">
        <v>9.9</v>
      </c>
      <c r="ADQ160" s="232">
        <f t="shared" ref="ADQ160" si="3832">SUM(ADQ161:ADQ165)</f>
        <v>0</v>
      </c>
      <c r="ADR160" s="232"/>
      <c r="ADS160" s="232">
        <f>SUM(ADS161:ADS165)</f>
        <v>0</v>
      </c>
      <c r="ADT160" s="232">
        <v>6306.3</v>
      </c>
      <c r="ADU160" s="232">
        <f t="shared" ref="ADU160" si="3833">SUM(ADU161:ADU165)</f>
        <v>0</v>
      </c>
      <c r="ADV160" s="232"/>
      <c r="ADW160" s="232">
        <f>SUM(ADW161:ADW165)</f>
        <v>0</v>
      </c>
      <c r="ADX160" s="232">
        <v>0</v>
      </c>
      <c r="ADY160" s="232">
        <f t="shared" ref="ADY160" si="3834">SUM(ADY161:ADY165)</f>
        <v>0</v>
      </c>
      <c r="ADZ160" s="232"/>
      <c r="AEA160" s="232">
        <f>SUM(AEA161:AEA165)</f>
        <v>0</v>
      </c>
      <c r="AEB160" s="232">
        <v>0</v>
      </c>
      <c r="AEC160" s="232">
        <f t="shared" ref="AEC160" si="3835">SUM(AEC161:AEC165)</f>
        <v>0</v>
      </c>
      <c r="AED160" s="232"/>
      <c r="AEE160" s="232">
        <f>SUM(AEE161:AEE165)</f>
        <v>0</v>
      </c>
      <c r="AEF160" s="232">
        <f t="shared" si="3829"/>
        <v>1</v>
      </c>
      <c r="AEG160" s="232">
        <f t="shared" si="3829"/>
        <v>0</v>
      </c>
      <c r="AEH160" s="232"/>
      <c r="AEI160" s="232">
        <f>SUM(AEI161:AEI165)</f>
        <v>0</v>
      </c>
      <c r="AEJ160" s="232">
        <f>SUM(AEJ161:AEJ165)</f>
        <v>1</v>
      </c>
      <c r="AEK160" s="232">
        <f>SUM(AEK161:AEK165)</f>
        <v>0</v>
      </c>
      <c r="AEL160" s="232"/>
      <c r="AEM160" s="232">
        <f>SUM(AEM161:AEM165)</f>
        <v>0</v>
      </c>
      <c r="AEN160" s="232">
        <f>SUM(AEN161:AEN165)</f>
        <v>1</v>
      </c>
      <c r="AEO160" s="232">
        <f>SUM(AEO161:AEO165)</f>
        <v>0</v>
      </c>
      <c r="AEP160" s="232"/>
      <c r="AEQ160" s="232">
        <f>SUM(AEQ161:AEQ165)</f>
        <v>0</v>
      </c>
      <c r="AER160" s="232">
        <f>SUM(AER161:AER165)</f>
        <v>6312.25</v>
      </c>
      <c r="AES160" s="232">
        <f>SUM(AES161:AES165)</f>
        <v>0</v>
      </c>
      <c r="AET160" s="232"/>
      <c r="AEU160" s="232">
        <f>SUM(AEU161:AEU165)</f>
        <v>0</v>
      </c>
      <c r="AEV160" s="232">
        <f>SUM(AEV161:AEV165)</f>
        <v>258.39999999999998</v>
      </c>
      <c r="AEW160" s="232">
        <f>SUM(AEW161:AEW165)</f>
        <v>0</v>
      </c>
      <c r="AEX160" s="232"/>
      <c r="AEY160" s="232">
        <f>SUM(AEY161:AEY165)</f>
        <v>0</v>
      </c>
      <c r="AEZ160" s="232">
        <f>SUM(AEZ161:AEZ165)</f>
        <v>619.75</v>
      </c>
      <c r="AFA160" s="232">
        <f>SUM(AFA161:AFA165)</f>
        <v>0</v>
      </c>
      <c r="AFB160" s="232"/>
      <c r="AFC160" s="232">
        <f>SUM(AFC161:AFC165)</f>
        <v>0</v>
      </c>
      <c r="AFD160" s="232">
        <f>SUM(AFD161:AFD165)</f>
        <v>496.00799999999998</v>
      </c>
      <c r="AFE160" s="232">
        <f>SUM(AFE161:AFE165)</f>
        <v>0</v>
      </c>
      <c r="AFF160" s="232"/>
      <c r="AFG160" s="232">
        <f>SUM(AFG161:AFG165)</f>
        <v>0</v>
      </c>
      <c r="AFH160" s="232">
        <f>SUM(AFH161:AFH165)</f>
        <v>1</v>
      </c>
      <c r="AFI160" s="232">
        <f>SUM(AFI161:AFI165)</f>
        <v>0</v>
      </c>
      <c r="AFJ160" s="232"/>
      <c r="AFK160" s="232">
        <f>SUM(AFK161:AFK165)</f>
        <v>0</v>
      </c>
      <c r="AFL160" s="232">
        <f>SUM(AFL161:AFL165)</f>
        <v>5.48</v>
      </c>
      <c r="AFM160" s="232">
        <f>SUM(AFM161:AFM165)</f>
        <v>0</v>
      </c>
      <c r="AFN160" s="232"/>
      <c r="AFO160" s="232">
        <f>SUM(AFO161:AFO165)</f>
        <v>0</v>
      </c>
      <c r="AFP160" s="232">
        <f>SUM(AFP161:AFP165)</f>
        <v>6300</v>
      </c>
      <c r="AFQ160" s="232"/>
      <c r="AFR160" s="232">
        <f>SUM(AFR161:AFR165)</f>
        <v>945000</v>
      </c>
      <c r="AFS160" s="232">
        <f>SUM(AFS161:AFS165)</f>
        <v>0</v>
      </c>
      <c r="AFT160" s="232"/>
      <c r="AFU160" s="232">
        <f>SUM(AFU161:AFU165)</f>
        <v>0</v>
      </c>
      <c r="AFV160" s="232">
        <f>SUM(AFV161:AFV165)</f>
        <v>0</v>
      </c>
      <c r="AFW160" s="232"/>
      <c r="AFX160" s="232">
        <f t="shared" ref="AFX160:AJA160" si="3836">SUM(AFX161:AFX165)</f>
        <v>0</v>
      </c>
      <c r="AFY160" s="232">
        <v>0</v>
      </c>
      <c r="AFZ160" s="232">
        <v>0</v>
      </c>
      <c r="AGA160" s="232">
        <v>0</v>
      </c>
      <c r="AGB160" s="232">
        <v>0</v>
      </c>
      <c r="AGC160" s="232">
        <v>0</v>
      </c>
      <c r="AGD160" s="232">
        <v>0</v>
      </c>
      <c r="AGE160" s="232">
        <v>0</v>
      </c>
      <c r="AGF160" s="232">
        <v>0</v>
      </c>
      <c r="AGG160" s="232">
        <v>0</v>
      </c>
      <c r="AGH160" s="232">
        <v>0</v>
      </c>
      <c r="AGI160" s="232">
        <v>0</v>
      </c>
      <c r="AGJ160" s="232">
        <v>0</v>
      </c>
      <c r="AGK160" s="232">
        <v>0</v>
      </c>
      <c r="AGL160" s="232">
        <v>0</v>
      </c>
      <c r="AGM160" s="232">
        <v>0</v>
      </c>
      <c r="AGN160" s="232">
        <v>0</v>
      </c>
      <c r="AGO160" s="232">
        <v>0</v>
      </c>
      <c r="AGP160" s="232">
        <v>0</v>
      </c>
      <c r="AGQ160" s="232">
        <v>0</v>
      </c>
      <c r="AGR160" s="232">
        <v>0</v>
      </c>
      <c r="AGS160" s="232">
        <f t="shared" si="3836"/>
        <v>0</v>
      </c>
      <c r="AGT160" s="232">
        <f t="shared" si="3836"/>
        <v>0</v>
      </c>
      <c r="AGU160" s="232">
        <f t="shared" si="3836"/>
        <v>6004.35</v>
      </c>
      <c r="AGV160" s="232">
        <f t="shared" si="3836"/>
        <v>1080783</v>
      </c>
      <c r="AGW160" s="232">
        <f t="shared" si="3836"/>
        <v>0</v>
      </c>
      <c r="AGX160" s="232">
        <f t="shared" si="3836"/>
        <v>0</v>
      </c>
      <c r="AGY160" s="232">
        <f t="shared" si="3836"/>
        <v>0</v>
      </c>
      <c r="AGZ160" s="232">
        <f t="shared" si="3836"/>
        <v>0</v>
      </c>
      <c r="AHA160" s="232">
        <f t="shared" si="3836"/>
        <v>0</v>
      </c>
      <c r="AHB160" s="232">
        <f t="shared" si="3836"/>
        <v>0</v>
      </c>
      <c r="AHC160" s="232">
        <f t="shared" si="3836"/>
        <v>0</v>
      </c>
      <c r="AHD160" s="232">
        <f t="shared" si="3836"/>
        <v>0</v>
      </c>
      <c r="AHE160" s="232">
        <f t="shared" si="3836"/>
        <v>9.9</v>
      </c>
      <c r="AHF160" s="232">
        <f t="shared" si="3836"/>
        <v>4009.5</v>
      </c>
      <c r="AHG160" s="232">
        <f t="shared" si="3836"/>
        <v>6306.3</v>
      </c>
      <c r="AHH160" s="232">
        <f t="shared" si="3836"/>
        <v>945945</v>
      </c>
      <c r="AHI160" s="232">
        <f t="shared" si="3836"/>
        <v>0</v>
      </c>
      <c r="AHJ160" s="232">
        <f t="shared" si="3836"/>
        <v>0</v>
      </c>
      <c r="AHK160" s="232">
        <f t="shared" si="3836"/>
        <v>0</v>
      </c>
      <c r="AHL160" s="232">
        <f t="shared" si="3836"/>
        <v>0</v>
      </c>
      <c r="AHM160" s="232">
        <f t="shared" si="3836"/>
        <v>0</v>
      </c>
      <c r="AHN160" s="232">
        <f t="shared" si="3836"/>
        <v>0</v>
      </c>
      <c r="AHO160" s="232">
        <f t="shared" si="3063"/>
        <v>145005.29999999996</v>
      </c>
      <c r="AHP160" s="232">
        <f t="shared" si="3064"/>
        <v>207450</v>
      </c>
      <c r="AHQ160" s="232">
        <f t="shared" si="3065"/>
        <v>35769832.5</v>
      </c>
      <c r="AHR160" s="232">
        <f t="shared" si="3066"/>
        <v>74055.299999999988</v>
      </c>
      <c r="AHS160" s="232">
        <f t="shared" si="3067"/>
        <v>196600</v>
      </c>
      <c r="AHT160" s="232">
        <f t="shared" si="3068"/>
        <v>34324999</v>
      </c>
      <c r="AHU160" s="232">
        <f t="shared" si="3069"/>
        <v>74055.299999999988</v>
      </c>
      <c r="AHV160" s="232">
        <f t="shared" si="3070"/>
        <v>199150</v>
      </c>
      <c r="AHW160" s="232">
        <f t="shared" si="3071"/>
        <v>37821698.5</v>
      </c>
      <c r="AHX160" s="232">
        <v>96722.81</v>
      </c>
      <c r="AHY160" s="232">
        <f t="shared" si="3072"/>
        <v>203045</v>
      </c>
      <c r="AHZ160" s="232">
        <f t="shared" si="3762"/>
        <v>38257415.350000001</v>
      </c>
      <c r="AIA160" s="232">
        <f t="shared" si="3327"/>
        <v>122666.10000000002</v>
      </c>
      <c r="AIB160" s="232">
        <f t="shared" si="3328"/>
        <v>219600</v>
      </c>
      <c r="AIC160" s="232">
        <f t="shared" si="3329"/>
        <v>34117965.5</v>
      </c>
      <c r="AID160" s="232">
        <f t="shared" si="3330"/>
        <v>87783.75</v>
      </c>
      <c r="AIE160" s="232">
        <f t="shared" si="3331"/>
        <v>331300</v>
      </c>
      <c r="AIF160" s="232">
        <f t="shared" si="3332"/>
        <v>58529632</v>
      </c>
      <c r="AIG160" s="232">
        <f t="shared" si="3333"/>
        <v>130055.99999999999</v>
      </c>
      <c r="AIH160" s="232">
        <f t="shared" si="3334"/>
        <v>333900</v>
      </c>
      <c r="AII160" s="232">
        <f t="shared" si="3335"/>
        <v>59766398.5</v>
      </c>
      <c r="AIJ160" s="232">
        <f t="shared" si="3336"/>
        <v>144399.58499999999</v>
      </c>
      <c r="AIK160" s="232">
        <f t="shared" si="3337"/>
        <v>333300</v>
      </c>
      <c r="AIL160" s="232">
        <f t="shared" si="3338"/>
        <v>60603025</v>
      </c>
      <c r="AIM160" s="232">
        <f t="shared" si="3339"/>
        <v>134006.39999999999</v>
      </c>
      <c r="AIN160" s="232">
        <f t="shared" si="3340"/>
        <v>333400</v>
      </c>
      <c r="AIO160" s="232">
        <f t="shared" si="3341"/>
        <v>59519450</v>
      </c>
      <c r="AIP160" s="232">
        <f t="shared" si="3342"/>
        <v>138566.79</v>
      </c>
      <c r="AIQ160" s="232">
        <f t="shared" si="3325"/>
        <v>337650</v>
      </c>
      <c r="AIR160" s="232">
        <f t="shared" si="3326"/>
        <v>55808438.5</v>
      </c>
      <c r="AIS160" s="232">
        <f t="shared" si="3836"/>
        <v>118982.1</v>
      </c>
      <c r="AIT160" s="232">
        <f t="shared" si="3836"/>
        <v>297995.40000000002</v>
      </c>
      <c r="AIU160" s="232">
        <f t="shared" si="3836"/>
        <v>51627830.171999998</v>
      </c>
      <c r="AIV160" s="232">
        <f t="shared" si="3836"/>
        <v>117562.35</v>
      </c>
      <c r="AIW160" s="232">
        <f t="shared" si="3836"/>
        <v>98250</v>
      </c>
      <c r="AIX160" s="232">
        <f t="shared" si="3836"/>
        <v>22799748.5</v>
      </c>
      <c r="AIY160" s="232">
        <f t="shared" si="3836"/>
        <v>101376.79500000001</v>
      </c>
      <c r="AIZ160" s="232">
        <f t="shared" si="3836"/>
        <v>137300</v>
      </c>
      <c r="AJA160" s="232">
        <f t="shared" si="3836"/>
        <v>26257750</v>
      </c>
      <c r="AJB160" s="232">
        <f t="shared" ref="AJB160:ALA160" si="3837">SUM(AJB161:AJB165)</f>
        <v>249982.57999999996</v>
      </c>
      <c r="AJC160" s="232">
        <f t="shared" si="3837"/>
        <v>85170</v>
      </c>
      <c r="AJD160" s="232">
        <f t="shared" si="3837"/>
        <v>17501703.899999999</v>
      </c>
      <c r="AJE160" s="232">
        <f t="shared" si="3837"/>
        <v>220303.30999999997</v>
      </c>
      <c r="AJF160" s="232">
        <f t="shared" si="3837"/>
        <v>104077</v>
      </c>
      <c r="AJG160" s="232">
        <f t="shared" si="3837"/>
        <v>24172219.25</v>
      </c>
      <c r="AJH160" s="232">
        <f t="shared" si="3837"/>
        <v>263240.05499999999</v>
      </c>
      <c r="AJI160" s="232">
        <f t="shared" si="3837"/>
        <v>99077</v>
      </c>
      <c r="AJJ160" s="232">
        <f t="shared" si="3837"/>
        <v>24596719.25</v>
      </c>
      <c r="AJK160" s="232">
        <f t="shared" si="3837"/>
        <v>257697.00800000003</v>
      </c>
      <c r="AJL160" s="232">
        <f t="shared" si="3837"/>
        <v>133050</v>
      </c>
      <c r="AJM160" s="232">
        <f t="shared" si="3837"/>
        <v>33095012.5</v>
      </c>
      <c r="AJN160" s="232">
        <f t="shared" si="3837"/>
        <v>177982.77999999997</v>
      </c>
      <c r="AJO160" s="232">
        <f t="shared" si="3837"/>
        <v>132950</v>
      </c>
      <c r="AJP160" s="232">
        <f t="shared" si="3837"/>
        <v>33303012.5</v>
      </c>
      <c r="AJQ160" s="232">
        <f t="shared" si="3837"/>
        <v>187836.38099999999</v>
      </c>
      <c r="AJR160" s="232">
        <f t="shared" si="3837"/>
        <v>126750</v>
      </c>
      <c r="AJS160" s="232">
        <f t="shared" si="3837"/>
        <v>30876999</v>
      </c>
      <c r="AJT160" s="232">
        <f t="shared" si="3837"/>
        <v>154551</v>
      </c>
      <c r="AJU160" s="232">
        <f t="shared" si="3837"/>
        <v>40453196.596294969</v>
      </c>
      <c r="AJV160" s="232">
        <f t="shared" si="3837"/>
        <v>143050</v>
      </c>
      <c r="AJW160" s="232">
        <f t="shared" si="3837"/>
        <v>36778749.029943705</v>
      </c>
      <c r="AJX160" s="232">
        <f t="shared" si="3837"/>
        <v>99080</v>
      </c>
      <c r="AJY160" s="232">
        <f t="shared" si="3837"/>
        <v>24029482.917662404</v>
      </c>
      <c r="AJZ160" s="232">
        <f t="shared" si="3073"/>
        <v>212275.965</v>
      </c>
      <c r="AKA160" s="232">
        <f t="shared" si="3074"/>
        <v>40383930.520000003</v>
      </c>
      <c r="AKB160" s="232">
        <v>177615.90000000002</v>
      </c>
      <c r="AKC160" s="232">
        <v>33797898.75</v>
      </c>
      <c r="AKD160" s="232">
        <v>242011.00499999998</v>
      </c>
      <c r="AKE160" s="232">
        <v>38716523.289999992</v>
      </c>
      <c r="AKF160" s="232">
        <f t="shared" si="3075"/>
        <v>265320.05</v>
      </c>
      <c r="AKG160" s="232">
        <f t="shared" si="3076"/>
        <v>46152344.990000002</v>
      </c>
      <c r="AKH160" s="180">
        <f t="shared" si="3077"/>
        <v>358127.55</v>
      </c>
      <c r="AKI160" s="180">
        <f>SUM(AKI161:AKI165)</f>
        <v>67283617.580000013</v>
      </c>
      <c r="AKJ160" s="180">
        <v>329326.55</v>
      </c>
      <c r="AKK160" s="180">
        <v>62945353.599999994</v>
      </c>
      <c r="AKL160" s="180">
        <f>SUM(AKL161:AKL165)</f>
        <v>336377.25</v>
      </c>
      <c r="AKM160" s="180">
        <f t="shared" si="3343"/>
        <v>65681916.090000004</v>
      </c>
      <c r="AKN160" s="180">
        <f t="shared" si="3837"/>
        <v>334957.15000000002</v>
      </c>
      <c r="AKO160" s="180">
        <f t="shared" si="3837"/>
        <v>67915609.579999998</v>
      </c>
      <c r="AKP160" s="180">
        <f t="shared" si="3007"/>
        <v>247994.25</v>
      </c>
      <c r="AKQ160" s="180">
        <f t="shared" si="3008"/>
        <v>42376722.68</v>
      </c>
      <c r="AKR160" s="180">
        <f t="shared" si="3344"/>
        <v>145218.04999999996</v>
      </c>
      <c r="AKS160" s="180">
        <f t="shared" si="3345"/>
        <v>29241398.649999999</v>
      </c>
      <c r="AKT160" s="180">
        <f t="shared" si="3837"/>
        <v>145005.29999999999</v>
      </c>
      <c r="AKU160" s="180">
        <f t="shared" si="3837"/>
        <v>30355381.780000001</v>
      </c>
      <c r="AKV160" s="180">
        <f t="shared" si="3837"/>
        <v>142629.30000000002</v>
      </c>
      <c r="AKW160" s="180">
        <f t="shared" si="3837"/>
        <v>26919139.100000001</v>
      </c>
      <c r="AKX160" s="180">
        <f t="shared" si="3837"/>
        <v>74055.299999999988</v>
      </c>
      <c r="AKY160" s="180">
        <f t="shared" si="3837"/>
        <v>10395370.870000001</v>
      </c>
      <c r="AKZ160" s="180">
        <f t="shared" si="3837"/>
        <v>96722.81</v>
      </c>
      <c r="ALA160" s="180">
        <f t="shared" si="3837"/>
        <v>23601401.919</v>
      </c>
      <c r="ALB160" s="180">
        <f t="shared" ref="ALB160:ALR160" si="3838">SUM(ALB161:ALB165)</f>
        <v>122666.1</v>
      </c>
      <c r="ALC160" s="180">
        <f t="shared" si="3838"/>
        <v>28876235.75</v>
      </c>
      <c r="ALD160" s="180">
        <f t="shared" si="3838"/>
        <v>87783.75</v>
      </c>
      <c r="ALE160" s="180">
        <f t="shared" si="3838"/>
        <v>19515595.066</v>
      </c>
      <c r="ALF160" s="180">
        <f t="shared" si="3838"/>
        <v>130056</v>
      </c>
      <c r="ALG160" s="180">
        <f t="shared" si="3838"/>
        <v>26453324.399999999</v>
      </c>
      <c r="ALH160" s="180">
        <f t="shared" si="3838"/>
        <v>144399.58500000002</v>
      </c>
      <c r="ALI160" s="180">
        <f t="shared" si="3838"/>
        <v>36828553.57</v>
      </c>
      <c r="ALJ160" s="180">
        <f t="shared" si="3838"/>
        <v>134006.40000000002</v>
      </c>
      <c r="ALK160" s="180">
        <f t="shared" si="3838"/>
        <v>48603849.460000001</v>
      </c>
      <c r="ALL160" s="180">
        <f t="shared" si="3838"/>
        <v>28725378.420000002</v>
      </c>
      <c r="ALM160" s="180">
        <f t="shared" si="3838"/>
        <v>138566.79</v>
      </c>
      <c r="ALN160" s="180">
        <f t="shared" si="3838"/>
        <v>50958613.93</v>
      </c>
      <c r="ALO160" s="180">
        <f t="shared" si="3838"/>
        <v>37779528.359999999</v>
      </c>
      <c r="ALP160" s="180">
        <f t="shared" si="3838"/>
        <v>118982.1</v>
      </c>
      <c r="ALQ160" s="180">
        <f t="shared" si="3838"/>
        <v>46674572.07</v>
      </c>
      <c r="ALR160" s="180">
        <f t="shared" si="3838"/>
        <v>29853897.210000001</v>
      </c>
    </row>
    <row r="161" spans="1:16227" s="115" customFormat="1" ht="18" customHeight="1" outlineLevel="1" x14ac:dyDescent="0.25">
      <c r="A161" s="120"/>
      <c r="B161" s="120" t="s">
        <v>418</v>
      </c>
      <c r="C161" s="303" t="s">
        <v>428</v>
      </c>
      <c r="D161" s="177">
        <v>300000</v>
      </c>
      <c r="E161" s="207">
        <v>35450</v>
      </c>
      <c r="F161" s="207">
        <v>108410.4</v>
      </c>
      <c r="G161" s="225">
        <v>35200</v>
      </c>
      <c r="H161" s="225">
        <v>160</v>
      </c>
      <c r="I161" s="208">
        <f>G161*H161</f>
        <v>5632000</v>
      </c>
      <c r="J161" s="207">
        <v>27423</v>
      </c>
      <c r="K161" s="225">
        <v>34000</v>
      </c>
      <c r="L161" s="225">
        <v>160</v>
      </c>
      <c r="M161" s="208">
        <f>K161*L161</f>
        <v>5440000</v>
      </c>
      <c r="N161" s="207">
        <v>27423</v>
      </c>
      <c r="O161" s="225">
        <v>34000</v>
      </c>
      <c r="P161" s="225">
        <v>154</v>
      </c>
      <c r="Q161" s="208">
        <f>O161*P161</f>
        <v>5236000</v>
      </c>
      <c r="R161" s="205">
        <v>38492.76</v>
      </c>
      <c r="S161" s="225">
        <v>34000</v>
      </c>
      <c r="T161" s="225">
        <v>154</v>
      </c>
      <c r="U161" s="208">
        <f>S161*T161</f>
        <v>5236000</v>
      </c>
      <c r="V161" s="207">
        <v>26952.75</v>
      </c>
      <c r="W161" s="225">
        <v>25200</v>
      </c>
      <c r="X161" s="225">
        <v>154</v>
      </c>
      <c r="Y161" s="208">
        <f>W161*X161</f>
        <v>3880800</v>
      </c>
      <c r="Z161" s="207">
        <v>59941.35</v>
      </c>
      <c r="AA161" s="225">
        <v>83900</v>
      </c>
      <c r="AB161" s="225">
        <v>154</v>
      </c>
      <c r="AC161" s="208">
        <f>AA161*AB161</f>
        <v>12920600</v>
      </c>
      <c r="AD161" s="207">
        <v>49564.35</v>
      </c>
      <c r="AE161" s="225">
        <v>83900</v>
      </c>
      <c r="AF161" s="225">
        <v>154</v>
      </c>
      <c r="AG161" s="208">
        <f>AE161*AF161</f>
        <v>12920600</v>
      </c>
      <c r="AH161" s="207">
        <v>31066.2</v>
      </c>
      <c r="AI161" s="225">
        <v>83900</v>
      </c>
      <c r="AJ161" s="225">
        <v>154</v>
      </c>
      <c r="AK161" s="208">
        <f>AI161*AJ161</f>
        <v>12920600</v>
      </c>
      <c r="AL161" s="207">
        <v>33105.599999999999</v>
      </c>
      <c r="AM161" s="225">
        <v>83900</v>
      </c>
      <c r="AN161" s="225">
        <v>142</v>
      </c>
      <c r="AO161" s="208">
        <f>AM161*AN161</f>
        <v>11913800</v>
      </c>
      <c r="AP161" s="207">
        <v>37342.800000000003</v>
      </c>
      <c r="AQ161" s="225">
        <v>91800</v>
      </c>
      <c r="AR161" s="225">
        <v>142.93</v>
      </c>
      <c r="AS161" s="208">
        <f>AQ161*AR161</f>
        <v>13120974</v>
      </c>
      <c r="AT161" s="207">
        <v>34006.5</v>
      </c>
      <c r="AU161" s="225">
        <v>80924.399999999994</v>
      </c>
      <c r="AV161" s="225">
        <v>142.93</v>
      </c>
      <c r="AW161" s="208">
        <f>AU161*AV161</f>
        <v>11566524.492000001</v>
      </c>
      <c r="AX161" s="207">
        <v>52301.700000000004</v>
      </c>
      <c r="AY161" s="225">
        <v>65300</v>
      </c>
      <c r="AZ161" s="225">
        <v>142.93</v>
      </c>
      <c r="BA161" s="208">
        <f>AY161*AZ161</f>
        <v>9333329</v>
      </c>
      <c r="BB161" s="207">
        <v>55534.05</v>
      </c>
      <c r="BC161" s="225">
        <f>32100+69825</f>
        <v>101925</v>
      </c>
      <c r="BD161" s="225">
        <v>120</v>
      </c>
      <c r="BE161" s="208">
        <f>BC161*BD161</f>
        <v>12231000</v>
      </c>
      <c r="BF161" s="207">
        <v>192891.59999999998</v>
      </c>
      <c r="BG161" s="225">
        <v>64720</v>
      </c>
      <c r="BH161" s="225">
        <v>142.77000000000001</v>
      </c>
      <c r="BI161" s="208">
        <f>BG161*BH161</f>
        <v>9240074.4000000004</v>
      </c>
      <c r="BJ161" s="207">
        <v>174671.44999999998</v>
      </c>
      <c r="BK161" s="225">
        <v>20000</v>
      </c>
      <c r="BL161" s="225">
        <v>140</v>
      </c>
      <c r="BM161" s="208">
        <f>BK161*BL161</f>
        <v>2800000</v>
      </c>
      <c r="BN161" s="207">
        <v>136035.90000000002</v>
      </c>
      <c r="BO161" s="227">
        <v>25000</v>
      </c>
      <c r="BP161" s="225">
        <v>140</v>
      </c>
      <c r="BQ161" s="208">
        <f>BO161*BP161</f>
        <v>3500000</v>
      </c>
      <c r="BR161" s="207">
        <v>155563.65000000002</v>
      </c>
      <c r="BS161" s="225">
        <v>30000</v>
      </c>
      <c r="BT161" s="225">
        <v>140</v>
      </c>
      <c r="BU161" s="208">
        <f>BS161*BT161</f>
        <v>4200000</v>
      </c>
      <c r="BV161" s="207">
        <v>153138.28</v>
      </c>
      <c r="BW161" s="225">
        <v>30000</v>
      </c>
      <c r="BX161" s="225">
        <v>140</v>
      </c>
      <c r="BY161" s="208">
        <f>BW161*BX161</f>
        <v>4200000</v>
      </c>
      <c r="BZ161" s="207">
        <v>154093.5</v>
      </c>
      <c r="CA161" s="225">
        <v>30000</v>
      </c>
      <c r="CB161" s="225">
        <v>140</v>
      </c>
      <c r="CC161" s="208">
        <f>CA161*CB161</f>
        <v>4200000</v>
      </c>
      <c r="CD161" s="225">
        <v>35000</v>
      </c>
      <c r="CE161" s="225">
        <v>140</v>
      </c>
      <c r="CF161" s="208">
        <f>CD161*CE161</f>
        <v>4900000</v>
      </c>
      <c r="CG161" s="227">
        <v>23000</v>
      </c>
      <c r="CH161" s="225">
        <v>140</v>
      </c>
      <c r="CI161" s="226">
        <f>CG161*CH161</f>
        <v>3220000</v>
      </c>
      <c r="CJ161" s="226">
        <v>60000</v>
      </c>
      <c r="CK161" s="226">
        <v>140</v>
      </c>
      <c r="CL161" s="226">
        <v>8400000</v>
      </c>
      <c r="CM161" s="253">
        <v>166030.65</v>
      </c>
      <c r="CN161" s="253">
        <v>27218964.600000001</v>
      </c>
      <c r="CO161" s="253">
        <v>138501.45000000001</v>
      </c>
      <c r="CP161" s="253">
        <v>22207197.149999999</v>
      </c>
      <c r="CQ161" s="253">
        <v>32809.949999999997</v>
      </c>
      <c r="CR161" s="253">
        <v>4732050.5999999996</v>
      </c>
      <c r="CS161" s="253">
        <v>47513.25</v>
      </c>
      <c r="CT161" s="253">
        <v>7349918.4000000004</v>
      </c>
      <c r="CU161" s="253">
        <v>83871.45</v>
      </c>
      <c r="CV161" s="253">
        <v>12962294.100000001</v>
      </c>
      <c r="CW161" s="253">
        <v>84416.400000000009</v>
      </c>
      <c r="CX161" s="253">
        <v>12625844.890000001</v>
      </c>
      <c r="CY161" s="253">
        <v>107743.95000000001</v>
      </c>
      <c r="CZ161" s="253">
        <v>16566842.050000001</v>
      </c>
      <c r="DA161" s="253">
        <v>131641.47272727272</v>
      </c>
      <c r="DB161" s="253">
        <v>18691511.688181818</v>
      </c>
      <c r="DC161" s="253">
        <v>63336.5</v>
      </c>
      <c r="DD161" s="253">
        <v>8094816.8900000006</v>
      </c>
      <c r="DE161" s="253">
        <v>103668.29999999999</v>
      </c>
      <c r="DF161" s="253">
        <v>13888631.75</v>
      </c>
      <c r="DG161" s="253">
        <v>108410.4</v>
      </c>
      <c r="DH161" s="253">
        <v>15131740.77</v>
      </c>
      <c r="DI161" s="253">
        <v>109165.5</v>
      </c>
      <c r="DJ161" s="253">
        <v>14738950.67</v>
      </c>
      <c r="DK161" s="253">
        <v>27423</v>
      </c>
      <c r="DL161" s="253">
        <v>3311014.91</v>
      </c>
      <c r="DM161" s="253">
        <v>38492.76</v>
      </c>
      <c r="DN161" s="253">
        <v>5388986.4000000004</v>
      </c>
      <c r="DO161" s="253">
        <v>26952.75</v>
      </c>
      <c r="DP161" s="253">
        <v>3773385</v>
      </c>
      <c r="DQ161" s="253">
        <f>ALD161-XI161</f>
        <v>59941.35</v>
      </c>
      <c r="DR161" s="253">
        <f>ALE161-XJ161</f>
        <v>8435073.6150000002</v>
      </c>
      <c r="DS161" s="253">
        <v>49564.35</v>
      </c>
      <c r="DT161" s="253">
        <v>6939009</v>
      </c>
      <c r="DU161" s="253">
        <v>31066.2</v>
      </c>
      <c r="DV161" s="253">
        <v>10298135.57</v>
      </c>
      <c r="DW161" s="253">
        <v>4349268</v>
      </c>
      <c r="DX161" s="253">
        <v>33105.599999999999</v>
      </c>
      <c r="DY161" s="253">
        <v>11441938.539999999</v>
      </c>
      <c r="DZ161" s="253">
        <v>4634784</v>
      </c>
      <c r="EA161" s="126">
        <v>37342.800000000003</v>
      </c>
      <c r="EB161" s="126">
        <v>13614725.17</v>
      </c>
      <c r="EC161" s="126">
        <v>5227992</v>
      </c>
      <c r="ED161" s="126">
        <v>34006.5</v>
      </c>
      <c r="EE161" s="126">
        <v>11624313.359999999</v>
      </c>
      <c r="EF161" s="126">
        <v>4760910</v>
      </c>
      <c r="EG161" s="131">
        <v>0</v>
      </c>
      <c r="EH161" s="225"/>
      <c r="EI161" s="225">
        <v>150</v>
      </c>
      <c r="EJ161" s="225">
        <f>EH161*EI161</f>
        <v>0</v>
      </c>
      <c r="EK161" s="131">
        <v>0</v>
      </c>
      <c r="EL161" s="225"/>
      <c r="EM161" s="225">
        <v>150</v>
      </c>
      <c r="EN161" s="225">
        <f>EL161*EM161</f>
        <v>0</v>
      </c>
      <c r="EO161" s="131">
        <v>0</v>
      </c>
      <c r="EP161" s="225"/>
      <c r="EQ161" s="225">
        <v>150</v>
      </c>
      <c r="ER161" s="225">
        <f>EP161*EQ161</f>
        <v>0</v>
      </c>
      <c r="ES161" s="131">
        <v>0</v>
      </c>
      <c r="ET161" s="225"/>
      <c r="EU161" s="225">
        <v>150</v>
      </c>
      <c r="EV161" s="225">
        <f>ET161*EU161</f>
        <v>0</v>
      </c>
      <c r="EW161" s="131">
        <v>0</v>
      </c>
      <c r="EX161" s="225"/>
      <c r="EY161" s="225">
        <v>150</v>
      </c>
      <c r="EZ161" s="225">
        <f>EX161*EY161</f>
        <v>0</v>
      </c>
      <c r="FA161" s="131">
        <v>0</v>
      </c>
      <c r="FB161" s="225"/>
      <c r="FC161" s="225">
        <v>150</v>
      </c>
      <c r="FD161" s="225">
        <f>FB161*FC161</f>
        <v>0</v>
      </c>
      <c r="FE161" s="131">
        <v>103.95</v>
      </c>
      <c r="FF161" s="225"/>
      <c r="FG161" s="225">
        <v>150</v>
      </c>
      <c r="FH161" s="225">
        <f>FF161*FG161</f>
        <v>0</v>
      </c>
      <c r="FI161" s="131">
        <v>0</v>
      </c>
      <c r="FJ161" s="225"/>
      <c r="FK161" s="225">
        <v>0</v>
      </c>
      <c r="FL161" s="225">
        <f>FJ161*FK161</f>
        <v>0</v>
      </c>
      <c r="FM161" s="131">
        <v>0</v>
      </c>
      <c r="FN161" s="225"/>
      <c r="FO161" s="225">
        <v>0</v>
      </c>
      <c r="FP161" s="225">
        <f>FN161*FO161</f>
        <v>0</v>
      </c>
      <c r="FQ161" s="131">
        <v>0</v>
      </c>
      <c r="FR161" s="225"/>
      <c r="FS161" s="225">
        <v>0</v>
      </c>
      <c r="FT161" s="225">
        <f>FR161*FS161</f>
        <v>0</v>
      </c>
      <c r="FU161" s="131">
        <v>0</v>
      </c>
      <c r="FV161" s="225"/>
      <c r="FW161" s="225">
        <v>0</v>
      </c>
      <c r="FX161" s="225">
        <f>FV161*FW161</f>
        <v>0</v>
      </c>
      <c r="FY161" s="131">
        <v>0</v>
      </c>
      <c r="FZ161" s="225"/>
      <c r="GA161" s="225">
        <v>0</v>
      </c>
      <c r="GB161" s="225">
        <f>FZ161*GA161</f>
        <v>0</v>
      </c>
      <c r="GC161" s="131">
        <v>0</v>
      </c>
      <c r="GD161" s="225"/>
      <c r="GE161" s="225">
        <v>0</v>
      </c>
      <c r="GF161" s="225">
        <f>GD161*GE161</f>
        <v>0</v>
      </c>
      <c r="GG161" s="131">
        <v>0</v>
      </c>
      <c r="GH161" s="225"/>
      <c r="GI161" s="225">
        <v>0</v>
      </c>
      <c r="GJ161" s="225">
        <f>GH161*GI161</f>
        <v>0</v>
      </c>
      <c r="GK161" s="131">
        <v>0</v>
      </c>
      <c r="GL161" s="225"/>
      <c r="GM161" s="225">
        <v>0</v>
      </c>
      <c r="GN161" s="225">
        <f>GL161*GM161</f>
        <v>0</v>
      </c>
      <c r="GO161" s="131">
        <v>0</v>
      </c>
      <c r="GP161" s="225"/>
      <c r="GQ161" s="225">
        <v>0</v>
      </c>
      <c r="GR161" s="225">
        <f>GP161*GQ161</f>
        <v>0</v>
      </c>
      <c r="GS161" s="131">
        <v>0</v>
      </c>
      <c r="GT161" s="225"/>
      <c r="GU161" s="225">
        <v>0</v>
      </c>
      <c r="GV161" s="225">
        <f>GT161*GU161</f>
        <v>0</v>
      </c>
      <c r="GW161" s="131"/>
      <c r="GX161" s="225"/>
      <c r="GY161" s="225">
        <v>0</v>
      </c>
      <c r="GZ161" s="225">
        <f>GX161*GY161</f>
        <v>0</v>
      </c>
      <c r="HA161" s="131"/>
      <c r="HB161" s="225"/>
      <c r="HC161" s="225">
        <v>0</v>
      </c>
      <c r="HD161" s="225">
        <f>HB161*HC161</f>
        <v>0</v>
      </c>
      <c r="HE161" s="225"/>
      <c r="HF161" s="225">
        <v>0</v>
      </c>
      <c r="HG161" s="225">
        <f>HE161*HF161</f>
        <v>0</v>
      </c>
      <c r="HH161" s="225"/>
      <c r="HI161" s="225">
        <v>0</v>
      </c>
      <c r="HJ161" s="225">
        <f>HH161*HI161</f>
        <v>0</v>
      </c>
      <c r="HK161" s="225"/>
      <c r="HL161" s="225">
        <v>0</v>
      </c>
      <c r="HM161" s="225">
        <v>0</v>
      </c>
      <c r="HN161" s="253">
        <v>0</v>
      </c>
      <c r="HO161" s="253">
        <v>0</v>
      </c>
      <c r="HP161" s="253">
        <v>0</v>
      </c>
      <c r="HQ161" s="253">
        <v>0</v>
      </c>
      <c r="HR161" s="253">
        <v>0</v>
      </c>
      <c r="HS161" s="253">
        <v>0</v>
      </c>
      <c r="HT161" s="253">
        <v>0</v>
      </c>
      <c r="HU161" s="253">
        <v>0</v>
      </c>
      <c r="HV161" s="253">
        <v>0</v>
      </c>
      <c r="HW161" s="253">
        <v>0</v>
      </c>
      <c r="HX161" s="253">
        <v>0</v>
      </c>
      <c r="HY161" s="253">
        <v>0</v>
      </c>
      <c r="HZ161" s="253">
        <v>0</v>
      </c>
      <c r="IA161" s="253">
        <v>0</v>
      </c>
      <c r="IB161" s="253">
        <v>0</v>
      </c>
      <c r="IC161" s="253">
        <v>0</v>
      </c>
      <c r="ID161" s="253">
        <v>0</v>
      </c>
      <c r="IE161" s="253">
        <v>0</v>
      </c>
      <c r="IF161" s="253">
        <v>0</v>
      </c>
      <c r="IG161" s="253">
        <v>0</v>
      </c>
      <c r="IH161" s="253">
        <v>0</v>
      </c>
      <c r="II161" s="253">
        <v>0</v>
      </c>
      <c r="IJ161" s="253">
        <v>0</v>
      </c>
      <c r="IK161" s="253">
        <v>0</v>
      </c>
      <c r="IL161" s="253">
        <v>0</v>
      </c>
      <c r="IM161" s="253">
        <v>0</v>
      </c>
      <c r="IN161" s="253">
        <v>0</v>
      </c>
      <c r="IO161" s="253">
        <v>0</v>
      </c>
      <c r="IP161" s="253">
        <v>0</v>
      </c>
      <c r="IQ161" s="253">
        <v>0</v>
      </c>
      <c r="IR161" s="262">
        <v>0</v>
      </c>
      <c r="IS161" s="262">
        <v>0</v>
      </c>
      <c r="IT161" s="262">
        <v>103.95</v>
      </c>
      <c r="IU161" s="262">
        <v>12993.75</v>
      </c>
      <c r="IV161" s="262">
        <v>0</v>
      </c>
      <c r="IW161" s="262">
        <v>0</v>
      </c>
      <c r="IX161" s="262">
        <v>0</v>
      </c>
      <c r="IY161" s="262">
        <v>0</v>
      </c>
      <c r="IZ161" s="147">
        <v>0</v>
      </c>
      <c r="JA161" s="147">
        <v>0</v>
      </c>
      <c r="JB161" s="147">
        <v>0</v>
      </c>
      <c r="JC161" s="147">
        <v>0</v>
      </c>
      <c r="JD161" s="131"/>
      <c r="JE161" s="225"/>
      <c r="JF161" s="131"/>
      <c r="JG161" s="228">
        <f t="shared" ref="JG161:JG163" si="3839">JE161*JF161</f>
        <v>0</v>
      </c>
      <c r="JH161" s="131"/>
      <c r="JI161" s="225"/>
      <c r="JJ161" s="131"/>
      <c r="JK161" s="228">
        <f t="shared" ref="JK161:JK163" si="3840">JI161*JJ161</f>
        <v>0</v>
      </c>
      <c r="JL161" s="131"/>
      <c r="JM161" s="225"/>
      <c r="JN161" s="131"/>
      <c r="JO161" s="228">
        <f t="shared" ref="JO161:JO163" si="3841">JM161*JN161</f>
        <v>0</v>
      </c>
      <c r="JP161" s="131"/>
      <c r="JQ161" s="225"/>
      <c r="JR161" s="131"/>
      <c r="JS161" s="228">
        <f t="shared" ref="JS161:JS163" si="3842">JQ161*JR161</f>
        <v>0</v>
      </c>
      <c r="JT161" s="131"/>
      <c r="JU161" s="225"/>
      <c r="JV161" s="131"/>
      <c r="JW161" s="228">
        <f t="shared" ref="JW161:JW163" si="3843">JU161*JV161</f>
        <v>0</v>
      </c>
      <c r="JX161" s="131"/>
      <c r="JY161" s="225"/>
      <c r="JZ161" s="131"/>
      <c r="KA161" s="228">
        <f t="shared" ref="KA161:KA163" si="3844">JY161*JZ161</f>
        <v>0</v>
      </c>
      <c r="KB161" s="131"/>
      <c r="KC161" s="131"/>
      <c r="KD161" s="131"/>
      <c r="KE161" s="228">
        <f t="shared" ref="KE161:KE163" si="3845">KC161*KD161</f>
        <v>0</v>
      </c>
      <c r="KF161" s="131"/>
      <c r="KG161" s="131"/>
      <c r="KH161" s="131"/>
      <c r="KI161" s="228">
        <f t="shared" ref="KI161:KI165" si="3846">KG161*KH161</f>
        <v>0</v>
      </c>
      <c r="KJ161" s="131"/>
      <c r="KK161" s="131"/>
      <c r="KL161" s="131"/>
      <c r="KM161" s="228">
        <f t="shared" ref="KM161:KM165" si="3847">KK161*KL161</f>
        <v>0</v>
      </c>
      <c r="KN161" s="131"/>
      <c r="KO161" s="131"/>
      <c r="KP161" s="131"/>
      <c r="KQ161" s="228">
        <f t="shared" ref="KQ161:KQ165" si="3848">KO161*KP161</f>
        <v>0</v>
      </c>
      <c r="KR161" s="131"/>
      <c r="KS161" s="131"/>
      <c r="KT161" s="131"/>
      <c r="KU161" s="228">
        <f t="shared" ref="KU161:KU165" si="3849">KS161*KT161</f>
        <v>0</v>
      </c>
      <c r="KV161" s="131"/>
      <c r="KW161" s="131"/>
      <c r="KX161" s="131"/>
      <c r="KY161" s="228">
        <f t="shared" ref="KY161:KY165" si="3850">KW161*KX161</f>
        <v>0</v>
      </c>
      <c r="KZ161" s="131">
        <v>0</v>
      </c>
      <c r="LA161" s="131"/>
      <c r="LB161" s="131"/>
      <c r="LC161" s="228">
        <f t="shared" ref="LC161:LC165" si="3851">LA161*LB161</f>
        <v>0</v>
      </c>
      <c r="LD161" s="131"/>
      <c r="LE161" s="131"/>
      <c r="LF161" s="131"/>
      <c r="LG161" s="228">
        <f t="shared" ref="LG161:LG165" si="3852">LE161*LF161</f>
        <v>0</v>
      </c>
      <c r="LH161" s="131"/>
      <c r="LI161" s="131"/>
      <c r="LJ161" s="131"/>
      <c r="LK161" s="228">
        <f t="shared" ref="LK161:LK165" si="3853">LI161*LJ161</f>
        <v>0</v>
      </c>
      <c r="LL161" s="131"/>
      <c r="LM161" s="131"/>
      <c r="LN161" s="131"/>
      <c r="LO161" s="228">
        <f t="shared" ref="LO161:LO165" si="3854">LM161*LN161</f>
        <v>0</v>
      </c>
      <c r="LP161" s="131"/>
      <c r="LQ161" s="131"/>
      <c r="LR161" s="131"/>
      <c r="LS161" s="228">
        <f t="shared" ref="LS161:LS165" si="3855">LQ161*LR161</f>
        <v>0</v>
      </c>
      <c r="LT161" s="131"/>
      <c r="LU161" s="131"/>
      <c r="LV161" s="131"/>
      <c r="LW161" s="228">
        <f t="shared" ref="LW161:LW165" si="3856">LU161*LV161</f>
        <v>0</v>
      </c>
      <c r="LX161" s="131"/>
      <c r="LY161" s="131"/>
      <c r="LZ161" s="131"/>
      <c r="MA161" s="228">
        <f t="shared" ref="MA161:MA165" si="3857">LY161*LZ161</f>
        <v>0</v>
      </c>
      <c r="MB161" s="131"/>
      <c r="MC161" s="131"/>
      <c r="MD161" s="228">
        <f t="shared" ref="MD161:MD165" si="3858">MB161*MC161</f>
        <v>0</v>
      </c>
      <c r="ME161" s="131"/>
      <c r="MF161" s="131"/>
      <c r="MG161" s="228">
        <v>0</v>
      </c>
      <c r="MH161" s="228"/>
      <c r="MI161" s="228"/>
      <c r="MJ161" s="228">
        <v>0</v>
      </c>
      <c r="MK161" s="253"/>
      <c r="ML161" s="253"/>
      <c r="MM161" s="253"/>
      <c r="MN161" s="253"/>
      <c r="MO161" s="253"/>
      <c r="MP161" s="253"/>
      <c r="MQ161" s="253"/>
      <c r="MR161" s="253"/>
      <c r="MS161" s="253"/>
      <c r="MT161" s="253"/>
      <c r="MU161" s="253"/>
      <c r="MV161" s="253"/>
      <c r="MW161" s="253"/>
      <c r="MX161" s="253"/>
      <c r="MY161" s="253"/>
      <c r="MZ161" s="253"/>
      <c r="NA161" s="253"/>
      <c r="NB161" s="253"/>
      <c r="NC161" s="253"/>
      <c r="ND161" s="253"/>
      <c r="NE161" s="253"/>
      <c r="NF161" s="253"/>
      <c r="NG161" s="253"/>
      <c r="NH161" s="253"/>
      <c r="NI161" s="253"/>
      <c r="NJ161" s="253"/>
      <c r="NK161" s="253"/>
      <c r="NL161" s="253"/>
      <c r="NM161" s="253"/>
      <c r="NN161" s="253"/>
      <c r="NO161" s="125"/>
      <c r="NP161" s="125"/>
      <c r="NQ161" s="125"/>
      <c r="NR161" s="125"/>
      <c r="NS161" s="125"/>
      <c r="NT161" s="125"/>
      <c r="NU161" s="125"/>
      <c r="NV161" s="125"/>
      <c r="NW161" s="125"/>
      <c r="NX161" s="125"/>
      <c r="NY161" s="125"/>
      <c r="NZ161" s="125"/>
      <c r="OA161" s="228"/>
      <c r="OB161" s="225"/>
      <c r="OC161" s="225">
        <v>115</v>
      </c>
      <c r="OD161" s="225">
        <f t="shared" ref="OD161:OD163" si="3859">OB161*OC161</f>
        <v>0</v>
      </c>
      <c r="OE161" s="228"/>
      <c r="OF161" s="225"/>
      <c r="OG161" s="225">
        <v>115</v>
      </c>
      <c r="OH161" s="225">
        <f t="shared" ref="OH161:OH163" si="3860">OF161*OG161</f>
        <v>0</v>
      </c>
      <c r="OI161" s="228"/>
      <c r="OJ161" s="225"/>
      <c r="OK161" s="225">
        <v>108.4</v>
      </c>
      <c r="OL161" s="225">
        <f t="shared" ref="OL161:OL163" si="3861">OJ161*OK161</f>
        <v>0</v>
      </c>
      <c r="OM161" s="228"/>
      <c r="ON161" s="225"/>
      <c r="OO161" s="225">
        <v>108.4</v>
      </c>
      <c r="OP161" s="225">
        <f t="shared" ref="OP161:OP163" si="3862">ON161*OO161</f>
        <v>0</v>
      </c>
      <c r="OQ161" s="228"/>
      <c r="OR161" s="225"/>
      <c r="OS161" s="225">
        <v>108.4</v>
      </c>
      <c r="OT161" s="225">
        <f t="shared" ref="OT161:OT163" si="3863">OR161*OS161</f>
        <v>0</v>
      </c>
      <c r="OU161" s="228"/>
      <c r="OV161" s="225"/>
      <c r="OW161" s="225">
        <v>108.4</v>
      </c>
      <c r="OX161" s="225">
        <f t="shared" ref="OX161:OX163" si="3864">OV161*OW161</f>
        <v>0</v>
      </c>
      <c r="OY161" s="228"/>
      <c r="OZ161" s="225"/>
      <c r="PA161" s="225">
        <v>108.4</v>
      </c>
      <c r="PB161" s="225">
        <f t="shared" ref="PB161:PB163" si="3865">OZ161*PA161</f>
        <v>0</v>
      </c>
      <c r="PC161" s="228"/>
      <c r="PD161" s="225"/>
      <c r="PE161" s="225">
        <v>108.4</v>
      </c>
      <c r="PF161" s="225">
        <f t="shared" ref="PF161:PF165" si="3866">PD161*PE161</f>
        <v>0</v>
      </c>
      <c r="PG161" s="228"/>
      <c r="PH161" s="225"/>
      <c r="PI161" s="225">
        <v>108.4</v>
      </c>
      <c r="PJ161" s="225">
        <f t="shared" ref="PJ161:PJ165" si="3867">PH161*PI161</f>
        <v>0</v>
      </c>
      <c r="PK161" s="228"/>
      <c r="PL161" s="225"/>
      <c r="PM161" s="225">
        <v>108.4</v>
      </c>
      <c r="PN161" s="225">
        <f t="shared" ref="PN161:PN165" si="3868">PL161*PM161</f>
        <v>0</v>
      </c>
      <c r="PO161" s="228"/>
      <c r="PP161" s="225"/>
      <c r="PQ161" s="225">
        <v>108.4</v>
      </c>
      <c r="PR161" s="225">
        <f t="shared" ref="PR161:PR165" si="3869">PP161*PQ161</f>
        <v>0</v>
      </c>
      <c r="PS161" s="228"/>
      <c r="PT161" s="225"/>
      <c r="PU161" s="225">
        <v>108.4</v>
      </c>
      <c r="PV161" s="225">
        <f t="shared" ref="PV161:PV165" si="3870">PT161*PU161</f>
        <v>0</v>
      </c>
      <c r="PW161" s="228"/>
      <c r="PX161" s="225"/>
      <c r="PY161" s="225">
        <v>108.4</v>
      </c>
      <c r="PZ161" s="225">
        <f t="shared" ref="PZ161:PZ165" si="3871">PX161*PY161</f>
        <v>0</v>
      </c>
      <c r="QA161" s="228">
        <v>14102.55</v>
      </c>
      <c r="QB161" s="225"/>
      <c r="QC161" s="225">
        <v>108.4</v>
      </c>
      <c r="QD161" s="225">
        <f t="shared" ref="QD161:QD165" si="3872">QB161*QC161</f>
        <v>0</v>
      </c>
      <c r="QE161" s="228">
        <v>12602.7</v>
      </c>
      <c r="QF161" s="225"/>
      <c r="QG161" s="225">
        <v>108.4</v>
      </c>
      <c r="QH161" s="225">
        <f t="shared" ref="QH161:QH165" si="3873">QF161*QG161</f>
        <v>0</v>
      </c>
      <c r="QI161" s="228">
        <v>23161.05</v>
      </c>
      <c r="QJ161" s="225"/>
      <c r="QK161" s="225">
        <v>108.4</v>
      </c>
      <c r="QL161" s="225">
        <f t="shared" ref="QL161:QL165" si="3874">QJ161*QK161</f>
        <v>0</v>
      </c>
      <c r="QM161" s="228">
        <v>12261.15</v>
      </c>
      <c r="QN161" s="225"/>
      <c r="QO161" s="225">
        <v>108.4</v>
      </c>
      <c r="QP161" s="225">
        <f t="shared" ref="QP161:QP165" si="3875">QN161*QO161</f>
        <v>0</v>
      </c>
      <c r="QQ161" s="228">
        <v>4504.5</v>
      </c>
      <c r="QR161" s="225"/>
      <c r="QS161" s="225">
        <v>108.4</v>
      </c>
      <c r="QT161" s="225">
        <f t="shared" ref="QT161:QT165" si="3876">QR161*QS161</f>
        <v>0</v>
      </c>
      <c r="QU161" s="228">
        <v>3004.65</v>
      </c>
      <c r="QV161" s="225"/>
      <c r="QW161" s="225">
        <v>108.4</v>
      </c>
      <c r="QX161" s="225">
        <f t="shared" ref="QX161:QX165" si="3877">QV161*QW161</f>
        <v>0</v>
      </c>
      <c r="QY161" s="225"/>
      <c r="QZ161" s="225">
        <v>108.4</v>
      </c>
      <c r="RA161" s="225">
        <f t="shared" ref="RA161:RA165" si="3878">QY161*QZ161</f>
        <v>0</v>
      </c>
      <c r="RB161" s="225"/>
      <c r="RC161" s="225">
        <v>108.4</v>
      </c>
      <c r="RD161" s="225">
        <f t="shared" si="3589"/>
        <v>0</v>
      </c>
      <c r="RE161" s="225"/>
      <c r="RF161" s="225">
        <v>108.4</v>
      </c>
      <c r="RG161" s="225">
        <v>0</v>
      </c>
      <c r="RH161" s="253">
        <v>19171.514999999999</v>
      </c>
      <c r="RI161" s="253">
        <v>2204724.23</v>
      </c>
      <c r="RJ161" s="253">
        <v>14795.55</v>
      </c>
      <c r="RK161" s="253">
        <v>1701488.25</v>
      </c>
      <c r="RL161" s="253"/>
      <c r="RM161" s="253"/>
      <c r="RN161" s="253"/>
      <c r="RO161" s="253"/>
      <c r="RP161" s="253"/>
      <c r="RQ161" s="253"/>
      <c r="RR161" s="253"/>
      <c r="RS161" s="253"/>
      <c r="RT161" s="253"/>
      <c r="RU161" s="253"/>
      <c r="RV161" s="253"/>
      <c r="RW161" s="253"/>
      <c r="RX161" s="253"/>
      <c r="RY161" s="253"/>
      <c r="RZ161" s="253">
        <v>1752.3</v>
      </c>
      <c r="SA161" s="253">
        <v>648351</v>
      </c>
      <c r="SB161" s="253"/>
      <c r="SC161" s="253"/>
      <c r="SD161" s="253"/>
      <c r="SE161" s="253"/>
      <c r="SF161" s="253"/>
      <c r="SG161" s="253"/>
      <c r="SH161" s="253"/>
      <c r="SI161" s="253"/>
      <c r="SJ161" s="253"/>
      <c r="SK161" s="253"/>
      <c r="SL161" s="125"/>
      <c r="SM161" s="125"/>
      <c r="SN161" s="125"/>
      <c r="SO161" s="125"/>
      <c r="SP161" s="125"/>
      <c r="SQ161" s="125"/>
      <c r="SR161" s="125"/>
      <c r="SS161" s="125"/>
      <c r="ST161" s="125"/>
      <c r="SU161" s="125"/>
      <c r="SV161" s="125"/>
      <c r="SW161" s="125"/>
      <c r="SX161" s="228">
        <v>292.05</v>
      </c>
      <c r="SY161" s="240">
        <v>250</v>
      </c>
      <c r="SZ161" s="225">
        <v>123.33</v>
      </c>
      <c r="TA161" s="225">
        <f>SY161*SZ161</f>
        <v>30832.5</v>
      </c>
      <c r="TB161" s="228">
        <v>202.95</v>
      </c>
      <c r="TC161" s="240">
        <v>300</v>
      </c>
      <c r="TD161" s="225">
        <v>123.33</v>
      </c>
      <c r="TE161" s="225">
        <f>TC161*TD161</f>
        <v>36999</v>
      </c>
      <c r="TF161" s="228">
        <v>202.95</v>
      </c>
      <c r="TG161" s="240">
        <v>450</v>
      </c>
      <c r="TH161" s="225">
        <v>123.33</v>
      </c>
      <c r="TI161" s="225">
        <f>TG161*TH161</f>
        <v>55498.5</v>
      </c>
      <c r="TJ161" s="228">
        <v>72.900000000000006</v>
      </c>
      <c r="TK161" s="240">
        <v>395</v>
      </c>
      <c r="TL161" s="225">
        <v>123.33</v>
      </c>
      <c r="TM161" s="225">
        <f>TK161*TL161</f>
        <v>48715.35</v>
      </c>
      <c r="TN161" s="228">
        <v>104.1</v>
      </c>
      <c r="TO161" s="240">
        <v>350</v>
      </c>
      <c r="TP161" s="225">
        <v>123.33</v>
      </c>
      <c r="TQ161" s="225">
        <f>TO161*TP161</f>
        <v>43165.5</v>
      </c>
      <c r="TR161" s="228">
        <v>59.85</v>
      </c>
      <c r="TS161" s="240">
        <v>400</v>
      </c>
      <c r="TT161" s="225">
        <v>123.33</v>
      </c>
      <c r="TU161" s="225">
        <f>TS161*TT161</f>
        <v>49332</v>
      </c>
      <c r="TV161" s="228">
        <v>49.2</v>
      </c>
      <c r="TW161" s="240">
        <v>450</v>
      </c>
      <c r="TX161" s="225">
        <v>123.33</v>
      </c>
      <c r="TY161" s="225">
        <f>TW161*TX161</f>
        <v>55498.5</v>
      </c>
      <c r="TZ161" s="228">
        <v>27.885000000000002</v>
      </c>
      <c r="UA161" s="219">
        <v>500</v>
      </c>
      <c r="UB161" s="225">
        <v>100.25</v>
      </c>
      <c r="UC161" s="225">
        <f>UA161*UB161</f>
        <v>50125</v>
      </c>
      <c r="UD161" s="228">
        <v>49.5</v>
      </c>
      <c r="UE161" s="219">
        <v>600</v>
      </c>
      <c r="UF161" s="225">
        <v>100.25</v>
      </c>
      <c r="UG161" s="225">
        <f>UE161*UF161</f>
        <v>60150</v>
      </c>
      <c r="UH161" s="228">
        <v>46.034999999999997</v>
      </c>
      <c r="UI161" s="219">
        <v>450</v>
      </c>
      <c r="UJ161" s="225">
        <v>100.25</v>
      </c>
      <c r="UK161" s="225">
        <f>UI161*UJ161</f>
        <v>45112.5</v>
      </c>
      <c r="UL161" s="228">
        <v>12</v>
      </c>
      <c r="UM161" s="219">
        <v>300</v>
      </c>
      <c r="UN161" s="225">
        <v>100.25</v>
      </c>
      <c r="UO161" s="225">
        <f>UM161*UN161</f>
        <v>30075</v>
      </c>
      <c r="UP161" s="228"/>
      <c r="UQ161" s="207">
        <v>350</v>
      </c>
      <c r="UR161" s="225">
        <v>100.25</v>
      </c>
      <c r="US161" s="225">
        <f>UQ161*UR161</f>
        <v>35087.5</v>
      </c>
      <c r="UT161" s="228">
        <v>5.7450000000000001</v>
      </c>
      <c r="UU161" s="207">
        <v>200</v>
      </c>
      <c r="UV161" s="225">
        <v>100.25</v>
      </c>
      <c r="UW161" s="225">
        <f>UU161*UV161</f>
        <v>20050</v>
      </c>
      <c r="UX161" s="228">
        <v>17.43</v>
      </c>
      <c r="UY161" s="207">
        <v>150</v>
      </c>
      <c r="UZ161" s="225">
        <v>100.25</v>
      </c>
      <c r="VA161" s="225">
        <f>UY161*UZ161</f>
        <v>15037.5</v>
      </c>
      <c r="VB161" s="228">
        <v>22.56</v>
      </c>
      <c r="VC161" s="207">
        <v>77</v>
      </c>
      <c r="VD161" s="225">
        <v>100.25</v>
      </c>
      <c r="VE161" s="225">
        <f>VC161*VD161</f>
        <v>7719.25</v>
      </c>
      <c r="VF161" s="228">
        <v>22.05</v>
      </c>
      <c r="VG161" s="207">
        <v>77</v>
      </c>
      <c r="VH161" s="225">
        <v>100.25</v>
      </c>
      <c r="VI161" s="225">
        <f>VG161*VH161</f>
        <v>7719.25</v>
      </c>
      <c r="VJ161" s="228"/>
      <c r="VK161" s="206">
        <v>50</v>
      </c>
      <c r="VL161" s="225">
        <v>100.25</v>
      </c>
      <c r="VM161" s="225">
        <f>VK161*VL161</f>
        <v>5012.5</v>
      </c>
      <c r="VN161" s="228">
        <v>45</v>
      </c>
      <c r="VO161" s="206">
        <v>50</v>
      </c>
      <c r="VP161" s="225">
        <v>100.25</v>
      </c>
      <c r="VQ161" s="225">
        <f>VO161*VP161</f>
        <v>5012.5</v>
      </c>
      <c r="VR161" s="228">
        <v>42.750999999999998</v>
      </c>
      <c r="VS161" s="206">
        <v>50</v>
      </c>
      <c r="VT161" s="225">
        <v>99.98</v>
      </c>
      <c r="VU161" s="225">
        <f>VS161*VT161</f>
        <v>4999</v>
      </c>
      <c r="VV161" s="225">
        <v>60</v>
      </c>
      <c r="VW161" s="225">
        <v>99.98</v>
      </c>
      <c r="VX161" s="225">
        <f t="shared" ref="VX161:VX165" si="3879">VV161*VW161</f>
        <v>5998.8</v>
      </c>
      <c r="VY161" s="225">
        <v>50</v>
      </c>
      <c r="VZ161" s="225">
        <v>99.98</v>
      </c>
      <c r="WA161" s="225">
        <f t="shared" ref="WA161:WA165" si="3880">VY161*VZ161</f>
        <v>4999</v>
      </c>
      <c r="WB161" s="225">
        <v>80</v>
      </c>
      <c r="WC161" s="225">
        <v>100.24</v>
      </c>
      <c r="WD161" s="225">
        <v>8019.2</v>
      </c>
      <c r="WE161" s="253">
        <v>242.55</v>
      </c>
      <c r="WF161" s="253">
        <v>29913.59</v>
      </c>
      <c r="WG161" s="253">
        <v>400.95</v>
      </c>
      <c r="WH161" s="253">
        <v>49449</v>
      </c>
      <c r="WI161" s="253">
        <v>405.9</v>
      </c>
      <c r="WJ161" s="253">
        <v>50059.519999999997</v>
      </c>
      <c r="WK161" s="253">
        <v>495</v>
      </c>
      <c r="WL161" s="253">
        <v>61048.24</v>
      </c>
      <c r="WM161" s="253"/>
      <c r="WN161" s="253"/>
      <c r="WO161" s="253">
        <v>399</v>
      </c>
      <c r="WP161" s="253">
        <v>49208.53</v>
      </c>
      <c r="WQ161" s="253">
        <v>450.45</v>
      </c>
      <c r="WR161" s="253">
        <v>50010.74</v>
      </c>
      <c r="WS161" s="253">
        <v>598.95000000000005</v>
      </c>
      <c r="WT161" s="253">
        <v>59895</v>
      </c>
      <c r="WU161" s="253">
        <v>425.7</v>
      </c>
      <c r="WV161" s="253">
        <v>42570</v>
      </c>
      <c r="WW161" s="253">
        <v>445.4</v>
      </c>
      <c r="WX161" s="253">
        <v>44540</v>
      </c>
      <c r="WY161" s="253">
        <v>292.05</v>
      </c>
      <c r="WZ161" s="253">
        <v>29205</v>
      </c>
      <c r="XA161" s="253">
        <v>242.55</v>
      </c>
      <c r="XB161" s="253">
        <v>24255</v>
      </c>
      <c r="XC161" s="253">
        <v>202.95</v>
      </c>
      <c r="XD161" s="253">
        <v>20295</v>
      </c>
      <c r="XE161" s="253">
        <v>72.900000000000006</v>
      </c>
      <c r="XF161" s="253">
        <v>7290</v>
      </c>
      <c r="XG161" s="253">
        <v>104.1</v>
      </c>
      <c r="XH161" s="253">
        <v>10410</v>
      </c>
      <c r="XI161" s="125">
        <v>59.85</v>
      </c>
      <c r="XJ161" s="125">
        <v>5985</v>
      </c>
      <c r="XK161" s="125">
        <v>49.2</v>
      </c>
      <c r="XL161" s="125">
        <v>4920</v>
      </c>
      <c r="XM161" s="125">
        <v>27.885000000000002</v>
      </c>
      <c r="XN161" s="125">
        <v>2788.5</v>
      </c>
      <c r="XO161" s="125">
        <v>49.5</v>
      </c>
      <c r="XP161" s="125">
        <v>4950</v>
      </c>
      <c r="XQ161" s="125">
        <v>46.034999999999997</v>
      </c>
      <c r="XR161" s="125">
        <v>4602.71</v>
      </c>
      <c r="XS161" s="125">
        <v>12</v>
      </c>
      <c r="XT161" s="125">
        <v>1352</v>
      </c>
      <c r="XU161" s="228"/>
      <c r="XV161" s="225"/>
      <c r="XW161" s="225">
        <v>137.97</v>
      </c>
      <c r="XX161" s="241">
        <f t="shared" ref="XX161:XX163" si="3881">XV161*XW161</f>
        <v>0</v>
      </c>
      <c r="XY161" s="228"/>
      <c r="XZ161" s="225"/>
      <c r="YA161" s="225">
        <v>137.97</v>
      </c>
      <c r="YB161" s="241">
        <f t="shared" ref="YB161:YB163" si="3882">XZ161*YA161</f>
        <v>0</v>
      </c>
      <c r="YC161" s="228"/>
      <c r="YD161" s="225"/>
      <c r="YE161" s="225">
        <v>137.97</v>
      </c>
      <c r="YF161" s="241">
        <f t="shared" ref="YF161:YF163" si="3883">YD161*YE161</f>
        <v>0</v>
      </c>
      <c r="YG161" s="228"/>
      <c r="YH161" s="225"/>
      <c r="YI161" s="225">
        <v>137.97</v>
      </c>
      <c r="YJ161" s="241">
        <f t="shared" ref="YJ161:YJ163" si="3884">YH161*YI161</f>
        <v>0</v>
      </c>
      <c r="YK161" s="228"/>
      <c r="YL161" s="225"/>
      <c r="YM161" s="225">
        <v>137.97</v>
      </c>
      <c r="YN161" s="241">
        <f t="shared" ref="YN161:YN163" si="3885">YL161*YM161</f>
        <v>0</v>
      </c>
      <c r="YO161" s="228"/>
      <c r="YP161" s="225"/>
      <c r="YQ161" s="225">
        <v>137.97</v>
      </c>
      <c r="YR161" s="241">
        <f t="shared" ref="YR161:YR163" si="3886">YP161*YQ161</f>
        <v>0</v>
      </c>
      <c r="YS161" s="228"/>
      <c r="YT161" s="225"/>
      <c r="YU161" s="225">
        <v>137.97</v>
      </c>
      <c r="YV161" s="241">
        <f t="shared" ref="YV161:YV163" si="3887">YT161*YU161</f>
        <v>0</v>
      </c>
      <c r="YW161" s="228"/>
      <c r="YX161" s="225"/>
      <c r="YY161" s="225">
        <v>137.97</v>
      </c>
      <c r="YZ161" s="241">
        <f t="shared" ref="YZ161:YZ165" si="3888">YX161*YY161</f>
        <v>0</v>
      </c>
      <c r="ZA161" s="228"/>
      <c r="ZB161" s="225"/>
      <c r="ZC161" s="225">
        <v>137.97</v>
      </c>
      <c r="ZD161" s="241">
        <f t="shared" ref="ZD161:ZD165" si="3889">ZB161*ZC161</f>
        <v>0</v>
      </c>
      <c r="ZE161" s="228"/>
      <c r="ZF161" s="225"/>
      <c r="ZG161" s="225">
        <v>137.97</v>
      </c>
      <c r="ZH161" s="241">
        <f t="shared" ref="ZH161:ZH165" si="3890">ZF161*ZG161</f>
        <v>0</v>
      </c>
      <c r="ZI161" s="228"/>
      <c r="ZJ161" s="225"/>
      <c r="ZK161" s="225">
        <v>137.97</v>
      </c>
      <c r="ZL161" s="241">
        <f t="shared" ref="ZL161:ZL165" si="3891">ZJ161*ZK161</f>
        <v>0</v>
      </c>
      <c r="ZM161" s="228"/>
      <c r="ZN161" s="225"/>
      <c r="ZO161" s="225">
        <v>137.97</v>
      </c>
      <c r="ZP161" s="241">
        <f t="shared" ref="ZP161:ZP165" si="3892">ZN161*ZO161</f>
        <v>0</v>
      </c>
      <c r="ZQ161" s="228"/>
      <c r="ZR161" s="225"/>
      <c r="ZS161" s="225">
        <v>137.97</v>
      </c>
      <c r="ZT161" s="241">
        <f t="shared" ref="ZT161:ZT165" si="3893">ZR161*ZS161</f>
        <v>0</v>
      </c>
      <c r="ZU161" s="228"/>
      <c r="ZV161" s="225"/>
      <c r="ZW161" s="225">
        <v>137.97</v>
      </c>
      <c r="ZX161" s="241">
        <f t="shared" ref="ZX161:ZX165" si="3894">ZV161*ZW161</f>
        <v>0</v>
      </c>
      <c r="ZY161" s="228"/>
      <c r="ZZ161" s="225"/>
      <c r="AAA161" s="225">
        <v>137.97</v>
      </c>
      <c r="AAB161" s="241">
        <f t="shared" ref="AAB161:AAB165" si="3895">ZZ161*AAA161</f>
        <v>0</v>
      </c>
      <c r="AAC161" s="228"/>
      <c r="AAD161" s="225"/>
      <c r="AAE161" s="225">
        <v>137.97</v>
      </c>
      <c r="AAF161" s="241">
        <f t="shared" ref="AAF161:AAF165" si="3896">AAD161*AAE161</f>
        <v>0</v>
      </c>
      <c r="AAG161" s="228"/>
      <c r="AAH161" s="225"/>
      <c r="AAI161" s="225">
        <v>137.97</v>
      </c>
      <c r="AAJ161" s="241">
        <f t="shared" ref="AAJ161:AAJ165" si="3897">AAH161*AAI161</f>
        <v>0</v>
      </c>
      <c r="AAK161" s="228"/>
      <c r="AAL161" s="225"/>
      <c r="AAM161" s="225">
        <v>137.97</v>
      </c>
      <c r="AAN161" s="241">
        <f t="shared" ref="AAN161:AAN165" si="3898">AAL161*AAM161</f>
        <v>0</v>
      </c>
      <c r="AAO161" s="228"/>
      <c r="AAP161" s="225"/>
      <c r="AAQ161" s="225">
        <v>137.97</v>
      </c>
      <c r="AAR161" s="241">
        <f t="shared" ref="AAR161:AAR165" si="3899">AAP161*AAQ161</f>
        <v>0</v>
      </c>
      <c r="AAS161" s="225"/>
      <c r="AAT161" s="225">
        <v>137.97</v>
      </c>
      <c r="AAU161" s="241">
        <f t="shared" ref="AAU161:AAU165" si="3900">AAS161*AAT161</f>
        <v>0</v>
      </c>
      <c r="AAV161" s="225"/>
      <c r="AAW161" s="225">
        <v>137.97</v>
      </c>
      <c r="AAX161" s="225">
        <f t="shared" si="3631"/>
        <v>0</v>
      </c>
      <c r="AAY161" s="225"/>
      <c r="AAZ161" s="225">
        <v>137.97</v>
      </c>
      <c r="ABA161" s="225">
        <v>0</v>
      </c>
      <c r="ABB161" s="253"/>
      <c r="ABC161" s="253"/>
      <c r="ABD161" s="253"/>
      <c r="ABE161" s="253"/>
      <c r="ABF161" s="253"/>
      <c r="ABG161" s="253"/>
      <c r="ABH161" s="253"/>
      <c r="ABI161" s="253"/>
      <c r="ABJ161" s="253"/>
      <c r="ABK161" s="253"/>
      <c r="ABL161" s="253"/>
      <c r="ABM161" s="253"/>
      <c r="ABN161" s="253"/>
      <c r="ABO161" s="253"/>
      <c r="ABP161" s="253"/>
      <c r="ABQ161" s="253"/>
      <c r="ABR161" s="253"/>
      <c r="ABS161" s="253"/>
      <c r="ABT161" s="253"/>
      <c r="ABU161" s="253"/>
      <c r="ABV161" s="253"/>
      <c r="ABW161" s="253"/>
      <c r="ABX161" s="253"/>
      <c r="ABY161" s="253"/>
      <c r="ABZ161" s="253"/>
      <c r="ACA161" s="253"/>
      <c r="ACB161" s="253"/>
      <c r="ACC161" s="253"/>
      <c r="ACD161" s="253"/>
      <c r="ACE161" s="253"/>
      <c r="ACF161" s="126"/>
      <c r="ACG161" s="126"/>
      <c r="ACH161" s="126"/>
      <c r="ACI161" s="126"/>
      <c r="ACJ161" s="126"/>
      <c r="ACK161" s="126"/>
      <c r="ACL161" s="126"/>
      <c r="ACM161" s="126"/>
      <c r="ACN161" s="126"/>
      <c r="ACO161" s="126"/>
      <c r="ACP161" s="126"/>
      <c r="ACQ161" s="126"/>
      <c r="ACR161" s="131">
        <v>0</v>
      </c>
      <c r="ACS161" s="227"/>
      <c r="ACT161" s="225">
        <v>150</v>
      </c>
      <c r="ACU161" s="225">
        <f t="shared" ref="ACU161:ACU165" si="3901">ACS161*ACT161</f>
        <v>0</v>
      </c>
      <c r="ACV161" s="131">
        <v>0</v>
      </c>
      <c r="ACW161" s="227"/>
      <c r="ACX161" s="225">
        <v>150</v>
      </c>
      <c r="ACY161" s="225">
        <f t="shared" ref="ACY161:ACY165" si="3902">ACW161*ACX161</f>
        <v>0</v>
      </c>
      <c r="ACZ161" s="131">
        <v>0</v>
      </c>
      <c r="ADA161" s="227"/>
      <c r="ADB161" s="225">
        <v>150</v>
      </c>
      <c r="ADC161" s="225">
        <f t="shared" ref="ADC161:ADC165" si="3903">ADA161*ADB161</f>
        <v>0</v>
      </c>
      <c r="ADD161" s="131">
        <v>0</v>
      </c>
      <c r="ADE161" s="227"/>
      <c r="ADF161" s="225">
        <v>150</v>
      </c>
      <c r="ADG161" s="225">
        <f t="shared" ref="ADG161:ADG165" si="3904">ADE161*ADF161</f>
        <v>0</v>
      </c>
      <c r="ADH161" s="131">
        <v>0</v>
      </c>
      <c r="ADI161" s="227"/>
      <c r="ADJ161" s="225">
        <v>150</v>
      </c>
      <c r="ADK161" s="225">
        <f t="shared" ref="ADK161:ADK165" si="3905">ADI161*ADJ161</f>
        <v>0</v>
      </c>
      <c r="ADL161" s="131">
        <v>0</v>
      </c>
      <c r="ADM161" s="225"/>
      <c r="ADN161" s="225">
        <v>150</v>
      </c>
      <c r="ADO161" s="225">
        <f t="shared" ref="ADO161:ADO165" si="3906">ADM161*ADN161</f>
        <v>0</v>
      </c>
      <c r="ADP161" s="131">
        <v>0</v>
      </c>
      <c r="ADQ161" s="225"/>
      <c r="ADR161" s="225">
        <v>150</v>
      </c>
      <c r="ADS161" s="225">
        <f t="shared" ref="ADS161:ADS165" si="3907">ADQ161*ADR161</f>
        <v>0</v>
      </c>
      <c r="ADT161" s="131">
        <v>6306.3</v>
      </c>
      <c r="ADU161" s="225"/>
      <c r="ADV161" s="225">
        <v>150</v>
      </c>
      <c r="ADW161" s="225">
        <f t="shared" ref="ADW161:ADW165" si="3908">ADU161*ADV161</f>
        <v>0</v>
      </c>
      <c r="ADX161" s="131">
        <v>0</v>
      </c>
      <c r="ADY161" s="225"/>
      <c r="ADZ161" s="225">
        <v>150</v>
      </c>
      <c r="AEA161" s="225">
        <f t="shared" ref="AEA161:AEA165" si="3909">ADY161*ADZ161</f>
        <v>0</v>
      </c>
      <c r="AEB161" s="131">
        <v>0</v>
      </c>
      <c r="AEC161" s="225"/>
      <c r="AED161" s="225">
        <v>150</v>
      </c>
      <c r="AEE161" s="225">
        <f t="shared" ref="AEE161:AEE165" si="3910">AEC161*AED161</f>
        <v>0</v>
      </c>
      <c r="AEF161" s="131">
        <v>0</v>
      </c>
      <c r="AEG161" s="225"/>
      <c r="AEH161" s="225">
        <v>150</v>
      </c>
      <c r="AEI161" s="225">
        <f t="shared" ref="AEI161:AEI165" si="3911">AEG161*AEH161</f>
        <v>0</v>
      </c>
      <c r="AEJ161" s="131">
        <v>0</v>
      </c>
      <c r="AEK161" s="225"/>
      <c r="AEL161" s="225">
        <v>150</v>
      </c>
      <c r="AEM161" s="225">
        <f t="shared" ref="AEM161:AEM165" si="3912">AEK161*AEL161</f>
        <v>0</v>
      </c>
      <c r="AEN161" s="131">
        <v>0</v>
      </c>
      <c r="AEO161" s="225"/>
      <c r="AEP161" s="225">
        <v>150</v>
      </c>
      <c r="AEQ161" s="225">
        <f t="shared" ref="AEQ161:AEQ165" si="3913">AEO161*AEP161</f>
        <v>0</v>
      </c>
      <c r="AER161" s="131">
        <v>6311.25</v>
      </c>
      <c r="AES161" s="225"/>
      <c r="AET161" s="225">
        <v>150</v>
      </c>
      <c r="AEU161" s="225">
        <f t="shared" ref="AEU161:AEU165" si="3914">AES161*AET161</f>
        <v>0</v>
      </c>
      <c r="AEV161" s="131">
        <v>257.39999999999998</v>
      </c>
      <c r="AEW161" s="225"/>
      <c r="AEX161" s="225">
        <v>150</v>
      </c>
      <c r="AEY161" s="225">
        <f t="shared" ref="AEY161:AEY165" si="3915">AEW161*AEX161</f>
        <v>0</v>
      </c>
      <c r="AEZ161" s="131">
        <v>618.75</v>
      </c>
      <c r="AFA161" s="225"/>
      <c r="AFB161" s="225">
        <v>150</v>
      </c>
      <c r="AFC161" s="225">
        <f t="shared" ref="AFC161:AFC165" si="3916">AFA161*AFB161</f>
        <v>0</v>
      </c>
      <c r="AFD161" s="131">
        <v>495.00799999999998</v>
      </c>
      <c r="AFE161" s="225"/>
      <c r="AFF161" s="225">
        <v>150</v>
      </c>
      <c r="AFG161" s="225">
        <f t="shared" ref="AFG161:AFG165" si="3917">AFE161*AFF161</f>
        <v>0</v>
      </c>
      <c r="AFH161" s="131">
        <v>0</v>
      </c>
      <c r="AFI161" s="225"/>
      <c r="AFJ161" s="225">
        <v>150</v>
      </c>
      <c r="AFK161" s="225">
        <f t="shared" ref="AFK161:AFK165" si="3918">AFI161*AFJ161</f>
        <v>0</v>
      </c>
      <c r="AFL161" s="131">
        <v>5.48</v>
      </c>
      <c r="AFM161" s="225"/>
      <c r="AFN161" s="225">
        <v>150</v>
      </c>
      <c r="AFO161" s="225">
        <f t="shared" ref="AFO161:AFO165" si="3919">AFM161*AFN161</f>
        <v>0</v>
      </c>
      <c r="AFP161" s="225">
        <v>6300</v>
      </c>
      <c r="AFQ161" s="225">
        <v>150</v>
      </c>
      <c r="AFR161" s="225">
        <f t="shared" ref="AFR161:AFR165" si="3920">AFP161*AFQ161</f>
        <v>945000</v>
      </c>
      <c r="AFS161" s="225"/>
      <c r="AFT161" s="225">
        <v>124.98909883145177</v>
      </c>
      <c r="AFU161" s="225">
        <f t="shared" ref="AFU161:AFU165" si="3921">AFS161*AFT161</f>
        <v>0</v>
      </c>
      <c r="AFV161" s="225"/>
      <c r="AFW161" s="225">
        <v>124.98909883145177</v>
      </c>
      <c r="AFX161" s="225">
        <v>0</v>
      </c>
      <c r="AFY161" s="253">
        <v>0</v>
      </c>
      <c r="AFZ161" s="253">
        <v>0</v>
      </c>
      <c r="AGA161" s="253">
        <v>0</v>
      </c>
      <c r="AGB161" s="253">
        <v>0</v>
      </c>
      <c r="AGC161" s="253">
        <v>0</v>
      </c>
      <c r="AGD161" s="253">
        <v>0</v>
      </c>
      <c r="AGE161" s="253">
        <v>0</v>
      </c>
      <c r="AGF161" s="253">
        <v>0</v>
      </c>
      <c r="AGG161" s="253">
        <v>0</v>
      </c>
      <c r="AGH161" s="253">
        <v>0</v>
      </c>
      <c r="AGI161" s="253">
        <v>0</v>
      </c>
      <c r="AGJ161" s="253">
        <v>0</v>
      </c>
      <c r="AGK161" s="253">
        <v>0</v>
      </c>
      <c r="AGL161" s="253">
        <v>0</v>
      </c>
      <c r="AGM161" s="253">
        <v>0</v>
      </c>
      <c r="AGN161" s="253">
        <v>0</v>
      </c>
      <c r="AGO161" s="253">
        <v>0</v>
      </c>
      <c r="AGP161" s="253">
        <v>0</v>
      </c>
      <c r="AGQ161" s="253">
        <v>0</v>
      </c>
      <c r="AGR161" s="253">
        <v>0</v>
      </c>
      <c r="AGS161" s="253">
        <v>0</v>
      </c>
      <c r="AGT161" s="253">
        <v>0</v>
      </c>
      <c r="AGU161" s="253">
        <v>6004.35</v>
      </c>
      <c r="AGV161" s="253">
        <v>1080783</v>
      </c>
      <c r="AGW161" s="253">
        <v>0</v>
      </c>
      <c r="AGX161" s="253">
        <v>0</v>
      </c>
      <c r="AGY161" s="253">
        <v>0</v>
      </c>
      <c r="AGZ161" s="253">
        <v>0</v>
      </c>
      <c r="AHA161" s="253">
        <v>0</v>
      </c>
      <c r="AHB161" s="253">
        <v>0</v>
      </c>
      <c r="AHC161" s="126">
        <v>0</v>
      </c>
      <c r="AHD161" s="126">
        <v>0</v>
      </c>
      <c r="AHE161" s="126">
        <v>0</v>
      </c>
      <c r="AHF161" s="126">
        <v>0</v>
      </c>
      <c r="AHG161" s="126">
        <v>6306.3</v>
      </c>
      <c r="AHH161" s="126">
        <v>945945</v>
      </c>
      <c r="AHI161" s="126">
        <v>0</v>
      </c>
      <c r="AHJ161" s="126">
        <v>0</v>
      </c>
      <c r="AHK161" s="126">
        <v>0</v>
      </c>
      <c r="AHL161" s="126">
        <v>0</v>
      </c>
      <c r="AHM161" s="126">
        <v>0</v>
      </c>
      <c r="AHN161" s="126">
        <v>0</v>
      </c>
      <c r="AHO161" s="131">
        <f t="shared" si="3063"/>
        <v>108702.45</v>
      </c>
      <c r="AHP161" s="127">
        <f t="shared" si="3064"/>
        <v>35450</v>
      </c>
      <c r="AHQ161" s="127">
        <f t="shared" si="3065"/>
        <v>5662832.5</v>
      </c>
      <c r="AHR161" s="131">
        <f t="shared" si="3066"/>
        <v>27625.95</v>
      </c>
      <c r="AHS161" s="127">
        <f t="shared" si="3067"/>
        <v>34300</v>
      </c>
      <c r="AHT161" s="127">
        <f t="shared" si="3068"/>
        <v>5476999</v>
      </c>
      <c r="AHU161" s="131">
        <f t="shared" si="3069"/>
        <v>27625.95</v>
      </c>
      <c r="AHV161" s="127">
        <f t="shared" si="3070"/>
        <v>34450</v>
      </c>
      <c r="AHW161" s="127">
        <f t="shared" si="3071"/>
        <v>5291498.5</v>
      </c>
      <c r="AHX161" s="131">
        <v>38565.660000000003</v>
      </c>
      <c r="AHY161" s="127">
        <f t="shared" si="3072"/>
        <v>34395</v>
      </c>
      <c r="AHZ161" s="127">
        <f t="shared" si="3762"/>
        <v>5284715.3499999996</v>
      </c>
      <c r="AIA161" s="131">
        <f t="shared" si="3327"/>
        <v>27056.85</v>
      </c>
      <c r="AIB161" s="127">
        <f t="shared" si="3328"/>
        <v>25550</v>
      </c>
      <c r="AIC161" s="127">
        <f t="shared" si="3329"/>
        <v>3923965.5</v>
      </c>
      <c r="AID161" s="131">
        <f t="shared" si="3330"/>
        <v>60001.2</v>
      </c>
      <c r="AIE161" s="127">
        <f t="shared" si="3331"/>
        <v>84300</v>
      </c>
      <c r="AIF161" s="127">
        <f t="shared" si="3332"/>
        <v>12969932</v>
      </c>
      <c r="AIG161" s="131">
        <f t="shared" si="3333"/>
        <v>49717.499999999993</v>
      </c>
      <c r="AIH161" s="127">
        <f t="shared" si="3334"/>
        <v>84350</v>
      </c>
      <c r="AII161" s="127">
        <f t="shared" si="3335"/>
        <v>12976098.5</v>
      </c>
      <c r="AIJ161" s="131">
        <f t="shared" si="3336"/>
        <v>37400.385000000002</v>
      </c>
      <c r="AIK161" s="127">
        <f t="shared" si="3337"/>
        <v>84400</v>
      </c>
      <c r="AIL161" s="127">
        <f t="shared" si="3338"/>
        <v>12970725</v>
      </c>
      <c r="AIM161" s="131">
        <f t="shared" si="3339"/>
        <v>33155.1</v>
      </c>
      <c r="AIN161" s="127">
        <f t="shared" si="3340"/>
        <v>84500</v>
      </c>
      <c r="AIO161" s="127">
        <f t="shared" si="3341"/>
        <v>11973950</v>
      </c>
      <c r="AIP161" s="131">
        <f t="shared" si="3342"/>
        <v>37388.835000000006</v>
      </c>
      <c r="AIQ161" s="127">
        <f t="shared" si="3325"/>
        <v>92250</v>
      </c>
      <c r="AIR161" s="127">
        <f t="shared" si="3326"/>
        <v>13166086.5</v>
      </c>
      <c r="AIS161" s="131">
        <f t="shared" ref="AIS161:AIT163" si="3922">AT161+FU161+KR161+PO161+UL161+ZI161+AEF161</f>
        <v>34018.5</v>
      </c>
      <c r="AIT161" s="127">
        <f t="shared" si="3922"/>
        <v>81224.399999999994</v>
      </c>
      <c r="AIU161" s="127">
        <f t="shared" ref="AIU161:AIW163" si="3923">AW161+FX161+KU161+PR161+UO161+ZL161+AEI161</f>
        <v>11596599.492000001</v>
      </c>
      <c r="AIV161" s="131">
        <f t="shared" si="3923"/>
        <v>52301.700000000004</v>
      </c>
      <c r="AIW161" s="127">
        <f t="shared" si="3923"/>
        <v>65650</v>
      </c>
      <c r="AIX161" s="127">
        <f t="shared" ref="AIX161:AIZ163" si="3924">BA161+GB161+KY161+PV161+US161+ZP161+AEM161</f>
        <v>9368416.5</v>
      </c>
      <c r="AIY161" s="131">
        <f t="shared" si="3924"/>
        <v>55539.795000000006</v>
      </c>
      <c r="AIZ161" s="127">
        <f t="shared" si="3924"/>
        <v>102125</v>
      </c>
      <c r="AJA161" s="127">
        <f t="shared" ref="AJA161:AJC163" si="3925">BE161+GF161+LC161+PZ161+UW161+ZT161+AEQ161</f>
        <v>12251050</v>
      </c>
      <c r="AJB161" s="131">
        <f t="shared" si="3925"/>
        <v>213322.82999999996</v>
      </c>
      <c r="AJC161" s="127">
        <f t="shared" si="3925"/>
        <v>64870</v>
      </c>
      <c r="AJD161" s="127">
        <f t="shared" ref="AJD161:AJF163" si="3926">BI161+GJ161+LG161+QD161+VA161+ZX161+AEU161</f>
        <v>9255111.9000000004</v>
      </c>
      <c r="AJE161" s="131">
        <f t="shared" si="3926"/>
        <v>187554.11</v>
      </c>
      <c r="AJF161" s="127">
        <f t="shared" si="3926"/>
        <v>20077</v>
      </c>
      <c r="AJG161" s="127">
        <f t="shared" ref="AJG161:AJI163" si="3927">BM161+GN161+LK161+QH161+VE161+AAB161+AEY161</f>
        <v>2807719.25</v>
      </c>
      <c r="AJH161" s="131">
        <f t="shared" si="3927"/>
        <v>159837.75</v>
      </c>
      <c r="AJI161" s="127">
        <f t="shared" si="3927"/>
        <v>25077</v>
      </c>
      <c r="AJJ161" s="127">
        <f t="shared" ref="AJJ161:AJL163" si="3928">BQ161+GR161+LO161+QL161+VI161+AAF161+AFC161</f>
        <v>3507719.25</v>
      </c>
      <c r="AJK161" s="131">
        <f t="shared" si="3928"/>
        <v>168319.80800000002</v>
      </c>
      <c r="AJL161" s="127">
        <f t="shared" si="3928"/>
        <v>30050</v>
      </c>
      <c r="AJM161" s="127">
        <f t="shared" ref="AJM161:AJO163" si="3929">BU161+GV161+LS161+QP161+VM161+AAJ161+AFG161</f>
        <v>4205012.5</v>
      </c>
      <c r="AJN161" s="131">
        <f t="shared" si="3929"/>
        <v>157687.78</v>
      </c>
      <c r="AJO161" s="127">
        <f t="shared" si="3929"/>
        <v>30050</v>
      </c>
      <c r="AJP161" s="127">
        <f t="shared" ref="AJP161:AJR163" si="3930">BY161+GZ161+LW161+QT161+VQ161+AAN161+AFK161</f>
        <v>4205012.5</v>
      </c>
      <c r="AJQ161" s="131">
        <f t="shared" si="3930"/>
        <v>157146.38099999999</v>
      </c>
      <c r="AJR161" s="127">
        <f t="shared" si="3930"/>
        <v>30050</v>
      </c>
      <c r="AJS161" s="127">
        <f t="shared" ref="AJS161:AJT163" si="3931">CC161+HD161+MA161+QX161+VU161+AAR161+AFO161</f>
        <v>4204999</v>
      </c>
      <c r="AJT161" s="127">
        <f t="shared" si="3931"/>
        <v>41360</v>
      </c>
      <c r="AJU161" s="127">
        <f t="shared" ref="AJU161:AJV163" si="3932">CF161+HG161+MD161+RA161+VX161+AAU161+AFR161</f>
        <v>5850998.7999999998</v>
      </c>
      <c r="AJV161" s="127">
        <f t="shared" si="3932"/>
        <v>23050</v>
      </c>
      <c r="AJW161" s="127">
        <f>CI161+HJ161+MG161+RD161+WA161+AAX161+AFU161</f>
        <v>3224999</v>
      </c>
      <c r="AJX161" s="127">
        <v>60080</v>
      </c>
      <c r="AJY161" s="127">
        <v>8408019.1999999993</v>
      </c>
      <c r="AJZ161" s="128">
        <f t="shared" si="3073"/>
        <v>185444.71499999997</v>
      </c>
      <c r="AKA161" s="128">
        <f t="shared" si="3074"/>
        <v>29453602.420000002</v>
      </c>
      <c r="AKB161" s="128">
        <v>153697.95000000001</v>
      </c>
      <c r="AKC161" s="128">
        <v>23958134.399999999</v>
      </c>
      <c r="AKD161" s="128">
        <v>33215.85</v>
      </c>
      <c r="AKE161" s="128">
        <v>4782110.1199999992</v>
      </c>
      <c r="AKF161" s="128">
        <f t="shared" si="3075"/>
        <v>48008.25</v>
      </c>
      <c r="AKG161" s="128">
        <f t="shared" si="3076"/>
        <v>7410966.6400000006</v>
      </c>
      <c r="AKH161" s="128">
        <f t="shared" si="3077"/>
        <v>83871.45</v>
      </c>
      <c r="AKI161" s="128">
        <f>CV161+HW161+MT161+RQ161+WN161+ABK161+AGH161</f>
        <v>12962294.100000001</v>
      </c>
      <c r="AKJ161" s="128">
        <v>84908.95</v>
      </c>
      <c r="AKK161" s="128">
        <v>12781301.710000001</v>
      </c>
      <c r="AKL161" s="128">
        <f>CY161+HZ161+MW161+RT161+WQ161+ABN161+AGK161</f>
        <v>108194.40000000001</v>
      </c>
      <c r="AKM161" s="128">
        <f t="shared" si="3343"/>
        <v>16616852.790000001</v>
      </c>
      <c r="AKN161" s="128">
        <v>131333.22</v>
      </c>
      <c r="AKO161" s="128">
        <v>20768457.890000001</v>
      </c>
      <c r="AKP161" s="128">
        <f t="shared" si="3007"/>
        <v>63762.2</v>
      </c>
      <c r="AKQ161" s="128">
        <f t="shared" si="3008"/>
        <v>8137386.8900000006</v>
      </c>
      <c r="AKR161" s="128">
        <f t="shared" si="3344"/>
        <v>105865.99999999999</v>
      </c>
      <c r="AKS161" s="128">
        <f t="shared" si="3345"/>
        <v>14581522.75</v>
      </c>
      <c r="AKT161" s="128">
        <f t="shared" ref="AKT161:ALC163" si="3933">DG161+IH161+NE161+SB161+WY161+ABV161+AGS161</f>
        <v>108702.45</v>
      </c>
      <c r="AKU161" s="128">
        <f t="shared" si="3933"/>
        <v>15160945.77</v>
      </c>
      <c r="AKV161" s="128">
        <f t="shared" si="3933"/>
        <v>115412.40000000001</v>
      </c>
      <c r="AKW161" s="128">
        <f t="shared" si="3933"/>
        <v>15843988.67</v>
      </c>
      <c r="AKX161" s="128">
        <f t="shared" si="3933"/>
        <v>27625.95</v>
      </c>
      <c r="AKY161" s="128">
        <f t="shared" si="3933"/>
        <v>3331309.91</v>
      </c>
      <c r="AKZ161" s="128">
        <f t="shared" si="3933"/>
        <v>38565.660000000003</v>
      </c>
      <c r="ALA161" s="128">
        <f t="shared" si="3933"/>
        <v>5396276.4000000004</v>
      </c>
      <c r="ALB161" s="128">
        <f t="shared" si="3933"/>
        <v>27056.85</v>
      </c>
      <c r="ALC161" s="128">
        <f t="shared" si="3933"/>
        <v>3783795</v>
      </c>
      <c r="ALD161" s="128">
        <v>60001.2</v>
      </c>
      <c r="ALE161" s="128">
        <v>8441058.6150000002</v>
      </c>
      <c r="ALF161" s="128">
        <f t="shared" ref="ALF161:ALH163" si="3934">DS161+IT161+NQ161+SN161+XK161+ACH161+AHE161</f>
        <v>49717.499999999993</v>
      </c>
      <c r="ALG161" s="128">
        <f t="shared" si="3934"/>
        <v>6956922.75</v>
      </c>
      <c r="ALH161" s="128">
        <f t="shared" si="3934"/>
        <v>37400.385000000002</v>
      </c>
      <c r="ALI161" s="128">
        <f t="shared" ref="ALI161:ALK163" si="3935">DW161+IW161+NT161+SQ161+XN161+ACK161+AHH161</f>
        <v>5298001.5</v>
      </c>
      <c r="ALJ161" s="128">
        <f t="shared" si="3935"/>
        <v>33155.1</v>
      </c>
      <c r="ALK161" s="128">
        <f t="shared" si="3935"/>
        <v>11446888.539999999</v>
      </c>
      <c r="ALL161" s="128">
        <f>DZ161+IY161+NV161+SS161+XP161+ACM161+AHJ161</f>
        <v>4639734</v>
      </c>
      <c r="ALM161" s="128">
        <v>37388.835000000006</v>
      </c>
      <c r="ALN161" s="128">
        <v>13619327.880000001</v>
      </c>
      <c r="ALO161" s="128">
        <v>5232594.71</v>
      </c>
      <c r="ALP161" s="128">
        <v>34018.5</v>
      </c>
      <c r="ALQ161" s="128">
        <v>11625665.359999999</v>
      </c>
      <c r="ALR161" s="128">
        <v>4762262</v>
      </c>
    </row>
    <row r="162" spans="1:16227" s="115" customFormat="1" ht="18" customHeight="1" outlineLevel="1" x14ac:dyDescent="0.25">
      <c r="A162" s="120"/>
      <c r="B162" s="120" t="s">
        <v>419</v>
      </c>
      <c r="C162" s="303" t="s">
        <v>521</v>
      </c>
      <c r="D162" s="140"/>
      <c r="E162" s="207">
        <v>8000</v>
      </c>
      <c r="F162" s="207">
        <v>35278.199999999997</v>
      </c>
      <c r="G162" s="225">
        <v>7000</v>
      </c>
      <c r="H162" s="225">
        <v>400</v>
      </c>
      <c r="I162" s="208">
        <f t="shared" ref="I162:I165" si="3936">G162*H162</f>
        <v>2800000</v>
      </c>
      <c r="J162" s="207">
        <v>1909.0499999999884</v>
      </c>
      <c r="K162" s="320">
        <v>6000</v>
      </c>
      <c r="L162" s="225">
        <v>400</v>
      </c>
      <c r="M162" s="208">
        <f t="shared" ref="M162:M165" si="3937">K162*L162</f>
        <v>2400000</v>
      </c>
      <c r="N162" s="207">
        <v>1909.0499999999884</v>
      </c>
      <c r="O162" s="225">
        <v>7000</v>
      </c>
      <c r="P162" s="225">
        <v>417</v>
      </c>
      <c r="Q162" s="208">
        <f t="shared" ref="Q162:Q165" si="3938">O162*P162</f>
        <v>2919000</v>
      </c>
      <c r="R162" s="205">
        <v>15146.999999999985</v>
      </c>
      <c r="S162" s="225">
        <v>7000</v>
      </c>
      <c r="T162" s="225">
        <v>417</v>
      </c>
      <c r="U162" s="208">
        <f t="shared" ref="U162:U165" si="3939">S162*T162</f>
        <v>2919000</v>
      </c>
      <c r="V162" s="207">
        <v>12389.85</v>
      </c>
      <c r="W162" s="225">
        <v>3000</v>
      </c>
      <c r="X162" s="225">
        <v>417</v>
      </c>
      <c r="Y162" s="208">
        <f t="shared" ref="Y162:Y165" si="3940">W162*X162</f>
        <v>1251000</v>
      </c>
      <c r="Z162" s="207">
        <v>18575.55</v>
      </c>
      <c r="AA162" s="225">
        <v>3000</v>
      </c>
      <c r="AB162" s="225">
        <v>417</v>
      </c>
      <c r="AC162" s="208">
        <f t="shared" ref="AC162:AC165" si="3941">AA162*AB162</f>
        <v>1251000</v>
      </c>
      <c r="AD162" s="207">
        <v>3291.75</v>
      </c>
      <c r="AE162" s="225">
        <v>3000</v>
      </c>
      <c r="AF162" s="225">
        <v>417</v>
      </c>
      <c r="AG162" s="208">
        <f t="shared" ref="AG162:AG165" si="3942">AE162*AF162</f>
        <v>1251000</v>
      </c>
      <c r="AH162" s="207">
        <v>30635.55</v>
      </c>
      <c r="AI162" s="225">
        <v>17700</v>
      </c>
      <c r="AJ162" s="225">
        <v>417</v>
      </c>
      <c r="AK162" s="208">
        <f t="shared" ref="AK162:AK165" si="3943">AI162*AJ162</f>
        <v>7380900</v>
      </c>
      <c r="AL162" s="207">
        <v>27076.5</v>
      </c>
      <c r="AM162" s="225">
        <v>37700</v>
      </c>
      <c r="AN162" s="225">
        <v>417</v>
      </c>
      <c r="AO162" s="208">
        <f t="shared" ref="AO162:AO165" si="3944">AM162*AN162</f>
        <v>15720900</v>
      </c>
      <c r="AP162" s="207">
        <v>34630.199999999997</v>
      </c>
      <c r="AQ162" s="225">
        <v>21900</v>
      </c>
      <c r="AR162" s="225">
        <v>419.08</v>
      </c>
      <c r="AS162" s="208">
        <f t="shared" ref="AS162:AS165" si="3945">AQ162*AR162</f>
        <v>9177852</v>
      </c>
      <c r="AT162" s="207">
        <v>22324.05</v>
      </c>
      <c r="AU162" s="225">
        <v>27271</v>
      </c>
      <c r="AV162" s="225">
        <v>419.08</v>
      </c>
      <c r="AW162" s="208">
        <f t="shared" ref="AW162:AW165" si="3946">AU162*AV162</f>
        <v>11428730.68</v>
      </c>
      <c r="AX162" s="207">
        <v>32590.65</v>
      </c>
      <c r="AY162" s="225">
        <v>27900</v>
      </c>
      <c r="AZ162" s="225">
        <v>419.08</v>
      </c>
      <c r="BA162" s="208">
        <f t="shared" ref="BA162:BA165" si="3947">AY162*AZ162</f>
        <v>11692332</v>
      </c>
      <c r="BB162" s="207">
        <v>3667.95</v>
      </c>
      <c r="BC162" s="225">
        <f>3000+26175</f>
        <v>29175</v>
      </c>
      <c r="BD162" s="225">
        <v>404</v>
      </c>
      <c r="BE162" s="208">
        <f t="shared" ref="BE162:BE165" si="3948">BC162*BD162</f>
        <v>11786700</v>
      </c>
      <c r="BF162" s="207">
        <v>6138</v>
      </c>
      <c r="BG162" s="225">
        <v>14300</v>
      </c>
      <c r="BH162" s="225">
        <v>421.44</v>
      </c>
      <c r="BI162" s="208">
        <f t="shared" ref="BI162:BI165" si="3949">BG162*BH162</f>
        <v>6026592</v>
      </c>
      <c r="BJ162" s="207">
        <v>5969.7</v>
      </c>
      <c r="BK162" s="225">
        <v>10000</v>
      </c>
      <c r="BL162" s="225">
        <v>405.95</v>
      </c>
      <c r="BM162" s="208">
        <f t="shared" ref="BM162:BM165" si="3950">BK162*BL162</f>
        <v>4059500</v>
      </c>
      <c r="BN162" s="207">
        <v>34230.855000000003</v>
      </c>
      <c r="BO162" s="227">
        <v>20000</v>
      </c>
      <c r="BP162" s="225">
        <v>404.2</v>
      </c>
      <c r="BQ162" s="208">
        <f t="shared" ref="BQ162:BQ165" si="3951">BO162*BP162</f>
        <v>8084000</v>
      </c>
      <c r="BR162" s="207">
        <v>45634.05</v>
      </c>
      <c r="BS162" s="225">
        <v>25000</v>
      </c>
      <c r="BT162" s="225">
        <v>404.2</v>
      </c>
      <c r="BU162" s="208">
        <f t="shared" ref="BU162:BU165" si="3952">BS162*BT162</f>
        <v>10105000</v>
      </c>
      <c r="BV162" s="207">
        <v>18156.599999999999</v>
      </c>
      <c r="BW162" s="225">
        <v>25000</v>
      </c>
      <c r="BX162" s="225">
        <v>414</v>
      </c>
      <c r="BY162" s="208">
        <f t="shared" ref="BY162:BY165" si="3953">BW162*BX162</f>
        <v>10350000</v>
      </c>
      <c r="BZ162" s="207">
        <v>30690</v>
      </c>
      <c r="CA162" s="225">
        <v>22000</v>
      </c>
      <c r="CB162" s="225">
        <v>414</v>
      </c>
      <c r="CC162" s="208">
        <f t="shared" ref="CC162:CC165" si="3954">CA162*CB162</f>
        <v>9108000</v>
      </c>
      <c r="CD162" s="225">
        <v>30000</v>
      </c>
      <c r="CE162" s="225">
        <v>414</v>
      </c>
      <c r="CF162" s="208">
        <f t="shared" ref="CF162:CF165" si="3955">CD162*CE162</f>
        <v>12420000</v>
      </c>
      <c r="CG162" s="227">
        <v>25000</v>
      </c>
      <c r="CH162" s="225">
        <v>414</v>
      </c>
      <c r="CI162" s="226">
        <f t="shared" ref="CI162:CI165" si="3956">CG162*CH162</f>
        <v>10350000</v>
      </c>
      <c r="CJ162" s="226">
        <v>35000</v>
      </c>
      <c r="CK162" s="226">
        <v>400.58467741935482</v>
      </c>
      <c r="CL162" s="226">
        <v>14020463.709677419</v>
      </c>
      <c r="CM162" s="253">
        <v>7652.6999999999989</v>
      </c>
      <c r="CN162" s="253">
        <v>3059104.95</v>
      </c>
      <c r="CO162" s="253">
        <v>9147.6</v>
      </c>
      <c r="CP162" s="253">
        <v>3666405.6</v>
      </c>
      <c r="CQ162" s="253">
        <v>4712.3999999999996</v>
      </c>
      <c r="CR162" s="253">
        <v>1876446</v>
      </c>
      <c r="CS162" s="253">
        <v>13285.8</v>
      </c>
      <c r="CT162" s="253">
        <v>5306662.3499999996</v>
      </c>
      <c r="CU162" s="253">
        <v>10078.200000000001</v>
      </c>
      <c r="CV162" s="253">
        <v>4025780.55</v>
      </c>
      <c r="CW162" s="253">
        <v>34680.6</v>
      </c>
      <c r="CX162" s="253">
        <v>14310661.5</v>
      </c>
      <c r="CY162" s="253">
        <v>40181.850000000064</v>
      </c>
      <c r="CZ162" s="253">
        <v>16627366.925000003</v>
      </c>
      <c r="DA162" s="253">
        <v>58817.527272727275</v>
      </c>
      <c r="DB162" s="253">
        <v>24323763.645454545</v>
      </c>
      <c r="DC162" s="253">
        <v>23802.55</v>
      </c>
      <c r="DD162" s="253">
        <v>9811143.4100000001</v>
      </c>
      <c r="DE162" s="253">
        <v>33347.749999999993</v>
      </c>
      <c r="DF162" s="253">
        <v>13819273.9</v>
      </c>
      <c r="DG162" s="253">
        <v>35278.199999999997</v>
      </c>
      <c r="DH162" s="253">
        <v>14815315.51</v>
      </c>
      <c r="DI162" s="253">
        <v>23608.35</v>
      </c>
      <c r="DJ162" s="253">
        <v>9739986.9299999997</v>
      </c>
      <c r="DK162" s="253">
        <v>1909.0499999999884</v>
      </c>
      <c r="DL162" s="253">
        <v>772858.46</v>
      </c>
      <c r="DM162" s="253">
        <v>15146.999999999985</v>
      </c>
      <c r="DN162" s="253">
        <v>6167517.0189999975</v>
      </c>
      <c r="DO162" s="253">
        <v>12389.85</v>
      </c>
      <c r="DP162" s="253">
        <v>5029719.5</v>
      </c>
      <c r="DQ162" s="253">
        <f>ALD162-SL162</f>
        <v>18575.55</v>
      </c>
      <c r="DR162" s="253">
        <f>ALE162-SM162</f>
        <v>7667946.4509999994</v>
      </c>
      <c r="DS162" s="253">
        <v>3291.75</v>
      </c>
      <c r="DT162" s="253">
        <v>1330520.3999999999</v>
      </c>
      <c r="DU162" s="253">
        <v>30635.55</v>
      </c>
      <c r="DV162" s="253">
        <v>12979454.4</v>
      </c>
      <c r="DW162" s="253">
        <v>12979454.4</v>
      </c>
      <c r="DX162" s="253">
        <v>27076.5</v>
      </c>
      <c r="DY162" s="253">
        <v>6275463.9800000004</v>
      </c>
      <c r="DZ162" s="253">
        <v>6275463.9800000004</v>
      </c>
      <c r="EA162" s="126">
        <v>34630.199999999997</v>
      </c>
      <c r="EB162" s="126">
        <v>9231834.1500000004</v>
      </c>
      <c r="EC162" s="126">
        <v>14344728.75</v>
      </c>
      <c r="ED162" s="126">
        <v>22324.05</v>
      </c>
      <c r="EE162" s="126">
        <v>9014807.25</v>
      </c>
      <c r="EF162" s="126">
        <v>9014807.25</v>
      </c>
      <c r="EG162" s="131">
        <v>0</v>
      </c>
      <c r="EH162" s="225"/>
      <c r="EI162" s="230">
        <v>512.73</v>
      </c>
      <c r="EJ162" s="225">
        <f t="shared" ref="EJ162:EJ163" si="3957">EH162*EI162</f>
        <v>0</v>
      </c>
      <c r="EK162" s="131">
        <v>0</v>
      </c>
      <c r="EL162" s="225"/>
      <c r="EM162" s="230">
        <v>512.73</v>
      </c>
      <c r="EN162" s="225">
        <f t="shared" ref="EN162:EN163" si="3958">EL162*EM162</f>
        <v>0</v>
      </c>
      <c r="EO162" s="131">
        <v>0</v>
      </c>
      <c r="EP162" s="225"/>
      <c r="EQ162" s="230">
        <v>512.73</v>
      </c>
      <c r="ER162" s="225">
        <f t="shared" ref="ER162:ER163" si="3959">EP162*EQ162</f>
        <v>0</v>
      </c>
      <c r="ES162" s="131">
        <v>0</v>
      </c>
      <c r="ET162" s="225"/>
      <c r="EU162" s="230">
        <v>512.73</v>
      </c>
      <c r="EV162" s="225">
        <f t="shared" ref="EV162:EV163" si="3960">ET162*EU162</f>
        <v>0</v>
      </c>
      <c r="EW162" s="131">
        <v>0</v>
      </c>
      <c r="EX162" s="225"/>
      <c r="EY162" s="230">
        <v>512.73</v>
      </c>
      <c r="EZ162" s="225">
        <f t="shared" ref="EZ162:EZ163" si="3961">EX162*EY162</f>
        <v>0</v>
      </c>
      <c r="FA162" s="131">
        <v>0</v>
      </c>
      <c r="FB162" s="225"/>
      <c r="FC162" s="230">
        <v>512.73</v>
      </c>
      <c r="FD162" s="225">
        <f t="shared" ref="FD162:FD163" si="3962">FB162*FC162</f>
        <v>0</v>
      </c>
      <c r="FE162" s="131">
        <v>0</v>
      </c>
      <c r="FF162" s="225"/>
      <c r="FG162" s="230">
        <v>512.73</v>
      </c>
      <c r="FH162" s="225">
        <f t="shared" ref="FH162:FH163" si="3963">FF162*FG162</f>
        <v>0</v>
      </c>
      <c r="FI162" s="131">
        <v>0</v>
      </c>
      <c r="FJ162" s="225"/>
      <c r="FK162" s="225">
        <v>0</v>
      </c>
      <c r="FL162" s="225">
        <f t="shared" ref="FL162:FL165" si="3964">FJ162*FK162</f>
        <v>0</v>
      </c>
      <c r="FM162" s="131">
        <v>0</v>
      </c>
      <c r="FN162" s="225"/>
      <c r="FO162" s="225">
        <v>0</v>
      </c>
      <c r="FP162" s="225">
        <f t="shared" ref="FP162:FP165" si="3965">FN162*FO162</f>
        <v>0</v>
      </c>
      <c r="FQ162" s="131">
        <v>0</v>
      </c>
      <c r="FR162" s="225"/>
      <c r="FS162" s="225">
        <v>0</v>
      </c>
      <c r="FT162" s="225">
        <f t="shared" ref="FT162:FT165" si="3966">FR162*FS162</f>
        <v>0</v>
      </c>
      <c r="FU162" s="131">
        <v>69.3</v>
      </c>
      <c r="FV162" s="225"/>
      <c r="FW162" s="225">
        <v>0</v>
      </c>
      <c r="FX162" s="225">
        <f t="shared" ref="FX162:FX165" si="3967">FV162*FW162</f>
        <v>0</v>
      </c>
      <c r="FY162" s="131">
        <v>0</v>
      </c>
      <c r="FZ162" s="225"/>
      <c r="GA162" s="225">
        <v>0</v>
      </c>
      <c r="GB162" s="225">
        <f t="shared" ref="GB162:GB165" si="3968">FZ162*GA162</f>
        <v>0</v>
      </c>
      <c r="GC162" s="131">
        <v>0</v>
      </c>
      <c r="GD162" s="225"/>
      <c r="GE162" s="225">
        <v>0</v>
      </c>
      <c r="GF162" s="225">
        <f t="shared" ref="GF162:GF165" si="3969">GD162*GE162</f>
        <v>0</v>
      </c>
      <c r="GG162" s="131">
        <v>0</v>
      </c>
      <c r="GH162" s="225"/>
      <c r="GI162" s="225">
        <v>0</v>
      </c>
      <c r="GJ162" s="225">
        <f t="shared" ref="GJ162:GJ165" si="3970">GH162*GI162</f>
        <v>0</v>
      </c>
      <c r="GK162" s="131">
        <v>0</v>
      </c>
      <c r="GL162" s="225"/>
      <c r="GM162" s="225">
        <v>0</v>
      </c>
      <c r="GN162" s="225">
        <f>GL162*GM162</f>
        <v>0</v>
      </c>
      <c r="GO162" s="131"/>
      <c r="GP162" s="225"/>
      <c r="GQ162" s="225">
        <v>0</v>
      </c>
      <c r="GR162" s="225">
        <f t="shared" ref="GR162:GR165" si="3971">GP162*GQ162</f>
        <v>0</v>
      </c>
      <c r="GS162" s="131">
        <v>0</v>
      </c>
      <c r="GT162" s="225"/>
      <c r="GU162" s="225">
        <v>0</v>
      </c>
      <c r="GV162" s="225">
        <f t="shared" ref="GV162:GV165" si="3972">GT162*GU162</f>
        <v>0</v>
      </c>
      <c r="GW162" s="131"/>
      <c r="GX162" s="225"/>
      <c r="GY162" s="225">
        <v>0</v>
      </c>
      <c r="GZ162" s="225">
        <f t="shared" ref="GZ162:GZ165" si="3973">GX162*GY162</f>
        <v>0</v>
      </c>
      <c r="HA162" s="131"/>
      <c r="HB162" s="225"/>
      <c r="HC162" s="225">
        <v>0</v>
      </c>
      <c r="HD162" s="225">
        <f t="shared" ref="HD162:HD165" si="3974">HB162*HC162</f>
        <v>0</v>
      </c>
      <c r="HE162" s="225"/>
      <c r="HF162" s="225">
        <v>0</v>
      </c>
      <c r="HG162" s="225">
        <f t="shared" ref="HG162:HG165" si="3975">HE162*HF162</f>
        <v>0</v>
      </c>
      <c r="HH162" s="225"/>
      <c r="HI162" s="225">
        <v>0</v>
      </c>
      <c r="HJ162" s="225">
        <f t="shared" ref="HJ162:HJ165" si="3976">HH162*HI162</f>
        <v>0</v>
      </c>
      <c r="HK162" s="225"/>
      <c r="HL162" s="225">
        <v>0</v>
      </c>
      <c r="HM162" s="225">
        <v>0</v>
      </c>
      <c r="HN162" s="253">
        <v>0</v>
      </c>
      <c r="HO162" s="253">
        <v>0</v>
      </c>
      <c r="HP162" s="253">
        <v>0</v>
      </c>
      <c r="HQ162" s="253">
        <v>0</v>
      </c>
      <c r="HR162" s="253">
        <v>0</v>
      </c>
      <c r="HS162" s="253">
        <v>0</v>
      </c>
      <c r="HT162" s="253">
        <v>0</v>
      </c>
      <c r="HU162" s="253">
        <v>0</v>
      </c>
      <c r="HV162" s="253">
        <v>0</v>
      </c>
      <c r="HW162" s="253">
        <v>0</v>
      </c>
      <c r="HX162" s="253">
        <v>0</v>
      </c>
      <c r="HY162" s="253">
        <v>0</v>
      </c>
      <c r="HZ162" s="253">
        <v>0</v>
      </c>
      <c r="IA162" s="253">
        <v>0</v>
      </c>
      <c r="IB162" s="253">
        <v>0</v>
      </c>
      <c r="IC162" s="253">
        <v>0</v>
      </c>
      <c r="ID162" s="253">
        <v>19.8</v>
      </c>
      <c r="IE162" s="253">
        <v>7956.43</v>
      </c>
      <c r="IF162" s="253">
        <v>0</v>
      </c>
      <c r="IG162" s="253">
        <v>0</v>
      </c>
      <c r="IH162" s="253">
        <v>0</v>
      </c>
      <c r="II162" s="253">
        <v>0</v>
      </c>
      <c r="IJ162" s="253">
        <v>0</v>
      </c>
      <c r="IK162" s="253">
        <v>0</v>
      </c>
      <c r="IL162" s="253">
        <v>0</v>
      </c>
      <c r="IM162" s="253">
        <v>0</v>
      </c>
      <c r="IN162" s="253">
        <v>0</v>
      </c>
      <c r="IO162" s="253">
        <v>0</v>
      </c>
      <c r="IP162" s="253">
        <v>0</v>
      </c>
      <c r="IQ162" s="253">
        <v>0</v>
      </c>
      <c r="IR162" s="262">
        <v>0</v>
      </c>
      <c r="IS162" s="262">
        <v>0</v>
      </c>
      <c r="IT162" s="262">
        <v>0</v>
      </c>
      <c r="IU162" s="262">
        <v>0</v>
      </c>
      <c r="IV162" s="262">
        <v>0</v>
      </c>
      <c r="IW162" s="262">
        <v>0</v>
      </c>
      <c r="IX162" s="262">
        <v>0</v>
      </c>
      <c r="IY162" s="262">
        <v>0</v>
      </c>
      <c r="IZ162" s="147">
        <v>0</v>
      </c>
      <c r="JA162" s="147">
        <v>0</v>
      </c>
      <c r="JB162" s="147">
        <v>69.3</v>
      </c>
      <c r="JC162" s="147">
        <v>27847.51</v>
      </c>
      <c r="JD162" s="131"/>
      <c r="JE162" s="225"/>
      <c r="JF162" s="131"/>
      <c r="JG162" s="228">
        <f t="shared" si="3839"/>
        <v>0</v>
      </c>
      <c r="JH162" s="131"/>
      <c r="JI162" s="225"/>
      <c r="JJ162" s="131"/>
      <c r="JK162" s="228">
        <f t="shared" si="3840"/>
        <v>0</v>
      </c>
      <c r="JL162" s="131"/>
      <c r="JM162" s="225"/>
      <c r="JN162" s="131"/>
      <c r="JO162" s="228">
        <f t="shared" si="3841"/>
        <v>0</v>
      </c>
      <c r="JP162" s="131"/>
      <c r="JQ162" s="225"/>
      <c r="JR162" s="131"/>
      <c r="JS162" s="228">
        <f t="shared" si="3842"/>
        <v>0</v>
      </c>
      <c r="JT162" s="131"/>
      <c r="JU162" s="225"/>
      <c r="JV162" s="131"/>
      <c r="JW162" s="228">
        <f t="shared" si="3843"/>
        <v>0</v>
      </c>
      <c r="JX162" s="131"/>
      <c r="JY162" s="225"/>
      <c r="JZ162" s="131"/>
      <c r="KA162" s="228">
        <f t="shared" si="3844"/>
        <v>0</v>
      </c>
      <c r="KB162" s="131"/>
      <c r="KC162" s="131"/>
      <c r="KD162" s="131"/>
      <c r="KE162" s="228">
        <f t="shared" si="3845"/>
        <v>0</v>
      </c>
      <c r="KF162" s="131"/>
      <c r="KG162" s="131"/>
      <c r="KH162" s="131"/>
      <c r="KI162" s="228">
        <f t="shared" si="3846"/>
        <v>0</v>
      </c>
      <c r="KJ162" s="131"/>
      <c r="KK162" s="131"/>
      <c r="KL162" s="131"/>
      <c r="KM162" s="228">
        <f t="shared" si="3847"/>
        <v>0</v>
      </c>
      <c r="KN162" s="131"/>
      <c r="KO162" s="131"/>
      <c r="KP162" s="131"/>
      <c r="KQ162" s="228">
        <f t="shared" si="3848"/>
        <v>0</v>
      </c>
      <c r="KR162" s="131"/>
      <c r="KS162" s="131"/>
      <c r="KT162" s="131"/>
      <c r="KU162" s="228">
        <f t="shared" si="3849"/>
        <v>0</v>
      </c>
      <c r="KV162" s="131"/>
      <c r="KW162" s="131"/>
      <c r="KX162" s="131"/>
      <c r="KY162" s="228">
        <f t="shared" si="3850"/>
        <v>0</v>
      </c>
      <c r="KZ162" s="131">
        <v>0</v>
      </c>
      <c r="LA162" s="131"/>
      <c r="LB162" s="131"/>
      <c r="LC162" s="228">
        <f t="shared" si="3851"/>
        <v>0</v>
      </c>
      <c r="LD162" s="131"/>
      <c r="LE162" s="131"/>
      <c r="LF162" s="131"/>
      <c r="LG162" s="228">
        <f t="shared" si="3852"/>
        <v>0</v>
      </c>
      <c r="LH162" s="131"/>
      <c r="LI162" s="131"/>
      <c r="LJ162" s="131"/>
      <c r="LK162" s="228">
        <f t="shared" si="3853"/>
        <v>0</v>
      </c>
      <c r="LL162" s="131"/>
      <c r="LM162" s="131"/>
      <c r="LN162" s="131"/>
      <c r="LO162" s="228">
        <f t="shared" si="3854"/>
        <v>0</v>
      </c>
      <c r="LP162" s="131"/>
      <c r="LQ162" s="131"/>
      <c r="LR162" s="131"/>
      <c r="LS162" s="228">
        <f t="shared" si="3855"/>
        <v>0</v>
      </c>
      <c r="LT162" s="131"/>
      <c r="LU162" s="131"/>
      <c r="LV162" s="131"/>
      <c r="LW162" s="228">
        <f t="shared" si="3856"/>
        <v>0</v>
      </c>
      <c r="LX162" s="131"/>
      <c r="LY162" s="131"/>
      <c r="LZ162" s="131"/>
      <c r="MA162" s="228">
        <f t="shared" si="3857"/>
        <v>0</v>
      </c>
      <c r="MB162" s="131"/>
      <c r="MC162" s="131"/>
      <c r="MD162" s="228">
        <f t="shared" si="3858"/>
        <v>0</v>
      </c>
      <c r="ME162" s="131"/>
      <c r="MF162" s="131"/>
      <c r="MG162" s="228">
        <v>0</v>
      </c>
      <c r="MH162" s="228"/>
      <c r="MI162" s="228"/>
      <c r="MJ162" s="228">
        <v>0</v>
      </c>
      <c r="MK162" s="253"/>
      <c r="ML162" s="253"/>
      <c r="MM162" s="253"/>
      <c r="MN162" s="253"/>
      <c r="MO162" s="253"/>
      <c r="MP162" s="253"/>
      <c r="MQ162" s="253"/>
      <c r="MR162" s="253"/>
      <c r="MS162" s="253"/>
      <c r="MT162" s="253"/>
      <c r="MU162" s="253"/>
      <c r="MV162" s="253"/>
      <c r="MW162" s="253"/>
      <c r="MX162" s="253"/>
      <c r="MY162" s="253"/>
      <c r="MZ162" s="253"/>
      <c r="NA162" s="253"/>
      <c r="NB162" s="253"/>
      <c r="NC162" s="253"/>
      <c r="ND162" s="253"/>
      <c r="NE162" s="253"/>
      <c r="NF162" s="253"/>
      <c r="NG162" s="253"/>
      <c r="NH162" s="253"/>
      <c r="NI162" s="253"/>
      <c r="NJ162" s="253"/>
      <c r="NK162" s="253"/>
      <c r="NL162" s="253"/>
      <c r="NM162" s="253"/>
      <c r="NN162" s="253"/>
      <c r="NO162" s="125"/>
      <c r="NP162" s="125"/>
      <c r="NQ162" s="125"/>
      <c r="NR162" s="125"/>
      <c r="NS162" s="125"/>
      <c r="NT162" s="125"/>
      <c r="NU162" s="125"/>
      <c r="NV162" s="125"/>
      <c r="NW162" s="125"/>
      <c r="NX162" s="125"/>
      <c r="NY162" s="125"/>
      <c r="NZ162" s="125"/>
      <c r="OA162" s="228">
        <v>1024.6500000000001</v>
      </c>
      <c r="OB162" s="227">
        <v>1000</v>
      </c>
      <c r="OC162" s="225">
        <v>350</v>
      </c>
      <c r="OD162" s="230">
        <f t="shared" si="3859"/>
        <v>350000</v>
      </c>
      <c r="OE162" s="228"/>
      <c r="OF162" s="227">
        <v>2300</v>
      </c>
      <c r="OG162" s="225">
        <v>350</v>
      </c>
      <c r="OH162" s="230">
        <f t="shared" si="3860"/>
        <v>805000</v>
      </c>
      <c r="OI162" s="228"/>
      <c r="OJ162" s="227">
        <v>4300</v>
      </c>
      <c r="OK162" s="225">
        <v>350</v>
      </c>
      <c r="OL162" s="230">
        <f t="shared" si="3861"/>
        <v>1505000</v>
      </c>
      <c r="OM162" s="228">
        <v>18002.75</v>
      </c>
      <c r="ON162" s="227">
        <v>4250</v>
      </c>
      <c r="OO162" s="225">
        <v>350</v>
      </c>
      <c r="OP162" s="230">
        <f t="shared" si="3862"/>
        <v>1487500</v>
      </c>
      <c r="OQ162" s="228">
        <v>14003.55</v>
      </c>
      <c r="OR162" s="227">
        <v>4750</v>
      </c>
      <c r="OS162" s="225">
        <v>350</v>
      </c>
      <c r="OT162" s="230">
        <f t="shared" si="3863"/>
        <v>1662500</v>
      </c>
      <c r="OU162" s="228">
        <v>9207</v>
      </c>
      <c r="OV162" s="227">
        <v>8200</v>
      </c>
      <c r="OW162" s="225">
        <v>360</v>
      </c>
      <c r="OX162" s="230">
        <f t="shared" si="3864"/>
        <v>2952000</v>
      </c>
      <c r="OY162" s="228">
        <v>10315.799999999999</v>
      </c>
      <c r="OZ162" s="227">
        <v>8750</v>
      </c>
      <c r="PA162" s="225">
        <v>360</v>
      </c>
      <c r="PB162" s="230">
        <f t="shared" si="3865"/>
        <v>3150000</v>
      </c>
      <c r="PC162" s="228">
        <v>11513.7</v>
      </c>
      <c r="PD162" s="227">
        <v>5500</v>
      </c>
      <c r="PE162" s="225">
        <v>360</v>
      </c>
      <c r="PF162" s="230">
        <f t="shared" si="3866"/>
        <v>1980000</v>
      </c>
      <c r="PG162" s="228">
        <v>10518.75</v>
      </c>
      <c r="PH162" s="227">
        <v>5100</v>
      </c>
      <c r="PI162" s="225">
        <v>360</v>
      </c>
      <c r="PJ162" s="230">
        <f t="shared" si="3867"/>
        <v>1836000</v>
      </c>
      <c r="PK162" s="228">
        <v>21022.605</v>
      </c>
      <c r="PL162" s="227">
        <v>5000</v>
      </c>
      <c r="PM162" s="225">
        <v>370</v>
      </c>
      <c r="PN162" s="230">
        <f t="shared" si="3868"/>
        <v>1850000</v>
      </c>
      <c r="PO162" s="228">
        <v>14013.45</v>
      </c>
      <c r="PP162" s="227">
        <v>5000</v>
      </c>
      <c r="PQ162" s="225">
        <v>370</v>
      </c>
      <c r="PR162" s="230">
        <f t="shared" si="3869"/>
        <v>1850000</v>
      </c>
      <c r="PS162" s="228">
        <v>2524.5</v>
      </c>
      <c r="PT162" s="227">
        <v>4700</v>
      </c>
      <c r="PU162" s="225">
        <v>370</v>
      </c>
      <c r="PV162" s="230">
        <f t="shared" si="3870"/>
        <v>1739000</v>
      </c>
      <c r="PW162" s="228">
        <v>2499.75</v>
      </c>
      <c r="PX162" s="227">
        <v>6000</v>
      </c>
      <c r="PY162" s="225">
        <v>370</v>
      </c>
      <c r="PZ162" s="230">
        <f t="shared" si="3871"/>
        <v>2220000</v>
      </c>
      <c r="QA162" s="228">
        <v>1252.3499999999999</v>
      </c>
      <c r="QB162" s="227">
        <v>6000</v>
      </c>
      <c r="QC162" s="225">
        <v>370</v>
      </c>
      <c r="QD162" s="230">
        <f t="shared" si="3872"/>
        <v>2220000</v>
      </c>
      <c r="QE162" s="228">
        <v>3816.45</v>
      </c>
      <c r="QF162" s="227">
        <v>9000</v>
      </c>
      <c r="QG162" s="225">
        <v>370</v>
      </c>
      <c r="QH162" s="230">
        <f t="shared" si="3873"/>
        <v>3330000</v>
      </c>
      <c r="QI162" s="228">
        <v>8400.15</v>
      </c>
      <c r="QJ162" s="227">
        <v>9000</v>
      </c>
      <c r="QK162" s="225">
        <v>370</v>
      </c>
      <c r="QL162" s="230">
        <f t="shared" si="3874"/>
        <v>3330000</v>
      </c>
      <c r="QM162" s="228">
        <v>7657.65</v>
      </c>
      <c r="QN162" s="227">
        <v>13000</v>
      </c>
      <c r="QO162" s="225">
        <v>370</v>
      </c>
      <c r="QP162" s="230">
        <f t="shared" si="3875"/>
        <v>4810000</v>
      </c>
      <c r="QQ162" s="228">
        <v>64.349999999999994</v>
      </c>
      <c r="QR162" s="227">
        <v>12900</v>
      </c>
      <c r="QS162" s="225">
        <v>370</v>
      </c>
      <c r="QT162" s="230">
        <f t="shared" si="3876"/>
        <v>4773000</v>
      </c>
      <c r="QU162" s="228"/>
      <c r="QV162" s="227">
        <v>9700</v>
      </c>
      <c r="QW162" s="225">
        <v>370</v>
      </c>
      <c r="QX162" s="230">
        <f t="shared" si="3877"/>
        <v>3589000</v>
      </c>
      <c r="QY162" s="227">
        <v>23191</v>
      </c>
      <c r="QZ162" s="225">
        <v>400.25000199624708</v>
      </c>
      <c r="RA162" s="230">
        <f t="shared" si="3878"/>
        <v>9282197.7962949667</v>
      </c>
      <c r="RB162" s="227">
        <v>15000</v>
      </c>
      <c r="RC162" s="225">
        <v>400.25000199624708</v>
      </c>
      <c r="RD162" s="230">
        <f t="shared" si="3589"/>
        <v>6003750.0299437065</v>
      </c>
      <c r="RE162" s="230">
        <v>4000</v>
      </c>
      <c r="RF162" s="230">
        <v>400.25000199624708</v>
      </c>
      <c r="RG162" s="230">
        <v>1601000.0079849884</v>
      </c>
      <c r="RH162" s="253">
        <v>1752.3000000000002</v>
      </c>
      <c r="RI162" s="253">
        <v>613305</v>
      </c>
      <c r="RJ162" s="253">
        <v>1405.8</v>
      </c>
      <c r="RK162" s="253">
        <v>492030</v>
      </c>
      <c r="RL162" s="253">
        <v>1692.9</v>
      </c>
      <c r="RM162" s="253">
        <v>592515</v>
      </c>
      <c r="RN162" s="253">
        <v>895.95</v>
      </c>
      <c r="RO162" s="253">
        <v>313582.5</v>
      </c>
      <c r="RP162" s="253">
        <v>1796.85</v>
      </c>
      <c r="RQ162" s="253">
        <v>628897.5</v>
      </c>
      <c r="RR162" s="253">
        <v>3499.65</v>
      </c>
      <c r="RS162" s="253">
        <v>1259874</v>
      </c>
      <c r="RT162" s="253">
        <v>6123.15</v>
      </c>
      <c r="RU162" s="253">
        <v>2204334</v>
      </c>
      <c r="RV162" s="253">
        <v>12078</v>
      </c>
      <c r="RW162" s="253">
        <v>4348080</v>
      </c>
      <c r="RX162" s="253">
        <v>6167.7000000000007</v>
      </c>
      <c r="RY162" s="253">
        <v>2282049</v>
      </c>
      <c r="RZ162" s="253"/>
      <c r="SA162" s="253"/>
      <c r="SB162" s="253">
        <v>1024.6500000000001</v>
      </c>
      <c r="SC162" s="253">
        <v>379120.5</v>
      </c>
      <c r="SD162" s="253">
        <v>3608.55</v>
      </c>
      <c r="SE162" s="253">
        <v>1335163.5</v>
      </c>
      <c r="SF162" s="253"/>
      <c r="SG162" s="253"/>
      <c r="SH162" s="253">
        <v>18002.75</v>
      </c>
      <c r="SI162" s="253">
        <v>6661017.5</v>
      </c>
      <c r="SJ162" s="253">
        <v>14003.55</v>
      </c>
      <c r="SK162" s="253">
        <v>5181313.5</v>
      </c>
      <c r="SL162" s="125">
        <v>9207</v>
      </c>
      <c r="SM162" s="125">
        <v>3406590</v>
      </c>
      <c r="SN162" s="125">
        <v>10315.799999999999</v>
      </c>
      <c r="SO162" s="125">
        <v>3816846</v>
      </c>
      <c r="SP162" s="125">
        <v>11513.7</v>
      </c>
      <c r="SQ162" s="125">
        <v>4608358.42</v>
      </c>
      <c r="SR162" s="125">
        <v>10518.75</v>
      </c>
      <c r="SS162" s="125">
        <v>4210129.6900000004</v>
      </c>
      <c r="ST162" s="125">
        <v>21022.605</v>
      </c>
      <c r="SU162" s="125">
        <v>8414297.6500000004</v>
      </c>
      <c r="SV162" s="125">
        <v>14013.45</v>
      </c>
      <c r="SW162" s="125">
        <v>5608883.3600000003</v>
      </c>
      <c r="SX162" s="228"/>
      <c r="SY162" s="240">
        <v>0</v>
      </c>
      <c r="SZ162" s="230"/>
      <c r="TA162" s="225">
        <f t="shared" ref="TA162:TA163" si="3977">SY162*SZ162</f>
        <v>0</v>
      </c>
      <c r="TB162" s="228"/>
      <c r="TC162" s="240">
        <v>0</v>
      </c>
      <c r="TD162" s="230"/>
      <c r="TE162" s="225">
        <f t="shared" ref="TE162:TE163" si="3978">TC162*TD162</f>
        <v>0</v>
      </c>
      <c r="TF162" s="228"/>
      <c r="TG162" s="240">
        <v>0</v>
      </c>
      <c r="TH162" s="230"/>
      <c r="TI162" s="225">
        <f t="shared" ref="TI162:TI163" si="3979">TG162*TH162</f>
        <v>0</v>
      </c>
      <c r="TJ162" s="228"/>
      <c r="TK162" s="240">
        <v>0</v>
      </c>
      <c r="TL162" s="230"/>
      <c r="TM162" s="225">
        <f t="shared" ref="TM162:TM163" si="3980">TK162*TL162</f>
        <v>0</v>
      </c>
      <c r="TN162" s="228"/>
      <c r="TO162" s="240">
        <v>0</v>
      </c>
      <c r="TP162" s="230"/>
      <c r="TQ162" s="225">
        <f t="shared" ref="TQ162:TQ163" si="3981">TO162*TP162</f>
        <v>0</v>
      </c>
      <c r="TR162" s="228"/>
      <c r="TS162" s="240">
        <v>0</v>
      </c>
      <c r="TT162" s="230"/>
      <c r="TU162" s="225">
        <f t="shared" ref="TU162:TU163" si="3982">TS162*TT162</f>
        <v>0</v>
      </c>
      <c r="TV162" s="228"/>
      <c r="TW162" s="240">
        <v>0</v>
      </c>
      <c r="TX162" s="230"/>
      <c r="TY162" s="225">
        <f t="shared" ref="TY162:TY163" si="3983">TW162*TX162</f>
        <v>0</v>
      </c>
      <c r="TZ162" s="228"/>
      <c r="UA162" s="219">
        <v>0</v>
      </c>
      <c r="UB162" s="230"/>
      <c r="UC162" s="225">
        <f t="shared" ref="UC162:UC165" si="3984">UA162*UB162</f>
        <v>0</v>
      </c>
      <c r="UD162" s="228"/>
      <c r="UE162" s="219">
        <v>0</v>
      </c>
      <c r="UF162" s="230"/>
      <c r="UG162" s="225">
        <f t="shared" ref="UG162:UG165" si="3985">UE162*UF162</f>
        <v>0</v>
      </c>
      <c r="UH162" s="228"/>
      <c r="UI162" s="219">
        <v>0</v>
      </c>
      <c r="UJ162" s="230"/>
      <c r="UK162" s="225">
        <f t="shared" ref="UK162:UK165" si="3986">UI162*UJ162</f>
        <v>0</v>
      </c>
      <c r="UL162" s="228">
        <v>2.25</v>
      </c>
      <c r="UM162" s="219">
        <v>0</v>
      </c>
      <c r="UN162" s="230"/>
      <c r="UO162" s="225">
        <f t="shared" ref="UO162:UO165" si="3987">UM162*UN162</f>
        <v>0</v>
      </c>
      <c r="UP162" s="228"/>
      <c r="UQ162" s="207">
        <v>0</v>
      </c>
      <c r="UR162" s="230"/>
      <c r="US162" s="225">
        <f t="shared" ref="US162:US165" si="3988">UQ162*UR162</f>
        <v>0</v>
      </c>
      <c r="UT162" s="228"/>
      <c r="UU162" s="207">
        <v>0</v>
      </c>
      <c r="UV162" s="230"/>
      <c r="UW162" s="225">
        <f t="shared" ref="UW162:UW165" si="3989">UU162*UV162</f>
        <v>0</v>
      </c>
      <c r="UX162" s="228"/>
      <c r="UY162" s="207">
        <v>0</v>
      </c>
      <c r="UZ162" s="230"/>
      <c r="VA162" s="225">
        <f t="shared" ref="VA162:VA165" si="3990">UY162*UZ162</f>
        <v>0</v>
      </c>
      <c r="VB162" s="228"/>
      <c r="VC162" s="207">
        <v>0</v>
      </c>
      <c r="VD162" s="230"/>
      <c r="VE162" s="225">
        <f t="shared" ref="VE162:VE165" si="3991">VC162*VD162</f>
        <v>0</v>
      </c>
      <c r="VF162" s="228">
        <v>6.45</v>
      </c>
      <c r="VG162" s="207">
        <v>0</v>
      </c>
      <c r="VH162" s="230"/>
      <c r="VI162" s="225">
        <f t="shared" ref="VI162:VI163" si="3992">VG162*VH162</f>
        <v>0</v>
      </c>
      <c r="VJ162" s="228"/>
      <c r="VK162" s="206">
        <v>0</v>
      </c>
      <c r="VL162" s="230"/>
      <c r="VM162" s="230">
        <f t="shared" ref="VM162:VM165" si="3993">VK162*VL162</f>
        <v>0</v>
      </c>
      <c r="VN162" s="228"/>
      <c r="VO162" s="206">
        <v>0</v>
      </c>
      <c r="VP162" s="230"/>
      <c r="VQ162" s="230">
        <f t="shared" ref="VQ162:VQ165" si="3994">VO162*VP162</f>
        <v>0</v>
      </c>
      <c r="VR162" s="228"/>
      <c r="VS162" s="206">
        <v>0</v>
      </c>
      <c r="VT162" s="230">
        <v>428.13</v>
      </c>
      <c r="VU162" s="230">
        <f t="shared" ref="VU162:VU165" si="3995">VS162*VT162</f>
        <v>0</v>
      </c>
      <c r="VV162" s="230">
        <v>0</v>
      </c>
      <c r="VW162" s="230">
        <v>428.13</v>
      </c>
      <c r="VX162" s="230">
        <f t="shared" si="3879"/>
        <v>0</v>
      </c>
      <c r="VY162" s="230">
        <v>0</v>
      </c>
      <c r="VZ162" s="230">
        <v>428.13</v>
      </c>
      <c r="WA162" s="230">
        <f t="shared" si="3880"/>
        <v>0</v>
      </c>
      <c r="WB162" s="230">
        <v>0</v>
      </c>
      <c r="WC162" s="230">
        <v>428.13</v>
      </c>
      <c r="WD162" s="230">
        <v>0</v>
      </c>
      <c r="WE162" s="253"/>
      <c r="WF162" s="253"/>
      <c r="WG162" s="253"/>
      <c r="WH162" s="253"/>
      <c r="WI162" s="253"/>
      <c r="WJ162" s="253"/>
      <c r="WK162" s="253"/>
      <c r="WL162" s="253"/>
      <c r="WM162" s="253"/>
      <c r="WN162" s="253"/>
      <c r="WO162" s="253"/>
      <c r="WP162" s="253"/>
      <c r="WQ162" s="253"/>
      <c r="WR162" s="253"/>
      <c r="WS162" s="253"/>
      <c r="WT162" s="253"/>
      <c r="WU162" s="253"/>
      <c r="WV162" s="253"/>
      <c r="WW162" s="253"/>
      <c r="WX162" s="253"/>
      <c r="WY162" s="253"/>
      <c r="WZ162" s="253"/>
      <c r="XA162" s="253"/>
      <c r="XB162" s="253"/>
      <c r="XC162" s="253"/>
      <c r="XD162" s="253"/>
      <c r="XE162" s="253"/>
      <c r="XF162" s="253"/>
      <c r="XG162" s="253"/>
      <c r="XH162" s="253"/>
      <c r="XI162" s="125"/>
      <c r="XJ162" s="125"/>
      <c r="XK162" s="125"/>
      <c r="XL162" s="125"/>
      <c r="XM162" s="125"/>
      <c r="XN162" s="125"/>
      <c r="XO162" s="125"/>
      <c r="XP162" s="125"/>
      <c r="XQ162" s="125"/>
      <c r="XR162" s="125"/>
      <c r="XS162" s="125">
        <v>2.25</v>
      </c>
      <c r="XT162" s="125">
        <v>868.84</v>
      </c>
      <c r="XU162" s="228"/>
      <c r="XV162" s="230"/>
      <c r="XW162" s="230">
        <v>547.66</v>
      </c>
      <c r="XX162" s="242">
        <f t="shared" si="3881"/>
        <v>0</v>
      </c>
      <c r="XY162" s="228"/>
      <c r="XZ162" s="230"/>
      <c r="YA162" s="230">
        <v>547.66</v>
      </c>
      <c r="YB162" s="242">
        <f t="shared" si="3882"/>
        <v>0</v>
      </c>
      <c r="YC162" s="228"/>
      <c r="YD162" s="230"/>
      <c r="YE162" s="230">
        <v>547.66</v>
      </c>
      <c r="YF162" s="242">
        <f t="shared" si="3883"/>
        <v>0</v>
      </c>
      <c r="YG162" s="228"/>
      <c r="YH162" s="230"/>
      <c r="YI162" s="230">
        <v>547.66</v>
      </c>
      <c r="YJ162" s="242">
        <f t="shared" si="3884"/>
        <v>0</v>
      </c>
      <c r="YK162" s="228"/>
      <c r="YL162" s="230"/>
      <c r="YM162" s="230">
        <v>547.66</v>
      </c>
      <c r="YN162" s="242">
        <f t="shared" si="3885"/>
        <v>0</v>
      </c>
      <c r="YO162" s="228"/>
      <c r="YP162" s="230"/>
      <c r="YQ162" s="230">
        <v>547.66</v>
      </c>
      <c r="YR162" s="242">
        <f t="shared" si="3886"/>
        <v>0</v>
      </c>
      <c r="YS162" s="228"/>
      <c r="YT162" s="230"/>
      <c r="YU162" s="230">
        <v>547.66</v>
      </c>
      <c r="YV162" s="242">
        <f t="shared" si="3887"/>
        <v>0</v>
      </c>
      <c r="YW162" s="228"/>
      <c r="YX162" s="230"/>
      <c r="YY162" s="230">
        <v>547.66</v>
      </c>
      <c r="YZ162" s="242">
        <f t="shared" si="3888"/>
        <v>0</v>
      </c>
      <c r="ZA162" s="228"/>
      <c r="ZB162" s="230"/>
      <c r="ZC162" s="230">
        <v>547.66</v>
      </c>
      <c r="ZD162" s="242">
        <f t="shared" si="3889"/>
        <v>0</v>
      </c>
      <c r="ZE162" s="228"/>
      <c r="ZF162" s="230"/>
      <c r="ZG162" s="230">
        <v>547.66</v>
      </c>
      <c r="ZH162" s="242">
        <f t="shared" si="3890"/>
        <v>0</v>
      </c>
      <c r="ZI162" s="228"/>
      <c r="ZJ162" s="230"/>
      <c r="ZK162" s="230">
        <v>547.66</v>
      </c>
      <c r="ZL162" s="242">
        <f t="shared" si="3891"/>
        <v>0</v>
      </c>
      <c r="ZM162" s="228"/>
      <c r="ZN162" s="230"/>
      <c r="ZO162" s="230">
        <v>547.66</v>
      </c>
      <c r="ZP162" s="242">
        <f t="shared" si="3892"/>
        <v>0</v>
      </c>
      <c r="ZQ162" s="228"/>
      <c r="ZR162" s="230"/>
      <c r="ZS162" s="230">
        <v>547.66</v>
      </c>
      <c r="ZT162" s="242">
        <f t="shared" si="3893"/>
        <v>0</v>
      </c>
      <c r="ZU162" s="228"/>
      <c r="ZV162" s="230"/>
      <c r="ZW162" s="230">
        <v>547.66</v>
      </c>
      <c r="ZX162" s="242">
        <f t="shared" si="3894"/>
        <v>0</v>
      </c>
      <c r="ZY162" s="228"/>
      <c r="ZZ162" s="230"/>
      <c r="AAA162" s="230">
        <v>547.66</v>
      </c>
      <c r="AAB162" s="242">
        <f t="shared" si="3895"/>
        <v>0</v>
      </c>
      <c r="AAC162" s="228"/>
      <c r="AAD162" s="230"/>
      <c r="AAE162" s="230">
        <v>547.66</v>
      </c>
      <c r="AAF162" s="242">
        <f t="shared" si="3896"/>
        <v>0</v>
      </c>
      <c r="AAG162" s="228"/>
      <c r="AAH162" s="230"/>
      <c r="AAI162" s="230">
        <v>547.66</v>
      </c>
      <c r="AAJ162" s="242">
        <f t="shared" si="3897"/>
        <v>0</v>
      </c>
      <c r="AAK162" s="228"/>
      <c r="AAL162" s="230"/>
      <c r="AAM162" s="230">
        <v>547.66</v>
      </c>
      <c r="AAN162" s="242">
        <f t="shared" si="3898"/>
        <v>0</v>
      </c>
      <c r="AAO162" s="228"/>
      <c r="AAP162" s="230"/>
      <c r="AAQ162" s="230">
        <v>547.66</v>
      </c>
      <c r="AAR162" s="242">
        <f t="shared" si="3899"/>
        <v>0</v>
      </c>
      <c r="AAS162" s="230"/>
      <c r="AAT162" s="230">
        <v>547.66</v>
      </c>
      <c r="AAU162" s="242">
        <f t="shared" si="3900"/>
        <v>0</v>
      </c>
      <c r="AAV162" s="230"/>
      <c r="AAW162" s="230">
        <v>547.66</v>
      </c>
      <c r="AAX162" s="230">
        <f t="shared" si="3631"/>
        <v>0</v>
      </c>
      <c r="AAY162" s="230"/>
      <c r="AAZ162" s="230">
        <v>547.66</v>
      </c>
      <c r="ABA162" s="230">
        <v>0</v>
      </c>
      <c r="ABB162" s="253"/>
      <c r="ABC162" s="253"/>
      <c r="ABD162" s="253"/>
      <c r="ABE162" s="253"/>
      <c r="ABF162" s="253"/>
      <c r="ABG162" s="253"/>
      <c r="ABH162" s="253"/>
      <c r="ABI162" s="253"/>
      <c r="ABJ162" s="253"/>
      <c r="ABK162" s="253"/>
      <c r="ABL162" s="253"/>
      <c r="ABM162" s="253"/>
      <c r="ABN162" s="253"/>
      <c r="ABO162" s="253"/>
      <c r="ABP162" s="253"/>
      <c r="ABQ162" s="253"/>
      <c r="ABR162" s="253"/>
      <c r="ABS162" s="253"/>
      <c r="ABT162" s="253"/>
      <c r="ABU162" s="253"/>
      <c r="ABV162" s="253"/>
      <c r="ABW162" s="253"/>
      <c r="ABX162" s="253"/>
      <c r="ABY162" s="253"/>
      <c r="ABZ162" s="253"/>
      <c r="ACA162" s="253"/>
      <c r="ACB162" s="253"/>
      <c r="ACC162" s="253"/>
      <c r="ACD162" s="253"/>
      <c r="ACE162" s="253"/>
      <c r="ACF162" s="126"/>
      <c r="ACG162" s="126"/>
      <c r="ACH162" s="126"/>
      <c r="ACI162" s="126"/>
      <c r="ACJ162" s="126"/>
      <c r="ACK162" s="126"/>
      <c r="ACL162" s="126"/>
      <c r="ACM162" s="126"/>
      <c r="ACN162" s="126"/>
      <c r="ACO162" s="126"/>
      <c r="ACP162" s="126"/>
      <c r="ACQ162" s="126"/>
      <c r="ACR162" s="131">
        <v>0</v>
      </c>
      <c r="ACS162" s="227"/>
      <c r="ACT162" s="230">
        <v>512.73</v>
      </c>
      <c r="ACU162" s="230">
        <f t="shared" si="3901"/>
        <v>0</v>
      </c>
      <c r="ACV162" s="131">
        <v>0</v>
      </c>
      <c r="ACW162" s="227"/>
      <c r="ACX162" s="230">
        <v>512.73</v>
      </c>
      <c r="ACY162" s="230">
        <f t="shared" si="3902"/>
        <v>0</v>
      </c>
      <c r="ACZ162" s="131">
        <v>0</v>
      </c>
      <c r="ADA162" s="227"/>
      <c r="ADB162" s="230">
        <v>512.73</v>
      </c>
      <c r="ADC162" s="230">
        <f t="shared" si="3903"/>
        <v>0</v>
      </c>
      <c r="ADD162" s="131">
        <v>0</v>
      </c>
      <c r="ADE162" s="227"/>
      <c r="ADF162" s="230">
        <v>512.73</v>
      </c>
      <c r="ADG162" s="230">
        <f t="shared" si="3904"/>
        <v>0</v>
      </c>
      <c r="ADH162" s="131">
        <v>0</v>
      </c>
      <c r="ADI162" s="227"/>
      <c r="ADJ162" s="230">
        <v>512.73</v>
      </c>
      <c r="ADK162" s="230">
        <f t="shared" si="3905"/>
        <v>0</v>
      </c>
      <c r="ADL162" s="131">
        <v>0</v>
      </c>
      <c r="ADM162" s="230"/>
      <c r="ADN162" s="230">
        <v>512.73</v>
      </c>
      <c r="ADO162" s="230">
        <f t="shared" si="3906"/>
        <v>0</v>
      </c>
      <c r="ADP162" s="131">
        <v>9.9</v>
      </c>
      <c r="ADQ162" s="230"/>
      <c r="ADR162" s="230">
        <v>512.73</v>
      </c>
      <c r="ADS162" s="230">
        <f t="shared" si="3907"/>
        <v>0</v>
      </c>
      <c r="ADT162" s="131">
        <v>0</v>
      </c>
      <c r="ADU162" s="230"/>
      <c r="ADV162" s="230">
        <v>512.73</v>
      </c>
      <c r="ADW162" s="230">
        <f t="shared" si="3908"/>
        <v>0</v>
      </c>
      <c r="ADX162" s="131">
        <v>0</v>
      </c>
      <c r="ADY162" s="230"/>
      <c r="ADZ162" s="230">
        <v>512.73</v>
      </c>
      <c r="AEA162" s="230">
        <f t="shared" si="3909"/>
        <v>0</v>
      </c>
      <c r="AEB162" s="131">
        <v>0</v>
      </c>
      <c r="AEC162" s="230"/>
      <c r="AED162" s="230">
        <v>512.73</v>
      </c>
      <c r="AEE162" s="230">
        <f t="shared" si="3910"/>
        <v>0</v>
      </c>
      <c r="AEF162" s="131">
        <v>0</v>
      </c>
      <c r="AEG162" s="230"/>
      <c r="AEH162" s="230">
        <v>512.73</v>
      </c>
      <c r="AEI162" s="230">
        <f t="shared" si="3911"/>
        <v>0</v>
      </c>
      <c r="AEJ162" s="131">
        <v>0</v>
      </c>
      <c r="AEK162" s="230"/>
      <c r="AEL162" s="230">
        <v>512.73</v>
      </c>
      <c r="AEM162" s="230">
        <f t="shared" si="3912"/>
        <v>0</v>
      </c>
      <c r="AEN162" s="131">
        <v>0</v>
      </c>
      <c r="AEO162" s="230"/>
      <c r="AEP162" s="230">
        <v>512.73</v>
      </c>
      <c r="AEQ162" s="230">
        <f t="shared" si="3913"/>
        <v>0</v>
      </c>
      <c r="AER162" s="131">
        <v>0</v>
      </c>
      <c r="AES162" s="230"/>
      <c r="AET162" s="230">
        <v>512.73</v>
      </c>
      <c r="AEU162" s="230">
        <f t="shared" si="3914"/>
        <v>0</v>
      </c>
      <c r="AEV162" s="131">
        <v>0</v>
      </c>
      <c r="AEW162" s="230"/>
      <c r="AEX162" s="230">
        <v>512.73</v>
      </c>
      <c r="AEY162" s="230">
        <f t="shared" si="3915"/>
        <v>0</v>
      </c>
      <c r="AEZ162" s="131">
        <v>0</v>
      </c>
      <c r="AFA162" s="230"/>
      <c r="AFB162" s="230">
        <v>512.73</v>
      </c>
      <c r="AFC162" s="230">
        <f t="shared" si="3916"/>
        <v>0</v>
      </c>
      <c r="AFD162" s="131">
        <v>0</v>
      </c>
      <c r="AFE162" s="230"/>
      <c r="AFF162" s="230">
        <v>512.73</v>
      </c>
      <c r="AFG162" s="230">
        <f t="shared" si="3917"/>
        <v>0</v>
      </c>
      <c r="AFH162" s="131">
        <v>0</v>
      </c>
      <c r="AFI162" s="230"/>
      <c r="AFJ162" s="230">
        <v>512.73</v>
      </c>
      <c r="AFK162" s="230">
        <f t="shared" si="3918"/>
        <v>0</v>
      </c>
      <c r="AFL162" s="131"/>
      <c r="AFM162" s="230"/>
      <c r="AFN162" s="230">
        <v>512.73</v>
      </c>
      <c r="AFO162" s="230">
        <f t="shared" si="3919"/>
        <v>0</v>
      </c>
      <c r="AFP162" s="230"/>
      <c r="AFQ162" s="230">
        <v>512.73</v>
      </c>
      <c r="AFR162" s="230">
        <f t="shared" si="3920"/>
        <v>0</v>
      </c>
      <c r="AFS162" s="230"/>
      <c r="AFT162" s="230">
        <v>512.73</v>
      </c>
      <c r="AFU162" s="230">
        <f t="shared" si="3921"/>
        <v>0</v>
      </c>
      <c r="AFV162" s="230"/>
      <c r="AFW162" s="230">
        <v>512.73</v>
      </c>
      <c r="AFX162" s="230">
        <v>0</v>
      </c>
      <c r="AFY162" s="253">
        <v>0</v>
      </c>
      <c r="AFZ162" s="253">
        <v>0</v>
      </c>
      <c r="AGA162" s="253">
        <v>0</v>
      </c>
      <c r="AGB162" s="253">
        <v>0</v>
      </c>
      <c r="AGC162" s="253">
        <v>0</v>
      </c>
      <c r="AGD162" s="253">
        <v>0</v>
      </c>
      <c r="AGE162" s="253">
        <v>0</v>
      </c>
      <c r="AGF162" s="253">
        <v>0</v>
      </c>
      <c r="AGG162" s="253">
        <v>0</v>
      </c>
      <c r="AGH162" s="253">
        <v>0</v>
      </c>
      <c r="AGI162" s="253">
        <v>0</v>
      </c>
      <c r="AGJ162" s="253">
        <v>0</v>
      </c>
      <c r="AGK162" s="253">
        <v>0</v>
      </c>
      <c r="AGL162" s="253">
        <v>0</v>
      </c>
      <c r="AGM162" s="253">
        <v>0</v>
      </c>
      <c r="AGN162" s="253">
        <v>0</v>
      </c>
      <c r="AGO162" s="253">
        <v>0</v>
      </c>
      <c r="AGP162" s="253">
        <v>0</v>
      </c>
      <c r="AGQ162" s="253">
        <v>0</v>
      </c>
      <c r="AGR162" s="253">
        <v>0</v>
      </c>
      <c r="AGS162" s="253">
        <v>0</v>
      </c>
      <c r="AGT162" s="253">
        <v>0</v>
      </c>
      <c r="AGU162" s="253">
        <v>0</v>
      </c>
      <c r="AGV162" s="253">
        <v>0</v>
      </c>
      <c r="AGW162" s="253">
        <v>0</v>
      </c>
      <c r="AGX162" s="253">
        <v>0</v>
      </c>
      <c r="AGY162" s="253">
        <v>0</v>
      </c>
      <c r="AGZ162" s="253">
        <v>0</v>
      </c>
      <c r="AHA162" s="253">
        <v>0</v>
      </c>
      <c r="AHB162" s="253">
        <v>0</v>
      </c>
      <c r="AHC162" s="128">
        <v>0</v>
      </c>
      <c r="AHD162" s="128">
        <v>0</v>
      </c>
      <c r="AHE162" s="128">
        <v>9.9</v>
      </c>
      <c r="AHF162" s="128">
        <v>4009.5</v>
      </c>
      <c r="AHG162" s="128">
        <v>0</v>
      </c>
      <c r="AHH162" s="128">
        <v>0</v>
      </c>
      <c r="AHI162" s="128">
        <v>0</v>
      </c>
      <c r="AHJ162" s="128">
        <v>0</v>
      </c>
      <c r="AHK162" s="128">
        <v>0</v>
      </c>
      <c r="AHL162" s="128">
        <v>0</v>
      </c>
      <c r="AHM162" s="128">
        <v>0</v>
      </c>
      <c r="AHN162" s="128">
        <v>0</v>
      </c>
      <c r="AHO162" s="227">
        <f t="shared" si="3063"/>
        <v>36302.85</v>
      </c>
      <c r="AHP162" s="127">
        <f t="shared" si="3064"/>
        <v>8000</v>
      </c>
      <c r="AHQ162" s="127">
        <f t="shared" si="3065"/>
        <v>3150000</v>
      </c>
      <c r="AHR162" s="227">
        <f t="shared" si="3066"/>
        <v>1909.0499999999884</v>
      </c>
      <c r="AHS162" s="127">
        <f t="shared" si="3067"/>
        <v>8300</v>
      </c>
      <c r="AHT162" s="127">
        <f t="shared" si="3068"/>
        <v>3205000</v>
      </c>
      <c r="AHU162" s="227">
        <f t="shared" si="3069"/>
        <v>1909.0499999999884</v>
      </c>
      <c r="AHV162" s="127">
        <f t="shared" si="3070"/>
        <v>11300</v>
      </c>
      <c r="AHW162" s="127">
        <f t="shared" si="3071"/>
        <v>4424000</v>
      </c>
      <c r="AHX162" s="227">
        <v>33149.749999999985</v>
      </c>
      <c r="AHY162" s="127">
        <f t="shared" si="3072"/>
        <v>11250</v>
      </c>
      <c r="AHZ162" s="127">
        <f t="shared" si="3762"/>
        <v>4406500</v>
      </c>
      <c r="AIA162" s="227">
        <f t="shared" si="3327"/>
        <v>26393.4</v>
      </c>
      <c r="AIB162" s="127">
        <f t="shared" si="3328"/>
        <v>7750</v>
      </c>
      <c r="AIC162" s="127">
        <f t="shared" si="3329"/>
        <v>2913500</v>
      </c>
      <c r="AID162" s="227">
        <f t="shared" si="3330"/>
        <v>27782.55</v>
      </c>
      <c r="AIE162" s="127">
        <f t="shared" si="3331"/>
        <v>11200</v>
      </c>
      <c r="AIF162" s="127">
        <f t="shared" si="3332"/>
        <v>4203000</v>
      </c>
      <c r="AIG162" s="227">
        <f t="shared" si="3333"/>
        <v>13617.449999999999</v>
      </c>
      <c r="AIH162" s="127">
        <f t="shared" si="3334"/>
        <v>11750</v>
      </c>
      <c r="AII162" s="127">
        <f t="shared" si="3335"/>
        <v>4401000</v>
      </c>
      <c r="AIJ162" s="227">
        <f t="shared" si="3336"/>
        <v>42149.25</v>
      </c>
      <c r="AIK162" s="127">
        <f t="shared" si="3337"/>
        <v>23200</v>
      </c>
      <c r="AIL162" s="127">
        <f t="shared" si="3338"/>
        <v>9360900</v>
      </c>
      <c r="AIM162" s="227">
        <f t="shared" si="3339"/>
        <v>37595.25</v>
      </c>
      <c r="AIN162" s="127">
        <f t="shared" si="3340"/>
        <v>42800</v>
      </c>
      <c r="AIO162" s="127">
        <f t="shared" si="3341"/>
        <v>17556900</v>
      </c>
      <c r="AIP162" s="227">
        <f t="shared" si="3342"/>
        <v>55652.804999999993</v>
      </c>
      <c r="AIQ162" s="127">
        <f t="shared" si="3325"/>
        <v>26900</v>
      </c>
      <c r="AIR162" s="127">
        <f t="shared" si="3326"/>
        <v>11027852</v>
      </c>
      <c r="AIS162" s="227">
        <f t="shared" si="3922"/>
        <v>36409.050000000003</v>
      </c>
      <c r="AIT162" s="127">
        <f t="shared" si="3922"/>
        <v>32271</v>
      </c>
      <c r="AIU162" s="127">
        <f t="shared" si="3923"/>
        <v>13278730.68</v>
      </c>
      <c r="AIV162" s="227">
        <f t="shared" si="3923"/>
        <v>35115.15</v>
      </c>
      <c r="AIW162" s="127">
        <f t="shared" si="3923"/>
        <v>32600</v>
      </c>
      <c r="AIX162" s="127">
        <f t="shared" si="3924"/>
        <v>13431332</v>
      </c>
      <c r="AIY162" s="227">
        <f t="shared" si="3924"/>
        <v>6167.7</v>
      </c>
      <c r="AIZ162" s="127">
        <f t="shared" si="3924"/>
        <v>35175</v>
      </c>
      <c r="AJA162" s="127">
        <f t="shared" si="3925"/>
        <v>14006700</v>
      </c>
      <c r="AJB162" s="227">
        <f t="shared" si="3925"/>
        <v>7390.35</v>
      </c>
      <c r="AJC162" s="127">
        <f t="shared" si="3925"/>
        <v>20300</v>
      </c>
      <c r="AJD162" s="127">
        <f t="shared" si="3926"/>
        <v>8246592</v>
      </c>
      <c r="AJE162" s="227">
        <f t="shared" si="3926"/>
        <v>9786.15</v>
      </c>
      <c r="AJF162" s="127">
        <f t="shared" si="3926"/>
        <v>19000</v>
      </c>
      <c r="AJG162" s="127">
        <f t="shared" si="3927"/>
        <v>7389500</v>
      </c>
      <c r="AJH162" s="227">
        <f t="shared" si="3927"/>
        <v>42637.455000000002</v>
      </c>
      <c r="AJI162" s="127">
        <f t="shared" si="3927"/>
        <v>29000</v>
      </c>
      <c r="AJJ162" s="127">
        <f t="shared" si="3928"/>
        <v>11414000</v>
      </c>
      <c r="AJK162" s="227">
        <f t="shared" si="3928"/>
        <v>53291.700000000004</v>
      </c>
      <c r="AJL162" s="127">
        <f t="shared" si="3928"/>
        <v>38000</v>
      </c>
      <c r="AJM162" s="127">
        <f t="shared" si="3929"/>
        <v>14915000</v>
      </c>
      <c r="AJN162" s="227">
        <f t="shared" si="3929"/>
        <v>18220.949999999997</v>
      </c>
      <c r="AJO162" s="127">
        <f t="shared" si="3929"/>
        <v>37900</v>
      </c>
      <c r="AJP162" s="127">
        <f t="shared" si="3930"/>
        <v>15123000</v>
      </c>
      <c r="AJQ162" s="227">
        <f t="shared" si="3930"/>
        <v>30690</v>
      </c>
      <c r="AJR162" s="127">
        <f t="shared" si="3930"/>
        <v>31700</v>
      </c>
      <c r="AJS162" s="127">
        <f t="shared" si="3931"/>
        <v>12697000</v>
      </c>
      <c r="AJT162" s="127">
        <f t="shared" si="3931"/>
        <v>53191</v>
      </c>
      <c r="AJU162" s="127">
        <f t="shared" si="3932"/>
        <v>21702197.796294965</v>
      </c>
      <c r="AJV162" s="127">
        <f t="shared" si="3932"/>
        <v>40000</v>
      </c>
      <c r="AJW162" s="127">
        <f>CI162+HJ162+MG162+RD162+WA162+AAX162+AFU162</f>
        <v>16353750.029943706</v>
      </c>
      <c r="AJX162" s="127">
        <v>39000</v>
      </c>
      <c r="AJY162" s="127">
        <v>15621463.717662407</v>
      </c>
      <c r="AJZ162" s="128">
        <f t="shared" si="3073"/>
        <v>9405</v>
      </c>
      <c r="AKA162" s="128">
        <f t="shared" si="3074"/>
        <v>3672409.95</v>
      </c>
      <c r="AKB162" s="128">
        <v>10553.4</v>
      </c>
      <c r="AKC162" s="128">
        <v>4158435.6</v>
      </c>
      <c r="AKD162" s="128">
        <v>6405.2999999999993</v>
      </c>
      <c r="AKE162" s="128">
        <v>2468961</v>
      </c>
      <c r="AKF162" s="128">
        <f t="shared" si="3075"/>
        <v>14181.75</v>
      </c>
      <c r="AKG162" s="128">
        <f t="shared" si="3076"/>
        <v>5620244.8499999996</v>
      </c>
      <c r="AKH162" s="128">
        <f t="shared" si="3077"/>
        <v>11875.050000000001</v>
      </c>
      <c r="AKI162" s="128">
        <f>CV162+HW162+MT162+RQ162+WN162+ABK162+AGH162</f>
        <v>4654678.05</v>
      </c>
      <c r="AKJ162" s="128">
        <v>38180.25</v>
      </c>
      <c r="AKK162" s="128">
        <v>16250817.48</v>
      </c>
      <c r="AKL162" s="128">
        <v>46314.9</v>
      </c>
      <c r="AKM162" s="128">
        <f t="shared" si="3343"/>
        <v>18831700.925000004</v>
      </c>
      <c r="AKN162" s="128">
        <v>71077.78</v>
      </c>
      <c r="AKO162" s="128">
        <v>28495036.890000001</v>
      </c>
      <c r="AKP162" s="128">
        <f t="shared" si="3007"/>
        <v>29990.05</v>
      </c>
      <c r="AKQ162" s="128">
        <f t="shared" si="3008"/>
        <v>12101148.84</v>
      </c>
      <c r="AKR162" s="128">
        <f t="shared" si="3344"/>
        <v>33347.749999999993</v>
      </c>
      <c r="AKS162" s="128">
        <f t="shared" si="3345"/>
        <v>13819273.9</v>
      </c>
      <c r="AKT162" s="128">
        <f t="shared" si="3933"/>
        <v>36302.85</v>
      </c>
      <c r="AKU162" s="128">
        <f t="shared" si="3933"/>
        <v>15194436.01</v>
      </c>
      <c r="AKV162" s="128">
        <f t="shared" si="3933"/>
        <v>27216.899999999998</v>
      </c>
      <c r="AKW162" s="128">
        <f t="shared" si="3933"/>
        <v>11075150.43</v>
      </c>
      <c r="AKX162" s="128">
        <f t="shared" si="3933"/>
        <v>1909.0499999999884</v>
      </c>
      <c r="AKY162" s="128">
        <f t="shared" si="3933"/>
        <v>772858.46</v>
      </c>
      <c r="AKZ162" s="128">
        <f t="shared" si="3933"/>
        <v>33149.749999999985</v>
      </c>
      <c r="ALA162" s="128">
        <f t="shared" si="3933"/>
        <v>12828534.518999998</v>
      </c>
      <c r="ALB162" s="128">
        <f t="shared" si="3933"/>
        <v>26393.4</v>
      </c>
      <c r="ALC162" s="128">
        <f t="shared" si="3933"/>
        <v>10211033</v>
      </c>
      <c r="ALD162" s="128">
        <v>27782.55</v>
      </c>
      <c r="ALE162" s="128">
        <v>11074536.450999999</v>
      </c>
      <c r="ALF162" s="128">
        <f t="shared" si="3934"/>
        <v>13617.449999999999</v>
      </c>
      <c r="ALG162" s="128">
        <f t="shared" si="3934"/>
        <v>5151375.9000000004</v>
      </c>
      <c r="ALH162" s="128">
        <f t="shared" si="3934"/>
        <v>42149.25</v>
      </c>
      <c r="ALI162" s="128">
        <f t="shared" si="3935"/>
        <v>17587812.82</v>
      </c>
      <c r="ALJ162" s="128">
        <f t="shared" si="3935"/>
        <v>37595.25</v>
      </c>
      <c r="ALK162" s="128">
        <f t="shared" si="3935"/>
        <v>10485593.670000002</v>
      </c>
      <c r="ALL162" s="128">
        <f>DZ162+IY162+NV162+SS162+XP162+ACM162+AHJ162</f>
        <v>10485593.670000002</v>
      </c>
      <c r="ALM162" s="128">
        <v>55652.804999999993</v>
      </c>
      <c r="ALN162" s="128">
        <v>17646131.800000001</v>
      </c>
      <c r="ALO162" s="128">
        <v>22759026.399999999</v>
      </c>
      <c r="ALP162" s="128">
        <v>36409.050000000003</v>
      </c>
      <c r="ALQ162" s="128">
        <v>14652406.960000001</v>
      </c>
      <c r="ALR162" s="128">
        <v>14652406.960000001</v>
      </c>
    </row>
    <row r="163" spans="1:16227" s="115" customFormat="1" ht="18" customHeight="1" outlineLevel="1" x14ac:dyDescent="0.25">
      <c r="A163" s="120"/>
      <c r="B163" s="120"/>
      <c r="C163" s="303" t="s">
        <v>344</v>
      </c>
      <c r="D163" s="188"/>
      <c r="E163" s="207"/>
      <c r="F163" s="207"/>
      <c r="G163" s="225"/>
      <c r="H163" s="225">
        <v>215</v>
      </c>
      <c r="I163" s="208">
        <f t="shared" si="3936"/>
        <v>0</v>
      </c>
      <c r="J163" s="207">
        <v>44520.3</v>
      </c>
      <c r="K163" s="225"/>
      <c r="L163" s="225">
        <v>215</v>
      </c>
      <c r="M163" s="208">
        <f t="shared" si="3937"/>
        <v>0</v>
      </c>
      <c r="N163" s="207">
        <v>44520.3</v>
      </c>
      <c r="O163" s="225"/>
      <c r="P163" s="225">
        <v>215</v>
      </c>
      <c r="Q163" s="208">
        <f t="shared" si="3938"/>
        <v>0</v>
      </c>
      <c r="R163" s="207">
        <v>25007.4</v>
      </c>
      <c r="S163" s="225"/>
      <c r="T163" s="225">
        <v>215</v>
      </c>
      <c r="U163" s="208">
        <f t="shared" si="3939"/>
        <v>0</v>
      </c>
      <c r="V163" s="205">
        <v>69215.850000000006</v>
      </c>
      <c r="W163" s="225"/>
      <c r="X163" s="225">
        <v>215</v>
      </c>
      <c r="Y163" s="208">
        <f t="shared" si="3940"/>
        <v>0</v>
      </c>
      <c r="Z163" s="205"/>
      <c r="AA163" s="225"/>
      <c r="AB163" s="225">
        <v>215</v>
      </c>
      <c r="AC163" s="208">
        <f t="shared" si="3941"/>
        <v>0</v>
      </c>
      <c r="AD163" s="205">
        <v>66721.05</v>
      </c>
      <c r="AE163" s="225"/>
      <c r="AF163" s="225">
        <v>215</v>
      </c>
      <c r="AG163" s="208">
        <f t="shared" si="3942"/>
        <v>0</v>
      </c>
      <c r="AH163" s="205">
        <v>64849.95</v>
      </c>
      <c r="AI163" s="225"/>
      <c r="AJ163" s="225">
        <v>215</v>
      </c>
      <c r="AK163" s="208">
        <f t="shared" si="3943"/>
        <v>0</v>
      </c>
      <c r="AL163" s="205">
        <v>63256.05</v>
      </c>
      <c r="AM163" s="225"/>
      <c r="AN163" s="225">
        <v>215</v>
      </c>
      <c r="AO163" s="208">
        <f t="shared" si="3944"/>
        <v>0</v>
      </c>
      <c r="AP163" s="205">
        <v>45525.15</v>
      </c>
      <c r="AQ163" s="225"/>
      <c r="AR163" s="225">
        <v>215</v>
      </c>
      <c r="AS163" s="208">
        <f t="shared" si="3945"/>
        <v>0</v>
      </c>
      <c r="AT163" s="205">
        <v>48554.55</v>
      </c>
      <c r="AU163" s="225"/>
      <c r="AV163" s="225">
        <v>215</v>
      </c>
      <c r="AW163" s="208">
        <f t="shared" si="3946"/>
        <v>0</v>
      </c>
      <c r="AX163" s="205">
        <v>30145.5</v>
      </c>
      <c r="AY163" s="225">
        <v>0</v>
      </c>
      <c r="AZ163" s="225">
        <v>215</v>
      </c>
      <c r="BA163" s="208">
        <f t="shared" si="3947"/>
        <v>0</v>
      </c>
      <c r="BB163" s="205">
        <v>39669.300000000003</v>
      </c>
      <c r="BC163" s="225"/>
      <c r="BD163" s="225">
        <v>215</v>
      </c>
      <c r="BE163" s="208">
        <f t="shared" si="3948"/>
        <v>0</v>
      </c>
      <c r="BF163" s="205">
        <v>29269.4</v>
      </c>
      <c r="BG163" s="225"/>
      <c r="BH163" s="225">
        <v>215</v>
      </c>
      <c r="BI163" s="208">
        <f t="shared" si="3949"/>
        <v>0</v>
      </c>
      <c r="BJ163" s="205">
        <v>22963.05</v>
      </c>
      <c r="BK163" s="225">
        <v>65000</v>
      </c>
      <c r="BL163" s="225">
        <v>215</v>
      </c>
      <c r="BM163" s="208">
        <f t="shared" si="3950"/>
        <v>13975000</v>
      </c>
      <c r="BN163" s="205">
        <v>60764.85</v>
      </c>
      <c r="BO163" s="225">
        <v>45000</v>
      </c>
      <c r="BP163" s="225">
        <v>215</v>
      </c>
      <c r="BQ163" s="208">
        <f t="shared" si="3951"/>
        <v>9675000</v>
      </c>
      <c r="BR163" s="205">
        <v>35526.15</v>
      </c>
      <c r="BS163" s="225">
        <v>65000</v>
      </c>
      <c r="BT163" s="225">
        <v>215</v>
      </c>
      <c r="BU163" s="208">
        <f t="shared" si="3952"/>
        <v>13975000</v>
      </c>
      <c r="BV163" s="205"/>
      <c r="BW163" s="225">
        <v>65000</v>
      </c>
      <c r="BX163" s="225">
        <v>215</v>
      </c>
      <c r="BY163" s="208">
        <f t="shared" si="3953"/>
        <v>13975000</v>
      </c>
      <c r="BZ163" s="205"/>
      <c r="CA163" s="225">
        <v>65000</v>
      </c>
      <c r="CB163" s="225">
        <v>215</v>
      </c>
      <c r="CC163" s="208">
        <f t="shared" si="3954"/>
        <v>13975000</v>
      </c>
      <c r="CD163" s="225">
        <v>60000</v>
      </c>
      <c r="CE163" s="225">
        <v>215</v>
      </c>
      <c r="CF163" s="208">
        <f t="shared" si="3955"/>
        <v>12900000</v>
      </c>
      <c r="CG163" s="227">
        <v>80000</v>
      </c>
      <c r="CH163" s="225">
        <v>215</v>
      </c>
      <c r="CI163" s="226">
        <f t="shared" si="3956"/>
        <v>17200000</v>
      </c>
      <c r="CJ163" s="226">
        <v>0</v>
      </c>
      <c r="CK163" s="226">
        <v>215</v>
      </c>
      <c r="CL163" s="226">
        <v>0</v>
      </c>
      <c r="CM163" s="253"/>
      <c r="CN163" s="253"/>
      <c r="CO163" s="253"/>
      <c r="CP163" s="253"/>
      <c r="CQ163" s="253"/>
      <c r="CR163" s="253"/>
      <c r="CS163" s="253"/>
      <c r="CT163" s="253"/>
      <c r="CU163" s="253"/>
      <c r="CV163" s="253"/>
      <c r="CW163" s="253"/>
      <c r="CX163" s="253"/>
      <c r="CY163" s="253"/>
      <c r="CZ163" s="253"/>
      <c r="DA163" s="253"/>
      <c r="DB163" s="253"/>
      <c r="DC163" s="253"/>
      <c r="DD163" s="253"/>
      <c r="DE163" s="263"/>
      <c r="DF163" s="253"/>
      <c r="DG163" s="253"/>
      <c r="DH163" s="253"/>
      <c r="DI163" s="253"/>
      <c r="DJ163" s="253"/>
      <c r="DK163" s="253">
        <v>44520.3</v>
      </c>
      <c r="DL163" s="253">
        <v>6291202.5</v>
      </c>
      <c r="DM163" s="253">
        <v>25007.4</v>
      </c>
      <c r="DN163" s="253">
        <v>5376591</v>
      </c>
      <c r="DO163" s="253">
        <v>69215.850000000006</v>
      </c>
      <c r="DP163" s="253">
        <v>14881407.750000002</v>
      </c>
      <c r="DQ163" s="253"/>
      <c r="DR163" s="253"/>
      <c r="DS163" s="253">
        <v>66721.05</v>
      </c>
      <c r="DT163" s="253">
        <v>14345025.75</v>
      </c>
      <c r="DU163" s="253">
        <v>64849.95</v>
      </c>
      <c r="DV163" s="253">
        <v>27152784.449999999</v>
      </c>
      <c r="DW163" s="253">
        <v>13942739.25</v>
      </c>
      <c r="DX163" s="253">
        <v>63256.05</v>
      </c>
      <c r="DY163" s="253">
        <v>26671367.25</v>
      </c>
      <c r="DZ163" s="253">
        <v>13600050.75</v>
      </c>
      <c r="EA163" s="126">
        <v>45525.15</v>
      </c>
      <c r="EB163" s="126">
        <v>19693154.25</v>
      </c>
      <c r="EC163" s="126">
        <v>9787907.25</v>
      </c>
      <c r="ED163" s="126">
        <v>48554.55</v>
      </c>
      <c r="EE163" s="126">
        <v>20396499.75</v>
      </c>
      <c r="EF163" s="126">
        <v>10439228.25</v>
      </c>
      <c r="EG163" s="131">
        <v>0</v>
      </c>
      <c r="EH163" s="225"/>
      <c r="EI163" s="230"/>
      <c r="EJ163" s="225">
        <f t="shared" si="3957"/>
        <v>0</v>
      </c>
      <c r="EK163" s="131">
        <v>0</v>
      </c>
      <c r="EL163" s="225"/>
      <c r="EM163" s="230"/>
      <c r="EN163" s="225">
        <f t="shared" si="3958"/>
        <v>0</v>
      </c>
      <c r="EO163" s="131">
        <v>0</v>
      </c>
      <c r="EP163" s="225"/>
      <c r="EQ163" s="230"/>
      <c r="ER163" s="225">
        <f t="shared" si="3959"/>
        <v>0</v>
      </c>
      <c r="ES163" s="131">
        <v>0</v>
      </c>
      <c r="ET163" s="225"/>
      <c r="EU163" s="230"/>
      <c r="EV163" s="225">
        <f t="shared" si="3960"/>
        <v>0</v>
      </c>
      <c r="EW163" s="131">
        <v>0</v>
      </c>
      <c r="EX163" s="225"/>
      <c r="EY163" s="230"/>
      <c r="EZ163" s="225">
        <f t="shared" si="3961"/>
        <v>0</v>
      </c>
      <c r="FA163" s="131">
        <v>0</v>
      </c>
      <c r="FB163" s="225"/>
      <c r="FC163" s="230"/>
      <c r="FD163" s="225">
        <f t="shared" si="3962"/>
        <v>0</v>
      </c>
      <c r="FE163" s="131">
        <v>0</v>
      </c>
      <c r="FF163" s="225"/>
      <c r="FG163" s="230"/>
      <c r="FH163" s="225">
        <f t="shared" si="3963"/>
        <v>0</v>
      </c>
      <c r="FI163" s="131">
        <v>0</v>
      </c>
      <c r="FJ163" s="225"/>
      <c r="FK163" s="225"/>
      <c r="FL163" s="225">
        <f t="shared" si="3964"/>
        <v>0</v>
      </c>
      <c r="FM163" s="131">
        <v>0</v>
      </c>
      <c r="FN163" s="225"/>
      <c r="FO163" s="225"/>
      <c r="FP163" s="225">
        <f t="shared" si="3965"/>
        <v>0</v>
      </c>
      <c r="FQ163" s="131">
        <v>0</v>
      </c>
      <c r="FR163" s="225"/>
      <c r="FS163" s="225"/>
      <c r="FT163" s="225">
        <f t="shared" si="3966"/>
        <v>0</v>
      </c>
      <c r="FU163" s="131">
        <v>0</v>
      </c>
      <c r="FV163" s="225"/>
      <c r="FW163" s="225"/>
      <c r="FX163" s="225">
        <f t="shared" si="3967"/>
        <v>0</v>
      </c>
      <c r="FY163" s="131">
        <v>0</v>
      </c>
      <c r="FZ163" s="225"/>
      <c r="GA163" s="225"/>
      <c r="GB163" s="225">
        <f t="shared" si="3968"/>
        <v>0</v>
      </c>
      <c r="GC163" s="131">
        <v>0</v>
      </c>
      <c r="GD163" s="225"/>
      <c r="GE163" s="225"/>
      <c r="GF163" s="225">
        <f t="shared" si="3969"/>
        <v>0</v>
      </c>
      <c r="GG163" s="131">
        <v>0</v>
      </c>
      <c r="GH163" s="225"/>
      <c r="GI163" s="225"/>
      <c r="GJ163" s="225">
        <f t="shared" si="3970"/>
        <v>0</v>
      </c>
      <c r="GK163" s="131">
        <v>0</v>
      </c>
      <c r="GL163" s="225"/>
      <c r="GM163" s="225"/>
      <c r="GN163" s="225">
        <f>GL163*GM163</f>
        <v>0</v>
      </c>
      <c r="GO163" s="131"/>
      <c r="GP163" s="225"/>
      <c r="GQ163" s="225"/>
      <c r="GR163" s="225">
        <f t="shared" si="3971"/>
        <v>0</v>
      </c>
      <c r="GS163" s="131">
        <v>0</v>
      </c>
      <c r="GT163" s="225"/>
      <c r="GU163" s="225"/>
      <c r="GV163" s="225">
        <f t="shared" si="3972"/>
        <v>0</v>
      </c>
      <c r="GW163" s="131"/>
      <c r="GX163" s="225"/>
      <c r="GY163" s="225"/>
      <c r="GZ163" s="225">
        <f t="shared" si="3973"/>
        <v>0</v>
      </c>
      <c r="HA163" s="131"/>
      <c r="HB163" s="225"/>
      <c r="HC163" s="225"/>
      <c r="HD163" s="225">
        <f t="shared" si="3974"/>
        <v>0</v>
      </c>
      <c r="HE163" s="225"/>
      <c r="HF163" s="225"/>
      <c r="HG163" s="225">
        <f t="shared" si="3975"/>
        <v>0</v>
      </c>
      <c r="HH163" s="225"/>
      <c r="HI163" s="225"/>
      <c r="HJ163" s="225">
        <f t="shared" si="3976"/>
        <v>0</v>
      </c>
      <c r="HK163" s="225"/>
      <c r="HL163" s="225"/>
      <c r="HM163" s="225"/>
      <c r="HN163" s="253">
        <v>0</v>
      </c>
      <c r="HO163" s="253">
        <v>0</v>
      </c>
      <c r="HP163" s="253">
        <v>0</v>
      </c>
      <c r="HQ163" s="253">
        <v>0</v>
      </c>
      <c r="HR163" s="253">
        <v>0</v>
      </c>
      <c r="HS163" s="253">
        <v>0</v>
      </c>
      <c r="HT163" s="253">
        <v>0</v>
      </c>
      <c r="HU163" s="253">
        <v>0</v>
      </c>
      <c r="HV163" s="253">
        <v>0</v>
      </c>
      <c r="HW163" s="253">
        <v>0</v>
      </c>
      <c r="HX163" s="253">
        <v>0</v>
      </c>
      <c r="HY163" s="253">
        <v>0</v>
      </c>
      <c r="HZ163" s="253">
        <v>0</v>
      </c>
      <c r="IA163" s="253">
        <v>0</v>
      </c>
      <c r="IB163" s="253">
        <v>0</v>
      </c>
      <c r="IC163" s="253">
        <v>0</v>
      </c>
      <c r="ID163" s="253"/>
      <c r="IE163" s="253"/>
      <c r="IF163" s="253">
        <v>0</v>
      </c>
      <c r="IG163" s="253">
        <v>0</v>
      </c>
      <c r="IH163" s="253">
        <v>0</v>
      </c>
      <c r="II163" s="253">
        <v>0</v>
      </c>
      <c r="IJ163" s="253">
        <v>0</v>
      </c>
      <c r="IK163" s="253">
        <v>0</v>
      </c>
      <c r="IL163" s="253">
        <v>0</v>
      </c>
      <c r="IM163" s="253">
        <v>0</v>
      </c>
      <c r="IN163" s="253">
        <v>0</v>
      </c>
      <c r="IO163" s="253">
        <v>0</v>
      </c>
      <c r="IP163" s="253">
        <v>0</v>
      </c>
      <c r="IQ163" s="253">
        <v>0</v>
      </c>
      <c r="IR163" s="262">
        <v>0</v>
      </c>
      <c r="IS163" s="262">
        <v>0</v>
      </c>
      <c r="IT163" s="262">
        <v>0</v>
      </c>
      <c r="IU163" s="262">
        <v>0</v>
      </c>
      <c r="IV163" s="262">
        <v>0</v>
      </c>
      <c r="IW163" s="262">
        <v>0</v>
      </c>
      <c r="IX163" s="262">
        <v>0</v>
      </c>
      <c r="IY163" s="262">
        <v>0</v>
      </c>
      <c r="IZ163" s="147">
        <v>0</v>
      </c>
      <c r="JA163" s="147">
        <v>0</v>
      </c>
      <c r="JB163" s="147">
        <v>0</v>
      </c>
      <c r="JC163" s="147">
        <v>0</v>
      </c>
      <c r="JD163" s="131"/>
      <c r="JE163" s="225"/>
      <c r="JF163" s="131"/>
      <c r="JG163" s="228">
        <f t="shared" si="3839"/>
        <v>0</v>
      </c>
      <c r="JH163" s="131"/>
      <c r="JI163" s="225"/>
      <c r="JJ163" s="131"/>
      <c r="JK163" s="228">
        <f t="shared" si="3840"/>
        <v>0</v>
      </c>
      <c r="JL163" s="131"/>
      <c r="JM163" s="225"/>
      <c r="JN163" s="131"/>
      <c r="JO163" s="228">
        <f t="shared" si="3841"/>
        <v>0</v>
      </c>
      <c r="JP163" s="131"/>
      <c r="JQ163" s="225"/>
      <c r="JR163" s="131"/>
      <c r="JS163" s="228">
        <f t="shared" si="3842"/>
        <v>0</v>
      </c>
      <c r="JT163" s="131"/>
      <c r="JU163" s="225"/>
      <c r="JV163" s="131"/>
      <c r="JW163" s="228">
        <f t="shared" si="3843"/>
        <v>0</v>
      </c>
      <c r="JX163" s="131"/>
      <c r="JY163" s="225"/>
      <c r="JZ163" s="131"/>
      <c r="KA163" s="228">
        <f t="shared" si="3844"/>
        <v>0</v>
      </c>
      <c r="KB163" s="131"/>
      <c r="KC163" s="131"/>
      <c r="KD163" s="131"/>
      <c r="KE163" s="228">
        <f t="shared" si="3845"/>
        <v>0</v>
      </c>
      <c r="KF163" s="131"/>
      <c r="KG163" s="131"/>
      <c r="KH163" s="131"/>
      <c r="KI163" s="228">
        <f t="shared" si="3846"/>
        <v>0</v>
      </c>
      <c r="KJ163" s="131"/>
      <c r="KK163" s="131"/>
      <c r="KL163" s="131"/>
      <c r="KM163" s="228">
        <f t="shared" si="3847"/>
        <v>0</v>
      </c>
      <c r="KN163" s="131"/>
      <c r="KO163" s="131"/>
      <c r="KP163" s="131"/>
      <c r="KQ163" s="228">
        <f t="shared" si="3848"/>
        <v>0</v>
      </c>
      <c r="KR163" s="131"/>
      <c r="KS163" s="131"/>
      <c r="KT163" s="131"/>
      <c r="KU163" s="228">
        <f t="shared" si="3849"/>
        <v>0</v>
      </c>
      <c r="KV163" s="131"/>
      <c r="KW163" s="131"/>
      <c r="KX163" s="131"/>
      <c r="KY163" s="228">
        <f t="shared" si="3850"/>
        <v>0</v>
      </c>
      <c r="KZ163" s="131">
        <v>0</v>
      </c>
      <c r="LA163" s="131"/>
      <c r="LB163" s="131"/>
      <c r="LC163" s="228">
        <f t="shared" si="3851"/>
        <v>0</v>
      </c>
      <c r="LD163" s="131"/>
      <c r="LE163" s="131"/>
      <c r="LF163" s="131"/>
      <c r="LG163" s="228">
        <f t="shared" si="3852"/>
        <v>0</v>
      </c>
      <c r="LH163" s="131"/>
      <c r="LI163" s="131"/>
      <c r="LJ163" s="131"/>
      <c r="LK163" s="228">
        <f t="shared" si="3853"/>
        <v>0</v>
      </c>
      <c r="LL163" s="131"/>
      <c r="LM163" s="131"/>
      <c r="LN163" s="131"/>
      <c r="LO163" s="228">
        <f t="shared" si="3854"/>
        <v>0</v>
      </c>
      <c r="LP163" s="131"/>
      <c r="LQ163" s="131"/>
      <c r="LR163" s="131"/>
      <c r="LS163" s="228">
        <f t="shared" si="3855"/>
        <v>0</v>
      </c>
      <c r="LT163" s="131"/>
      <c r="LU163" s="131"/>
      <c r="LV163" s="131"/>
      <c r="LW163" s="228">
        <f t="shared" si="3856"/>
        <v>0</v>
      </c>
      <c r="LX163" s="131"/>
      <c r="LY163" s="131"/>
      <c r="LZ163" s="131"/>
      <c r="MA163" s="228">
        <f t="shared" si="3857"/>
        <v>0</v>
      </c>
      <c r="MB163" s="131"/>
      <c r="MC163" s="131"/>
      <c r="MD163" s="228">
        <f t="shared" si="3858"/>
        <v>0</v>
      </c>
      <c r="ME163" s="131"/>
      <c r="MF163" s="131"/>
      <c r="MG163" s="228">
        <v>0</v>
      </c>
      <c r="MH163" s="228"/>
      <c r="MI163" s="228"/>
      <c r="MJ163" s="228">
        <v>0</v>
      </c>
      <c r="MK163" s="253"/>
      <c r="ML163" s="253"/>
      <c r="MM163" s="253"/>
      <c r="MN163" s="253"/>
      <c r="MO163" s="253"/>
      <c r="MP163" s="253"/>
      <c r="MQ163" s="253"/>
      <c r="MR163" s="253"/>
      <c r="MS163" s="253"/>
      <c r="MT163" s="253"/>
      <c r="MU163" s="253"/>
      <c r="MV163" s="253"/>
      <c r="MW163" s="253"/>
      <c r="MX163" s="253"/>
      <c r="MY163" s="253"/>
      <c r="MZ163" s="253"/>
      <c r="NA163" s="253"/>
      <c r="NB163" s="253"/>
      <c r="NC163" s="253"/>
      <c r="ND163" s="253"/>
      <c r="NE163" s="253"/>
      <c r="NF163" s="253"/>
      <c r="NG163" s="253"/>
      <c r="NH163" s="253"/>
      <c r="NI163" s="253"/>
      <c r="NJ163" s="253"/>
      <c r="NK163" s="253"/>
      <c r="NL163" s="253"/>
      <c r="NM163" s="253"/>
      <c r="NN163" s="253"/>
      <c r="NO163" s="125"/>
      <c r="NP163" s="125"/>
      <c r="NQ163" s="125"/>
      <c r="NR163" s="125"/>
      <c r="NS163" s="125"/>
      <c r="NT163" s="125"/>
      <c r="NU163" s="125"/>
      <c r="NV163" s="125"/>
      <c r="NW163" s="125"/>
      <c r="NX163" s="125"/>
      <c r="NY163" s="125"/>
      <c r="NZ163" s="125"/>
      <c r="OA163" s="228"/>
      <c r="OB163" s="227"/>
      <c r="OC163" s="225"/>
      <c r="OD163" s="230">
        <f t="shared" si="3859"/>
        <v>0</v>
      </c>
      <c r="OE163" s="228"/>
      <c r="OF163" s="227"/>
      <c r="OG163" s="225"/>
      <c r="OH163" s="230">
        <f t="shared" si="3860"/>
        <v>0</v>
      </c>
      <c r="OI163" s="228"/>
      <c r="OJ163" s="227"/>
      <c r="OK163" s="225"/>
      <c r="OL163" s="230">
        <f t="shared" si="3861"/>
        <v>0</v>
      </c>
      <c r="OM163" s="228"/>
      <c r="ON163" s="227"/>
      <c r="OO163" s="225"/>
      <c r="OP163" s="230">
        <f t="shared" si="3862"/>
        <v>0</v>
      </c>
      <c r="OQ163" s="228"/>
      <c r="OR163" s="227"/>
      <c r="OS163" s="225"/>
      <c r="OT163" s="230">
        <f t="shared" si="3863"/>
        <v>0</v>
      </c>
      <c r="OU163" s="228"/>
      <c r="OV163" s="227"/>
      <c r="OW163" s="225"/>
      <c r="OX163" s="230">
        <f t="shared" si="3864"/>
        <v>0</v>
      </c>
      <c r="OY163" s="228"/>
      <c r="OZ163" s="227"/>
      <c r="PA163" s="225"/>
      <c r="PB163" s="230">
        <f t="shared" si="3865"/>
        <v>0</v>
      </c>
      <c r="PC163" s="228"/>
      <c r="PD163" s="227"/>
      <c r="PE163" s="225"/>
      <c r="PF163" s="230">
        <f t="shared" si="3866"/>
        <v>0</v>
      </c>
      <c r="PG163" s="228"/>
      <c r="PH163" s="227"/>
      <c r="PI163" s="225"/>
      <c r="PJ163" s="230">
        <f t="shared" si="3867"/>
        <v>0</v>
      </c>
      <c r="PK163" s="228"/>
      <c r="PL163" s="227"/>
      <c r="PM163" s="225"/>
      <c r="PN163" s="230">
        <f t="shared" si="3868"/>
        <v>0</v>
      </c>
      <c r="PO163" s="228"/>
      <c r="PP163" s="227"/>
      <c r="PQ163" s="225"/>
      <c r="PR163" s="230">
        <f t="shared" si="3869"/>
        <v>0</v>
      </c>
      <c r="PS163" s="228"/>
      <c r="PT163" s="227"/>
      <c r="PU163" s="225"/>
      <c r="PV163" s="230">
        <f t="shared" si="3870"/>
        <v>0</v>
      </c>
      <c r="PW163" s="228"/>
      <c r="PX163" s="227"/>
      <c r="PY163" s="225"/>
      <c r="PZ163" s="230">
        <f t="shared" si="3871"/>
        <v>0</v>
      </c>
      <c r="QA163" s="228"/>
      <c r="QB163" s="227"/>
      <c r="QC163" s="225"/>
      <c r="QD163" s="230">
        <f t="shared" si="3872"/>
        <v>0</v>
      </c>
      <c r="QE163" s="228"/>
      <c r="QF163" s="227"/>
      <c r="QG163" s="225"/>
      <c r="QH163" s="230">
        <f t="shared" si="3873"/>
        <v>0</v>
      </c>
      <c r="QI163" s="228"/>
      <c r="QJ163" s="227"/>
      <c r="QK163" s="225"/>
      <c r="QL163" s="230">
        <f t="shared" si="3874"/>
        <v>0</v>
      </c>
      <c r="QM163" s="228"/>
      <c r="QN163" s="227"/>
      <c r="QO163" s="225"/>
      <c r="QP163" s="230">
        <f t="shared" si="3875"/>
        <v>0</v>
      </c>
      <c r="QQ163" s="228"/>
      <c r="QR163" s="227"/>
      <c r="QS163" s="225"/>
      <c r="QT163" s="230">
        <f t="shared" si="3876"/>
        <v>0</v>
      </c>
      <c r="QU163" s="228"/>
      <c r="QV163" s="227"/>
      <c r="QW163" s="225"/>
      <c r="QX163" s="230">
        <f t="shared" si="3877"/>
        <v>0</v>
      </c>
      <c r="QY163" s="227"/>
      <c r="QZ163" s="225"/>
      <c r="RA163" s="230">
        <f t="shared" si="3878"/>
        <v>0</v>
      </c>
      <c r="RB163" s="227"/>
      <c r="RC163" s="225"/>
      <c r="RD163" s="230">
        <f t="shared" si="3589"/>
        <v>0</v>
      </c>
      <c r="RE163" s="230"/>
      <c r="RF163" s="230"/>
      <c r="RG163" s="230"/>
      <c r="RH163" s="253"/>
      <c r="RI163" s="253"/>
      <c r="RJ163" s="253"/>
      <c r="RK163" s="253"/>
      <c r="RL163" s="253"/>
      <c r="RM163" s="253"/>
      <c r="RN163" s="253"/>
      <c r="RO163" s="253"/>
      <c r="RP163" s="253"/>
      <c r="RQ163" s="253"/>
      <c r="RR163" s="253"/>
      <c r="RS163" s="253"/>
      <c r="RT163" s="253"/>
      <c r="RU163" s="253"/>
      <c r="RV163" s="253"/>
      <c r="RW163" s="253"/>
      <c r="RX163" s="253"/>
      <c r="RY163" s="253"/>
      <c r="RZ163" s="253"/>
      <c r="SA163" s="253"/>
      <c r="SB163" s="253"/>
      <c r="SC163" s="253"/>
      <c r="SD163" s="253"/>
      <c r="SE163" s="253"/>
      <c r="SF163" s="253"/>
      <c r="SG163" s="253"/>
      <c r="SH163" s="253"/>
      <c r="SI163" s="253"/>
      <c r="SJ163" s="253"/>
      <c r="SK163" s="253"/>
      <c r="SL163" s="125"/>
      <c r="SM163" s="125"/>
      <c r="SN163" s="125"/>
      <c r="SO163" s="125"/>
      <c r="SP163" s="125"/>
      <c r="SQ163" s="125"/>
      <c r="SR163" s="125"/>
      <c r="SS163" s="125"/>
      <c r="ST163" s="125"/>
      <c r="SU163" s="125"/>
      <c r="SV163" s="125"/>
      <c r="SW163" s="125"/>
      <c r="SX163" s="228"/>
      <c r="SY163" s="240"/>
      <c r="SZ163" s="230"/>
      <c r="TA163" s="225">
        <f t="shared" si="3977"/>
        <v>0</v>
      </c>
      <c r="TB163" s="228"/>
      <c r="TC163" s="240"/>
      <c r="TD163" s="230"/>
      <c r="TE163" s="225">
        <f t="shared" si="3978"/>
        <v>0</v>
      </c>
      <c r="TF163" s="228"/>
      <c r="TG163" s="240"/>
      <c r="TH163" s="230"/>
      <c r="TI163" s="225">
        <f t="shared" si="3979"/>
        <v>0</v>
      </c>
      <c r="TJ163" s="228"/>
      <c r="TK163" s="240"/>
      <c r="TL163" s="230"/>
      <c r="TM163" s="225">
        <f t="shared" si="3980"/>
        <v>0</v>
      </c>
      <c r="TN163" s="228"/>
      <c r="TO163" s="240">
        <v>0</v>
      </c>
      <c r="TP163" s="230"/>
      <c r="TQ163" s="225">
        <f t="shared" si="3981"/>
        <v>0</v>
      </c>
      <c r="TR163" s="228"/>
      <c r="TS163" s="240">
        <v>0</v>
      </c>
      <c r="TT163" s="230"/>
      <c r="TU163" s="225">
        <f t="shared" si="3982"/>
        <v>0</v>
      </c>
      <c r="TV163" s="228"/>
      <c r="TW163" s="240">
        <v>0</v>
      </c>
      <c r="TX163" s="230"/>
      <c r="TY163" s="225">
        <f t="shared" si="3983"/>
        <v>0</v>
      </c>
      <c r="TZ163" s="228"/>
      <c r="UA163" s="219">
        <v>0</v>
      </c>
      <c r="UB163" s="230"/>
      <c r="UC163" s="225">
        <f t="shared" si="3984"/>
        <v>0</v>
      </c>
      <c r="UD163" s="228"/>
      <c r="UE163" s="219">
        <v>0</v>
      </c>
      <c r="UF163" s="230"/>
      <c r="UG163" s="225">
        <f t="shared" si="3985"/>
        <v>0</v>
      </c>
      <c r="UH163" s="228"/>
      <c r="UI163" s="219">
        <v>0</v>
      </c>
      <c r="UJ163" s="230"/>
      <c r="UK163" s="225">
        <f t="shared" si="3986"/>
        <v>0</v>
      </c>
      <c r="UL163" s="228"/>
      <c r="UM163" s="219">
        <v>0</v>
      </c>
      <c r="UN163" s="230"/>
      <c r="UO163" s="225">
        <f t="shared" si="3987"/>
        <v>0</v>
      </c>
      <c r="UP163" s="228"/>
      <c r="UQ163" s="205">
        <v>0</v>
      </c>
      <c r="UR163" s="230"/>
      <c r="US163" s="225">
        <f t="shared" si="3988"/>
        <v>0</v>
      </c>
      <c r="UT163" s="228"/>
      <c r="UU163" s="205">
        <v>0</v>
      </c>
      <c r="UV163" s="230"/>
      <c r="UW163" s="225">
        <f t="shared" si="3989"/>
        <v>0</v>
      </c>
      <c r="UX163" s="228"/>
      <c r="UY163" s="205">
        <v>0</v>
      </c>
      <c r="UZ163" s="230"/>
      <c r="VA163" s="225">
        <f t="shared" si="3990"/>
        <v>0</v>
      </c>
      <c r="VB163" s="228"/>
      <c r="VC163" s="205">
        <v>0</v>
      </c>
      <c r="VD163" s="230"/>
      <c r="VE163" s="225">
        <f t="shared" si="3991"/>
        <v>0</v>
      </c>
      <c r="VF163" s="228"/>
      <c r="VG163" s="205">
        <v>0</v>
      </c>
      <c r="VH163" s="230"/>
      <c r="VI163" s="225">
        <f t="shared" si="3992"/>
        <v>0</v>
      </c>
      <c r="VJ163" s="228"/>
      <c r="VK163" s="206">
        <v>0</v>
      </c>
      <c r="VL163" s="230"/>
      <c r="VM163" s="230">
        <f t="shared" si="3993"/>
        <v>0</v>
      </c>
      <c r="VN163" s="228"/>
      <c r="VO163" s="206">
        <v>0</v>
      </c>
      <c r="VP163" s="230"/>
      <c r="VQ163" s="230">
        <f t="shared" si="3994"/>
        <v>0</v>
      </c>
      <c r="VR163" s="228"/>
      <c r="VS163" s="206">
        <v>0</v>
      </c>
      <c r="VT163" s="230"/>
      <c r="VU163" s="230">
        <f t="shared" si="3995"/>
        <v>0</v>
      </c>
      <c r="VV163" s="230"/>
      <c r="VW163" s="230"/>
      <c r="VX163" s="230">
        <f t="shared" si="3879"/>
        <v>0</v>
      </c>
      <c r="VY163" s="230"/>
      <c r="VZ163" s="230"/>
      <c r="WA163" s="230">
        <f t="shared" si="3880"/>
        <v>0</v>
      </c>
      <c r="WB163" s="230"/>
      <c r="WC163" s="230"/>
      <c r="WD163" s="230"/>
      <c r="WE163" s="253"/>
      <c r="WF163" s="253"/>
      <c r="WG163" s="253"/>
      <c r="WH163" s="253"/>
      <c r="WI163" s="253"/>
      <c r="WJ163" s="253"/>
      <c r="WK163" s="253"/>
      <c r="WL163" s="253"/>
      <c r="WM163" s="253"/>
      <c r="WN163" s="253"/>
      <c r="WO163" s="253"/>
      <c r="WP163" s="253"/>
      <c r="WQ163" s="253"/>
      <c r="WR163" s="253"/>
      <c r="WS163" s="253"/>
      <c r="WT163" s="253"/>
      <c r="WU163" s="253"/>
      <c r="WV163" s="253"/>
      <c r="WW163" s="253"/>
      <c r="WX163" s="253"/>
      <c r="WY163" s="253"/>
      <c r="WZ163" s="253"/>
      <c r="XA163" s="253"/>
      <c r="XB163" s="253"/>
      <c r="XC163" s="253"/>
      <c r="XD163" s="253"/>
      <c r="XE163" s="253"/>
      <c r="XF163" s="253"/>
      <c r="XG163" s="253"/>
      <c r="XH163" s="253"/>
      <c r="XI163" s="125"/>
      <c r="XJ163" s="125"/>
      <c r="XK163" s="125"/>
      <c r="XL163" s="125"/>
      <c r="XM163" s="125"/>
      <c r="XN163" s="125"/>
      <c r="XO163" s="125"/>
      <c r="XP163" s="125"/>
      <c r="XQ163" s="125"/>
      <c r="XR163" s="125"/>
      <c r="XS163" s="125"/>
      <c r="XT163" s="125"/>
      <c r="XU163" s="228"/>
      <c r="XV163" s="230"/>
      <c r="XW163" s="230"/>
      <c r="XX163" s="242">
        <f t="shared" si="3881"/>
        <v>0</v>
      </c>
      <c r="XY163" s="228"/>
      <c r="XZ163" s="230"/>
      <c r="YA163" s="230"/>
      <c r="YB163" s="242">
        <f t="shared" si="3882"/>
        <v>0</v>
      </c>
      <c r="YC163" s="228"/>
      <c r="YD163" s="230"/>
      <c r="YE163" s="230"/>
      <c r="YF163" s="242">
        <f t="shared" si="3883"/>
        <v>0</v>
      </c>
      <c r="YG163" s="228"/>
      <c r="YH163" s="230"/>
      <c r="YI163" s="230"/>
      <c r="YJ163" s="242">
        <f t="shared" si="3884"/>
        <v>0</v>
      </c>
      <c r="YK163" s="228"/>
      <c r="YL163" s="230"/>
      <c r="YM163" s="230"/>
      <c r="YN163" s="242">
        <f t="shared" si="3885"/>
        <v>0</v>
      </c>
      <c r="YO163" s="228"/>
      <c r="YP163" s="230"/>
      <c r="YQ163" s="230"/>
      <c r="YR163" s="242">
        <f t="shared" si="3886"/>
        <v>0</v>
      </c>
      <c r="YS163" s="228"/>
      <c r="YT163" s="230"/>
      <c r="YU163" s="230"/>
      <c r="YV163" s="242">
        <f t="shared" si="3887"/>
        <v>0</v>
      </c>
      <c r="YW163" s="228"/>
      <c r="YX163" s="230"/>
      <c r="YY163" s="230"/>
      <c r="YZ163" s="242">
        <f t="shared" si="3888"/>
        <v>0</v>
      </c>
      <c r="ZA163" s="228"/>
      <c r="ZB163" s="230"/>
      <c r="ZC163" s="230"/>
      <c r="ZD163" s="242">
        <f t="shared" si="3889"/>
        <v>0</v>
      </c>
      <c r="ZE163" s="228"/>
      <c r="ZF163" s="230"/>
      <c r="ZG163" s="230"/>
      <c r="ZH163" s="242">
        <f t="shared" si="3890"/>
        <v>0</v>
      </c>
      <c r="ZI163" s="228"/>
      <c r="ZJ163" s="230"/>
      <c r="ZK163" s="230"/>
      <c r="ZL163" s="242">
        <f t="shared" si="3891"/>
        <v>0</v>
      </c>
      <c r="ZM163" s="228"/>
      <c r="ZN163" s="230"/>
      <c r="ZO163" s="230"/>
      <c r="ZP163" s="242">
        <f t="shared" si="3892"/>
        <v>0</v>
      </c>
      <c r="ZQ163" s="228"/>
      <c r="ZR163" s="230"/>
      <c r="ZS163" s="230"/>
      <c r="ZT163" s="242">
        <f t="shared" si="3893"/>
        <v>0</v>
      </c>
      <c r="ZU163" s="228"/>
      <c r="ZV163" s="230"/>
      <c r="ZW163" s="230"/>
      <c r="ZX163" s="242">
        <f t="shared" si="3894"/>
        <v>0</v>
      </c>
      <c r="ZY163" s="228"/>
      <c r="ZZ163" s="230"/>
      <c r="AAA163" s="230"/>
      <c r="AAB163" s="242">
        <f t="shared" si="3895"/>
        <v>0</v>
      </c>
      <c r="AAC163" s="228"/>
      <c r="AAD163" s="230"/>
      <c r="AAE163" s="230"/>
      <c r="AAF163" s="242">
        <f t="shared" si="3896"/>
        <v>0</v>
      </c>
      <c r="AAG163" s="228"/>
      <c r="AAH163" s="230"/>
      <c r="AAI163" s="230"/>
      <c r="AAJ163" s="242">
        <f t="shared" si="3897"/>
        <v>0</v>
      </c>
      <c r="AAK163" s="228"/>
      <c r="AAL163" s="230"/>
      <c r="AAM163" s="230"/>
      <c r="AAN163" s="242">
        <f t="shared" si="3898"/>
        <v>0</v>
      </c>
      <c r="AAO163" s="228"/>
      <c r="AAP163" s="230"/>
      <c r="AAQ163" s="230"/>
      <c r="AAR163" s="242">
        <f t="shared" si="3899"/>
        <v>0</v>
      </c>
      <c r="AAS163" s="230"/>
      <c r="AAT163" s="230"/>
      <c r="AAU163" s="242">
        <f t="shared" si="3900"/>
        <v>0</v>
      </c>
      <c r="AAV163" s="230"/>
      <c r="AAW163" s="230"/>
      <c r="AAX163" s="230">
        <f t="shared" si="3631"/>
        <v>0</v>
      </c>
      <c r="AAY163" s="230"/>
      <c r="AAZ163" s="230"/>
      <c r="ABA163" s="230"/>
      <c r="ABB163" s="253"/>
      <c r="ABC163" s="253"/>
      <c r="ABD163" s="253"/>
      <c r="ABE163" s="253"/>
      <c r="ABF163" s="253"/>
      <c r="ABG163" s="253"/>
      <c r="ABH163" s="253"/>
      <c r="ABI163" s="253"/>
      <c r="ABJ163" s="253"/>
      <c r="ABK163" s="253"/>
      <c r="ABL163" s="253"/>
      <c r="ABM163" s="253"/>
      <c r="ABN163" s="253"/>
      <c r="ABO163" s="253"/>
      <c r="ABP163" s="253"/>
      <c r="ABQ163" s="253"/>
      <c r="ABR163" s="253"/>
      <c r="ABS163" s="253"/>
      <c r="ABT163" s="253"/>
      <c r="ABU163" s="253"/>
      <c r="ABV163" s="253"/>
      <c r="ABW163" s="253"/>
      <c r="ABX163" s="253"/>
      <c r="ABY163" s="253"/>
      <c r="ABZ163" s="253"/>
      <c r="ACA163" s="253"/>
      <c r="ACB163" s="253"/>
      <c r="ACC163" s="253"/>
      <c r="ACD163" s="253"/>
      <c r="ACE163" s="253"/>
      <c r="ACF163" s="126"/>
      <c r="ACG163" s="126"/>
      <c r="ACH163" s="126"/>
      <c r="ACI163" s="126"/>
      <c r="ACJ163" s="126"/>
      <c r="ACK163" s="126"/>
      <c r="ACL163" s="126"/>
      <c r="ACM163" s="126"/>
      <c r="ACN163" s="126"/>
      <c r="ACO163" s="126"/>
      <c r="ACP163" s="126"/>
      <c r="ACQ163" s="126"/>
      <c r="ACR163" s="131">
        <v>0</v>
      </c>
      <c r="ACS163" s="227"/>
      <c r="ACT163" s="230"/>
      <c r="ACU163" s="230">
        <f t="shared" si="3901"/>
        <v>0</v>
      </c>
      <c r="ACV163" s="131">
        <v>0</v>
      </c>
      <c r="ACW163" s="227"/>
      <c r="ACX163" s="230"/>
      <c r="ACY163" s="230">
        <f t="shared" si="3902"/>
        <v>0</v>
      </c>
      <c r="ACZ163" s="131">
        <v>0</v>
      </c>
      <c r="ADA163" s="227"/>
      <c r="ADB163" s="230"/>
      <c r="ADC163" s="230">
        <f t="shared" si="3903"/>
        <v>0</v>
      </c>
      <c r="ADD163" s="131">
        <v>0</v>
      </c>
      <c r="ADE163" s="227"/>
      <c r="ADF163" s="230"/>
      <c r="ADG163" s="230">
        <f t="shared" si="3904"/>
        <v>0</v>
      </c>
      <c r="ADH163" s="131">
        <v>0</v>
      </c>
      <c r="ADI163" s="227"/>
      <c r="ADJ163" s="230"/>
      <c r="ADK163" s="230">
        <f t="shared" si="3905"/>
        <v>0</v>
      </c>
      <c r="ADL163" s="131">
        <v>0</v>
      </c>
      <c r="ADM163" s="230"/>
      <c r="ADN163" s="230"/>
      <c r="ADO163" s="230">
        <f t="shared" si="3906"/>
        <v>0</v>
      </c>
      <c r="ADP163" s="131">
        <v>0</v>
      </c>
      <c r="ADQ163" s="230"/>
      <c r="ADR163" s="230"/>
      <c r="ADS163" s="230">
        <f t="shared" si="3907"/>
        <v>0</v>
      </c>
      <c r="ADT163" s="131">
        <v>0</v>
      </c>
      <c r="ADU163" s="230"/>
      <c r="ADV163" s="230"/>
      <c r="ADW163" s="230">
        <f t="shared" si="3908"/>
        <v>0</v>
      </c>
      <c r="ADX163" s="131">
        <v>0</v>
      </c>
      <c r="ADY163" s="230"/>
      <c r="ADZ163" s="230"/>
      <c r="AEA163" s="230">
        <f t="shared" si="3909"/>
        <v>0</v>
      </c>
      <c r="AEB163" s="131">
        <v>0</v>
      </c>
      <c r="AEC163" s="230"/>
      <c r="AED163" s="230"/>
      <c r="AEE163" s="230">
        <f t="shared" si="3910"/>
        <v>0</v>
      </c>
      <c r="AEF163" s="131">
        <v>0</v>
      </c>
      <c r="AEG163" s="230"/>
      <c r="AEH163" s="230"/>
      <c r="AEI163" s="230">
        <f t="shared" si="3911"/>
        <v>0</v>
      </c>
      <c r="AEJ163" s="131">
        <v>0</v>
      </c>
      <c r="AEK163" s="230"/>
      <c r="AEL163" s="230"/>
      <c r="AEM163" s="230">
        <f t="shared" si="3912"/>
        <v>0</v>
      </c>
      <c r="AEN163" s="131">
        <v>0</v>
      </c>
      <c r="AEO163" s="230"/>
      <c r="AEP163" s="230"/>
      <c r="AEQ163" s="230">
        <f t="shared" si="3913"/>
        <v>0</v>
      </c>
      <c r="AER163" s="131">
        <v>0</v>
      </c>
      <c r="AES163" s="230"/>
      <c r="AET163" s="230"/>
      <c r="AEU163" s="230">
        <f t="shared" si="3914"/>
        <v>0</v>
      </c>
      <c r="AEV163" s="131">
        <v>0</v>
      </c>
      <c r="AEW163" s="230"/>
      <c r="AEX163" s="230"/>
      <c r="AEY163" s="230">
        <f t="shared" si="3915"/>
        <v>0</v>
      </c>
      <c r="AEZ163" s="131">
        <v>0</v>
      </c>
      <c r="AFA163" s="230"/>
      <c r="AFB163" s="230"/>
      <c r="AFC163" s="230">
        <f t="shared" si="3916"/>
        <v>0</v>
      </c>
      <c r="AFD163" s="131">
        <v>0</v>
      </c>
      <c r="AFE163" s="230"/>
      <c r="AFF163" s="230"/>
      <c r="AFG163" s="230">
        <f t="shared" si="3917"/>
        <v>0</v>
      </c>
      <c r="AFH163" s="131">
        <v>0</v>
      </c>
      <c r="AFI163" s="230"/>
      <c r="AFJ163" s="230"/>
      <c r="AFK163" s="230">
        <f t="shared" si="3918"/>
        <v>0</v>
      </c>
      <c r="AFL163" s="131"/>
      <c r="AFM163" s="230"/>
      <c r="AFN163" s="230"/>
      <c r="AFO163" s="230">
        <f t="shared" si="3919"/>
        <v>0</v>
      </c>
      <c r="AFP163" s="230"/>
      <c r="AFQ163" s="230"/>
      <c r="AFR163" s="230">
        <f t="shared" si="3920"/>
        <v>0</v>
      </c>
      <c r="AFS163" s="230"/>
      <c r="AFT163" s="230"/>
      <c r="AFU163" s="230">
        <f t="shared" si="3921"/>
        <v>0</v>
      </c>
      <c r="AFV163" s="230"/>
      <c r="AFW163" s="230"/>
      <c r="AFX163" s="230"/>
      <c r="AFY163" s="253">
        <v>0</v>
      </c>
      <c r="AFZ163" s="253">
        <v>0</v>
      </c>
      <c r="AGA163" s="253">
        <v>0</v>
      </c>
      <c r="AGB163" s="253">
        <v>0</v>
      </c>
      <c r="AGC163" s="253">
        <v>0</v>
      </c>
      <c r="AGD163" s="253">
        <v>0</v>
      </c>
      <c r="AGE163" s="253">
        <v>0</v>
      </c>
      <c r="AGF163" s="253">
        <v>0</v>
      </c>
      <c r="AGG163" s="253">
        <v>0</v>
      </c>
      <c r="AGH163" s="253">
        <v>0</v>
      </c>
      <c r="AGI163" s="253">
        <v>0</v>
      </c>
      <c r="AGJ163" s="253">
        <v>0</v>
      </c>
      <c r="AGK163" s="253">
        <v>0</v>
      </c>
      <c r="AGL163" s="253">
        <v>0</v>
      </c>
      <c r="AGM163" s="253">
        <v>0</v>
      </c>
      <c r="AGN163" s="253">
        <v>0</v>
      </c>
      <c r="AGO163" s="253">
        <v>0</v>
      </c>
      <c r="AGP163" s="253">
        <v>0</v>
      </c>
      <c r="AGQ163" s="253">
        <v>0</v>
      </c>
      <c r="AGR163" s="253">
        <v>0</v>
      </c>
      <c r="AGS163" s="253">
        <v>0</v>
      </c>
      <c r="AGT163" s="253">
        <v>0</v>
      </c>
      <c r="AGU163" s="253">
        <v>0</v>
      </c>
      <c r="AGV163" s="253">
        <v>0</v>
      </c>
      <c r="AGW163" s="253">
        <v>0</v>
      </c>
      <c r="AGX163" s="253">
        <v>0</v>
      </c>
      <c r="AGY163" s="253">
        <v>0</v>
      </c>
      <c r="AGZ163" s="253">
        <v>0</v>
      </c>
      <c r="AHA163" s="253">
        <v>0</v>
      </c>
      <c r="AHB163" s="253">
        <v>0</v>
      </c>
      <c r="AHC163" s="128">
        <v>0</v>
      </c>
      <c r="AHD163" s="128">
        <v>0</v>
      </c>
      <c r="AHE163" s="128">
        <v>0</v>
      </c>
      <c r="AHF163" s="128">
        <v>0</v>
      </c>
      <c r="AHG163" s="128">
        <v>0</v>
      </c>
      <c r="AHH163" s="128">
        <v>0</v>
      </c>
      <c r="AHI163" s="128">
        <v>0</v>
      </c>
      <c r="AHJ163" s="128">
        <v>0</v>
      </c>
      <c r="AHK163" s="128">
        <v>0</v>
      </c>
      <c r="AHL163" s="128">
        <v>0</v>
      </c>
      <c r="AHM163" s="128">
        <v>0</v>
      </c>
      <c r="AHN163" s="128">
        <v>0</v>
      </c>
      <c r="AHO163" s="227">
        <f t="shared" si="3063"/>
        <v>0</v>
      </c>
      <c r="AHP163" s="127">
        <f t="shared" si="3064"/>
        <v>0</v>
      </c>
      <c r="AHQ163" s="127">
        <f t="shared" si="3065"/>
        <v>0</v>
      </c>
      <c r="AHR163" s="227">
        <f t="shared" si="3066"/>
        <v>44520.3</v>
      </c>
      <c r="AHS163" s="127">
        <f t="shared" si="3067"/>
        <v>0</v>
      </c>
      <c r="AHT163" s="127">
        <f t="shared" si="3068"/>
        <v>0</v>
      </c>
      <c r="AHU163" s="227">
        <f t="shared" si="3069"/>
        <v>44520.3</v>
      </c>
      <c r="AHV163" s="127">
        <f t="shared" si="3070"/>
        <v>0</v>
      </c>
      <c r="AHW163" s="127">
        <f t="shared" si="3071"/>
        <v>0</v>
      </c>
      <c r="AHX163" s="227">
        <v>25007.4</v>
      </c>
      <c r="AHY163" s="127">
        <f t="shared" si="3072"/>
        <v>0</v>
      </c>
      <c r="AHZ163" s="127">
        <f t="shared" si="3762"/>
        <v>0</v>
      </c>
      <c r="AIA163" s="227">
        <f t="shared" si="3327"/>
        <v>69215.850000000006</v>
      </c>
      <c r="AIB163" s="127">
        <f t="shared" si="3328"/>
        <v>0</v>
      </c>
      <c r="AIC163" s="127">
        <f t="shared" si="3329"/>
        <v>0</v>
      </c>
      <c r="AID163" s="227">
        <f t="shared" si="3330"/>
        <v>0</v>
      </c>
      <c r="AIE163" s="127">
        <f t="shared" si="3331"/>
        <v>0</v>
      </c>
      <c r="AIF163" s="127">
        <f t="shared" si="3332"/>
        <v>0</v>
      </c>
      <c r="AIG163" s="227">
        <f t="shared" si="3333"/>
        <v>66721.05</v>
      </c>
      <c r="AIH163" s="127">
        <f t="shared" si="3334"/>
        <v>0</v>
      </c>
      <c r="AII163" s="127">
        <f t="shared" si="3335"/>
        <v>0</v>
      </c>
      <c r="AIJ163" s="227">
        <f t="shared" si="3336"/>
        <v>64849.95</v>
      </c>
      <c r="AIK163" s="127">
        <f t="shared" si="3337"/>
        <v>0</v>
      </c>
      <c r="AIL163" s="127">
        <f t="shared" si="3338"/>
        <v>0</v>
      </c>
      <c r="AIM163" s="227">
        <f t="shared" si="3339"/>
        <v>63256.05</v>
      </c>
      <c r="AIN163" s="127">
        <f t="shared" si="3340"/>
        <v>0</v>
      </c>
      <c r="AIO163" s="127">
        <f t="shared" si="3341"/>
        <v>0</v>
      </c>
      <c r="AIP163" s="227">
        <f t="shared" si="3342"/>
        <v>45525.15</v>
      </c>
      <c r="AIQ163" s="127">
        <f t="shared" si="3325"/>
        <v>0</v>
      </c>
      <c r="AIR163" s="127">
        <f t="shared" si="3326"/>
        <v>0</v>
      </c>
      <c r="AIS163" s="227">
        <f t="shared" si="3922"/>
        <v>48554.55</v>
      </c>
      <c r="AIT163" s="127">
        <f t="shared" si="3922"/>
        <v>0</v>
      </c>
      <c r="AIU163" s="127">
        <f t="shared" si="3923"/>
        <v>0</v>
      </c>
      <c r="AIV163" s="227">
        <f t="shared" si="3923"/>
        <v>30145.5</v>
      </c>
      <c r="AIW163" s="127">
        <f t="shared" si="3923"/>
        <v>0</v>
      </c>
      <c r="AIX163" s="127">
        <f t="shared" si="3924"/>
        <v>0</v>
      </c>
      <c r="AIY163" s="227">
        <f t="shared" si="3924"/>
        <v>39669.300000000003</v>
      </c>
      <c r="AIZ163" s="127">
        <f t="shared" si="3924"/>
        <v>0</v>
      </c>
      <c r="AJA163" s="127">
        <f t="shared" si="3925"/>
        <v>0</v>
      </c>
      <c r="AJB163" s="227">
        <f t="shared" si="3925"/>
        <v>29269.4</v>
      </c>
      <c r="AJC163" s="127">
        <f t="shared" si="3925"/>
        <v>0</v>
      </c>
      <c r="AJD163" s="127">
        <f t="shared" si="3926"/>
        <v>0</v>
      </c>
      <c r="AJE163" s="227">
        <f t="shared" si="3926"/>
        <v>22963.05</v>
      </c>
      <c r="AJF163" s="127">
        <f t="shared" si="3926"/>
        <v>65000</v>
      </c>
      <c r="AJG163" s="127">
        <f t="shared" si="3927"/>
        <v>13975000</v>
      </c>
      <c r="AJH163" s="227">
        <f t="shared" si="3927"/>
        <v>60764.85</v>
      </c>
      <c r="AJI163" s="127">
        <f t="shared" si="3927"/>
        <v>45000</v>
      </c>
      <c r="AJJ163" s="127">
        <f t="shared" si="3928"/>
        <v>9675000</v>
      </c>
      <c r="AJK163" s="227">
        <f t="shared" si="3928"/>
        <v>35526.15</v>
      </c>
      <c r="AJL163" s="127">
        <f t="shared" si="3928"/>
        <v>65000</v>
      </c>
      <c r="AJM163" s="127">
        <f t="shared" si="3929"/>
        <v>13975000</v>
      </c>
      <c r="AJN163" s="227">
        <f t="shared" si="3929"/>
        <v>0</v>
      </c>
      <c r="AJO163" s="127">
        <f t="shared" si="3929"/>
        <v>65000</v>
      </c>
      <c r="AJP163" s="127">
        <f t="shared" si="3930"/>
        <v>13975000</v>
      </c>
      <c r="AJQ163" s="227">
        <f t="shared" si="3930"/>
        <v>0</v>
      </c>
      <c r="AJR163" s="127">
        <f t="shared" si="3930"/>
        <v>65000</v>
      </c>
      <c r="AJS163" s="127">
        <f t="shared" si="3931"/>
        <v>13975000</v>
      </c>
      <c r="AJT163" s="127">
        <f t="shared" si="3931"/>
        <v>60000</v>
      </c>
      <c r="AJU163" s="127">
        <f t="shared" si="3932"/>
        <v>12900000</v>
      </c>
      <c r="AJV163" s="127">
        <f t="shared" si="3932"/>
        <v>80000</v>
      </c>
      <c r="AJW163" s="127">
        <f>CI163+HJ163+MG163+RD163+WA163+AAX163+AFU163</f>
        <v>17200000</v>
      </c>
      <c r="AJX163" s="127">
        <v>0</v>
      </c>
      <c r="AJY163" s="127">
        <v>0</v>
      </c>
      <c r="AJZ163" s="128">
        <f t="shared" si="3073"/>
        <v>0</v>
      </c>
      <c r="AKA163" s="128">
        <f t="shared" si="3074"/>
        <v>0</v>
      </c>
      <c r="AKB163" s="128">
        <v>0</v>
      </c>
      <c r="AKC163" s="128">
        <v>0</v>
      </c>
      <c r="AKD163" s="128">
        <v>0</v>
      </c>
      <c r="AKE163" s="128">
        <v>0</v>
      </c>
      <c r="AKF163" s="128">
        <f t="shared" si="3075"/>
        <v>0</v>
      </c>
      <c r="AKG163" s="128">
        <f t="shared" si="3076"/>
        <v>0</v>
      </c>
      <c r="AKH163" s="128">
        <f t="shared" si="3077"/>
        <v>0</v>
      </c>
      <c r="AKI163" s="128">
        <f>CV163+HW163+MT163+RQ163+WN163+ABK163+AGH163</f>
        <v>0</v>
      </c>
      <c r="AKJ163" s="128">
        <v>0</v>
      </c>
      <c r="AKK163" s="128">
        <v>0</v>
      </c>
      <c r="AKL163" s="128">
        <f t="shared" ref="AKL163:AKL184" si="3996">CY163+HZ163+MW163+RT163+WQ163+ABN163+AGK163</f>
        <v>0</v>
      </c>
      <c r="AKM163" s="128">
        <f t="shared" si="3343"/>
        <v>0</v>
      </c>
      <c r="AKN163" s="128">
        <f>SUM(DA163,IB163,MY163,RV163,WS163,ABP163,AGM163)</f>
        <v>0</v>
      </c>
      <c r="AKO163" s="128">
        <f>SUM(DB163,IC163,MZ163,RW163,WT163,ABQ163,AGN163)</f>
        <v>0</v>
      </c>
      <c r="AKP163" s="128">
        <f t="shared" si="3007"/>
        <v>0</v>
      </c>
      <c r="AKQ163" s="128">
        <f t="shared" si="3008"/>
        <v>0</v>
      </c>
      <c r="AKR163" s="128">
        <f t="shared" si="3344"/>
        <v>0</v>
      </c>
      <c r="AKS163" s="128">
        <f t="shared" si="3345"/>
        <v>0</v>
      </c>
      <c r="AKT163" s="128">
        <f t="shared" si="3933"/>
        <v>0</v>
      </c>
      <c r="AKU163" s="128">
        <f t="shared" si="3933"/>
        <v>0</v>
      </c>
      <c r="AKV163" s="128">
        <f t="shared" si="3933"/>
        <v>0</v>
      </c>
      <c r="AKW163" s="128">
        <f t="shared" si="3933"/>
        <v>0</v>
      </c>
      <c r="AKX163" s="128">
        <f t="shared" si="3933"/>
        <v>44520.3</v>
      </c>
      <c r="AKY163" s="128">
        <f t="shared" si="3933"/>
        <v>6291202.5</v>
      </c>
      <c r="AKZ163" s="128">
        <f t="shared" si="3933"/>
        <v>25007.4</v>
      </c>
      <c r="ALA163" s="128">
        <f t="shared" si="3933"/>
        <v>5376591</v>
      </c>
      <c r="ALB163" s="128">
        <f t="shared" si="3933"/>
        <v>69215.850000000006</v>
      </c>
      <c r="ALC163" s="128">
        <f t="shared" si="3933"/>
        <v>14881407.750000002</v>
      </c>
      <c r="ALD163" s="128">
        <f>DQ163+IR163+NO163+SL163+XI163+ACF163+AHC163</f>
        <v>0</v>
      </c>
      <c r="ALE163" s="128">
        <f>DR163+IS163+NP163+SM163+XJ163+ACG163+AHD163</f>
        <v>0</v>
      </c>
      <c r="ALF163" s="128">
        <f t="shared" si="3934"/>
        <v>66721.05</v>
      </c>
      <c r="ALG163" s="128">
        <f t="shared" si="3934"/>
        <v>14345025.75</v>
      </c>
      <c r="ALH163" s="128">
        <f t="shared" si="3934"/>
        <v>64849.95</v>
      </c>
      <c r="ALI163" s="128">
        <f t="shared" si="3935"/>
        <v>13942739.25</v>
      </c>
      <c r="ALJ163" s="128">
        <f t="shared" si="3935"/>
        <v>63256.05</v>
      </c>
      <c r="ALK163" s="128">
        <f t="shared" si="3935"/>
        <v>26671367.25</v>
      </c>
      <c r="ALL163" s="128">
        <f>DZ163+IY163+NV163+SS163+XP163+ACM163+AHJ163</f>
        <v>13600050.75</v>
      </c>
      <c r="ALM163" s="128">
        <v>45525.15</v>
      </c>
      <c r="ALN163" s="128">
        <v>19693154.25</v>
      </c>
      <c r="ALO163" s="128">
        <v>9787907.25</v>
      </c>
      <c r="ALP163" s="128">
        <v>48554.55</v>
      </c>
      <c r="ALQ163" s="128">
        <v>20396499.75</v>
      </c>
      <c r="ALR163" s="128">
        <v>10439228.25</v>
      </c>
    </row>
    <row r="164" spans="1:16227" s="115" customFormat="1" ht="18" customHeight="1" outlineLevel="1" x14ac:dyDescent="0.25">
      <c r="A164" s="120"/>
      <c r="B164" s="120"/>
      <c r="C164" s="296" t="s">
        <v>522</v>
      </c>
      <c r="D164" s="188"/>
      <c r="E164" s="207">
        <v>9000</v>
      </c>
      <c r="F164" s="207"/>
      <c r="G164" s="225">
        <v>9000</v>
      </c>
      <c r="H164" s="225">
        <v>420</v>
      </c>
      <c r="I164" s="208">
        <f t="shared" si="3936"/>
        <v>3780000</v>
      </c>
      <c r="J164" s="207"/>
      <c r="K164" s="320">
        <v>7000</v>
      </c>
      <c r="L164" s="225">
        <v>420</v>
      </c>
      <c r="M164" s="208">
        <f t="shared" si="3937"/>
        <v>2940000</v>
      </c>
      <c r="N164" s="207"/>
      <c r="O164" s="225">
        <v>20400</v>
      </c>
      <c r="P164" s="225">
        <v>405</v>
      </c>
      <c r="Q164" s="208">
        <f t="shared" si="3938"/>
        <v>8262000</v>
      </c>
      <c r="R164" s="207"/>
      <c r="S164" s="225">
        <v>20400</v>
      </c>
      <c r="T164" s="225">
        <v>405</v>
      </c>
      <c r="U164" s="208">
        <f t="shared" si="3939"/>
        <v>8262000</v>
      </c>
      <c r="V164" s="205"/>
      <c r="W164" s="225">
        <v>4200</v>
      </c>
      <c r="X164" s="225">
        <v>405</v>
      </c>
      <c r="Y164" s="208">
        <f t="shared" si="3940"/>
        <v>1701000</v>
      </c>
      <c r="Z164" s="205"/>
      <c r="AA164" s="225">
        <v>31700</v>
      </c>
      <c r="AB164" s="225">
        <v>418</v>
      </c>
      <c r="AC164" s="208">
        <f t="shared" si="3941"/>
        <v>13250600</v>
      </c>
      <c r="AD164" s="205"/>
      <c r="AE164" s="225">
        <v>31700</v>
      </c>
      <c r="AF164" s="225">
        <v>405</v>
      </c>
      <c r="AG164" s="208">
        <f t="shared" si="3942"/>
        <v>12838500</v>
      </c>
      <c r="AH164" s="205"/>
      <c r="AI164" s="225">
        <v>20000</v>
      </c>
      <c r="AJ164" s="225">
        <v>417</v>
      </c>
      <c r="AK164" s="208">
        <f t="shared" si="3943"/>
        <v>8340000</v>
      </c>
      <c r="AL164" s="205"/>
      <c r="AM164" s="225"/>
      <c r="AN164" s="225"/>
      <c r="AO164" s="208"/>
      <c r="AP164" s="205"/>
      <c r="AQ164" s="225"/>
      <c r="AR164" s="225"/>
      <c r="AS164" s="208"/>
      <c r="AT164" s="205"/>
      <c r="AU164" s="225"/>
      <c r="AV164" s="225"/>
      <c r="AW164" s="208"/>
      <c r="AX164" s="205"/>
      <c r="AY164" s="225"/>
      <c r="AZ164" s="225"/>
      <c r="BA164" s="208"/>
      <c r="BB164" s="205"/>
      <c r="BC164" s="225"/>
      <c r="BD164" s="225"/>
      <c r="BE164" s="208"/>
      <c r="BF164" s="205"/>
      <c r="BG164" s="225"/>
      <c r="BH164" s="225"/>
      <c r="BI164" s="208"/>
      <c r="BJ164" s="205"/>
      <c r="BK164" s="225"/>
      <c r="BL164" s="225"/>
      <c r="BM164" s="208"/>
      <c r="BN164" s="205"/>
      <c r="BO164" s="225"/>
      <c r="BP164" s="225"/>
      <c r="BQ164" s="208"/>
      <c r="BR164" s="205"/>
      <c r="BS164" s="225"/>
      <c r="BT164" s="225"/>
      <c r="BU164" s="208"/>
      <c r="BV164" s="205"/>
      <c r="BW164" s="225"/>
      <c r="BX164" s="225"/>
      <c r="BY164" s="208"/>
      <c r="BZ164" s="205"/>
      <c r="CA164" s="225"/>
      <c r="CB164" s="225"/>
      <c r="CC164" s="208"/>
      <c r="CD164" s="225"/>
      <c r="CE164" s="225"/>
      <c r="CF164" s="208"/>
      <c r="CG164" s="227"/>
      <c r="CH164" s="225"/>
      <c r="CI164" s="226"/>
      <c r="CJ164" s="226"/>
      <c r="CK164" s="226"/>
      <c r="CL164" s="226"/>
      <c r="CM164" s="253">
        <v>17426.25</v>
      </c>
      <c r="CN164" s="253">
        <v>7257918.1499999994</v>
      </c>
      <c r="CO164" s="253">
        <v>13364.55</v>
      </c>
      <c r="CP164" s="253">
        <v>5681328.7500000009</v>
      </c>
      <c r="CQ164" s="253">
        <v>7220.7</v>
      </c>
      <c r="CR164" s="253">
        <v>2930156.55</v>
      </c>
      <c r="CS164" s="253">
        <v>14148.9</v>
      </c>
      <c r="CT164" s="253">
        <v>5923093.9500000002</v>
      </c>
      <c r="CU164" s="253">
        <v>45887.85</v>
      </c>
      <c r="CV164" s="253">
        <v>19009475.550000001</v>
      </c>
      <c r="CW164" s="253">
        <v>17003.25</v>
      </c>
      <c r="CX164" s="253">
        <v>6886316.25</v>
      </c>
      <c r="CY164" s="253">
        <v>17003.25</v>
      </c>
      <c r="CZ164" s="253">
        <v>6886316.25</v>
      </c>
      <c r="DA164" s="253"/>
      <c r="DB164" s="253"/>
      <c r="DC164" s="253"/>
      <c r="DD164" s="253"/>
      <c r="DE164" s="263"/>
      <c r="DF164" s="253"/>
      <c r="DG164" s="253"/>
      <c r="DH164" s="253"/>
      <c r="DI164" s="253"/>
      <c r="DJ164" s="253"/>
      <c r="DK164" s="253"/>
      <c r="DL164" s="253"/>
      <c r="DM164" s="253"/>
      <c r="DN164" s="253"/>
      <c r="DO164" s="253"/>
      <c r="DP164" s="253"/>
      <c r="DQ164" s="253"/>
      <c r="DR164" s="253"/>
      <c r="DS164" s="253"/>
      <c r="DT164" s="253"/>
      <c r="DU164" s="253"/>
      <c r="DV164" s="253"/>
      <c r="DW164" s="253"/>
      <c r="DX164" s="253"/>
      <c r="DY164" s="253"/>
      <c r="DZ164" s="253"/>
      <c r="EA164" s="126"/>
      <c r="EB164" s="126"/>
      <c r="EC164" s="126"/>
      <c r="ED164" s="126"/>
      <c r="EE164" s="126"/>
      <c r="EF164" s="126"/>
      <c r="EG164" s="131"/>
      <c r="EH164" s="225"/>
      <c r="EI164" s="230"/>
      <c r="EJ164" s="225"/>
      <c r="EK164" s="131"/>
      <c r="EL164" s="225"/>
      <c r="EM164" s="230"/>
      <c r="EN164" s="225"/>
      <c r="EO164" s="131"/>
      <c r="EP164" s="225"/>
      <c r="EQ164" s="230"/>
      <c r="ER164" s="225"/>
      <c r="ES164" s="131"/>
      <c r="ET164" s="225"/>
      <c r="EU164" s="230"/>
      <c r="EV164" s="225"/>
      <c r="EW164" s="131"/>
      <c r="EX164" s="225"/>
      <c r="EY164" s="230"/>
      <c r="EZ164" s="225"/>
      <c r="FA164" s="131"/>
      <c r="FB164" s="225"/>
      <c r="FC164" s="230"/>
      <c r="FD164" s="225"/>
      <c r="FE164" s="131"/>
      <c r="FF164" s="225"/>
      <c r="FG164" s="230"/>
      <c r="FH164" s="225"/>
      <c r="FI164" s="131"/>
      <c r="FJ164" s="225"/>
      <c r="FK164" s="225"/>
      <c r="FL164" s="225"/>
      <c r="FM164" s="131"/>
      <c r="FN164" s="225"/>
      <c r="FO164" s="225"/>
      <c r="FP164" s="225"/>
      <c r="FQ164" s="131"/>
      <c r="FR164" s="225"/>
      <c r="FS164" s="225"/>
      <c r="FT164" s="225"/>
      <c r="FU164" s="131"/>
      <c r="FV164" s="225"/>
      <c r="FW164" s="225"/>
      <c r="FX164" s="225"/>
      <c r="FY164" s="131"/>
      <c r="FZ164" s="225"/>
      <c r="GA164" s="225"/>
      <c r="GB164" s="225"/>
      <c r="GC164" s="131"/>
      <c r="GD164" s="225"/>
      <c r="GE164" s="225"/>
      <c r="GF164" s="225"/>
      <c r="GG164" s="131"/>
      <c r="GH164" s="225"/>
      <c r="GI164" s="225"/>
      <c r="GJ164" s="225"/>
      <c r="GK164" s="131"/>
      <c r="GL164" s="225"/>
      <c r="GM164" s="225"/>
      <c r="GN164" s="225"/>
      <c r="GO164" s="131"/>
      <c r="GP164" s="225"/>
      <c r="GQ164" s="225"/>
      <c r="GR164" s="225"/>
      <c r="GS164" s="131"/>
      <c r="GT164" s="225"/>
      <c r="GU164" s="225"/>
      <c r="GV164" s="225"/>
      <c r="GW164" s="131"/>
      <c r="GX164" s="225"/>
      <c r="GY164" s="225"/>
      <c r="GZ164" s="225"/>
      <c r="HA164" s="131"/>
      <c r="HB164" s="225"/>
      <c r="HC164" s="225"/>
      <c r="HD164" s="225"/>
      <c r="HE164" s="225"/>
      <c r="HF164" s="225"/>
      <c r="HG164" s="225"/>
      <c r="HH164" s="225"/>
      <c r="HI164" s="225"/>
      <c r="HJ164" s="225"/>
      <c r="HK164" s="225"/>
      <c r="HL164" s="225"/>
      <c r="HM164" s="225"/>
      <c r="HN164" s="253"/>
      <c r="HO164" s="253"/>
      <c r="HP164" s="253">
        <v>0</v>
      </c>
      <c r="HQ164" s="253">
        <v>0</v>
      </c>
      <c r="HR164" s="253"/>
      <c r="HS164" s="253"/>
      <c r="HT164" s="253"/>
      <c r="HU164" s="253"/>
      <c r="HV164" s="253"/>
      <c r="HW164" s="253"/>
      <c r="HX164" s="253"/>
      <c r="HY164" s="253"/>
      <c r="HZ164" s="253"/>
      <c r="IA164" s="253"/>
      <c r="IB164" s="253"/>
      <c r="IC164" s="253"/>
      <c r="ID164" s="253"/>
      <c r="IE164" s="253"/>
      <c r="IF164" s="253"/>
      <c r="IG164" s="253"/>
      <c r="IH164" s="253"/>
      <c r="II164" s="253"/>
      <c r="IJ164" s="253"/>
      <c r="IK164" s="253"/>
      <c r="IL164" s="253"/>
      <c r="IM164" s="253"/>
      <c r="IN164" s="253"/>
      <c r="IO164" s="253"/>
      <c r="IP164" s="253"/>
      <c r="IQ164" s="253"/>
      <c r="IR164" s="262"/>
      <c r="IS164" s="262"/>
      <c r="IT164" s="262"/>
      <c r="IU164" s="262"/>
      <c r="IV164" s="262"/>
      <c r="IW164" s="262"/>
      <c r="IX164" s="262"/>
      <c r="IY164" s="262"/>
      <c r="IZ164" s="147"/>
      <c r="JA164" s="147"/>
      <c r="JB164" s="147"/>
      <c r="JC164" s="147"/>
      <c r="JD164" s="131"/>
      <c r="JE164" s="225"/>
      <c r="JF164" s="131"/>
      <c r="JG164" s="228"/>
      <c r="JH164" s="131"/>
      <c r="JI164" s="225"/>
      <c r="JJ164" s="131"/>
      <c r="JK164" s="228"/>
      <c r="JL164" s="131"/>
      <c r="JM164" s="225"/>
      <c r="JN164" s="131"/>
      <c r="JO164" s="228"/>
      <c r="JP164" s="131"/>
      <c r="JQ164" s="225"/>
      <c r="JR164" s="131"/>
      <c r="JS164" s="228"/>
      <c r="JT164" s="131"/>
      <c r="JU164" s="225"/>
      <c r="JV164" s="131"/>
      <c r="JW164" s="228"/>
      <c r="JX164" s="131"/>
      <c r="JY164" s="225"/>
      <c r="JZ164" s="131"/>
      <c r="KA164" s="228"/>
      <c r="KB164" s="131"/>
      <c r="KC164" s="131"/>
      <c r="KD164" s="131"/>
      <c r="KE164" s="228"/>
      <c r="KF164" s="131"/>
      <c r="KG164" s="131"/>
      <c r="KH164" s="131"/>
      <c r="KI164" s="228"/>
      <c r="KJ164" s="131"/>
      <c r="KK164" s="131"/>
      <c r="KL164" s="131"/>
      <c r="KM164" s="228"/>
      <c r="KN164" s="131"/>
      <c r="KO164" s="131"/>
      <c r="KP164" s="131"/>
      <c r="KQ164" s="228"/>
      <c r="KR164" s="131"/>
      <c r="KS164" s="131"/>
      <c r="KT164" s="131"/>
      <c r="KU164" s="228"/>
      <c r="KV164" s="131"/>
      <c r="KW164" s="131"/>
      <c r="KX164" s="131"/>
      <c r="KY164" s="228"/>
      <c r="KZ164" s="131"/>
      <c r="LA164" s="131"/>
      <c r="LB164" s="131"/>
      <c r="LC164" s="228"/>
      <c r="LD164" s="131"/>
      <c r="LE164" s="131"/>
      <c r="LF164" s="131"/>
      <c r="LG164" s="228"/>
      <c r="LH164" s="131"/>
      <c r="LI164" s="131"/>
      <c r="LJ164" s="131"/>
      <c r="LK164" s="228"/>
      <c r="LL164" s="131"/>
      <c r="LM164" s="131"/>
      <c r="LN164" s="131"/>
      <c r="LO164" s="228"/>
      <c r="LP164" s="131"/>
      <c r="LQ164" s="131"/>
      <c r="LR164" s="131"/>
      <c r="LS164" s="228"/>
      <c r="LT164" s="131"/>
      <c r="LU164" s="131"/>
      <c r="LV164" s="131"/>
      <c r="LW164" s="228"/>
      <c r="LX164" s="131"/>
      <c r="LY164" s="131"/>
      <c r="LZ164" s="131"/>
      <c r="MA164" s="228"/>
      <c r="MB164" s="131"/>
      <c r="MC164" s="131"/>
      <c r="MD164" s="228"/>
      <c r="ME164" s="131"/>
      <c r="MF164" s="131"/>
      <c r="MG164" s="228"/>
      <c r="MH164" s="228"/>
      <c r="MI164" s="228"/>
      <c r="MJ164" s="228"/>
      <c r="MK164" s="253"/>
      <c r="ML164" s="253"/>
      <c r="MM164" s="253"/>
      <c r="MN164" s="253"/>
      <c r="MO164" s="253"/>
      <c r="MP164" s="253"/>
      <c r="MQ164" s="253"/>
      <c r="MR164" s="253"/>
      <c r="MS164" s="253"/>
      <c r="MT164" s="253"/>
      <c r="MU164" s="253"/>
      <c r="MV164" s="253"/>
      <c r="MW164" s="253"/>
      <c r="MX164" s="253"/>
      <c r="MY164" s="253"/>
      <c r="MZ164" s="253"/>
      <c r="NA164" s="253"/>
      <c r="NB164" s="253"/>
      <c r="NC164" s="253"/>
      <c r="ND164" s="253"/>
      <c r="NE164" s="253"/>
      <c r="NF164" s="253"/>
      <c r="NG164" s="253"/>
      <c r="NH164" s="253"/>
      <c r="NI164" s="253"/>
      <c r="NJ164" s="253"/>
      <c r="NK164" s="253"/>
      <c r="NL164" s="253"/>
      <c r="NM164" s="253"/>
      <c r="NN164" s="253"/>
      <c r="NO164" s="125"/>
      <c r="NP164" s="125"/>
      <c r="NQ164" s="125"/>
      <c r="NR164" s="125"/>
      <c r="NS164" s="125"/>
      <c r="NT164" s="125"/>
      <c r="NU164" s="125"/>
      <c r="NV164" s="125"/>
      <c r="NW164" s="125"/>
      <c r="NX164" s="125"/>
      <c r="NY164" s="125"/>
      <c r="NZ164" s="125"/>
      <c r="OA164" s="228"/>
      <c r="OB164" s="227"/>
      <c r="OC164" s="225"/>
      <c r="OD164" s="230"/>
      <c r="OE164" s="228"/>
      <c r="OF164" s="227"/>
      <c r="OG164" s="225"/>
      <c r="OH164" s="230"/>
      <c r="OI164" s="228"/>
      <c r="OJ164" s="227"/>
      <c r="OK164" s="225"/>
      <c r="OL164" s="230"/>
      <c r="OM164" s="228"/>
      <c r="ON164" s="227"/>
      <c r="OO164" s="225"/>
      <c r="OP164" s="230"/>
      <c r="OQ164" s="228"/>
      <c r="OR164" s="227"/>
      <c r="OS164" s="225"/>
      <c r="OT164" s="230"/>
      <c r="OU164" s="228"/>
      <c r="OV164" s="227"/>
      <c r="OW164" s="225"/>
      <c r="OX164" s="230"/>
      <c r="OY164" s="228"/>
      <c r="OZ164" s="227"/>
      <c r="PA164" s="225"/>
      <c r="PB164" s="230"/>
      <c r="PC164" s="228"/>
      <c r="PD164" s="227"/>
      <c r="PE164" s="225"/>
      <c r="PF164" s="230"/>
      <c r="PG164" s="228"/>
      <c r="PH164" s="227"/>
      <c r="PI164" s="225"/>
      <c r="PJ164" s="230"/>
      <c r="PK164" s="228"/>
      <c r="PL164" s="227"/>
      <c r="PM164" s="225"/>
      <c r="PN164" s="230"/>
      <c r="PO164" s="228"/>
      <c r="PP164" s="227"/>
      <c r="PQ164" s="225"/>
      <c r="PR164" s="230"/>
      <c r="PS164" s="228"/>
      <c r="PT164" s="227"/>
      <c r="PU164" s="225"/>
      <c r="PV164" s="230"/>
      <c r="PW164" s="228"/>
      <c r="PX164" s="227"/>
      <c r="PY164" s="225"/>
      <c r="PZ164" s="230"/>
      <c r="QA164" s="228"/>
      <c r="QB164" s="227"/>
      <c r="QC164" s="225"/>
      <c r="QD164" s="230"/>
      <c r="QE164" s="228"/>
      <c r="QF164" s="227"/>
      <c r="QG164" s="225"/>
      <c r="QH164" s="230"/>
      <c r="QI164" s="228"/>
      <c r="QJ164" s="227"/>
      <c r="QK164" s="225"/>
      <c r="QL164" s="230"/>
      <c r="QM164" s="228"/>
      <c r="QN164" s="227"/>
      <c r="QO164" s="225"/>
      <c r="QP164" s="230"/>
      <c r="QQ164" s="228"/>
      <c r="QR164" s="227"/>
      <c r="QS164" s="225"/>
      <c r="QT164" s="230"/>
      <c r="QU164" s="228"/>
      <c r="QV164" s="227"/>
      <c r="QW164" s="225"/>
      <c r="QX164" s="230"/>
      <c r="QY164" s="227"/>
      <c r="QZ164" s="225"/>
      <c r="RA164" s="230"/>
      <c r="RB164" s="227"/>
      <c r="RC164" s="225"/>
      <c r="RD164" s="230"/>
      <c r="RE164" s="230"/>
      <c r="RF164" s="230"/>
      <c r="RG164" s="230"/>
      <c r="RH164" s="253"/>
      <c r="RI164" s="253"/>
      <c r="RJ164" s="253"/>
      <c r="RK164" s="253"/>
      <c r="RL164" s="253"/>
      <c r="RM164" s="253"/>
      <c r="RN164" s="253"/>
      <c r="RO164" s="253"/>
      <c r="RP164" s="253"/>
      <c r="RQ164" s="253"/>
      <c r="RR164" s="253">
        <v>351.45</v>
      </c>
      <c r="RS164" s="253">
        <v>126522</v>
      </c>
      <c r="RT164" s="253"/>
      <c r="RU164" s="253"/>
      <c r="RV164" s="253"/>
      <c r="RW164" s="253"/>
      <c r="RX164" s="253"/>
      <c r="RY164" s="253"/>
      <c r="RZ164" s="253"/>
      <c r="SA164" s="253"/>
      <c r="SB164" s="253"/>
      <c r="SC164" s="253"/>
      <c r="SD164" s="253"/>
      <c r="SE164" s="253"/>
      <c r="SF164" s="253"/>
      <c r="SG164" s="253"/>
      <c r="SH164" s="253"/>
      <c r="SI164" s="253"/>
      <c r="SJ164" s="253"/>
      <c r="SK164" s="253"/>
      <c r="SL164" s="125"/>
      <c r="SM164" s="125"/>
      <c r="SN164" s="125"/>
      <c r="SO164" s="125"/>
      <c r="SP164" s="125"/>
      <c r="SQ164" s="125"/>
      <c r="SR164" s="125"/>
      <c r="SS164" s="125"/>
      <c r="ST164" s="125"/>
      <c r="SU164" s="125"/>
      <c r="SV164" s="125"/>
      <c r="SW164" s="125"/>
      <c r="SX164" s="228"/>
      <c r="SY164" s="240">
        <v>0</v>
      </c>
      <c r="SZ164" s="230"/>
      <c r="TA164" s="225"/>
      <c r="TB164" s="228"/>
      <c r="TC164" s="240">
        <v>0</v>
      </c>
      <c r="TD164" s="230"/>
      <c r="TE164" s="225"/>
      <c r="TF164" s="228"/>
      <c r="TG164" s="240">
        <v>0</v>
      </c>
      <c r="TH164" s="230"/>
      <c r="TI164" s="225"/>
      <c r="TJ164" s="228"/>
      <c r="TK164" s="240">
        <v>0</v>
      </c>
      <c r="TL164" s="230"/>
      <c r="TM164" s="225"/>
      <c r="TN164" s="228"/>
      <c r="TO164" s="240">
        <v>0</v>
      </c>
      <c r="TP164" s="230"/>
      <c r="TQ164" s="225"/>
      <c r="TR164" s="228"/>
      <c r="TS164" s="240">
        <v>0</v>
      </c>
      <c r="TT164" s="230"/>
      <c r="TU164" s="225"/>
      <c r="TV164" s="228"/>
      <c r="TW164" s="240">
        <v>0</v>
      </c>
      <c r="TX164" s="230"/>
      <c r="TY164" s="225"/>
      <c r="TZ164" s="228"/>
      <c r="UA164" s="219"/>
      <c r="UB164" s="230"/>
      <c r="UC164" s="225"/>
      <c r="UD164" s="228"/>
      <c r="UE164" s="219"/>
      <c r="UF164" s="230"/>
      <c r="UG164" s="225"/>
      <c r="UH164" s="228"/>
      <c r="UI164" s="219"/>
      <c r="UJ164" s="230"/>
      <c r="UK164" s="225"/>
      <c r="UL164" s="228"/>
      <c r="UM164" s="219"/>
      <c r="UN164" s="230"/>
      <c r="UO164" s="225"/>
      <c r="UP164" s="228"/>
      <c r="UQ164" s="205"/>
      <c r="UR164" s="230"/>
      <c r="US164" s="225"/>
      <c r="UT164" s="228"/>
      <c r="UU164" s="205"/>
      <c r="UV164" s="230"/>
      <c r="UW164" s="225"/>
      <c r="UX164" s="228"/>
      <c r="UY164" s="205"/>
      <c r="UZ164" s="230"/>
      <c r="VA164" s="225"/>
      <c r="VB164" s="228"/>
      <c r="VC164" s="205"/>
      <c r="VD164" s="230"/>
      <c r="VE164" s="225"/>
      <c r="VF164" s="228"/>
      <c r="VG164" s="205"/>
      <c r="VH164" s="230"/>
      <c r="VI164" s="225"/>
      <c r="VJ164" s="228"/>
      <c r="VK164" s="206"/>
      <c r="VL164" s="230"/>
      <c r="VM164" s="230"/>
      <c r="VN164" s="228"/>
      <c r="VO164" s="206"/>
      <c r="VP164" s="230"/>
      <c r="VQ164" s="230"/>
      <c r="VR164" s="228"/>
      <c r="VS164" s="206"/>
      <c r="VT164" s="230"/>
      <c r="VU164" s="230"/>
      <c r="VV164" s="230"/>
      <c r="VW164" s="230"/>
      <c r="VX164" s="230"/>
      <c r="VY164" s="230"/>
      <c r="VZ164" s="230"/>
      <c r="WA164" s="230"/>
      <c r="WB164" s="230"/>
      <c r="WC164" s="230"/>
      <c r="WD164" s="230"/>
      <c r="WE164" s="253"/>
      <c r="WF164" s="253"/>
      <c r="WG164" s="253"/>
      <c r="WH164" s="253"/>
      <c r="WI164" s="253"/>
      <c r="WJ164" s="253"/>
      <c r="WK164" s="253"/>
      <c r="WL164" s="253"/>
      <c r="WM164" s="253"/>
      <c r="WN164" s="253"/>
      <c r="WO164" s="253"/>
      <c r="WP164" s="253"/>
      <c r="WQ164" s="253"/>
      <c r="WR164" s="253"/>
      <c r="WS164" s="253"/>
      <c r="WT164" s="253"/>
      <c r="WU164" s="253"/>
      <c r="WV164" s="253"/>
      <c r="WW164" s="253"/>
      <c r="WX164" s="253"/>
      <c r="WY164" s="253"/>
      <c r="WZ164" s="253"/>
      <c r="XA164" s="253"/>
      <c r="XB164" s="253"/>
      <c r="XC164" s="253"/>
      <c r="XD164" s="253"/>
      <c r="XE164" s="253"/>
      <c r="XF164" s="253"/>
      <c r="XG164" s="253"/>
      <c r="XH164" s="253"/>
      <c r="XI164" s="125"/>
      <c r="XJ164" s="125"/>
      <c r="XK164" s="125"/>
      <c r="XL164" s="125"/>
      <c r="XM164" s="125"/>
      <c r="XN164" s="125"/>
      <c r="XO164" s="125"/>
      <c r="XP164" s="125"/>
      <c r="XQ164" s="125"/>
      <c r="XR164" s="125"/>
      <c r="XS164" s="125"/>
      <c r="XT164" s="125"/>
      <c r="XU164" s="228"/>
      <c r="XV164" s="230"/>
      <c r="XW164" s="230"/>
      <c r="XX164" s="242"/>
      <c r="XY164" s="228"/>
      <c r="XZ164" s="230"/>
      <c r="YA164" s="230"/>
      <c r="YB164" s="242"/>
      <c r="YC164" s="228"/>
      <c r="YD164" s="230"/>
      <c r="YE164" s="230"/>
      <c r="YF164" s="242"/>
      <c r="YG164" s="228"/>
      <c r="YH164" s="230"/>
      <c r="YI164" s="230"/>
      <c r="YJ164" s="242"/>
      <c r="YK164" s="228"/>
      <c r="YL164" s="230"/>
      <c r="YM164" s="230"/>
      <c r="YN164" s="242"/>
      <c r="YO164" s="228"/>
      <c r="YP164" s="230"/>
      <c r="YQ164" s="230"/>
      <c r="YR164" s="242"/>
      <c r="YS164" s="228"/>
      <c r="YT164" s="230"/>
      <c r="YU164" s="230"/>
      <c r="YV164" s="242"/>
      <c r="YW164" s="228"/>
      <c r="YX164" s="230"/>
      <c r="YY164" s="230"/>
      <c r="YZ164" s="242"/>
      <c r="ZA164" s="228"/>
      <c r="ZB164" s="230"/>
      <c r="ZC164" s="230"/>
      <c r="ZD164" s="242"/>
      <c r="ZE164" s="228"/>
      <c r="ZF164" s="230"/>
      <c r="ZG164" s="230"/>
      <c r="ZH164" s="242"/>
      <c r="ZI164" s="228"/>
      <c r="ZJ164" s="230"/>
      <c r="ZK164" s="230"/>
      <c r="ZL164" s="242"/>
      <c r="ZM164" s="228"/>
      <c r="ZN164" s="230"/>
      <c r="ZO164" s="230"/>
      <c r="ZP164" s="242"/>
      <c r="ZQ164" s="228"/>
      <c r="ZR164" s="230"/>
      <c r="ZS164" s="230"/>
      <c r="ZT164" s="242"/>
      <c r="ZU164" s="228"/>
      <c r="ZV164" s="230"/>
      <c r="ZW164" s="230"/>
      <c r="ZX164" s="242"/>
      <c r="ZY164" s="228"/>
      <c r="ZZ164" s="230"/>
      <c r="AAA164" s="230"/>
      <c r="AAB164" s="242"/>
      <c r="AAC164" s="228"/>
      <c r="AAD164" s="230"/>
      <c r="AAE164" s="230"/>
      <c r="AAF164" s="242"/>
      <c r="AAG164" s="228"/>
      <c r="AAH164" s="230"/>
      <c r="AAI164" s="230"/>
      <c r="AAJ164" s="242"/>
      <c r="AAK164" s="228"/>
      <c r="AAL164" s="230"/>
      <c r="AAM164" s="230"/>
      <c r="AAN164" s="242"/>
      <c r="AAO164" s="228"/>
      <c r="AAP164" s="230"/>
      <c r="AAQ164" s="230"/>
      <c r="AAR164" s="242"/>
      <c r="AAS164" s="230"/>
      <c r="AAT164" s="230"/>
      <c r="AAU164" s="242"/>
      <c r="AAV164" s="230"/>
      <c r="AAW164" s="230"/>
      <c r="AAX164" s="230"/>
      <c r="AAY164" s="230"/>
      <c r="AAZ164" s="230"/>
      <c r="ABA164" s="230"/>
      <c r="ABB164" s="253"/>
      <c r="ABC164" s="253"/>
      <c r="ABD164" s="253"/>
      <c r="ABE164" s="253"/>
      <c r="ABF164" s="253"/>
      <c r="ABG164" s="253"/>
      <c r="ABH164" s="253"/>
      <c r="ABI164" s="253"/>
      <c r="ABJ164" s="253"/>
      <c r="ABK164" s="253"/>
      <c r="ABL164" s="253"/>
      <c r="ABM164" s="253"/>
      <c r="ABN164" s="253"/>
      <c r="ABO164" s="253"/>
      <c r="ABP164" s="253"/>
      <c r="ABQ164" s="253"/>
      <c r="ABR164" s="253"/>
      <c r="ABS164" s="253"/>
      <c r="ABT164" s="253"/>
      <c r="ABU164" s="253"/>
      <c r="ABV164" s="253"/>
      <c r="ABW164" s="253"/>
      <c r="ABX164" s="253"/>
      <c r="ABY164" s="253"/>
      <c r="ABZ164" s="253"/>
      <c r="ACA164" s="253"/>
      <c r="ACB164" s="253"/>
      <c r="ACC164" s="253"/>
      <c r="ACD164" s="253"/>
      <c r="ACE164" s="253"/>
      <c r="ACF164" s="126"/>
      <c r="ACG164" s="126"/>
      <c r="ACH164" s="126"/>
      <c r="ACI164" s="126"/>
      <c r="ACJ164" s="126"/>
      <c r="ACK164" s="126"/>
      <c r="ACL164" s="126"/>
      <c r="ACM164" s="126"/>
      <c r="ACN164" s="126"/>
      <c r="ACO164" s="126"/>
      <c r="ACP164" s="126"/>
      <c r="ACQ164" s="126"/>
      <c r="ACR164" s="131">
        <v>0</v>
      </c>
      <c r="ACS164" s="227"/>
      <c r="ACT164" s="230"/>
      <c r="ACU164" s="230">
        <f t="shared" si="3901"/>
        <v>0</v>
      </c>
      <c r="ACV164" s="131">
        <v>0</v>
      </c>
      <c r="ACW164" s="227"/>
      <c r="ACX164" s="230"/>
      <c r="ACY164" s="230">
        <f t="shared" si="3902"/>
        <v>0</v>
      </c>
      <c r="ACZ164" s="131">
        <v>0</v>
      </c>
      <c r="ADA164" s="227"/>
      <c r="ADB164" s="230"/>
      <c r="ADC164" s="230">
        <f t="shared" si="3903"/>
        <v>0</v>
      </c>
      <c r="ADD164" s="131">
        <v>0</v>
      </c>
      <c r="ADE164" s="227"/>
      <c r="ADF164" s="230"/>
      <c r="ADG164" s="230">
        <f t="shared" si="3904"/>
        <v>0</v>
      </c>
      <c r="ADH164" s="131">
        <v>0</v>
      </c>
      <c r="ADI164" s="227"/>
      <c r="ADJ164" s="230"/>
      <c r="ADK164" s="230">
        <f t="shared" si="3905"/>
        <v>0</v>
      </c>
      <c r="ADL164" s="131">
        <v>0</v>
      </c>
      <c r="ADM164" s="230"/>
      <c r="ADN164" s="230"/>
      <c r="ADO164" s="230">
        <f t="shared" si="3906"/>
        <v>0</v>
      </c>
      <c r="ADP164" s="131">
        <v>0</v>
      </c>
      <c r="ADQ164" s="230"/>
      <c r="ADR164" s="230"/>
      <c r="ADS164" s="230">
        <f t="shared" si="3907"/>
        <v>0</v>
      </c>
      <c r="ADT164" s="131"/>
      <c r="ADU164" s="230"/>
      <c r="ADV164" s="230"/>
      <c r="ADW164" s="230">
        <f t="shared" ref="ADW164" si="3997">ADU164*ADV164</f>
        <v>0</v>
      </c>
      <c r="ADX164" s="131">
        <v>1</v>
      </c>
      <c r="ADY164" s="230"/>
      <c r="ADZ164" s="230"/>
      <c r="AEA164" s="230">
        <f t="shared" ref="AEA164" si="3998">ADY164*ADZ164</f>
        <v>0</v>
      </c>
      <c r="AEB164" s="131">
        <v>1</v>
      </c>
      <c r="AEC164" s="230"/>
      <c r="AED164" s="230"/>
      <c r="AEE164" s="230">
        <f t="shared" ref="AEE164" si="3999">AEC164*AED164</f>
        <v>0</v>
      </c>
      <c r="AEF164" s="131">
        <v>1</v>
      </c>
      <c r="AEG164" s="230"/>
      <c r="AEH164" s="230"/>
      <c r="AEI164" s="230">
        <f t="shared" ref="AEI164" si="4000">AEG164*AEH164</f>
        <v>0</v>
      </c>
      <c r="AEJ164" s="131">
        <v>1</v>
      </c>
      <c r="AEK164" s="230"/>
      <c r="AEL164" s="230"/>
      <c r="AEM164" s="230">
        <f t="shared" ref="AEM164" si="4001">AEK164*AEL164</f>
        <v>0</v>
      </c>
      <c r="AEN164" s="131">
        <v>1</v>
      </c>
      <c r="AEO164" s="230"/>
      <c r="AEP164" s="230"/>
      <c r="AEQ164" s="230">
        <f t="shared" ref="AEQ164" si="4002">AEO164*AEP164</f>
        <v>0</v>
      </c>
      <c r="AER164" s="131">
        <v>1</v>
      </c>
      <c r="AES164" s="230"/>
      <c r="AET164" s="230"/>
      <c r="AEU164" s="230">
        <f t="shared" ref="AEU164" si="4003">AES164*AET164</f>
        <v>0</v>
      </c>
      <c r="AEV164" s="131">
        <v>1</v>
      </c>
      <c r="AEW164" s="230"/>
      <c r="AEX164" s="230"/>
      <c r="AEY164" s="230">
        <f t="shared" ref="AEY164" si="4004">AEW164*AEX164</f>
        <v>0</v>
      </c>
      <c r="AEZ164" s="131">
        <v>1</v>
      </c>
      <c r="AFA164" s="230"/>
      <c r="AFB164" s="230"/>
      <c r="AFC164" s="230">
        <f t="shared" ref="AFC164" si="4005">AFA164*AFB164</f>
        <v>0</v>
      </c>
      <c r="AFD164" s="131">
        <v>1</v>
      </c>
      <c r="AFE164" s="230"/>
      <c r="AFF164" s="230"/>
      <c r="AFG164" s="230">
        <f t="shared" ref="AFG164" si="4006">AFE164*AFF164</f>
        <v>0</v>
      </c>
      <c r="AFH164" s="131">
        <v>1</v>
      </c>
      <c r="AFI164" s="230"/>
      <c r="AFJ164" s="230"/>
      <c r="AFK164" s="230">
        <f t="shared" ref="AFK164" si="4007">AFI164*AFJ164</f>
        <v>0</v>
      </c>
      <c r="AFL164" s="131"/>
      <c r="AFM164" s="230"/>
      <c r="AFN164" s="230"/>
      <c r="AFO164" s="230">
        <f t="shared" ref="AFO164" si="4008">AFM164*AFN164</f>
        <v>0</v>
      </c>
      <c r="AFP164" s="230"/>
      <c r="AFQ164" s="230"/>
      <c r="AFR164" s="230">
        <f t="shared" ref="AFR164" si="4009">AFP164*AFQ164</f>
        <v>0</v>
      </c>
      <c r="AFS164" s="230"/>
      <c r="AFT164" s="230"/>
      <c r="AFU164" s="230">
        <f t="shared" ref="AFU164" si="4010">AFS164*AFT164</f>
        <v>0</v>
      </c>
      <c r="AFV164" s="230"/>
      <c r="AFW164" s="230"/>
      <c r="AFX164" s="230"/>
      <c r="AFY164" s="253"/>
      <c r="AFZ164" s="253"/>
      <c r="AGA164" s="253"/>
      <c r="AGB164" s="253"/>
      <c r="AGC164" s="253"/>
      <c r="AGD164" s="253"/>
      <c r="AGE164" s="253"/>
      <c r="AGF164" s="253"/>
      <c r="AGG164" s="253"/>
      <c r="AGH164" s="253"/>
      <c r="AGI164" s="253"/>
      <c r="AGJ164" s="253"/>
      <c r="AGK164" s="253"/>
      <c r="AGL164" s="253"/>
      <c r="AGM164" s="253">
        <v>0</v>
      </c>
      <c r="AGN164" s="253">
        <v>0</v>
      </c>
      <c r="AGO164" s="253">
        <v>0</v>
      </c>
      <c r="AGP164" s="253">
        <v>0</v>
      </c>
      <c r="AGQ164" s="253">
        <v>0</v>
      </c>
      <c r="AGR164" s="253">
        <v>0</v>
      </c>
      <c r="AGS164" s="253">
        <v>0</v>
      </c>
      <c r="AGT164" s="253">
        <v>0</v>
      </c>
      <c r="AGU164" s="253">
        <v>0</v>
      </c>
      <c r="AGV164" s="253">
        <v>0</v>
      </c>
      <c r="AGW164" s="253">
        <v>0</v>
      </c>
      <c r="AGX164" s="253">
        <v>0</v>
      </c>
      <c r="AGY164" s="253">
        <v>0</v>
      </c>
      <c r="AGZ164" s="253">
        <v>0</v>
      </c>
      <c r="AHA164" s="253">
        <v>0</v>
      </c>
      <c r="AHB164" s="253">
        <v>0</v>
      </c>
      <c r="AHC164" s="128">
        <v>0</v>
      </c>
      <c r="AHD164" s="128">
        <v>0</v>
      </c>
      <c r="AHE164" s="128">
        <v>0</v>
      </c>
      <c r="AHF164" s="128">
        <v>0</v>
      </c>
      <c r="AHG164" s="128">
        <v>0</v>
      </c>
      <c r="AHH164" s="128">
        <v>0</v>
      </c>
      <c r="AHI164" s="128">
        <v>0</v>
      </c>
      <c r="AHJ164" s="128">
        <v>0</v>
      </c>
      <c r="AHK164" s="128">
        <v>0</v>
      </c>
      <c r="AHL164" s="128">
        <v>0</v>
      </c>
      <c r="AHM164" s="128">
        <v>0</v>
      </c>
      <c r="AHN164" s="128">
        <v>0</v>
      </c>
      <c r="AHO164" s="227">
        <f t="shared" si="3063"/>
        <v>0</v>
      </c>
      <c r="AHP164" s="127">
        <f t="shared" si="3064"/>
        <v>9000</v>
      </c>
      <c r="AHQ164" s="127">
        <f t="shared" si="3065"/>
        <v>3780000</v>
      </c>
      <c r="AHR164" s="227">
        <f t="shared" si="3066"/>
        <v>0</v>
      </c>
      <c r="AHS164" s="127">
        <f t="shared" si="3067"/>
        <v>7000</v>
      </c>
      <c r="AHT164" s="127">
        <f t="shared" si="3068"/>
        <v>2940000</v>
      </c>
      <c r="AHU164" s="227">
        <f t="shared" si="3069"/>
        <v>0</v>
      </c>
      <c r="AHV164" s="127">
        <f t="shared" si="3070"/>
        <v>20400</v>
      </c>
      <c r="AHW164" s="127">
        <f t="shared" si="3071"/>
        <v>8262000</v>
      </c>
      <c r="AHX164" s="227"/>
      <c r="AHY164" s="127">
        <f t="shared" si="3072"/>
        <v>20400</v>
      </c>
      <c r="AHZ164" s="127">
        <f t="shared" si="3762"/>
        <v>8262000</v>
      </c>
      <c r="AIA164" s="227">
        <f t="shared" si="3327"/>
        <v>0</v>
      </c>
      <c r="AIB164" s="127">
        <f t="shared" si="3328"/>
        <v>4200</v>
      </c>
      <c r="AIC164" s="127">
        <f t="shared" si="3329"/>
        <v>1701000</v>
      </c>
      <c r="AID164" s="227">
        <f t="shared" si="3330"/>
        <v>0</v>
      </c>
      <c r="AIE164" s="127">
        <f t="shared" si="3331"/>
        <v>31700</v>
      </c>
      <c r="AIF164" s="127">
        <f t="shared" si="3332"/>
        <v>13250600</v>
      </c>
      <c r="AIG164" s="227">
        <f t="shared" si="3333"/>
        <v>0</v>
      </c>
      <c r="AIH164" s="127">
        <f t="shared" si="3334"/>
        <v>31700</v>
      </c>
      <c r="AII164" s="127">
        <f t="shared" si="3335"/>
        <v>12838500</v>
      </c>
      <c r="AIJ164" s="227">
        <f t="shared" si="3336"/>
        <v>0</v>
      </c>
      <c r="AIK164" s="127">
        <f t="shared" si="3337"/>
        <v>20000</v>
      </c>
      <c r="AIL164" s="127">
        <f t="shared" ref="AIL164:AIL183" si="4011">SUM(AK164,FL164,KI164,PF164,UC164,YZ164,ADW164)</f>
        <v>8340000</v>
      </c>
      <c r="AIM164" s="227"/>
      <c r="AIN164" s="127"/>
      <c r="AIO164" s="127"/>
      <c r="AIP164" s="227"/>
      <c r="AIQ164" s="127"/>
      <c r="AIR164" s="127"/>
      <c r="AIS164" s="227"/>
      <c r="AIT164" s="127"/>
      <c r="AIU164" s="127"/>
      <c r="AIV164" s="227"/>
      <c r="AIW164" s="127"/>
      <c r="AIX164" s="127"/>
      <c r="AIY164" s="227"/>
      <c r="AIZ164" s="127"/>
      <c r="AJA164" s="127"/>
      <c r="AJB164" s="227"/>
      <c r="AJC164" s="127"/>
      <c r="AJD164" s="127"/>
      <c r="AJE164" s="227"/>
      <c r="AJF164" s="127"/>
      <c r="AJG164" s="127"/>
      <c r="AJH164" s="227"/>
      <c r="AJI164" s="127"/>
      <c r="AJJ164" s="127"/>
      <c r="AJK164" s="227"/>
      <c r="AJL164" s="127"/>
      <c r="AJM164" s="127"/>
      <c r="AJN164" s="227"/>
      <c r="AJO164" s="127"/>
      <c r="AJP164" s="127"/>
      <c r="AJQ164" s="227"/>
      <c r="AJR164" s="127"/>
      <c r="AJS164" s="127"/>
      <c r="AJT164" s="127"/>
      <c r="AJU164" s="127"/>
      <c r="AJV164" s="127"/>
      <c r="AJW164" s="127"/>
      <c r="AJX164" s="127"/>
      <c r="AJY164" s="127"/>
      <c r="AJZ164" s="128">
        <f t="shared" si="3073"/>
        <v>17426.25</v>
      </c>
      <c r="AKA164" s="128">
        <f t="shared" si="3074"/>
        <v>7257918.1499999994</v>
      </c>
      <c r="AKB164" s="128">
        <v>13364.55</v>
      </c>
      <c r="AKC164" s="128">
        <v>5681328.7500000009</v>
      </c>
      <c r="AKD164" s="128">
        <v>7220.7</v>
      </c>
      <c r="AKE164" s="128">
        <v>2940229.35</v>
      </c>
      <c r="AKF164" s="128">
        <f t="shared" si="3075"/>
        <v>14148.9</v>
      </c>
      <c r="AKG164" s="128">
        <f t="shared" si="3076"/>
        <v>5923093.9500000002</v>
      </c>
      <c r="AKH164" s="128">
        <f t="shared" si="3077"/>
        <v>45887.85</v>
      </c>
      <c r="AKI164" s="128">
        <v>19009475.550000001</v>
      </c>
      <c r="AKJ164" s="128">
        <v>17354.7</v>
      </c>
      <c r="AKK164" s="128">
        <v>7012838.25</v>
      </c>
      <c r="AKL164" s="128">
        <f t="shared" si="3996"/>
        <v>17003.25</v>
      </c>
      <c r="AKM164" s="128">
        <f t="shared" si="3343"/>
        <v>6886316.25</v>
      </c>
      <c r="AKN164" s="128"/>
      <c r="AKO164" s="128"/>
      <c r="AKP164" s="128"/>
      <c r="AKQ164" s="128"/>
      <c r="AKR164" s="128"/>
      <c r="AKS164" s="128"/>
      <c r="AKT164" s="128"/>
      <c r="AKU164" s="128"/>
      <c r="AKV164" s="128"/>
      <c r="AKW164" s="128"/>
      <c r="AKX164" s="128"/>
      <c r="AKY164" s="128"/>
      <c r="AKZ164" s="128"/>
      <c r="ALA164" s="128"/>
      <c r="ALB164" s="128"/>
      <c r="ALC164" s="128"/>
      <c r="ALD164" s="128"/>
      <c r="ALE164" s="128"/>
      <c r="ALF164" s="128"/>
      <c r="ALG164" s="128"/>
      <c r="ALH164" s="128"/>
      <c r="ALI164" s="128"/>
      <c r="ALJ164" s="128"/>
      <c r="ALK164" s="128"/>
      <c r="ALL164" s="128"/>
      <c r="ALM164" s="128"/>
      <c r="ALN164" s="128"/>
      <c r="ALO164" s="128"/>
      <c r="ALP164" s="128"/>
      <c r="ALQ164" s="128"/>
      <c r="ALR164" s="128"/>
    </row>
    <row r="165" spans="1:16227" s="115" customFormat="1" ht="30" customHeight="1" outlineLevel="1" x14ac:dyDescent="0.25">
      <c r="A165" s="120"/>
      <c r="B165" s="120" t="s">
        <v>421</v>
      </c>
      <c r="C165" s="303" t="s">
        <v>425</v>
      </c>
      <c r="D165" s="140"/>
      <c r="E165" s="134">
        <v>160000</v>
      </c>
      <c r="F165" s="134"/>
      <c r="G165" s="225">
        <v>120000</v>
      </c>
      <c r="H165" s="225">
        <v>159.6</v>
      </c>
      <c r="I165" s="208">
        <f t="shared" si="3936"/>
        <v>19152000</v>
      </c>
      <c r="J165" s="134"/>
      <c r="K165" s="320">
        <v>130000</v>
      </c>
      <c r="L165" s="225">
        <v>159.6</v>
      </c>
      <c r="M165" s="208">
        <f t="shared" si="3937"/>
        <v>20748000</v>
      </c>
      <c r="N165" s="134"/>
      <c r="O165" s="225">
        <v>102000</v>
      </c>
      <c r="P165" s="225">
        <v>159.6</v>
      </c>
      <c r="Q165" s="208">
        <f t="shared" si="3938"/>
        <v>16279200</v>
      </c>
      <c r="R165" s="134"/>
      <c r="S165" s="225">
        <v>102000</v>
      </c>
      <c r="T165" s="225">
        <v>159.6</v>
      </c>
      <c r="U165" s="208">
        <f t="shared" si="3939"/>
        <v>16279200</v>
      </c>
      <c r="V165" s="207">
        <v>0</v>
      </c>
      <c r="W165" s="225">
        <v>149100</v>
      </c>
      <c r="X165" s="225">
        <v>145</v>
      </c>
      <c r="Y165" s="208">
        <f t="shared" si="3940"/>
        <v>21619500</v>
      </c>
      <c r="Z165" s="207">
        <v>0</v>
      </c>
      <c r="AA165" s="225">
        <v>172100</v>
      </c>
      <c r="AB165" s="225">
        <v>141</v>
      </c>
      <c r="AC165" s="208">
        <f t="shared" si="3941"/>
        <v>24266100</v>
      </c>
      <c r="AD165" s="207">
        <v>0</v>
      </c>
      <c r="AE165" s="225">
        <v>172100</v>
      </c>
      <c r="AF165" s="225">
        <v>148</v>
      </c>
      <c r="AG165" s="208">
        <f t="shared" si="3942"/>
        <v>25470800</v>
      </c>
      <c r="AH165" s="207">
        <v>0</v>
      </c>
      <c r="AI165" s="225">
        <v>172100</v>
      </c>
      <c r="AJ165" s="225">
        <v>146</v>
      </c>
      <c r="AK165" s="208">
        <f t="shared" si="3943"/>
        <v>25126600</v>
      </c>
      <c r="AL165" s="207">
        <v>0</v>
      </c>
      <c r="AM165" s="225">
        <v>172100</v>
      </c>
      <c r="AN165" s="225">
        <v>146</v>
      </c>
      <c r="AO165" s="208">
        <f t="shared" si="3944"/>
        <v>25126600</v>
      </c>
      <c r="AP165" s="207">
        <v>0</v>
      </c>
      <c r="AQ165" s="225">
        <v>184500</v>
      </c>
      <c r="AR165" s="225">
        <v>145</v>
      </c>
      <c r="AS165" s="208">
        <f t="shared" si="3945"/>
        <v>26752500</v>
      </c>
      <c r="AT165" s="207">
        <v>0</v>
      </c>
      <c r="AU165" s="225">
        <v>184500</v>
      </c>
      <c r="AV165" s="225">
        <v>145</v>
      </c>
      <c r="AW165" s="208">
        <f t="shared" si="3946"/>
        <v>26752500</v>
      </c>
      <c r="AX165" s="207">
        <v>0</v>
      </c>
      <c r="AY165" s="225"/>
      <c r="AZ165" s="225">
        <v>419.3</v>
      </c>
      <c r="BA165" s="208">
        <f t="shared" si="3947"/>
        <v>0</v>
      </c>
      <c r="BB165" s="207">
        <v>0</v>
      </c>
      <c r="BC165" s="225"/>
      <c r="BD165" s="225">
        <v>419.3</v>
      </c>
      <c r="BE165" s="208">
        <f t="shared" si="3948"/>
        <v>0</v>
      </c>
      <c r="BF165" s="207">
        <v>0</v>
      </c>
      <c r="BG165" s="225"/>
      <c r="BH165" s="225">
        <v>419.3</v>
      </c>
      <c r="BI165" s="208">
        <f t="shared" si="3949"/>
        <v>0</v>
      </c>
      <c r="BJ165" s="207">
        <v>0</v>
      </c>
      <c r="BK165" s="225"/>
      <c r="BL165" s="225">
        <v>419.3</v>
      </c>
      <c r="BM165" s="208">
        <f t="shared" si="3950"/>
        <v>0</v>
      </c>
      <c r="BN165" s="207">
        <v>0</v>
      </c>
      <c r="BO165" s="227"/>
      <c r="BP165" s="225">
        <v>419.3</v>
      </c>
      <c r="BQ165" s="208">
        <f t="shared" si="3951"/>
        <v>0</v>
      </c>
      <c r="BR165" s="207">
        <v>559.35</v>
      </c>
      <c r="BS165" s="227"/>
      <c r="BT165" s="225">
        <v>419.3</v>
      </c>
      <c r="BU165" s="208">
        <f t="shared" si="3952"/>
        <v>0</v>
      </c>
      <c r="BV165" s="207">
        <v>2880.9</v>
      </c>
      <c r="BW165" s="227"/>
      <c r="BX165" s="225">
        <v>419.3</v>
      </c>
      <c r="BY165" s="208">
        <f t="shared" si="3953"/>
        <v>0</v>
      </c>
      <c r="BZ165" s="207"/>
      <c r="CA165" s="227"/>
      <c r="CB165" s="225">
        <v>419.3</v>
      </c>
      <c r="CC165" s="208">
        <f t="shared" si="3954"/>
        <v>0</v>
      </c>
      <c r="CD165" s="227">
        <v>0</v>
      </c>
      <c r="CE165" s="225">
        <v>419.3</v>
      </c>
      <c r="CF165" s="208">
        <f t="shared" si="3955"/>
        <v>0</v>
      </c>
      <c r="CG165" s="227">
        <v>0</v>
      </c>
      <c r="CH165" s="225">
        <v>419.3</v>
      </c>
      <c r="CI165" s="226">
        <f t="shared" si="3956"/>
        <v>0</v>
      </c>
      <c r="CJ165" s="226">
        <v>0</v>
      </c>
      <c r="CK165" s="226">
        <v>419.3</v>
      </c>
      <c r="CL165" s="226">
        <v>0</v>
      </c>
      <c r="CM165" s="253"/>
      <c r="CN165" s="253"/>
      <c r="CO165" s="253"/>
      <c r="CP165" s="253"/>
      <c r="CQ165" s="253">
        <v>161647.75499999998</v>
      </c>
      <c r="CR165" s="253">
        <v>24670261.819999997</v>
      </c>
      <c r="CS165" s="253">
        <v>150460.25000000003</v>
      </c>
      <c r="CT165" s="253">
        <v>22575531.549999997</v>
      </c>
      <c r="CU165" s="253">
        <v>180457.2</v>
      </c>
      <c r="CV165" s="253">
        <v>26331713.100000001</v>
      </c>
      <c r="CW165" s="253">
        <v>155474.6</v>
      </c>
      <c r="CX165" s="253">
        <v>22880204.16</v>
      </c>
      <c r="CY165" s="253">
        <v>125853.75</v>
      </c>
      <c r="CZ165" s="253">
        <v>18665732.125</v>
      </c>
      <c r="DA165" s="253">
        <v>101999.7</v>
      </c>
      <c r="DB165" s="253">
        <v>14986540.800000001</v>
      </c>
      <c r="DC165" s="253">
        <v>154242</v>
      </c>
      <c r="DD165" s="253">
        <v>22138186.949999999</v>
      </c>
      <c r="DE165" s="263">
        <v>6004.3</v>
      </c>
      <c r="DF165" s="253">
        <v>840602</v>
      </c>
      <c r="DG165" s="253"/>
      <c r="DH165" s="253"/>
      <c r="DI165" s="253"/>
      <c r="DJ165" s="253"/>
      <c r="DK165" s="253"/>
      <c r="DL165" s="253"/>
      <c r="DM165" s="253"/>
      <c r="DN165" s="253">
        <v>0</v>
      </c>
      <c r="DO165" s="253">
        <v>0</v>
      </c>
      <c r="DP165" s="253">
        <v>0</v>
      </c>
      <c r="DQ165" s="253">
        <v>0</v>
      </c>
      <c r="DR165" s="253">
        <v>0</v>
      </c>
      <c r="DS165" s="253">
        <v>0</v>
      </c>
      <c r="DT165" s="253">
        <v>0</v>
      </c>
      <c r="DU165" s="253">
        <v>0</v>
      </c>
      <c r="DV165" s="253">
        <v>0</v>
      </c>
      <c r="DW165" s="253">
        <v>0</v>
      </c>
      <c r="DX165" s="253">
        <v>0</v>
      </c>
      <c r="DY165" s="253">
        <v>0</v>
      </c>
      <c r="DZ165" s="253">
        <v>0</v>
      </c>
      <c r="EA165" s="126">
        <v>0</v>
      </c>
      <c r="EB165" s="126">
        <v>0</v>
      </c>
      <c r="EC165" s="126">
        <v>0</v>
      </c>
      <c r="ED165" s="126">
        <v>0</v>
      </c>
      <c r="EE165" s="126">
        <v>0</v>
      </c>
      <c r="EF165" s="126">
        <v>0</v>
      </c>
      <c r="EG165" s="134">
        <v>0</v>
      </c>
      <c r="EH165" s="225"/>
      <c r="EI165" s="230">
        <v>513.73</v>
      </c>
      <c r="EJ165" s="225">
        <f t="shared" ref="EJ165" si="4012">EH165*EI165</f>
        <v>0</v>
      </c>
      <c r="EK165" s="134">
        <v>0</v>
      </c>
      <c r="EL165" s="225"/>
      <c r="EM165" s="230">
        <v>513.73</v>
      </c>
      <c r="EN165" s="225">
        <f t="shared" ref="EN165" si="4013">EL165*EM165</f>
        <v>0</v>
      </c>
      <c r="EO165" s="134">
        <v>0</v>
      </c>
      <c r="EP165" s="225"/>
      <c r="EQ165" s="230">
        <v>513.73</v>
      </c>
      <c r="ER165" s="225">
        <f t="shared" ref="ER165" si="4014">EP165*EQ165</f>
        <v>0</v>
      </c>
      <c r="ES165" s="134">
        <v>0</v>
      </c>
      <c r="ET165" s="225"/>
      <c r="EU165" s="230">
        <v>513.73</v>
      </c>
      <c r="EV165" s="225">
        <f t="shared" ref="EV165" si="4015">ET165*EU165</f>
        <v>0</v>
      </c>
      <c r="EW165" s="134">
        <v>0</v>
      </c>
      <c r="EX165" s="225"/>
      <c r="EY165" s="230">
        <v>513.73</v>
      </c>
      <c r="EZ165" s="225">
        <f t="shared" ref="EZ165" si="4016">EX165*EY165</f>
        <v>0</v>
      </c>
      <c r="FA165" s="134">
        <v>0</v>
      </c>
      <c r="FB165" s="225"/>
      <c r="FC165" s="230">
        <v>513.73</v>
      </c>
      <c r="FD165" s="225">
        <f t="shared" ref="FD165" si="4017">FB165*FC165</f>
        <v>0</v>
      </c>
      <c r="FE165" s="134">
        <v>0</v>
      </c>
      <c r="FF165" s="225"/>
      <c r="FG165" s="230">
        <v>513.73</v>
      </c>
      <c r="FH165" s="225">
        <f t="shared" ref="FH165" si="4018">FF165*FG165</f>
        <v>0</v>
      </c>
      <c r="FI165" s="134">
        <v>0</v>
      </c>
      <c r="FJ165" s="225"/>
      <c r="FK165" s="225">
        <v>0</v>
      </c>
      <c r="FL165" s="225">
        <f t="shared" si="3964"/>
        <v>0</v>
      </c>
      <c r="FM165" s="134">
        <v>0</v>
      </c>
      <c r="FN165" s="225"/>
      <c r="FO165" s="225">
        <v>0</v>
      </c>
      <c r="FP165" s="225">
        <f t="shared" si="3965"/>
        <v>0</v>
      </c>
      <c r="FQ165" s="134">
        <v>0</v>
      </c>
      <c r="FR165" s="225"/>
      <c r="FS165" s="225">
        <v>0</v>
      </c>
      <c r="FT165" s="225">
        <f t="shared" si="3966"/>
        <v>0</v>
      </c>
      <c r="FU165" s="134">
        <v>0</v>
      </c>
      <c r="FV165" s="225"/>
      <c r="FW165" s="225">
        <v>0</v>
      </c>
      <c r="FX165" s="225">
        <f t="shared" si="3967"/>
        <v>0</v>
      </c>
      <c r="FY165" s="134">
        <v>0</v>
      </c>
      <c r="FZ165" s="225"/>
      <c r="GA165" s="225">
        <v>0</v>
      </c>
      <c r="GB165" s="225">
        <f t="shared" si="3968"/>
        <v>0</v>
      </c>
      <c r="GC165" s="134">
        <v>0</v>
      </c>
      <c r="GD165" s="225"/>
      <c r="GE165" s="225">
        <v>0</v>
      </c>
      <c r="GF165" s="225">
        <f t="shared" si="3969"/>
        <v>0</v>
      </c>
      <c r="GG165" s="134">
        <v>0</v>
      </c>
      <c r="GH165" s="225"/>
      <c r="GI165" s="225">
        <v>0</v>
      </c>
      <c r="GJ165" s="225">
        <f t="shared" si="3970"/>
        <v>0</v>
      </c>
      <c r="GK165" s="134">
        <v>0</v>
      </c>
      <c r="GL165" s="225"/>
      <c r="GM165" s="225">
        <v>0</v>
      </c>
      <c r="GN165" s="225">
        <f>GL165*GM165</f>
        <v>0</v>
      </c>
      <c r="GO165" s="134">
        <v>0</v>
      </c>
      <c r="GP165" s="225"/>
      <c r="GQ165" s="225">
        <v>0</v>
      </c>
      <c r="GR165" s="225">
        <f t="shared" si="3971"/>
        <v>0</v>
      </c>
      <c r="GS165" s="134">
        <v>0</v>
      </c>
      <c r="GT165" s="225"/>
      <c r="GU165" s="225">
        <v>0</v>
      </c>
      <c r="GV165" s="225">
        <f t="shared" si="3972"/>
        <v>0</v>
      </c>
      <c r="GW165" s="134"/>
      <c r="GX165" s="225"/>
      <c r="GY165" s="225">
        <v>0</v>
      </c>
      <c r="GZ165" s="225">
        <f t="shared" si="3973"/>
        <v>0</v>
      </c>
      <c r="HA165" s="134"/>
      <c r="HB165" s="225"/>
      <c r="HC165" s="225">
        <v>0</v>
      </c>
      <c r="HD165" s="225">
        <f t="shared" si="3974"/>
        <v>0</v>
      </c>
      <c r="HE165" s="225"/>
      <c r="HF165" s="225">
        <v>0</v>
      </c>
      <c r="HG165" s="225">
        <f t="shared" si="3975"/>
        <v>0</v>
      </c>
      <c r="HH165" s="225"/>
      <c r="HI165" s="225">
        <v>0</v>
      </c>
      <c r="HJ165" s="225">
        <f t="shared" si="3976"/>
        <v>0</v>
      </c>
      <c r="HK165" s="225"/>
      <c r="HL165" s="225">
        <v>0</v>
      </c>
      <c r="HM165" s="225">
        <v>0</v>
      </c>
      <c r="HN165" s="253">
        <v>0</v>
      </c>
      <c r="HO165" s="253">
        <v>0</v>
      </c>
      <c r="HP165" s="253">
        <v>0</v>
      </c>
      <c r="HQ165" s="253">
        <v>0</v>
      </c>
      <c r="HR165" s="253">
        <v>0</v>
      </c>
      <c r="HS165" s="253">
        <v>0</v>
      </c>
      <c r="HT165" s="253">
        <v>0</v>
      </c>
      <c r="HU165" s="253">
        <v>0</v>
      </c>
      <c r="HV165" s="253">
        <v>0</v>
      </c>
      <c r="HW165" s="253">
        <v>0</v>
      </c>
      <c r="HX165" s="253">
        <v>0</v>
      </c>
      <c r="HY165" s="253">
        <v>0</v>
      </c>
      <c r="HZ165" s="253">
        <v>0</v>
      </c>
      <c r="IA165" s="253">
        <v>0</v>
      </c>
      <c r="IB165" s="253">
        <v>0</v>
      </c>
      <c r="IC165" s="253">
        <v>0</v>
      </c>
      <c r="ID165" s="253">
        <v>0</v>
      </c>
      <c r="IE165" s="253">
        <v>0</v>
      </c>
      <c r="IF165" s="253">
        <v>0</v>
      </c>
      <c r="IG165" s="253">
        <v>0</v>
      </c>
      <c r="IH165" s="253">
        <v>0</v>
      </c>
      <c r="II165" s="253">
        <v>0</v>
      </c>
      <c r="IJ165" s="253">
        <v>0</v>
      </c>
      <c r="IK165" s="253">
        <v>0</v>
      </c>
      <c r="IL165" s="253">
        <v>0</v>
      </c>
      <c r="IM165" s="253">
        <v>0</v>
      </c>
      <c r="IN165" s="253">
        <v>0</v>
      </c>
      <c r="IO165" s="253">
        <v>0</v>
      </c>
      <c r="IP165" s="253">
        <v>0</v>
      </c>
      <c r="IQ165" s="253">
        <v>0</v>
      </c>
      <c r="IR165" s="262">
        <v>0</v>
      </c>
      <c r="IS165" s="262">
        <v>0</v>
      </c>
      <c r="IT165" s="262">
        <v>0</v>
      </c>
      <c r="IU165" s="262">
        <v>0</v>
      </c>
      <c r="IV165" s="262">
        <v>0</v>
      </c>
      <c r="IW165" s="262">
        <v>0</v>
      </c>
      <c r="IX165" s="262">
        <v>0</v>
      </c>
      <c r="IY165" s="262">
        <v>0</v>
      </c>
      <c r="IZ165" s="147">
        <v>0</v>
      </c>
      <c r="JA165" s="147">
        <v>0</v>
      </c>
      <c r="JB165" s="147">
        <v>0</v>
      </c>
      <c r="JC165" s="147">
        <v>0</v>
      </c>
      <c r="JD165" s="134"/>
      <c r="JE165" s="225"/>
      <c r="JF165" s="131"/>
      <c r="JG165" s="228">
        <f t="shared" ref="JG165" si="4019">JE165*JF165</f>
        <v>0</v>
      </c>
      <c r="JH165" s="134"/>
      <c r="JI165" s="225"/>
      <c r="JJ165" s="131"/>
      <c r="JK165" s="228">
        <f t="shared" ref="JK165" si="4020">JI165*JJ165</f>
        <v>0</v>
      </c>
      <c r="JL165" s="134"/>
      <c r="JM165" s="225"/>
      <c r="JN165" s="131"/>
      <c r="JO165" s="228">
        <f t="shared" ref="JO165" si="4021">JM165*JN165</f>
        <v>0</v>
      </c>
      <c r="JP165" s="134"/>
      <c r="JQ165" s="225"/>
      <c r="JR165" s="131"/>
      <c r="JS165" s="228">
        <f t="shared" ref="JS165" si="4022">JQ165*JR165</f>
        <v>0</v>
      </c>
      <c r="JT165" s="134"/>
      <c r="JU165" s="225"/>
      <c r="JV165" s="131"/>
      <c r="JW165" s="228">
        <f t="shared" ref="JW165" si="4023">JU165*JV165</f>
        <v>0</v>
      </c>
      <c r="JX165" s="134"/>
      <c r="JY165" s="225"/>
      <c r="JZ165" s="131"/>
      <c r="KA165" s="228">
        <f t="shared" ref="KA165" si="4024">JY165*JZ165</f>
        <v>0</v>
      </c>
      <c r="KB165" s="134"/>
      <c r="KC165" s="131"/>
      <c r="KD165" s="131"/>
      <c r="KE165" s="228">
        <f t="shared" ref="KE165" si="4025">KC165*KD165</f>
        <v>0</v>
      </c>
      <c r="KF165" s="134"/>
      <c r="KG165" s="131"/>
      <c r="KH165" s="131"/>
      <c r="KI165" s="228">
        <f t="shared" si="3846"/>
        <v>0</v>
      </c>
      <c r="KJ165" s="126"/>
      <c r="KK165" s="131"/>
      <c r="KL165" s="131"/>
      <c r="KM165" s="228">
        <f t="shared" si="3847"/>
        <v>0</v>
      </c>
      <c r="KN165" s="126"/>
      <c r="KO165" s="131"/>
      <c r="KP165" s="131"/>
      <c r="KQ165" s="228">
        <f t="shared" si="3848"/>
        <v>0</v>
      </c>
      <c r="KR165" s="126"/>
      <c r="KS165" s="131"/>
      <c r="KT165" s="131"/>
      <c r="KU165" s="228">
        <f t="shared" si="3849"/>
        <v>0</v>
      </c>
      <c r="KV165" s="126"/>
      <c r="KW165" s="131"/>
      <c r="KX165" s="131"/>
      <c r="KY165" s="228">
        <f t="shared" si="3850"/>
        <v>0</v>
      </c>
      <c r="KZ165" s="126">
        <v>0</v>
      </c>
      <c r="LA165" s="131"/>
      <c r="LB165" s="131"/>
      <c r="LC165" s="228">
        <f t="shared" si="3851"/>
        <v>0</v>
      </c>
      <c r="LD165" s="126"/>
      <c r="LE165" s="131"/>
      <c r="LF165" s="131"/>
      <c r="LG165" s="228">
        <f t="shared" si="3852"/>
        <v>0</v>
      </c>
      <c r="LH165" s="126"/>
      <c r="LI165" s="131"/>
      <c r="LJ165" s="131"/>
      <c r="LK165" s="228">
        <f t="shared" si="3853"/>
        <v>0</v>
      </c>
      <c r="LL165" s="126"/>
      <c r="LM165" s="131"/>
      <c r="LN165" s="131"/>
      <c r="LO165" s="228">
        <f t="shared" si="3854"/>
        <v>0</v>
      </c>
      <c r="LP165" s="126"/>
      <c r="LQ165" s="131"/>
      <c r="LR165" s="131"/>
      <c r="LS165" s="228">
        <f t="shared" si="3855"/>
        <v>0</v>
      </c>
      <c r="LT165" s="126"/>
      <c r="LU165" s="131"/>
      <c r="LV165" s="131"/>
      <c r="LW165" s="228">
        <f t="shared" si="3856"/>
        <v>0</v>
      </c>
      <c r="LX165" s="126"/>
      <c r="LY165" s="131"/>
      <c r="LZ165" s="131"/>
      <c r="MA165" s="228">
        <f t="shared" si="3857"/>
        <v>0</v>
      </c>
      <c r="MB165" s="131"/>
      <c r="MC165" s="131"/>
      <c r="MD165" s="228">
        <f t="shared" si="3858"/>
        <v>0</v>
      </c>
      <c r="ME165" s="131"/>
      <c r="MF165" s="131"/>
      <c r="MG165" s="228">
        <v>0</v>
      </c>
      <c r="MH165" s="228"/>
      <c r="MI165" s="228"/>
      <c r="MJ165" s="228">
        <v>0</v>
      </c>
      <c r="MK165" s="253"/>
      <c r="ML165" s="253"/>
      <c r="MM165" s="253"/>
      <c r="MN165" s="253"/>
      <c r="MO165" s="253"/>
      <c r="MP165" s="253"/>
      <c r="MQ165" s="253"/>
      <c r="MR165" s="253"/>
      <c r="MS165" s="253"/>
      <c r="MT165" s="253"/>
      <c r="MU165" s="253"/>
      <c r="MV165" s="253"/>
      <c r="MW165" s="253"/>
      <c r="MX165" s="253"/>
      <c r="MY165" s="253"/>
      <c r="MZ165" s="253"/>
      <c r="NA165" s="253"/>
      <c r="NB165" s="253"/>
      <c r="NC165" s="253"/>
      <c r="ND165" s="253"/>
      <c r="NE165" s="253"/>
      <c r="NF165" s="253"/>
      <c r="NG165" s="253"/>
      <c r="NH165" s="253"/>
      <c r="NI165" s="253"/>
      <c r="NJ165" s="253"/>
      <c r="NK165" s="253"/>
      <c r="NL165" s="253"/>
      <c r="NM165" s="253"/>
      <c r="NN165" s="253"/>
      <c r="NO165" s="125"/>
      <c r="NP165" s="125"/>
      <c r="NQ165" s="125"/>
      <c r="NR165" s="125"/>
      <c r="NS165" s="125"/>
      <c r="NT165" s="125"/>
      <c r="NU165" s="125"/>
      <c r="NV165" s="125"/>
      <c r="NW165" s="125"/>
      <c r="NX165" s="125"/>
      <c r="NY165" s="125"/>
      <c r="NZ165" s="125"/>
      <c r="OA165" s="226"/>
      <c r="OB165" s="225">
        <v>35000</v>
      </c>
      <c r="OC165" s="225">
        <v>115</v>
      </c>
      <c r="OD165" s="230">
        <f t="shared" ref="OD165" si="4026">OB165*OC165</f>
        <v>4025000</v>
      </c>
      <c r="OE165" s="226"/>
      <c r="OF165" s="320">
        <v>17000</v>
      </c>
      <c r="OG165" s="225">
        <v>115</v>
      </c>
      <c r="OH165" s="230">
        <f t="shared" ref="OH165" si="4027">OF165*OG165</f>
        <v>1955000</v>
      </c>
      <c r="OI165" s="226"/>
      <c r="OJ165" s="225">
        <v>31000</v>
      </c>
      <c r="OK165" s="225">
        <v>115</v>
      </c>
      <c r="OL165" s="230">
        <f t="shared" ref="OL165" si="4028">OJ165*OK165</f>
        <v>3565000</v>
      </c>
      <c r="OM165" s="226"/>
      <c r="ON165" s="225">
        <v>35000</v>
      </c>
      <c r="OO165" s="225">
        <v>115</v>
      </c>
      <c r="OP165" s="230">
        <f t="shared" ref="OP165" si="4029">ON165*OO165</f>
        <v>4025000</v>
      </c>
      <c r="OQ165" s="226"/>
      <c r="OR165" s="225">
        <v>33000</v>
      </c>
      <c r="OS165" s="225">
        <v>120</v>
      </c>
      <c r="OT165" s="230">
        <f t="shared" ref="OT165" si="4030">OR165*OS165</f>
        <v>3960000</v>
      </c>
      <c r="OU165" s="226"/>
      <c r="OV165" s="225">
        <v>32000</v>
      </c>
      <c r="OW165" s="225">
        <v>120</v>
      </c>
      <c r="OX165" s="230">
        <f t="shared" ref="OX165" si="4031">OV165*OW165</f>
        <v>3840000</v>
      </c>
      <c r="OY165" s="226"/>
      <c r="OZ165" s="225">
        <v>34000</v>
      </c>
      <c r="PA165" s="225">
        <v>120</v>
      </c>
      <c r="PB165" s="230">
        <f t="shared" ref="PB165" si="4032">OZ165*PA165</f>
        <v>4080000</v>
      </c>
      <c r="PC165" s="226"/>
      <c r="PD165" s="225">
        <v>33600</v>
      </c>
      <c r="PE165" s="225">
        <v>143</v>
      </c>
      <c r="PF165" s="230">
        <f t="shared" si="3866"/>
        <v>4804800</v>
      </c>
      <c r="PG165" s="226"/>
      <c r="PH165" s="227">
        <v>34000</v>
      </c>
      <c r="PI165" s="225">
        <v>143</v>
      </c>
      <c r="PJ165" s="230">
        <f t="shared" si="3867"/>
        <v>4862000</v>
      </c>
      <c r="PK165" s="226"/>
      <c r="PL165" s="227">
        <v>34000</v>
      </c>
      <c r="PM165" s="225">
        <v>143</v>
      </c>
      <c r="PN165" s="230">
        <f t="shared" si="3868"/>
        <v>4862000</v>
      </c>
      <c r="PO165" s="226"/>
      <c r="PP165" s="227"/>
      <c r="PQ165" s="225">
        <v>400</v>
      </c>
      <c r="PR165" s="230">
        <f t="shared" si="3869"/>
        <v>0</v>
      </c>
      <c r="PS165" s="226"/>
      <c r="PT165" s="227"/>
      <c r="PU165" s="225">
        <v>400</v>
      </c>
      <c r="PV165" s="230">
        <f t="shared" si="3870"/>
        <v>0</v>
      </c>
      <c r="PW165" s="226"/>
      <c r="PX165" s="227"/>
      <c r="PY165" s="225">
        <v>400</v>
      </c>
      <c r="PZ165" s="230">
        <f t="shared" si="3871"/>
        <v>0</v>
      </c>
      <c r="QA165" s="226"/>
      <c r="QB165" s="227"/>
      <c r="QC165" s="225">
        <v>400</v>
      </c>
      <c r="QD165" s="230">
        <f t="shared" si="3872"/>
        <v>0</v>
      </c>
      <c r="QE165" s="226"/>
      <c r="QF165" s="227"/>
      <c r="QG165" s="225">
        <v>400</v>
      </c>
      <c r="QH165" s="230">
        <f t="shared" si="3873"/>
        <v>0</v>
      </c>
      <c r="QI165" s="226"/>
      <c r="QJ165" s="227"/>
      <c r="QK165" s="225">
        <v>400</v>
      </c>
      <c r="QL165" s="230">
        <f t="shared" si="3874"/>
        <v>0</v>
      </c>
      <c r="QM165" s="226"/>
      <c r="QN165" s="227"/>
      <c r="QO165" s="225">
        <v>400</v>
      </c>
      <c r="QP165" s="230">
        <f t="shared" si="3875"/>
        <v>0</v>
      </c>
      <c r="QQ165" s="226">
        <v>-806.85</v>
      </c>
      <c r="QR165" s="227"/>
      <c r="QS165" s="225">
        <v>400</v>
      </c>
      <c r="QT165" s="230">
        <f t="shared" si="3876"/>
        <v>0</v>
      </c>
      <c r="QU165" s="125"/>
      <c r="QV165" s="227"/>
      <c r="QW165" s="225">
        <v>400</v>
      </c>
      <c r="QX165" s="230">
        <f t="shared" si="3877"/>
        <v>0</v>
      </c>
      <c r="QY165" s="227"/>
      <c r="QZ165" s="225">
        <v>400</v>
      </c>
      <c r="RA165" s="230">
        <f t="shared" si="3878"/>
        <v>0</v>
      </c>
      <c r="RB165" s="227"/>
      <c r="RC165" s="225">
        <v>400</v>
      </c>
      <c r="RD165" s="230">
        <f t="shared" si="3589"/>
        <v>0</v>
      </c>
      <c r="RE165" s="230"/>
      <c r="RF165" s="230">
        <v>400</v>
      </c>
      <c r="RG165" s="230">
        <v>0</v>
      </c>
      <c r="RH165" s="253"/>
      <c r="RI165" s="253"/>
      <c r="RJ165" s="253"/>
      <c r="RK165" s="253"/>
      <c r="RL165" s="253">
        <v>33521.4</v>
      </c>
      <c r="RM165" s="253">
        <v>3854961</v>
      </c>
      <c r="RN165" s="253">
        <v>38520.9</v>
      </c>
      <c r="RO165" s="253">
        <v>4622508</v>
      </c>
      <c r="RP165" s="253">
        <v>35694.449999999997</v>
      </c>
      <c r="RQ165" s="253">
        <v>4283334</v>
      </c>
      <c r="RR165" s="253">
        <v>33501.599999999999</v>
      </c>
      <c r="RS165" s="253">
        <v>4020192</v>
      </c>
      <c r="RT165" s="253">
        <v>39010.949999999997</v>
      </c>
      <c r="RU165" s="253">
        <v>4681314</v>
      </c>
      <c r="RV165" s="253">
        <v>30546.45</v>
      </c>
      <c r="RW165" s="253">
        <v>3665574</v>
      </c>
      <c r="RX165" s="253"/>
      <c r="RY165" s="253"/>
      <c r="RZ165" s="253"/>
      <c r="SA165" s="253"/>
      <c r="SB165" s="253"/>
      <c r="SC165" s="253"/>
      <c r="SD165" s="253"/>
      <c r="SE165" s="253"/>
      <c r="SF165" s="253"/>
      <c r="SG165" s="253"/>
      <c r="SH165" s="253"/>
      <c r="SI165" s="253"/>
      <c r="SJ165" s="253"/>
      <c r="SK165" s="253"/>
      <c r="SL165" s="125"/>
      <c r="SM165" s="125"/>
      <c r="SN165" s="125"/>
      <c r="SO165" s="125"/>
      <c r="SP165" s="125"/>
      <c r="SQ165" s="125"/>
      <c r="SR165" s="125"/>
      <c r="SS165" s="125"/>
      <c r="ST165" s="125"/>
      <c r="SU165" s="125"/>
      <c r="SV165" s="125"/>
      <c r="SW165" s="125"/>
      <c r="SX165" s="226"/>
      <c r="SY165" s="240">
        <v>0</v>
      </c>
      <c r="SZ165" s="230"/>
      <c r="TA165" s="230">
        <f t="shared" ref="TA165" si="4033">SY165*SZ165</f>
        <v>0</v>
      </c>
      <c r="TB165" s="226"/>
      <c r="TC165" s="240">
        <v>0</v>
      </c>
      <c r="TD165" s="230"/>
      <c r="TE165" s="230">
        <f t="shared" ref="TE165" si="4034">TC165*TD165</f>
        <v>0</v>
      </c>
      <c r="TF165" s="226"/>
      <c r="TG165" s="240">
        <v>0</v>
      </c>
      <c r="TH165" s="230"/>
      <c r="TI165" s="230">
        <f t="shared" ref="TI165" si="4035">TG165*TH165</f>
        <v>0</v>
      </c>
      <c r="TJ165" s="226"/>
      <c r="TK165" s="240">
        <v>0</v>
      </c>
      <c r="TL165" s="230"/>
      <c r="TM165" s="230">
        <f t="shared" ref="TM165" si="4036">TK165*TL165</f>
        <v>0</v>
      </c>
      <c r="TN165" s="226"/>
      <c r="TO165" s="240">
        <v>0</v>
      </c>
      <c r="TP165" s="230"/>
      <c r="TQ165" s="230">
        <f t="shared" ref="TQ165" si="4037">TO165*TP165</f>
        <v>0</v>
      </c>
      <c r="TR165" s="226"/>
      <c r="TS165" s="240">
        <v>0</v>
      </c>
      <c r="TT165" s="230"/>
      <c r="TU165" s="230">
        <f t="shared" ref="TU165" si="4038">TS165*TT165</f>
        <v>0</v>
      </c>
      <c r="TV165" s="226"/>
      <c r="TW165" s="240">
        <v>0</v>
      </c>
      <c r="TX165" s="230"/>
      <c r="TY165" s="230">
        <f t="shared" ref="TY165" si="4039">TW165*TX165</f>
        <v>0</v>
      </c>
      <c r="TZ165" s="125"/>
      <c r="UA165" s="219">
        <v>0</v>
      </c>
      <c r="UB165" s="230"/>
      <c r="UC165" s="230">
        <f t="shared" si="3984"/>
        <v>0</v>
      </c>
      <c r="UD165" s="125"/>
      <c r="UE165" s="219">
        <v>0</v>
      </c>
      <c r="UF165" s="230"/>
      <c r="UG165" s="230">
        <f t="shared" si="3985"/>
        <v>0</v>
      </c>
      <c r="UH165" s="125"/>
      <c r="UI165" s="219">
        <v>0</v>
      </c>
      <c r="UJ165" s="230"/>
      <c r="UK165" s="230">
        <f t="shared" si="3986"/>
        <v>0</v>
      </c>
      <c r="UL165" s="125"/>
      <c r="UM165" s="219">
        <v>0</v>
      </c>
      <c r="UN165" s="230"/>
      <c r="UO165" s="230">
        <f t="shared" si="3987"/>
        <v>0</v>
      </c>
      <c r="UP165" s="125"/>
      <c r="UQ165" s="207">
        <v>0</v>
      </c>
      <c r="UR165" s="230"/>
      <c r="US165" s="230">
        <f t="shared" si="3988"/>
        <v>0</v>
      </c>
      <c r="UT165" s="125"/>
      <c r="UU165" s="207">
        <v>0</v>
      </c>
      <c r="UV165" s="230"/>
      <c r="UW165" s="230">
        <f t="shared" si="3989"/>
        <v>0</v>
      </c>
      <c r="UX165" s="125"/>
      <c r="UY165" s="207">
        <v>0</v>
      </c>
      <c r="UZ165" s="230"/>
      <c r="VA165" s="230">
        <f t="shared" si="3990"/>
        <v>0</v>
      </c>
      <c r="VB165" s="125"/>
      <c r="VC165" s="207">
        <v>0</v>
      </c>
      <c r="VD165" s="230"/>
      <c r="VE165" s="230">
        <f t="shared" si="3991"/>
        <v>0</v>
      </c>
      <c r="VF165" s="125"/>
      <c r="VG165" s="207">
        <v>0</v>
      </c>
      <c r="VH165" s="230"/>
      <c r="VI165" s="230">
        <f t="shared" ref="VI165" si="4040">VG165*VH165</f>
        <v>0</v>
      </c>
      <c r="VJ165" s="125"/>
      <c r="VK165" s="206">
        <v>0</v>
      </c>
      <c r="VL165" s="230"/>
      <c r="VM165" s="230">
        <f t="shared" si="3993"/>
        <v>0</v>
      </c>
      <c r="VN165" s="125"/>
      <c r="VO165" s="206">
        <v>0</v>
      </c>
      <c r="VP165" s="230"/>
      <c r="VQ165" s="230">
        <f t="shared" si="3994"/>
        <v>0</v>
      </c>
      <c r="VR165" s="125"/>
      <c r="VS165" s="206">
        <v>0</v>
      </c>
      <c r="VT165" s="230">
        <v>428.13</v>
      </c>
      <c r="VU165" s="230">
        <f t="shared" si="3995"/>
        <v>0</v>
      </c>
      <c r="VV165" s="230">
        <v>0</v>
      </c>
      <c r="VW165" s="230">
        <v>428.13</v>
      </c>
      <c r="VX165" s="230">
        <f t="shared" si="3879"/>
        <v>0</v>
      </c>
      <c r="VY165" s="230">
        <v>0</v>
      </c>
      <c r="VZ165" s="230">
        <v>428.13</v>
      </c>
      <c r="WA165" s="230">
        <f t="shared" si="3880"/>
        <v>0</v>
      </c>
      <c r="WB165" s="230">
        <v>0</v>
      </c>
      <c r="WC165" s="230">
        <v>428.13</v>
      </c>
      <c r="WD165" s="230">
        <v>0</v>
      </c>
      <c r="WE165" s="253"/>
      <c r="WF165" s="253"/>
      <c r="WG165" s="253"/>
      <c r="WH165" s="253"/>
      <c r="WI165" s="253"/>
      <c r="WJ165" s="253"/>
      <c r="WK165" s="253"/>
      <c r="WL165" s="253"/>
      <c r="WM165" s="253">
        <v>341.55</v>
      </c>
      <c r="WN165" s="253">
        <v>42122.78</v>
      </c>
      <c r="WO165" s="253"/>
      <c r="WP165" s="253"/>
      <c r="WQ165" s="253"/>
      <c r="WR165" s="253"/>
      <c r="WS165" s="253"/>
      <c r="WT165" s="253"/>
      <c r="WU165" s="253"/>
      <c r="WV165" s="253"/>
      <c r="WW165" s="253"/>
      <c r="WX165" s="253"/>
      <c r="WY165" s="253"/>
      <c r="WZ165" s="253"/>
      <c r="XA165" s="253"/>
      <c r="XB165" s="253"/>
      <c r="XC165" s="253"/>
      <c r="XD165" s="253"/>
      <c r="XE165" s="253"/>
      <c r="XF165" s="253"/>
      <c r="XG165" s="253"/>
      <c r="XH165" s="253"/>
      <c r="XI165" s="125"/>
      <c r="XJ165" s="125"/>
      <c r="XK165" s="125"/>
      <c r="XL165" s="125"/>
      <c r="XM165" s="125"/>
      <c r="XN165" s="125"/>
      <c r="XO165" s="125"/>
      <c r="XP165" s="125"/>
      <c r="XQ165" s="125"/>
      <c r="XR165" s="125"/>
      <c r="XS165" s="125"/>
      <c r="XT165" s="125"/>
      <c r="XU165" s="226"/>
      <c r="XV165" s="230"/>
      <c r="XW165" s="230">
        <v>548.66</v>
      </c>
      <c r="XX165" s="242">
        <f t="shared" ref="XX165" si="4041">XV165*XW165</f>
        <v>0</v>
      </c>
      <c r="XY165" s="226"/>
      <c r="XZ165" s="230"/>
      <c r="YA165" s="230">
        <v>548.66</v>
      </c>
      <c r="YB165" s="242">
        <f t="shared" ref="YB165" si="4042">XZ165*YA165</f>
        <v>0</v>
      </c>
      <c r="YC165" s="226"/>
      <c r="YD165" s="230"/>
      <c r="YE165" s="230">
        <v>548.66</v>
      </c>
      <c r="YF165" s="242">
        <f t="shared" ref="YF165" si="4043">YD165*YE165</f>
        <v>0</v>
      </c>
      <c r="YG165" s="226"/>
      <c r="YH165" s="230"/>
      <c r="YI165" s="230">
        <v>548.66</v>
      </c>
      <c r="YJ165" s="242">
        <f t="shared" ref="YJ165" si="4044">YH165*YI165</f>
        <v>0</v>
      </c>
      <c r="YK165" s="226"/>
      <c r="YL165" s="230"/>
      <c r="YM165" s="230">
        <v>548.66</v>
      </c>
      <c r="YN165" s="242">
        <f t="shared" ref="YN165" si="4045">YL165*YM165</f>
        <v>0</v>
      </c>
      <c r="YO165" s="226"/>
      <c r="YP165" s="230"/>
      <c r="YQ165" s="230">
        <v>548.66</v>
      </c>
      <c r="YR165" s="242">
        <f t="shared" ref="YR165" si="4046">YP165*YQ165</f>
        <v>0</v>
      </c>
      <c r="YS165" s="226"/>
      <c r="YT165" s="230"/>
      <c r="YU165" s="230">
        <v>548.66</v>
      </c>
      <c r="YV165" s="242">
        <f t="shared" ref="YV165" si="4047">YT165*YU165</f>
        <v>0</v>
      </c>
      <c r="YW165" s="226"/>
      <c r="YX165" s="230"/>
      <c r="YY165" s="230">
        <v>548.66</v>
      </c>
      <c r="YZ165" s="242">
        <f t="shared" si="3888"/>
        <v>0</v>
      </c>
      <c r="ZA165" s="226"/>
      <c r="ZB165" s="230"/>
      <c r="ZC165" s="230">
        <v>548.66</v>
      </c>
      <c r="ZD165" s="242">
        <f t="shared" si="3889"/>
        <v>0</v>
      </c>
      <c r="ZE165" s="226"/>
      <c r="ZF165" s="230"/>
      <c r="ZG165" s="230">
        <v>548.66</v>
      </c>
      <c r="ZH165" s="242">
        <f t="shared" si="3890"/>
        <v>0</v>
      </c>
      <c r="ZI165" s="226"/>
      <c r="ZJ165" s="230"/>
      <c r="ZK165" s="230">
        <v>548.66</v>
      </c>
      <c r="ZL165" s="242">
        <f t="shared" si="3891"/>
        <v>0</v>
      </c>
      <c r="ZM165" s="226"/>
      <c r="ZN165" s="230"/>
      <c r="ZO165" s="230">
        <v>548.66</v>
      </c>
      <c r="ZP165" s="242">
        <f t="shared" si="3892"/>
        <v>0</v>
      </c>
      <c r="ZQ165" s="226"/>
      <c r="ZR165" s="230"/>
      <c r="ZS165" s="230">
        <v>548.66</v>
      </c>
      <c r="ZT165" s="242">
        <f t="shared" si="3893"/>
        <v>0</v>
      </c>
      <c r="ZU165" s="226"/>
      <c r="ZV165" s="230"/>
      <c r="ZW165" s="230">
        <v>548.66</v>
      </c>
      <c r="ZX165" s="242">
        <f t="shared" si="3894"/>
        <v>0</v>
      </c>
      <c r="ZY165" s="226"/>
      <c r="ZZ165" s="230"/>
      <c r="AAA165" s="230">
        <v>548.66</v>
      </c>
      <c r="AAB165" s="242">
        <f t="shared" si="3895"/>
        <v>0</v>
      </c>
      <c r="AAC165" s="125"/>
      <c r="AAD165" s="230"/>
      <c r="AAE165" s="230">
        <v>548.66</v>
      </c>
      <c r="AAF165" s="242">
        <f t="shared" si="3896"/>
        <v>0</v>
      </c>
      <c r="AAG165" s="125"/>
      <c r="AAH165" s="230"/>
      <c r="AAI165" s="230">
        <v>548.66</v>
      </c>
      <c r="AAJ165" s="242">
        <f t="shared" si="3897"/>
        <v>0</v>
      </c>
      <c r="AAK165" s="125"/>
      <c r="AAL165" s="230"/>
      <c r="AAM165" s="230">
        <v>548.66</v>
      </c>
      <c r="AAN165" s="242">
        <f t="shared" si="3898"/>
        <v>0</v>
      </c>
      <c r="AAO165" s="125"/>
      <c r="AAP165" s="230"/>
      <c r="AAQ165" s="230">
        <v>548.66</v>
      </c>
      <c r="AAR165" s="242">
        <f t="shared" si="3899"/>
        <v>0</v>
      </c>
      <c r="AAS165" s="230"/>
      <c r="AAT165" s="230">
        <v>548.66</v>
      </c>
      <c r="AAU165" s="242">
        <f t="shared" si="3900"/>
        <v>0</v>
      </c>
      <c r="AAV165" s="230"/>
      <c r="AAW165" s="230">
        <v>548.66</v>
      </c>
      <c r="AAX165" s="230">
        <f t="shared" si="3631"/>
        <v>0</v>
      </c>
      <c r="AAY165" s="230"/>
      <c r="AAZ165" s="230">
        <v>548.66</v>
      </c>
      <c r="ABA165" s="230">
        <v>0</v>
      </c>
      <c r="ABB165" s="253"/>
      <c r="ABC165" s="253"/>
      <c r="ABD165" s="253"/>
      <c r="ABE165" s="253"/>
      <c r="ABF165" s="253"/>
      <c r="ABG165" s="253"/>
      <c r="ABH165" s="253"/>
      <c r="ABI165" s="253"/>
      <c r="ABJ165" s="253"/>
      <c r="ABK165" s="253"/>
      <c r="ABL165" s="253"/>
      <c r="ABM165" s="253"/>
      <c r="ABN165" s="253"/>
      <c r="ABO165" s="253"/>
      <c r="ABP165" s="253"/>
      <c r="ABQ165" s="253"/>
      <c r="ABR165" s="253"/>
      <c r="ABS165" s="253"/>
      <c r="ABT165" s="253"/>
      <c r="ABU165" s="253"/>
      <c r="ABV165" s="253"/>
      <c r="ABW165" s="253"/>
      <c r="ABX165" s="253"/>
      <c r="ABY165" s="253"/>
      <c r="ABZ165" s="253"/>
      <c r="ACA165" s="253"/>
      <c r="ACB165" s="253"/>
      <c r="ACC165" s="253"/>
      <c r="ACD165" s="253"/>
      <c r="ACE165" s="253"/>
      <c r="ACF165" s="126"/>
      <c r="ACG165" s="126"/>
      <c r="ACH165" s="126"/>
      <c r="ACI165" s="126"/>
      <c r="ACJ165" s="126"/>
      <c r="ACK165" s="126"/>
      <c r="ACL165" s="126"/>
      <c r="ACM165" s="126"/>
      <c r="ACN165" s="126"/>
      <c r="ACO165" s="126"/>
      <c r="ACP165" s="126"/>
      <c r="ACQ165" s="126"/>
      <c r="ACR165" s="134">
        <v>0</v>
      </c>
      <c r="ACS165" s="227"/>
      <c r="ACT165" s="230">
        <v>513.73</v>
      </c>
      <c r="ACU165" s="230">
        <f t="shared" si="3901"/>
        <v>0</v>
      </c>
      <c r="ACV165" s="134">
        <v>0</v>
      </c>
      <c r="ACW165" s="227"/>
      <c r="ACX165" s="230">
        <v>513.73</v>
      </c>
      <c r="ACY165" s="230">
        <f t="shared" si="3902"/>
        <v>0</v>
      </c>
      <c r="ACZ165" s="134">
        <v>0</v>
      </c>
      <c r="ADA165" s="227"/>
      <c r="ADB165" s="230">
        <v>513.73</v>
      </c>
      <c r="ADC165" s="230">
        <f t="shared" si="3903"/>
        <v>0</v>
      </c>
      <c r="ADD165" s="134">
        <v>0</v>
      </c>
      <c r="ADE165" s="227"/>
      <c r="ADF165" s="230">
        <v>513.73</v>
      </c>
      <c r="ADG165" s="230">
        <f t="shared" si="3904"/>
        <v>0</v>
      </c>
      <c r="ADH165" s="134">
        <v>0</v>
      </c>
      <c r="ADI165" s="227"/>
      <c r="ADJ165" s="230">
        <v>513.73</v>
      </c>
      <c r="ADK165" s="230">
        <f t="shared" si="3905"/>
        <v>0</v>
      </c>
      <c r="ADL165" s="134">
        <v>0</v>
      </c>
      <c r="ADM165" s="230"/>
      <c r="ADN165" s="230">
        <v>513.73</v>
      </c>
      <c r="ADO165" s="230">
        <f t="shared" si="3906"/>
        <v>0</v>
      </c>
      <c r="ADP165" s="134">
        <v>0</v>
      </c>
      <c r="ADQ165" s="230"/>
      <c r="ADR165" s="230">
        <v>513.73</v>
      </c>
      <c r="ADS165" s="230">
        <f t="shared" si="3907"/>
        <v>0</v>
      </c>
      <c r="ADT165" s="134">
        <v>0</v>
      </c>
      <c r="ADU165" s="230"/>
      <c r="ADV165" s="230">
        <v>513.73</v>
      </c>
      <c r="ADW165" s="230">
        <f t="shared" si="3908"/>
        <v>0</v>
      </c>
      <c r="ADX165" s="134">
        <v>0</v>
      </c>
      <c r="ADY165" s="230"/>
      <c r="ADZ165" s="230">
        <v>513.73</v>
      </c>
      <c r="AEA165" s="230">
        <f t="shared" si="3909"/>
        <v>0</v>
      </c>
      <c r="AEB165" s="134">
        <v>0</v>
      </c>
      <c r="AEC165" s="230"/>
      <c r="AED165" s="230">
        <v>513.73</v>
      </c>
      <c r="AEE165" s="230">
        <f t="shared" si="3910"/>
        <v>0</v>
      </c>
      <c r="AEF165" s="134">
        <v>0</v>
      </c>
      <c r="AEG165" s="230"/>
      <c r="AEH165" s="230">
        <v>513.73</v>
      </c>
      <c r="AEI165" s="230">
        <f t="shared" si="3911"/>
        <v>0</v>
      </c>
      <c r="AEJ165" s="134">
        <v>0</v>
      </c>
      <c r="AEK165" s="230"/>
      <c r="AEL165" s="230">
        <v>513.73</v>
      </c>
      <c r="AEM165" s="230">
        <f t="shared" si="3912"/>
        <v>0</v>
      </c>
      <c r="AEN165" s="134">
        <v>0</v>
      </c>
      <c r="AEO165" s="230"/>
      <c r="AEP165" s="230">
        <v>513.73</v>
      </c>
      <c r="AEQ165" s="230">
        <f t="shared" si="3913"/>
        <v>0</v>
      </c>
      <c r="AER165" s="134">
        <v>0</v>
      </c>
      <c r="AES165" s="230"/>
      <c r="AET165" s="230">
        <v>513.73</v>
      </c>
      <c r="AEU165" s="230">
        <f t="shared" si="3914"/>
        <v>0</v>
      </c>
      <c r="AEV165" s="134">
        <v>0</v>
      </c>
      <c r="AEW165" s="230"/>
      <c r="AEX165" s="230">
        <v>513.73</v>
      </c>
      <c r="AEY165" s="230">
        <f t="shared" si="3915"/>
        <v>0</v>
      </c>
      <c r="AEZ165" s="126">
        <v>0</v>
      </c>
      <c r="AFA165" s="230"/>
      <c r="AFB165" s="230">
        <v>513.73</v>
      </c>
      <c r="AFC165" s="230">
        <f t="shared" si="3916"/>
        <v>0</v>
      </c>
      <c r="AFD165" s="126">
        <v>0</v>
      </c>
      <c r="AFE165" s="230"/>
      <c r="AFF165" s="230">
        <v>513.73</v>
      </c>
      <c r="AFG165" s="230">
        <f t="shared" si="3917"/>
        <v>0</v>
      </c>
      <c r="AFH165" s="126">
        <v>0</v>
      </c>
      <c r="AFI165" s="230"/>
      <c r="AFJ165" s="230">
        <v>513.73</v>
      </c>
      <c r="AFK165" s="230">
        <f t="shared" si="3918"/>
        <v>0</v>
      </c>
      <c r="AFL165" s="126"/>
      <c r="AFM165" s="230"/>
      <c r="AFN165" s="230">
        <v>513.73</v>
      </c>
      <c r="AFO165" s="230">
        <f t="shared" si="3919"/>
        <v>0</v>
      </c>
      <c r="AFP165" s="230"/>
      <c r="AFQ165" s="230">
        <v>513.73</v>
      </c>
      <c r="AFR165" s="230">
        <f t="shared" si="3920"/>
        <v>0</v>
      </c>
      <c r="AFS165" s="230"/>
      <c r="AFT165" s="230">
        <v>513.73</v>
      </c>
      <c r="AFU165" s="230">
        <f t="shared" si="3921"/>
        <v>0</v>
      </c>
      <c r="AFV165" s="230"/>
      <c r="AFW165" s="230">
        <v>513.73</v>
      </c>
      <c r="AFX165" s="230">
        <v>0</v>
      </c>
      <c r="AFY165" s="253">
        <v>0</v>
      </c>
      <c r="AFZ165" s="253">
        <v>0</v>
      </c>
      <c r="AGA165" s="253">
        <v>0</v>
      </c>
      <c r="AGB165" s="253">
        <v>0</v>
      </c>
      <c r="AGC165" s="253">
        <v>0</v>
      </c>
      <c r="AGD165" s="253">
        <v>0</v>
      </c>
      <c r="AGE165" s="253">
        <v>0</v>
      </c>
      <c r="AGF165" s="253">
        <v>0</v>
      </c>
      <c r="AGG165" s="253">
        <v>0</v>
      </c>
      <c r="AGH165" s="253">
        <v>0</v>
      </c>
      <c r="AGI165" s="253">
        <v>0</v>
      </c>
      <c r="AGJ165" s="253">
        <v>0</v>
      </c>
      <c r="AGK165" s="253">
        <v>0</v>
      </c>
      <c r="AGL165" s="253">
        <v>0</v>
      </c>
      <c r="AGM165" s="253">
        <v>0</v>
      </c>
      <c r="AGN165" s="253">
        <v>0</v>
      </c>
      <c r="AGO165" s="253">
        <v>0</v>
      </c>
      <c r="AGP165" s="253">
        <v>0</v>
      </c>
      <c r="AGQ165" s="253">
        <v>0</v>
      </c>
      <c r="AGR165" s="253">
        <v>0</v>
      </c>
      <c r="AGS165" s="253">
        <v>0</v>
      </c>
      <c r="AGT165" s="253">
        <v>0</v>
      </c>
      <c r="AGU165" s="253">
        <v>0</v>
      </c>
      <c r="AGV165" s="253">
        <v>0</v>
      </c>
      <c r="AGW165" s="253">
        <v>0</v>
      </c>
      <c r="AGX165" s="253">
        <v>0</v>
      </c>
      <c r="AGY165" s="253">
        <v>0</v>
      </c>
      <c r="AGZ165" s="253">
        <v>0</v>
      </c>
      <c r="AHA165" s="253">
        <v>0</v>
      </c>
      <c r="AHB165" s="253">
        <v>0</v>
      </c>
      <c r="AHC165" s="128">
        <v>0</v>
      </c>
      <c r="AHD165" s="128">
        <v>0</v>
      </c>
      <c r="AHE165" s="128">
        <v>0</v>
      </c>
      <c r="AHF165" s="128">
        <v>0</v>
      </c>
      <c r="AHG165" s="128">
        <v>0</v>
      </c>
      <c r="AHH165" s="128">
        <v>0</v>
      </c>
      <c r="AHI165" s="128">
        <v>0</v>
      </c>
      <c r="AHJ165" s="128">
        <v>0</v>
      </c>
      <c r="AHK165" s="128">
        <v>0</v>
      </c>
      <c r="AHL165" s="128">
        <v>0</v>
      </c>
      <c r="AHM165" s="128">
        <v>0</v>
      </c>
      <c r="AHN165" s="128">
        <v>0</v>
      </c>
      <c r="AHO165" s="225">
        <f t="shared" si="3063"/>
        <v>0</v>
      </c>
      <c r="AHP165" s="127">
        <f t="shared" si="3064"/>
        <v>155000</v>
      </c>
      <c r="AHQ165" s="127">
        <f t="shared" si="3065"/>
        <v>23177000</v>
      </c>
      <c r="AHR165" s="225">
        <f t="shared" si="3066"/>
        <v>0</v>
      </c>
      <c r="AHS165" s="127">
        <f t="shared" si="3067"/>
        <v>147000</v>
      </c>
      <c r="AHT165" s="127">
        <f t="shared" si="3068"/>
        <v>22703000</v>
      </c>
      <c r="AHU165" s="225">
        <f t="shared" si="3069"/>
        <v>0</v>
      </c>
      <c r="AHV165" s="127">
        <f t="shared" si="3070"/>
        <v>133000</v>
      </c>
      <c r="AHW165" s="127">
        <f t="shared" si="3071"/>
        <v>19844200</v>
      </c>
      <c r="AHX165" s="225">
        <v>0</v>
      </c>
      <c r="AHY165" s="127">
        <f t="shared" si="3072"/>
        <v>137000</v>
      </c>
      <c r="AHZ165" s="127">
        <f t="shared" si="3762"/>
        <v>20304200</v>
      </c>
      <c r="AIA165" s="225">
        <f t="shared" si="3327"/>
        <v>0</v>
      </c>
      <c r="AIB165" s="127">
        <f t="shared" si="3328"/>
        <v>182100</v>
      </c>
      <c r="AIC165" s="127">
        <f t="shared" si="3329"/>
        <v>25579500</v>
      </c>
      <c r="AID165" s="225">
        <f t="shared" si="3330"/>
        <v>0</v>
      </c>
      <c r="AIE165" s="127">
        <f t="shared" si="3331"/>
        <v>204100</v>
      </c>
      <c r="AIF165" s="127">
        <f t="shared" si="3332"/>
        <v>28106100</v>
      </c>
      <c r="AIG165" s="225">
        <f t="shared" si="3333"/>
        <v>0</v>
      </c>
      <c r="AIH165" s="127">
        <f t="shared" si="3334"/>
        <v>206100</v>
      </c>
      <c r="AII165" s="127">
        <f t="shared" si="3335"/>
        <v>29550800</v>
      </c>
      <c r="AIJ165" s="225">
        <f t="shared" si="3336"/>
        <v>0</v>
      </c>
      <c r="AIK165" s="127">
        <f t="shared" si="3337"/>
        <v>205700</v>
      </c>
      <c r="AIL165" s="127">
        <f t="shared" si="4011"/>
        <v>29931400</v>
      </c>
      <c r="AIM165" s="225">
        <f t="shared" ref="AIM165:AIM183" si="4048">SUM(AL165,FM165,KJ165,PG165,UD165,ZA165,ADX165)</f>
        <v>0</v>
      </c>
      <c r="AIN165" s="127">
        <f t="shared" ref="AIN165:AIN183" si="4049">SUM(AM165,FN165,KK165,PH165,UE165,ZB165,ADY165)</f>
        <v>206100</v>
      </c>
      <c r="AIO165" s="127">
        <f t="shared" ref="AIO165:AIO183" si="4050">SUM(AO165,FP165,KM165,PJ165,UG165,ZD165,AEA165)</f>
        <v>29988600</v>
      </c>
      <c r="AIP165" s="225">
        <f t="shared" ref="AIP165:AIP183" si="4051">AP165+FQ165+KN165+PK165+UH165+ZE165+AEB165</f>
        <v>0</v>
      </c>
      <c r="AIQ165" s="127">
        <f t="shared" ref="AIQ165:AIQ183" si="4052">AQ165+FR165+KO165+PL165+UI165+ZF165+AEC165</f>
        <v>218500</v>
      </c>
      <c r="AIR165" s="127">
        <f>AS165+FT165+KQ165+PN165+UK165+ZH165+AEE165</f>
        <v>31614500</v>
      </c>
      <c r="AIS165" s="225">
        <f>AT165+FU165+KR165+PO165+UL165+ZI165+AEF165</f>
        <v>0</v>
      </c>
      <c r="AIT165" s="127">
        <f>AU165+FV165+KS165+PP165+UM165+ZJ165+AEG165</f>
        <v>184500</v>
      </c>
      <c r="AIU165" s="127">
        <f>AW165+FX165+KU165+PR165+UO165+ZL165+AEI165</f>
        <v>26752500</v>
      </c>
      <c r="AIV165" s="225">
        <f>AX165+FY165+KV165+PS165+UP165+ZM165+AEJ165</f>
        <v>0</v>
      </c>
      <c r="AIW165" s="127">
        <f>AY165+FZ165+KW165+PT165+UQ165+ZN165+AEK165</f>
        <v>0</v>
      </c>
      <c r="AIX165" s="127">
        <f>BA165+GB165+KY165+PV165+US165+ZP165+AEM165</f>
        <v>0</v>
      </c>
      <c r="AIY165" s="225">
        <f>BB165+GC165+KZ165+PW165+UT165+ZQ165+AEN165</f>
        <v>0</v>
      </c>
      <c r="AIZ165" s="127">
        <f>BC165+GD165+LA165+PX165+UU165+ZR165+AEO165</f>
        <v>0</v>
      </c>
      <c r="AJA165" s="127">
        <f>BE165+GF165+LC165+PZ165+UW165+ZT165+AEQ165</f>
        <v>0</v>
      </c>
      <c r="AJB165" s="225">
        <f>BF165+GG165+LD165+QA165+UX165+ZU165+AER165</f>
        <v>0</v>
      </c>
      <c r="AJC165" s="127">
        <f>BG165+GH165+LE165+QB165+UY165+ZV165+AES165</f>
        <v>0</v>
      </c>
      <c r="AJD165" s="127">
        <f>BI165+GJ165+LG165+QD165+VA165+ZX165+AEU165</f>
        <v>0</v>
      </c>
      <c r="AJE165" s="225">
        <f>BJ165+GK165+LH165+QE165+VB165+ZY165+AEV165</f>
        <v>0</v>
      </c>
      <c r="AJF165" s="127">
        <f>BK165+GL165+LI165+QF165+VC165+ZZ165+AEW165</f>
        <v>0</v>
      </c>
      <c r="AJG165" s="127">
        <f>BM165+GN165+LK165+QH165+VE165+AAB165+AEY165</f>
        <v>0</v>
      </c>
      <c r="AJH165" s="225">
        <f>BN165+GO165+LL165+QI165+VF165+AAC165+AEZ165</f>
        <v>0</v>
      </c>
      <c r="AJI165" s="127">
        <f>BO165+GP165+LM165+QJ165+VG165+AAD165+AFA165</f>
        <v>0</v>
      </c>
      <c r="AJJ165" s="127">
        <f>BQ165+GR165+LO165+QL165+VI165+AAF165+AFC165</f>
        <v>0</v>
      </c>
      <c r="AJK165" s="225">
        <f>BR165+GS165+LP165+QM165+VJ165+AAG165+AFD165</f>
        <v>559.35</v>
      </c>
      <c r="AJL165" s="127">
        <f>BS165+GT165+LQ165+QN165+VK165+AAH165+AFE165</f>
        <v>0</v>
      </c>
      <c r="AJM165" s="127">
        <f>BU165+GV165+LS165+QP165+VM165+AAJ165+AFG165</f>
        <v>0</v>
      </c>
      <c r="AJN165" s="225">
        <f>BV165+GW165+LT165+QQ165+VN165+AAK165+AFH165</f>
        <v>2074.0500000000002</v>
      </c>
      <c r="AJO165" s="127">
        <f>BW165+GX165+LU165+QR165+VO165+AAL165+AFI165</f>
        <v>0</v>
      </c>
      <c r="AJP165" s="127">
        <f>BY165+GZ165+LW165+QT165+VQ165+AAN165+AFK165</f>
        <v>0</v>
      </c>
      <c r="AJQ165" s="225">
        <f>BZ165+HA165+LX165+QU165+VR165+AAO165+AFL165</f>
        <v>0</v>
      </c>
      <c r="AJR165" s="127">
        <f>CA165+HB165+LY165+QV165+VS165+AAP165+AFM165</f>
        <v>0</v>
      </c>
      <c r="AJS165" s="127">
        <f>CC165+HD165+MA165+QX165+VU165+AAR165+AFO165</f>
        <v>0</v>
      </c>
      <c r="AJT165" s="127">
        <f>CD165+HE165+MB165+QY165+VV165+AAS165+AFP165</f>
        <v>0</v>
      </c>
      <c r="AJU165" s="127">
        <f>CF165+HG165+MD165+RA165+VX165+AAU165+AFR165</f>
        <v>0</v>
      </c>
      <c r="AJV165" s="127">
        <f>CG165+HH165+ME165+RB165+VY165+AAV165+AFS165</f>
        <v>0</v>
      </c>
      <c r="AJW165" s="127">
        <f>CI165+HJ165+MG165+RD165+WA165+AAX165+AFU165</f>
        <v>0</v>
      </c>
      <c r="AJX165" s="127">
        <v>0</v>
      </c>
      <c r="AJY165" s="127">
        <v>0</v>
      </c>
      <c r="AJZ165" s="128">
        <f t="shared" si="3073"/>
        <v>0</v>
      </c>
      <c r="AKA165" s="128">
        <f t="shared" si="3074"/>
        <v>0</v>
      </c>
      <c r="AKB165" s="128">
        <v>0</v>
      </c>
      <c r="AKC165" s="128">
        <v>0</v>
      </c>
      <c r="AKD165" s="128">
        <v>195169.15499999997</v>
      </c>
      <c r="AKE165" s="128">
        <v>28525222.819999997</v>
      </c>
      <c r="AKF165" s="128">
        <f t="shared" si="3075"/>
        <v>188981.15000000002</v>
      </c>
      <c r="AKG165" s="128">
        <f t="shared" si="3076"/>
        <v>27198039.549999997</v>
      </c>
      <c r="AKH165" s="128">
        <f t="shared" si="3077"/>
        <v>216493.2</v>
      </c>
      <c r="AKI165" s="128">
        <f>CV165+HW165+MT165+RQ165+WN165+ABK165+AGH165</f>
        <v>30657169.880000003</v>
      </c>
      <c r="AKJ165" s="128">
        <v>188882.65</v>
      </c>
      <c r="AKK165" s="128">
        <v>26900396.16</v>
      </c>
      <c r="AKL165" s="128">
        <f t="shared" si="3996"/>
        <v>164864.70000000001</v>
      </c>
      <c r="AKM165" s="128">
        <f t="shared" si="3343"/>
        <v>23347046.125</v>
      </c>
      <c r="AKN165" s="128">
        <f>SUM(DA165,IB165,MY165,RV165,WS165,ABP165,AGM165)</f>
        <v>132546.15</v>
      </c>
      <c r="AKO165" s="128">
        <f>SUM(DB165,IC165,MZ165,RW165,WT165,ABQ165,AGN165)</f>
        <v>18652114.800000001</v>
      </c>
      <c r="AKP165" s="128">
        <f>SUM(DC165,ID165,NA165,RX165,WU165,ABR165,AGO165)</f>
        <v>154242</v>
      </c>
      <c r="AKQ165" s="128">
        <f>SUM(DD165,IE165,NB165,RY165,WV165,ABS165,AGP165)</f>
        <v>22138186.949999999</v>
      </c>
      <c r="AKR165" s="128">
        <f t="shared" ref="AKR165:ALH165" si="4053">DE165+IF165+NC165+RZ165+WW165+ABT165+AGQ165</f>
        <v>6004.3</v>
      </c>
      <c r="AKS165" s="128">
        <f t="shared" si="4053"/>
        <v>840602</v>
      </c>
      <c r="AKT165" s="128">
        <f t="shared" si="4053"/>
        <v>0</v>
      </c>
      <c r="AKU165" s="128">
        <f t="shared" si="4053"/>
        <v>0</v>
      </c>
      <c r="AKV165" s="128">
        <f t="shared" si="4053"/>
        <v>0</v>
      </c>
      <c r="AKW165" s="128">
        <f t="shared" si="4053"/>
        <v>0</v>
      </c>
      <c r="AKX165" s="128">
        <f t="shared" si="4053"/>
        <v>0</v>
      </c>
      <c r="AKY165" s="128">
        <f t="shared" si="4053"/>
        <v>0</v>
      </c>
      <c r="AKZ165" s="128">
        <f t="shared" si="4053"/>
        <v>0</v>
      </c>
      <c r="ALA165" s="128">
        <f t="shared" si="4053"/>
        <v>0</v>
      </c>
      <c r="ALB165" s="128">
        <f t="shared" si="4053"/>
        <v>0</v>
      </c>
      <c r="ALC165" s="128">
        <f t="shared" si="4053"/>
        <v>0</v>
      </c>
      <c r="ALD165" s="128">
        <f t="shared" si="4053"/>
        <v>0</v>
      </c>
      <c r="ALE165" s="128">
        <f t="shared" si="4053"/>
        <v>0</v>
      </c>
      <c r="ALF165" s="128">
        <f t="shared" si="4053"/>
        <v>0</v>
      </c>
      <c r="ALG165" s="128">
        <f t="shared" si="4053"/>
        <v>0</v>
      </c>
      <c r="ALH165" s="128">
        <f t="shared" si="4053"/>
        <v>0</v>
      </c>
      <c r="ALI165" s="128">
        <f>DW165+IW165+NT165+SQ165+XN165+ACK165+AHH165</f>
        <v>0</v>
      </c>
      <c r="ALJ165" s="128">
        <f>DX165+IX165+NU165+SR165+XO165+ACL165+AHI165</f>
        <v>0</v>
      </c>
      <c r="ALK165" s="128">
        <f>DY165+IY165+NV165+SS165+XP165+ACM165+AHJ165</f>
        <v>0</v>
      </c>
      <c r="ALL165" s="128">
        <f>DZ165+IY165+NV165+SS165+XP165+ACM165+AHJ165</f>
        <v>0</v>
      </c>
      <c r="ALM165" s="128">
        <v>0</v>
      </c>
      <c r="ALN165" s="128">
        <v>0</v>
      </c>
      <c r="ALO165" s="128">
        <v>0</v>
      </c>
      <c r="ALP165" s="128">
        <v>0</v>
      </c>
      <c r="ALQ165" s="128">
        <v>0</v>
      </c>
      <c r="ALR165" s="128">
        <v>0</v>
      </c>
    </row>
    <row r="166" spans="1:16227" s="118" customFormat="1" ht="18" customHeight="1" outlineLevel="1" x14ac:dyDescent="0.25">
      <c r="A166" s="113"/>
      <c r="B166" s="113"/>
      <c r="C166" s="305" t="s">
        <v>408</v>
      </c>
      <c r="D166" s="179">
        <f>D168</f>
        <v>15000</v>
      </c>
      <c r="E166" s="231">
        <f>SUM(E167:E171)</f>
        <v>7000</v>
      </c>
      <c r="F166" s="231">
        <v>0</v>
      </c>
      <c r="G166" s="231">
        <f t="shared" ref="G166" si="4054">SUM(G167:G171)</f>
        <v>0</v>
      </c>
      <c r="H166" s="231"/>
      <c r="I166" s="231">
        <f t="shared" ref="I166" si="4055">SUM(I167:I171)</f>
        <v>0</v>
      </c>
      <c r="J166" s="231">
        <v>0</v>
      </c>
      <c r="K166" s="231">
        <f t="shared" ref="K166" si="4056">SUM(K167:K171)</f>
        <v>0</v>
      </c>
      <c r="L166" s="231"/>
      <c r="M166" s="231">
        <f t="shared" ref="M166" si="4057">SUM(M167:M171)</f>
        <v>0</v>
      </c>
      <c r="N166" s="231">
        <v>0</v>
      </c>
      <c r="O166" s="231">
        <f t="shared" ref="O166" si="4058">SUM(O167:O171)</f>
        <v>0</v>
      </c>
      <c r="P166" s="231"/>
      <c r="Q166" s="231">
        <f t="shared" ref="Q166" si="4059">SUM(Q167:Q171)</f>
        <v>0</v>
      </c>
      <c r="R166" s="231">
        <v>0</v>
      </c>
      <c r="S166" s="231">
        <f t="shared" ref="S166" si="4060">SUM(S167:S171)</f>
        <v>0</v>
      </c>
      <c r="T166" s="231"/>
      <c r="U166" s="231">
        <f t="shared" ref="U166" si="4061">SUM(U167:U171)</f>
        <v>0</v>
      </c>
      <c r="V166" s="231">
        <v>0</v>
      </c>
      <c r="W166" s="231">
        <f t="shared" ref="W166:Y166" si="4062">SUM(W167:W171)</f>
        <v>0</v>
      </c>
      <c r="X166" s="231"/>
      <c r="Y166" s="231">
        <f t="shared" si="4062"/>
        <v>0</v>
      </c>
      <c r="Z166" s="231">
        <v>0</v>
      </c>
      <c r="AA166" s="231">
        <f t="shared" ref="AA166" si="4063">SUM(AA167:AA171)</f>
        <v>0</v>
      </c>
      <c r="AB166" s="231"/>
      <c r="AC166" s="231">
        <f t="shared" ref="AC166" si="4064">SUM(AC167:AC171)</f>
        <v>0</v>
      </c>
      <c r="AD166" s="231">
        <v>0</v>
      </c>
      <c r="AE166" s="231">
        <f t="shared" ref="AE166" si="4065">SUM(AE167:AE171)</f>
        <v>0</v>
      </c>
      <c r="AF166" s="231"/>
      <c r="AG166" s="231">
        <f t="shared" ref="AG166" si="4066">SUM(AG167:AG171)</f>
        <v>0</v>
      </c>
      <c r="AH166" s="231">
        <v>0</v>
      </c>
      <c r="AI166" s="231">
        <f t="shared" ref="AI166" si="4067">SUM(AI167:AI171)</f>
        <v>0</v>
      </c>
      <c r="AJ166" s="231"/>
      <c r="AK166" s="231">
        <f t="shared" ref="AK166" si="4068">SUM(AK167:AK171)</f>
        <v>0</v>
      </c>
      <c r="AL166" s="231">
        <v>0</v>
      </c>
      <c r="AM166" s="231">
        <f t="shared" ref="AM166" si="4069">SUM(AM167:AM171)</f>
        <v>0</v>
      </c>
      <c r="AN166" s="231"/>
      <c r="AO166" s="231">
        <f t="shared" ref="AO166" si="4070">SUM(AO167:AO171)</f>
        <v>0</v>
      </c>
      <c r="AP166" s="231">
        <v>0</v>
      </c>
      <c r="AQ166" s="231">
        <f t="shared" ref="AQ166" si="4071">SUM(AQ167:AQ171)</f>
        <v>0</v>
      </c>
      <c r="AR166" s="231"/>
      <c r="AS166" s="231">
        <f t="shared" ref="AS166" si="4072">SUM(AS167:AS171)</f>
        <v>0</v>
      </c>
      <c r="AT166" s="231">
        <f>SUM(AT167:AT171)</f>
        <v>0</v>
      </c>
      <c r="AU166" s="231">
        <f t="shared" ref="AU166:DZ166" si="4073">SUM(AU167:AU171)</f>
        <v>0</v>
      </c>
      <c r="AV166" s="231"/>
      <c r="AW166" s="231">
        <f t="shared" si="4073"/>
        <v>0</v>
      </c>
      <c r="AX166" s="231">
        <f t="shared" si="4073"/>
        <v>0</v>
      </c>
      <c r="AY166" s="231">
        <f t="shared" si="4073"/>
        <v>0</v>
      </c>
      <c r="AZ166" s="231">
        <f t="shared" si="4073"/>
        <v>511.66666666666663</v>
      </c>
      <c r="BA166" s="231">
        <f t="shared" si="4073"/>
        <v>0</v>
      </c>
      <c r="BB166" s="231">
        <f t="shared" si="4073"/>
        <v>0</v>
      </c>
      <c r="BC166" s="231">
        <f t="shared" si="4073"/>
        <v>0</v>
      </c>
      <c r="BD166" s="231">
        <f t="shared" si="4073"/>
        <v>511.66666666666663</v>
      </c>
      <c r="BE166" s="231">
        <f t="shared" si="4073"/>
        <v>0</v>
      </c>
      <c r="BF166" s="231">
        <f t="shared" si="4073"/>
        <v>0</v>
      </c>
      <c r="BG166" s="231">
        <f t="shared" si="4073"/>
        <v>0</v>
      </c>
      <c r="BH166" s="231">
        <f t="shared" si="4073"/>
        <v>511.66666666666663</v>
      </c>
      <c r="BI166" s="231">
        <f t="shared" si="4073"/>
        <v>0</v>
      </c>
      <c r="BJ166" s="231">
        <f t="shared" si="4073"/>
        <v>0</v>
      </c>
      <c r="BK166" s="231">
        <f t="shared" si="4073"/>
        <v>0</v>
      </c>
      <c r="BL166" s="231">
        <f t="shared" si="4073"/>
        <v>511.66666666666663</v>
      </c>
      <c r="BM166" s="231">
        <f t="shared" si="4073"/>
        <v>0</v>
      </c>
      <c r="BN166" s="231">
        <f t="shared" si="4073"/>
        <v>0</v>
      </c>
      <c r="BO166" s="231">
        <f t="shared" si="4073"/>
        <v>0</v>
      </c>
      <c r="BP166" s="231">
        <f t="shared" si="4073"/>
        <v>511.66666666666663</v>
      </c>
      <c r="BQ166" s="231">
        <f t="shared" si="4073"/>
        <v>0</v>
      </c>
      <c r="BR166" s="231">
        <f t="shared" si="4073"/>
        <v>0</v>
      </c>
      <c r="BS166" s="231">
        <f t="shared" si="4073"/>
        <v>0</v>
      </c>
      <c r="BT166" s="231">
        <f t="shared" si="4073"/>
        <v>511.66666666666663</v>
      </c>
      <c r="BU166" s="231">
        <f t="shared" si="4073"/>
        <v>0</v>
      </c>
      <c r="BV166" s="231">
        <f t="shared" si="4073"/>
        <v>0</v>
      </c>
      <c r="BW166" s="231">
        <f t="shared" si="4073"/>
        <v>0</v>
      </c>
      <c r="BX166" s="231">
        <f t="shared" si="4073"/>
        <v>511.66666666666663</v>
      </c>
      <c r="BY166" s="231">
        <f t="shared" si="4073"/>
        <v>0</v>
      </c>
      <c r="BZ166" s="231">
        <f t="shared" si="4073"/>
        <v>0</v>
      </c>
      <c r="CA166" s="231">
        <f t="shared" si="4073"/>
        <v>0</v>
      </c>
      <c r="CB166" s="231">
        <f t="shared" si="4073"/>
        <v>511.66666666666663</v>
      </c>
      <c r="CC166" s="231">
        <f t="shared" si="4073"/>
        <v>0</v>
      </c>
      <c r="CD166" s="231">
        <f t="shared" si="4073"/>
        <v>0</v>
      </c>
      <c r="CE166" s="231">
        <f t="shared" si="4073"/>
        <v>511.66666666666663</v>
      </c>
      <c r="CF166" s="231">
        <f t="shared" si="4073"/>
        <v>0</v>
      </c>
      <c r="CG166" s="231">
        <f t="shared" si="4073"/>
        <v>0</v>
      </c>
      <c r="CH166" s="231">
        <f t="shared" si="4073"/>
        <v>511.66666666666663</v>
      </c>
      <c r="CI166" s="231">
        <f t="shared" si="4073"/>
        <v>0</v>
      </c>
      <c r="CJ166" s="231">
        <f t="shared" si="4073"/>
        <v>0</v>
      </c>
      <c r="CK166" s="231">
        <f t="shared" si="4073"/>
        <v>511.66666666666663</v>
      </c>
      <c r="CL166" s="231">
        <f t="shared" si="4073"/>
        <v>0</v>
      </c>
      <c r="CM166" s="231"/>
      <c r="CN166" s="231"/>
      <c r="CO166" s="231"/>
      <c r="CP166" s="231"/>
      <c r="CQ166" s="231">
        <v>0</v>
      </c>
      <c r="CR166" s="231">
        <v>0</v>
      </c>
      <c r="CS166" s="231">
        <v>0</v>
      </c>
      <c r="CT166" s="231">
        <v>0</v>
      </c>
      <c r="CU166" s="231">
        <v>0</v>
      </c>
      <c r="CV166" s="231">
        <v>0</v>
      </c>
      <c r="CW166" s="231">
        <v>0</v>
      </c>
      <c r="CX166" s="231">
        <v>0</v>
      </c>
      <c r="CY166" s="231">
        <v>0</v>
      </c>
      <c r="CZ166" s="231">
        <v>0</v>
      </c>
      <c r="DA166" s="231">
        <v>0</v>
      </c>
      <c r="DB166" s="231">
        <v>0</v>
      </c>
      <c r="DC166" s="231">
        <f t="shared" si="4073"/>
        <v>0</v>
      </c>
      <c r="DD166" s="231">
        <f t="shared" si="4073"/>
        <v>0</v>
      </c>
      <c r="DE166" s="231">
        <v>0</v>
      </c>
      <c r="DF166" s="231">
        <v>0</v>
      </c>
      <c r="DG166" s="231">
        <f t="shared" si="4073"/>
        <v>0</v>
      </c>
      <c r="DH166" s="231">
        <f t="shared" si="4073"/>
        <v>0</v>
      </c>
      <c r="DI166" s="231">
        <f t="shared" si="4073"/>
        <v>0</v>
      </c>
      <c r="DJ166" s="231">
        <f t="shared" si="4073"/>
        <v>0</v>
      </c>
      <c r="DK166" s="231">
        <f t="shared" si="4073"/>
        <v>0</v>
      </c>
      <c r="DL166" s="231">
        <f t="shared" si="4073"/>
        <v>0</v>
      </c>
      <c r="DM166" s="231">
        <f t="shared" si="4073"/>
        <v>0</v>
      </c>
      <c r="DN166" s="231">
        <f t="shared" si="4073"/>
        <v>0</v>
      </c>
      <c r="DO166" s="231">
        <f t="shared" si="4073"/>
        <v>0</v>
      </c>
      <c r="DP166" s="231">
        <f t="shared" si="4073"/>
        <v>0</v>
      </c>
      <c r="DQ166" s="231">
        <f t="shared" si="4073"/>
        <v>0</v>
      </c>
      <c r="DR166" s="231">
        <f t="shared" si="4073"/>
        <v>0</v>
      </c>
      <c r="DS166" s="231">
        <f t="shared" si="4073"/>
        <v>0</v>
      </c>
      <c r="DT166" s="231">
        <f t="shared" si="4073"/>
        <v>0</v>
      </c>
      <c r="DU166" s="231">
        <f t="shared" si="4073"/>
        <v>0</v>
      </c>
      <c r="DV166" s="231">
        <f t="shared" si="4073"/>
        <v>0</v>
      </c>
      <c r="DW166" s="231">
        <f t="shared" si="4073"/>
        <v>0</v>
      </c>
      <c r="DX166" s="231">
        <f t="shared" si="4073"/>
        <v>0</v>
      </c>
      <c r="DY166" s="231">
        <f t="shared" si="4073"/>
        <v>0</v>
      </c>
      <c r="DZ166" s="231">
        <f t="shared" si="4073"/>
        <v>0</v>
      </c>
      <c r="EA166" s="231">
        <f t="shared" ref="EA166:IT166" si="4074">SUM(EA167:EA171)</f>
        <v>0</v>
      </c>
      <c r="EB166" s="231">
        <f t="shared" si="4074"/>
        <v>0</v>
      </c>
      <c r="EC166" s="231">
        <f t="shared" si="4074"/>
        <v>0</v>
      </c>
      <c r="ED166" s="231">
        <f t="shared" si="4074"/>
        <v>0</v>
      </c>
      <c r="EE166" s="231">
        <f t="shared" si="4074"/>
        <v>0</v>
      </c>
      <c r="EF166" s="231">
        <f t="shared" si="4074"/>
        <v>0</v>
      </c>
      <c r="EG166" s="231">
        <v>158.387</v>
      </c>
      <c r="EH166" s="231">
        <f>SUM(EH167:EH171)</f>
        <v>73.400000000000006</v>
      </c>
      <c r="EI166" s="231"/>
      <c r="EJ166" s="231">
        <f t="shared" ref="EJ166" si="4075">SUM(EJ167:EJ171)</f>
        <v>20877.896000000001</v>
      </c>
      <c r="EK166" s="231">
        <v>212.38300000000001</v>
      </c>
      <c r="EL166" s="231">
        <f t="shared" ref="EL166" si="4076">SUM(EL167:EL171)</f>
        <v>73.400000000000006</v>
      </c>
      <c r="EM166" s="231"/>
      <c r="EN166" s="231">
        <f t="shared" ref="EN166" si="4077">SUM(EN167:EN171)</f>
        <v>26424.000000000004</v>
      </c>
      <c r="EO166" s="231">
        <v>212.38300000000001</v>
      </c>
      <c r="EP166" s="231">
        <f t="shared" ref="EP166" si="4078">SUM(EP167:EP171)</f>
        <v>100</v>
      </c>
      <c r="EQ166" s="231"/>
      <c r="ER166" s="231">
        <f t="shared" ref="ER166" si="4079">SUM(ER167:ER171)</f>
        <v>35900</v>
      </c>
      <c r="ES166" s="231">
        <v>0</v>
      </c>
      <c r="ET166" s="231">
        <f t="shared" ref="ET166" si="4080">SUM(ET167:ET171)</f>
        <v>150</v>
      </c>
      <c r="EU166" s="231"/>
      <c r="EV166" s="231">
        <f t="shared" ref="EV166" si="4081">SUM(EV167:EV171)</f>
        <v>53850</v>
      </c>
      <c r="EW166" s="231">
        <v>104.39099999999999</v>
      </c>
      <c r="EX166" s="231">
        <f t="shared" ref="EX166" si="4082">SUM(EX167:EX171)</f>
        <v>100</v>
      </c>
      <c r="EY166" s="231"/>
      <c r="EZ166" s="231">
        <f t="shared" ref="EZ166" si="4083">SUM(EZ167:EZ171)</f>
        <v>35900</v>
      </c>
      <c r="FA166" s="231">
        <v>107.991</v>
      </c>
      <c r="FB166" s="231">
        <f t="shared" ref="FB166" si="4084">SUM(FB167:FB171)</f>
        <v>0</v>
      </c>
      <c r="FC166" s="231"/>
      <c r="FD166" s="231">
        <f t="shared" ref="FD166" si="4085">SUM(FD167:FD171)</f>
        <v>0</v>
      </c>
      <c r="FE166" s="231">
        <v>55.256</v>
      </c>
      <c r="FF166" s="231">
        <f t="shared" ref="FF166" si="4086">SUM(FF167:FF171)</f>
        <v>0</v>
      </c>
      <c r="FG166" s="231"/>
      <c r="FH166" s="231">
        <f t="shared" ref="FH166" si="4087">SUM(FH167:FH171)</f>
        <v>0</v>
      </c>
      <c r="FI166" s="231">
        <v>22.498000000000001</v>
      </c>
      <c r="FJ166" s="231">
        <f t="shared" ref="FJ166" si="4088">SUM(FJ167:FJ171)</f>
        <v>0</v>
      </c>
      <c r="FK166" s="231"/>
      <c r="FL166" s="231">
        <f t="shared" ref="FL166" si="4089">SUM(FL167:FL171)</f>
        <v>0</v>
      </c>
      <c r="FM166" s="231">
        <v>0</v>
      </c>
      <c r="FN166" s="231">
        <f t="shared" ref="FN166" si="4090">SUM(FN167:FN171)</f>
        <v>0</v>
      </c>
      <c r="FO166" s="231"/>
      <c r="FP166" s="231">
        <f t="shared" ref="FP166" si="4091">SUM(FP167:FP171)</f>
        <v>0</v>
      </c>
      <c r="FQ166" s="231">
        <v>215.983</v>
      </c>
      <c r="FR166" s="231">
        <f t="shared" ref="FR166" si="4092">SUM(FR167:FR171)</f>
        <v>0</v>
      </c>
      <c r="FS166" s="231"/>
      <c r="FT166" s="231">
        <f t="shared" ref="FT166" si="4093">SUM(FT167:FT171)</f>
        <v>0</v>
      </c>
      <c r="FU166" s="231">
        <f t="shared" si="4074"/>
        <v>35.997</v>
      </c>
      <c r="FV166" s="231">
        <f t="shared" si="4074"/>
        <v>0</v>
      </c>
      <c r="FW166" s="231"/>
      <c r="FX166" s="231">
        <f t="shared" si="4074"/>
        <v>0</v>
      </c>
      <c r="FY166" s="231">
        <f t="shared" si="4074"/>
        <v>53.996000000000002</v>
      </c>
      <c r="FZ166" s="231">
        <f t="shared" si="4074"/>
        <v>0</v>
      </c>
      <c r="GA166" s="231"/>
      <c r="GB166" s="231">
        <f t="shared" si="4074"/>
        <v>0</v>
      </c>
      <c r="GC166" s="231">
        <f t="shared" si="4074"/>
        <v>35.997</v>
      </c>
      <c r="GD166" s="231">
        <f t="shared" si="4074"/>
        <v>180</v>
      </c>
      <c r="GE166" s="231"/>
      <c r="GF166" s="231">
        <f t="shared" si="4074"/>
        <v>60004.800000000003</v>
      </c>
      <c r="GG166" s="231">
        <f t="shared" si="4074"/>
        <v>251.98000000000002</v>
      </c>
      <c r="GH166" s="231">
        <f t="shared" si="4074"/>
        <v>0</v>
      </c>
      <c r="GI166" s="231"/>
      <c r="GJ166" s="231">
        <f t="shared" si="4074"/>
        <v>0</v>
      </c>
      <c r="GK166" s="231">
        <f t="shared" si="4074"/>
        <v>431.96499999999997</v>
      </c>
      <c r="GL166" s="231">
        <f t="shared" si="4074"/>
        <v>0</v>
      </c>
      <c r="GM166" s="231"/>
      <c r="GN166" s="231">
        <f t="shared" si="4074"/>
        <v>0</v>
      </c>
      <c r="GO166" s="231">
        <f t="shared" si="4074"/>
        <v>287.97700000000003</v>
      </c>
      <c r="GP166" s="231">
        <f t="shared" si="4074"/>
        <v>0</v>
      </c>
      <c r="GQ166" s="231"/>
      <c r="GR166" s="231">
        <f t="shared" si="4074"/>
        <v>0</v>
      </c>
      <c r="GS166" s="231">
        <f t="shared" si="4074"/>
        <v>71.994</v>
      </c>
      <c r="GT166" s="231">
        <f t="shared" si="4074"/>
        <v>0</v>
      </c>
      <c r="GU166" s="231"/>
      <c r="GV166" s="231">
        <f t="shared" si="4074"/>
        <v>0</v>
      </c>
      <c r="GW166" s="231">
        <f t="shared" si="4074"/>
        <v>71.994</v>
      </c>
      <c r="GX166" s="231">
        <f t="shared" si="4074"/>
        <v>0</v>
      </c>
      <c r="GY166" s="231"/>
      <c r="GZ166" s="231">
        <f t="shared" si="4074"/>
        <v>0</v>
      </c>
      <c r="HA166" s="231">
        <f t="shared" si="4074"/>
        <v>179.98599999999999</v>
      </c>
      <c r="HB166" s="231">
        <f t="shared" si="4074"/>
        <v>0</v>
      </c>
      <c r="HC166" s="231"/>
      <c r="HD166" s="231">
        <f t="shared" si="4074"/>
        <v>0</v>
      </c>
      <c r="HE166" s="231">
        <f t="shared" si="4074"/>
        <v>200</v>
      </c>
      <c r="HF166" s="231"/>
      <c r="HG166" s="231">
        <f t="shared" si="4074"/>
        <v>75006</v>
      </c>
      <c r="HH166" s="231">
        <f t="shared" si="4074"/>
        <v>0</v>
      </c>
      <c r="HI166" s="231"/>
      <c r="HJ166" s="231">
        <f t="shared" si="4074"/>
        <v>0</v>
      </c>
      <c r="HK166" s="231">
        <f t="shared" si="4074"/>
        <v>0</v>
      </c>
      <c r="HL166" s="231"/>
      <c r="HM166" s="231">
        <f t="shared" si="4074"/>
        <v>0</v>
      </c>
      <c r="HN166" s="231">
        <v>97.192000000000007</v>
      </c>
      <c r="HO166" s="231">
        <v>34900.199999999997</v>
      </c>
      <c r="HP166" s="231">
        <v>61.195</v>
      </c>
      <c r="HQ166" s="231">
        <v>22033.8</v>
      </c>
      <c r="HR166" s="231">
        <v>189.88499999999999</v>
      </c>
      <c r="HS166" s="231">
        <v>69068.850000000006</v>
      </c>
      <c r="HT166" s="231">
        <v>71.994</v>
      </c>
      <c r="HU166" s="231">
        <v>26668</v>
      </c>
      <c r="HV166" s="231">
        <v>133.19</v>
      </c>
      <c r="HW166" s="231">
        <v>47750.8</v>
      </c>
      <c r="HX166" s="231">
        <v>50.396000000000001</v>
      </c>
      <c r="HY166" s="231">
        <v>18667.599999999999</v>
      </c>
      <c r="HZ166" s="231">
        <v>7.1989999999999998</v>
      </c>
      <c r="IA166" s="231">
        <v>2533.4</v>
      </c>
      <c r="IB166" s="231">
        <v>136.78900000000002</v>
      </c>
      <c r="IC166" s="231">
        <v>45314</v>
      </c>
      <c r="ID166" s="231">
        <v>100.792</v>
      </c>
      <c r="IE166" s="231">
        <v>33600</v>
      </c>
      <c r="IF166" s="231">
        <v>169.18700000000001</v>
      </c>
      <c r="IG166" s="231">
        <v>55828</v>
      </c>
      <c r="IH166" s="231">
        <f t="shared" si="4074"/>
        <v>158.387</v>
      </c>
      <c r="II166" s="231">
        <f t="shared" si="4074"/>
        <v>52800</v>
      </c>
      <c r="IJ166" s="231">
        <f t="shared" si="4074"/>
        <v>128.15</v>
      </c>
      <c r="IK166" s="231">
        <f t="shared" si="4074"/>
        <v>42720</v>
      </c>
      <c r="IL166" s="231">
        <f t="shared" si="4074"/>
        <v>212.38300000000001</v>
      </c>
      <c r="IM166" s="231">
        <f t="shared" si="4074"/>
        <v>70800</v>
      </c>
      <c r="IN166" s="231">
        <f t="shared" si="4074"/>
        <v>0</v>
      </c>
      <c r="IO166" s="231">
        <f t="shared" si="4074"/>
        <v>0</v>
      </c>
      <c r="IP166" s="231">
        <f t="shared" si="4074"/>
        <v>104.39099999999999</v>
      </c>
      <c r="IQ166" s="231">
        <f t="shared" si="4074"/>
        <v>34776</v>
      </c>
      <c r="IR166" s="231">
        <f t="shared" si="4074"/>
        <v>107.991</v>
      </c>
      <c r="IS166" s="231">
        <f t="shared" si="4074"/>
        <v>41240</v>
      </c>
      <c r="IT166" s="231">
        <f t="shared" si="4074"/>
        <v>55.256</v>
      </c>
      <c r="IU166" s="231">
        <f t="shared" ref="IU166:NN166" si="4094">SUM(IU167:IU171)</f>
        <v>21858.400000000001</v>
      </c>
      <c r="IV166" s="231">
        <f t="shared" si="4094"/>
        <v>22.498000000000001</v>
      </c>
      <c r="IW166" s="231">
        <f t="shared" si="4094"/>
        <v>8900</v>
      </c>
      <c r="IX166" s="231">
        <f t="shared" si="4094"/>
        <v>0</v>
      </c>
      <c r="IY166" s="231">
        <f t="shared" si="4094"/>
        <v>0</v>
      </c>
      <c r="IZ166" s="231">
        <f t="shared" si="4094"/>
        <v>215.983</v>
      </c>
      <c r="JA166" s="231">
        <f t="shared" si="4094"/>
        <v>81000</v>
      </c>
      <c r="JB166" s="231">
        <f t="shared" si="4094"/>
        <v>35.997</v>
      </c>
      <c r="JC166" s="231">
        <f t="shared" si="4094"/>
        <v>13500</v>
      </c>
      <c r="JD166" s="231">
        <v>194.38399999999999</v>
      </c>
      <c r="JE166" s="231">
        <f t="shared" ref="JE166" si="4095">SUM(JE167:JE171)</f>
        <v>200</v>
      </c>
      <c r="JF166" s="231"/>
      <c r="JG166" s="231">
        <f t="shared" ref="JG166" si="4096">SUM(JG167:JG171)</f>
        <v>56888</v>
      </c>
      <c r="JH166" s="231">
        <v>75.593999999999994</v>
      </c>
      <c r="JI166" s="231">
        <f t="shared" ref="JI166" si="4097">SUM(JI167:JI171)</f>
        <v>360</v>
      </c>
      <c r="JJ166" s="231"/>
      <c r="JK166" s="231">
        <f t="shared" ref="JK166" si="4098">SUM(JK167:JK171)</f>
        <v>99997.2</v>
      </c>
      <c r="JL166" s="231">
        <v>75.593999999999994</v>
      </c>
      <c r="JM166" s="231">
        <f t="shared" ref="JM166" si="4099">SUM(JM167:JM171)</f>
        <v>300</v>
      </c>
      <c r="JN166" s="231"/>
      <c r="JO166" s="231">
        <f t="shared" ref="JO166" si="4100">SUM(JO167:JO171)</f>
        <v>91500</v>
      </c>
      <c r="JP166" s="231">
        <v>0</v>
      </c>
      <c r="JQ166" s="231">
        <f t="shared" ref="JQ166" si="4101">SUM(JQ167:JQ171)</f>
        <v>300</v>
      </c>
      <c r="JR166" s="231"/>
      <c r="JS166" s="231">
        <f t="shared" ref="JS166" si="4102">SUM(JS167:JS171)</f>
        <v>91500</v>
      </c>
      <c r="JT166" s="231">
        <v>0</v>
      </c>
      <c r="JU166" s="231">
        <f t="shared" ref="JU166" si="4103">SUM(JU167:JU171)</f>
        <v>360</v>
      </c>
      <c r="JV166" s="231"/>
      <c r="JW166" s="231">
        <f t="shared" ref="JW166" si="4104">SUM(JW167:JW171)</f>
        <v>109800</v>
      </c>
      <c r="JX166" s="231">
        <v>0</v>
      </c>
      <c r="JY166" s="231">
        <f t="shared" ref="JY166" si="4105">SUM(JY167:JY171)</f>
        <v>200</v>
      </c>
      <c r="JZ166" s="231"/>
      <c r="KA166" s="231">
        <f t="shared" ref="KA166" si="4106">SUM(KA167:KA171)</f>
        <v>61000</v>
      </c>
      <c r="KB166" s="231">
        <v>0</v>
      </c>
      <c r="KC166" s="231">
        <f t="shared" ref="KC166" si="4107">SUM(KC167:KC171)</f>
        <v>250</v>
      </c>
      <c r="KD166" s="231"/>
      <c r="KE166" s="231">
        <f t="shared" ref="KE166" si="4108">SUM(KE167:KE171)</f>
        <v>76250</v>
      </c>
      <c r="KF166" s="231">
        <v>0</v>
      </c>
      <c r="KG166" s="231">
        <f t="shared" ref="KG166" si="4109">SUM(KG167:KG171)</f>
        <v>250</v>
      </c>
      <c r="KH166" s="231"/>
      <c r="KI166" s="231">
        <f t="shared" ref="KI166" si="4110">SUM(KI167:KI171)</f>
        <v>76250</v>
      </c>
      <c r="KJ166" s="231">
        <v>107.991</v>
      </c>
      <c r="KK166" s="231">
        <f t="shared" ref="KK166" si="4111">SUM(KK167:KK171)</f>
        <v>150</v>
      </c>
      <c r="KL166" s="231"/>
      <c r="KM166" s="231">
        <f t="shared" ref="KM166" si="4112">SUM(KM167:KM171)</f>
        <v>45750</v>
      </c>
      <c r="KN166" s="231">
        <v>89.992999999999995</v>
      </c>
      <c r="KO166" s="231">
        <f t="shared" ref="KO166" si="4113">SUM(KO167:KO171)</f>
        <v>0</v>
      </c>
      <c r="KP166" s="231"/>
      <c r="KQ166" s="231">
        <f t="shared" ref="KQ166" si="4114">SUM(KQ167:KQ171)</f>
        <v>0</v>
      </c>
      <c r="KR166" s="231">
        <f t="shared" si="4094"/>
        <v>71.994</v>
      </c>
      <c r="KS166" s="231">
        <f t="shared" si="4094"/>
        <v>250</v>
      </c>
      <c r="KT166" s="231"/>
      <c r="KU166" s="231">
        <f t="shared" si="4094"/>
        <v>76250</v>
      </c>
      <c r="KV166" s="231">
        <f t="shared" si="4094"/>
        <v>143.988</v>
      </c>
      <c r="KW166" s="231">
        <f t="shared" si="4094"/>
        <v>180</v>
      </c>
      <c r="KX166" s="231"/>
      <c r="KY166" s="231">
        <f t="shared" si="4094"/>
        <v>54900</v>
      </c>
      <c r="KZ166" s="231">
        <f t="shared" si="4094"/>
        <v>611.95100000000002</v>
      </c>
      <c r="LA166" s="231">
        <f t="shared" si="4094"/>
        <v>260</v>
      </c>
      <c r="LB166" s="231"/>
      <c r="LC166" s="231">
        <f t="shared" si="4094"/>
        <v>79300</v>
      </c>
      <c r="LD166" s="231">
        <f t="shared" si="4094"/>
        <v>215</v>
      </c>
      <c r="LE166" s="231">
        <f t="shared" si="4094"/>
        <v>180</v>
      </c>
      <c r="LF166" s="231"/>
      <c r="LG166" s="231">
        <f t="shared" si="4094"/>
        <v>54360</v>
      </c>
      <c r="LH166" s="231">
        <f t="shared" si="4094"/>
        <v>216</v>
      </c>
      <c r="LI166" s="231">
        <f t="shared" si="4094"/>
        <v>0</v>
      </c>
      <c r="LJ166" s="231"/>
      <c r="LK166" s="231">
        <f t="shared" si="4094"/>
        <v>0</v>
      </c>
      <c r="LL166" s="231">
        <f t="shared" si="4094"/>
        <v>0</v>
      </c>
      <c r="LM166" s="231">
        <f t="shared" si="4094"/>
        <v>0</v>
      </c>
      <c r="LN166" s="231"/>
      <c r="LO166" s="231">
        <f t="shared" si="4094"/>
        <v>0</v>
      </c>
      <c r="LP166" s="231">
        <f t="shared" si="4094"/>
        <v>0</v>
      </c>
      <c r="LQ166" s="231">
        <f t="shared" si="4094"/>
        <v>0</v>
      </c>
      <c r="LR166" s="231"/>
      <c r="LS166" s="231">
        <f t="shared" si="4094"/>
        <v>0</v>
      </c>
      <c r="LT166" s="231">
        <f t="shared" si="4094"/>
        <v>0</v>
      </c>
      <c r="LU166" s="231">
        <f t="shared" si="4094"/>
        <v>0</v>
      </c>
      <c r="LV166" s="231"/>
      <c r="LW166" s="231">
        <f t="shared" si="4094"/>
        <v>0</v>
      </c>
      <c r="LX166" s="231">
        <f t="shared" si="4094"/>
        <v>0</v>
      </c>
      <c r="LY166" s="231">
        <f t="shared" si="4094"/>
        <v>0</v>
      </c>
      <c r="LZ166" s="231"/>
      <c r="MA166" s="231">
        <f t="shared" si="4094"/>
        <v>0</v>
      </c>
      <c r="MB166" s="231">
        <f t="shared" si="4094"/>
        <v>100</v>
      </c>
      <c r="MC166" s="231"/>
      <c r="MD166" s="231">
        <f t="shared" si="4094"/>
        <v>39559</v>
      </c>
      <c r="ME166" s="231">
        <f t="shared" si="4094"/>
        <v>100</v>
      </c>
      <c r="MF166" s="231"/>
      <c r="MG166" s="231">
        <f t="shared" si="4094"/>
        <v>39500</v>
      </c>
      <c r="MH166" s="231">
        <f t="shared" si="4094"/>
        <v>150</v>
      </c>
      <c r="MI166" s="231"/>
      <c r="MJ166" s="231">
        <f t="shared" si="4094"/>
        <v>59250</v>
      </c>
      <c r="MK166" s="231">
        <v>334.41300000000001</v>
      </c>
      <c r="ML166" s="231">
        <v>94226</v>
      </c>
      <c r="MM166" s="231">
        <v>295.17599999999999</v>
      </c>
      <c r="MN166" s="231">
        <v>79048</v>
      </c>
      <c r="MO166" s="231">
        <v>223.18199999999999</v>
      </c>
      <c r="MP166" s="231">
        <v>59768</v>
      </c>
      <c r="MQ166" s="231">
        <v>226.78200000000001</v>
      </c>
      <c r="MR166" s="231">
        <v>60732</v>
      </c>
      <c r="MS166" s="231">
        <v>316.77499999999998</v>
      </c>
      <c r="MT166" s="231">
        <v>84832</v>
      </c>
      <c r="MU166" s="231">
        <v>183.58500000000001</v>
      </c>
      <c r="MV166" s="231">
        <v>49164</v>
      </c>
      <c r="MW166" s="231">
        <v>345.572</v>
      </c>
      <c r="MX166" s="231">
        <v>101233.2</v>
      </c>
      <c r="MY166" s="231">
        <v>248.38</v>
      </c>
      <c r="MZ166" s="231">
        <v>75900</v>
      </c>
      <c r="NA166" s="231">
        <v>129.59</v>
      </c>
      <c r="NB166" s="231">
        <v>39600</v>
      </c>
      <c r="NC166" s="231">
        <v>46.795999999999999</v>
      </c>
      <c r="ND166" s="231">
        <v>14300</v>
      </c>
      <c r="NE166" s="231">
        <f t="shared" si="4094"/>
        <v>194.38399999999999</v>
      </c>
      <c r="NF166" s="231">
        <f t="shared" si="4094"/>
        <v>59400</v>
      </c>
      <c r="NG166" s="231">
        <f t="shared" si="4094"/>
        <v>219.58199999999999</v>
      </c>
      <c r="NH166" s="231">
        <f t="shared" si="4094"/>
        <v>67100</v>
      </c>
      <c r="NI166" s="231">
        <f t="shared" si="4094"/>
        <v>75.593999999999994</v>
      </c>
      <c r="NJ166" s="231">
        <f t="shared" si="4094"/>
        <v>23100</v>
      </c>
      <c r="NK166" s="231">
        <f t="shared" si="4094"/>
        <v>0</v>
      </c>
      <c r="NL166" s="231">
        <f t="shared" si="4094"/>
        <v>0</v>
      </c>
      <c r="NM166" s="231">
        <f t="shared" si="4094"/>
        <v>0</v>
      </c>
      <c r="NN166" s="231">
        <f t="shared" si="4094"/>
        <v>0</v>
      </c>
      <c r="NO166" s="231">
        <f t="shared" ref="NO166:SH166" si="4115">SUM(NO167:NO171)</f>
        <v>0</v>
      </c>
      <c r="NP166" s="231">
        <f t="shared" si="4115"/>
        <v>0</v>
      </c>
      <c r="NQ166" s="231">
        <f t="shared" si="4115"/>
        <v>0</v>
      </c>
      <c r="NR166" s="231">
        <f t="shared" si="4115"/>
        <v>0</v>
      </c>
      <c r="NS166" s="231">
        <f t="shared" si="4115"/>
        <v>0</v>
      </c>
      <c r="NT166" s="231">
        <f t="shared" si="4115"/>
        <v>0</v>
      </c>
      <c r="NU166" s="231">
        <f t="shared" si="4115"/>
        <v>107.991</v>
      </c>
      <c r="NV166" s="231">
        <f t="shared" si="4115"/>
        <v>42720</v>
      </c>
      <c r="NW166" s="231">
        <f t="shared" si="4115"/>
        <v>89.992999999999995</v>
      </c>
      <c r="NX166" s="231">
        <f t="shared" si="4115"/>
        <v>35600</v>
      </c>
      <c r="NY166" s="231">
        <f t="shared" si="4115"/>
        <v>71.994</v>
      </c>
      <c r="NZ166" s="231">
        <f t="shared" si="4115"/>
        <v>28480</v>
      </c>
      <c r="OA166" s="231">
        <v>0</v>
      </c>
      <c r="OB166" s="231">
        <f t="shared" ref="OB166" si="4116">SUM(OB167:OB171)</f>
        <v>0</v>
      </c>
      <c r="OC166" s="231"/>
      <c r="OD166" s="231">
        <f t="shared" ref="OD166" si="4117">SUM(OD167:OD171)</f>
        <v>0</v>
      </c>
      <c r="OE166" s="231">
        <v>0</v>
      </c>
      <c r="OF166" s="231">
        <f t="shared" ref="OF166" si="4118">SUM(OF167:OF171)</f>
        <v>0</v>
      </c>
      <c r="OG166" s="231"/>
      <c r="OH166" s="231">
        <f t="shared" ref="OH166" si="4119">SUM(OH167:OH171)</f>
        <v>0</v>
      </c>
      <c r="OI166" s="231">
        <v>0</v>
      </c>
      <c r="OJ166" s="231">
        <f t="shared" ref="OJ166" si="4120">SUM(OJ167:OJ171)</f>
        <v>0</v>
      </c>
      <c r="OK166" s="231"/>
      <c r="OL166" s="231">
        <f t="shared" ref="OL166" si="4121">SUM(OL167:OL171)</f>
        <v>0</v>
      </c>
      <c r="OM166" s="231">
        <v>0</v>
      </c>
      <c r="ON166" s="231">
        <f t="shared" ref="ON166" si="4122">SUM(ON167:ON171)</f>
        <v>0</v>
      </c>
      <c r="OO166" s="231"/>
      <c r="OP166" s="231">
        <f t="shared" ref="OP166" si="4123">SUM(OP167:OP171)</f>
        <v>0</v>
      </c>
      <c r="OQ166" s="231">
        <v>0</v>
      </c>
      <c r="OR166" s="231">
        <f t="shared" ref="OR166" si="4124">SUM(OR167:OR171)</f>
        <v>0</v>
      </c>
      <c r="OS166" s="231"/>
      <c r="OT166" s="231">
        <f t="shared" ref="OT166" si="4125">SUM(OT167:OT171)</f>
        <v>0</v>
      </c>
      <c r="OU166" s="231">
        <v>0</v>
      </c>
      <c r="OV166" s="231">
        <f t="shared" ref="OV166" si="4126">SUM(OV167:OV171)</f>
        <v>0</v>
      </c>
      <c r="OW166" s="231"/>
      <c r="OX166" s="231">
        <f t="shared" ref="OX166" si="4127">SUM(OX167:OX171)</f>
        <v>0</v>
      </c>
      <c r="OY166" s="231">
        <v>0</v>
      </c>
      <c r="OZ166" s="231">
        <f t="shared" ref="OZ166" si="4128">SUM(OZ167:OZ171)</f>
        <v>0</v>
      </c>
      <c r="PA166" s="231"/>
      <c r="PB166" s="231">
        <f t="shared" ref="PB166" si="4129">SUM(PB167:PB171)</f>
        <v>0</v>
      </c>
      <c r="PC166" s="231">
        <v>0</v>
      </c>
      <c r="PD166" s="231">
        <f t="shared" ref="PD166" si="4130">SUM(PD167:PD171)</f>
        <v>0</v>
      </c>
      <c r="PE166" s="231"/>
      <c r="PF166" s="231">
        <f t="shared" ref="PF166" si="4131">SUM(PF167:PF171)</f>
        <v>0</v>
      </c>
      <c r="PG166" s="231">
        <v>0</v>
      </c>
      <c r="PH166" s="231">
        <f t="shared" ref="PH166" si="4132">SUM(PH167:PH171)</f>
        <v>0</v>
      </c>
      <c r="PI166" s="231"/>
      <c r="PJ166" s="231">
        <f t="shared" ref="PJ166" si="4133">SUM(PJ167:PJ171)</f>
        <v>0</v>
      </c>
      <c r="PK166" s="231">
        <v>0</v>
      </c>
      <c r="PL166" s="231">
        <f t="shared" ref="PL166" si="4134">SUM(PL167:PL171)</f>
        <v>0</v>
      </c>
      <c r="PM166" s="231"/>
      <c r="PN166" s="231">
        <f t="shared" ref="PN166" si="4135">SUM(PN167:PN171)</f>
        <v>0</v>
      </c>
      <c r="PO166" s="231">
        <f t="shared" si="4115"/>
        <v>0</v>
      </c>
      <c r="PP166" s="231">
        <f t="shared" si="4115"/>
        <v>0</v>
      </c>
      <c r="PQ166" s="231"/>
      <c r="PR166" s="231">
        <f t="shared" si="4115"/>
        <v>0</v>
      </c>
      <c r="PS166" s="231">
        <f t="shared" si="4115"/>
        <v>0</v>
      </c>
      <c r="PT166" s="231">
        <f t="shared" si="4115"/>
        <v>0</v>
      </c>
      <c r="PU166" s="231"/>
      <c r="PV166" s="231">
        <f t="shared" si="4115"/>
        <v>0</v>
      </c>
      <c r="PW166" s="231">
        <f t="shared" si="4115"/>
        <v>0</v>
      </c>
      <c r="PX166" s="231">
        <f t="shared" si="4115"/>
        <v>0</v>
      </c>
      <c r="PY166" s="231"/>
      <c r="PZ166" s="231">
        <f t="shared" si="4115"/>
        <v>0</v>
      </c>
      <c r="QA166" s="231">
        <f t="shared" si="4115"/>
        <v>0</v>
      </c>
      <c r="QB166" s="231">
        <f t="shared" si="4115"/>
        <v>0</v>
      </c>
      <c r="QC166" s="231"/>
      <c r="QD166" s="231">
        <f t="shared" si="4115"/>
        <v>0</v>
      </c>
      <c r="QE166" s="231">
        <f t="shared" si="4115"/>
        <v>0</v>
      </c>
      <c r="QF166" s="231">
        <f t="shared" si="4115"/>
        <v>0</v>
      </c>
      <c r="QG166" s="231"/>
      <c r="QH166" s="231">
        <f t="shared" si="4115"/>
        <v>0</v>
      </c>
      <c r="QI166" s="231">
        <f t="shared" si="4115"/>
        <v>0</v>
      </c>
      <c r="QJ166" s="231">
        <f t="shared" si="4115"/>
        <v>0</v>
      </c>
      <c r="QK166" s="231"/>
      <c r="QL166" s="231">
        <f t="shared" si="4115"/>
        <v>0</v>
      </c>
      <c r="QM166" s="231">
        <f t="shared" si="4115"/>
        <v>0</v>
      </c>
      <c r="QN166" s="231">
        <f t="shared" si="4115"/>
        <v>0</v>
      </c>
      <c r="QO166" s="231"/>
      <c r="QP166" s="231">
        <f t="shared" si="4115"/>
        <v>0</v>
      </c>
      <c r="QQ166" s="231">
        <f t="shared" si="4115"/>
        <v>0</v>
      </c>
      <c r="QR166" s="231">
        <f t="shared" si="4115"/>
        <v>0</v>
      </c>
      <c r="QS166" s="231"/>
      <c r="QT166" s="231">
        <f t="shared" si="4115"/>
        <v>0</v>
      </c>
      <c r="QU166" s="231">
        <f t="shared" si="4115"/>
        <v>0</v>
      </c>
      <c r="QV166" s="231">
        <f t="shared" si="4115"/>
        <v>0</v>
      </c>
      <c r="QW166" s="231"/>
      <c r="QX166" s="231">
        <f t="shared" si="4115"/>
        <v>0</v>
      </c>
      <c r="QY166" s="231">
        <f t="shared" si="4115"/>
        <v>0</v>
      </c>
      <c r="QZ166" s="231"/>
      <c r="RA166" s="231">
        <f t="shared" si="4115"/>
        <v>0</v>
      </c>
      <c r="RB166" s="231">
        <f t="shared" si="4115"/>
        <v>0</v>
      </c>
      <c r="RC166" s="231"/>
      <c r="RD166" s="231">
        <f t="shared" si="4115"/>
        <v>0</v>
      </c>
      <c r="RE166" s="231">
        <f t="shared" si="4115"/>
        <v>0</v>
      </c>
      <c r="RF166" s="231"/>
      <c r="RG166" s="231">
        <f t="shared" si="4115"/>
        <v>0</v>
      </c>
      <c r="RH166" s="231">
        <v>0</v>
      </c>
      <c r="RI166" s="231">
        <v>0</v>
      </c>
      <c r="RJ166" s="231">
        <v>0</v>
      </c>
      <c r="RK166" s="231">
        <v>0</v>
      </c>
      <c r="RL166" s="231">
        <v>0</v>
      </c>
      <c r="RM166" s="231">
        <v>0</v>
      </c>
      <c r="RN166" s="231">
        <v>0</v>
      </c>
      <c r="RO166" s="231">
        <v>0</v>
      </c>
      <c r="RP166" s="231">
        <v>0</v>
      </c>
      <c r="RQ166" s="231">
        <v>0</v>
      </c>
      <c r="RR166" s="231">
        <v>0</v>
      </c>
      <c r="RS166" s="231">
        <v>0</v>
      </c>
      <c r="RT166" s="231">
        <v>0</v>
      </c>
      <c r="RU166" s="231">
        <v>0</v>
      </c>
      <c r="RV166" s="231">
        <v>0</v>
      </c>
      <c r="RW166" s="231">
        <v>0</v>
      </c>
      <c r="RX166" s="231">
        <v>0</v>
      </c>
      <c r="RY166" s="231">
        <v>0</v>
      </c>
      <c r="RZ166" s="231">
        <v>0</v>
      </c>
      <c r="SA166" s="231">
        <v>0</v>
      </c>
      <c r="SB166" s="231">
        <f t="shared" si="4115"/>
        <v>0</v>
      </c>
      <c r="SC166" s="231">
        <f t="shared" si="4115"/>
        <v>0</v>
      </c>
      <c r="SD166" s="231">
        <f t="shared" si="4115"/>
        <v>0</v>
      </c>
      <c r="SE166" s="231">
        <f t="shared" si="4115"/>
        <v>0</v>
      </c>
      <c r="SF166" s="231">
        <f t="shared" si="4115"/>
        <v>0</v>
      </c>
      <c r="SG166" s="231">
        <f t="shared" si="4115"/>
        <v>0</v>
      </c>
      <c r="SH166" s="231">
        <f t="shared" si="4115"/>
        <v>0</v>
      </c>
      <c r="SI166" s="231">
        <f t="shared" ref="SI166:XB166" si="4136">SUM(SI167:SI171)</f>
        <v>0</v>
      </c>
      <c r="SJ166" s="231">
        <f t="shared" si="4136"/>
        <v>0</v>
      </c>
      <c r="SK166" s="231">
        <f t="shared" si="4136"/>
        <v>0</v>
      </c>
      <c r="SL166" s="231">
        <f t="shared" si="4136"/>
        <v>0</v>
      </c>
      <c r="SM166" s="231">
        <f t="shared" si="4136"/>
        <v>0</v>
      </c>
      <c r="SN166" s="231">
        <f t="shared" si="4136"/>
        <v>0</v>
      </c>
      <c r="SO166" s="231">
        <f t="shared" si="4136"/>
        <v>0</v>
      </c>
      <c r="SP166" s="231">
        <f t="shared" si="4136"/>
        <v>0</v>
      </c>
      <c r="SQ166" s="231">
        <f t="shared" si="4136"/>
        <v>0</v>
      </c>
      <c r="SR166" s="231">
        <f t="shared" si="4136"/>
        <v>0</v>
      </c>
      <c r="SS166" s="231">
        <f t="shared" si="4136"/>
        <v>0</v>
      </c>
      <c r="ST166" s="231">
        <f t="shared" si="4136"/>
        <v>0</v>
      </c>
      <c r="SU166" s="231">
        <f t="shared" si="4136"/>
        <v>0</v>
      </c>
      <c r="SV166" s="231">
        <f t="shared" si="4136"/>
        <v>0</v>
      </c>
      <c r="SW166" s="231">
        <f t="shared" si="4136"/>
        <v>0</v>
      </c>
      <c r="SX166" s="231">
        <v>685.02499999999998</v>
      </c>
      <c r="SY166" s="231">
        <f t="shared" ref="SY166" si="4137">SUM(SY167:SY171)</f>
        <v>1400</v>
      </c>
      <c r="SZ166" s="231"/>
      <c r="TA166" s="231">
        <f t="shared" ref="TA166" si="4138">SUM(TA167:TA171)</f>
        <v>419996</v>
      </c>
      <c r="TB166" s="231">
        <v>838.73299999999995</v>
      </c>
      <c r="TC166" s="231">
        <f t="shared" ref="TC166" si="4139">SUM(TC167:TC171)</f>
        <v>1500</v>
      </c>
      <c r="TD166" s="231"/>
      <c r="TE166" s="231">
        <f t="shared" ref="TE166" si="4140">SUM(TE167:TE171)</f>
        <v>394692</v>
      </c>
      <c r="TF166" s="231">
        <v>838.73299999999995</v>
      </c>
      <c r="TG166" s="231">
        <f t="shared" ref="TG166" si="4141">SUM(TG167:TG171)</f>
        <v>1600</v>
      </c>
      <c r="TH166" s="231"/>
      <c r="TI166" s="231">
        <f t="shared" ref="TI166" si="4142">SUM(TI167:TI171)</f>
        <v>382256</v>
      </c>
      <c r="TJ166" s="231">
        <v>44.4</v>
      </c>
      <c r="TK166" s="231">
        <f t="shared" ref="TK166" si="4143">SUM(TK167:TK171)</f>
        <v>1450</v>
      </c>
      <c r="TL166" s="231"/>
      <c r="TM166" s="231">
        <f t="shared" ref="TM166" si="4144">SUM(TM167:TM171)</f>
        <v>346419.5</v>
      </c>
      <c r="TN166" s="231">
        <v>859.971</v>
      </c>
      <c r="TO166" s="231">
        <f t="shared" ref="TO166" si="4145">SUM(TO167:TO171)</f>
        <v>1200</v>
      </c>
      <c r="TP166" s="231"/>
      <c r="TQ166" s="231">
        <f t="shared" ref="TQ166" si="4146">SUM(TQ167:TQ171)</f>
        <v>286692</v>
      </c>
      <c r="TR166" s="231">
        <v>695.82399999999996</v>
      </c>
      <c r="TS166" s="231">
        <f t="shared" ref="TS166" si="4147">SUM(TS167:TS171)</f>
        <v>1000</v>
      </c>
      <c r="TT166" s="231"/>
      <c r="TU166" s="231">
        <f t="shared" ref="TU166" si="4148">SUM(TU167:TU171)</f>
        <v>238910</v>
      </c>
      <c r="TV166" s="231">
        <v>400.28800000000001</v>
      </c>
      <c r="TW166" s="231">
        <f t="shared" ref="TW166" si="4149">SUM(TW167:TW171)</f>
        <v>970</v>
      </c>
      <c r="TX166" s="231"/>
      <c r="TY166" s="231">
        <f t="shared" ref="TY166" si="4150">SUM(TY167:TY171)</f>
        <v>231742.69999999998</v>
      </c>
      <c r="TZ166" s="231">
        <v>382.28899999999999</v>
      </c>
      <c r="UA166" s="231">
        <f t="shared" ref="UA166" si="4151">SUM(UA167:UA171)</f>
        <v>1100</v>
      </c>
      <c r="UB166" s="231"/>
      <c r="UC166" s="231">
        <f t="shared" ref="UC166" si="4152">SUM(UC167:UC171)</f>
        <v>300300</v>
      </c>
      <c r="UD166" s="231">
        <v>363.57100000000003</v>
      </c>
      <c r="UE166" s="231">
        <f t="shared" ref="UE166" si="4153">SUM(UE167:UE171)</f>
        <v>1100</v>
      </c>
      <c r="UF166" s="231"/>
      <c r="UG166" s="231">
        <f t="shared" ref="UG166" si="4154">SUM(UG167:UG171)</f>
        <v>300300</v>
      </c>
      <c r="UH166" s="231">
        <v>261.69900000000001</v>
      </c>
      <c r="UI166" s="231">
        <f t="shared" ref="UI166" si="4155">SUM(UI167:UI171)</f>
        <v>900</v>
      </c>
      <c r="UJ166" s="231"/>
      <c r="UK166" s="231">
        <f t="shared" ref="UK166" si="4156">SUM(UK167:UK171)</f>
        <v>245700</v>
      </c>
      <c r="UL166" s="231">
        <f t="shared" si="4136"/>
        <v>145.96799999999999</v>
      </c>
      <c r="UM166" s="231">
        <f t="shared" si="4136"/>
        <v>800</v>
      </c>
      <c r="UN166" s="231"/>
      <c r="UO166" s="231">
        <f t="shared" si="4136"/>
        <v>218400</v>
      </c>
      <c r="UP166" s="231">
        <f t="shared" si="4136"/>
        <v>164.14699999999999</v>
      </c>
      <c r="UQ166" s="231">
        <f t="shared" si="4136"/>
        <v>700</v>
      </c>
      <c r="UR166" s="231"/>
      <c r="US166" s="231">
        <f t="shared" si="4136"/>
        <v>191100</v>
      </c>
      <c r="UT166" s="231">
        <f t="shared" si="4136"/>
        <v>143.089</v>
      </c>
      <c r="UU166" s="231">
        <f t="shared" si="4136"/>
        <v>1150</v>
      </c>
      <c r="UV166" s="231"/>
      <c r="UW166" s="231">
        <f t="shared" si="4136"/>
        <v>309212</v>
      </c>
      <c r="UX166" s="231">
        <f t="shared" si="4136"/>
        <v>120.59</v>
      </c>
      <c r="UY166" s="231">
        <f t="shared" si="4136"/>
        <v>1100</v>
      </c>
      <c r="UZ166" s="231"/>
      <c r="VA166" s="231">
        <f t="shared" si="4136"/>
        <v>295768</v>
      </c>
      <c r="VB166" s="231">
        <f t="shared" si="4136"/>
        <v>126.53</v>
      </c>
      <c r="VC166" s="231">
        <f t="shared" si="4136"/>
        <v>1000</v>
      </c>
      <c r="VD166" s="231"/>
      <c r="VE166" s="231">
        <f t="shared" si="4136"/>
        <v>268880</v>
      </c>
      <c r="VF166" s="231">
        <f t="shared" si="4136"/>
        <v>185.38499999999999</v>
      </c>
      <c r="VG166" s="231">
        <f t="shared" si="4136"/>
        <v>1000</v>
      </c>
      <c r="VH166" s="231"/>
      <c r="VI166" s="231">
        <f t="shared" si="4136"/>
        <v>268880</v>
      </c>
      <c r="VJ166" s="231">
        <f t="shared" si="4136"/>
        <v>156.22800000000001</v>
      </c>
      <c r="VK166" s="231">
        <f t="shared" si="4136"/>
        <v>500</v>
      </c>
      <c r="VL166" s="231"/>
      <c r="VM166" s="231">
        <f t="shared" si="4136"/>
        <v>134440</v>
      </c>
      <c r="VN166" s="231">
        <f t="shared" si="4136"/>
        <v>121.31</v>
      </c>
      <c r="VO166" s="231">
        <f t="shared" si="4136"/>
        <v>390</v>
      </c>
      <c r="VP166" s="231"/>
      <c r="VQ166" s="231">
        <f t="shared" si="4136"/>
        <v>104863.2</v>
      </c>
      <c r="VR166" s="231">
        <f t="shared" si="4136"/>
        <v>122.81</v>
      </c>
      <c r="VS166" s="231">
        <f t="shared" si="4136"/>
        <v>250</v>
      </c>
      <c r="VT166" s="231"/>
      <c r="VU166" s="231">
        <f t="shared" si="4136"/>
        <v>67227.5</v>
      </c>
      <c r="VV166" s="231">
        <f t="shared" si="4136"/>
        <v>260</v>
      </c>
      <c r="VW166" s="231"/>
      <c r="VX166" s="231">
        <f t="shared" si="4136"/>
        <v>72022.600000000006</v>
      </c>
      <c r="VY166" s="231">
        <f t="shared" si="4136"/>
        <v>280</v>
      </c>
      <c r="VZ166" s="231"/>
      <c r="WA166" s="231">
        <f t="shared" si="4136"/>
        <v>75294.8</v>
      </c>
      <c r="WB166" s="231">
        <f t="shared" si="4136"/>
        <v>220</v>
      </c>
      <c r="WC166" s="231"/>
      <c r="WD166" s="231">
        <f t="shared" si="4136"/>
        <v>59153.599999999999</v>
      </c>
      <c r="WE166" s="231">
        <v>1271.059</v>
      </c>
      <c r="WF166" s="231">
        <v>342430</v>
      </c>
      <c r="WG166" s="231">
        <v>1513.6789999999999</v>
      </c>
      <c r="WH166" s="231">
        <v>364270</v>
      </c>
      <c r="WI166" s="231">
        <v>1358.8910000000001</v>
      </c>
      <c r="WJ166" s="231">
        <v>324650</v>
      </c>
      <c r="WK166" s="231">
        <v>1062.8150000000001</v>
      </c>
      <c r="WL166" s="231">
        <v>253915</v>
      </c>
      <c r="WM166" s="231">
        <v>1065.5150000000001</v>
      </c>
      <c r="WN166" s="231">
        <v>254560</v>
      </c>
      <c r="WO166" s="231">
        <v>1273.578</v>
      </c>
      <c r="WP166" s="231">
        <v>304268</v>
      </c>
      <c r="WQ166" s="231">
        <v>986.32100000000003</v>
      </c>
      <c r="WR166" s="231">
        <v>253967</v>
      </c>
      <c r="WS166" s="231">
        <v>1081.3530000000001</v>
      </c>
      <c r="WT166" s="231">
        <v>295293.2</v>
      </c>
      <c r="WU166" s="231">
        <v>964.90300000000002</v>
      </c>
      <c r="WV166" s="231">
        <v>263493.15000000002</v>
      </c>
      <c r="WW166" s="231">
        <v>938.08500000000004</v>
      </c>
      <c r="WX166" s="231">
        <v>256169.8</v>
      </c>
      <c r="WY166" s="231">
        <f t="shared" si="4136"/>
        <v>685.02499999999998</v>
      </c>
      <c r="WZ166" s="231">
        <f t="shared" si="4136"/>
        <v>187064.9</v>
      </c>
      <c r="XA166" s="231">
        <f t="shared" si="4136"/>
        <v>808.13499999999999</v>
      </c>
      <c r="XB166" s="231">
        <f t="shared" si="4136"/>
        <v>220683.5</v>
      </c>
      <c r="XC166" s="231">
        <f t="shared" ref="XC166:XT166" si="4157">SUM(XC167:XC171)</f>
        <v>838.73299999999995</v>
      </c>
      <c r="XD166" s="231">
        <f t="shared" si="4157"/>
        <v>229039</v>
      </c>
      <c r="XE166" s="231">
        <f t="shared" si="4157"/>
        <v>44.4</v>
      </c>
      <c r="XF166" s="231">
        <f t="shared" si="4157"/>
        <v>19203</v>
      </c>
      <c r="XG166" s="231">
        <f t="shared" si="4157"/>
        <v>859.971</v>
      </c>
      <c r="XH166" s="231">
        <f t="shared" si="4157"/>
        <v>234643.7</v>
      </c>
      <c r="XI166" s="231">
        <f t="shared" si="4157"/>
        <v>695.82399999999996</v>
      </c>
      <c r="XJ166" s="231">
        <f t="shared" si="4157"/>
        <v>187114.4</v>
      </c>
      <c r="XK166" s="231">
        <f t="shared" si="4157"/>
        <v>400.28800000000001</v>
      </c>
      <c r="XL166" s="231">
        <f t="shared" si="4157"/>
        <v>107661.6</v>
      </c>
      <c r="XM166" s="231">
        <f t="shared" si="4157"/>
        <v>382.28899999999999</v>
      </c>
      <c r="XN166" s="231">
        <f t="shared" si="4157"/>
        <v>102801.60000000001</v>
      </c>
      <c r="XO166" s="231">
        <f t="shared" si="4157"/>
        <v>363.57100000000003</v>
      </c>
      <c r="XP166" s="231">
        <f t="shared" si="4157"/>
        <v>97768</v>
      </c>
      <c r="XQ166" s="231">
        <f t="shared" si="4157"/>
        <v>261.69900000000001</v>
      </c>
      <c r="XR166" s="231">
        <f t="shared" si="4157"/>
        <v>70373.600000000006</v>
      </c>
      <c r="XS166" s="231">
        <f t="shared" si="4157"/>
        <v>145.96799999999999</v>
      </c>
      <c r="XT166" s="231">
        <f t="shared" si="4157"/>
        <v>39495.699999999997</v>
      </c>
      <c r="XU166" s="231">
        <v>4407.3069999999998</v>
      </c>
      <c r="XV166" s="231">
        <f t="shared" ref="XV166" si="4158">SUM(XV167:XV171)</f>
        <v>4500</v>
      </c>
      <c r="XW166" s="231"/>
      <c r="XX166" s="231">
        <f t="shared" ref="XX166" si="4159">SUM(XX167:XX171)</f>
        <v>1612710</v>
      </c>
      <c r="XY166" s="231">
        <v>5607.0910000000003</v>
      </c>
      <c r="XZ166" s="231">
        <f t="shared" ref="XZ166" si="4160">SUM(XZ167:XZ171)</f>
        <v>4500</v>
      </c>
      <c r="YA166" s="231"/>
      <c r="YB166" s="231">
        <f t="shared" ref="YB166" si="4161">SUM(YB167:YB171)</f>
        <v>1602090</v>
      </c>
      <c r="YC166" s="231">
        <v>5607.0910000000003</v>
      </c>
      <c r="YD166" s="231">
        <f t="shared" ref="YD166" si="4162">SUM(YD167:YD171)</f>
        <v>4500</v>
      </c>
      <c r="YE166" s="231"/>
      <c r="YF166" s="231">
        <f t="shared" ref="YF166:AAQ166" si="4163">SUM(YF167:YF171)</f>
        <v>1543500</v>
      </c>
      <c r="YG166" s="231">
        <f t="shared" si="4163"/>
        <v>7105.7740000000003</v>
      </c>
      <c r="YH166" s="231">
        <f t="shared" si="4163"/>
        <v>5000</v>
      </c>
      <c r="YI166" s="231">
        <f t="shared" si="4163"/>
        <v>826.1400000000001</v>
      </c>
      <c r="YJ166" s="231">
        <f t="shared" si="4163"/>
        <v>1715000</v>
      </c>
      <c r="YK166" s="231">
        <f t="shared" si="4163"/>
        <v>5569.2939999999999</v>
      </c>
      <c r="YL166" s="231">
        <f t="shared" si="4163"/>
        <v>5000</v>
      </c>
      <c r="YM166" s="231">
        <f t="shared" si="4163"/>
        <v>826.1400000000001</v>
      </c>
      <c r="YN166" s="231">
        <f t="shared" si="4163"/>
        <v>1715000</v>
      </c>
      <c r="YO166" s="231">
        <f t="shared" si="4163"/>
        <v>4711.8429999999998</v>
      </c>
      <c r="YP166" s="231">
        <f t="shared" si="4163"/>
        <v>5000</v>
      </c>
      <c r="YQ166" s="231">
        <f t="shared" si="4163"/>
        <v>826.1400000000001</v>
      </c>
      <c r="YR166" s="231">
        <f t="shared" si="4163"/>
        <v>1715000</v>
      </c>
      <c r="YS166" s="231">
        <f t="shared" si="4163"/>
        <v>5557.415</v>
      </c>
      <c r="YT166" s="231">
        <f t="shared" si="4163"/>
        <v>4000</v>
      </c>
      <c r="YU166" s="231">
        <f t="shared" si="4163"/>
        <v>827.1400000000001</v>
      </c>
      <c r="YV166" s="231">
        <f t="shared" si="4163"/>
        <v>1376000</v>
      </c>
      <c r="YW166" s="231">
        <f t="shared" si="4163"/>
        <v>5482.0020000000004</v>
      </c>
      <c r="YX166" s="231">
        <f t="shared" si="4163"/>
        <v>6000</v>
      </c>
      <c r="YY166" s="231">
        <f t="shared" si="4163"/>
        <v>805.1400000000001</v>
      </c>
      <c r="YZ166" s="231">
        <f t="shared" si="4163"/>
        <v>1932000</v>
      </c>
      <c r="ZA166" s="231">
        <f t="shared" si="4163"/>
        <v>5030.598</v>
      </c>
      <c r="ZB166" s="231">
        <f t="shared" si="4163"/>
        <v>6000</v>
      </c>
      <c r="ZC166" s="231">
        <f t="shared" si="4163"/>
        <v>828.1400000000001</v>
      </c>
      <c r="ZD166" s="231">
        <f t="shared" si="4163"/>
        <v>2070000</v>
      </c>
      <c r="ZE166" s="231">
        <f t="shared" si="4163"/>
        <v>5048.7759999999998</v>
      </c>
      <c r="ZF166" s="231">
        <f t="shared" si="4163"/>
        <v>5000</v>
      </c>
      <c r="ZG166" s="231">
        <f t="shared" si="4163"/>
        <v>828.63000000000011</v>
      </c>
      <c r="ZH166" s="231">
        <f t="shared" si="4163"/>
        <v>1727450</v>
      </c>
      <c r="ZI166" s="231">
        <f t="shared" si="4163"/>
        <v>3709.683</v>
      </c>
      <c r="ZJ166" s="231">
        <f t="shared" si="4163"/>
        <v>5000</v>
      </c>
      <c r="ZK166" s="231">
        <f t="shared" si="4163"/>
        <v>828.63000000000011</v>
      </c>
      <c r="ZL166" s="231">
        <f t="shared" si="4163"/>
        <v>1727450</v>
      </c>
      <c r="ZM166" s="231">
        <f t="shared" si="4163"/>
        <v>2642.9090000000001</v>
      </c>
      <c r="ZN166" s="231">
        <f t="shared" si="4163"/>
        <v>5500</v>
      </c>
      <c r="ZO166" s="231">
        <f t="shared" si="4163"/>
        <v>828.63000000000011</v>
      </c>
      <c r="ZP166" s="231">
        <f t="shared" si="4163"/>
        <v>1900195</v>
      </c>
      <c r="ZQ166" s="231">
        <f t="shared" si="4163"/>
        <v>1792.117</v>
      </c>
      <c r="ZR166" s="231">
        <f t="shared" si="4163"/>
        <v>6000</v>
      </c>
      <c r="ZS166" s="231">
        <f t="shared" si="4163"/>
        <v>828.05000000000007</v>
      </c>
      <c r="ZT166" s="231">
        <f t="shared" si="4163"/>
        <v>2069460.0000000002</v>
      </c>
      <c r="ZU166" s="231">
        <f t="shared" si="4163"/>
        <v>1519.4380000000001</v>
      </c>
      <c r="ZV166" s="231">
        <f t="shared" si="4163"/>
        <v>6000</v>
      </c>
      <c r="ZW166" s="231">
        <f t="shared" si="4163"/>
        <v>822.72</v>
      </c>
      <c r="ZX166" s="231">
        <f t="shared" si="4163"/>
        <v>2037480</v>
      </c>
      <c r="ZY166" s="231">
        <f t="shared" si="4163"/>
        <v>2629.41</v>
      </c>
      <c r="ZZ166" s="231">
        <f t="shared" si="4163"/>
        <v>6000</v>
      </c>
      <c r="AAA166" s="231">
        <f t="shared" si="4163"/>
        <v>845.75</v>
      </c>
      <c r="AAB166" s="231">
        <f t="shared" si="4163"/>
        <v>2175660</v>
      </c>
      <c r="AAC166" s="231">
        <f t="shared" si="4163"/>
        <v>1535.4570000000001</v>
      </c>
      <c r="AAD166" s="231">
        <f t="shared" si="4163"/>
        <v>5000</v>
      </c>
      <c r="AAE166" s="231">
        <f t="shared" si="4163"/>
        <v>845.75</v>
      </c>
      <c r="AAF166" s="231">
        <f t="shared" si="4163"/>
        <v>1813050</v>
      </c>
      <c r="AAG166" s="231">
        <f t="shared" si="4163"/>
        <v>1388.769</v>
      </c>
      <c r="AAH166" s="231">
        <f t="shared" si="4163"/>
        <v>5000</v>
      </c>
      <c r="AAI166" s="231">
        <f t="shared" si="4163"/>
        <v>845.75</v>
      </c>
      <c r="AAJ166" s="231">
        <f t="shared" si="4163"/>
        <v>1813050</v>
      </c>
      <c r="AAK166" s="231">
        <f t="shared" si="4163"/>
        <v>1815.155</v>
      </c>
      <c r="AAL166" s="231">
        <f t="shared" si="4163"/>
        <v>5000</v>
      </c>
      <c r="AAM166" s="231">
        <f t="shared" si="4163"/>
        <v>845.75</v>
      </c>
      <c r="AAN166" s="231">
        <f t="shared" si="4163"/>
        <v>1813050</v>
      </c>
      <c r="AAO166" s="231">
        <f t="shared" si="4163"/>
        <v>2868.0709999999999</v>
      </c>
      <c r="AAP166" s="231">
        <f t="shared" si="4163"/>
        <v>4200</v>
      </c>
      <c r="AAQ166" s="231">
        <f t="shared" si="4163"/>
        <v>845.75</v>
      </c>
      <c r="AAR166" s="231">
        <f t="shared" ref="AAR166:ADA166" si="4164">SUM(AAR167:AAR171)</f>
        <v>1522962</v>
      </c>
      <c r="AAS166" s="231">
        <f t="shared" si="4164"/>
        <v>4200</v>
      </c>
      <c r="AAT166" s="231">
        <f t="shared" si="4164"/>
        <v>840.2</v>
      </c>
      <c r="AAU166" s="231">
        <f t="shared" si="4164"/>
        <v>1499652</v>
      </c>
      <c r="AAV166" s="231">
        <f t="shared" si="4164"/>
        <v>5000</v>
      </c>
      <c r="AAW166" s="231">
        <f t="shared" si="4164"/>
        <v>840.2</v>
      </c>
      <c r="AAX166" s="231">
        <f t="shared" si="4164"/>
        <v>1785300</v>
      </c>
      <c r="AAY166" s="231">
        <f t="shared" si="4164"/>
        <v>5000</v>
      </c>
      <c r="AAZ166" s="231">
        <f t="shared" si="4164"/>
        <v>843.1400000000001</v>
      </c>
      <c r="ABA166" s="231">
        <f t="shared" si="4164"/>
        <v>1800000</v>
      </c>
      <c r="ABB166" s="231">
        <v>3729.1219999999998</v>
      </c>
      <c r="ABC166" s="231">
        <v>1320567.3700000001</v>
      </c>
      <c r="ABD166" s="231">
        <v>4726.2420000000002</v>
      </c>
      <c r="ABE166" s="231">
        <v>1682643.99</v>
      </c>
      <c r="ABF166" s="231">
        <v>4647.768</v>
      </c>
      <c r="ABG166" s="231">
        <v>1634262.64</v>
      </c>
      <c r="ABH166" s="231">
        <f t="shared" si="4164"/>
        <v>4347.9120000000003</v>
      </c>
      <c r="ABI166" s="231">
        <f t="shared" si="4164"/>
        <v>1465514.99</v>
      </c>
      <c r="ABJ166" s="231">
        <f t="shared" si="4164"/>
        <v>4946.3639999999996</v>
      </c>
      <c r="ABK166" s="231">
        <f t="shared" si="4164"/>
        <v>1670755.4</v>
      </c>
      <c r="ABL166" s="231">
        <f t="shared" si="4164"/>
        <v>5001.62</v>
      </c>
      <c r="ABM166" s="231">
        <f t="shared" si="4164"/>
        <v>1718125.83</v>
      </c>
      <c r="ABN166" s="231">
        <f t="shared" si="4164"/>
        <v>4490.4610000000002</v>
      </c>
      <c r="ABO166" s="231">
        <f t="shared" si="4164"/>
        <v>1539064.86</v>
      </c>
      <c r="ABP166" s="231">
        <f t="shared" si="4164"/>
        <v>6628.15</v>
      </c>
      <c r="ABQ166" s="231">
        <f t="shared" si="4164"/>
        <v>2148600.5099999998</v>
      </c>
      <c r="ABR166" s="231">
        <f t="shared" si="4164"/>
        <v>5145.6080000000002</v>
      </c>
      <c r="ABS166" s="231">
        <f t="shared" si="4164"/>
        <v>1715934.83</v>
      </c>
      <c r="ABT166" s="231">
        <f t="shared" si="4164"/>
        <v>6085.4930000000004</v>
      </c>
      <c r="ABU166" s="231">
        <f t="shared" si="4164"/>
        <v>2033325.99</v>
      </c>
      <c r="ABV166" s="231">
        <f t="shared" si="4164"/>
        <v>4407.3069999999998</v>
      </c>
      <c r="ABW166" s="231">
        <f t="shared" si="4164"/>
        <v>1541931.83</v>
      </c>
      <c r="ABX166" s="231">
        <f t="shared" si="4164"/>
        <v>5484.3410000000003</v>
      </c>
      <c r="ABY166" s="231">
        <f t="shared" si="4164"/>
        <v>1894806.95</v>
      </c>
      <c r="ABZ166" s="231">
        <f t="shared" si="4164"/>
        <v>5607.0910000000003</v>
      </c>
      <c r="ACA166" s="231">
        <f t="shared" si="4164"/>
        <v>1933959.12</v>
      </c>
      <c r="ACB166" s="231">
        <f t="shared" si="4164"/>
        <v>7105.7740000000003</v>
      </c>
      <c r="ACC166" s="231">
        <f t="shared" si="4164"/>
        <v>2412961.91</v>
      </c>
      <c r="ACD166" s="231">
        <f t="shared" si="4164"/>
        <v>5569.2939999999999</v>
      </c>
      <c r="ACE166" s="231">
        <f t="shared" si="4164"/>
        <v>1988155.83</v>
      </c>
      <c r="ACF166" s="231">
        <f t="shared" si="4164"/>
        <v>4711.8429999999998</v>
      </c>
      <c r="ACG166" s="231">
        <f t="shared" si="4164"/>
        <v>1739847.53</v>
      </c>
      <c r="ACH166" s="231">
        <f t="shared" si="4164"/>
        <v>5557.415</v>
      </c>
      <c r="ACI166" s="231">
        <f t="shared" si="4164"/>
        <v>2013320.15</v>
      </c>
      <c r="ACJ166" s="231">
        <f t="shared" si="4164"/>
        <v>5482.0020000000004</v>
      </c>
      <c r="ACK166" s="231">
        <f t="shared" si="4164"/>
        <v>1989647.75</v>
      </c>
      <c r="ACL166" s="231">
        <f t="shared" si="4164"/>
        <v>5030.598</v>
      </c>
      <c r="ACM166" s="231">
        <f t="shared" si="4164"/>
        <v>1832453.18</v>
      </c>
      <c r="ACN166" s="231">
        <f t="shared" si="4164"/>
        <v>5048.7759999999998</v>
      </c>
      <c r="ACO166" s="231">
        <f t="shared" si="4164"/>
        <v>1802704.24</v>
      </c>
      <c r="ACP166" s="231">
        <f t="shared" si="4164"/>
        <v>3709.683</v>
      </c>
      <c r="ACQ166" s="231">
        <f t="shared" si="4164"/>
        <v>1330883.07</v>
      </c>
      <c r="ACR166" s="231">
        <v>127.79</v>
      </c>
      <c r="ACS166" s="231">
        <f t="shared" ref="ACS166" si="4165">SUM(ACS167:ACS171)</f>
        <v>400</v>
      </c>
      <c r="ACT166" s="231"/>
      <c r="ACU166" s="231">
        <f>SUM(ACU167:ACU171)</f>
        <v>160000</v>
      </c>
      <c r="ACV166" s="231">
        <f t="shared" ref="ACV166:ACW166" si="4166">SUM(ACV167:ACV171)</f>
        <v>118.79</v>
      </c>
      <c r="ACW166" s="231">
        <f t="shared" si="4166"/>
        <v>400</v>
      </c>
      <c r="ACX166" s="231"/>
      <c r="ACY166" s="231">
        <f>SUM(ACY167:ACY171)</f>
        <v>156000</v>
      </c>
      <c r="ACZ166" s="231">
        <f t="shared" si="4164"/>
        <v>118.79</v>
      </c>
      <c r="ADA166" s="231">
        <f t="shared" si="4164"/>
        <v>300</v>
      </c>
      <c r="ADB166" s="231"/>
      <c r="ADC166" s="231">
        <f>SUM(ADC167:ADC171)</f>
        <v>114300</v>
      </c>
      <c r="ADD166" s="231">
        <v>0</v>
      </c>
      <c r="ADE166" s="231">
        <v>200</v>
      </c>
      <c r="ADF166" s="231"/>
      <c r="ADG166" s="231">
        <f>SUM(ADG167:ADG171)</f>
        <v>73400</v>
      </c>
      <c r="ADH166" s="231">
        <v>318.21499999999997</v>
      </c>
      <c r="ADI166" s="231">
        <f>SUM(ADI167:ADI171)</f>
        <v>200</v>
      </c>
      <c r="ADJ166" s="231"/>
      <c r="ADK166" s="231">
        <f>SUM(ADK167:ADK171)</f>
        <v>73400</v>
      </c>
      <c r="ADL166" s="231">
        <v>293.73700000000002</v>
      </c>
      <c r="ADM166" s="231">
        <f>SUM(ADM167:ADM171)</f>
        <v>200</v>
      </c>
      <c r="ADN166" s="231"/>
      <c r="ADO166" s="231">
        <f>SUM(ADO167:ADO171)</f>
        <v>61072</v>
      </c>
      <c r="ADP166" s="231">
        <v>143.44900000000001</v>
      </c>
      <c r="ADQ166" s="231">
        <f>SUM(ADQ167:ADQ171)</f>
        <v>250</v>
      </c>
      <c r="ADR166" s="231"/>
      <c r="ADS166" s="231">
        <f>SUM(ADS167:ADS171)</f>
        <v>76340</v>
      </c>
      <c r="ADT166" s="231">
        <v>441.505</v>
      </c>
      <c r="ADU166" s="231">
        <f>SUM(ADU167:ADU171)</f>
        <v>200</v>
      </c>
      <c r="ADV166" s="231"/>
      <c r="ADW166" s="231">
        <f>SUM(ADW167:ADW171)</f>
        <v>71800</v>
      </c>
      <c r="ADX166" s="231">
        <v>304.17599999999999</v>
      </c>
      <c r="ADY166" s="231">
        <f>SUM(ADY167:ADY171)</f>
        <v>5200</v>
      </c>
      <c r="ADZ166" s="231"/>
      <c r="AEA166" s="231">
        <f>SUM(AEA167:AEA171)</f>
        <v>1792305</v>
      </c>
      <c r="AEB166" s="231">
        <v>518.53800000000001</v>
      </c>
      <c r="AEC166" s="231">
        <f t="shared" ref="AEC166" si="4167">SUM(AEC167:AEC171)</f>
        <v>200</v>
      </c>
      <c r="AED166" s="231"/>
      <c r="AEE166" s="231">
        <f t="shared" ref="AEE166" si="4168">SUM(AEE167:AEE171)</f>
        <v>69828</v>
      </c>
      <c r="AEF166" s="231">
        <f t="shared" ref="AEF166:AFV166" si="4169">SUM(AEF167:AEF171)</f>
        <v>479.84199999999998</v>
      </c>
      <c r="AEG166" s="231">
        <f t="shared" si="4169"/>
        <v>200</v>
      </c>
      <c r="AEH166" s="231"/>
      <c r="AEI166" s="231">
        <f t="shared" si="4169"/>
        <v>69828</v>
      </c>
      <c r="AEJ166" s="231">
        <f t="shared" si="4169"/>
        <v>338.553</v>
      </c>
      <c r="AEK166" s="231">
        <f t="shared" si="4169"/>
        <v>200</v>
      </c>
      <c r="AEL166" s="231"/>
      <c r="AEM166" s="231">
        <f t="shared" si="4169"/>
        <v>69828</v>
      </c>
      <c r="AEN166" s="231">
        <f t="shared" si="4169"/>
        <v>473.90199999999999</v>
      </c>
      <c r="AEO166" s="231">
        <f t="shared" si="4169"/>
        <v>200</v>
      </c>
      <c r="AEP166" s="231"/>
      <c r="AEQ166" s="231">
        <f t="shared" si="4169"/>
        <v>67224</v>
      </c>
      <c r="AER166" s="231">
        <f t="shared" si="4169"/>
        <v>1778.1599999999999</v>
      </c>
      <c r="AES166" s="231">
        <f t="shared" si="4169"/>
        <v>100</v>
      </c>
      <c r="AET166" s="231"/>
      <c r="AEU166" s="231">
        <f t="shared" si="4169"/>
        <v>41250</v>
      </c>
      <c r="AEV166" s="231">
        <f t="shared" si="4169"/>
        <v>736.125</v>
      </c>
      <c r="AEW166" s="231">
        <f t="shared" si="4169"/>
        <v>200</v>
      </c>
      <c r="AEX166" s="231"/>
      <c r="AEY166" s="231">
        <f t="shared" si="4169"/>
        <v>84600</v>
      </c>
      <c r="AEZ166" s="231">
        <f t="shared" si="4169"/>
        <v>2114.1109999999999</v>
      </c>
      <c r="AFA166" s="231">
        <f t="shared" si="4169"/>
        <v>250</v>
      </c>
      <c r="AFB166" s="231"/>
      <c r="AFC166" s="231">
        <f t="shared" si="4169"/>
        <v>105750</v>
      </c>
      <c r="AFD166" s="231">
        <f t="shared" si="4169"/>
        <v>1566.2350000000001</v>
      </c>
      <c r="AFE166" s="231">
        <f t="shared" si="4169"/>
        <v>250</v>
      </c>
      <c r="AFF166" s="231"/>
      <c r="AFG166" s="231">
        <f t="shared" si="4169"/>
        <v>105750</v>
      </c>
      <c r="AFH166" s="231">
        <f t="shared" si="4169"/>
        <v>1605.327</v>
      </c>
      <c r="AFI166" s="231">
        <f t="shared" si="4169"/>
        <v>150</v>
      </c>
      <c r="AFJ166" s="231"/>
      <c r="AFK166" s="231">
        <f t="shared" si="4169"/>
        <v>66600</v>
      </c>
      <c r="AFL166" s="231">
        <f t="shared" si="4169"/>
        <v>586.57399999999996</v>
      </c>
      <c r="AFM166" s="231">
        <f t="shared" si="4169"/>
        <v>300</v>
      </c>
      <c r="AFN166" s="231"/>
      <c r="AFO166" s="231">
        <f t="shared" si="4169"/>
        <v>133200</v>
      </c>
      <c r="AFP166" s="231">
        <f t="shared" si="4169"/>
        <v>1000</v>
      </c>
      <c r="AFQ166" s="231"/>
      <c r="AFR166" s="231">
        <f t="shared" si="4169"/>
        <v>383550.5</v>
      </c>
      <c r="AFS166" s="231">
        <f t="shared" si="4169"/>
        <v>150</v>
      </c>
      <c r="AFT166" s="231"/>
      <c r="AFU166" s="231">
        <f t="shared" si="4169"/>
        <v>58281</v>
      </c>
      <c r="AFV166" s="231">
        <f t="shared" si="4169"/>
        <v>500</v>
      </c>
      <c r="AFW166" s="231"/>
      <c r="AFX166" s="231">
        <f t="shared" ref="AFX166:AKZ166" si="4170">SUM(AFX167:AFX171)</f>
        <v>163545.77655582095</v>
      </c>
      <c r="AFY166" s="231">
        <v>549.31600000000003</v>
      </c>
      <c r="AFZ166" s="231">
        <v>216335.2</v>
      </c>
      <c r="AGA166" s="231">
        <v>602.77099999999996</v>
      </c>
      <c r="AGB166" s="231">
        <v>235234.84</v>
      </c>
      <c r="AGC166" s="231">
        <v>470.30200000000002</v>
      </c>
      <c r="AGD166" s="231">
        <v>174416.38</v>
      </c>
      <c r="AGE166" s="231">
        <v>248.38</v>
      </c>
      <c r="AGF166" s="231">
        <v>90182.399999999994</v>
      </c>
      <c r="AGG166" s="231">
        <v>359.07100000000003</v>
      </c>
      <c r="AGH166" s="231">
        <v>117227.9</v>
      </c>
      <c r="AGI166" s="231">
        <v>602.952</v>
      </c>
      <c r="AGJ166" s="231">
        <v>188427.2</v>
      </c>
      <c r="AGK166" s="231">
        <v>385.16899999999998</v>
      </c>
      <c r="AGL166" s="231">
        <v>127348.4</v>
      </c>
      <c r="AGM166" s="231">
        <v>136.78899999999999</v>
      </c>
      <c r="AGN166" s="231">
        <v>50801.599999999999</v>
      </c>
      <c r="AGO166" s="231">
        <v>206.983</v>
      </c>
      <c r="AGP166" s="231">
        <v>74390.8</v>
      </c>
      <c r="AGQ166" s="231">
        <v>183.58600000000001</v>
      </c>
      <c r="AGR166" s="231">
        <v>71963.199999999997</v>
      </c>
      <c r="AGS166" s="231">
        <f t="shared" si="4170"/>
        <v>127.79</v>
      </c>
      <c r="AGT166" s="231">
        <f t="shared" si="4170"/>
        <v>44464.4</v>
      </c>
      <c r="AGU166" s="231">
        <f t="shared" si="4170"/>
        <v>212.38300000000001</v>
      </c>
      <c r="AGV166" s="231">
        <f t="shared" si="4170"/>
        <v>74150.8</v>
      </c>
      <c r="AGW166" s="231">
        <f t="shared" si="4170"/>
        <v>118.79</v>
      </c>
      <c r="AGX166" s="231">
        <f t="shared" si="4170"/>
        <v>41362</v>
      </c>
      <c r="AGY166" s="231">
        <f t="shared" si="4170"/>
        <v>0</v>
      </c>
      <c r="AGZ166" s="231">
        <f t="shared" si="4170"/>
        <v>0</v>
      </c>
      <c r="AHA166" s="231">
        <f t="shared" si="4170"/>
        <v>318.21499999999997</v>
      </c>
      <c r="AHB166" s="231">
        <f t="shared" si="4170"/>
        <v>134632</v>
      </c>
      <c r="AHC166" s="231">
        <f t="shared" si="4170"/>
        <v>293.73700000000002</v>
      </c>
      <c r="AHD166" s="231">
        <f t="shared" si="4170"/>
        <v>125246.39999999999</v>
      </c>
      <c r="AHE166" s="231">
        <f t="shared" si="4170"/>
        <v>143.44900000000001</v>
      </c>
      <c r="AHF166" s="231">
        <f t="shared" si="4170"/>
        <v>62118.6</v>
      </c>
      <c r="AHG166" s="231">
        <f t="shared" si="4170"/>
        <v>441.505</v>
      </c>
      <c r="AHH166" s="231">
        <f t="shared" si="4170"/>
        <v>196140</v>
      </c>
      <c r="AHI166" s="231">
        <f t="shared" si="4170"/>
        <v>304.17599999999999</v>
      </c>
      <c r="AHJ166" s="231">
        <f t="shared" si="4170"/>
        <v>118648</v>
      </c>
      <c r="AHK166" s="231">
        <f t="shared" si="4170"/>
        <v>518.53800000000001</v>
      </c>
      <c r="AHL166" s="231">
        <f t="shared" si="4170"/>
        <v>201475</v>
      </c>
      <c r="AHM166" s="231">
        <f t="shared" si="4170"/>
        <v>479.84199999999998</v>
      </c>
      <c r="AHN166" s="231">
        <f t="shared" si="4170"/>
        <v>195670</v>
      </c>
      <c r="AHO166" s="231">
        <f t="shared" si="3063"/>
        <v>5572.8929999999991</v>
      </c>
      <c r="AHP166" s="231">
        <f t="shared" si="3064"/>
        <v>6573.4</v>
      </c>
      <c r="AHQ166" s="231">
        <f t="shared" si="3065"/>
        <v>2270471.8960000002</v>
      </c>
      <c r="AHR166" s="231">
        <f t="shared" si="3066"/>
        <v>6852.5910000000003</v>
      </c>
      <c r="AHS166" s="231">
        <f t="shared" si="3067"/>
        <v>6833.4</v>
      </c>
      <c r="AHT166" s="231">
        <f t="shared" ref="AHT166:AHT183" si="4171">M166+EN166+JK166+OH166+TE166+YB166+ACY166</f>
        <v>2279203.2000000002</v>
      </c>
      <c r="AHU166" s="231">
        <f t="shared" ref="AHU166:AHU183" si="4172">N166+EO166+JL166+OI166+TF166+YC166+ACZ166</f>
        <v>6852.5910000000003</v>
      </c>
      <c r="AHV166" s="231">
        <f t="shared" ref="AHV166:AHV183" si="4173">O166+EP166+JM166+OJ166+TG166+YD166+ADA166</f>
        <v>6800</v>
      </c>
      <c r="AHW166" s="231">
        <f t="shared" ref="AHW166:AHW183" si="4174">Q166+ER166+JO166+OL166+TI166+YF166+ADC166</f>
        <v>2167456</v>
      </c>
      <c r="AHX166" s="231">
        <v>7150.174</v>
      </c>
      <c r="AHY166" s="231">
        <f t="shared" ref="AHY166:AHY183" si="4175">S166+ET166+JQ166+ON166+TK166+YH166+ADE166</f>
        <v>7100</v>
      </c>
      <c r="AHZ166" s="231">
        <f t="shared" si="3762"/>
        <v>2280169.5</v>
      </c>
      <c r="AIA166" s="231">
        <f t="shared" si="3327"/>
        <v>6851.8710000000001</v>
      </c>
      <c r="AIB166" s="231">
        <f t="shared" si="3328"/>
        <v>6860</v>
      </c>
      <c r="AIC166" s="231">
        <f t="shared" si="3329"/>
        <v>2220792</v>
      </c>
      <c r="AID166" s="231">
        <f t="shared" si="3330"/>
        <v>5809.3949999999995</v>
      </c>
      <c r="AIE166" s="231">
        <f t="shared" si="3331"/>
        <v>6400</v>
      </c>
      <c r="AIF166" s="231">
        <f t="shared" si="3332"/>
        <v>2075982</v>
      </c>
      <c r="AIG166" s="231">
        <f t="shared" si="3333"/>
        <v>6156.4079999999994</v>
      </c>
      <c r="AIH166" s="231">
        <f t="shared" si="3334"/>
        <v>5470</v>
      </c>
      <c r="AII166" s="231">
        <f t="shared" si="3335"/>
        <v>1760332.7</v>
      </c>
      <c r="AIJ166" s="231">
        <f t="shared" si="3336"/>
        <v>6328.2940000000008</v>
      </c>
      <c r="AIK166" s="231">
        <f t="shared" si="3337"/>
        <v>7550</v>
      </c>
      <c r="AIL166" s="231">
        <f t="shared" si="4011"/>
        <v>2380350</v>
      </c>
      <c r="AIM166" s="231">
        <f t="shared" si="4048"/>
        <v>5806.3360000000002</v>
      </c>
      <c r="AIN166" s="231">
        <f t="shared" si="4049"/>
        <v>12450</v>
      </c>
      <c r="AIO166" s="231">
        <f t="shared" si="4050"/>
        <v>4208355</v>
      </c>
      <c r="AIP166" s="231">
        <f t="shared" si="4051"/>
        <v>6134.9889999999996</v>
      </c>
      <c r="AIQ166" s="231">
        <f t="shared" si="4052"/>
        <v>6100</v>
      </c>
      <c r="AIR166" s="231">
        <f t="shared" ref="AIR166:AIR183" si="4176">AS166+FT166+KQ166+PN166+UK166+ZH166+AEE166</f>
        <v>2042978</v>
      </c>
      <c r="AIS166" s="231">
        <f t="shared" si="4170"/>
        <v>4443.4839999999995</v>
      </c>
      <c r="AIT166" s="231">
        <f t="shared" si="4170"/>
        <v>6250</v>
      </c>
      <c r="AIU166" s="231">
        <f t="shared" si="4170"/>
        <v>2091928</v>
      </c>
      <c r="AIV166" s="231">
        <f t="shared" si="4170"/>
        <v>3343.5929999999998</v>
      </c>
      <c r="AIW166" s="231">
        <f t="shared" si="4170"/>
        <v>6580</v>
      </c>
      <c r="AIX166" s="231">
        <f t="shared" si="4170"/>
        <v>2216023</v>
      </c>
      <c r="AIY166" s="231">
        <f t="shared" si="4170"/>
        <v>3057.056</v>
      </c>
      <c r="AIZ166" s="231">
        <f t="shared" si="4170"/>
        <v>7790</v>
      </c>
      <c r="AJA166" s="231">
        <f t="shared" si="4170"/>
        <v>2585200.8000000003</v>
      </c>
      <c r="AJB166" s="231">
        <f t="shared" si="4170"/>
        <v>3885.1680000000001</v>
      </c>
      <c r="AJC166" s="231">
        <f t="shared" si="4170"/>
        <v>7380</v>
      </c>
      <c r="AJD166" s="231">
        <f t="shared" si="4170"/>
        <v>2428858</v>
      </c>
      <c r="AJE166" s="231">
        <f t="shared" si="4170"/>
        <v>4140.03</v>
      </c>
      <c r="AJF166" s="231">
        <f t="shared" si="4170"/>
        <v>7200</v>
      </c>
      <c r="AJG166" s="231">
        <f t="shared" si="4170"/>
        <v>2529140</v>
      </c>
      <c r="AJH166" s="231">
        <f t="shared" si="4170"/>
        <v>4122.93</v>
      </c>
      <c r="AJI166" s="231">
        <f t="shared" si="4170"/>
        <v>6250</v>
      </c>
      <c r="AJJ166" s="231">
        <f t="shared" si="4170"/>
        <v>2187680</v>
      </c>
      <c r="AJK166" s="231">
        <f t="shared" si="4170"/>
        <v>3183.2260000000001</v>
      </c>
      <c r="AJL166" s="231">
        <f t="shared" si="4170"/>
        <v>5750</v>
      </c>
      <c r="AJM166" s="231">
        <f t="shared" si="4170"/>
        <v>2053240</v>
      </c>
      <c r="AJN166" s="231">
        <f t="shared" si="4170"/>
        <v>3613.7860000000001</v>
      </c>
      <c r="AJO166" s="231">
        <f t="shared" si="4170"/>
        <v>5540</v>
      </c>
      <c r="AJP166" s="231">
        <f t="shared" si="4170"/>
        <v>1984513.2</v>
      </c>
      <c r="AJQ166" s="231">
        <f t="shared" si="4170"/>
        <v>3757.4409999999998</v>
      </c>
      <c r="AJR166" s="231">
        <f t="shared" si="4170"/>
        <v>4750</v>
      </c>
      <c r="AJS166" s="231">
        <f t="shared" si="4170"/>
        <v>1723389.5</v>
      </c>
      <c r="AJT166" s="231">
        <f t="shared" si="4170"/>
        <v>5760</v>
      </c>
      <c r="AJU166" s="231">
        <f t="shared" si="4170"/>
        <v>2069790.1</v>
      </c>
      <c r="AJV166" s="231">
        <f t="shared" si="4170"/>
        <v>5530</v>
      </c>
      <c r="AJW166" s="231">
        <f t="shared" si="4170"/>
        <v>1958375.8</v>
      </c>
      <c r="AJX166" s="231">
        <f t="shared" si="4170"/>
        <v>5870</v>
      </c>
      <c r="AJY166" s="231">
        <f t="shared" si="4170"/>
        <v>2081949.3765558209</v>
      </c>
      <c r="AJZ166" s="231">
        <f t="shared" si="3073"/>
        <v>5981.1019999999999</v>
      </c>
      <c r="AKA166" s="231">
        <f t="shared" si="3074"/>
        <v>2008458.77</v>
      </c>
      <c r="AKB166" s="231">
        <v>7199.0629999999992</v>
      </c>
      <c r="AKC166" s="231">
        <v>2383230.63</v>
      </c>
      <c r="AKD166" s="231">
        <v>6890.0280000000002</v>
      </c>
      <c r="AKE166" s="231">
        <v>2262165.8699999996</v>
      </c>
      <c r="AKF166" s="231">
        <f t="shared" ref="AKF166:AKF183" si="4177">CS166+HT166+MQ166+RN166+WK166+ABH166+AGE166</f>
        <v>5957.8830000000007</v>
      </c>
      <c r="AKG166" s="231">
        <f t="shared" ref="AKG166:AKG183" si="4178">CT166+HU166+MR166+RO166+WL166+ABI166+AGF166</f>
        <v>1897012.39</v>
      </c>
      <c r="AKH166" s="179">
        <f t="shared" ref="AKH166:AKH183" si="4179">CU166+HV166+MS166+RP166+WM166+ABJ166+AGG166</f>
        <v>6820.9149999999991</v>
      </c>
      <c r="AKI166" s="179">
        <f>AKI168</f>
        <v>2178301.1</v>
      </c>
      <c r="AKJ166" s="179">
        <v>7112.1310000000003</v>
      </c>
      <c r="AKK166" s="179">
        <v>2278652.6300000004</v>
      </c>
      <c r="AKL166" s="179">
        <f t="shared" si="3996"/>
        <v>6214.7219999999998</v>
      </c>
      <c r="AKM166" s="179">
        <f t="shared" si="3343"/>
        <v>2024146.8599999999</v>
      </c>
      <c r="AKN166" s="179">
        <f t="shared" si="4170"/>
        <v>8231.4609999999993</v>
      </c>
      <c r="AKO166" s="179">
        <f t="shared" si="4170"/>
        <v>2616480.7000000002</v>
      </c>
      <c r="AKP166" s="179">
        <f t="shared" ref="AKP166:AKP184" si="4180">SUM(DC166,ID166,NA166,RX166,WU166,ABR166,AGO166)</f>
        <v>6547.8760000000002</v>
      </c>
      <c r="AKQ166" s="179">
        <f t="shared" ref="AKQ166:AKQ184" si="4181">SUM(DD166,IE166,NB166,RY166,WV166,ABS166,AGP166)</f>
        <v>2127018.7799999998</v>
      </c>
      <c r="AKR166" s="179">
        <f t="shared" ref="AKR166:AKR184" si="4182">DE166+IF166+NC166+RZ166+WW166+ABT166+AGQ166</f>
        <v>7423.1470000000008</v>
      </c>
      <c r="AKS166" s="179">
        <f t="shared" ref="AKS166:AKS184" si="4183">DF166+IG166+ND166+SA166+WX166+ABU166+AGR166</f>
        <v>2431586.9900000002</v>
      </c>
      <c r="AKT166" s="179">
        <f t="shared" si="4170"/>
        <v>5572.8929999999991</v>
      </c>
      <c r="AKU166" s="179">
        <f t="shared" si="4170"/>
        <v>1885661.13</v>
      </c>
      <c r="AKV166" s="179">
        <f t="shared" si="4170"/>
        <v>6852.5910000000003</v>
      </c>
      <c r="AKW166" s="179">
        <f t="shared" si="4170"/>
        <v>2299461.25</v>
      </c>
      <c r="AKX166" s="179">
        <f t="shared" si="4170"/>
        <v>6852.5910000000003</v>
      </c>
      <c r="AKY166" s="179">
        <f t="shared" si="4170"/>
        <v>2298260.12</v>
      </c>
      <c r="AKZ166" s="179">
        <f t="shared" si="4170"/>
        <v>7150.174</v>
      </c>
      <c r="ALA166" s="179">
        <f t="shared" ref="ALA166:ALR166" si="4184">SUM(ALA167:ALA171)</f>
        <v>2432164.91</v>
      </c>
      <c r="ALB166" s="179">
        <f t="shared" si="4184"/>
        <v>6851.8710000000001</v>
      </c>
      <c r="ALC166" s="179">
        <f t="shared" si="4184"/>
        <v>2392207.5300000003</v>
      </c>
      <c r="ALD166" s="179">
        <f t="shared" si="4184"/>
        <v>5809.3949999999995</v>
      </c>
      <c r="ALE166" s="179">
        <f t="shared" si="4184"/>
        <v>2093448.3299999998</v>
      </c>
      <c r="ALF166" s="179">
        <f t="shared" si="4184"/>
        <v>6156.4079999999985</v>
      </c>
      <c r="ALG166" s="179">
        <f t="shared" si="4184"/>
        <v>2204958.75</v>
      </c>
      <c r="ALH166" s="179">
        <f t="shared" si="4184"/>
        <v>6328.2939999999999</v>
      </c>
      <c r="ALI166" s="179">
        <f t="shared" si="4184"/>
        <v>2297489.35</v>
      </c>
      <c r="ALJ166" s="179">
        <f t="shared" si="4184"/>
        <v>5806.3359999999993</v>
      </c>
      <c r="ALK166" s="179">
        <f t="shared" si="4184"/>
        <v>2091589.18</v>
      </c>
      <c r="ALL166" s="179">
        <f t="shared" si="4184"/>
        <v>2091589.18</v>
      </c>
      <c r="ALM166" s="179">
        <f t="shared" si="4184"/>
        <v>6134.9889999999996</v>
      </c>
      <c r="ALN166" s="179">
        <f t="shared" si="4184"/>
        <v>2191152.84</v>
      </c>
      <c r="ALO166" s="179">
        <f t="shared" si="4184"/>
        <v>2191152.84</v>
      </c>
      <c r="ALP166" s="179">
        <f t="shared" si="4184"/>
        <v>4443.4839999999995</v>
      </c>
      <c r="ALQ166" s="179">
        <f t="shared" si="4184"/>
        <v>1608028.77</v>
      </c>
      <c r="ALR166" s="179">
        <f t="shared" si="4184"/>
        <v>1608028.77</v>
      </c>
      <c r="ALS166" s="113"/>
      <c r="ALT166" s="113"/>
      <c r="ALU166" s="113"/>
      <c r="ALV166" s="113"/>
      <c r="ALW166" s="113"/>
      <c r="ALX166" s="113"/>
      <c r="ALY166" s="113"/>
      <c r="ALZ166" s="113"/>
      <c r="AMA166" s="113"/>
      <c r="AMB166" s="113"/>
      <c r="AMC166" s="113"/>
      <c r="AMD166" s="113"/>
      <c r="AME166" s="113"/>
      <c r="AMF166" s="113"/>
      <c r="AMG166" s="113"/>
      <c r="AMH166" s="113"/>
      <c r="AMI166" s="113"/>
      <c r="AMJ166" s="113"/>
      <c r="AMK166" s="113"/>
      <c r="AML166" s="113"/>
      <c r="AMM166" s="113"/>
      <c r="AMN166" s="113"/>
      <c r="AMO166" s="113"/>
      <c r="AMP166" s="113"/>
      <c r="AMQ166" s="113"/>
      <c r="AMR166" s="113"/>
      <c r="AMS166" s="113"/>
      <c r="AMT166" s="113"/>
      <c r="AMU166" s="113"/>
      <c r="AMV166" s="113"/>
      <c r="AMW166" s="113"/>
      <c r="AMX166" s="113"/>
      <c r="AMY166" s="113"/>
      <c r="AMZ166" s="113"/>
      <c r="ANA166" s="113"/>
      <c r="ANB166" s="113"/>
      <c r="ANC166" s="113"/>
      <c r="AND166" s="113"/>
      <c r="ANE166" s="113"/>
      <c r="ANF166" s="113"/>
      <c r="ANG166" s="113"/>
      <c r="ANH166" s="113"/>
      <c r="ANI166" s="113"/>
      <c r="ANJ166" s="113"/>
      <c r="ANK166" s="113"/>
      <c r="ANL166" s="113"/>
      <c r="ANM166" s="113"/>
      <c r="ANN166" s="113"/>
      <c r="ANO166" s="113"/>
      <c r="ANP166" s="113"/>
      <c r="ANQ166" s="113"/>
      <c r="ANR166" s="113"/>
      <c r="ANS166" s="113"/>
      <c r="ANT166" s="113"/>
      <c r="ANU166" s="113"/>
      <c r="ANV166" s="113"/>
      <c r="ANW166" s="113"/>
      <c r="ANX166" s="113"/>
      <c r="ANY166" s="113"/>
      <c r="ANZ166" s="113"/>
      <c r="AOA166" s="113"/>
      <c r="AOB166" s="113"/>
      <c r="AOC166" s="113"/>
      <c r="AOD166" s="113"/>
      <c r="AOE166" s="113"/>
      <c r="AOF166" s="113"/>
      <c r="AOG166" s="113"/>
      <c r="AOH166" s="113"/>
      <c r="AOI166" s="113"/>
      <c r="AOJ166" s="113"/>
      <c r="AOK166" s="113"/>
      <c r="AOL166" s="113"/>
      <c r="AOM166" s="113"/>
      <c r="AON166" s="113"/>
      <c r="AOO166" s="113"/>
      <c r="AOP166" s="113"/>
      <c r="AOQ166" s="113"/>
      <c r="AOR166" s="113"/>
      <c r="AOS166" s="113"/>
      <c r="AOT166" s="113"/>
      <c r="AOU166" s="113"/>
      <c r="AOV166" s="113"/>
      <c r="AOW166" s="113"/>
      <c r="AOX166" s="113"/>
      <c r="AOY166" s="113"/>
      <c r="AOZ166" s="113"/>
      <c r="APA166" s="113"/>
      <c r="APB166" s="113"/>
      <c r="APC166" s="113"/>
      <c r="APD166" s="113"/>
      <c r="APE166" s="113"/>
      <c r="APF166" s="113"/>
      <c r="APG166" s="113"/>
      <c r="APH166" s="113"/>
      <c r="API166" s="113"/>
      <c r="APJ166" s="113"/>
      <c r="APK166" s="113"/>
      <c r="APL166" s="113"/>
      <c r="APM166" s="113"/>
      <c r="APN166" s="113"/>
      <c r="APO166" s="113"/>
      <c r="APP166" s="113"/>
      <c r="APQ166" s="113"/>
      <c r="APR166" s="113"/>
      <c r="APS166" s="113"/>
      <c r="APT166" s="113"/>
      <c r="APU166" s="113"/>
      <c r="APV166" s="113"/>
      <c r="APW166" s="113"/>
      <c r="APX166" s="113"/>
      <c r="APY166" s="113"/>
      <c r="APZ166" s="113"/>
      <c r="AQA166" s="113"/>
      <c r="AQB166" s="113"/>
      <c r="AQC166" s="113"/>
      <c r="AQD166" s="113"/>
      <c r="AQE166" s="113"/>
      <c r="AQF166" s="113"/>
      <c r="AQG166" s="113"/>
      <c r="AQH166" s="113"/>
      <c r="AQI166" s="113"/>
      <c r="AQJ166" s="113"/>
      <c r="AQK166" s="113"/>
      <c r="AQL166" s="113"/>
      <c r="AQM166" s="113"/>
      <c r="AQN166" s="113"/>
      <c r="AQO166" s="113"/>
      <c r="AQP166" s="113"/>
      <c r="AQQ166" s="113"/>
      <c r="AQR166" s="113"/>
      <c r="AQS166" s="113"/>
      <c r="AQT166" s="113"/>
      <c r="AQU166" s="113"/>
      <c r="AQV166" s="113"/>
      <c r="AQW166" s="113"/>
      <c r="AQX166" s="113"/>
      <c r="AQY166" s="113"/>
      <c r="AQZ166" s="113"/>
      <c r="ARA166" s="113"/>
      <c r="ARB166" s="113"/>
      <c r="ARC166" s="113"/>
      <c r="ARD166" s="113"/>
      <c r="ARE166" s="113"/>
      <c r="ARF166" s="113"/>
      <c r="ARG166" s="113"/>
      <c r="ARH166" s="113"/>
      <c r="ARI166" s="113"/>
      <c r="ARJ166" s="113"/>
      <c r="ARK166" s="113"/>
      <c r="ARL166" s="113"/>
      <c r="ARM166" s="113"/>
      <c r="ARN166" s="113"/>
      <c r="ARO166" s="113"/>
      <c r="ARP166" s="113"/>
      <c r="ARQ166" s="113"/>
      <c r="ARR166" s="113"/>
      <c r="ARS166" s="113"/>
      <c r="ART166" s="113"/>
      <c r="ARU166" s="113"/>
      <c r="ARV166" s="113"/>
      <c r="ARW166" s="113"/>
      <c r="ARX166" s="113"/>
      <c r="ARY166" s="113"/>
      <c r="ARZ166" s="113"/>
      <c r="ASA166" s="113"/>
      <c r="ASB166" s="113"/>
      <c r="ASC166" s="113"/>
      <c r="ASD166" s="113"/>
      <c r="ASE166" s="113"/>
      <c r="ASF166" s="113"/>
      <c r="ASG166" s="113"/>
      <c r="ASH166" s="113"/>
      <c r="ASI166" s="113"/>
      <c r="ASJ166" s="113"/>
      <c r="ASK166" s="113"/>
      <c r="ASL166" s="113"/>
      <c r="ASM166" s="113"/>
      <c r="ASN166" s="113"/>
      <c r="ASO166" s="113"/>
      <c r="ASP166" s="113"/>
      <c r="ASQ166" s="113"/>
      <c r="ASR166" s="113"/>
      <c r="ASS166" s="113"/>
      <c r="AST166" s="113"/>
      <c r="ASU166" s="113"/>
      <c r="ASV166" s="113"/>
      <c r="ASW166" s="113"/>
      <c r="ASX166" s="113"/>
      <c r="ASY166" s="113"/>
      <c r="ASZ166" s="113"/>
      <c r="ATA166" s="113"/>
      <c r="ATB166" s="113"/>
      <c r="ATC166" s="113"/>
      <c r="ATD166" s="113"/>
      <c r="ATE166" s="113"/>
      <c r="ATF166" s="113"/>
      <c r="ATG166" s="113"/>
      <c r="ATH166" s="113"/>
      <c r="ATI166" s="113"/>
      <c r="ATJ166" s="113"/>
      <c r="ATK166" s="113"/>
      <c r="ATL166" s="113"/>
      <c r="ATM166" s="113"/>
      <c r="ATN166" s="113"/>
      <c r="ATO166" s="113"/>
      <c r="ATP166" s="113"/>
      <c r="ATQ166" s="113"/>
      <c r="ATR166" s="113"/>
      <c r="ATS166" s="113"/>
      <c r="ATT166" s="113"/>
      <c r="ATU166" s="113"/>
      <c r="ATV166" s="113"/>
      <c r="ATW166" s="113"/>
      <c r="ATX166" s="113"/>
      <c r="ATY166" s="113"/>
      <c r="ATZ166" s="113"/>
      <c r="AUA166" s="113"/>
      <c r="AUB166" s="113"/>
      <c r="AUC166" s="113"/>
      <c r="AUD166" s="113"/>
      <c r="AUE166" s="113"/>
      <c r="AUF166" s="113"/>
      <c r="AUG166" s="113"/>
      <c r="AUH166" s="113"/>
      <c r="AUI166" s="113"/>
      <c r="AUJ166" s="113"/>
      <c r="AUK166" s="113"/>
      <c r="AUL166" s="113"/>
      <c r="AUM166" s="113"/>
      <c r="AUN166" s="113"/>
      <c r="AUO166" s="113"/>
      <c r="AUP166" s="113"/>
      <c r="AUQ166" s="113"/>
      <c r="AUR166" s="113"/>
      <c r="AUS166" s="113"/>
      <c r="AUT166" s="113"/>
      <c r="AUU166" s="113"/>
      <c r="AUV166" s="113"/>
      <c r="AUW166" s="113"/>
      <c r="AUX166" s="113"/>
      <c r="AUY166" s="113"/>
      <c r="AUZ166" s="113"/>
      <c r="AVA166" s="113"/>
      <c r="AVB166" s="113"/>
      <c r="AVC166" s="113"/>
      <c r="AVD166" s="113"/>
      <c r="AVE166" s="113"/>
      <c r="AVF166" s="113"/>
      <c r="AVG166" s="113"/>
      <c r="AVH166" s="113"/>
      <c r="AVI166" s="113"/>
      <c r="AVJ166" s="113"/>
      <c r="AVK166" s="113"/>
      <c r="AVL166" s="113"/>
      <c r="AVM166" s="113"/>
      <c r="AVN166" s="113"/>
      <c r="AVO166" s="113"/>
      <c r="AVP166" s="113"/>
      <c r="AVQ166" s="113"/>
      <c r="AVR166" s="113"/>
      <c r="AVS166" s="113"/>
      <c r="AVT166" s="113"/>
      <c r="AVU166" s="113"/>
      <c r="AVV166" s="113"/>
      <c r="AVW166" s="113"/>
      <c r="AVX166" s="113"/>
      <c r="AVY166" s="113"/>
      <c r="AVZ166" s="113"/>
      <c r="AWA166" s="113"/>
      <c r="AWB166" s="113"/>
      <c r="AWC166" s="113"/>
      <c r="AWD166" s="113"/>
      <c r="AWE166" s="113"/>
      <c r="AWF166" s="113"/>
      <c r="AWG166" s="113"/>
      <c r="AWH166" s="113"/>
      <c r="AWI166" s="113"/>
      <c r="AWJ166" s="113"/>
      <c r="AWK166" s="113"/>
      <c r="AWL166" s="113"/>
      <c r="AWM166" s="113"/>
      <c r="AWN166" s="113"/>
      <c r="AWO166" s="113"/>
      <c r="AWP166" s="113"/>
      <c r="AWQ166" s="113"/>
      <c r="AWR166" s="113"/>
      <c r="AWS166" s="113"/>
      <c r="AWT166" s="113"/>
      <c r="AWU166" s="113"/>
      <c r="AWV166" s="113"/>
      <c r="AWW166" s="113"/>
      <c r="AWX166" s="113"/>
      <c r="AWY166" s="113"/>
      <c r="AWZ166" s="113"/>
      <c r="AXA166" s="113"/>
      <c r="AXB166" s="113"/>
      <c r="AXC166" s="113"/>
      <c r="AXD166" s="113"/>
      <c r="AXE166" s="113"/>
      <c r="AXF166" s="113"/>
      <c r="AXG166" s="113"/>
      <c r="AXH166" s="113"/>
      <c r="AXI166" s="113"/>
      <c r="AXJ166" s="113"/>
      <c r="AXK166" s="113"/>
      <c r="AXL166" s="113"/>
      <c r="AXM166" s="113"/>
      <c r="AXN166" s="113"/>
      <c r="AXO166" s="113"/>
      <c r="AXP166" s="113"/>
      <c r="AXQ166" s="113"/>
      <c r="AXR166" s="113"/>
      <c r="AXS166" s="113"/>
      <c r="AXT166" s="113"/>
      <c r="AXU166" s="113"/>
      <c r="AXV166" s="113"/>
      <c r="AXW166" s="113"/>
      <c r="AXX166" s="113"/>
      <c r="AXY166" s="113"/>
      <c r="AXZ166" s="113"/>
      <c r="AYA166" s="113"/>
      <c r="AYB166" s="113"/>
      <c r="AYC166" s="113"/>
      <c r="AYD166" s="113"/>
      <c r="AYE166" s="113"/>
      <c r="AYF166" s="113"/>
      <c r="AYG166" s="113"/>
      <c r="AYH166" s="113"/>
      <c r="AYI166" s="113"/>
      <c r="AYJ166" s="113"/>
      <c r="AYK166" s="113"/>
      <c r="AYL166" s="113"/>
      <c r="AYM166" s="113"/>
      <c r="AYN166" s="113"/>
      <c r="AYO166" s="113"/>
      <c r="AYP166" s="113"/>
      <c r="AYQ166" s="113"/>
      <c r="AYR166" s="113"/>
      <c r="AYS166" s="113"/>
      <c r="AYT166" s="113"/>
      <c r="AYU166" s="113"/>
      <c r="AYV166" s="113"/>
      <c r="AYW166" s="113"/>
      <c r="AYX166" s="113"/>
      <c r="AYY166" s="113"/>
      <c r="AYZ166" s="113"/>
      <c r="AZA166" s="113"/>
      <c r="AZB166" s="113"/>
      <c r="AZC166" s="113"/>
      <c r="AZD166" s="113"/>
      <c r="AZE166" s="113"/>
      <c r="AZF166" s="113"/>
      <c r="AZG166" s="113"/>
      <c r="AZH166" s="113"/>
      <c r="AZI166" s="113"/>
      <c r="AZJ166" s="113"/>
      <c r="AZK166" s="113"/>
      <c r="AZL166" s="113"/>
      <c r="AZM166" s="113"/>
      <c r="AZN166" s="113"/>
      <c r="AZO166" s="113"/>
      <c r="AZP166" s="113"/>
      <c r="AZQ166" s="113"/>
      <c r="AZR166" s="113"/>
      <c r="AZS166" s="113"/>
      <c r="AZT166" s="113"/>
      <c r="AZU166" s="113"/>
      <c r="AZV166" s="113"/>
      <c r="AZW166" s="113"/>
      <c r="AZX166" s="113"/>
      <c r="AZY166" s="113"/>
      <c r="AZZ166" s="113"/>
      <c r="BAA166" s="113"/>
      <c r="BAB166" s="113"/>
      <c r="BAC166" s="113"/>
      <c r="BAD166" s="113"/>
      <c r="BAE166" s="113"/>
      <c r="BAF166" s="113"/>
      <c r="BAG166" s="113"/>
      <c r="BAH166" s="113"/>
      <c r="BAI166" s="113"/>
      <c r="BAJ166" s="113"/>
      <c r="BAK166" s="113"/>
      <c r="BAL166" s="113"/>
      <c r="BAM166" s="113"/>
      <c r="BAN166" s="113"/>
      <c r="BAO166" s="113"/>
      <c r="BAP166" s="113"/>
      <c r="BAQ166" s="113"/>
      <c r="BAR166" s="113"/>
      <c r="BAS166" s="113"/>
      <c r="BAT166" s="113"/>
      <c r="BAU166" s="113"/>
      <c r="BAV166" s="113"/>
      <c r="BAW166" s="113"/>
      <c r="BAX166" s="113"/>
      <c r="BAY166" s="113"/>
      <c r="BAZ166" s="113"/>
      <c r="BBA166" s="113"/>
      <c r="BBB166" s="113"/>
      <c r="BBC166" s="113"/>
      <c r="BBD166" s="113"/>
      <c r="BBE166" s="113"/>
      <c r="BBF166" s="113"/>
      <c r="BBG166" s="113"/>
      <c r="BBH166" s="113"/>
      <c r="BBI166" s="113"/>
      <c r="BBJ166" s="113"/>
      <c r="BBK166" s="113"/>
      <c r="BBL166" s="113"/>
      <c r="BBM166" s="113"/>
      <c r="BBN166" s="113"/>
      <c r="BBO166" s="113"/>
      <c r="BBP166" s="113"/>
      <c r="BBQ166" s="113"/>
      <c r="BBR166" s="113"/>
      <c r="BBS166" s="113"/>
      <c r="BBT166" s="113"/>
      <c r="BBU166" s="113"/>
      <c r="BBV166" s="113"/>
      <c r="BBW166" s="113"/>
      <c r="BBX166" s="113"/>
      <c r="BBY166" s="113"/>
      <c r="BBZ166" s="113"/>
      <c r="BCA166" s="113"/>
      <c r="BCB166" s="113"/>
      <c r="BCC166" s="113"/>
      <c r="BCD166" s="113"/>
      <c r="BCE166" s="113"/>
      <c r="BCF166" s="113"/>
      <c r="BCG166" s="113"/>
      <c r="BCH166" s="113"/>
      <c r="BCI166" s="113"/>
      <c r="BCJ166" s="113"/>
      <c r="BCK166" s="113"/>
      <c r="BCL166" s="113"/>
      <c r="BCM166" s="113"/>
      <c r="BCN166" s="113"/>
      <c r="BCO166" s="113"/>
      <c r="BCP166" s="113"/>
      <c r="BCQ166" s="113"/>
      <c r="BCR166" s="113"/>
      <c r="BCS166" s="113"/>
      <c r="BCT166" s="113"/>
      <c r="BCU166" s="113"/>
      <c r="BCV166" s="113"/>
      <c r="BCW166" s="113"/>
      <c r="BCX166" s="113"/>
      <c r="BCY166" s="113"/>
      <c r="BCZ166" s="113"/>
      <c r="BDA166" s="113"/>
      <c r="BDB166" s="113"/>
      <c r="BDC166" s="113"/>
      <c r="BDD166" s="113"/>
      <c r="BDE166" s="113"/>
      <c r="BDF166" s="113"/>
      <c r="BDG166" s="113"/>
      <c r="BDH166" s="113"/>
      <c r="BDI166" s="113"/>
      <c r="BDJ166" s="113"/>
      <c r="BDK166" s="113"/>
      <c r="BDL166" s="113"/>
      <c r="BDM166" s="113"/>
      <c r="BDN166" s="113"/>
      <c r="BDO166" s="113"/>
      <c r="BDP166" s="113"/>
      <c r="BDQ166" s="113"/>
      <c r="BDR166" s="113"/>
      <c r="BDS166" s="113"/>
      <c r="BDT166" s="113"/>
      <c r="BDU166" s="113"/>
      <c r="BDV166" s="113"/>
      <c r="BDW166" s="113"/>
      <c r="BDX166" s="113"/>
      <c r="BDY166" s="113"/>
      <c r="BDZ166" s="113"/>
      <c r="BEA166" s="113"/>
      <c r="BEB166" s="113"/>
      <c r="BEC166" s="113"/>
      <c r="BED166" s="113"/>
      <c r="BEE166" s="113"/>
      <c r="BEF166" s="113"/>
      <c r="BEG166" s="113"/>
      <c r="BEH166" s="113"/>
      <c r="BEI166" s="113"/>
      <c r="BEJ166" s="113"/>
      <c r="BEK166" s="113"/>
      <c r="BEL166" s="113"/>
      <c r="BEM166" s="113"/>
      <c r="BEN166" s="113"/>
      <c r="BEO166" s="113"/>
      <c r="BEP166" s="113"/>
      <c r="BEQ166" s="113"/>
      <c r="BER166" s="113"/>
      <c r="BES166" s="113"/>
      <c r="BET166" s="113"/>
      <c r="BEU166" s="113"/>
      <c r="BEV166" s="113"/>
      <c r="BEW166" s="113"/>
      <c r="BEX166" s="113"/>
      <c r="BEY166" s="113"/>
      <c r="BEZ166" s="113"/>
      <c r="BFA166" s="113"/>
      <c r="BFB166" s="113"/>
      <c r="BFC166" s="113"/>
      <c r="BFD166" s="113"/>
      <c r="BFE166" s="113"/>
      <c r="BFF166" s="113"/>
      <c r="BFG166" s="113"/>
      <c r="BFH166" s="113"/>
      <c r="BFI166" s="113"/>
      <c r="BFJ166" s="113"/>
      <c r="BFK166" s="113"/>
      <c r="BFL166" s="113"/>
      <c r="BFM166" s="113"/>
      <c r="BFN166" s="113"/>
      <c r="BFO166" s="113"/>
      <c r="BFP166" s="113"/>
      <c r="BFQ166" s="113"/>
      <c r="BFR166" s="113"/>
      <c r="BFS166" s="113"/>
      <c r="BFT166" s="113"/>
      <c r="BFU166" s="113"/>
      <c r="BFV166" s="113"/>
      <c r="BFW166" s="113"/>
      <c r="BFX166" s="113"/>
      <c r="BFY166" s="113"/>
      <c r="BFZ166" s="113"/>
      <c r="BGA166" s="113"/>
      <c r="BGB166" s="113"/>
      <c r="BGC166" s="113"/>
      <c r="BGD166" s="113"/>
      <c r="BGE166" s="113"/>
      <c r="BGF166" s="113"/>
      <c r="BGG166" s="113"/>
      <c r="BGH166" s="113"/>
      <c r="BGI166" s="113"/>
      <c r="BGJ166" s="113"/>
      <c r="BGK166" s="113"/>
      <c r="BGL166" s="113"/>
      <c r="BGM166" s="113"/>
      <c r="BGN166" s="113"/>
      <c r="BGO166" s="113"/>
      <c r="BGP166" s="113"/>
      <c r="BGQ166" s="113"/>
      <c r="BGR166" s="113"/>
      <c r="BGS166" s="113"/>
      <c r="BGT166" s="113"/>
      <c r="BGU166" s="113"/>
      <c r="BGV166" s="113"/>
      <c r="BGW166" s="113"/>
      <c r="BGX166" s="113"/>
      <c r="BGY166" s="113"/>
      <c r="BGZ166" s="113"/>
      <c r="BHA166" s="113"/>
      <c r="BHB166" s="113"/>
      <c r="BHC166" s="113"/>
      <c r="BHD166" s="113"/>
      <c r="BHE166" s="113"/>
      <c r="BHF166" s="113"/>
      <c r="BHG166" s="113"/>
      <c r="BHH166" s="113"/>
      <c r="BHI166" s="113"/>
      <c r="BHJ166" s="113"/>
      <c r="BHK166" s="113"/>
      <c r="BHL166" s="113"/>
      <c r="BHM166" s="113"/>
      <c r="BHN166" s="113"/>
      <c r="BHO166" s="113"/>
      <c r="BHP166" s="113"/>
      <c r="BHQ166" s="113"/>
      <c r="BHR166" s="113"/>
      <c r="BHS166" s="113"/>
      <c r="BHT166" s="113"/>
      <c r="BHU166" s="113"/>
      <c r="BHV166" s="113"/>
      <c r="BHW166" s="113"/>
      <c r="BHX166" s="113"/>
      <c r="BHY166" s="113"/>
      <c r="BHZ166" s="113"/>
      <c r="BIA166" s="113"/>
      <c r="BIB166" s="113"/>
      <c r="BIC166" s="113"/>
      <c r="BID166" s="113"/>
      <c r="BIE166" s="113"/>
      <c r="BIF166" s="113"/>
      <c r="BIG166" s="113"/>
      <c r="BIH166" s="113"/>
      <c r="BII166" s="113"/>
      <c r="BIJ166" s="113"/>
      <c r="BIK166" s="113"/>
      <c r="BIL166" s="113"/>
      <c r="BIM166" s="113"/>
      <c r="BIN166" s="113"/>
      <c r="BIO166" s="113"/>
      <c r="BIP166" s="113"/>
      <c r="BIQ166" s="113"/>
      <c r="BIR166" s="113"/>
      <c r="BIS166" s="113"/>
      <c r="BIT166" s="113"/>
      <c r="BIU166" s="113"/>
      <c r="BIV166" s="113"/>
      <c r="BIW166" s="113"/>
      <c r="BIX166" s="113"/>
      <c r="BIY166" s="113"/>
      <c r="BIZ166" s="113"/>
      <c r="BJA166" s="113"/>
      <c r="BJB166" s="113"/>
      <c r="BJC166" s="113"/>
      <c r="BJD166" s="113"/>
      <c r="BJE166" s="113"/>
      <c r="BJF166" s="113"/>
      <c r="BJG166" s="113"/>
      <c r="BJH166" s="113"/>
      <c r="BJI166" s="113"/>
      <c r="BJJ166" s="113"/>
      <c r="BJK166" s="113"/>
      <c r="BJL166" s="113"/>
      <c r="BJM166" s="113"/>
      <c r="BJN166" s="113"/>
      <c r="BJO166" s="113"/>
      <c r="BJP166" s="113"/>
      <c r="BJQ166" s="113"/>
      <c r="BJR166" s="113"/>
      <c r="BJS166" s="113"/>
      <c r="BJT166" s="113"/>
      <c r="BJU166" s="113"/>
      <c r="BJV166" s="113"/>
      <c r="BJW166" s="113"/>
      <c r="BJX166" s="113"/>
      <c r="BJY166" s="113"/>
      <c r="BJZ166" s="113"/>
      <c r="BKA166" s="113"/>
      <c r="BKB166" s="113"/>
      <c r="BKC166" s="113"/>
      <c r="BKD166" s="113"/>
      <c r="BKE166" s="113"/>
      <c r="BKF166" s="113"/>
      <c r="BKG166" s="113"/>
      <c r="BKH166" s="113"/>
      <c r="BKI166" s="113"/>
      <c r="BKJ166" s="113"/>
      <c r="BKK166" s="113"/>
      <c r="BKL166" s="113"/>
      <c r="BKM166" s="113"/>
      <c r="BKN166" s="113"/>
      <c r="BKO166" s="113"/>
      <c r="BKP166" s="113"/>
      <c r="BKQ166" s="113"/>
      <c r="BKR166" s="113"/>
      <c r="BKS166" s="113"/>
      <c r="BKT166" s="113"/>
      <c r="BKU166" s="113"/>
      <c r="BKV166" s="113"/>
      <c r="BKW166" s="113"/>
      <c r="BKX166" s="113"/>
      <c r="BKY166" s="113"/>
      <c r="BKZ166" s="113"/>
      <c r="BLA166" s="113"/>
      <c r="BLB166" s="113"/>
      <c r="BLC166" s="113"/>
      <c r="BLD166" s="113"/>
      <c r="BLE166" s="113"/>
      <c r="BLF166" s="113"/>
      <c r="BLG166" s="113"/>
      <c r="BLH166" s="113"/>
      <c r="BLI166" s="113"/>
      <c r="BLJ166" s="113"/>
      <c r="BLK166" s="113"/>
      <c r="BLL166" s="113"/>
      <c r="BLM166" s="113"/>
      <c r="BLN166" s="113"/>
      <c r="BLO166" s="113"/>
      <c r="BLP166" s="113"/>
      <c r="BLQ166" s="113"/>
      <c r="BLR166" s="113"/>
      <c r="BLS166" s="113"/>
      <c r="BLT166" s="113"/>
      <c r="BLU166" s="113"/>
      <c r="BLV166" s="113"/>
      <c r="BLW166" s="113"/>
      <c r="BLX166" s="113"/>
      <c r="BLY166" s="113"/>
      <c r="BLZ166" s="113"/>
      <c r="BMA166" s="113"/>
      <c r="BMB166" s="113"/>
      <c r="BMC166" s="113"/>
      <c r="BMD166" s="113"/>
      <c r="BME166" s="113"/>
      <c r="BMF166" s="113"/>
      <c r="BMG166" s="113"/>
      <c r="BMH166" s="113"/>
      <c r="BMI166" s="113"/>
      <c r="BMJ166" s="113"/>
      <c r="BMK166" s="113"/>
      <c r="BML166" s="113"/>
      <c r="BMM166" s="113"/>
      <c r="BMN166" s="113"/>
      <c r="BMO166" s="113"/>
      <c r="BMP166" s="113"/>
      <c r="BMQ166" s="113"/>
      <c r="BMR166" s="113"/>
      <c r="BMS166" s="113"/>
      <c r="BMT166" s="113"/>
      <c r="BMU166" s="113"/>
      <c r="BMV166" s="113"/>
      <c r="BMW166" s="113"/>
      <c r="BMX166" s="113"/>
      <c r="BMY166" s="113"/>
      <c r="BMZ166" s="113"/>
      <c r="BNA166" s="113"/>
      <c r="BNB166" s="113"/>
      <c r="BNC166" s="113"/>
      <c r="BND166" s="113"/>
      <c r="BNE166" s="113"/>
      <c r="BNF166" s="113"/>
      <c r="BNG166" s="113"/>
      <c r="BNH166" s="113"/>
      <c r="BNI166" s="113"/>
      <c r="BNJ166" s="113"/>
      <c r="BNK166" s="113"/>
      <c r="BNL166" s="113"/>
      <c r="BNM166" s="113"/>
      <c r="BNN166" s="113"/>
      <c r="BNO166" s="113"/>
      <c r="BNP166" s="113"/>
      <c r="BNQ166" s="113"/>
      <c r="BNR166" s="113"/>
      <c r="BNS166" s="113"/>
      <c r="BNT166" s="113"/>
      <c r="BNU166" s="113"/>
      <c r="BNV166" s="113"/>
      <c r="BNW166" s="113"/>
      <c r="BNX166" s="113"/>
      <c r="BNY166" s="113"/>
      <c r="BNZ166" s="113"/>
      <c r="BOA166" s="113"/>
      <c r="BOB166" s="113"/>
      <c r="BOC166" s="113"/>
      <c r="BOD166" s="113"/>
      <c r="BOE166" s="113"/>
      <c r="BOF166" s="113"/>
      <c r="BOG166" s="113"/>
      <c r="BOH166" s="113"/>
      <c r="BOI166" s="113"/>
      <c r="BOJ166" s="113"/>
      <c r="BOK166" s="113"/>
      <c r="BOL166" s="113"/>
      <c r="BOM166" s="113"/>
      <c r="BON166" s="113"/>
      <c r="BOO166" s="113"/>
      <c r="BOP166" s="113"/>
      <c r="BOQ166" s="113"/>
      <c r="BOR166" s="113"/>
      <c r="BOS166" s="113"/>
      <c r="BOT166" s="113"/>
      <c r="BOU166" s="113"/>
      <c r="BOV166" s="113"/>
      <c r="BOW166" s="113"/>
      <c r="BOX166" s="113"/>
      <c r="BOY166" s="113"/>
      <c r="BOZ166" s="113"/>
      <c r="BPA166" s="113"/>
      <c r="BPB166" s="113"/>
      <c r="BPC166" s="113"/>
      <c r="BPD166" s="113"/>
      <c r="BPE166" s="113"/>
      <c r="BPF166" s="113"/>
      <c r="BPG166" s="113"/>
      <c r="BPH166" s="113"/>
      <c r="BPI166" s="113"/>
      <c r="BPJ166" s="113"/>
      <c r="BPK166" s="113"/>
      <c r="BPL166" s="113"/>
      <c r="BPM166" s="113"/>
      <c r="BPN166" s="113"/>
      <c r="BPO166" s="113"/>
      <c r="BPP166" s="113"/>
      <c r="BPQ166" s="113"/>
      <c r="BPR166" s="113"/>
      <c r="BPS166" s="113"/>
      <c r="BPT166" s="113"/>
      <c r="BPU166" s="113"/>
      <c r="BPV166" s="113"/>
      <c r="BPW166" s="113"/>
      <c r="BPX166" s="113"/>
      <c r="BPY166" s="113"/>
      <c r="BPZ166" s="113"/>
      <c r="BQA166" s="113"/>
      <c r="BQB166" s="113"/>
      <c r="BQC166" s="113"/>
      <c r="BQD166" s="113"/>
      <c r="BQE166" s="113"/>
      <c r="BQF166" s="113"/>
      <c r="BQG166" s="113"/>
      <c r="BQH166" s="113"/>
      <c r="BQI166" s="113"/>
      <c r="BQJ166" s="113"/>
      <c r="BQK166" s="113"/>
      <c r="BQL166" s="113"/>
      <c r="BQM166" s="113"/>
      <c r="BQN166" s="113"/>
      <c r="BQO166" s="113"/>
      <c r="BQP166" s="113"/>
      <c r="BQQ166" s="113"/>
      <c r="BQR166" s="113"/>
      <c r="BQS166" s="113"/>
      <c r="BQT166" s="113"/>
      <c r="BQU166" s="113"/>
      <c r="BQV166" s="113"/>
      <c r="BQW166" s="113"/>
      <c r="BQX166" s="113"/>
      <c r="BQY166" s="113"/>
      <c r="BQZ166" s="113"/>
      <c r="BRA166" s="113"/>
      <c r="BRB166" s="113"/>
      <c r="BRC166" s="113"/>
      <c r="BRD166" s="113"/>
      <c r="BRE166" s="113"/>
      <c r="BRF166" s="113"/>
      <c r="BRG166" s="113"/>
      <c r="BRH166" s="113"/>
      <c r="BRI166" s="113"/>
      <c r="BRJ166" s="113"/>
      <c r="BRK166" s="113"/>
      <c r="BRL166" s="113"/>
      <c r="BRM166" s="113"/>
      <c r="BRN166" s="113"/>
      <c r="BRO166" s="113"/>
      <c r="BRP166" s="113"/>
      <c r="BRQ166" s="113"/>
      <c r="BRR166" s="113"/>
      <c r="BRS166" s="113"/>
      <c r="BRT166" s="113"/>
      <c r="BRU166" s="113"/>
      <c r="BRV166" s="113"/>
      <c r="BRW166" s="113"/>
      <c r="BRX166" s="113"/>
      <c r="BRY166" s="113"/>
      <c r="BRZ166" s="113"/>
      <c r="BSA166" s="113"/>
      <c r="BSB166" s="113"/>
      <c r="BSC166" s="113"/>
      <c r="BSD166" s="113"/>
      <c r="BSE166" s="113"/>
      <c r="BSF166" s="113"/>
      <c r="BSG166" s="113"/>
      <c r="BSH166" s="113"/>
      <c r="BSI166" s="113"/>
      <c r="BSJ166" s="113"/>
      <c r="BSK166" s="113"/>
      <c r="BSL166" s="113"/>
      <c r="BSM166" s="113"/>
      <c r="BSN166" s="113"/>
      <c r="BSO166" s="113"/>
      <c r="BSP166" s="113"/>
      <c r="BSQ166" s="113"/>
      <c r="BSR166" s="113"/>
      <c r="BSS166" s="113"/>
      <c r="BST166" s="113"/>
      <c r="BSU166" s="113"/>
      <c r="BSV166" s="113"/>
      <c r="BSW166" s="113"/>
      <c r="BSX166" s="113"/>
      <c r="BSY166" s="113"/>
      <c r="BSZ166" s="113"/>
      <c r="BTA166" s="113"/>
      <c r="BTB166" s="113"/>
      <c r="BTC166" s="113"/>
      <c r="BTD166" s="113"/>
      <c r="BTE166" s="113"/>
      <c r="BTF166" s="113"/>
      <c r="BTG166" s="113"/>
      <c r="BTH166" s="113"/>
      <c r="BTI166" s="113"/>
      <c r="BTJ166" s="113"/>
      <c r="BTK166" s="113"/>
      <c r="BTL166" s="113"/>
      <c r="BTM166" s="113"/>
      <c r="BTN166" s="113"/>
      <c r="BTO166" s="113"/>
      <c r="BTP166" s="113"/>
      <c r="BTQ166" s="113"/>
      <c r="BTR166" s="113"/>
      <c r="BTS166" s="113"/>
      <c r="BTT166" s="113"/>
      <c r="BTU166" s="113"/>
      <c r="BTV166" s="113"/>
      <c r="BTW166" s="113"/>
      <c r="BTX166" s="113"/>
      <c r="BTY166" s="113"/>
      <c r="BTZ166" s="113"/>
      <c r="BUA166" s="113"/>
      <c r="BUB166" s="113"/>
      <c r="BUC166" s="113"/>
      <c r="BUD166" s="113"/>
      <c r="BUE166" s="113"/>
      <c r="BUF166" s="113"/>
      <c r="BUG166" s="113"/>
      <c r="BUH166" s="113"/>
      <c r="BUI166" s="113"/>
      <c r="BUJ166" s="113"/>
      <c r="BUK166" s="113"/>
      <c r="BUL166" s="113"/>
      <c r="BUM166" s="113"/>
      <c r="BUN166" s="113"/>
      <c r="BUO166" s="113"/>
      <c r="BUP166" s="113"/>
      <c r="BUQ166" s="113"/>
      <c r="BUR166" s="113"/>
      <c r="BUS166" s="113"/>
      <c r="BUT166" s="113"/>
      <c r="BUU166" s="113"/>
      <c r="BUV166" s="113"/>
      <c r="BUW166" s="113"/>
      <c r="BUX166" s="113"/>
      <c r="BUY166" s="113"/>
      <c r="BUZ166" s="113"/>
      <c r="BVA166" s="113"/>
      <c r="BVB166" s="113"/>
      <c r="BVC166" s="113"/>
      <c r="BVD166" s="113"/>
      <c r="BVE166" s="113"/>
      <c r="BVF166" s="113"/>
      <c r="BVG166" s="113"/>
      <c r="BVH166" s="113"/>
      <c r="BVI166" s="113"/>
      <c r="BVJ166" s="113"/>
      <c r="BVK166" s="113"/>
      <c r="BVL166" s="113"/>
      <c r="BVM166" s="113"/>
      <c r="BVN166" s="113"/>
      <c r="BVO166" s="113"/>
      <c r="BVP166" s="113"/>
      <c r="BVQ166" s="113"/>
      <c r="BVR166" s="113"/>
      <c r="BVS166" s="113"/>
      <c r="BVT166" s="113"/>
      <c r="BVU166" s="113"/>
      <c r="BVV166" s="113"/>
      <c r="BVW166" s="113"/>
      <c r="BVX166" s="113"/>
      <c r="BVY166" s="113"/>
      <c r="BVZ166" s="113"/>
      <c r="BWA166" s="113"/>
      <c r="BWB166" s="113"/>
      <c r="BWC166" s="113"/>
      <c r="BWD166" s="113"/>
      <c r="BWE166" s="113"/>
      <c r="BWF166" s="113"/>
      <c r="BWG166" s="113"/>
      <c r="BWH166" s="113"/>
      <c r="BWI166" s="113"/>
      <c r="BWJ166" s="113"/>
      <c r="BWK166" s="113"/>
      <c r="BWL166" s="113"/>
      <c r="BWM166" s="113"/>
      <c r="BWN166" s="113"/>
      <c r="BWO166" s="113"/>
      <c r="BWP166" s="113"/>
      <c r="BWQ166" s="113"/>
      <c r="BWR166" s="113"/>
      <c r="BWS166" s="113"/>
      <c r="BWT166" s="113"/>
      <c r="BWU166" s="113"/>
      <c r="BWV166" s="113"/>
      <c r="BWW166" s="113"/>
      <c r="BWX166" s="113"/>
      <c r="BWY166" s="113"/>
      <c r="BWZ166" s="113"/>
      <c r="BXA166" s="113"/>
      <c r="BXB166" s="113"/>
      <c r="BXC166" s="113"/>
      <c r="BXD166" s="113"/>
      <c r="BXE166" s="113"/>
      <c r="BXF166" s="113"/>
      <c r="BXG166" s="113"/>
      <c r="BXH166" s="113"/>
      <c r="BXI166" s="113"/>
      <c r="BXJ166" s="113"/>
      <c r="BXK166" s="113"/>
      <c r="BXL166" s="113"/>
      <c r="BXM166" s="113"/>
      <c r="BXN166" s="113"/>
      <c r="BXO166" s="113"/>
      <c r="BXP166" s="113"/>
      <c r="BXQ166" s="113"/>
      <c r="BXR166" s="113"/>
      <c r="BXS166" s="113"/>
      <c r="BXT166" s="113"/>
      <c r="BXU166" s="113"/>
      <c r="BXV166" s="113"/>
      <c r="BXW166" s="113"/>
      <c r="BXX166" s="113"/>
      <c r="BXY166" s="113"/>
      <c r="BXZ166" s="113"/>
      <c r="BYA166" s="113"/>
      <c r="BYB166" s="113"/>
      <c r="BYC166" s="113"/>
      <c r="BYD166" s="113"/>
      <c r="BYE166" s="113"/>
      <c r="BYF166" s="113"/>
      <c r="BYG166" s="113"/>
      <c r="BYH166" s="113"/>
      <c r="BYI166" s="113"/>
      <c r="BYJ166" s="113"/>
      <c r="BYK166" s="113"/>
      <c r="BYL166" s="113"/>
      <c r="BYM166" s="113"/>
      <c r="BYN166" s="113"/>
      <c r="BYO166" s="113"/>
      <c r="BYP166" s="113"/>
      <c r="BYQ166" s="113"/>
      <c r="BYR166" s="113"/>
      <c r="BYS166" s="113"/>
      <c r="BYT166" s="113"/>
      <c r="BYU166" s="113"/>
      <c r="BYV166" s="113"/>
      <c r="BYW166" s="113"/>
      <c r="BYX166" s="113"/>
      <c r="BYY166" s="113"/>
      <c r="BYZ166" s="113"/>
      <c r="BZA166" s="113"/>
      <c r="BZB166" s="113"/>
      <c r="BZC166" s="113"/>
      <c r="BZD166" s="113"/>
      <c r="BZE166" s="113"/>
      <c r="BZF166" s="113"/>
      <c r="BZG166" s="113"/>
      <c r="BZH166" s="113"/>
      <c r="BZI166" s="113"/>
      <c r="BZJ166" s="113"/>
      <c r="BZK166" s="113"/>
      <c r="BZL166" s="113"/>
      <c r="BZM166" s="113"/>
      <c r="BZN166" s="113"/>
      <c r="BZO166" s="113"/>
      <c r="BZP166" s="113"/>
      <c r="BZQ166" s="113"/>
      <c r="BZR166" s="113"/>
      <c r="BZS166" s="113"/>
      <c r="BZT166" s="113"/>
      <c r="BZU166" s="113"/>
      <c r="BZV166" s="113"/>
      <c r="BZW166" s="113"/>
      <c r="BZX166" s="113"/>
      <c r="BZY166" s="113"/>
      <c r="BZZ166" s="113"/>
      <c r="CAA166" s="113"/>
      <c r="CAB166" s="113"/>
      <c r="CAC166" s="113"/>
      <c r="CAD166" s="113"/>
      <c r="CAE166" s="113"/>
      <c r="CAF166" s="113"/>
      <c r="CAG166" s="113"/>
      <c r="CAH166" s="113"/>
      <c r="CAI166" s="113"/>
      <c r="CAJ166" s="113"/>
      <c r="CAK166" s="113"/>
      <c r="CAL166" s="113"/>
      <c r="CAM166" s="113"/>
      <c r="CAN166" s="113"/>
      <c r="CAO166" s="113"/>
      <c r="CAP166" s="113"/>
      <c r="CAQ166" s="113"/>
      <c r="CAR166" s="113"/>
      <c r="CAS166" s="113"/>
      <c r="CAT166" s="113"/>
      <c r="CAU166" s="113"/>
      <c r="CAV166" s="113"/>
      <c r="CAW166" s="113"/>
      <c r="CAX166" s="113"/>
      <c r="CAY166" s="113"/>
      <c r="CAZ166" s="113"/>
      <c r="CBA166" s="113"/>
      <c r="CBB166" s="113"/>
      <c r="CBC166" s="113"/>
      <c r="CBD166" s="113"/>
      <c r="CBE166" s="113"/>
      <c r="CBF166" s="113"/>
      <c r="CBG166" s="113"/>
      <c r="CBH166" s="113"/>
      <c r="CBI166" s="113"/>
      <c r="CBJ166" s="113"/>
      <c r="CBK166" s="113"/>
      <c r="CBL166" s="113"/>
      <c r="CBM166" s="113"/>
      <c r="CBN166" s="113"/>
      <c r="CBO166" s="113"/>
      <c r="CBP166" s="113"/>
      <c r="CBQ166" s="113"/>
      <c r="CBR166" s="113"/>
      <c r="CBS166" s="113"/>
      <c r="CBT166" s="113"/>
      <c r="CBU166" s="113"/>
      <c r="CBV166" s="113"/>
      <c r="CBW166" s="113"/>
      <c r="CBX166" s="113"/>
      <c r="CBY166" s="113"/>
      <c r="CBZ166" s="113"/>
      <c r="CCA166" s="113"/>
      <c r="CCB166" s="113"/>
      <c r="CCC166" s="113"/>
      <c r="CCD166" s="113"/>
      <c r="CCE166" s="113"/>
      <c r="CCF166" s="113"/>
      <c r="CCG166" s="113"/>
      <c r="CCH166" s="113"/>
      <c r="CCI166" s="113"/>
      <c r="CCJ166" s="113"/>
      <c r="CCK166" s="113"/>
      <c r="CCL166" s="113"/>
      <c r="CCM166" s="113"/>
      <c r="CCN166" s="113"/>
      <c r="CCO166" s="113"/>
      <c r="CCP166" s="113"/>
      <c r="CCQ166" s="113"/>
      <c r="CCR166" s="113"/>
      <c r="CCS166" s="113"/>
      <c r="CCT166" s="113"/>
      <c r="CCU166" s="113"/>
      <c r="CCV166" s="113"/>
      <c r="CCW166" s="113"/>
      <c r="CCX166" s="113"/>
      <c r="CCY166" s="113"/>
      <c r="CCZ166" s="113"/>
      <c r="CDA166" s="113"/>
      <c r="CDB166" s="113"/>
      <c r="CDC166" s="113"/>
      <c r="CDD166" s="113"/>
      <c r="CDE166" s="113"/>
      <c r="CDF166" s="113"/>
      <c r="CDG166" s="113"/>
      <c r="CDH166" s="113"/>
      <c r="CDI166" s="113"/>
      <c r="CDJ166" s="113"/>
      <c r="CDK166" s="113"/>
      <c r="CDL166" s="113"/>
      <c r="CDM166" s="113"/>
      <c r="CDN166" s="113"/>
      <c r="CDO166" s="113"/>
      <c r="CDP166" s="113"/>
      <c r="CDQ166" s="113"/>
      <c r="CDR166" s="113"/>
      <c r="CDS166" s="113"/>
      <c r="CDT166" s="113"/>
      <c r="CDU166" s="113"/>
      <c r="CDV166" s="113"/>
      <c r="CDW166" s="113"/>
      <c r="CDX166" s="113"/>
      <c r="CDY166" s="113"/>
      <c r="CDZ166" s="113"/>
      <c r="CEA166" s="113"/>
      <c r="CEB166" s="113"/>
      <c r="CEC166" s="113"/>
      <c r="CED166" s="113"/>
      <c r="CEE166" s="113"/>
      <c r="CEF166" s="113"/>
      <c r="CEG166" s="113"/>
      <c r="CEH166" s="113"/>
      <c r="CEI166" s="113"/>
      <c r="CEJ166" s="113"/>
      <c r="CEK166" s="113"/>
      <c r="CEL166" s="113"/>
      <c r="CEM166" s="113"/>
      <c r="CEN166" s="113"/>
      <c r="CEO166" s="113"/>
      <c r="CEP166" s="113"/>
      <c r="CEQ166" s="113"/>
      <c r="CER166" s="113"/>
      <c r="CES166" s="113"/>
      <c r="CET166" s="113"/>
      <c r="CEU166" s="113"/>
      <c r="CEV166" s="113"/>
      <c r="CEW166" s="113"/>
      <c r="CEX166" s="113"/>
      <c r="CEY166" s="113"/>
      <c r="CEZ166" s="113"/>
      <c r="CFA166" s="113"/>
      <c r="CFB166" s="113"/>
      <c r="CFC166" s="113"/>
      <c r="CFD166" s="113"/>
      <c r="CFE166" s="113"/>
      <c r="CFF166" s="113"/>
      <c r="CFG166" s="113"/>
      <c r="CFH166" s="113"/>
      <c r="CFI166" s="113"/>
      <c r="CFJ166" s="113"/>
      <c r="CFK166" s="113"/>
      <c r="CFL166" s="113"/>
      <c r="CFM166" s="113"/>
      <c r="CFN166" s="113"/>
      <c r="CFO166" s="113"/>
      <c r="CFP166" s="113"/>
      <c r="CFQ166" s="113"/>
      <c r="CFR166" s="113"/>
      <c r="CFS166" s="113"/>
      <c r="CFT166" s="113"/>
      <c r="CFU166" s="113"/>
      <c r="CFV166" s="113"/>
      <c r="CFW166" s="113"/>
      <c r="CFX166" s="113"/>
      <c r="CFY166" s="113"/>
      <c r="CFZ166" s="113"/>
      <c r="CGA166" s="113"/>
      <c r="CGB166" s="113"/>
      <c r="CGC166" s="113"/>
      <c r="CGD166" s="113"/>
      <c r="CGE166" s="113"/>
      <c r="CGF166" s="113"/>
      <c r="CGG166" s="113"/>
      <c r="CGH166" s="113"/>
      <c r="CGI166" s="113"/>
      <c r="CGJ166" s="113"/>
      <c r="CGK166" s="113"/>
      <c r="CGL166" s="113"/>
      <c r="CGM166" s="113"/>
      <c r="CGN166" s="113"/>
      <c r="CGO166" s="113"/>
      <c r="CGP166" s="113"/>
      <c r="CGQ166" s="113"/>
      <c r="CGR166" s="113"/>
      <c r="CGS166" s="113"/>
      <c r="CGT166" s="113"/>
      <c r="CGU166" s="113"/>
      <c r="CGV166" s="113"/>
      <c r="CGW166" s="113"/>
      <c r="CGX166" s="113"/>
      <c r="CGY166" s="113"/>
      <c r="CGZ166" s="113"/>
      <c r="CHA166" s="113"/>
      <c r="CHB166" s="113"/>
      <c r="CHC166" s="113"/>
      <c r="CHD166" s="113"/>
      <c r="CHE166" s="113"/>
      <c r="CHF166" s="113"/>
      <c r="CHG166" s="113"/>
      <c r="CHH166" s="113"/>
      <c r="CHI166" s="113"/>
      <c r="CHJ166" s="113"/>
      <c r="CHK166" s="113"/>
      <c r="CHL166" s="113"/>
      <c r="CHM166" s="113"/>
      <c r="CHN166" s="113"/>
      <c r="CHO166" s="113"/>
      <c r="CHP166" s="113"/>
      <c r="CHQ166" s="113"/>
      <c r="CHR166" s="113"/>
      <c r="CHS166" s="113"/>
      <c r="CHT166" s="113"/>
      <c r="CHU166" s="113"/>
      <c r="CHV166" s="113"/>
      <c r="CHW166" s="113"/>
      <c r="CHX166" s="113"/>
      <c r="CHY166" s="113"/>
      <c r="CHZ166" s="113"/>
      <c r="CIA166" s="113"/>
      <c r="CIB166" s="113"/>
      <c r="CIC166" s="113"/>
      <c r="CID166" s="113"/>
      <c r="CIE166" s="113"/>
      <c r="CIF166" s="113"/>
      <c r="CIG166" s="113"/>
      <c r="CIH166" s="113"/>
      <c r="CII166" s="113"/>
      <c r="CIJ166" s="113"/>
      <c r="CIK166" s="113"/>
      <c r="CIL166" s="113"/>
      <c r="CIM166" s="113"/>
      <c r="CIN166" s="113"/>
      <c r="CIO166" s="113"/>
      <c r="CIP166" s="113"/>
      <c r="CIQ166" s="113"/>
      <c r="CIR166" s="113"/>
      <c r="CIS166" s="113"/>
      <c r="CIT166" s="113"/>
      <c r="CIU166" s="113"/>
      <c r="CIV166" s="113"/>
      <c r="CIW166" s="113"/>
      <c r="CIX166" s="113"/>
      <c r="CIY166" s="113"/>
      <c r="CIZ166" s="113"/>
      <c r="CJA166" s="113"/>
      <c r="CJB166" s="113"/>
      <c r="CJC166" s="113"/>
      <c r="CJD166" s="113"/>
      <c r="CJE166" s="113"/>
      <c r="CJF166" s="113"/>
      <c r="CJG166" s="113"/>
      <c r="CJH166" s="113"/>
      <c r="CJI166" s="113"/>
      <c r="CJJ166" s="113"/>
      <c r="CJK166" s="113"/>
      <c r="CJL166" s="113"/>
      <c r="CJM166" s="113"/>
      <c r="CJN166" s="113"/>
      <c r="CJO166" s="113"/>
      <c r="CJP166" s="113"/>
      <c r="CJQ166" s="113"/>
      <c r="CJR166" s="113"/>
      <c r="CJS166" s="113"/>
      <c r="CJT166" s="113"/>
      <c r="CJU166" s="113"/>
      <c r="CJV166" s="113"/>
      <c r="CJW166" s="113"/>
      <c r="CJX166" s="113"/>
      <c r="CJY166" s="113"/>
      <c r="CJZ166" s="113"/>
      <c r="CKA166" s="113"/>
      <c r="CKB166" s="113"/>
      <c r="CKC166" s="113"/>
      <c r="CKD166" s="113"/>
      <c r="CKE166" s="113"/>
      <c r="CKF166" s="113"/>
      <c r="CKG166" s="113"/>
      <c r="CKH166" s="113"/>
      <c r="CKI166" s="113"/>
      <c r="CKJ166" s="113"/>
      <c r="CKK166" s="113"/>
      <c r="CKL166" s="113"/>
      <c r="CKM166" s="113"/>
      <c r="CKN166" s="113"/>
      <c r="CKO166" s="113"/>
      <c r="CKP166" s="113"/>
      <c r="CKQ166" s="113"/>
      <c r="CKR166" s="113"/>
      <c r="CKS166" s="113"/>
      <c r="CKT166" s="113"/>
      <c r="CKU166" s="113"/>
      <c r="CKV166" s="113"/>
      <c r="CKW166" s="113"/>
      <c r="CKX166" s="113"/>
      <c r="CKY166" s="113"/>
      <c r="CKZ166" s="113"/>
      <c r="CLA166" s="113"/>
      <c r="CLB166" s="113"/>
      <c r="CLC166" s="113"/>
      <c r="CLD166" s="113"/>
      <c r="CLE166" s="113"/>
      <c r="CLF166" s="113"/>
      <c r="CLG166" s="113"/>
      <c r="CLH166" s="113"/>
      <c r="CLI166" s="113"/>
      <c r="CLJ166" s="113"/>
      <c r="CLK166" s="113"/>
      <c r="CLL166" s="113"/>
      <c r="CLM166" s="113"/>
      <c r="CLN166" s="113"/>
      <c r="CLO166" s="113"/>
      <c r="CLP166" s="113"/>
      <c r="CLQ166" s="113"/>
      <c r="CLR166" s="113"/>
      <c r="CLS166" s="113"/>
      <c r="CLT166" s="113"/>
      <c r="CLU166" s="113"/>
      <c r="CLV166" s="113"/>
      <c r="CLW166" s="113"/>
      <c r="CLX166" s="113"/>
      <c r="CLY166" s="113"/>
      <c r="CLZ166" s="113"/>
      <c r="CMA166" s="113"/>
      <c r="CMB166" s="113"/>
      <c r="CMC166" s="113"/>
      <c r="CMD166" s="113"/>
      <c r="CME166" s="113"/>
      <c r="CMF166" s="113"/>
      <c r="CMG166" s="113"/>
      <c r="CMH166" s="113"/>
      <c r="CMI166" s="113"/>
      <c r="CMJ166" s="113"/>
      <c r="CMK166" s="113"/>
      <c r="CML166" s="113"/>
      <c r="CMM166" s="113"/>
      <c r="CMN166" s="113"/>
      <c r="CMO166" s="113"/>
      <c r="CMP166" s="113"/>
      <c r="CMQ166" s="113"/>
      <c r="CMR166" s="113"/>
      <c r="CMS166" s="113"/>
      <c r="CMT166" s="113"/>
      <c r="CMU166" s="113"/>
      <c r="CMV166" s="113"/>
      <c r="CMW166" s="113"/>
      <c r="CMX166" s="113"/>
      <c r="CMY166" s="113"/>
      <c r="CMZ166" s="113"/>
      <c r="CNA166" s="113"/>
      <c r="CNB166" s="113"/>
      <c r="CNC166" s="113"/>
      <c r="CND166" s="113"/>
      <c r="CNE166" s="113"/>
      <c r="CNF166" s="113"/>
      <c r="CNG166" s="113"/>
      <c r="CNH166" s="113"/>
      <c r="CNI166" s="113"/>
      <c r="CNJ166" s="113"/>
      <c r="CNK166" s="113"/>
      <c r="CNL166" s="113"/>
      <c r="CNM166" s="113"/>
      <c r="CNN166" s="113"/>
      <c r="CNO166" s="113"/>
      <c r="CNP166" s="113"/>
      <c r="CNQ166" s="113"/>
      <c r="CNR166" s="113"/>
      <c r="CNS166" s="113"/>
      <c r="CNT166" s="113"/>
      <c r="CNU166" s="113"/>
      <c r="CNV166" s="113"/>
      <c r="CNW166" s="113"/>
      <c r="CNX166" s="113"/>
      <c r="CNY166" s="113"/>
      <c r="CNZ166" s="113"/>
      <c r="COA166" s="113"/>
      <c r="COB166" s="113"/>
      <c r="COC166" s="113"/>
      <c r="COD166" s="113"/>
      <c r="COE166" s="113"/>
      <c r="COF166" s="113"/>
      <c r="COG166" s="113"/>
      <c r="COH166" s="113"/>
      <c r="COI166" s="113"/>
      <c r="COJ166" s="113"/>
      <c r="COK166" s="113"/>
      <c r="COL166" s="113"/>
      <c r="COM166" s="113"/>
      <c r="CON166" s="113"/>
      <c r="COO166" s="113"/>
      <c r="COP166" s="113"/>
      <c r="COQ166" s="113"/>
      <c r="COR166" s="113"/>
      <c r="COS166" s="113"/>
      <c r="COT166" s="113"/>
      <c r="COU166" s="113"/>
      <c r="COV166" s="113"/>
      <c r="COW166" s="113"/>
      <c r="COX166" s="113"/>
      <c r="COY166" s="113"/>
      <c r="COZ166" s="113"/>
      <c r="CPA166" s="113"/>
      <c r="CPB166" s="113"/>
      <c r="CPC166" s="113"/>
      <c r="CPD166" s="113"/>
      <c r="CPE166" s="113"/>
      <c r="CPF166" s="113"/>
      <c r="CPG166" s="113"/>
      <c r="CPH166" s="113"/>
      <c r="CPI166" s="113"/>
      <c r="CPJ166" s="113"/>
      <c r="CPK166" s="113"/>
      <c r="CPL166" s="113"/>
      <c r="CPM166" s="113"/>
      <c r="CPN166" s="113"/>
      <c r="CPO166" s="113"/>
      <c r="CPP166" s="113"/>
      <c r="CPQ166" s="113"/>
      <c r="CPR166" s="113"/>
      <c r="CPS166" s="113"/>
      <c r="CPT166" s="113"/>
      <c r="CPU166" s="113"/>
      <c r="CPV166" s="113"/>
      <c r="CPW166" s="113"/>
      <c r="CPX166" s="113"/>
      <c r="CPY166" s="113"/>
      <c r="CPZ166" s="113"/>
      <c r="CQA166" s="113"/>
      <c r="CQB166" s="113"/>
      <c r="CQC166" s="113"/>
      <c r="CQD166" s="113"/>
      <c r="CQE166" s="113"/>
      <c r="CQF166" s="113"/>
      <c r="CQG166" s="113"/>
      <c r="CQH166" s="113"/>
      <c r="CQI166" s="113"/>
      <c r="CQJ166" s="113"/>
      <c r="CQK166" s="113"/>
      <c r="CQL166" s="113"/>
      <c r="CQM166" s="113"/>
      <c r="CQN166" s="113"/>
      <c r="CQO166" s="113"/>
      <c r="CQP166" s="113"/>
      <c r="CQQ166" s="113"/>
      <c r="CQR166" s="113"/>
      <c r="CQS166" s="113"/>
      <c r="CQT166" s="113"/>
      <c r="CQU166" s="113"/>
      <c r="CQV166" s="113"/>
      <c r="CQW166" s="113"/>
      <c r="CQX166" s="113"/>
      <c r="CQY166" s="113"/>
      <c r="CQZ166" s="113"/>
      <c r="CRA166" s="113"/>
      <c r="CRB166" s="113"/>
      <c r="CRC166" s="113"/>
      <c r="CRD166" s="113"/>
      <c r="CRE166" s="113"/>
      <c r="CRF166" s="113"/>
      <c r="CRG166" s="113"/>
      <c r="CRH166" s="113"/>
      <c r="CRI166" s="113"/>
      <c r="CRJ166" s="113"/>
      <c r="CRK166" s="113"/>
      <c r="CRL166" s="113"/>
      <c r="CRM166" s="113"/>
      <c r="CRN166" s="113"/>
      <c r="CRO166" s="113"/>
      <c r="CRP166" s="113"/>
      <c r="CRQ166" s="113"/>
      <c r="CRR166" s="113"/>
      <c r="CRS166" s="113"/>
      <c r="CRT166" s="113"/>
      <c r="CRU166" s="113"/>
      <c r="CRV166" s="113"/>
      <c r="CRW166" s="113"/>
      <c r="CRX166" s="113"/>
      <c r="CRY166" s="113"/>
      <c r="CRZ166" s="113"/>
      <c r="CSA166" s="113"/>
      <c r="CSB166" s="113"/>
      <c r="CSC166" s="113"/>
      <c r="CSD166" s="113"/>
      <c r="CSE166" s="113"/>
      <c r="CSF166" s="113"/>
      <c r="CSG166" s="113"/>
      <c r="CSH166" s="113"/>
      <c r="CSI166" s="113"/>
      <c r="CSJ166" s="113"/>
      <c r="CSK166" s="113"/>
      <c r="CSL166" s="113"/>
      <c r="CSM166" s="113"/>
      <c r="CSN166" s="113"/>
      <c r="CSO166" s="113"/>
      <c r="CSP166" s="113"/>
      <c r="CSQ166" s="113"/>
      <c r="CSR166" s="113"/>
      <c r="CSS166" s="113"/>
      <c r="CST166" s="113"/>
      <c r="CSU166" s="113"/>
      <c r="CSV166" s="113"/>
      <c r="CSW166" s="113"/>
      <c r="CSX166" s="113"/>
      <c r="CSY166" s="113"/>
      <c r="CSZ166" s="113"/>
      <c r="CTA166" s="113"/>
      <c r="CTB166" s="113"/>
      <c r="CTC166" s="113"/>
      <c r="CTD166" s="113"/>
      <c r="CTE166" s="113"/>
      <c r="CTF166" s="113"/>
      <c r="CTG166" s="113"/>
      <c r="CTH166" s="113"/>
      <c r="CTI166" s="113"/>
      <c r="CTJ166" s="113"/>
      <c r="CTK166" s="113"/>
      <c r="CTL166" s="113"/>
      <c r="CTM166" s="113"/>
      <c r="CTN166" s="113"/>
      <c r="CTO166" s="113"/>
      <c r="CTP166" s="113"/>
      <c r="CTQ166" s="113"/>
      <c r="CTR166" s="113"/>
      <c r="CTS166" s="113"/>
      <c r="CTT166" s="113"/>
      <c r="CTU166" s="113"/>
      <c r="CTV166" s="113"/>
      <c r="CTW166" s="113"/>
      <c r="CTX166" s="113"/>
      <c r="CTY166" s="113"/>
      <c r="CTZ166" s="113"/>
      <c r="CUA166" s="113"/>
      <c r="CUB166" s="113"/>
      <c r="CUC166" s="113"/>
      <c r="CUD166" s="113"/>
      <c r="CUE166" s="113"/>
      <c r="CUF166" s="113"/>
      <c r="CUG166" s="113"/>
      <c r="CUH166" s="113"/>
      <c r="CUI166" s="113"/>
      <c r="CUJ166" s="113"/>
      <c r="CUK166" s="113"/>
      <c r="CUL166" s="113"/>
      <c r="CUM166" s="113"/>
      <c r="CUN166" s="113"/>
      <c r="CUO166" s="113"/>
      <c r="CUP166" s="113"/>
      <c r="CUQ166" s="113"/>
      <c r="CUR166" s="113"/>
      <c r="CUS166" s="113"/>
      <c r="CUT166" s="113"/>
      <c r="CUU166" s="113"/>
      <c r="CUV166" s="113"/>
      <c r="CUW166" s="113"/>
      <c r="CUX166" s="113"/>
      <c r="CUY166" s="113"/>
      <c r="CUZ166" s="113"/>
      <c r="CVA166" s="113"/>
      <c r="CVB166" s="113"/>
      <c r="CVC166" s="113"/>
      <c r="CVD166" s="113"/>
      <c r="CVE166" s="113"/>
      <c r="CVF166" s="113"/>
      <c r="CVG166" s="113"/>
      <c r="CVH166" s="113"/>
      <c r="CVI166" s="113"/>
      <c r="CVJ166" s="113"/>
      <c r="CVK166" s="113"/>
      <c r="CVL166" s="113"/>
      <c r="CVM166" s="113"/>
      <c r="CVN166" s="113"/>
      <c r="CVO166" s="113"/>
      <c r="CVP166" s="113"/>
      <c r="CVQ166" s="113"/>
      <c r="CVR166" s="113"/>
      <c r="CVS166" s="113"/>
      <c r="CVT166" s="113"/>
      <c r="CVU166" s="113"/>
      <c r="CVV166" s="113"/>
      <c r="CVW166" s="113"/>
      <c r="CVX166" s="113"/>
      <c r="CVY166" s="113"/>
      <c r="CVZ166" s="113"/>
      <c r="CWA166" s="113"/>
      <c r="CWB166" s="113"/>
      <c r="CWC166" s="113"/>
      <c r="CWD166" s="113"/>
      <c r="CWE166" s="113"/>
      <c r="CWF166" s="113"/>
      <c r="CWG166" s="113"/>
      <c r="CWH166" s="113"/>
      <c r="CWI166" s="113"/>
      <c r="CWJ166" s="113"/>
      <c r="CWK166" s="113"/>
      <c r="CWL166" s="113"/>
      <c r="CWM166" s="113"/>
      <c r="CWN166" s="113"/>
      <c r="CWO166" s="113"/>
      <c r="CWP166" s="113"/>
      <c r="CWQ166" s="113"/>
      <c r="CWR166" s="113"/>
      <c r="CWS166" s="113"/>
      <c r="CWT166" s="113"/>
      <c r="CWU166" s="113"/>
      <c r="CWV166" s="113"/>
      <c r="CWW166" s="113"/>
      <c r="CWX166" s="113"/>
      <c r="CWY166" s="113"/>
      <c r="CWZ166" s="113"/>
      <c r="CXA166" s="113"/>
      <c r="CXB166" s="113"/>
      <c r="CXC166" s="113"/>
      <c r="CXD166" s="113"/>
      <c r="CXE166" s="113"/>
      <c r="CXF166" s="113"/>
      <c r="CXG166" s="113"/>
      <c r="CXH166" s="113"/>
      <c r="CXI166" s="113"/>
      <c r="CXJ166" s="113"/>
      <c r="CXK166" s="113"/>
      <c r="CXL166" s="113"/>
      <c r="CXM166" s="113"/>
      <c r="CXN166" s="113"/>
      <c r="CXO166" s="113"/>
      <c r="CXP166" s="113"/>
      <c r="CXQ166" s="113"/>
      <c r="CXR166" s="113"/>
      <c r="CXS166" s="113"/>
      <c r="CXT166" s="113"/>
      <c r="CXU166" s="113"/>
      <c r="CXV166" s="113"/>
      <c r="CXW166" s="113"/>
      <c r="CXX166" s="113"/>
      <c r="CXY166" s="113"/>
      <c r="CXZ166" s="113"/>
      <c r="CYA166" s="113"/>
      <c r="CYB166" s="113"/>
      <c r="CYC166" s="113"/>
      <c r="CYD166" s="113"/>
      <c r="CYE166" s="113"/>
      <c r="CYF166" s="113"/>
      <c r="CYG166" s="113"/>
      <c r="CYH166" s="113"/>
      <c r="CYI166" s="113"/>
      <c r="CYJ166" s="113"/>
      <c r="CYK166" s="113"/>
      <c r="CYL166" s="113"/>
      <c r="CYM166" s="113"/>
      <c r="CYN166" s="113"/>
      <c r="CYO166" s="113"/>
      <c r="CYP166" s="113"/>
      <c r="CYQ166" s="113"/>
      <c r="CYR166" s="113"/>
      <c r="CYS166" s="113"/>
      <c r="CYT166" s="113"/>
      <c r="CYU166" s="113"/>
      <c r="CYV166" s="113"/>
      <c r="CYW166" s="113"/>
      <c r="CYX166" s="113"/>
      <c r="CYY166" s="113"/>
      <c r="CYZ166" s="113"/>
      <c r="CZA166" s="113"/>
      <c r="CZB166" s="113"/>
      <c r="CZC166" s="113"/>
      <c r="CZD166" s="113"/>
      <c r="CZE166" s="113"/>
      <c r="CZF166" s="113"/>
      <c r="CZG166" s="113"/>
      <c r="CZH166" s="113"/>
      <c r="CZI166" s="113"/>
      <c r="CZJ166" s="113"/>
      <c r="CZK166" s="113"/>
      <c r="CZL166" s="113"/>
      <c r="CZM166" s="113"/>
      <c r="CZN166" s="113"/>
      <c r="CZO166" s="113"/>
      <c r="CZP166" s="113"/>
      <c r="CZQ166" s="113"/>
      <c r="CZR166" s="113"/>
      <c r="CZS166" s="113"/>
      <c r="CZT166" s="113"/>
      <c r="CZU166" s="113"/>
      <c r="CZV166" s="113"/>
      <c r="CZW166" s="113"/>
      <c r="CZX166" s="113"/>
      <c r="CZY166" s="113"/>
      <c r="CZZ166" s="113"/>
      <c r="DAA166" s="113"/>
      <c r="DAB166" s="113"/>
      <c r="DAC166" s="113"/>
      <c r="DAD166" s="113"/>
      <c r="DAE166" s="113"/>
      <c r="DAF166" s="113"/>
      <c r="DAG166" s="113"/>
      <c r="DAH166" s="113"/>
      <c r="DAI166" s="113"/>
      <c r="DAJ166" s="113"/>
      <c r="DAK166" s="113"/>
      <c r="DAL166" s="113"/>
      <c r="DAM166" s="113"/>
      <c r="DAN166" s="113"/>
      <c r="DAO166" s="113"/>
      <c r="DAP166" s="113"/>
      <c r="DAQ166" s="113"/>
      <c r="DAR166" s="113"/>
      <c r="DAS166" s="113"/>
      <c r="DAT166" s="113"/>
      <c r="DAU166" s="113"/>
      <c r="DAV166" s="113"/>
      <c r="DAW166" s="113"/>
      <c r="DAX166" s="113"/>
      <c r="DAY166" s="113"/>
      <c r="DAZ166" s="113"/>
      <c r="DBA166" s="113"/>
      <c r="DBB166" s="113"/>
      <c r="DBC166" s="113"/>
      <c r="DBD166" s="113"/>
      <c r="DBE166" s="113"/>
      <c r="DBF166" s="113"/>
      <c r="DBG166" s="113"/>
      <c r="DBH166" s="113"/>
      <c r="DBI166" s="113"/>
      <c r="DBJ166" s="113"/>
      <c r="DBK166" s="113"/>
      <c r="DBL166" s="113"/>
      <c r="DBM166" s="113"/>
      <c r="DBN166" s="113"/>
      <c r="DBO166" s="113"/>
      <c r="DBP166" s="113"/>
      <c r="DBQ166" s="113"/>
      <c r="DBR166" s="113"/>
      <c r="DBS166" s="113"/>
      <c r="DBT166" s="113"/>
      <c r="DBU166" s="113"/>
      <c r="DBV166" s="113"/>
      <c r="DBW166" s="113"/>
      <c r="DBX166" s="113"/>
      <c r="DBY166" s="113"/>
      <c r="DBZ166" s="113"/>
      <c r="DCA166" s="113"/>
      <c r="DCB166" s="113"/>
      <c r="DCC166" s="113"/>
      <c r="DCD166" s="113"/>
      <c r="DCE166" s="113"/>
      <c r="DCF166" s="113"/>
      <c r="DCG166" s="113"/>
      <c r="DCH166" s="113"/>
      <c r="DCI166" s="113"/>
      <c r="DCJ166" s="113"/>
      <c r="DCK166" s="113"/>
      <c r="DCL166" s="113"/>
      <c r="DCM166" s="113"/>
      <c r="DCN166" s="113"/>
      <c r="DCO166" s="113"/>
      <c r="DCP166" s="113"/>
      <c r="DCQ166" s="113"/>
      <c r="DCR166" s="113"/>
      <c r="DCS166" s="113"/>
      <c r="DCT166" s="113"/>
      <c r="DCU166" s="113"/>
      <c r="DCV166" s="113"/>
      <c r="DCW166" s="113"/>
      <c r="DCX166" s="113"/>
      <c r="DCY166" s="113"/>
      <c r="DCZ166" s="113"/>
      <c r="DDA166" s="113"/>
      <c r="DDB166" s="113"/>
      <c r="DDC166" s="113"/>
      <c r="DDD166" s="113"/>
      <c r="DDE166" s="113"/>
      <c r="DDF166" s="113"/>
      <c r="DDG166" s="113"/>
      <c r="DDH166" s="113"/>
      <c r="DDI166" s="113"/>
      <c r="DDJ166" s="113"/>
      <c r="DDK166" s="113"/>
      <c r="DDL166" s="113"/>
      <c r="DDM166" s="113"/>
      <c r="DDN166" s="113"/>
      <c r="DDO166" s="113"/>
      <c r="DDP166" s="113"/>
      <c r="DDQ166" s="113"/>
      <c r="DDR166" s="113"/>
      <c r="DDS166" s="113"/>
      <c r="DDT166" s="113"/>
      <c r="DDU166" s="113"/>
      <c r="DDV166" s="113"/>
      <c r="DDW166" s="113"/>
      <c r="DDX166" s="113"/>
      <c r="DDY166" s="113"/>
      <c r="DDZ166" s="113"/>
      <c r="DEA166" s="113"/>
      <c r="DEB166" s="113"/>
      <c r="DEC166" s="113"/>
      <c r="DED166" s="113"/>
      <c r="DEE166" s="113"/>
      <c r="DEF166" s="113"/>
      <c r="DEG166" s="113"/>
      <c r="DEH166" s="113"/>
      <c r="DEI166" s="113"/>
      <c r="DEJ166" s="113"/>
      <c r="DEK166" s="113"/>
      <c r="DEL166" s="113"/>
      <c r="DEM166" s="113"/>
      <c r="DEN166" s="113"/>
      <c r="DEO166" s="113"/>
      <c r="DEP166" s="113"/>
      <c r="DEQ166" s="113"/>
      <c r="DER166" s="113"/>
      <c r="DES166" s="113"/>
      <c r="DET166" s="113"/>
      <c r="DEU166" s="113"/>
      <c r="DEV166" s="113"/>
      <c r="DEW166" s="113"/>
      <c r="DEX166" s="113"/>
      <c r="DEY166" s="113"/>
      <c r="DEZ166" s="113"/>
      <c r="DFA166" s="113"/>
      <c r="DFB166" s="113"/>
      <c r="DFC166" s="113"/>
      <c r="DFD166" s="113"/>
      <c r="DFE166" s="113"/>
      <c r="DFF166" s="113"/>
      <c r="DFG166" s="113"/>
      <c r="DFH166" s="113"/>
      <c r="DFI166" s="113"/>
      <c r="DFJ166" s="113"/>
      <c r="DFK166" s="113"/>
      <c r="DFL166" s="113"/>
      <c r="DFM166" s="113"/>
      <c r="DFN166" s="113"/>
      <c r="DFO166" s="113"/>
      <c r="DFP166" s="113"/>
      <c r="DFQ166" s="113"/>
      <c r="DFR166" s="113"/>
      <c r="DFS166" s="113"/>
      <c r="DFT166" s="113"/>
      <c r="DFU166" s="113"/>
      <c r="DFV166" s="113"/>
      <c r="DFW166" s="113"/>
      <c r="DFX166" s="113"/>
      <c r="DFY166" s="113"/>
      <c r="DFZ166" s="113"/>
      <c r="DGA166" s="113"/>
      <c r="DGB166" s="113"/>
      <c r="DGC166" s="113"/>
      <c r="DGD166" s="113"/>
      <c r="DGE166" s="113"/>
      <c r="DGF166" s="113"/>
      <c r="DGG166" s="113"/>
      <c r="DGH166" s="113"/>
      <c r="DGI166" s="113"/>
      <c r="DGJ166" s="113"/>
      <c r="DGK166" s="113"/>
      <c r="DGL166" s="113"/>
      <c r="DGM166" s="113"/>
      <c r="DGN166" s="113"/>
      <c r="DGO166" s="113"/>
      <c r="DGP166" s="113"/>
      <c r="DGQ166" s="113"/>
      <c r="DGR166" s="113"/>
      <c r="DGS166" s="113"/>
      <c r="DGT166" s="113"/>
      <c r="DGU166" s="113"/>
      <c r="DGV166" s="113"/>
      <c r="DGW166" s="113"/>
      <c r="DGX166" s="113"/>
      <c r="DGY166" s="113"/>
      <c r="DGZ166" s="113"/>
      <c r="DHA166" s="113"/>
      <c r="DHB166" s="113"/>
      <c r="DHC166" s="113"/>
      <c r="DHD166" s="113"/>
      <c r="DHE166" s="113"/>
      <c r="DHF166" s="113"/>
      <c r="DHG166" s="113"/>
      <c r="DHH166" s="113"/>
      <c r="DHI166" s="113"/>
      <c r="DHJ166" s="113"/>
      <c r="DHK166" s="113"/>
      <c r="DHL166" s="113"/>
      <c r="DHM166" s="113"/>
      <c r="DHN166" s="113"/>
      <c r="DHO166" s="113"/>
      <c r="DHP166" s="113"/>
      <c r="DHQ166" s="113"/>
      <c r="DHR166" s="113"/>
      <c r="DHS166" s="113"/>
      <c r="DHT166" s="113"/>
      <c r="DHU166" s="113"/>
      <c r="DHV166" s="113"/>
      <c r="DHW166" s="113"/>
      <c r="DHX166" s="113"/>
      <c r="DHY166" s="113"/>
      <c r="DHZ166" s="113"/>
      <c r="DIA166" s="113"/>
      <c r="DIB166" s="113"/>
      <c r="DIC166" s="113"/>
      <c r="DID166" s="113"/>
      <c r="DIE166" s="113"/>
      <c r="DIF166" s="113"/>
      <c r="DIG166" s="113"/>
      <c r="DIH166" s="113"/>
      <c r="DII166" s="113"/>
      <c r="DIJ166" s="113"/>
      <c r="DIK166" s="113"/>
      <c r="DIL166" s="113"/>
      <c r="DIM166" s="113"/>
      <c r="DIN166" s="113"/>
      <c r="DIO166" s="113"/>
      <c r="DIP166" s="113"/>
      <c r="DIQ166" s="113"/>
      <c r="DIR166" s="113"/>
      <c r="DIS166" s="113"/>
      <c r="DIT166" s="113"/>
      <c r="DIU166" s="113"/>
      <c r="DIV166" s="113"/>
      <c r="DIW166" s="113"/>
      <c r="DIX166" s="113"/>
      <c r="DIY166" s="113"/>
      <c r="DIZ166" s="113"/>
      <c r="DJA166" s="113"/>
      <c r="DJB166" s="113"/>
      <c r="DJC166" s="113"/>
      <c r="DJD166" s="113"/>
      <c r="DJE166" s="113"/>
      <c r="DJF166" s="113"/>
      <c r="DJG166" s="113"/>
      <c r="DJH166" s="113"/>
      <c r="DJI166" s="113"/>
      <c r="DJJ166" s="113"/>
      <c r="DJK166" s="113"/>
      <c r="DJL166" s="113"/>
      <c r="DJM166" s="113"/>
      <c r="DJN166" s="113"/>
      <c r="DJO166" s="113"/>
      <c r="DJP166" s="113"/>
      <c r="DJQ166" s="113"/>
      <c r="DJR166" s="113"/>
      <c r="DJS166" s="113"/>
      <c r="DJT166" s="113"/>
      <c r="DJU166" s="113"/>
      <c r="DJV166" s="113"/>
      <c r="DJW166" s="113"/>
      <c r="DJX166" s="113"/>
      <c r="DJY166" s="113"/>
      <c r="DJZ166" s="113"/>
      <c r="DKA166" s="113"/>
      <c r="DKB166" s="113"/>
      <c r="DKC166" s="113"/>
      <c r="DKD166" s="113"/>
      <c r="DKE166" s="113"/>
      <c r="DKF166" s="113"/>
      <c r="DKG166" s="113"/>
      <c r="DKH166" s="113"/>
      <c r="DKI166" s="113"/>
      <c r="DKJ166" s="113"/>
      <c r="DKK166" s="113"/>
      <c r="DKL166" s="113"/>
      <c r="DKM166" s="113"/>
      <c r="DKN166" s="113"/>
      <c r="DKO166" s="113"/>
      <c r="DKP166" s="113"/>
      <c r="DKQ166" s="113"/>
      <c r="DKR166" s="113"/>
      <c r="DKS166" s="113"/>
      <c r="DKT166" s="113"/>
      <c r="DKU166" s="113"/>
      <c r="DKV166" s="113"/>
      <c r="DKW166" s="113"/>
      <c r="DKX166" s="113"/>
      <c r="DKY166" s="113"/>
      <c r="DKZ166" s="113"/>
      <c r="DLA166" s="113"/>
      <c r="DLB166" s="113"/>
      <c r="DLC166" s="113"/>
      <c r="DLD166" s="113"/>
      <c r="DLE166" s="113"/>
      <c r="DLF166" s="113"/>
      <c r="DLG166" s="113"/>
      <c r="DLH166" s="113"/>
      <c r="DLI166" s="113"/>
      <c r="DLJ166" s="113"/>
      <c r="DLK166" s="113"/>
      <c r="DLL166" s="113"/>
      <c r="DLM166" s="113"/>
      <c r="DLN166" s="113"/>
      <c r="DLO166" s="113"/>
      <c r="DLP166" s="113"/>
      <c r="DLQ166" s="113"/>
      <c r="DLR166" s="113"/>
      <c r="DLS166" s="113"/>
      <c r="DLT166" s="113"/>
      <c r="DLU166" s="113"/>
      <c r="DLV166" s="113"/>
      <c r="DLW166" s="113"/>
      <c r="DLX166" s="113"/>
      <c r="DLY166" s="113"/>
      <c r="DLZ166" s="113"/>
      <c r="DMA166" s="113"/>
      <c r="DMB166" s="113"/>
      <c r="DMC166" s="113"/>
      <c r="DMD166" s="113"/>
      <c r="DME166" s="113"/>
      <c r="DMF166" s="113"/>
      <c r="DMG166" s="113"/>
      <c r="DMH166" s="113"/>
      <c r="DMI166" s="113"/>
      <c r="DMJ166" s="113"/>
      <c r="DMK166" s="113"/>
      <c r="DML166" s="113"/>
      <c r="DMM166" s="113"/>
      <c r="DMN166" s="113"/>
      <c r="DMO166" s="113"/>
      <c r="DMP166" s="113"/>
      <c r="DMQ166" s="113"/>
      <c r="DMR166" s="113"/>
      <c r="DMS166" s="113"/>
      <c r="DMT166" s="113"/>
      <c r="DMU166" s="113"/>
      <c r="DMV166" s="113"/>
      <c r="DMW166" s="113"/>
      <c r="DMX166" s="113"/>
      <c r="DMY166" s="113"/>
      <c r="DMZ166" s="113"/>
      <c r="DNA166" s="113"/>
      <c r="DNB166" s="113"/>
      <c r="DNC166" s="113"/>
      <c r="DND166" s="113"/>
      <c r="DNE166" s="113"/>
      <c r="DNF166" s="113"/>
      <c r="DNG166" s="113"/>
      <c r="DNH166" s="113"/>
      <c r="DNI166" s="113"/>
      <c r="DNJ166" s="113"/>
      <c r="DNK166" s="113"/>
      <c r="DNL166" s="113"/>
      <c r="DNM166" s="113"/>
      <c r="DNN166" s="113"/>
      <c r="DNO166" s="113"/>
      <c r="DNP166" s="113"/>
      <c r="DNQ166" s="113"/>
      <c r="DNR166" s="113"/>
      <c r="DNS166" s="113"/>
      <c r="DNT166" s="113"/>
      <c r="DNU166" s="113"/>
      <c r="DNV166" s="113"/>
      <c r="DNW166" s="113"/>
      <c r="DNX166" s="113"/>
      <c r="DNY166" s="113"/>
      <c r="DNZ166" s="113"/>
      <c r="DOA166" s="113"/>
      <c r="DOB166" s="113"/>
      <c r="DOC166" s="113"/>
      <c r="DOD166" s="113"/>
      <c r="DOE166" s="113"/>
      <c r="DOF166" s="113"/>
      <c r="DOG166" s="113"/>
      <c r="DOH166" s="113"/>
      <c r="DOI166" s="113"/>
      <c r="DOJ166" s="113"/>
      <c r="DOK166" s="113"/>
      <c r="DOL166" s="113"/>
      <c r="DOM166" s="113"/>
      <c r="DON166" s="113"/>
      <c r="DOO166" s="113"/>
      <c r="DOP166" s="113"/>
      <c r="DOQ166" s="113"/>
      <c r="DOR166" s="113"/>
      <c r="DOS166" s="113"/>
      <c r="DOT166" s="113"/>
      <c r="DOU166" s="113"/>
      <c r="DOV166" s="113"/>
      <c r="DOW166" s="113"/>
      <c r="DOX166" s="113"/>
      <c r="DOY166" s="113"/>
      <c r="DOZ166" s="113"/>
      <c r="DPA166" s="113"/>
      <c r="DPB166" s="113"/>
      <c r="DPC166" s="113"/>
      <c r="DPD166" s="113"/>
      <c r="DPE166" s="113"/>
      <c r="DPF166" s="113"/>
      <c r="DPG166" s="113"/>
      <c r="DPH166" s="113"/>
      <c r="DPI166" s="113"/>
      <c r="DPJ166" s="113"/>
      <c r="DPK166" s="113"/>
      <c r="DPL166" s="113"/>
      <c r="DPM166" s="113"/>
      <c r="DPN166" s="113"/>
      <c r="DPO166" s="113"/>
      <c r="DPP166" s="113"/>
      <c r="DPQ166" s="113"/>
      <c r="DPR166" s="113"/>
      <c r="DPS166" s="113"/>
      <c r="DPT166" s="113"/>
      <c r="DPU166" s="113"/>
      <c r="DPV166" s="113"/>
      <c r="DPW166" s="113"/>
      <c r="DPX166" s="113"/>
      <c r="DPY166" s="113"/>
      <c r="DPZ166" s="113"/>
      <c r="DQA166" s="113"/>
      <c r="DQB166" s="113"/>
      <c r="DQC166" s="113"/>
      <c r="DQD166" s="113"/>
      <c r="DQE166" s="113"/>
      <c r="DQF166" s="113"/>
      <c r="DQG166" s="113"/>
      <c r="DQH166" s="113"/>
      <c r="DQI166" s="113"/>
      <c r="DQJ166" s="113"/>
      <c r="DQK166" s="113"/>
      <c r="DQL166" s="113"/>
      <c r="DQM166" s="113"/>
      <c r="DQN166" s="113"/>
      <c r="DQO166" s="113"/>
      <c r="DQP166" s="113"/>
      <c r="DQQ166" s="113"/>
      <c r="DQR166" s="113"/>
      <c r="DQS166" s="113"/>
      <c r="DQT166" s="113"/>
      <c r="DQU166" s="113"/>
      <c r="DQV166" s="113"/>
      <c r="DQW166" s="113"/>
      <c r="DQX166" s="113"/>
      <c r="DQY166" s="113"/>
      <c r="DQZ166" s="113"/>
      <c r="DRA166" s="113"/>
      <c r="DRB166" s="113"/>
      <c r="DRC166" s="113"/>
      <c r="DRD166" s="113"/>
      <c r="DRE166" s="113"/>
      <c r="DRF166" s="113"/>
      <c r="DRG166" s="113"/>
      <c r="DRH166" s="113"/>
      <c r="DRI166" s="113"/>
      <c r="DRJ166" s="113"/>
      <c r="DRK166" s="113"/>
      <c r="DRL166" s="113"/>
      <c r="DRM166" s="113"/>
      <c r="DRN166" s="113"/>
      <c r="DRO166" s="113"/>
      <c r="DRP166" s="113"/>
      <c r="DRQ166" s="113"/>
      <c r="DRR166" s="113"/>
      <c r="DRS166" s="113"/>
      <c r="DRT166" s="113"/>
      <c r="DRU166" s="113"/>
      <c r="DRV166" s="113"/>
      <c r="DRW166" s="113"/>
      <c r="DRX166" s="113"/>
      <c r="DRY166" s="113"/>
      <c r="DRZ166" s="113"/>
      <c r="DSA166" s="113"/>
      <c r="DSB166" s="113"/>
      <c r="DSC166" s="113"/>
      <c r="DSD166" s="113"/>
      <c r="DSE166" s="113"/>
      <c r="DSF166" s="113"/>
      <c r="DSG166" s="113"/>
      <c r="DSH166" s="113"/>
      <c r="DSI166" s="113"/>
      <c r="DSJ166" s="113"/>
      <c r="DSK166" s="113"/>
      <c r="DSL166" s="113"/>
      <c r="DSM166" s="113"/>
      <c r="DSN166" s="113"/>
      <c r="DSO166" s="113"/>
      <c r="DSP166" s="113"/>
      <c r="DSQ166" s="113"/>
      <c r="DSR166" s="113"/>
      <c r="DSS166" s="113"/>
      <c r="DST166" s="113"/>
      <c r="DSU166" s="113"/>
      <c r="DSV166" s="113"/>
      <c r="DSW166" s="113"/>
      <c r="DSX166" s="113"/>
      <c r="DSY166" s="113"/>
      <c r="DSZ166" s="113"/>
      <c r="DTA166" s="113"/>
      <c r="DTB166" s="113"/>
      <c r="DTC166" s="113"/>
      <c r="DTD166" s="113"/>
      <c r="DTE166" s="113"/>
      <c r="DTF166" s="113"/>
      <c r="DTG166" s="113"/>
      <c r="DTH166" s="113"/>
      <c r="DTI166" s="113"/>
      <c r="DTJ166" s="113"/>
      <c r="DTK166" s="113"/>
      <c r="DTL166" s="113"/>
      <c r="DTM166" s="113"/>
      <c r="DTN166" s="113"/>
      <c r="DTO166" s="113"/>
      <c r="DTP166" s="113"/>
      <c r="DTQ166" s="113"/>
      <c r="DTR166" s="113"/>
      <c r="DTS166" s="113"/>
      <c r="DTT166" s="113"/>
      <c r="DTU166" s="113"/>
      <c r="DTV166" s="113"/>
      <c r="DTW166" s="113"/>
      <c r="DTX166" s="113"/>
      <c r="DTY166" s="113"/>
      <c r="DTZ166" s="113"/>
      <c r="DUA166" s="113"/>
      <c r="DUB166" s="113"/>
      <c r="DUC166" s="113"/>
      <c r="DUD166" s="113"/>
      <c r="DUE166" s="113"/>
      <c r="DUF166" s="113"/>
      <c r="DUG166" s="113"/>
      <c r="DUH166" s="113"/>
      <c r="DUI166" s="113"/>
      <c r="DUJ166" s="113"/>
      <c r="DUK166" s="113"/>
      <c r="DUL166" s="113"/>
      <c r="DUM166" s="113"/>
      <c r="DUN166" s="113"/>
      <c r="DUO166" s="113"/>
      <c r="DUP166" s="113"/>
      <c r="DUQ166" s="113"/>
      <c r="DUR166" s="113"/>
      <c r="DUS166" s="113"/>
      <c r="DUT166" s="113"/>
      <c r="DUU166" s="113"/>
      <c r="DUV166" s="113"/>
      <c r="DUW166" s="113"/>
      <c r="DUX166" s="113"/>
      <c r="DUY166" s="113"/>
      <c r="DUZ166" s="113"/>
      <c r="DVA166" s="113"/>
      <c r="DVB166" s="113"/>
      <c r="DVC166" s="113"/>
      <c r="DVD166" s="113"/>
      <c r="DVE166" s="113"/>
      <c r="DVF166" s="113"/>
      <c r="DVG166" s="113"/>
      <c r="DVH166" s="113"/>
      <c r="DVI166" s="113"/>
      <c r="DVJ166" s="113"/>
      <c r="DVK166" s="113"/>
      <c r="DVL166" s="113"/>
      <c r="DVM166" s="113"/>
      <c r="DVN166" s="113"/>
      <c r="DVO166" s="113"/>
      <c r="DVP166" s="113"/>
      <c r="DVQ166" s="113"/>
      <c r="DVR166" s="113"/>
      <c r="DVS166" s="113"/>
      <c r="DVT166" s="113"/>
      <c r="DVU166" s="113"/>
      <c r="DVV166" s="113"/>
      <c r="DVW166" s="113"/>
      <c r="DVX166" s="113"/>
      <c r="DVY166" s="113"/>
      <c r="DVZ166" s="113"/>
      <c r="DWA166" s="113"/>
      <c r="DWB166" s="113"/>
      <c r="DWC166" s="113"/>
      <c r="DWD166" s="113"/>
      <c r="DWE166" s="113"/>
      <c r="DWF166" s="113"/>
      <c r="DWG166" s="113"/>
      <c r="DWH166" s="113"/>
      <c r="DWI166" s="113"/>
      <c r="DWJ166" s="113"/>
      <c r="DWK166" s="113"/>
      <c r="DWL166" s="113"/>
      <c r="DWM166" s="113"/>
      <c r="DWN166" s="113"/>
      <c r="DWO166" s="113"/>
      <c r="DWP166" s="113"/>
      <c r="DWQ166" s="113"/>
      <c r="DWR166" s="113"/>
      <c r="DWS166" s="113"/>
      <c r="DWT166" s="113"/>
      <c r="DWU166" s="113"/>
      <c r="DWV166" s="113"/>
      <c r="DWW166" s="113"/>
      <c r="DWX166" s="113"/>
      <c r="DWY166" s="113"/>
      <c r="DWZ166" s="113"/>
      <c r="DXA166" s="113"/>
      <c r="DXB166" s="113"/>
      <c r="DXC166" s="113"/>
      <c r="DXD166" s="113"/>
      <c r="DXE166" s="113"/>
      <c r="DXF166" s="113"/>
      <c r="DXG166" s="113"/>
      <c r="DXH166" s="113"/>
      <c r="DXI166" s="113"/>
      <c r="DXJ166" s="113"/>
      <c r="DXK166" s="113"/>
      <c r="DXL166" s="113"/>
      <c r="DXM166" s="113"/>
      <c r="DXN166" s="113"/>
      <c r="DXO166" s="113"/>
      <c r="DXP166" s="113"/>
      <c r="DXQ166" s="113"/>
      <c r="DXR166" s="113"/>
      <c r="DXS166" s="113"/>
      <c r="DXT166" s="113"/>
      <c r="DXU166" s="113"/>
      <c r="DXV166" s="113"/>
      <c r="DXW166" s="113"/>
      <c r="DXX166" s="113"/>
      <c r="DXY166" s="113"/>
      <c r="DXZ166" s="113"/>
      <c r="DYA166" s="113"/>
      <c r="DYB166" s="113"/>
      <c r="DYC166" s="113"/>
      <c r="DYD166" s="113"/>
      <c r="DYE166" s="113"/>
      <c r="DYF166" s="113"/>
      <c r="DYG166" s="113"/>
      <c r="DYH166" s="113"/>
      <c r="DYI166" s="113"/>
      <c r="DYJ166" s="113"/>
      <c r="DYK166" s="113"/>
      <c r="DYL166" s="113"/>
      <c r="DYM166" s="113"/>
      <c r="DYN166" s="113"/>
      <c r="DYO166" s="113"/>
      <c r="DYP166" s="113"/>
      <c r="DYQ166" s="113"/>
      <c r="DYR166" s="113"/>
      <c r="DYS166" s="113"/>
      <c r="DYT166" s="113"/>
      <c r="DYU166" s="113"/>
      <c r="DYV166" s="113"/>
      <c r="DYW166" s="113"/>
      <c r="DYX166" s="113"/>
      <c r="DYY166" s="113"/>
      <c r="DYZ166" s="113"/>
      <c r="DZA166" s="113"/>
      <c r="DZB166" s="113"/>
      <c r="DZC166" s="113"/>
      <c r="DZD166" s="113"/>
      <c r="DZE166" s="113"/>
      <c r="DZF166" s="113"/>
      <c r="DZG166" s="113"/>
      <c r="DZH166" s="113"/>
      <c r="DZI166" s="113"/>
      <c r="DZJ166" s="113"/>
      <c r="DZK166" s="113"/>
      <c r="DZL166" s="113"/>
      <c r="DZM166" s="113"/>
      <c r="DZN166" s="113"/>
      <c r="DZO166" s="113"/>
      <c r="DZP166" s="113"/>
      <c r="DZQ166" s="113"/>
      <c r="DZR166" s="113"/>
      <c r="DZS166" s="113"/>
      <c r="DZT166" s="113"/>
      <c r="DZU166" s="113"/>
      <c r="DZV166" s="113"/>
      <c r="DZW166" s="113"/>
      <c r="DZX166" s="113"/>
      <c r="DZY166" s="113"/>
      <c r="DZZ166" s="113"/>
      <c r="EAA166" s="113"/>
      <c r="EAB166" s="113"/>
      <c r="EAC166" s="113"/>
      <c r="EAD166" s="113"/>
      <c r="EAE166" s="113"/>
      <c r="EAF166" s="113"/>
      <c r="EAG166" s="113"/>
      <c r="EAH166" s="113"/>
      <c r="EAI166" s="113"/>
      <c r="EAJ166" s="113"/>
      <c r="EAK166" s="113"/>
      <c r="EAL166" s="113"/>
      <c r="EAM166" s="113"/>
      <c r="EAN166" s="113"/>
      <c r="EAO166" s="113"/>
      <c r="EAP166" s="113"/>
      <c r="EAQ166" s="113"/>
      <c r="EAR166" s="113"/>
      <c r="EAS166" s="113"/>
      <c r="EAT166" s="113"/>
      <c r="EAU166" s="113"/>
      <c r="EAV166" s="113"/>
      <c r="EAW166" s="113"/>
      <c r="EAX166" s="113"/>
      <c r="EAY166" s="113"/>
      <c r="EAZ166" s="113"/>
      <c r="EBA166" s="113"/>
      <c r="EBB166" s="113"/>
      <c r="EBC166" s="113"/>
      <c r="EBD166" s="113"/>
      <c r="EBE166" s="113"/>
      <c r="EBF166" s="113"/>
      <c r="EBG166" s="113"/>
      <c r="EBH166" s="113"/>
      <c r="EBI166" s="113"/>
      <c r="EBJ166" s="113"/>
      <c r="EBK166" s="113"/>
      <c r="EBL166" s="113"/>
      <c r="EBM166" s="113"/>
      <c r="EBN166" s="113"/>
      <c r="EBO166" s="113"/>
      <c r="EBP166" s="113"/>
      <c r="EBQ166" s="113"/>
      <c r="EBR166" s="113"/>
      <c r="EBS166" s="113"/>
      <c r="EBT166" s="113"/>
      <c r="EBU166" s="113"/>
      <c r="EBV166" s="113"/>
      <c r="EBW166" s="113"/>
      <c r="EBX166" s="113"/>
      <c r="EBY166" s="113"/>
      <c r="EBZ166" s="113"/>
      <c r="ECA166" s="113"/>
      <c r="ECB166" s="113"/>
      <c r="ECC166" s="113"/>
      <c r="ECD166" s="113"/>
      <c r="ECE166" s="113"/>
      <c r="ECF166" s="113"/>
      <c r="ECG166" s="113"/>
      <c r="ECH166" s="113"/>
      <c r="ECI166" s="113"/>
      <c r="ECJ166" s="113"/>
      <c r="ECK166" s="113"/>
      <c r="ECL166" s="113"/>
      <c r="ECM166" s="113"/>
      <c r="ECN166" s="113"/>
      <c r="ECO166" s="113"/>
      <c r="ECP166" s="113"/>
      <c r="ECQ166" s="113"/>
      <c r="ECR166" s="113"/>
      <c r="ECS166" s="113"/>
      <c r="ECT166" s="113"/>
      <c r="ECU166" s="113"/>
      <c r="ECV166" s="113"/>
      <c r="ECW166" s="113"/>
      <c r="ECX166" s="113"/>
      <c r="ECY166" s="113"/>
      <c r="ECZ166" s="113"/>
      <c r="EDA166" s="113"/>
      <c r="EDB166" s="113"/>
      <c r="EDC166" s="113"/>
      <c r="EDD166" s="113"/>
      <c r="EDE166" s="113"/>
      <c r="EDF166" s="113"/>
      <c r="EDG166" s="113"/>
      <c r="EDH166" s="113"/>
      <c r="EDI166" s="113"/>
      <c r="EDJ166" s="113"/>
      <c r="EDK166" s="113"/>
      <c r="EDL166" s="113"/>
      <c r="EDM166" s="113"/>
      <c r="EDN166" s="113"/>
      <c r="EDO166" s="113"/>
      <c r="EDP166" s="113"/>
      <c r="EDQ166" s="113"/>
      <c r="EDR166" s="113"/>
      <c r="EDS166" s="113"/>
      <c r="EDT166" s="113"/>
      <c r="EDU166" s="113"/>
      <c r="EDV166" s="113"/>
      <c r="EDW166" s="113"/>
      <c r="EDX166" s="113"/>
      <c r="EDY166" s="113"/>
      <c r="EDZ166" s="113"/>
      <c r="EEA166" s="113"/>
      <c r="EEB166" s="113"/>
      <c r="EEC166" s="113"/>
      <c r="EED166" s="113"/>
      <c r="EEE166" s="113"/>
      <c r="EEF166" s="113"/>
      <c r="EEG166" s="113"/>
      <c r="EEH166" s="113"/>
      <c r="EEI166" s="113"/>
      <c r="EEJ166" s="113"/>
      <c r="EEK166" s="113"/>
      <c r="EEL166" s="113"/>
      <c r="EEM166" s="113"/>
      <c r="EEN166" s="113"/>
      <c r="EEO166" s="113"/>
      <c r="EEP166" s="113"/>
      <c r="EEQ166" s="113"/>
      <c r="EER166" s="113"/>
      <c r="EES166" s="113"/>
      <c r="EET166" s="113"/>
      <c r="EEU166" s="113"/>
      <c r="EEV166" s="113"/>
      <c r="EEW166" s="113"/>
      <c r="EEX166" s="113"/>
      <c r="EEY166" s="113"/>
      <c r="EEZ166" s="113"/>
      <c r="EFA166" s="113"/>
      <c r="EFB166" s="113"/>
      <c r="EFC166" s="113"/>
      <c r="EFD166" s="113"/>
      <c r="EFE166" s="113"/>
      <c r="EFF166" s="113"/>
      <c r="EFG166" s="113"/>
      <c r="EFH166" s="113"/>
      <c r="EFI166" s="113"/>
      <c r="EFJ166" s="113"/>
      <c r="EFK166" s="113"/>
      <c r="EFL166" s="113"/>
      <c r="EFM166" s="113"/>
      <c r="EFN166" s="113"/>
      <c r="EFO166" s="113"/>
      <c r="EFP166" s="113"/>
      <c r="EFQ166" s="113"/>
      <c r="EFR166" s="113"/>
      <c r="EFS166" s="113"/>
      <c r="EFT166" s="113"/>
      <c r="EFU166" s="113"/>
      <c r="EFV166" s="113"/>
      <c r="EFW166" s="113"/>
      <c r="EFX166" s="113"/>
      <c r="EFY166" s="113"/>
      <c r="EFZ166" s="113"/>
      <c r="EGA166" s="113"/>
      <c r="EGB166" s="113"/>
      <c r="EGC166" s="113"/>
      <c r="EGD166" s="113"/>
      <c r="EGE166" s="113"/>
      <c r="EGF166" s="113"/>
      <c r="EGG166" s="113"/>
      <c r="EGH166" s="113"/>
      <c r="EGI166" s="113"/>
      <c r="EGJ166" s="113"/>
      <c r="EGK166" s="113"/>
      <c r="EGL166" s="113"/>
      <c r="EGM166" s="113"/>
      <c r="EGN166" s="113"/>
      <c r="EGO166" s="113"/>
      <c r="EGP166" s="113"/>
      <c r="EGQ166" s="113"/>
      <c r="EGR166" s="113"/>
      <c r="EGS166" s="113"/>
      <c r="EGT166" s="113"/>
      <c r="EGU166" s="113"/>
      <c r="EGV166" s="113"/>
      <c r="EGW166" s="113"/>
      <c r="EGX166" s="113"/>
      <c r="EGY166" s="113"/>
      <c r="EGZ166" s="113"/>
      <c r="EHA166" s="113"/>
      <c r="EHB166" s="113"/>
      <c r="EHC166" s="113"/>
      <c r="EHD166" s="113"/>
      <c r="EHE166" s="113"/>
      <c r="EHF166" s="113"/>
      <c r="EHG166" s="113"/>
      <c r="EHH166" s="113"/>
      <c r="EHI166" s="113"/>
      <c r="EHJ166" s="113"/>
      <c r="EHK166" s="113"/>
      <c r="EHL166" s="113"/>
      <c r="EHM166" s="113"/>
      <c r="EHN166" s="113"/>
      <c r="EHO166" s="113"/>
      <c r="EHP166" s="113"/>
      <c r="EHQ166" s="113"/>
      <c r="EHR166" s="113"/>
      <c r="EHS166" s="113"/>
      <c r="EHT166" s="113"/>
      <c r="EHU166" s="113"/>
      <c r="EHV166" s="113"/>
      <c r="EHW166" s="113"/>
      <c r="EHX166" s="113"/>
      <c r="EHY166" s="113"/>
      <c r="EHZ166" s="113"/>
      <c r="EIA166" s="113"/>
      <c r="EIB166" s="113"/>
      <c r="EIC166" s="113"/>
      <c r="EID166" s="113"/>
      <c r="EIE166" s="113"/>
      <c r="EIF166" s="113"/>
      <c r="EIG166" s="113"/>
      <c r="EIH166" s="113"/>
      <c r="EII166" s="113"/>
      <c r="EIJ166" s="113"/>
      <c r="EIK166" s="113"/>
      <c r="EIL166" s="113"/>
      <c r="EIM166" s="113"/>
      <c r="EIN166" s="113"/>
      <c r="EIO166" s="113"/>
      <c r="EIP166" s="113"/>
      <c r="EIQ166" s="113"/>
      <c r="EIR166" s="113"/>
      <c r="EIS166" s="113"/>
      <c r="EIT166" s="113"/>
      <c r="EIU166" s="113"/>
      <c r="EIV166" s="113"/>
      <c r="EIW166" s="113"/>
      <c r="EIX166" s="113"/>
      <c r="EIY166" s="113"/>
      <c r="EIZ166" s="113"/>
      <c r="EJA166" s="113"/>
      <c r="EJB166" s="113"/>
      <c r="EJC166" s="113"/>
      <c r="EJD166" s="113"/>
      <c r="EJE166" s="113"/>
      <c r="EJF166" s="113"/>
      <c r="EJG166" s="113"/>
      <c r="EJH166" s="113"/>
      <c r="EJI166" s="113"/>
      <c r="EJJ166" s="113"/>
      <c r="EJK166" s="113"/>
      <c r="EJL166" s="113"/>
      <c r="EJM166" s="113"/>
      <c r="EJN166" s="113"/>
      <c r="EJO166" s="113"/>
      <c r="EJP166" s="113"/>
      <c r="EJQ166" s="113"/>
      <c r="EJR166" s="113"/>
      <c r="EJS166" s="113"/>
      <c r="EJT166" s="113"/>
      <c r="EJU166" s="113"/>
      <c r="EJV166" s="113"/>
      <c r="EJW166" s="113"/>
      <c r="EJX166" s="113"/>
      <c r="EJY166" s="113"/>
      <c r="EJZ166" s="113"/>
      <c r="EKA166" s="113"/>
      <c r="EKB166" s="113"/>
      <c r="EKC166" s="113"/>
      <c r="EKD166" s="113"/>
      <c r="EKE166" s="113"/>
      <c r="EKF166" s="113"/>
      <c r="EKG166" s="113"/>
      <c r="EKH166" s="113"/>
      <c r="EKI166" s="113"/>
      <c r="EKJ166" s="113"/>
      <c r="EKK166" s="113"/>
      <c r="EKL166" s="113"/>
      <c r="EKM166" s="113"/>
      <c r="EKN166" s="113"/>
      <c r="EKO166" s="113"/>
      <c r="EKP166" s="113"/>
      <c r="EKQ166" s="113"/>
      <c r="EKR166" s="113"/>
      <c r="EKS166" s="113"/>
      <c r="EKT166" s="113"/>
      <c r="EKU166" s="113"/>
      <c r="EKV166" s="113"/>
      <c r="EKW166" s="113"/>
      <c r="EKX166" s="113"/>
      <c r="EKY166" s="113"/>
      <c r="EKZ166" s="113"/>
      <c r="ELA166" s="113"/>
      <c r="ELB166" s="113"/>
      <c r="ELC166" s="113"/>
      <c r="ELD166" s="113"/>
      <c r="ELE166" s="113"/>
      <c r="ELF166" s="113"/>
      <c r="ELG166" s="113"/>
      <c r="ELH166" s="113"/>
      <c r="ELI166" s="113"/>
      <c r="ELJ166" s="113"/>
      <c r="ELK166" s="113"/>
      <c r="ELL166" s="113"/>
      <c r="ELM166" s="113"/>
      <c r="ELN166" s="113"/>
      <c r="ELO166" s="113"/>
      <c r="ELP166" s="113"/>
      <c r="ELQ166" s="113"/>
      <c r="ELR166" s="113"/>
      <c r="ELS166" s="113"/>
      <c r="ELT166" s="113"/>
      <c r="ELU166" s="113"/>
      <c r="ELV166" s="113"/>
      <c r="ELW166" s="113"/>
      <c r="ELX166" s="113"/>
      <c r="ELY166" s="113"/>
      <c r="ELZ166" s="113"/>
      <c r="EMA166" s="113"/>
      <c r="EMB166" s="113"/>
      <c r="EMC166" s="113"/>
      <c r="EMD166" s="113"/>
      <c r="EME166" s="113"/>
      <c r="EMF166" s="113"/>
      <c r="EMG166" s="113"/>
      <c r="EMH166" s="113"/>
      <c r="EMI166" s="113"/>
      <c r="EMJ166" s="113"/>
      <c r="EMK166" s="113"/>
      <c r="EML166" s="113"/>
      <c r="EMM166" s="113"/>
      <c r="EMN166" s="113"/>
      <c r="EMO166" s="113"/>
      <c r="EMP166" s="113"/>
      <c r="EMQ166" s="113"/>
      <c r="EMR166" s="113"/>
      <c r="EMS166" s="113"/>
      <c r="EMT166" s="113"/>
      <c r="EMU166" s="113"/>
      <c r="EMV166" s="113"/>
      <c r="EMW166" s="113"/>
      <c r="EMX166" s="113"/>
      <c r="EMY166" s="113"/>
      <c r="EMZ166" s="113"/>
      <c r="ENA166" s="113"/>
      <c r="ENB166" s="113"/>
      <c r="ENC166" s="113"/>
      <c r="END166" s="113"/>
      <c r="ENE166" s="113"/>
      <c r="ENF166" s="113"/>
      <c r="ENG166" s="113"/>
      <c r="ENH166" s="113"/>
      <c r="ENI166" s="113"/>
      <c r="ENJ166" s="113"/>
      <c r="ENK166" s="113"/>
      <c r="ENL166" s="113"/>
      <c r="ENM166" s="113"/>
      <c r="ENN166" s="113"/>
      <c r="ENO166" s="113"/>
      <c r="ENP166" s="113"/>
      <c r="ENQ166" s="113"/>
      <c r="ENR166" s="113"/>
      <c r="ENS166" s="113"/>
      <c r="ENT166" s="113"/>
      <c r="ENU166" s="113"/>
      <c r="ENV166" s="113"/>
      <c r="ENW166" s="113"/>
      <c r="ENX166" s="113"/>
      <c r="ENY166" s="113"/>
      <c r="ENZ166" s="113"/>
      <c r="EOA166" s="113"/>
      <c r="EOB166" s="113"/>
      <c r="EOC166" s="113"/>
      <c r="EOD166" s="113"/>
      <c r="EOE166" s="113"/>
      <c r="EOF166" s="113"/>
      <c r="EOG166" s="113"/>
      <c r="EOH166" s="113"/>
      <c r="EOI166" s="113"/>
      <c r="EOJ166" s="113"/>
      <c r="EOK166" s="113"/>
      <c r="EOL166" s="113"/>
      <c r="EOM166" s="113"/>
      <c r="EON166" s="113"/>
      <c r="EOO166" s="113"/>
      <c r="EOP166" s="113"/>
      <c r="EOQ166" s="113"/>
      <c r="EOR166" s="113"/>
      <c r="EOS166" s="113"/>
      <c r="EOT166" s="113"/>
      <c r="EOU166" s="113"/>
      <c r="EOV166" s="113"/>
      <c r="EOW166" s="113"/>
      <c r="EOX166" s="113"/>
      <c r="EOY166" s="113"/>
      <c r="EOZ166" s="113"/>
      <c r="EPA166" s="113"/>
      <c r="EPB166" s="113"/>
      <c r="EPC166" s="113"/>
      <c r="EPD166" s="113"/>
      <c r="EPE166" s="113"/>
      <c r="EPF166" s="113"/>
      <c r="EPG166" s="113"/>
      <c r="EPH166" s="113"/>
      <c r="EPI166" s="113"/>
      <c r="EPJ166" s="113"/>
      <c r="EPK166" s="113"/>
      <c r="EPL166" s="113"/>
      <c r="EPM166" s="113"/>
      <c r="EPN166" s="113"/>
      <c r="EPO166" s="113"/>
      <c r="EPP166" s="113"/>
      <c r="EPQ166" s="113"/>
      <c r="EPR166" s="113"/>
      <c r="EPS166" s="113"/>
      <c r="EPT166" s="113"/>
      <c r="EPU166" s="113"/>
      <c r="EPV166" s="113"/>
      <c r="EPW166" s="113"/>
      <c r="EPX166" s="113"/>
      <c r="EPY166" s="113"/>
      <c r="EPZ166" s="113"/>
      <c r="EQA166" s="113"/>
      <c r="EQB166" s="113"/>
      <c r="EQC166" s="113"/>
      <c r="EQD166" s="113"/>
      <c r="EQE166" s="113"/>
      <c r="EQF166" s="113"/>
      <c r="EQG166" s="113"/>
      <c r="EQH166" s="113"/>
      <c r="EQI166" s="113"/>
      <c r="EQJ166" s="113"/>
      <c r="EQK166" s="113"/>
      <c r="EQL166" s="113"/>
      <c r="EQM166" s="113"/>
      <c r="EQN166" s="113"/>
      <c r="EQO166" s="113"/>
      <c r="EQP166" s="113"/>
      <c r="EQQ166" s="113"/>
      <c r="EQR166" s="113"/>
      <c r="EQS166" s="113"/>
      <c r="EQT166" s="113"/>
      <c r="EQU166" s="113"/>
      <c r="EQV166" s="113"/>
      <c r="EQW166" s="113"/>
      <c r="EQX166" s="113"/>
      <c r="EQY166" s="113"/>
      <c r="EQZ166" s="113"/>
      <c r="ERA166" s="113"/>
      <c r="ERB166" s="113"/>
      <c r="ERC166" s="113"/>
      <c r="ERD166" s="113"/>
      <c r="ERE166" s="113"/>
      <c r="ERF166" s="113"/>
      <c r="ERG166" s="113"/>
      <c r="ERH166" s="113"/>
      <c r="ERI166" s="113"/>
      <c r="ERJ166" s="113"/>
      <c r="ERK166" s="113"/>
      <c r="ERL166" s="113"/>
      <c r="ERM166" s="113"/>
      <c r="ERN166" s="113"/>
      <c r="ERO166" s="113"/>
      <c r="ERP166" s="113"/>
      <c r="ERQ166" s="113"/>
      <c r="ERR166" s="113"/>
      <c r="ERS166" s="113"/>
      <c r="ERT166" s="113"/>
      <c r="ERU166" s="113"/>
      <c r="ERV166" s="113"/>
      <c r="ERW166" s="113"/>
      <c r="ERX166" s="113"/>
      <c r="ERY166" s="113"/>
      <c r="ERZ166" s="113"/>
      <c r="ESA166" s="113"/>
      <c r="ESB166" s="113"/>
      <c r="ESC166" s="113"/>
      <c r="ESD166" s="113"/>
      <c r="ESE166" s="113"/>
      <c r="ESF166" s="113"/>
      <c r="ESG166" s="113"/>
      <c r="ESH166" s="113"/>
      <c r="ESI166" s="113"/>
      <c r="ESJ166" s="113"/>
      <c r="ESK166" s="113"/>
      <c r="ESL166" s="113"/>
      <c r="ESM166" s="113"/>
      <c r="ESN166" s="113"/>
      <c r="ESO166" s="113"/>
      <c r="ESP166" s="113"/>
      <c r="ESQ166" s="113"/>
      <c r="ESR166" s="113"/>
      <c r="ESS166" s="113"/>
      <c r="EST166" s="113"/>
      <c r="ESU166" s="113"/>
      <c r="ESV166" s="113"/>
      <c r="ESW166" s="113"/>
      <c r="ESX166" s="113"/>
      <c r="ESY166" s="113"/>
      <c r="ESZ166" s="113"/>
      <c r="ETA166" s="113"/>
      <c r="ETB166" s="113"/>
      <c r="ETC166" s="113"/>
      <c r="ETD166" s="113"/>
      <c r="ETE166" s="113"/>
      <c r="ETF166" s="113"/>
      <c r="ETG166" s="113"/>
      <c r="ETH166" s="113"/>
      <c r="ETI166" s="113"/>
      <c r="ETJ166" s="113"/>
      <c r="ETK166" s="113"/>
      <c r="ETL166" s="113"/>
      <c r="ETM166" s="113"/>
      <c r="ETN166" s="113"/>
      <c r="ETO166" s="113"/>
      <c r="ETP166" s="113"/>
      <c r="ETQ166" s="113"/>
      <c r="ETR166" s="113"/>
      <c r="ETS166" s="113"/>
      <c r="ETT166" s="113"/>
      <c r="ETU166" s="113"/>
      <c r="ETV166" s="113"/>
      <c r="ETW166" s="113"/>
      <c r="ETX166" s="113"/>
      <c r="ETY166" s="113"/>
      <c r="ETZ166" s="113"/>
      <c r="EUA166" s="113"/>
      <c r="EUB166" s="113"/>
      <c r="EUC166" s="113"/>
      <c r="EUD166" s="113"/>
      <c r="EUE166" s="113"/>
      <c r="EUF166" s="113"/>
      <c r="EUG166" s="113"/>
      <c r="EUH166" s="113"/>
      <c r="EUI166" s="113"/>
      <c r="EUJ166" s="113"/>
      <c r="EUK166" s="113"/>
      <c r="EUL166" s="113"/>
      <c r="EUM166" s="113"/>
      <c r="EUN166" s="113"/>
      <c r="EUO166" s="113"/>
      <c r="EUP166" s="113"/>
      <c r="EUQ166" s="113"/>
      <c r="EUR166" s="113"/>
      <c r="EUS166" s="113"/>
      <c r="EUT166" s="113"/>
      <c r="EUU166" s="113"/>
      <c r="EUV166" s="113"/>
      <c r="EUW166" s="113"/>
      <c r="EUX166" s="113"/>
      <c r="EUY166" s="113"/>
      <c r="EUZ166" s="113"/>
      <c r="EVA166" s="113"/>
      <c r="EVB166" s="113"/>
      <c r="EVC166" s="113"/>
      <c r="EVD166" s="113"/>
      <c r="EVE166" s="113"/>
      <c r="EVF166" s="113"/>
      <c r="EVG166" s="113"/>
      <c r="EVH166" s="113"/>
      <c r="EVI166" s="113"/>
      <c r="EVJ166" s="113"/>
      <c r="EVK166" s="113"/>
      <c r="EVL166" s="113"/>
      <c r="EVM166" s="113"/>
      <c r="EVN166" s="113"/>
      <c r="EVO166" s="113"/>
      <c r="EVP166" s="113"/>
      <c r="EVQ166" s="113"/>
      <c r="EVR166" s="113"/>
      <c r="EVS166" s="113"/>
      <c r="EVT166" s="113"/>
      <c r="EVU166" s="113"/>
      <c r="EVV166" s="113"/>
      <c r="EVW166" s="113"/>
      <c r="EVX166" s="113"/>
      <c r="EVY166" s="113"/>
      <c r="EVZ166" s="113"/>
      <c r="EWA166" s="113"/>
      <c r="EWB166" s="113"/>
      <c r="EWC166" s="113"/>
      <c r="EWD166" s="113"/>
      <c r="EWE166" s="113"/>
      <c r="EWF166" s="113"/>
      <c r="EWG166" s="113"/>
      <c r="EWH166" s="113"/>
      <c r="EWI166" s="113"/>
      <c r="EWJ166" s="113"/>
      <c r="EWK166" s="113"/>
      <c r="EWL166" s="113"/>
      <c r="EWM166" s="113"/>
      <c r="EWN166" s="113"/>
      <c r="EWO166" s="113"/>
      <c r="EWP166" s="113"/>
      <c r="EWQ166" s="113"/>
      <c r="EWR166" s="113"/>
      <c r="EWS166" s="113"/>
      <c r="EWT166" s="113"/>
      <c r="EWU166" s="113"/>
      <c r="EWV166" s="113"/>
      <c r="EWW166" s="113"/>
      <c r="EWX166" s="113"/>
      <c r="EWY166" s="113"/>
      <c r="EWZ166" s="113"/>
      <c r="EXA166" s="113"/>
      <c r="EXB166" s="113"/>
      <c r="EXC166" s="113"/>
      <c r="EXD166" s="113"/>
      <c r="EXE166" s="113"/>
      <c r="EXF166" s="113"/>
      <c r="EXG166" s="113"/>
      <c r="EXH166" s="113"/>
      <c r="EXI166" s="113"/>
      <c r="EXJ166" s="113"/>
      <c r="EXK166" s="113"/>
      <c r="EXL166" s="113"/>
      <c r="EXM166" s="113"/>
      <c r="EXN166" s="113"/>
      <c r="EXO166" s="113"/>
      <c r="EXP166" s="113"/>
      <c r="EXQ166" s="113"/>
      <c r="EXR166" s="113"/>
      <c r="EXS166" s="113"/>
      <c r="EXT166" s="113"/>
      <c r="EXU166" s="113"/>
      <c r="EXV166" s="113"/>
      <c r="EXW166" s="113"/>
      <c r="EXX166" s="113"/>
      <c r="EXY166" s="113"/>
      <c r="EXZ166" s="113"/>
      <c r="EYA166" s="113"/>
      <c r="EYB166" s="113"/>
      <c r="EYC166" s="113"/>
      <c r="EYD166" s="113"/>
      <c r="EYE166" s="113"/>
      <c r="EYF166" s="113"/>
      <c r="EYG166" s="113"/>
      <c r="EYH166" s="113"/>
      <c r="EYI166" s="113"/>
      <c r="EYJ166" s="113"/>
      <c r="EYK166" s="113"/>
      <c r="EYL166" s="113"/>
      <c r="EYM166" s="113"/>
      <c r="EYN166" s="113"/>
      <c r="EYO166" s="113"/>
      <c r="EYP166" s="113"/>
      <c r="EYQ166" s="113"/>
      <c r="EYR166" s="113"/>
      <c r="EYS166" s="113"/>
      <c r="EYT166" s="113"/>
      <c r="EYU166" s="113"/>
      <c r="EYV166" s="113"/>
      <c r="EYW166" s="113"/>
      <c r="EYX166" s="113"/>
      <c r="EYY166" s="113"/>
      <c r="EYZ166" s="113"/>
      <c r="EZA166" s="113"/>
      <c r="EZB166" s="113"/>
      <c r="EZC166" s="113"/>
      <c r="EZD166" s="113"/>
      <c r="EZE166" s="113"/>
      <c r="EZF166" s="113"/>
      <c r="EZG166" s="113"/>
      <c r="EZH166" s="113"/>
      <c r="EZI166" s="113"/>
      <c r="EZJ166" s="113"/>
      <c r="EZK166" s="113"/>
      <c r="EZL166" s="113"/>
      <c r="EZM166" s="113"/>
      <c r="EZN166" s="113"/>
      <c r="EZO166" s="113"/>
      <c r="EZP166" s="113"/>
      <c r="EZQ166" s="113"/>
      <c r="EZR166" s="113"/>
      <c r="EZS166" s="113"/>
      <c r="EZT166" s="113"/>
      <c r="EZU166" s="113"/>
      <c r="EZV166" s="113"/>
      <c r="EZW166" s="113"/>
      <c r="EZX166" s="113"/>
      <c r="EZY166" s="113"/>
      <c r="EZZ166" s="113"/>
      <c r="FAA166" s="113"/>
      <c r="FAB166" s="113"/>
      <c r="FAC166" s="113"/>
      <c r="FAD166" s="113"/>
      <c r="FAE166" s="113"/>
      <c r="FAF166" s="113"/>
      <c r="FAG166" s="113"/>
      <c r="FAH166" s="113"/>
      <c r="FAI166" s="113"/>
      <c r="FAJ166" s="113"/>
      <c r="FAK166" s="113"/>
      <c r="FAL166" s="113"/>
      <c r="FAM166" s="113"/>
      <c r="FAN166" s="113"/>
      <c r="FAO166" s="113"/>
      <c r="FAP166" s="113"/>
      <c r="FAQ166" s="113"/>
      <c r="FAR166" s="113"/>
      <c r="FAS166" s="113"/>
      <c r="FAT166" s="113"/>
      <c r="FAU166" s="113"/>
      <c r="FAV166" s="113"/>
      <c r="FAW166" s="113"/>
      <c r="FAX166" s="113"/>
      <c r="FAY166" s="113"/>
      <c r="FAZ166" s="113"/>
      <c r="FBA166" s="113"/>
      <c r="FBB166" s="113"/>
      <c r="FBC166" s="113"/>
      <c r="FBD166" s="113"/>
      <c r="FBE166" s="113"/>
      <c r="FBF166" s="113"/>
      <c r="FBG166" s="113"/>
      <c r="FBH166" s="113"/>
      <c r="FBI166" s="113"/>
      <c r="FBJ166" s="113"/>
      <c r="FBK166" s="113"/>
      <c r="FBL166" s="113"/>
      <c r="FBM166" s="113"/>
      <c r="FBN166" s="113"/>
      <c r="FBO166" s="113"/>
      <c r="FBP166" s="113"/>
      <c r="FBQ166" s="113"/>
      <c r="FBR166" s="113"/>
      <c r="FBS166" s="113"/>
      <c r="FBT166" s="113"/>
      <c r="FBU166" s="113"/>
      <c r="FBV166" s="113"/>
      <c r="FBW166" s="113"/>
      <c r="FBX166" s="113"/>
      <c r="FBY166" s="113"/>
      <c r="FBZ166" s="113"/>
      <c r="FCA166" s="113"/>
      <c r="FCB166" s="113"/>
      <c r="FCC166" s="113"/>
      <c r="FCD166" s="113"/>
      <c r="FCE166" s="113"/>
      <c r="FCF166" s="113"/>
      <c r="FCG166" s="113"/>
      <c r="FCH166" s="113"/>
      <c r="FCI166" s="113"/>
      <c r="FCJ166" s="113"/>
      <c r="FCK166" s="113"/>
      <c r="FCL166" s="113"/>
      <c r="FCM166" s="113"/>
      <c r="FCN166" s="113"/>
      <c r="FCO166" s="113"/>
      <c r="FCP166" s="113"/>
      <c r="FCQ166" s="113"/>
      <c r="FCR166" s="113"/>
      <c r="FCS166" s="113"/>
      <c r="FCT166" s="113"/>
      <c r="FCU166" s="113"/>
      <c r="FCV166" s="113"/>
      <c r="FCW166" s="113"/>
      <c r="FCX166" s="113"/>
      <c r="FCY166" s="113"/>
      <c r="FCZ166" s="113"/>
      <c r="FDA166" s="113"/>
      <c r="FDB166" s="113"/>
      <c r="FDC166" s="113"/>
      <c r="FDD166" s="113"/>
      <c r="FDE166" s="113"/>
      <c r="FDF166" s="113"/>
      <c r="FDG166" s="113"/>
      <c r="FDH166" s="113"/>
      <c r="FDI166" s="113"/>
      <c r="FDJ166" s="113"/>
      <c r="FDK166" s="113"/>
      <c r="FDL166" s="113"/>
      <c r="FDM166" s="113"/>
      <c r="FDN166" s="113"/>
      <c r="FDO166" s="113"/>
      <c r="FDP166" s="113"/>
      <c r="FDQ166" s="113"/>
      <c r="FDR166" s="113"/>
      <c r="FDS166" s="113"/>
      <c r="FDT166" s="113"/>
      <c r="FDU166" s="113"/>
      <c r="FDV166" s="113"/>
      <c r="FDW166" s="113"/>
      <c r="FDX166" s="113"/>
      <c r="FDY166" s="113"/>
      <c r="FDZ166" s="113"/>
      <c r="FEA166" s="113"/>
      <c r="FEB166" s="113"/>
      <c r="FEC166" s="113"/>
      <c r="FED166" s="113"/>
      <c r="FEE166" s="113"/>
      <c r="FEF166" s="113"/>
      <c r="FEG166" s="113"/>
      <c r="FEH166" s="113"/>
      <c r="FEI166" s="113"/>
      <c r="FEJ166" s="113"/>
      <c r="FEK166" s="113"/>
      <c r="FEL166" s="113"/>
      <c r="FEM166" s="113"/>
      <c r="FEN166" s="113"/>
      <c r="FEO166" s="113"/>
      <c r="FEP166" s="113"/>
      <c r="FEQ166" s="113"/>
      <c r="FER166" s="113"/>
      <c r="FES166" s="113"/>
      <c r="FET166" s="113"/>
      <c r="FEU166" s="113"/>
      <c r="FEV166" s="113"/>
      <c r="FEW166" s="113"/>
      <c r="FEX166" s="113"/>
      <c r="FEY166" s="113"/>
      <c r="FEZ166" s="113"/>
      <c r="FFA166" s="113"/>
      <c r="FFB166" s="113"/>
      <c r="FFC166" s="113"/>
      <c r="FFD166" s="113"/>
      <c r="FFE166" s="113"/>
      <c r="FFF166" s="113"/>
      <c r="FFG166" s="113"/>
      <c r="FFH166" s="113"/>
      <c r="FFI166" s="113"/>
      <c r="FFJ166" s="113"/>
      <c r="FFK166" s="113"/>
      <c r="FFL166" s="113"/>
      <c r="FFM166" s="113"/>
      <c r="FFN166" s="113"/>
      <c r="FFO166" s="113"/>
      <c r="FFP166" s="113"/>
      <c r="FFQ166" s="113"/>
      <c r="FFR166" s="113"/>
      <c r="FFS166" s="113"/>
      <c r="FFT166" s="113"/>
      <c r="FFU166" s="113"/>
      <c r="FFV166" s="113"/>
      <c r="FFW166" s="113"/>
      <c r="FFX166" s="113"/>
      <c r="FFY166" s="113"/>
      <c r="FFZ166" s="113"/>
      <c r="FGA166" s="113"/>
      <c r="FGB166" s="113"/>
      <c r="FGC166" s="113"/>
      <c r="FGD166" s="113"/>
      <c r="FGE166" s="113"/>
      <c r="FGF166" s="113"/>
      <c r="FGG166" s="113"/>
      <c r="FGH166" s="113"/>
      <c r="FGI166" s="113"/>
      <c r="FGJ166" s="113"/>
      <c r="FGK166" s="113"/>
      <c r="FGL166" s="113"/>
      <c r="FGM166" s="113"/>
      <c r="FGN166" s="113"/>
      <c r="FGO166" s="113"/>
      <c r="FGP166" s="113"/>
      <c r="FGQ166" s="113"/>
      <c r="FGR166" s="113"/>
      <c r="FGS166" s="113"/>
      <c r="FGT166" s="113"/>
      <c r="FGU166" s="113"/>
      <c r="FGV166" s="113"/>
      <c r="FGW166" s="113"/>
      <c r="FGX166" s="113"/>
      <c r="FGY166" s="113"/>
      <c r="FGZ166" s="113"/>
      <c r="FHA166" s="113"/>
      <c r="FHB166" s="113"/>
      <c r="FHC166" s="113"/>
      <c r="FHD166" s="113"/>
      <c r="FHE166" s="113"/>
      <c r="FHF166" s="113"/>
      <c r="FHG166" s="113"/>
      <c r="FHH166" s="113"/>
      <c r="FHI166" s="113"/>
      <c r="FHJ166" s="113"/>
      <c r="FHK166" s="113"/>
      <c r="FHL166" s="113"/>
      <c r="FHM166" s="113"/>
      <c r="FHN166" s="113"/>
      <c r="FHO166" s="113"/>
      <c r="FHP166" s="113"/>
      <c r="FHQ166" s="113"/>
      <c r="FHR166" s="113"/>
      <c r="FHS166" s="113"/>
      <c r="FHT166" s="113"/>
      <c r="FHU166" s="113"/>
      <c r="FHV166" s="113"/>
      <c r="FHW166" s="113"/>
      <c r="FHX166" s="113"/>
      <c r="FHY166" s="113"/>
      <c r="FHZ166" s="113"/>
      <c r="FIA166" s="113"/>
      <c r="FIB166" s="113"/>
      <c r="FIC166" s="113"/>
      <c r="FID166" s="113"/>
      <c r="FIE166" s="113"/>
      <c r="FIF166" s="113"/>
      <c r="FIG166" s="113"/>
      <c r="FIH166" s="113"/>
      <c r="FII166" s="113"/>
      <c r="FIJ166" s="113"/>
      <c r="FIK166" s="113"/>
      <c r="FIL166" s="113"/>
      <c r="FIM166" s="113"/>
      <c r="FIN166" s="113"/>
      <c r="FIO166" s="113"/>
      <c r="FIP166" s="113"/>
      <c r="FIQ166" s="113"/>
      <c r="FIR166" s="113"/>
      <c r="FIS166" s="113"/>
      <c r="FIT166" s="113"/>
      <c r="FIU166" s="113"/>
      <c r="FIV166" s="113"/>
      <c r="FIW166" s="113"/>
      <c r="FIX166" s="113"/>
      <c r="FIY166" s="113"/>
      <c r="FIZ166" s="113"/>
      <c r="FJA166" s="113"/>
      <c r="FJB166" s="113"/>
      <c r="FJC166" s="113"/>
      <c r="FJD166" s="113"/>
      <c r="FJE166" s="113"/>
      <c r="FJF166" s="113"/>
      <c r="FJG166" s="113"/>
      <c r="FJH166" s="113"/>
      <c r="FJI166" s="113"/>
      <c r="FJJ166" s="113"/>
      <c r="FJK166" s="113"/>
      <c r="FJL166" s="113"/>
      <c r="FJM166" s="113"/>
      <c r="FJN166" s="113"/>
      <c r="FJO166" s="113"/>
      <c r="FJP166" s="113"/>
      <c r="FJQ166" s="113"/>
      <c r="FJR166" s="113"/>
      <c r="FJS166" s="113"/>
      <c r="FJT166" s="113"/>
      <c r="FJU166" s="113"/>
      <c r="FJV166" s="113"/>
      <c r="FJW166" s="113"/>
      <c r="FJX166" s="113"/>
      <c r="FJY166" s="113"/>
      <c r="FJZ166" s="113"/>
      <c r="FKA166" s="113"/>
      <c r="FKB166" s="113"/>
      <c r="FKC166" s="113"/>
      <c r="FKD166" s="113"/>
      <c r="FKE166" s="113"/>
      <c r="FKF166" s="113"/>
      <c r="FKG166" s="113"/>
      <c r="FKH166" s="113"/>
      <c r="FKI166" s="113"/>
      <c r="FKJ166" s="113"/>
      <c r="FKK166" s="113"/>
      <c r="FKL166" s="113"/>
      <c r="FKM166" s="113"/>
      <c r="FKN166" s="113"/>
      <c r="FKO166" s="113"/>
      <c r="FKP166" s="113"/>
      <c r="FKQ166" s="113"/>
      <c r="FKR166" s="113"/>
      <c r="FKS166" s="113"/>
      <c r="FKT166" s="113"/>
      <c r="FKU166" s="113"/>
      <c r="FKV166" s="113"/>
      <c r="FKW166" s="113"/>
      <c r="FKX166" s="113"/>
      <c r="FKY166" s="113"/>
      <c r="FKZ166" s="113"/>
      <c r="FLA166" s="113"/>
      <c r="FLB166" s="113"/>
      <c r="FLC166" s="113"/>
      <c r="FLD166" s="113"/>
      <c r="FLE166" s="113"/>
      <c r="FLF166" s="113"/>
      <c r="FLG166" s="113"/>
      <c r="FLH166" s="113"/>
      <c r="FLI166" s="113"/>
      <c r="FLJ166" s="113"/>
      <c r="FLK166" s="113"/>
      <c r="FLL166" s="113"/>
      <c r="FLM166" s="113"/>
      <c r="FLN166" s="113"/>
      <c r="FLO166" s="113"/>
      <c r="FLP166" s="113"/>
      <c r="FLQ166" s="113"/>
      <c r="FLR166" s="113"/>
      <c r="FLS166" s="113"/>
      <c r="FLT166" s="113"/>
      <c r="FLU166" s="113"/>
      <c r="FLV166" s="113"/>
      <c r="FLW166" s="113"/>
      <c r="FLX166" s="113"/>
      <c r="FLY166" s="113"/>
      <c r="FLZ166" s="113"/>
      <c r="FMA166" s="113"/>
      <c r="FMB166" s="113"/>
      <c r="FMC166" s="113"/>
      <c r="FMD166" s="113"/>
      <c r="FME166" s="113"/>
      <c r="FMF166" s="113"/>
      <c r="FMG166" s="113"/>
      <c r="FMH166" s="113"/>
      <c r="FMI166" s="113"/>
      <c r="FMJ166" s="113"/>
      <c r="FMK166" s="113"/>
      <c r="FML166" s="113"/>
      <c r="FMM166" s="113"/>
      <c r="FMN166" s="113"/>
      <c r="FMO166" s="113"/>
      <c r="FMP166" s="113"/>
      <c r="FMQ166" s="113"/>
      <c r="FMR166" s="113"/>
      <c r="FMS166" s="113"/>
      <c r="FMT166" s="113"/>
      <c r="FMU166" s="113"/>
      <c r="FMV166" s="113"/>
      <c r="FMW166" s="113"/>
      <c r="FMX166" s="113"/>
      <c r="FMY166" s="113"/>
      <c r="FMZ166" s="113"/>
      <c r="FNA166" s="113"/>
      <c r="FNB166" s="113"/>
      <c r="FNC166" s="113"/>
      <c r="FND166" s="113"/>
      <c r="FNE166" s="113"/>
      <c r="FNF166" s="113"/>
      <c r="FNG166" s="113"/>
      <c r="FNH166" s="113"/>
      <c r="FNI166" s="113"/>
      <c r="FNJ166" s="113"/>
      <c r="FNK166" s="113"/>
      <c r="FNL166" s="113"/>
      <c r="FNM166" s="113"/>
      <c r="FNN166" s="113"/>
      <c r="FNO166" s="113"/>
      <c r="FNP166" s="113"/>
      <c r="FNQ166" s="113"/>
      <c r="FNR166" s="113"/>
      <c r="FNS166" s="113"/>
      <c r="FNT166" s="113"/>
      <c r="FNU166" s="113"/>
      <c r="FNV166" s="113"/>
      <c r="FNW166" s="113"/>
      <c r="FNX166" s="113"/>
      <c r="FNY166" s="113"/>
      <c r="FNZ166" s="113"/>
      <c r="FOA166" s="113"/>
      <c r="FOB166" s="113"/>
      <c r="FOC166" s="113"/>
      <c r="FOD166" s="113"/>
      <c r="FOE166" s="113"/>
      <c r="FOF166" s="113"/>
      <c r="FOG166" s="113"/>
      <c r="FOH166" s="113"/>
      <c r="FOI166" s="113"/>
      <c r="FOJ166" s="113"/>
      <c r="FOK166" s="113"/>
      <c r="FOL166" s="113"/>
      <c r="FOM166" s="113"/>
      <c r="FON166" s="113"/>
      <c r="FOO166" s="113"/>
      <c r="FOP166" s="113"/>
      <c r="FOQ166" s="113"/>
      <c r="FOR166" s="113"/>
      <c r="FOS166" s="113"/>
      <c r="FOT166" s="113"/>
      <c r="FOU166" s="113"/>
      <c r="FOV166" s="113"/>
      <c r="FOW166" s="113"/>
      <c r="FOX166" s="113"/>
      <c r="FOY166" s="113"/>
      <c r="FOZ166" s="113"/>
      <c r="FPA166" s="113"/>
      <c r="FPB166" s="113"/>
      <c r="FPC166" s="113"/>
      <c r="FPD166" s="113"/>
      <c r="FPE166" s="113"/>
      <c r="FPF166" s="113"/>
      <c r="FPG166" s="113"/>
      <c r="FPH166" s="113"/>
      <c r="FPI166" s="113"/>
      <c r="FPJ166" s="113"/>
      <c r="FPK166" s="113"/>
      <c r="FPL166" s="113"/>
      <c r="FPM166" s="113"/>
      <c r="FPN166" s="113"/>
      <c r="FPO166" s="113"/>
      <c r="FPP166" s="113"/>
      <c r="FPQ166" s="113"/>
      <c r="FPR166" s="113"/>
      <c r="FPS166" s="113"/>
      <c r="FPT166" s="113"/>
      <c r="FPU166" s="113"/>
      <c r="FPV166" s="113"/>
      <c r="FPW166" s="113"/>
      <c r="FPX166" s="113"/>
      <c r="FPY166" s="113"/>
      <c r="FPZ166" s="113"/>
      <c r="FQA166" s="113"/>
      <c r="FQB166" s="113"/>
      <c r="FQC166" s="113"/>
      <c r="FQD166" s="113"/>
      <c r="FQE166" s="113"/>
      <c r="FQF166" s="113"/>
      <c r="FQG166" s="113"/>
      <c r="FQH166" s="113"/>
      <c r="FQI166" s="113"/>
      <c r="FQJ166" s="113"/>
      <c r="FQK166" s="113"/>
      <c r="FQL166" s="113"/>
      <c r="FQM166" s="113"/>
      <c r="FQN166" s="113"/>
      <c r="FQO166" s="113"/>
      <c r="FQP166" s="113"/>
      <c r="FQQ166" s="113"/>
      <c r="FQR166" s="113"/>
      <c r="FQS166" s="113"/>
      <c r="FQT166" s="113"/>
      <c r="FQU166" s="113"/>
      <c r="FQV166" s="113"/>
      <c r="FQW166" s="113"/>
      <c r="FQX166" s="113"/>
      <c r="FQY166" s="113"/>
      <c r="FQZ166" s="113"/>
      <c r="FRA166" s="113"/>
      <c r="FRB166" s="113"/>
      <c r="FRC166" s="113"/>
      <c r="FRD166" s="113"/>
      <c r="FRE166" s="113"/>
      <c r="FRF166" s="113"/>
      <c r="FRG166" s="113"/>
      <c r="FRH166" s="113"/>
      <c r="FRI166" s="113"/>
      <c r="FRJ166" s="113"/>
      <c r="FRK166" s="113"/>
      <c r="FRL166" s="113"/>
      <c r="FRM166" s="113"/>
      <c r="FRN166" s="113"/>
      <c r="FRO166" s="113"/>
      <c r="FRP166" s="113"/>
      <c r="FRQ166" s="113"/>
      <c r="FRR166" s="113"/>
      <c r="FRS166" s="113"/>
      <c r="FRT166" s="113"/>
      <c r="FRU166" s="113"/>
      <c r="FRV166" s="113"/>
      <c r="FRW166" s="113"/>
      <c r="FRX166" s="113"/>
      <c r="FRY166" s="113"/>
      <c r="FRZ166" s="113"/>
      <c r="FSA166" s="113"/>
      <c r="FSB166" s="113"/>
      <c r="FSC166" s="113"/>
      <c r="FSD166" s="113"/>
      <c r="FSE166" s="113"/>
      <c r="FSF166" s="113"/>
      <c r="FSG166" s="113"/>
      <c r="FSH166" s="113"/>
      <c r="FSI166" s="113"/>
      <c r="FSJ166" s="113"/>
      <c r="FSK166" s="113"/>
      <c r="FSL166" s="113"/>
      <c r="FSM166" s="113"/>
      <c r="FSN166" s="113"/>
      <c r="FSO166" s="113"/>
      <c r="FSP166" s="113"/>
      <c r="FSQ166" s="113"/>
      <c r="FSR166" s="113"/>
      <c r="FSS166" s="113"/>
      <c r="FST166" s="113"/>
      <c r="FSU166" s="113"/>
      <c r="FSV166" s="113"/>
      <c r="FSW166" s="113"/>
      <c r="FSX166" s="113"/>
      <c r="FSY166" s="113"/>
      <c r="FSZ166" s="113"/>
      <c r="FTA166" s="113"/>
      <c r="FTB166" s="113"/>
      <c r="FTC166" s="113"/>
      <c r="FTD166" s="113"/>
      <c r="FTE166" s="113"/>
      <c r="FTF166" s="113"/>
      <c r="FTG166" s="113"/>
      <c r="FTH166" s="113"/>
      <c r="FTI166" s="113"/>
      <c r="FTJ166" s="113"/>
      <c r="FTK166" s="113"/>
      <c r="FTL166" s="113"/>
      <c r="FTM166" s="113"/>
      <c r="FTN166" s="113"/>
      <c r="FTO166" s="113"/>
      <c r="FTP166" s="113"/>
      <c r="FTQ166" s="113"/>
      <c r="FTR166" s="113"/>
      <c r="FTS166" s="113"/>
      <c r="FTT166" s="113"/>
      <c r="FTU166" s="113"/>
      <c r="FTV166" s="113"/>
      <c r="FTW166" s="113"/>
      <c r="FTX166" s="113"/>
      <c r="FTY166" s="113"/>
      <c r="FTZ166" s="113"/>
      <c r="FUA166" s="113"/>
      <c r="FUB166" s="113"/>
      <c r="FUC166" s="113"/>
      <c r="FUD166" s="113"/>
      <c r="FUE166" s="113"/>
      <c r="FUF166" s="113"/>
      <c r="FUG166" s="113"/>
      <c r="FUH166" s="113"/>
      <c r="FUI166" s="113"/>
      <c r="FUJ166" s="113"/>
      <c r="FUK166" s="113"/>
      <c r="FUL166" s="113"/>
      <c r="FUM166" s="113"/>
      <c r="FUN166" s="113"/>
      <c r="FUO166" s="113"/>
      <c r="FUP166" s="113"/>
      <c r="FUQ166" s="113"/>
      <c r="FUR166" s="113"/>
      <c r="FUS166" s="113"/>
      <c r="FUT166" s="113"/>
      <c r="FUU166" s="113"/>
      <c r="FUV166" s="113"/>
      <c r="FUW166" s="113"/>
      <c r="FUX166" s="113"/>
      <c r="FUY166" s="113"/>
      <c r="FUZ166" s="113"/>
      <c r="FVA166" s="113"/>
      <c r="FVB166" s="113"/>
      <c r="FVC166" s="113"/>
      <c r="FVD166" s="113"/>
      <c r="FVE166" s="113"/>
      <c r="FVF166" s="113"/>
      <c r="FVG166" s="113"/>
      <c r="FVH166" s="113"/>
      <c r="FVI166" s="113"/>
      <c r="FVJ166" s="113"/>
      <c r="FVK166" s="113"/>
      <c r="FVL166" s="113"/>
      <c r="FVM166" s="113"/>
      <c r="FVN166" s="113"/>
      <c r="FVO166" s="113"/>
      <c r="FVP166" s="113"/>
      <c r="FVQ166" s="113"/>
      <c r="FVR166" s="113"/>
      <c r="FVS166" s="113"/>
      <c r="FVT166" s="113"/>
      <c r="FVU166" s="113"/>
      <c r="FVV166" s="113"/>
      <c r="FVW166" s="113"/>
      <c r="FVX166" s="113"/>
      <c r="FVY166" s="113"/>
      <c r="FVZ166" s="113"/>
      <c r="FWA166" s="113"/>
      <c r="FWB166" s="113"/>
      <c r="FWC166" s="113"/>
      <c r="FWD166" s="113"/>
      <c r="FWE166" s="113"/>
      <c r="FWF166" s="113"/>
      <c r="FWG166" s="113"/>
      <c r="FWH166" s="113"/>
      <c r="FWI166" s="113"/>
      <c r="FWJ166" s="113"/>
      <c r="FWK166" s="113"/>
      <c r="FWL166" s="113"/>
      <c r="FWM166" s="113"/>
      <c r="FWN166" s="113"/>
      <c r="FWO166" s="113"/>
      <c r="FWP166" s="113"/>
      <c r="FWQ166" s="113"/>
      <c r="FWR166" s="113"/>
      <c r="FWS166" s="113"/>
      <c r="FWT166" s="113"/>
      <c r="FWU166" s="113"/>
      <c r="FWV166" s="113"/>
      <c r="FWW166" s="113"/>
      <c r="FWX166" s="113"/>
      <c r="FWY166" s="113"/>
      <c r="FWZ166" s="113"/>
      <c r="FXA166" s="113"/>
      <c r="FXB166" s="113"/>
      <c r="FXC166" s="113"/>
      <c r="FXD166" s="113"/>
      <c r="FXE166" s="113"/>
      <c r="FXF166" s="113"/>
      <c r="FXG166" s="113"/>
      <c r="FXH166" s="113"/>
      <c r="FXI166" s="113"/>
      <c r="FXJ166" s="113"/>
      <c r="FXK166" s="113"/>
      <c r="FXL166" s="113"/>
      <c r="FXM166" s="113"/>
      <c r="FXN166" s="113"/>
      <c r="FXO166" s="113"/>
      <c r="FXP166" s="113"/>
      <c r="FXQ166" s="113"/>
      <c r="FXR166" s="113"/>
      <c r="FXS166" s="113"/>
      <c r="FXT166" s="113"/>
      <c r="FXU166" s="113"/>
      <c r="FXV166" s="113"/>
      <c r="FXW166" s="113"/>
      <c r="FXX166" s="113"/>
      <c r="FXY166" s="113"/>
      <c r="FXZ166" s="113"/>
      <c r="FYA166" s="113"/>
      <c r="FYB166" s="113"/>
      <c r="FYC166" s="113"/>
      <c r="FYD166" s="113"/>
      <c r="FYE166" s="113"/>
      <c r="FYF166" s="113"/>
      <c r="FYG166" s="113"/>
      <c r="FYH166" s="113"/>
      <c r="FYI166" s="113"/>
      <c r="FYJ166" s="113"/>
      <c r="FYK166" s="113"/>
      <c r="FYL166" s="113"/>
      <c r="FYM166" s="113"/>
      <c r="FYN166" s="113"/>
      <c r="FYO166" s="113"/>
      <c r="FYP166" s="113"/>
      <c r="FYQ166" s="113"/>
      <c r="FYR166" s="113"/>
      <c r="FYS166" s="113"/>
      <c r="FYT166" s="113"/>
      <c r="FYU166" s="113"/>
      <c r="FYV166" s="113"/>
      <c r="FYW166" s="113"/>
      <c r="FYX166" s="113"/>
      <c r="FYY166" s="113"/>
      <c r="FYZ166" s="113"/>
      <c r="FZA166" s="113"/>
      <c r="FZB166" s="113"/>
      <c r="FZC166" s="113"/>
      <c r="FZD166" s="113"/>
      <c r="FZE166" s="113"/>
      <c r="FZF166" s="113"/>
      <c r="FZG166" s="113"/>
      <c r="FZH166" s="113"/>
      <c r="FZI166" s="113"/>
      <c r="FZJ166" s="113"/>
      <c r="FZK166" s="113"/>
      <c r="FZL166" s="113"/>
      <c r="FZM166" s="113"/>
      <c r="FZN166" s="113"/>
      <c r="FZO166" s="113"/>
      <c r="FZP166" s="113"/>
      <c r="FZQ166" s="113"/>
      <c r="FZR166" s="113"/>
      <c r="FZS166" s="113"/>
      <c r="FZT166" s="113"/>
      <c r="FZU166" s="113"/>
      <c r="FZV166" s="113"/>
      <c r="FZW166" s="113"/>
      <c r="FZX166" s="113"/>
      <c r="FZY166" s="113"/>
      <c r="FZZ166" s="113"/>
      <c r="GAA166" s="113"/>
      <c r="GAB166" s="113"/>
      <c r="GAC166" s="113"/>
      <c r="GAD166" s="113"/>
      <c r="GAE166" s="113"/>
      <c r="GAF166" s="113"/>
      <c r="GAG166" s="113"/>
      <c r="GAH166" s="113"/>
      <c r="GAI166" s="113"/>
      <c r="GAJ166" s="113"/>
      <c r="GAK166" s="113"/>
      <c r="GAL166" s="113"/>
      <c r="GAM166" s="113"/>
      <c r="GAN166" s="113"/>
      <c r="GAO166" s="113"/>
      <c r="GAP166" s="113"/>
      <c r="GAQ166" s="113"/>
      <c r="GAR166" s="113"/>
      <c r="GAS166" s="113"/>
      <c r="GAT166" s="113"/>
      <c r="GAU166" s="113"/>
      <c r="GAV166" s="113"/>
      <c r="GAW166" s="113"/>
      <c r="GAX166" s="113"/>
      <c r="GAY166" s="113"/>
      <c r="GAZ166" s="113"/>
      <c r="GBA166" s="113"/>
      <c r="GBB166" s="113"/>
      <c r="GBC166" s="113"/>
      <c r="GBD166" s="113"/>
      <c r="GBE166" s="113"/>
      <c r="GBF166" s="113"/>
      <c r="GBG166" s="113"/>
      <c r="GBH166" s="113"/>
      <c r="GBI166" s="113"/>
      <c r="GBJ166" s="113"/>
      <c r="GBK166" s="113"/>
      <c r="GBL166" s="113"/>
      <c r="GBM166" s="113"/>
      <c r="GBN166" s="113"/>
      <c r="GBO166" s="113"/>
      <c r="GBP166" s="113"/>
      <c r="GBQ166" s="113"/>
      <c r="GBR166" s="113"/>
      <c r="GBS166" s="113"/>
      <c r="GBT166" s="113"/>
      <c r="GBU166" s="113"/>
      <c r="GBV166" s="113"/>
      <c r="GBW166" s="113"/>
      <c r="GBX166" s="113"/>
      <c r="GBY166" s="113"/>
      <c r="GBZ166" s="113"/>
      <c r="GCA166" s="113"/>
      <c r="GCB166" s="113"/>
      <c r="GCC166" s="113"/>
      <c r="GCD166" s="113"/>
      <c r="GCE166" s="113"/>
      <c r="GCF166" s="113"/>
      <c r="GCG166" s="113"/>
      <c r="GCH166" s="113"/>
      <c r="GCI166" s="113"/>
      <c r="GCJ166" s="113"/>
      <c r="GCK166" s="113"/>
      <c r="GCL166" s="113"/>
      <c r="GCM166" s="113"/>
      <c r="GCN166" s="113"/>
      <c r="GCO166" s="113"/>
      <c r="GCP166" s="113"/>
      <c r="GCQ166" s="113"/>
      <c r="GCR166" s="113"/>
      <c r="GCS166" s="113"/>
      <c r="GCT166" s="113"/>
      <c r="GCU166" s="113"/>
      <c r="GCV166" s="113"/>
      <c r="GCW166" s="113"/>
      <c r="GCX166" s="113"/>
      <c r="GCY166" s="113"/>
      <c r="GCZ166" s="113"/>
      <c r="GDA166" s="113"/>
      <c r="GDB166" s="113"/>
      <c r="GDC166" s="113"/>
      <c r="GDD166" s="113"/>
      <c r="GDE166" s="113"/>
      <c r="GDF166" s="113"/>
      <c r="GDG166" s="113"/>
      <c r="GDH166" s="113"/>
      <c r="GDI166" s="113"/>
      <c r="GDJ166" s="113"/>
      <c r="GDK166" s="113"/>
      <c r="GDL166" s="113"/>
      <c r="GDM166" s="113"/>
      <c r="GDN166" s="113"/>
      <c r="GDO166" s="113"/>
      <c r="GDP166" s="113"/>
      <c r="GDQ166" s="113"/>
      <c r="GDR166" s="113"/>
      <c r="GDS166" s="113"/>
      <c r="GDT166" s="113"/>
      <c r="GDU166" s="113"/>
      <c r="GDV166" s="113"/>
      <c r="GDW166" s="113"/>
      <c r="GDX166" s="113"/>
      <c r="GDY166" s="113"/>
      <c r="GDZ166" s="113"/>
      <c r="GEA166" s="113"/>
      <c r="GEB166" s="113"/>
      <c r="GEC166" s="113"/>
      <c r="GED166" s="113"/>
      <c r="GEE166" s="113"/>
      <c r="GEF166" s="113"/>
      <c r="GEG166" s="113"/>
      <c r="GEH166" s="113"/>
      <c r="GEI166" s="113"/>
      <c r="GEJ166" s="113"/>
      <c r="GEK166" s="113"/>
      <c r="GEL166" s="113"/>
      <c r="GEM166" s="113"/>
      <c r="GEN166" s="113"/>
      <c r="GEO166" s="113"/>
      <c r="GEP166" s="113"/>
      <c r="GEQ166" s="113"/>
      <c r="GER166" s="113"/>
      <c r="GES166" s="113"/>
      <c r="GET166" s="113"/>
      <c r="GEU166" s="113"/>
      <c r="GEV166" s="113"/>
      <c r="GEW166" s="113"/>
      <c r="GEX166" s="113"/>
      <c r="GEY166" s="113"/>
      <c r="GEZ166" s="113"/>
      <c r="GFA166" s="113"/>
      <c r="GFB166" s="113"/>
      <c r="GFC166" s="113"/>
      <c r="GFD166" s="113"/>
      <c r="GFE166" s="113"/>
      <c r="GFF166" s="113"/>
      <c r="GFG166" s="113"/>
      <c r="GFH166" s="113"/>
      <c r="GFI166" s="113"/>
      <c r="GFJ166" s="113"/>
      <c r="GFK166" s="113"/>
      <c r="GFL166" s="113"/>
      <c r="GFM166" s="113"/>
      <c r="GFN166" s="113"/>
      <c r="GFO166" s="113"/>
      <c r="GFP166" s="113"/>
      <c r="GFQ166" s="113"/>
      <c r="GFR166" s="113"/>
      <c r="GFS166" s="113"/>
      <c r="GFT166" s="113"/>
      <c r="GFU166" s="113"/>
      <c r="GFV166" s="113"/>
      <c r="GFW166" s="113"/>
      <c r="GFX166" s="113"/>
      <c r="GFY166" s="113"/>
      <c r="GFZ166" s="113"/>
      <c r="GGA166" s="113"/>
      <c r="GGB166" s="113"/>
      <c r="GGC166" s="113"/>
      <c r="GGD166" s="113"/>
      <c r="GGE166" s="113"/>
      <c r="GGF166" s="113"/>
      <c r="GGG166" s="113"/>
      <c r="GGH166" s="113"/>
      <c r="GGI166" s="113"/>
      <c r="GGJ166" s="113"/>
      <c r="GGK166" s="113"/>
      <c r="GGL166" s="113"/>
      <c r="GGM166" s="113"/>
      <c r="GGN166" s="113"/>
      <c r="GGO166" s="113"/>
      <c r="GGP166" s="113"/>
      <c r="GGQ166" s="113"/>
      <c r="GGR166" s="113"/>
      <c r="GGS166" s="113"/>
      <c r="GGT166" s="113"/>
      <c r="GGU166" s="113"/>
      <c r="GGV166" s="113"/>
      <c r="GGW166" s="113"/>
      <c r="GGX166" s="113"/>
      <c r="GGY166" s="113"/>
      <c r="GGZ166" s="113"/>
      <c r="GHA166" s="113"/>
      <c r="GHB166" s="113"/>
      <c r="GHC166" s="113"/>
      <c r="GHD166" s="113"/>
      <c r="GHE166" s="113"/>
      <c r="GHF166" s="113"/>
      <c r="GHG166" s="113"/>
      <c r="GHH166" s="113"/>
      <c r="GHI166" s="113"/>
      <c r="GHJ166" s="113"/>
      <c r="GHK166" s="113"/>
      <c r="GHL166" s="113"/>
      <c r="GHM166" s="113"/>
      <c r="GHN166" s="113"/>
      <c r="GHO166" s="113"/>
      <c r="GHP166" s="113"/>
      <c r="GHQ166" s="113"/>
      <c r="GHR166" s="113"/>
      <c r="GHS166" s="113"/>
      <c r="GHT166" s="113"/>
      <c r="GHU166" s="113"/>
      <c r="GHV166" s="113"/>
      <c r="GHW166" s="113"/>
      <c r="GHX166" s="113"/>
      <c r="GHY166" s="113"/>
      <c r="GHZ166" s="113"/>
      <c r="GIA166" s="113"/>
      <c r="GIB166" s="113"/>
      <c r="GIC166" s="113"/>
      <c r="GID166" s="113"/>
      <c r="GIE166" s="113"/>
      <c r="GIF166" s="113"/>
      <c r="GIG166" s="113"/>
      <c r="GIH166" s="113"/>
      <c r="GII166" s="113"/>
      <c r="GIJ166" s="113"/>
      <c r="GIK166" s="113"/>
      <c r="GIL166" s="113"/>
      <c r="GIM166" s="113"/>
      <c r="GIN166" s="113"/>
      <c r="GIO166" s="113"/>
      <c r="GIP166" s="113"/>
      <c r="GIQ166" s="113"/>
      <c r="GIR166" s="113"/>
      <c r="GIS166" s="113"/>
      <c r="GIT166" s="113"/>
      <c r="GIU166" s="113"/>
      <c r="GIV166" s="113"/>
      <c r="GIW166" s="113"/>
      <c r="GIX166" s="113"/>
      <c r="GIY166" s="113"/>
      <c r="GIZ166" s="113"/>
      <c r="GJA166" s="113"/>
      <c r="GJB166" s="113"/>
      <c r="GJC166" s="113"/>
      <c r="GJD166" s="113"/>
      <c r="GJE166" s="113"/>
      <c r="GJF166" s="113"/>
      <c r="GJG166" s="113"/>
      <c r="GJH166" s="113"/>
      <c r="GJI166" s="113"/>
      <c r="GJJ166" s="113"/>
      <c r="GJK166" s="113"/>
      <c r="GJL166" s="113"/>
      <c r="GJM166" s="113"/>
      <c r="GJN166" s="113"/>
      <c r="GJO166" s="113"/>
      <c r="GJP166" s="113"/>
      <c r="GJQ166" s="113"/>
      <c r="GJR166" s="113"/>
      <c r="GJS166" s="113"/>
      <c r="GJT166" s="113"/>
      <c r="GJU166" s="113"/>
      <c r="GJV166" s="113"/>
      <c r="GJW166" s="113"/>
      <c r="GJX166" s="113"/>
      <c r="GJY166" s="113"/>
      <c r="GJZ166" s="113"/>
      <c r="GKA166" s="113"/>
      <c r="GKB166" s="113"/>
      <c r="GKC166" s="113"/>
      <c r="GKD166" s="113"/>
      <c r="GKE166" s="113"/>
      <c r="GKF166" s="113"/>
      <c r="GKG166" s="113"/>
      <c r="GKH166" s="113"/>
      <c r="GKI166" s="113"/>
      <c r="GKJ166" s="113"/>
      <c r="GKK166" s="113"/>
      <c r="GKL166" s="113"/>
      <c r="GKM166" s="113"/>
      <c r="GKN166" s="113"/>
      <c r="GKO166" s="113"/>
      <c r="GKP166" s="113"/>
      <c r="GKQ166" s="113"/>
      <c r="GKR166" s="113"/>
      <c r="GKS166" s="113"/>
      <c r="GKT166" s="113"/>
      <c r="GKU166" s="113"/>
      <c r="GKV166" s="113"/>
      <c r="GKW166" s="113"/>
      <c r="GKX166" s="113"/>
      <c r="GKY166" s="113"/>
      <c r="GKZ166" s="113"/>
      <c r="GLA166" s="113"/>
      <c r="GLB166" s="113"/>
      <c r="GLC166" s="113"/>
      <c r="GLD166" s="113"/>
      <c r="GLE166" s="113"/>
      <c r="GLF166" s="113"/>
      <c r="GLG166" s="113"/>
      <c r="GLH166" s="113"/>
      <c r="GLI166" s="113"/>
      <c r="GLJ166" s="113"/>
      <c r="GLK166" s="113"/>
      <c r="GLL166" s="113"/>
      <c r="GLM166" s="113"/>
      <c r="GLN166" s="113"/>
      <c r="GLO166" s="113"/>
      <c r="GLP166" s="113"/>
      <c r="GLQ166" s="113"/>
      <c r="GLR166" s="113"/>
      <c r="GLS166" s="113"/>
      <c r="GLT166" s="113"/>
      <c r="GLU166" s="113"/>
      <c r="GLV166" s="113"/>
      <c r="GLW166" s="113"/>
      <c r="GLX166" s="113"/>
      <c r="GLY166" s="113"/>
      <c r="GLZ166" s="113"/>
      <c r="GMA166" s="113"/>
      <c r="GMB166" s="113"/>
      <c r="GMC166" s="113"/>
      <c r="GMD166" s="113"/>
      <c r="GME166" s="113"/>
      <c r="GMF166" s="113"/>
      <c r="GMG166" s="113"/>
      <c r="GMH166" s="113"/>
      <c r="GMI166" s="113"/>
      <c r="GMJ166" s="113"/>
      <c r="GMK166" s="113"/>
      <c r="GML166" s="113"/>
      <c r="GMM166" s="113"/>
      <c r="GMN166" s="113"/>
      <c r="GMO166" s="113"/>
      <c r="GMP166" s="113"/>
      <c r="GMQ166" s="113"/>
      <c r="GMR166" s="113"/>
      <c r="GMS166" s="113"/>
      <c r="GMT166" s="113"/>
      <c r="GMU166" s="113"/>
      <c r="GMV166" s="113"/>
      <c r="GMW166" s="113"/>
      <c r="GMX166" s="113"/>
      <c r="GMY166" s="113"/>
      <c r="GMZ166" s="113"/>
      <c r="GNA166" s="113"/>
      <c r="GNB166" s="113"/>
      <c r="GNC166" s="113"/>
      <c r="GND166" s="113"/>
      <c r="GNE166" s="113"/>
      <c r="GNF166" s="113"/>
      <c r="GNG166" s="113"/>
      <c r="GNH166" s="113"/>
      <c r="GNI166" s="113"/>
      <c r="GNJ166" s="113"/>
      <c r="GNK166" s="113"/>
      <c r="GNL166" s="113"/>
      <c r="GNM166" s="113"/>
      <c r="GNN166" s="113"/>
      <c r="GNO166" s="113"/>
      <c r="GNP166" s="113"/>
      <c r="GNQ166" s="113"/>
      <c r="GNR166" s="113"/>
      <c r="GNS166" s="113"/>
      <c r="GNT166" s="113"/>
      <c r="GNU166" s="113"/>
      <c r="GNV166" s="113"/>
      <c r="GNW166" s="113"/>
      <c r="GNX166" s="113"/>
      <c r="GNY166" s="113"/>
      <c r="GNZ166" s="113"/>
      <c r="GOA166" s="113"/>
      <c r="GOB166" s="113"/>
      <c r="GOC166" s="113"/>
      <c r="GOD166" s="113"/>
      <c r="GOE166" s="113"/>
      <c r="GOF166" s="113"/>
      <c r="GOG166" s="113"/>
      <c r="GOH166" s="113"/>
      <c r="GOI166" s="113"/>
      <c r="GOJ166" s="113"/>
      <c r="GOK166" s="113"/>
      <c r="GOL166" s="113"/>
      <c r="GOM166" s="113"/>
      <c r="GON166" s="113"/>
      <c r="GOO166" s="113"/>
      <c r="GOP166" s="113"/>
      <c r="GOQ166" s="113"/>
      <c r="GOR166" s="113"/>
      <c r="GOS166" s="113"/>
      <c r="GOT166" s="113"/>
      <c r="GOU166" s="113"/>
      <c r="GOV166" s="113"/>
      <c r="GOW166" s="113"/>
      <c r="GOX166" s="113"/>
      <c r="GOY166" s="113"/>
      <c r="GOZ166" s="113"/>
      <c r="GPA166" s="113"/>
      <c r="GPB166" s="113"/>
      <c r="GPC166" s="113"/>
      <c r="GPD166" s="113"/>
      <c r="GPE166" s="113"/>
      <c r="GPF166" s="113"/>
      <c r="GPG166" s="113"/>
      <c r="GPH166" s="113"/>
      <c r="GPI166" s="113"/>
      <c r="GPJ166" s="113"/>
      <c r="GPK166" s="113"/>
      <c r="GPL166" s="113"/>
      <c r="GPM166" s="113"/>
      <c r="GPN166" s="113"/>
      <c r="GPO166" s="113"/>
      <c r="GPP166" s="113"/>
      <c r="GPQ166" s="113"/>
      <c r="GPR166" s="113"/>
      <c r="GPS166" s="113"/>
      <c r="GPT166" s="113"/>
      <c r="GPU166" s="113"/>
      <c r="GPV166" s="113"/>
      <c r="GPW166" s="113"/>
      <c r="GPX166" s="113"/>
      <c r="GPY166" s="113"/>
      <c r="GPZ166" s="113"/>
      <c r="GQA166" s="113"/>
      <c r="GQB166" s="113"/>
      <c r="GQC166" s="113"/>
      <c r="GQD166" s="113"/>
      <c r="GQE166" s="113"/>
      <c r="GQF166" s="113"/>
      <c r="GQG166" s="113"/>
      <c r="GQH166" s="113"/>
      <c r="GQI166" s="113"/>
      <c r="GQJ166" s="113"/>
      <c r="GQK166" s="113"/>
      <c r="GQL166" s="113"/>
      <c r="GQM166" s="113"/>
      <c r="GQN166" s="113"/>
      <c r="GQO166" s="113"/>
      <c r="GQP166" s="113"/>
      <c r="GQQ166" s="113"/>
      <c r="GQR166" s="113"/>
      <c r="GQS166" s="113"/>
      <c r="GQT166" s="113"/>
      <c r="GQU166" s="113"/>
      <c r="GQV166" s="113"/>
      <c r="GQW166" s="113"/>
      <c r="GQX166" s="113"/>
      <c r="GQY166" s="113"/>
      <c r="GQZ166" s="113"/>
      <c r="GRA166" s="113"/>
      <c r="GRB166" s="113"/>
      <c r="GRC166" s="113"/>
      <c r="GRD166" s="113"/>
      <c r="GRE166" s="113"/>
      <c r="GRF166" s="113"/>
      <c r="GRG166" s="113"/>
      <c r="GRH166" s="113"/>
      <c r="GRI166" s="113"/>
      <c r="GRJ166" s="113"/>
      <c r="GRK166" s="113"/>
      <c r="GRL166" s="113"/>
      <c r="GRM166" s="113"/>
      <c r="GRN166" s="113"/>
      <c r="GRO166" s="113"/>
      <c r="GRP166" s="113"/>
      <c r="GRQ166" s="113"/>
      <c r="GRR166" s="113"/>
      <c r="GRS166" s="113"/>
      <c r="GRT166" s="113"/>
      <c r="GRU166" s="113"/>
      <c r="GRV166" s="113"/>
      <c r="GRW166" s="113"/>
      <c r="GRX166" s="113"/>
      <c r="GRY166" s="113"/>
      <c r="GRZ166" s="113"/>
      <c r="GSA166" s="113"/>
      <c r="GSB166" s="113"/>
      <c r="GSC166" s="113"/>
      <c r="GSD166" s="113"/>
      <c r="GSE166" s="113"/>
      <c r="GSF166" s="113"/>
      <c r="GSG166" s="113"/>
      <c r="GSH166" s="113"/>
      <c r="GSI166" s="113"/>
      <c r="GSJ166" s="113"/>
      <c r="GSK166" s="113"/>
      <c r="GSL166" s="113"/>
      <c r="GSM166" s="113"/>
      <c r="GSN166" s="113"/>
      <c r="GSO166" s="113"/>
      <c r="GSP166" s="113"/>
      <c r="GSQ166" s="113"/>
      <c r="GSR166" s="113"/>
      <c r="GSS166" s="113"/>
      <c r="GST166" s="113"/>
      <c r="GSU166" s="113"/>
      <c r="GSV166" s="113"/>
      <c r="GSW166" s="113"/>
      <c r="GSX166" s="113"/>
      <c r="GSY166" s="113"/>
      <c r="GSZ166" s="113"/>
      <c r="GTA166" s="113"/>
      <c r="GTB166" s="113"/>
      <c r="GTC166" s="113"/>
      <c r="GTD166" s="113"/>
      <c r="GTE166" s="113"/>
      <c r="GTF166" s="113"/>
      <c r="GTG166" s="113"/>
      <c r="GTH166" s="113"/>
      <c r="GTI166" s="113"/>
      <c r="GTJ166" s="113"/>
      <c r="GTK166" s="113"/>
      <c r="GTL166" s="113"/>
      <c r="GTM166" s="113"/>
      <c r="GTN166" s="113"/>
      <c r="GTO166" s="113"/>
      <c r="GTP166" s="113"/>
      <c r="GTQ166" s="113"/>
      <c r="GTR166" s="113"/>
      <c r="GTS166" s="113"/>
      <c r="GTT166" s="113"/>
      <c r="GTU166" s="113"/>
      <c r="GTV166" s="113"/>
      <c r="GTW166" s="113"/>
      <c r="GTX166" s="113"/>
      <c r="GTY166" s="113"/>
      <c r="GTZ166" s="113"/>
      <c r="GUA166" s="113"/>
      <c r="GUB166" s="113"/>
      <c r="GUC166" s="113"/>
      <c r="GUD166" s="113"/>
      <c r="GUE166" s="113"/>
      <c r="GUF166" s="113"/>
      <c r="GUG166" s="113"/>
      <c r="GUH166" s="113"/>
      <c r="GUI166" s="113"/>
      <c r="GUJ166" s="113"/>
      <c r="GUK166" s="113"/>
      <c r="GUL166" s="113"/>
      <c r="GUM166" s="113"/>
      <c r="GUN166" s="113"/>
      <c r="GUO166" s="113"/>
      <c r="GUP166" s="113"/>
      <c r="GUQ166" s="113"/>
      <c r="GUR166" s="113"/>
      <c r="GUS166" s="113"/>
      <c r="GUT166" s="113"/>
      <c r="GUU166" s="113"/>
      <c r="GUV166" s="113"/>
      <c r="GUW166" s="113"/>
      <c r="GUX166" s="113"/>
      <c r="GUY166" s="113"/>
      <c r="GUZ166" s="113"/>
      <c r="GVA166" s="113"/>
      <c r="GVB166" s="113"/>
      <c r="GVC166" s="113"/>
      <c r="GVD166" s="113"/>
      <c r="GVE166" s="113"/>
      <c r="GVF166" s="113"/>
      <c r="GVG166" s="113"/>
      <c r="GVH166" s="113"/>
      <c r="GVI166" s="113"/>
      <c r="GVJ166" s="113"/>
      <c r="GVK166" s="113"/>
      <c r="GVL166" s="113"/>
      <c r="GVM166" s="113"/>
      <c r="GVN166" s="113"/>
      <c r="GVO166" s="113"/>
      <c r="GVP166" s="113"/>
      <c r="GVQ166" s="113"/>
      <c r="GVR166" s="113"/>
      <c r="GVS166" s="113"/>
      <c r="GVT166" s="113"/>
      <c r="GVU166" s="113"/>
      <c r="GVV166" s="113"/>
      <c r="GVW166" s="113"/>
      <c r="GVX166" s="113"/>
      <c r="GVY166" s="113"/>
      <c r="GVZ166" s="113"/>
      <c r="GWA166" s="113"/>
      <c r="GWB166" s="113"/>
      <c r="GWC166" s="113"/>
      <c r="GWD166" s="113"/>
      <c r="GWE166" s="113"/>
      <c r="GWF166" s="113"/>
      <c r="GWG166" s="113"/>
      <c r="GWH166" s="113"/>
      <c r="GWI166" s="113"/>
      <c r="GWJ166" s="113"/>
      <c r="GWK166" s="113"/>
      <c r="GWL166" s="113"/>
      <c r="GWM166" s="113"/>
      <c r="GWN166" s="113"/>
      <c r="GWO166" s="113"/>
      <c r="GWP166" s="113"/>
      <c r="GWQ166" s="113"/>
      <c r="GWR166" s="113"/>
      <c r="GWS166" s="113"/>
      <c r="GWT166" s="113"/>
      <c r="GWU166" s="113"/>
      <c r="GWV166" s="113"/>
      <c r="GWW166" s="113"/>
      <c r="GWX166" s="113"/>
      <c r="GWY166" s="113"/>
      <c r="GWZ166" s="113"/>
      <c r="GXA166" s="113"/>
      <c r="GXB166" s="113"/>
      <c r="GXC166" s="113"/>
      <c r="GXD166" s="113"/>
      <c r="GXE166" s="113"/>
      <c r="GXF166" s="113"/>
      <c r="GXG166" s="113"/>
      <c r="GXH166" s="113"/>
      <c r="GXI166" s="113"/>
      <c r="GXJ166" s="113"/>
      <c r="GXK166" s="113"/>
      <c r="GXL166" s="113"/>
      <c r="GXM166" s="113"/>
      <c r="GXN166" s="113"/>
      <c r="GXO166" s="113"/>
      <c r="GXP166" s="113"/>
      <c r="GXQ166" s="113"/>
      <c r="GXR166" s="113"/>
      <c r="GXS166" s="113"/>
      <c r="GXT166" s="113"/>
      <c r="GXU166" s="113"/>
      <c r="GXV166" s="113"/>
      <c r="GXW166" s="113"/>
      <c r="GXX166" s="113"/>
      <c r="GXY166" s="113"/>
      <c r="GXZ166" s="113"/>
      <c r="GYA166" s="113"/>
      <c r="GYB166" s="113"/>
      <c r="GYC166" s="113"/>
      <c r="GYD166" s="113"/>
      <c r="GYE166" s="113"/>
      <c r="GYF166" s="113"/>
      <c r="GYG166" s="113"/>
      <c r="GYH166" s="113"/>
      <c r="GYI166" s="113"/>
      <c r="GYJ166" s="113"/>
      <c r="GYK166" s="113"/>
      <c r="GYL166" s="113"/>
      <c r="GYM166" s="113"/>
      <c r="GYN166" s="113"/>
      <c r="GYO166" s="113"/>
      <c r="GYP166" s="113"/>
      <c r="GYQ166" s="113"/>
      <c r="GYR166" s="113"/>
      <c r="GYS166" s="113"/>
      <c r="GYT166" s="113"/>
      <c r="GYU166" s="113"/>
      <c r="GYV166" s="113"/>
      <c r="GYW166" s="113"/>
      <c r="GYX166" s="113"/>
      <c r="GYY166" s="113"/>
      <c r="GYZ166" s="113"/>
      <c r="GZA166" s="113"/>
      <c r="GZB166" s="113"/>
      <c r="GZC166" s="113"/>
      <c r="GZD166" s="113"/>
      <c r="GZE166" s="113"/>
      <c r="GZF166" s="113"/>
      <c r="GZG166" s="113"/>
      <c r="GZH166" s="113"/>
      <c r="GZI166" s="113"/>
      <c r="GZJ166" s="113"/>
      <c r="GZK166" s="113"/>
      <c r="GZL166" s="113"/>
      <c r="GZM166" s="113"/>
      <c r="GZN166" s="113"/>
      <c r="GZO166" s="113"/>
      <c r="GZP166" s="113"/>
      <c r="GZQ166" s="113"/>
      <c r="GZR166" s="113"/>
      <c r="GZS166" s="113"/>
      <c r="GZT166" s="113"/>
      <c r="GZU166" s="113"/>
      <c r="GZV166" s="113"/>
      <c r="GZW166" s="113"/>
      <c r="GZX166" s="113"/>
      <c r="GZY166" s="113"/>
      <c r="GZZ166" s="113"/>
      <c r="HAA166" s="113"/>
      <c r="HAB166" s="113"/>
      <c r="HAC166" s="113"/>
      <c r="HAD166" s="113"/>
      <c r="HAE166" s="113"/>
      <c r="HAF166" s="113"/>
      <c r="HAG166" s="113"/>
      <c r="HAH166" s="113"/>
      <c r="HAI166" s="113"/>
      <c r="HAJ166" s="113"/>
      <c r="HAK166" s="113"/>
      <c r="HAL166" s="113"/>
      <c r="HAM166" s="113"/>
      <c r="HAN166" s="113"/>
      <c r="HAO166" s="113"/>
      <c r="HAP166" s="113"/>
      <c r="HAQ166" s="113"/>
      <c r="HAR166" s="113"/>
      <c r="HAS166" s="113"/>
      <c r="HAT166" s="113"/>
      <c r="HAU166" s="113"/>
      <c r="HAV166" s="113"/>
      <c r="HAW166" s="113"/>
      <c r="HAX166" s="113"/>
      <c r="HAY166" s="113"/>
      <c r="HAZ166" s="113"/>
      <c r="HBA166" s="113"/>
      <c r="HBB166" s="113"/>
      <c r="HBC166" s="113"/>
      <c r="HBD166" s="113"/>
      <c r="HBE166" s="113"/>
      <c r="HBF166" s="113"/>
      <c r="HBG166" s="113"/>
      <c r="HBH166" s="113"/>
      <c r="HBI166" s="113"/>
      <c r="HBJ166" s="113"/>
      <c r="HBK166" s="113"/>
      <c r="HBL166" s="113"/>
      <c r="HBM166" s="113"/>
      <c r="HBN166" s="113"/>
      <c r="HBO166" s="113"/>
      <c r="HBP166" s="113"/>
      <c r="HBQ166" s="113"/>
      <c r="HBR166" s="113"/>
      <c r="HBS166" s="113"/>
      <c r="HBT166" s="113"/>
      <c r="HBU166" s="113"/>
      <c r="HBV166" s="113"/>
      <c r="HBW166" s="113"/>
      <c r="HBX166" s="113"/>
      <c r="HBY166" s="113"/>
      <c r="HBZ166" s="113"/>
      <c r="HCA166" s="113"/>
      <c r="HCB166" s="113"/>
      <c r="HCC166" s="113"/>
      <c r="HCD166" s="113"/>
      <c r="HCE166" s="113"/>
      <c r="HCF166" s="113"/>
      <c r="HCG166" s="113"/>
      <c r="HCH166" s="113"/>
      <c r="HCI166" s="113"/>
      <c r="HCJ166" s="113"/>
      <c r="HCK166" s="113"/>
      <c r="HCL166" s="113"/>
      <c r="HCM166" s="113"/>
      <c r="HCN166" s="113"/>
      <c r="HCO166" s="113"/>
      <c r="HCP166" s="113"/>
      <c r="HCQ166" s="113"/>
      <c r="HCR166" s="113"/>
      <c r="HCS166" s="113"/>
      <c r="HCT166" s="113"/>
      <c r="HCU166" s="113"/>
      <c r="HCV166" s="113"/>
      <c r="HCW166" s="113"/>
      <c r="HCX166" s="113"/>
      <c r="HCY166" s="113"/>
      <c r="HCZ166" s="113"/>
      <c r="HDA166" s="113"/>
      <c r="HDB166" s="113"/>
      <c r="HDC166" s="113"/>
      <c r="HDD166" s="113"/>
      <c r="HDE166" s="113"/>
      <c r="HDF166" s="113"/>
      <c r="HDG166" s="113"/>
      <c r="HDH166" s="113"/>
      <c r="HDI166" s="113"/>
      <c r="HDJ166" s="113"/>
      <c r="HDK166" s="113"/>
      <c r="HDL166" s="113"/>
      <c r="HDM166" s="113"/>
      <c r="HDN166" s="113"/>
      <c r="HDO166" s="113"/>
      <c r="HDP166" s="113"/>
      <c r="HDQ166" s="113"/>
      <c r="HDR166" s="113"/>
      <c r="HDS166" s="113"/>
      <c r="HDT166" s="113"/>
      <c r="HDU166" s="113"/>
      <c r="HDV166" s="113"/>
      <c r="HDW166" s="113"/>
      <c r="HDX166" s="113"/>
      <c r="HDY166" s="113"/>
      <c r="HDZ166" s="113"/>
      <c r="HEA166" s="113"/>
      <c r="HEB166" s="113"/>
      <c r="HEC166" s="113"/>
      <c r="HED166" s="113"/>
      <c r="HEE166" s="113"/>
      <c r="HEF166" s="113"/>
      <c r="HEG166" s="113"/>
      <c r="HEH166" s="113"/>
      <c r="HEI166" s="113"/>
      <c r="HEJ166" s="113"/>
      <c r="HEK166" s="113"/>
      <c r="HEL166" s="113"/>
      <c r="HEM166" s="113"/>
      <c r="HEN166" s="113"/>
      <c r="HEO166" s="113"/>
      <c r="HEP166" s="113"/>
      <c r="HEQ166" s="113"/>
      <c r="HER166" s="113"/>
      <c r="HES166" s="113"/>
      <c r="HET166" s="113"/>
      <c r="HEU166" s="113"/>
      <c r="HEV166" s="113"/>
      <c r="HEW166" s="113"/>
      <c r="HEX166" s="113"/>
      <c r="HEY166" s="113"/>
      <c r="HEZ166" s="113"/>
      <c r="HFA166" s="113"/>
      <c r="HFB166" s="113"/>
      <c r="HFC166" s="113"/>
      <c r="HFD166" s="113"/>
      <c r="HFE166" s="113"/>
      <c r="HFF166" s="113"/>
      <c r="HFG166" s="113"/>
      <c r="HFH166" s="113"/>
      <c r="HFI166" s="113"/>
      <c r="HFJ166" s="113"/>
      <c r="HFK166" s="113"/>
      <c r="HFL166" s="113"/>
      <c r="HFM166" s="113"/>
      <c r="HFN166" s="113"/>
      <c r="HFO166" s="113"/>
      <c r="HFP166" s="113"/>
      <c r="HFQ166" s="113"/>
      <c r="HFR166" s="113"/>
      <c r="HFS166" s="113"/>
      <c r="HFT166" s="113"/>
      <c r="HFU166" s="113"/>
      <c r="HFV166" s="113"/>
      <c r="HFW166" s="113"/>
      <c r="HFX166" s="113"/>
      <c r="HFY166" s="113"/>
      <c r="HFZ166" s="113"/>
      <c r="HGA166" s="113"/>
      <c r="HGB166" s="113"/>
      <c r="HGC166" s="113"/>
      <c r="HGD166" s="113"/>
      <c r="HGE166" s="113"/>
      <c r="HGF166" s="113"/>
      <c r="HGG166" s="113"/>
      <c r="HGH166" s="113"/>
      <c r="HGI166" s="113"/>
      <c r="HGJ166" s="113"/>
      <c r="HGK166" s="113"/>
      <c r="HGL166" s="113"/>
      <c r="HGM166" s="113"/>
      <c r="HGN166" s="113"/>
      <c r="HGO166" s="113"/>
      <c r="HGP166" s="113"/>
      <c r="HGQ166" s="113"/>
      <c r="HGR166" s="113"/>
      <c r="HGS166" s="113"/>
      <c r="HGT166" s="113"/>
      <c r="HGU166" s="113"/>
      <c r="HGV166" s="113"/>
      <c r="HGW166" s="113"/>
      <c r="HGX166" s="113"/>
      <c r="HGY166" s="113"/>
      <c r="HGZ166" s="113"/>
      <c r="HHA166" s="113"/>
      <c r="HHB166" s="113"/>
      <c r="HHC166" s="113"/>
      <c r="HHD166" s="113"/>
      <c r="HHE166" s="113"/>
      <c r="HHF166" s="113"/>
      <c r="HHG166" s="113"/>
      <c r="HHH166" s="113"/>
      <c r="HHI166" s="113"/>
      <c r="HHJ166" s="113"/>
      <c r="HHK166" s="113"/>
      <c r="HHL166" s="113"/>
      <c r="HHM166" s="113"/>
      <c r="HHN166" s="113"/>
      <c r="HHO166" s="113"/>
      <c r="HHP166" s="113"/>
      <c r="HHQ166" s="113"/>
      <c r="HHR166" s="113"/>
      <c r="HHS166" s="113"/>
      <c r="HHT166" s="113"/>
      <c r="HHU166" s="113"/>
      <c r="HHV166" s="113"/>
      <c r="HHW166" s="113"/>
      <c r="HHX166" s="113"/>
      <c r="HHY166" s="113"/>
      <c r="HHZ166" s="113"/>
      <c r="HIA166" s="113"/>
      <c r="HIB166" s="113"/>
      <c r="HIC166" s="113"/>
      <c r="HID166" s="113"/>
      <c r="HIE166" s="113"/>
      <c r="HIF166" s="113"/>
      <c r="HIG166" s="113"/>
      <c r="HIH166" s="113"/>
      <c r="HII166" s="113"/>
      <c r="HIJ166" s="113"/>
      <c r="HIK166" s="113"/>
      <c r="HIL166" s="113"/>
      <c r="HIM166" s="113"/>
      <c r="HIN166" s="113"/>
      <c r="HIO166" s="113"/>
      <c r="HIP166" s="113"/>
      <c r="HIQ166" s="113"/>
      <c r="HIR166" s="113"/>
      <c r="HIS166" s="113"/>
      <c r="HIT166" s="113"/>
      <c r="HIU166" s="113"/>
      <c r="HIV166" s="113"/>
      <c r="HIW166" s="113"/>
      <c r="HIX166" s="113"/>
      <c r="HIY166" s="113"/>
      <c r="HIZ166" s="113"/>
      <c r="HJA166" s="113"/>
      <c r="HJB166" s="113"/>
      <c r="HJC166" s="113"/>
      <c r="HJD166" s="113"/>
      <c r="HJE166" s="113"/>
      <c r="HJF166" s="113"/>
      <c r="HJG166" s="113"/>
      <c r="HJH166" s="113"/>
      <c r="HJI166" s="113"/>
      <c r="HJJ166" s="113"/>
      <c r="HJK166" s="113"/>
      <c r="HJL166" s="113"/>
      <c r="HJM166" s="113"/>
      <c r="HJN166" s="113"/>
      <c r="HJO166" s="113"/>
      <c r="HJP166" s="113"/>
      <c r="HJQ166" s="113"/>
      <c r="HJR166" s="113"/>
      <c r="HJS166" s="113"/>
      <c r="HJT166" s="113"/>
      <c r="HJU166" s="113"/>
      <c r="HJV166" s="113"/>
      <c r="HJW166" s="113"/>
      <c r="HJX166" s="113"/>
      <c r="HJY166" s="113"/>
      <c r="HJZ166" s="113"/>
      <c r="HKA166" s="113"/>
      <c r="HKB166" s="113"/>
      <c r="HKC166" s="113"/>
      <c r="HKD166" s="113"/>
      <c r="HKE166" s="113"/>
      <c r="HKF166" s="113"/>
      <c r="HKG166" s="113"/>
      <c r="HKH166" s="113"/>
      <c r="HKI166" s="113"/>
      <c r="HKJ166" s="113"/>
      <c r="HKK166" s="113"/>
      <c r="HKL166" s="113"/>
      <c r="HKM166" s="113"/>
      <c r="HKN166" s="113"/>
      <c r="HKO166" s="113"/>
      <c r="HKP166" s="113"/>
      <c r="HKQ166" s="113"/>
      <c r="HKR166" s="113"/>
      <c r="HKS166" s="113"/>
      <c r="HKT166" s="113"/>
      <c r="HKU166" s="113"/>
      <c r="HKV166" s="113"/>
      <c r="HKW166" s="113"/>
      <c r="HKX166" s="113"/>
      <c r="HKY166" s="113"/>
      <c r="HKZ166" s="113"/>
      <c r="HLA166" s="113"/>
      <c r="HLB166" s="113"/>
      <c r="HLC166" s="113"/>
      <c r="HLD166" s="113"/>
      <c r="HLE166" s="113"/>
      <c r="HLF166" s="113"/>
      <c r="HLG166" s="113"/>
      <c r="HLH166" s="113"/>
      <c r="HLI166" s="113"/>
      <c r="HLJ166" s="113"/>
      <c r="HLK166" s="113"/>
      <c r="HLL166" s="113"/>
      <c r="HLM166" s="113"/>
      <c r="HLN166" s="113"/>
      <c r="HLO166" s="113"/>
      <c r="HLP166" s="113"/>
      <c r="HLQ166" s="113"/>
      <c r="HLR166" s="113"/>
      <c r="HLS166" s="113"/>
      <c r="HLT166" s="113"/>
      <c r="HLU166" s="113"/>
      <c r="HLV166" s="113"/>
      <c r="HLW166" s="113"/>
      <c r="HLX166" s="113"/>
      <c r="HLY166" s="113"/>
      <c r="HLZ166" s="113"/>
      <c r="HMA166" s="113"/>
      <c r="HMB166" s="113"/>
      <c r="HMC166" s="113"/>
      <c r="HMD166" s="113"/>
      <c r="HME166" s="113"/>
      <c r="HMF166" s="113"/>
      <c r="HMG166" s="113"/>
      <c r="HMH166" s="113"/>
      <c r="HMI166" s="113"/>
      <c r="HMJ166" s="113"/>
      <c r="HMK166" s="113"/>
      <c r="HML166" s="113"/>
      <c r="HMM166" s="113"/>
      <c r="HMN166" s="113"/>
      <c r="HMO166" s="113"/>
      <c r="HMP166" s="113"/>
      <c r="HMQ166" s="113"/>
      <c r="HMR166" s="113"/>
      <c r="HMS166" s="113"/>
      <c r="HMT166" s="113"/>
      <c r="HMU166" s="113"/>
      <c r="HMV166" s="113"/>
      <c r="HMW166" s="113"/>
      <c r="HMX166" s="113"/>
      <c r="HMY166" s="113"/>
      <c r="HMZ166" s="113"/>
      <c r="HNA166" s="113"/>
      <c r="HNB166" s="113"/>
      <c r="HNC166" s="113"/>
      <c r="HND166" s="113"/>
      <c r="HNE166" s="113"/>
      <c r="HNF166" s="113"/>
      <c r="HNG166" s="113"/>
      <c r="HNH166" s="113"/>
      <c r="HNI166" s="113"/>
      <c r="HNJ166" s="113"/>
      <c r="HNK166" s="113"/>
      <c r="HNL166" s="113"/>
      <c r="HNM166" s="113"/>
      <c r="HNN166" s="113"/>
      <c r="HNO166" s="113"/>
      <c r="HNP166" s="113"/>
      <c r="HNQ166" s="113"/>
      <c r="HNR166" s="113"/>
      <c r="HNS166" s="113"/>
      <c r="HNT166" s="113"/>
      <c r="HNU166" s="113"/>
      <c r="HNV166" s="113"/>
      <c r="HNW166" s="113"/>
      <c r="HNX166" s="113"/>
      <c r="HNY166" s="113"/>
      <c r="HNZ166" s="113"/>
      <c r="HOA166" s="113"/>
      <c r="HOB166" s="113"/>
      <c r="HOC166" s="113"/>
      <c r="HOD166" s="113"/>
      <c r="HOE166" s="113"/>
      <c r="HOF166" s="113"/>
      <c r="HOG166" s="113"/>
      <c r="HOH166" s="113"/>
      <c r="HOI166" s="113"/>
      <c r="HOJ166" s="113"/>
      <c r="HOK166" s="113"/>
      <c r="HOL166" s="113"/>
      <c r="HOM166" s="113"/>
      <c r="HON166" s="113"/>
      <c r="HOO166" s="113"/>
      <c r="HOP166" s="113"/>
      <c r="HOQ166" s="113"/>
      <c r="HOR166" s="113"/>
      <c r="HOS166" s="113"/>
      <c r="HOT166" s="113"/>
      <c r="HOU166" s="113"/>
      <c r="HOV166" s="113"/>
      <c r="HOW166" s="113"/>
      <c r="HOX166" s="113"/>
      <c r="HOY166" s="113"/>
      <c r="HOZ166" s="113"/>
      <c r="HPA166" s="113"/>
      <c r="HPB166" s="113"/>
      <c r="HPC166" s="113"/>
      <c r="HPD166" s="113"/>
      <c r="HPE166" s="113"/>
      <c r="HPF166" s="113"/>
      <c r="HPG166" s="113"/>
      <c r="HPH166" s="113"/>
      <c r="HPI166" s="113"/>
      <c r="HPJ166" s="113"/>
      <c r="HPK166" s="113"/>
      <c r="HPL166" s="113"/>
      <c r="HPM166" s="113"/>
      <c r="HPN166" s="113"/>
      <c r="HPO166" s="113"/>
      <c r="HPP166" s="113"/>
      <c r="HPQ166" s="113"/>
      <c r="HPR166" s="113"/>
      <c r="HPS166" s="113"/>
      <c r="HPT166" s="113"/>
      <c r="HPU166" s="113"/>
      <c r="HPV166" s="113"/>
      <c r="HPW166" s="113"/>
      <c r="HPX166" s="113"/>
      <c r="HPY166" s="113"/>
      <c r="HPZ166" s="113"/>
      <c r="HQA166" s="113"/>
      <c r="HQB166" s="113"/>
      <c r="HQC166" s="113"/>
      <c r="HQD166" s="113"/>
      <c r="HQE166" s="113"/>
      <c r="HQF166" s="113"/>
      <c r="HQG166" s="113"/>
      <c r="HQH166" s="113"/>
      <c r="HQI166" s="113"/>
      <c r="HQJ166" s="113"/>
      <c r="HQK166" s="113"/>
      <c r="HQL166" s="113"/>
      <c r="HQM166" s="113"/>
      <c r="HQN166" s="113"/>
      <c r="HQO166" s="113"/>
      <c r="HQP166" s="113"/>
      <c r="HQQ166" s="113"/>
      <c r="HQR166" s="113"/>
      <c r="HQS166" s="113"/>
      <c r="HQT166" s="113"/>
      <c r="HQU166" s="113"/>
      <c r="HQV166" s="113"/>
      <c r="HQW166" s="113"/>
      <c r="HQX166" s="113"/>
      <c r="HQY166" s="113"/>
      <c r="HQZ166" s="113"/>
      <c r="HRA166" s="113"/>
      <c r="HRB166" s="113"/>
      <c r="HRC166" s="113"/>
      <c r="HRD166" s="113"/>
      <c r="HRE166" s="113"/>
      <c r="HRF166" s="113"/>
      <c r="HRG166" s="113"/>
      <c r="HRH166" s="113"/>
      <c r="HRI166" s="113"/>
      <c r="HRJ166" s="113"/>
      <c r="HRK166" s="113"/>
      <c r="HRL166" s="113"/>
      <c r="HRM166" s="113"/>
      <c r="HRN166" s="113"/>
      <c r="HRO166" s="113"/>
      <c r="HRP166" s="113"/>
      <c r="HRQ166" s="113"/>
      <c r="HRR166" s="113"/>
      <c r="HRS166" s="113"/>
      <c r="HRT166" s="113"/>
      <c r="HRU166" s="113"/>
      <c r="HRV166" s="113"/>
      <c r="HRW166" s="113"/>
      <c r="HRX166" s="113"/>
      <c r="HRY166" s="113"/>
      <c r="HRZ166" s="113"/>
      <c r="HSA166" s="113"/>
      <c r="HSB166" s="113"/>
      <c r="HSC166" s="113"/>
      <c r="HSD166" s="113"/>
      <c r="HSE166" s="113"/>
      <c r="HSF166" s="113"/>
      <c r="HSG166" s="113"/>
      <c r="HSH166" s="113"/>
      <c r="HSI166" s="113"/>
      <c r="HSJ166" s="113"/>
      <c r="HSK166" s="113"/>
      <c r="HSL166" s="113"/>
      <c r="HSM166" s="113"/>
      <c r="HSN166" s="113"/>
      <c r="HSO166" s="113"/>
      <c r="HSP166" s="113"/>
      <c r="HSQ166" s="113"/>
      <c r="HSR166" s="113"/>
      <c r="HSS166" s="113"/>
      <c r="HST166" s="113"/>
      <c r="HSU166" s="113"/>
      <c r="HSV166" s="113"/>
      <c r="HSW166" s="113"/>
      <c r="HSX166" s="113"/>
      <c r="HSY166" s="113"/>
      <c r="HSZ166" s="113"/>
      <c r="HTA166" s="113"/>
      <c r="HTB166" s="113"/>
      <c r="HTC166" s="113"/>
      <c r="HTD166" s="113"/>
      <c r="HTE166" s="113"/>
      <c r="HTF166" s="113"/>
      <c r="HTG166" s="113"/>
      <c r="HTH166" s="113"/>
      <c r="HTI166" s="113"/>
      <c r="HTJ166" s="113"/>
      <c r="HTK166" s="113"/>
      <c r="HTL166" s="113"/>
      <c r="HTM166" s="113"/>
      <c r="HTN166" s="113"/>
      <c r="HTO166" s="113"/>
      <c r="HTP166" s="113"/>
      <c r="HTQ166" s="113"/>
      <c r="HTR166" s="113"/>
      <c r="HTS166" s="113"/>
      <c r="HTT166" s="113"/>
      <c r="HTU166" s="113"/>
      <c r="HTV166" s="113"/>
      <c r="HTW166" s="113"/>
      <c r="HTX166" s="113"/>
      <c r="HTY166" s="113"/>
      <c r="HTZ166" s="113"/>
      <c r="HUA166" s="113"/>
      <c r="HUB166" s="113"/>
      <c r="HUC166" s="113"/>
      <c r="HUD166" s="113"/>
      <c r="HUE166" s="113"/>
      <c r="HUF166" s="113"/>
      <c r="HUG166" s="113"/>
      <c r="HUH166" s="113"/>
      <c r="HUI166" s="113"/>
      <c r="HUJ166" s="113"/>
      <c r="HUK166" s="113"/>
      <c r="HUL166" s="113"/>
      <c r="HUM166" s="113"/>
      <c r="HUN166" s="113"/>
      <c r="HUO166" s="113"/>
      <c r="HUP166" s="113"/>
      <c r="HUQ166" s="113"/>
      <c r="HUR166" s="113"/>
      <c r="HUS166" s="113"/>
      <c r="HUT166" s="113"/>
      <c r="HUU166" s="113"/>
      <c r="HUV166" s="113"/>
      <c r="HUW166" s="113"/>
      <c r="HUX166" s="113"/>
      <c r="HUY166" s="113"/>
      <c r="HUZ166" s="113"/>
      <c r="HVA166" s="113"/>
      <c r="HVB166" s="113"/>
      <c r="HVC166" s="113"/>
      <c r="HVD166" s="113"/>
      <c r="HVE166" s="113"/>
      <c r="HVF166" s="113"/>
      <c r="HVG166" s="113"/>
      <c r="HVH166" s="113"/>
      <c r="HVI166" s="113"/>
      <c r="HVJ166" s="113"/>
      <c r="HVK166" s="113"/>
      <c r="HVL166" s="113"/>
      <c r="HVM166" s="113"/>
      <c r="HVN166" s="113"/>
      <c r="HVO166" s="113"/>
      <c r="HVP166" s="113"/>
      <c r="HVQ166" s="113"/>
      <c r="HVR166" s="113"/>
      <c r="HVS166" s="113"/>
      <c r="HVT166" s="113"/>
      <c r="HVU166" s="113"/>
      <c r="HVV166" s="113"/>
      <c r="HVW166" s="113"/>
      <c r="HVX166" s="113"/>
      <c r="HVY166" s="113"/>
      <c r="HVZ166" s="113"/>
      <c r="HWA166" s="113"/>
      <c r="HWB166" s="113"/>
      <c r="HWC166" s="113"/>
      <c r="HWD166" s="113"/>
      <c r="HWE166" s="113"/>
      <c r="HWF166" s="113"/>
      <c r="HWG166" s="113"/>
      <c r="HWH166" s="113"/>
      <c r="HWI166" s="113"/>
      <c r="HWJ166" s="113"/>
      <c r="HWK166" s="113"/>
      <c r="HWL166" s="113"/>
      <c r="HWM166" s="113"/>
      <c r="HWN166" s="113"/>
      <c r="HWO166" s="113"/>
      <c r="HWP166" s="113"/>
      <c r="HWQ166" s="113"/>
      <c r="HWR166" s="113"/>
      <c r="HWS166" s="113"/>
      <c r="HWT166" s="113"/>
      <c r="HWU166" s="113"/>
      <c r="HWV166" s="113"/>
      <c r="HWW166" s="113"/>
      <c r="HWX166" s="113"/>
      <c r="HWY166" s="113"/>
      <c r="HWZ166" s="113"/>
      <c r="HXA166" s="113"/>
      <c r="HXB166" s="113"/>
      <c r="HXC166" s="113"/>
      <c r="HXD166" s="113"/>
      <c r="HXE166" s="113"/>
      <c r="HXF166" s="113"/>
      <c r="HXG166" s="113"/>
      <c r="HXH166" s="113"/>
      <c r="HXI166" s="113"/>
      <c r="HXJ166" s="113"/>
      <c r="HXK166" s="113"/>
      <c r="HXL166" s="113"/>
      <c r="HXM166" s="113"/>
      <c r="HXN166" s="113"/>
      <c r="HXO166" s="113"/>
      <c r="HXP166" s="113"/>
      <c r="HXQ166" s="113"/>
      <c r="HXR166" s="113"/>
      <c r="HXS166" s="113"/>
      <c r="HXT166" s="113"/>
      <c r="HXU166" s="113"/>
      <c r="HXV166" s="113"/>
      <c r="HXW166" s="113"/>
      <c r="HXX166" s="113"/>
      <c r="HXY166" s="113"/>
      <c r="HXZ166" s="113"/>
      <c r="HYA166" s="113"/>
      <c r="HYB166" s="113"/>
      <c r="HYC166" s="113"/>
      <c r="HYD166" s="113"/>
      <c r="HYE166" s="113"/>
      <c r="HYF166" s="113"/>
      <c r="HYG166" s="113"/>
      <c r="HYH166" s="113"/>
      <c r="HYI166" s="113"/>
      <c r="HYJ166" s="113"/>
      <c r="HYK166" s="113"/>
      <c r="HYL166" s="113"/>
      <c r="HYM166" s="113"/>
      <c r="HYN166" s="113"/>
      <c r="HYO166" s="113"/>
      <c r="HYP166" s="113"/>
      <c r="HYQ166" s="113"/>
      <c r="HYR166" s="113"/>
      <c r="HYS166" s="113"/>
      <c r="HYT166" s="113"/>
      <c r="HYU166" s="113"/>
      <c r="HYV166" s="113"/>
      <c r="HYW166" s="113"/>
      <c r="HYX166" s="113"/>
      <c r="HYY166" s="113"/>
      <c r="HYZ166" s="113"/>
      <c r="HZA166" s="113"/>
      <c r="HZB166" s="113"/>
      <c r="HZC166" s="113"/>
      <c r="HZD166" s="113"/>
      <c r="HZE166" s="113"/>
      <c r="HZF166" s="113"/>
      <c r="HZG166" s="113"/>
      <c r="HZH166" s="113"/>
      <c r="HZI166" s="113"/>
      <c r="HZJ166" s="113"/>
      <c r="HZK166" s="113"/>
      <c r="HZL166" s="113"/>
      <c r="HZM166" s="113"/>
      <c r="HZN166" s="113"/>
      <c r="HZO166" s="113"/>
      <c r="HZP166" s="113"/>
      <c r="HZQ166" s="113"/>
      <c r="HZR166" s="113"/>
      <c r="HZS166" s="113"/>
      <c r="HZT166" s="113"/>
      <c r="HZU166" s="113"/>
      <c r="HZV166" s="113"/>
      <c r="HZW166" s="113"/>
      <c r="HZX166" s="113"/>
      <c r="HZY166" s="113"/>
      <c r="HZZ166" s="113"/>
      <c r="IAA166" s="113"/>
      <c r="IAB166" s="113"/>
      <c r="IAC166" s="113"/>
      <c r="IAD166" s="113"/>
      <c r="IAE166" s="113"/>
      <c r="IAF166" s="113"/>
      <c r="IAG166" s="113"/>
      <c r="IAH166" s="113"/>
      <c r="IAI166" s="113"/>
      <c r="IAJ166" s="113"/>
      <c r="IAK166" s="113"/>
      <c r="IAL166" s="113"/>
      <c r="IAM166" s="113"/>
      <c r="IAN166" s="113"/>
      <c r="IAO166" s="113"/>
      <c r="IAP166" s="113"/>
      <c r="IAQ166" s="113"/>
      <c r="IAR166" s="113"/>
      <c r="IAS166" s="113"/>
      <c r="IAT166" s="113"/>
      <c r="IAU166" s="113"/>
      <c r="IAV166" s="113"/>
      <c r="IAW166" s="113"/>
      <c r="IAX166" s="113"/>
      <c r="IAY166" s="113"/>
      <c r="IAZ166" s="113"/>
      <c r="IBA166" s="113"/>
      <c r="IBB166" s="113"/>
      <c r="IBC166" s="113"/>
      <c r="IBD166" s="113"/>
      <c r="IBE166" s="113"/>
      <c r="IBF166" s="113"/>
      <c r="IBG166" s="113"/>
      <c r="IBH166" s="113"/>
      <c r="IBI166" s="113"/>
      <c r="IBJ166" s="113"/>
      <c r="IBK166" s="113"/>
      <c r="IBL166" s="113"/>
      <c r="IBM166" s="113"/>
      <c r="IBN166" s="113"/>
      <c r="IBO166" s="113"/>
      <c r="IBP166" s="113"/>
      <c r="IBQ166" s="113"/>
      <c r="IBR166" s="113"/>
      <c r="IBS166" s="113"/>
      <c r="IBT166" s="113"/>
      <c r="IBU166" s="113"/>
      <c r="IBV166" s="113"/>
      <c r="IBW166" s="113"/>
      <c r="IBX166" s="113"/>
      <c r="IBY166" s="113"/>
      <c r="IBZ166" s="113"/>
      <c r="ICA166" s="113"/>
      <c r="ICB166" s="113"/>
      <c r="ICC166" s="113"/>
      <c r="ICD166" s="113"/>
      <c r="ICE166" s="113"/>
      <c r="ICF166" s="113"/>
      <c r="ICG166" s="113"/>
      <c r="ICH166" s="113"/>
      <c r="ICI166" s="113"/>
      <c r="ICJ166" s="113"/>
      <c r="ICK166" s="113"/>
      <c r="ICL166" s="113"/>
      <c r="ICM166" s="113"/>
      <c r="ICN166" s="113"/>
      <c r="ICO166" s="113"/>
      <c r="ICP166" s="113"/>
      <c r="ICQ166" s="113"/>
      <c r="ICR166" s="113"/>
      <c r="ICS166" s="113"/>
      <c r="ICT166" s="113"/>
      <c r="ICU166" s="113"/>
      <c r="ICV166" s="113"/>
      <c r="ICW166" s="113"/>
      <c r="ICX166" s="113"/>
      <c r="ICY166" s="113"/>
      <c r="ICZ166" s="113"/>
      <c r="IDA166" s="113"/>
      <c r="IDB166" s="113"/>
      <c r="IDC166" s="113"/>
      <c r="IDD166" s="113"/>
      <c r="IDE166" s="113"/>
      <c r="IDF166" s="113"/>
      <c r="IDG166" s="113"/>
      <c r="IDH166" s="113"/>
      <c r="IDI166" s="113"/>
      <c r="IDJ166" s="113"/>
      <c r="IDK166" s="113"/>
      <c r="IDL166" s="113"/>
      <c r="IDM166" s="113"/>
      <c r="IDN166" s="113"/>
      <c r="IDO166" s="113"/>
      <c r="IDP166" s="113"/>
      <c r="IDQ166" s="113"/>
      <c r="IDR166" s="113"/>
      <c r="IDS166" s="113"/>
      <c r="IDT166" s="113"/>
      <c r="IDU166" s="113"/>
      <c r="IDV166" s="113"/>
      <c r="IDW166" s="113"/>
      <c r="IDX166" s="113"/>
      <c r="IDY166" s="113"/>
      <c r="IDZ166" s="113"/>
      <c r="IEA166" s="113"/>
      <c r="IEB166" s="113"/>
      <c r="IEC166" s="113"/>
      <c r="IED166" s="113"/>
      <c r="IEE166" s="113"/>
      <c r="IEF166" s="113"/>
      <c r="IEG166" s="113"/>
      <c r="IEH166" s="113"/>
      <c r="IEI166" s="113"/>
      <c r="IEJ166" s="113"/>
      <c r="IEK166" s="113"/>
      <c r="IEL166" s="113"/>
      <c r="IEM166" s="113"/>
      <c r="IEN166" s="113"/>
      <c r="IEO166" s="113"/>
      <c r="IEP166" s="113"/>
      <c r="IEQ166" s="113"/>
      <c r="IER166" s="113"/>
      <c r="IES166" s="113"/>
      <c r="IET166" s="113"/>
      <c r="IEU166" s="113"/>
      <c r="IEV166" s="113"/>
      <c r="IEW166" s="113"/>
      <c r="IEX166" s="113"/>
      <c r="IEY166" s="113"/>
      <c r="IEZ166" s="113"/>
      <c r="IFA166" s="113"/>
      <c r="IFB166" s="113"/>
      <c r="IFC166" s="113"/>
      <c r="IFD166" s="113"/>
      <c r="IFE166" s="113"/>
      <c r="IFF166" s="113"/>
      <c r="IFG166" s="113"/>
      <c r="IFH166" s="113"/>
      <c r="IFI166" s="113"/>
      <c r="IFJ166" s="113"/>
      <c r="IFK166" s="113"/>
      <c r="IFL166" s="113"/>
      <c r="IFM166" s="113"/>
      <c r="IFN166" s="113"/>
      <c r="IFO166" s="113"/>
      <c r="IFP166" s="113"/>
      <c r="IFQ166" s="113"/>
      <c r="IFR166" s="113"/>
      <c r="IFS166" s="113"/>
      <c r="IFT166" s="113"/>
      <c r="IFU166" s="113"/>
      <c r="IFV166" s="113"/>
      <c r="IFW166" s="113"/>
      <c r="IFX166" s="113"/>
      <c r="IFY166" s="113"/>
      <c r="IFZ166" s="113"/>
      <c r="IGA166" s="113"/>
      <c r="IGB166" s="113"/>
      <c r="IGC166" s="113"/>
      <c r="IGD166" s="113"/>
      <c r="IGE166" s="113"/>
      <c r="IGF166" s="113"/>
      <c r="IGG166" s="113"/>
      <c r="IGH166" s="113"/>
      <c r="IGI166" s="113"/>
      <c r="IGJ166" s="113"/>
      <c r="IGK166" s="113"/>
      <c r="IGL166" s="113"/>
      <c r="IGM166" s="113"/>
      <c r="IGN166" s="113"/>
      <c r="IGO166" s="113"/>
      <c r="IGP166" s="113"/>
      <c r="IGQ166" s="113"/>
      <c r="IGR166" s="113"/>
      <c r="IGS166" s="113"/>
      <c r="IGT166" s="113"/>
      <c r="IGU166" s="113"/>
      <c r="IGV166" s="113"/>
      <c r="IGW166" s="113"/>
      <c r="IGX166" s="113"/>
      <c r="IGY166" s="113"/>
      <c r="IGZ166" s="113"/>
      <c r="IHA166" s="113"/>
      <c r="IHB166" s="113"/>
      <c r="IHC166" s="113"/>
      <c r="IHD166" s="113"/>
      <c r="IHE166" s="113"/>
      <c r="IHF166" s="113"/>
      <c r="IHG166" s="113"/>
      <c r="IHH166" s="113"/>
      <c r="IHI166" s="113"/>
      <c r="IHJ166" s="113"/>
      <c r="IHK166" s="113"/>
      <c r="IHL166" s="113"/>
      <c r="IHM166" s="113"/>
      <c r="IHN166" s="113"/>
      <c r="IHO166" s="113"/>
      <c r="IHP166" s="113"/>
      <c r="IHQ166" s="113"/>
      <c r="IHR166" s="113"/>
      <c r="IHS166" s="113"/>
      <c r="IHT166" s="113"/>
      <c r="IHU166" s="113"/>
      <c r="IHV166" s="113"/>
      <c r="IHW166" s="113"/>
      <c r="IHX166" s="113"/>
      <c r="IHY166" s="113"/>
      <c r="IHZ166" s="113"/>
      <c r="IIA166" s="113"/>
      <c r="IIB166" s="113"/>
      <c r="IIC166" s="113"/>
      <c r="IID166" s="113"/>
      <c r="IIE166" s="113"/>
      <c r="IIF166" s="113"/>
      <c r="IIG166" s="113"/>
      <c r="IIH166" s="113"/>
      <c r="III166" s="113"/>
      <c r="IIJ166" s="113"/>
      <c r="IIK166" s="113"/>
      <c r="IIL166" s="113"/>
      <c r="IIM166" s="113"/>
      <c r="IIN166" s="113"/>
      <c r="IIO166" s="113"/>
      <c r="IIP166" s="113"/>
      <c r="IIQ166" s="113"/>
      <c r="IIR166" s="113"/>
      <c r="IIS166" s="113"/>
      <c r="IIT166" s="113"/>
      <c r="IIU166" s="113"/>
      <c r="IIV166" s="113"/>
      <c r="IIW166" s="113"/>
      <c r="IIX166" s="113"/>
      <c r="IIY166" s="113"/>
      <c r="IIZ166" s="113"/>
      <c r="IJA166" s="113"/>
      <c r="IJB166" s="113"/>
      <c r="IJC166" s="113"/>
      <c r="IJD166" s="113"/>
      <c r="IJE166" s="113"/>
      <c r="IJF166" s="113"/>
      <c r="IJG166" s="113"/>
      <c r="IJH166" s="113"/>
      <c r="IJI166" s="113"/>
      <c r="IJJ166" s="113"/>
      <c r="IJK166" s="113"/>
      <c r="IJL166" s="113"/>
      <c r="IJM166" s="113"/>
      <c r="IJN166" s="113"/>
      <c r="IJO166" s="113"/>
      <c r="IJP166" s="113"/>
      <c r="IJQ166" s="113"/>
      <c r="IJR166" s="113"/>
      <c r="IJS166" s="113"/>
      <c r="IJT166" s="113"/>
      <c r="IJU166" s="113"/>
      <c r="IJV166" s="113"/>
      <c r="IJW166" s="113"/>
      <c r="IJX166" s="113"/>
      <c r="IJY166" s="113"/>
      <c r="IJZ166" s="113"/>
      <c r="IKA166" s="113"/>
      <c r="IKB166" s="113"/>
      <c r="IKC166" s="113"/>
      <c r="IKD166" s="113"/>
      <c r="IKE166" s="113"/>
      <c r="IKF166" s="113"/>
      <c r="IKG166" s="113"/>
      <c r="IKH166" s="113"/>
      <c r="IKI166" s="113"/>
      <c r="IKJ166" s="113"/>
      <c r="IKK166" s="113"/>
      <c r="IKL166" s="113"/>
      <c r="IKM166" s="113"/>
      <c r="IKN166" s="113"/>
      <c r="IKO166" s="113"/>
      <c r="IKP166" s="113"/>
      <c r="IKQ166" s="113"/>
      <c r="IKR166" s="113"/>
      <c r="IKS166" s="113"/>
      <c r="IKT166" s="113"/>
      <c r="IKU166" s="113"/>
      <c r="IKV166" s="113"/>
      <c r="IKW166" s="113"/>
      <c r="IKX166" s="113"/>
      <c r="IKY166" s="113"/>
      <c r="IKZ166" s="113"/>
      <c r="ILA166" s="113"/>
      <c r="ILB166" s="113"/>
      <c r="ILC166" s="113"/>
      <c r="ILD166" s="113"/>
      <c r="ILE166" s="113"/>
      <c r="ILF166" s="113"/>
      <c r="ILG166" s="113"/>
      <c r="ILH166" s="113"/>
      <c r="ILI166" s="113"/>
      <c r="ILJ166" s="113"/>
      <c r="ILK166" s="113"/>
      <c r="ILL166" s="113"/>
      <c r="ILM166" s="113"/>
      <c r="ILN166" s="113"/>
      <c r="ILO166" s="113"/>
      <c r="ILP166" s="113"/>
      <c r="ILQ166" s="113"/>
      <c r="ILR166" s="113"/>
      <c r="ILS166" s="113"/>
      <c r="ILT166" s="113"/>
      <c r="ILU166" s="113"/>
      <c r="ILV166" s="113"/>
      <c r="ILW166" s="113"/>
      <c r="ILX166" s="113"/>
      <c r="ILY166" s="113"/>
      <c r="ILZ166" s="113"/>
      <c r="IMA166" s="113"/>
      <c r="IMB166" s="113"/>
      <c r="IMC166" s="113"/>
      <c r="IMD166" s="113"/>
      <c r="IME166" s="113"/>
      <c r="IMF166" s="113"/>
      <c r="IMG166" s="113"/>
      <c r="IMH166" s="113"/>
      <c r="IMI166" s="113"/>
      <c r="IMJ166" s="113"/>
      <c r="IMK166" s="113"/>
      <c r="IML166" s="113"/>
      <c r="IMM166" s="113"/>
      <c r="IMN166" s="113"/>
      <c r="IMO166" s="113"/>
      <c r="IMP166" s="113"/>
      <c r="IMQ166" s="113"/>
      <c r="IMR166" s="113"/>
      <c r="IMS166" s="113"/>
      <c r="IMT166" s="113"/>
      <c r="IMU166" s="113"/>
      <c r="IMV166" s="113"/>
      <c r="IMW166" s="113"/>
      <c r="IMX166" s="113"/>
      <c r="IMY166" s="113"/>
      <c r="IMZ166" s="113"/>
      <c r="INA166" s="113"/>
      <c r="INB166" s="113"/>
      <c r="INC166" s="113"/>
      <c r="IND166" s="113"/>
      <c r="INE166" s="113"/>
      <c r="INF166" s="113"/>
      <c r="ING166" s="113"/>
      <c r="INH166" s="113"/>
      <c r="INI166" s="113"/>
      <c r="INJ166" s="113"/>
      <c r="INK166" s="113"/>
      <c r="INL166" s="113"/>
      <c r="INM166" s="113"/>
      <c r="INN166" s="113"/>
      <c r="INO166" s="113"/>
      <c r="INP166" s="113"/>
      <c r="INQ166" s="113"/>
      <c r="INR166" s="113"/>
      <c r="INS166" s="113"/>
      <c r="INT166" s="113"/>
      <c r="INU166" s="113"/>
      <c r="INV166" s="113"/>
      <c r="INW166" s="113"/>
      <c r="INX166" s="113"/>
      <c r="INY166" s="113"/>
      <c r="INZ166" s="113"/>
      <c r="IOA166" s="113"/>
      <c r="IOB166" s="113"/>
      <c r="IOC166" s="113"/>
      <c r="IOD166" s="113"/>
      <c r="IOE166" s="113"/>
      <c r="IOF166" s="113"/>
      <c r="IOG166" s="113"/>
      <c r="IOH166" s="113"/>
      <c r="IOI166" s="113"/>
      <c r="IOJ166" s="113"/>
      <c r="IOK166" s="113"/>
      <c r="IOL166" s="113"/>
      <c r="IOM166" s="113"/>
      <c r="ION166" s="113"/>
      <c r="IOO166" s="113"/>
      <c r="IOP166" s="113"/>
      <c r="IOQ166" s="113"/>
      <c r="IOR166" s="113"/>
      <c r="IOS166" s="113"/>
      <c r="IOT166" s="113"/>
      <c r="IOU166" s="113"/>
      <c r="IOV166" s="113"/>
      <c r="IOW166" s="113"/>
      <c r="IOX166" s="113"/>
      <c r="IOY166" s="113"/>
      <c r="IOZ166" s="113"/>
      <c r="IPA166" s="113"/>
      <c r="IPB166" s="113"/>
      <c r="IPC166" s="113"/>
      <c r="IPD166" s="113"/>
      <c r="IPE166" s="113"/>
      <c r="IPF166" s="113"/>
      <c r="IPG166" s="113"/>
      <c r="IPH166" s="113"/>
      <c r="IPI166" s="113"/>
      <c r="IPJ166" s="113"/>
      <c r="IPK166" s="113"/>
      <c r="IPL166" s="113"/>
      <c r="IPM166" s="113"/>
      <c r="IPN166" s="113"/>
      <c r="IPO166" s="113"/>
      <c r="IPP166" s="113"/>
      <c r="IPQ166" s="113"/>
      <c r="IPR166" s="113"/>
      <c r="IPS166" s="113"/>
      <c r="IPT166" s="113"/>
      <c r="IPU166" s="113"/>
      <c r="IPV166" s="113"/>
      <c r="IPW166" s="113"/>
      <c r="IPX166" s="113"/>
      <c r="IPY166" s="113"/>
      <c r="IPZ166" s="113"/>
      <c r="IQA166" s="113"/>
      <c r="IQB166" s="113"/>
      <c r="IQC166" s="113"/>
      <c r="IQD166" s="113"/>
      <c r="IQE166" s="113"/>
      <c r="IQF166" s="113"/>
      <c r="IQG166" s="113"/>
      <c r="IQH166" s="113"/>
      <c r="IQI166" s="113"/>
      <c r="IQJ166" s="113"/>
      <c r="IQK166" s="113"/>
      <c r="IQL166" s="113"/>
      <c r="IQM166" s="113"/>
      <c r="IQN166" s="113"/>
      <c r="IQO166" s="113"/>
      <c r="IQP166" s="113"/>
      <c r="IQQ166" s="113"/>
      <c r="IQR166" s="113"/>
      <c r="IQS166" s="113"/>
      <c r="IQT166" s="113"/>
      <c r="IQU166" s="113"/>
      <c r="IQV166" s="113"/>
      <c r="IQW166" s="113"/>
      <c r="IQX166" s="113"/>
      <c r="IQY166" s="113"/>
      <c r="IQZ166" s="113"/>
      <c r="IRA166" s="113"/>
      <c r="IRB166" s="113"/>
      <c r="IRC166" s="113"/>
      <c r="IRD166" s="113"/>
      <c r="IRE166" s="113"/>
      <c r="IRF166" s="113"/>
      <c r="IRG166" s="113"/>
      <c r="IRH166" s="113"/>
      <c r="IRI166" s="113"/>
      <c r="IRJ166" s="113"/>
      <c r="IRK166" s="113"/>
      <c r="IRL166" s="113"/>
      <c r="IRM166" s="113"/>
      <c r="IRN166" s="113"/>
      <c r="IRO166" s="113"/>
      <c r="IRP166" s="113"/>
      <c r="IRQ166" s="113"/>
      <c r="IRR166" s="113"/>
      <c r="IRS166" s="113"/>
      <c r="IRT166" s="113"/>
      <c r="IRU166" s="113"/>
      <c r="IRV166" s="113"/>
      <c r="IRW166" s="113"/>
      <c r="IRX166" s="113"/>
      <c r="IRY166" s="113"/>
      <c r="IRZ166" s="113"/>
      <c r="ISA166" s="113"/>
      <c r="ISB166" s="113"/>
      <c r="ISC166" s="113"/>
      <c r="ISD166" s="113"/>
      <c r="ISE166" s="113"/>
      <c r="ISF166" s="113"/>
      <c r="ISG166" s="113"/>
      <c r="ISH166" s="113"/>
      <c r="ISI166" s="113"/>
      <c r="ISJ166" s="113"/>
      <c r="ISK166" s="113"/>
      <c r="ISL166" s="113"/>
      <c r="ISM166" s="113"/>
      <c r="ISN166" s="113"/>
      <c r="ISO166" s="113"/>
      <c r="ISP166" s="113"/>
      <c r="ISQ166" s="113"/>
      <c r="ISR166" s="113"/>
      <c r="ISS166" s="113"/>
      <c r="IST166" s="113"/>
      <c r="ISU166" s="113"/>
      <c r="ISV166" s="113"/>
      <c r="ISW166" s="113"/>
      <c r="ISX166" s="113"/>
      <c r="ISY166" s="113"/>
      <c r="ISZ166" s="113"/>
      <c r="ITA166" s="113"/>
      <c r="ITB166" s="113"/>
      <c r="ITC166" s="113"/>
      <c r="ITD166" s="113"/>
      <c r="ITE166" s="113"/>
      <c r="ITF166" s="113"/>
      <c r="ITG166" s="113"/>
      <c r="ITH166" s="113"/>
      <c r="ITI166" s="113"/>
      <c r="ITJ166" s="113"/>
      <c r="ITK166" s="113"/>
      <c r="ITL166" s="113"/>
      <c r="ITM166" s="113"/>
      <c r="ITN166" s="113"/>
      <c r="ITO166" s="113"/>
      <c r="ITP166" s="113"/>
      <c r="ITQ166" s="113"/>
      <c r="ITR166" s="113"/>
      <c r="ITS166" s="113"/>
      <c r="ITT166" s="113"/>
      <c r="ITU166" s="113"/>
      <c r="ITV166" s="113"/>
      <c r="ITW166" s="113"/>
      <c r="ITX166" s="113"/>
      <c r="ITY166" s="113"/>
      <c r="ITZ166" s="113"/>
      <c r="IUA166" s="113"/>
      <c r="IUB166" s="113"/>
      <c r="IUC166" s="113"/>
      <c r="IUD166" s="113"/>
      <c r="IUE166" s="113"/>
      <c r="IUF166" s="113"/>
      <c r="IUG166" s="113"/>
      <c r="IUH166" s="113"/>
      <c r="IUI166" s="113"/>
      <c r="IUJ166" s="113"/>
      <c r="IUK166" s="113"/>
      <c r="IUL166" s="113"/>
      <c r="IUM166" s="113"/>
      <c r="IUN166" s="113"/>
      <c r="IUO166" s="113"/>
      <c r="IUP166" s="113"/>
      <c r="IUQ166" s="113"/>
      <c r="IUR166" s="113"/>
      <c r="IUS166" s="113"/>
      <c r="IUT166" s="113"/>
      <c r="IUU166" s="113"/>
      <c r="IUV166" s="113"/>
      <c r="IUW166" s="113"/>
      <c r="IUX166" s="113"/>
      <c r="IUY166" s="113"/>
      <c r="IUZ166" s="113"/>
      <c r="IVA166" s="113"/>
      <c r="IVB166" s="113"/>
      <c r="IVC166" s="113"/>
      <c r="IVD166" s="113"/>
      <c r="IVE166" s="113"/>
      <c r="IVF166" s="113"/>
      <c r="IVG166" s="113"/>
      <c r="IVH166" s="113"/>
      <c r="IVI166" s="113"/>
      <c r="IVJ166" s="113"/>
      <c r="IVK166" s="113"/>
      <c r="IVL166" s="113"/>
      <c r="IVM166" s="113"/>
      <c r="IVN166" s="113"/>
      <c r="IVO166" s="113"/>
      <c r="IVP166" s="113"/>
      <c r="IVQ166" s="113"/>
      <c r="IVR166" s="113"/>
      <c r="IVS166" s="113"/>
      <c r="IVT166" s="113"/>
      <c r="IVU166" s="113"/>
      <c r="IVV166" s="113"/>
      <c r="IVW166" s="113"/>
      <c r="IVX166" s="113"/>
      <c r="IVY166" s="113"/>
      <c r="IVZ166" s="113"/>
      <c r="IWA166" s="113"/>
      <c r="IWB166" s="113"/>
      <c r="IWC166" s="113"/>
      <c r="IWD166" s="113"/>
      <c r="IWE166" s="113"/>
      <c r="IWF166" s="113"/>
      <c r="IWG166" s="113"/>
      <c r="IWH166" s="113"/>
      <c r="IWI166" s="113"/>
      <c r="IWJ166" s="113"/>
      <c r="IWK166" s="113"/>
      <c r="IWL166" s="113"/>
      <c r="IWM166" s="113"/>
      <c r="IWN166" s="113"/>
      <c r="IWO166" s="113"/>
      <c r="IWP166" s="113"/>
      <c r="IWQ166" s="113"/>
      <c r="IWR166" s="113"/>
      <c r="IWS166" s="113"/>
      <c r="IWT166" s="113"/>
      <c r="IWU166" s="113"/>
      <c r="IWV166" s="113"/>
      <c r="IWW166" s="113"/>
      <c r="IWX166" s="113"/>
      <c r="IWY166" s="113"/>
      <c r="IWZ166" s="113"/>
      <c r="IXA166" s="113"/>
      <c r="IXB166" s="113"/>
      <c r="IXC166" s="113"/>
      <c r="IXD166" s="113"/>
      <c r="IXE166" s="113"/>
      <c r="IXF166" s="113"/>
      <c r="IXG166" s="113"/>
      <c r="IXH166" s="113"/>
      <c r="IXI166" s="113"/>
      <c r="IXJ166" s="113"/>
      <c r="IXK166" s="113"/>
      <c r="IXL166" s="113"/>
      <c r="IXM166" s="113"/>
      <c r="IXN166" s="113"/>
      <c r="IXO166" s="113"/>
      <c r="IXP166" s="113"/>
      <c r="IXQ166" s="113"/>
      <c r="IXR166" s="113"/>
      <c r="IXS166" s="113"/>
      <c r="IXT166" s="113"/>
      <c r="IXU166" s="113"/>
      <c r="IXV166" s="113"/>
      <c r="IXW166" s="113"/>
      <c r="IXX166" s="113"/>
      <c r="IXY166" s="113"/>
      <c r="IXZ166" s="113"/>
      <c r="IYA166" s="113"/>
      <c r="IYB166" s="113"/>
      <c r="IYC166" s="113"/>
      <c r="IYD166" s="113"/>
      <c r="IYE166" s="113"/>
      <c r="IYF166" s="113"/>
      <c r="IYG166" s="113"/>
      <c r="IYH166" s="113"/>
      <c r="IYI166" s="113"/>
      <c r="IYJ166" s="113"/>
      <c r="IYK166" s="113"/>
      <c r="IYL166" s="113"/>
      <c r="IYM166" s="113"/>
      <c r="IYN166" s="113"/>
      <c r="IYO166" s="113"/>
      <c r="IYP166" s="113"/>
      <c r="IYQ166" s="113"/>
      <c r="IYR166" s="113"/>
      <c r="IYS166" s="113"/>
      <c r="IYT166" s="113"/>
      <c r="IYU166" s="113"/>
      <c r="IYV166" s="113"/>
      <c r="IYW166" s="113"/>
      <c r="IYX166" s="113"/>
      <c r="IYY166" s="113"/>
      <c r="IYZ166" s="113"/>
      <c r="IZA166" s="113"/>
      <c r="IZB166" s="113"/>
      <c r="IZC166" s="113"/>
      <c r="IZD166" s="113"/>
      <c r="IZE166" s="113"/>
      <c r="IZF166" s="113"/>
      <c r="IZG166" s="113"/>
      <c r="IZH166" s="113"/>
      <c r="IZI166" s="113"/>
      <c r="IZJ166" s="113"/>
      <c r="IZK166" s="113"/>
      <c r="IZL166" s="113"/>
      <c r="IZM166" s="113"/>
      <c r="IZN166" s="113"/>
      <c r="IZO166" s="113"/>
      <c r="IZP166" s="113"/>
      <c r="IZQ166" s="113"/>
      <c r="IZR166" s="113"/>
      <c r="IZS166" s="113"/>
      <c r="IZT166" s="113"/>
      <c r="IZU166" s="113"/>
      <c r="IZV166" s="113"/>
      <c r="IZW166" s="113"/>
      <c r="IZX166" s="113"/>
      <c r="IZY166" s="113"/>
      <c r="IZZ166" s="113"/>
      <c r="JAA166" s="113"/>
      <c r="JAB166" s="113"/>
      <c r="JAC166" s="113"/>
      <c r="JAD166" s="113"/>
      <c r="JAE166" s="113"/>
      <c r="JAF166" s="113"/>
      <c r="JAG166" s="113"/>
      <c r="JAH166" s="113"/>
      <c r="JAI166" s="113"/>
      <c r="JAJ166" s="113"/>
      <c r="JAK166" s="113"/>
      <c r="JAL166" s="113"/>
      <c r="JAM166" s="113"/>
      <c r="JAN166" s="113"/>
      <c r="JAO166" s="113"/>
      <c r="JAP166" s="113"/>
      <c r="JAQ166" s="113"/>
      <c r="JAR166" s="113"/>
      <c r="JAS166" s="113"/>
      <c r="JAT166" s="113"/>
      <c r="JAU166" s="113"/>
      <c r="JAV166" s="113"/>
      <c r="JAW166" s="113"/>
      <c r="JAX166" s="113"/>
      <c r="JAY166" s="113"/>
      <c r="JAZ166" s="113"/>
      <c r="JBA166" s="113"/>
      <c r="JBB166" s="113"/>
      <c r="JBC166" s="113"/>
      <c r="JBD166" s="113"/>
      <c r="JBE166" s="113"/>
      <c r="JBF166" s="113"/>
      <c r="JBG166" s="113"/>
      <c r="JBH166" s="113"/>
      <c r="JBI166" s="113"/>
      <c r="JBJ166" s="113"/>
      <c r="JBK166" s="113"/>
      <c r="JBL166" s="113"/>
      <c r="JBM166" s="113"/>
      <c r="JBN166" s="113"/>
      <c r="JBO166" s="113"/>
      <c r="JBP166" s="113"/>
      <c r="JBQ166" s="113"/>
      <c r="JBR166" s="113"/>
      <c r="JBS166" s="113"/>
      <c r="JBT166" s="113"/>
      <c r="JBU166" s="113"/>
      <c r="JBV166" s="113"/>
      <c r="JBW166" s="113"/>
      <c r="JBX166" s="113"/>
      <c r="JBY166" s="113"/>
      <c r="JBZ166" s="113"/>
      <c r="JCA166" s="113"/>
      <c r="JCB166" s="113"/>
      <c r="JCC166" s="113"/>
      <c r="JCD166" s="113"/>
      <c r="JCE166" s="113"/>
      <c r="JCF166" s="113"/>
      <c r="JCG166" s="113"/>
      <c r="JCH166" s="113"/>
      <c r="JCI166" s="113"/>
      <c r="JCJ166" s="113"/>
      <c r="JCK166" s="113"/>
      <c r="JCL166" s="113"/>
      <c r="JCM166" s="113"/>
      <c r="JCN166" s="113"/>
      <c r="JCO166" s="113"/>
      <c r="JCP166" s="113"/>
      <c r="JCQ166" s="113"/>
      <c r="JCR166" s="113"/>
      <c r="JCS166" s="113"/>
      <c r="JCT166" s="113"/>
      <c r="JCU166" s="113"/>
      <c r="JCV166" s="113"/>
      <c r="JCW166" s="113"/>
      <c r="JCX166" s="113"/>
      <c r="JCY166" s="113"/>
      <c r="JCZ166" s="113"/>
      <c r="JDA166" s="113"/>
      <c r="JDB166" s="113"/>
      <c r="JDC166" s="113"/>
      <c r="JDD166" s="113"/>
      <c r="JDE166" s="113"/>
      <c r="JDF166" s="113"/>
      <c r="JDG166" s="113"/>
      <c r="JDH166" s="113"/>
      <c r="JDI166" s="113"/>
      <c r="JDJ166" s="113"/>
      <c r="JDK166" s="113"/>
      <c r="JDL166" s="113"/>
      <c r="JDM166" s="113"/>
      <c r="JDN166" s="113"/>
      <c r="JDO166" s="113"/>
      <c r="JDP166" s="113"/>
      <c r="JDQ166" s="113"/>
      <c r="JDR166" s="113"/>
      <c r="JDS166" s="113"/>
      <c r="JDT166" s="113"/>
      <c r="JDU166" s="113"/>
      <c r="JDV166" s="113"/>
      <c r="JDW166" s="113"/>
      <c r="JDX166" s="113"/>
      <c r="JDY166" s="113"/>
      <c r="JDZ166" s="113"/>
      <c r="JEA166" s="113"/>
      <c r="JEB166" s="113"/>
      <c r="JEC166" s="113"/>
      <c r="JED166" s="113"/>
      <c r="JEE166" s="113"/>
      <c r="JEF166" s="113"/>
      <c r="JEG166" s="113"/>
      <c r="JEH166" s="113"/>
      <c r="JEI166" s="113"/>
      <c r="JEJ166" s="113"/>
      <c r="JEK166" s="113"/>
      <c r="JEL166" s="113"/>
      <c r="JEM166" s="113"/>
      <c r="JEN166" s="113"/>
      <c r="JEO166" s="113"/>
      <c r="JEP166" s="113"/>
      <c r="JEQ166" s="113"/>
      <c r="JER166" s="113"/>
      <c r="JES166" s="113"/>
      <c r="JET166" s="113"/>
      <c r="JEU166" s="113"/>
      <c r="JEV166" s="113"/>
      <c r="JEW166" s="113"/>
      <c r="JEX166" s="113"/>
      <c r="JEY166" s="113"/>
      <c r="JEZ166" s="113"/>
      <c r="JFA166" s="113"/>
      <c r="JFB166" s="113"/>
      <c r="JFC166" s="113"/>
      <c r="JFD166" s="113"/>
      <c r="JFE166" s="113"/>
      <c r="JFF166" s="113"/>
      <c r="JFG166" s="113"/>
      <c r="JFH166" s="113"/>
      <c r="JFI166" s="113"/>
      <c r="JFJ166" s="113"/>
      <c r="JFK166" s="113"/>
      <c r="JFL166" s="113"/>
      <c r="JFM166" s="113"/>
      <c r="JFN166" s="113"/>
      <c r="JFO166" s="113"/>
      <c r="JFP166" s="113"/>
      <c r="JFQ166" s="113"/>
      <c r="JFR166" s="113"/>
      <c r="JFS166" s="113"/>
      <c r="JFT166" s="113"/>
      <c r="JFU166" s="113"/>
      <c r="JFV166" s="113"/>
      <c r="JFW166" s="113"/>
      <c r="JFX166" s="113"/>
      <c r="JFY166" s="113"/>
      <c r="JFZ166" s="113"/>
      <c r="JGA166" s="113"/>
      <c r="JGB166" s="113"/>
      <c r="JGC166" s="113"/>
      <c r="JGD166" s="113"/>
      <c r="JGE166" s="113"/>
      <c r="JGF166" s="113"/>
      <c r="JGG166" s="113"/>
      <c r="JGH166" s="113"/>
      <c r="JGI166" s="113"/>
      <c r="JGJ166" s="113"/>
      <c r="JGK166" s="113"/>
      <c r="JGL166" s="113"/>
      <c r="JGM166" s="113"/>
      <c r="JGN166" s="113"/>
      <c r="JGO166" s="113"/>
      <c r="JGP166" s="113"/>
      <c r="JGQ166" s="113"/>
      <c r="JGR166" s="113"/>
      <c r="JGS166" s="113"/>
      <c r="JGT166" s="113"/>
      <c r="JGU166" s="113"/>
      <c r="JGV166" s="113"/>
      <c r="JGW166" s="113"/>
      <c r="JGX166" s="113"/>
      <c r="JGY166" s="113"/>
      <c r="JGZ166" s="113"/>
      <c r="JHA166" s="113"/>
      <c r="JHB166" s="113"/>
      <c r="JHC166" s="113"/>
      <c r="JHD166" s="113"/>
      <c r="JHE166" s="113"/>
      <c r="JHF166" s="113"/>
      <c r="JHG166" s="113"/>
      <c r="JHH166" s="113"/>
      <c r="JHI166" s="113"/>
      <c r="JHJ166" s="113"/>
      <c r="JHK166" s="113"/>
      <c r="JHL166" s="113"/>
      <c r="JHM166" s="113"/>
      <c r="JHN166" s="113"/>
      <c r="JHO166" s="113"/>
      <c r="JHP166" s="113"/>
      <c r="JHQ166" s="113"/>
      <c r="JHR166" s="113"/>
      <c r="JHS166" s="113"/>
      <c r="JHT166" s="113"/>
      <c r="JHU166" s="113"/>
      <c r="JHV166" s="113"/>
      <c r="JHW166" s="113"/>
      <c r="JHX166" s="113"/>
      <c r="JHY166" s="113"/>
      <c r="JHZ166" s="113"/>
      <c r="JIA166" s="113"/>
      <c r="JIB166" s="113"/>
      <c r="JIC166" s="113"/>
      <c r="JID166" s="113"/>
      <c r="JIE166" s="113"/>
      <c r="JIF166" s="113"/>
      <c r="JIG166" s="113"/>
      <c r="JIH166" s="113"/>
      <c r="JII166" s="113"/>
      <c r="JIJ166" s="113"/>
      <c r="JIK166" s="113"/>
      <c r="JIL166" s="113"/>
      <c r="JIM166" s="113"/>
      <c r="JIN166" s="113"/>
      <c r="JIO166" s="113"/>
      <c r="JIP166" s="113"/>
      <c r="JIQ166" s="113"/>
      <c r="JIR166" s="113"/>
      <c r="JIS166" s="113"/>
      <c r="JIT166" s="113"/>
      <c r="JIU166" s="113"/>
      <c r="JIV166" s="113"/>
      <c r="JIW166" s="113"/>
      <c r="JIX166" s="113"/>
      <c r="JIY166" s="113"/>
      <c r="JIZ166" s="113"/>
      <c r="JJA166" s="113"/>
      <c r="JJB166" s="113"/>
      <c r="JJC166" s="113"/>
      <c r="JJD166" s="113"/>
      <c r="JJE166" s="113"/>
      <c r="JJF166" s="113"/>
      <c r="JJG166" s="113"/>
      <c r="JJH166" s="113"/>
      <c r="JJI166" s="113"/>
      <c r="JJJ166" s="113"/>
      <c r="JJK166" s="113"/>
      <c r="JJL166" s="113"/>
      <c r="JJM166" s="113"/>
      <c r="JJN166" s="113"/>
      <c r="JJO166" s="113"/>
      <c r="JJP166" s="113"/>
      <c r="JJQ166" s="113"/>
      <c r="JJR166" s="113"/>
      <c r="JJS166" s="113"/>
      <c r="JJT166" s="113"/>
      <c r="JJU166" s="113"/>
      <c r="JJV166" s="113"/>
      <c r="JJW166" s="113"/>
      <c r="JJX166" s="113"/>
      <c r="JJY166" s="113"/>
      <c r="JJZ166" s="113"/>
      <c r="JKA166" s="113"/>
      <c r="JKB166" s="113"/>
      <c r="JKC166" s="113"/>
      <c r="JKD166" s="113"/>
      <c r="JKE166" s="113"/>
      <c r="JKF166" s="113"/>
      <c r="JKG166" s="113"/>
      <c r="JKH166" s="113"/>
      <c r="JKI166" s="113"/>
      <c r="JKJ166" s="113"/>
      <c r="JKK166" s="113"/>
      <c r="JKL166" s="113"/>
      <c r="JKM166" s="113"/>
      <c r="JKN166" s="113"/>
      <c r="JKO166" s="113"/>
      <c r="JKP166" s="113"/>
      <c r="JKQ166" s="113"/>
      <c r="JKR166" s="113"/>
      <c r="JKS166" s="113"/>
      <c r="JKT166" s="113"/>
      <c r="JKU166" s="113"/>
      <c r="JKV166" s="113"/>
      <c r="JKW166" s="113"/>
      <c r="JKX166" s="113"/>
      <c r="JKY166" s="113"/>
      <c r="JKZ166" s="113"/>
      <c r="JLA166" s="113"/>
      <c r="JLB166" s="113"/>
      <c r="JLC166" s="113"/>
      <c r="JLD166" s="113"/>
      <c r="JLE166" s="113"/>
      <c r="JLF166" s="113"/>
      <c r="JLG166" s="113"/>
      <c r="JLH166" s="113"/>
      <c r="JLI166" s="113"/>
      <c r="JLJ166" s="113"/>
      <c r="JLK166" s="113"/>
      <c r="JLL166" s="113"/>
      <c r="JLM166" s="113"/>
      <c r="JLN166" s="113"/>
      <c r="JLO166" s="113"/>
      <c r="JLP166" s="113"/>
      <c r="JLQ166" s="113"/>
      <c r="JLR166" s="113"/>
      <c r="JLS166" s="113"/>
      <c r="JLT166" s="113"/>
      <c r="JLU166" s="113"/>
      <c r="JLV166" s="113"/>
      <c r="JLW166" s="113"/>
      <c r="JLX166" s="113"/>
      <c r="JLY166" s="113"/>
      <c r="JLZ166" s="113"/>
      <c r="JMA166" s="113"/>
      <c r="JMB166" s="113"/>
      <c r="JMC166" s="113"/>
      <c r="JMD166" s="113"/>
      <c r="JME166" s="113"/>
      <c r="JMF166" s="113"/>
      <c r="JMG166" s="113"/>
      <c r="JMH166" s="113"/>
      <c r="JMI166" s="113"/>
      <c r="JMJ166" s="113"/>
      <c r="JMK166" s="113"/>
      <c r="JML166" s="113"/>
      <c r="JMM166" s="113"/>
      <c r="JMN166" s="113"/>
      <c r="JMO166" s="113"/>
      <c r="JMP166" s="113"/>
      <c r="JMQ166" s="113"/>
      <c r="JMR166" s="113"/>
      <c r="JMS166" s="113"/>
      <c r="JMT166" s="113"/>
      <c r="JMU166" s="113"/>
      <c r="JMV166" s="113"/>
      <c r="JMW166" s="113"/>
      <c r="JMX166" s="113"/>
      <c r="JMY166" s="113"/>
      <c r="JMZ166" s="113"/>
      <c r="JNA166" s="113"/>
      <c r="JNB166" s="113"/>
      <c r="JNC166" s="113"/>
      <c r="JND166" s="113"/>
      <c r="JNE166" s="113"/>
      <c r="JNF166" s="113"/>
      <c r="JNG166" s="113"/>
      <c r="JNH166" s="113"/>
      <c r="JNI166" s="113"/>
      <c r="JNJ166" s="113"/>
      <c r="JNK166" s="113"/>
      <c r="JNL166" s="113"/>
      <c r="JNM166" s="113"/>
      <c r="JNN166" s="113"/>
      <c r="JNO166" s="113"/>
      <c r="JNP166" s="113"/>
      <c r="JNQ166" s="113"/>
      <c r="JNR166" s="113"/>
      <c r="JNS166" s="113"/>
      <c r="JNT166" s="113"/>
      <c r="JNU166" s="113"/>
      <c r="JNV166" s="113"/>
      <c r="JNW166" s="113"/>
      <c r="JNX166" s="113"/>
      <c r="JNY166" s="113"/>
      <c r="JNZ166" s="113"/>
      <c r="JOA166" s="113"/>
      <c r="JOB166" s="113"/>
      <c r="JOC166" s="113"/>
      <c r="JOD166" s="113"/>
      <c r="JOE166" s="113"/>
      <c r="JOF166" s="113"/>
      <c r="JOG166" s="113"/>
      <c r="JOH166" s="113"/>
      <c r="JOI166" s="113"/>
      <c r="JOJ166" s="113"/>
      <c r="JOK166" s="113"/>
      <c r="JOL166" s="113"/>
      <c r="JOM166" s="113"/>
      <c r="JON166" s="113"/>
      <c r="JOO166" s="113"/>
      <c r="JOP166" s="113"/>
      <c r="JOQ166" s="113"/>
      <c r="JOR166" s="113"/>
      <c r="JOS166" s="113"/>
      <c r="JOT166" s="113"/>
      <c r="JOU166" s="113"/>
      <c r="JOV166" s="113"/>
      <c r="JOW166" s="113"/>
      <c r="JOX166" s="113"/>
      <c r="JOY166" s="113"/>
      <c r="JOZ166" s="113"/>
      <c r="JPA166" s="113"/>
      <c r="JPB166" s="113"/>
      <c r="JPC166" s="113"/>
      <c r="JPD166" s="113"/>
      <c r="JPE166" s="113"/>
      <c r="JPF166" s="113"/>
      <c r="JPG166" s="113"/>
      <c r="JPH166" s="113"/>
      <c r="JPI166" s="113"/>
      <c r="JPJ166" s="113"/>
      <c r="JPK166" s="113"/>
      <c r="JPL166" s="113"/>
      <c r="JPM166" s="113"/>
      <c r="JPN166" s="113"/>
      <c r="JPO166" s="113"/>
      <c r="JPP166" s="113"/>
      <c r="JPQ166" s="113"/>
      <c r="JPR166" s="113"/>
      <c r="JPS166" s="113"/>
      <c r="JPT166" s="113"/>
      <c r="JPU166" s="113"/>
      <c r="JPV166" s="113"/>
      <c r="JPW166" s="113"/>
      <c r="JPX166" s="113"/>
      <c r="JPY166" s="113"/>
      <c r="JPZ166" s="113"/>
      <c r="JQA166" s="113"/>
      <c r="JQB166" s="113"/>
      <c r="JQC166" s="113"/>
      <c r="JQD166" s="113"/>
      <c r="JQE166" s="113"/>
      <c r="JQF166" s="113"/>
      <c r="JQG166" s="113"/>
      <c r="JQH166" s="113"/>
      <c r="JQI166" s="113"/>
      <c r="JQJ166" s="113"/>
      <c r="JQK166" s="113"/>
      <c r="JQL166" s="113"/>
      <c r="JQM166" s="113"/>
      <c r="JQN166" s="113"/>
      <c r="JQO166" s="113"/>
      <c r="JQP166" s="113"/>
      <c r="JQQ166" s="113"/>
      <c r="JQR166" s="113"/>
      <c r="JQS166" s="113"/>
      <c r="JQT166" s="113"/>
      <c r="JQU166" s="113"/>
      <c r="JQV166" s="113"/>
      <c r="JQW166" s="113"/>
      <c r="JQX166" s="113"/>
      <c r="JQY166" s="113"/>
      <c r="JQZ166" s="113"/>
      <c r="JRA166" s="113"/>
      <c r="JRB166" s="113"/>
      <c r="JRC166" s="113"/>
      <c r="JRD166" s="113"/>
      <c r="JRE166" s="113"/>
      <c r="JRF166" s="113"/>
      <c r="JRG166" s="113"/>
      <c r="JRH166" s="113"/>
      <c r="JRI166" s="113"/>
      <c r="JRJ166" s="113"/>
      <c r="JRK166" s="113"/>
      <c r="JRL166" s="113"/>
      <c r="JRM166" s="113"/>
      <c r="JRN166" s="113"/>
      <c r="JRO166" s="113"/>
      <c r="JRP166" s="113"/>
      <c r="JRQ166" s="113"/>
      <c r="JRR166" s="113"/>
      <c r="JRS166" s="113"/>
      <c r="JRT166" s="113"/>
      <c r="JRU166" s="113"/>
      <c r="JRV166" s="113"/>
      <c r="JRW166" s="113"/>
      <c r="JRX166" s="113"/>
      <c r="JRY166" s="113"/>
      <c r="JRZ166" s="113"/>
      <c r="JSA166" s="113"/>
      <c r="JSB166" s="113"/>
      <c r="JSC166" s="113"/>
      <c r="JSD166" s="113"/>
      <c r="JSE166" s="113"/>
      <c r="JSF166" s="113"/>
      <c r="JSG166" s="113"/>
      <c r="JSH166" s="113"/>
      <c r="JSI166" s="113"/>
      <c r="JSJ166" s="113"/>
      <c r="JSK166" s="113"/>
      <c r="JSL166" s="113"/>
      <c r="JSM166" s="113"/>
      <c r="JSN166" s="113"/>
      <c r="JSO166" s="113"/>
      <c r="JSP166" s="113"/>
      <c r="JSQ166" s="113"/>
      <c r="JSR166" s="113"/>
      <c r="JSS166" s="113"/>
      <c r="JST166" s="113"/>
      <c r="JSU166" s="113"/>
      <c r="JSV166" s="113"/>
      <c r="JSW166" s="113"/>
      <c r="JSX166" s="113"/>
      <c r="JSY166" s="113"/>
      <c r="JSZ166" s="113"/>
      <c r="JTA166" s="113"/>
      <c r="JTB166" s="113"/>
      <c r="JTC166" s="113"/>
      <c r="JTD166" s="113"/>
      <c r="JTE166" s="113"/>
      <c r="JTF166" s="113"/>
      <c r="JTG166" s="113"/>
      <c r="JTH166" s="113"/>
      <c r="JTI166" s="113"/>
      <c r="JTJ166" s="113"/>
      <c r="JTK166" s="113"/>
      <c r="JTL166" s="113"/>
      <c r="JTM166" s="113"/>
      <c r="JTN166" s="113"/>
      <c r="JTO166" s="113"/>
      <c r="JTP166" s="113"/>
      <c r="JTQ166" s="113"/>
      <c r="JTR166" s="113"/>
      <c r="JTS166" s="113"/>
      <c r="JTT166" s="113"/>
      <c r="JTU166" s="113"/>
      <c r="JTV166" s="113"/>
      <c r="JTW166" s="113"/>
      <c r="JTX166" s="113"/>
      <c r="JTY166" s="113"/>
      <c r="JTZ166" s="113"/>
      <c r="JUA166" s="113"/>
      <c r="JUB166" s="113"/>
      <c r="JUC166" s="113"/>
      <c r="JUD166" s="113"/>
      <c r="JUE166" s="113"/>
      <c r="JUF166" s="113"/>
      <c r="JUG166" s="113"/>
      <c r="JUH166" s="113"/>
      <c r="JUI166" s="113"/>
      <c r="JUJ166" s="113"/>
      <c r="JUK166" s="113"/>
      <c r="JUL166" s="113"/>
      <c r="JUM166" s="113"/>
      <c r="JUN166" s="113"/>
      <c r="JUO166" s="113"/>
      <c r="JUP166" s="113"/>
      <c r="JUQ166" s="113"/>
      <c r="JUR166" s="113"/>
      <c r="JUS166" s="113"/>
      <c r="JUT166" s="113"/>
      <c r="JUU166" s="113"/>
      <c r="JUV166" s="113"/>
      <c r="JUW166" s="113"/>
      <c r="JUX166" s="113"/>
      <c r="JUY166" s="113"/>
      <c r="JUZ166" s="113"/>
      <c r="JVA166" s="113"/>
      <c r="JVB166" s="113"/>
      <c r="JVC166" s="113"/>
      <c r="JVD166" s="113"/>
      <c r="JVE166" s="113"/>
      <c r="JVF166" s="113"/>
      <c r="JVG166" s="113"/>
      <c r="JVH166" s="113"/>
      <c r="JVI166" s="113"/>
      <c r="JVJ166" s="113"/>
      <c r="JVK166" s="113"/>
      <c r="JVL166" s="113"/>
      <c r="JVM166" s="113"/>
      <c r="JVN166" s="113"/>
      <c r="JVO166" s="113"/>
      <c r="JVP166" s="113"/>
      <c r="JVQ166" s="113"/>
      <c r="JVR166" s="113"/>
      <c r="JVS166" s="113"/>
      <c r="JVT166" s="113"/>
      <c r="JVU166" s="113"/>
      <c r="JVV166" s="113"/>
      <c r="JVW166" s="113"/>
      <c r="JVX166" s="113"/>
      <c r="JVY166" s="113"/>
      <c r="JVZ166" s="113"/>
      <c r="JWA166" s="113"/>
      <c r="JWB166" s="113"/>
      <c r="JWC166" s="113"/>
      <c r="JWD166" s="113"/>
      <c r="JWE166" s="113"/>
      <c r="JWF166" s="113"/>
      <c r="JWG166" s="113"/>
      <c r="JWH166" s="113"/>
      <c r="JWI166" s="113"/>
      <c r="JWJ166" s="113"/>
      <c r="JWK166" s="113"/>
      <c r="JWL166" s="113"/>
      <c r="JWM166" s="113"/>
      <c r="JWN166" s="113"/>
      <c r="JWO166" s="113"/>
      <c r="JWP166" s="113"/>
      <c r="JWQ166" s="113"/>
      <c r="JWR166" s="113"/>
      <c r="JWS166" s="113"/>
      <c r="JWT166" s="113"/>
      <c r="JWU166" s="113"/>
      <c r="JWV166" s="113"/>
      <c r="JWW166" s="113"/>
      <c r="JWX166" s="113"/>
      <c r="JWY166" s="113"/>
      <c r="JWZ166" s="113"/>
      <c r="JXA166" s="113"/>
      <c r="JXB166" s="113"/>
      <c r="JXC166" s="113"/>
      <c r="JXD166" s="113"/>
      <c r="JXE166" s="113"/>
      <c r="JXF166" s="113"/>
      <c r="JXG166" s="113"/>
      <c r="JXH166" s="113"/>
      <c r="JXI166" s="113"/>
      <c r="JXJ166" s="113"/>
      <c r="JXK166" s="113"/>
      <c r="JXL166" s="113"/>
      <c r="JXM166" s="113"/>
      <c r="JXN166" s="113"/>
      <c r="JXO166" s="113"/>
      <c r="JXP166" s="113"/>
      <c r="JXQ166" s="113"/>
      <c r="JXR166" s="113"/>
      <c r="JXS166" s="113"/>
      <c r="JXT166" s="113"/>
      <c r="JXU166" s="113"/>
      <c r="JXV166" s="113"/>
      <c r="JXW166" s="113"/>
      <c r="JXX166" s="113"/>
      <c r="JXY166" s="113"/>
      <c r="JXZ166" s="113"/>
      <c r="JYA166" s="113"/>
      <c r="JYB166" s="113"/>
      <c r="JYC166" s="113"/>
      <c r="JYD166" s="113"/>
      <c r="JYE166" s="113"/>
      <c r="JYF166" s="113"/>
      <c r="JYG166" s="113"/>
      <c r="JYH166" s="113"/>
      <c r="JYI166" s="113"/>
      <c r="JYJ166" s="113"/>
      <c r="JYK166" s="113"/>
      <c r="JYL166" s="113"/>
      <c r="JYM166" s="113"/>
      <c r="JYN166" s="113"/>
      <c r="JYO166" s="113"/>
      <c r="JYP166" s="113"/>
      <c r="JYQ166" s="113"/>
      <c r="JYR166" s="113"/>
      <c r="JYS166" s="113"/>
      <c r="JYT166" s="113"/>
      <c r="JYU166" s="113"/>
      <c r="JYV166" s="113"/>
      <c r="JYW166" s="113"/>
      <c r="JYX166" s="113"/>
      <c r="JYY166" s="113"/>
      <c r="JYZ166" s="113"/>
      <c r="JZA166" s="113"/>
      <c r="JZB166" s="113"/>
      <c r="JZC166" s="113"/>
      <c r="JZD166" s="113"/>
      <c r="JZE166" s="113"/>
      <c r="JZF166" s="113"/>
      <c r="JZG166" s="113"/>
      <c r="JZH166" s="113"/>
      <c r="JZI166" s="113"/>
      <c r="JZJ166" s="113"/>
      <c r="JZK166" s="113"/>
      <c r="JZL166" s="113"/>
      <c r="JZM166" s="113"/>
      <c r="JZN166" s="113"/>
      <c r="JZO166" s="113"/>
      <c r="JZP166" s="113"/>
      <c r="JZQ166" s="113"/>
      <c r="JZR166" s="113"/>
      <c r="JZS166" s="113"/>
      <c r="JZT166" s="113"/>
      <c r="JZU166" s="113"/>
      <c r="JZV166" s="113"/>
      <c r="JZW166" s="113"/>
      <c r="JZX166" s="113"/>
      <c r="JZY166" s="113"/>
      <c r="JZZ166" s="113"/>
      <c r="KAA166" s="113"/>
      <c r="KAB166" s="113"/>
      <c r="KAC166" s="113"/>
      <c r="KAD166" s="113"/>
      <c r="KAE166" s="113"/>
      <c r="KAF166" s="113"/>
      <c r="KAG166" s="113"/>
      <c r="KAH166" s="113"/>
      <c r="KAI166" s="113"/>
      <c r="KAJ166" s="113"/>
      <c r="KAK166" s="113"/>
      <c r="KAL166" s="113"/>
      <c r="KAM166" s="113"/>
      <c r="KAN166" s="113"/>
      <c r="KAO166" s="113"/>
      <c r="KAP166" s="113"/>
      <c r="KAQ166" s="113"/>
      <c r="KAR166" s="113"/>
      <c r="KAS166" s="113"/>
      <c r="KAT166" s="113"/>
      <c r="KAU166" s="113"/>
      <c r="KAV166" s="113"/>
      <c r="KAW166" s="113"/>
      <c r="KAX166" s="113"/>
      <c r="KAY166" s="113"/>
      <c r="KAZ166" s="113"/>
      <c r="KBA166" s="113"/>
      <c r="KBB166" s="113"/>
      <c r="KBC166" s="113"/>
      <c r="KBD166" s="113"/>
      <c r="KBE166" s="113"/>
      <c r="KBF166" s="113"/>
      <c r="KBG166" s="113"/>
      <c r="KBH166" s="113"/>
      <c r="KBI166" s="113"/>
      <c r="KBJ166" s="113"/>
      <c r="KBK166" s="113"/>
      <c r="KBL166" s="113"/>
      <c r="KBM166" s="113"/>
      <c r="KBN166" s="113"/>
      <c r="KBO166" s="113"/>
      <c r="KBP166" s="113"/>
      <c r="KBQ166" s="113"/>
      <c r="KBR166" s="113"/>
      <c r="KBS166" s="113"/>
      <c r="KBT166" s="113"/>
      <c r="KBU166" s="113"/>
      <c r="KBV166" s="113"/>
      <c r="KBW166" s="113"/>
      <c r="KBX166" s="113"/>
      <c r="KBY166" s="113"/>
      <c r="KBZ166" s="113"/>
      <c r="KCA166" s="113"/>
      <c r="KCB166" s="113"/>
      <c r="KCC166" s="113"/>
      <c r="KCD166" s="113"/>
      <c r="KCE166" s="113"/>
      <c r="KCF166" s="113"/>
      <c r="KCG166" s="113"/>
      <c r="KCH166" s="113"/>
      <c r="KCI166" s="113"/>
      <c r="KCJ166" s="113"/>
      <c r="KCK166" s="113"/>
      <c r="KCL166" s="113"/>
      <c r="KCM166" s="113"/>
      <c r="KCN166" s="113"/>
      <c r="KCO166" s="113"/>
      <c r="KCP166" s="113"/>
      <c r="KCQ166" s="113"/>
      <c r="KCR166" s="113"/>
      <c r="KCS166" s="113"/>
      <c r="KCT166" s="113"/>
      <c r="KCU166" s="113"/>
      <c r="KCV166" s="113"/>
      <c r="KCW166" s="113"/>
      <c r="KCX166" s="113"/>
      <c r="KCY166" s="113"/>
      <c r="KCZ166" s="113"/>
      <c r="KDA166" s="113"/>
      <c r="KDB166" s="113"/>
      <c r="KDC166" s="113"/>
      <c r="KDD166" s="113"/>
      <c r="KDE166" s="113"/>
      <c r="KDF166" s="113"/>
      <c r="KDG166" s="113"/>
      <c r="KDH166" s="113"/>
      <c r="KDI166" s="113"/>
      <c r="KDJ166" s="113"/>
      <c r="KDK166" s="113"/>
      <c r="KDL166" s="113"/>
      <c r="KDM166" s="113"/>
      <c r="KDN166" s="113"/>
      <c r="KDO166" s="113"/>
      <c r="KDP166" s="113"/>
      <c r="KDQ166" s="113"/>
      <c r="KDR166" s="113"/>
      <c r="KDS166" s="113"/>
      <c r="KDT166" s="113"/>
      <c r="KDU166" s="113"/>
      <c r="KDV166" s="113"/>
      <c r="KDW166" s="113"/>
      <c r="KDX166" s="113"/>
      <c r="KDY166" s="113"/>
      <c r="KDZ166" s="113"/>
      <c r="KEA166" s="113"/>
      <c r="KEB166" s="113"/>
      <c r="KEC166" s="113"/>
      <c r="KED166" s="113"/>
      <c r="KEE166" s="113"/>
      <c r="KEF166" s="113"/>
      <c r="KEG166" s="113"/>
      <c r="KEH166" s="113"/>
      <c r="KEI166" s="113"/>
      <c r="KEJ166" s="113"/>
      <c r="KEK166" s="113"/>
      <c r="KEL166" s="113"/>
      <c r="KEM166" s="113"/>
      <c r="KEN166" s="113"/>
      <c r="KEO166" s="113"/>
      <c r="KEP166" s="113"/>
      <c r="KEQ166" s="113"/>
      <c r="KER166" s="113"/>
      <c r="KES166" s="113"/>
      <c r="KET166" s="113"/>
      <c r="KEU166" s="113"/>
      <c r="KEV166" s="113"/>
      <c r="KEW166" s="113"/>
      <c r="KEX166" s="113"/>
      <c r="KEY166" s="113"/>
      <c r="KEZ166" s="113"/>
      <c r="KFA166" s="113"/>
      <c r="KFB166" s="113"/>
      <c r="KFC166" s="113"/>
      <c r="KFD166" s="113"/>
      <c r="KFE166" s="113"/>
      <c r="KFF166" s="113"/>
      <c r="KFG166" s="113"/>
      <c r="KFH166" s="113"/>
      <c r="KFI166" s="113"/>
      <c r="KFJ166" s="113"/>
      <c r="KFK166" s="113"/>
      <c r="KFL166" s="113"/>
      <c r="KFM166" s="113"/>
      <c r="KFN166" s="113"/>
      <c r="KFO166" s="113"/>
      <c r="KFP166" s="113"/>
      <c r="KFQ166" s="113"/>
      <c r="KFR166" s="113"/>
      <c r="KFS166" s="113"/>
      <c r="KFT166" s="113"/>
      <c r="KFU166" s="113"/>
      <c r="KFV166" s="113"/>
      <c r="KFW166" s="113"/>
      <c r="KFX166" s="113"/>
      <c r="KFY166" s="113"/>
      <c r="KFZ166" s="113"/>
      <c r="KGA166" s="113"/>
      <c r="KGB166" s="113"/>
      <c r="KGC166" s="113"/>
      <c r="KGD166" s="113"/>
      <c r="KGE166" s="113"/>
      <c r="KGF166" s="113"/>
      <c r="KGG166" s="113"/>
      <c r="KGH166" s="113"/>
      <c r="KGI166" s="113"/>
      <c r="KGJ166" s="113"/>
      <c r="KGK166" s="113"/>
      <c r="KGL166" s="113"/>
      <c r="KGM166" s="113"/>
      <c r="KGN166" s="113"/>
      <c r="KGO166" s="113"/>
      <c r="KGP166" s="113"/>
      <c r="KGQ166" s="113"/>
      <c r="KGR166" s="113"/>
      <c r="KGS166" s="113"/>
      <c r="KGT166" s="113"/>
      <c r="KGU166" s="113"/>
      <c r="KGV166" s="113"/>
      <c r="KGW166" s="113"/>
      <c r="KGX166" s="113"/>
      <c r="KGY166" s="113"/>
      <c r="KGZ166" s="113"/>
      <c r="KHA166" s="113"/>
      <c r="KHB166" s="113"/>
      <c r="KHC166" s="113"/>
      <c r="KHD166" s="113"/>
      <c r="KHE166" s="113"/>
      <c r="KHF166" s="113"/>
      <c r="KHG166" s="113"/>
      <c r="KHH166" s="113"/>
      <c r="KHI166" s="113"/>
      <c r="KHJ166" s="113"/>
      <c r="KHK166" s="113"/>
      <c r="KHL166" s="113"/>
      <c r="KHM166" s="113"/>
      <c r="KHN166" s="113"/>
      <c r="KHO166" s="113"/>
      <c r="KHP166" s="113"/>
      <c r="KHQ166" s="113"/>
      <c r="KHR166" s="113"/>
      <c r="KHS166" s="113"/>
      <c r="KHT166" s="113"/>
      <c r="KHU166" s="113"/>
      <c r="KHV166" s="113"/>
      <c r="KHW166" s="113"/>
      <c r="KHX166" s="113"/>
      <c r="KHY166" s="113"/>
      <c r="KHZ166" s="113"/>
      <c r="KIA166" s="113"/>
      <c r="KIB166" s="113"/>
      <c r="KIC166" s="113"/>
      <c r="KID166" s="113"/>
      <c r="KIE166" s="113"/>
      <c r="KIF166" s="113"/>
      <c r="KIG166" s="113"/>
      <c r="KIH166" s="113"/>
      <c r="KII166" s="113"/>
      <c r="KIJ166" s="113"/>
      <c r="KIK166" s="113"/>
      <c r="KIL166" s="113"/>
      <c r="KIM166" s="113"/>
      <c r="KIN166" s="113"/>
      <c r="KIO166" s="113"/>
      <c r="KIP166" s="113"/>
      <c r="KIQ166" s="113"/>
      <c r="KIR166" s="113"/>
      <c r="KIS166" s="113"/>
      <c r="KIT166" s="113"/>
      <c r="KIU166" s="113"/>
      <c r="KIV166" s="113"/>
      <c r="KIW166" s="113"/>
      <c r="KIX166" s="113"/>
      <c r="KIY166" s="113"/>
      <c r="KIZ166" s="113"/>
      <c r="KJA166" s="113"/>
      <c r="KJB166" s="113"/>
      <c r="KJC166" s="113"/>
      <c r="KJD166" s="113"/>
      <c r="KJE166" s="113"/>
      <c r="KJF166" s="113"/>
      <c r="KJG166" s="113"/>
      <c r="KJH166" s="113"/>
      <c r="KJI166" s="113"/>
      <c r="KJJ166" s="113"/>
      <c r="KJK166" s="113"/>
      <c r="KJL166" s="113"/>
      <c r="KJM166" s="113"/>
      <c r="KJN166" s="113"/>
      <c r="KJO166" s="113"/>
      <c r="KJP166" s="113"/>
      <c r="KJQ166" s="113"/>
      <c r="KJR166" s="113"/>
      <c r="KJS166" s="113"/>
      <c r="KJT166" s="113"/>
      <c r="KJU166" s="113"/>
      <c r="KJV166" s="113"/>
      <c r="KJW166" s="113"/>
      <c r="KJX166" s="113"/>
      <c r="KJY166" s="113"/>
      <c r="KJZ166" s="113"/>
      <c r="KKA166" s="113"/>
      <c r="KKB166" s="113"/>
      <c r="KKC166" s="113"/>
      <c r="KKD166" s="113"/>
      <c r="KKE166" s="113"/>
      <c r="KKF166" s="113"/>
      <c r="KKG166" s="113"/>
      <c r="KKH166" s="113"/>
      <c r="KKI166" s="113"/>
      <c r="KKJ166" s="113"/>
      <c r="KKK166" s="113"/>
      <c r="KKL166" s="113"/>
      <c r="KKM166" s="113"/>
      <c r="KKN166" s="113"/>
      <c r="KKO166" s="113"/>
      <c r="KKP166" s="113"/>
      <c r="KKQ166" s="113"/>
      <c r="KKR166" s="113"/>
      <c r="KKS166" s="113"/>
      <c r="KKT166" s="113"/>
      <c r="KKU166" s="113"/>
      <c r="KKV166" s="113"/>
      <c r="KKW166" s="113"/>
      <c r="KKX166" s="113"/>
      <c r="KKY166" s="113"/>
      <c r="KKZ166" s="113"/>
      <c r="KLA166" s="113"/>
      <c r="KLB166" s="113"/>
      <c r="KLC166" s="113"/>
      <c r="KLD166" s="113"/>
      <c r="KLE166" s="113"/>
      <c r="KLF166" s="113"/>
      <c r="KLG166" s="113"/>
      <c r="KLH166" s="113"/>
      <c r="KLI166" s="113"/>
      <c r="KLJ166" s="113"/>
      <c r="KLK166" s="113"/>
      <c r="KLL166" s="113"/>
      <c r="KLM166" s="113"/>
      <c r="KLN166" s="113"/>
      <c r="KLO166" s="113"/>
      <c r="KLP166" s="113"/>
      <c r="KLQ166" s="113"/>
      <c r="KLR166" s="113"/>
      <c r="KLS166" s="113"/>
      <c r="KLT166" s="113"/>
      <c r="KLU166" s="113"/>
      <c r="KLV166" s="113"/>
      <c r="KLW166" s="113"/>
      <c r="KLX166" s="113"/>
      <c r="KLY166" s="113"/>
      <c r="KLZ166" s="113"/>
      <c r="KMA166" s="113"/>
      <c r="KMB166" s="113"/>
      <c r="KMC166" s="113"/>
      <c r="KMD166" s="113"/>
      <c r="KME166" s="113"/>
      <c r="KMF166" s="113"/>
      <c r="KMG166" s="113"/>
      <c r="KMH166" s="113"/>
      <c r="KMI166" s="113"/>
      <c r="KMJ166" s="113"/>
      <c r="KMK166" s="113"/>
      <c r="KML166" s="113"/>
      <c r="KMM166" s="113"/>
      <c r="KMN166" s="113"/>
      <c r="KMO166" s="113"/>
      <c r="KMP166" s="113"/>
      <c r="KMQ166" s="113"/>
      <c r="KMR166" s="113"/>
      <c r="KMS166" s="113"/>
      <c r="KMT166" s="113"/>
      <c r="KMU166" s="113"/>
      <c r="KMV166" s="113"/>
      <c r="KMW166" s="113"/>
      <c r="KMX166" s="113"/>
      <c r="KMY166" s="113"/>
      <c r="KMZ166" s="113"/>
      <c r="KNA166" s="113"/>
      <c r="KNB166" s="113"/>
      <c r="KNC166" s="113"/>
      <c r="KND166" s="113"/>
      <c r="KNE166" s="113"/>
      <c r="KNF166" s="113"/>
      <c r="KNG166" s="113"/>
      <c r="KNH166" s="113"/>
      <c r="KNI166" s="113"/>
      <c r="KNJ166" s="113"/>
      <c r="KNK166" s="113"/>
      <c r="KNL166" s="113"/>
      <c r="KNM166" s="113"/>
      <c r="KNN166" s="113"/>
      <c r="KNO166" s="113"/>
      <c r="KNP166" s="113"/>
      <c r="KNQ166" s="113"/>
      <c r="KNR166" s="113"/>
      <c r="KNS166" s="113"/>
      <c r="KNT166" s="113"/>
      <c r="KNU166" s="113"/>
      <c r="KNV166" s="113"/>
      <c r="KNW166" s="113"/>
      <c r="KNX166" s="113"/>
      <c r="KNY166" s="113"/>
      <c r="KNZ166" s="113"/>
      <c r="KOA166" s="113"/>
      <c r="KOB166" s="113"/>
      <c r="KOC166" s="113"/>
      <c r="KOD166" s="113"/>
      <c r="KOE166" s="113"/>
      <c r="KOF166" s="113"/>
      <c r="KOG166" s="113"/>
      <c r="KOH166" s="113"/>
      <c r="KOI166" s="113"/>
      <c r="KOJ166" s="113"/>
      <c r="KOK166" s="113"/>
      <c r="KOL166" s="113"/>
      <c r="KOM166" s="113"/>
      <c r="KON166" s="113"/>
      <c r="KOO166" s="113"/>
      <c r="KOP166" s="113"/>
      <c r="KOQ166" s="113"/>
      <c r="KOR166" s="113"/>
      <c r="KOS166" s="113"/>
      <c r="KOT166" s="113"/>
      <c r="KOU166" s="113"/>
      <c r="KOV166" s="113"/>
      <c r="KOW166" s="113"/>
      <c r="KOX166" s="113"/>
      <c r="KOY166" s="113"/>
      <c r="KOZ166" s="113"/>
      <c r="KPA166" s="113"/>
      <c r="KPB166" s="113"/>
      <c r="KPC166" s="113"/>
      <c r="KPD166" s="113"/>
      <c r="KPE166" s="113"/>
      <c r="KPF166" s="113"/>
      <c r="KPG166" s="113"/>
      <c r="KPH166" s="113"/>
      <c r="KPI166" s="113"/>
      <c r="KPJ166" s="113"/>
      <c r="KPK166" s="113"/>
      <c r="KPL166" s="113"/>
      <c r="KPM166" s="113"/>
      <c r="KPN166" s="113"/>
      <c r="KPO166" s="113"/>
      <c r="KPP166" s="113"/>
      <c r="KPQ166" s="113"/>
      <c r="KPR166" s="113"/>
      <c r="KPS166" s="113"/>
      <c r="KPT166" s="113"/>
      <c r="KPU166" s="113"/>
      <c r="KPV166" s="113"/>
      <c r="KPW166" s="113"/>
      <c r="KPX166" s="113"/>
      <c r="KPY166" s="113"/>
      <c r="KPZ166" s="113"/>
      <c r="KQA166" s="113"/>
      <c r="KQB166" s="113"/>
      <c r="KQC166" s="113"/>
      <c r="KQD166" s="113"/>
      <c r="KQE166" s="113"/>
      <c r="KQF166" s="113"/>
      <c r="KQG166" s="113"/>
      <c r="KQH166" s="113"/>
      <c r="KQI166" s="113"/>
      <c r="KQJ166" s="113"/>
      <c r="KQK166" s="113"/>
      <c r="KQL166" s="113"/>
      <c r="KQM166" s="113"/>
      <c r="KQN166" s="113"/>
      <c r="KQO166" s="113"/>
      <c r="KQP166" s="113"/>
      <c r="KQQ166" s="113"/>
      <c r="KQR166" s="113"/>
      <c r="KQS166" s="113"/>
      <c r="KQT166" s="113"/>
      <c r="KQU166" s="113"/>
      <c r="KQV166" s="113"/>
      <c r="KQW166" s="113"/>
      <c r="KQX166" s="113"/>
      <c r="KQY166" s="113"/>
      <c r="KQZ166" s="113"/>
      <c r="KRA166" s="113"/>
      <c r="KRB166" s="113"/>
      <c r="KRC166" s="113"/>
      <c r="KRD166" s="113"/>
      <c r="KRE166" s="113"/>
      <c r="KRF166" s="113"/>
      <c r="KRG166" s="113"/>
      <c r="KRH166" s="113"/>
      <c r="KRI166" s="113"/>
      <c r="KRJ166" s="113"/>
      <c r="KRK166" s="113"/>
      <c r="KRL166" s="113"/>
      <c r="KRM166" s="113"/>
      <c r="KRN166" s="113"/>
      <c r="KRO166" s="113"/>
      <c r="KRP166" s="113"/>
      <c r="KRQ166" s="113"/>
      <c r="KRR166" s="113"/>
      <c r="KRS166" s="113"/>
      <c r="KRT166" s="113"/>
      <c r="KRU166" s="113"/>
      <c r="KRV166" s="113"/>
      <c r="KRW166" s="113"/>
      <c r="KRX166" s="113"/>
      <c r="KRY166" s="113"/>
      <c r="KRZ166" s="113"/>
      <c r="KSA166" s="113"/>
      <c r="KSB166" s="113"/>
      <c r="KSC166" s="113"/>
      <c r="KSD166" s="113"/>
      <c r="KSE166" s="113"/>
      <c r="KSF166" s="113"/>
      <c r="KSG166" s="113"/>
      <c r="KSH166" s="113"/>
      <c r="KSI166" s="113"/>
      <c r="KSJ166" s="113"/>
      <c r="KSK166" s="113"/>
      <c r="KSL166" s="113"/>
      <c r="KSM166" s="113"/>
      <c r="KSN166" s="113"/>
      <c r="KSO166" s="113"/>
      <c r="KSP166" s="113"/>
      <c r="KSQ166" s="113"/>
      <c r="KSR166" s="113"/>
      <c r="KSS166" s="113"/>
      <c r="KST166" s="113"/>
      <c r="KSU166" s="113"/>
      <c r="KSV166" s="113"/>
      <c r="KSW166" s="113"/>
      <c r="KSX166" s="113"/>
      <c r="KSY166" s="113"/>
      <c r="KSZ166" s="113"/>
      <c r="KTA166" s="113"/>
      <c r="KTB166" s="113"/>
      <c r="KTC166" s="113"/>
      <c r="KTD166" s="113"/>
      <c r="KTE166" s="113"/>
      <c r="KTF166" s="113"/>
      <c r="KTG166" s="113"/>
      <c r="KTH166" s="113"/>
      <c r="KTI166" s="113"/>
      <c r="KTJ166" s="113"/>
      <c r="KTK166" s="113"/>
      <c r="KTL166" s="113"/>
      <c r="KTM166" s="113"/>
      <c r="KTN166" s="113"/>
      <c r="KTO166" s="113"/>
      <c r="KTP166" s="113"/>
      <c r="KTQ166" s="113"/>
      <c r="KTR166" s="113"/>
      <c r="KTS166" s="113"/>
      <c r="KTT166" s="113"/>
      <c r="KTU166" s="113"/>
      <c r="KTV166" s="113"/>
      <c r="KTW166" s="113"/>
      <c r="KTX166" s="113"/>
      <c r="KTY166" s="113"/>
      <c r="KTZ166" s="113"/>
      <c r="KUA166" s="113"/>
      <c r="KUB166" s="113"/>
      <c r="KUC166" s="113"/>
      <c r="KUD166" s="113"/>
      <c r="KUE166" s="113"/>
      <c r="KUF166" s="113"/>
      <c r="KUG166" s="113"/>
      <c r="KUH166" s="113"/>
      <c r="KUI166" s="113"/>
      <c r="KUJ166" s="113"/>
      <c r="KUK166" s="113"/>
      <c r="KUL166" s="113"/>
      <c r="KUM166" s="113"/>
      <c r="KUN166" s="113"/>
      <c r="KUO166" s="113"/>
      <c r="KUP166" s="113"/>
      <c r="KUQ166" s="113"/>
      <c r="KUR166" s="113"/>
      <c r="KUS166" s="113"/>
      <c r="KUT166" s="113"/>
      <c r="KUU166" s="113"/>
      <c r="KUV166" s="113"/>
      <c r="KUW166" s="113"/>
      <c r="KUX166" s="113"/>
      <c r="KUY166" s="113"/>
      <c r="KUZ166" s="113"/>
      <c r="KVA166" s="113"/>
      <c r="KVB166" s="113"/>
      <c r="KVC166" s="113"/>
      <c r="KVD166" s="113"/>
      <c r="KVE166" s="113"/>
      <c r="KVF166" s="113"/>
      <c r="KVG166" s="113"/>
      <c r="KVH166" s="113"/>
      <c r="KVI166" s="113"/>
      <c r="KVJ166" s="113"/>
      <c r="KVK166" s="113"/>
      <c r="KVL166" s="113"/>
      <c r="KVM166" s="113"/>
      <c r="KVN166" s="113"/>
      <c r="KVO166" s="113"/>
      <c r="KVP166" s="113"/>
      <c r="KVQ166" s="113"/>
      <c r="KVR166" s="113"/>
      <c r="KVS166" s="113"/>
      <c r="KVT166" s="113"/>
      <c r="KVU166" s="113"/>
      <c r="KVV166" s="113"/>
      <c r="KVW166" s="113"/>
      <c r="KVX166" s="113"/>
      <c r="KVY166" s="113"/>
      <c r="KVZ166" s="113"/>
      <c r="KWA166" s="113"/>
      <c r="KWB166" s="113"/>
      <c r="KWC166" s="113"/>
      <c r="KWD166" s="113"/>
      <c r="KWE166" s="113"/>
      <c r="KWF166" s="113"/>
      <c r="KWG166" s="113"/>
      <c r="KWH166" s="113"/>
      <c r="KWI166" s="113"/>
      <c r="KWJ166" s="113"/>
      <c r="KWK166" s="113"/>
      <c r="KWL166" s="113"/>
      <c r="KWM166" s="113"/>
      <c r="KWN166" s="113"/>
      <c r="KWO166" s="113"/>
      <c r="KWP166" s="113"/>
      <c r="KWQ166" s="113"/>
      <c r="KWR166" s="113"/>
      <c r="KWS166" s="113"/>
      <c r="KWT166" s="113"/>
      <c r="KWU166" s="113"/>
      <c r="KWV166" s="113"/>
      <c r="KWW166" s="113"/>
      <c r="KWX166" s="113"/>
      <c r="KWY166" s="113"/>
      <c r="KWZ166" s="113"/>
      <c r="KXA166" s="113"/>
      <c r="KXB166" s="113"/>
      <c r="KXC166" s="113"/>
      <c r="KXD166" s="113"/>
      <c r="KXE166" s="113"/>
      <c r="KXF166" s="113"/>
      <c r="KXG166" s="113"/>
      <c r="KXH166" s="113"/>
      <c r="KXI166" s="113"/>
      <c r="KXJ166" s="113"/>
      <c r="KXK166" s="113"/>
      <c r="KXL166" s="113"/>
      <c r="KXM166" s="113"/>
      <c r="KXN166" s="113"/>
      <c r="KXO166" s="113"/>
      <c r="KXP166" s="113"/>
      <c r="KXQ166" s="113"/>
      <c r="KXR166" s="113"/>
      <c r="KXS166" s="113"/>
      <c r="KXT166" s="113"/>
      <c r="KXU166" s="113"/>
      <c r="KXV166" s="113"/>
      <c r="KXW166" s="113"/>
      <c r="KXX166" s="113"/>
      <c r="KXY166" s="113"/>
      <c r="KXZ166" s="113"/>
      <c r="KYA166" s="113"/>
      <c r="KYB166" s="113"/>
      <c r="KYC166" s="113"/>
      <c r="KYD166" s="113"/>
      <c r="KYE166" s="113"/>
      <c r="KYF166" s="113"/>
      <c r="KYG166" s="113"/>
      <c r="KYH166" s="113"/>
      <c r="KYI166" s="113"/>
      <c r="KYJ166" s="113"/>
      <c r="KYK166" s="113"/>
      <c r="KYL166" s="113"/>
      <c r="KYM166" s="113"/>
      <c r="KYN166" s="113"/>
      <c r="KYO166" s="113"/>
      <c r="KYP166" s="113"/>
      <c r="KYQ166" s="113"/>
      <c r="KYR166" s="113"/>
      <c r="KYS166" s="113"/>
      <c r="KYT166" s="113"/>
      <c r="KYU166" s="113"/>
      <c r="KYV166" s="113"/>
      <c r="KYW166" s="113"/>
      <c r="KYX166" s="113"/>
      <c r="KYY166" s="113"/>
      <c r="KYZ166" s="113"/>
      <c r="KZA166" s="113"/>
      <c r="KZB166" s="113"/>
      <c r="KZC166" s="113"/>
      <c r="KZD166" s="113"/>
      <c r="KZE166" s="113"/>
      <c r="KZF166" s="113"/>
      <c r="KZG166" s="113"/>
      <c r="KZH166" s="113"/>
      <c r="KZI166" s="113"/>
      <c r="KZJ166" s="113"/>
      <c r="KZK166" s="113"/>
      <c r="KZL166" s="113"/>
      <c r="KZM166" s="113"/>
      <c r="KZN166" s="113"/>
      <c r="KZO166" s="113"/>
      <c r="KZP166" s="113"/>
      <c r="KZQ166" s="113"/>
      <c r="KZR166" s="113"/>
      <c r="KZS166" s="113"/>
      <c r="KZT166" s="113"/>
      <c r="KZU166" s="113"/>
      <c r="KZV166" s="113"/>
      <c r="KZW166" s="113"/>
      <c r="KZX166" s="113"/>
      <c r="KZY166" s="113"/>
      <c r="KZZ166" s="113"/>
      <c r="LAA166" s="113"/>
      <c r="LAB166" s="113"/>
      <c r="LAC166" s="113"/>
      <c r="LAD166" s="113"/>
      <c r="LAE166" s="113"/>
      <c r="LAF166" s="113"/>
      <c r="LAG166" s="113"/>
      <c r="LAH166" s="113"/>
      <c r="LAI166" s="113"/>
      <c r="LAJ166" s="113"/>
      <c r="LAK166" s="113"/>
      <c r="LAL166" s="113"/>
      <c r="LAM166" s="113"/>
      <c r="LAN166" s="113"/>
      <c r="LAO166" s="113"/>
      <c r="LAP166" s="113"/>
      <c r="LAQ166" s="113"/>
      <c r="LAR166" s="113"/>
      <c r="LAS166" s="113"/>
      <c r="LAT166" s="113"/>
      <c r="LAU166" s="113"/>
      <c r="LAV166" s="113"/>
      <c r="LAW166" s="113"/>
      <c r="LAX166" s="113"/>
      <c r="LAY166" s="113"/>
      <c r="LAZ166" s="113"/>
      <c r="LBA166" s="113"/>
      <c r="LBB166" s="113"/>
      <c r="LBC166" s="113"/>
      <c r="LBD166" s="113"/>
      <c r="LBE166" s="113"/>
      <c r="LBF166" s="113"/>
      <c r="LBG166" s="113"/>
      <c r="LBH166" s="113"/>
      <c r="LBI166" s="113"/>
      <c r="LBJ166" s="113"/>
      <c r="LBK166" s="113"/>
      <c r="LBL166" s="113"/>
      <c r="LBM166" s="113"/>
      <c r="LBN166" s="113"/>
      <c r="LBO166" s="113"/>
      <c r="LBP166" s="113"/>
      <c r="LBQ166" s="113"/>
      <c r="LBR166" s="113"/>
      <c r="LBS166" s="113"/>
      <c r="LBT166" s="113"/>
      <c r="LBU166" s="113"/>
      <c r="LBV166" s="113"/>
      <c r="LBW166" s="113"/>
      <c r="LBX166" s="113"/>
      <c r="LBY166" s="113"/>
      <c r="LBZ166" s="113"/>
      <c r="LCA166" s="113"/>
      <c r="LCB166" s="113"/>
      <c r="LCC166" s="113"/>
      <c r="LCD166" s="113"/>
      <c r="LCE166" s="113"/>
      <c r="LCF166" s="113"/>
      <c r="LCG166" s="113"/>
      <c r="LCH166" s="113"/>
      <c r="LCI166" s="113"/>
      <c r="LCJ166" s="113"/>
      <c r="LCK166" s="113"/>
      <c r="LCL166" s="113"/>
      <c r="LCM166" s="113"/>
      <c r="LCN166" s="113"/>
      <c r="LCO166" s="113"/>
      <c r="LCP166" s="113"/>
      <c r="LCQ166" s="113"/>
      <c r="LCR166" s="113"/>
      <c r="LCS166" s="113"/>
      <c r="LCT166" s="113"/>
      <c r="LCU166" s="113"/>
      <c r="LCV166" s="113"/>
      <c r="LCW166" s="113"/>
      <c r="LCX166" s="113"/>
      <c r="LCY166" s="113"/>
      <c r="LCZ166" s="113"/>
      <c r="LDA166" s="113"/>
      <c r="LDB166" s="113"/>
      <c r="LDC166" s="113"/>
      <c r="LDD166" s="113"/>
      <c r="LDE166" s="113"/>
      <c r="LDF166" s="113"/>
      <c r="LDG166" s="113"/>
      <c r="LDH166" s="113"/>
      <c r="LDI166" s="113"/>
      <c r="LDJ166" s="113"/>
      <c r="LDK166" s="113"/>
      <c r="LDL166" s="113"/>
      <c r="LDM166" s="113"/>
      <c r="LDN166" s="113"/>
      <c r="LDO166" s="113"/>
      <c r="LDP166" s="113"/>
      <c r="LDQ166" s="113"/>
      <c r="LDR166" s="113"/>
      <c r="LDS166" s="113"/>
      <c r="LDT166" s="113"/>
      <c r="LDU166" s="113"/>
      <c r="LDV166" s="113"/>
      <c r="LDW166" s="113"/>
      <c r="LDX166" s="113"/>
      <c r="LDY166" s="113"/>
      <c r="LDZ166" s="113"/>
      <c r="LEA166" s="113"/>
      <c r="LEB166" s="113"/>
      <c r="LEC166" s="113"/>
      <c r="LED166" s="113"/>
      <c r="LEE166" s="113"/>
      <c r="LEF166" s="113"/>
      <c r="LEG166" s="113"/>
      <c r="LEH166" s="113"/>
      <c r="LEI166" s="113"/>
      <c r="LEJ166" s="113"/>
      <c r="LEK166" s="113"/>
      <c r="LEL166" s="113"/>
      <c r="LEM166" s="113"/>
      <c r="LEN166" s="113"/>
      <c r="LEO166" s="113"/>
      <c r="LEP166" s="113"/>
      <c r="LEQ166" s="113"/>
      <c r="LER166" s="113"/>
      <c r="LES166" s="113"/>
      <c r="LET166" s="113"/>
      <c r="LEU166" s="113"/>
      <c r="LEV166" s="113"/>
      <c r="LEW166" s="113"/>
      <c r="LEX166" s="113"/>
      <c r="LEY166" s="113"/>
      <c r="LEZ166" s="113"/>
      <c r="LFA166" s="113"/>
      <c r="LFB166" s="113"/>
      <c r="LFC166" s="113"/>
      <c r="LFD166" s="113"/>
      <c r="LFE166" s="113"/>
      <c r="LFF166" s="113"/>
      <c r="LFG166" s="113"/>
      <c r="LFH166" s="113"/>
      <c r="LFI166" s="113"/>
      <c r="LFJ166" s="113"/>
      <c r="LFK166" s="113"/>
      <c r="LFL166" s="113"/>
      <c r="LFM166" s="113"/>
      <c r="LFN166" s="113"/>
      <c r="LFO166" s="113"/>
      <c r="LFP166" s="113"/>
      <c r="LFQ166" s="113"/>
      <c r="LFR166" s="113"/>
      <c r="LFS166" s="113"/>
      <c r="LFT166" s="113"/>
      <c r="LFU166" s="113"/>
      <c r="LFV166" s="113"/>
      <c r="LFW166" s="113"/>
      <c r="LFX166" s="113"/>
      <c r="LFY166" s="113"/>
      <c r="LFZ166" s="113"/>
      <c r="LGA166" s="113"/>
      <c r="LGB166" s="113"/>
      <c r="LGC166" s="113"/>
      <c r="LGD166" s="113"/>
      <c r="LGE166" s="113"/>
      <c r="LGF166" s="113"/>
      <c r="LGG166" s="113"/>
      <c r="LGH166" s="113"/>
      <c r="LGI166" s="113"/>
      <c r="LGJ166" s="113"/>
      <c r="LGK166" s="113"/>
      <c r="LGL166" s="113"/>
      <c r="LGM166" s="113"/>
      <c r="LGN166" s="113"/>
      <c r="LGO166" s="113"/>
      <c r="LGP166" s="113"/>
      <c r="LGQ166" s="113"/>
      <c r="LGR166" s="113"/>
      <c r="LGS166" s="113"/>
      <c r="LGT166" s="113"/>
      <c r="LGU166" s="113"/>
      <c r="LGV166" s="113"/>
      <c r="LGW166" s="113"/>
      <c r="LGX166" s="113"/>
      <c r="LGY166" s="113"/>
      <c r="LGZ166" s="113"/>
      <c r="LHA166" s="113"/>
      <c r="LHB166" s="113"/>
      <c r="LHC166" s="113"/>
      <c r="LHD166" s="113"/>
      <c r="LHE166" s="113"/>
      <c r="LHF166" s="113"/>
      <c r="LHG166" s="113"/>
      <c r="LHH166" s="113"/>
      <c r="LHI166" s="113"/>
      <c r="LHJ166" s="113"/>
      <c r="LHK166" s="113"/>
      <c r="LHL166" s="113"/>
      <c r="LHM166" s="113"/>
      <c r="LHN166" s="113"/>
      <c r="LHO166" s="113"/>
      <c r="LHP166" s="113"/>
      <c r="LHQ166" s="113"/>
      <c r="LHR166" s="113"/>
      <c r="LHS166" s="113"/>
      <c r="LHT166" s="113"/>
      <c r="LHU166" s="113"/>
      <c r="LHV166" s="113"/>
      <c r="LHW166" s="113"/>
      <c r="LHX166" s="113"/>
      <c r="LHY166" s="113"/>
      <c r="LHZ166" s="113"/>
      <c r="LIA166" s="113"/>
      <c r="LIB166" s="113"/>
      <c r="LIC166" s="113"/>
      <c r="LID166" s="113"/>
      <c r="LIE166" s="113"/>
      <c r="LIF166" s="113"/>
      <c r="LIG166" s="113"/>
      <c r="LIH166" s="113"/>
      <c r="LII166" s="113"/>
      <c r="LIJ166" s="113"/>
      <c r="LIK166" s="113"/>
      <c r="LIL166" s="113"/>
      <c r="LIM166" s="113"/>
      <c r="LIN166" s="113"/>
      <c r="LIO166" s="113"/>
      <c r="LIP166" s="113"/>
      <c r="LIQ166" s="113"/>
      <c r="LIR166" s="113"/>
      <c r="LIS166" s="113"/>
      <c r="LIT166" s="113"/>
      <c r="LIU166" s="113"/>
      <c r="LIV166" s="113"/>
      <c r="LIW166" s="113"/>
      <c r="LIX166" s="113"/>
      <c r="LIY166" s="113"/>
      <c r="LIZ166" s="113"/>
      <c r="LJA166" s="113"/>
      <c r="LJB166" s="113"/>
      <c r="LJC166" s="113"/>
      <c r="LJD166" s="113"/>
      <c r="LJE166" s="113"/>
      <c r="LJF166" s="113"/>
      <c r="LJG166" s="113"/>
      <c r="LJH166" s="113"/>
      <c r="LJI166" s="113"/>
      <c r="LJJ166" s="113"/>
      <c r="LJK166" s="113"/>
      <c r="LJL166" s="113"/>
      <c r="LJM166" s="113"/>
      <c r="LJN166" s="113"/>
      <c r="LJO166" s="113"/>
      <c r="LJP166" s="113"/>
      <c r="LJQ166" s="113"/>
      <c r="LJR166" s="113"/>
      <c r="LJS166" s="113"/>
      <c r="LJT166" s="113"/>
      <c r="LJU166" s="113"/>
      <c r="LJV166" s="113"/>
      <c r="LJW166" s="113"/>
      <c r="LJX166" s="113"/>
      <c r="LJY166" s="113"/>
      <c r="LJZ166" s="113"/>
      <c r="LKA166" s="113"/>
      <c r="LKB166" s="113"/>
      <c r="LKC166" s="113"/>
      <c r="LKD166" s="113"/>
      <c r="LKE166" s="113"/>
      <c r="LKF166" s="113"/>
      <c r="LKG166" s="113"/>
      <c r="LKH166" s="113"/>
      <c r="LKI166" s="113"/>
      <c r="LKJ166" s="113"/>
      <c r="LKK166" s="113"/>
      <c r="LKL166" s="113"/>
      <c r="LKM166" s="113"/>
      <c r="LKN166" s="113"/>
      <c r="LKO166" s="113"/>
      <c r="LKP166" s="113"/>
      <c r="LKQ166" s="113"/>
      <c r="LKR166" s="113"/>
      <c r="LKS166" s="113"/>
      <c r="LKT166" s="113"/>
      <c r="LKU166" s="113"/>
      <c r="LKV166" s="113"/>
      <c r="LKW166" s="113"/>
      <c r="LKX166" s="113"/>
      <c r="LKY166" s="113"/>
      <c r="LKZ166" s="113"/>
      <c r="LLA166" s="113"/>
      <c r="LLB166" s="113"/>
      <c r="LLC166" s="113"/>
      <c r="LLD166" s="113"/>
      <c r="LLE166" s="113"/>
      <c r="LLF166" s="113"/>
      <c r="LLG166" s="113"/>
      <c r="LLH166" s="113"/>
      <c r="LLI166" s="113"/>
      <c r="LLJ166" s="113"/>
      <c r="LLK166" s="113"/>
      <c r="LLL166" s="113"/>
      <c r="LLM166" s="113"/>
      <c r="LLN166" s="113"/>
      <c r="LLO166" s="113"/>
      <c r="LLP166" s="113"/>
      <c r="LLQ166" s="113"/>
      <c r="LLR166" s="113"/>
      <c r="LLS166" s="113"/>
      <c r="LLT166" s="113"/>
      <c r="LLU166" s="113"/>
      <c r="LLV166" s="113"/>
      <c r="LLW166" s="113"/>
      <c r="LLX166" s="113"/>
      <c r="LLY166" s="113"/>
      <c r="LLZ166" s="113"/>
      <c r="LMA166" s="113"/>
      <c r="LMB166" s="113"/>
      <c r="LMC166" s="113"/>
      <c r="LMD166" s="113"/>
      <c r="LME166" s="113"/>
      <c r="LMF166" s="113"/>
      <c r="LMG166" s="113"/>
      <c r="LMH166" s="113"/>
      <c r="LMI166" s="113"/>
      <c r="LMJ166" s="113"/>
      <c r="LMK166" s="113"/>
      <c r="LML166" s="113"/>
      <c r="LMM166" s="113"/>
      <c r="LMN166" s="113"/>
      <c r="LMO166" s="113"/>
      <c r="LMP166" s="113"/>
      <c r="LMQ166" s="113"/>
      <c r="LMR166" s="113"/>
      <c r="LMS166" s="113"/>
      <c r="LMT166" s="113"/>
      <c r="LMU166" s="113"/>
      <c r="LMV166" s="113"/>
      <c r="LMW166" s="113"/>
      <c r="LMX166" s="113"/>
      <c r="LMY166" s="113"/>
      <c r="LMZ166" s="113"/>
      <c r="LNA166" s="113"/>
      <c r="LNB166" s="113"/>
      <c r="LNC166" s="113"/>
      <c r="LND166" s="113"/>
      <c r="LNE166" s="113"/>
      <c r="LNF166" s="113"/>
      <c r="LNG166" s="113"/>
      <c r="LNH166" s="113"/>
      <c r="LNI166" s="113"/>
      <c r="LNJ166" s="113"/>
      <c r="LNK166" s="113"/>
      <c r="LNL166" s="113"/>
      <c r="LNM166" s="113"/>
      <c r="LNN166" s="113"/>
      <c r="LNO166" s="113"/>
      <c r="LNP166" s="113"/>
      <c r="LNQ166" s="113"/>
      <c r="LNR166" s="113"/>
      <c r="LNS166" s="113"/>
      <c r="LNT166" s="113"/>
      <c r="LNU166" s="113"/>
      <c r="LNV166" s="113"/>
      <c r="LNW166" s="113"/>
      <c r="LNX166" s="113"/>
      <c r="LNY166" s="113"/>
      <c r="LNZ166" s="113"/>
      <c r="LOA166" s="113"/>
      <c r="LOB166" s="113"/>
      <c r="LOC166" s="113"/>
      <c r="LOD166" s="113"/>
      <c r="LOE166" s="113"/>
      <c r="LOF166" s="113"/>
      <c r="LOG166" s="113"/>
      <c r="LOH166" s="113"/>
      <c r="LOI166" s="113"/>
      <c r="LOJ166" s="113"/>
      <c r="LOK166" s="113"/>
      <c r="LOL166" s="113"/>
      <c r="LOM166" s="113"/>
      <c r="LON166" s="113"/>
      <c r="LOO166" s="113"/>
      <c r="LOP166" s="113"/>
      <c r="LOQ166" s="113"/>
      <c r="LOR166" s="113"/>
      <c r="LOS166" s="113"/>
      <c r="LOT166" s="113"/>
      <c r="LOU166" s="113"/>
      <c r="LOV166" s="113"/>
      <c r="LOW166" s="113"/>
      <c r="LOX166" s="113"/>
      <c r="LOY166" s="113"/>
      <c r="LOZ166" s="113"/>
      <c r="LPA166" s="113"/>
      <c r="LPB166" s="113"/>
      <c r="LPC166" s="113"/>
      <c r="LPD166" s="113"/>
      <c r="LPE166" s="113"/>
      <c r="LPF166" s="113"/>
      <c r="LPG166" s="113"/>
      <c r="LPH166" s="113"/>
      <c r="LPI166" s="113"/>
      <c r="LPJ166" s="113"/>
      <c r="LPK166" s="113"/>
      <c r="LPL166" s="113"/>
      <c r="LPM166" s="113"/>
      <c r="LPN166" s="113"/>
      <c r="LPO166" s="113"/>
      <c r="LPP166" s="113"/>
      <c r="LPQ166" s="113"/>
      <c r="LPR166" s="113"/>
      <c r="LPS166" s="113"/>
      <c r="LPT166" s="113"/>
      <c r="LPU166" s="113"/>
      <c r="LPV166" s="113"/>
      <c r="LPW166" s="113"/>
      <c r="LPX166" s="113"/>
      <c r="LPY166" s="113"/>
      <c r="LPZ166" s="113"/>
      <c r="LQA166" s="113"/>
      <c r="LQB166" s="113"/>
      <c r="LQC166" s="113"/>
      <c r="LQD166" s="113"/>
      <c r="LQE166" s="113"/>
      <c r="LQF166" s="113"/>
      <c r="LQG166" s="113"/>
      <c r="LQH166" s="113"/>
      <c r="LQI166" s="113"/>
      <c r="LQJ166" s="113"/>
      <c r="LQK166" s="113"/>
      <c r="LQL166" s="113"/>
      <c r="LQM166" s="113"/>
      <c r="LQN166" s="113"/>
      <c r="LQO166" s="113"/>
      <c r="LQP166" s="113"/>
      <c r="LQQ166" s="113"/>
      <c r="LQR166" s="113"/>
      <c r="LQS166" s="113"/>
      <c r="LQT166" s="113"/>
      <c r="LQU166" s="113"/>
      <c r="LQV166" s="113"/>
      <c r="LQW166" s="113"/>
      <c r="LQX166" s="113"/>
      <c r="LQY166" s="113"/>
      <c r="LQZ166" s="113"/>
      <c r="LRA166" s="113"/>
      <c r="LRB166" s="113"/>
      <c r="LRC166" s="113"/>
      <c r="LRD166" s="113"/>
      <c r="LRE166" s="113"/>
      <c r="LRF166" s="113"/>
      <c r="LRG166" s="113"/>
      <c r="LRH166" s="113"/>
      <c r="LRI166" s="113"/>
      <c r="LRJ166" s="113"/>
      <c r="LRK166" s="113"/>
      <c r="LRL166" s="113"/>
      <c r="LRM166" s="113"/>
      <c r="LRN166" s="113"/>
      <c r="LRO166" s="113"/>
      <c r="LRP166" s="113"/>
      <c r="LRQ166" s="113"/>
      <c r="LRR166" s="113"/>
      <c r="LRS166" s="113"/>
      <c r="LRT166" s="113"/>
      <c r="LRU166" s="113"/>
      <c r="LRV166" s="113"/>
      <c r="LRW166" s="113"/>
      <c r="LRX166" s="113"/>
      <c r="LRY166" s="113"/>
      <c r="LRZ166" s="113"/>
      <c r="LSA166" s="113"/>
      <c r="LSB166" s="113"/>
      <c r="LSC166" s="113"/>
      <c r="LSD166" s="113"/>
      <c r="LSE166" s="113"/>
      <c r="LSF166" s="113"/>
      <c r="LSG166" s="113"/>
      <c r="LSH166" s="113"/>
      <c r="LSI166" s="113"/>
      <c r="LSJ166" s="113"/>
      <c r="LSK166" s="113"/>
      <c r="LSL166" s="113"/>
      <c r="LSM166" s="113"/>
      <c r="LSN166" s="113"/>
      <c r="LSO166" s="113"/>
      <c r="LSP166" s="113"/>
      <c r="LSQ166" s="113"/>
      <c r="LSR166" s="113"/>
      <c r="LSS166" s="113"/>
      <c r="LST166" s="113"/>
      <c r="LSU166" s="113"/>
      <c r="LSV166" s="113"/>
      <c r="LSW166" s="113"/>
      <c r="LSX166" s="113"/>
      <c r="LSY166" s="113"/>
      <c r="LSZ166" s="113"/>
      <c r="LTA166" s="113"/>
      <c r="LTB166" s="113"/>
      <c r="LTC166" s="113"/>
      <c r="LTD166" s="113"/>
      <c r="LTE166" s="113"/>
      <c r="LTF166" s="113"/>
      <c r="LTG166" s="113"/>
      <c r="LTH166" s="113"/>
      <c r="LTI166" s="113"/>
      <c r="LTJ166" s="113"/>
      <c r="LTK166" s="113"/>
      <c r="LTL166" s="113"/>
      <c r="LTM166" s="113"/>
      <c r="LTN166" s="113"/>
      <c r="LTO166" s="113"/>
      <c r="LTP166" s="113"/>
      <c r="LTQ166" s="113"/>
      <c r="LTR166" s="113"/>
      <c r="LTS166" s="113"/>
      <c r="LTT166" s="113"/>
      <c r="LTU166" s="113"/>
      <c r="LTV166" s="113"/>
      <c r="LTW166" s="113"/>
      <c r="LTX166" s="113"/>
      <c r="LTY166" s="113"/>
      <c r="LTZ166" s="113"/>
      <c r="LUA166" s="113"/>
      <c r="LUB166" s="113"/>
      <c r="LUC166" s="113"/>
      <c r="LUD166" s="113"/>
      <c r="LUE166" s="113"/>
      <c r="LUF166" s="113"/>
      <c r="LUG166" s="113"/>
      <c r="LUH166" s="113"/>
      <c r="LUI166" s="113"/>
      <c r="LUJ166" s="113"/>
      <c r="LUK166" s="113"/>
      <c r="LUL166" s="113"/>
      <c r="LUM166" s="113"/>
      <c r="LUN166" s="113"/>
      <c r="LUO166" s="113"/>
      <c r="LUP166" s="113"/>
      <c r="LUQ166" s="113"/>
      <c r="LUR166" s="113"/>
      <c r="LUS166" s="113"/>
      <c r="LUT166" s="113"/>
      <c r="LUU166" s="113"/>
      <c r="LUV166" s="113"/>
      <c r="LUW166" s="113"/>
      <c r="LUX166" s="113"/>
      <c r="LUY166" s="113"/>
      <c r="LUZ166" s="113"/>
      <c r="LVA166" s="113"/>
      <c r="LVB166" s="113"/>
      <c r="LVC166" s="113"/>
      <c r="LVD166" s="113"/>
      <c r="LVE166" s="113"/>
      <c r="LVF166" s="113"/>
      <c r="LVG166" s="113"/>
      <c r="LVH166" s="113"/>
      <c r="LVI166" s="113"/>
      <c r="LVJ166" s="113"/>
      <c r="LVK166" s="113"/>
      <c r="LVL166" s="113"/>
      <c r="LVM166" s="113"/>
      <c r="LVN166" s="113"/>
      <c r="LVO166" s="113"/>
      <c r="LVP166" s="113"/>
      <c r="LVQ166" s="113"/>
      <c r="LVR166" s="113"/>
      <c r="LVS166" s="113"/>
      <c r="LVT166" s="113"/>
      <c r="LVU166" s="113"/>
      <c r="LVV166" s="113"/>
      <c r="LVW166" s="113"/>
      <c r="LVX166" s="113"/>
      <c r="LVY166" s="113"/>
      <c r="LVZ166" s="113"/>
      <c r="LWA166" s="113"/>
      <c r="LWB166" s="113"/>
      <c r="LWC166" s="113"/>
      <c r="LWD166" s="113"/>
      <c r="LWE166" s="113"/>
      <c r="LWF166" s="113"/>
      <c r="LWG166" s="113"/>
      <c r="LWH166" s="113"/>
      <c r="LWI166" s="113"/>
      <c r="LWJ166" s="113"/>
      <c r="LWK166" s="113"/>
      <c r="LWL166" s="113"/>
      <c r="LWM166" s="113"/>
      <c r="LWN166" s="113"/>
      <c r="LWO166" s="113"/>
      <c r="LWP166" s="113"/>
      <c r="LWQ166" s="113"/>
      <c r="LWR166" s="113"/>
      <c r="LWS166" s="113"/>
      <c r="LWT166" s="113"/>
      <c r="LWU166" s="113"/>
      <c r="LWV166" s="113"/>
      <c r="LWW166" s="113"/>
      <c r="LWX166" s="113"/>
      <c r="LWY166" s="113"/>
      <c r="LWZ166" s="113"/>
      <c r="LXA166" s="113"/>
      <c r="LXB166" s="113"/>
      <c r="LXC166" s="113"/>
      <c r="LXD166" s="113"/>
      <c r="LXE166" s="113"/>
      <c r="LXF166" s="113"/>
      <c r="LXG166" s="113"/>
      <c r="LXH166" s="113"/>
      <c r="LXI166" s="113"/>
      <c r="LXJ166" s="113"/>
      <c r="LXK166" s="113"/>
      <c r="LXL166" s="113"/>
      <c r="LXM166" s="113"/>
      <c r="LXN166" s="113"/>
      <c r="LXO166" s="113"/>
      <c r="LXP166" s="113"/>
      <c r="LXQ166" s="113"/>
      <c r="LXR166" s="113"/>
      <c r="LXS166" s="113"/>
      <c r="LXT166" s="113"/>
      <c r="LXU166" s="113"/>
      <c r="LXV166" s="113"/>
      <c r="LXW166" s="113"/>
      <c r="LXX166" s="113"/>
      <c r="LXY166" s="113"/>
      <c r="LXZ166" s="113"/>
      <c r="LYA166" s="113"/>
      <c r="LYB166" s="113"/>
      <c r="LYC166" s="113"/>
      <c r="LYD166" s="113"/>
      <c r="LYE166" s="113"/>
      <c r="LYF166" s="113"/>
      <c r="LYG166" s="113"/>
      <c r="LYH166" s="113"/>
      <c r="LYI166" s="113"/>
      <c r="LYJ166" s="113"/>
      <c r="LYK166" s="113"/>
      <c r="LYL166" s="113"/>
      <c r="LYM166" s="113"/>
      <c r="LYN166" s="113"/>
      <c r="LYO166" s="113"/>
      <c r="LYP166" s="113"/>
      <c r="LYQ166" s="113"/>
      <c r="LYR166" s="113"/>
      <c r="LYS166" s="113"/>
      <c r="LYT166" s="113"/>
      <c r="LYU166" s="113"/>
      <c r="LYV166" s="113"/>
      <c r="LYW166" s="113"/>
      <c r="LYX166" s="113"/>
      <c r="LYY166" s="113"/>
      <c r="LYZ166" s="113"/>
      <c r="LZA166" s="113"/>
      <c r="LZB166" s="113"/>
      <c r="LZC166" s="113"/>
      <c r="LZD166" s="113"/>
      <c r="LZE166" s="113"/>
      <c r="LZF166" s="113"/>
      <c r="LZG166" s="113"/>
      <c r="LZH166" s="113"/>
      <c r="LZI166" s="113"/>
      <c r="LZJ166" s="113"/>
      <c r="LZK166" s="113"/>
      <c r="LZL166" s="113"/>
      <c r="LZM166" s="113"/>
      <c r="LZN166" s="113"/>
      <c r="LZO166" s="113"/>
      <c r="LZP166" s="113"/>
      <c r="LZQ166" s="113"/>
      <c r="LZR166" s="113"/>
      <c r="LZS166" s="113"/>
      <c r="LZT166" s="113"/>
      <c r="LZU166" s="113"/>
      <c r="LZV166" s="113"/>
      <c r="LZW166" s="113"/>
      <c r="LZX166" s="113"/>
      <c r="LZY166" s="113"/>
      <c r="LZZ166" s="113"/>
      <c r="MAA166" s="113"/>
      <c r="MAB166" s="113"/>
      <c r="MAC166" s="113"/>
      <c r="MAD166" s="113"/>
      <c r="MAE166" s="113"/>
      <c r="MAF166" s="113"/>
      <c r="MAG166" s="113"/>
      <c r="MAH166" s="113"/>
      <c r="MAI166" s="113"/>
      <c r="MAJ166" s="113"/>
      <c r="MAK166" s="113"/>
      <c r="MAL166" s="113"/>
      <c r="MAM166" s="113"/>
      <c r="MAN166" s="113"/>
      <c r="MAO166" s="113"/>
      <c r="MAP166" s="113"/>
      <c r="MAQ166" s="113"/>
      <c r="MAR166" s="113"/>
      <c r="MAS166" s="113"/>
      <c r="MAT166" s="113"/>
      <c r="MAU166" s="113"/>
      <c r="MAV166" s="113"/>
      <c r="MAW166" s="113"/>
      <c r="MAX166" s="113"/>
      <c r="MAY166" s="113"/>
      <c r="MAZ166" s="113"/>
      <c r="MBA166" s="113"/>
      <c r="MBB166" s="113"/>
      <c r="MBC166" s="113"/>
      <c r="MBD166" s="113"/>
      <c r="MBE166" s="113"/>
      <c r="MBF166" s="113"/>
      <c r="MBG166" s="113"/>
      <c r="MBH166" s="113"/>
      <c r="MBI166" s="113"/>
      <c r="MBJ166" s="113"/>
      <c r="MBK166" s="113"/>
      <c r="MBL166" s="113"/>
      <c r="MBM166" s="113"/>
      <c r="MBN166" s="113"/>
      <c r="MBO166" s="113"/>
      <c r="MBP166" s="113"/>
      <c r="MBQ166" s="113"/>
      <c r="MBR166" s="113"/>
      <c r="MBS166" s="113"/>
      <c r="MBT166" s="113"/>
      <c r="MBU166" s="113"/>
      <c r="MBV166" s="113"/>
      <c r="MBW166" s="113"/>
      <c r="MBX166" s="113"/>
      <c r="MBY166" s="113"/>
      <c r="MBZ166" s="113"/>
      <c r="MCA166" s="113"/>
      <c r="MCB166" s="113"/>
      <c r="MCC166" s="113"/>
      <c r="MCD166" s="113"/>
      <c r="MCE166" s="113"/>
      <c r="MCF166" s="113"/>
      <c r="MCG166" s="113"/>
      <c r="MCH166" s="113"/>
      <c r="MCI166" s="113"/>
      <c r="MCJ166" s="113"/>
      <c r="MCK166" s="113"/>
      <c r="MCL166" s="113"/>
      <c r="MCM166" s="113"/>
      <c r="MCN166" s="113"/>
      <c r="MCO166" s="113"/>
      <c r="MCP166" s="113"/>
      <c r="MCQ166" s="113"/>
      <c r="MCR166" s="113"/>
      <c r="MCS166" s="113"/>
      <c r="MCT166" s="113"/>
      <c r="MCU166" s="113"/>
      <c r="MCV166" s="113"/>
      <c r="MCW166" s="113"/>
      <c r="MCX166" s="113"/>
      <c r="MCY166" s="113"/>
      <c r="MCZ166" s="113"/>
      <c r="MDA166" s="113"/>
      <c r="MDB166" s="113"/>
      <c r="MDC166" s="113"/>
      <c r="MDD166" s="113"/>
      <c r="MDE166" s="113"/>
      <c r="MDF166" s="113"/>
      <c r="MDG166" s="113"/>
      <c r="MDH166" s="113"/>
      <c r="MDI166" s="113"/>
      <c r="MDJ166" s="113"/>
      <c r="MDK166" s="113"/>
      <c r="MDL166" s="113"/>
      <c r="MDM166" s="113"/>
      <c r="MDN166" s="113"/>
      <c r="MDO166" s="113"/>
      <c r="MDP166" s="113"/>
      <c r="MDQ166" s="113"/>
      <c r="MDR166" s="113"/>
      <c r="MDS166" s="113"/>
      <c r="MDT166" s="113"/>
      <c r="MDU166" s="113"/>
      <c r="MDV166" s="113"/>
      <c r="MDW166" s="113"/>
      <c r="MDX166" s="113"/>
      <c r="MDY166" s="113"/>
      <c r="MDZ166" s="113"/>
      <c r="MEA166" s="113"/>
      <c r="MEB166" s="113"/>
      <c r="MEC166" s="113"/>
      <c r="MED166" s="113"/>
      <c r="MEE166" s="113"/>
      <c r="MEF166" s="113"/>
      <c r="MEG166" s="113"/>
      <c r="MEH166" s="113"/>
      <c r="MEI166" s="113"/>
      <c r="MEJ166" s="113"/>
      <c r="MEK166" s="113"/>
      <c r="MEL166" s="113"/>
      <c r="MEM166" s="113"/>
      <c r="MEN166" s="113"/>
      <c r="MEO166" s="113"/>
      <c r="MEP166" s="113"/>
      <c r="MEQ166" s="113"/>
      <c r="MER166" s="113"/>
      <c r="MES166" s="113"/>
      <c r="MET166" s="113"/>
      <c r="MEU166" s="113"/>
      <c r="MEV166" s="113"/>
      <c r="MEW166" s="113"/>
      <c r="MEX166" s="113"/>
      <c r="MEY166" s="113"/>
      <c r="MEZ166" s="113"/>
      <c r="MFA166" s="113"/>
      <c r="MFB166" s="113"/>
      <c r="MFC166" s="113"/>
      <c r="MFD166" s="113"/>
      <c r="MFE166" s="113"/>
      <c r="MFF166" s="113"/>
      <c r="MFG166" s="113"/>
      <c r="MFH166" s="113"/>
      <c r="MFI166" s="113"/>
      <c r="MFJ166" s="113"/>
      <c r="MFK166" s="113"/>
      <c r="MFL166" s="113"/>
      <c r="MFM166" s="113"/>
      <c r="MFN166" s="113"/>
      <c r="MFO166" s="113"/>
      <c r="MFP166" s="113"/>
      <c r="MFQ166" s="113"/>
      <c r="MFR166" s="113"/>
      <c r="MFS166" s="113"/>
      <c r="MFT166" s="113"/>
      <c r="MFU166" s="113"/>
      <c r="MFV166" s="113"/>
      <c r="MFW166" s="113"/>
      <c r="MFX166" s="113"/>
      <c r="MFY166" s="113"/>
      <c r="MFZ166" s="113"/>
      <c r="MGA166" s="113"/>
      <c r="MGB166" s="113"/>
      <c r="MGC166" s="113"/>
      <c r="MGD166" s="113"/>
      <c r="MGE166" s="113"/>
      <c r="MGF166" s="113"/>
      <c r="MGG166" s="113"/>
      <c r="MGH166" s="113"/>
      <c r="MGI166" s="113"/>
      <c r="MGJ166" s="113"/>
      <c r="MGK166" s="113"/>
      <c r="MGL166" s="113"/>
      <c r="MGM166" s="113"/>
      <c r="MGN166" s="113"/>
      <c r="MGO166" s="113"/>
      <c r="MGP166" s="113"/>
      <c r="MGQ166" s="113"/>
      <c r="MGR166" s="113"/>
      <c r="MGS166" s="113"/>
      <c r="MGT166" s="113"/>
      <c r="MGU166" s="113"/>
      <c r="MGV166" s="113"/>
      <c r="MGW166" s="113"/>
      <c r="MGX166" s="113"/>
      <c r="MGY166" s="113"/>
      <c r="MGZ166" s="113"/>
      <c r="MHA166" s="113"/>
      <c r="MHB166" s="113"/>
      <c r="MHC166" s="113"/>
      <c r="MHD166" s="113"/>
      <c r="MHE166" s="113"/>
      <c r="MHF166" s="113"/>
      <c r="MHG166" s="113"/>
      <c r="MHH166" s="113"/>
      <c r="MHI166" s="113"/>
      <c r="MHJ166" s="113"/>
      <c r="MHK166" s="113"/>
      <c r="MHL166" s="113"/>
      <c r="MHM166" s="113"/>
      <c r="MHN166" s="113"/>
      <c r="MHO166" s="113"/>
      <c r="MHP166" s="113"/>
      <c r="MHQ166" s="113"/>
      <c r="MHR166" s="113"/>
      <c r="MHS166" s="113"/>
      <c r="MHT166" s="113"/>
      <c r="MHU166" s="113"/>
      <c r="MHV166" s="113"/>
      <c r="MHW166" s="113"/>
      <c r="MHX166" s="113"/>
      <c r="MHY166" s="113"/>
      <c r="MHZ166" s="113"/>
      <c r="MIA166" s="113"/>
      <c r="MIB166" s="113"/>
      <c r="MIC166" s="113"/>
      <c r="MID166" s="113"/>
      <c r="MIE166" s="113"/>
      <c r="MIF166" s="113"/>
      <c r="MIG166" s="113"/>
      <c r="MIH166" s="113"/>
      <c r="MII166" s="113"/>
      <c r="MIJ166" s="113"/>
      <c r="MIK166" s="113"/>
      <c r="MIL166" s="113"/>
      <c r="MIM166" s="113"/>
      <c r="MIN166" s="113"/>
      <c r="MIO166" s="113"/>
      <c r="MIP166" s="113"/>
      <c r="MIQ166" s="113"/>
      <c r="MIR166" s="113"/>
      <c r="MIS166" s="113"/>
      <c r="MIT166" s="113"/>
      <c r="MIU166" s="113"/>
      <c r="MIV166" s="113"/>
      <c r="MIW166" s="113"/>
      <c r="MIX166" s="113"/>
      <c r="MIY166" s="113"/>
      <c r="MIZ166" s="113"/>
      <c r="MJA166" s="113"/>
      <c r="MJB166" s="113"/>
      <c r="MJC166" s="113"/>
      <c r="MJD166" s="113"/>
      <c r="MJE166" s="113"/>
      <c r="MJF166" s="113"/>
      <c r="MJG166" s="113"/>
      <c r="MJH166" s="113"/>
      <c r="MJI166" s="113"/>
      <c r="MJJ166" s="113"/>
      <c r="MJK166" s="113"/>
      <c r="MJL166" s="113"/>
      <c r="MJM166" s="113"/>
      <c r="MJN166" s="113"/>
      <c r="MJO166" s="113"/>
      <c r="MJP166" s="113"/>
      <c r="MJQ166" s="113"/>
      <c r="MJR166" s="113"/>
      <c r="MJS166" s="113"/>
      <c r="MJT166" s="113"/>
      <c r="MJU166" s="113"/>
      <c r="MJV166" s="113"/>
      <c r="MJW166" s="113"/>
      <c r="MJX166" s="113"/>
      <c r="MJY166" s="113"/>
      <c r="MJZ166" s="113"/>
      <c r="MKA166" s="113"/>
      <c r="MKB166" s="113"/>
      <c r="MKC166" s="113"/>
      <c r="MKD166" s="113"/>
      <c r="MKE166" s="113"/>
      <c r="MKF166" s="113"/>
      <c r="MKG166" s="113"/>
      <c r="MKH166" s="113"/>
      <c r="MKI166" s="113"/>
      <c r="MKJ166" s="113"/>
      <c r="MKK166" s="113"/>
      <c r="MKL166" s="113"/>
      <c r="MKM166" s="113"/>
      <c r="MKN166" s="113"/>
      <c r="MKO166" s="113"/>
      <c r="MKP166" s="113"/>
      <c r="MKQ166" s="113"/>
      <c r="MKR166" s="113"/>
      <c r="MKS166" s="113"/>
      <c r="MKT166" s="113"/>
      <c r="MKU166" s="113"/>
      <c r="MKV166" s="113"/>
      <c r="MKW166" s="113"/>
      <c r="MKX166" s="113"/>
      <c r="MKY166" s="113"/>
      <c r="MKZ166" s="113"/>
      <c r="MLA166" s="113"/>
      <c r="MLB166" s="113"/>
      <c r="MLC166" s="113"/>
      <c r="MLD166" s="113"/>
      <c r="MLE166" s="113"/>
      <c r="MLF166" s="113"/>
      <c r="MLG166" s="113"/>
      <c r="MLH166" s="113"/>
      <c r="MLI166" s="113"/>
      <c r="MLJ166" s="113"/>
      <c r="MLK166" s="113"/>
      <c r="MLL166" s="113"/>
      <c r="MLM166" s="113"/>
      <c r="MLN166" s="113"/>
      <c r="MLO166" s="113"/>
      <c r="MLP166" s="113"/>
      <c r="MLQ166" s="113"/>
      <c r="MLR166" s="113"/>
      <c r="MLS166" s="113"/>
      <c r="MLT166" s="113"/>
      <c r="MLU166" s="113"/>
      <c r="MLV166" s="113"/>
      <c r="MLW166" s="113"/>
      <c r="MLX166" s="113"/>
      <c r="MLY166" s="113"/>
      <c r="MLZ166" s="113"/>
      <c r="MMA166" s="113"/>
      <c r="MMB166" s="113"/>
      <c r="MMC166" s="113"/>
      <c r="MMD166" s="113"/>
      <c r="MME166" s="113"/>
      <c r="MMF166" s="113"/>
      <c r="MMG166" s="113"/>
      <c r="MMH166" s="113"/>
      <c r="MMI166" s="113"/>
      <c r="MMJ166" s="113"/>
      <c r="MMK166" s="113"/>
      <c r="MML166" s="113"/>
      <c r="MMM166" s="113"/>
      <c r="MMN166" s="113"/>
      <c r="MMO166" s="113"/>
      <c r="MMP166" s="113"/>
      <c r="MMQ166" s="113"/>
      <c r="MMR166" s="113"/>
      <c r="MMS166" s="113"/>
      <c r="MMT166" s="113"/>
      <c r="MMU166" s="113"/>
      <c r="MMV166" s="113"/>
      <c r="MMW166" s="113"/>
      <c r="MMX166" s="113"/>
      <c r="MMY166" s="113"/>
      <c r="MMZ166" s="113"/>
      <c r="MNA166" s="113"/>
      <c r="MNB166" s="113"/>
      <c r="MNC166" s="113"/>
      <c r="MND166" s="113"/>
      <c r="MNE166" s="113"/>
      <c r="MNF166" s="113"/>
      <c r="MNG166" s="113"/>
      <c r="MNH166" s="113"/>
      <c r="MNI166" s="113"/>
      <c r="MNJ166" s="113"/>
      <c r="MNK166" s="113"/>
      <c r="MNL166" s="113"/>
      <c r="MNM166" s="113"/>
      <c r="MNN166" s="113"/>
      <c r="MNO166" s="113"/>
      <c r="MNP166" s="113"/>
      <c r="MNQ166" s="113"/>
      <c r="MNR166" s="113"/>
      <c r="MNS166" s="113"/>
      <c r="MNT166" s="113"/>
      <c r="MNU166" s="113"/>
      <c r="MNV166" s="113"/>
      <c r="MNW166" s="113"/>
      <c r="MNX166" s="113"/>
      <c r="MNY166" s="113"/>
      <c r="MNZ166" s="113"/>
      <c r="MOA166" s="113"/>
      <c r="MOB166" s="113"/>
      <c r="MOC166" s="113"/>
      <c r="MOD166" s="113"/>
      <c r="MOE166" s="113"/>
      <c r="MOF166" s="113"/>
      <c r="MOG166" s="113"/>
      <c r="MOH166" s="113"/>
      <c r="MOI166" s="113"/>
      <c r="MOJ166" s="113"/>
      <c r="MOK166" s="113"/>
      <c r="MOL166" s="113"/>
      <c r="MOM166" s="113"/>
      <c r="MON166" s="113"/>
      <c r="MOO166" s="113"/>
      <c r="MOP166" s="113"/>
      <c r="MOQ166" s="113"/>
      <c r="MOR166" s="113"/>
      <c r="MOS166" s="113"/>
      <c r="MOT166" s="113"/>
      <c r="MOU166" s="113"/>
      <c r="MOV166" s="113"/>
      <c r="MOW166" s="113"/>
      <c r="MOX166" s="113"/>
      <c r="MOY166" s="113"/>
      <c r="MOZ166" s="113"/>
      <c r="MPA166" s="113"/>
      <c r="MPB166" s="113"/>
      <c r="MPC166" s="113"/>
      <c r="MPD166" s="113"/>
      <c r="MPE166" s="113"/>
      <c r="MPF166" s="113"/>
      <c r="MPG166" s="113"/>
      <c r="MPH166" s="113"/>
      <c r="MPI166" s="113"/>
      <c r="MPJ166" s="113"/>
      <c r="MPK166" s="113"/>
      <c r="MPL166" s="113"/>
      <c r="MPM166" s="113"/>
      <c r="MPN166" s="113"/>
      <c r="MPO166" s="113"/>
      <c r="MPP166" s="113"/>
      <c r="MPQ166" s="113"/>
      <c r="MPR166" s="113"/>
      <c r="MPS166" s="113"/>
      <c r="MPT166" s="113"/>
      <c r="MPU166" s="113"/>
      <c r="MPV166" s="113"/>
      <c r="MPW166" s="113"/>
      <c r="MPX166" s="113"/>
      <c r="MPY166" s="113"/>
      <c r="MPZ166" s="113"/>
      <c r="MQA166" s="113"/>
      <c r="MQB166" s="113"/>
      <c r="MQC166" s="113"/>
      <c r="MQD166" s="113"/>
      <c r="MQE166" s="113"/>
      <c r="MQF166" s="113"/>
      <c r="MQG166" s="113"/>
      <c r="MQH166" s="113"/>
      <c r="MQI166" s="113"/>
      <c r="MQJ166" s="113"/>
      <c r="MQK166" s="113"/>
      <c r="MQL166" s="113"/>
      <c r="MQM166" s="113"/>
      <c r="MQN166" s="113"/>
      <c r="MQO166" s="113"/>
      <c r="MQP166" s="113"/>
      <c r="MQQ166" s="113"/>
      <c r="MQR166" s="113"/>
      <c r="MQS166" s="113"/>
      <c r="MQT166" s="113"/>
      <c r="MQU166" s="113"/>
      <c r="MQV166" s="113"/>
      <c r="MQW166" s="113"/>
      <c r="MQX166" s="113"/>
      <c r="MQY166" s="113"/>
      <c r="MQZ166" s="113"/>
      <c r="MRA166" s="113"/>
      <c r="MRB166" s="113"/>
      <c r="MRC166" s="113"/>
      <c r="MRD166" s="113"/>
      <c r="MRE166" s="113"/>
      <c r="MRF166" s="113"/>
      <c r="MRG166" s="113"/>
      <c r="MRH166" s="113"/>
      <c r="MRI166" s="113"/>
      <c r="MRJ166" s="113"/>
      <c r="MRK166" s="113"/>
      <c r="MRL166" s="113"/>
      <c r="MRM166" s="113"/>
      <c r="MRN166" s="113"/>
      <c r="MRO166" s="113"/>
      <c r="MRP166" s="113"/>
      <c r="MRQ166" s="113"/>
      <c r="MRR166" s="113"/>
      <c r="MRS166" s="113"/>
      <c r="MRT166" s="113"/>
      <c r="MRU166" s="113"/>
      <c r="MRV166" s="113"/>
      <c r="MRW166" s="113"/>
      <c r="MRX166" s="113"/>
      <c r="MRY166" s="113"/>
      <c r="MRZ166" s="113"/>
      <c r="MSA166" s="113"/>
      <c r="MSB166" s="113"/>
      <c r="MSC166" s="113"/>
      <c r="MSD166" s="113"/>
      <c r="MSE166" s="113"/>
      <c r="MSF166" s="113"/>
      <c r="MSG166" s="113"/>
      <c r="MSH166" s="113"/>
      <c r="MSI166" s="113"/>
      <c r="MSJ166" s="113"/>
      <c r="MSK166" s="113"/>
      <c r="MSL166" s="113"/>
      <c r="MSM166" s="113"/>
      <c r="MSN166" s="113"/>
      <c r="MSO166" s="113"/>
      <c r="MSP166" s="113"/>
      <c r="MSQ166" s="113"/>
      <c r="MSR166" s="113"/>
      <c r="MSS166" s="113"/>
      <c r="MST166" s="113"/>
      <c r="MSU166" s="113"/>
      <c r="MSV166" s="113"/>
      <c r="MSW166" s="113"/>
      <c r="MSX166" s="113"/>
      <c r="MSY166" s="113"/>
      <c r="MSZ166" s="113"/>
      <c r="MTA166" s="113"/>
      <c r="MTB166" s="113"/>
      <c r="MTC166" s="113"/>
      <c r="MTD166" s="113"/>
      <c r="MTE166" s="113"/>
      <c r="MTF166" s="113"/>
      <c r="MTG166" s="113"/>
      <c r="MTH166" s="113"/>
      <c r="MTI166" s="113"/>
      <c r="MTJ166" s="113"/>
      <c r="MTK166" s="113"/>
      <c r="MTL166" s="113"/>
      <c r="MTM166" s="113"/>
      <c r="MTN166" s="113"/>
      <c r="MTO166" s="113"/>
      <c r="MTP166" s="113"/>
      <c r="MTQ166" s="113"/>
      <c r="MTR166" s="113"/>
      <c r="MTS166" s="113"/>
      <c r="MTT166" s="113"/>
      <c r="MTU166" s="113"/>
      <c r="MTV166" s="113"/>
      <c r="MTW166" s="113"/>
      <c r="MTX166" s="113"/>
      <c r="MTY166" s="113"/>
      <c r="MTZ166" s="113"/>
      <c r="MUA166" s="113"/>
      <c r="MUB166" s="113"/>
      <c r="MUC166" s="113"/>
      <c r="MUD166" s="113"/>
      <c r="MUE166" s="113"/>
      <c r="MUF166" s="113"/>
      <c r="MUG166" s="113"/>
      <c r="MUH166" s="113"/>
      <c r="MUI166" s="113"/>
      <c r="MUJ166" s="113"/>
      <c r="MUK166" s="113"/>
      <c r="MUL166" s="113"/>
      <c r="MUM166" s="113"/>
      <c r="MUN166" s="113"/>
      <c r="MUO166" s="113"/>
      <c r="MUP166" s="113"/>
      <c r="MUQ166" s="113"/>
      <c r="MUR166" s="113"/>
      <c r="MUS166" s="113"/>
      <c r="MUT166" s="113"/>
      <c r="MUU166" s="113"/>
      <c r="MUV166" s="113"/>
      <c r="MUW166" s="113"/>
      <c r="MUX166" s="113"/>
      <c r="MUY166" s="113"/>
      <c r="MUZ166" s="113"/>
      <c r="MVA166" s="113"/>
      <c r="MVB166" s="113"/>
      <c r="MVC166" s="113"/>
      <c r="MVD166" s="113"/>
      <c r="MVE166" s="113"/>
      <c r="MVF166" s="113"/>
      <c r="MVG166" s="113"/>
      <c r="MVH166" s="113"/>
      <c r="MVI166" s="113"/>
      <c r="MVJ166" s="113"/>
      <c r="MVK166" s="113"/>
      <c r="MVL166" s="113"/>
      <c r="MVM166" s="113"/>
      <c r="MVN166" s="113"/>
      <c r="MVO166" s="113"/>
      <c r="MVP166" s="113"/>
      <c r="MVQ166" s="113"/>
      <c r="MVR166" s="113"/>
      <c r="MVS166" s="113"/>
      <c r="MVT166" s="113"/>
      <c r="MVU166" s="113"/>
      <c r="MVV166" s="113"/>
      <c r="MVW166" s="113"/>
      <c r="MVX166" s="113"/>
      <c r="MVY166" s="113"/>
      <c r="MVZ166" s="113"/>
      <c r="MWA166" s="113"/>
      <c r="MWB166" s="113"/>
      <c r="MWC166" s="113"/>
      <c r="MWD166" s="113"/>
      <c r="MWE166" s="113"/>
      <c r="MWF166" s="113"/>
      <c r="MWG166" s="113"/>
      <c r="MWH166" s="113"/>
      <c r="MWI166" s="113"/>
      <c r="MWJ166" s="113"/>
      <c r="MWK166" s="113"/>
      <c r="MWL166" s="113"/>
      <c r="MWM166" s="113"/>
      <c r="MWN166" s="113"/>
      <c r="MWO166" s="113"/>
      <c r="MWP166" s="113"/>
      <c r="MWQ166" s="113"/>
      <c r="MWR166" s="113"/>
      <c r="MWS166" s="113"/>
      <c r="MWT166" s="113"/>
      <c r="MWU166" s="113"/>
      <c r="MWV166" s="113"/>
      <c r="MWW166" s="113"/>
      <c r="MWX166" s="113"/>
      <c r="MWY166" s="113"/>
      <c r="MWZ166" s="113"/>
      <c r="MXA166" s="113"/>
      <c r="MXB166" s="113"/>
      <c r="MXC166" s="113"/>
      <c r="MXD166" s="113"/>
      <c r="MXE166" s="113"/>
      <c r="MXF166" s="113"/>
      <c r="MXG166" s="113"/>
      <c r="MXH166" s="113"/>
      <c r="MXI166" s="113"/>
      <c r="MXJ166" s="113"/>
      <c r="MXK166" s="113"/>
      <c r="MXL166" s="113"/>
      <c r="MXM166" s="113"/>
      <c r="MXN166" s="113"/>
      <c r="MXO166" s="113"/>
      <c r="MXP166" s="113"/>
      <c r="MXQ166" s="113"/>
      <c r="MXR166" s="113"/>
      <c r="MXS166" s="113"/>
      <c r="MXT166" s="113"/>
      <c r="MXU166" s="113"/>
      <c r="MXV166" s="113"/>
      <c r="MXW166" s="113"/>
      <c r="MXX166" s="113"/>
      <c r="MXY166" s="113"/>
      <c r="MXZ166" s="113"/>
      <c r="MYA166" s="113"/>
      <c r="MYB166" s="113"/>
      <c r="MYC166" s="113"/>
      <c r="MYD166" s="113"/>
      <c r="MYE166" s="113"/>
      <c r="MYF166" s="113"/>
      <c r="MYG166" s="113"/>
      <c r="MYH166" s="113"/>
      <c r="MYI166" s="113"/>
      <c r="MYJ166" s="113"/>
      <c r="MYK166" s="113"/>
      <c r="MYL166" s="113"/>
      <c r="MYM166" s="113"/>
      <c r="MYN166" s="113"/>
      <c r="MYO166" s="113"/>
      <c r="MYP166" s="113"/>
      <c r="MYQ166" s="113"/>
      <c r="MYR166" s="113"/>
      <c r="MYS166" s="113"/>
      <c r="MYT166" s="113"/>
      <c r="MYU166" s="113"/>
      <c r="MYV166" s="113"/>
      <c r="MYW166" s="113"/>
      <c r="MYX166" s="113"/>
      <c r="MYY166" s="113"/>
      <c r="MYZ166" s="113"/>
      <c r="MZA166" s="113"/>
      <c r="MZB166" s="113"/>
      <c r="MZC166" s="113"/>
      <c r="MZD166" s="113"/>
      <c r="MZE166" s="113"/>
      <c r="MZF166" s="113"/>
      <c r="MZG166" s="113"/>
      <c r="MZH166" s="113"/>
      <c r="MZI166" s="113"/>
      <c r="MZJ166" s="113"/>
      <c r="MZK166" s="113"/>
      <c r="MZL166" s="113"/>
      <c r="MZM166" s="113"/>
      <c r="MZN166" s="113"/>
      <c r="MZO166" s="113"/>
      <c r="MZP166" s="113"/>
      <c r="MZQ166" s="113"/>
      <c r="MZR166" s="113"/>
      <c r="MZS166" s="113"/>
      <c r="MZT166" s="113"/>
      <c r="MZU166" s="113"/>
      <c r="MZV166" s="113"/>
      <c r="MZW166" s="113"/>
      <c r="MZX166" s="113"/>
      <c r="MZY166" s="113"/>
      <c r="MZZ166" s="113"/>
      <c r="NAA166" s="113"/>
      <c r="NAB166" s="113"/>
      <c r="NAC166" s="113"/>
      <c r="NAD166" s="113"/>
      <c r="NAE166" s="113"/>
      <c r="NAF166" s="113"/>
      <c r="NAG166" s="113"/>
      <c r="NAH166" s="113"/>
      <c r="NAI166" s="113"/>
      <c r="NAJ166" s="113"/>
      <c r="NAK166" s="113"/>
      <c r="NAL166" s="113"/>
      <c r="NAM166" s="113"/>
      <c r="NAN166" s="113"/>
      <c r="NAO166" s="113"/>
      <c r="NAP166" s="113"/>
      <c r="NAQ166" s="113"/>
      <c r="NAR166" s="113"/>
      <c r="NAS166" s="113"/>
      <c r="NAT166" s="113"/>
      <c r="NAU166" s="113"/>
      <c r="NAV166" s="113"/>
      <c r="NAW166" s="113"/>
      <c r="NAX166" s="113"/>
      <c r="NAY166" s="113"/>
      <c r="NAZ166" s="113"/>
      <c r="NBA166" s="113"/>
      <c r="NBB166" s="113"/>
      <c r="NBC166" s="113"/>
      <c r="NBD166" s="113"/>
      <c r="NBE166" s="113"/>
      <c r="NBF166" s="113"/>
      <c r="NBG166" s="113"/>
      <c r="NBH166" s="113"/>
      <c r="NBI166" s="113"/>
      <c r="NBJ166" s="113"/>
      <c r="NBK166" s="113"/>
      <c r="NBL166" s="113"/>
      <c r="NBM166" s="113"/>
      <c r="NBN166" s="113"/>
      <c r="NBO166" s="113"/>
      <c r="NBP166" s="113"/>
      <c r="NBQ166" s="113"/>
      <c r="NBR166" s="113"/>
      <c r="NBS166" s="113"/>
      <c r="NBT166" s="113"/>
      <c r="NBU166" s="113"/>
      <c r="NBV166" s="113"/>
      <c r="NBW166" s="113"/>
      <c r="NBX166" s="113"/>
      <c r="NBY166" s="113"/>
      <c r="NBZ166" s="113"/>
      <c r="NCA166" s="113"/>
      <c r="NCB166" s="113"/>
      <c r="NCC166" s="113"/>
      <c r="NCD166" s="113"/>
      <c r="NCE166" s="113"/>
      <c r="NCF166" s="113"/>
      <c r="NCG166" s="113"/>
      <c r="NCH166" s="113"/>
      <c r="NCI166" s="113"/>
      <c r="NCJ166" s="113"/>
      <c r="NCK166" s="113"/>
      <c r="NCL166" s="113"/>
      <c r="NCM166" s="113"/>
      <c r="NCN166" s="113"/>
      <c r="NCO166" s="113"/>
      <c r="NCP166" s="113"/>
      <c r="NCQ166" s="113"/>
      <c r="NCR166" s="113"/>
      <c r="NCS166" s="113"/>
      <c r="NCT166" s="113"/>
      <c r="NCU166" s="113"/>
      <c r="NCV166" s="113"/>
      <c r="NCW166" s="113"/>
      <c r="NCX166" s="113"/>
      <c r="NCY166" s="113"/>
      <c r="NCZ166" s="113"/>
      <c r="NDA166" s="113"/>
      <c r="NDB166" s="113"/>
      <c r="NDC166" s="113"/>
      <c r="NDD166" s="113"/>
      <c r="NDE166" s="113"/>
      <c r="NDF166" s="113"/>
      <c r="NDG166" s="113"/>
      <c r="NDH166" s="113"/>
      <c r="NDI166" s="113"/>
      <c r="NDJ166" s="113"/>
      <c r="NDK166" s="113"/>
      <c r="NDL166" s="113"/>
      <c r="NDM166" s="113"/>
      <c r="NDN166" s="113"/>
      <c r="NDO166" s="113"/>
      <c r="NDP166" s="113"/>
      <c r="NDQ166" s="113"/>
      <c r="NDR166" s="113"/>
      <c r="NDS166" s="113"/>
      <c r="NDT166" s="113"/>
      <c r="NDU166" s="113"/>
      <c r="NDV166" s="113"/>
      <c r="NDW166" s="113"/>
      <c r="NDX166" s="113"/>
      <c r="NDY166" s="113"/>
      <c r="NDZ166" s="113"/>
      <c r="NEA166" s="113"/>
      <c r="NEB166" s="113"/>
      <c r="NEC166" s="113"/>
      <c r="NED166" s="113"/>
      <c r="NEE166" s="113"/>
      <c r="NEF166" s="113"/>
      <c r="NEG166" s="113"/>
      <c r="NEH166" s="113"/>
      <c r="NEI166" s="113"/>
      <c r="NEJ166" s="113"/>
      <c r="NEK166" s="113"/>
      <c r="NEL166" s="113"/>
      <c r="NEM166" s="113"/>
      <c r="NEN166" s="113"/>
      <c r="NEO166" s="113"/>
      <c r="NEP166" s="113"/>
      <c r="NEQ166" s="113"/>
      <c r="NER166" s="113"/>
      <c r="NES166" s="113"/>
      <c r="NET166" s="113"/>
      <c r="NEU166" s="113"/>
      <c r="NEV166" s="113"/>
      <c r="NEW166" s="113"/>
      <c r="NEX166" s="113"/>
      <c r="NEY166" s="113"/>
      <c r="NEZ166" s="113"/>
      <c r="NFA166" s="113"/>
      <c r="NFB166" s="113"/>
      <c r="NFC166" s="113"/>
      <c r="NFD166" s="113"/>
      <c r="NFE166" s="113"/>
      <c r="NFF166" s="113"/>
      <c r="NFG166" s="113"/>
      <c r="NFH166" s="113"/>
      <c r="NFI166" s="113"/>
      <c r="NFJ166" s="113"/>
      <c r="NFK166" s="113"/>
      <c r="NFL166" s="113"/>
      <c r="NFM166" s="113"/>
      <c r="NFN166" s="113"/>
      <c r="NFO166" s="113"/>
      <c r="NFP166" s="113"/>
      <c r="NFQ166" s="113"/>
      <c r="NFR166" s="113"/>
      <c r="NFS166" s="113"/>
      <c r="NFT166" s="113"/>
      <c r="NFU166" s="113"/>
      <c r="NFV166" s="113"/>
      <c r="NFW166" s="113"/>
      <c r="NFX166" s="113"/>
      <c r="NFY166" s="113"/>
      <c r="NFZ166" s="113"/>
      <c r="NGA166" s="113"/>
      <c r="NGB166" s="113"/>
      <c r="NGC166" s="113"/>
      <c r="NGD166" s="113"/>
      <c r="NGE166" s="113"/>
      <c r="NGF166" s="113"/>
      <c r="NGG166" s="113"/>
      <c r="NGH166" s="113"/>
      <c r="NGI166" s="113"/>
      <c r="NGJ166" s="113"/>
      <c r="NGK166" s="113"/>
      <c r="NGL166" s="113"/>
      <c r="NGM166" s="113"/>
      <c r="NGN166" s="113"/>
      <c r="NGO166" s="113"/>
      <c r="NGP166" s="113"/>
      <c r="NGQ166" s="113"/>
      <c r="NGR166" s="113"/>
      <c r="NGS166" s="113"/>
      <c r="NGT166" s="113"/>
      <c r="NGU166" s="113"/>
      <c r="NGV166" s="113"/>
      <c r="NGW166" s="113"/>
      <c r="NGX166" s="113"/>
      <c r="NGY166" s="113"/>
      <c r="NGZ166" s="113"/>
      <c r="NHA166" s="113"/>
      <c r="NHB166" s="113"/>
      <c r="NHC166" s="113"/>
      <c r="NHD166" s="113"/>
      <c r="NHE166" s="113"/>
      <c r="NHF166" s="113"/>
      <c r="NHG166" s="113"/>
      <c r="NHH166" s="113"/>
      <c r="NHI166" s="113"/>
      <c r="NHJ166" s="113"/>
      <c r="NHK166" s="113"/>
      <c r="NHL166" s="113"/>
      <c r="NHM166" s="113"/>
      <c r="NHN166" s="113"/>
      <c r="NHO166" s="113"/>
      <c r="NHP166" s="113"/>
      <c r="NHQ166" s="113"/>
      <c r="NHR166" s="113"/>
      <c r="NHS166" s="113"/>
      <c r="NHT166" s="113"/>
      <c r="NHU166" s="113"/>
      <c r="NHV166" s="113"/>
      <c r="NHW166" s="113"/>
      <c r="NHX166" s="113"/>
      <c r="NHY166" s="113"/>
      <c r="NHZ166" s="113"/>
      <c r="NIA166" s="113"/>
      <c r="NIB166" s="113"/>
      <c r="NIC166" s="113"/>
      <c r="NID166" s="113"/>
      <c r="NIE166" s="113"/>
      <c r="NIF166" s="113"/>
      <c r="NIG166" s="113"/>
      <c r="NIH166" s="113"/>
      <c r="NII166" s="113"/>
      <c r="NIJ166" s="113"/>
      <c r="NIK166" s="113"/>
      <c r="NIL166" s="113"/>
      <c r="NIM166" s="113"/>
      <c r="NIN166" s="113"/>
      <c r="NIO166" s="113"/>
      <c r="NIP166" s="113"/>
      <c r="NIQ166" s="113"/>
      <c r="NIR166" s="113"/>
      <c r="NIS166" s="113"/>
      <c r="NIT166" s="113"/>
      <c r="NIU166" s="113"/>
      <c r="NIV166" s="113"/>
      <c r="NIW166" s="113"/>
      <c r="NIX166" s="113"/>
      <c r="NIY166" s="113"/>
      <c r="NIZ166" s="113"/>
      <c r="NJA166" s="113"/>
      <c r="NJB166" s="113"/>
      <c r="NJC166" s="113"/>
      <c r="NJD166" s="113"/>
      <c r="NJE166" s="113"/>
      <c r="NJF166" s="113"/>
      <c r="NJG166" s="113"/>
      <c r="NJH166" s="113"/>
      <c r="NJI166" s="113"/>
      <c r="NJJ166" s="113"/>
      <c r="NJK166" s="113"/>
      <c r="NJL166" s="113"/>
      <c r="NJM166" s="113"/>
      <c r="NJN166" s="113"/>
      <c r="NJO166" s="113"/>
      <c r="NJP166" s="113"/>
      <c r="NJQ166" s="113"/>
      <c r="NJR166" s="113"/>
      <c r="NJS166" s="113"/>
      <c r="NJT166" s="113"/>
      <c r="NJU166" s="113"/>
      <c r="NJV166" s="113"/>
      <c r="NJW166" s="113"/>
      <c r="NJX166" s="113"/>
      <c r="NJY166" s="113"/>
      <c r="NJZ166" s="113"/>
      <c r="NKA166" s="113"/>
      <c r="NKB166" s="113"/>
      <c r="NKC166" s="113"/>
      <c r="NKD166" s="113"/>
      <c r="NKE166" s="113"/>
      <c r="NKF166" s="113"/>
      <c r="NKG166" s="113"/>
      <c r="NKH166" s="113"/>
      <c r="NKI166" s="113"/>
      <c r="NKJ166" s="113"/>
      <c r="NKK166" s="113"/>
      <c r="NKL166" s="113"/>
      <c r="NKM166" s="113"/>
      <c r="NKN166" s="113"/>
      <c r="NKO166" s="113"/>
      <c r="NKP166" s="113"/>
      <c r="NKQ166" s="113"/>
      <c r="NKR166" s="113"/>
      <c r="NKS166" s="113"/>
      <c r="NKT166" s="113"/>
      <c r="NKU166" s="113"/>
      <c r="NKV166" s="113"/>
      <c r="NKW166" s="113"/>
      <c r="NKX166" s="113"/>
      <c r="NKY166" s="113"/>
      <c r="NKZ166" s="113"/>
      <c r="NLA166" s="113"/>
      <c r="NLB166" s="113"/>
      <c r="NLC166" s="113"/>
      <c r="NLD166" s="113"/>
      <c r="NLE166" s="113"/>
      <c r="NLF166" s="113"/>
      <c r="NLG166" s="113"/>
      <c r="NLH166" s="113"/>
      <c r="NLI166" s="113"/>
      <c r="NLJ166" s="113"/>
      <c r="NLK166" s="113"/>
      <c r="NLL166" s="113"/>
      <c r="NLM166" s="113"/>
      <c r="NLN166" s="113"/>
      <c r="NLO166" s="113"/>
      <c r="NLP166" s="113"/>
      <c r="NLQ166" s="113"/>
      <c r="NLR166" s="113"/>
      <c r="NLS166" s="113"/>
      <c r="NLT166" s="113"/>
      <c r="NLU166" s="113"/>
      <c r="NLV166" s="113"/>
      <c r="NLW166" s="113"/>
      <c r="NLX166" s="113"/>
      <c r="NLY166" s="113"/>
      <c r="NLZ166" s="113"/>
      <c r="NMA166" s="113"/>
      <c r="NMB166" s="113"/>
      <c r="NMC166" s="113"/>
      <c r="NMD166" s="113"/>
      <c r="NME166" s="113"/>
      <c r="NMF166" s="113"/>
      <c r="NMG166" s="113"/>
      <c r="NMH166" s="113"/>
      <c r="NMI166" s="113"/>
      <c r="NMJ166" s="113"/>
      <c r="NMK166" s="113"/>
      <c r="NML166" s="113"/>
      <c r="NMM166" s="113"/>
      <c r="NMN166" s="113"/>
      <c r="NMO166" s="113"/>
      <c r="NMP166" s="113"/>
      <c r="NMQ166" s="113"/>
      <c r="NMR166" s="113"/>
      <c r="NMS166" s="113"/>
      <c r="NMT166" s="113"/>
      <c r="NMU166" s="113"/>
      <c r="NMV166" s="113"/>
      <c r="NMW166" s="113"/>
      <c r="NMX166" s="113"/>
      <c r="NMY166" s="113"/>
      <c r="NMZ166" s="113"/>
      <c r="NNA166" s="113"/>
      <c r="NNB166" s="113"/>
      <c r="NNC166" s="113"/>
      <c r="NND166" s="113"/>
      <c r="NNE166" s="113"/>
      <c r="NNF166" s="113"/>
      <c r="NNG166" s="113"/>
      <c r="NNH166" s="113"/>
      <c r="NNI166" s="113"/>
      <c r="NNJ166" s="113"/>
      <c r="NNK166" s="113"/>
      <c r="NNL166" s="113"/>
      <c r="NNM166" s="113"/>
      <c r="NNN166" s="113"/>
      <c r="NNO166" s="113"/>
      <c r="NNP166" s="113"/>
      <c r="NNQ166" s="113"/>
      <c r="NNR166" s="113"/>
      <c r="NNS166" s="113"/>
      <c r="NNT166" s="113"/>
      <c r="NNU166" s="113"/>
      <c r="NNV166" s="113"/>
      <c r="NNW166" s="113"/>
      <c r="NNX166" s="113"/>
      <c r="NNY166" s="113"/>
      <c r="NNZ166" s="113"/>
      <c r="NOA166" s="113"/>
      <c r="NOB166" s="113"/>
      <c r="NOC166" s="113"/>
      <c r="NOD166" s="113"/>
      <c r="NOE166" s="113"/>
      <c r="NOF166" s="113"/>
      <c r="NOG166" s="113"/>
      <c r="NOH166" s="113"/>
      <c r="NOI166" s="113"/>
      <c r="NOJ166" s="113"/>
      <c r="NOK166" s="113"/>
      <c r="NOL166" s="113"/>
      <c r="NOM166" s="113"/>
      <c r="NON166" s="113"/>
      <c r="NOO166" s="113"/>
      <c r="NOP166" s="113"/>
      <c r="NOQ166" s="113"/>
      <c r="NOR166" s="113"/>
      <c r="NOS166" s="113"/>
      <c r="NOT166" s="113"/>
      <c r="NOU166" s="113"/>
      <c r="NOV166" s="113"/>
      <c r="NOW166" s="113"/>
      <c r="NOX166" s="113"/>
      <c r="NOY166" s="113"/>
      <c r="NOZ166" s="113"/>
      <c r="NPA166" s="113"/>
      <c r="NPB166" s="113"/>
      <c r="NPC166" s="113"/>
      <c r="NPD166" s="113"/>
      <c r="NPE166" s="113"/>
      <c r="NPF166" s="113"/>
      <c r="NPG166" s="113"/>
      <c r="NPH166" s="113"/>
      <c r="NPI166" s="113"/>
      <c r="NPJ166" s="113"/>
      <c r="NPK166" s="113"/>
      <c r="NPL166" s="113"/>
      <c r="NPM166" s="113"/>
      <c r="NPN166" s="113"/>
      <c r="NPO166" s="113"/>
      <c r="NPP166" s="113"/>
      <c r="NPQ166" s="113"/>
      <c r="NPR166" s="113"/>
      <c r="NPS166" s="113"/>
      <c r="NPT166" s="113"/>
      <c r="NPU166" s="113"/>
      <c r="NPV166" s="113"/>
      <c r="NPW166" s="113"/>
      <c r="NPX166" s="113"/>
      <c r="NPY166" s="113"/>
      <c r="NPZ166" s="113"/>
      <c r="NQA166" s="113"/>
      <c r="NQB166" s="113"/>
      <c r="NQC166" s="113"/>
      <c r="NQD166" s="113"/>
      <c r="NQE166" s="113"/>
      <c r="NQF166" s="113"/>
      <c r="NQG166" s="113"/>
      <c r="NQH166" s="113"/>
      <c r="NQI166" s="113"/>
      <c r="NQJ166" s="113"/>
      <c r="NQK166" s="113"/>
      <c r="NQL166" s="113"/>
      <c r="NQM166" s="113"/>
      <c r="NQN166" s="113"/>
      <c r="NQO166" s="113"/>
      <c r="NQP166" s="113"/>
      <c r="NQQ166" s="113"/>
      <c r="NQR166" s="113"/>
      <c r="NQS166" s="113"/>
      <c r="NQT166" s="113"/>
      <c r="NQU166" s="113"/>
      <c r="NQV166" s="113"/>
      <c r="NQW166" s="113"/>
      <c r="NQX166" s="113"/>
      <c r="NQY166" s="113"/>
      <c r="NQZ166" s="113"/>
      <c r="NRA166" s="113"/>
      <c r="NRB166" s="113"/>
      <c r="NRC166" s="113"/>
      <c r="NRD166" s="113"/>
      <c r="NRE166" s="113"/>
      <c r="NRF166" s="113"/>
      <c r="NRG166" s="113"/>
      <c r="NRH166" s="113"/>
      <c r="NRI166" s="113"/>
      <c r="NRJ166" s="113"/>
      <c r="NRK166" s="113"/>
      <c r="NRL166" s="113"/>
      <c r="NRM166" s="113"/>
      <c r="NRN166" s="113"/>
      <c r="NRO166" s="113"/>
      <c r="NRP166" s="113"/>
      <c r="NRQ166" s="113"/>
      <c r="NRR166" s="113"/>
      <c r="NRS166" s="113"/>
      <c r="NRT166" s="113"/>
      <c r="NRU166" s="113"/>
      <c r="NRV166" s="113"/>
      <c r="NRW166" s="113"/>
      <c r="NRX166" s="113"/>
      <c r="NRY166" s="113"/>
      <c r="NRZ166" s="113"/>
      <c r="NSA166" s="113"/>
      <c r="NSB166" s="113"/>
      <c r="NSC166" s="113"/>
      <c r="NSD166" s="113"/>
      <c r="NSE166" s="113"/>
      <c r="NSF166" s="113"/>
      <c r="NSG166" s="113"/>
      <c r="NSH166" s="113"/>
      <c r="NSI166" s="113"/>
      <c r="NSJ166" s="113"/>
      <c r="NSK166" s="113"/>
      <c r="NSL166" s="113"/>
      <c r="NSM166" s="113"/>
      <c r="NSN166" s="113"/>
      <c r="NSO166" s="113"/>
      <c r="NSP166" s="113"/>
      <c r="NSQ166" s="113"/>
      <c r="NSR166" s="113"/>
      <c r="NSS166" s="113"/>
      <c r="NST166" s="113"/>
      <c r="NSU166" s="113"/>
      <c r="NSV166" s="113"/>
      <c r="NSW166" s="113"/>
      <c r="NSX166" s="113"/>
      <c r="NSY166" s="113"/>
      <c r="NSZ166" s="113"/>
      <c r="NTA166" s="113"/>
      <c r="NTB166" s="113"/>
      <c r="NTC166" s="113"/>
      <c r="NTD166" s="113"/>
      <c r="NTE166" s="113"/>
      <c r="NTF166" s="113"/>
      <c r="NTG166" s="113"/>
      <c r="NTH166" s="113"/>
      <c r="NTI166" s="113"/>
      <c r="NTJ166" s="113"/>
      <c r="NTK166" s="113"/>
      <c r="NTL166" s="113"/>
      <c r="NTM166" s="113"/>
      <c r="NTN166" s="113"/>
      <c r="NTO166" s="113"/>
      <c r="NTP166" s="113"/>
      <c r="NTQ166" s="113"/>
      <c r="NTR166" s="113"/>
      <c r="NTS166" s="113"/>
      <c r="NTT166" s="113"/>
      <c r="NTU166" s="113"/>
      <c r="NTV166" s="113"/>
      <c r="NTW166" s="113"/>
      <c r="NTX166" s="113"/>
      <c r="NTY166" s="113"/>
      <c r="NTZ166" s="113"/>
      <c r="NUA166" s="113"/>
      <c r="NUB166" s="113"/>
      <c r="NUC166" s="113"/>
      <c r="NUD166" s="113"/>
      <c r="NUE166" s="113"/>
      <c r="NUF166" s="113"/>
      <c r="NUG166" s="113"/>
      <c r="NUH166" s="113"/>
      <c r="NUI166" s="113"/>
      <c r="NUJ166" s="113"/>
      <c r="NUK166" s="113"/>
      <c r="NUL166" s="113"/>
      <c r="NUM166" s="113"/>
      <c r="NUN166" s="113"/>
      <c r="NUO166" s="113"/>
      <c r="NUP166" s="113"/>
      <c r="NUQ166" s="113"/>
      <c r="NUR166" s="113"/>
      <c r="NUS166" s="113"/>
      <c r="NUT166" s="113"/>
      <c r="NUU166" s="113"/>
      <c r="NUV166" s="113"/>
      <c r="NUW166" s="113"/>
      <c r="NUX166" s="113"/>
      <c r="NUY166" s="113"/>
      <c r="NUZ166" s="113"/>
      <c r="NVA166" s="113"/>
      <c r="NVB166" s="113"/>
      <c r="NVC166" s="113"/>
      <c r="NVD166" s="113"/>
      <c r="NVE166" s="113"/>
      <c r="NVF166" s="113"/>
      <c r="NVG166" s="113"/>
      <c r="NVH166" s="113"/>
      <c r="NVI166" s="113"/>
      <c r="NVJ166" s="113"/>
      <c r="NVK166" s="113"/>
      <c r="NVL166" s="113"/>
      <c r="NVM166" s="113"/>
      <c r="NVN166" s="113"/>
      <c r="NVO166" s="113"/>
      <c r="NVP166" s="113"/>
      <c r="NVQ166" s="113"/>
      <c r="NVR166" s="113"/>
      <c r="NVS166" s="113"/>
      <c r="NVT166" s="113"/>
      <c r="NVU166" s="113"/>
      <c r="NVV166" s="113"/>
      <c r="NVW166" s="113"/>
      <c r="NVX166" s="113"/>
      <c r="NVY166" s="113"/>
      <c r="NVZ166" s="113"/>
      <c r="NWA166" s="113"/>
      <c r="NWB166" s="113"/>
      <c r="NWC166" s="113"/>
      <c r="NWD166" s="113"/>
      <c r="NWE166" s="113"/>
      <c r="NWF166" s="113"/>
      <c r="NWG166" s="113"/>
      <c r="NWH166" s="113"/>
      <c r="NWI166" s="113"/>
      <c r="NWJ166" s="113"/>
      <c r="NWK166" s="113"/>
      <c r="NWL166" s="113"/>
      <c r="NWM166" s="113"/>
      <c r="NWN166" s="113"/>
      <c r="NWO166" s="113"/>
      <c r="NWP166" s="113"/>
      <c r="NWQ166" s="113"/>
      <c r="NWR166" s="113"/>
      <c r="NWS166" s="113"/>
      <c r="NWT166" s="113"/>
      <c r="NWU166" s="113"/>
      <c r="NWV166" s="113"/>
      <c r="NWW166" s="113"/>
      <c r="NWX166" s="113"/>
      <c r="NWY166" s="113"/>
      <c r="NWZ166" s="113"/>
      <c r="NXA166" s="113"/>
      <c r="NXB166" s="113"/>
      <c r="NXC166" s="113"/>
      <c r="NXD166" s="113"/>
      <c r="NXE166" s="113"/>
      <c r="NXF166" s="113"/>
      <c r="NXG166" s="113"/>
      <c r="NXH166" s="113"/>
      <c r="NXI166" s="113"/>
      <c r="NXJ166" s="113"/>
      <c r="NXK166" s="113"/>
      <c r="NXL166" s="113"/>
      <c r="NXM166" s="113"/>
      <c r="NXN166" s="113"/>
      <c r="NXO166" s="113"/>
      <c r="NXP166" s="113"/>
      <c r="NXQ166" s="113"/>
      <c r="NXR166" s="113"/>
      <c r="NXS166" s="113"/>
      <c r="NXT166" s="113"/>
      <c r="NXU166" s="113"/>
      <c r="NXV166" s="113"/>
      <c r="NXW166" s="113"/>
      <c r="NXX166" s="113"/>
      <c r="NXY166" s="113"/>
      <c r="NXZ166" s="113"/>
      <c r="NYA166" s="113"/>
      <c r="NYB166" s="113"/>
      <c r="NYC166" s="113"/>
      <c r="NYD166" s="113"/>
      <c r="NYE166" s="113"/>
      <c r="NYF166" s="113"/>
      <c r="NYG166" s="113"/>
      <c r="NYH166" s="113"/>
      <c r="NYI166" s="113"/>
      <c r="NYJ166" s="113"/>
      <c r="NYK166" s="113"/>
      <c r="NYL166" s="113"/>
      <c r="NYM166" s="113"/>
      <c r="NYN166" s="113"/>
      <c r="NYO166" s="113"/>
      <c r="NYP166" s="113"/>
      <c r="NYQ166" s="113"/>
      <c r="NYR166" s="113"/>
      <c r="NYS166" s="113"/>
      <c r="NYT166" s="113"/>
      <c r="NYU166" s="113"/>
      <c r="NYV166" s="113"/>
      <c r="NYW166" s="113"/>
      <c r="NYX166" s="113"/>
      <c r="NYY166" s="113"/>
      <c r="NYZ166" s="113"/>
      <c r="NZA166" s="113"/>
      <c r="NZB166" s="113"/>
      <c r="NZC166" s="113"/>
      <c r="NZD166" s="113"/>
      <c r="NZE166" s="113"/>
      <c r="NZF166" s="113"/>
      <c r="NZG166" s="113"/>
      <c r="NZH166" s="113"/>
      <c r="NZI166" s="113"/>
      <c r="NZJ166" s="113"/>
      <c r="NZK166" s="113"/>
      <c r="NZL166" s="113"/>
      <c r="NZM166" s="113"/>
      <c r="NZN166" s="113"/>
      <c r="NZO166" s="113"/>
      <c r="NZP166" s="113"/>
      <c r="NZQ166" s="113"/>
      <c r="NZR166" s="113"/>
      <c r="NZS166" s="113"/>
      <c r="NZT166" s="113"/>
      <c r="NZU166" s="113"/>
      <c r="NZV166" s="113"/>
      <c r="NZW166" s="113"/>
      <c r="NZX166" s="113"/>
      <c r="NZY166" s="113"/>
      <c r="NZZ166" s="113"/>
      <c r="OAA166" s="113"/>
      <c r="OAB166" s="113"/>
      <c r="OAC166" s="113"/>
      <c r="OAD166" s="113"/>
      <c r="OAE166" s="113"/>
      <c r="OAF166" s="113"/>
      <c r="OAG166" s="113"/>
      <c r="OAH166" s="113"/>
      <c r="OAI166" s="113"/>
      <c r="OAJ166" s="113"/>
      <c r="OAK166" s="113"/>
      <c r="OAL166" s="113"/>
      <c r="OAM166" s="113"/>
      <c r="OAN166" s="113"/>
      <c r="OAO166" s="113"/>
      <c r="OAP166" s="113"/>
      <c r="OAQ166" s="113"/>
      <c r="OAR166" s="113"/>
      <c r="OAS166" s="113"/>
      <c r="OAT166" s="113"/>
      <c r="OAU166" s="113"/>
      <c r="OAV166" s="113"/>
      <c r="OAW166" s="113"/>
      <c r="OAX166" s="113"/>
      <c r="OAY166" s="113"/>
      <c r="OAZ166" s="113"/>
      <c r="OBA166" s="113"/>
      <c r="OBB166" s="113"/>
      <c r="OBC166" s="113"/>
      <c r="OBD166" s="113"/>
      <c r="OBE166" s="113"/>
      <c r="OBF166" s="113"/>
      <c r="OBG166" s="113"/>
      <c r="OBH166" s="113"/>
      <c r="OBI166" s="113"/>
      <c r="OBJ166" s="113"/>
      <c r="OBK166" s="113"/>
      <c r="OBL166" s="113"/>
      <c r="OBM166" s="113"/>
      <c r="OBN166" s="113"/>
      <c r="OBO166" s="113"/>
      <c r="OBP166" s="113"/>
      <c r="OBQ166" s="113"/>
      <c r="OBR166" s="113"/>
      <c r="OBS166" s="113"/>
      <c r="OBT166" s="113"/>
      <c r="OBU166" s="113"/>
      <c r="OBV166" s="113"/>
      <c r="OBW166" s="113"/>
      <c r="OBX166" s="113"/>
      <c r="OBY166" s="113"/>
      <c r="OBZ166" s="113"/>
      <c r="OCA166" s="113"/>
      <c r="OCB166" s="113"/>
      <c r="OCC166" s="113"/>
      <c r="OCD166" s="113"/>
      <c r="OCE166" s="113"/>
      <c r="OCF166" s="113"/>
      <c r="OCG166" s="113"/>
      <c r="OCH166" s="113"/>
      <c r="OCI166" s="113"/>
      <c r="OCJ166" s="113"/>
      <c r="OCK166" s="113"/>
      <c r="OCL166" s="113"/>
      <c r="OCM166" s="113"/>
      <c r="OCN166" s="113"/>
      <c r="OCO166" s="113"/>
      <c r="OCP166" s="113"/>
      <c r="OCQ166" s="113"/>
      <c r="OCR166" s="113"/>
      <c r="OCS166" s="113"/>
      <c r="OCT166" s="113"/>
      <c r="OCU166" s="113"/>
      <c r="OCV166" s="113"/>
      <c r="OCW166" s="113"/>
      <c r="OCX166" s="113"/>
      <c r="OCY166" s="113"/>
      <c r="OCZ166" s="113"/>
      <c r="ODA166" s="113"/>
      <c r="ODB166" s="113"/>
      <c r="ODC166" s="113"/>
      <c r="ODD166" s="113"/>
      <c r="ODE166" s="113"/>
      <c r="ODF166" s="113"/>
      <c r="ODG166" s="113"/>
      <c r="ODH166" s="113"/>
      <c r="ODI166" s="113"/>
      <c r="ODJ166" s="113"/>
      <c r="ODK166" s="113"/>
      <c r="ODL166" s="113"/>
      <c r="ODM166" s="113"/>
      <c r="ODN166" s="113"/>
      <c r="ODO166" s="113"/>
      <c r="ODP166" s="113"/>
      <c r="ODQ166" s="113"/>
      <c r="ODR166" s="113"/>
      <c r="ODS166" s="113"/>
      <c r="ODT166" s="113"/>
      <c r="ODU166" s="113"/>
      <c r="ODV166" s="113"/>
      <c r="ODW166" s="113"/>
      <c r="ODX166" s="113"/>
      <c r="ODY166" s="113"/>
      <c r="ODZ166" s="113"/>
      <c r="OEA166" s="113"/>
      <c r="OEB166" s="113"/>
      <c r="OEC166" s="113"/>
      <c r="OED166" s="113"/>
      <c r="OEE166" s="113"/>
      <c r="OEF166" s="113"/>
      <c r="OEG166" s="113"/>
      <c r="OEH166" s="113"/>
      <c r="OEI166" s="113"/>
      <c r="OEJ166" s="113"/>
      <c r="OEK166" s="113"/>
      <c r="OEL166" s="113"/>
      <c r="OEM166" s="113"/>
      <c r="OEN166" s="113"/>
      <c r="OEO166" s="113"/>
      <c r="OEP166" s="113"/>
      <c r="OEQ166" s="113"/>
      <c r="OER166" s="113"/>
      <c r="OES166" s="113"/>
      <c r="OET166" s="113"/>
      <c r="OEU166" s="113"/>
      <c r="OEV166" s="113"/>
      <c r="OEW166" s="113"/>
      <c r="OEX166" s="113"/>
      <c r="OEY166" s="113"/>
      <c r="OEZ166" s="113"/>
      <c r="OFA166" s="113"/>
      <c r="OFB166" s="113"/>
      <c r="OFC166" s="113"/>
      <c r="OFD166" s="113"/>
      <c r="OFE166" s="113"/>
      <c r="OFF166" s="113"/>
      <c r="OFG166" s="113"/>
      <c r="OFH166" s="113"/>
      <c r="OFI166" s="113"/>
      <c r="OFJ166" s="113"/>
      <c r="OFK166" s="113"/>
      <c r="OFL166" s="113"/>
      <c r="OFM166" s="113"/>
      <c r="OFN166" s="113"/>
      <c r="OFO166" s="113"/>
      <c r="OFP166" s="113"/>
      <c r="OFQ166" s="113"/>
      <c r="OFR166" s="113"/>
      <c r="OFS166" s="113"/>
      <c r="OFT166" s="113"/>
      <c r="OFU166" s="113"/>
      <c r="OFV166" s="113"/>
      <c r="OFW166" s="113"/>
      <c r="OFX166" s="113"/>
      <c r="OFY166" s="113"/>
      <c r="OFZ166" s="113"/>
      <c r="OGA166" s="113"/>
      <c r="OGB166" s="113"/>
      <c r="OGC166" s="113"/>
      <c r="OGD166" s="113"/>
      <c r="OGE166" s="113"/>
      <c r="OGF166" s="113"/>
      <c r="OGG166" s="113"/>
      <c r="OGH166" s="113"/>
      <c r="OGI166" s="113"/>
      <c r="OGJ166" s="113"/>
      <c r="OGK166" s="113"/>
      <c r="OGL166" s="113"/>
      <c r="OGM166" s="113"/>
      <c r="OGN166" s="113"/>
      <c r="OGO166" s="113"/>
      <c r="OGP166" s="113"/>
      <c r="OGQ166" s="113"/>
      <c r="OGR166" s="113"/>
      <c r="OGS166" s="113"/>
      <c r="OGT166" s="113"/>
      <c r="OGU166" s="113"/>
      <c r="OGV166" s="113"/>
      <c r="OGW166" s="113"/>
      <c r="OGX166" s="113"/>
      <c r="OGY166" s="113"/>
      <c r="OGZ166" s="113"/>
      <c r="OHA166" s="113"/>
      <c r="OHB166" s="113"/>
      <c r="OHC166" s="113"/>
      <c r="OHD166" s="113"/>
      <c r="OHE166" s="113"/>
      <c r="OHF166" s="113"/>
      <c r="OHG166" s="113"/>
      <c r="OHH166" s="113"/>
      <c r="OHI166" s="113"/>
      <c r="OHJ166" s="113"/>
      <c r="OHK166" s="113"/>
      <c r="OHL166" s="113"/>
      <c r="OHM166" s="113"/>
      <c r="OHN166" s="113"/>
      <c r="OHO166" s="113"/>
      <c r="OHP166" s="113"/>
      <c r="OHQ166" s="113"/>
      <c r="OHR166" s="113"/>
      <c r="OHS166" s="113"/>
      <c r="OHT166" s="113"/>
      <c r="OHU166" s="113"/>
      <c r="OHV166" s="113"/>
      <c r="OHW166" s="113"/>
      <c r="OHX166" s="113"/>
      <c r="OHY166" s="113"/>
      <c r="OHZ166" s="113"/>
      <c r="OIA166" s="113"/>
      <c r="OIB166" s="113"/>
      <c r="OIC166" s="113"/>
      <c r="OID166" s="113"/>
      <c r="OIE166" s="113"/>
      <c r="OIF166" s="113"/>
      <c r="OIG166" s="113"/>
      <c r="OIH166" s="113"/>
      <c r="OII166" s="113"/>
      <c r="OIJ166" s="113"/>
      <c r="OIK166" s="113"/>
      <c r="OIL166" s="113"/>
      <c r="OIM166" s="113"/>
      <c r="OIN166" s="113"/>
      <c r="OIO166" s="113"/>
      <c r="OIP166" s="113"/>
      <c r="OIQ166" s="113"/>
      <c r="OIR166" s="113"/>
      <c r="OIS166" s="113"/>
      <c r="OIT166" s="113"/>
      <c r="OIU166" s="113"/>
      <c r="OIV166" s="113"/>
      <c r="OIW166" s="113"/>
      <c r="OIX166" s="113"/>
      <c r="OIY166" s="113"/>
      <c r="OIZ166" s="113"/>
      <c r="OJA166" s="113"/>
      <c r="OJB166" s="113"/>
      <c r="OJC166" s="113"/>
      <c r="OJD166" s="113"/>
      <c r="OJE166" s="113"/>
      <c r="OJF166" s="113"/>
      <c r="OJG166" s="113"/>
      <c r="OJH166" s="113"/>
      <c r="OJI166" s="113"/>
      <c r="OJJ166" s="113"/>
      <c r="OJK166" s="113"/>
      <c r="OJL166" s="113"/>
      <c r="OJM166" s="113"/>
      <c r="OJN166" s="113"/>
      <c r="OJO166" s="113"/>
      <c r="OJP166" s="113"/>
      <c r="OJQ166" s="113"/>
      <c r="OJR166" s="113"/>
      <c r="OJS166" s="113"/>
      <c r="OJT166" s="113"/>
      <c r="OJU166" s="113"/>
      <c r="OJV166" s="113"/>
      <c r="OJW166" s="113"/>
      <c r="OJX166" s="113"/>
      <c r="OJY166" s="113"/>
      <c r="OJZ166" s="113"/>
      <c r="OKA166" s="113"/>
      <c r="OKB166" s="113"/>
      <c r="OKC166" s="113"/>
      <c r="OKD166" s="113"/>
      <c r="OKE166" s="113"/>
      <c r="OKF166" s="113"/>
      <c r="OKG166" s="113"/>
      <c r="OKH166" s="113"/>
      <c r="OKI166" s="113"/>
      <c r="OKJ166" s="113"/>
      <c r="OKK166" s="113"/>
      <c r="OKL166" s="113"/>
      <c r="OKM166" s="113"/>
      <c r="OKN166" s="113"/>
      <c r="OKO166" s="113"/>
      <c r="OKP166" s="113"/>
      <c r="OKQ166" s="113"/>
      <c r="OKR166" s="113"/>
      <c r="OKS166" s="113"/>
      <c r="OKT166" s="113"/>
      <c r="OKU166" s="113"/>
      <c r="OKV166" s="113"/>
      <c r="OKW166" s="113"/>
      <c r="OKX166" s="113"/>
      <c r="OKY166" s="113"/>
      <c r="OKZ166" s="113"/>
      <c r="OLA166" s="113"/>
      <c r="OLB166" s="113"/>
      <c r="OLC166" s="113"/>
      <c r="OLD166" s="113"/>
      <c r="OLE166" s="113"/>
      <c r="OLF166" s="113"/>
      <c r="OLG166" s="113"/>
      <c r="OLH166" s="113"/>
      <c r="OLI166" s="113"/>
      <c r="OLJ166" s="113"/>
      <c r="OLK166" s="113"/>
      <c r="OLL166" s="113"/>
      <c r="OLM166" s="113"/>
      <c r="OLN166" s="113"/>
      <c r="OLO166" s="113"/>
      <c r="OLP166" s="113"/>
      <c r="OLQ166" s="113"/>
      <c r="OLR166" s="113"/>
      <c r="OLS166" s="113"/>
      <c r="OLT166" s="113"/>
      <c r="OLU166" s="113"/>
      <c r="OLV166" s="113"/>
      <c r="OLW166" s="113"/>
      <c r="OLX166" s="113"/>
      <c r="OLY166" s="113"/>
      <c r="OLZ166" s="113"/>
      <c r="OMA166" s="113"/>
      <c r="OMB166" s="113"/>
      <c r="OMC166" s="113"/>
      <c r="OMD166" s="113"/>
      <c r="OME166" s="113"/>
      <c r="OMF166" s="113"/>
      <c r="OMG166" s="113"/>
      <c r="OMH166" s="113"/>
      <c r="OMI166" s="113"/>
      <c r="OMJ166" s="113"/>
      <c r="OMK166" s="113"/>
      <c r="OML166" s="113"/>
      <c r="OMM166" s="113"/>
      <c r="OMN166" s="113"/>
      <c r="OMO166" s="113"/>
      <c r="OMP166" s="113"/>
      <c r="OMQ166" s="113"/>
      <c r="OMR166" s="113"/>
      <c r="OMS166" s="113"/>
      <c r="OMT166" s="113"/>
      <c r="OMU166" s="113"/>
      <c r="OMV166" s="113"/>
      <c r="OMW166" s="113"/>
      <c r="OMX166" s="113"/>
      <c r="OMY166" s="113"/>
      <c r="OMZ166" s="113"/>
      <c r="ONA166" s="113"/>
      <c r="ONB166" s="113"/>
      <c r="ONC166" s="113"/>
      <c r="OND166" s="113"/>
      <c r="ONE166" s="113"/>
      <c r="ONF166" s="113"/>
      <c r="ONG166" s="113"/>
      <c r="ONH166" s="113"/>
      <c r="ONI166" s="113"/>
      <c r="ONJ166" s="113"/>
      <c r="ONK166" s="113"/>
      <c r="ONL166" s="113"/>
      <c r="ONM166" s="113"/>
      <c r="ONN166" s="113"/>
      <c r="ONO166" s="113"/>
      <c r="ONP166" s="113"/>
      <c r="ONQ166" s="113"/>
      <c r="ONR166" s="113"/>
      <c r="ONS166" s="113"/>
      <c r="ONT166" s="113"/>
      <c r="ONU166" s="113"/>
      <c r="ONV166" s="113"/>
      <c r="ONW166" s="113"/>
      <c r="ONX166" s="113"/>
      <c r="ONY166" s="113"/>
      <c r="ONZ166" s="113"/>
      <c r="OOA166" s="113"/>
      <c r="OOB166" s="113"/>
      <c r="OOC166" s="113"/>
      <c r="OOD166" s="113"/>
      <c r="OOE166" s="113"/>
      <c r="OOF166" s="113"/>
      <c r="OOG166" s="113"/>
      <c r="OOH166" s="113"/>
      <c r="OOI166" s="113"/>
      <c r="OOJ166" s="113"/>
      <c r="OOK166" s="113"/>
      <c r="OOL166" s="113"/>
      <c r="OOM166" s="113"/>
      <c r="OON166" s="113"/>
      <c r="OOO166" s="113"/>
      <c r="OOP166" s="113"/>
      <c r="OOQ166" s="113"/>
      <c r="OOR166" s="113"/>
      <c r="OOS166" s="113"/>
      <c r="OOT166" s="113"/>
      <c r="OOU166" s="113"/>
      <c r="OOV166" s="113"/>
      <c r="OOW166" s="113"/>
      <c r="OOX166" s="113"/>
      <c r="OOY166" s="113"/>
      <c r="OOZ166" s="113"/>
      <c r="OPA166" s="113"/>
      <c r="OPB166" s="113"/>
      <c r="OPC166" s="113"/>
      <c r="OPD166" s="113"/>
      <c r="OPE166" s="113"/>
      <c r="OPF166" s="113"/>
      <c r="OPG166" s="113"/>
      <c r="OPH166" s="113"/>
      <c r="OPI166" s="113"/>
      <c r="OPJ166" s="113"/>
      <c r="OPK166" s="113"/>
      <c r="OPL166" s="113"/>
      <c r="OPM166" s="113"/>
      <c r="OPN166" s="113"/>
      <c r="OPO166" s="113"/>
      <c r="OPP166" s="113"/>
      <c r="OPQ166" s="113"/>
      <c r="OPR166" s="113"/>
      <c r="OPS166" s="113"/>
      <c r="OPT166" s="113"/>
      <c r="OPU166" s="113"/>
      <c r="OPV166" s="113"/>
      <c r="OPW166" s="113"/>
      <c r="OPX166" s="113"/>
      <c r="OPY166" s="113"/>
      <c r="OPZ166" s="113"/>
      <c r="OQA166" s="113"/>
      <c r="OQB166" s="113"/>
      <c r="OQC166" s="113"/>
      <c r="OQD166" s="113"/>
      <c r="OQE166" s="113"/>
      <c r="OQF166" s="113"/>
      <c r="OQG166" s="113"/>
      <c r="OQH166" s="113"/>
      <c r="OQI166" s="113"/>
      <c r="OQJ166" s="113"/>
      <c r="OQK166" s="113"/>
      <c r="OQL166" s="113"/>
      <c r="OQM166" s="113"/>
      <c r="OQN166" s="113"/>
      <c r="OQO166" s="113"/>
      <c r="OQP166" s="113"/>
      <c r="OQQ166" s="113"/>
      <c r="OQR166" s="113"/>
      <c r="OQS166" s="113"/>
      <c r="OQT166" s="113"/>
      <c r="OQU166" s="113"/>
      <c r="OQV166" s="113"/>
      <c r="OQW166" s="113"/>
      <c r="OQX166" s="113"/>
      <c r="OQY166" s="113"/>
      <c r="OQZ166" s="113"/>
      <c r="ORA166" s="113"/>
      <c r="ORB166" s="113"/>
      <c r="ORC166" s="113"/>
      <c r="ORD166" s="113"/>
      <c r="ORE166" s="113"/>
      <c r="ORF166" s="113"/>
      <c r="ORG166" s="113"/>
      <c r="ORH166" s="113"/>
      <c r="ORI166" s="113"/>
      <c r="ORJ166" s="113"/>
      <c r="ORK166" s="113"/>
      <c r="ORL166" s="113"/>
      <c r="ORM166" s="113"/>
      <c r="ORN166" s="113"/>
      <c r="ORO166" s="113"/>
      <c r="ORP166" s="113"/>
      <c r="ORQ166" s="113"/>
      <c r="ORR166" s="113"/>
      <c r="ORS166" s="113"/>
      <c r="ORT166" s="113"/>
      <c r="ORU166" s="113"/>
      <c r="ORV166" s="113"/>
      <c r="ORW166" s="113"/>
      <c r="ORX166" s="113"/>
      <c r="ORY166" s="113"/>
      <c r="ORZ166" s="113"/>
      <c r="OSA166" s="113"/>
      <c r="OSB166" s="113"/>
      <c r="OSC166" s="113"/>
      <c r="OSD166" s="113"/>
      <c r="OSE166" s="113"/>
      <c r="OSF166" s="113"/>
      <c r="OSG166" s="113"/>
      <c r="OSH166" s="113"/>
      <c r="OSI166" s="113"/>
      <c r="OSJ166" s="113"/>
      <c r="OSK166" s="113"/>
      <c r="OSL166" s="113"/>
      <c r="OSM166" s="113"/>
      <c r="OSN166" s="113"/>
      <c r="OSO166" s="113"/>
      <c r="OSP166" s="113"/>
      <c r="OSQ166" s="113"/>
      <c r="OSR166" s="113"/>
      <c r="OSS166" s="113"/>
      <c r="OST166" s="113"/>
      <c r="OSU166" s="113"/>
      <c r="OSV166" s="113"/>
      <c r="OSW166" s="113"/>
      <c r="OSX166" s="113"/>
      <c r="OSY166" s="113"/>
      <c r="OSZ166" s="113"/>
      <c r="OTA166" s="113"/>
      <c r="OTB166" s="113"/>
      <c r="OTC166" s="113"/>
      <c r="OTD166" s="113"/>
      <c r="OTE166" s="113"/>
      <c r="OTF166" s="113"/>
      <c r="OTG166" s="113"/>
      <c r="OTH166" s="113"/>
      <c r="OTI166" s="113"/>
      <c r="OTJ166" s="113"/>
      <c r="OTK166" s="113"/>
      <c r="OTL166" s="113"/>
      <c r="OTM166" s="113"/>
      <c r="OTN166" s="113"/>
      <c r="OTO166" s="113"/>
      <c r="OTP166" s="113"/>
      <c r="OTQ166" s="113"/>
      <c r="OTR166" s="113"/>
      <c r="OTS166" s="113"/>
      <c r="OTT166" s="113"/>
      <c r="OTU166" s="113"/>
      <c r="OTV166" s="113"/>
      <c r="OTW166" s="113"/>
      <c r="OTX166" s="113"/>
      <c r="OTY166" s="113"/>
      <c r="OTZ166" s="113"/>
      <c r="OUA166" s="113"/>
      <c r="OUB166" s="113"/>
      <c r="OUC166" s="113"/>
      <c r="OUD166" s="113"/>
      <c r="OUE166" s="113"/>
      <c r="OUF166" s="113"/>
      <c r="OUG166" s="113"/>
      <c r="OUH166" s="113"/>
      <c r="OUI166" s="113"/>
      <c r="OUJ166" s="113"/>
      <c r="OUK166" s="113"/>
      <c r="OUL166" s="113"/>
      <c r="OUM166" s="113"/>
      <c r="OUN166" s="113"/>
      <c r="OUO166" s="113"/>
      <c r="OUP166" s="113"/>
      <c r="OUQ166" s="113"/>
      <c r="OUR166" s="113"/>
      <c r="OUS166" s="113"/>
      <c r="OUT166" s="113"/>
      <c r="OUU166" s="113"/>
      <c r="OUV166" s="113"/>
      <c r="OUW166" s="113"/>
      <c r="OUX166" s="113"/>
      <c r="OUY166" s="113"/>
      <c r="OUZ166" s="113"/>
      <c r="OVA166" s="113"/>
      <c r="OVB166" s="113"/>
      <c r="OVC166" s="113"/>
      <c r="OVD166" s="113"/>
      <c r="OVE166" s="113"/>
      <c r="OVF166" s="113"/>
      <c r="OVG166" s="113"/>
      <c r="OVH166" s="113"/>
      <c r="OVI166" s="113"/>
      <c r="OVJ166" s="113"/>
      <c r="OVK166" s="113"/>
      <c r="OVL166" s="113"/>
      <c r="OVM166" s="113"/>
      <c r="OVN166" s="113"/>
      <c r="OVO166" s="113"/>
      <c r="OVP166" s="113"/>
      <c r="OVQ166" s="113"/>
      <c r="OVR166" s="113"/>
      <c r="OVS166" s="113"/>
      <c r="OVT166" s="113"/>
      <c r="OVU166" s="113"/>
      <c r="OVV166" s="113"/>
      <c r="OVW166" s="113"/>
      <c r="OVX166" s="113"/>
      <c r="OVY166" s="113"/>
      <c r="OVZ166" s="113"/>
      <c r="OWA166" s="113"/>
      <c r="OWB166" s="113"/>
      <c r="OWC166" s="113"/>
      <c r="OWD166" s="113"/>
      <c r="OWE166" s="113"/>
      <c r="OWF166" s="113"/>
      <c r="OWG166" s="113"/>
      <c r="OWH166" s="113"/>
      <c r="OWI166" s="113"/>
      <c r="OWJ166" s="113"/>
      <c r="OWK166" s="113"/>
      <c r="OWL166" s="113"/>
      <c r="OWM166" s="113"/>
      <c r="OWN166" s="113"/>
      <c r="OWO166" s="113"/>
      <c r="OWP166" s="113"/>
      <c r="OWQ166" s="113"/>
      <c r="OWR166" s="113"/>
      <c r="OWS166" s="113"/>
      <c r="OWT166" s="113"/>
      <c r="OWU166" s="113"/>
      <c r="OWV166" s="113"/>
      <c r="OWW166" s="113"/>
      <c r="OWX166" s="113"/>
      <c r="OWY166" s="113"/>
      <c r="OWZ166" s="113"/>
      <c r="OXA166" s="113"/>
      <c r="OXB166" s="113"/>
      <c r="OXC166" s="113"/>
      <c r="OXD166" s="113"/>
      <c r="OXE166" s="113"/>
      <c r="OXF166" s="113"/>
      <c r="OXG166" s="113"/>
      <c r="OXH166" s="113"/>
      <c r="OXI166" s="113"/>
      <c r="OXJ166" s="113"/>
      <c r="OXK166" s="113"/>
      <c r="OXL166" s="113"/>
      <c r="OXM166" s="113"/>
      <c r="OXN166" s="113"/>
      <c r="OXO166" s="113"/>
      <c r="OXP166" s="113"/>
      <c r="OXQ166" s="113"/>
      <c r="OXR166" s="113"/>
      <c r="OXS166" s="113"/>
      <c r="OXT166" s="113"/>
      <c r="OXU166" s="113"/>
      <c r="OXV166" s="113"/>
      <c r="OXW166" s="113"/>
      <c r="OXX166" s="113"/>
      <c r="OXY166" s="113"/>
      <c r="OXZ166" s="113"/>
      <c r="OYA166" s="113"/>
      <c r="OYB166" s="113"/>
      <c r="OYC166" s="113"/>
      <c r="OYD166" s="113"/>
      <c r="OYE166" s="113"/>
      <c r="OYF166" s="113"/>
      <c r="OYG166" s="113"/>
      <c r="OYH166" s="113"/>
      <c r="OYI166" s="113"/>
      <c r="OYJ166" s="113"/>
      <c r="OYK166" s="113"/>
      <c r="OYL166" s="113"/>
      <c r="OYM166" s="113"/>
      <c r="OYN166" s="113"/>
      <c r="OYO166" s="113"/>
      <c r="OYP166" s="113"/>
      <c r="OYQ166" s="113"/>
      <c r="OYR166" s="113"/>
      <c r="OYS166" s="113"/>
      <c r="OYT166" s="113"/>
      <c r="OYU166" s="113"/>
      <c r="OYV166" s="113"/>
      <c r="OYW166" s="113"/>
      <c r="OYX166" s="113"/>
      <c r="OYY166" s="113"/>
      <c r="OYZ166" s="113"/>
      <c r="OZA166" s="113"/>
      <c r="OZB166" s="113"/>
      <c r="OZC166" s="113"/>
      <c r="OZD166" s="113"/>
      <c r="OZE166" s="113"/>
      <c r="OZF166" s="113"/>
      <c r="OZG166" s="113"/>
      <c r="OZH166" s="113"/>
      <c r="OZI166" s="113"/>
      <c r="OZJ166" s="113"/>
      <c r="OZK166" s="113"/>
      <c r="OZL166" s="113"/>
      <c r="OZM166" s="113"/>
      <c r="OZN166" s="113"/>
      <c r="OZO166" s="113"/>
      <c r="OZP166" s="113"/>
      <c r="OZQ166" s="113"/>
      <c r="OZR166" s="113"/>
      <c r="OZS166" s="113"/>
      <c r="OZT166" s="113"/>
      <c r="OZU166" s="113"/>
      <c r="OZV166" s="113"/>
      <c r="OZW166" s="113"/>
      <c r="OZX166" s="113"/>
      <c r="OZY166" s="113"/>
      <c r="OZZ166" s="113"/>
      <c r="PAA166" s="113"/>
      <c r="PAB166" s="113"/>
      <c r="PAC166" s="113"/>
      <c r="PAD166" s="113"/>
      <c r="PAE166" s="113"/>
      <c r="PAF166" s="113"/>
      <c r="PAG166" s="113"/>
      <c r="PAH166" s="113"/>
      <c r="PAI166" s="113"/>
      <c r="PAJ166" s="113"/>
      <c r="PAK166" s="113"/>
      <c r="PAL166" s="113"/>
      <c r="PAM166" s="113"/>
      <c r="PAN166" s="113"/>
      <c r="PAO166" s="113"/>
      <c r="PAP166" s="113"/>
      <c r="PAQ166" s="113"/>
      <c r="PAR166" s="113"/>
      <c r="PAS166" s="113"/>
      <c r="PAT166" s="113"/>
      <c r="PAU166" s="113"/>
      <c r="PAV166" s="113"/>
      <c r="PAW166" s="113"/>
      <c r="PAX166" s="113"/>
      <c r="PAY166" s="113"/>
      <c r="PAZ166" s="113"/>
      <c r="PBA166" s="113"/>
      <c r="PBB166" s="113"/>
      <c r="PBC166" s="113"/>
      <c r="PBD166" s="113"/>
      <c r="PBE166" s="113"/>
      <c r="PBF166" s="113"/>
      <c r="PBG166" s="113"/>
      <c r="PBH166" s="113"/>
      <c r="PBI166" s="113"/>
      <c r="PBJ166" s="113"/>
      <c r="PBK166" s="113"/>
      <c r="PBL166" s="113"/>
      <c r="PBM166" s="113"/>
      <c r="PBN166" s="113"/>
      <c r="PBO166" s="113"/>
      <c r="PBP166" s="113"/>
      <c r="PBQ166" s="113"/>
      <c r="PBR166" s="113"/>
      <c r="PBS166" s="113"/>
      <c r="PBT166" s="113"/>
      <c r="PBU166" s="113"/>
      <c r="PBV166" s="113"/>
      <c r="PBW166" s="113"/>
      <c r="PBX166" s="113"/>
      <c r="PBY166" s="113"/>
      <c r="PBZ166" s="113"/>
      <c r="PCA166" s="113"/>
      <c r="PCB166" s="113"/>
      <c r="PCC166" s="113"/>
      <c r="PCD166" s="113"/>
      <c r="PCE166" s="113"/>
      <c r="PCF166" s="113"/>
      <c r="PCG166" s="113"/>
      <c r="PCH166" s="113"/>
      <c r="PCI166" s="113"/>
      <c r="PCJ166" s="113"/>
      <c r="PCK166" s="113"/>
      <c r="PCL166" s="113"/>
      <c r="PCM166" s="113"/>
      <c r="PCN166" s="113"/>
      <c r="PCO166" s="113"/>
      <c r="PCP166" s="113"/>
      <c r="PCQ166" s="113"/>
      <c r="PCR166" s="113"/>
      <c r="PCS166" s="113"/>
      <c r="PCT166" s="113"/>
      <c r="PCU166" s="113"/>
      <c r="PCV166" s="113"/>
      <c r="PCW166" s="113"/>
      <c r="PCX166" s="113"/>
      <c r="PCY166" s="113"/>
      <c r="PCZ166" s="113"/>
      <c r="PDA166" s="113"/>
      <c r="PDB166" s="113"/>
      <c r="PDC166" s="113"/>
      <c r="PDD166" s="113"/>
      <c r="PDE166" s="113"/>
      <c r="PDF166" s="113"/>
      <c r="PDG166" s="113"/>
      <c r="PDH166" s="113"/>
      <c r="PDI166" s="113"/>
      <c r="PDJ166" s="113"/>
      <c r="PDK166" s="113"/>
      <c r="PDL166" s="113"/>
      <c r="PDM166" s="113"/>
      <c r="PDN166" s="113"/>
      <c r="PDO166" s="113"/>
      <c r="PDP166" s="113"/>
      <c r="PDQ166" s="113"/>
      <c r="PDR166" s="113"/>
      <c r="PDS166" s="113"/>
      <c r="PDT166" s="113"/>
      <c r="PDU166" s="113"/>
      <c r="PDV166" s="113"/>
      <c r="PDW166" s="113"/>
      <c r="PDX166" s="113"/>
      <c r="PDY166" s="113"/>
      <c r="PDZ166" s="113"/>
      <c r="PEA166" s="113"/>
      <c r="PEB166" s="113"/>
      <c r="PEC166" s="113"/>
      <c r="PED166" s="113"/>
      <c r="PEE166" s="113"/>
      <c r="PEF166" s="113"/>
      <c r="PEG166" s="113"/>
      <c r="PEH166" s="113"/>
      <c r="PEI166" s="113"/>
      <c r="PEJ166" s="113"/>
      <c r="PEK166" s="113"/>
      <c r="PEL166" s="113"/>
      <c r="PEM166" s="113"/>
      <c r="PEN166" s="113"/>
      <c r="PEO166" s="113"/>
      <c r="PEP166" s="113"/>
      <c r="PEQ166" s="113"/>
      <c r="PER166" s="113"/>
      <c r="PES166" s="113"/>
      <c r="PET166" s="113"/>
      <c r="PEU166" s="113"/>
      <c r="PEV166" s="113"/>
      <c r="PEW166" s="113"/>
      <c r="PEX166" s="113"/>
      <c r="PEY166" s="113"/>
      <c r="PEZ166" s="113"/>
      <c r="PFA166" s="113"/>
      <c r="PFB166" s="113"/>
      <c r="PFC166" s="113"/>
      <c r="PFD166" s="113"/>
      <c r="PFE166" s="113"/>
      <c r="PFF166" s="113"/>
      <c r="PFG166" s="113"/>
      <c r="PFH166" s="113"/>
      <c r="PFI166" s="113"/>
      <c r="PFJ166" s="113"/>
      <c r="PFK166" s="113"/>
      <c r="PFL166" s="113"/>
      <c r="PFM166" s="113"/>
      <c r="PFN166" s="113"/>
      <c r="PFO166" s="113"/>
      <c r="PFP166" s="113"/>
      <c r="PFQ166" s="113"/>
      <c r="PFR166" s="113"/>
      <c r="PFS166" s="113"/>
      <c r="PFT166" s="113"/>
      <c r="PFU166" s="113"/>
      <c r="PFV166" s="113"/>
      <c r="PFW166" s="113"/>
      <c r="PFX166" s="113"/>
      <c r="PFY166" s="113"/>
      <c r="PFZ166" s="113"/>
      <c r="PGA166" s="113"/>
      <c r="PGB166" s="113"/>
      <c r="PGC166" s="113"/>
      <c r="PGD166" s="113"/>
      <c r="PGE166" s="113"/>
      <c r="PGF166" s="113"/>
      <c r="PGG166" s="113"/>
      <c r="PGH166" s="113"/>
      <c r="PGI166" s="113"/>
      <c r="PGJ166" s="113"/>
      <c r="PGK166" s="113"/>
      <c r="PGL166" s="113"/>
      <c r="PGM166" s="113"/>
      <c r="PGN166" s="113"/>
      <c r="PGO166" s="113"/>
      <c r="PGP166" s="113"/>
      <c r="PGQ166" s="113"/>
      <c r="PGR166" s="113"/>
      <c r="PGS166" s="113"/>
      <c r="PGT166" s="113"/>
      <c r="PGU166" s="113"/>
      <c r="PGV166" s="113"/>
      <c r="PGW166" s="113"/>
      <c r="PGX166" s="113"/>
      <c r="PGY166" s="113"/>
      <c r="PGZ166" s="113"/>
      <c r="PHA166" s="113"/>
      <c r="PHB166" s="113"/>
      <c r="PHC166" s="113"/>
      <c r="PHD166" s="113"/>
      <c r="PHE166" s="113"/>
      <c r="PHF166" s="113"/>
      <c r="PHG166" s="113"/>
      <c r="PHH166" s="113"/>
      <c r="PHI166" s="113"/>
      <c r="PHJ166" s="113"/>
      <c r="PHK166" s="113"/>
      <c r="PHL166" s="113"/>
      <c r="PHM166" s="113"/>
      <c r="PHN166" s="113"/>
      <c r="PHO166" s="113"/>
      <c r="PHP166" s="113"/>
      <c r="PHQ166" s="113"/>
      <c r="PHR166" s="113"/>
      <c r="PHS166" s="113"/>
      <c r="PHT166" s="113"/>
      <c r="PHU166" s="113"/>
      <c r="PHV166" s="113"/>
      <c r="PHW166" s="113"/>
      <c r="PHX166" s="113"/>
      <c r="PHY166" s="113"/>
      <c r="PHZ166" s="113"/>
      <c r="PIA166" s="113"/>
      <c r="PIB166" s="113"/>
      <c r="PIC166" s="113"/>
      <c r="PID166" s="113"/>
      <c r="PIE166" s="113"/>
      <c r="PIF166" s="113"/>
      <c r="PIG166" s="113"/>
      <c r="PIH166" s="113"/>
      <c r="PII166" s="113"/>
      <c r="PIJ166" s="113"/>
      <c r="PIK166" s="113"/>
      <c r="PIL166" s="113"/>
      <c r="PIM166" s="113"/>
      <c r="PIN166" s="113"/>
      <c r="PIO166" s="113"/>
      <c r="PIP166" s="113"/>
      <c r="PIQ166" s="113"/>
      <c r="PIR166" s="113"/>
      <c r="PIS166" s="113"/>
      <c r="PIT166" s="113"/>
      <c r="PIU166" s="113"/>
      <c r="PIV166" s="113"/>
      <c r="PIW166" s="113"/>
      <c r="PIX166" s="113"/>
      <c r="PIY166" s="113"/>
      <c r="PIZ166" s="113"/>
      <c r="PJA166" s="113"/>
      <c r="PJB166" s="113"/>
      <c r="PJC166" s="113"/>
      <c r="PJD166" s="113"/>
      <c r="PJE166" s="113"/>
      <c r="PJF166" s="113"/>
      <c r="PJG166" s="113"/>
      <c r="PJH166" s="113"/>
      <c r="PJI166" s="113"/>
      <c r="PJJ166" s="113"/>
      <c r="PJK166" s="113"/>
      <c r="PJL166" s="113"/>
      <c r="PJM166" s="113"/>
      <c r="PJN166" s="113"/>
      <c r="PJO166" s="113"/>
      <c r="PJP166" s="113"/>
      <c r="PJQ166" s="113"/>
      <c r="PJR166" s="113"/>
      <c r="PJS166" s="113"/>
      <c r="PJT166" s="113"/>
      <c r="PJU166" s="113"/>
      <c r="PJV166" s="113"/>
      <c r="PJW166" s="113"/>
      <c r="PJX166" s="113"/>
      <c r="PJY166" s="113"/>
      <c r="PJZ166" s="113"/>
      <c r="PKA166" s="113"/>
      <c r="PKB166" s="113"/>
      <c r="PKC166" s="113"/>
      <c r="PKD166" s="113"/>
      <c r="PKE166" s="113"/>
      <c r="PKF166" s="113"/>
      <c r="PKG166" s="113"/>
      <c r="PKH166" s="113"/>
      <c r="PKI166" s="113"/>
      <c r="PKJ166" s="113"/>
      <c r="PKK166" s="113"/>
      <c r="PKL166" s="113"/>
      <c r="PKM166" s="113"/>
      <c r="PKN166" s="113"/>
      <c r="PKO166" s="113"/>
      <c r="PKP166" s="113"/>
      <c r="PKQ166" s="113"/>
      <c r="PKR166" s="113"/>
      <c r="PKS166" s="113"/>
      <c r="PKT166" s="113"/>
      <c r="PKU166" s="113"/>
      <c r="PKV166" s="113"/>
      <c r="PKW166" s="113"/>
      <c r="PKX166" s="113"/>
      <c r="PKY166" s="113"/>
      <c r="PKZ166" s="113"/>
      <c r="PLA166" s="113"/>
      <c r="PLB166" s="113"/>
      <c r="PLC166" s="113"/>
      <c r="PLD166" s="113"/>
      <c r="PLE166" s="113"/>
      <c r="PLF166" s="113"/>
      <c r="PLG166" s="113"/>
      <c r="PLH166" s="113"/>
      <c r="PLI166" s="113"/>
      <c r="PLJ166" s="113"/>
      <c r="PLK166" s="113"/>
      <c r="PLL166" s="113"/>
      <c r="PLM166" s="113"/>
      <c r="PLN166" s="113"/>
      <c r="PLO166" s="113"/>
      <c r="PLP166" s="113"/>
      <c r="PLQ166" s="113"/>
      <c r="PLR166" s="113"/>
      <c r="PLS166" s="113"/>
      <c r="PLT166" s="113"/>
      <c r="PLU166" s="113"/>
      <c r="PLV166" s="113"/>
      <c r="PLW166" s="113"/>
      <c r="PLX166" s="113"/>
      <c r="PLY166" s="113"/>
      <c r="PLZ166" s="113"/>
      <c r="PMA166" s="113"/>
      <c r="PMB166" s="113"/>
      <c r="PMC166" s="113"/>
      <c r="PMD166" s="113"/>
      <c r="PME166" s="113"/>
      <c r="PMF166" s="113"/>
      <c r="PMG166" s="113"/>
      <c r="PMH166" s="113"/>
      <c r="PMI166" s="113"/>
      <c r="PMJ166" s="113"/>
      <c r="PMK166" s="113"/>
      <c r="PML166" s="113"/>
      <c r="PMM166" s="113"/>
      <c r="PMN166" s="113"/>
      <c r="PMO166" s="113"/>
      <c r="PMP166" s="113"/>
      <c r="PMQ166" s="113"/>
      <c r="PMR166" s="113"/>
      <c r="PMS166" s="113"/>
      <c r="PMT166" s="113"/>
      <c r="PMU166" s="113"/>
      <c r="PMV166" s="113"/>
      <c r="PMW166" s="113"/>
      <c r="PMX166" s="113"/>
      <c r="PMY166" s="113"/>
      <c r="PMZ166" s="113"/>
      <c r="PNA166" s="113"/>
      <c r="PNB166" s="113"/>
      <c r="PNC166" s="113"/>
      <c r="PND166" s="113"/>
      <c r="PNE166" s="113"/>
      <c r="PNF166" s="113"/>
      <c r="PNG166" s="113"/>
      <c r="PNH166" s="113"/>
      <c r="PNI166" s="113"/>
      <c r="PNJ166" s="113"/>
      <c r="PNK166" s="113"/>
      <c r="PNL166" s="113"/>
      <c r="PNM166" s="113"/>
      <c r="PNN166" s="113"/>
      <c r="PNO166" s="113"/>
      <c r="PNP166" s="113"/>
      <c r="PNQ166" s="113"/>
      <c r="PNR166" s="113"/>
      <c r="PNS166" s="113"/>
      <c r="PNT166" s="113"/>
      <c r="PNU166" s="113"/>
      <c r="PNV166" s="113"/>
      <c r="PNW166" s="113"/>
      <c r="PNX166" s="113"/>
      <c r="PNY166" s="113"/>
      <c r="PNZ166" s="113"/>
      <c r="POA166" s="113"/>
      <c r="POB166" s="113"/>
      <c r="POC166" s="113"/>
      <c r="POD166" s="113"/>
      <c r="POE166" s="113"/>
      <c r="POF166" s="113"/>
      <c r="POG166" s="113"/>
      <c r="POH166" s="113"/>
      <c r="POI166" s="113"/>
      <c r="POJ166" s="113"/>
      <c r="POK166" s="113"/>
      <c r="POL166" s="113"/>
      <c r="POM166" s="113"/>
      <c r="PON166" s="113"/>
      <c r="POO166" s="113"/>
      <c r="POP166" s="113"/>
      <c r="POQ166" s="113"/>
      <c r="POR166" s="113"/>
      <c r="POS166" s="113"/>
      <c r="POT166" s="113"/>
      <c r="POU166" s="113"/>
      <c r="POV166" s="113"/>
      <c r="POW166" s="113"/>
      <c r="POX166" s="113"/>
      <c r="POY166" s="113"/>
      <c r="POZ166" s="113"/>
      <c r="PPA166" s="113"/>
      <c r="PPB166" s="113"/>
      <c r="PPC166" s="113"/>
      <c r="PPD166" s="113"/>
      <c r="PPE166" s="113"/>
      <c r="PPF166" s="113"/>
      <c r="PPG166" s="113"/>
      <c r="PPH166" s="113"/>
      <c r="PPI166" s="113"/>
      <c r="PPJ166" s="113"/>
      <c r="PPK166" s="113"/>
      <c r="PPL166" s="113"/>
      <c r="PPM166" s="113"/>
      <c r="PPN166" s="113"/>
      <c r="PPO166" s="113"/>
      <c r="PPP166" s="113"/>
      <c r="PPQ166" s="113"/>
      <c r="PPR166" s="113"/>
      <c r="PPS166" s="113"/>
      <c r="PPT166" s="113"/>
      <c r="PPU166" s="113"/>
      <c r="PPV166" s="113"/>
      <c r="PPW166" s="113"/>
      <c r="PPX166" s="113"/>
      <c r="PPY166" s="113"/>
      <c r="PPZ166" s="113"/>
      <c r="PQA166" s="113"/>
      <c r="PQB166" s="113"/>
      <c r="PQC166" s="113"/>
      <c r="PQD166" s="113"/>
      <c r="PQE166" s="113"/>
      <c r="PQF166" s="113"/>
      <c r="PQG166" s="113"/>
      <c r="PQH166" s="113"/>
      <c r="PQI166" s="113"/>
      <c r="PQJ166" s="113"/>
      <c r="PQK166" s="113"/>
      <c r="PQL166" s="113"/>
      <c r="PQM166" s="113"/>
      <c r="PQN166" s="113"/>
      <c r="PQO166" s="113"/>
      <c r="PQP166" s="113"/>
      <c r="PQQ166" s="113"/>
      <c r="PQR166" s="113"/>
      <c r="PQS166" s="113"/>
      <c r="PQT166" s="113"/>
      <c r="PQU166" s="113"/>
      <c r="PQV166" s="113"/>
      <c r="PQW166" s="113"/>
      <c r="PQX166" s="113"/>
      <c r="PQY166" s="113"/>
      <c r="PQZ166" s="113"/>
      <c r="PRA166" s="113"/>
      <c r="PRB166" s="113"/>
      <c r="PRC166" s="113"/>
      <c r="PRD166" s="113"/>
      <c r="PRE166" s="113"/>
      <c r="PRF166" s="113"/>
      <c r="PRG166" s="113"/>
      <c r="PRH166" s="113"/>
      <c r="PRI166" s="113"/>
      <c r="PRJ166" s="113"/>
      <c r="PRK166" s="113"/>
      <c r="PRL166" s="113"/>
      <c r="PRM166" s="113"/>
      <c r="PRN166" s="113"/>
      <c r="PRO166" s="113"/>
      <c r="PRP166" s="113"/>
      <c r="PRQ166" s="113"/>
      <c r="PRR166" s="113"/>
      <c r="PRS166" s="113"/>
      <c r="PRT166" s="113"/>
      <c r="PRU166" s="113"/>
      <c r="PRV166" s="113"/>
      <c r="PRW166" s="113"/>
      <c r="PRX166" s="113"/>
      <c r="PRY166" s="113"/>
      <c r="PRZ166" s="113"/>
      <c r="PSA166" s="113"/>
      <c r="PSB166" s="113"/>
      <c r="PSC166" s="113"/>
      <c r="PSD166" s="113"/>
      <c r="PSE166" s="113"/>
      <c r="PSF166" s="113"/>
      <c r="PSG166" s="113"/>
      <c r="PSH166" s="113"/>
      <c r="PSI166" s="113"/>
      <c r="PSJ166" s="113"/>
      <c r="PSK166" s="113"/>
      <c r="PSL166" s="113"/>
      <c r="PSM166" s="113"/>
      <c r="PSN166" s="113"/>
      <c r="PSO166" s="113"/>
      <c r="PSP166" s="113"/>
      <c r="PSQ166" s="113"/>
      <c r="PSR166" s="113"/>
      <c r="PSS166" s="113"/>
      <c r="PST166" s="113"/>
      <c r="PSU166" s="113"/>
      <c r="PSV166" s="113"/>
      <c r="PSW166" s="113"/>
      <c r="PSX166" s="113"/>
      <c r="PSY166" s="113"/>
      <c r="PSZ166" s="113"/>
      <c r="PTA166" s="113"/>
      <c r="PTB166" s="113"/>
      <c r="PTC166" s="113"/>
      <c r="PTD166" s="113"/>
      <c r="PTE166" s="113"/>
      <c r="PTF166" s="113"/>
      <c r="PTG166" s="113"/>
      <c r="PTH166" s="113"/>
      <c r="PTI166" s="113"/>
      <c r="PTJ166" s="113"/>
      <c r="PTK166" s="113"/>
      <c r="PTL166" s="113"/>
      <c r="PTM166" s="113"/>
      <c r="PTN166" s="113"/>
      <c r="PTO166" s="113"/>
      <c r="PTP166" s="113"/>
      <c r="PTQ166" s="113"/>
      <c r="PTR166" s="113"/>
      <c r="PTS166" s="113"/>
      <c r="PTT166" s="113"/>
      <c r="PTU166" s="113"/>
      <c r="PTV166" s="113"/>
      <c r="PTW166" s="113"/>
      <c r="PTX166" s="113"/>
      <c r="PTY166" s="113"/>
      <c r="PTZ166" s="113"/>
      <c r="PUA166" s="113"/>
      <c r="PUB166" s="113"/>
      <c r="PUC166" s="113"/>
      <c r="PUD166" s="113"/>
      <c r="PUE166" s="113"/>
      <c r="PUF166" s="113"/>
      <c r="PUG166" s="113"/>
      <c r="PUH166" s="113"/>
      <c r="PUI166" s="113"/>
      <c r="PUJ166" s="113"/>
      <c r="PUK166" s="113"/>
      <c r="PUL166" s="113"/>
      <c r="PUM166" s="113"/>
      <c r="PUN166" s="113"/>
      <c r="PUO166" s="113"/>
      <c r="PUP166" s="113"/>
      <c r="PUQ166" s="113"/>
      <c r="PUR166" s="113"/>
      <c r="PUS166" s="113"/>
      <c r="PUT166" s="113"/>
      <c r="PUU166" s="113"/>
      <c r="PUV166" s="113"/>
      <c r="PUW166" s="113"/>
      <c r="PUX166" s="113"/>
      <c r="PUY166" s="113"/>
      <c r="PUZ166" s="113"/>
      <c r="PVA166" s="113"/>
      <c r="PVB166" s="113"/>
      <c r="PVC166" s="113"/>
      <c r="PVD166" s="113"/>
      <c r="PVE166" s="113"/>
      <c r="PVF166" s="113"/>
      <c r="PVG166" s="113"/>
      <c r="PVH166" s="113"/>
      <c r="PVI166" s="113"/>
      <c r="PVJ166" s="113"/>
      <c r="PVK166" s="113"/>
      <c r="PVL166" s="113"/>
      <c r="PVM166" s="113"/>
      <c r="PVN166" s="113"/>
      <c r="PVO166" s="113"/>
      <c r="PVP166" s="113"/>
      <c r="PVQ166" s="113"/>
      <c r="PVR166" s="113"/>
      <c r="PVS166" s="113"/>
      <c r="PVT166" s="113"/>
      <c r="PVU166" s="113"/>
      <c r="PVV166" s="113"/>
      <c r="PVW166" s="113"/>
      <c r="PVX166" s="113"/>
      <c r="PVY166" s="113"/>
      <c r="PVZ166" s="113"/>
      <c r="PWA166" s="113"/>
      <c r="PWB166" s="113"/>
      <c r="PWC166" s="113"/>
      <c r="PWD166" s="113"/>
      <c r="PWE166" s="113"/>
      <c r="PWF166" s="113"/>
      <c r="PWG166" s="113"/>
      <c r="PWH166" s="113"/>
      <c r="PWI166" s="113"/>
      <c r="PWJ166" s="113"/>
      <c r="PWK166" s="113"/>
      <c r="PWL166" s="113"/>
      <c r="PWM166" s="113"/>
      <c r="PWN166" s="113"/>
      <c r="PWO166" s="113"/>
      <c r="PWP166" s="113"/>
      <c r="PWQ166" s="113"/>
      <c r="PWR166" s="113"/>
      <c r="PWS166" s="113"/>
      <c r="PWT166" s="113"/>
      <c r="PWU166" s="113"/>
      <c r="PWV166" s="113"/>
      <c r="PWW166" s="113"/>
      <c r="PWX166" s="113"/>
      <c r="PWY166" s="113"/>
      <c r="PWZ166" s="113"/>
      <c r="PXA166" s="113"/>
      <c r="PXB166" s="113"/>
      <c r="PXC166" s="113"/>
      <c r="PXD166" s="113"/>
      <c r="PXE166" s="113"/>
      <c r="PXF166" s="113"/>
      <c r="PXG166" s="113"/>
      <c r="PXH166" s="113"/>
      <c r="PXI166" s="113"/>
      <c r="PXJ166" s="113"/>
      <c r="PXK166" s="113"/>
      <c r="PXL166" s="113"/>
      <c r="PXM166" s="113"/>
      <c r="PXN166" s="113"/>
      <c r="PXO166" s="113"/>
      <c r="PXP166" s="113"/>
      <c r="PXQ166" s="113"/>
      <c r="PXR166" s="113"/>
      <c r="PXS166" s="113"/>
      <c r="PXT166" s="113"/>
      <c r="PXU166" s="113"/>
      <c r="PXV166" s="113"/>
      <c r="PXW166" s="113"/>
      <c r="PXX166" s="113"/>
      <c r="PXY166" s="113"/>
      <c r="PXZ166" s="113"/>
      <c r="PYA166" s="113"/>
      <c r="PYB166" s="113"/>
      <c r="PYC166" s="113"/>
      <c r="PYD166" s="113"/>
      <c r="PYE166" s="113"/>
      <c r="PYF166" s="113"/>
      <c r="PYG166" s="113"/>
      <c r="PYH166" s="113"/>
      <c r="PYI166" s="113"/>
      <c r="PYJ166" s="113"/>
      <c r="PYK166" s="113"/>
      <c r="PYL166" s="113"/>
      <c r="PYM166" s="113"/>
      <c r="PYN166" s="113"/>
      <c r="PYO166" s="113"/>
      <c r="PYP166" s="113"/>
      <c r="PYQ166" s="113"/>
      <c r="PYR166" s="113"/>
      <c r="PYS166" s="113"/>
      <c r="PYT166" s="113"/>
      <c r="PYU166" s="113"/>
      <c r="PYV166" s="113"/>
      <c r="PYW166" s="113"/>
      <c r="PYX166" s="113"/>
      <c r="PYY166" s="113"/>
      <c r="PYZ166" s="113"/>
      <c r="PZA166" s="113"/>
      <c r="PZB166" s="113"/>
      <c r="PZC166" s="113"/>
      <c r="PZD166" s="113"/>
      <c r="PZE166" s="113"/>
      <c r="PZF166" s="113"/>
      <c r="PZG166" s="113"/>
      <c r="PZH166" s="113"/>
      <c r="PZI166" s="113"/>
      <c r="PZJ166" s="113"/>
      <c r="PZK166" s="113"/>
      <c r="PZL166" s="113"/>
      <c r="PZM166" s="113"/>
      <c r="PZN166" s="113"/>
      <c r="PZO166" s="113"/>
      <c r="PZP166" s="113"/>
      <c r="PZQ166" s="113"/>
      <c r="PZR166" s="113"/>
      <c r="PZS166" s="113"/>
      <c r="PZT166" s="113"/>
      <c r="PZU166" s="113"/>
      <c r="PZV166" s="113"/>
      <c r="PZW166" s="113"/>
      <c r="PZX166" s="113"/>
      <c r="PZY166" s="113"/>
      <c r="PZZ166" s="113"/>
      <c r="QAA166" s="113"/>
      <c r="QAB166" s="113"/>
      <c r="QAC166" s="113"/>
      <c r="QAD166" s="113"/>
      <c r="QAE166" s="113"/>
      <c r="QAF166" s="113"/>
      <c r="QAG166" s="113"/>
      <c r="QAH166" s="113"/>
      <c r="QAI166" s="113"/>
      <c r="QAJ166" s="113"/>
      <c r="QAK166" s="113"/>
      <c r="QAL166" s="113"/>
      <c r="QAM166" s="113"/>
      <c r="QAN166" s="113"/>
      <c r="QAO166" s="113"/>
      <c r="QAP166" s="113"/>
      <c r="QAQ166" s="113"/>
      <c r="QAR166" s="113"/>
      <c r="QAS166" s="113"/>
      <c r="QAT166" s="113"/>
      <c r="QAU166" s="113"/>
      <c r="QAV166" s="113"/>
      <c r="QAW166" s="113"/>
      <c r="QAX166" s="113"/>
      <c r="QAY166" s="113"/>
      <c r="QAZ166" s="113"/>
      <c r="QBA166" s="113"/>
      <c r="QBB166" s="113"/>
      <c r="QBC166" s="113"/>
      <c r="QBD166" s="113"/>
      <c r="QBE166" s="113"/>
      <c r="QBF166" s="113"/>
      <c r="QBG166" s="113"/>
      <c r="QBH166" s="113"/>
      <c r="QBI166" s="113"/>
      <c r="QBJ166" s="113"/>
      <c r="QBK166" s="113"/>
      <c r="QBL166" s="113"/>
      <c r="QBM166" s="113"/>
      <c r="QBN166" s="113"/>
      <c r="QBO166" s="113"/>
      <c r="QBP166" s="113"/>
      <c r="QBQ166" s="113"/>
      <c r="QBR166" s="113"/>
      <c r="QBS166" s="113"/>
      <c r="QBT166" s="113"/>
      <c r="QBU166" s="113"/>
      <c r="QBV166" s="113"/>
      <c r="QBW166" s="113"/>
      <c r="QBX166" s="113"/>
      <c r="QBY166" s="113"/>
      <c r="QBZ166" s="113"/>
      <c r="QCA166" s="113"/>
      <c r="QCB166" s="113"/>
      <c r="QCC166" s="113"/>
      <c r="QCD166" s="113"/>
      <c r="QCE166" s="113"/>
      <c r="QCF166" s="113"/>
      <c r="QCG166" s="113"/>
      <c r="QCH166" s="113"/>
      <c r="QCI166" s="113"/>
      <c r="QCJ166" s="113"/>
      <c r="QCK166" s="113"/>
      <c r="QCL166" s="113"/>
      <c r="QCM166" s="113"/>
      <c r="QCN166" s="113"/>
      <c r="QCO166" s="113"/>
      <c r="QCP166" s="113"/>
      <c r="QCQ166" s="113"/>
      <c r="QCR166" s="113"/>
      <c r="QCS166" s="113"/>
      <c r="QCT166" s="113"/>
      <c r="QCU166" s="113"/>
      <c r="QCV166" s="113"/>
      <c r="QCW166" s="113"/>
      <c r="QCX166" s="113"/>
      <c r="QCY166" s="113"/>
      <c r="QCZ166" s="113"/>
      <c r="QDA166" s="113"/>
      <c r="QDB166" s="113"/>
      <c r="QDC166" s="113"/>
      <c r="QDD166" s="113"/>
      <c r="QDE166" s="113"/>
      <c r="QDF166" s="113"/>
      <c r="QDG166" s="113"/>
      <c r="QDH166" s="113"/>
      <c r="QDI166" s="113"/>
      <c r="QDJ166" s="113"/>
      <c r="QDK166" s="113"/>
      <c r="QDL166" s="113"/>
      <c r="QDM166" s="113"/>
      <c r="QDN166" s="113"/>
      <c r="QDO166" s="113"/>
      <c r="QDP166" s="113"/>
      <c r="QDQ166" s="113"/>
      <c r="QDR166" s="113"/>
      <c r="QDS166" s="113"/>
      <c r="QDT166" s="113"/>
      <c r="QDU166" s="113"/>
      <c r="QDV166" s="113"/>
      <c r="QDW166" s="113"/>
      <c r="QDX166" s="113"/>
      <c r="QDY166" s="113"/>
      <c r="QDZ166" s="113"/>
      <c r="QEA166" s="113"/>
      <c r="QEB166" s="113"/>
      <c r="QEC166" s="113"/>
      <c r="QED166" s="113"/>
      <c r="QEE166" s="113"/>
      <c r="QEF166" s="113"/>
      <c r="QEG166" s="113"/>
      <c r="QEH166" s="113"/>
      <c r="QEI166" s="113"/>
      <c r="QEJ166" s="113"/>
      <c r="QEK166" s="113"/>
      <c r="QEL166" s="113"/>
      <c r="QEM166" s="113"/>
      <c r="QEN166" s="113"/>
      <c r="QEO166" s="113"/>
      <c r="QEP166" s="113"/>
      <c r="QEQ166" s="113"/>
      <c r="QER166" s="113"/>
      <c r="QES166" s="113"/>
      <c r="QET166" s="113"/>
      <c r="QEU166" s="113"/>
      <c r="QEV166" s="113"/>
      <c r="QEW166" s="113"/>
      <c r="QEX166" s="113"/>
      <c r="QEY166" s="113"/>
      <c r="QEZ166" s="113"/>
      <c r="QFA166" s="113"/>
      <c r="QFB166" s="113"/>
      <c r="QFC166" s="113"/>
      <c r="QFD166" s="113"/>
      <c r="QFE166" s="113"/>
      <c r="QFF166" s="113"/>
      <c r="QFG166" s="113"/>
      <c r="QFH166" s="113"/>
      <c r="QFI166" s="113"/>
      <c r="QFJ166" s="113"/>
      <c r="QFK166" s="113"/>
      <c r="QFL166" s="113"/>
      <c r="QFM166" s="113"/>
      <c r="QFN166" s="113"/>
      <c r="QFO166" s="113"/>
      <c r="QFP166" s="113"/>
      <c r="QFQ166" s="113"/>
      <c r="QFR166" s="113"/>
      <c r="QFS166" s="113"/>
      <c r="QFT166" s="113"/>
      <c r="QFU166" s="113"/>
      <c r="QFV166" s="113"/>
      <c r="QFW166" s="113"/>
      <c r="QFX166" s="113"/>
      <c r="QFY166" s="113"/>
      <c r="QFZ166" s="113"/>
      <c r="QGA166" s="113"/>
      <c r="QGB166" s="113"/>
      <c r="QGC166" s="113"/>
      <c r="QGD166" s="113"/>
      <c r="QGE166" s="113"/>
      <c r="QGF166" s="113"/>
      <c r="QGG166" s="113"/>
      <c r="QGH166" s="113"/>
      <c r="QGI166" s="113"/>
      <c r="QGJ166" s="113"/>
      <c r="QGK166" s="113"/>
      <c r="QGL166" s="113"/>
      <c r="QGM166" s="113"/>
      <c r="QGN166" s="113"/>
      <c r="QGO166" s="113"/>
      <c r="QGP166" s="113"/>
      <c r="QGQ166" s="113"/>
      <c r="QGR166" s="113"/>
      <c r="QGS166" s="113"/>
      <c r="QGT166" s="113"/>
      <c r="QGU166" s="113"/>
      <c r="QGV166" s="113"/>
      <c r="QGW166" s="113"/>
      <c r="QGX166" s="113"/>
      <c r="QGY166" s="113"/>
      <c r="QGZ166" s="113"/>
      <c r="QHA166" s="113"/>
      <c r="QHB166" s="113"/>
      <c r="QHC166" s="113"/>
      <c r="QHD166" s="113"/>
      <c r="QHE166" s="113"/>
      <c r="QHF166" s="113"/>
      <c r="QHG166" s="113"/>
      <c r="QHH166" s="113"/>
      <c r="QHI166" s="113"/>
      <c r="QHJ166" s="113"/>
      <c r="QHK166" s="113"/>
      <c r="QHL166" s="113"/>
      <c r="QHM166" s="113"/>
      <c r="QHN166" s="113"/>
      <c r="QHO166" s="113"/>
      <c r="QHP166" s="113"/>
      <c r="QHQ166" s="113"/>
      <c r="QHR166" s="113"/>
      <c r="QHS166" s="113"/>
      <c r="QHT166" s="113"/>
      <c r="QHU166" s="113"/>
      <c r="QHV166" s="113"/>
      <c r="QHW166" s="113"/>
      <c r="QHX166" s="113"/>
      <c r="QHY166" s="113"/>
      <c r="QHZ166" s="113"/>
      <c r="QIA166" s="113"/>
      <c r="QIB166" s="113"/>
      <c r="QIC166" s="113"/>
      <c r="QID166" s="113"/>
      <c r="QIE166" s="113"/>
      <c r="QIF166" s="113"/>
      <c r="QIG166" s="113"/>
      <c r="QIH166" s="113"/>
      <c r="QII166" s="113"/>
      <c r="QIJ166" s="113"/>
      <c r="QIK166" s="113"/>
      <c r="QIL166" s="113"/>
      <c r="QIM166" s="113"/>
      <c r="QIN166" s="113"/>
      <c r="QIO166" s="113"/>
      <c r="QIP166" s="113"/>
      <c r="QIQ166" s="113"/>
      <c r="QIR166" s="113"/>
      <c r="QIS166" s="113"/>
      <c r="QIT166" s="113"/>
      <c r="QIU166" s="113"/>
      <c r="QIV166" s="113"/>
      <c r="QIW166" s="113"/>
      <c r="QIX166" s="113"/>
      <c r="QIY166" s="113"/>
      <c r="QIZ166" s="113"/>
      <c r="QJA166" s="113"/>
      <c r="QJB166" s="113"/>
      <c r="QJC166" s="113"/>
      <c r="QJD166" s="113"/>
      <c r="QJE166" s="113"/>
      <c r="QJF166" s="113"/>
      <c r="QJG166" s="113"/>
      <c r="QJH166" s="113"/>
      <c r="QJI166" s="113"/>
      <c r="QJJ166" s="113"/>
      <c r="QJK166" s="113"/>
      <c r="QJL166" s="113"/>
      <c r="QJM166" s="113"/>
      <c r="QJN166" s="113"/>
      <c r="QJO166" s="113"/>
      <c r="QJP166" s="113"/>
      <c r="QJQ166" s="113"/>
      <c r="QJR166" s="113"/>
      <c r="QJS166" s="113"/>
      <c r="QJT166" s="113"/>
      <c r="QJU166" s="113"/>
      <c r="QJV166" s="113"/>
      <c r="QJW166" s="113"/>
      <c r="QJX166" s="113"/>
      <c r="QJY166" s="113"/>
      <c r="QJZ166" s="113"/>
      <c r="QKA166" s="113"/>
      <c r="QKB166" s="113"/>
      <c r="QKC166" s="113"/>
      <c r="QKD166" s="113"/>
      <c r="QKE166" s="113"/>
      <c r="QKF166" s="113"/>
      <c r="QKG166" s="113"/>
      <c r="QKH166" s="113"/>
      <c r="QKI166" s="113"/>
      <c r="QKJ166" s="113"/>
      <c r="QKK166" s="113"/>
      <c r="QKL166" s="113"/>
      <c r="QKM166" s="113"/>
      <c r="QKN166" s="113"/>
      <c r="QKO166" s="113"/>
      <c r="QKP166" s="113"/>
      <c r="QKQ166" s="113"/>
      <c r="QKR166" s="113"/>
      <c r="QKS166" s="113"/>
      <c r="QKT166" s="113"/>
      <c r="QKU166" s="113"/>
      <c r="QKV166" s="113"/>
      <c r="QKW166" s="113"/>
      <c r="QKX166" s="113"/>
      <c r="QKY166" s="113"/>
      <c r="QKZ166" s="113"/>
      <c r="QLA166" s="113"/>
      <c r="QLB166" s="113"/>
      <c r="QLC166" s="113"/>
      <c r="QLD166" s="113"/>
      <c r="QLE166" s="113"/>
      <c r="QLF166" s="113"/>
      <c r="QLG166" s="113"/>
      <c r="QLH166" s="113"/>
      <c r="QLI166" s="113"/>
      <c r="QLJ166" s="113"/>
      <c r="QLK166" s="113"/>
      <c r="QLL166" s="113"/>
      <c r="QLM166" s="113"/>
      <c r="QLN166" s="113"/>
      <c r="QLO166" s="113"/>
      <c r="QLP166" s="113"/>
      <c r="QLQ166" s="113"/>
      <c r="QLR166" s="113"/>
      <c r="QLS166" s="113"/>
      <c r="QLT166" s="113"/>
      <c r="QLU166" s="113"/>
      <c r="QLV166" s="113"/>
      <c r="QLW166" s="113"/>
      <c r="QLX166" s="113"/>
      <c r="QLY166" s="113"/>
      <c r="QLZ166" s="113"/>
      <c r="QMA166" s="113"/>
      <c r="QMB166" s="113"/>
      <c r="QMC166" s="113"/>
      <c r="QMD166" s="113"/>
      <c r="QME166" s="113"/>
      <c r="QMF166" s="113"/>
      <c r="QMG166" s="113"/>
      <c r="QMH166" s="113"/>
      <c r="QMI166" s="113"/>
      <c r="QMJ166" s="113"/>
      <c r="QMK166" s="113"/>
      <c r="QML166" s="113"/>
      <c r="QMM166" s="113"/>
      <c r="QMN166" s="113"/>
      <c r="QMO166" s="113"/>
      <c r="QMP166" s="113"/>
      <c r="QMQ166" s="113"/>
      <c r="QMR166" s="113"/>
      <c r="QMS166" s="113"/>
      <c r="QMT166" s="113"/>
      <c r="QMU166" s="113"/>
      <c r="QMV166" s="113"/>
      <c r="QMW166" s="113"/>
      <c r="QMX166" s="113"/>
      <c r="QMY166" s="113"/>
      <c r="QMZ166" s="113"/>
      <c r="QNA166" s="113"/>
      <c r="QNB166" s="113"/>
      <c r="QNC166" s="113"/>
      <c r="QND166" s="113"/>
      <c r="QNE166" s="113"/>
      <c r="QNF166" s="113"/>
      <c r="QNG166" s="113"/>
      <c r="QNH166" s="113"/>
      <c r="QNI166" s="113"/>
      <c r="QNJ166" s="113"/>
      <c r="QNK166" s="113"/>
      <c r="QNL166" s="113"/>
      <c r="QNM166" s="113"/>
      <c r="QNN166" s="113"/>
      <c r="QNO166" s="113"/>
      <c r="QNP166" s="113"/>
      <c r="QNQ166" s="113"/>
      <c r="QNR166" s="113"/>
      <c r="QNS166" s="113"/>
      <c r="QNT166" s="113"/>
      <c r="QNU166" s="113"/>
      <c r="QNV166" s="113"/>
      <c r="QNW166" s="113"/>
      <c r="QNX166" s="113"/>
      <c r="QNY166" s="113"/>
      <c r="QNZ166" s="113"/>
      <c r="QOA166" s="113"/>
      <c r="QOB166" s="113"/>
      <c r="QOC166" s="113"/>
      <c r="QOD166" s="113"/>
      <c r="QOE166" s="113"/>
      <c r="QOF166" s="113"/>
      <c r="QOG166" s="113"/>
      <c r="QOH166" s="113"/>
      <c r="QOI166" s="113"/>
      <c r="QOJ166" s="113"/>
      <c r="QOK166" s="113"/>
      <c r="QOL166" s="113"/>
      <c r="QOM166" s="113"/>
      <c r="QON166" s="113"/>
      <c r="QOO166" s="113"/>
      <c r="QOP166" s="113"/>
      <c r="QOQ166" s="113"/>
      <c r="QOR166" s="113"/>
      <c r="QOS166" s="113"/>
      <c r="QOT166" s="113"/>
      <c r="QOU166" s="113"/>
      <c r="QOV166" s="113"/>
      <c r="QOW166" s="113"/>
      <c r="QOX166" s="113"/>
      <c r="QOY166" s="113"/>
      <c r="QOZ166" s="113"/>
      <c r="QPA166" s="113"/>
      <c r="QPB166" s="113"/>
      <c r="QPC166" s="113"/>
      <c r="QPD166" s="113"/>
      <c r="QPE166" s="113"/>
      <c r="QPF166" s="113"/>
      <c r="QPG166" s="113"/>
      <c r="QPH166" s="113"/>
      <c r="QPI166" s="113"/>
      <c r="QPJ166" s="113"/>
      <c r="QPK166" s="113"/>
      <c r="QPL166" s="113"/>
      <c r="QPM166" s="113"/>
      <c r="QPN166" s="113"/>
      <c r="QPO166" s="113"/>
      <c r="QPP166" s="113"/>
      <c r="QPQ166" s="113"/>
      <c r="QPR166" s="113"/>
      <c r="QPS166" s="113"/>
      <c r="QPT166" s="113"/>
      <c r="QPU166" s="113"/>
      <c r="QPV166" s="113"/>
      <c r="QPW166" s="113"/>
      <c r="QPX166" s="113"/>
      <c r="QPY166" s="113"/>
      <c r="QPZ166" s="113"/>
      <c r="QQA166" s="113"/>
      <c r="QQB166" s="113"/>
      <c r="QQC166" s="113"/>
      <c r="QQD166" s="113"/>
      <c r="QQE166" s="113"/>
      <c r="QQF166" s="113"/>
      <c r="QQG166" s="113"/>
      <c r="QQH166" s="113"/>
      <c r="QQI166" s="113"/>
      <c r="QQJ166" s="113"/>
      <c r="QQK166" s="113"/>
      <c r="QQL166" s="113"/>
      <c r="QQM166" s="113"/>
      <c r="QQN166" s="113"/>
      <c r="QQO166" s="113"/>
      <c r="QQP166" s="113"/>
      <c r="QQQ166" s="113"/>
      <c r="QQR166" s="113"/>
      <c r="QQS166" s="113"/>
      <c r="QQT166" s="113"/>
      <c r="QQU166" s="113"/>
      <c r="QQV166" s="113"/>
      <c r="QQW166" s="113"/>
      <c r="QQX166" s="113"/>
      <c r="QQY166" s="113"/>
      <c r="QQZ166" s="113"/>
      <c r="QRA166" s="113"/>
      <c r="QRB166" s="113"/>
      <c r="QRC166" s="113"/>
      <c r="QRD166" s="113"/>
      <c r="QRE166" s="113"/>
      <c r="QRF166" s="113"/>
      <c r="QRG166" s="113"/>
      <c r="QRH166" s="113"/>
      <c r="QRI166" s="113"/>
      <c r="QRJ166" s="113"/>
      <c r="QRK166" s="113"/>
      <c r="QRL166" s="113"/>
      <c r="QRM166" s="113"/>
      <c r="QRN166" s="113"/>
      <c r="QRO166" s="113"/>
      <c r="QRP166" s="113"/>
      <c r="QRQ166" s="113"/>
      <c r="QRR166" s="113"/>
      <c r="QRS166" s="113"/>
      <c r="QRT166" s="113"/>
      <c r="QRU166" s="113"/>
      <c r="QRV166" s="113"/>
      <c r="QRW166" s="113"/>
      <c r="QRX166" s="113"/>
      <c r="QRY166" s="113"/>
      <c r="QRZ166" s="113"/>
      <c r="QSA166" s="113"/>
      <c r="QSB166" s="113"/>
      <c r="QSC166" s="113"/>
      <c r="QSD166" s="113"/>
      <c r="QSE166" s="113"/>
      <c r="QSF166" s="113"/>
      <c r="QSG166" s="113"/>
      <c r="QSH166" s="113"/>
      <c r="QSI166" s="113"/>
      <c r="QSJ166" s="113"/>
      <c r="QSK166" s="113"/>
      <c r="QSL166" s="113"/>
      <c r="QSM166" s="113"/>
      <c r="QSN166" s="113"/>
      <c r="QSO166" s="113"/>
      <c r="QSP166" s="113"/>
      <c r="QSQ166" s="113"/>
      <c r="QSR166" s="113"/>
      <c r="QSS166" s="113"/>
      <c r="QST166" s="113"/>
      <c r="QSU166" s="113"/>
      <c r="QSV166" s="113"/>
      <c r="QSW166" s="113"/>
      <c r="QSX166" s="113"/>
      <c r="QSY166" s="113"/>
      <c r="QSZ166" s="113"/>
      <c r="QTA166" s="113"/>
      <c r="QTB166" s="113"/>
      <c r="QTC166" s="113"/>
      <c r="QTD166" s="113"/>
      <c r="QTE166" s="113"/>
      <c r="QTF166" s="113"/>
      <c r="QTG166" s="113"/>
      <c r="QTH166" s="113"/>
      <c r="QTI166" s="113"/>
      <c r="QTJ166" s="113"/>
      <c r="QTK166" s="113"/>
      <c r="QTL166" s="113"/>
      <c r="QTM166" s="113"/>
      <c r="QTN166" s="113"/>
      <c r="QTO166" s="113"/>
      <c r="QTP166" s="113"/>
      <c r="QTQ166" s="113"/>
      <c r="QTR166" s="113"/>
      <c r="QTS166" s="113"/>
      <c r="QTT166" s="113"/>
      <c r="QTU166" s="113"/>
      <c r="QTV166" s="113"/>
      <c r="QTW166" s="113"/>
      <c r="QTX166" s="113"/>
      <c r="QTY166" s="113"/>
      <c r="QTZ166" s="113"/>
      <c r="QUA166" s="113"/>
      <c r="QUB166" s="113"/>
      <c r="QUC166" s="113"/>
      <c r="QUD166" s="113"/>
      <c r="QUE166" s="113"/>
      <c r="QUF166" s="113"/>
      <c r="QUG166" s="113"/>
      <c r="QUH166" s="113"/>
      <c r="QUI166" s="113"/>
      <c r="QUJ166" s="113"/>
      <c r="QUK166" s="113"/>
      <c r="QUL166" s="113"/>
      <c r="QUM166" s="113"/>
      <c r="QUN166" s="113"/>
      <c r="QUO166" s="113"/>
      <c r="QUP166" s="113"/>
      <c r="QUQ166" s="113"/>
      <c r="QUR166" s="113"/>
      <c r="QUS166" s="113"/>
      <c r="QUT166" s="113"/>
      <c r="QUU166" s="113"/>
      <c r="QUV166" s="113"/>
      <c r="QUW166" s="113"/>
      <c r="QUX166" s="113"/>
      <c r="QUY166" s="113"/>
      <c r="QUZ166" s="113"/>
      <c r="QVA166" s="113"/>
      <c r="QVB166" s="113"/>
      <c r="QVC166" s="113"/>
      <c r="QVD166" s="113"/>
      <c r="QVE166" s="113"/>
      <c r="QVF166" s="113"/>
      <c r="QVG166" s="113"/>
      <c r="QVH166" s="113"/>
      <c r="QVI166" s="113"/>
      <c r="QVJ166" s="113"/>
      <c r="QVK166" s="113"/>
      <c r="QVL166" s="113"/>
      <c r="QVM166" s="113"/>
      <c r="QVN166" s="113"/>
      <c r="QVO166" s="113"/>
      <c r="QVP166" s="113"/>
      <c r="QVQ166" s="113"/>
      <c r="QVR166" s="113"/>
      <c r="QVS166" s="113"/>
      <c r="QVT166" s="113"/>
      <c r="QVU166" s="113"/>
      <c r="QVV166" s="113"/>
      <c r="QVW166" s="113"/>
      <c r="QVX166" s="113"/>
      <c r="QVY166" s="113"/>
      <c r="QVZ166" s="113"/>
      <c r="QWA166" s="113"/>
      <c r="QWB166" s="113"/>
      <c r="QWC166" s="113"/>
      <c r="QWD166" s="113"/>
      <c r="QWE166" s="113"/>
      <c r="QWF166" s="113"/>
      <c r="QWG166" s="113"/>
      <c r="QWH166" s="113"/>
      <c r="QWI166" s="113"/>
      <c r="QWJ166" s="113"/>
      <c r="QWK166" s="113"/>
      <c r="QWL166" s="113"/>
      <c r="QWM166" s="113"/>
      <c r="QWN166" s="113"/>
      <c r="QWO166" s="113"/>
      <c r="QWP166" s="113"/>
      <c r="QWQ166" s="113"/>
      <c r="QWR166" s="113"/>
      <c r="QWS166" s="113"/>
      <c r="QWT166" s="113"/>
      <c r="QWU166" s="113"/>
      <c r="QWV166" s="113"/>
      <c r="QWW166" s="113"/>
      <c r="QWX166" s="113"/>
      <c r="QWY166" s="113"/>
      <c r="QWZ166" s="113"/>
      <c r="QXA166" s="113"/>
      <c r="QXB166" s="113"/>
      <c r="QXC166" s="113"/>
      <c r="QXD166" s="113"/>
      <c r="QXE166" s="113"/>
      <c r="QXF166" s="113"/>
      <c r="QXG166" s="113"/>
      <c r="QXH166" s="113"/>
      <c r="QXI166" s="113"/>
      <c r="QXJ166" s="113"/>
      <c r="QXK166" s="113"/>
      <c r="QXL166" s="113"/>
      <c r="QXM166" s="113"/>
      <c r="QXN166" s="113"/>
      <c r="QXO166" s="113"/>
      <c r="QXP166" s="113"/>
      <c r="QXQ166" s="113"/>
      <c r="QXR166" s="113"/>
      <c r="QXS166" s="113"/>
      <c r="QXT166" s="113"/>
      <c r="QXU166" s="113"/>
      <c r="QXV166" s="113"/>
      <c r="QXW166" s="113"/>
      <c r="QXX166" s="113"/>
      <c r="QXY166" s="113"/>
      <c r="QXZ166" s="113"/>
      <c r="QYA166" s="113"/>
      <c r="QYB166" s="113"/>
      <c r="QYC166" s="113"/>
      <c r="QYD166" s="113"/>
      <c r="QYE166" s="113"/>
      <c r="QYF166" s="113"/>
      <c r="QYG166" s="113"/>
      <c r="QYH166" s="113"/>
      <c r="QYI166" s="113"/>
      <c r="QYJ166" s="113"/>
      <c r="QYK166" s="113"/>
      <c r="QYL166" s="113"/>
      <c r="QYM166" s="113"/>
      <c r="QYN166" s="113"/>
      <c r="QYO166" s="113"/>
      <c r="QYP166" s="113"/>
      <c r="QYQ166" s="113"/>
      <c r="QYR166" s="113"/>
      <c r="QYS166" s="113"/>
      <c r="QYT166" s="113"/>
      <c r="QYU166" s="113"/>
      <c r="QYV166" s="113"/>
      <c r="QYW166" s="113"/>
      <c r="QYX166" s="113"/>
      <c r="QYY166" s="113"/>
      <c r="QYZ166" s="113"/>
      <c r="QZA166" s="113"/>
      <c r="QZB166" s="113"/>
      <c r="QZC166" s="113"/>
      <c r="QZD166" s="113"/>
      <c r="QZE166" s="113"/>
      <c r="QZF166" s="113"/>
      <c r="QZG166" s="113"/>
      <c r="QZH166" s="113"/>
      <c r="QZI166" s="113"/>
      <c r="QZJ166" s="113"/>
      <c r="QZK166" s="113"/>
      <c r="QZL166" s="113"/>
      <c r="QZM166" s="113"/>
      <c r="QZN166" s="113"/>
      <c r="QZO166" s="113"/>
      <c r="QZP166" s="113"/>
      <c r="QZQ166" s="113"/>
      <c r="QZR166" s="113"/>
      <c r="QZS166" s="113"/>
      <c r="QZT166" s="113"/>
      <c r="QZU166" s="113"/>
      <c r="QZV166" s="113"/>
      <c r="QZW166" s="113"/>
      <c r="QZX166" s="113"/>
      <c r="QZY166" s="113"/>
      <c r="QZZ166" s="113"/>
      <c r="RAA166" s="113"/>
      <c r="RAB166" s="113"/>
      <c r="RAC166" s="113"/>
      <c r="RAD166" s="113"/>
      <c r="RAE166" s="113"/>
      <c r="RAF166" s="113"/>
      <c r="RAG166" s="113"/>
      <c r="RAH166" s="113"/>
      <c r="RAI166" s="113"/>
      <c r="RAJ166" s="113"/>
      <c r="RAK166" s="113"/>
      <c r="RAL166" s="113"/>
      <c r="RAM166" s="113"/>
      <c r="RAN166" s="113"/>
      <c r="RAO166" s="113"/>
      <c r="RAP166" s="113"/>
      <c r="RAQ166" s="113"/>
      <c r="RAR166" s="113"/>
      <c r="RAS166" s="113"/>
      <c r="RAT166" s="113"/>
      <c r="RAU166" s="113"/>
      <c r="RAV166" s="113"/>
      <c r="RAW166" s="113"/>
      <c r="RAX166" s="113"/>
      <c r="RAY166" s="113"/>
      <c r="RAZ166" s="113"/>
      <c r="RBA166" s="113"/>
      <c r="RBB166" s="113"/>
      <c r="RBC166" s="113"/>
      <c r="RBD166" s="113"/>
      <c r="RBE166" s="113"/>
      <c r="RBF166" s="113"/>
      <c r="RBG166" s="113"/>
      <c r="RBH166" s="113"/>
      <c r="RBI166" s="113"/>
      <c r="RBJ166" s="113"/>
      <c r="RBK166" s="113"/>
      <c r="RBL166" s="113"/>
      <c r="RBM166" s="113"/>
      <c r="RBN166" s="113"/>
      <c r="RBO166" s="113"/>
      <c r="RBP166" s="113"/>
      <c r="RBQ166" s="113"/>
      <c r="RBR166" s="113"/>
      <c r="RBS166" s="113"/>
      <c r="RBT166" s="113"/>
      <c r="RBU166" s="113"/>
      <c r="RBV166" s="113"/>
      <c r="RBW166" s="113"/>
      <c r="RBX166" s="113"/>
      <c r="RBY166" s="113"/>
      <c r="RBZ166" s="113"/>
      <c r="RCA166" s="113"/>
      <c r="RCB166" s="113"/>
      <c r="RCC166" s="113"/>
      <c r="RCD166" s="113"/>
      <c r="RCE166" s="113"/>
      <c r="RCF166" s="113"/>
      <c r="RCG166" s="113"/>
      <c r="RCH166" s="113"/>
      <c r="RCI166" s="113"/>
      <c r="RCJ166" s="113"/>
      <c r="RCK166" s="113"/>
      <c r="RCL166" s="113"/>
      <c r="RCM166" s="113"/>
      <c r="RCN166" s="113"/>
      <c r="RCO166" s="113"/>
      <c r="RCP166" s="113"/>
      <c r="RCQ166" s="113"/>
      <c r="RCR166" s="113"/>
      <c r="RCS166" s="113"/>
      <c r="RCT166" s="113"/>
      <c r="RCU166" s="113"/>
      <c r="RCV166" s="113"/>
      <c r="RCW166" s="113"/>
      <c r="RCX166" s="113"/>
      <c r="RCY166" s="113"/>
      <c r="RCZ166" s="113"/>
      <c r="RDA166" s="113"/>
      <c r="RDB166" s="113"/>
      <c r="RDC166" s="113"/>
      <c r="RDD166" s="113"/>
      <c r="RDE166" s="113"/>
      <c r="RDF166" s="113"/>
      <c r="RDG166" s="113"/>
      <c r="RDH166" s="113"/>
      <c r="RDI166" s="113"/>
      <c r="RDJ166" s="113"/>
      <c r="RDK166" s="113"/>
      <c r="RDL166" s="113"/>
      <c r="RDM166" s="113"/>
      <c r="RDN166" s="113"/>
      <c r="RDO166" s="113"/>
      <c r="RDP166" s="113"/>
      <c r="RDQ166" s="113"/>
      <c r="RDR166" s="113"/>
      <c r="RDS166" s="113"/>
      <c r="RDT166" s="113"/>
      <c r="RDU166" s="113"/>
      <c r="RDV166" s="113"/>
      <c r="RDW166" s="113"/>
      <c r="RDX166" s="113"/>
      <c r="RDY166" s="113"/>
      <c r="RDZ166" s="113"/>
      <c r="REA166" s="113"/>
      <c r="REB166" s="113"/>
      <c r="REC166" s="113"/>
      <c r="RED166" s="113"/>
      <c r="REE166" s="113"/>
      <c r="REF166" s="113"/>
      <c r="REG166" s="113"/>
      <c r="REH166" s="113"/>
      <c r="REI166" s="113"/>
      <c r="REJ166" s="113"/>
      <c r="REK166" s="113"/>
      <c r="REL166" s="113"/>
      <c r="REM166" s="113"/>
      <c r="REN166" s="113"/>
      <c r="REO166" s="113"/>
      <c r="REP166" s="113"/>
      <c r="REQ166" s="113"/>
      <c r="RER166" s="113"/>
      <c r="RES166" s="113"/>
      <c r="RET166" s="113"/>
      <c r="REU166" s="113"/>
      <c r="REV166" s="113"/>
      <c r="REW166" s="113"/>
      <c r="REX166" s="113"/>
      <c r="REY166" s="113"/>
      <c r="REZ166" s="113"/>
      <c r="RFA166" s="113"/>
      <c r="RFB166" s="113"/>
      <c r="RFC166" s="113"/>
      <c r="RFD166" s="113"/>
      <c r="RFE166" s="113"/>
      <c r="RFF166" s="113"/>
      <c r="RFG166" s="113"/>
      <c r="RFH166" s="113"/>
      <c r="RFI166" s="113"/>
      <c r="RFJ166" s="113"/>
      <c r="RFK166" s="113"/>
      <c r="RFL166" s="113"/>
      <c r="RFM166" s="113"/>
      <c r="RFN166" s="113"/>
      <c r="RFO166" s="113"/>
      <c r="RFP166" s="113"/>
      <c r="RFQ166" s="113"/>
      <c r="RFR166" s="113"/>
      <c r="RFS166" s="113"/>
      <c r="RFT166" s="113"/>
      <c r="RFU166" s="113"/>
      <c r="RFV166" s="113"/>
      <c r="RFW166" s="113"/>
      <c r="RFX166" s="113"/>
      <c r="RFY166" s="113"/>
      <c r="RFZ166" s="113"/>
      <c r="RGA166" s="113"/>
      <c r="RGB166" s="113"/>
      <c r="RGC166" s="113"/>
      <c r="RGD166" s="113"/>
      <c r="RGE166" s="113"/>
      <c r="RGF166" s="113"/>
      <c r="RGG166" s="113"/>
      <c r="RGH166" s="113"/>
      <c r="RGI166" s="113"/>
      <c r="RGJ166" s="113"/>
      <c r="RGK166" s="113"/>
      <c r="RGL166" s="113"/>
      <c r="RGM166" s="113"/>
      <c r="RGN166" s="113"/>
      <c r="RGO166" s="113"/>
      <c r="RGP166" s="113"/>
      <c r="RGQ166" s="113"/>
      <c r="RGR166" s="113"/>
      <c r="RGS166" s="113"/>
      <c r="RGT166" s="113"/>
      <c r="RGU166" s="113"/>
      <c r="RGV166" s="113"/>
      <c r="RGW166" s="113"/>
      <c r="RGX166" s="113"/>
      <c r="RGY166" s="113"/>
      <c r="RGZ166" s="113"/>
      <c r="RHA166" s="113"/>
      <c r="RHB166" s="113"/>
      <c r="RHC166" s="113"/>
      <c r="RHD166" s="113"/>
      <c r="RHE166" s="113"/>
      <c r="RHF166" s="113"/>
      <c r="RHG166" s="113"/>
      <c r="RHH166" s="113"/>
      <c r="RHI166" s="113"/>
      <c r="RHJ166" s="113"/>
      <c r="RHK166" s="113"/>
      <c r="RHL166" s="113"/>
      <c r="RHM166" s="113"/>
      <c r="RHN166" s="113"/>
      <c r="RHO166" s="113"/>
      <c r="RHP166" s="113"/>
      <c r="RHQ166" s="113"/>
      <c r="RHR166" s="113"/>
      <c r="RHS166" s="113"/>
      <c r="RHT166" s="113"/>
      <c r="RHU166" s="113"/>
      <c r="RHV166" s="113"/>
      <c r="RHW166" s="113"/>
      <c r="RHX166" s="113"/>
      <c r="RHY166" s="113"/>
      <c r="RHZ166" s="113"/>
      <c r="RIA166" s="113"/>
      <c r="RIB166" s="113"/>
      <c r="RIC166" s="113"/>
      <c r="RID166" s="113"/>
      <c r="RIE166" s="113"/>
      <c r="RIF166" s="113"/>
      <c r="RIG166" s="113"/>
      <c r="RIH166" s="113"/>
      <c r="RII166" s="113"/>
      <c r="RIJ166" s="113"/>
      <c r="RIK166" s="113"/>
      <c r="RIL166" s="113"/>
      <c r="RIM166" s="113"/>
      <c r="RIN166" s="113"/>
      <c r="RIO166" s="113"/>
      <c r="RIP166" s="113"/>
      <c r="RIQ166" s="113"/>
      <c r="RIR166" s="113"/>
      <c r="RIS166" s="113"/>
      <c r="RIT166" s="113"/>
      <c r="RIU166" s="113"/>
      <c r="RIV166" s="113"/>
      <c r="RIW166" s="113"/>
      <c r="RIX166" s="113"/>
      <c r="RIY166" s="113"/>
      <c r="RIZ166" s="113"/>
      <c r="RJA166" s="113"/>
      <c r="RJB166" s="113"/>
      <c r="RJC166" s="113"/>
      <c r="RJD166" s="113"/>
      <c r="RJE166" s="113"/>
      <c r="RJF166" s="113"/>
      <c r="RJG166" s="113"/>
      <c r="RJH166" s="113"/>
      <c r="RJI166" s="113"/>
      <c r="RJJ166" s="113"/>
      <c r="RJK166" s="113"/>
      <c r="RJL166" s="113"/>
      <c r="RJM166" s="113"/>
      <c r="RJN166" s="113"/>
      <c r="RJO166" s="113"/>
      <c r="RJP166" s="113"/>
      <c r="RJQ166" s="113"/>
      <c r="RJR166" s="113"/>
      <c r="RJS166" s="113"/>
      <c r="RJT166" s="113"/>
      <c r="RJU166" s="113"/>
      <c r="RJV166" s="113"/>
      <c r="RJW166" s="113"/>
      <c r="RJX166" s="113"/>
      <c r="RJY166" s="113"/>
      <c r="RJZ166" s="113"/>
      <c r="RKA166" s="113"/>
      <c r="RKB166" s="113"/>
      <c r="RKC166" s="113"/>
      <c r="RKD166" s="113"/>
      <c r="RKE166" s="113"/>
      <c r="RKF166" s="113"/>
      <c r="RKG166" s="113"/>
      <c r="RKH166" s="113"/>
      <c r="RKI166" s="113"/>
      <c r="RKJ166" s="113"/>
      <c r="RKK166" s="113"/>
      <c r="RKL166" s="113"/>
      <c r="RKM166" s="113"/>
      <c r="RKN166" s="113"/>
      <c r="RKO166" s="113"/>
      <c r="RKP166" s="113"/>
      <c r="RKQ166" s="113"/>
      <c r="RKR166" s="113"/>
      <c r="RKS166" s="113"/>
      <c r="RKT166" s="113"/>
      <c r="RKU166" s="113"/>
      <c r="RKV166" s="113"/>
      <c r="RKW166" s="113"/>
      <c r="RKX166" s="113"/>
      <c r="RKY166" s="113"/>
      <c r="RKZ166" s="113"/>
      <c r="RLA166" s="113"/>
      <c r="RLB166" s="113"/>
      <c r="RLC166" s="113"/>
      <c r="RLD166" s="113"/>
      <c r="RLE166" s="113"/>
      <c r="RLF166" s="113"/>
      <c r="RLG166" s="113"/>
      <c r="RLH166" s="113"/>
      <c r="RLI166" s="113"/>
      <c r="RLJ166" s="113"/>
      <c r="RLK166" s="113"/>
      <c r="RLL166" s="113"/>
      <c r="RLM166" s="113"/>
      <c r="RLN166" s="113"/>
      <c r="RLO166" s="113"/>
      <c r="RLP166" s="113"/>
      <c r="RLQ166" s="113"/>
      <c r="RLR166" s="113"/>
      <c r="RLS166" s="113"/>
      <c r="RLT166" s="113"/>
      <c r="RLU166" s="113"/>
      <c r="RLV166" s="113"/>
      <c r="RLW166" s="113"/>
      <c r="RLX166" s="113"/>
      <c r="RLY166" s="113"/>
      <c r="RLZ166" s="113"/>
      <c r="RMA166" s="113"/>
      <c r="RMB166" s="113"/>
      <c r="RMC166" s="113"/>
      <c r="RMD166" s="113"/>
      <c r="RME166" s="113"/>
      <c r="RMF166" s="113"/>
      <c r="RMG166" s="113"/>
      <c r="RMH166" s="113"/>
      <c r="RMI166" s="113"/>
      <c r="RMJ166" s="113"/>
      <c r="RMK166" s="113"/>
      <c r="RML166" s="113"/>
      <c r="RMM166" s="113"/>
      <c r="RMN166" s="113"/>
      <c r="RMO166" s="113"/>
      <c r="RMP166" s="113"/>
      <c r="RMQ166" s="113"/>
      <c r="RMR166" s="113"/>
      <c r="RMS166" s="113"/>
      <c r="RMT166" s="113"/>
      <c r="RMU166" s="113"/>
      <c r="RMV166" s="113"/>
      <c r="RMW166" s="113"/>
      <c r="RMX166" s="113"/>
      <c r="RMY166" s="113"/>
      <c r="RMZ166" s="113"/>
      <c r="RNA166" s="113"/>
      <c r="RNB166" s="113"/>
      <c r="RNC166" s="113"/>
      <c r="RND166" s="113"/>
      <c r="RNE166" s="113"/>
      <c r="RNF166" s="113"/>
      <c r="RNG166" s="113"/>
      <c r="RNH166" s="113"/>
      <c r="RNI166" s="113"/>
      <c r="RNJ166" s="113"/>
      <c r="RNK166" s="113"/>
      <c r="RNL166" s="113"/>
      <c r="RNM166" s="113"/>
      <c r="RNN166" s="113"/>
      <c r="RNO166" s="113"/>
      <c r="RNP166" s="113"/>
      <c r="RNQ166" s="113"/>
      <c r="RNR166" s="113"/>
      <c r="RNS166" s="113"/>
      <c r="RNT166" s="113"/>
      <c r="RNU166" s="113"/>
      <c r="RNV166" s="113"/>
      <c r="RNW166" s="113"/>
      <c r="RNX166" s="113"/>
      <c r="RNY166" s="113"/>
      <c r="RNZ166" s="113"/>
      <c r="ROA166" s="113"/>
      <c r="ROB166" s="113"/>
      <c r="ROC166" s="113"/>
      <c r="ROD166" s="113"/>
      <c r="ROE166" s="113"/>
      <c r="ROF166" s="113"/>
      <c r="ROG166" s="113"/>
      <c r="ROH166" s="113"/>
      <c r="ROI166" s="113"/>
      <c r="ROJ166" s="113"/>
      <c r="ROK166" s="113"/>
      <c r="ROL166" s="113"/>
      <c r="ROM166" s="113"/>
      <c r="RON166" s="113"/>
      <c r="ROO166" s="113"/>
      <c r="ROP166" s="113"/>
      <c r="ROQ166" s="113"/>
      <c r="ROR166" s="113"/>
      <c r="ROS166" s="113"/>
      <c r="ROT166" s="113"/>
      <c r="ROU166" s="113"/>
      <c r="ROV166" s="113"/>
      <c r="ROW166" s="113"/>
      <c r="ROX166" s="113"/>
      <c r="ROY166" s="113"/>
      <c r="ROZ166" s="113"/>
      <c r="RPA166" s="113"/>
      <c r="RPB166" s="113"/>
      <c r="RPC166" s="113"/>
      <c r="RPD166" s="113"/>
      <c r="RPE166" s="113"/>
      <c r="RPF166" s="113"/>
      <c r="RPG166" s="113"/>
      <c r="RPH166" s="113"/>
      <c r="RPI166" s="113"/>
      <c r="RPJ166" s="113"/>
      <c r="RPK166" s="113"/>
      <c r="RPL166" s="113"/>
      <c r="RPM166" s="113"/>
      <c r="RPN166" s="113"/>
      <c r="RPO166" s="113"/>
      <c r="RPP166" s="113"/>
      <c r="RPQ166" s="113"/>
      <c r="RPR166" s="113"/>
      <c r="RPS166" s="113"/>
      <c r="RPT166" s="113"/>
      <c r="RPU166" s="113"/>
      <c r="RPV166" s="113"/>
      <c r="RPW166" s="113"/>
      <c r="RPX166" s="113"/>
      <c r="RPY166" s="113"/>
      <c r="RPZ166" s="113"/>
      <c r="RQA166" s="113"/>
      <c r="RQB166" s="113"/>
      <c r="RQC166" s="113"/>
      <c r="RQD166" s="113"/>
      <c r="RQE166" s="113"/>
      <c r="RQF166" s="113"/>
      <c r="RQG166" s="113"/>
      <c r="RQH166" s="113"/>
      <c r="RQI166" s="113"/>
      <c r="RQJ166" s="113"/>
      <c r="RQK166" s="113"/>
      <c r="RQL166" s="113"/>
      <c r="RQM166" s="113"/>
      <c r="RQN166" s="113"/>
      <c r="RQO166" s="113"/>
      <c r="RQP166" s="113"/>
      <c r="RQQ166" s="113"/>
      <c r="RQR166" s="113"/>
      <c r="RQS166" s="113"/>
      <c r="RQT166" s="113"/>
      <c r="RQU166" s="113"/>
      <c r="RQV166" s="113"/>
      <c r="RQW166" s="113"/>
      <c r="RQX166" s="113"/>
      <c r="RQY166" s="113"/>
      <c r="RQZ166" s="113"/>
      <c r="RRA166" s="113"/>
      <c r="RRB166" s="113"/>
      <c r="RRC166" s="113"/>
      <c r="RRD166" s="113"/>
      <c r="RRE166" s="113"/>
      <c r="RRF166" s="113"/>
      <c r="RRG166" s="113"/>
      <c r="RRH166" s="113"/>
      <c r="RRI166" s="113"/>
      <c r="RRJ166" s="113"/>
      <c r="RRK166" s="113"/>
      <c r="RRL166" s="113"/>
      <c r="RRM166" s="113"/>
      <c r="RRN166" s="113"/>
      <c r="RRO166" s="113"/>
      <c r="RRP166" s="113"/>
      <c r="RRQ166" s="113"/>
      <c r="RRR166" s="113"/>
      <c r="RRS166" s="113"/>
      <c r="RRT166" s="113"/>
      <c r="RRU166" s="113"/>
      <c r="RRV166" s="113"/>
      <c r="RRW166" s="113"/>
      <c r="RRX166" s="113"/>
      <c r="RRY166" s="113"/>
      <c r="RRZ166" s="113"/>
      <c r="RSA166" s="113"/>
      <c r="RSB166" s="113"/>
      <c r="RSC166" s="113"/>
      <c r="RSD166" s="113"/>
      <c r="RSE166" s="113"/>
      <c r="RSF166" s="113"/>
      <c r="RSG166" s="113"/>
      <c r="RSH166" s="113"/>
      <c r="RSI166" s="113"/>
      <c r="RSJ166" s="113"/>
      <c r="RSK166" s="113"/>
      <c r="RSL166" s="113"/>
      <c r="RSM166" s="113"/>
      <c r="RSN166" s="113"/>
      <c r="RSO166" s="113"/>
      <c r="RSP166" s="113"/>
      <c r="RSQ166" s="113"/>
      <c r="RSR166" s="113"/>
      <c r="RSS166" s="113"/>
      <c r="RST166" s="113"/>
      <c r="RSU166" s="113"/>
      <c r="RSV166" s="113"/>
      <c r="RSW166" s="113"/>
      <c r="RSX166" s="113"/>
      <c r="RSY166" s="113"/>
      <c r="RSZ166" s="113"/>
      <c r="RTA166" s="113"/>
      <c r="RTB166" s="113"/>
      <c r="RTC166" s="113"/>
      <c r="RTD166" s="113"/>
      <c r="RTE166" s="113"/>
      <c r="RTF166" s="113"/>
      <c r="RTG166" s="113"/>
      <c r="RTH166" s="113"/>
      <c r="RTI166" s="113"/>
      <c r="RTJ166" s="113"/>
      <c r="RTK166" s="113"/>
      <c r="RTL166" s="113"/>
      <c r="RTM166" s="113"/>
      <c r="RTN166" s="113"/>
      <c r="RTO166" s="113"/>
      <c r="RTP166" s="113"/>
      <c r="RTQ166" s="113"/>
      <c r="RTR166" s="113"/>
      <c r="RTS166" s="113"/>
      <c r="RTT166" s="113"/>
      <c r="RTU166" s="113"/>
      <c r="RTV166" s="113"/>
      <c r="RTW166" s="113"/>
      <c r="RTX166" s="113"/>
      <c r="RTY166" s="113"/>
      <c r="RTZ166" s="113"/>
      <c r="RUA166" s="113"/>
      <c r="RUB166" s="113"/>
      <c r="RUC166" s="113"/>
      <c r="RUD166" s="113"/>
      <c r="RUE166" s="113"/>
      <c r="RUF166" s="113"/>
      <c r="RUG166" s="113"/>
      <c r="RUH166" s="113"/>
      <c r="RUI166" s="113"/>
      <c r="RUJ166" s="113"/>
      <c r="RUK166" s="113"/>
      <c r="RUL166" s="113"/>
      <c r="RUM166" s="113"/>
      <c r="RUN166" s="113"/>
      <c r="RUO166" s="113"/>
      <c r="RUP166" s="113"/>
      <c r="RUQ166" s="113"/>
      <c r="RUR166" s="113"/>
      <c r="RUS166" s="113"/>
      <c r="RUT166" s="113"/>
      <c r="RUU166" s="113"/>
      <c r="RUV166" s="113"/>
      <c r="RUW166" s="113"/>
      <c r="RUX166" s="113"/>
      <c r="RUY166" s="113"/>
      <c r="RUZ166" s="113"/>
      <c r="RVA166" s="113"/>
      <c r="RVB166" s="113"/>
      <c r="RVC166" s="113"/>
      <c r="RVD166" s="113"/>
      <c r="RVE166" s="113"/>
      <c r="RVF166" s="113"/>
      <c r="RVG166" s="113"/>
      <c r="RVH166" s="113"/>
      <c r="RVI166" s="113"/>
      <c r="RVJ166" s="113"/>
      <c r="RVK166" s="113"/>
      <c r="RVL166" s="113"/>
      <c r="RVM166" s="113"/>
      <c r="RVN166" s="113"/>
      <c r="RVO166" s="113"/>
      <c r="RVP166" s="113"/>
      <c r="RVQ166" s="113"/>
      <c r="RVR166" s="113"/>
      <c r="RVS166" s="113"/>
      <c r="RVT166" s="113"/>
      <c r="RVU166" s="113"/>
      <c r="RVV166" s="113"/>
      <c r="RVW166" s="113"/>
      <c r="RVX166" s="113"/>
      <c r="RVY166" s="113"/>
      <c r="RVZ166" s="113"/>
      <c r="RWA166" s="113"/>
      <c r="RWB166" s="113"/>
      <c r="RWC166" s="113"/>
      <c r="RWD166" s="113"/>
      <c r="RWE166" s="113"/>
      <c r="RWF166" s="113"/>
      <c r="RWG166" s="113"/>
      <c r="RWH166" s="113"/>
      <c r="RWI166" s="113"/>
      <c r="RWJ166" s="113"/>
      <c r="RWK166" s="113"/>
      <c r="RWL166" s="113"/>
      <c r="RWM166" s="113"/>
      <c r="RWN166" s="113"/>
      <c r="RWO166" s="113"/>
      <c r="RWP166" s="113"/>
      <c r="RWQ166" s="113"/>
      <c r="RWR166" s="113"/>
      <c r="RWS166" s="113"/>
      <c r="RWT166" s="113"/>
      <c r="RWU166" s="113"/>
      <c r="RWV166" s="113"/>
      <c r="RWW166" s="113"/>
      <c r="RWX166" s="113"/>
      <c r="RWY166" s="113"/>
      <c r="RWZ166" s="113"/>
      <c r="RXA166" s="113"/>
      <c r="RXB166" s="113"/>
      <c r="RXC166" s="113"/>
      <c r="RXD166" s="113"/>
      <c r="RXE166" s="113"/>
      <c r="RXF166" s="113"/>
      <c r="RXG166" s="113"/>
      <c r="RXH166" s="113"/>
      <c r="RXI166" s="113"/>
      <c r="RXJ166" s="113"/>
      <c r="RXK166" s="113"/>
      <c r="RXL166" s="113"/>
      <c r="RXM166" s="113"/>
      <c r="RXN166" s="113"/>
      <c r="RXO166" s="113"/>
      <c r="RXP166" s="113"/>
      <c r="RXQ166" s="113"/>
      <c r="RXR166" s="113"/>
      <c r="RXS166" s="113"/>
      <c r="RXT166" s="113"/>
      <c r="RXU166" s="113"/>
      <c r="RXV166" s="113"/>
      <c r="RXW166" s="113"/>
      <c r="RXX166" s="113"/>
      <c r="RXY166" s="113"/>
      <c r="RXZ166" s="113"/>
      <c r="RYA166" s="113"/>
      <c r="RYB166" s="113"/>
      <c r="RYC166" s="113"/>
      <c r="RYD166" s="113"/>
      <c r="RYE166" s="113"/>
      <c r="RYF166" s="113"/>
      <c r="RYG166" s="113"/>
      <c r="RYH166" s="113"/>
      <c r="RYI166" s="113"/>
      <c r="RYJ166" s="113"/>
      <c r="RYK166" s="113"/>
      <c r="RYL166" s="113"/>
      <c r="RYM166" s="113"/>
      <c r="RYN166" s="113"/>
      <c r="RYO166" s="113"/>
      <c r="RYP166" s="113"/>
      <c r="RYQ166" s="113"/>
      <c r="RYR166" s="113"/>
      <c r="RYS166" s="113"/>
      <c r="RYT166" s="113"/>
      <c r="RYU166" s="113"/>
      <c r="RYV166" s="113"/>
      <c r="RYW166" s="113"/>
      <c r="RYX166" s="113"/>
      <c r="RYY166" s="113"/>
      <c r="RYZ166" s="113"/>
      <c r="RZA166" s="113"/>
      <c r="RZB166" s="113"/>
      <c r="RZC166" s="113"/>
      <c r="RZD166" s="113"/>
      <c r="RZE166" s="113"/>
      <c r="RZF166" s="113"/>
      <c r="RZG166" s="113"/>
      <c r="RZH166" s="113"/>
      <c r="RZI166" s="113"/>
      <c r="RZJ166" s="113"/>
      <c r="RZK166" s="113"/>
      <c r="RZL166" s="113"/>
      <c r="RZM166" s="113"/>
      <c r="RZN166" s="113"/>
      <c r="RZO166" s="113"/>
      <c r="RZP166" s="113"/>
      <c r="RZQ166" s="113"/>
      <c r="RZR166" s="113"/>
      <c r="RZS166" s="113"/>
      <c r="RZT166" s="113"/>
      <c r="RZU166" s="113"/>
      <c r="RZV166" s="113"/>
      <c r="RZW166" s="113"/>
      <c r="RZX166" s="113"/>
      <c r="RZY166" s="113"/>
      <c r="RZZ166" s="113"/>
      <c r="SAA166" s="113"/>
      <c r="SAB166" s="113"/>
      <c r="SAC166" s="113"/>
      <c r="SAD166" s="113"/>
      <c r="SAE166" s="113"/>
      <c r="SAF166" s="113"/>
      <c r="SAG166" s="113"/>
      <c r="SAH166" s="113"/>
      <c r="SAI166" s="113"/>
      <c r="SAJ166" s="113"/>
      <c r="SAK166" s="113"/>
      <c r="SAL166" s="113"/>
      <c r="SAM166" s="113"/>
      <c r="SAN166" s="113"/>
      <c r="SAO166" s="113"/>
      <c r="SAP166" s="113"/>
      <c r="SAQ166" s="113"/>
      <c r="SAR166" s="113"/>
      <c r="SAS166" s="113"/>
      <c r="SAT166" s="113"/>
      <c r="SAU166" s="113"/>
      <c r="SAV166" s="113"/>
      <c r="SAW166" s="113"/>
      <c r="SAX166" s="113"/>
      <c r="SAY166" s="113"/>
      <c r="SAZ166" s="113"/>
      <c r="SBA166" s="113"/>
      <c r="SBB166" s="113"/>
      <c r="SBC166" s="113"/>
      <c r="SBD166" s="113"/>
      <c r="SBE166" s="113"/>
      <c r="SBF166" s="113"/>
      <c r="SBG166" s="113"/>
      <c r="SBH166" s="113"/>
      <c r="SBI166" s="113"/>
      <c r="SBJ166" s="113"/>
      <c r="SBK166" s="113"/>
      <c r="SBL166" s="113"/>
      <c r="SBM166" s="113"/>
      <c r="SBN166" s="113"/>
      <c r="SBO166" s="113"/>
      <c r="SBP166" s="113"/>
      <c r="SBQ166" s="113"/>
      <c r="SBR166" s="113"/>
      <c r="SBS166" s="113"/>
      <c r="SBT166" s="113"/>
      <c r="SBU166" s="113"/>
      <c r="SBV166" s="113"/>
      <c r="SBW166" s="113"/>
      <c r="SBX166" s="113"/>
      <c r="SBY166" s="113"/>
      <c r="SBZ166" s="113"/>
      <c r="SCA166" s="113"/>
      <c r="SCB166" s="113"/>
      <c r="SCC166" s="113"/>
      <c r="SCD166" s="113"/>
      <c r="SCE166" s="113"/>
      <c r="SCF166" s="113"/>
      <c r="SCG166" s="113"/>
      <c r="SCH166" s="113"/>
      <c r="SCI166" s="113"/>
      <c r="SCJ166" s="113"/>
      <c r="SCK166" s="113"/>
      <c r="SCL166" s="113"/>
      <c r="SCM166" s="113"/>
      <c r="SCN166" s="113"/>
      <c r="SCO166" s="113"/>
      <c r="SCP166" s="113"/>
      <c r="SCQ166" s="113"/>
      <c r="SCR166" s="113"/>
      <c r="SCS166" s="113"/>
      <c r="SCT166" s="113"/>
      <c r="SCU166" s="113"/>
      <c r="SCV166" s="113"/>
      <c r="SCW166" s="113"/>
      <c r="SCX166" s="113"/>
      <c r="SCY166" s="113"/>
      <c r="SCZ166" s="113"/>
      <c r="SDA166" s="113"/>
      <c r="SDB166" s="113"/>
      <c r="SDC166" s="113"/>
      <c r="SDD166" s="113"/>
      <c r="SDE166" s="113"/>
      <c r="SDF166" s="113"/>
      <c r="SDG166" s="113"/>
      <c r="SDH166" s="113"/>
      <c r="SDI166" s="113"/>
      <c r="SDJ166" s="113"/>
      <c r="SDK166" s="113"/>
      <c r="SDL166" s="113"/>
      <c r="SDM166" s="113"/>
      <c r="SDN166" s="113"/>
      <c r="SDO166" s="113"/>
      <c r="SDP166" s="113"/>
      <c r="SDQ166" s="113"/>
      <c r="SDR166" s="113"/>
      <c r="SDS166" s="113"/>
      <c r="SDT166" s="113"/>
      <c r="SDU166" s="113"/>
      <c r="SDV166" s="113"/>
      <c r="SDW166" s="113"/>
      <c r="SDX166" s="113"/>
      <c r="SDY166" s="113"/>
      <c r="SDZ166" s="113"/>
      <c r="SEA166" s="113"/>
      <c r="SEB166" s="113"/>
      <c r="SEC166" s="113"/>
      <c r="SED166" s="113"/>
      <c r="SEE166" s="113"/>
      <c r="SEF166" s="113"/>
      <c r="SEG166" s="113"/>
      <c r="SEH166" s="113"/>
      <c r="SEI166" s="113"/>
      <c r="SEJ166" s="113"/>
      <c r="SEK166" s="113"/>
      <c r="SEL166" s="113"/>
      <c r="SEM166" s="113"/>
      <c r="SEN166" s="113"/>
      <c r="SEO166" s="113"/>
      <c r="SEP166" s="113"/>
      <c r="SEQ166" s="113"/>
      <c r="SER166" s="113"/>
      <c r="SES166" s="113"/>
      <c r="SET166" s="113"/>
      <c r="SEU166" s="113"/>
      <c r="SEV166" s="113"/>
      <c r="SEW166" s="113"/>
      <c r="SEX166" s="113"/>
      <c r="SEY166" s="113"/>
      <c r="SEZ166" s="113"/>
      <c r="SFA166" s="113"/>
      <c r="SFB166" s="113"/>
      <c r="SFC166" s="113"/>
      <c r="SFD166" s="113"/>
      <c r="SFE166" s="113"/>
      <c r="SFF166" s="113"/>
      <c r="SFG166" s="113"/>
      <c r="SFH166" s="113"/>
      <c r="SFI166" s="113"/>
      <c r="SFJ166" s="113"/>
      <c r="SFK166" s="113"/>
      <c r="SFL166" s="113"/>
      <c r="SFM166" s="113"/>
      <c r="SFN166" s="113"/>
      <c r="SFO166" s="113"/>
      <c r="SFP166" s="113"/>
      <c r="SFQ166" s="113"/>
      <c r="SFR166" s="113"/>
      <c r="SFS166" s="113"/>
      <c r="SFT166" s="113"/>
      <c r="SFU166" s="113"/>
      <c r="SFV166" s="113"/>
      <c r="SFW166" s="113"/>
      <c r="SFX166" s="113"/>
      <c r="SFY166" s="113"/>
      <c r="SFZ166" s="113"/>
      <c r="SGA166" s="113"/>
      <c r="SGB166" s="113"/>
      <c r="SGC166" s="113"/>
      <c r="SGD166" s="113"/>
      <c r="SGE166" s="113"/>
      <c r="SGF166" s="113"/>
      <c r="SGG166" s="113"/>
      <c r="SGH166" s="113"/>
      <c r="SGI166" s="113"/>
      <c r="SGJ166" s="113"/>
      <c r="SGK166" s="113"/>
      <c r="SGL166" s="113"/>
      <c r="SGM166" s="113"/>
      <c r="SGN166" s="113"/>
      <c r="SGO166" s="113"/>
      <c r="SGP166" s="113"/>
      <c r="SGQ166" s="113"/>
      <c r="SGR166" s="113"/>
      <c r="SGS166" s="113"/>
      <c r="SGT166" s="113"/>
      <c r="SGU166" s="113"/>
      <c r="SGV166" s="113"/>
      <c r="SGW166" s="113"/>
      <c r="SGX166" s="113"/>
      <c r="SGY166" s="113"/>
      <c r="SGZ166" s="113"/>
      <c r="SHA166" s="113"/>
      <c r="SHB166" s="113"/>
      <c r="SHC166" s="113"/>
      <c r="SHD166" s="113"/>
      <c r="SHE166" s="113"/>
      <c r="SHF166" s="113"/>
      <c r="SHG166" s="113"/>
      <c r="SHH166" s="113"/>
      <c r="SHI166" s="113"/>
      <c r="SHJ166" s="113"/>
      <c r="SHK166" s="113"/>
      <c r="SHL166" s="113"/>
      <c r="SHM166" s="113"/>
      <c r="SHN166" s="113"/>
      <c r="SHO166" s="113"/>
      <c r="SHP166" s="113"/>
      <c r="SHQ166" s="113"/>
      <c r="SHR166" s="113"/>
      <c r="SHS166" s="113"/>
      <c r="SHT166" s="113"/>
      <c r="SHU166" s="113"/>
      <c r="SHV166" s="113"/>
      <c r="SHW166" s="113"/>
      <c r="SHX166" s="113"/>
      <c r="SHY166" s="113"/>
      <c r="SHZ166" s="113"/>
      <c r="SIA166" s="113"/>
      <c r="SIB166" s="113"/>
      <c r="SIC166" s="113"/>
      <c r="SID166" s="113"/>
      <c r="SIE166" s="113"/>
      <c r="SIF166" s="113"/>
      <c r="SIG166" s="113"/>
      <c r="SIH166" s="113"/>
      <c r="SII166" s="113"/>
      <c r="SIJ166" s="113"/>
      <c r="SIK166" s="113"/>
      <c r="SIL166" s="113"/>
      <c r="SIM166" s="113"/>
      <c r="SIN166" s="113"/>
      <c r="SIO166" s="113"/>
      <c r="SIP166" s="113"/>
      <c r="SIQ166" s="113"/>
      <c r="SIR166" s="113"/>
      <c r="SIS166" s="113"/>
      <c r="SIT166" s="113"/>
      <c r="SIU166" s="113"/>
      <c r="SIV166" s="113"/>
      <c r="SIW166" s="113"/>
      <c r="SIX166" s="113"/>
      <c r="SIY166" s="113"/>
      <c r="SIZ166" s="113"/>
      <c r="SJA166" s="113"/>
      <c r="SJB166" s="113"/>
      <c r="SJC166" s="113"/>
      <c r="SJD166" s="113"/>
      <c r="SJE166" s="113"/>
      <c r="SJF166" s="113"/>
      <c r="SJG166" s="113"/>
      <c r="SJH166" s="113"/>
      <c r="SJI166" s="113"/>
      <c r="SJJ166" s="113"/>
      <c r="SJK166" s="113"/>
      <c r="SJL166" s="113"/>
      <c r="SJM166" s="113"/>
      <c r="SJN166" s="113"/>
      <c r="SJO166" s="113"/>
      <c r="SJP166" s="113"/>
      <c r="SJQ166" s="113"/>
      <c r="SJR166" s="113"/>
      <c r="SJS166" s="113"/>
      <c r="SJT166" s="113"/>
      <c r="SJU166" s="113"/>
      <c r="SJV166" s="113"/>
      <c r="SJW166" s="113"/>
      <c r="SJX166" s="113"/>
      <c r="SJY166" s="113"/>
      <c r="SJZ166" s="113"/>
      <c r="SKA166" s="113"/>
      <c r="SKB166" s="113"/>
      <c r="SKC166" s="113"/>
      <c r="SKD166" s="113"/>
      <c r="SKE166" s="113"/>
      <c r="SKF166" s="113"/>
      <c r="SKG166" s="113"/>
      <c r="SKH166" s="113"/>
      <c r="SKI166" s="113"/>
      <c r="SKJ166" s="113"/>
      <c r="SKK166" s="113"/>
      <c r="SKL166" s="113"/>
      <c r="SKM166" s="113"/>
      <c r="SKN166" s="113"/>
      <c r="SKO166" s="113"/>
      <c r="SKP166" s="113"/>
      <c r="SKQ166" s="113"/>
      <c r="SKR166" s="113"/>
      <c r="SKS166" s="113"/>
      <c r="SKT166" s="113"/>
      <c r="SKU166" s="113"/>
      <c r="SKV166" s="113"/>
      <c r="SKW166" s="113"/>
      <c r="SKX166" s="113"/>
      <c r="SKY166" s="113"/>
      <c r="SKZ166" s="113"/>
      <c r="SLA166" s="113"/>
      <c r="SLB166" s="113"/>
      <c r="SLC166" s="113"/>
      <c r="SLD166" s="113"/>
      <c r="SLE166" s="113"/>
      <c r="SLF166" s="113"/>
      <c r="SLG166" s="113"/>
      <c r="SLH166" s="113"/>
      <c r="SLI166" s="113"/>
      <c r="SLJ166" s="113"/>
      <c r="SLK166" s="113"/>
      <c r="SLL166" s="113"/>
      <c r="SLM166" s="113"/>
      <c r="SLN166" s="113"/>
      <c r="SLO166" s="113"/>
      <c r="SLP166" s="113"/>
      <c r="SLQ166" s="113"/>
      <c r="SLR166" s="113"/>
      <c r="SLS166" s="113"/>
      <c r="SLT166" s="113"/>
      <c r="SLU166" s="113"/>
      <c r="SLV166" s="113"/>
      <c r="SLW166" s="113"/>
      <c r="SLX166" s="113"/>
      <c r="SLY166" s="113"/>
      <c r="SLZ166" s="113"/>
      <c r="SMA166" s="113"/>
      <c r="SMB166" s="113"/>
      <c r="SMC166" s="113"/>
      <c r="SMD166" s="113"/>
      <c r="SME166" s="113"/>
      <c r="SMF166" s="113"/>
      <c r="SMG166" s="113"/>
      <c r="SMH166" s="113"/>
      <c r="SMI166" s="113"/>
      <c r="SMJ166" s="113"/>
      <c r="SMK166" s="113"/>
      <c r="SML166" s="113"/>
      <c r="SMM166" s="113"/>
      <c r="SMN166" s="113"/>
      <c r="SMO166" s="113"/>
      <c r="SMP166" s="113"/>
      <c r="SMQ166" s="113"/>
      <c r="SMR166" s="113"/>
      <c r="SMS166" s="113"/>
      <c r="SMT166" s="113"/>
      <c r="SMU166" s="113"/>
      <c r="SMV166" s="113"/>
      <c r="SMW166" s="113"/>
      <c r="SMX166" s="113"/>
      <c r="SMY166" s="113"/>
      <c r="SMZ166" s="113"/>
      <c r="SNA166" s="113"/>
      <c r="SNB166" s="113"/>
      <c r="SNC166" s="113"/>
      <c r="SND166" s="113"/>
      <c r="SNE166" s="113"/>
      <c r="SNF166" s="113"/>
      <c r="SNG166" s="113"/>
      <c r="SNH166" s="113"/>
      <c r="SNI166" s="113"/>
      <c r="SNJ166" s="113"/>
      <c r="SNK166" s="113"/>
      <c r="SNL166" s="113"/>
      <c r="SNM166" s="113"/>
      <c r="SNN166" s="113"/>
      <c r="SNO166" s="113"/>
      <c r="SNP166" s="113"/>
      <c r="SNQ166" s="113"/>
      <c r="SNR166" s="113"/>
      <c r="SNS166" s="113"/>
      <c r="SNT166" s="113"/>
      <c r="SNU166" s="113"/>
      <c r="SNV166" s="113"/>
      <c r="SNW166" s="113"/>
      <c r="SNX166" s="113"/>
      <c r="SNY166" s="113"/>
      <c r="SNZ166" s="113"/>
      <c r="SOA166" s="113"/>
      <c r="SOB166" s="113"/>
      <c r="SOC166" s="113"/>
      <c r="SOD166" s="113"/>
      <c r="SOE166" s="113"/>
      <c r="SOF166" s="113"/>
      <c r="SOG166" s="113"/>
      <c r="SOH166" s="113"/>
      <c r="SOI166" s="113"/>
      <c r="SOJ166" s="113"/>
      <c r="SOK166" s="113"/>
      <c r="SOL166" s="113"/>
      <c r="SOM166" s="113"/>
      <c r="SON166" s="113"/>
      <c r="SOO166" s="113"/>
      <c r="SOP166" s="113"/>
      <c r="SOQ166" s="113"/>
      <c r="SOR166" s="113"/>
      <c r="SOS166" s="113"/>
      <c r="SOT166" s="113"/>
      <c r="SOU166" s="113"/>
      <c r="SOV166" s="113"/>
      <c r="SOW166" s="113"/>
      <c r="SOX166" s="113"/>
      <c r="SOY166" s="113"/>
      <c r="SOZ166" s="113"/>
      <c r="SPA166" s="113"/>
      <c r="SPB166" s="113"/>
      <c r="SPC166" s="113"/>
      <c r="SPD166" s="113"/>
      <c r="SPE166" s="113"/>
      <c r="SPF166" s="113"/>
      <c r="SPG166" s="113"/>
      <c r="SPH166" s="113"/>
      <c r="SPI166" s="113"/>
      <c r="SPJ166" s="113"/>
      <c r="SPK166" s="113"/>
      <c r="SPL166" s="113"/>
      <c r="SPM166" s="113"/>
      <c r="SPN166" s="113"/>
      <c r="SPO166" s="113"/>
      <c r="SPP166" s="113"/>
      <c r="SPQ166" s="113"/>
      <c r="SPR166" s="113"/>
      <c r="SPS166" s="113"/>
      <c r="SPT166" s="113"/>
      <c r="SPU166" s="113"/>
      <c r="SPV166" s="113"/>
      <c r="SPW166" s="113"/>
      <c r="SPX166" s="113"/>
      <c r="SPY166" s="113"/>
      <c r="SPZ166" s="113"/>
      <c r="SQA166" s="113"/>
      <c r="SQB166" s="113"/>
      <c r="SQC166" s="113"/>
      <c r="SQD166" s="113"/>
      <c r="SQE166" s="113"/>
      <c r="SQF166" s="113"/>
      <c r="SQG166" s="113"/>
      <c r="SQH166" s="113"/>
      <c r="SQI166" s="113"/>
      <c r="SQJ166" s="113"/>
      <c r="SQK166" s="113"/>
      <c r="SQL166" s="113"/>
      <c r="SQM166" s="113"/>
      <c r="SQN166" s="113"/>
      <c r="SQO166" s="113"/>
      <c r="SQP166" s="113"/>
      <c r="SQQ166" s="113"/>
      <c r="SQR166" s="113"/>
      <c r="SQS166" s="113"/>
      <c r="SQT166" s="113"/>
      <c r="SQU166" s="113"/>
      <c r="SQV166" s="113"/>
      <c r="SQW166" s="113"/>
      <c r="SQX166" s="113"/>
      <c r="SQY166" s="113"/>
      <c r="SQZ166" s="113"/>
      <c r="SRA166" s="113"/>
      <c r="SRB166" s="113"/>
      <c r="SRC166" s="113"/>
      <c r="SRD166" s="113"/>
      <c r="SRE166" s="113"/>
      <c r="SRF166" s="113"/>
      <c r="SRG166" s="113"/>
      <c r="SRH166" s="113"/>
      <c r="SRI166" s="113"/>
      <c r="SRJ166" s="113"/>
      <c r="SRK166" s="113"/>
      <c r="SRL166" s="113"/>
      <c r="SRM166" s="113"/>
      <c r="SRN166" s="113"/>
      <c r="SRO166" s="113"/>
      <c r="SRP166" s="113"/>
      <c r="SRQ166" s="113"/>
      <c r="SRR166" s="113"/>
      <c r="SRS166" s="113"/>
      <c r="SRT166" s="113"/>
      <c r="SRU166" s="113"/>
      <c r="SRV166" s="113"/>
      <c r="SRW166" s="113"/>
      <c r="SRX166" s="113"/>
      <c r="SRY166" s="113"/>
      <c r="SRZ166" s="113"/>
      <c r="SSA166" s="113"/>
      <c r="SSB166" s="113"/>
      <c r="SSC166" s="113"/>
      <c r="SSD166" s="113"/>
      <c r="SSE166" s="113"/>
      <c r="SSF166" s="113"/>
      <c r="SSG166" s="113"/>
      <c r="SSH166" s="113"/>
      <c r="SSI166" s="113"/>
      <c r="SSJ166" s="113"/>
      <c r="SSK166" s="113"/>
      <c r="SSL166" s="113"/>
      <c r="SSM166" s="113"/>
      <c r="SSN166" s="113"/>
      <c r="SSO166" s="113"/>
      <c r="SSP166" s="113"/>
      <c r="SSQ166" s="113"/>
      <c r="SSR166" s="113"/>
      <c r="SSS166" s="113"/>
      <c r="SST166" s="113"/>
      <c r="SSU166" s="113"/>
      <c r="SSV166" s="113"/>
      <c r="SSW166" s="113"/>
      <c r="SSX166" s="113"/>
      <c r="SSY166" s="113"/>
      <c r="SSZ166" s="113"/>
      <c r="STA166" s="113"/>
      <c r="STB166" s="113"/>
      <c r="STC166" s="113"/>
      <c r="STD166" s="113"/>
      <c r="STE166" s="113"/>
      <c r="STF166" s="113"/>
      <c r="STG166" s="113"/>
      <c r="STH166" s="113"/>
      <c r="STI166" s="113"/>
      <c r="STJ166" s="113"/>
      <c r="STK166" s="113"/>
      <c r="STL166" s="113"/>
      <c r="STM166" s="113"/>
      <c r="STN166" s="113"/>
      <c r="STO166" s="113"/>
      <c r="STP166" s="113"/>
      <c r="STQ166" s="113"/>
      <c r="STR166" s="113"/>
      <c r="STS166" s="113"/>
      <c r="STT166" s="113"/>
      <c r="STU166" s="113"/>
      <c r="STV166" s="113"/>
      <c r="STW166" s="113"/>
      <c r="STX166" s="113"/>
      <c r="STY166" s="113"/>
      <c r="STZ166" s="113"/>
      <c r="SUA166" s="113"/>
      <c r="SUB166" s="113"/>
      <c r="SUC166" s="113"/>
      <c r="SUD166" s="113"/>
      <c r="SUE166" s="113"/>
      <c r="SUF166" s="113"/>
      <c r="SUG166" s="113"/>
      <c r="SUH166" s="113"/>
      <c r="SUI166" s="113"/>
      <c r="SUJ166" s="113"/>
      <c r="SUK166" s="113"/>
      <c r="SUL166" s="113"/>
      <c r="SUM166" s="113"/>
      <c r="SUN166" s="113"/>
      <c r="SUO166" s="113"/>
      <c r="SUP166" s="113"/>
      <c r="SUQ166" s="113"/>
      <c r="SUR166" s="113"/>
      <c r="SUS166" s="113"/>
      <c r="SUT166" s="113"/>
      <c r="SUU166" s="113"/>
      <c r="SUV166" s="113"/>
      <c r="SUW166" s="113"/>
      <c r="SUX166" s="113"/>
      <c r="SUY166" s="113"/>
      <c r="SUZ166" s="113"/>
      <c r="SVA166" s="113"/>
      <c r="SVB166" s="113"/>
      <c r="SVC166" s="113"/>
      <c r="SVD166" s="113"/>
      <c r="SVE166" s="113"/>
      <c r="SVF166" s="113"/>
      <c r="SVG166" s="113"/>
      <c r="SVH166" s="113"/>
      <c r="SVI166" s="113"/>
      <c r="SVJ166" s="113"/>
      <c r="SVK166" s="113"/>
      <c r="SVL166" s="113"/>
      <c r="SVM166" s="113"/>
      <c r="SVN166" s="113"/>
      <c r="SVO166" s="113"/>
      <c r="SVP166" s="113"/>
      <c r="SVQ166" s="113"/>
      <c r="SVR166" s="113"/>
      <c r="SVS166" s="113"/>
      <c r="SVT166" s="113"/>
      <c r="SVU166" s="113"/>
      <c r="SVV166" s="113"/>
      <c r="SVW166" s="113"/>
      <c r="SVX166" s="113"/>
      <c r="SVY166" s="113"/>
      <c r="SVZ166" s="113"/>
      <c r="SWA166" s="113"/>
      <c r="SWB166" s="113"/>
      <c r="SWC166" s="113"/>
      <c r="SWD166" s="113"/>
      <c r="SWE166" s="113"/>
      <c r="SWF166" s="113"/>
      <c r="SWG166" s="113"/>
      <c r="SWH166" s="113"/>
      <c r="SWI166" s="113"/>
      <c r="SWJ166" s="113"/>
      <c r="SWK166" s="113"/>
      <c r="SWL166" s="113"/>
      <c r="SWM166" s="113"/>
      <c r="SWN166" s="113"/>
      <c r="SWO166" s="113"/>
      <c r="SWP166" s="113"/>
      <c r="SWQ166" s="113"/>
      <c r="SWR166" s="113"/>
      <c r="SWS166" s="113"/>
      <c r="SWT166" s="113"/>
      <c r="SWU166" s="113"/>
      <c r="SWV166" s="113"/>
      <c r="SWW166" s="113"/>
      <c r="SWX166" s="113"/>
      <c r="SWY166" s="113"/>
      <c r="SWZ166" s="113"/>
      <c r="SXA166" s="113"/>
      <c r="SXB166" s="113"/>
      <c r="SXC166" s="113"/>
      <c r="SXD166" s="113"/>
      <c r="SXE166" s="113"/>
      <c r="SXF166" s="113"/>
      <c r="SXG166" s="113"/>
      <c r="SXH166" s="113"/>
      <c r="SXI166" s="113"/>
      <c r="SXJ166" s="113"/>
      <c r="SXK166" s="113"/>
      <c r="SXL166" s="113"/>
      <c r="SXM166" s="113"/>
      <c r="SXN166" s="113"/>
      <c r="SXO166" s="113"/>
      <c r="SXP166" s="113"/>
      <c r="SXQ166" s="113"/>
      <c r="SXR166" s="113"/>
      <c r="SXS166" s="113"/>
      <c r="SXT166" s="113"/>
      <c r="SXU166" s="113"/>
      <c r="SXV166" s="113"/>
      <c r="SXW166" s="113"/>
      <c r="SXX166" s="113"/>
      <c r="SXY166" s="113"/>
      <c r="SXZ166" s="113"/>
      <c r="SYA166" s="113"/>
      <c r="SYB166" s="113"/>
      <c r="SYC166" s="113"/>
      <c r="SYD166" s="113"/>
      <c r="SYE166" s="113"/>
      <c r="SYF166" s="113"/>
      <c r="SYG166" s="113"/>
      <c r="SYH166" s="113"/>
      <c r="SYI166" s="113"/>
      <c r="SYJ166" s="113"/>
      <c r="SYK166" s="113"/>
      <c r="SYL166" s="113"/>
      <c r="SYM166" s="113"/>
      <c r="SYN166" s="113"/>
      <c r="SYO166" s="113"/>
      <c r="SYP166" s="113"/>
      <c r="SYQ166" s="113"/>
      <c r="SYR166" s="113"/>
      <c r="SYS166" s="113"/>
      <c r="SYT166" s="113"/>
      <c r="SYU166" s="113"/>
      <c r="SYV166" s="113"/>
      <c r="SYW166" s="113"/>
      <c r="SYX166" s="113"/>
      <c r="SYY166" s="113"/>
      <c r="SYZ166" s="113"/>
      <c r="SZA166" s="113"/>
      <c r="SZB166" s="113"/>
      <c r="SZC166" s="113"/>
      <c r="SZD166" s="113"/>
      <c r="SZE166" s="113"/>
      <c r="SZF166" s="113"/>
      <c r="SZG166" s="113"/>
      <c r="SZH166" s="113"/>
      <c r="SZI166" s="113"/>
      <c r="SZJ166" s="113"/>
      <c r="SZK166" s="113"/>
      <c r="SZL166" s="113"/>
      <c r="SZM166" s="113"/>
      <c r="SZN166" s="113"/>
      <c r="SZO166" s="113"/>
      <c r="SZP166" s="113"/>
      <c r="SZQ166" s="113"/>
      <c r="SZR166" s="113"/>
      <c r="SZS166" s="113"/>
      <c r="SZT166" s="113"/>
      <c r="SZU166" s="113"/>
      <c r="SZV166" s="113"/>
      <c r="SZW166" s="113"/>
      <c r="SZX166" s="113"/>
      <c r="SZY166" s="113"/>
      <c r="SZZ166" s="113"/>
      <c r="TAA166" s="113"/>
      <c r="TAB166" s="113"/>
      <c r="TAC166" s="113"/>
      <c r="TAD166" s="113"/>
      <c r="TAE166" s="113"/>
      <c r="TAF166" s="113"/>
      <c r="TAG166" s="113"/>
      <c r="TAH166" s="113"/>
      <c r="TAI166" s="113"/>
      <c r="TAJ166" s="113"/>
      <c r="TAK166" s="113"/>
      <c r="TAL166" s="113"/>
      <c r="TAM166" s="113"/>
      <c r="TAN166" s="113"/>
      <c r="TAO166" s="113"/>
      <c r="TAP166" s="113"/>
      <c r="TAQ166" s="113"/>
      <c r="TAR166" s="113"/>
      <c r="TAS166" s="113"/>
      <c r="TAT166" s="113"/>
      <c r="TAU166" s="113"/>
      <c r="TAV166" s="113"/>
      <c r="TAW166" s="113"/>
      <c r="TAX166" s="113"/>
      <c r="TAY166" s="113"/>
      <c r="TAZ166" s="113"/>
      <c r="TBA166" s="113"/>
      <c r="TBB166" s="113"/>
      <c r="TBC166" s="113"/>
      <c r="TBD166" s="113"/>
      <c r="TBE166" s="113"/>
      <c r="TBF166" s="113"/>
      <c r="TBG166" s="113"/>
      <c r="TBH166" s="113"/>
      <c r="TBI166" s="113"/>
      <c r="TBJ166" s="113"/>
      <c r="TBK166" s="113"/>
      <c r="TBL166" s="113"/>
      <c r="TBM166" s="113"/>
      <c r="TBN166" s="113"/>
      <c r="TBO166" s="113"/>
      <c r="TBP166" s="113"/>
      <c r="TBQ166" s="113"/>
      <c r="TBR166" s="113"/>
      <c r="TBS166" s="113"/>
      <c r="TBT166" s="113"/>
      <c r="TBU166" s="113"/>
      <c r="TBV166" s="113"/>
      <c r="TBW166" s="113"/>
      <c r="TBX166" s="113"/>
      <c r="TBY166" s="113"/>
      <c r="TBZ166" s="113"/>
      <c r="TCA166" s="113"/>
      <c r="TCB166" s="113"/>
      <c r="TCC166" s="113"/>
      <c r="TCD166" s="113"/>
      <c r="TCE166" s="113"/>
      <c r="TCF166" s="113"/>
      <c r="TCG166" s="113"/>
      <c r="TCH166" s="113"/>
      <c r="TCI166" s="113"/>
      <c r="TCJ166" s="113"/>
      <c r="TCK166" s="113"/>
      <c r="TCL166" s="113"/>
      <c r="TCM166" s="113"/>
      <c r="TCN166" s="113"/>
      <c r="TCO166" s="113"/>
      <c r="TCP166" s="113"/>
      <c r="TCQ166" s="113"/>
      <c r="TCR166" s="113"/>
      <c r="TCS166" s="113"/>
      <c r="TCT166" s="113"/>
      <c r="TCU166" s="113"/>
      <c r="TCV166" s="113"/>
      <c r="TCW166" s="113"/>
      <c r="TCX166" s="113"/>
      <c r="TCY166" s="113"/>
      <c r="TCZ166" s="113"/>
      <c r="TDA166" s="113"/>
      <c r="TDB166" s="113"/>
      <c r="TDC166" s="113"/>
      <c r="TDD166" s="113"/>
      <c r="TDE166" s="113"/>
      <c r="TDF166" s="113"/>
      <c r="TDG166" s="113"/>
      <c r="TDH166" s="113"/>
      <c r="TDI166" s="113"/>
      <c r="TDJ166" s="113"/>
      <c r="TDK166" s="113"/>
      <c r="TDL166" s="113"/>
      <c r="TDM166" s="113"/>
      <c r="TDN166" s="113"/>
      <c r="TDO166" s="113"/>
      <c r="TDP166" s="113"/>
      <c r="TDQ166" s="113"/>
      <c r="TDR166" s="113"/>
      <c r="TDS166" s="113"/>
      <c r="TDT166" s="113"/>
      <c r="TDU166" s="113"/>
      <c r="TDV166" s="113"/>
      <c r="TDW166" s="113"/>
      <c r="TDX166" s="113"/>
      <c r="TDY166" s="113"/>
      <c r="TDZ166" s="113"/>
      <c r="TEA166" s="113"/>
      <c r="TEB166" s="113"/>
      <c r="TEC166" s="113"/>
      <c r="TED166" s="113"/>
      <c r="TEE166" s="113"/>
      <c r="TEF166" s="113"/>
      <c r="TEG166" s="113"/>
      <c r="TEH166" s="113"/>
      <c r="TEI166" s="113"/>
      <c r="TEJ166" s="113"/>
      <c r="TEK166" s="113"/>
      <c r="TEL166" s="113"/>
      <c r="TEM166" s="113"/>
      <c r="TEN166" s="113"/>
      <c r="TEO166" s="113"/>
      <c r="TEP166" s="113"/>
      <c r="TEQ166" s="113"/>
      <c r="TER166" s="113"/>
      <c r="TES166" s="113"/>
      <c r="TET166" s="113"/>
      <c r="TEU166" s="113"/>
      <c r="TEV166" s="113"/>
      <c r="TEW166" s="113"/>
      <c r="TEX166" s="113"/>
      <c r="TEY166" s="113"/>
      <c r="TEZ166" s="113"/>
      <c r="TFA166" s="113"/>
      <c r="TFB166" s="113"/>
      <c r="TFC166" s="113"/>
      <c r="TFD166" s="113"/>
      <c r="TFE166" s="113"/>
      <c r="TFF166" s="113"/>
      <c r="TFG166" s="113"/>
      <c r="TFH166" s="113"/>
      <c r="TFI166" s="113"/>
      <c r="TFJ166" s="113"/>
      <c r="TFK166" s="113"/>
      <c r="TFL166" s="113"/>
      <c r="TFM166" s="113"/>
      <c r="TFN166" s="113"/>
      <c r="TFO166" s="113"/>
      <c r="TFP166" s="113"/>
      <c r="TFQ166" s="113"/>
      <c r="TFR166" s="113"/>
      <c r="TFS166" s="113"/>
      <c r="TFT166" s="113"/>
      <c r="TFU166" s="113"/>
      <c r="TFV166" s="113"/>
      <c r="TFW166" s="113"/>
      <c r="TFX166" s="113"/>
      <c r="TFY166" s="113"/>
      <c r="TFZ166" s="113"/>
      <c r="TGA166" s="113"/>
      <c r="TGB166" s="113"/>
      <c r="TGC166" s="113"/>
      <c r="TGD166" s="113"/>
      <c r="TGE166" s="113"/>
      <c r="TGF166" s="113"/>
      <c r="TGG166" s="113"/>
      <c r="TGH166" s="113"/>
      <c r="TGI166" s="113"/>
      <c r="TGJ166" s="113"/>
      <c r="TGK166" s="113"/>
      <c r="TGL166" s="113"/>
      <c r="TGM166" s="113"/>
      <c r="TGN166" s="113"/>
      <c r="TGO166" s="113"/>
      <c r="TGP166" s="113"/>
      <c r="TGQ166" s="113"/>
      <c r="TGR166" s="113"/>
      <c r="TGS166" s="113"/>
      <c r="TGT166" s="113"/>
      <c r="TGU166" s="113"/>
      <c r="TGV166" s="113"/>
      <c r="TGW166" s="113"/>
      <c r="TGX166" s="113"/>
      <c r="TGY166" s="113"/>
      <c r="TGZ166" s="113"/>
      <c r="THA166" s="113"/>
      <c r="THB166" s="113"/>
      <c r="THC166" s="113"/>
      <c r="THD166" s="113"/>
      <c r="THE166" s="113"/>
      <c r="THF166" s="113"/>
      <c r="THG166" s="113"/>
      <c r="THH166" s="113"/>
      <c r="THI166" s="113"/>
      <c r="THJ166" s="113"/>
      <c r="THK166" s="113"/>
      <c r="THL166" s="113"/>
      <c r="THM166" s="113"/>
      <c r="THN166" s="113"/>
      <c r="THO166" s="113"/>
      <c r="THP166" s="113"/>
      <c r="THQ166" s="113"/>
      <c r="THR166" s="113"/>
      <c r="THS166" s="113"/>
      <c r="THT166" s="113"/>
      <c r="THU166" s="113"/>
      <c r="THV166" s="113"/>
      <c r="THW166" s="113"/>
      <c r="THX166" s="113"/>
      <c r="THY166" s="113"/>
      <c r="THZ166" s="113"/>
      <c r="TIA166" s="113"/>
      <c r="TIB166" s="113"/>
      <c r="TIC166" s="113"/>
      <c r="TID166" s="113"/>
      <c r="TIE166" s="113"/>
      <c r="TIF166" s="113"/>
      <c r="TIG166" s="113"/>
      <c r="TIH166" s="113"/>
      <c r="TII166" s="113"/>
      <c r="TIJ166" s="113"/>
      <c r="TIK166" s="113"/>
      <c r="TIL166" s="113"/>
      <c r="TIM166" s="113"/>
      <c r="TIN166" s="113"/>
      <c r="TIO166" s="113"/>
      <c r="TIP166" s="113"/>
      <c r="TIQ166" s="113"/>
      <c r="TIR166" s="113"/>
      <c r="TIS166" s="113"/>
      <c r="TIT166" s="113"/>
      <c r="TIU166" s="113"/>
      <c r="TIV166" s="113"/>
      <c r="TIW166" s="113"/>
      <c r="TIX166" s="113"/>
      <c r="TIY166" s="113"/>
      <c r="TIZ166" s="113"/>
      <c r="TJA166" s="113"/>
      <c r="TJB166" s="113"/>
      <c r="TJC166" s="113"/>
      <c r="TJD166" s="113"/>
      <c r="TJE166" s="113"/>
      <c r="TJF166" s="113"/>
      <c r="TJG166" s="113"/>
      <c r="TJH166" s="113"/>
      <c r="TJI166" s="113"/>
      <c r="TJJ166" s="113"/>
      <c r="TJK166" s="113"/>
      <c r="TJL166" s="113"/>
      <c r="TJM166" s="113"/>
      <c r="TJN166" s="113"/>
      <c r="TJO166" s="113"/>
      <c r="TJP166" s="113"/>
      <c r="TJQ166" s="113"/>
      <c r="TJR166" s="113"/>
      <c r="TJS166" s="113"/>
      <c r="TJT166" s="113"/>
      <c r="TJU166" s="113"/>
      <c r="TJV166" s="113"/>
      <c r="TJW166" s="113"/>
      <c r="TJX166" s="113"/>
      <c r="TJY166" s="113"/>
      <c r="TJZ166" s="113"/>
      <c r="TKA166" s="113"/>
      <c r="TKB166" s="113"/>
      <c r="TKC166" s="113"/>
      <c r="TKD166" s="113"/>
      <c r="TKE166" s="113"/>
      <c r="TKF166" s="113"/>
      <c r="TKG166" s="113"/>
      <c r="TKH166" s="113"/>
      <c r="TKI166" s="113"/>
      <c r="TKJ166" s="113"/>
      <c r="TKK166" s="113"/>
      <c r="TKL166" s="113"/>
      <c r="TKM166" s="113"/>
      <c r="TKN166" s="113"/>
      <c r="TKO166" s="113"/>
      <c r="TKP166" s="113"/>
      <c r="TKQ166" s="113"/>
      <c r="TKR166" s="113"/>
      <c r="TKS166" s="113"/>
      <c r="TKT166" s="113"/>
      <c r="TKU166" s="113"/>
      <c r="TKV166" s="113"/>
      <c r="TKW166" s="113"/>
      <c r="TKX166" s="113"/>
      <c r="TKY166" s="113"/>
      <c r="TKZ166" s="113"/>
      <c r="TLA166" s="113"/>
      <c r="TLB166" s="113"/>
      <c r="TLC166" s="113"/>
      <c r="TLD166" s="113"/>
      <c r="TLE166" s="113"/>
      <c r="TLF166" s="113"/>
      <c r="TLG166" s="113"/>
      <c r="TLH166" s="113"/>
      <c r="TLI166" s="113"/>
      <c r="TLJ166" s="113"/>
      <c r="TLK166" s="113"/>
      <c r="TLL166" s="113"/>
      <c r="TLM166" s="113"/>
      <c r="TLN166" s="113"/>
      <c r="TLO166" s="113"/>
      <c r="TLP166" s="113"/>
      <c r="TLQ166" s="113"/>
      <c r="TLR166" s="113"/>
      <c r="TLS166" s="113"/>
      <c r="TLT166" s="113"/>
      <c r="TLU166" s="113"/>
      <c r="TLV166" s="113"/>
      <c r="TLW166" s="113"/>
      <c r="TLX166" s="113"/>
      <c r="TLY166" s="113"/>
      <c r="TLZ166" s="113"/>
      <c r="TMA166" s="113"/>
      <c r="TMB166" s="113"/>
      <c r="TMC166" s="113"/>
      <c r="TMD166" s="113"/>
      <c r="TME166" s="113"/>
      <c r="TMF166" s="113"/>
      <c r="TMG166" s="113"/>
      <c r="TMH166" s="113"/>
      <c r="TMI166" s="113"/>
      <c r="TMJ166" s="113"/>
      <c r="TMK166" s="113"/>
      <c r="TML166" s="113"/>
      <c r="TMM166" s="113"/>
      <c r="TMN166" s="113"/>
      <c r="TMO166" s="113"/>
      <c r="TMP166" s="113"/>
      <c r="TMQ166" s="113"/>
      <c r="TMR166" s="113"/>
      <c r="TMS166" s="113"/>
      <c r="TMT166" s="113"/>
      <c r="TMU166" s="113"/>
      <c r="TMV166" s="113"/>
      <c r="TMW166" s="113"/>
      <c r="TMX166" s="113"/>
      <c r="TMY166" s="113"/>
      <c r="TMZ166" s="113"/>
      <c r="TNA166" s="113"/>
      <c r="TNB166" s="113"/>
      <c r="TNC166" s="113"/>
      <c r="TND166" s="113"/>
      <c r="TNE166" s="113"/>
      <c r="TNF166" s="113"/>
      <c r="TNG166" s="113"/>
      <c r="TNH166" s="113"/>
      <c r="TNI166" s="113"/>
      <c r="TNJ166" s="113"/>
      <c r="TNK166" s="113"/>
      <c r="TNL166" s="113"/>
      <c r="TNM166" s="113"/>
      <c r="TNN166" s="113"/>
      <c r="TNO166" s="113"/>
      <c r="TNP166" s="113"/>
      <c r="TNQ166" s="113"/>
      <c r="TNR166" s="113"/>
      <c r="TNS166" s="113"/>
      <c r="TNT166" s="113"/>
      <c r="TNU166" s="113"/>
      <c r="TNV166" s="113"/>
      <c r="TNW166" s="113"/>
      <c r="TNX166" s="113"/>
      <c r="TNY166" s="113"/>
      <c r="TNZ166" s="113"/>
      <c r="TOA166" s="113"/>
      <c r="TOB166" s="113"/>
      <c r="TOC166" s="113"/>
      <c r="TOD166" s="113"/>
      <c r="TOE166" s="113"/>
      <c r="TOF166" s="113"/>
      <c r="TOG166" s="113"/>
      <c r="TOH166" s="113"/>
      <c r="TOI166" s="113"/>
      <c r="TOJ166" s="113"/>
      <c r="TOK166" s="113"/>
      <c r="TOL166" s="113"/>
      <c r="TOM166" s="113"/>
      <c r="TON166" s="113"/>
      <c r="TOO166" s="113"/>
      <c r="TOP166" s="113"/>
      <c r="TOQ166" s="113"/>
      <c r="TOR166" s="113"/>
      <c r="TOS166" s="113"/>
      <c r="TOT166" s="113"/>
      <c r="TOU166" s="113"/>
      <c r="TOV166" s="113"/>
      <c r="TOW166" s="113"/>
      <c r="TOX166" s="113"/>
      <c r="TOY166" s="113"/>
      <c r="TOZ166" s="113"/>
      <c r="TPA166" s="113"/>
      <c r="TPB166" s="113"/>
      <c r="TPC166" s="113"/>
      <c r="TPD166" s="113"/>
      <c r="TPE166" s="113"/>
      <c r="TPF166" s="113"/>
      <c r="TPG166" s="113"/>
      <c r="TPH166" s="113"/>
      <c r="TPI166" s="113"/>
      <c r="TPJ166" s="113"/>
      <c r="TPK166" s="113"/>
      <c r="TPL166" s="113"/>
      <c r="TPM166" s="113"/>
      <c r="TPN166" s="113"/>
      <c r="TPO166" s="113"/>
      <c r="TPP166" s="113"/>
      <c r="TPQ166" s="113"/>
      <c r="TPR166" s="113"/>
      <c r="TPS166" s="113"/>
      <c r="TPT166" s="113"/>
      <c r="TPU166" s="113"/>
      <c r="TPV166" s="113"/>
      <c r="TPW166" s="113"/>
      <c r="TPX166" s="113"/>
      <c r="TPY166" s="113"/>
      <c r="TPZ166" s="113"/>
      <c r="TQA166" s="113"/>
      <c r="TQB166" s="113"/>
      <c r="TQC166" s="113"/>
      <c r="TQD166" s="113"/>
      <c r="TQE166" s="113"/>
      <c r="TQF166" s="113"/>
      <c r="TQG166" s="113"/>
      <c r="TQH166" s="113"/>
      <c r="TQI166" s="113"/>
      <c r="TQJ166" s="113"/>
      <c r="TQK166" s="113"/>
      <c r="TQL166" s="113"/>
      <c r="TQM166" s="113"/>
      <c r="TQN166" s="113"/>
      <c r="TQO166" s="113"/>
      <c r="TQP166" s="113"/>
      <c r="TQQ166" s="113"/>
      <c r="TQR166" s="113"/>
      <c r="TQS166" s="113"/>
      <c r="TQT166" s="113"/>
      <c r="TQU166" s="113"/>
      <c r="TQV166" s="113"/>
      <c r="TQW166" s="113"/>
      <c r="TQX166" s="113"/>
      <c r="TQY166" s="113"/>
      <c r="TQZ166" s="113"/>
      <c r="TRA166" s="113"/>
      <c r="TRB166" s="113"/>
      <c r="TRC166" s="113"/>
      <c r="TRD166" s="113"/>
      <c r="TRE166" s="113"/>
      <c r="TRF166" s="113"/>
      <c r="TRG166" s="113"/>
      <c r="TRH166" s="113"/>
      <c r="TRI166" s="113"/>
      <c r="TRJ166" s="113"/>
      <c r="TRK166" s="113"/>
      <c r="TRL166" s="113"/>
      <c r="TRM166" s="113"/>
      <c r="TRN166" s="113"/>
      <c r="TRO166" s="113"/>
      <c r="TRP166" s="113"/>
      <c r="TRQ166" s="113"/>
      <c r="TRR166" s="113"/>
      <c r="TRS166" s="113"/>
      <c r="TRT166" s="113"/>
      <c r="TRU166" s="113"/>
      <c r="TRV166" s="113"/>
      <c r="TRW166" s="113"/>
      <c r="TRX166" s="113"/>
      <c r="TRY166" s="113"/>
      <c r="TRZ166" s="113"/>
      <c r="TSA166" s="113"/>
      <c r="TSB166" s="113"/>
      <c r="TSC166" s="113"/>
      <c r="TSD166" s="113"/>
      <c r="TSE166" s="113"/>
      <c r="TSF166" s="113"/>
      <c r="TSG166" s="113"/>
      <c r="TSH166" s="113"/>
      <c r="TSI166" s="113"/>
      <c r="TSJ166" s="113"/>
      <c r="TSK166" s="113"/>
      <c r="TSL166" s="113"/>
      <c r="TSM166" s="113"/>
      <c r="TSN166" s="113"/>
      <c r="TSO166" s="113"/>
      <c r="TSP166" s="113"/>
      <c r="TSQ166" s="113"/>
      <c r="TSR166" s="113"/>
      <c r="TSS166" s="113"/>
      <c r="TST166" s="113"/>
      <c r="TSU166" s="113"/>
      <c r="TSV166" s="113"/>
      <c r="TSW166" s="113"/>
      <c r="TSX166" s="113"/>
      <c r="TSY166" s="113"/>
      <c r="TSZ166" s="113"/>
      <c r="TTA166" s="113"/>
      <c r="TTB166" s="113"/>
      <c r="TTC166" s="113"/>
      <c r="TTD166" s="113"/>
      <c r="TTE166" s="113"/>
      <c r="TTF166" s="113"/>
      <c r="TTG166" s="113"/>
      <c r="TTH166" s="113"/>
      <c r="TTI166" s="113"/>
      <c r="TTJ166" s="113"/>
      <c r="TTK166" s="113"/>
      <c r="TTL166" s="113"/>
      <c r="TTM166" s="113"/>
      <c r="TTN166" s="113"/>
      <c r="TTO166" s="113"/>
      <c r="TTP166" s="113"/>
      <c r="TTQ166" s="113"/>
      <c r="TTR166" s="113"/>
      <c r="TTS166" s="113"/>
      <c r="TTT166" s="113"/>
      <c r="TTU166" s="113"/>
      <c r="TTV166" s="113"/>
      <c r="TTW166" s="113"/>
      <c r="TTX166" s="113"/>
      <c r="TTY166" s="113"/>
      <c r="TTZ166" s="113"/>
      <c r="TUA166" s="113"/>
      <c r="TUB166" s="113"/>
      <c r="TUC166" s="113"/>
      <c r="TUD166" s="113"/>
      <c r="TUE166" s="113"/>
      <c r="TUF166" s="113"/>
      <c r="TUG166" s="113"/>
      <c r="TUH166" s="113"/>
      <c r="TUI166" s="113"/>
      <c r="TUJ166" s="113"/>
      <c r="TUK166" s="113"/>
      <c r="TUL166" s="113"/>
      <c r="TUM166" s="113"/>
      <c r="TUN166" s="113"/>
      <c r="TUO166" s="113"/>
      <c r="TUP166" s="113"/>
      <c r="TUQ166" s="113"/>
      <c r="TUR166" s="113"/>
      <c r="TUS166" s="113"/>
      <c r="TUT166" s="113"/>
      <c r="TUU166" s="113"/>
      <c r="TUV166" s="113"/>
      <c r="TUW166" s="113"/>
      <c r="TUX166" s="113"/>
      <c r="TUY166" s="113"/>
      <c r="TUZ166" s="113"/>
      <c r="TVA166" s="113"/>
      <c r="TVB166" s="113"/>
      <c r="TVC166" s="113"/>
      <c r="TVD166" s="113"/>
      <c r="TVE166" s="113"/>
      <c r="TVF166" s="113"/>
      <c r="TVG166" s="113"/>
      <c r="TVH166" s="113"/>
      <c r="TVI166" s="113"/>
      <c r="TVJ166" s="113"/>
      <c r="TVK166" s="113"/>
      <c r="TVL166" s="113"/>
      <c r="TVM166" s="113"/>
      <c r="TVN166" s="113"/>
      <c r="TVO166" s="113"/>
      <c r="TVP166" s="113"/>
      <c r="TVQ166" s="113"/>
      <c r="TVR166" s="113"/>
      <c r="TVS166" s="113"/>
      <c r="TVT166" s="113"/>
      <c r="TVU166" s="113"/>
      <c r="TVV166" s="113"/>
      <c r="TVW166" s="113"/>
      <c r="TVX166" s="113"/>
      <c r="TVY166" s="113"/>
      <c r="TVZ166" s="113"/>
      <c r="TWA166" s="113"/>
      <c r="TWB166" s="113"/>
      <c r="TWC166" s="113"/>
      <c r="TWD166" s="113"/>
      <c r="TWE166" s="113"/>
      <c r="TWF166" s="113"/>
      <c r="TWG166" s="113"/>
      <c r="TWH166" s="113"/>
      <c r="TWI166" s="113"/>
      <c r="TWJ166" s="113"/>
      <c r="TWK166" s="113"/>
      <c r="TWL166" s="113"/>
      <c r="TWM166" s="113"/>
      <c r="TWN166" s="113"/>
      <c r="TWO166" s="113"/>
      <c r="TWP166" s="113"/>
      <c r="TWQ166" s="113"/>
      <c r="TWR166" s="113"/>
      <c r="TWS166" s="113"/>
      <c r="TWT166" s="113"/>
      <c r="TWU166" s="113"/>
      <c r="TWV166" s="113"/>
      <c r="TWW166" s="113"/>
      <c r="TWX166" s="113"/>
      <c r="TWY166" s="113"/>
      <c r="TWZ166" s="113"/>
      <c r="TXA166" s="113"/>
      <c r="TXB166" s="113"/>
      <c r="TXC166" s="113"/>
      <c r="TXD166" s="113"/>
      <c r="TXE166" s="113"/>
      <c r="TXF166" s="113"/>
      <c r="TXG166" s="113"/>
      <c r="TXH166" s="113"/>
      <c r="TXI166" s="113"/>
      <c r="TXJ166" s="113"/>
      <c r="TXK166" s="113"/>
      <c r="TXL166" s="113"/>
      <c r="TXM166" s="113"/>
      <c r="TXN166" s="113"/>
      <c r="TXO166" s="113"/>
      <c r="TXP166" s="113"/>
      <c r="TXQ166" s="113"/>
      <c r="TXR166" s="113"/>
      <c r="TXS166" s="113"/>
      <c r="TXT166" s="113"/>
      <c r="TXU166" s="113"/>
      <c r="TXV166" s="113"/>
      <c r="TXW166" s="113"/>
      <c r="TXX166" s="113"/>
      <c r="TXY166" s="113"/>
      <c r="TXZ166" s="113"/>
      <c r="TYA166" s="113"/>
      <c r="TYB166" s="113"/>
      <c r="TYC166" s="113"/>
      <c r="TYD166" s="113"/>
      <c r="TYE166" s="113"/>
      <c r="TYF166" s="113"/>
      <c r="TYG166" s="113"/>
      <c r="TYH166" s="113"/>
      <c r="TYI166" s="113"/>
      <c r="TYJ166" s="113"/>
      <c r="TYK166" s="113"/>
      <c r="TYL166" s="113"/>
      <c r="TYM166" s="113"/>
      <c r="TYN166" s="113"/>
      <c r="TYO166" s="113"/>
      <c r="TYP166" s="113"/>
      <c r="TYQ166" s="113"/>
      <c r="TYR166" s="113"/>
      <c r="TYS166" s="113"/>
      <c r="TYT166" s="113"/>
      <c r="TYU166" s="113"/>
      <c r="TYV166" s="113"/>
      <c r="TYW166" s="113"/>
      <c r="TYX166" s="113"/>
      <c r="TYY166" s="113"/>
      <c r="TYZ166" s="113"/>
      <c r="TZA166" s="113"/>
      <c r="TZB166" s="113"/>
      <c r="TZC166" s="113"/>
      <c r="TZD166" s="113"/>
      <c r="TZE166" s="113"/>
      <c r="TZF166" s="113"/>
      <c r="TZG166" s="113"/>
      <c r="TZH166" s="113"/>
      <c r="TZI166" s="113"/>
      <c r="TZJ166" s="113"/>
      <c r="TZK166" s="113"/>
      <c r="TZL166" s="113"/>
      <c r="TZM166" s="113"/>
      <c r="TZN166" s="113"/>
      <c r="TZO166" s="113"/>
      <c r="TZP166" s="113"/>
      <c r="TZQ166" s="113"/>
      <c r="TZR166" s="113"/>
      <c r="TZS166" s="113"/>
      <c r="TZT166" s="113"/>
      <c r="TZU166" s="113"/>
      <c r="TZV166" s="113"/>
      <c r="TZW166" s="113"/>
      <c r="TZX166" s="113"/>
      <c r="TZY166" s="113"/>
      <c r="TZZ166" s="113"/>
      <c r="UAA166" s="113"/>
      <c r="UAB166" s="113"/>
      <c r="UAC166" s="113"/>
      <c r="UAD166" s="113"/>
      <c r="UAE166" s="113"/>
      <c r="UAF166" s="113"/>
      <c r="UAG166" s="113"/>
      <c r="UAH166" s="113"/>
      <c r="UAI166" s="113"/>
      <c r="UAJ166" s="113"/>
      <c r="UAK166" s="113"/>
      <c r="UAL166" s="113"/>
      <c r="UAM166" s="113"/>
      <c r="UAN166" s="113"/>
      <c r="UAO166" s="113"/>
      <c r="UAP166" s="113"/>
      <c r="UAQ166" s="113"/>
      <c r="UAR166" s="113"/>
      <c r="UAS166" s="113"/>
      <c r="UAT166" s="113"/>
      <c r="UAU166" s="113"/>
      <c r="UAV166" s="113"/>
      <c r="UAW166" s="113"/>
      <c r="UAX166" s="113"/>
      <c r="UAY166" s="113"/>
      <c r="UAZ166" s="113"/>
      <c r="UBA166" s="113"/>
      <c r="UBB166" s="113"/>
      <c r="UBC166" s="113"/>
      <c r="UBD166" s="113"/>
      <c r="UBE166" s="113"/>
      <c r="UBF166" s="113"/>
      <c r="UBG166" s="113"/>
      <c r="UBH166" s="113"/>
      <c r="UBI166" s="113"/>
      <c r="UBJ166" s="113"/>
      <c r="UBK166" s="113"/>
      <c r="UBL166" s="113"/>
      <c r="UBM166" s="113"/>
      <c r="UBN166" s="113"/>
      <c r="UBO166" s="113"/>
      <c r="UBP166" s="113"/>
      <c r="UBQ166" s="113"/>
      <c r="UBR166" s="113"/>
      <c r="UBS166" s="113"/>
      <c r="UBT166" s="113"/>
      <c r="UBU166" s="113"/>
      <c r="UBV166" s="113"/>
      <c r="UBW166" s="113"/>
      <c r="UBX166" s="113"/>
      <c r="UBY166" s="113"/>
      <c r="UBZ166" s="113"/>
      <c r="UCA166" s="113"/>
      <c r="UCB166" s="113"/>
      <c r="UCC166" s="113"/>
      <c r="UCD166" s="113"/>
      <c r="UCE166" s="113"/>
      <c r="UCF166" s="113"/>
      <c r="UCG166" s="113"/>
      <c r="UCH166" s="113"/>
      <c r="UCI166" s="113"/>
      <c r="UCJ166" s="113"/>
      <c r="UCK166" s="113"/>
      <c r="UCL166" s="113"/>
      <c r="UCM166" s="113"/>
      <c r="UCN166" s="113"/>
      <c r="UCO166" s="113"/>
      <c r="UCP166" s="113"/>
      <c r="UCQ166" s="113"/>
      <c r="UCR166" s="113"/>
      <c r="UCS166" s="113"/>
      <c r="UCT166" s="113"/>
      <c r="UCU166" s="113"/>
      <c r="UCV166" s="113"/>
      <c r="UCW166" s="113"/>
      <c r="UCX166" s="113"/>
      <c r="UCY166" s="113"/>
      <c r="UCZ166" s="113"/>
      <c r="UDA166" s="113"/>
      <c r="UDB166" s="113"/>
      <c r="UDC166" s="113"/>
      <c r="UDD166" s="113"/>
      <c r="UDE166" s="113"/>
      <c r="UDF166" s="113"/>
      <c r="UDG166" s="113"/>
      <c r="UDH166" s="113"/>
      <c r="UDI166" s="113"/>
      <c r="UDJ166" s="113"/>
      <c r="UDK166" s="113"/>
      <c r="UDL166" s="113"/>
      <c r="UDM166" s="113"/>
      <c r="UDN166" s="113"/>
      <c r="UDO166" s="113"/>
      <c r="UDP166" s="113"/>
      <c r="UDQ166" s="113"/>
      <c r="UDR166" s="113"/>
      <c r="UDS166" s="113"/>
      <c r="UDT166" s="113"/>
      <c r="UDU166" s="113"/>
      <c r="UDV166" s="113"/>
      <c r="UDW166" s="113"/>
      <c r="UDX166" s="113"/>
      <c r="UDY166" s="113"/>
      <c r="UDZ166" s="113"/>
      <c r="UEA166" s="113"/>
      <c r="UEB166" s="113"/>
      <c r="UEC166" s="113"/>
      <c r="UED166" s="113"/>
      <c r="UEE166" s="113"/>
      <c r="UEF166" s="113"/>
      <c r="UEG166" s="113"/>
      <c r="UEH166" s="113"/>
      <c r="UEI166" s="113"/>
      <c r="UEJ166" s="113"/>
      <c r="UEK166" s="113"/>
      <c r="UEL166" s="113"/>
      <c r="UEM166" s="113"/>
      <c r="UEN166" s="113"/>
      <c r="UEO166" s="113"/>
      <c r="UEP166" s="113"/>
      <c r="UEQ166" s="113"/>
      <c r="UER166" s="113"/>
      <c r="UES166" s="113"/>
      <c r="UET166" s="113"/>
      <c r="UEU166" s="113"/>
      <c r="UEV166" s="113"/>
      <c r="UEW166" s="113"/>
      <c r="UEX166" s="113"/>
      <c r="UEY166" s="113"/>
      <c r="UEZ166" s="113"/>
      <c r="UFA166" s="113"/>
      <c r="UFB166" s="113"/>
      <c r="UFC166" s="113"/>
      <c r="UFD166" s="113"/>
      <c r="UFE166" s="113"/>
      <c r="UFF166" s="113"/>
      <c r="UFG166" s="113"/>
      <c r="UFH166" s="113"/>
      <c r="UFI166" s="113"/>
      <c r="UFJ166" s="113"/>
      <c r="UFK166" s="113"/>
      <c r="UFL166" s="113"/>
      <c r="UFM166" s="113"/>
      <c r="UFN166" s="113"/>
      <c r="UFO166" s="113"/>
      <c r="UFP166" s="113"/>
      <c r="UFQ166" s="113"/>
      <c r="UFR166" s="113"/>
      <c r="UFS166" s="113"/>
      <c r="UFT166" s="113"/>
      <c r="UFU166" s="113"/>
      <c r="UFV166" s="113"/>
      <c r="UFW166" s="113"/>
      <c r="UFX166" s="113"/>
      <c r="UFY166" s="113"/>
      <c r="UFZ166" s="113"/>
      <c r="UGA166" s="113"/>
      <c r="UGB166" s="113"/>
      <c r="UGC166" s="113"/>
      <c r="UGD166" s="113"/>
      <c r="UGE166" s="113"/>
      <c r="UGF166" s="113"/>
      <c r="UGG166" s="113"/>
      <c r="UGH166" s="113"/>
      <c r="UGI166" s="113"/>
      <c r="UGJ166" s="113"/>
      <c r="UGK166" s="113"/>
      <c r="UGL166" s="113"/>
      <c r="UGM166" s="113"/>
      <c r="UGN166" s="113"/>
      <c r="UGO166" s="113"/>
      <c r="UGP166" s="113"/>
      <c r="UGQ166" s="113"/>
      <c r="UGR166" s="113"/>
      <c r="UGS166" s="113"/>
      <c r="UGT166" s="113"/>
      <c r="UGU166" s="113"/>
      <c r="UGV166" s="113"/>
      <c r="UGW166" s="113"/>
      <c r="UGX166" s="113"/>
      <c r="UGY166" s="113"/>
      <c r="UGZ166" s="113"/>
      <c r="UHA166" s="113"/>
      <c r="UHB166" s="113"/>
      <c r="UHC166" s="113"/>
      <c r="UHD166" s="113"/>
      <c r="UHE166" s="113"/>
      <c r="UHF166" s="113"/>
      <c r="UHG166" s="113"/>
      <c r="UHH166" s="113"/>
      <c r="UHI166" s="113"/>
      <c r="UHJ166" s="113"/>
      <c r="UHK166" s="113"/>
      <c r="UHL166" s="113"/>
      <c r="UHM166" s="113"/>
      <c r="UHN166" s="113"/>
      <c r="UHO166" s="113"/>
      <c r="UHP166" s="113"/>
      <c r="UHQ166" s="113"/>
      <c r="UHR166" s="113"/>
      <c r="UHS166" s="113"/>
      <c r="UHT166" s="113"/>
      <c r="UHU166" s="113"/>
      <c r="UHV166" s="113"/>
      <c r="UHW166" s="113"/>
      <c r="UHX166" s="113"/>
      <c r="UHY166" s="113"/>
      <c r="UHZ166" s="113"/>
      <c r="UIA166" s="113"/>
      <c r="UIB166" s="113"/>
      <c r="UIC166" s="113"/>
      <c r="UID166" s="113"/>
      <c r="UIE166" s="113"/>
      <c r="UIF166" s="113"/>
      <c r="UIG166" s="113"/>
      <c r="UIH166" s="113"/>
      <c r="UII166" s="113"/>
      <c r="UIJ166" s="113"/>
      <c r="UIK166" s="113"/>
      <c r="UIL166" s="113"/>
      <c r="UIM166" s="113"/>
      <c r="UIN166" s="113"/>
      <c r="UIO166" s="113"/>
      <c r="UIP166" s="113"/>
      <c r="UIQ166" s="113"/>
      <c r="UIR166" s="113"/>
      <c r="UIS166" s="113"/>
      <c r="UIT166" s="113"/>
      <c r="UIU166" s="113"/>
      <c r="UIV166" s="113"/>
      <c r="UIW166" s="113"/>
      <c r="UIX166" s="113"/>
      <c r="UIY166" s="113"/>
      <c r="UIZ166" s="113"/>
      <c r="UJA166" s="113"/>
      <c r="UJB166" s="113"/>
      <c r="UJC166" s="113"/>
      <c r="UJD166" s="113"/>
      <c r="UJE166" s="113"/>
      <c r="UJF166" s="113"/>
      <c r="UJG166" s="113"/>
      <c r="UJH166" s="113"/>
      <c r="UJI166" s="113"/>
      <c r="UJJ166" s="113"/>
      <c r="UJK166" s="113"/>
      <c r="UJL166" s="113"/>
      <c r="UJM166" s="113"/>
      <c r="UJN166" s="113"/>
      <c r="UJO166" s="113"/>
      <c r="UJP166" s="113"/>
      <c r="UJQ166" s="113"/>
      <c r="UJR166" s="113"/>
      <c r="UJS166" s="113"/>
      <c r="UJT166" s="113"/>
      <c r="UJU166" s="113"/>
      <c r="UJV166" s="113"/>
      <c r="UJW166" s="113"/>
      <c r="UJX166" s="113"/>
      <c r="UJY166" s="113"/>
      <c r="UJZ166" s="113"/>
      <c r="UKA166" s="113"/>
      <c r="UKB166" s="113"/>
      <c r="UKC166" s="113"/>
      <c r="UKD166" s="113"/>
      <c r="UKE166" s="113"/>
      <c r="UKF166" s="113"/>
      <c r="UKG166" s="113"/>
      <c r="UKH166" s="113"/>
      <c r="UKI166" s="113"/>
      <c r="UKJ166" s="113"/>
      <c r="UKK166" s="113"/>
      <c r="UKL166" s="113"/>
      <c r="UKM166" s="113"/>
      <c r="UKN166" s="113"/>
      <c r="UKO166" s="113"/>
      <c r="UKP166" s="113"/>
      <c r="UKQ166" s="113"/>
      <c r="UKR166" s="113"/>
      <c r="UKS166" s="113"/>
      <c r="UKT166" s="113"/>
      <c r="UKU166" s="113"/>
      <c r="UKV166" s="113"/>
      <c r="UKW166" s="113"/>
      <c r="UKX166" s="113"/>
      <c r="UKY166" s="113"/>
      <c r="UKZ166" s="113"/>
      <c r="ULA166" s="113"/>
      <c r="ULB166" s="113"/>
      <c r="ULC166" s="113"/>
      <c r="ULD166" s="113"/>
      <c r="ULE166" s="113"/>
      <c r="ULF166" s="113"/>
      <c r="ULG166" s="113"/>
      <c r="ULH166" s="113"/>
      <c r="ULI166" s="113"/>
      <c r="ULJ166" s="113"/>
      <c r="ULK166" s="113"/>
      <c r="ULL166" s="113"/>
      <c r="ULM166" s="113"/>
      <c r="ULN166" s="113"/>
      <c r="ULO166" s="113"/>
      <c r="ULP166" s="113"/>
      <c r="ULQ166" s="113"/>
      <c r="ULR166" s="113"/>
      <c r="ULS166" s="113"/>
      <c r="ULT166" s="113"/>
      <c r="ULU166" s="113"/>
      <c r="ULV166" s="113"/>
      <c r="ULW166" s="113"/>
      <c r="ULX166" s="113"/>
      <c r="ULY166" s="113"/>
      <c r="ULZ166" s="113"/>
      <c r="UMA166" s="113"/>
      <c r="UMB166" s="113"/>
      <c r="UMC166" s="113"/>
      <c r="UMD166" s="113"/>
      <c r="UME166" s="113"/>
      <c r="UMF166" s="113"/>
      <c r="UMG166" s="113"/>
      <c r="UMH166" s="113"/>
      <c r="UMI166" s="113"/>
      <c r="UMJ166" s="113"/>
      <c r="UMK166" s="113"/>
      <c r="UML166" s="113"/>
      <c r="UMM166" s="113"/>
      <c r="UMN166" s="113"/>
      <c r="UMO166" s="113"/>
      <c r="UMP166" s="113"/>
      <c r="UMQ166" s="113"/>
      <c r="UMR166" s="113"/>
      <c r="UMS166" s="113"/>
      <c r="UMT166" s="113"/>
      <c r="UMU166" s="113"/>
      <c r="UMV166" s="113"/>
      <c r="UMW166" s="113"/>
      <c r="UMX166" s="113"/>
      <c r="UMY166" s="113"/>
      <c r="UMZ166" s="113"/>
      <c r="UNA166" s="113"/>
      <c r="UNB166" s="113"/>
      <c r="UNC166" s="113"/>
      <c r="UND166" s="113"/>
      <c r="UNE166" s="113"/>
      <c r="UNF166" s="113"/>
      <c r="UNG166" s="113"/>
      <c r="UNH166" s="113"/>
      <c r="UNI166" s="113"/>
      <c r="UNJ166" s="113"/>
      <c r="UNK166" s="113"/>
      <c r="UNL166" s="113"/>
      <c r="UNM166" s="113"/>
      <c r="UNN166" s="113"/>
      <c r="UNO166" s="113"/>
      <c r="UNP166" s="113"/>
      <c r="UNQ166" s="113"/>
      <c r="UNR166" s="113"/>
      <c r="UNS166" s="113"/>
      <c r="UNT166" s="113"/>
      <c r="UNU166" s="113"/>
      <c r="UNV166" s="113"/>
      <c r="UNW166" s="113"/>
      <c r="UNX166" s="113"/>
      <c r="UNY166" s="113"/>
      <c r="UNZ166" s="113"/>
      <c r="UOA166" s="113"/>
      <c r="UOB166" s="113"/>
      <c r="UOC166" s="113"/>
      <c r="UOD166" s="113"/>
      <c r="UOE166" s="113"/>
      <c r="UOF166" s="113"/>
      <c r="UOG166" s="113"/>
      <c r="UOH166" s="113"/>
      <c r="UOI166" s="113"/>
      <c r="UOJ166" s="113"/>
      <c r="UOK166" s="113"/>
      <c r="UOL166" s="113"/>
      <c r="UOM166" s="113"/>
      <c r="UON166" s="113"/>
      <c r="UOO166" s="113"/>
      <c r="UOP166" s="113"/>
      <c r="UOQ166" s="113"/>
      <c r="UOR166" s="113"/>
      <c r="UOS166" s="113"/>
      <c r="UOT166" s="113"/>
      <c r="UOU166" s="113"/>
      <c r="UOV166" s="113"/>
      <c r="UOW166" s="113"/>
      <c r="UOX166" s="113"/>
      <c r="UOY166" s="113"/>
      <c r="UOZ166" s="113"/>
      <c r="UPA166" s="113"/>
      <c r="UPB166" s="113"/>
      <c r="UPC166" s="113"/>
      <c r="UPD166" s="113"/>
      <c r="UPE166" s="113"/>
      <c r="UPF166" s="113"/>
      <c r="UPG166" s="113"/>
      <c r="UPH166" s="113"/>
      <c r="UPI166" s="113"/>
      <c r="UPJ166" s="113"/>
      <c r="UPK166" s="113"/>
      <c r="UPL166" s="113"/>
      <c r="UPM166" s="113"/>
      <c r="UPN166" s="113"/>
      <c r="UPO166" s="113"/>
      <c r="UPP166" s="113"/>
      <c r="UPQ166" s="113"/>
      <c r="UPR166" s="113"/>
      <c r="UPS166" s="113"/>
      <c r="UPT166" s="113"/>
      <c r="UPU166" s="113"/>
      <c r="UPV166" s="113"/>
      <c r="UPW166" s="113"/>
      <c r="UPX166" s="113"/>
      <c r="UPY166" s="113"/>
      <c r="UPZ166" s="113"/>
      <c r="UQA166" s="113"/>
      <c r="UQB166" s="113"/>
      <c r="UQC166" s="113"/>
      <c r="UQD166" s="113"/>
      <c r="UQE166" s="113"/>
      <c r="UQF166" s="113"/>
      <c r="UQG166" s="113"/>
      <c r="UQH166" s="113"/>
      <c r="UQI166" s="113"/>
      <c r="UQJ166" s="113"/>
      <c r="UQK166" s="113"/>
      <c r="UQL166" s="113"/>
      <c r="UQM166" s="113"/>
      <c r="UQN166" s="113"/>
      <c r="UQO166" s="113"/>
      <c r="UQP166" s="113"/>
      <c r="UQQ166" s="113"/>
      <c r="UQR166" s="113"/>
      <c r="UQS166" s="113"/>
      <c r="UQT166" s="113"/>
      <c r="UQU166" s="113"/>
      <c r="UQV166" s="113"/>
      <c r="UQW166" s="113"/>
      <c r="UQX166" s="113"/>
      <c r="UQY166" s="113"/>
      <c r="UQZ166" s="113"/>
      <c r="URA166" s="113"/>
      <c r="URB166" s="113"/>
      <c r="URC166" s="113"/>
      <c r="URD166" s="113"/>
      <c r="URE166" s="113"/>
      <c r="URF166" s="113"/>
      <c r="URG166" s="113"/>
      <c r="URH166" s="113"/>
      <c r="URI166" s="113"/>
      <c r="URJ166" s="113"/>
      <c r="URK166" s="113"/>
      <c r="URL166" s="113"/>
      <c r="URM166" s="113"/>
      <c r="URN166" s="113"/>
      <c r="URO166" s="113"/>
      <c r="URP166" s="113"/>
      <c r="URQ166" s="113"/>
      <c r="URR166" s="113"/>
      <c r="URS166" s="113"/>
      <c r="URT166" s="113"/>
      <c r="URU166" s="113"/>
      <c r="URV166" s="113"/>
      <c r="URW166" s="113"/>
      <c r="URX166" s="113"/>
      <c r="URY166" s="113"/>
      <c r="URZ166" s="113"/>
      <c r="USA166" s="113"/>
      <c r="USB166" s="113"/>
      <c r="USC166" s="113"/>
      <c r="USD166" s="113"/>
      <c r="USE166" s="113"/>
      <c r="USF166" s="113"/>
      <c r="USG166" s="113"/>
      <c r="USH166" s="113"/>
      <c r="USI166" s="113"/>
      <c r="USJ166" s="113"/>
      <c r="USK166" s="113"/>
      <c r="USL166" s="113"/>
      <c r="USM166" s="113"/>
      <c r="USN166" s="113"/>
      <c r="USO166" s="113"/>
      <c r="USP166" s="113"/>
      <c r="USQ166" s="113"/>
      <c r="USR166" s="113"/>
      <c r="USS166" s="113"/>
      <c r="UST166" s="113"/>
      <c r="USU166" s="113"/>
      <c r="USV166" s="113"/>
      <c r="USW166" s="113"/>
      <c r="USX166" s="113"/>
      <c r="USY166" s="113"/>
      <c r="USZ166" s="113"/>
      <c r="UTA166" s="113"/>
      <c r="UTB166" s="113"/>
      <c r="UTC166" s="113"/>
      <c r="UTD166" s="113"/>
      <c r="UTE166" s="113"/>
      <c r="UTF166" s="113"/>
      <c r="UTG166" s="113"/>
      <c r="UTH166" s="113"/>
      <c r="UTI166" s="113"/>
      <c r="UTJ166" s="113"/>
      <c r="UTK166" s="113"/>
      <c r="UTL166" s="113"/>
      <c r="UTM166" s="113"/>
      <c r="UTN166" s="113"/>
      <c r="UTO166" s="113"/>
      <c r="UTP166" s="113"/>
      <c r="UTQ166" s="113"/>
      <c r="UTR166" s="113"/>
      <c r="UTS166" s="113"/>
      <c r="UTT166" s="113"/>
      <c r="UTU166" s="113"/>
      <c r="UTV166" s="113"/>
      <c r="UTW166" s="113"/>
      <c r="UTX166" s="113"/>
      <c r="UTY166" s="113"/>
      <c r="UTZ166" s="113"/>
      <c r="UUA166" s="113"/>
      <c r="UUB166" s="113"/>
      <c r="UUC166" s="113"/>
      <c r="UUD166" s="113"/>
      <c r="UUE166" s="113"/>
      <c r="UUF166" s="113"/>
      <c r="UUG166" s="113"/>
      <c r="UUH166" s="113"/>
      <c r="UUI166" s="113"/>
      <c r="UUJ166" s="113"/>
      <c r="UUK166" s="113"/>
      <c r="UUL166" s="113"/>
      <c r="UUM166" s="113"/>
      <c r="UUN166" s="113"/>
      <c r="UUO166" s="113"/>
      <c r="UUP166" s="113"/>
      <c r="UUQ166" s="113"/>
      <c r="UUR166" s="113"/>
      <c r="UUS166" s="113"/>
      <c r="UUT166" s="113"/>
      <c r="UUU166" s="113"/>
      <c r="UUV166" s="113"/>
      <c r="UUW166" s="113"/>
      <c r="UUX166" s="113"/>
      <c r="UUY166" s="113"/>
      <c r="UUZ166" s="113"/>
      <c r="UVA166" s="113"/>
      <c r="UVB166" s="113"/>
      <c r="UVC166" s="113"/>
      <c r="UVD166" s="113"/>
      <c r="UVE166" s="113"/>
      <c r="UVF166" s="113"/>
      <c r="UVG166" s="113"/>
      <c r="UVH166" s="113"/>
      <c r="UVI166" s="113"/>
      <c r="UVJ166" s="113"/>
      <c r="UVK166" s="113"/>
      <c r="UVL166" s="113"/>
      <c r="UVM166" s="113"/>
      <c r="UVN166" s="113"/>
      <c r="UVO166" s="113"/>
      <c r="UVP166" s="113"/>
      <c r="UVQ166" s="113"/>
      <c r="UVR166" s="113"/>
      <c r="UVS166" s="113"/>
      <c r="UVT166" s="113"/>
      <c r="UVU166" s="113"/>
      <c r="UVV166" s="113"/>
      <c r="UVW166" s="113"/>
      <c r="UVX166" s="113"/>
      <c r="UVY166" s="113"/>
      <c r="UVZ166" s="113"/>
      <c r="UWA166" s="113"/>
      <c r="UWB166" s="113"/>
      <c r="UWC166" s="113"/>
      <c r="UWD166" s="113"/>
      <c r="UWE166" s="113"/>
      <c r="UWF166" s="113"/>
      <c r="UWG166" s="113"/>
      <c r="UWH166" s="113"/>
      <c r="UWI166" s="113"/>
      <c r="UWJ166" s="113"/>
      <c r="UWK166" s="113"/>
      <c r="UWL166" s="113"/>
      <c r="UWM166" s="113"/>
      <c r="UWN166" s="113"/>
      <c r="UWO166" s="113"/>
      <c r="UWP166" s="113"/>
      <c r="UWQ166" s="113"/>
      <c r="UWR166" s="113"/>
      <c r="UWS166" s="113"/>
      <c r="UWT166" s="113"/>
      <c r="UWU166" s="113"/>
      <c r="UWV166" s="113"/>
      <c r="UWW166" s="113"/>
      <c r="UWX166" s="113"/>
      <c r="UWY166" s="113"/>
      <c r="UWZ166" s="113"/>
      <c r="UXA166" s="113"/>
      <c r="UXB166" s="113"/>
      <c r="UXC166" s="113"/>
      <c r="UXD166" s="113"/>
      <c r="UXE166" s="113"/>
      <c r="UXF166" s="113"/>
      <c r="UXG166" s="113"/>
      <c r="UXH166" s="113"/>
      <c r="UXI166" s="113"/>
      <c r="UXJ166" s="113"/>
      <c r="UXK166" s="113"/>
      <c r="UXL166" s="113"/>
      <c r="UXM166" s="113"/>
      <c r="UXN166" s="113"/>
      <c r="UXO166" s="113"/>
      <c r="UXP166" s="113"/>
      <c r="UXQ166" s="113"/>
      <c r="UXR166" s="113"/>
      <c r="UXS166" s="113"/>
      <c r="UXT166" s="113"/>
      <c r="UXU166" s="113"/>
      <c r="UXV166" s="113"/>
      <c r="UXW166" s="113"/>
      <c r="UXX166" s="113"/>
      <c r="UXY166" s="113"/>
      <c r="UXZ166" s="113"/>
      <c r="UYA166" s="113"/>
      <c r="UYB166" s="113"/>
      <c r="UYC166" s="113"/>
      <c r="UYD166" s="113"/>
      <c r="UYE166" s="113"/>
      <c r="UYF166" s="113"/>
      <c r="UYG166" s="113"/>
      <c r="UYH166" s="113"/>
      <c r="UYI166" s="113"/>
      <c r="UYJ166" s="113"/>
      <c r="UYK166" s="113"/>
      <c r="UYL166" s="113"/>
      <c r="UYM166" s="113"/>
      <c r="UYN166" s="113"/>
      <c r="UYO166" s="113"/>
      <c r="UYP166" s="113"/>
      <c r="UYQ166" s="113"/>
      <c r="UYR166" s="113"/>
      <c r="UYS166" s="113"/>
      <c r="UYT166" s="113"/>
      <c r="UYU166" s="113"/>
      <c r="UYV166" s="113"/>
      <c r="UYW166" s="113"/>
      <c r="UYX166" s="113"/>
      <c r="UYY166" s="113"/>
      <c r="UYZ166" s="113"/>
      <c r="UZA166" s="113"/>
      <c r="UZB166" s="113"/>
      <c r="UZC166" s="113"/>
      <c r="UZD166" s="113"/>
      <c r="UZE166" s="113"/>
      <c r="UZF166" s="113"/>
      <c r="UZG166" s="113"/>
      <c r="UZH166" s="113"/>
      <c r="UZI166" s="113"/>
      <c r="UZJ166" s="113"/>
      <c r="UZK166" s="113"/>
      <c r="UZL166" s="113"/>
      <c r="UZM166" s="113"/>
      <c r="UZN166" s="113"/>
      <c r="UZO166" s="113"/>
      <c r="UZP166" s="113"/>
      <c r="UZQ166" s="113"/>
      <c r="UZR166" s="113"/>
      <c r="UZS166" s="113"/>
      <c r="UZT166" s="113"/>
      <c r="UZU166" s="113"/>
      <c r="UZV166" s="113"/>
      <c r="UZW166" s="113"/>
      <c r="UZX166" s="113"/>
      <c r="UZY166" s="113"/>
      <c r="UZZ166" s="113"/>
      <c r="VAA166" s="113"/>
      <c r="VAB166" s="113"/>
      <c r="VAC166" s="113"/>
      <c r="VAD166" s="113"/>
      <c r="VAE166" s="113"/>
      <c r="VAF166" s="113"/>
      <c r="VAG166" s="113"/>
      <c r="VAH166" s="113"/>
      <c r="VAI166" s="113"/>
      <c r="VAJ166" s="113"/>
      <c r="VAK166" s="113"/>
      <c r="VAL166" s="113"/>
      <c r="VAM166" s="113"/>
      <c r="VAN166" s="113"/>
      <c r="VAO166" s="113"/>
      <c r="VAP166" s="113"/>
      <c r="VAQ166" s="113"/>
      <c r="VAR166" s="113"/>
      <c r="VAS166" s="113"/>
      <c r="VAT166" s="113"/>
      <c r="VAU166" s="113"/>
      <c r="VAV166" s="113"/>
      <c r="VAW166" s="113"/>
      <c r="VAX166" s="113"/>
      <c r="VAY166" s="113"/>
      <c r="VAZ166" s="113"/>
      <c r="VBA166" s="113"/>
      <c r="VBB166" s="113"/>
      <c r="VBC166" s="113"/>
      <c r="VBD166" s="113"/>
      <c r="VBE166" s="113"/>
      <c r="VBF166" s="113"/>
      <c r="VBG166" s="113"/>
      <c r="VBH166" s="113"/>
      <c r="VBI166" s="113"/>
      <c r="VBJ166" s="113"/>
      <c r="VBK166" s="113"/>
      <c r="VBL166" s="113"/>
      <c r="VBM166" s="113"/>
      <c r="VBN166" s="113"/>
      <c r="VBO166" s="113"/>
      <c r="VBP166" s="113"/>
      <c r="VBQ166" s="113"/>
      <c r="VBR166" s="113"/>
      <c r="VBS166" s="113"/>
      <c r="VBT166" s="113"/>
      <c r="VBU166" s="113"/>
      <c r="VBV166" s="113"/>
      <c r="VBW166" s="113"/>
      <c r="VBX166" s="113"/>
      <c r="VBY166" s="113"/>
      <c r="VBZ166" s="113"/>
      <c r="VCA166" s="113"/>
      <c r="VCB166" s="113"/>
      <c r="VCC166" s="113"/>
      <c r="VCD166" s="113"/>
      <c r="VCE166" s="113"/>
      <c r="VCF166" s="113"/>
      <c r="VCG166" s="113"/>
      <c r="VCH166" s="113"/>
      <c r="VCI166" s="113"/>
      <c r="VCJ166" s="113"/>
      <c r="VCK166" s="113"/>
      <c r="VCL166" s="113"/>
      <c r="VCM166" s="113"/>
      <c r="VCN166" s="113"/>
      <c r="VCO166" s="113"/>
      <c r="VCP166" s="113"/>
      <c r="VCQ166" s="113"/>
      <c r="VCR166" s="113"/>
      <c r="VCS166" s="113"/>
      <c r="VCT166" s="113"/>
      <c r="VCU166" s="113"/>
      <c r="VCV166" s="113"/>
      <c r="VCW166" s="113"/>
      <c r="VCX166" s="113"/>
      <c r="VCY166" s="113"/>
      <c r="VCZ166" s="113"/>
      <c r="VDA166" s="113"/>
      <c r="VDB166" s="113"/>
      <c r="VDC166" s="113"/>
      <c r="VDD166" s="113"/>
      <c r="VDE166" s="113"/>
      <c r="VDF166" s="113"/>
      <c r="VDG166" s="113"/>
      <c r="VDH166" s="113"/>
      <c r="VDI166" s="113"/>
      <c r="VDJ166" s="113"/>
      <c r="VDK166" s="113"/>
      <c r="VDL166" s="113"/>
      <c r="VDM166" s="113"/>
      <c r="VDN166" s="113"/>
      <c r="VDO166" s="113"/>
      <c r="VDP166" s="113"/>
      <c r="VDQ166" s="113"/>
      <c r="VDR166" s="113"/>
      <c r="VDS166" s="113"/>
      <c r="VDT166" s="113"/>
      <c r="VDU166" s="113"/>
      <c r="VDV166" s="113"/>
      <c r="VDW166" s="113"/>
      <c r="VDX166" s="113"/>
      <c r="VDY166" s="113"/>
      <c r="VDZ166" s="113"/>
      <c r="VEA166" s="113"/>
      <c r="VEB166" s="113"/>
      <c r="VEC166" s="113"/>
      <c r="VED166" s="113"/>
      <c r="VEE166" s="113"/>
      <c r="VEF166" s="113"/>
      <c r="VEG166" s="113"/>
      <c r="VEH166" s="113"/>
      <c r="VEI166" s="113"/>
      <c r="VEJ166" s="113"/>
      <c r="VEK166" s="113"/>
      <c r="VEL166" s="113"/>
      <c r="VEM166" s="113"/>
      <c r="VEN166" s="113"/>
      <c r="VEO166" s="113"/>
      <c r="VEP166" s="113"/>
      <c r="VEQ166" s="113"/>
      <c r="VER166" s="113"/>
      <c r="VES166" s="113"/>
      <c r="VET166" s="113"/>
      <c r="VEU166" s="113"/>
      <c r="VEV166" s="113"/>
      <c r="VEW166" s="113"/>
      <c r="VEX166" s="113"/>
      <c r="VEY166" s="113"/>
      <c r="VEZ166" s="113"/>
      <c r="VFA166" s="113"/>
      <c r="VFB166" s="113"/>
      <c r="VFC166" s="113"/>
      <c r="VFD166" s="113"/>
      <c r="VFE166" s="113"/>
      <c r="VFF166" s="113"/>
      <c r="VFG166" s="113"/>
      <c r="VFH166" s="113"/>
      <c r="VFI166" s="113"/>
      <c r="VFJ166" s="113"/>
      <c r="VFK166" s="113"/>
      <c r="VFL166" s="113"/>
      <c r="VFM166" s="113"/>
      <c r="VFN166" s="113"/>
      <c r="VFO166" s="113"/>
      <c r="VFP166" s="113"/>
      <c r="VFQ166" s="113"/>
      <c r="VFR166" s="113"/>
      <c r="VFS166" s="113"/>
      <c r="VFT166" s="113"/>
      <c r="VFU166" s="113"/>
      <c r="VFV166" s="113"/>
      <c r="VFW166" s="113"/>
      <c r="VFX166" s="113"/>
      <c r="VFY166" s="113"/>
      <c r="VFZ166" s="113"/>
      <c r="VGA166" s="113"/>
      <c r="VGB166" s="113"/>
      <c r="VGC166" s="113"/>
      <c r="VGD166" s="113"/>
      <c r="VGE166" s="113"/>
      <c r="VGF166" s="113"/>
      <c r="VGG166" s="113"/>
      <c r="VGH166" s="113"/>
      <c r="VGI166" s="113"/>
      <c r="VGJ166" s="113"/>
      <c r="VGK166" s="113"/>
      <c r="VGL166" s="113"/>
      <c r="VGM166" s="113"/>
      <c r="VGN166" s="113"/>
      <c r="VGO166" s="113"/>
      <c r="VGP166" s="113"/>
      <c r="VGQ166" s="113"/>
      <c r="VGR166" s="113"/>
      <c r="VGS166" s="113"/>
      <c r="VGT166" s="113"/>
      <c r="VGU166" s="113"/>
      <c r="VGV166" s="113"/>
      <c r="VGW166" s="113"/>
      <c r="VGX166" s="113"/>
      <c r="VGY166" s="113"/>
      <c r="VGZ166" s="113"/>
      <c r="VHA166" s="113"/>
      <c r="VHB166" s="113"/>
      <c r="VHC166" s="113"/>
      <c r="VHD166" s="113"/>
      <c r="VHE166" s="113"/>
      <c r="VHF166" s="113"/>
      <c r="VHG166" s="113"/>
      <c r="VHH166" s="113"/>
      <c r="VHI166" s="113"/>
      <c r="VHJ166" s="113"/>
      <c r="VHK166" s="113"/>
      <c r="VHL166" s="113"/>
      <c r="VHM166" s="113"/>
      <c r="VHN166" s="113"/>
      <c r="VHO166" s="113"/>
      <c r="VHP166" s="113"/>
      <c r="VHQ166" s="113"/>
      <c r="VHR166" s="113"/>
      <c r="VHS166" s="113"/>
      <c r="VHT166" s="113"/>
      <c r="VHU166" s="113"/>
      <c r="VHV166" s="113"/>
      <c r="VHW166" s="113"/>
      <c r="VHX166" s="113"/>
      <c r="VHY166" s="113"/>
      <c r="VHZ166" s="113"/>
      <c r="VIA166" s="113"/>
      <c r="VIB166" s="113"/>
      <c r="VIC166" s="113"/>
      <c r="VID166" s="113"/>
      <c r="VIE166" s="113"/>
      <c r="VIF166" s="113"/>
      <c r="VIG166" s="113"/>
      <c r="VIH166" s="113"/>
      <c r="VII166" s="113"/>
      <c r="VIJ166" s="113"/>
      <c r="VIK166" s="113"/>
      <c r="VIL166" s="113"/>
      <c r="VIM166" s="113"/>
      <c r="VIN166" s="113"/>
      <c r="VIO166" s="113"/>
      <c r="VIP166" s="113"/>
      <c r="VIQ166" s="113"/>
      <c r="VIR166" s="113"/>
      <c r="VIS166" s="113"/>
      <c r="VIT166" s="113"/>
      <c r="VIU166" s="113"/>
      <c r="VIV166" s="113"/>
      <c r="VIW166" s="113"/>
      <c r="VIX166" s="113"/>
      <c r="VIY166" s="113"/>
      <c r="VIZ166" s="113"/>
      <c r="VJA166" s="113"/>
      <c r="VJB166" s="113"/>
      <c r="VJC166" s="113"/>
      <c r="VJD166" s="113"/>
      <c r="VJE166" s="113"/>
      <c r="VJF166" s="113"/>
      <c r="VJG166" s="113"/>
      <c r="VJH166" s="113"/>
      <c r="VJI166" s="113"/>
      <c r="VJJ166" s="113"/>
      <c r="VJK166" s="113"/>
      <c r="VJL166" s="113"/>
      <c r="VJM166" s="113"/>
      <c r="VJN166" s="113"/>
      <c r="VJO166" s="113"/>
      <c r="VJP166" s="113"/>
      <c r="VJQ166" s="113"/>
      <c r="VJR166" s="113"/>
      <c r="VJS166" s="113"/>
      <c r="VJT166" s="113"/>
      <c r="VJU166" s="113"/>
      <c r="VJV166" s="113"/>
      <c r="VJW166" s="113"/>
      <c r="VJX166" s="113"/>
      <c r="VJY166" s="113"/>
      <c r="VJZ166" s="113"/>
      <c r="VKA166" s="113"/>
      <c r="VKB166" s="113"/>
      <c r="VKC166" s="113"/>
      <c r="VKD166" s="113"/>
      <c r="VKE166" s="113"/>
      <c r="VKF166" s="113"/>
      <c r="VKG166" s="113"/>
      <c r="VKH166" s="113"/>
      <c r="VKI166" s="113"/>
      <c r="VKJ166" s="113"/>
      <c r="VKK166" s="113"/>
      <c r="VKL166" s="113"/>
      <c r="VKM166" s="113"/>
      <c r="VKN166" s="113"/>
      <c r="VKO166" s="113"/>
      <c r="VKP166" s="113"/>
      <c r="VKQ166" s="113"/>
      <c r="VKR166" s="113"/>
      <c r="VKS166" s="113"/>
      <c r="VKT166" s="113"/>
      <c r="VKU166" s="113"/>
      <c r="VKV166" s="113"/>
      <c r="VKW166" s="113"/>
      <c r="VKX166" s="113"/>
      <c r="VKY166" s="113"/>
      <c r="VKZ166" s="113"/>
      <c r="VLA166" s="113"/>
      <c r="VLB166" s="113"/>
      <c r="VLC166" s="113"/>
      <c r="VLD166" s="113"/>
      <c r="VLE166" s="113"/>
      <c r="VLF166" s="113"/>
      <c r="VLG166" s="113"/>
      <c r="VLH166" s="113"/>
      <c r="VLI166" s="113"/>
      <c r="VLJ166" s="113"/>
      <c r="VLK166" s="113"/>
      <c r="VLL166" s="113"/>
      <c r="VLM166" s="113"/>
      <c r="VLN166" s="113"/>
      <c r="VLO166" s="113"/>
      <c r="VLP166" s="113"/>
      <c r="VLQ166" s="113"/>
      <c r="VLR166" s="113"/>
      <c r="VLS166" s="113"/>
      <c r="VLT166" s="113"/>
      <c r="VLU166" s="113"/>
      <c r="VLV166" s="113"/>
      <c r="VLW166" s="113"/>
      <c r="VLX166" s="113"/>
      <c r="VLY166" s="113"/>
      <c r="VLZ166" s="113"/>
      <c r="VMA166" s="113"/>
      <c r="VMB166" s="113"/>
      <c r="VMC166" s="113"/>
      <c r="VMD166" s="113"/>
      <c r="VME166" s="113"/>
      <c r="VMF166" s="113"/>
      <c r="VMG166" s="113"/>
      <c r="VMH166" s="113"/>
      <c r="VMI166" s="113"/>
      <c r="VMJ166" s="113"/>
      <c r="VMK166" s="113"/>
      <c r="VML166" s="113"/>
      <c r="VMM166" s="113"/>
      <c r="VMN166" s="113"/>
      <c r="VMO166" s="113"/>
      <c r="VMP166" s="113"/>
      <c r="VMQ166" s="113"/>
      <c r="VMR166" s="113"/>
      <c r="VMS166" s="113"/>
      <c r="VMT166" s="113"/>
      <c r="VMU166" s="113"/>
      <c r="VMV166" s="113"/>
      <c r="VMW166" s="113"/>
      <c r="VMX166" s="113"/>
      <c r="VMY166" s="113"/>
      <c r="VMZ166" s="113"/>
      <c r="VNA166" s="113"/>
      <c r="VNB166" s="113"/>
      <c r="VNC166" s="113"/>
      <c r="VND166" s="113"/>
      <c r="VNE166" s="113"/>
      <c r="VNF166" s="113"/>
      <c r="VNG166" s="113"/>
      <c r="VNH166" s="113"/>
      <c r="VNI166" s="113"/>
      <c r="VNJ166" s="113"/>
      <c r="VNK166" s="113"/>
      <c r="VNL166" s="113"/>
      <c r="VNM166" s="113"/>
      <c r="VNN166" s="113"/>
      <c r="VNO166" s="113"/>
      <c r="VNP166" s="113"/>
      <c r="VNQ166" s="113"/>
      <c r="VNR166" s="113"/>
      <c r="VNS166" s="113"/>
      <c r="VNT166" s="113"/>
      <c r="VNU166" s="113"/>
      <c r="VNV166" s="113"/>
      <c r="VNW166" s="113"/>
      <c r="VNX166" s="113"/>
      <c r="VNY166" s="113"/>
      <c r="VNZ166" s="113"/>
      <c r="VOA166" s="113"/>
      <c r="VOB166" s="113"/>
      <c r="VOC166" s="113"/>
      <c r="VOD166" s="113"/>
      <c r="VOE166" s="113"/>
      <c r="VOF166" s="113"/>
      <c r="VOG166" s="113"/>
      <c r="VOH166" s="113"/>
      <c r="VOI166" s="113"/>
      <c r="VOJ166" s="113"/>
      <c r="VOK166" s="113"/>
      <c r="VOL166" s="113"/>
      <c r="VOM166" s="113"/>
      <c r="VON166" s="113"/>
      <c r="VOO166" s="113"/>
      <c r="VOP166" s="113"/>
      <c r="VOQ166" s="113"/>
      <c r="VOR166" s="113"/>
      <c r="VOS166" s="113"/>
      <c r="VOT166" s="113"/>
      <c r="VOU166" s="113"/>
      <c r="VOV166" s="113"/>
      <c r="VOW166" s="113"/>
      <c r="VOX166" s="113"/>
      <c r="VOY166" s="113"/>
      <c r="VOZ166" s="113"/>
      <c r="VPA166" s="113"/>
      <c r="VPB166" s="113"/>
      <c r="VPC166" s="113"/>
      <c r="VPD166" s="113"/>
      <c r="VPE166" s="113"/>
      <c r="VPF166" s="113"/>
      <c r="VPG166" s="113"/>
      <c r="VPH166" s="113"/>
      <c r="VPI166" s="113"/>
      <c r="VPJ166" s="113"/>
      <c r="VPK166" s="113"/>
      <c r="VPL166" s="113"/>
      <c r="VPM166" s="113"/>
      <c r="VPN166" s="113"/>
      <c r="VPO166" s="113"/>
      <c r="VPP166" s="113"/>
      <c r="VPQ166" s="113"/>
      <c r="VPR166" s="113"/>
      <c r="VPS166" s="113"/>
      <c r="VPT166" s="113"/>
      <c r="VPU166" s="113"/>
      <c r="VPV166" s="113"/>
      <c r="VPW166" s="113"/>
      <c r="VPX166" s="113"/>
      <c r="VPY166" s="113"/>
      <c r="VPZ166" s="113"/>
      <c r="VQA166" s="113"/>
      <c r="VQB166" s="113"/>
      <c r="VQC166" s="113"/>
      <c r="VQD166" s="113"/>
      <c r="VQE166" s="113"/>
      <c r="VQF166" s="113"/>
      <c r="VQG166" s="113"/>
      <c r="VQH166" s="113"/>
      <c r="VQI166" s="113"/>
      <c r="VQJ166" s="113"/>
      <c r="VQK166" s="113"/>
      <c r="VQL166" s="113"/>
      <c r="VQM166" s="113"/>
      <c r="VQN166" s="113"/>
      <c r="VQO166" s="113"/>
      <c r="VQP166" s="113"/>
      <c r="VQQ166" s="113"/>
      <c r="VQR166" s="113"/>
      <c r="VQS166" s="113"/>
      <c r="VQT166" s="113"/>
      <c r="VQU166" s="113"/>
      <c r="VQV166" s="113"/>
      <c r="VQW166" s="113"/>
      <c r="VQX166" s="113"/>
      <c r="VQY166" s="113"/>
      <c r="VQZ166" s="113"/>
      <c r="VRA166" s="113"/>
      <c r="VRB166" s="113"/>
      <c r="VRC166" s="113"/>
      <c r="VRD166" s="113"/>
      <c r="VRE166" s="113"/>
      <c r="VRF166" s="113"/>
      <c r="VRG166" s="113"/>
      <c r="VRH166" s="113"/>
      <c r="VRI166" s="113"/>
      <c r="VRJ166" s="113"/>
      <c r="VRK166" s="113"/>
      <c r="VRL166" s="113"/>
      <c r="VRM166" s="113"/>
      <c r="VRN166" s="113"/>
      <c r="VRO166" s="113"/>
      <c r="VRP166" s="113"/>
      <c r="VRQ166" s="113"/>
      <c r="VRR166" s="113"/>
      <c r="VRS166" s="113"/>
      <c r="VRT166" s="113"/>
      <c r="VRU166" s="113"/>
      <c r="VRV166" s="113"/>
      <c r="VRW166" s="113"/>
      <c r="VRX166" s="113"/>
      <c r="VRY166" s="113"/>
      <c r="VRZ166" s="113"/>
      <c r="VSA166" s="113"/>
      <c r="VSB166" s="113"/>
      <c r="VSC166" s="113"/>
      <c r="VSD166" s="113"/>
      <c r="VSE166" s="113"/>
      <c r="VSF166" s="113"/>
      <c r="VSG166" s="113"/>
      <c r="VSH166" s="113"/>
      <c r="VSI166" s="113"/>
      <c r="VSJ166" s="113"/>
      <c r="VSK166" s="113"/>
      <c r="VSL166" s="113"/>
      <c r="VSM166" s="113"/>
      <c r="VSN166" s="113"/>
      <c r="VSO166" s="113"/>
      <c r="VSP166" s="113"/>
      <c r="VSQ166" s="113"/>
      <c r="VSR166" s="113"/>
      <c r="VSS166" s="113"/>
      <c r="VST166" s="113"/>
      <c r="VSU166" s="113"/>
      <c r="VSV166" s="113"/>
      <c r="VSW166" s="113"/>
      <c r="VSX166" s="113"/>
      <c r="VSY166" s="113"/>
      <c r="VSZ166" s="113"/>
      <c r="VTA166" s="113"/>
      <c r="VTB166" s="113"/>
      <c r="VTC166" s="113"/>
      <c r="VTD166" s="113"/>
      <c r="VTE166" s="113"/>
      <c r="VTF166" s="113"/>
      <c r="VTG166" s="113"/>
      <c r="VTH166" s="113"/>
      <c r="VTI166" s="113"/>
      <c r="VTJ166" s="113"/>
      <c r="VTK166" s="113"/>
      <c r="VTL166" s="113"/>
      <c r="VTM166" s="113"/>
      <c r="VTN166" s="113"/>
      <c r="VTO166" s="113"/>
      <c r="VTP166" s="113"/>
      <c r="VTQ166" s="113"/>
      <c r="VTR166" s="113"/>
      <c r="VTS166" s="113"/>
      <c r="VTT166" s="113"/>
      <c r="VTU166" s="113"/>
      <c r="VTV166" s="113"/>
      <c r="VTW166" s="113"/>
      <c r="VTX166" s="113"/>
      <c r="VTY166" s="113"/>
      <c r="VTZ166" s="113"/>
      <c r="VUA166" s="113"/>
      <c r="VUB166" s="113"/>
      <c r="VUC166" s="113"/>
      <c r="VUD166" s="113"/>
      <c r="VUE166" s="113"/>
      <c r="VUF166" s="113"/>
      <c r="VUG166" s="113"/>
      <c r="VUH166" s="113"/>
      <c r="VUI166" s="113"/>
      <c r="VUJ166" s="113"/>
      <c r="VUK166" s="113"/>
      <c r="VUL166" s="113"/>
      <c r="VUM166" s="113"/>
      <c r="VUN166" s="113"/>
      <c r="VUO166" s="113"/>
      <c r="VUP166" s="113"/>
      <c r="VUQ166" s="113"/>
      <c r="VUR166" s="113"/>
      <c r="VUS166" s="113"/>
      <c r="VUT166" s="113"/>
      <c r="VUU166" s="113"/>
      <c r="VUV166" s="113"/>
      <c r="VUW166" s="113"/>
      <c r="VUX166" s="113"/>
      <c r="VUY166" s="113"/>
      <c r="VUZ166" s="113"/>
      <c r="VVA166" s="113"/>
      <c r="VVB166" s="113"/>
      <c r="VVC166" s="113"/>
      <c r="VVD166" s="113"/>
      <c r="VVE166" s="113"/>
      <c r="VVF166" s="113"/>
      <c r="VVG166" s="113"/>
      <c r="VVH166" s="113"/>
      <c r="VVI166" s="113"/>
      <c r="VVJ166" s="113"/>
      <c r="VVK166" s="113"/>
      <c r="VVL166" s="113"/>
      <c r="VVM166" s="113"/>
      <c r="VVN166" s="113"/>
      <c r="VVO166" s="113"/>
      <c r="VVP166" s="113"/>
      <c r="VVQ166" s="113"/>
      <c r="VVR166" s="113"/>
      <c r="VVS166" s="113"/>
      <c r="VVT166" s="113"/>
      <c r="VVU166" s="113"/>
      <c r="VVV166" s="113"/>
      <c r="VVW166" s="113"/>
      <c r="VVX166" s="113"/>
      <c r="VVY166" s="113"/>
      <c r="VVZ166" s="113"/>
      <c r="VWA166" s="113"/>
      <c r="VWB166" s="113"/>
      <c r="VWC166" s="113"/>
      <c r="VWD166" s="113"/>
      <c r="VWE166" s="113"/>
      <c r="VWF166" s="113"/>
      <c r="VWG166" s="113"/>
      <c r="VWH166" s="113"/>
      <c r="VWI166" s="113"/>
      <c r="VWJ166" s="113"/>
      <c r="VWK166" s="113"/>
      <c r="VWL166" s="113"/>
      <c r="VWM166" s="113"/>
      <c r="VWN166" s="113"/>
      <c r="VWO166" s="113"/>
      <c r="VWP166" s="113"/>
      <c r="VWQ166" s="113"/>
      <c r="VWR166" s="113"/>
      <c r="VWS166" s="113"/>
      <c r="VWT166" s="113"/>
      <c r="VWU166" s="113"/>
      <c r="VWV166" s="113"/>
      <c r="VWW166" s="113"/>
      <c r="VWX166" s="113"/>
      <c r="VWY166" s="113"/>
      <c r="VWZ166" s="113"/>
      <c r="VXA166" s="113"/>
      <c r="VXB166" s="113"/>
      <c r="VXC166" s="113"/>
      <c r="VXD166" s="113"/>
      <c r="VXE166" s="113"/>
      <c r="VXF166" s="113"/>
      <c r="VXG166" s="113"/>
      <c r="VXH166" s="113"/>
      <c r="VXI166" s="113"/>
      <c r="VXJ166" s="113"/>
      <c r="VXK166" s="113"/>
      <c r="VXL166" s="113"/>
      <c r="VXM166" s="113"/>
      <c r="VXN166" s="113"/>
      <c r="VXO166" s="113"/>
      <c r="VXP166" s="113"/>
      <c r="VXQ166" s="113"/>
      <c r="VXR166" s="113"/>
      <c r="VXS166" s="113"/>
      <c r="VXT166" s="113"/>
      <c r="VXU166" s="113"/>
      <c r="VXV166" s="113"/>
      <c r="VXW166" s="113"/>
      <c r="VXX166" s="113"/>
      <c r="VXY166" s="113"/>
      <c r="VXZ166" s="113"/>
      <c r="VYA166" s="113"/>
      <c r="VYB166" s="113"/>
      <c r="VYC166" s="113"/>
      <c r="VYD166" s="113"/>
      <c r="VYE166" s="113"/>
      <c r="VYF166" s="113"/>
      <c r="VYG166" s="113"/>
      <c r="VYH166" s="113"/>
      <c r="VYI166" s="113"/>
      <c r="VYJ166" s="113"/>
      <c r="VYK166" s="113"/>
      <c r="VYL166" s="113"/>
      <c r="VYM166" s="113"/>
      <c r="VYN166" s="113"/>
      <c r="VYO166" s="113"/>
      <c r="VYP166" s="113"/>
      <c r="VYQ166" s="113"/>
      <c r="VYR166" s="113"/>
      <c r="VYS166" s="113"/>
      <c r="VYT166" s="113"/>
      <c r="VYU166" s="113"/>
      <c r="VYV166" s="113"/>
      <c r="VYW166" s="113"/>
      <c r="VYX166" s="113"/>
      <c r="VYY166" s="113"/>
      <c r="VYZ166" s="113"/>
      <c r="VZA166" s="113"/>
      <c r="VZB166" s="113"/>
      <c r="VZC166" s="113"/>
      <c r="VZD166" s="113"/>
      <c r="VZE166" s="113"/>
      <c r="VZF166" s="113"/>
      <c r="VZG166" s="113"/>
      <c r="VZH166" s="113"/>
      <c r="VZI166" s="113"/>
      <c r="VZJ166" s="113"/>
      <c r="VZK166" s="113"/>
      <c r="VZL166" s="113"/>
      <c r="VZM166" s="113"/>
      <c r="VZN166" s="113"/>
      <c r="VZO166" s="113"/>
      <c r="VZP166" s="113"/>
      <c r="VZQ166" s="113"/>
      <c r="VZR166" s="113"/>
      <c r="VZS166" s="113"/>
      <c r="VZT166" s="113"/>
      <c r="VZU166" s="113"/>
      <c r="VZV166" s="113"/>
      <c r="VZW166" s="113"/>
      <c r="VZX166" s="113"/>
      <c r="VZY166" s="113"/>
      <c r="VZZ166" s="113"/>
      <c r="WAA166" s="113"/>
      <c r="WAB166" s="113"/>
      <c r="WAC166" s="113"/>
      <c r="WAD166" s="113"/>
      <c r="WAE166" s="113"/>
      <c r="WAF166" s="113"/>
      <c r="WAG166" s="113"/>
      <c r="WAH166" s="113"/>
      <c r="WAI166" s="113"/>
      <c r="WAJ166" s="113"/>
      <c r="WAK166" s="113"/>
      <c r="WAL166" s="113"/>
      <c r="WAM166" s="113"/>
      <c r="WAN166" s="113"/>
      <c r="WAO166" s="113"/>
      <c r="WAP166" s="113"/>
      <c r="WAQ166" s="113"/>
      <c r="WAR166" s="113"/>
      <c r="WAS166" s="113"/>
      <c r="WAT166" s="113"/>
      <c r="WAU166" s="113"/>
      <c r="WAV166" s="113"/>
      <c r="WAW166" s="113"/>
      <c r="WAX166" s="113"/>
      <c r="WAY166" s="113"/>
      <c r="WAZ166" s="113"/>
      <c r="WBA166" s="113"/>
      <c r="WBB166" s="113"/>
      <c r="WBC166" s="113"/>
      <c r="WBD166" s="113"/>
      <c r="WBE166" s="113"/>
      <c r="WBF166" s="113"/>
      <c r="WBG166" s="113"/>
      <c r="WBH166" s="113"/>
      <c r="WBI166" s="113"/>
      <c r="WBJ166" s="113"/>
      <c r="WBK166" s="113"/>
      <c r="WBL166" s="113"/>
      <c r="WBM166" s="113"/>
      <c r="WBN166" s="113"/>
      <c r="WBO166" s="113"/>
      <c r="WBP166" s="113"/>
      <c r="WBQ166" s="113"/>
      <c r="WBR166" s="113"/>
      <c r="WBS166" s="113"/>
      <c r="WBT166" s="113"/>
      <c r="WBU166" s="113"/>
      <c r="WBV166" s="113"/>
      <c r="WBW166" s="113"/>
      <c r="WBX166" s="113"/>
      <c r="WBY166" s="113"/>
      <c r="WBZ166" s="113"/>
      <c r="WCA166" s="113"/>
      <c r="WCB166" s="113"/>
      <c r="WCC166" s="113"/>
      <c r="WCD166" s="113"/>
      <c r="WCE166" s="113"/>
      <c r="WCF166" s="113"/>
      <c r="WCG166" s="113"/>
      <c r="WCH166" s="113"/>
      <c r="WCI166" s="113"/>
      <c r="WCJ166" s="113"/>
      <c r="WCK166" s="113"/>
      <c r="WCL166" s="113"/>
      <c r="WCM166" s="113"/>
      <c r="WCN166" s="113"/>
      <c r="WCO166" s="113"/>
      <c r="WCP166" s="113"/>
      <c r="WCQ166" s="113"/>
      <c r="WCR166" s="113"/>
      <c r="WCS166" s="113"/>
      <c r="WCT166" s="113"/>
      <c r="WCU166" s="113"/>
      <c r="WCV166" s="113"/>
      <c r="WCW166" s="113"/>
      <c r="WCX166" s="113"/>
      <c r="WCY166" s="113"/>
      <c r="WCZ166" s="113"/>
      <c r="WDA166" s="113"/>
      <c r="WDB166" s="113"/>
      <c r="WDC166" s="113"/>
      <c r="WDD166" s="113"/>
      <c r="WDE166" s="113"/>
      <c r="WDF166" s="113"/>
      <c r="WDG166" s="113"/>
      <c r="WDH166" s="113"/>
      <c r="WDI166" s="113"/>
      <c r="WDJ166" s="113"/>
      <c r="WDK166" s="113"/>
      <c r="WDL166" s="113"/>
      <c r="WDM166" s="113"/>
      <c r="WDN166" s="113"/>
      <c r="WDO166" s="113"/>
      <c r="WDP166" s="113"/>
      <c r="WDQ166" s="113"/>
      <c r="WDR166" s="113"/>
      <c r="WDS166" s="113"/>
      <c r="WDT166" s="113"/>
      <c r="WDU166" s="113"/>
      <c r="WDV166" s="113"/>
      <c r="WDW166" s="113"/>
      <c r="WDX166" s="113"/>
      <c r="WDY166" s="113"/>
      <c r="WDZ166" s="113"/>
      <c r="WEA166" s="113"/>
      <c r="WEB166" s="113"/>
      <c r="WEC166" s="113"/>
      <c r="WED166" s="113"/>
      <c r="WEE166" s="113"/>
      <c r="WEF166" s="113"/>
      <c r="WEG166" s="113"/>
      <c r="WEH166" s="113"/>
      <c r="WEI166" s="113"/>
      <c r="WEJ166" s="113"/>
      <c r="WEK166" s="113"/>
      <c r="WEL166" s="113"/>
      <c r="WEM166" s="113"/>
      <c r="WEN166" s="113"/>
      <c r="WEO166" s="113"/>
      <c r="WEP166" s="113"/>
      <c r="WEQ166" s="113"/>
      <c r="WER166" s="113"/>
      <c r="WES166" s="113"/>
      <c r="WET166" s="113"/>
      <c r="WEU166" s="113"/>
      <c r="WEV166" s="113"/>
      <c r="WEW166" s="113"/>
      <c r="WEX166" s="113"/>
      <c r="WEY166" s="113"/>
      <c r="WEZ166" s="113"/>
      <c r="WFA166" s="113"/>
      <c r="WFB166" s="113"/>
      <c r="WFC166" s="113"/>
      <c r="WFD166" s="113"/>
      <c r="WFE166" s="113"/>
      <c r="WFF166" s="113"/>
      <c r="WFG166" s="113"/>
      <c r="WFH166" s="113"/>
      <c r="WFI166" s="113"/>
      <c r="WFJ166" s="113"/>
      <c r="WFK166" s="113"/>
      <c r="WFL166" s="113"/>
      <c r="WFM166" s="113"/>
      <c r="WFN166" s="113"/>
      <c r="WFO166" s="113"/>
      <c r="WFP166" s="113"/>
      <c r="WFQ166" s="113"/>
      <c r="WFR166" s="113"/>
      <c r="WFS166" s="113"/>
      <c r="WFT166" s="113"/>
      <c r="WFU166" s="113"/>
      <c r="WFV166" s="113"/>
      <c r="WFW166" s="113"/>
      <c r="WFX166" s="113"/>
      <c r="WFY166" s="113"/>
      <c r="WFZ166" s="113"/>
      <c r="WGA166" s="113"/>
      <c r="WGB166" s="113"/>
      <c r="WGC166" s="113"/>
      <c r="WGD166" s="113"/>
      <c r="WGE166" s="113"/>
      <c r="WGF166" s="113"/>
      <c r="WGG166" s="113"/>
      <c r="WGH166" s="113"/>
      <c r="WGI166" s="113"/>
      <c r="WGJ166" s="113"/>
      <c r="WGK166" s="113"/>
      <c r="WGL166" s="113"/>
      <c r="WGM166" s="113"/>
      <c r="WGN166" s="113"/>
      <c r="WGO166" s="113"/>
      <c r="WGP166" s="113"/>
      <c r="WGQ166" s="113"/>
      <c r="WGR166" s="113"/>
      <c r="WGS166" s="113"/>
      <c r="WGT166" s="113"/>
      <c r="WGU166" s="113"/>
      <c r="WGV166" s="113"/>
      <c r="WGW166" s="113"/>
      <c r="WGX166" s="113"/>
      <c r="WGY166" s="113"/>
      <c r="WGZ166" s="113"/>
      <c r="WHA166" s="113"/>
      <c r="WHB166" s="113"/>
      <c r="WHC166" s="113"/>
      <c r="WHD166" s="113"/>
      <c r="WHE166" s="113"/>
      <c r="WHF166" s="113"/>
      <c r="WHG166" s="113"/>
      <c r="WHH166" s="113"/>
      <c r="WHI166" s="113"/>
      <c r="WHJ166" s="113"/>
      <c r="WHK166" s="113"/>
      <c r="WHL166" s="113"/>
      <c r="WHM166" s="113"/>
      <c r="WHN166" s="113"/>
      <c r="WHO166" s="113"/>
      <c r="WHP166" s="113"/>
      <c r="WHQ166" s="113"/>
      <c r="WHR166" s="113"/>
      <c r="WHS166" s="113"/>
      <c r="WHT166" s="113"/>
      <c r="WHU166" s="113"/>
      <c r="WHV166" s="113"/>
      <c r="WHW166" s="113"/>
      <c r="WHX166" s="113"/>
      <c r="WHY166" s="113"/>
      <c r="WHZ166" s="113"/>
      <c r="WIA166" s="113"/>
      <c r="WIB166" s="113"/>
      <c r="WIC166" s="113"/>
      <c r="WID166" s="113"/>
      <c r="WIE166" s="113"/>
      <c r="WIF166" s="113"/>
      <c r="WIG166" s="113"/>
      <c r="WIH166" s="113"/>
      <c r="WII166" s="113"/>
      <c r="WIJ166" s="113"/>
      <c r="WIK166" s="113"/>
      <c r="WIL166" s="113"/>
      <c r="WIM166" s="113"/>
      <c r="WIN166" s="113"/>
      <c r="WIO166" s="113"/>
      <c r="WIP166" s="113"/>
      <c r="WIQ166" s="113"/>
      <c r="WIR166" s="113"/>
      <c r="WIS166" s="113"/>
      <c r="WIT166" s="113"/>
      <c r="WIU166" s="113"/>
      <c r="WIV166" s="113"/>
      <c r="WIW166" s="113"/>
      <c r="WIX166" s="113"/>
      <c r="WIY166" s="113"/>
      <c r="WIZ166" s="113"/>
      <c r="WJA166" s="113"/>
      <c r="WJB166" s="113"/>
      <c r="WJC166" s="113"/>
      <c r="WJD166" s="113"/>
      <c r="WJE166" s="113"/>
      <c r="WJF166" s="113"/>
      <c r="WJG166" s="113"/>
      <c r="WJH166" s="113"/>
      <c r="WJI166" s="113"/>
      <c r="WJJ166" s="113"/>
      <c r="WJK166" s="113"/>
      <c r="WJL166" s="113"/>
      <c r="WJM166" s="113"/>
      <c r="WJN166" s="113"/>
      <c r="WJO166" s="113"/>
      <c r="WJP166" s="113"/>
      <c r="WJQ166" s="113"/>
      <c r="WJR166" s="113"/>
      <c r="WJS166" s="113"/>
      <c r="WJT166" s="113"/>
      <c r="WJU166" s="113"/>
      <c r="WJV166" s="113"/>
      <c r="WJW166" s="113"/>
      <c r="WJX166" s="113"/>
      <c r="WJY166" s="113"/>
      <c r="WJZ166" s="113"/>
      <c r="WKA166" s="113"/>
      <c r="WKB166" s="113"/>
      <c r="WKC166" s="113"/>
      <c r="WKD166" s="113"/>
      <c r="WKE166" s="113"/>
      <c r="WKF166" s="113"/>
      <c r="WKG166" s="113"/>
      <c r="WKH166" s="113"/>
      <c r="WKI166" s="113"/>
      <c r="WKJ166" s="113"/>
      <c r="WKK166" s="113"/>
      <c r="WKL166" s="113"/>
      <c r="WKM166" s="113"/>
      <c r="WKN166" s="113"/>
      <c r="WKO166" s="113"/>
      <c r="WKP166" s="113"/>
      <c r="WKQ166" s="113"/>
      <c r="WKR166" s="113"/>
      <c r="WKS166" s="113"/>
      <c r="WKT166" s="113"/>
      <c r="WKU166" s="113"/>
      <c r="WKV166" s="113"/>
      <c r="WKW166" s="113"/>
      <c r="WKX166" s="113"/>
      <c r="WKY166" s="113"/>
      <c r="WKZ166" s="113"/>
      <c r="WLA166" s="113"/>
      <c r="WLB166" s="113"/>
      <c r="WLC166" s="113"/>
      <c r="WLD166" s="113"/>
      <c r="WLE166" s="113"/>
      <c r="WLF166" s="113"/>
      <c r="WLG166" s="113"/>
      <c r="WLH166" s="113"/>
      <c r="WLI166" s="113"/>
      <c r="WLJ166" s="113"/>
      <c r="WLK166" s="113"/>
      <c r="WLL166" s="113"/>
      <c r="WLM166" s="113"/>
      <c r="WLN166" s="113"/>
      <c r="WLO166" s="113"/>
      <c r="WLP166" s="113"/>
      <c r="WLQ166" s="113"/>
      <c r="WLR166" s="113"/>
      <c r="WLS166" s="113"/>
      <c r="WLT166" s="113"/>
      <c r="WLU166" s="113"/>
      <c r="WLV166" s="113"/>
      <c r="WLW166" s="113"/>
      <c r="WLX166" s="113"/>
      <c r="WLY166" s="113"/>
      <c r="WLZ166" s="113"/>
      <c r="WMA166" s="113"/>
      <c r="WMB166" s="113"/>
      <c r="WMC166" s="113"/>
      <c r="WMD166" s="113"/>
      <c r="WME166" s="113"/>
      <c r="WMF166" s="113"/>
      <c r="WMG166" s="113"/>
      <c r="WMH166" s="113"/>
      <c r="WMI166" s="113"/>
      <c r="WMJ166" s="113"/>
      <c r="WMK166" s="113"/>
      <c r="WML166" s="113"/>
      <c r="WMM166" s="113"/>
      <c r="WMN166" s="113"/>
      <c r="WMO166" s="113"/>
      <c r="WMP166" s="113"/>
      <c r="WMQ166" s="113"/>
      <c r="WMR166" s="113"/>
      <c r="WMS166" s="113"/>
      <c r="WMT166" s="113"/>
      <c r="WMU166" s="113"/>
      <c r="WMV166" s="113"/>
      <c r="WMW166" s="113"/>
      <c r="WMX166" s="113"/>
      <c r="WMY166" s="113"/>
      <c r="WMZ166" s="113"/>
      <c r="WNA166" s="113"/>
      <c r="WNB166" s="113"/>
      <c r="WNC166" s="113"/>
      <c r="WND166" s="113"/>
      <c r="WNE166" s="113"/>
      <c r="WNF166" s="113"/>
      <c r="WNG166" s="113"/>
      <c r="WNH166" s="113"/>
      <c r="WNI166" s="113"/>
      <c r="WNJ166" s="113"/>
      <c r="WNK166" s="113"/>
      <c r="WNL166" s="113"/>
      <c r="WNM166" s="113"/>
      <c r="WNN166" s="113"/>
      <c r="WNO166" s="113"/>
      <c r="WNP166" s="113"/>
      <c r="WNQ166" s="113"/>
      <c r="WNR166" s="113"/>
      <c r="WNS166" s="113"/>
      <c r="WNT166" s="113"/>
      <c r="WNU166" s="113"/>
      <c r="WNV166" s="113"/>
      <c r="WNW166" s="113"/>
      <c r="WNX166" s="113"/>
      <c r="WNY166" s="113"/>
      <c r="WNZ166" s="113"/>
      <c r="WOA166" s="113"/>
      <c r="WOB166" s="113"/>
      <c r="WOC166" s="113"/>
      <c r="WOD166" s="113"/>
      <c r="WOE166" s="113"/>
      <c r="WOF166" s="113"/>
      <c r="WOG166" s="113"/>
      <c r="WOH166" s="113"/>
      <c r="WOI166" s="113"/>
      <c r="WOJ166" s="113"/>
      <c r="WOK166" s="113"/>
      <c r="WOL166" s="113"/>
      <c r="WOM166" s="113"/>
      <c r="WON166" s="113"/>
      <c r="WOO166" s="113"/>
      <c r="WOP166" s="113"/>
      <c r="WOQ166" s="113"/>
      <c r="WOR166" s="113"/>
      <c r="WOS166" s="113"/>
      <c r="WOT166" s="113"/>
      <c r="WOU166" s="113"/>
      <c r="WOV166" s="113"/>
      <c r="WOW166" s="113"/>
      <c r="WOX166" s="113"/>
      <c r="WOY166" s="113"/>
      <c r="WOZ166" s="113"/>
      <c r="WPA166" s="113"/>
      <c r="WPB166" s="113"/>
      <c r="WPC166" s="113"/>
      <c r="WPD166" s="113"/>
      <c r="WPE166" s="113"/>
      <c r="WPF166" s="113"/>
      <c r="WPG166" s="113"/>
      <c r="WPH166" s="113"/>
      <c r="WPI166" s="113"/>
      <c r="WPJ166" s="113"/>
      <c r="WPK166" s="113"/>
      <c r="WPL166" s="113"/>
      <c r="WPM166" s="113"/>
      <c r="WPN166" s="113"/>
      <c r="WPO166" s="113"/>
      <c r="WPP166" s="113"/>
      <c r="WPQ166" s="113"/>
      <c r="WPR166" s="113"/>
      <c r="WPS166" s="113"/>
      <c r="WPT166" s="113"/>
      <c r="WPU166" s="113"/>
      <c r="WPV166" s="113"/>
      <c r="WPW166" s="113"/>
      <c r="WPX166" s="113"/>
      <c r="WPY166" s="113"/>
      <c r="WPZ166" s="113"/>
      <c r="WQA166" s="113"/>
      <c r="WQB166" s="113"/>
      <c r="WQC166" s="113"/>
      <c r="WQD166" s="113"/>
      <c r="WQE166" s="113"/>
      <c r="WQF166" s="113"/>
      <c r="WQG166" s="113"/>
      <c r="WQH166" s="113"/>
      <c r="WQI166" s="113"/>
      <c r="WQJ166" s="113"/>
      <c r="WQK166" s="113"/>
      <c r="WQL166" s="113"/>
      <c r="WQM166" s="113"/>
      <c r="WQN166" s="113"/>
      <c r="WQO166" s="113"/>
      <c r="WQP166" s="113"/>
      <c r="WQQ166" s="113"/>
      <c r="WQR166" s="113"/>
      <c r="WQS166" s="113"/>
      <c r="WQT166" s="113"/>
      <c r="WQU166" s="113"/>
      <c r="WQV166" s="113"/>
      <c r="WQW166" s="113"/>
      <c r="WQX166" s="113"/>
      <c r="WQY166" s="113"/>
      <c r="WQZ166" s="113"/>
      <c r="WRA166" s="113"/>
      <c r="WRB166" s="113"/>
      <c r="WRC166" s="113"/>
      <c r="WRD166" s="113"/>
      <c r="WRE166" s="113"/>
      <c r="WRF166" s="113"/>
      <c r="WRG166" s="113"/>
      <c r="WRH166" s="113"/>
      <c r="WRI166" s="113"/>
      <c r="WRJ166" s="113"/>
      <c r="WRK166" s="113"/>
      <c r="WRL166" s="113"/>
      <c r="WRM166" s="113"/>
      <c r="WRN166" s="113"/>
      <c r="WRO166" s="113"/>
      <c r="WRP166" s="113"/>
      <c r="WRQ166" s="113"/>
      <c r="WRR166" s="113"/>
      <c r="WRS166" s="113"/>
      <c r="WRT166" s="113"/>
      <c r="WRU166" s="113"/>
      <c r="WRV166" s="113"/>
      <c r="WRW166" s="113"/>
      <c r="WRX166" s="113"/>
      <c r="WRY166" s="113"/>
      <c r="WRZ166" s="113"/>
      <c r="WSA166" s="113"/>
      <c r="WSB166" s="113"/>
      <c r="WSC166" s="113"/>
      <c r="WSD166" s="113"/>
      <c r="WSE166" s="113"/>
      <c r="WSF166" s="113"/>
      <c r="WSG166" s="113"/>
      <c r="WSH166" s="113"/>
      <c r="WSI166" s="113"/>
      <c r="WSJ166" s="113"/>
      <c r="WSK166" s="113"/>
      <c r="WSL166" s="113"/>
      <c r="WSM166" s="113"/>
      <c r="WSN166" s="113"/>
      <c r="WSO166" s="113"/>
      <c r="WSP166" s="113"/>
      <c r="WSQ166" s="113"/>
      <c r="WSR166" s="113"/>
      <c r="WSS166" s="113"/>
      <c r="WST166" s="113"/>
      <c r="WSU166" s="113"/>
      <c r="WSV166" s="113"/>
      <c r="WSW166" s="113"/>
      <c r="WSX166" s="113"/>
      <c r="WSY166" s="113"/>
      <c r="WSZ166" s="113"/>
      <c r="WTA166" s="113"/>
      <c r="WTB166" s="113"/>
      <c r="WTC166" s="113"/>
      <c r="WTD166" s="113"/>
      <c r="WTE166" s="113"/>
      <c r="WTF166" s="113"/>
      <c r="WTG166" s="113"/>
      <c r="WTH166" s="113"/>
      <c r="WTI166" s="113"/>
      <c r="WTJ166" s="113"/>
      <c r="WTK166" s="113"/>
      <c r="WTL166" s="113"/>
      <c r="WTM166" s="113"/>
      <c r="WTN166" s="113"/>
      <c r="WTO166" s="113"/>
      <c r="WTP166" s="113"/>
      <c r="WTQ166" s="113"/>
      <c r="WTR166" s="113"/>
      <c r="WTS166" s="113"/>
      <c r="WTT166" s="113"/>
      <c r="WTU166" s="113"/>
      <c r="WTV166" s="113"/>
      <c r="WTW166" s="113"/>
      <c r="WTX166" s="113"/>
      <c r="WTY166" s="113"/>
      <c r="WTZ166" s="113"/>
      <c r="WUA166" s="113"/>
      <c r="WUB166" s="113"/>
      <c r="WUC166" s="113"/>
      <c r="WUD166" s="113"/>
      <c r="WUE166" s="113"/>
      <c r="WUF166" s="113"/>
      <c r="WUG166" s="113"/>
      <c r="WUH166" s="113"/>
      <c r="WUI166" s="113"/>
      <c r="WUJ166" s="113"/>
      <c r="WUK166" s="113"/>
      <c r="WUL166" s="113"/>
      <c r="WUM166" s="113"/>
      <c r="WUN166" s="113"/>
      <c r="WUO166" s="113"/>
      <c r="WUP166" s="113"/>
      <c r="WUQ166" s="113"/>
      <c r="WUR166" s="113"/>
      <c r="WUS166" s="113"/>
      <c r="WUT166" s="113"/>
      <c r="WUU166" s="113"/>
      <c r="WUV166" s="113"/>
      <c r="WUW166" s="113"/>
      <c r="WUX166" s="113"/>
      <c r="WUY166" s="113"/>
      <c r="WUZ166" s="113"/>
      <c r="WVA166" s="113"/>
      <c r="WVB166" s="113"/>
      <c r="WVC166" s="113"/>
      <c r="WVD166" s="113"/>
      <c r="WVE166" s="113"/>
      <c r="WVF166" s="113"/>
      <c r="WVG166" s="113"/>
      <c r="WVH166" s="113"/>
      <c r="WVI166" s="113"/>
      <c r="WVJ166" s="113"/>
      <c r="WVK166" s="113"/>
      <c r="WVL166" s="113"/>
      <c r="WVM166" s="113"/>
      <c r="WVN166" s="113"/>
      <c r="WVO166" s="113"/>
      <c r="WVP166" s="113"/>
      <c r="WVQ166" s="113"/>
      <c r="WVR166" s="113"/>
      <c r="WVS166" s="113"/>
      <c r="WVT166" s="113"/>
      <c r="WVU166" s="113"/>
      <c r="WVV166" s="113"/>
      <c r="WVW166" s="113"/>
      <c r="WVX166" s="113"/>
      <c r="WVY166" s="113"/>
      <c r="WVZ166" s="113"/>
      <c r="WWA166" s="113"/>
      <c r="WWB166" s="113"/>
      <c r="WWC166" s="113"/>
      <c r="WWD166" s="113"/>
      <c r="WWE166" s="113"/>
      <c r="WWF166" s="113"/>
      <c r="WWG166" s="113"/>
      <c r="WWH166" s="113"/>
      <c r="WWI166" s="113"/>
      <c r="WWJ166" s="113"/>
      <c r="WWK166" s="113"/>
      <c r="WWL166" s="113"/>
      <c r="WWM166" s="113"/>
      <c r="WWN166" s="113"/>
      <c r="WWO166" s="113"/>
      <c r="WWP166" s="113"/>
      <c r="WWQ166" s="113"/>
      <c r="WWR166" s="113"/>
      <c r="WWS166" s="113"/>
      <c r="WWT166" s="113"/>
      <c r="WWU166" s="113"/>
      <c r="WWV166" s="113"/>
      <c r="WWW166" s="113"/>
      <c r="WWX166" s="113"/>
      <c r="WWY166" s="113"/>
      <c r="WWZ166" s="113"/>
      <c r="WXA166" s="113"/>
      <c r="WXB166" s="113"/>
      <c r="WXC166" s="113"/>
      <c r="WXD166" s="113"/>
      <c r="WXE166" s="113"/>
      <c r="WXF166" s="113"/>
      <c r="WXG166" s="113"/>
      <c r="WXH166" s="113"/>
      <c r="WXI166" s="113"/>
      <c r="WXJ166" s="113"/>
      <c r="WXK166" s="113"/>
      <c r="WXL166" s="113"/>
      <c r="WXM166" s="113"/>
      <c r="WXN166" s="113"/>
      <c r="WXO166" s="113"/>
      <c r="WXP166" s="113"/>
      <c r="WXQ166" s="113"/>
      <c r="WXR166" s="113"/>
      <c r="WXS166" s="113"/>
      <c r="WXT166" s="113"/>
      <c r="WXU166" s="113"/>
      <c r="WXV166" s="113"/>
      <c r="WXW166" s="113"/>
      <c r="WXX166" s="113"/>
      <c r="WXY166" s="113"/>
      <c r="WXZ166" s="113"/>
      <c r="WYA166" s="113"/>
      <c r="WYB166" s="113"/>
      <c r="WYC166" s="113"/>
      <c r="WYD166" s="113"/>
      <c r="WYE166" s="113"/>
      <c r="WYF166" s="113"/>
      <c r="WYG166" s="113"/>
      <c r="WYH166" s="113"/>
      <c r="WYI166" s="113"/>
      <c r="WYJ166" s="113"/>
      <c r="WYK166" s="113"/>
      <c r="WYL166" s="113"/>
      <c r="WYM166" s="113"/>
      <c r="WYN166" s="113"/>
      <c r="WYO166" s="113"/>
      <c r="WYP166" s="113"/>
      <c r="WYQ166" s="113"/>
      <c r="WYR166" s="113"/>
      <c r="WYS166" s="113"/>
      <c r="WYT166" s="113"/>
      <c r="WYU166" s="113"/>
      <c r="WYV166" s="113"/>
      <c r="WYW166" s="113"/>
      <c r="WYX166" s="113"/>
      <c r="WYY166" s="113"/>
      <c r="WYZ166" s="113"/>
      <c r="WZA166" s="113"/>
      <c r="WZB166" s="113"/>
      <c r="WZC166" s="113"/>
    </row>
    <row r="167" spans="1:16227" s="115" customFormat="1" ht="30" customHeight="1" outlineLevel="1" x14ac:dyDescent="0.25">
      <c r="A167" s="120"/>
      <c r="B167" s="120"/>
      <c r="C167" s="297" t="s">
        <v>67</v>
      </c>
      <c r="D167" s="178"/>
      <c r="E167" s="208">
        <v>500</v>
      </c>
      <c r="F167" s="208">
        <v>0</v>
      </c>
      <c r="G167" s="225"/>
      <c r="H167" s="225">
        <v>211.38888888888889</v>
      </c>
      <c r="I167" s="208">
        <v>0</v>
      </c>
      <c r="J167" s="208">
        <v>0</v>
      </c>
      <c r="K167" s="225"/>
      <c r="L167" s="225">
        <v>211.38888888888889</v>
      </c>
      <c r="M167" s="208">
        <v>0</v>
      </c>
      <c r="N167" s="208">
        <v>0</v>
      </c>
      <c r="O167" s="225"/>
      <c r="P167" s="225">
        <v>211.38888888888889</v>
      </c>
      <c r="Q167" s="208">
        <v>0</v>
      </c>
      <c r="R167" s="208">
        <v>0</v>
      </c>
      <c r="S167" s="225"/>
      <c r="T167" s="225">
        <v>211.38888888888889</v>
      </c>
      <c r="U167" s="208">
        <v>0</v>
      </c>
      <c r="V167" s="208">
        <v>0</v>
      </c>
      <c r="W167" s="225"/>
      <c r="X167" s="225">
        <v>211.38888888888889</v>
      </c>
      <c r="Y167" s="208">
        <v>0</v>
      </c>
      <c r="Z167" s="208">
        <v>0</v>
      </c>
      <c r="AA167" s="225"/>
      <c r="AB167" s="225">
        <v>211.38888888888889</v>
      </c>
      <c r="AC167" s="208">
        <v>0</v>
      </c>
      <c r="AD167" s="208">
        <v>0</v>
      </c>
      <c r="AE167" s="225"/>
      <c r="AF167" s="225">
        <v>211.38888888888889</v>
      </c>
      <c r="AG167" s="208">
        <v>0</v>
      </c>
      <c r="AH167" s="208">
        <v>0</v>
      </c>
      <c r="AI167" s="225"/>
      <c r="AJ167" s="225">
        <v>211.38888888888889</v>
      </c>
      <c r="AK167" s="208">
        <v>0</v>
      </c>
      <c r="AL167" s="208">
        <v>0</v>
      </c>
      <c r="AM167" s="225"/>
      <c r="AN167" s="225">
        <v>211.38888888888889</v>
      </c>
      <c r="AO167" s="208">
        <v>0</v>
      </c>
      <c r="AP167" s="208">
        <v>0</v>
      </c>
      <c r="AQ167" s="225"/>
      <c r="AR167" s="225">
        <v>211.38888888888889</v>
      </c>
      <c r="AS167" s="208">
        <v>0</v>
      </c>
      <c r="AT167" s="208">
        <v>0</v>
      </c>
      <c r="AU167" s="225"/>
      <c r="AV167" s="225">
        <v>211.38888888888889</v>
      </c>
      <c r="AW167" s="208">
        <v>0</v>
      </c>
      <c r="AX167" s="208">
        <v>0</v>
      </c>
      <c r="AY167" s="225"/>
      <c r="AZ167" s="225">
        <v>211.38888888888889</v>
      </c>
      <c r="BA167" s="208">
        <v>0</v>
      </c>
      <c r="BB167" s="208">
        <v>0</v>
      </c>
      <c r="BC167" s="225"/>
      <c r="BD167" s="225">
        <v>211.38888888888889</v>
      </c>
      <c r="BE167" s="208">
        <v>0</v>
      </c>
      <c r="BF167" s="208">
        <v>0</v>
      </c>
      <c r="BG167" s="225"/>
      <c r="BH167" s="225">
        <v>211.38888888888889</v>
      </c>
      <c r="BI167" s="208">
        <v>0</v>
      </c>
      <c r="BJ167" s="208">
        <v>0</v>
      </c>
      <c r="BK167" s="225"/>
      <c r="BL167" s="225">
        <v>211.38888888888889</v>
      </c>
      <c r="BM167" s="208">
        <v>0</v>
      </c>
      <c r="BN167" s="208">
        <v>0</v>
      </c>
      <c r="BO167" s="225"/>
      <c r="BP167" s="225">
        <v>211.38888888888889</v>
      </c>
      <c r="BQ167" s="208">
        <v>0</v>
      </c>
      <c r="BR167" s="208">
        <v>0</v>
      </c>
      <c r="BS167" s="225"/>
      <c r="BT167" s="225">
        <v>211.38888888888889</v>
      </c>
      <c r="BU167" s="208">
        <v>0</v>
      </c>
      <c r="BV167" s="208"/>
      <c r="BW167" s="225"/>
      <c r="BX167" s="225">
        <v>211.38888888888889</v>
      </c>
      <c r="BY167" s="208">
        <v>0</v>
      </c>
      <c r="BZ167" s="208"/>
      <c r="CA167" s="225"/>
      <c r="CB167" s="225">
        <v>211.38888888888889</v>
      </c>
      <c r="CC167" s="208">
        <v>0</v>
      </c>
      <c r="CD167" s="225"/>
      <c r="CE167" s="225">
        <v>211.38888888888889</v>
      </c>
      <c r="CF167" s="208">
        <v>0</v>
      </c>
      <c r="CG167" s="225"/>
      <c r="CH167" s="225">
        <v>211.38888888888889</v>
      </c>
      <c r="CI167" s="226">
        <f>CG167*CH167</f>
        <v>0</v>
      </c>
      <c r="CJ167" s="226"/>
      <c r="CK167" s="226">
        <v>211.38888888888889</v>
      </c>
      <c r="CL167" s="226">
        <v>0</v>
      </c>
      <c r="CM167" s="253"/>
      <c r="CN167" s="253"/>
      <c r="CO167" s="253"/>
      <c r="CP167" s="253"/>
      <c r="CQ167" s="253">
        <v>0</v>
      </c>
      <c r="CR167" s="253">
        <v>0</v>
      </c>
      <c r="CS167" s="253">
        <v>0</v>
      </c>
      <c r="CT167" s="253">
        <v>0</v>
      </c>
      <c r="CU167" s="253">
        <v>0</v>
      </c>
      <c r="CV167" s="253">
        <v>0</v>
      </c>
      <c r="CW167" s="253">
        <v>0</v>
      </c>
      <c r="CX167" s="253">
        <v>0</v>
      </c>
      <c r="CY167" s="253">
        <v>0</v>
      </c>
      <c r="CZ167" s="253">
        <v>0</v>
      </c>
      <c r="DA167" s="253">
        <v>0</v>
      </c>
      <c r="DB167" s="253">
        <v>0</v>
      </c>
      <c r="DC167" s="253">
        <v>0</v>
      </c>
      <c r="DD167" s="253">
        <v>0</v>
      </c>
      <c r="DE167" s="253"/>
      <c r="DF167" s="253"/>
      <c r="DG167" s="253">
        <v>0</v>
      </c>
      <c r="DH167" s="253">
        <v>0</v>
      </c>
      <c r="DI167" s="253">
        <v>0</v>
      </c>
      <c r="DJ167" s="253">
        <v>0</v>
      </c>
      <c r="DK167" s="253">
        <v>0</v>
      </c>
      <c r="DL167" s="253">
        <v>0</v>
      </c>
      <c r="DM167" s="253">
        <v>0</v>
      </c>
      <c r="DN167" s="253">
        <v>0</v>
      </c>
      <c r="DO167" s="253">
        <v>0</v>
      </c>
      <c r="DP167" s="253">
        <v>0</v>
      </c>
      <c r="DQ167" s="253">
        <v>0</v>
      </c>
      <c r="DR167" s="253">
        <v>0</v>
      </c>
      <c r="DS167" s="253">
        <v>0</v>
      </c>
      <c r="DT167" s="253">
        <v>0</v>
      </c>
      <c r="DU167" s="253">
        <v>0</v>
      </c>
      <c r="DV167" s="253">
        <v>0</v>
      </c>
      <c r="DW167" s="253">
        <v>0</v>
      </c>
      <c r="DX167" s="253">
        <v>0</v>
      </c>
      <c r="DY167" s="253">
        <v>0</v>
      </c>
      <c r="DZ167" s="253">
        <v>0</v>
      </c>
      <c r="EA167" s="126">
        <v>0</v>
      </c>
      <c r="EB167" s="126">
        <v>0</v>
      </c>
      <c r="EC167" s="126">
        <v>0</v>
      </c>
      <c r="ED167" s="126">
        <v>0</v>
      </c>
      <c r="EE167" s="126">
        <v>0</v>
      </c>
      <c r="EF167" s="126">
        <v>0</v>
      </c>
      <c r="EG167" s="131">
        <v>0</v>
      </c>
      <c r="EH167" s="227"/>
      <c r="EI167" s="227">
        <v>370</v>
      </c>
      <c r="EJ167" s="227">
        <f>EH167*EI167</f>
        <v>0</v>
      </c>
      <c r="EK167" s="131">
        <v>0</v>
      </c>
      <c r="EL167" s="227"/>
      <c r="EM167" s="227">
        <v>370</v>
      </c>
      <c r="EN167" s="227">
        <f>EL167*EM167</f>
        <v>0</v>
      </c>
      <c r="EO167" s="131">
        <v>0</v>
      </c>
      <c r="EP167" s="227"/>
      <c r="EQ167" s="227">
        <v>370</v>
      </c>
      <c r="ER167" s="227">
        <f>EP167*EQ167</f>
        <v>0</v>
      </c>
      <c r="ES167" s="131">
        <v>0</v>
      </c>
      <c r="ET167" s="227"/>
      <c r="EU167" s="227">
        <v>370</v>
      </c>
      <c r="EV167" s="227">
        <f>ET167*EU167</f>
        <v>0</v>
      </c>
      <c r="EW167" s="131">
        <v>0</v>
      </c>
      <c r="EX167" s="227"/>
      <c r="EY167" s="227">
        <v>370</v>
      </c>
      <c r="EZ167" s="227">
        <f>EX167*EY167</f>
        <v>0</v>
      </c>
      <c r="FA167" s="131">
        <v>0</v>
      </c>
      <c r="FB167" s="227"/>
      <c r="FC167" s="227">
        <v>370</v>
      </c>
      <c r="FD167" s="227">
        <f>FB167*FC167</f>
        <v>0</v>
      </c>
      <c r="FE167" s="131">
        <v>0</v>
      </c>
      <c r="FF167" s="227"/>
      <c r="FG167" s="227">
        <v>370</v>
      </c>
      <c r="FH167" s="227">
        <f>FF167*FG167</f>
        <v>0</v>
      </c>
      <c r="FI167" s="131">
        <v>0</v>
      </c>
      <c r="FJ167" s="227"/>
      <c r="FK167" s="227">
        <v>279.5</v>
      </c>
      <c r="FL167" s="227">
        <f>FJ167*FK167</f>
        <v>0</v>
      </c>
      <c r="FM167" s="131">
        <v>0</v>
      </c>
      <c r="FN167" s="227"/>
      <c r="FO167" s="227">
        <v>279.5</v>
      </c>
      <c r="FP167" s="227">
        <f>FN167*FO167</f>
        <v>0</v>
      </c>
      <c r="FQ167" s="131">
        <v>0</v>
      </c>
      <c r="FR167" s="227"/>
      <c r="FS167" s="227">
        <v>279.5</v>
      </c>
      <c r="FT167" s="227">
        <f>FR167*FS167</f>
        <v>0</v>
      </c>
      <c r="FU167" s="131">
        <v>0</v>
      </c>
      <c r="FV167" s="227"/>
      <c r="FW167" s="227">
        <v>279.5</v>
      </c>
      <c r="FX167" s="227">
        <f>FV167*FW167</f>
        <v>0</v>
      </c>
      <c r="FY167" s="131">
        <v>0</v>
      </c>
      <c r="FZ167" s="227"/>
      <c r="GA167" s="227">
        <v>279.5</v>
      </c>
      <c r="GB167" s="227">
        <f>FZ167*GA167</f>
        <v>0</v>
      </c>
      <c r="GC167" s="131">
        <v>0</v>
      </c>
      <c r="GD167" s="227"/>
      <c r="GE167" s="227">
        <v>279.5</v>
      </c>
      <c r="GF167" s="227">
        <f>GD167*GE167</f>
        <v>0</v>
      </c>
      <c r="GG167" s="131">
        <v>0</v>
      </c>
      <c r="GH167" s="227"/>
      <c r="GI167" s="227">
        <v>279.5</v>
      </c>
      <c r="GJ167" s="227">
        <f>GH167*GI167</f>
        <v>0</v>
      </c>
      <c r="GK167" s="131">
        <v>0</v>
      </c>
      <c r="GL167" s="227"/>
      <c r="GM167" s="227">
        <v>279.5</v>
      </c>
      <c r="GN167" s="227">
        <f t="shared" ref="GN167:GN171" si="4185">GL167*GM167</f>
        <v>0</v>
      </c>
      <c r="GO167" s="131">
        <v>0</v>
      </c>
      <c r="GP167" s="227"/>
      <c r="GQ167" s="227">
        <v>279.5</v>
      </c>
      <c r="GR167" s="227">
        <f>GP167*GQ167</f>
        <v>0</v>
      </c>
      <c r="GS167" s="131">
        <v>0</v>
      </c>
      <c r="GT167" s="227"/>
      <c r="GU167" s="227">
        <v>279.5</v>
      </c>
      <c r="GV167" s="227">
        <f>GT167*GU167</f>
        <v>0</v>
      </c>
      <c r="GW167" s="131">
        <v>0</v>
      </c>
      <c r="GX167" s="227"/>
      <c r="GY167" s="227">
        <v>279.5</v>
      </c>
      <c r="GZ167" s="227">
        <f>GX167*GY167</f>
        <v>0</v>
      </c>
      <c r="HA167" s="131"/>
      <c r="HB167" s="227"/>
      <c r="HC167" s="227">
        <v>279.5</v>
      </c>
      <c r="HD167" s="227">
        <f>HB167*HC167</f>
        <v>0</v>
      </c>
      <c r="HE167" s="227"/>
      <c r="HF167" s="227">
        <v>279.5</v>
      </c>
      <c r="HG167" s="227">
        <f>HE167*HF167</f>
        <v>0</v>
      </c>
      <c r="HH167" s="227"/>
      <c r="HI167" s="227">
        <v>279.5</v>
      </c>
      <c r="HJ167" s="227">
        <f>HH167*HI167</f>
        <v>0</v>
      </c>
      <c r="HK167" s="227"/>
      <c r="HL167" s="227">
        <v>279.5</v>
      </c>
      <c r="HM167" s="227">
        <v>0</v>
      </c>
      <c r="HN167" s="253">
        <v>50.396000000000001</v>
      </c>
      <c r="HO167" s="253">
        <v>18200</v>
      </c>
      <c r="HP167" s="253">
        <v>0</v>
      </c>
      <c r="HQ167" s="253">
        <v>0</v>
      </c>
      <c r="HR167" s="253">
        <v>0</v>
      </c>
      <c r="HS167" s="253">
        <v>0</v>
      </c>
      <c r="HT167" s="253">
        <v>0</v>
      </c>
      <c r="HU167" s="253">
        <v>0</v>
      </c>
      <c r="HV167" s="253">
        <v>0</v>
      </c>
      <c r="HW167" s="253">
        <v>0</v>
      </c>
      <c r="HX167" s="253">
        <v>0</v>
      </c>
      <c r="HY167" s="253">
        <v>0</v>
      </c>
      <c r="HZ167" s="253">
        <v>0</v>
      </c>
      <c r="IA167" s="253">
        <v>0</v>
      </c>
      <c r="IB167" s="253">
        <v>0</v>
      </c>
      <c r="IC167" s="253">
        <v>0</v>
      </c>
      <c r="ID167" s="253">
        <v>0</v>
      </c>
      <c r="IE167" s="253">
        <v>0</v>
      </c>
      <c r="IF167" s="253">
        <v>0</v>
      </c>
      <c r="IG167" s="253">
        <v>0</v>
      </c>
      <c r="IH167" s="253">
        <v>0</v>
      </c>
      <c r="II167" s="253">
        <v>0</v>
      </c>
      <c r="IJ167" s="253">
        <v>0</v>
      </c>
      <c r="IK167" s="253">
        <v>0</v>
      </c>
      <c r="IL167" s="253">
        <v>0</v>
      </c>
      <c r="IM167" s="253">
        <v>0</v>
      </c>
      <c r="IN167" s="253">
        <v>0</v>
      </c>
      <c r="IO167" s="253">
        <v>0</v>
      </c>
      <c r="IP167" s="253">
        <v>0</v>
      </c>
      <c r="IQ167" s="253">
        <v>0</v>
      </c>
      <c r="IR167" s="253">
        <v>0</v>
      </c>
      <c r="IS167" s="253">
        <v>0</v>
      </c>
      <c r="IT167" s="253">
        <v>0</v>
      </c>
      <c r="IU167" s="253">
        <v>0</v>
      </c>
      <c r="IV167" s="253">
        <v>0</v>
      </c>
      <c r="IW167" s="253">
        <v>0</v>
      </c>
      <c r="IX167" s="253">
        <v>0</v>
      </c>
      <c r="IY167" s="253">
        <v>0</v>
      </c>
      <c r="IZ167" s="126">
        <v>0</v>
      </c>
      <c r="JA167" s="126">
        <v>0</v>
      </c>
      <c r="JB167" s="126">
        <v>0</v>
      </c>
      <c r="JC167" s="126">
        <v>0</v>
      </c>
      <c r="JD167" s="131"/>
      <c r="JE167" s="227"/>
      <c r="JF167" s="131"/>
      <c r="JG167" s="228">
        <f t="shared" ref="JG167" si="4186">JE167*JF167</f>
        <v>0</v>
      </c>
      <c r="JH167" s="131"/>
      <c r="JI167" s="227"/>
      <c r="JJ167" s="131"/>
      <c r="JK167" s="228">
        <f t="shared" ref="JK167:JK171" si="4187">JI167*JJ167</f>
        <v>0</v>
      </c>
      <c r="JL167" s="131"/>
      <c r="JM167" s="227"/>
      <c r="JN167" s="131"/>
      <c r="JO167" s="228">
        <f t="shared" ref="JO167:JO171" si="4188">JM167*JN167</f>
        <v>0</v>
      </c>
      <c r="JP167" s="131"/>
      <c r="JQ167" s="227"/>
      <c r="JR167" s="131"/>
      <c r="JS167" s="228">
        <f t="shared" ref="JS167:JS171" si="4189">JQ167*JR167</f>
        <v>0</v>
      </c>
      <c r="JT167" s="131"/>
      <c r="JU167" s="227"/>
      <c r="JV167" s="131"/>
      <c r="JW167" s="228">
        <f t="shared" ref="JW167:JW171" si="4190">JU167*JV167</f>
        <v>0</v>
      </c>
      <c r="JX167" s="131"/>
      <c r="JY167" s="227"/>
      <c r="JZ167" s="131"/>
      <c r="KA167" s="228">
        <f t="shared" ref="KA167:KA171" si="4191">JY167*JZ167</f>
        <v>0</v>
      </c>
      <c r="KB167" s="131"/>
      <c r="KC167" s="131"/>
      <c r="KD167" s="131"/>
      <c r="KE167" s="228">
        <f t="shared" ref="KE167:KE171" si="4192">KC167*KD167</f>
        <v>0</v>
      </c>
      <c r="KF167" s="131"/>
      <c r="KG167" s="131"/>
      <c r="KH167" s="131"/>
      <c r="KI167" s="228">
        <f t="shared" ref="KI167:KI171" si="4193">KG167*KH167</f>
        <v>0</v>
      </c>
      <c r="KJ167" s="131"/>
      <c r="KK167" s="131"/>
      <c r="KL167" s="131"/>
      <c r="KM167" s="228">
        <f t="shared" ref="KM167:KM171" si="4194">KK167*KL167</f>
        <v>0</v>
      </c>
      <c r="KN167" s="131"/>
      <c r="KO167" s="131"/>
      <c r="KP167" s="131"/>
      <c r="KQ167" s="228">
        <f t="shared" ref="KQ167:KQ171" si="4195">KO167*KP167</f>
        <v>0</v>
      </c>
      <c r="KR167" s="131"/>
      <c r="KS167" s="131"/>
      <c r="KT167" s="131"/>
      <c r="KU167" s="228">
        <f t="shared" ref="KU167:KU171" si="4196">KS167*KT167</f>
        <v>0</v>
      </c>
      <c r="KV167" s="131"/>
      <c r="KW167" s="131"/>
      <c r="KX167" s="131"/>
      <c r="KY167" s="228">
        <f t="shared" ref="KY167:KY171" si="4197">KW167*KX167</f>
        <v>0</v>
      </c>
      <c r="KZ167" s="131">
        <v>0</v>
      </c>
      <c r="LA167" s="131"/>
      <c r="LB167" s="131"/>
      <c r="LC167" s="228">
        <f t="shared" ref="LC167:LC171" si="4198">LA167*LB167</f>
        <v>0</v>
      </c>
      <c r="LD167" s="131"/>
      <c r="LE167" s="131"/>
      <c r="LF167" s="131"/>
      <c r="LG167" s="228">
        <f t="shared" ref="LG167:LG171" si="4199">LE167*LF167</f>
        <v>0</v>
      </c>
      <c r="LH167" s="131"/>
      <c r="LI167" s="131"/>
      <c r="LJ167" s="131"/>
      <c r="LK167" s="228">
        <f t="shared" ref="LK167:LK171" si="4200">LI167*LJ167</f>
        <v>0</v>
      </c>
      <c r="LL167" s="131"/>
      <c r="LM167" s="131"/>
      <c r="LN167" s="131"/>
      <c r="LO167" s="228">
        <f t="shared" ref="LO167:LO171" si="4201">LM167*LN167</f>
        <v>0</v>
      </c>
      <c r="LP167" s="131"/>
      <c r="LQ167" s="131"/>
      <c r="LR167" s="131"/>
      <c r="LS167" s="228">
        <f t="shared" ref="LS167:LS171" si="4202">LQ167*LR167</f>
        <v>0</v>
      </c>
      <c r="LT167" s="131"/>
      <c r="LU167" s="131"/>
      <c r="LV167" s="131"/>
      <c r="LW167" s="228">
        <f t="shared" ref="LW167:LW171" si="4203">LU167*LV167</f>
        <v>0</v>
      </c>
      <c r="LX167" s="131"/>
      <c r="LY167" s="131"/>
      <c r="LZ167" s="131"/>
      <c r="MA167" s="228">
        <f t="shared" ref="MA167:MA171" si="4204">LY167*LZ167</f>
        <v>0</v>
      </c>
      <c r="MB167" s="131"/>
      <c r="MC167" s="131"/>
      <c r="MD167" s="228">
        <f t="shared" ref="MD167:MD171" si="4205">MB167*MC167</f>
        <v>0</v>
      </c>
      <c r="ME167" s="131"/>
      <c r="MF167" s="131"/>
      <c r="MG167" s="228">
        <f>ME167*MF167</f>
        <v>0</v>
      </c>
      <c r="MH167" s="228"/>
      <c r="MI167" s="228"/>
      <c r="MJ167" s="228">
        <v>0</v>
      </c>
      <c r="MK167" s="253">
        <v>50.036000000000001</v>
      </c>
      <c r="ML167" s="253">
        <v>18070</v>
      </c>
      <c r="MM167" s="253"/>
      <c r="MN167" s="253"/>
      <c r="MO167" s="253"/>
      <c r="MP167" s="253"/>
      <c r="MQ167" s="253"/>
      <c r="MR167" s="253"/>
      <c r="MS167" s="253"/>
      <c r="MT167" s="253"/>
      <c r="MU167" s="253"/>
      <c r="MV167" s="253"/>
      <c r="MW167" s="253"/>
      <c r="MX167" s="253"/>
      <c r="MY167" s="253"/>
      <c r="MZ167" s="253"/>
      <c r="NA167" s="253"/>
      <c r="NB167" s="253"/>
      <c r="NC167" s="253"/>
      <c r="ND167" s="253"/>
      <c r="NE167" s="253"/>
      <c r="NF167" s="253"/>
      <c r="NG167" s="253"/>
      <c r="NH167" s="253"/>
      <c r="NI167" s="253"/>
      <c r="NJ167" s="253"/>
      <c r="NK167" s="253"/>
      <c r="NL167" s="253"/>
      <c r="NM167" s="253"/>
      <c r="NN167" s="253"/>
      <c r="NO167" s="125"/>
      <c r="NP167" s="125"/>
      <c r="NQ167" s="125"/>
      <c r="NR167" s="125"/>
      <c r="NS167" s="125"/>
      <c r="NT167" s="125"/>
      <c r="NU167" s="125"/>
      <c r="NV167" s="125"/>
      <c r="NW167" s="125"/>
      <c r="NX167" s="125"/>
      <c r="NY167" s="125"/>
      <c r="NZ167" s="125"/>
      <c r="OA167" s="228"/>
      <c r="OB167" s="227"/>
      <c r="OC167" s="227">
        <v>0</v>
      </c>
      <c r="OD167" s="227">
        <f t="shared" ref="OD167:OD171" si="4206">OB167*OC167</f>
        <v>0</v>
      </c>
      <c r="OE167" s="228"/>
      <c r="OF167" s="227"/>
      <c r="OG167" s="227">
        <v>0</v>
      </c>
      <c r="OH167" s="227">
        <f t="shared" ref="OH167:OH171" si="4207">OF167*OG167</f>
        <v>0</v>
      </c>
      <c r="OI167" s="228"/>
      <c r="OJ167" s="227"/>
      <c r="OK167" s="227">
        <v>0</v>
      </c>
      <c r="OL167" s="227">
        <f t="shared" ref="OL167:OL171" si="4208">OJ167*OK167</f>
        <v>0</v>
      </c>
      <c r="OM167" s="228"/>
      <c r="ON167" s="227"/>
      <c r="OO167" s="227">
        <v>0</v>
      </c>
      <c r="OP167" s="227">
        <f t="shared" ref="OP167:OP171" si="4209">ON167*OO167</f>
        <v>0</v>
      </c>
      <c r="OQ167" s="228"/>
      <c r="OR167" s="227"/>
      <c r="OS167" s="227">
        <v>0</v>
      </c>
      <c r="OT167" s="227">
        <f t="shared" ref="OT167:OT171" si="4210">OR167*OS167</f>
        <v>0</v>
      </c>
      <c r="OU167" s="228"/>
      <c r="OV167" s="227"/>
      <c r="OW167" s="227">
        <v>0</v>
      </c>
      <c r="OX167" s="227">
        <f t="shared" ref="OX167:OX171" si="4211">OV167*OW167</f>
        <v>0</v>
      </c>
      <c r="OY167" s="228"/>
      <c r="OZ167" s="227"/>
      <c r="PA167" s="227">
        <v>0</v>
      </c>
      <c r="PB167" s="227">
        <f t="shared" ref="PB167:PB171" si="4212">OZ167*PA167</f>
        <v>0</v>
      </c>
      <c r="PC167" s="228"/>
      <c r="PD167" s="227"/>
      <c r="PE167" s="227">
        <v>0</v>
      </c>
      <c r="PF167" s="227">
        <f t="shared" ref="PF167:PF171" si="4213">PD167*PE167</f>
        <v>0</v>
      </c>
      <c r="PG167" s="228"/>
      <c r="PH167" s="227"/>
      <c r="PI167" s="227">
        <v>0</v>
      </c>
      <c r="PJ167" s="227">
        <f t="shared" ref="PJ167:PJ171" si="4214">PH167*PI167</f>
        <v>0</v>
      </c>
      <c r="PK167" s="228"/>
      <c r="PL167" s="227"/>
      <c r="PM167" s="227">
        <v>0</v>
      </c>
      <c r="PN167" s="227">
        <f t="shared" ref="PN167:PN171" si="4215">PL167*PM167</f>
        <v>0</v>
      </c>
      <c r="PO167" s="228"/>
      <c r="PP167" s="227"/>
      <c r="PQ167" s="227">
        <v>0</v>
      </c>
      <c r="PR167" s="227">
        <f t="shared" ref="PR167" si="4216">PP167*PQ167</f>
        <v>0</v>
      </c>
      <c r="PS167" s="228"/>
      <c r="PT167" s="227"/>
      <c r="PU167" s="227">
        <v>0</v>
      </c>
      <c r="PV167" s="227">
        <f t="shared" ref="PV167" si="4217">PT167*PU167</f>
        <v>0</v>
      </c>
      <c r="PW167" s="228"/>
      <c r="PX167" s="227"/>
      <c r="PY167" s="227">
        <v>0</v>
      </c>
      <c r="PZ167" s="227">
        <f t="shared" ref="PZ167" si="4218">PX167*PY167</f>
        <v>0</v>
      </c>
      <c r="QA167" s="228"/>
      <c r="QB167" s="227"/>
      <c r="QC167" s="227">
        <v>0</v>
      </c>
      <c r="QD167" s="227">
        <f t="shared" ref="QD167" si="4219">QB167*QC167</f>
        <v>0</v>
      </c>
      <c r="QE167" s="228"/>
      <c r="QF167" s="227"/>
      <c r="QG167" s="227">
        <v>0</v>
      </c>
      <c r="QH167" s="227">
        <f t="shared" ref="QH167:QH171" si="4220">QF167*QG167</f>
        <v>0</v>
      </c>
      <c r="QI167" s="228"/>
      <c r="QJ167" s="227"/>
      <c r="QK167" s="227">
        <v>0</v>
      </c>
      <c r="QL167" s="227">
        <f t="shared" ref="QL167:QL171" si="4221">QJ167*QK167</f>
        <v>0</v>
      </c>
      <c r="QM167" s="228"/>
      <c r="QN167" s="227"/>
      <c r="QO167" s="227">
        <v>0</v>
      </c>
      <c r="QP167" s="227">
        <f t="shared" ref="QP167:QP171" si="4222">QN167*QO167</f>
        <v>0</v>
      </c>
      <c r="QQ167" s="228"/>
      <c r="QR167" s="225"/>
      <c r="QS167" s="225">
        <v>0</v>
      </c>
      <c r="QT167" s="225">
        <f t="shared" ref="QT167:QT171" si="4223">QR167*QS167</f>
        <v>0</v>
      </c>
      <c r="QU167" s="228"/>
      <c r="QV167" s="225"/>
      <c r="QW167" s="225">
        <v>0</v>
      </c>
      <c r="QX167" s="225">
        <f t="shared" ref="QX167:QX171" si="4224">QV167*QW167</f>
        <v>0</v>
      </c>
      <c r="QY167" s="225"/>
      <c r="QZ167" s="225">
        <v>0</v>
      </c>
      <c r="RA167" s="225">
        <f t="shared" ref="RA167:RA171" si="4225">QY167*QZ167</f>
        <v>0</v>
      </c>
      <c r="RB167" s="225"/>
      <c r="RC167" s="225">
        <v>0</v>
      </c>
      <c r="RD167" s="225">
        <f t="shared" ref="RD167:RD171" si="4226">RB167*RC167</f>
        <v>0</v>
      </c>
      <c r="RE167" s="225"/>
      <c r="RF167" s="225">
        <v>0</v>
      </c>
      <c r="RG167" s="225">
        <v>0</v>
      </c>
      <c r="RH167" s="253"/>
      <c r="RI167" s="253"/>
      <c r="RJ167" s="253"/>
      <c r="RK167" s="253"/>
      <c r="RL167" s="253"/>
      <c r="RM167" s="253"/>
      <c r="RN167" s="253"/>
      <c r="RO167" s="253"/>
      <c r="RP167" s="253"/>
      <c r="RQ167" s="253"/>
      <c r="RR167" s="253"/>
      <c r="RS167" s="253"/>
      <c r="RT167" s="253"/>
      <c r="RU167" s="253"/>
      <c r="RV167" s="253"/>
      <c r="RW167" s="253"/>
      <c r="RX167" s="253"/>
      <c r="RY167" s="253"/>
      <c r="RZ167" s="253"/>
      <c r="SA167" s="253"/>
      <c r="SB167" s="253"/>
      <c r="SC167" s="253"/>
      <c r="SD167" s="253"/>
      <c r="SE167" s="253"/>
      <c r="SF167" s="253"/>
      <c r="SG167" s="253"/>
      <c r="SH167" s="253"/>
      <c r="SI167" s="253"/>
      <c r="SJ167" s="253"/>
      <c r="SK167" s="253"/>
      <c r="SL167" s="125"/>
      <c r="SM167" s="125"/>
      <c r="SN167" s="125"/>
      <c r="SO167" s="125"/>
      <c r="SP167" s="125"/>
      <c r="SQ167" s="125"/>
      <c r="SR167" s="125"/>
      <c r="SS167" s="125"/>
      <c r="ST167" s="125"/>
      <c r="SU167" s="125"/>
      <c r="SV167" s="125"/>
      <c r="SW167" s="125"/>
      <c r="SX167" s="226"/>
      <c r="SY167" s="240">
        <v>300</v>
      </c>
      <c r="SZ167" s="124">
        <v>361.11</v>
      </c>
      <c r="TA167" s="226">
        <f t="shared" ref="TA167" si="4227">SY167*SZ167</f>
        <v>108333</v>
      </c>
      <c r="TB167" s="226"/>
      <c r="TC167" s="240">
        <v>300</v>
      </c>
      <c r="TD167" s="124">
        <v>360</v>
      </c>
      <c r="TE167" s="226">
        <f t="shared" ref="TE167" si="4228">TC167*TD167</f>
        <v>108000</v>
      </c>
      <c r="TF167" s="226"/>
      <c r="TG167" s="240">
        <v>500</v>
      </c>
      <c r="TH167" s="124">
        <v>238.91</v>
      </c>
      <c r="TI167" s="226">
        <f t="shared" ref="TI167" si="4229">TG167*TH167</f>
        <v>119455</v>
      </c>
      <c r="TJ167" s="226"/>
      <c r="TK167" s="240">
        <v>0</v>
      </c>
      <c r="TL167" s="124">
        <v>238.91</v>
      </c>
      <c r="TM167" s="226">
        <f t="shared" ref="TM167" si="4230">TK167*TL167</f>
        <v>0</v>
      </c>
      <c r="TN167" s="226"/>
      <c r="TO167" s="240">
        <v>0</v>
      </c>
      <c r="TP167" s="124">
        <v>238.91</v>
      </c>
      <c r="TQ167" s="226">
        <f t="shared" ref="TQ167" si="4231">TO167*TP167</f>
        <v>0</v>
      </c>
      <c r="TR167" s="226"/>
      <c r="TS167" s="240">
        <v>0</v>
      </c>
      <c r="TT167" s="124">
        <v>238.91</v>
      </c>
      <c r="TU167" s="226">
        <f t="shared" ref="TU167" si="4232">TS167*TT167</f>
        <v>0</v>
      </c>
      <c r="TV167" s="226"/>
      <c r="TW167" s="240">
        <v>0</v>
      </c>
      <c r="TX167" s="124">
        <v>238.91</v>
      </c>
      <c r="TY167" s="226">
        <f t="shared" ref="TY167" si="4233">TW167*TX167</f>
        <v>0</v>
      </c>
      <c r="TZ167" s="125"/>
      <c r="UA167" s="219">
        <v>0</v>
      </c>
      <c r="UB167" s="124">
        <v>285.11</v>
      </c>
      <c r="UC167" s="226">
        <f t="shared" ref="UC167" si="4234">UA167*UB167</f>
        <v>0</v>
      </c>
      <c r="UD167" s="125"/>
      <c r="UE167" s="219">
        <v>0</v>
      </c>
      <c r="UF167" s="124">
        <v>285.11</v>
      </c>
      <c r="UG167" s="226">
        <f t="shared" ref="UG167" si="4235">UE167*UF167</f>
        <v>0</v>
      </c>
      <c r="UH167" s="125"/>
      <c r="UI167" s="219">
        <v>0</v>
      </c>
      <c r="UJ167" s="124">
        <v>285.11</v>
      </c>
      <c r="UK167" s="226">
        <f t="shared" ref="UK167" si="4236">UI167*UJ167</f>
        <v>0</v>
      </c>
      <c r="UL167" s="125"/>
      <c r="UM167" s="219">
        <v>0</v>
      </c>
      <c r="UN167" s="124">
        <v>285.11</v>
      </c>
      <c r="UO167" s="226">
        <f t="shared" ref="UO167" si="4237">UM167*UN167</f>
        <v>0</v>
      </c>
      <c r="UP167" s="125"/>
      <c r="UQ167" s="208">
        <v>0</v>
      </c>
      <c r="UR167" s="124">
        <v>285.11</v>
      </c>
      <c r="US167" s="226">
        <f t="shared" ref="US167" si="4238">UQ167*UR167</f>
        <v>0</v>
      </c>
      <c r="UT167" s="125"/>
      <c r="UU167" s="208">
        <v>0</v>
      </c>
      <c r="UV167" s="124">
        <v>285.11</v>
      </c>
      <c r="UW167" s="226">
        <f t="shared" ref="UW167" si="4239">UU167*UV167</f>
        <v>0</v>
      </c>
      <c r="UX167" s="125"/>
      <c r="UY167" s="208">
        <v>0</v>
      </c>
      <c r="UZ167" s="124">
        <v>285.11</v>
      </c>
      <c r="VA167" s="226">
        <f t="shared" ref="VA167" si="4240">UY167*UZ167</f>
        <v>0</v>
      </c>
      <c r="VB167" s="125"/>
      <c r="VC167" s="208">
        <v>0</v>
      </c>
      <c r="VD167" s="124">
        <v>285.11</v>
      </c>
      <c r="VE167" s="226">
        <f t="shared" ref="VE167" si="4241">VC167*VD167</f>
        <v>0</v>
      </c>
      <c r="VF167" s="125"/>
      <c r="VG167" s="208">
        <v>0</v>
      </c>
      <c r="VH167" s="124">
        <v>285.11</v>
      </c>
      <c r="VI167" s="226">
        <f t="shared" ref="VI167" si="4242">VG167*VH167</f>
        <v>0</v>
      </c>
      <c r="VJ167" s="228"/>
      <c r="VK167" s="206">
        <v>0</v>
      </c>
      <c r="VL167" s="136">
        <v>285.11</v>
      </c>
      <c r="VM167" s="228">
        <f t="shared" ref="VM167" si="4243">VK167*VL167</f>
        <v>0</v>
      </c>
      <c r="VN167" s="228"/>
      <c r="VO167" s="206">
        <v>0</v>
      </c>
      <c r="VP167" s="136">
        <v>285.11</v>
      </c>
      <c r="VQ167" s="228">
        <f t="shared" ref="VQ167" si="4244">VO167*VP167</f>
        <v>0</v>
      </c>
      <c r="VR167" s="228"/>
      <c r="VS167" s="206">
        <v>0</v>
      </c>
      <c r="VT167" s="124">
        <v>285.11</v>
      </c>
      <c r="VU167" s="226">
        <f t="shared" ref="VU167:VU171" si="4245">VS167*VT167</f>
        <v>0</v>
      </c>
      <c r="VV167" s="225">
        <v>130</v>
      </c>
      <c r="VW167" s="124">
        <v>285.11</v>
      </c>
      <c r="VX167" s="226">
        <f t="shared" ref="VX167:VX171" si="4246">VV167*VW167</f>
        <v>37064.300000000003</v>
      </c>
      <c r="VY167" s="225">
        <v>0</v>
      </c>
      <c r="VZ167" s="124">
        <v>285.11</v>
      </c>
      <c r="WA167" s="226">
        <f t="shared" ref="WA167:WA171" si="4247">VY167*VZ167</f>
        <v>0</v>
      </c>
      <c r="WB167" s="226">
        <v>0</v>
      </c>
      <c r="WC167" s="226">
        <v>285.11</v>
      </c>
      <c r="WD167" s="226">
        <v>0</v>
      </c>
      <c r="WE167" s="253">
        <v>317.13499999999999</v>
      </c>
      <c r="WF167" s="253">
        <v>114530</v>
      </c>
      <c r="WG167" s="253">
        <v>21.597999999999999</v>
      </c>
      <c r="WH167" s="253">
        <v>7800</v>
      </c>
      <c r="WI167" s="253"/>
      <c r="WJ167" s="253"/>
      <c r="WK167" s="253"/>
      <c r="WL167" s="253"/>
      <c r="WM167" s="253"/>
      <c r="WN167" s="253"/>
      <c r="WO167" s="253"/>
      <c r="WP167" s="253"/>
      <c r="WQ167" s="253"/>
      <c r="WR167" s="253"/>
      <c r="WS167" s="253"/>
      <c r="WT167" s="253"/>
      <c r="WU167" s="253"/>
      <c r="WV167" s="253"/>
      <c r="WW167" s="253"/>
      <c r="WX167" s="253"/>
      <c r="WY167" s="253"/>
      <c r="WZ167" s="253"/>
      <c r="XA167" s="253"/>
      <c r="XB167" s="253"/>
      <c r="XC167" s="253"/>
      <c r="XD167" s="253"/>
      <c r="XE167" s="253"/>
      <c r="XF167" s="253"/>
      <c r="XG167" s="253"/>
      <c r="XH167" s="253"/>
      <c r="XI167" s="125"/>
      <c r="XJ167" s="125"/>
      <c r="XK167" s="125">
        <v>1.8</v>
      </c>
      <c r="XL167" s="125">
        <v>504</v>
      </c>
      <c r="XM167" s="125"/>
      <c r="XN167" s="125"/>
      <c r="XO167" s="125"/>
      <c r="XP167" s="125"/>
      <c r="XQ167" s="125"/>
      <c r="XR167" s="125"/>
      <c r="XS167" s="125"/>
      <c r="XT167" s="125"/>
      <c r="XU167" s="226"/>
      <c r="XV167" s="226">
        <v>0</v>
      </c>
      <c r="XW167" s="226">
        <v>367.66</v>
      </c>
      <c r="XX167" s="208">
        <f t="shared" ref="XX167:XX171" si="4248">XV167*XW167</f>
        <v>0</v>
      </c>
      <c r="XY167" s="226"/>
      <c r="XZ167" s="226">
        <v>0</v>
      </c>
      <c r="YA167" s="226">
        <v>367.66</v>
      </c>
      <c r="YB167" s="208">
        <f t="shared" ref="YB167:YB171" si="4249">XZ167*YA167</f>
        <v>0</v>
      </c>
      <c r="YC167" s="226"/>
      <c r="YD167" s="226">
        <v>0</v>
      </c>
      <c r="YE167" s="226">
        <v>367.66</v>
      </c>
      <c r="YF167" s="208">
        <f t="shared" ref="YF167:YF171" si="4250">YD167*YE167</f>
        <v>0</v>
      </c>
      <c r="YG167" s="226"/>
      <c r="YH167" s="226">
        <v>0</v>
      </c>
      <c r="YI167" s="226">
        <v>367.66</v>
      </c>
      <c r="YJ167" s="208">
        <f t="shared" ref="YJ167:YJ171" si="4251">YH167*YI167</f>
        <v>0</v>
      </c>
      <c r="YK167" s="226"/>
      <c r="YL167" s="226">
        <v>0</v>
      </c>
      <c r="YM167" s="226">
        <v>367.66</v>
      </c>
      <c r="YN167" s="208">
        <f t="shared" ref="YN167:YN171" si="4252">YL167*YM167</f>
        <v>0</v>
      </c>
      <c r="YO167" s="226"/>
      <c r="YP167" s="226">
        <v>0</v>
      </c>
      <c r="YQ167" s="226">
        <v>367.66</v>
      </c>
      <c r="YR167" s="208">
        <f t="shared" ref="YR167:YR171" si="4253">YP167*YQ167</f>
        <v>0</v>
      </c>
      <c r="YS167" s="226"/>
      <c r="YT167" s="226">
        <v>0</v>
      </c>
      <c r="YU167" s="226">
        <v>367.66</v>
      </c>
      <c r="YV167" s="208">
        <f t="shared" ref="YV167:YV171" si="4254">YT167*YU167</f>
        <v>0</v>
      </c>
      <c r="YW167" s="226"/>
      <c r="YX167" s="226">
        <v>0</v>
      </c>
      <c r="YY167" s="226">
        <v>367.66</v>
      </c>
      <c r="YZ167" s="208">
        <f t="shared" ref="YZ167:YZ171" si="4255">YX167*YY167</f>
        <v>0</v>
      </c>
      <c r="ZA167" s="228"/>
      <c r="ZB167" s="226">
        <v>0</v>
      </c>
      <c r="ZC167" s="226">
        <v>367.66</v>
      </c>
      <c r="ZD167" s="206">
        <f t="shared" ref="ZD167:ZD171" si="4256">ZB167*ZC167</f>
        <v>0</v>
      </c>
      <c r="ZE167" s="228"/>
      <c r="ZF167" s="226">
        <v>0</v>
      </c>
      <c r="ZG167" s="226">
        <v>367.66</v>
      </c>
      <c r="ZH167" s="206">
        <f t="shared" ref="ZH167:ZH171" si="4257">ZF167*ZG167</f>
        <v>0</v>
      </c>
      <c r="ZI167" s="228"/>
      <c r="ZJ167" s="227">
        <v>0</v>
      </c>
      <c r="ZK167" s="227">
        <v>367.66</v>
      </c>
      <c r="ZL167" s="206">
        <f t="shared" ref="ZL167:ZL171" si="4258">ZJ167*ZK167</f>
        <v>0</v>
      </c>
      <c r="ZM167" s="228"/>
      <c r="ZN167" s="227">
        <v>0</v>
      </c>
      <c r="ZO167" s="227">
        <v>367.66</v>
      </c>
      <c r="ZP167" s="206">
        <f t="shared" ref="ZP167:ZP171" si="4259">ZN167*ZO167</f>
        <v>0</v>
      </c>
      <c r="ZQ167" s="228"/>
      <c r="ZR167" s="227">
        <v>0</v>
      </c>
      <c r="ZS167" s="227">
        <v>367.66</v>
      </c>
      <c r="ZT167" s="206">
        <f t="shared" ref="ZT167:ZT171" si="4260">ZR167*ZS167</f>
        <v>0</v>
      </c>
      <c r="ZU167" s="228"/>
      <c r="ZV167" s="227">
        <v>0</v>
      </c>
      <c r="ZW167" s="227">
        <v>367.66</v>
      </c>
      <c r="ZX167" s="206">
        <f t="shared" ref="ZX167:ZX171" si="4261">ZV167*ZW167</f>
        <v>0</v>
      </c>
      <c r="ZY167" s="228"/>
      <c r="ZZ167" s="227">
        <v>0</v>
      </c>
      <c r="AAA167" s="227">
        <v>367.66</v>
      </c>
      <c r="AAB167" s="206">
        <f t="shared" ref="AAB167:AAB171" si="4262">ZZ167*AAA167</f>
        <v>0</v>
      </c>
      <c r="AAC167" s="228"/>
      <c r="AAD167" s="227">
        <v>0</v>
      </c>
      <c r="AAE167" s="227">
        <v>367.66</v>
      </c>
      <c r="AAF167" s="206">
        <f t="shared" ref="AAF167:AAF171" si="4263">AAD167*AAE167</f>
        <v>0</v>
      </c>
      <c r="AAG167" s="228"/>
      <c r="AAH167" s="227">
        <v>0</v>
      </c>
      <c r="AAI167" s="227">
        <v>367.66</v>
      </c>
      <c r="AAJ167" s="206">
        <f t="shared" ref="AAJ167:AAJ171" si="4264">AAH167*AAI167</f>
        <v>0</v>
      </c>
      <c r="AAK167" s="228"/>
      <c r="AAL167" s="227">
        <v>0</v>
      </c>
      <c r="AAM167" s="227">
        <v>367.66</v>
      </c>
      <c r="AAN167" s="206">
        <f t="shared" ref="AAN167:AAN171" si="4265">AAL167*AAM167</f>
        <v>0</v>
      </c>
      <c r="AAO167" s="228"/>
      <c r="AAP167" s="227">
        <v>0</v>
      </c>
      <c r="AAQ167" s="225">
        <v>367.66</v>
      </c>
      <c r="AAR167" s="208">
        <f t="shared" ref="AAR167:AAR171" si="4266">AAP167*AAQ167</f>
        <v>0</v>
      </c>
      <c r="AAS167" s="227">
        <v>0</v>
      </c>
      <c r="AAT167" s="225">
        <v>367.66</v>
      </c>
      <c r="AAU167" s="208">
        <f t="shared" ref="AAU167:AAU171" si="4267">AAS167*AAT167</f>
        <v>0</v>
      </c>
      <c r="AAV167" s="227">
        <v>0</v>
      </c>
      <c r="AAW167" s="225">
        <v>367.66</v>
      </c>
      <c r="AAX167" s="226">
        <f t="shared" ref="AAX167:AAX171" si="4268">AAV167*AAW167</f>
        <v>0</v>
      </c>
      <c r="AAY167" s="226">
        <v>0</v>
      </c>
      <c r="AAZ167" s="226">
        <v>367.66</v>
      </c>
      <c r="ABA167" s="226">
        <v>0</v>
      </c>
      <c r="ABB167" s="253"/>
      <c r="ABC167" s="253"/>
      <c r="ABD167" s="253"/>
      <c r="ABE167" s="253"/>
      <c r="ABF167" s="253"/>
      <c r="ABG167" s="253"/>
      <c r="ABH167" s="253"/>
      <c r="ABI167" s="253"/>
      <c r="ABJ167" s="253"/>
      <c r="ABK167" s="253"/>
      <c r="ABL167" s="253"/>
      <c r="ABM167" s="253"/>
      <c r="ABN167" s="253"/>
      <c r="ABO167" s="253"/>
      <c r="ABP167" s="253"/>
      <c r="ABQ167" s="253"/>
      <c r="ABR167" s="253"/>
      <c r="ABS167" s="253"/>
      <c r="ABT167" s="253"/>
      <c r="ABU167" s="253"/>
      <c r="ABV167" s="253"/>
      <c r="ABW167" s="253"/>
      <c r="ABX167" s="253"/>
      <c r="ABY167" s="253"/>
      <c r="ABZ167" s="253"/>
      <c r="ACA167" s="253"/>
      <c r="ACB167" s="253"/>
      <c r="ACC167" s="253"/>
      <c r="ACD167" s="253"/>
      <c r="ACE167" s="253"/>
      <c r="ACF167" s="126"/>
      <c r="ACG167" s="126"/>
      <c r="ACH167" s="126">
        <v>35.997</v>
      </c>
      <c r="ACI167" s="126">
        <v>13000</v>
      </c>
      <c r="ACJ167" s="126">
        <v>105.292</v>
      </c>
      <c r="ACK167" s="126">
        <v>38025</v>
      </c>
      <c r="ACL167" s="126"/>
      <c r="ACM167" s="126"/>
      <c r="ACN167" s="126"/>
      <c r="ACO167" s="126"/>
      <c r="ACP167" s="126"/>
      <c r="ACQ167" s="126"/>
      <c r="ACR167" s="131">
        <v>0</v>
      </c>
      <c r="ACS167" s="227">
        <v>0</v>
      </c>
      <c r="ACT167" s="227"/>
      <c r="ACU167" s="228">
        <f t="shared" ref="ACU167:ACU168" si="4269">ACS167*ACT167</f>
        <v>0</v>
      </c>
      <c r="ACV167" s="131">
        <v>0</v>
      </c>
      <c r="ACW167" s="227">
        <v>0</v>
      </c>
      <c r="ACX167" s="227">
        <v>344.101</v>
      </c>
      <c r="ACY167" s="228">
        <f t="shared" ref="ACY167:ACY168" si="4270">ACW167*ACX167</f>
        <v>0</v>
      </c>
      <c r="ACZ167" s="131">
        <v>0</v>
      </c>
      <c r="ADA167" s="227">
        <v>0</v>
      </c>
      <c r="ADB167" s="227">
        <v>344.101</v>
      </c>
      <c r="ADC167" s="228">
        <f t="shared" ref="ADC167:ADC168" si="4271">ADA167*ADB167</f>
        <v>0</v>
      </c>
      <c r="ADD167" s="131">
        <v>0</v>
      </c>
      <c r="ADE167" s="227">
        <v>0</v>
      </c>
      <c r="ADF167" s="227">
        <v>344.101</v>
      </c>
      <c r="ADG167" s="228">
        <f t="shared" ref="ADG167:ADG168" si="4272">ADE167*ADF167</f>
        <v>0</v>
      </c>
      <c r="ADH167" s="131">
        <v>0</v>
      </c>
      <c r="ADI167" s="227">
        <v>0</v>
      </c>
      <c r="ADJ167" s="227">
        <v>344.101</v>
      </c>
      <c r="ADK167" s="228">
        <f t="shared" ref="ADK167:ADK168" si="4273">ADI167*ADJ167</f>
        <v>0</v>
      </c>
      <c r="ADL167" s="131">
        <v>0</v>
      </c>
      <c r="ADM167" s="227">
        <v>0</v>
      </c>
      <c r="ADN167" s="227">
        <v>344.101</v>
      </c>
      <c r="ADO167" s="228">
        <f t="shared" ref="ADO167:ADO168" si="4274">ADM167*ADN167</f>
        <v>0</v>
      </c>
      <c r="ADP167" s="131">
        <v>0</v>
      </c>
      <c r="ADQ167" s="227">
        <v>0</v>
      </c>
      <c r="ADR167" s="227">
        <v>344.101</v>
      </c>
      <c r="ADS167" s="228">
        <f t="shared" ref="ADS167:ADS168" si="4275">ADQ167*ADR167</f>
        <v>0</v>
      </c>
      <c r="ADT167" s="131">
        <v>0</v>
      </c>
      <c r="ADU167" s="227">
        <v>0</v>
      </c>
      <c r="ADV167" s="227">
        <v>344.101</v>
      </c>
      <c r="ADW167" s="228">
        <f t="shared" ref="ADW167:ADW168" si="4276">ADU167*ADV167</f>
        <v>0</v>
      </c>
      <c r="ADX167" s="131">
        <v>0</v>
      </c>
      <c r="ADY167" s="227">
        <v>5000</v>
      </c>
      <c r="ADZ167" s="227">
        <v>344.101</v>
      </c>
      <c r="AEA167" s="228">
        <f t="shared" ref="AEA167:AEA171" si="4277">ADY167*ADZ167</f>
        <v>1720505</v>
      </c>
      <c r="AEB167" s="131">
        <v>0</v>
      </c>
      <c r="AEC167" s="227">
        <v>0</v>
      </c>
      <c r="AED167" s="227">
        <v>344.101</v>
      </c>
      <c r="AEE167" s="228">
        <f t="shared" ref="AEE167:AEE171" si="4278">AEC167*AED167</f>
        <v>0</v>
      </c>
      <c r="AEF167" s="131">
        <v>0</v>
      </c>
      <c r="AEG167" s="227">
        <v>0</v>
      </c>
      <c r="AEH167" s="227">
        <v>344.101</v>
      </c>
      <c r="AEI167" s="228">
        <f t="shared" ref="AEI167:AEI171" si="4279">AEG167*AEH167</f>
        <v>0</v>
      </c>
      <c r="AEJ167" s="131">
        <v>0</v>
      </c>
      <c r="AEK167" s="227">
        <v>0</v>
      </c>
      <c r="AEL167" s="227">
        <v>344.101</v>
      </c>
      <c r="AEM167" s="228">
        <f t="shared" ref="AEM167:AEM171" si="4280">AEK167*AEL167</f>
        <v>0</v>
      </c>
      <c r="AEN167" s="131">
        <v>0</v>
      </c>
      <c r="AEO167" s="227">
        <v>0</v>
      </c>
      <c r="AEP167" s="227">
        <v>344.101</v>
      </c>
      <c r="AEQ167" s="228">
        <f t="shared" ref="AEQ167:AEQ171" si="4281">AEO167*AEP167</f>
        <v>0</v>
      </c>
      <c r="AER167" s="131">
        <v>0</v>
      </c>
      <c r="AES167" s="227">
        <v>0</v>
      </c>
      <c r="AET167" s="227">
        <v>344.101</v>
      </c>
      <c r="AEU167" s="228">
        <f t="shared" ref="AEU167:AEU171" si="4282">AES167*AET167</f>
        <v>0</v>
      </c>
      <c r="AEV167" s="131">
        <v>0</v>
      </c>
      <c r="AEW167" s="227">
        <v>0</v>
      </c>
      <c r="AEX167" s="227">
        <v>344.101</v>
      </c>
      <c r="AEY167" s="228">
        <f t="shared" ref="AEY167:AEY171" si="4283">AEW167*AEX167</f>
        <v>0</v>
      </c>
      <c r="AEZ167" s="131">
        <v>0</v>
      </c>
      <c r="AFA167" s="227">
        <v>0</v>
      </c>
      <c r="AFB167" s="227">
        <v>344.101</v>
      </c>
      <c r="AFC167" s="228">
        <f t="shared" ref="AFC167:AFC171" si="4284">AFA167*AFB167</f>
        <v>0</v>
      </c>
      <c r="AFD167" s="131">
        <v>0</v>
      </c>
      <c r="AFE167" s="227">
        <v>0</v>
      </c>
      <c r="AFF167" s="227">
        <v>344.101</v>
      </c>
      <c r="AFG167" s="228">
        <f t="shared" ref="AFG167:AFG171" si="4285">AFE167*AFF167</f>
        <v>0</v>
      </c>
      <c r="AFH167" s="131">
        <v>17.998999999999999</v>
      </c>
      <c r="AFI167" s="227">
        <v>150</v>
      </c>
      <c r="AFJ167" s="227">
        <v>444</v>
      </c>
      <c r="AFK167" s="228">
        <f t="shared" ref="AFK167:AFK171" si="4286">AFI167*AFJ167</f>
        <v>66600</v>
      </c>
      <c r="AFL167" s="131"/>
      <c r="AFM167" s="227">
        <v>300</v>
      </c>
      <c r="AFN167" s="227">
        <v>444</v>
      </c>
      <c r="AFO167" s="228">
        <f t="shared" ref="AFO167:AFO171" si="4287">AFM167*AFN167</f>
        <v>133200</v>
      </c>
      <c r="AFP167" s="227">
        <v>500</v>
      </c>
      <c r="AFQ167" s="225">
        <v>344.101</v>
      </c>
      <c r="AFR167" s="226">
        <f t="shared" ref="AFR167:AFR171" si="4288">AFP167*AFQ167</f>
        <v>172050.5</v>
      </c>
      <c r="AFS167" s="225">
        <v>0</v>
      </c>
      <c r="AFT167" s="225">
        <v>344.101</v>
      </c>
      <c r="AFU167" s="226">
        <f t="shared" ref="AFU167:AFU171" si="4289">AFS167*AFT167</f>
        <v>0</v>
      </c>
      <c r="AFV167" s="226">
        <v>0</v>
      </c>
      <c r="AFW167" s="226">
        <v>344.101</v>
      </c>
      <c r="AFX167" s="226">
        <v>0</v>
      </c>
      <c r="AFY167" s="253">
        <v>0</v>
      </c>
      <c r="AFZ167" s="253">
        <v>0</v>
      </c>
      <c r="AGA167" s="253">
        <v>0</v>
      </c>
      <c r="AGB167" s="253">
        <v>0</v>
      </c>
      <c r="AGC167" s="253">
        <v>0</v>
      </c>
      <c r="AGD167" s="253">
        <v>0</v>
      </c>
      <c r="AGE167" s="253">
        <v>0</v>
      </c>
      <c r="AGF167" s="253">
        <v>0</v>
      </c>
      <c r="AGG167" s="253">
        <v>0</v>
      </c>
      <c r="AGH167" s="253">
        <v>0</v>
      </c>
      <c r="AGI167" s="253">
        <v>0</v>
      </c>
      <c r="AGJ167" s="253">
        <v>0</v>
      </c>
      <c r="AGK167" s="253">
        <v>0</v>
      </c>
      <c r="AGL167" s="253">
        <v>0</v>
      </c>
      <c r="AGM167" s="253">
        <v>0</v>
      </c>
      <c r="AGN167" s="253">
        <v>0</v>
      </c>
      <c r="AGO167" s="253">
        <v>0</v>
      </c>
      <c r="AGP167" s="253">
        <v>0</v>
      </c>
      <c r="AGQ167" s="253">
        <v>0</v>
      </c>
      <c r="AGR167" s="253">
        <v>0</v>
      </c>
      <c r="AGS167" s="253">
        <v>0</v>
      </c>
      <c r="AGT167" s="253">
        <v>0</v>
      </c>
      <c r="AGU167" s="253">
        <v>0</v>
      </c>
      <c r="AGV167" s="253">
        <v>0</v>
      </c>
      <c r="AGW167" s="253">
        <v>0</v>
      </c>
      <c r="AGX167" s="253">
        <v>0</v>
      </c>
      <c r="AGY167" s="253">
        <v>0</v>
      </c>
      <c r="AGZ167" s="253">
        <v>0</v>
      </c>
      <c r="AHA167" s="253">
        <v>0</v>
      </c>
      <c r="AHB167" s="253">
        <v>0</v>
      </c>
      <c r="AHC167" s="126">
        <v>0</v>
      </c>
      <c r="AHD167" s="126">
        <v>0</v>
      </c>
      <c r="AHE167" s="126">
        <v>0</v>
      </c>
      <c r="AHF167" s="126">
        <v>0</v>
      </c>
      <c r="AHG167" s="126">
        <v>0</v>
      </c>
      <c r="AHH167" s="126">
        <v>0</v>
      </c>
      <c r="AHI167" s="126">
        <v>0</v>
      </c>
      <c r="AHJ167" s="126">
        <v>0</v>
      </c>
      <c r="AHK167" s="126">
        <v>0</v>
      </c>
      <c r="AHL167" s="126">
        <v>0</v>
      </c>
      <c r="AHM167" s="126">
        <v>0</v>
      </c>
      <c r="AHN167" s="126">
        <v>0</v>
      </c>
      <c r="AHO167" s="134">
        <f t="shared" si="3063"/>
        <v>0</v>
      </c>
      <c r="AHP167" s="127">
        <f t="shared" si="3064"/>
        <v>300</v>
      </c>
      <c r="AHQ167" s="127">
        <f t="shared" si="3065"/>
        <v>108333</v>
      </c>
      <c r="AHR167" s="134">
        <f t="shared" si="3066"/>
        <v>0</v>
      </c>
      <c r="AHS167" s="127">
        <f t="shared" si="3067"/>
        <v>300</v>
      </c>
      <c r="AHT167" s="127">
        <f t="shared" si="4171"/>
        <v>108000</v>
      </c>
      <c r="AHU167" s="134">
        <f t="shared" si="4172"/>
        <v>0</v>
      </c>
      <c r="AHV167" s="127">
        <f t="shared" si="4173"/>
        <v>500</v>
      </c>
      <c r="AHW167" s="127">
        <f t="shared" si="4174"/>
        <v>119455</v>
      </c>
      <c r="AHX167" s="134">
        <v>0</v>
      </c>
      <c r="AHY167" s="127">
        <f t="shared" si="4175"/>
        <v>0</v>
      </c>
      <c r="AHZ167" s="127">
        <f t="shared" si="3762"/>
        <v>0</v>
      </c>
      <c r="AIA167" s="134">
        <f t="shared" si="3327"/>
        <v>0</v>
      </c>
      <c r="AIB167" s="127">
        <f t="shared" si="3328"/>
        <v>0</v>
      </c>
      <c r="AIC167" s="127">
        <f t="shared" si="3329"/>
        <v>0</v>
      </c>
      <c r="AID167" s="134">
        <f t="shared" si="3330"/>
        <v>0</v>
      </c>
      <c r="AIE167" s="127">
        <f t="shared" si="3331"/>
        <v>0</v>
      </c>
      <c r="AIF167" s="127">
        <f t="shared" si="3332"/>
        <v>0</v>
      </c>
      <c r="AIG167" s="134">
        <f t="shared" si="3333"/>
        <v>0</v>
      </c>
      <c r="AIH167" s="127">
        <f t="shared" si="3334"/>
        <v>0</v>
      </c>
      <c r="AII167" s="127">
        <f t="shared" si="3335"/>
        <v>0</v>
      </c>
      <c r="AIJ167" s="134">
        <f t="shared" si="3336"/>
        <v>0</v>
      </c>
      <c r="AIK167" s="127">
        <f t="shared" si="3337"/>
        <v>0</v>
      </c>
      <c r="AIL167" s="127">
        <f t="shared" si="4011"/>
        <v>0</v>
      </c>
      <c r="AIM167" s="134">
        <f t="shared" si="4048"/>
        <v>0</v>
      </c>
      <c r="AIN167" s="127">
        <f t="shared" si="4049"/>
        <v>5000</v>
      </c>
      <c r="AIO167" s="127">
        <f t="shared" si="4050"/>
        <v>1720505</v>
      </c>
      <c r="AIP167" s="134">
        <f t="shared" si="4051"/>
        <v>0</v>
      </c>
      <c r="AIQ167" s="127">
        <f t="shared" si="4052"/>
        <v>0</v>
      </c>
      <c r="AIR167" s="127">
        <f t="shared" si="4176"/>
        <v>0</v>
      </c>
      <c r="AIS167" s="134">
        <f t="shared" ref="AIS167:AIT171" si="4290">AT167+FU167+KR167+PO167+UL167+ZI167+AEF167</f>
        <v>0</v>
      </c>
      <c r="AIT167" s="127">
        <f t="shared" si="4290"/>
        <v>0</v>
      </c>
      <c r="AIU167" s="127">
        <f t="shared" ref="AIU167:AIW171" si="4291">AW167+FX167+KU167+PR167+UO167+ZL167+AEI167</f>
        <v>0</v>
      </c>
      <c r="AIV167" s="134">
        <f t="shared" si="4291"/>
        <v>0</v>
      </c>
      <c r="AIW167" s="127">
        <f t="shared" si="4291"/>
        <v>0</v>
      </c>
      <c r="AIX167" s="127">
        <f t="shared" ref="AIX167:AIZ171" si="4292">BA167+GB167+KY167+PV167+US167+ZP167+AEM167</f>
        <v>0</v>
      </c>
      <c r="AIY167" s="134">
        <f t="shared" si="4292"/>
        <v>0</v>
      </c>
      <c r="AIZ167" s="127">
        <f t="shared" si="4292"/>
        <v>0</v>
      </c>
      <c r="AJA167" s="127">
        <f t="shared" ref="AJA167:AJC171" si="4293">BE167+GF167+LC167+PZ167+UW167+ZT167+AEQ167</f>
        <v>0</v>
      </c>
      <c r="AJB167" s="134">
        <f t="shared" si="4293"/>
        <v>0</v>
      </c>
      <c r="AJC167" s="127">
        <f t="shared" si="4293"/>
        <v>0</v>
      </c>
      <c r="AJD167" s="127">
        <f t="shared" ref="AJD167:AJF171" si="4294">BI167+GJ167+LG167+QD167+VA167+ZX167+AEU167</f>
        <v>0</v>
      </c>
      <c r="AJE167" s="134">
        <f t="shared" si="4294"/>
        <v>0</v>
      </c>
      <c r="AJF167" s="127">
        <f t="shared" si="4294"/>
        <v>0</v>
      </c>
      <c r="AJG167" s="127">
        <f t="shared" ref="AJG167:AJI171" si="4295">BM167+GN167+LK167+QH167+VE167+AAB167+AEY167</f>
        <v>0</v>
      </c>
      <c r="AJH167" s="134">
        <f t="shared" si="4295"/>
        <v>0</v>
      </c>
      <c r="AJI167" s="127">
        <f t="shared" si="4295"/>
        <v>0</v>
      </c>
      <c r="AJJ167" s="127">
        <f t="shared" ref="AJJ167:AJL171" si="4296">BQ167+GR167+LO167+QL167+VI167+AAF167+AFC167</f>
        <v>0</v>
      </c>
      <c r="AJK167" s="134">
        <f t="shared" si="4296"/>
        <v>0</v>
      </c>
      <c r="AJL167" s="127">
        <f t="shared" si="4296"/>
        <v>0</v>
      </c>
      <c r="AJM167" s="127">
        <f t="shared" ref="AJM167:AJO171" si="4297">BU167+GV167+LS167+QP167+VM167+AAJ167+AFG167</f>
        <v>0</v>
      </c>
      <c r="AJN167" s="134">
        <f t="shared" si="4297"/>
        <v>17.998999999999999</v>
      </c>
      <c r="AJO167" s="127">
        <f t="shared" si="4297"/>
        <v>150</v>
      </c>
      <c r="AJP167" s="127">
        <f t="shared" ref="AJP167:AJR171" si="4298">BY167+GZ167+LW167+QT167+VQ167+AAN167+AFK167</f>
        <v>66600</v>
      </c>
      <c r="AJQ167" s="134">
        <f t="shared" si="4298"/>
        <v>0</v>
      </c>
      <c r="AJR167" s="127">
        <f t="shared" si="4298"/>
        <v>300</v>
      </c>
      <c r="AJS167" s="127">
        <f t="shared" ref="AJS167:AJT171" si="4299">CC167+HD167+MA167+QX167+VU167+AAR167+AFO167</f>
        <v>133200</v>
      </c>
      <c r="AJT167" s="127">
        <f t="shared" si="4299"/>
        <v>630</v>
      </c>
      <c r="AJU167" s="127">
        <f>CF167+HG167+MD167+RA167+VX167+AAU167+AFR167</f>
        <v>209114.8</v>
      </c>
      <c r="AJV167" s="127">
        <f>CG167+HH167+ME167+RB167+VY167+AAV167+AFS167</f>
        <v>0</v>
      </c>
      <c r="AJW167" s="127">
        <f>CI167+HJ167+MG167+RD167+WA167+AAX167+AFU167</f>
        <v>0</v>
      </c>
      <c r="AJX167" s="127">
        <v>0</v>
      </c>
      <c r="AJY167" s="127">
        <v>0</v>
      </c>
      <c r="AJZ167" s="128">
        <f t="shared" si="3073"/>
        <v>417.56700000000001</v>
      </c>
      <c r="AKA167" s="128">
        <f t="shared" si="3074"/>
        <v>150800</v>
      </c>
      <c r="AKB167" s="128">
        <v>21.597999999999999</v>
      </c>
      <c r="AKC167" s="128">
        <v>7800</v>
      </c>
      <c r="AKD167" s="128">
        <v>0</v>
      </c>
      <c r="AKE167" s="128">
        <v>0</v>
      </c>
      <c r="AKF167" s="128">
        <f t="shared" si="4177"/>
        <v>0</v>
      </c>
      <c r="AKG167" s="128">
        <f t="shared" si="4178"/>
        <v>0</v>
      </c>
      <c r="AKH167" s="128">
        <f t="shared" si="4179"/>
        <v>0</v>
      </c>
      <c r="AKI167" s="128">
        <f>CV167+HW167+MT167+RQ167+WN167+ABK167+AGH167</f>
        <v>0</v>
      </c>
      <c r="AKJ167" s="128">
        <v>0</v>
      </c>
      <c r="AKK167" s="128">
        <v>0</v>
      </c>
      <c r="AKL167" s="128">
        <f t="shared" si="3996"/>
        <v>0</v>
      </c>
      <c r="AKM167" s="128">
        <f t="shared" si="3343"/>
        <v>0</v>
      </c>
      <c r="AKN167" s="128">
        <f>SUM(DA167,IB167,MY167,RV167,WS167,ABP167,AGM167)</f>
        <v>0</v>
      </c>
      <c r="AKO167" s="128">
        <f>SUM(DB167,IC167,MZ167,RW167,WT167,ABQ167,AGN167)</f>
        <v>0</v>
      </c>
      <c r="AKP167" s="128">
        <f t="shared" si="4180"/>
        <v>0</v>
      </c>
      <c r="AKQ167" s="128">
        <f t="shared" si="4181"/>
        <v>0</v>
      </c>
      <c r="AKR167" s="128">
        <f t="shared" si="4182"/>
        <v>0</v>
      </c>
      <c r="AKS167" s="128">
        <f t="shared" si="4183"/>
        <v>0</v>
      </c>
      <c r="AKT167" s="128">
        <f t="shared" ref="AKT167:ALH171" si="4300">DG167+IH167+NE167+SB167+WY167+ABV167+AGS167</f>
        <v>0</v>
      </c>
      <c r="AKU167" s="128">
        <f t="shared" si="4300"/>
        <v>0</v>
      </c>
      <c r="AKV167" s="128">
        <f t="shared" si="4300"/>
        <v>0</v>
      </c>
      <c r="AKW167" s="128">
        <f t="shared" si="4300"/>
        <v>0</v>
      </c>
      <c r="AKX167" s="128">
        <f t="shared" si="4300"/>
        <v>0</v>
      </c>
      <c r="AKY167" s="128">
        <f t="shared" si="4300"/>
        <v>0</v>
      </c>
      <c r="AKZ167" s="128">
        <f t="shared" si="4300"/>
        <v>0</v>
      </c>
      <c r="ALA167" s="128">
        <f t="shared" si="4300"/>
        <v>0</v>
      </c>
      <c r="ALB167" s="128">
        <f t="shared" si="4300"/>
        <v>0</v>
      </c>
      <c r="ALC167" s="128">
        <f t="shared" si="4300"/>
        <v>0</v>
      </c>
      <c r="ALD167" s="128">
        <f t="shared" si="4300"/>
        <v>0</v>
      </c>
      <c r="ALE167" s="128">
        <f t="shared" si="4300"/>
        <v>0</v>
      </c>
      <c r="ALF167" s="128">
        <f t="shared" si="4300"/>
        <v>37.796999999999997</v>
      </c>
      <c r="ALG167" s="128">
        <f t="shared" si="4300"/>
        <v>13504</v>
      </c>
      <c r="ALH167" s="128">
        <f t="shared" si="4300"/>
        <v>105.292</v>
      </c>
      <c r="ALI167" s="128">
        <f t="shared" ref="ALI167:ALK171" si="4301">DW167+IW167+NT167+SQ167+XN167+ACK167+AHH167</f>
        <v>38025</v>
      </c>
      <c r="ALJ167" s="128">
        <f t="shared" si="4301"/>
        <v>0</v>
      </c>
      <c r="ALK167" s="128">
        <f t="shared" si="4301"/>
        <v>0</v>
      </c>
      <c r="ALL167" s="128">
        <f>DZ167+IY167+NV167+SS167+XP167+ACM167+AHJ167</f>
        <v>0</v>
      </c>
      <c r="ALM167" s="128">
        <v>0</v>
      </c>
      <c r="ALN167" s="128">
        <v>0</v>
      </c>
      <c r="ALO167" s="128">
        <v>0</v>
      </c>
      <c r="ALP167" s="128">
        <v>0</v>
      </c>
      <c r="ALQ167" s="128">
        <v>0</v>
      </c>
      <c r="ALR167" s="128">
        <v>0</v>
      </c>
    </row>
    <row r="168" spans="1:16227" s="115" customFormat="1" ht="18" customHeight="1" outlineLevel="1" x14ac:dyDescent="0.25">
      <c r="A168" s="120"/>
      <c r="B168" s="120"/>
      <c r="C168" s="297" t="s">
        <v>501</v>
      </c>
      <c r="D168" s="187">
        <v>15000</v>
      </c>
      <c r="E168" s="206">
        <v>6500</v>
      </c>
      <c r="F168" s="206">
        <v>0</v>
      </c>
      <c r="G168" s="225"/>
      <c r="H168" s="225">
        <v>211.38888888888889</v>
      </c>
      <c r="I168" s="208">
        <v>0</v>
      </c>
      <c r="J168" s="206">
        <v>0</v>
      </c>
      <c r="K168" s="225"/>
      <c r="L168" s="225">
        <v>211.38888888888889</v>
      </c>
      <c r="M168" s="208">
        <v>0</v>
      </c>
      <c r="N168" s="206">
        <v>0</v>
      </c>
      <c r="O168" s="225"/>
      <c r="P168" s="225">
        <v>211.38888888888889</v>
      </c>
      <c r="Q168" s="208">
        <v>0</v>
      </c>
      <c r="R168" s="206"/>
      <c r="S168" s="225"/>
      <c r="T168" s="225">
        <v>211.38888888888889</v>
      </c>
      <c r="U168" s="208">
        <v>0</v>
      </c>
      <c r="V168" s="208">
        <v>0</v>
      </c>
      <c r="W168" s="225"/>
      <c r="X168" s="225">
        <v>211.38888888888889</v>
      </c>
      <c r="Y168" s="208">
        <v>0</v>
      </c>
      <c r="Z168" s="208">
        <v>0</v>
      </c>
      <c r="AA168" s="225"/>
      <c r="AB168" s="225">
        <v>211.38888888888889</v>
      </c>
      <c r="AC168" s="208">
        <v>0</v>
      </c>
      <c r="AD168" s="208">
        <v>0</v>
      </c>
      <c r="AE168" s="225"/>
      <c r="AF168" s="225">
        <v>211.38888888888889</v>
      </c>
      <c r="AG168" s="208">
        <v>0</v>
      </c>
      <c r="AH168" s="208">
        <v>0</v>
      </c>
      <c r="AI168" s="225"/>
      <c r="AJ168" s="225">
        <v>211.38888888888889</v>
      </c>
      <c r="AK168" s="208">
        <v>0</v>
      </c>
      <c r="AL168" s="208">
        <v>0</v>
      </c>
      <c r="AM168" s="225"/>
      <c r="AN168" s="225">
        <v>211.38888888888889</v>
      </c>
      <c r="AO168" s="208">
        <v>0</v>
      </c>
      <c r="AP168" s="208">
        <v>0</v>
      </c>
      <c r="AQ168" s="225"/>
      <c r="AR168" s="225">
        <v>211.38888888888889</v>
      </c>
      <c r="AS168" s="208">
        <v>0</v>
      </c>
      <c r="AT168" s="208">
        <v>0</v>
      </c>
      <c r="AU168" s="225"/>
      <c r="AV168" s="225">
        <v>211.38888888888889</v>
      </c>
      <c r="AW168" s="208">
        <v>0</v>
      </c>
      <c r="AX168" s="208">
        <v>0</v>
      </c>
      <c r="AY168" s="225"/>
      <c r="AZ168" s="225">
        <v>211.38888888888889</v>
      </c>
      <c r="BA168" s="208">
        <v>0</v>
      </c>
      <c r="BB168" s="208">
        <v>0</v>
      </c>
      <c r="BC168" s="225"/>
      <c r="BD168" s="225">
        <v>211.38888888888889</v>
      </c>
      <c r="BE168" s="208">
        <v>0</v>
      </c>
      <c r="BF168" s="208">
        <v>0</v>
      </c>
      <c r="BG168" s="225"/>
      <c r="BH168" s="225">
        <v>211.38888888888889</v>
      </c>
      <c r="BI168" s="208">
        <v>0</v>
      </c>
      <c r="BJ168" s="208">
        <v>0</v>
      </c>
      <c r="BK168" s="225"/>
      <c r="BL168" s="225">
        <v>211.38888888888889</v>
      </c>
      <c r="BM168" s="208">
        <v>0</v>
      </c>
      <c r="BN168" s="208">
        <v>0</v>
      </c>
      <c r="BO168" s="225"/>
      <c r="BP168" s="225">
        <v>211.38888888888889</v>
      </c>
      <c r="BQ168" s="208">
        <v>0</v>
      </c>
      <c r="BR168" s="208">
        <v>0</v>
      </c>
      <c r="BS168" s="225"/>
      <c r="BT168" s="225">
        <v>211.38888888888889</v>
      </c>
      <c r="BU168" s="208">
        <v>0</v>
      </c>
      <c r="BV168" s="208"/>
      <c r="BW168" s="225"/>
      <c r="BX168" s="225">
        <v>211.38888888888889</v>
      </c>
      <c r="BY168" s="208">
        <v>0</v>
      </c>
      <c r="BZ168" s="208"/>
      <c r="CA168" s="225"/>
      <c r="CB168" s="225">
        <v>211.38888888888889</v>
      </c>
      <c r="CC168" s="208">
        <v>0</v>
      </c>
      <c r="CD168" s="225"/>
      <c r="CE168" s="225">
        <v>211.38888888888889</v>
      </c>
      <c r="CF168" s="208">
        <v>0</v>
      </c>
      <c r="CG168" s="225"/>
      <c r="CH168" s="225">
        <v>211.38888888888889</v>
      </c>
      <c r="CI168" s="226">
        <f t="shared" ref="CI168:CI171" si="4302">CG168*CH168</f>
        <v>0</v>
      </c>
      <c r="CJ168" s="226"/>
      <c r="CK168" s="226">
        <v>211.38888888888889</v>
      </c>
      <c r="CL168" s="226">
        <v>0</v>
      </c>
      <c r="CM168" s="253"/>
      <c r="CN168" s="253"/>
      <c r="CO168" s="253"/>
      <c r="CP168" s="253"/>
      <c r="CQ168" s="253">
        <v>0</v>
      </c>
      <c r="CR168" s="253">
        <v>0</v>
      </c>
      <c r="CS168" s="253">
        <v>0</v>
      </c>
      <c r="CT168" s="253">
        <v>0</v>
      </c>
      <c r="CU168" s="253">
        <v>0</v>
      </c>
      <c r="CV168" s="253">
        <v>0</v>
      </c>
      <c r="CW168" s="253">
        <v>0</v>
      </c>
      <c r="CX168" s="253">
        <v>0</v>
      </c>
      <c r="CY168" s="253">
        <v>0</v>
      </c>
      <c r="CZ168" s="253">
        <v>0</v>
      </c>
      <c r="DA168" s="253">
        <v>0</v>
      </c>
      <c r="DB168" s="253">
        <v>0</v>
      </c>
      <c r="DC168" s="253">
        <v>0</v>
      </c>
      <c r="DD168" s="253">
        <v>0</v>
      </c>
      <c r="DE168" s="253"/>
      <c r="DF168" s="253"/>
      <c r="DG168" s="253">
        <v>0</v>
      </c>
      <c r="DH168" s="253">
        <v>0</v>
      </c>
      <c r="DI168" s="253">
        <v>0</v>
      </c>
      <c r="DJ168" s="253">
        <v>0</v>
      </c>
      <c r="DK168" s="253">
        <v>0</v>
      </c>
      <c r="DL168" s="253">
        <v>0</v>
      </c>
      <c r="DM168" s="253"/>
      <c r="DN168" s="253"/>
      <c r="DO168" s="253">
        <v>0</v>
      </c>
      <c r="DP168" s="253">
        <v>0</v>
      </c>
      <c r="DQ168" s="253">
        <v>0</v>
      </c>
      <c r="DR168" s="253">
        <v>0</v>
      </c>
      <c r="DS168" s="253">
        <v>0</v>
      </c>
      <c r="DT168" s="253">
        <v>0</v>
      </c>
      <c r="DU168" s="253">
        <v>0</v>
      </c>
      <c r="DV168" s="253">
        <v>0</v>
      </c>
      <c r="DW168" s="253">
        <v>0</v>
      </c>
      <c r="DX168" s="253">
        <v>0</v>
      </c>
      <c r="DY168" s="253">
        <v>0</v>
      </c>
      <c r="DZ168" s="253">
        <v>0</v>
      </c>
      <c r="EA168" s="126">
        <v>0</v>
      </c>
      <c r="EB168" s="126">
        <v>0</v>
      </c>
      <c r="EC168" s="126">
        <v>0</v>
      </c>
      <c r="ED168" s="126">
        <v>0</v>
      </c>
      <c r="EE168" s="126">
        <v>0</v>
      </c>
      <c r="EF168" s="126">
        <v>0</v>
      </c>
      <c r="EG168" s="131">
        <v>158.387</v>
      </c>
      <c r="EH168" s="227">
        <v>73.400000000000006</v>
      </c>
      <c r="EI168" s="227">
        <v>284.44</v>
      </c>
      <c r="EJ168" s="227">
        <f t="shared" ref="EJ168:EJ171" si="4303">EH168*EI168</f>
        <v>20877.896000000001</v>
      </c>
      <c r="EK168" s="131">
        <v>212.38300000000001</v>
      </c>
      <c r="EL168" s="227">
        <v>73.400000000000006</v>
      </c>
      <c r="EM168" s="227">
        <v>360</v>
      </c>
      <c r="EN168" s="227">
        <f t="shared" ref="EN168:EN171" si="4304">EL168*EM168</f>
        <v>26424.000000000004</v>
      </c>
      <c r="EO168" s="131">
        <v>212.38300000000001</v>
      </c>
      <c r="EP168" s="227">
        <v>100</v>
      </c>
      <c r="EQ168" s="227">
        <v>359</v>
      </c>
      <c r="ER168" s="227">
        <f t="shared" ref="ER168:ER171" si="4305">EP168*EQ168</f>
        <v>35900</v>
      </c>
      <c r="ES168" s="131"/>
      <c r="ET168" s="227">
        <v>150</v>
      </c>
      <c r="EU168" s="227">
        <v>359</v>
      </c>
      <c r="EV168" s="227">
        <f t="shared" ref="EV168:EV171" si="4306">ET168*EU168</f>
        <v>53850</v>
      </c>
      <c r="EW168" s="131">
        <v>104.39099999999999</v>
      </c>
      <c r="EX168" s="227">
        <v>100</v>
      </c>
      <c r="EY168" s="227">
        <v>359</v>
      </c>
      <c r="EZ168" s="227">
        <f t="shared" ref="EZ168:EZ171" si="4307">EX168*EY168</f>
        <v>35900</v>
      </c>
      <c r="FA168" s="131">
        <v>107.991</v>
      </c>
      <c r="FB168" s="227"/>
      <c r="FC168" s="227">
        <v>359</v>
      </c>
      <c r="FD168" s="227">
        <f t="shared" ref="FD168:FD171" si="4308">FB168*FC168</f>
        <v>0</v>
      </c>
      <c r="FE168" s="131">
        <v>55.256</v>
      </c>
      <c r="FF168" s="227"/>
      <c r="FG168" s="227">
        <v>359</v>
      </c>
      <c r="FH168" s="227">
        <f t="shared" ref="FH168:FH171" si="4309">FF168*FG168</f>
        <v>0</v>
      </c>
      <c r="FI168" s="131">
        <v>22.498000000000001</v>
      </c>
      <c r="FJ168" s="227"/>
      <c r="FK168" s="227">
        <v>333.36</v>
      </c>
      <c r="FL168" s="227">
        <f t="shared" ref="FL168:FL171" si="4310">FJ168*FK168</f>
        <v>0</v>
      </c>
      <c r="FM168" s="131">
        <v>0</v>
      </c>
      <c r="FN168" s="227"/>
      <c r="FO168" s="227">
        <v>333.36</v>
      </c>
      <c r="FP168" s="227">
        <f t="shared" ref="FP168:FP171" si="4311">FN168*FO168</f>
        <v>0</v>
      </c>
      <c r="FQ168" s="131">
        <v>215.983</v>
      </c>
      <c r="FR168" s="227"/>
      <c r="FS168" s="227">
        <v>333.36</v>
      </c>
      <c r="FT168" s="227">
        <f t="shared" ref="FT168:FT171" si="4312">FR168*FS168</f>
        <v>0</v>
      </c>
      <c r="FU168" s="131">
        <v>35.997</v>
      </c>
      <c r="FV168" s="227"/>
      <c r="FW168" s="227">
        <v>333.36</v>
      </c>
      <c r="FX168" s="227">
        <f t="shared" ref="FX168:FX171" si="4313">FV168*FW168</f>
        <v>0</v>
      </c>
      <c r="FY168" s="131">
        <v>53.996000000000002</v>
      </c>
      <c r="FZ168" s="227"/>
      <c r="GA168" s="227">
        <v>333.36</v>
      </c>
      <c r="GB168" s="227">
        <f t="shared" ref="GB168:GB171" si="4314">FZ168*GA168</f>
        <v>0</v>
      </c>
      <c r="GC168" s="131">
        <v>35.997</v>
      </c>
      <c r="GD168" s="227">
        <v>180</v>
      </c>
      <c r="GE168" s="227">
        <v>333.36</v>
      </c>
      <c r="GF168" s="227">
        <f t="shared" ref="GF168:GF171" si="4315">GD168*GE168</f>
        <v>60004.800000000003</v>
      </c>
      <c r="GG168" s="131">
        <v>251.98000000000002</v>
      </c>
      <c r="GH168" s="227"/>
      <c r="GI168" s="227">
        <v>395.58</v>
      </c>
      <c r="GJ168" s="227">
        <f t="shared" ref="GJ168:GJ171" si="4316">GH168*GI168</f>
        <v>0</v>
      </c>
      <c r="GK168" s="131">
        <v>431.96499999999997</v>
      </c>
      <c r="GL168" s="227"/>
      <c r="GM168" s="227">
        <v>395.58</v>
      </c>
      <c r="GN168" s="227">
        <f t="shared" si="4185"/>
        <v>0</v>
      </c>
      <c r="GO168" s="131">
        <v>287.97700000000003</v>
      </c>
      <c r="GP168" s="227"/>
      <c r="GQ168" s="227">
        <v>395.58</v>
      </c>
      <c r="GR168" s="227">
        <f t="shared" ref="GR168:GR169" si="4317">GP168*GQ168</f>
        <v>0</v>
      </c>
      <c r="GS168" s="131">
        <v>71.994</v>
      </c>
      <c r="GT168" s="227"/>
      <c r="GU168" s="227">
        <v>395.58</v>
      </c>
      <c r="GV168" s="227">
        <f t="shared" ref="GV168" si="4318">GT168*GU168</f>
        <v>0</v>
      </c>
      <c r="GW168" s="131">
        <v>71.994</v>
      </c>
      <c r="GX168" s="227"/>
      <c r="GY168" s="227">
        <v>375.03</v>
      </c>
      <c r="GZ168" s="227">
        <f t="shared" ref="GZ168" si="4319">GX168*GY168</f>
        <v>0</v>
      </c>
      <c r="HA168" s="131">
        <v>179.98599999999999</v>
      </c>
      <c r="HB168" s="227"/>
      <c r="HC168" s="227">
        <v>375.03</v>
      </c>
      <c r="HD168" s="227">
        <f t="shared" ref="HD168" si="4320">HB168*HC168</f>
        <v>0</v>
      </c>
      <c r="HE168" s="227">
        <v>200</v>
      </c>
      <c r="HF168" s="227">
        <v>375.03</v>
      </c>
      <c r="HG168" s="227">
        <f t="shared" ref="HG168:HG171" si="4321">HE168*HF168</f>
        <v>75006</v>
      </c>
      <c r="HH168" s="227"/>
      <c r="HI168" s="227">
        <v>375.03</v>
      </c>
      <c r="HJ168" s="227">
        <f t="shared" ref="HJ168:HJ171" si="4322">HH168*HI168</f>
        <v>0</v>
      </c>
      <c r="HK168" s="227"/>
      <c r="HL168" s="227">
        <v>395</v>
      </c>
      <c r="HM168" s="227">
        <v>0</v>
      </c>
      <c r="HN168" s="253">
        <v>46.795999999999999</v>
      </c>
      <c r="HO168" s="253">
        <v>16700.2</v>
      </c>
      <c r="HP168" s="253">
        <v>61.195</v>
      </c>
      <c r="HQ168" s="253">
        <v>22033.8</v>
      </c>
      <c r="HR168" s="253">
        <v>189.88499999999999</v>
      </c>
      <c r="HS168" s="253">
        <v>69068.850000000006</v>
      </c>
      <c r="HT168" s="253">
        <v>71.994</v>
      </c>
      <c r="HU168" s="253">
        <v>26668</v>
      </c>
      <c r="HV168" s="253">
        <v>133.19</v>
      </c>
      <c r="HW168" s="253">
        <v>47750.8</v>
      </c>
      <c r="HX168" s="253">
        <v>50.396000000000001</v>
      </c>
      <c r="HY168" s="253">
        <v>18667.599999999999</v>
      </c>
      <c r="HZ168" s="253">
        <v>7.1989999999999998</v>
      </c>
      <c r="IA168" s="253">
        <v>2533.4</v>
      </c>
      <c r="IB168" s="253">
        <v>136.78900000000002</v>
      </c>
      <c r="IC168" s="253">
        <v>45314</v>
      </c>
      <c r="ID168" s="253">
        <v>100.792</v>
      </c>
      <c r="IE168" s="253">
        <v>33600</v>
      </c>
      <c r="IF168" s="253">
        <v>169.18700000000001</v>
      </c>
      <c r="IG168" s="253">
        <v>55828</v>
      </c>
      <c r="IH168" s="253">
        <v>158.387</v>
      </c>
      <c r="II168" s="253">
        <v>52800</v>
      </c>
      <c r="IJ168" s="253">
        <v>128.15</v>
      </c>
      <c r="IK168" s="253">
        <v>42720</v>
      </c>
      <c r="IL168" s="253">
        <v>212.38300000000001</v>
      </c>
      <c r="IM168" s="253">
        <v>70800</v>
      </c>
      <c r="IN168" s="253"/>
      <c r="IO168" s="253"/>
      <c r="IP168" s="253">
        <v>104.39099999999999</v>
      </c>
      <c r="IQ168" s="253">
        <v>34776</v>
      </c>
      <c r="IR168" s="253">
        <v>107.991</v>
      </c>
      <c r="IS168" s="253">
        <v>41240</v>
      </c>
      <c r="IT168" s="253">
        <v>55.256</v>
      </c>
      <c r="IU168" s="253">
        <v>21858.400000000001</v>
      </c>
      <c r="IV168" s="253">
        <v>22.498000000000001</v>
      </c>
      <c r="IW168" s="253">
        <v>8900</v>
      </c>
      <c r="IX168" s="253">
        <v>0</v>
      </c>
      <c r="IY168" s="253">
        <v>0</v>
      </c>
      <c r="IZ168" s="126">
        <v>215.983</v>
      </c>
      <c r="JA168" s="126">
        <v>81000</v>
      </c>
      <c r="JB168" s="126">
        <v>35.997</v>
      </c>
      <c r="JC168" s="126">
        <v>13500</v>
      </c>
      <c r="JD168" s="131">
        <v>194.38399999999999</v>
      </c>
      <c r="JE168" s="227">
        <v>200</v>
      </c>
      <c r="JF168" s="134">
        <v>284.44</v>
      </c>
      <c r="JG168" s="228">
        <f>JF168*JE168</f>
        <v>56888</v>
      </c>
      <c r="JH168" s="131">
        <v>75.593999999999994</v>
      </c>
      <c r="JI168" s="227">
        <v>360</v>
      </c>
      <c r="JJ168" s="134">
        <v>277.77</v>
      </c>
      <c r="JK168" s="228">
        <f>JJ168*JI168</f>
        <v>99997.2</v>
      </c>
      <c r="JL168" s="131">
        <v>75.593999999999994</v>
      </c>
      <c r="JM168" s="227">
        <v>300</v>
      </c>
      <c r="JN168" s="134">
        <v>305</v>
      </c>
      <c r="JO168" s="228">
        <f t="shared" si="4188"/>
        <v>91500</v>
      </c>
      <c r="JP168" s="131"/>
      <c r="JQ168" s="227">
        <v>300</v>
      </c>
      <c r="JR168" s="134">
        <v>305</v>
      </c>
      <c r="JS168" s="228">
        <f t="shared" si="4189"/>
        <v>91500</v>
      </c>
      <c r="JT168" s="131"/>
      <c r="JU168" s="227">
        <v>360</v>
      </c>
      <c r="JV168" s="134">
        <v>305</v>
      </c>
      <c r="JW168" s="228">
        <f t="shared" si="4190"/>
        <v>109800</v>
      </c>
      <c r="JX168" s="131"/>
      <c r="JY168" s="227">
        <v>200</v>
      </c>
      <c r="JZ168" s="134">
        <v>305</v>
      </c>
      <c r="KA168" s="228">
        <f t="shared" si="4191"/>
        <v>61000</v>
      </c>
      <c r="KB168" s="131"/>
      <c r="KC168" s="131">
        <v>250</v>
      </c>
      <c r="KD168" s="134">
        <v>305</v>
      </c>
      <c r="KE168" s="228">
        <f t="shared" si="4192"/>
        <v>76250</v>
      </c>
      <c r="KF168" s="134"/>
      <c r="KG168" s="131">
        <v>250</v>
      </c>
      <c r="KH168" s="134">
        <v>305</v>
      </c>
      <c r="KI168" s="228">
        <f t="shared" si="4193"/>
        <v>76250</v>
      </c>
      <c r="KJ168" s="131">
        <v>107.991</v>
      </c>
      <c r="KK168" s="131">
        <v>150</v>
      </c>
      <c r="KL168" s="134">
        <v>305</v>
      </c>
      <c r="KM168" s="228">
        <f t="shared" si="4194"/>
        <v>45750</v>
      </c>
      <c r="KN168" s="131">
        <v>89.992999999999995</v>
      </c>
      <c r="KO168" s="131">
        <v>0</v>
      </c>
      <c r="KP168" s="134">
        <v>305</v>
      </c>
      <c r="KQ168" s="228">
        <f t="shared" si="4195"/>
        <v>0</v>
      </c>
      <c r="KR168" s="131">
        <v>71.994</v>
      </c>
      <c r="KS168" s="131">
        <v>250</v>
      </c>
      <c r="KT168" s="134">
        <v>305</v>
      </c>
      <c r="KU168" s="228">
        <f t="shared" si="4196"/>
        <v>76250</v>
      </c>
      <c r="KV168" s="131">
        <v>143.988</v>
      </c>
      <c r="KW168" s="131">
        <v>180</v>
      </c>
      <c r="KX168" s="134">
        <v>305</v>
      </c>
      <c r="KY168" s="228">
        <f t="shared" si="4197"/>
        <v>54900</v>
      </c>
      <c r="KZ168" s="131">
        <v>611.95100000000002</v>
      </c>
      <c r="LA168" s="131">
        <v>260</v>
      </c>
      <c r="LB168" s="134">
        <v>305</v>
      </c>
      <c r="LC168" s="228">
        <f t="shared" si="4198"/>
        <v>79300</v>
      </c>
      <c r="LD168" s="131">
        <v>215</v>
      </c>
      <c r="LE168" s="131">
        <v>180</v>
      </c>
      <c r="LF168" s="134">
        <v>302</v>
      </c>
      <c r="LG168" s="228">
        <f t="shared" si="4199"/>
        <v>54360</v>
      </c>
      <c r="LH168" s="131">
        <v>216</v>
      </c>
      <c r="LI168" s="131"/>
      <c r="LJ168" s="134"/>
      <c r="LK168" s="228">
        <f t="shared" si="4200"/>
        <v>0</v>
      </c>
      <c r="LL168" s="131"/>
      <c r="LM168" s="131"/>
      <c r="LN168" s="134"/>
      <c r="LO168" s="228">
        <f t="shared" si="4201"/>
        <v>0</v>
      </c>
      <c r="LP168" s="131"/>
      <c r="LQ168" s="131"/>
      <c r="LR168" s="131"/>
      <c r="LS168" s="228">
        <f t="shared" si="4202"/>
        <v>0</v>
      </c>
      <c r="LT168" s="131"/>
      <c r="LU168" s="131"/>
      <c r="LV168" s="131"/>
      <c r="LW168" s="228">
        <f t="shared" si="4203"/>
        <v>0</v>
      </c>
      <c r="LX168" s="131"/>
      <c r="LY168" s="131"/>
      <c r="LZ168" s="131"/>
      <c r="MA168" s="228">
        <f t="shared" si="4204"/>
        <v>0</v>
      </c>
      <c r="MB168" s="131">
        <v>100</v>
      </c>
      <c r="MC168" s="131">
        <v>395.59</v>
      </c>
      <c r="MD168" s="228">
        <f t="shared" si="4205"/>
        <v>39559</v>
      </c>
      <c r="ME168" s="131">
        <v>100</v>
      </c>
      <c r="MF168" s="131">
        <v>395</v>
      </c>
      <c r="MG168" s="228">
        <f t="shared" ref="MG168:MG171" si="4323">ME168*MF168</f>
        <v>39500</v>
      </c>
      <c r="MH168" s="228">
        <v>150</v>
      </c>
      <c r="MI168" s="228">
        <v>395</v>
      </c>
      <c r="MJ168" s="228">
        <v>59250</v>
      </c>
      <c r="MK168" s="253">
        <v>284.37700000000001</v>
      </c>
      <c r="ML168" s="253">
        <v>76156</v>
      </c>
      <c r="MM168" s="253">
        <v>295.17599999999999</v>
      </c>
      <c r="MN168" s="253">
        <v>79048</v>
      </c>
      <c r="MO168" s="253">
        <v>223.18199999999999</v>
      </c>
      <c r="MP168" s="253">
        <v>59768</v>
      </c>
      <c r="MQ168" s="253">
        <v>226.78200000000001</v>
      </c>
      <c r="MR168" s="253">
        <v>60732</v>
      </c>
      <c r="MS168" s="253">
        <v>316.77499999999998</v>
      </c>
      <c r="MT168" s="253">
        <v>84832</v>
      </c>
      <c r="MU168" s="253">
        <v>183.58500000000001</v>
      </c>
      <c r="MV168" s="253">
        <v>49164</v>
      </c>
      <c r="MW168" s="253">
        <v>345.572</v>
      </c>
      <c r="MX168" s="253">
        <v>101233.2</v>
      </c>
      <c r="MY168" s="253">
        <v>248.38</v>
      </c>
      <c r="MZ168" s="253">
        <v>75900</v>
      </c>
      <c r="NA168" s="253">
        <v>129.59</v>
      </c>
      <c r="NB168" s="253">
        <v>39600</v>
      </c>
      <c r="NC168" s="253">
        <v>46.795999999999999</v>
      </c>
      <c r="ND168" s="253">
        <v>14300</v>
      </c>
      <c r="NE168" s="253">
        <v>194.38399999999999</v>
      </c>
      <c r="NF168" s="253">
        <v>59400</v>
      </c>
      <c r="NG168" s="253">
        <v>219.58199999999999</v>
      </c>
      <c r="NH168" s="253">
        <v>67100</v>
      </c>
      <c r="NI168" s="253">
        <v>75.593999999999994</v>
      </c>
      <c r="NJ168" s="253">
        <v>23100</v>
      </c>
      <c r="NK168" s="253"/>
      <c r="NL168" s="253"/>
      <c r="NM168" s="253"/>
      <c r="NN168" s="253"/>
      <c r="NO168" s="125"/>
      <c r="NP168" s="125"/>
      <c r="NQ168" s="125"/>
      <c r="NR168" s="125"/>
      <c r="NS168" s="125"/>
      <c r="NT168" s="125"/>
      <c r="NU168" s="125">
        <v>107.991</v>
      </c>
      <c r="NV168" s="125">
        <v>42720</v>
      </c>
      <c r="NW168" s="125">
        <v>89.992999999999995</v>
      </c>
      <c r="NX168" s="125">
        <v>35600</v>
      </c>
      <c r="NY168" s="125">
        <v>71.994</v>
      </c>
      <c r="NZ168" s="125">
        <v>28480</v>
      </c>
      <c r="OA168" s="228"/>
      <c r="OB168" s="227"/>
      <c r="OC168" s="227"/>
      <c r="OD168" s="227">
        <f t="shared" si="4206"/>
        <v>0</v>
      </c>
      <c r="OE168" s="228"/>
      <c r="OF168" s="227"/>
      <c r="OG168" s="227"/>
      <c r="OH168" s="227">
        <f t="shared" si="4207"/>
        <v>0</v>
      </c>
      <c r="OI168" s="228"/>
      <c r="OJ168" s="227"/>
      <c r="OK168" s="227"/>
      <c r="OL168" s="227">
        <f t="shared" si="4208"/>
        <v>0</v>
      </c>
      <c r="OM168" s="228"/>
      <c r="ON168" s="227"/>
      <c r="OO168" s="227"/>
      <c r="OP168" s="227">
        <f t="shared" si="4209"/>
        <v>0</v>
      </c>
      <c r="OQ168" s="228"/>
      <c r="OR168" s="227"/>
      <c r="OS168" s="227"/>
      <c r="OT168" s="227">
        <f t="shared" si="4210"/>
        <v>0</v>
      </c>
      <c r="OU168" s="228"/>
      <c r="OV168" s="227"/>
      <c r="OW168" s="227"/>
      <c r="OX168" s="227">
        <f t="shared" si="4211"/>
        <v>0</v>
      </c>
      <c r="OY168" s="228"/>
      <c r="OZ168" s="227"/>
      <c r="PA168" s="227"/>
      <c r="PB168" s="227">
        <f t="shared" si="4212"/>
        <v>0</v>
      </c>
      <c r="PC168" s="228"/>
      <c r="PD168" s="227"/>
      <c r="PE168" s="227"/>
      <c r="PF168" s="227">
        <f t="shared" si="4213"/>
        <v>0</v>
      </c>
      <c r="PG168" s="228"/>
      <c r="PH168" s="227"/>
      <c r="PI168" s="227"/>
      <c r="PJ168" s="227">
        <f t="shared" si="4214"/>
        <v>0</v>
      </c>
      <c r="PK168" s="228"/>
      <c r="PL168" s="227"/>
      <c r="PM168" s="227"/>
      <c r="PN168" s="227">
        <f t="shared" si="4215"/>
        <v>0</v>
      </c>
      <c r="PO168" s="228"/>
      <c r="PP168" s="227"/>
      <c r="PQ168" s="227"/>
      <c r="PR168" s="227">
        <f t="shared" ref="PR168:PR171" si="4324">PP168*PQ168</f>
        <v>0</v>
      </c>
      <c r="PS168" s="228"/>
      <c r="PT168" s="227"/>
      <c r="PU168" s="227"/>
      <c r="PV168" s="227">
        <f t="shared" ref="PV168:PV171" si="4325">PT168*PU168</f>
        <v>0</v>
      </c>
      <c r="PW168" s="228"/>
      <c r="PX168" s="227"/>
      <c r="PY168" s="227"/>
      <c r="PZ168" s="227">
        <f t="shared" ref="PZ168:PZ171" si="4326">PX168*PY168</f>
        <v>0</v>
      </c>
      <c r="QA168" s="228"/>
      <c r="QB168" s="227"/>
      <c r="QC168" s="227"/>
      <c r="QD168" s="227">
        <f t="shared" ref="QD168:QD171" si="4327">QB168*QC168</f>
        <v>0</v>
      </c>
      <c r="QE168" s="228"/>
      <c r="QF168" s="227"/>
      <c r="QG168" s="227"/>
      <c r="QH168" s="227">
        <f t="shared" si="4220"/>
        <v>0</v>
      </c>
      <c r="QI168" s="228"/>
      <c r="QJ168" s="227"/>
      <c r="QK168" s="227"/>
      <c r="QL168" s="227">
        <f t="shared" si="4221"/>
        <v>0</v>
      </c>
      <c r="QM168" s="228"/>
      <c r="QN168" s="227"/>
      <c r="QO168" s="227"/>
      <c r="QP168" s="227">
        <f t="shared" si="4222"/>
        <v>0</v>
      </c>
      <c r="QQ168" s="228"/>
      <c r="QR168" s="225"/>
      <c r="QS168" s="225"/>
      <c r="QT168" s="225">
        <f t="shared" si="4223"/>
        <v>0</v>
      </c>
      <c r="QU168" s="228"/>
      <c r="QV168" s="225"/>
      <c r="QW168" s="225"/>
      <c r="QX168" s="225">
        <f t="shared" si="4224"/>
        <v>0</v>
      </c>
      <c r="QY168" s="225"/>
      <c r="QZ168" s="225"/>
      <c r="RA168" s="225">
        <f t="shared" si="4225"/>
        <v>0</v>
      </c>
      <c r="RB168" s="225"/>
      <c r="RC168" s="225"/>
      <c r="RD168" s="225">
        <f t="shared" si="4226"/>
        <v>0</v>
      </c>
      <c r="RE168" s="225"/>
      <c r="RF168" s="225"/>
      <c r="RG168" s="225">
        <v>0</v>
      </c>
      <c r="RH168" s="253"/>
      <c r="RI168" s="253"/>
      <c r="RJ168" s="253"/>
      <c r="RK168" s="253"/>
      <c r="RL168" s="253"/>
      <c r="RM168" s="253"/>
      <c r="RN168" s="253"/>
      <c r="RO168" s="253"/>
      <c r="RP168" s="253"/>
      <c r="RQ168" s="253"/>
      <c r="RR168" s="253"/>
      <c r="RS168" s="253"/>
      <c r="RT168" s="253"/>
      <c r="RU168" s="253"/>
      <c r="RV168" s="253"/>
      <c r="RW168" s="253"/>
      <c r="RX168" s="253"/>
      <c r="RY168" s="253"/>
      <c r="RZ168" s="253"/>
      <c r="SA168" s="253"/>
      <c r="SB168" s="253"/>
      <c r="SC168" s="253"/>
      <c r="SD168" s="253"/>
      <c r="SE168" s="253"/>
      <c r="SF168" s="253"/>
      <c r="SG168" s="253"/>
      <c r="SH168" s="253"/>
      <c r="SI168" s="253"/>
      <c r="SJ168" s="253"/>
      <c r="SK168" s="253"/>
      <c r="SL168" s="125"/>
      <c r="SM168" s="125"/>
      <c r="SN168" s="125"/>
      <c r="SO168" s="125"/>
      <c r="SP168" s="125"/>
      <c r="SQ168" s="125"/>
      <c r="SR168" s="125"/>
      <c r="SS168" s="125"/>
      <c r="ST168" s="125"/>
      <c r="SU168" s="125"/>
      <c r="SV168" s="125"/>
      <c r="SW168" s="125"/>
      <c r="SX168" s="228">
        <v>685.02499999999998</v>
      </c>
      <c r="SY168" s="240">
        <v>1100</v>
      </c>
      <c r="SZ168" s="124">
        <v>283.33</v>
      </c>
      <c r="TA168" s="226">
        <f>SY168*SZ168</f>
        <v>311663</v>
      </c>
      <c r="TB168" s="228">
        <v>838.73299999999995</v>
      </c>
      <c r="TC168" s="240">
        <v>1200</v>
      </c>
      <c r="TD168" s="124">
        <v>238.91</v>
      </c>
      <c r="TE168" s="226">
        <f>TC168*TD168</f>
        <v>286692</v>
      </c>
      <c r="TF168" s="228">
        <v>838.73299999999995</v>
      </c>
      <c r="TG168" s="240">
        <v>1100</v>
      </c>
      <c r="TH168" s="124">
        <v>238.91</v>
      </c>
      <c r="TI168" s="226">
        <f>TG168*TH168</f>
        <v>262801</v>
      </c>
      <c r="TJ168" s="228">
        <v>44.4</v>
      </c>
      <c r="TK168" s="240">
        <v>1450</v>
      </c>
      <c r="TL168" s="124">
        <v>238.91</v>
      </c>
      <c r="TM168" s="226">
        <f>TK168*TL168</f>
        <v>346419.5</v>
      </c>
      <c r="TN168" s="228">
        <v>859.971</v>
      </c>
      <c r="TO168" s="240">
        <v>1200</v>
      </c>
      <c r="TP168" s="124">
        <v>238.91</v>
      </c>
      <c r="TQ168" s="226">
        <f>TO168*TP168</f>
        <v>286692</v>
      </c>
      <c r="TR168" s="228">
        <v>695.82399999999996</v>
      </c>
      <c r="TS168" s="240">
        <v>1000</v>
      </c>
      <c r="TT168" s="124">
        <v>238.91</v>
      </c>
      <c r="TU168" s="226">
        <f>TS168*TT168</f>
        <v>238910</v>
      </c>
      <c r="TV168" s="228">
        <v>398.488</v>
      </c>
      <c r="TW168" s="240">
        <v>970</v>
      </c>
      <c r="TX168" s="124">
        <v>238.91</v>
      </c>
      <c r="TY168" s="226">
        <f>TW168*TX168</f>
        <v>231742.69999999998</v>
      </c>
      <c r="TZ168" s="228">
        <v>382.28899999999999</v>
      </c>
      <c r="UA168" s="219">
        <v>1100</v>
      </c>
      <c r="UB168" s="124">
        <v>273</v>
      </c>
      <c r="UC168" s="226">
        <f>UA168*UB168</f>
        <v>300300</v>
      </c>
      <c r="UD168" s="228">
        <v>363.57100000000003</v>
      </c>
      <c r="UE168" s="219">
        <v>1100</v>
      </c>
      <c r="UF168" s="124">
        <v>273</v>
      </c>
      <c r="UG168" s="226">
        <f>UE168*UF168</f>
        <v>300300</v>
      </c>
      <c r="UH168" s="228">
        <v>261.69900000000001</v>
      </c>
      <c r="UI168" s="219">
        <v>900</v>
      </c>
      <c r="UJ168" s="124">
        <v>273</v>
      </c>
      <c r="UK168" s="226">
        <f>UI168*UJ168</f>
        <v>245700</v>
      </c>
      <c r="UL168" s="228">
        <v>145.96799999999999</v>
      </c>
      <c r="UM168" s="219">
        <v>800</v>
      </c>
      <c r="UN168" s="124">
        <v>273</v>
      </c>
      <c r="UO168" s="226">
        <f>UM168*UN168</f>
        <v>218400</v>
      </c>
      <c r="UP168" s="228">
        <v>164.14699999999999</v>
      </c>
      <c r="UQ168" s="208">
        <v>700</v>
      </c>
      <c r="UR168" s="124">
        <v>273</v>
      </c>
      <c r="US168" s="226">
        <f>UQ168*UR168</f>
        <v>191100</v>
      </c>
      <c r="UT168" s="228">
        <v>143.089</v>
      </c>
      <c r="UU168" s="208">
        <v>1150</v>
      </c>
      <c r="UV168" s="124">
        <v>268.88</v>
      </c>
      <c r="UW168" s="226">
        <f>UU168*UV168</f>
        <v>309212</v>
      </c>
      <c r="UX168" s="228">
        <v>120.59</v>
      </c>
      <c r="UY168" s="208">
        <v>1100</v>
      </c>
      <c r="UZ168" s="124">
        <v>268.88</v>
      </c>
      <c r="VA168" s="226">
        <f>UY168*UZ168</f>
        <v>295768</v>
      </c>
      <c r="VB168" s="228">
        <v>126.53</v>
      </c>
      <c r="VC168" s="208">
        <v>1000</v>
      </c>
      <c r="VD168" s="124">
        <v>268.88</v>
      </c>
      <c r="VE168" s="226">
        <f>VC168*VD168</f>
        <v>268880</v>
      </c>
      <c r="VF168" s="228">
        <v>185.38499999999999</v>
      </c>
      <c r="VG168" s="208">
        <v>1000</v>
      </c>
      <c r="VH168" s="124">
        <v>268.88</v>
      </c>
      <c r="VI168" s="226">
        <f>VG168*VH168</f>
        <v>268880</v>
      </c>
      <c r="VJ168" s="228">
        <v>156.22800000000001</v>
      </c>
      <c r="VK168" s="206">
        <v>500</v>
      </c>
      <c r="VL168" s="136">
        <v>268.88</v>
      </c>
      <c r="VM168" s="228">
        <f>VK168*VL168</f>
        <v>134440</v>
      </c>
      <c r="VN168" s="228">
        <v>121.31</v>
      </c>
      <c r="VO168" s="206">
        <v>390</v>
      </c>
      <c r="VP168" s="136">
        <v>268.88</v>
      </c>
      <c r="VQ168" s="228">
        <f>VO168*VP168</f>
        <v>104863.2</v>
      </c>
      <c r="VR168" s="228">
        <v>122.81</v>
      </c>
      <c r="VS168" s="206">
        <v>250</v>
      </c>
      <c r="VT168" s="124">
        <v>268.91000000000003</v>
      </c>
      <c r="VU168" s="226">
        <f>VS168*VT168</f>
        <v>67227.5</v>
      </c>
      <c r="VV168" s="225">
        <v>130</v>
      </c>
      <c r="VW168" s="124">
        <v>268.91000000000003</v>
      </c>
      <c r="VX168" s="226">
        <f t="shared" si="4246"/>
        <v>34958.300000000003</v>
      </c>
      <c r="VY168" s="225">
        <v>280</v>
      </c>
      <c r="VZ168" s="124">
        <v>268.91000000000003</v>
      </c>
      <c r="WA168" s="226">
        <f t="shared" si="4247"/>
        <v>75294.8</v>
      </c>
      <c r="WB168" s="226">
        <v>220</v>
      </c>
      <c r="WC168" s="226">
        <v>268.88</v>
      </c>
      <c r="WD168" s="226">
        <v>59153.599999999999</v>
      </c>
      <c r="WE168" s="253">
        <v>953.92399999999998</v>
      </c>
      <c r="WF168" s="253">
        <v>227900</v>
      </c>
      <c r="WG168" s="253">
        <v>1492.0809999999999</v>
      </c>
      <c r="WH168" s="253">
        <v>356470</v>
      </c>
      <c r="WI168" s="253">
        <v>1358.8910000000001</v>
      </c>
      <c r="WJ168" s="253">
        <v>324650</v>
      </c>
      <c r="WK168" s="253">
        <v>1062.8150000000001</v>
      </c>
      <c r="WL168" s="253">
        <v>253915</v>
      </c>
      <c r="WM168" s="253">
        <v>1065.5150000000001</v>
      </c>
      <c r="WN168" s="253">
        <v>254560</v>
      </c>
      <c r="WO168" s="253">
        <v>1273.578</v>
      </c>
      <c r="WP168" s="253">
        <v>304268</v>
      </c>
      <c r="WQ168" s="253">
        <v>986.32100000000003</v>
      </c>
      <c r="WR168" s="253">
        <v>253967</v>
      </c>
      <c r="WS168" s="253">
        <v>1081.3530000000001</v>
      </c>
      <c r="WT168" s="253">
        <v>295293.2</v>
      </c>
      <c r="WU168" s="253">
        <v>964.90300000000002</v>
      </c>
      <c r="WV168" s="253">
        <v>263493.15000000002</v>
      </c>
      <c r="WW168" s="253">
        <v>938.08500000000004</v>
      </c>
      <c r="WX168" s="253">
        <v>256169.8</v>
      </c>
      <c r="WY168" s="253">
        <v>685.02499999999998</v>
      </c>
      <c r="WZ168" s="253">
        <v>187064.9</v>
      </c>
      <c r="XA168" s="253">
        <v>808.13499999999999</v>
      </c>
      <c r="XB168" s="253">
        <v>220683.5</v>
      </c>
      <c r="XC168" s="253">
        <v>838.73299999999995</v>
      </c>
      <c r="XD168" s="253">
        <v>229039</v>
      </c>
      <c r="XE168" s="253">
        <v>44.4</v>
      </c>
      <c r="XF168" s="253">
        <v>19203</v>
      </c>
      <c r="XG168" s="253">
        <v>859.971</v>
      </c>
      <c r="XH168" s="253">
        <v>234643.7</v>
      </c>
      <c r="XI168" s="125">
        <v>695.82399999999996</v>
      </c>
      <c r="XJ168" s="125">
        <v>187114.4</v>
      </c>
      <c r="XK168" s="125">
        <v>398.488</v>
      </c>
      <c r="XL168" s="125">
        <v>107157.6</v>
      </c>
      <c r="XM168" s="125">
        <v>382.28899999999999</v>
      </c>
      <c r="XN168" s="125">
        <v>102801.60000000001</v>
      </c>
      <c r="XO168" s="125">
        <v>363.57100000000003</v>
      </c>
      <c r="XP168" s="125">
        <v>97768</v>
      </c>
      <c r="XQ168" s="125">
        <v>261.69900000000001</v>
      </c>
      <c r="XR168" s="125">
        <v>70373.600000000006</v>
      </c>
      <c r="XS168" s="125">
        <v>145.96799999999999</v>
      </c>
      <c r="XT168" s="125">
        <v>39495.699999999997</v>
      </c>
      <c r="XU168" s="226">
        <v>4407.3069999999998</v>
      </c>
      <c r="XV168" s="226">
        <v>4500</v>
      </c>
      <c r="XW168" s="226">
        <v>358.38</v>
      </c>
      <c r="XX168" s="208">
        <f t="shared" si="4248"/>
        <v>1612710</v>
      </c>
      <c r="XY168" s="226">
        <v>5607.0910000000003</v>
      </c>
      <c r="XZ168" s="226">
        <v>4500</v>
      </c>
      <c r="YA168" s="226">
        <v>356.02</v>
      </c>
      <c r="YB168" s="208">
        <f t="shared" si="4249"/>
        <v>1602090</v>
      </c>
      <c r="YC168" s="226">
        <v>5607.0910000000003</v>
      </c>
      <c r="YD168" s="226">
        <v>4500</v>
      </c>
      <c r="YE168" s="226">
        <v>343</v>
      </c>
      <c r="YF168" s="208">
        <f t="shared" si="4250"/>
        <v>1543500</v>
      </c>
      <c r="YG168" s="226">
        <v>7105.7740000000003</v>
      </c>
      <c r="YH168" s="226">
        <v>5000</v>
      </c>
      <c r="YI168" s="226">
        <v>343</v>
      </c>
      <c r="YJ168" s="208">
        <f t="shared" si="4251"/>
        <v>1715000</v>
      </c>
      <c r="YK168" s="226">
        <v>5569.2939999999999</v>
      </c>
      <c r="YL168" s="226">
        <v>5000</v>
      </c>
      <c r="YM168" s="226">
        <v>343</v>
      </c>
      <c r="YN168" s="208">
        <f t="shared" si="4252"/>
        <v>1715000</v>
      </c>
      <c r="YO168" s="226">
        <v>4711.8429999999998</v>
      </c>
      <c r="YP168" s="226">
        <v>5000</v>
      </c>
      <c r="YQ168" s="226">
        <v>343</v>
      </c>
      <c r="YR168" s="208">
        <f t="shared" si="4253"/>
        <v>1715000</v>
      </c>
      <c r="YS168" s="226">
        <v>5521.4179999999997</v>
      </c>
      <c r="YT168" s="226">
        <v>4000</v>
      </c>
      <c r="YU168" s="226">
        <v>344</v>
      </c>
      <c r="YV168" s="208">
        <f t="shared" si="4254"/>
        <v>1376000</v>
      </c>
      <c r="YW168" s="226">
        <v>5376.71</v>
      </c>
      <c r="YX168" s="226">
        <v>6000</v>
      </c>
      <c r="YY168" s="226">
        <v>322</v>
      </c>
      <c r="YZ168" s="208">
        <f t="shared" si="4255"/>
        <v>1932000</v>
      </c>
      <c r="ZA168" s="228">
        <v>5030.598</v>
      </c>
      <c r="ZB168" s="226">
        <v>6000</v>
      </c>
      <c r="ZC168" s="226">
        <v>345</v>
      </c>
      <c r="ZD168" s="206">
        <f t="shared" si="4256"/>
        <v>2070000</v>
      </c>
      <c r="ZE168" s="228">
        <v>5048.7759999999998</v>
      </c>
      <c r="ZF168" s="226">
        <v>5000</v>
      </c>
      <c r="ZG168" s="226">
        <v>345.49</v>
      </c>
      <c r="ZH168" s="206">
        <f t="shared" si="4257"/>
        <v>1727450</v>
      </c>
      <c r="ZI168" s="228">
        <v>3709.683</v>
      </c>
      <c r="ZJ168" s="227">
        <v>5000</v>
      </c>
      <c r="ZK168" s="227">
        <v>345.49</v>
      </c>
      <c r="ZL168" s="206">
        <f t="shared" si="4258"/>
        <v>1727450</v>
      </c>
      <c r="ZM168" s="228">
        <v>2642.9090000000001</v>
      </c>
      <c r="ZN168" s="227">
        <v>5500</v>
      </c>
      <c r="ZO168" s="227">
        <v>345.49</v>
      </c>
      <c r="ZP168" s="206">
        <f t="shared" si="4259"/>
        <v>1900195</v>
      </c>
      <c r="ZQ168" s="228">
        <v>1792.117</v>
      </c>
      <c r="ZR168" s="227">
        <v>6000</v>
      </c>
      <c r="ZS168" s="227">
        <v>344.91</v>
      </c>
      <c r="ZT168" s="206">
        <f t="shared" si="4260"/>
        <v>2069460.0000000002</v>
      </c>
      <c r="ZU168" s="228">
        <v>1519.4380000000001</v>
      </c>
      <c r="ZV168" s="227">
        <v>6000</v>
      </c>
      <c r="ZW168" s="227">
        <v>339.58</v>
      </c>
      <c r="ZX168" s="206">
        <f t="shared" si="4261"/>
        <v>2037480</v>
      </c>
      <c r="ZY168" s="228">
        <v>2629.41</v>
      </c>
      <c r="ZZ168" s="227">
        <v>6000</v>
      </c>
      <c r="AAA168" s="227">
        <v>362.61</v>
      </c>
      <c r="AAB168" s="206">
        <f t="shared" si="4262"/>
        <v>2175660</v>
      </c>
      <c r="AAC168" s="228">
        <v>1535.4570000000001</v>
      </c>
      <c r="AAD168" s="227">
        <v>5000</v>
      </c>
      <c r="AAE168" s="227">
        <v>362.61</v>
      </c>
      <c r="AAF168" s="206">
        <f t="shared" si="4263"/>
        <v>1813050</v>
      </c>
      <c r="AAG168" s="228">
        <v>1388.769</v>
      </c>
      <c r="AAH168" s="227">
        <v>5000</v>
      </c>
      <c r="AAI168" s="227">
        <v>362.61</v>
      </c>
      <c r="AAJ168" s="206">
        <f t="shared" si="4264"/>
        <v>1813050</v>
      </c>
      <c r="AAK168" s="228">
        <v>1815.155</v>
      </c>
      <c r="AAL168" s="227">
        <v>5000</v>
      </c>
      <c r="AAM168" s="227">
        <v>362.61</v>
      </c>
      <c r="AAN168" s="206">
        <f t="shared" si="4265"/>
        <v>1813050</v>
      </c>
      <c r="AAO168" s="228">
        <v>2868.0709999999999</v>
      </c>
      <c r="AAP168" s="227">
        <v>4200</v>
      </c>
      <c r="AAQ168" s="225">
        <v>362.61</v>
      </c>
      <c r="AAR168" s="208">
        <f t="shared" si="4266"/>
        <v>1522962</v>
      </c>
      <c r="AAS168" s="227">
        <v>4200</v>
      </c>
      <c r="AAT168" s="225">
        <v>357.06</v>
      </c>
      <c r="AAU168" s="208">
        <f t="shared" si="4267"/>
        <v>1499652</v>
      </c>
      <c r="AAV168" s="227">
        <v>5000</v>
      </c>
      <c r="AAW168" s="225">
        <v>357.06</v>
      </c>
      <c r="AAX168" s="226">
        <f t="shared" si="4268"/>
        <v>1785300</v>
      </c>
      <c r="AAY168" s="226">
        <v>5000</v>
      </c>
      <c r="AAZ168" s="226">
        <v>360</v>
      </c>
      <c r="ABA168" s="226">
        <v>1800000</v>
      </c>
      <c r="ABB168" s="253">
        <v>3729.1219999999998</v>
      </c>
      <c r="ABC168" s="253">
        <v>1320567.3700000001</v>
      </c>
      <c r="ABD168" s="253">
        <v>4726.2420000000002</v>
      </c>
      <c r="ABE168" s="253">
        <v>1682643.99</v>
      </c>
      <c r="ABF168" s="253">
        <v>4647.768</v>
      </c>
      <c r="ABG168" s="253">
        <v>1634262.64</v>
      </c>
      <c r="ABH168" s="253">
        <v>4347.9120000000003</v>
      </c>
      <c r="ABI168" s="253">
        <v>1465514.99</v>
      </c>
      <c r="ABJ168" s="253">
        <v>4946.3639999999996</v>
      </c>
      <c r="ABK168" s="253">
        <v>1670755.4</v>
      </c>
      <c r="ABL168" s="253">
        <v>5001.62</v>
      </c>
      <c r="ABM168" s="253">
        <v>1718125.83</v>
      </c>
      <c r="ABN168" s="253">
        <v>4490.4610000000002</v>
      </c>
      <c r="ABO168" s="253">
        <v>1539064.86</v>
      </c>
      <c r="ABP168" s="253">
        <v>6628.15</v>
      </c>
      <c r="ABQ168" s="253">
        <v>2148600.5099999998</v>
      </c>
      <c r="ABR168" s="253">
        <v>5145.6080000000002</v>
      </c>
      <c r="ABS168" s="253">
        <v>1715934.83</v>
      </c>
      <c r="ABT168" s="253">
        <v>6085.4930000000004</v>
      </c>
      <c r="ABU168" s="253">
        <v>2033325.99</v>
      </c>
      <c r="ABV168" s="253">
        <v>4407.3069999999998</v>
      </c>
      <c r="ABW168" s="253">
        <v>1541931.83</v>
      </c>
      <c r="ABX168" s="253">
        <v>5484.3410000000003</v>
      </c>
      <c r="ABY168" s="253">
        <v>1894806.95</v>
      </c>
      <c r="ABZ168" s="253">
        <v>5607.0910000000003</v>
      </c>
      <c r="ACA168" s="253">
        <v>1933959.12</v>
      </c>
      <c r="ACB168" s="253">
        <v>7105.7740000000003</v>
      </c>
      <c r="ACC168" s="253">
        <v>2412961.91</v>
      </c>
      <c r="ACD168" s="253">
        <v>5569.2939999999999</v>
      </c>
      <c r="ACE168" s="253">
        <v>1988155.83</v>
      </c>
      <c r="ACF168" s="126">
        <v>4711.8429999999998</v>
      </c>
      <c r="ACG168" s="126">
        <v>1739847.53</v>
      </c>
      <c r="ACH168" s="126">
        <v>5521.4179999999997</v>
      </c>
      <c r="ACI168" s="126">
        <v>2000320.15</v>
      </c>
      <c r="ACJ168" s="126">
        <v>5376.71</v>
      </c>
      <c r="ACK168" s="126">
        <v>1951622.75</v>
      </c>
      <c r="ACL168" s="126">
        <v>5030.598</v>
      </c>
      <c r="ACM168" s="126">
        <v>1832453.18</v>
      </c>
      <c r="ACN168" s="126">
        <v>5048.7759999999998</v>
      </c>
      <c r="ACO168" s="126">
        <v>1802704.24</v>
      </c>
      <c r="ACP168" s="126">
        <v>3709.683</v>
      </c>
      <c r="ACQ168" s="126">
        <v>1330883.07</v>
      </c>
      <c r="ACR168" s="131">
        <v>127.79</v>
      </c>
      <c r="ACS168" s="227">
        <v>400</v>
      </c>
      <c r="ACT168" s="227">
        <v>400</v>
      </c>
      <c r="ACU168" s="228">
        <f t="shared" si="4269"/>
        <v>160000</v>
      </c>
      <c r="ACV168" s="131">
        <v>118.79</v>
      </c>
      <c r="ACW168" s="227">
        <v>400</v>
      </c>
      <c r="ACX168" s="227">
        <v>390</v>
      </c>
      <c r="ACY168" s="228">
        <f t="shared" si="4270"/>
        <v>156000</v>
      </c>
      <c r="ACZ168" s="131">
        <v>118.79</v>
      </c>
      <c r="ADA168" s="227">
        <v>300</v>
      </c>
      <c r="ADB168" s="227">
        <v>381</v>
      </c>
      <c r="ADC168" s="228">
        <f t="shared" si="4271"/>
        <v>114300</v>
      </c>
      <c r="ADD168" s="131"/>
      <c r="ADE168" s="227">
        <v>200</v>
      </c>
      <c r="ADF168" s="227">
        <v>367</v>
      </c>
      <c r="ADG168" s="228">
        <f t="shared" si="4272"/>
        <v>73400</v>
      </c>
      <c r="ADH168" s="131">
        <v>318.21499999999997</v>
      </c>
      <c r="ADI168" s="227">
        <v>200</v>
      </c>
      <c r="ADJ168" s="227">
        <v>367</v>
      </c>
      <c r="ADK168" s="228">
        <f t="shared" si="4273"/>
        <v>73400</v>
      </c>
      <c r="ADL168" s="131">
        <v>293.73700000000002</v>
      </c>
      <c r="ADM168" s="227">
        <v>200</v>
      </c>
      <c r="ADN168" s="227">
        <v>305.36</v>
      </c>
      <c r="ADO168" s="228">
        <f t="shared" si="4274"/>
        <v>61072</v>
      </c>
      <c r="ADP168" s="131">
        <v>127.25</v>
      </c>
      <c r="ADQ168" s="227">
        <v>250</v>
      </c>
      <c r="ADR168" s="227">
        <v>305.36</v>
      </c>
      <c r="ADS168" s="228">
        <f t="shared" si="4275"/>
        <v>76340</v>
      </c>
      <c r="ADT168" s="131">
        <v>5.4</v>
      </c>
      <c r="ADU168" s="227">
        <v>200</v>
      </c>
      <c r="ADV168" s="227">
        <v>359</v>
      </c>
      <c r="ADW168" s="228">
        <f t="shared" si="4276"/>
        <v>71800</v>
      </c>
      <c r="ADX168" s="131">
        <v>241.18099999999998</v>
      </c>
      <c r="ADY168" s="227">
        <v>200</v>
      </c>
      <c r="ADZ168" s="227">
        <v>359</v>
      </c>
      <c r="AEA168" s="228">
        <f t="shared" si="4277"/>
        <v>71800</v>
      </c>
      <c r="AEB168" s="131">
        <v>518.53800000000001</v>
      </c>
      <c r="AEC168" s="227">
        <v>200</v>
      </c>
      <c r="AED168" s="227">
        <v>349.14</v>
      </c>
      <c r="AEE168" s="228">
        <f t="shared" si="4278"/>
        <v>69828</v>
      </c>
      <c r="AEF168" s="131">
        <v>479.84199999999998</v>
      </c>
      <c r="AEG168" s="227">
        <v>200</v>
      </c>
      <c r="AEH168" s="227">
        <v>349.14</v>
      </c>
      <c r="AEI168" s="228">
        <f t="shared" si="4279"/>
        <v>69828</v>
      </c>
      <c r="AEJ168" s="131">
        <v>338.553</v>
      </c>
      <c r="AEK168" s="227">
        <v>200</v>
      </c>
      <c r="AEL168" s="227">
        <v>349.14</v>
      </c>
      <c r="AEM168" s="228">
        <f t="shared" si="4280"/>
        <v>69828</v>
      </c>
      <c r="AEN168" s="131">
        <v>473.90199999999999</v>
      </c>
      <c r="AEO168" s="227">
        <v>200</v>
      </c>
      <c r="AEP168" s="227">
        <v>336.12</v>
      </c>
      <c r="AEQ168" s="228">
        <f t="shared" si="4281"/>
        <v>67224</v>
      </c>
      <c r="AER168" s="131">
        <v>1778.1599999999999</v>
      </c>
      <c r="AES168" s="227">
        <v>100</v>
      </c>
      <c r="AET168" s="227">
        <v>412.5</v>
      </c>
      <c r="AEU168" s="228">
        <f t="shared" si="4282"/>
        <v>41250</v>
      </c>
      <c r="AEV168" s="131">
        <v>736.125</v>
      </c>
      <c r="AEW168" s="227">
        <v>200</v>
      </c>
      <c r="AEX168" s="227">
        <v>423</v>
      </c>
      <c r="AEY168" s="228">
        <f t="shared" si="4283"/>
        <v>84600</v>
      </c>
      <c r="AEZ168" s="131">
        <v>2114.1109999999999</v>
      </c>
      <c r="AFA168" s="227">
        <v>250</v>
      </c>
      <c r="AFB168" s="227">
        <v>423</v>
      </c>
      <c r="AFC168" s="228">
        <f t="shared" si="4284"/>
        <v>105750</v>
      </c>
      <c r="AFD168" s="131">
        <v>1566.2350000000001</v>
      </c>
      <c r="AFE168" s="227">
        <v>250</v>
      </c>
      <c r="AFF168" s="227">
        <v>423</v>
      </c>
      <c r="AFG168" s="228">
        <f t="shared" si="4285"/>
        <v>105750</v>
      </c>
      <c r="AFH168" s="131">
        <v>1387.328</v>
      </c>
      <c r="AFI168" s="227">
        <v>0</v>
      </c>
      <c r="AFJ168" s="227">
        <v>423</v>
      </c>
      <c r="AFK168" s="228">
        <f t="shared" si="4286"/>
        <v>0</v>
      </c>
      <c r="AFL168" s="131">
        <v>586.57399999999996</v>
      </c>
      <c r="AFM168" s="227">
        <v>0</v>
      </c>
      <c r="AFN168" s="227">
        <v>423</v>
      </c>
      <c r="AFO168" s="228">
        <f t="shared" si="4287"/>
        <v>0</v>
      </c>
      <c r="AFP168" s="227"/>
      <c r="AFQ168" s="225">
        <v>423</v>
      </c>
      <c r="AFR168" s="226">
        <f t="shared" si="4288"/>
        <v>0</v>
      </c>
      <c r="AFS168" s="225">
        <v>150</v>
      </c>
      <c r="AFT168" s="225">
        <v>388.54</v>
      </c>
      <c r="AFU168" s="226">
        <f t="shared" si="4289"/>
        <v>58281</v>
      </c>
      <c r="AFV168" s="226">
        <v>500</v>
      </c>
      <c r="AFW168" s="226">
        <v>327.09155311164187</v>
      </c>
      <c r="AFX168" s="226">
        <v>163545.77655582095</v>
      </c>
      <c r="AFY168" s="253">
        <v>549.31600000000003</v>
      </c>
      <c r="AFZ168" s="253">
        <v>216335.2</v>
      </c>
      <c r="AGA168" s="253">
        <v>602.77099999999996</v>
      </c>
      <c r="AGB168" s="253">
        <v>235234.84</v>
      </c>
      <c r="AGC168" s="253">
        <v>470.30200000000002</v>
      </c>
      <c r="AGD168" s="253">
        <v>174416.38</v>
      </c>
      <c r="AGE168" s="253">
        <v>248.38</v>
      </c>
      <c r="AGF168" s="253">
        <v>90182.399999999994</v>
      </c>
      <c r="AGG168" s="253">
        <v>359.07100000000003</v>
      </c>
      <c r="AGH168" s="253">
        <v>117227.9</v>
      </c>
      <c r="AGI168" s="253">
        <v>602.952</v>
      </c>
      <c r="AGJ168" s="253">
        <v>188427.2</v>
      </c>
      <c r="AGK168" s="253">
        <v>385.16899999999998</v>
      </c>
      <c r="AGL168" s="253">
        <v>127348.4</v>
      </c>
      <c r="AGM168" s="253">
        <v>136.78899999999999</v>
      </c>
      <c r="AGN168" s="253">
        <v>50801.599999999999</v>
      </c>
      <c r="AGO168" s="253">
        <v>206.983</v>
      </c>
      <c r="AGP168" s="253">
        <v>74390.8</v>
      </c>
      <c r="AGQ168" s="253">
        <v>183.58600000000001</v>
      </c>
      <c r="AGR168" s="253">
        <v>71963.199999999997</v>
      </c>
      <c r="AGS168" s="253">
        <v>127.79</v>
      </c>
      <c r="AGT168" s="253">
        <v>44464.4</v>
      </c>
      <c r="AGU168" s="253">
        <v>212.38300000000001</v>
      </c>
      <c r="AGV168" s="253">
        <v>74150.8</v>
      </c>
      <c r="AGW168" s="253">
        <v>118.79</v>
      </c>
      <c r="AGX168" s="253">
        <v>41362</v>
      </c>
      <c r="AGY168" s="253"/>
      <c r="AGZ168" s="253"/>
      <c r="AHA168" s="253">
        <v>318.21499999999997</v>
      </c>
      <c r="AHB168" s="253">
        <v>134632</v>
      </c>
      <c r="AHC168" s="126">
        <v>293.73700000000002</v>
      </c>
      <c r="AHD168" s="126">
        <v>125246.39999999999</v>
      </c>
      <c r="AHE168" s="126">
        <v>127.25</v>
      </c>
      <c r="AHF168" s="126">
        <v>55188.6</v>
      </c>
      <c r="AHG168" s="126">
        <v>5.4</v>
      </c>
      <c r="AHH168" s="126">
        <v>2310</v>
      </c>
      <c r="AHI168" s="126">
        <v>241.18099999999998</v>
      </c>
      <c r="AHJ168" s="126">
        <v>90648</v>
      </c>
      <c r="AHK168" s="126">
        <v>518.53800000000001</v>
      </c>
      <c r="AHL168" s="126">
        <v>201475</v>
      </c>
      <c r="AHM168" s="126">
        <v>479.84199999999998</v>
      </c>
      <c r="AHN168" s="126">
        <v>195670</v>
      </c>
      <c r="AHO168" s="134">
        <f t="shared" si="3063"/>
        <v>5572.8929999999991</v>
      </c>
      <c r="AHP168" s="127">
        <f t="shared" si="3064"/>
        <v>6273.4</v>
      </c>
      <c r="AHQ168" s="127">
        <f t="shared" si="3065"/>
        <v>2162138.8959999997</v>
      </c>
      <c r="AHR168" s="134">
        <f t="shared" si="3066"/>
        <v>6852.5910000000003</v>
      </c>
      <c r="AHS168" s="127">
        <f t="shared" si="3067"/>
        <v>6533.4</v>
      </c>
      <c r="AHT168" s="127">
        <f t="shared" si="4171"/>
        <v>2171203.2000000002</v>
      </c>
      <c r="AHU168" s="134">
        <f t="shared" si="4172"/>
        <v>6852.5910000000003</v>
      </c>
      <c r="AHV168" s="127">
        <f t="shared" si="4173"/>
        <v>6300</v>
      </c>
      <c r="AHW168" s="127">
        <f t="shared" si="4174"/>
        <v>2048001</v>
      </c>
      <c r="AHX168" s="134">
        <v>7150.174</v>
      </c>
      <c r="AHY168" s="127">
        <f t="shared" si="4175"/>
        <v>7100</v>
      </c>
      <c r="AHZ168" s="127">
        <f t="shared" si="3762"/>
        <v>2280169.5</v>
      </c>
      <c r="AIA168" s="134">
        <f t="shared" si="3327"/>
        <v>6851.8710000000001</v>
      </c>
      <c r="AIB168" s="127">
        <f t="shared" si="3328"/>
        <v>6860</v>
      </c>
      <c r="AIC168" s="127">
        <f t="shared" si="3329"/>
        <v>2220792</v>
      </c>
      <c r="AID168" s="134">
        <f t="shared" si="3330"/>
        <v>5809.3949999999995</v>
      </c>
      <c r="AIE168" s="127">
        <f t="shared" si="3331"/>
        <v>6400</v>
      </c>
      <c r="AIF168" s="127">
        <f t="shared" si="3332"/>
        <v>2075982</v>
      </c>
      <c r="AIG168" s="134">
        <f t="shared" si="3333"/>
        <v>6102.4119999999994</v>
      </c>
      <c r="AIH168" s="127">
        <f t="shared" si="3334"/>
        <v>5470</v>
      </c>
      <c r="AII168" s="127">
        <f t="shared" si="3335"/>
        <v>1760332.7</v>
      </c>
      <c r="AIJ168" s="134">
        <f t="shared" si="3336"/>
        <v>5786.8969999999999</v>
      </c>
      <c r="AIK168" s="127">
        <f t="shared" si="3337"/>
        <v>7550</v>
      </c>
      <c r="AIL168" s="127">
        <f t="shared" si="4011"/>
        <v>2380350</v>
      </c>
      <c r="AIM168" s="134">
        <f t="shared" si="4048"/>
        <v>5743.3409999999994</v>
      </c>
      <c r="AIN168" s="127">
        <f t="shared" si="4049"/>
        <v>7450</v>
      </c>
      <c r="AIO168" s="127">
        <f t="shared" si="4050"/>
        <v>2487850</v>
      </c>
      <c r="AIP168" s="134">
        <f t="shared" si="4051"/>
        <v>6134.9889999999996</v>
      </c>
      <c r="AIQ168" s="127">
        <f t="shared" si="4052"/>
        <v>6100</v>
      </c>
      <c r="AIR168" s="127">
        <f t="shared" si="4176"/>
        <v>2042978</v>
      </c>
      <c r="AIS168" s="134">
        <f t="shared" si="4290"/>
        <v>4443.4839999999995</v>
      </c>
      <c r="AIT168" s="127">
        <f t="shared" si="4290"/>
        <v>6250</v>
      </c>
      <c r="AIU168" s="127">
        <f t="shared" si="4291"/>
        <v>2091928</v>
      </c>
      <c r="AIV168" s="134">
        <f t="shared" si="4291"/>
        <v>3343.5929999999998</v>
      </c>
      <c r="AIW168" s="127">
        <f t="shared" si="4291"/>
        <v>6580</v>
      </c>
      <c r="AIX168" s="127">
        <f t="shared" si="4292"/>
        <v>2216023</v>
      </c>
      <c r="AIY168" s="134">
        <f t="shared" si="4292"/>
        <v>3057.056</v>
      </c>
      <c r="AIZ168" s="127">
        <f t="shared" si="4292"/>
        <v>7790</v>
      </c>
      <c r="AJA168" s="127">
        <f t="shared" si="4293"/>
        <v>2585200.8000000003</v>
      </c>
      <c r="AJB168" s="134">
        <f t="shared" si="4293"/>
        <v>3885.1680000000001</v>
      </c>
      <c r="AJC168" s="127">
        <f t="shared" si="4293"/>
        <v>7380</v>
      </c>
      <c r="AJD168" s="127">
        <f t="shared" si="4294"/>
        <v>2428858</v>
      </c>
      <c r="AJE168" s="134">
        <f t="shared" si="4294"/>
        <v>4140.03</v>
      </c>
      <c r="AJF168" s="127">
        <f t="shared" si="4294"/>
        <v>7200</v>
      </c>
      <c r="AJG168" s="127">
        <f t="shared" si="4295"/>
        <v>2529140</v>
      </c>
      <c r="AJH168" s="134">
        <f t="shared" si="4295"/>
        <v>4122.93</v>
      </c>
      <c r="AJI168" s="127">
        <f t="shared" si="4295"/>
        <v>6250</v>
      </c>
      <c r="AJJ168" s="127">
        <f t="shared" si="4296"/>
        <v>2187680</v>
      </c>
      <c r="AJK168" s="134">
        <f t="shared" si="4296"/>
        <v>3183.2260000000001</v>
      </c>
      <c r="AJL168" s="127">
        <f t="shared" si="4296"/>
        <v>5750</v>
      </c>
      <c r="AJM168" s="127">
        <f t="shared" si="4297"/>
        <v>2053240</v>
      </c>
      <c r="AJN168" s="134">
        <f t="shared" si="4297"/>
        <v>3395.7870000000003</v>
      </c>
      <c r="AJO168" s="127">
        <f t="shared" si="4297"/>
        <v>5390</v>
      </c>
      <c r="AJP168" s="127">
        <f t="shared" si="4298"/>
        <v>1917913.2</v>
      </c>
      <c r="AJQ168" s="134">
        <f t="shared" si="4298"/>
        <v>3757.4409999999998</v>
      </c>
      <c r="AJR168" s="127">
        <f t="shared" si="4298"/>
        <v>4450</v>
      </c>
      <c r="AJS168" s="127">
        <f t="shared" si="4299"/>
        <v>1590189.5</v>
      </c>
      <c r="AJT168" s="127">
        <f t="shared" si="4299"/>
        <v>4630</v>
      </c>
      <c r="AJU168" s="127">
        <f>CF168+HG168+MD168+RA168+VX168+AAU168+AFR168</f>
        <v>1649175.3</v>
      </c>
      <c r="AJV168" s="127">
        <f>CG168+HH168+ME168+RB168+VY168+AAV168+AFS168</f>
        <v>5530</v>
      </c>
      <c r="AJW168" s="127">
        <f>CI168+HJ168+MG168+RD168+WA168+AAX168+AFU168</f>
        <v>1958375.8</v>
      </c>
      <c r="AJX168" s="127">
        <v>5870</v>
      </c>
      <c r="AJY168" s="127">
        <v>2081949.3765558209</v>
      </c>
      <c r="AJZ168" s="128">
        <f t="shared" si="3073"/>
        <v>5563.5349999999999</v>
      </c>
      <c r="AKA168" s="128">
        <f t="shared" si="3074"/>
        <v>1857658.77</v>
      </c>
      <c r="AKB168" s="128">
        <v>7177.4649999999992</v>
      </c>
      <c r="AKC168" s="128">
        <v>2375430.63</v>
      </c>
      <c r="AKD168" s="128">
        <v>6890.0280000000002</v>
      </c>
      <c r="AKE168" s="128">
        <v>2262165.8699999996</v>
      </c>
      <c r="AKF168" s="128">
        <f t="shared" si="4177"/>
        <v>5957.8830000000007</v>
      </c>
      <c r="AKG168" s="128">
        <f t="shared" si="4178"/>
        <v>1897012.39</v>
      </c>
      <c r="AKH168" s="128">
        <f t="shared" si="4179"/>
        <v>6820.9149999999991</v>
      </c>
      <c r="AKI168" s="128">
        <v>2178301.1</v>
      </c>
      <c r="AKJ168" s="128">
        <v>7112.1310000000003</v>
      </c>
      <c r="AKK168" s="128">
        <v>2278652.6300000004</v>
      </c>
      <c r="AKL168" s="128">
        <f t="shared" si="3996"/>
        <v>6214.7219999999998</v>
      </c>
      <c r="AKM168" s="128">
        <f t="shared" si="3343"/>
        <v>2024146.8599999999</v>
      </c>
      <c r="AKN168" s="128">
        <f t="shared" ref="AKN168:AKN184" si="4328">SUM(DA168,IB168,MY168,RV168,WS168,ABP168,AGM168)</f>
        <v>8231.4609999999993</v>
      </c>
      <c r="AKO168" s="128">
        <v>2616480.7000000002</v>
      </c>
      <c r="AKP168" s="128">
        <f t="shared" si="4180"/>
        <v>6547.8760000000002</v>
      </c>
      <c r="AKQ168" s="128">
        <f t="shared" si="4181"/>
        <v>2127018.7799999998</v>
      </c>
      <c r="AKR168" s="128">
        <f t="shared" si="4182"/>
        <v>7423.1470000000008</v>
      </c>
      <c r="AKS168" s="128">
        <f t="shared" si="4183"/>
        <v>2431586.9900000002</v>
      </c>
      <c r="AKT168" s="128">
        <f t="shared" si="4300"/>
        <v>5572.8929999999991</v>
      </c>
      <c r="AKU168" s="128">
        <f t="shared" si="4300"/>
        <v>1885661.13</v>
      </c>
      <c r="AKV168" s="128">
        <f t="shared" si="4300"/>
        <v>6852.5910000000003</v>
      </c>
      <c r="AKW168" s="128">
        <f t="shared" si="4300"/>
        <v>2299461.25</v>
      </c>
      <c r="AKX168" s="128">
        <f t="shared" si="4300"/>
        <v>6852.5910000000003</v>
      </c>
      <c r="AKY168" s="128">
        <f t="shared" si="4300"/>
        <v>2298260.12</v>
      </c>
      <c r="AKZ168" s="128">
        <f t="shared" si="4300"/>
        <v>7150.174</v>
      </c>
      <c r="ALA168" s="128">
        <f t="shared" si="4300"/>
        <v>2432164.91</v>
      </c>
      <c r="ALB168" s="128">
        <f t="shared" si="4300"/>
        <v>6851.8710000000001</v>
      </c>
      <c r="ALC168" s="128">
        <f t="shared" si="4300"/>
        <v>2392207.5300000003</v>
      </c>
      <c r="ALD168" s="128">
        <f t="shared" si="4300"/>
        <v>5809.3949999999995</v>
      </c>
      <c r="ALE168" s="128">
        <f t="shared" si="4300"/>
        <v>2093448.3299999998</v>
      </c>
      <c r="ALF168" s="128">
        <f t="shared" si="4300"/>
        <v>6102.4119999999994</v>
      </c>
      <c r="ALG168" s="128">
        <f t="shared" si="4300"/>
        <v>2184524.75</v>
      </c>
      <c r="ALH168" s="128">
        <f t="shared" si="4300"/>
        <v>5786.8969999999999</v>
      </c>
      <c r="ALI168" s="128">
        <f t="shared" si="4301"/>
        <v>2065634.35</v>
      </c>
      <c r="ALJ168" s="128">
        <f t="shared" si="4301"/>
        <v>5743.3409999999994</v>
      </c>
      <c r="ALK168" s="128">
        <f t="shared" si="4301"/>
        <v>2063589.18</v>
      </c>
      <c r="ALL168" s="128">
        <f>DZ168+IY168+NV168+SS168+XP168+ACM168+AHJ168</f>
        <v>2063589.18</v>
      </c>
      <c r="ALM168" s="128">
        <v>6134.9889999999996</v>
      </c>
      <c r="ALN168" s="128">
        <v>2191152.84</v>
      </c>
      <c r="ALO168" s="128">
        <v>2191152.84</v>
      </c>
      <c r="ALP168" s="128">
        <v>4443.4839999999995</v>
      </c>
      <c r="ALQ168" s="128">
        <v>1608028.77</v>
      </c>
      <c r="ALR168" s="128">
        <v>1608028.77</v>
      </c>
    </row>
    <row r="169" spans="1:16227" s="115" customFormat="1" ht="18" customHeight="1" outlineLevel="1" x14ac:dyDescent="0.25">
      <c r="A169" s="120"/>
      <c r="B169" s="120"/>
      <c r="C169" s="297" t="s">
        <v>294</v>
      </c>
      <c r="D169" s="187"/>
      <c r="E169" s="208"/>
      <c r="F169" s="208">
        <v>0</v>
      </c>
      <c r="G169" s="225"/>
      <c r="H169" s="225"/>
      <c r="I169" s="208">
        <v>0</v>
      </c>
      <c r="J169" s="208"/>
      <c r="K169" s="225"/>
      <c r="L169" s="225"/>
      <c r="M169" s="208">
        <v>0</v>
      </c>
      <c r="N169" s="208"/>
      <c r="O169" s="225"/>
      <c r="P169" s="225"/>
      <c r="Q169" s="208">
        <v>0</v>
      </c>
      <c r="R169" s="208">
        <v>0</v>
      </c>
      <c r="S169" s="225"/>
      <c r="T169" s="225"/>
      <c r="U169" s="208">
        <v>0</v>
      </c>
      <c r="V169" s="208">
        <v>0</v>
      </c>
      <c r="W169" s="225"/>
      <c r="X169" s="225"/>
      <c r="Y169" s="208">
        <v>0</v>
      </c>
      <c r="Z169" s="208">
        <v>0</v>
      </c>
      <c r="AA169" s="225"/>
      <c r="AB169" s="225"/>
      <c r="AC169" s="208">
        <v>0</v>
      </c>
      <c r="AD169" s="208">
        <v>0</v>
      </c>
      <c r="AE169" s="225"/>
      <c r="AF169" s="225"/>
      <c r="AG169" s="208">
        <v>0</v>
      </c>
      <c r="AH169" s="208">
        <v>0</v>
      </c>
      <c r="AI169" s="225"/>
      <c r="AJ169" s="225"/>
      <c r="AK169" s="208">
        <v>0</v>
      </c>
      <c r="AL169" s="208">
        <v>0</v>
      </c>
      <c r="AM169" s="225"/>
      <c r="AN169" s="225"/>
      <c r="AO169" s="208">
        <v>0</v>
      </c>
      <c r="AP169" s="208"/>
      <c r="AQ169" s="225"/>
      <c r="AR169" s="225"/>
      <c r="AS169" s="208">
        <v>0</v>
      </c>
      <c r="AT169" s="208"/>
      <c r="AU169" s="225"/>
      <c r="AV169" s="225"/>
      <c r="AW169" s="208">
        <v>0</v>
      </c>
      <c r="AX169" s="208"/>
      <c r="AY169" s="225"/>
      <c r="AZ169" s="225"/>
      <c r="BA169" s="208">
        <v>0</v>
      </c>
      <c r="BB169" s="208"/>
      <c r="BC169" s="225"/>
      <c r="BD169" s="225"/>
      <c r="BE169" s="208">
        <v>0</v>
      </c>
      <c r="BF169" s="208">
        <v>0</v>
      </c>
      <c r="BG169" s="225"/>
      <c r="BH169" s="225"/>
      <c r="BI169" s="208">
        <v>0</v>
      </c>
      <c r="BJ169" s="208"/>
      <c r="BK169" s="225"/>
      <c r="BL169" s="225"/>
      <c r="BM169" s="208">
        <v>0</v>
      </c>
      <c r="BN169" s="208">
        <v>0</v>
      </c>
      <c r="BO169" s="225"/>
      <c r="BP169" s="225"/>
      <c r="BQ169" s="208">
        <v>0</v>
      </c>
      <c r="BR169" s="208"/>
      <c r="BS169" s="225"/>
      <c r="BT169" s="225"/>
      <c r="BU169" s="208">
        <v>0</v>
      </c>
      <c r="BV169" s="208"/>
      <c r="BW169" s="225"/>
      <c r="BX169" s="225"/>
      <c r="BY169" s="208">
        <v>0</v>
      </c>
      <c r="BZ169" s="208"/>
      <c r="CA169" s="225"/>
      <c r="CB169" s="225"/>
      <c r="CC169" s="208">
        <v>0</v>
      </c>
      <c r="CD169" s="225"/>
      <c r="CE169" s="225"/>
      <c r="CF169" s="208">
        <v>0</v>
      </c>
      <c r="CG169" s="225"/>
      <c r="CH169" s="225"/>
      <c r="CI169" s="226"/>
      <c r="CJ169" s="226"/>
      <c r="CK169" s="226"/>
      <c r="CL169" s="226"/>
      <c r="CM169" s="253"/>
      <c r="CN169" s="253"/>
      <c r="CO169" s="253"/>
      <c r="CP169" s="253"/>
      <c r="CQ169" s="253">
        <v>0</v>
      </c>
      <c r="CR169" s="253">
        <v>0</v>
      </c>
      <c r="CS169" s="253">
        <v>0</v>
      </c>
      <c r="CT169" s="253">
        <v>0</v>
      </c>
      <c r="CU169" s="253">
        <v>0</v>
      </c>
      <c r="CV169" s="253">
        <v>0</v>
      </c>
      <c r="CW169" s="253">
        <v>0</v>
      </c>
      <c r="CX169" s="253">
        <v>0</v>
      </c>
      <c r="CY169" s="253">
        <v>0</v>
      </c>
      <c r="CZ169" s="253">
        <v>0</v>
      </c>
      <c r="DA169" s="253">
        <v>0</v>
      </c>
      <c r="DB169" s="253">
        <v>0</v>
      </c>
      <c r="DC169" s="253">
        <v>0</v>
      </c>
      <c r="DD169" s="253">
        <v>0</v>
      </c>
      <c r="DE169" s="253"/>
      <c r="DF169" s="253"/>
      <c r="DG169" s="253">
        <v>0</v>
      </c>
      <c r="DH169" s="253">
        <v>0</v>
      </c>
      <c r="DI169" s="253">
        <v>0</v>
      </c>
      <c r="DJ169" s="253">
        <v>0</v>
      </c>
      <c r="DK169" s="253"/>
      <c r="DL169" s="253"/>
      <c r="DM169" s="253">
        <v>0</v>
      </c>
      <c r="DN169" s="253">
        <v>0</v>
      </c>
      <c r="DO169" s="253">
        <v>0</v>
      </c>
      <c r="DP169" s="253">
        <v>0</v>
      </c>
      <c r="DQ169" s="253">
        <v>0</v>
      </c>
      <c r="DR169" s="253">
        <v>0</v>
      </c>
      <c r="DS169" s="253">
        <v>0</v>
      </c>
      <c r="DT169" s="253">
        <v>0</v>
      </c>
      <c r="DU169" s="253">
        <v>0</v>
      </c>
      <c r="DV169" s="253">
        <v>0</v>
      </c>
      <c r="DW169" s="253">
        <v>0</v>
      </c>
      <c r="DX169" s="253">
        <v>0</v>
      </c>
      <c r="DY169" s="253">
        <v>0</v>
      </c>
      <c r="DZ169" s="253">
        <v>0</v>
      </c>
      <c r="EA169" s="126"/>
      <c r="EB169" s="126"/>
      <c r="EC169" s="126"/>
      <c r="ED169" s="126"/>
      <c r="EE169" s="126"/>
      <c r="EF169" s="126"/>
      <c r="EG169" s="131">
        <v>0</v>
      </c>
      <c r="EH169" s="227"/>
      <c r="EI169" s="225">
        <v>344</v>
      </c>
      <c r="EJ169" s="227">
        <f>EH169*EI169</f>
        <v>0</v>
      </c>
      <c r="EK169" s="131">
        <v>0</v>
      </c>
      <c r="EL169" s="227"/>
      <c r="EM169" s="225">
        <v>344</v>
      </c>
      <c r="EN169" s="227">
        <f t="shared" si="4304"/>
        <v>0</v>
      </c>
      <c r="EO169" s="131">
        <v>0</v>
      </c>
      <c r="EP169" s="227"/>
      <c r="EQ169" s="225">
        <v>344</v>
      </c>
      <c r="ER169" s="227">
        <f t="shared" si="4305"/>
        <v>0</v>
      </c>
      <c r="ES169" s="131">
        <v>0</v>
      </c>
      <c r="ET169" s="227"/>
      <c r="EU169" s="225">
        <v>344</v>
      </c>
      <c r="EV169" s="227">
        <f t="shared" si="4306"/>
        <v>0</v>
      </c>
      <c r="EW169" s="131">
        <v>0</v>
      </c>
      <c r="EX169" s="227"/>
      <c r="EY169" s="225">
        <v>344</v>
      </c>
      <c r="EZ169" s="227">
        <f t="shared" si="4307"/>
        <v>0</v>
      </c>
      <c r="FA169" s="131">
        <v>0</v>
      </c>
      <c r="FB169" s="227"/>
      <c r="FC169" s="225">
        <v>344</v>
      </c>
      <c r="FD169" s="227">
        <f t="shared" si="4308"/>
        <v>0</v>
      </c>
      <c r="FE169" s="131">
        <v>0</v>
      </c>
      <c r="FF169" s="227"/>
      <c r="FG169" s="225">
        <v>344</v>
      </c>
      <c r="FH169" s="227">
        <f t="shared" si="4309"/>
        <v>0</v>
      </c>
      <c r="FI169" s="131">
        <v>0</v>
      </c>
      <c r="FJ169" s="227"/>
      <c r="FK169" s="227">
        <v>425</v>
      </c>
      <c r="FL169" s="227">
        <f t="shared" si="4310"/>
        <v>0</v>
      </c>
      <c r="FM169" s="131">
        <v>0</v>
      </c>
      <c r="FN169" s="227"/>
      <c r="FO169" s="227">
        <v>425</v>
      </c>
      <c r="FP169" s="227">
        <f t="shared" si="4311"/>
        <v>0</v>
      </c>
      <c r="FQ169" s="131"/>
      <c r="FR169" s="227"/>
      <c r="FS169" s="227">
        <v>425</v>
      </c>
      <c r="FT169" s="227">
        <f t="shared" si="4312"/>
        <v>0</v>
      </c>
      <c r="FU169" s="131"/>
      <c r="FV169" s="227"/>
      <c r="FW169" s="227">
        <v>425</v>
      </c>
      <c r="FX169" s="227">
        <f t="shared" si="4313"/>
        <v>0</v>
      </c>
      <c r="FY169" s="131"/>
      <c r="FZ169" s="227"/>
      <c r="GA169" s="227">
        <v>425</v>
      </c>
      <c r="GB169" s="227">
        <f t="shared" si="4314"/>
        <v>0</v>
      </c>
      <c r="GC169" s="131"/>
      <c r="GD169" s="227"/>
      <c r="GE169" s="227">
        <v>425</v>
      </c>
      <c r="GF169" s="227">
        <f t="shared" si="4315"/>
        <v>0</v>
      </c>
      <c r="GG169" s="131">
        <v>0</v>
      </c>
      <c r="GH169" s="227"/>
      <c r="GI169" s="227">
        <v>425</v>
      </c>
      <c r="GJ169" s="227">
        <f t="shared" si="4316"/>
        <v>0</v>
      </c>
      <c r="GK169" s="131"/>
      <c r="GL169" s="227"/>
      <c r="GM169" s="227">
        <v>425</v>
      </c>
      <c r="GN169" s="227">
        <f t="shared" si="4185"/>
        <v>0</v>
      </c>
      <c r="GO169" s="131">
        <v>0</v>
      </c>
      <c r="GP169" s="227"/>
      <c r="GQ169" s="227">
        <v>425</v>
      </c>
      <c r="GR169" s="227">
        <f t="shared" si="4317"/>
        <v>0</v>
      </c>
      <c r="GS169" s="131"/>
      <c r="GT169" s="227"/>
      <c r="GU169" s="227">
        <v>425</v>
      </c>
      <c r="GV169" s="227"/>
      <c r="GW169" s="131"/>
      <c r="GX169" s="227"/>
      <c r="GY169" s="227">
        <v>425</v>
      </c>
      <c r="GZ169" s="227"/>
      <c r="HA169" s="131"/>
      <c r="HB169" s="227"/>
      <c r="HC169" s="227">
        <v>425</v>
      </c>
      <c r="HD169" s="227"/>
      <c r="HE169" s="227"/>
      <c r="HF169" s="227">
        <v>425</v>
      </c>
      <c r="HG169" s="227"/>
      <c r="HH169" s="227"/>
      <c r="HI169" s="227"/>
      <c r="HJ169" s="227"/>
      <c r="HK169" s="227"/>
      <c r="HL169" s="227"/>
      <c r="HM169" s="227"/>
      <c r="HN169" s="253">
        <v>0</v>
      </c>
      <c r="HO169" s="253">
        <v>0</v>
      </c>
      <c r="HP169" s="253">
        <v>0</v>
      </c>
      <c r="HQ169" s="253">
        <v>0</v>
      </c>
      <c r="HR169" s="253">
        <v>0</v>
      </c>
      <c r="HS169" s="253">
        <v>0</v>
      </c>
      <c r="HT169" s="253">
        <v>0</v>
      </c>
      <c r="HU169" s="253">
        <v>0</v>
      </c>
      <c r="HV169" s="253">
        <v>0</v>
      </c>
      <c r="HW169" s="253">
        <v>0</v>
      </c>
      <c r="HX169" s="253">
        <v>0</v>
      </c>
      <c r="HY169" s="253">
        <v>0</v>
      </c>
      <c r="HZ169" s="253">
        <v>0</v>
      </c>
      <c r="IA169" s="253">
        <v>0</v>
      </c>
      <c r="IB169" s="253">
        <v>0</v>
      </c>
      <c r="IC169" s="253">
        <v>0</v>
      </c>
      <c r="ID169" s="253">
        <v>0</v>
      </c>
      <c r="IE169" s="253">
        <v>0</v>
      </c>
      <c r="IF169" s="253">
        <v>0</v>
      </c>
      <c r="IG169" s="253">
        <v>0</v>
      </c>
      <c r="IH169" s="253">
        <v>0</v>
      </c>
      <c r="II169" s="253">
        <v>0</v>
      </c>
      <c r="IJ169" s="253">
        <v>0</v>
      </c>
      <c r="IK169" s="253">
        <v>0</v>
      </c>
      <c r="IL169" s="253">
        <v>0</v>
      </c>
      <c r="IM169" s="253">
        <v>0</v>
      </c>
      <c r="IN169" s="253">
        <v>0</v>
      </c>
      <c r="IO169" s="253">
        <v>0</v>
      </c>
      <c r="IP169" s="253">
        <v>0</v>
      </c>
      <c r="IQ169" s="253">
        <v>0</v>
      </c>
      <c r="IR169" s="253">
        <v>0</v>
      </c>
      <c r="IS169" s="253">
        <v>0</v>
      </c>
      <c r="IT169" s="253">
        <v>0</v>
      </c>
      <c r="IU169" s="253">
        <v>0</v>
      </c>
      <c r="IV169" s="253">
        <v>0</v>
      </c>
      <c r="IW169" s="253">
        <v>0</v>
      </c>
      <c r="IX169" s="253">
        <v>0</v>
      </c>
      <c r="IY169" s="253">
        <v>0</v>
      </c>
      <c r="IZ169" s="126"/>
      <c r="JA169" s="126"/>
      <c r="JB169" s="126"/>
      <c r="JC169" s="126"/>
      <c r="JD169" s="131"/>
      <c r="JE169" s="227"/>
      <c r="JF169" s="131"/>
      <c r="JG169" s="228">
        <f t="shared" ref="JG169:JG171" si="4329">JE169*JF169</f>
        <v>0</v>
      </c>
      <c r="JH169" s="131"/>
      <c r="JI169" s="227"/>
      <c r="JJ169" s="131"/>
      <c r="JK169" s="228">
        <f t="shared" si="4187"/>
        <v>0</v>
      </c>
      <c r="JL169" s="131"/>
      <c r="JM169" s="227"/>
      <c r="JN169" s="131"/>
      <c r="JO169" s="228">
        <f t="shared" si="4188"/>
        <v>0</v>
      </c>
      <c r="JP169" s="131"/>
      <c r="JQ169" s="227"/>
      <c r="JR169" s="131"/>
      <c r="JS169" s="228">
        <f t="shared" si="4189"/>
        <v>0</v>
      </c>
      <c r="JT169" s="131"/>
      <c r="JU169" s="227"/>
      <c r="JV169" s="131"/>
      <c r="JW169" s="228">
        <f t="shared" si="4190"/>
        <v>0</v>
      </c>
      <c r="JX169" s="131"/>
      <c r="JY169" s="227"/>
      <c r="JZ169" s="131"/>
      <c r="KA169" s="228">
        <f t="shared" si="4191"/>
        <v>0</v>
      </c>
      <c r="KB169" s="131"/>
      <c r="KC169" s="131"/>
      <c r="KD169" s="131"/>
      <c r="KE169" s="228">
        <f t="shared" si="4192"/>
        <v>0</v>
      </c>
      <c r="KF169" s="134"/>
      <c r="KG169" s="131"/>
      <c r="KH169" s="131"/>
      <c r="KI169" s="228">
        <f t="shared" si="4193"/>
        <v>0</v>
      </c>
      <c r="KJ169" s="131"/>
      <c r="KK169" s="131"/>
      <c r="KL169" s="131"/>
      <c r="KM169" s="228">
        <f t="shared" si="4194"/>
        <v>0</v>
      </c>
      <c r="KN169" s="131"/>
      <c r="KO169" s="131"/>
      <c r="KP169" s="131"/>
      <c r="KQ169" s="228">
        <f t="shared" si="4195"/>
        <v>0</v>
      </c>
      <c r="KR169" s="131"/>
      <c r="KS169" s="131"/>
      <c r="KT169" s="131"/>
      <c r="KU169" s="228">
        <f t="shared" si="4196"/>
        <v>0</v>
      </c>
      <c r="KV169" s="131"/>
      <c r="KW169" s="131"/>
      <c r="KX169" s="131"/>
      <c r="KY169" s="228">
        <f t="shared" si="4197"/>
        <v>0</v>
      </c>
      <c r="KZ169" s="131"/>
      <c r="LA169" s="131"/>
      <c r="LB169" s="131"/>
      <c r="LC169" s="228">
        <f t="shared" si="4198"/>
        <v>0</v>
      </c>
      <c r="LD169" s="131"/>
      <c r="LE169" s="131"/>
      <c r="LF169" s="131"/>
      <c r="LG169" s="228">
        <f t="shared" si="4199"/>
        <v>0</v>
      </c>
      <c r="LH169" s="131"/>
      <c r="LI169" s="131"/>
      <c r="LJ169" s="131"/>
      <c r="LK169" s="228">
        <f t="shared" si="4200"/>
        <v>0</v>
      </c>
      <c r="LL169" s="131"/>
      <c r="LM169" s="131"/>
      <c r="LN169" s="131"/>
      <c r="LO169" s="228">
        <f t="shared" si="4201"/>
        <v>0</v>
      </c>
      <c r="LP169" s="131"/>
      <c r="LQ169" s="131"/>
      <c r="LR169" s="131"/>
      <c r="LS169" s="228">
        <f t="shared" si="4202"/>
        <v>0</v>
      </c>
      <c r="LT169" s="131"/>
      <c r="LU169" s="131"/>
      <c r="LV169" s="131"/>
      <c r="LW169" s="228">
        <f t="shared" si="4203"/>
        <v>0</v>
      </c>
      <c r="LX169" s="131"/>
      <c r="LY169" s="131"/>
      <c r="LZ169" s="131"/>
      <c r="MA169" s="228">
        <f t="shared" si="4204"/>
        <v>0</v>
      </c>
      <c r="MB169" s="131"/>
      <c r="MC169" s="131"/>
      <c r="MD169" s="228">
        <f t="shared" si="4205"/>
        <v>0</v>
      </c>
      <c r="ME169" s="131"/>
      <c r="MF169" s="131"/>
      <c r="MG169" s="228"/>
      <c r="MH169" s="228"/>
      <c r="MI169" s="228"/>
      <c r="MJ169" s="228"/>
      <c r="MK169" s="253"/>
      <c r="ML169" s="253"/>
      <c r="MM169" s="253"/>
      <c r="MN169" s="253"/>
      <c r="MO169" s="253"/>
      <c r="MP169" s="253"/>
      <c r="MQ169" s="253"/>
      <c r="MR169" s="253"/>
      <c r="MS169" s="253"/>
      <c r="MT169" s="253"/>
      <c r="MU169" s="253"/>
      <c r="MV169" s="253"/>
      <c r="MW169" s="253"/>
      <c r="MX169" s="253"/>
      <c r="MY169" s="253"/>
      <c r="MZ169" s="253"/>
      <c r="NA169" s="253"/>
      <c r="NB169" s="253"/>
      <c r="NC169" s="253"/>
      <c r="ND169" s="253"/>
      <c r="NE169" s="253"/>
      <c r="NF169" s="253"/>
      <c r="NG169" s="253"/>
      <c r="NH169" s="253"/>
      <c r="NI169" s="253"/>
      <c r="NJ169" s="253"/>
      <c r="NK169" s="253"/>
      <c r="NL169" s="253"/>
      <c r="NM169" s="253"/>
      <c r="NN169" s="253"/>
      <c r="NO169" s="125"/>
      <c r="NP169" s="125"/>
      <c r="NQ169" s="125"/>
      <c r="NR169" s="125"/>
      <c r="NS169" s="125"/>
      <c r="NT169" s="125"/>
      <c r="NU169" s="125"/>
      <c r="NV169" s="125"/>
      <c r="NW169" s="125"/>
      <c r="NX169" s="125"/>
      <c r="NY169" s="125"/>
      <c r="NZ169" s="125"/>
      <c r="OA169" s="226"/>
      <c r="OB169" s="225"/>
      <c r="OC169" s="225"/>
      <c r="OD169" s="225">
        <f t="shared" si="4206"/>
        <v>0</v>
      </c>
      <c r="OE169" s="226"/>
      <c r="OF169" s="225"/>
      <c r="OG169" s="225"/>
      <c r="OH169" s="225">
        <f t="shared" si="4207"/>
        <v>0</v>
      </c>
      <c r="OI169" s="226"/>
      <c r="OJ169" s="225"/>
      <c r="OK169" s="225"/>
      <c r="OL169" s="225">
        <f t="shared" si="4208"/>
        <v>0</v>
      </c>
      <c r="OM169" s="226"/>
      <c r="ON169" s="225"/>
      <c r="OO169" s="225"/>
      <c r="OP169" s="225">
        <f t="shared" si="4209"/>
        <v>0</v>
      </c>
      <c r="OQ169" s="226"/>
      <c r="OR169" s="225"/>
      <c r="OS169" s="225"/>
      <c r="OT169" s="225">
        <f t="shared" si="4210"/>
        <v>0</v>
      </c>
      <c r="OU169" s="226"/>
      <c r="OV169" s="225"/>
      <c r="OW169" s="225"/>
      <c r="OX169" s="225">
        <f t="shared" si="4211"/>
        <v>0</v>
      </c>
      <c r="OY169" s="226"/>
      <c r="OZ169" s="225"/>
      <c r="PA169" s="225"/>
      <c r="PB169" s="225">
        <f t="shared" si="4212"/>
        <v>0</v>
      </c>
      <c r="PC169" s="228"/>
      <c r="PD169" s="225"/>
      <c r="PE169" s="225"/>
      <c r="PF169" s="225">
        <f t="shared" si="4213"/>
        <v>0</v>
      </c>
      <c r="PG169" s="228"/>
      <c r="PH169" s="225"/>
      <c r="PI169" s="225"/>
      <c r="PJ169" s="225">
        <f t="shared" si="4214"/>
        <v>0</v>
      </c>
      <c r="PK169" s="228"/>
      <c r="PL169" s="225"/>
      <c r="PM169" s="225"/>
      <c r="PN169" s="225">
        <f t="shared" si="4215"/>
        <v>0</v>
      </c>
      <c r="PO169" s="228"/>
      <c r="PP169" s="225"/>
      <c r="PQ169" s="225"/>
      <c r="PR169" s="225">
        <f t="shared" si="4324"/>
        <v>0</v>
      </c>
      <c r="PS169" s="228"/>
      <c r="PT169" s="225"/>
      <c r="PU169" s="225"/>
      <c r="PV169" s="225">
        <f t="shared" si="4325"/>
        <v>0</v>
      </c>
      <c r="PW169" s="228"/>
      <c r="PX169" s="225"/>
      <c r="PY169" s="225"/>
      <c r="PZ169" s="225">
        <f t="shared" si="4326"/>
        <v>0</v>
      </c>
      <c r="QA169" s="228"/>
      <c r="QB169" s="225"/>
      <c r="QC169" s="225"/>
      <c r="QD169" s="225">
        <f t="shared" si="4327"/>
        <v>0</v>
      </c>
      <c r="QE169" s="228"/>
      <c r="QF169" s="225"/>
      <c r="QG169" s="225"/>
      <c r="QH169" s="225">
        <f t="shared" si="4220"/>
        <v>0</v>
      </c>
      <c r="QI169" s="228"/>
      <c r="QJ169" s="225"/>
      <c r="QK169" s="225"/>
      <c r="QL169" s="225">
        <f t="shared" si="4221"/>
        <v>0</v>
      </c>
      <c r="QM169" s="228"/>
      <c r="QN169" s="225"/>
      <c r="QO169" s="225"/>
      <c r="QP169" s="225">
        <f t="shared" si="4222"/>
        <v>0</v>
      </c>
      <c r="QQ169" s="228"/>
      <c r="QR169" s="225"/>
      <c r="QS169" s="225"/>
      <c r="QT169" s="225">
        <f t="shared" si="4223"/>
        <v>0</v>
      </c>
      <c r="QU169" s="228"/>
      <c r="QV169" s="225"/>
      <c r="QW169" s="225"/>
      <c r="QX169" s="225">
        <f t="shared" si="4224"/>
        <v>0</v>
      </c>
      <c r="QY169" s="225"/>
      <c r="QZ169" s="225"/>
      <c r="RA169" s="225">
        <f t="shared" si="4225"/>
        <v>0</v>
      </c>
      <c r="RB169" s="225"/>
      <c r="RC169" s="225"/>
      <c r="RD169" s="225"/>
      <c r="RE169" s="225"/>
      <c r="RF169" s="225"/>
      <c r="RG169" s="225"/>
      <c r="RH169" s="253"/>
      <c r="RI169" s="253"/>
      <c r="RJ169" s="253"/>
      <c r="RK169" s="253"/>
      <c r="RL169" s="253"/>
      <c r="RM169" s="253"/>
      <c r="RN169" s="253"/>
      <c r="RO169" s="253"/>
      <c r="RP169" s="253"/>
      <c r="RQ169" s="253"/>
      <c r="RR169" s="253"/>
      <c r="RS169" s="253"/>
      <c r="RT169" s="253"/>
      <c r="RU169" s="253"/>
      <c r="RV169" s="253"/>
      <c r="RW169" s="253"/>
      <c r="RX169" s="253"/>
      <c r="RY169" s="253"/>
      <c r="RZ169" s="253"/>
      <c r="SA169" s="253"/>
      <c r="SB169" s="253"/>
      <c r="SC169" s="253"/>
      <c r="SD169" s="253"/>
      <c r="SE169" s="253"/>
      <c r="SF169" s="253"/>
      <c r="SG169" s="253"/>
      <c r="SH169" s="253"/>
      <c r="SI169" s="253"/>
      <c r="SJ169" s="253"/>
      <c r="SK169" s="253"/>
      <c r="SL169" s="125"/>
      <c r="SM169" s="125"/>
      <c r="SN169" s="125"/>
      <c r="SO169" s="125"/>
      <c r="SP169" s="125"/>
      <c r="SQ169" s="125"/>
      <c r="SR169" s="125"/>
      <c r="SS169" s="125"/>
      <c r="ST169" s="125"/>
      <c r="SU169" s="125"/>
      <c r="SV169" s="125"/>
      <c r="SW169" s="125"/>
      <c r="SX169" s="228"/>
      <c r="SY169" s="240"/>
      <c r="SZ169" s="124">
        <v>0</v>
      </c>
      <c r="TA169" s="226">
        <f t="shared" ref="TA169:TA171" si="4330">SY169*SZ169</f>
        <v>0</v>
      </c>
      <c r="TB169" s="228"/>
      <c r="TC169" s="240"/>
      <c r="TD169" s="124">
        <v>425</v>
      </c>
      <c r="TE169" s="226">
        <f t="shared" ref="TE169:TE171" si="4331">TC169*TD169</f>
        <v>0</v>
      </c>
      <c r="TF169" s="228"/>
      <c r="TG169" s="240"/>
      <c r="TH169" s="124">
        <v>425</v>
      </c>
      <c r="TI169" s="226">
        <f t="shared" ref="TI169:TI171" si="4332">TG169*TH169</f>
        <v>0</v>
      </c>
      <c r="TJ169" s="228"/>
      <c r="TK169" s="240">
        <v>0</v>
      </c>
      <c r="TL169" s="124">
        <v>425</v>
      </c>
      <c r="TM169" s="226">
        <f t="shared" ref="TM169:TM171" si="4333">TK169*TL169</f>
        <v>0</v>
      </c>
      <c r="TN169" s="228"/>
      <c r="TO169" s="240">
        <v>0</v>
      </c>
      <c r="TP169" s="124">
        <v>425</v>
      </c>
      <c r="TQ169" s="226">
        <f t="shared" ref="TQ169:TQ171" si="4334">TO169*TP169</f>
        <v>0</v>
      </c>
      <c r="TR169" s="228"/>
      <c r="TS169" s="240">
        <v>0</v>
      </c>
      <c r="TT169" s="124">
        <v>425</v>
      </c>
      <c r="TU169" s="226">
        <f t="shared" ref="TU169:TU171" si="4335">TS169*TT169</f>
        <v>0</v>
      </c>
      <c r="TV169" s="228">
        <v>1.8</v>
      </c>
      <c r="TW169" s="240">
        <v>0</v>
      </c>
      <c r="TX169" s="124">
        <v>425</v>
      </c>
      <c r="TY169" s="226">
        <f t="shared" ref="TY169:TY171" si="4336">TW169*TX169</f>
        <v>0</v>
      </c>
      <c r="TZ169" s="228"/>
      <c r="UA169" s="219">
        <v>0</v>
      </c>
      <c r="UB169" s="124">
        <v>425</v>
      </c>
      <c r="UC169" s="226">
        <f t="shared" ref="UC169:UC171" si="4337">UA169*UB169</f>
        <v>0</v>
      </c>
      <c r="UD169" s="228"/>
      <c r="UE169" s="219">
        <v>0</v>
      </c>
      <c r="UF169" s="124">
        <v>425</v>
      </c>
      <c r="UG169" s="226">
        <f t="shared" ref="UG169:UG171" si="4338">UE169*UF169</f>
        <v>0</v>
      </c>
      <c r="UH169" s="228"/>
      <c r="UI169" s="219">
        <v>0</v>
      </c>
      <c r="UJ169" s="124">
        <v>425</v>
      </c>
      <c r="UK169" s="226">
        <f t="shared" ref="UK169:UK171" si="4339">UI169*UJ169</f>
        <v>0</v>
      </c>
      <c r="UL169" s="228"/>
      <c r="UM169" s="219">
        <v>0</v>
      </c>
      <c r="UN169" s="124">
        <v>425</v>
      </c>
      <c r="UO169" s="226">
        <f t="shared" ref="UO169:UO171" si="4340">UM169*UN169</f>
        <v>0</v>
      </c>
      <c r="UP169" s="228"/>
      <c r="UQ169" s="208">
        <v>0</v>
      </c>
      <c r="UR169" s="124">
        <v>425</v>
      </c>
      <c r="US169" s="226">
        <f t="shared" ref="US169:US171" si="4341">UQ169*UR169</f>
        <v>0</v>
      </c>
      <c r="UT169" s="228"/>
      <c r="UU169" s="208">
        <v>0</v>
      </c>
      <c r="UV169" s="124">
        <v>425</v>
      </c>
      <c r="UW169" s="226">
        <f t="shared" ref="UW169:UW171" si="4342">UU169*UV169</f>
        <v>0</v>
      </c>
      <c r="UX169" s="228"/>
      <c r="UY169" s="208">
        <v>0</v>
      </c>
      <c r="UZ169" s="124">
        <v>425</v>
      </c>
      <c r="VA169" s="226">
        <f t="shared" ref="VA169:VA171" si="4343">UY169*UZ169</f>
        <v>0</v>
      </c>
      <c r="VB169" s="228"/>
      <c r="VC169" s="208">
        <v>0</v>
      </c>
      <c r="VD169" s="124">
        <v>425</v>
      </c>
      <c r="VE169" s="226">
        <f t="shared" ref="VE169:VE171" si="4344">VC169*VD169</f>
        <v>0</v>
      </c>
      <c r="VF169" s="228"/>
      <c r="VG169" s="208">
        <v>0</v>
      </c>
      <c r="VH169" s="124">
        <v>425</v>
      </c>
      <c r="VI169" s="226">
        <f t="shared" ref="VI169:VI171" si="4345">VG169*VH169</f>
        <v>0</v>
      </c>
      <c r="VJ169" s="228"/>
      <c r="VK169" s="206">
        <v>0</v>
      </c>
      <c r="VL169" s="124">
        <v>425</v>
      </c>
      <c r="VM169" s="226">
        <f t="shared" ref="VM169:VM171" si="4346">VK169*VL169</f>
        <v>0</v>
      </c>
      <c r="VN169" s="228"/>
      <c r="VO169" s="206">
        <v>0</v>
      </c>
      <c r="VP169" s="124">
        <v>425</v>
      </c>
      <c r="VQ169" s="226">
        <f t="shared" ref="VQ169:VQ171" si="4347">VO169*VP169</f>
        <v>0</v>
      </c>
      <c r="VR169" s="228"/>
      <c r="VS169" s="206">
        <v>0</v>
      </c>
      <c r="VT169" s="124">
        <v>425</v>
      </c>
      <c r="VU169" s="226">
        <f t="shared" si="4245"/>
        <v>0</v>
      </c>
      <c r="VV169" s="225"/>
      <c r="VW169" s="124">
        <v>425</v>
      </c>
      <c r="VX169" s="226">
        <f t="shared" si="4246"/>
        <v>0</v>
      </c>
      <c r="VY169" s="225"/>
      <c r="VZ169" s="124"/>
      <c r="WA169" s="226"/>
      <c r="WB169" s="226"/>
      <c r="WC169" s="226"/>
      <c r="WD169" s="226"/>
      <c r="WE169" s="253"/>
      <c r="WF169" s="253"/>
      <c r="WG169" s="253"/>
      <c r="WH169" s="253"/>
      <c r="WI169" s="253"/>
      <c r="WJ169" s="253"/>
      <c r="WK169" s="253"/>
      <c r="WL169" s="253"/>
      <c r="WM169" s="253"/>
      <c r="WN169" s="253"/>
      <c r="WO169" s="253"/>
      <c r="WP169" s="253"/>
      <c r="WQ169" s="253"/>
      <c r="WR169" s="253"/>
      <c r="WS169" s="253"/>
      <c r="WT169" s="253"/>
      <c r="WU169" s="253"/>
      <c r="WV169" s="253"/>
      <c r="WW169" s="253"/>
      <c r="WX169" s="253"/>
      <c r="WY169" s="253"/>
      <c r="WZ169" s="253"/>
      <c r="XA169" s="253"/>
      <c r="XB169" s="253"/>
      <c r="XC169" s="253"/>
      <c r="XD169" s="253"/>
      <c r="XE169" s="253"/>
      <c r="XF169" s="253"/>
      <c r="XG169" s="253"/>
      <c r="XH169" s="253"/>
      <c r="XI169" s="125"/>
      <c r="XJ169" s="125"/>
      <c r="XK169" s="125"/>
      <c r="XL169" s="125"/>
      <c r="XM169" s="125"/>
      <c r="XN169" s="125"/>
      <c r="XO169" s="125"/>
      <c r="XP169" s="125"/>
      <c r="XQ169" s="125"/>
      <c r="XR169" s="125"/>
      <c r="XS169" s="125"/>
      <c r="XT169" s="125"/>
      <c r="XU169" s="226"/>
      <c r="XV169" s="226"/>
      <c r="XW169" s="226"/>
      <c r="XX169" s="208">
        <f t="shared" si="4248"/>
        <v>0</v>
      </c>
      <c r="XY169" s="226"/>
      <c r="XZ169" s="226"/>
      <c r="YA169" s="226"/>
      <c r="YB169" s="208">
        <f t="shared" si="4249"/>
        <v>0</v>
      </c>
      <c r="YC169" s="226"/>
      <c r="YD169" s="226"/>
      <c r="YE169" s="226"/>
      <c r="YF169" s="208">
        <f t="shared" si="4250"/>
        <v>0</v>
      </c>
      <c r="YG169" s="226"/>
      <c r="YH169" s="226"/>
      <c r="YI169" s="226"/>
      <c r="YJ169" s="208">
        <f t="shared" si="4251"/>
        <v>0</v>
      </c>
      <c r="YK169" s="226"/>
      <c r="YL169" s="226"/>
      <c r="YM169" s="226"/>
      <c r="YN169" s="208">
        <f t="shared" si="4252"/>
        <v>0</v>
      </c>
      <c r="YO169" s="226"/>
      <c r="YP169" s="226"/>
      <c r="YQ169" s="226"/>
      <c r="YR169" s="208">
        <f t="shared" si="4253"/>
        <v>0</v>
      </c>
      <c r="YS169" s="226">
        <v>35.997</v>
      </c>
      <c r="YT169" s="226"/>
      <c r="YU169" s="226"/>
      <c r="YV169" s="208">
        <f t="shared" si="4254"/>
        <v>0</v>
      </c>
      <c r="YW169" s="226">
        <v>105.292</v>
      </c>
      <c r="YX169" s="226"/>
      <c r="YY169" s="226"/>
      <c r="YZ169" s="208">
        <f t="shared" si="4255"/>
        <v>0</v>
      </c>
      <c r="ZA169" s="228"/>
      <c r="ZB169" s="226"/>
      <c r="ZC169" s="226"/>
      <c r="ZD169" s="208">
        <f t="shared" si="4256"/>
        <v>0</v>
      </c>
      <c r="ZE169" s="228"/>
      <c r="ZF169" s="226"/>
      <c r="ZG169" s="226"/>
      <c r="ZH169" s="208">
        <f t="shared" si="4257"/>
        <v>0</v>
      </c>
      <c r="ZI169" s="228"/>
      <c r="ZJ169" s="227"/>
      <c r="ZK169" s="225"/>
      <c r="ZL169" s="208">
        <f t="shared" si="4258"/>
        <v>0</v>
      </c>
      <c r="ZM169" s="228"/>
      <c r="ZN169" s="227"/>
      <c r="ZO169" s="225"/>
      <c r="ZP169" s="208">
        <f t="shared" si="4259"/>
        <v>0</v>
      </c>
      <c r="ZQ169" s="228"/>
      <c r="ZR169" s="227"/>
      <c r="ZS169" s="225"/>
      <c r="ZT169" s="208">
        <f t="shared" si="4260"/>
        <v>0</v>
      </c>
      <c r="ZU169" s="228"/>
      <c r="ZV169" s="227"/>
      <c r="ZW169" s="225"/>
      <c r="ZX169" s="208">
        <f t="shared" si="4261"/>
        <v>0</v>
      </c>
      <c r="ZY169" s="228"/>
      <c r="ZZ169" s="227"/>
      <c r="AAA169" s="225"/>
      <c r="AAB169" s="208">
        <f t="shared" si="4262"/>
        <v>0</v>
      </c>
      <c r="AAC169" s="228"/>
      <c r="AAD169" s="227"/>
      <c r="AAE169" s="225"/>
      <c r="AAF169" s="208">
        <f t="shared" si="4263"/>
        <v>0</v>
      </c>
      <c r="AAG169" s="228"/>
      <c r="AAH169" s="227"/>
      <c r="AAI169" s="225"/>
      <c r="AAJ169" s="208">
        <f t="shared" si="4264"/>
        <v>0</v>
      </c>
      <c r="AAK169" s="228"/>
      <c r="AAL169" s="227"/>
      <c r="AAM169" s="225"/>
      <c r="AAN169" s="208">
        <f t="shared" si="4265"/>
        <v>0</v>
      </c>
      <c r="AAO169" s="228"/>
      <c r="AAP169" s="227"/>
      <c r="AAQ169" s="225"/>
      <c r="AAR169" s="208">
        <f t="shared" si="4266"/>
        <v>0</v>
      </c>
      <c r="AAS169" s="227"/>
      <c r="AAT169" s="225"/>
      <c r="AAU169" s="208">
        <f t="shared" si="4267"/>
        <v>0</v>
      </c>
      <c r="AAV169" s="227"/>
      <c r="AAW169" s="225"/>
      <c r="AAX169" s="226"/>
      <c r="AAY169" s="226"/>
      <c r="AAZ169" s="226"/>
      <c r="ABA169" s="226"/>
      <c r="ABB169" s="253"/>
      <c r="ABC169" s="253"/>
      <c r="ABD169" s="253"/>
      <c r="ABE169" s="253"/>
      <c r="ABF169" s="253"/>
      <c r="ABG169" s="253"/>
      <c r="ABH169" s="253"/>
      <c r="ABI169" s="253"/>
      <c r="ABJ169" s="253"/>
      <c r="ABK169" s="253"/>
      <c r="ABL169" s="253"/>
      <c r="ABM169" s="253"/>
      <c r="ABN169" s="253"/>
      <c r="ABO169" s="253"/>
      <c r="ABP169" s="253"/>
      <c r="ABQ169" s="253"/>
      <c r="ABR169" s="253"/>
      <c r="ABS169" s="253"/>
      <c r="ABT169" s="253"/>
      <c r="ABU169" s="253"/>
      <c r="ABV169" s="253"/>
      <c r="ABW169" s="253"/>
      <c r="ABX169" s="253"/>
      <c r="ABY169" s="253"/>
      <c r="ABZ169" s="253"/>
      <c r="ACA169" s="253"/>
      <c r="ACB169" s="253"/>
      <c r="ACC169" s="253"/>
      <c r="ACD169" s="253"/>
      <c r="ACE169" s="253"/>
      <c r="ACF169" s="126"/>
      <c r="ACG169" s="126"/>
      <c r="ACH169" s="126"/>
      <c r="ACI169" s="126"/>
      <c r="ACJ169" s="126"/>
      <c r="ACK169" s="126"/>
      <c r="ACL169" s="126"/>
      <c r="ACM169" s="126"/>
      <c r="ACN169" s="126"/>
      <c r="ACO169" s="126"/>
      <c r="ACP169" s="126"/>
      <c r="ACQ169" s="126"/>
      <c r="ACR169" s="131">
        <v>0</v>
      </c>
      <c r="ACS169" s="227">
        <v>0</v>
      </c>
      <c r="ACT169" s="225">
        <v>344</v>
      </c>
      <c r="ACU169" s="226">
        <f>ACS169*ACT169</f>
        <v>0</v>
      </c>
      <c r="ACV169" s="131">
        <v>0</v>
      </c>
      <c r="ACW169" s="227">
        <v>0</v>
      </c>
      <c r="ACX169" s="225">
        <v>344</v>
      </c>
      <c r="ACY169" s="226">
        <f>ACW169*ACX169</f>
        <v>0</v>
      </c>
      <c r="ACZ169" s="131">
        <v>0</v>
      </c>
      <c r="ADA169" s="227">
        <v>0</v>
      </c>
      <c r="ADB169" s="225">
        <v>344</v>
      </c>
      <c r="ADC169" s="226">
        <f>ADA169*ADB169</f>
        <v>0</v>
      </c>
      <c r="ADD169" s="131">
        <v>0</v>
      </c>
      <c r="ADE169" s="227">
        <v>0</v>
      </c>
      <c r="ADF169" s="225">
        <v>344</v>
      </c>
      <c r="ADG169" s="226">
        <f>ADE169*ADF169</f>
        <v>0</v>
      </c>
      <c r="ADH169" s="131">
        <v>0</v>
      </c>
      <c r="ADI169" s="227">
        <v>0</v>
      </c>
      <c r="ADJ169" s="225">
        <v>344</v>
      </c>
      <c r="ADK169" s="226">
        <f>ADI169*ADJ169</f>
        <v>0</v>
      </c>
      <c r="ADL169" s="131">
        <v>0</v>
      </c>
      <c r="ADM169" s="225">
        <v>0</v>
      </c>
      <c r="ADN169" s="225">
        <v>344</v>
      </c>
      <c r="ADO169" s="226">
        <f>ADM169*ADN169</f>
        <v>0</v>
      </c>
      <c r="ADP169" s="131">
        <v>16.199000000000002</v>
      </c>
      <c r="ADQ169" s="225">
        <v>0</v>
      </c>
      <c r="ADR169" s="225">
        <v>344</v>
      </c>
      <c r="ADS169" s="226">
        <f>ADQ169*ADR169</f>
        <v>0</v>
      </c>
      <c r="ADT169" s="131">
        <v>436.10500000000002</v>
      </c>
      <c r="ADU169" s="225">
        <v>0</v>
      </c>
      <c r="ADV169" s="225">
        <v>344</v>
      </c>
      <c r="ADW169" s="226">
        <f>ADU169*ADV169</f>
        <v>0</v>
      </c>
      <c r="ADX169" s="131">
        <v>62.994999999999997</v>
      </c>
      <c r="ADY169" s="200"/>
      <c r="ADZ169" s="225">
        <v>344</v>
      </c>
      <c r="AEA169" s="226">
        <f>ADY169*ADZ169</f>
        <v>0</v>
      </c>
      <c r="AEB169" s="131"/>
      <c r="AEC169" s="227">
        <v>0</v>
      </c>
      <c r="AED169" s="227">
        <v>427.8</v>
      </c>
      <c r="AEE169" s="228">
        <f t="shared" si="4278"/>
        <v>0</v>
      </c>
      <c r="AEF169" s="131"/>
      <c r="AEG169" s="227">
        <v>0</v>
      </c>
      <c r="AEH169" s="227">
        <v>427.8</v>
      </c>
      <c r="AEI169" s="228">
        <f t="shared" si="4279"/>
        <v>0</v>
      </c>
      <c r="AEJ169" s="131"/>
      <c r="AEK169" s="227">
        <v>0</v>
      </c>
      <c r="AEL169" s="227">
        <v>427.8</v>
      </c>
      <c r="AEM169" s="228">
        <f t="shared" si="4280"/>
        <v>0</v>
      </c>
      <c r="AEN169" s="131"/>
      <c r="AEO169" s="227">
        <v>0</v>
      </c>
      <c r="AEP169" s="227">
        <v>427.8</v>
      </c>
      <c r="AEQ169" s="228">
        <f t="shared" si="4281"/>
        <v>0</v>
      </c>
      <c r="AER169" s="131">
        <v>0</v>
      </c>
      <c r="AES169" s="227">
        <v>0</v>
      </c>
      <c r="AET169" s="227">
        <v>427.8</v>
      </c>
      <c r="AEU169" s="228">
        <f t="shared" si="4282"/>
        <v>0</v>
      </c>
      <c r="AEV169" s="131">
        <v>0</v>
      </c>
      <c r="AEW169" s="227">
        <v>0</v>
      </c>
      <c r="AEX169" s="227">
        <v>427.8</v>
      </c>
      <c r="AEY169" s="228">
        <f t="shared" si="4283"/>
        <v>0</v>
      </c>
      <c r="AEZ169" s="131">
        <v>0</v>
      </c>
      <c r="AFA169" s="227">
        <v>0</v>
      </c>
      <c r="AFB169" s="227">
        <v>427.8</v>
      </c>
      <c r="AFC169" s="228">
        <f t="shared" si="4284"/>
        <v>0</v>
      </c>
      <c r="AFD169" s="131">
        <v>0</v>
      </c>
      <c r="AFE169" s="227">
        <v>0</v>
      </c>
      <c r="AFF169" s="227">
        <v>427.8</v>
      </c>
      <c r="AFG169" s="228">
        <f t="shared" si="4285"/>
        <v>0</v>
      </c>
      <c r="AFH169" s="131">
        <v>0</v>
      </c>
      <c r="AFI169" s="227"/>
      <c r="AFJ169" s="227">
        <v>444</v>
      </c>
      <c r="AFK169" s="228">
        <f t="shared" si="4286"/>
        <v>0</v>
      </c>
      <c r="AFL169" s="131"/>
      <c r="AFM169" s="227"/>
      <c r="AFN169" s="227">
        <v>444</v>
      </c>
      <c r="AFO169" s="228">
        <f t="shared" si="4287"/>
        <v>0</v>
      </c>
      <c r="AFP169" s="227">
        <v>500</v>
      </c>
      <c r="AFQ169" s="225">
        <v>423</v>
      </c>
      <c r="AFR169" s="226">
        <f t="shared" si="4288"/>
        <v>211500</v>
      </c>
      <c r="AFS169" s="225"/>
      <c r="AFT169" s="225"/>
      <c r="AFU169" s="226"/>
      <c r="AFV169" s="226"/>
      <c r="AFW169" s="226"/>
      <c r="AFX169" s="226"/>
      <c r="AFY169" s="253">
        <v>0</v>
      </c>
      <c r="AFZ169" s="253">
        <v>0</v>
      </c>
      <c r="AGA169" s="253">
        <v>0</v>
      </c>
      <c r="AGB169" s="253">
        <v>0</v>
      </c>
      <c r="AGC169" s="253">
        <v>0</v>
      </c>
      <c r="AGD169" s="253">
        <v>0</v>
      </c>
      <c r="AGE169" s="253">
        <v>0</v>
      </c>
      <c r="AGF169" s="253">
        <v>0</v>
      </c>
      <c r="AGG169" s="253">
        <v>0</v>
      </c>
      <c r="AGH169" s="253">
        <v>0</v>
      </c>
      <c r="AGI169" s="253">
        <v>0</v>
      </c>
      <c r="AGJ169" s="253">
        <v>0</v>
      </c>
      <c r="AGK169" s="253">
        <v>0</v>
      </c>
      <c r="AGL169" s="253">
        <v>0</v>
      </c>
      <c r="AGM169" s="253">
        <v>0</v>
      </c>
      <c r="AGN169" s="253">
        <v>0</v>
      </c>
      <c r="AGO169" s="253">
        <v>0</v>
      </c>
      <c r="AGP169" s="253">
        <v>0</v>
      </c>
      <c r="AGQ169" s="253">
        <v>0</v>
      </c>
      <c r="AGR169" s="253">
        <v>0</v>
      </c>
      <c r="AGS169" s="253">
        <v>0</v>
      </c>
      <c r="AGT169" s="253">
        <v>0</v>
      </c>
      <c r="AGU169" s="253">
        <v>0</v>
      </c>
      <c r="AGV169" s="253">
        <v>0</v>
      </c>
      <c r="AGW169" s="253">
        <v>0</v>
      </c>
      <c r="AGX169" s="253">
        <v>0</v>
      </c>
      <c r="AGY169" s="253">
        <v>0</v>
      </c>
      <c r="AGZ169" s="253">
        <v>0</v>
      </c>
      <c r="AHA169" s="253">
        <v>0</v>
      </c>
      <c r="AHB169" s="253">
        <v>0</v>
      </c>
      <c r="AHC169" s="126">
        <v>0</v>
      </c>
      <c r="AHD169" s="126">
        <v>0</v>
      </c>
      <c r="AHE169" s="126">
        <v>16.199000000000002</v>
      </c>
      <c r="AHF169" s="126">
        <v>6930</v>
      </c>
      <c r="AHG169" s="126">
        <v>436.10500000000002</v>
      </c>
      <c r="AHH169" s="126">
        <v>193830</v>
      </c>
      <c r="AHI169" s="126">
        <v>62.994999999999997</v>
      </c>
      <c r="AHJ169" s="126">
        <v>28000</v>
      </c>
      <c r="AHK169" s="126"/>
      <c r="AHL169" s="126"/>
      <c r="AHM169" s="126"/>
      <c r="AHN169" s="126"/>
      <c r="AHO169" s="134">
        <f t="shared" si="3063"/>
        <v>0</v>
      </c>
      <c r="AHP169" s="127">
        <f t="shared" si="3064"/>
        <v>0</v>
      </c>
      <c r="AHQ169" s="127">
        <f t="shared" si="3065"/>
        <v>0</v>
      </c>
      <c r="AHR169" s="134">
        <f t="shared" si="3066"/>
        <v>0</v>
      </c>
      <c r="AHS169" s="127">
        <f t="shared" si="3067"/>
        <v>0</v>
      </c>
      <c r="AHT169" s="127">
        <f t="shared" si="4171"/>
        <v>0</v>
      </c>
      <c r="AHU169" s="134">
        <f t="shared" si="4172"/>
        <v>0</v>
      </c>
      <c r="AHV169" s="127">
        <f t="shared" si="4173"/>
        <v>0</v>
      </c>
      <c r="AHW169" s="127">
        <f t="shared" si="4174"/>
        <v>0</v>
      </c>
      <c r="AHX169" s="134">
        <v>0</v>
      </c>
      <c r="AHY169" s="127">
        <f t="shared" si="4175"/>
        <v>0</v>
      </c>
      <c r="AHZ169" s="127">
        <f t="shared" si="3762"/>
        <v>0</v>
      </c>
      <c r="AIA169" s="134">
        <f t="shared" si="3327"/>
        <v>0</v>
      </c>
      <c r="AIB169" s="127">
        <f t="shared" si="3328"/>
        <v>0</v>
      </c>
      <c r="AIC169" s="127">
        <f t="shared" si="3329"/>
        <v>0</v>
      </c>
      <c r="AID169" s="134">
        <f t="shared" si="3330"/>
        <v>0</v>
      </c>
      <c r="AIE169" s="127">
        <f t="shared" si="3331"/>
        <v>0</v>
      </c>
      <c r="AIF169" s="127">
        <f t="shared" si="3332"/>
        <v>0</v>
      </c>
      <c r="AIG169" s="134">
        <f t="shared" si="3333"/>
        <v>53.995999999999995</v>
      </c>
      <c r="AIH169" s="127">
        <f t="shared" si="3334"/>
        <v>0</v>
      </c>
      <c r="AII169" s="127">
        <f t="shared" si="3335"/>
        <v>0</v>
      </c>
      <c r="AIJ169" s="134">
        <f t="shared" si="3336"/>
        <v>541.39700000000005</v>
      </c>
      <c r="AIK169" s="127">
        <f t="shared" si="3337"/>
        <v>0</v>
      </c>
      <c r="AIL169" s="127">
        <f t="shared" si="4011"/>
        <v>0</v>
      </c>
      <c r="AIM169" s="134">
        <f t="shared" si="4048"/>
        <v>62.994999999999997</v>
      </c>
      <c r="AIN169" s="127">
        <f t="shared" si="4049"/>
        <v>0</v>
      </c>
      <c r="AIO169" s="127">
        <f t="shared" si="4050"/>
        <v>0</v>
      </c>
      <c r="AIP169" s="134">
        <f t="shared" si="4051"/>
        <v>0</v>
      </c>
      <c r="AIQ169" s="127">
        <f t="shared" si="4052"/>
        <v>0</v>
      </c>
      <c r="AIR169" s="127">
        <f t="shared" si="4176"/>
        <v>0</v>
      </c>
      <c r="AIS169" s="134">
        <f t="shared" si="4290"/>
        <v>0</v>
      </c>
      <c r="AIT169" s="127">
        <f t="shared" si="4290"/>
        <v>0</v>
      </c>
      <c r="AIU169" s="127">
        <f t="shared" si="4291"/>
        <v>0</v>
      </c>
      <c r="AIV169" s="134">
        <f t="shared" si="4291"/>
        <v>0</v>
      </c>
      <c r="AIW169" s="127">
        <f t="shared" si="4291"/>
        <v>0</v>
      </c>
      <c r="AIX169" s="127">
        <f t="shared" si="4292"/>
        <v>0</v>
      </c>
      <c r="AIY169" s="134">
        <f t="shared" si="4292"/>
        <v>0</v>
      </c>
      <c r="AIZ169" s="127">
        <f t="shared" si="4292"/>
        <v>0</v>
      </c>
      <c r="AJA169" s="127">
        <f t="shared" si="4293"/>
        <v>0</v>
      </c>
      <c r="AJB169" s="134">
        <f t="shared" si="4293"/>
        <v>0</v>
      </c>
      <c r="AJC169" s="127">
        <f t="shared" si="4293"/>
        <v>0</v>
      </c>
      <c r="AJD169" s="127">
        <f t="shared" si="4294"/>
        <v>0</v>
      </c>
      <c r="AJE169" s="134">
        <f t="shared" si="4294"/>
        <v>0</v>
      </c>
      <c r="AJF169" s="127">
        <f t="shared" si="4294"/>
        <v>0</v>
      </c>
      <c r="AJG169" s="127">
        <f t="shared" si="4295"/>
        <v>0</v>
      </c>
      <c r="AJH169" s="134">
        <f t="shared" si="4295"/>
        <v>0</v>
      </c>
      <c r="AJI169" s="127">
        <f t="shared" si="4295"/>
        <v>0</v>
      </c>
      <c r="AJJ169" s="127">
        <f t="shared" si="4296"/>
        <v>0</v>
      </c>
      <c r="AJK169" s="134">
        <f t="shared" si="4296"/>
        <v>0</v>
      </c>
      <c r="AJL169" s="127">
        <f t="shared" si="4296"/>
        <v>0</v>
      </c>
      <c r="AJM169" s="127">
        <f t="shared" si="4297"/>
        <v>0</v>
      </c>
      <c r="AJN169" s="134">
        <f t="shared" si="4297"/>
        <v>0</v>
      </c>
      <c r="AJO169" s="127">
        <f t="shared" si="4297"/>
        <v>0</v>
      </c>
      <c r="AJP169" s="127">
        <f t="shared" si="4298"/>
        <v>0</v>
      </c>
      <c r="AJQ169" s="134">
        <f t="shared" si="4298"/>
        <v>0</v>
      </c>
      <c r="AJR169" s="127">
        <f t="shared" si="4298"/>
        <v>0</v>
      </c>
      <c r="AJS169" s="127">
        <f t="shared" si="4299"/>
        <v>0</v>
      </c>
      <c r="AJT169" s="127">
        <f t="shared" si="4299"/>
        <v>500</v>
      </c>
      <c r="AJU169" s="127">
        <f>CF169+HG169+MD169+RA169+VX169+AAU169+AFR169</f>
        <v>211500</v>
      </c>
      <c r="AJV169" s="127"/>
      <c r="AJW169" s="127"/>
      <c r="AJX169" s="127"/>
      <c r="AJY169" s="127"/>
      <c r="AJZ169" s="128">
        <f t="shared" si="3073"/>
        <v>0</v>
      </c>
      <c r="AKA169" s="128">
        <f t="shared" si="3074"/>
        <v>0</v>
      </c>
      <c r="AKB169" s="128">
        <v>0</v>
      </c>
      <c r="AKC169" s="128">
        <v>0</v>
      </c>
      <c r="AKD169" s="128">
        <v>0</v>
      </c>
      <c r="AKE169" s="128">
        <v>0</v>
      </c>
      <c r="AKF169" s="128">
        <f t="shared" si="4177"/>
        <v>0</v>
      </c>
      <c r="AKG169" s="128">
        <f t="shared" si="4178"/>
        <v>0</v>
      </c>
      <c r="AKH169" s="128">
        <f t="shared" si="4179"/>
        <v>0</v>
      </c>
      <c r="AKI169" s="128">
        <f t="shared" ref="AKI169:AKI179" si="4348">CV169+HW169+MT169+RQ169+WN169+ABK169+AGH169</f>
        <v>0</v>
      </c>
      <c r="AKJ169" s="128">
        <v>0</v>
      </c>
      <c r="AKK169" s="128">
        <v>0</v>
      </c>
      <c r="AKL169" s="128">
        <f t="shared" si="3996"/>
        <v>0</v>
      </c>
      <c r="AKM169" s="128">
        <f t="shared" si="3343"/>
        <v>0</v>
      </c>
      <c r="AKN169" s="128">
        <f t="shared" si="4328"/>
        <v>0</v>
      </c>
      <c r="AKO169" s="128">
        <f t="shared" ref="AKO169:AKO179" si="4349">SUM(DB169,IC169,MZ169,RW169,WT169,ABQ169,AGN169)</f>
        <v>0</v>
      </c>
      <c r="AKP169" s="128">
        <f t="shared" si="4180"/>
        <v>0</v>
      </c>
      <c r="AKQ169" s="128">
        <f t="shared" si="4181"/>
        <v>0</v>
      </c>
      <c r="AKR169" s="128">
        <f t="shared" si="4182"/>
        <v>0</v>
      </c>
      <c r="AKS169" s="128">
        <f t="shared" si="4183"/>
        <v>0</v>
      </c>
      <c r="AKT169" s="128">
        <f t="shared" si="4300"/>
        <v>0</v>
      </c>
      <c r="AKU169" s="128">
        <f t="shared" si="4300"/>
        <v>0</v>
      </c>
      <c r="AKV169" s="128">
        <f t="shared" si="4300"/>
        <v>0</v>
      </c>
      <c r="AKW169" s="128">
        <f t="shared" si="4300"/>
        <v>0</v>
      </c>
      <c r="AKX169" s="128">
        <f t="shared" si="4300"/>
        <v>0</v>
      </c>
      <c r="AKY169" s="128">
        <f t="shared" si="4300"/>
        <v>0</v>
      </c>
      <c r="AKZ169" s="128">
        <f t="shared" si="4300"/>
        <v>0</v>
      </c>
      <c r="ALA169" s="128">
        <f t="shared" si="4300"/>
        <v>0</v>
      </c>
      <c r="ALB169" s="128">
        <f t="shared" si="4300"/>
        <v>0</v>
      </c>
      <c r="ALC169" s="128">
        <f t="shared" si="4300"/>
        <v>0</v>
      </c>
      <c r="ALD169" s="128">
        <f t="shared" si="4300"/>
        <v>0</v>
      </c>
      <c r="ALE169" s="128">
        <f t="shared" si="4300"/>
        <v>0</v>
      </c>
      <c r="ALF169" s="128">
        <f t="shared" si="4300"/>
        <v>16.199000000000002</v>
      </c>
      <c r="ALG169" s="128">
        <f t="shared" si="4300"/>
        <v>6930</v>
      </c>
      <c r="ALH169" s="128">
        <f t="shared" si="4300"/>
        <v>436.10500000000002</v>
      </c>
      <c r="ALI169" s="128">
        <f t="shared" si="4301"/>
        <v>193830</v>
      </c>
      <c r="ALJ169" s="128">
        <f t="shared" si="4301"/>
        <v>62.994999999999997</v>
      </c>
      <c r="ALK169" s="128">
        <f t="shared" si="4301"/>
        <v>28000</v>
      </c>
      <c r="ALL169" s="128">
        <f>DZ169+IY169+NV169+SS169+XP169+ACM169+AHJ169</f>
        <v>28000</v>
      </c>
      <c r="ALM169" s="128"/>
      <c r="ALN169" s="128"/>
      <c r="ALO169" s="128"/>
      <c r="ALP169" s="128"/>
      <c r="ALQ169" s="128"/>
      <c r="ALR169" s="128"/>
    </row>
    <row r="170" spans="1:16227" s="115" customFormat="1" ht="18" customHeight="1" outlineLevel="1" x14ac:dyDescent="0.25">
      <c r="A170" s="120"/>
      <c r="B170" s="120"/>
      <c r="C170" s="297" t="s">
        <v>228</v>
      </c>
      <c r="D170" s="187"/>
      <c r="E170" s="209"/>
      <c r="F170" s="209">
        <v>0</v>
      </c>
      <c r="G170" s="225"/>
      <c r="H170" s="225">
        <v>88.888888888888886</v>
      </c>
      <c r="I170" s="208">
        <v>0</v>
      </c>
      <c r="J170" s="209"/>
      <c r="K170" s="225"/>
      <c r="L170" s="225">
        <v>88.888888888888886</v>
      </c>
      <c r="M170" s="208">
        <v>0</v>
      </c>
      <c r="N170" s="209"/>
      <c r="O170" s="225"/>
      <c r="P170" s="225">
        <v>88.888888888888886</v>
      </c>
      <c r="Q170" s="208">
        <v>0</v>
      </c>
      <c r="R170" s="209">
        <v>0</v>
      </c>
      <c r="S170" s="225"/>
      <c r="T170" s="225">
        <v>88.888888888888886</v>
      </c>
      <c r="U170" s="208">
        <v>0</v>
      </c>
      <c r="V170" s="209">
        <v>0</v>
      </c>
      <c r="W170" s="225"/>
      <c r="X170" s="225">
        <v>88.888888888888886</v>
      </c>
      <c r="Y170" s="208">
        <v>0</v>
      </c>
      <c r="Z170" s="209">
        <v>0</v>
      </c>
      <c r="AA170" s="225"/>
      <c r="AB170" s="225">
        <v>88.888888888888886</v>
      </c>
      <c r="AC170" s="208">
        <v>0</v>
      </c>
      <c r="AD170" s="209">
        <v>0</v>
      </c>
      <c r="AE170" s="225"/>
      <c r="AF170" s="225">
        <v>88.888888888888886</v>
      </c>
      <c r="AG170" s="208">
        <v>0</v>
      </c>
      <c r="AH170" s="209">
        <v>0</v>
      </c>
      <c r="AI170" s="225"/>
      <c r="AJ170" s="225">
        <v>88.888888888888886</v>
      </c>
      <c r="AK170" s="208">
        <v>0</v>
      </c>
      <c r="AL170" s="209">
        <v>0</v>
      </c>
      <c r="AM170" s="225"/>
      <c r="AN170" s="225">
        <v>88.888888888888886</v>
      </c>
      <c r="AO170" s="208">
        <v>0</v>
      </c>
      <c r="AP170" s="209">
        <v>0</v>
      </c>
      <c r="AQ170" s="225"/>
      <c r="AR170" s="225">
        <v>88.888888888888886</v>
      </c>
      <c r="AS170" s="208">
        <v>0</v>
      </c>
      <c r="AT170" s="209">
        <v>0</v>
      </c>
      <c r="AU170" s="225"/>
      <c r="AV170" s="225">
        <v>88.888888888888886</v>
      </c>
      <c r="AW170" s="208">
        <v>0</v>
      </c>
      <c r="AX170" s="209">
        <v>0</v>
      </c>
      <c r="AY170" s="225"/>
      <c r="AZ170" s="225">
        <v>88.888888888888886</v>
      </c>
      <c r="BA170" s="208">
        <v>0</v>
      </c>
      <c r="BB170" s="209">
        <v>0</v>
      </c>
      <c r="BC170" s="225"/>
      <c r="BD170" s="225">
        <v>88.888888888888886</v>
      </c>
      <c r="BE170" s="208">
        <v>0</v>
      </c>
      <c r="BF170" s="209"/>
      <c r="BG170" s="225"/>
      <c r="BH170" s="225">
        <v>88.888888888888886</v>
      </c>
      <c r="BI170" s="208">
        <v>0</v>
      </c>
      <c r="BJ170" s="209">
        <v>0</v>
      </c>
      <c r="BK170" s="225"/>
      <c r="BL170" s="225">
        <v>88.888888888888886</v>
      </c>
      <c r="BM170" s="208">
        <v>0</v>
      </c>
      <c r="BN170" s="209">
        <v>0</v>
      </c>
      <c r="BO170" s="225"/>
      <c r="BP170" s="225">
        <v>88.888888888888886</v>
      </c>
      <c r="BQ170" s="208">
        <v>0</v>
      </c>
      <c r="BR170" s="209">
        <v>0</v>
      </c>
      <c r="BS170" s="225"/>
      <c r="BT170" s="225">
        <v>88.888888888888886</v>
      </c>
      <c r="BU170" s="208">
        <v>0</v>
      </c>
      <c r="BV170" s="209"/>
      <c r="BW170" s="225"/>
      <c r="BX170" s="225">
        <v>88.888888888888886</v>
      </c>
      <c r="BY170" s="208">
        <v>0</v>
      </c>
      <c r="BZ170" s="209"/>
      <c r="CA170" s="225"/>
      <c r="CB170" s="225">
        <v>88.888888888888886</v>
      </c>
      <c r="CC170" s="208">
        <v>0</v>
      </c>
      <c r="CD170" s="225"/>
      <c r="CE170" s="225">
        <v>88.888888888888886</v>
      </c>
      <c r="CF170" s="208">
        <v>0</v>
      </c>
      <c r="CG170" s="225"/>
      <c r="CH170" s="225">
        <v>88.888888888888886</v>
      </c>
      <c r="CI170" s="226">
        <f t="shared" si="4302"/>
        <v>0</v>
      </c>
      <c r="CJ170" s="226"/>
      <c r="CK170" s="226">
        <v>88.888888888888886</v>
      </c>
      <c r="CL170" s="226">
        <v>0</v>
      </c>
      <c r="CM170" s="254"/>
      <c r="CN170" s="254"/>
      <c r="CO170" s="254"/>
      <c r="CP170" s="254"/>
      <c r="CQ170" s="254">
        <v>0</v>
      </c>
      <c r="CR170" s="254">
        <v>0</v>
      </c>
      <c r="CS170" s="254">
        <v>0</v>
      </c>
      <c r="CT170" s="254">
        <v>0</v>
      </c>
      <c r="CU170" s="254">
        <v>0</v>
      </c>
      <c r="CV170" s="254">
        <v>0</v>
      </c>
      <c r="CW170" s="254">
        <v>0</v>
      </c>
      <c r="CX170" s="254">
        <v>0</v>
      </c>
      <c r="CY170" s="254">
        <v>0</v>
      </c>
      <c r="CZ170" s="254">
        <v>0</v>
      </c>
      <c r="DA170" s="254">
        <v>0</v>
      </c>
      <c r="DB170" s="254">
        <v>0</v>
      </c>
      <c r="DC170" s="254">
        <v>0</v>
      </c>
      <c r="DD170" s="254">
        <v>0</v>
      </c>
      <c r="DE170" s="254"/>
      <c r="DF170" s="254"/>
      <c r="DG170" s="254">
        <v>0</v>
      </c>
      <c r="DH170" s="254">
        <v>0</v>
      </c>
      <c r="DI170" s="254">
        <v>0</v>
      </c>
      <c r="DJ170" s="254">
        <v>0</v>
      </c>
      <c r="DK170" s="254"/>
      <c r="DL170" s="254"/>
      <c r="DM170" s="254">
        <v>0</v>
      </c>
      <c r="DN170" s="254">
        <v>0</v>
      </c>
      <c r="DO170" s="254">
        <v>0</v>
      </c>
      <c r="DP170" s="254">
        <v>0</v>
      </c>
      <c r="DQ170" s="254">
        <v>0</v>
      </c>
      <c r="DR170" s="254">
        <v>0</v>
      </c>
      <c r="DS170" s="254">
        <v>0</v>
      </c>
      <c r="DT170" s="254">
        <v>0</v>
      </c>
      <c r="DU170" s="254">
        <v>0</v>
      </c>
      <c r="DV170" s="253">
        <v>0</v>
      </c>
      <c r="DW170" s="254">
        <v>0</v>
      </c>
      <c r="DX170" s="254">
        <v>0</v>
      </c>
      <c r="DY170" s="254">
        <v>0</v>
      </c>
      <c r="DZ170" s="254">
        <v>0</v>
      </c>
      <c r="EA170" s="125">
        <v>0</v>
      </c>
      <c r="EB170" s="125">
        <v>0</v>
      </c>
      <c r="EC170" s="125">
        <v>0</v>
      </c>
      <c r="ED170" s="125">
        <v>0</v>
      </c>
      <c r="EE170" s="125">
        <v>0</v>
      </c>
      <c r="EF170" s="125">
        <v>0</v>
      </c>
      <c r="EG170" s="226">
        <v>0</v>
      </c>
      <c r="EH170" s="225"/>
      <c r="EI170" s="225">
        <v>95</v>
      </c>
      <c r="EJ170" s="225">
        <f t="shared" si="4303"/>
        <v>0</v>
      </c>
      <c r="EK170" s="226">
        <v>0</v>
      </c>
      <c r="EL170" s="225"/>
      <c r="EM170" s="225">
        <v>95</v>
      </c>
      <c r="EN170" s="225">
        <f t="shared" si="4304"/>
        <v>0</v>
      </c>
      <c r="EO170" s="226">
        <v>0</v>
      </c>
      <c r="EP170" s="225"/>
      <c r="EQ170" s="225">
        <v>95</v>
      </c>
      <c r="ER170" s="225">
        <f t="shared" si="4305"/>
        <v>0</v>
      </c>
      <c r="ES170" s="226">
        <v>0</v>
      </c>
      <c r="ET170" s="225"/>
      <c r="EU170" s="225">
        <v>95</v>
      </c>
      <c r="EV170" s="225">
        <f t="shared" si="4306"/>
        <v>0</v>
      </c>
      <c r="EW170" s="226">
        <v>0</v>
      </c>
      <c r="EX170" s="225"/>
      <c r="EY170" s="225">
        <v>95</v>
      </c>
      <c r="EZ170" s="225">
        <f t="shared" si="4307"/>
        <v>0</v>
      </c>
      <c r="FA170" s="226">
        <v>0</v>
      </c>
      <c r="FB170" s="225"/>
      <c r="FC170" s="225">
        <v>95</v>
      </c>
      <c r="FD170" s="225">
        <f t="shared" si="4308"/>
        <v>0</v>
      </c>
      <c r="FE170" s="226">
        <v>0</v>
      </c>
      <c r="FF170" s="225"/>
      <c r="FG170" s="225">
        <v>95</v>
      </c>
      <c r="FH170" s="225">
        <f t="shared" si="4309"/>
        <v>0</v>
      </c>
      <c r="FI170" s="226">
        <v>0</v>
      </c>
      <c r="FJ170" s="225"/>
      <c r="FK170" s="225">
        <v>0</v>
      </c>
      <c r="FL170" s="225">
        <f t="shared" si="4310"/>
        <v>0</v>
      </c>
      <c r="FM170" s="125">
        <v>0</v>
      </c>
      <c r="FN170" s="225"/>
      <c r="FO170" s="225">
        <v>0</v>
      </c>
      <c r="FP170" s="225">
        <f t="shared" si="4311"/>
        <v>0</v>
      </c>
      <c r="FQ170" s="125">
        <v>0</v>
      </c>
      <c r="FR170" s="225"/>
      <c r="FS170" s="225">
        <v>0</v>
      </c>
      <c r="FT170" s="225">
        <f t="shared" si="4312"/>
        <v>0</v>
      </c>
      <c r="FU170" s="125">
        <v>0</v>
      </c>
      <c r="FV170" s="225"/>
      <c r="FW170" s="225">
        <v>0</v>
      </c>
      <c r="FX170" s="225">
        <f t="shared" si="4313"/>
        <v>0</v>
      </c>
      <c r="FY170" s="125">
        <v>0</v>
      </c>
      <c r="FZ170" s="225"/>
      <c r="GA170" s="225">
        <v>0</v>
      </c>
      <c r="GB170" s="225">
        <f t="shared" si="4314"/>
        <v>0</v>
      </c>
      <c r="GC170" s="125">
        <v>0</v>
      </c>
      <c r="GD170" s="225"/>
      <c r="GE170" s="225">
        <v>0</v>
      </c>
      <c r="GF170" s="225">
        <f t="shared" si="4315"/>
        <v>0</v>
      </c>
      <c r="GG170" s="125"/>
      <c r="GH170" s="225"/>
      <c r="GI170" s="225">
        <v>0</v>
      </c>
      <c r="GJ170" s="225">
        <f t="shared" si="4316"/>
        <v>0</v>
      </c>
      <c r="GK170" s="125">
        <v>0</v>
      </c>
      <c r="GL170" s="225"/>
      <c r="GM170" s="225">
        <v>0</v>
      </c>
      <c r="GN170" s="225">
        <f t="shared" si="4185"/>
        <v>0</v>
      </c>
      <c r="GO170" s="125">
        <v>0</v>
      </c>
      <c r="GP170" s="225"/>
      <c r="GQ170" s="225">
        <v>0</v>
      </c>
      <c r="GR170" s="225">
        <f t="shared" ref="GR170:GR171" si="4350">GP170*GQ170</f>
        <v>0</v>
      </c>
      <c r="GS170" s="125">
        <v>0</v>
      </c>
      <c r="GT170" s="225"/>
      <c r="GU170" s="225">
        <v>0</v>
      </c>
      <c r="GV170" s="225">
        <f t="shared" ref="GV170:GV171" si="4351">GT170*GU170</f>
        <v>0</v>
      </c>
      <c r="GW170" s="125">
        <v>0</v>
      </c>
      <c r="GX170" s="225"/>
      <c r="GY170" s="225">
        <v>0</v>
      </c>
      <c r="GZ170" s="225">
        <f t="shared" ref="GZ170:GZ171" si="4352">GX170*GY170</f>
        <v>0</v>
      </c>
      <c r="HA170" s="125"/>
      <c r="HB170" s="225"/>
      <c r="HC170" s="225">
        <v>0</v>
      </c>
      <c r="HD170" s="225">
        <f t="shared" ref="HD170:HD171" si="4353">HB170*HC170</f>
        <v>0</v>
      </c>
      <c r="HE170" s="225"/>
      <c r="HF170" s="225">
        <v>0</v>
      </c>
      <c r="HG170" s="225">
        <f t="shared" si="4321"/>
        <v>0</v>
      </c>
      <c r="HH170" s="225"/>
      <c r="HI170" s="225">
        <v>0</v>
      </c>
      <c r="HJ170" s="225">
        <f t="shared" si="4322"/>
        <v>0</v>
      </c>
      <c r="HK170" s="225"/>
      <c r="HL170" s="225">
        <v>0</v>
      </c>
      <c r="HM170" s="225">
        <v>0</v>
      </c>
      <c r="HN170" s="254">
        <v>0</v>
      </c>
      <c r="HO170" s="254">
        <v>0</v>
      </c>
      <c r="HP170" s="254">
        <v>0</v>
      </c>
      <c r="HQ170" s="254">
        <v>0</v>
      </c>
      <c r="HR170" s="254">
        <v>0</v>
      </c>
      <c r="HS170" s="254">
        <v>0</v>
      </c>
      <c r="HT170" s="254">
        <v>0</v>
      </c>
      <c r="HU170" s="254">
        <v>0</v>
      </c>
      <c r="HV170" s="254">
        <v>0</v>
      </c>
      <c r="HW170" s="254">
        <v>0</v>
      </c>
      <c r="HX170" s="254">
        <v>0</v>
      </c>
      <c r="HY170" s="254">
        <v>0</v>
      </c>
      <c r="HZ170" s="254">
        <v>0</v>
      </c>
      <c r="IA170" s="254">
        <v>0</v>
      </c>
      <c r="IB170" s="254">
        <v>0</v>
      </c>
      <c r="IC170" s="254">
        <v>0</v>
      </c>
      <c r="ID170" s="254">
        <v>0</v>
      </c>
      <c r="IE170" s="254">
        <v>0</v>
      </c>
      <c r="IF170" s="254">
        <v>0</v>
      </c>
      <c r="IG170" s="254">
        <v>0</v>
      </c>
      <c r="IH170" s="254">
        <v>0</v>
      </c>
      <c r="II170" s="254">
        <v>0</v>
      </c>
      <c r="IJ170" s="254">
        <v>0</v>
      </c>
      <c r="IK170" s="254">
        <v>0</v>
      </c>
      <c r="IL170" s="254">
        <v>0</v>
      </c>
      <c r="IM170" s="254">
        <v>0</v>
      </c>
      <c r="IN170" s="254">
        <v>0</v>
      </c>
      <c r="IO170" s="254">
        <v>0</v>
      </c>
      <c r="IP170" s="254">
        <v>0</v>
      </c>
      <c r="IQ170" s="254">
        <v>0</v>
      </c>
      <c r="IR170" s="264">
        <v>0</v>
      </c>
      <c r="IS170" s="264">
        <v>0</v>
      </c>
      <c r="IT170" s="264">
        <v>0</v>
      </c>
      <c r="IU170" s="264">
        <v>0</v>
      </c>
      <c r="IV170" s="264">
        <v>0</v>
      </c>
      <c r="IW170" s="264">
        <v>0</v>
      </c>
      <c r="IX170" s="264">
        <v>0</v>
      </c>
      <c r="IY170" s="264">
        <v>0</v>
      </c>
      <c r="IZ170" s="128">
        <v>0</v>
      </c>
      <c r="JA170" s="128">
        <v>0</v>
      </c>
      <c r="JB170" s="128">
        <v>0</v>
      </c>
      <c r="JC170" s="128">
        <v>0</v>
      </c>
      <c r="JD170" s="225"/>
      <c r="JE170" s="225"/>
      <c r="JF170" s="227"/>
      <c r="JG170" s="228">
        <f t="shared" si="4329"/>
        <v>0</v>
      </c>
      <c r="JH170" s="225"/>
      <c r="JI170" s="225"/>
      <c r="JJ170" s="227"/>
      <c r="JK170" s="228">
        <f t="shared" si="4187"/>
        <v>0</v>
      </c>
      <c r="JL170" s="225"/>
      <c r="JM170" s="225"/>
      <c r="JN170" s="227"/>
      <c r="JO170" s="228">
        <f t="shared" si="4188"/>
        <v>0</v>
      </c>
      <c r="JP170" s="225"/>
      <c r="JQ170" s="225"/>
      <c r="JR170" s="227"/>
      <c r="JS170" s="228">
        <f t="shared" si="4189"/>
        <v>0</v>
      </c>
      <c r="JT170" s="225"/>
      <c r="JU170" s="225"/>
      <c r="JV170" s="227"/>
      <c r="JW170" s="228">
        <f t="shared" si="4190"/>
        <v>0</v>
      </c>
      <c r="JX170" s="225"/>
      <c r="JY170" s="225"/>
      <c r="JZ170" s="227"/>
      <c r="KA170" s="228">
        <f t="shared" si="4191"/>
        <v>0</v>
      </c>
      <c r="KB170" s="225"/>
      <c r="KC170" s="227"/>
      <c r="KD170" s="227"/>
      <c r="KE170" s="228">
        <f t="shared" si="4192"/>
        <v>0</v>
      </c>
      <c r="KF170" s="225"/>
      <c r="KG170" s="227"/>
      <c r="KH170" s="227"/>
      <c r="KI170" s="228">
        <f t="shared" si="4193"/>
        <v>0</v>
      </c>
      <c r="KJ170" s="128"/>
      <c r="KK170" s="227"/>
      <c r="KL170" s="227"/>
      <c r="KM170" s="228">
        <f t="shared" si="4194"/>
        <v>0</v>
      </c>
      <c r="KN170" s="128"/>
      <c r="KO170" s="227"/>
      <c r="KP170" s="227"/>
      <c r="KQ170" s="228">
        <f t="shared" si="4195"/>
        <v>0</v>
      </c>
      <c r="KR170" s="128"/>
      <c r="KS170" s="227"/>
      <c r="KT170" s="227"/>
      <c r="KU170" s="228">
        <f t="shared" si="4196"/>
        <v>0</v>
      </c>
      <c r="KV170" s="128"/>
      <c r="KW170" s="227"/>
      <c r="KX170" s="227"/>
      <c r="KY170" s="228">
        <f t="shared" si="4197"/>
        <v>0</v>
      </c>
      <c r="KZ170" s="128">
        <v>0</v>
      </c>
      <c r="LA170" s="227"/>
      <c r="LB170" s="227"/>
      <c r="LC170" s="228">
        <f t="shared" si="4198"/>
        <v>0</v>
      </c>
      <c r="LD170" s="128"/>
      <c r="LE170" s="227"/>
      <c r="LF170" s="227"/>
      <c r="LG170" s="228">
        <f t="shared" si="4199"/>
        <v>0</v>
      </c>
      <c r="LH170" s="128"/>
      <c r="LI170" s="227"/>
      <c r="LJ170" s="227"/>
      <c r="LK170" s="228">
        <f t="shared" si="4200"/>
        <v>0</v>
      </c>
      <c r="LL170" s="128"/>
      <c r="LM170" s="227"/>
      <c r="LN170" s="227"/>
      <c r="LO170" s="228">
        <f t="shared" si="4201"/>
        <v>0</v>
      </c>
      <c r="LP170" s="128"/>
      <c r="LQ170" s="227"/>
      <c r="LR170" s="227"/>
      <c r="LS170" s="228">
        <f t="shared" si="4202"/>
        <v>0</v>
      </c>
      <c r="LT170" s="128"/>
      <c r="LU170" s="227"/>
      <c r="LV170" s="227"/>
      <c r="LW170" s="228">
        <f t="shared" si="4203"/>
        <v>0</v>
      </c>
      <c r="LX170" s="128"/>
      <c r="LY170" s="227"/>
      <c r="LZ170" s="227"/>
      <c r="MA170" s="228">
        <f t="shared" si="4204"/>
        <v>0</v>
      </c>
      <c r="MB170" s="227"/>
      <c r="MC170" s="227"/>
      <c r="MD170" s="228">
        <f t="shared" si="4205"/>
        <v>0</v>
      </c>
      <c r="ME170" s="227"/>
      <c r="MF170" s="227"/>
      <c r="MG170" s="228">
        <f t="shared" si="4323"/>
        <v>0</v>
      </c>
      <c r="MH170" s="228"/>
      <c r="MI170" s="228"/>
      <c r="MJ170" s="228">
        <v>0</v>
      </c>
      <c r="MK170" s="254"/>
      <c r="ML170" s="254"/>
      <c r="MM170" s="254"/>
      <c r="MN170" s="254"/>
      <c r="MO170" s="254"/>
      <c r="MP170" s="254"/>
      <c r="MQ170" s="254"/>
      <c r="MR170" s="254"/>
      <c r="MS170" s="254"/>
      <c r="MT170" s="254"/>
      <c r="MU170" s="254"/>
      <c r="MV170" s="254"/>
      <c r="MW170" s="254"/>
      <c r="MX170" s="254"/>
      <c r="MY170" s="254"/>
      <c r="MZ170" s="254"/>
      <c r="NA170" s="254"/>
      <c r="NB170" s="254"/>
      <c r="NC170" s="254"/>
      <c r="ND170" s="254"/>
      <c r="NE170" s="254"/>
      <c r="NF170" s="254"/>
      <c r="NG170" s="254"/>
      <c r="NH170" s="254"/>
      <c r="NI170" s="254"/>
      <c r="NJ170" s="254"/>
      <c r="NK170" s="254"/>
      <c r="NL170" s="254"/>
      <c r="NM170" s="254"/>
      <c r="NN170" s="254"/>
      <c r="NO170" s="125"/>
      <c r="NP170" s="125"/>
      <c r="NQ170" s="125"/>
      <c r="NR170" s="125"/>
      <c r="NS170" s="125"/>
      <c r="NT170" s="125"/>
      <c r="NU170" s="125"/>
      <c r="NV170" s="125"/>
      <c r="NW170" s="125"/>
      <c r="NX170" s="125"/>
      <c r="NY170" s="125"/>
      <c r="NZ170" s="125"/>
      <c r="OA170" s="226"/>
      <c r="OB170" s="225"/>
      <c r="OC170" s="225">
        <v>0</v>
      </c>
      <c r="OD170" s="225">
        <f t="shared" si="4206"/>
        <v>0</v>
      </c>
      <c r="OE170" s="226"/>
      <c r="OF170" s="225"/>
      <c r="OG170" s="225">
        <v>0</v>
      </c>
      <c r="OH170" s="225">
        <f t="shared" si="4207"/>
        <v>0</v>
      </c>
      <c r="OI170" s="226"/>
      <c r="OJ170" s="225"/>
      <c r="OK170" s="225">
        <v>0</v>
      </c>
      <c r="OL170" s="225">
        <f t="shared" si="4208"/>
        <v>0</v>
      </c>
      <c r="OM170" s="226"/>
      <c r="ON170" s="225"/>
      <c r="OO170" s="225">
        <v>0</v>
      </c>
      <c r="OP170" s="225">
        <f t="shared" si="4209"/>
        <v>0</v>
      </c>
      <c r="OQ170" s="226"/>
      <c r="OR170" s="225"/>
      <c r="OS170" s="225">
        <v>0</v>
      </c>
      <c r="OT170" s="225">
        <f t="shared" si="4210"/>
        <v>0</v>
      </c>
      <c r="OU170" s="226"/>
      <c r="OV170" s="225"/>
      <c r="OW170" s="225">
        <v>0</v>
      </c>
      <c r="OX170" s="225">
        <f t="shared" si="4211"/>
        <v>0</v>
      </c>
      <c r="OY170" s="226"/>
      <c r="OZ170" s="225"/>
      <c r="PA170" s="225">
        <v>0</v>
      </c>
      <c r="PB170" s="225">
        <f t="shared" si="4212"/>
        <v>0</v>
      </c>
      <c r="PC170" s="226"/>
      <c r="PD170" s="225"/>
      <c r="PE170" s="225">
        <v>0</v>
      </c>
      <c r="PF170" s="225">
        <f t="shared" si="4213"/>
        <v>0</v>
      </c>
      <c r="PG170" s="125"/>
      <c r="PH170" s="225"/>
      <c r="PI170" s="225">
        <v>0</v>
      </c>
      <c r="PJ170" s="225">
        <f t="shared" si="4214"/>
        <v>0</v>
      </c>
      <c r="PK170" s="125"/>
      <c r="PL170" s="225"/>
      <c r="PM170" s="225">
        <v>0</v>
      </c>
      <c r="PN170" s="225">
        <f t="shared" si="4215"/>
        <v>0</v>
      </c>
      <c r="PO170" s="125"/>
      <c r="PP170" s="225"/>
      <c r="PQ170" s="225">
        <v>0</v>
      </c>
      <c r="PR170" s="225">
        <f t="shared" si="4324"/>
        <v>0</v>
      </c>
      <c r="PS170" s="125"/>
      <c r="PT170" s="225"/>
      <c r="PU170" s="225">
        <v>0</v>
      </c>
      <c r="PV170" s="225">
        <f t="shared" si="4325"/>
        <v>0</v>
      </c>
      <c r="PW170" s="125"/>
      <c r="PX170" s="225"/>
      <c r="PY170" s="225">
        <v>0</v>
      </c>
      <c r="PZ170" s="225">
        <f t="shared" si="4326"/>
        <v>0</v>
      </c>
      <c r="QA170" s="125"/>
      <c r="QB170" s="225"/>
      <c r="QC170" s="225">
        <v>0</v>
      </c>
      <c r="QD170" s="225">
        <f t="shared" si="4327"/>
        <v>0</v>
      </c>
      <c r="QE170" s="125"/>
      <c r="QF170" s="225"/>
      <c r="QG170" s="225">
        <v>0</v>
      </c>
      <c r="QH170" s="225">
        <f t="shared" si="4220"/>
        <v>0</v>
      </c>
      <c r="QI170" s="125"/>
      <c r="QJ170" s="225"/>
      <c r="QK170" s="225">
        <v>0</v>
      </c>
      <c r="QL170" s="225">
        <f t="shared" si="4221"/>
        <v>0</v>
      </c>
      <c r="QM170" s="125"/>
      <c r="QN170" s="225"/>
      <c r="QO170" s="225">
        <v>0</v>
      </c>
      <c r="QP170" s="225">
        <f t="shared" si="4222"/>
        <v>0</v>
      </c>
      <c r="QQ170" s="125"/>
      <c r="QR170" s="225"/>
      <c r="QS170" s="225">
        <v>0</v>
      </c>
      <c r="QT170" s="225">
        <f t="shared" si="4223"/>
        <v>0</v>
      </c>
      <c r="QU170" s="125"/>
      <c r="QV170" s="225"/>
      <c r="QW170" s="225">
        <v>0</v>
      </c>
      <c r="QX170" s="225">
        <f t="shared" si="4224"/>
        <v>0</v>
      </c>
      <c r="QY170" s="225"/>
      <c r="QZ170" s="225">
        <v>0</v>
      </c>
      <c r="RA170" s="225">
        <f t="shared" si="4225"/>
        <v>0</v>
      </c>
      <c r="RB170" s="225"/>
      <c r="RC170" s="225">
        <v>0</v>
      </c>
      <c r="RD170" s="225">
        <f t="shared" si="4226"/>
        <v>0</v>
      </c>
      <c r="RE170" s="225"/>
      <c r="RF170" s="225">
        <v>0</v>
      </c>
      <c r="RG170" s="225">
        <v>0</v>
      </c>
      <c r="RH170" s="254"/>
      <c r="RI170" s="254"/>
      <c r="RJ170" s="254"/>
      <c r="RK170" s="254"/>
      <c r="RL170" s="254"/>
      <c r="RM170" s="254"/>
      <c r="RN170" s="254"/>
      <c r="RO170" s="254"/>
      <c r="RP170" s="254"/>
      <c r="RQ170" s="254"/>
      <c r="RR170" s="254"/>
      <c r="RS170" s="254"/>
      <c r="RT170" s="254"/>
      <c r="RU170" s="254"/>
      <c r="RV170" s="254"/>
      <c r="RW170" s="254"/>
      <c r="RX170" s="254"/>
      <c r="RY170" s="254"/>
      <c r="RZ170" s="254"/>
      <c r="SA170" s="254"/>
      <c r="SB170" s="254"/>
      <c r="SC170" s="254"/>
      <c r="SD170" s="254"/>
      <c r="SE170" s="254"/>
      <c r="SF170" s="254"/>
      <c r="SG170" s="254"/>
      <c r="SH170" s="254"/>
      <c r="SI170" s="254"/>
      <c r="SJ170" s="254"/>
      <c r="SK170" s="254"/>
      <c r="SL170" s="125"/>
      <c r="SM170" s="125"/>
      <c r="SN170" s="125"/>
      <c r="SO170" s="125"/>
      <c r="SP170" s="125"/>
      <c r="SQ170" s="125"/>
      <c r="SR170" s="125"/>
      <c r="SS170" s="125"/>
      <c r="ST170" s="125"/>
      <c r="SU170" s="125"/>
      <c r="SV170" s="125"/>
      <c r="SW170" s="125"/>
      <c r="SX170" s="226"/>
      <c r="SY170" s="240">
        <v>0</v>
      </c>
      <c r="SZ170" s="225">
        <v>0</v>
      </c>
      <c r="TA170" s="226">
        <f t="shared" si="4330"/>
        <v>0</v>
      </c>
      <c r="TB170" s="226"/>
      <c r="TC170" s="240">
        <v>0</v>
      </c>
      <c r="TD170" s="225">
        <v>85.54</v>
      </c>
      <c r="TE170" s="226">
        <f t="shared" si="4331"/>
        <v>0</v>
      </c>
      <c r="TF170" s="226"/>
      <c r="TG170" s="240">
        <v>0</v>
      </c>
      <c r="TH170" s="225">
        <v>85.54</v>
      </c>
      <c r="TI170" s="226">
        <f t="shared" si="4332"/>
        <v>0</v>
      </c>
      <c r="TJ170" s="226"/>
      <c r="TK170" s="240">
        <v>0</v>
      </c>
      <c r="TL170" s="225">
        <v>85.54</v>
      </c>
      <c r="TM170" s="226">
        <f t="shared" si="4333"/>
        <v>0</v>
      </c>
      <c r="TN170" s="226"/>
      <c r="TO170" s="240">
        <v>0</v>
      </c>
      <c r="TP170" s="225">
        <v>85.54</v>
      </c>
      <c r="TQ170" s="226">
        <f t="shared" si="4334"/>
        <v>0</v>
      </c>
      <c r="TR170" s="226"/>
      <c r="TS170" s="240">
        <v>0</v>
      </c>
      <c r="TT170" s="225">
        <v>85.54</v>
      </c>
      <c r="TU170" s="226">
        <f t="shared" si="4335"/>
        <v>0</v>
      </c>
      <c r="TV170" s="226"/>
      <c r="TW170" s="240">
        <v>0</v>
      </c>
      <c r="TX170" s="225">
        <v>85.54</v>
      </c>
      <c r="TY170" s="226">
        <f t="shared" si="4336"/>
        <v>0</v>
      </c>
      <c r="TZ170" s="125"/>
      <c r="UA170" s="219">
        <v>0</v>
      </c>
      <c r="UB170" s="225">
        <v>85.54</v>
      </c>
      <c r="UC170" s="226">
        <f t="shared" si="4337"/>
        <v>0</v>
      </c>
      <c r="UD170" s="125"/>
      <c r="UE170" s="219">
        <v>0</v>
      </c>
      <c r="UF170" s="225">
        <v>85.54</v>
      </c>
      <c r="UG170" s="226">
        <f t="shared" si="4338"/>
        <v>0</v>
      </c>
      <c r="UH170" s="125"/>
      <c r="UI170" s="219">
        <v>0</v>
      </c>
      <c r="UJ170" s="225">
        <v>85.54</v>
      </c>
      <c r="UK170" s="226">
        <f t="shared" si="4339"/>
        <v>0</v>
      </c>
      <c r="UL170" s="125"/>
      <c r="UM170" s="219">
        <v>0</v>
      </c>
      <c r="UN170" s="225">
        <v>85.54</v>
      </c>
      <c r="UO170" s="226">
        <f t="shared" si="4340"/>
        <v>0</v>
      </c>
      <c r="UP170" s="125"/>
      <c r="UQ170" s="209">
        <v>0</v>
      </c>
      <c r="UR170" s="225">
        <v>85.54</v>
      </c>
      <c r="US170" s="226">
        <f t="shared" si="4341"/>
        <v>0</v>
      </c>
      <c r="UT170" s="125"/>
      <c r="UU170" s="209">
        <v>0</v>
      </c>
      <c r="UV170" s="225">
        <v>85.54</v>
      </c>
      <c r="UW170" s="226">
        <f t="shared" si="4342"/>
        <v>0</v>
      </c>
      <c r="UX170" s="125"/>
      <c r="UY170" s="209">
        <v>0</v>
      </c>
      <c r="UZ170" s="225">
        <v>85.54</v>
      </c>
      <c r="VA170" s="226">
        <f t="shared" si="4343"/>
        <v>0</v>
      </c>
      <c r="VB170" s="125"/>
      <c r="VC170" s="209">
        <v>0</v>
      </c>
      <c r="VD170" s="225">
        <v>85.54</v>
      </c>
      <c r="VE170" s="226">
        <f t="shared" si="4344"/>
        <v>0</v>
      </c>
      <c r="VF170" s="125"/>
      <c r="VG170" s="209">
        <v>0</v>
      </c>
      <c r="VH170" s="225">
        <v>85.54</v>
      </c>
      <c r="VI170" s="226">
        <f t="shared" si="4345"/>
        <v>0</v>
      </c>
      <c r="VJ170" s="125"/>
      <c r="VK170" s="206">
        <v>0</v>
      </c>
      <c r="VL170" s="225">
        <v>85.54</v>
      </c>
      <c r="VM170" s="226">
        <f t="shared" si="4346"/>
        <v>0</v>
      </c>
      <c r="VN170" s="125"/>
      <c r="VO170" s="206">
        <v>0</v>
      </c>
      <c r="VP170" s="225">
        <v>85.54</v>
      </c>
      <c r="VQ170" s="226">
        <f t="shared" si="4347"/>
        <v>0</v>
      </c>
      <c r="VR170" s="125"/>
      <c r="VS170" s="206">
        <v>0</v>
      </c>
      <c r="VT170" s="225">
        <v>85.54</v>
      </c>
      <c r="VU170" s="226">
        <f t="shared" si="4245"/>
        <v>0</v>
      </c>
      <c r="VV170" s="225"/>
      <c r="VW170" s="225">
        <v>85.54</v>
      </c>
      <c r="VX170" s="226">
        <f t="shared" si="4246"/>
        <v>0</v>
      </c>
      <c r="VY170" s="225"/>
      <c r="VZ170" s="225">
        <v>85.54</v>
      </c>
      <c r="WA170" s="225">
        <f t="shared" si="4247"/>
        <v>0</v>
      </c>
      <c r="WB170" s="225"/>
      <c r="WC170" s="225">
        <v>85.54</v>
      </c>
      <c r="WD170" s="225">
        <v>0</v>
      </c>
      <c r="WE170" s="254"/>
      <c r="WF170" s="254"/>
      <c r="WG170" s="254"/>
      <c r="WH170" s="254"/>
      <c r="WI170" s="254"/>
      <c r="WJ170" s="254"/>
      <c r="WK170" s="254"/>
      <c r="WL170" s="254"/>
      <c r="WM170" s="254"/>
      <c r="WN170" s="254"/>
      <c r="WO170" s="254"/>
      <c r="WP170" s="254"/>
      <c r="WQ170" s="254"/>
      <c r="WR170" s="254"/>
      <c r="WS170" s="254"/>
      <c r="WT170" s="254"/>
      <c r="WU170" s="254"/>
      <c r="WV170" s="254"/>
      <c r="WW170" s="254"/>
      <c r="WX170" s="254"/>
      <c r="WY170" s="254"/>
      <c r="WZ170" s="254"/>
      <c r="XA170" s="254"/>
      <c r="XB170" s="254"/>
      <c r="XC170" s="254"/>
      <c r="XD170" s="254"/>
      <c r="XE170" s="254"/>
      <c r="XF170" s="254"/>
      <c r="XG170" s="254"/>
      <c r="XH170" s="254"/>
      <c r="XI170" s="125"/>
      <c r="XJ170" s="125"/>
      <c r="XK170" s="125"/>
      <c r="XL170" s="125"/>
      <c r="XM170" s="125"/>
      <c r="XN170" s="125"/>
      <c r="XO170" s="125"/>
      <c r="XP170" s="125"/>
      <c r="XQ170" s="125"/>
      <c r="XR170" s="125"/>
      <c r="XS170" s="125"/>
      <c r="XT170" s="125"/>
      <c r="XU170" s="226"/>
      <c r="XV170" s="226"/>
      <c r="XW170" s="226">
        <v>115.48</v>
      </c>
      <c r="XX170" s="208">
        <f t="shared" si="4248"/>
        <v>0</v>
      </c>
      <c r="XY170" s="226"/>
      <c r="XZ170" s="226"/>
      <c r="YA170" s="226">
        <v>115.48</v>
      </c>
      <c r="YB170" s="208">
        <f t="shared" si="4249"/>
        <v>0</v>
      </c>
      <c r="YC170" s="226"/>
      <c r="YD170" s="226"/>
      <c r="YE170" s="226">
        <v>115.48</v>
      </c>
      <c r="YF170" s="208">
        <f t="shared" si="4250"/>
        <v>0</v>
      </c>
      <c r="YG170" s="226"/>
      <c r="YH170" s="226"/>
      <c r="YI170" s="226">
        <v>115.48</v>
      </c>
      <c r="YJ170" s="208">
        <f t="shared" si="4251"/>
        <v>0</v>
      </c>
      <c r="YK170" s="226"/>
      <c r="YL170" s="226"/>
      <c r="YM170" s="226">
        <v>115.48</v>
      </c>
      <c r="YN170" s="208">
        <f t="shared" si="4252"/>
        <v>0</v>
      </c>
      <c r="YO170" s="226"/>
      <c r="YP170" s="226"/>
      <c r="YQ170" s="226">
        <v>115.48</v>
      </c>
      <c r="YR170" s="208">
        <f t="shared" si="4253"/>
        <v>0</v>
      </c>
      <c r="YS170" s="226"/>
      <c r="YT170" s="226"/>
      <c r="YU170" s="226">
        <v>115.48</v>
      </c>
      <c r="YV170" s="208">
        <f t="shared" si="4254"/>
        <v>0</v>
      </c>
      <c r="YW170" s="226"/>
      <c r="YX170" s="226"/>
      <c r="YY170" s="226">
        <v>115.48</v>
      </c>
      <c r="YZ170" s="208">
        <f t="shared" si="4255"/>
        <v>0</v>
      </c>
      <c r="ZA170" s="125"/>
      <c r="ZB170" s="226"/>
      <c r="ZC170" s="226">
        <v>115.48</v>
      </c>
      <c r="ZD170" s="208">
        <f t="shared" si="4256"/>
        <v>0</v>
      </c>
      <c r="ZE170" s="125"/>
      <c r="ZF170" s="226"/>
      <c r="ZG170" s="226">
        <v>115.48</v>
      </c>
      <c r="ZH170" s="208">
        <f t="shared" si="4257"/>
        <v>0</v>
      </c>
      <c r="ZI170" s="125"/>
      <c r="ZJ170" s="225"/>
      <c r="ZK170" s="225">
        <v>115.48</v>
      </c>
      <c r="ZL170" s="208">
        <f t="shared" si="4258"/>
        <v>0</v>
      </c>
      <c r="ZM170" s="125"/>
      <c r="ZN170" s="225"/>
      <c r="ZO170" s="225">
        <v>115.48</v>
      </c>
      <c r="ZP170" s="208">
        <f t="shared" si="4259"/>
        <v>0</v>
      </c>
      <c r="ZQ170" s="125"/>
      <c r="ZR170" s="225"/>
      <c r="ZS170" s="225">
        <v>115.48</v>
      </c>
      <c r="ZT170" s="208">
        <f t="shared" si="4260"/>
        <v>0</v>
      </c>
      <c r="ZU170" s="125"/>
      <c r="ZV170" s="225"/>
      <c r="ZW170" s="225">
        <v>115.48</v>
      </c>
      <c r="ZX170" s="208">
        <f t="shared" si="4261"/>
        <v>0</v>
      </c>
      <c r="ZY170" s="125">
        <v>0</v>
      </c>
      <c r="ZZ170" s="225"/>
      <c r="AAA170" s="225">
        <v>115.48</v>
      </c>
      <c r="AAB170" s="208">
        <f t="shared" si="4262"/>
        <v>0</v>
      </c>
      <c r="AAC170" s="125"/>
      <c r="AAD170" s="225"/>
      <c r="AAE170" s="225">
        <v>115.48</v>
      </c>
      <c r="AAF170" s="208">
        <f t="shared" si="4263"/>
        <v>0</v>
      </c>
      <c r="AAG170" s="125"/>
      <c r="AAH170" s="225"/>
      <c r="AAI170" s="225">
        <v>115.48</v>
      </c>
      <c r="AAJ170" s="208">
        <f t="shared" si="4264"/>
        <v>0</v>
      </c>
      <c r="AAK170" s="125"/>
      <c r="AAL170" s="225"/>
      <c r="AAM170" s="225">
        <v>115.48</v>
      </c>
      <c r="AAN170" s="208">
        <f t="shared" si="4265"/>
        <v>0</v>
      </c>
      <c r="AAO170" s="125"/>
      <c r="AAP170" s="225"/>
      <c r="AAQ170" s="225">
        <v>115.48</v>
      </c>
      <c r="AAR170" s="208">
        <f t="shared" si="4266"/>
        <v>0</v>
      </c>
      <c r="AAS170" s="225"/>
      <c r="AAT170" s="225">
        <v>115.48</v>
      </c>
      <c r="AAU170" s="208">
        <f t="shared" si="4267"/>
        <v>0</v>
      </c>
      <c r="AAV170" s="225"/>
      <c r="AAW170" s="225">
        <v>115.48</v>
      </c>
      <c r="AAX170" s="226">
        <f t="shared" si="4268"/>
        <v>0</v>
      </c>
      <c r="AAY170" s="226"/>
      <c r="AAZ170" s="226">
        <v>115.48</v>
      </c>
      <c r="ABA170" s="226">
        <v>0</v>
      </c>
      <c r="ABB170" s="254"/>
      <c r="ABC170" s="254"/>
      <c r="ABD170" s="254"/>
      <c r="ABE170" s="254"/>
      <c r="ABF170" s="254"/>
      <c r="ABG170" s="254"/>
      <c r="ABH170" s="254"/>
      <c r="ABI170" s="254"/>
      <c r="ABJ170" s="254"/>
      <c r="ABK170" s="254"/>
      <c r="ABL170" s="254"/>
      <c r="ABM170" s="254"/>
      <c r="ABN170" s="254"/>
      <c r="ABO170" s="254"/>
      <c r="ABP170" s="254"/>
      <c r="ABQ170" s="254"/>
      <c r="ABR170" s="254"/>
      <c r="ABS170" s="254"/>
      <c r="ABT170" s="254"/>
      <c r="ABU170" s="254"/>
      <c r="ABV170" s="254"/>
      <c r="ABW170" s="254"/>
      <c r="ABX170" s="254"/>
      <c r="ABY170" s="254"/>
      <c r="ABZ170" s="254"/>
      <c r="ACA170" s="254"/>
      <c r="ACB170" s="254"/>
      <c r="ACC170" s="254"/>
      <c r="ACD170" s="254"/>
      <c r="ACE170" s="254"/>
      <c r="ACF170" s="126"/>
      <c r="ACG170" s="126"/>
      <c r="ACH170" s="126"/>
      <c r="ACI170" s="126"/>
      <c r="ACJ170" s="126"/>
      <c r="ACK170" s="126"/>
      <c r="ACL170" s="126"/>
      <c r="ACM170" s="126"/>
      <c r="ACN170" s="126"/>
      <c r="ACO170" s="126"/>
      <c r="ACP170" s="126"/>
      <c r="ACQ170" s="126"/>
      <c r="ACR170" s="134">
        <v>0</v>
      </c>
      <c r="ACS170" s="227"/>
      <c r="ACT170" s="225">
        <v>95</v>
      </c>
      <c r="ACU170" s="225">
        <f t="shared" ref="ACU170:ACU171" si="4354">ACS170*ACT170</f>
        <v>0</v>
      </c>
      <c r="ACV170" s="134">
        <v>0</v>
      </c>
      <c r="ACW170" s="227"/>
      <c r="ACX170" s="225">
        <v>95</v>
      </c>
      <c r="ACY170" s="225">
        <f t="shared" ref="ACY170:ACY171" si="4355">ACW170*ACX170</f>
        <v>0</v>
      </c>
      <c r="ACZ170" s="134">
        <v>0</v>
      </c>
      <c r="ADA170" s="227"/>
      <c r="ADB170" s="225">
        <v>95</v>
      </c>
      <c r="ADC170" s="225">
        <f t="shared" ref="ADC170:ADC171" si="4356">ADA170*ADB170</f>
        <v>0</v>
      </c>
      <c r="ADD170" s="134">
        <v>0</v>
      </c>
      <c r="ADE170" s="227"/>
      <c r="ADF170" s="225">
        <v>95</v>
      </c>
      <c r="ADG170" s="225">
        <f t="shared" ref="ADG170:ADG171" si="4357">ADE170*ADF170</f>
        <v>0</v>
      </c>
      <c r="ADH170" s="134">
        <v>0</v>
      </c>
      <c r="ADI170" s="227"/>
      <c r="ADJ170" s="225">
        <v>95</v>
      </c>
      <c r="ADK170" s="225">
        <f t="shared" ref="ADK170:ADK171" si="4358">ADI170*ADJ170</f>
        <v>0</v>
      </c>
      <c r="ADL170" s="134">
        <v>0</v>
      </c>
      <c r="ADM170" s="225"/>
      <c r="ADN170" s="225">
        <v>95</v>
      </c>
      <c r="ADO170" s="225">
        <f t="shared" ref="ADO170:ADO171" si="4359">ADM170*ADN170</f>
        <v>0</v>
      </c>
      <c r="ADP170" s="134">
        <v>0</v>
      </c>
      <c r="ADQ170" s="225"/>
      <c r="ADR170" s="225">
        <v>95</v>
      </c>
      <c r="ADS170" s="225">
        <f t="shared" ref="ADS170:ADS171" si="4360">ADQ170*ADR170</f>
        <v>0</v>
      </c>
      <c r="ADT170" s="134">
        <v>0</v>
      </c>
      <c r="ADU170" s="225"/>
      <c r="ADV170" s="225">
        <v>95</v>
      </c>
      <c r="ADW170" s="225">
        <f t="shared" ref="ADW170:ADW171" si="4361">ADU170*ADV170</f>
        <v>0</v>
      </c>
      <c r="ADX170" s="134">
        <v>0</v>
      </c>
      <c r="ADY170" s="225"/>
      <c r="ADZ170" s="225">
        <v>95</v>
      </c>
      <c r="AEA170" s="225">
        <f t="shared" si="4277"/>
        <v>0</v>
      </c>
      <c r="AEB170" s="134">
        <v>0</v>
      </c>
      <c r="AEC170" s="225"/>
      <c r="AED170" s="225">
        <v>95</v>
      </c>
      <c r="AEE170" s="225">
        <f t="shared" si="4278"/>
        <v>0</v>
      </c>
      <c r="AEF170" s="126">
        <v>0</v>
      </c>
      <c r="AEG170" s="225"/>
      <c r="AEH170" s="225">
        <v>95</v>
      </c>
      <c r="AEI170" s="225">
        <f t="shared" si="4279"/>
        <v>0</v>
      </c>
      <c r="AEJ170" s="126">
        <v>0</v>
      </c>
      <c r="AEK170" s="225"/>
      <c r="AEL170" s="225">
        <v>95</v>
      </c>
      <c r="AEM170" s="225">
        <f t="shared" si="4280"/>
        <v>0</v>
      </c>
      <c r="AEN170" s="126">
        <v>0</v>
      </c>
      <c r="AEO170" s="225"/>
      <c r="AEP170" s="225">
        <v>95</v>
      </c>
      <c r="AEQ170" s="225">
        <f t="shared" si="4281"/>
        <v>0</v>
      </c>
      <c r="AER170" s="126">
        <v>0</v>
      </c>
      <c r="AES170" s="225"/>
      <c r="AET170" s="225">
        <v>95</v>
      </c>
      <c r="AEU170" s="225">
        <f t="shared" si="4282"/>
        <v>0</v>
      </c>
      <c r="AEV170" s="126">
        <v>0</v>
      </c>
      <c r="AEW170" s="225"/>
      <c r="AEX170" s="225">
        <v>95</v>
      </c>
      <c r="AEY170" s="225">
        <f t="shared" si="4283"/>
        <v>0</v>
      </c>
      <c r="AEZ170" s="126">
        <v>0</v>
      </c>
      <c r="AFA170" s="225"/>
      <c r="AFB170" s="225">
        <v>95</v>
      </c>
      <c r="AFC170" s="225">
        <f t="shared" si="4284"/>
        <v>0</v>
      </c>
      <c r="AFD170" s="126">
        <v>0</v>
      </c>
      <c r="AFE170" s="225"/>
      <c r="AFF170" s="225">
        <v>95</v>
      </c>
      <c r="AFG170" s="225">
        <f t="shared" si="4285"/>
        <v>0</v>
      </c>
      <c r="AFH170" s="126">
        <v>200</v>
      </c>
      <c r="AFI170" s="225"/>
      <c r="AFJ170" s="225">
        <v>95</v>
      </c>
      <c r="AFK170" s="225">
        <f t="shared" si="4286"/>
        <v>0</v>
      </c>
      <c r="AFL170" s="126"/>
      <c r="AFM170" s="225"/>
      <c r="AFN170" s="225">
        <v>95</v>
      </c>
      <c r="AFO170" s="225">
        <f t="shared" si="4287"/>
        <v>0</v>
      </c>
      <c r="AFP170" s="225"/>
      <c r="AFQ170" s="225">
        <v>95</v>
      </c>
      <c r="AFR170" s="225">
        <f t="shared" si="4288"/>
        <v>0</v>
      </c>
      <c r="AFS170" s="225"/>
      <c r="AFT170" s="225">
        <v>95</v>
      </c>
      <c r="AFU170" s="225">
        <f t="shared" si="4289"/>
        <v>0</v>
      </c>
      <c r="AFV170" s="225"/>
      <c r="AFW170" s="225">
        <v>95</v>
      </c>
      <c r="AFX170" s="225">
        <v>0</v>
      </c>
      <c r="AFY170" s="254">
        <v>0</v>
      </c>
      <c r="AFZ170" s="254">
        <v>0</v>
      </c>
      <c r="AGA170" s="254">
        <v>0</v>
      </c>
      <c r="AGB170" s="254">
        <v>0</v>
      </c>
      <c r="AGC170" s="254">
        <v>0</v>
      </c>
      <c r="AGD170" s="254">
        <v>0</v>
      </c>
      <c r="AGE170" s="254">
        <v>0</v>
      </c>
      <c r="AGF170" s="254">
        <v>0</v>
      </c>
      <c r="AGG170" s="254">
        <v>0</v>
      </c>
      <c r="AGH170" s="254">
        <v>0</v>
      </c>
      <c r="AGI170" s="254">
        <v>0</v>
      </c>
      <c r="AGJ170" s="254">
        <v>0</v>
      </c>
      <c r="AGK170" s="254">
        <v>0</v>
      </c>
      <c r="AGL170" s="254">
        <v>0</v>
      </c>
      <c r="AGM170" s="254">
        <v>0</v>
      </c>
      <c r="AGN170" s="254">
        <v>0</v>
      </c>
      <c r="AGO170" s="254">
        <v>0</v>
      </c>
      <c r="AGP170" s="254">
        <v>0</v>
      </c>
      <c r="AGQ170" s="254">
        <v>0</v>
      </c>
      <c r="AGR170" s="254">
        <v>0</v>
      </c>
      <c r="AGS170" s="254">
        <v>0</v>
      </c>
      <c r="AGT170" s="254">
        <v>0</v>
      </c>
      <c r="AGU170" s="254">
        <v>0</v>
      </c>
      <c r="AGV170" s="254">
        <v>0</v>
      </c>
      <c r="AGW170" s="254">
        <v>0</v>
      </c>
      <c r="AGX170" s="254">
        <v>0</v>
      </c>
      <c r="AGY170" s="254">
        <v>0</v>
      </c>
      <c r="AGZ170" s="254">
        <v>0</v>
      </c>
      <c r="AHA170" s="254">
        <v>0</v>
      </c>
      <c r="AHB170" s="254">
        <v>0</v>
      </c>
      <c r="AHC170" s="126">
        <v>0</v>
      </c>
      <c r="AHD170" s="126">
        <v>0</v>
      </c>
      <c r="AHE170" s="126">
        <v>0</v>
      </c>
      <c r="AHF170" s="126">
        <v>0</v>
      </c>
      <c r="AHG170" s="126">
        <v>0</v>
      </c>
      <c r="AHH170" s="126">
        <v>0</v>
      </c>
      <c r="AHI170" s="126">
        <v>0</v>
      </c>
      <c r="AHJ170" s="126">
        <v>0</v>
      </c>
      <c r="AHK170" s="126">
        <v>0</v>
      </c>
      <c r="AHL170" s="126">
        <v>0</v>
      </c>
      <c r="AHM170" s="126">
        <v>0</v>
      </c>
      <c r="AHN170" s="126">
        <v>0</v>
      </c>
      <c r="AHO170" s="134">
        <f t="shared" si="3063"/>
        <v>0</v>
      </c>
      <c r="AHP170" s="127">
        <f t="shared" si="3064"/>
        <v>0</v>
      </c>
      <c r="AHQ170" s="127">
        <f t="shared" si="3065"/>
        <v>0</v>
      </c>
      <c r="AHR170" s="134">
        <f t="shared" si="3066"/>
        <v>0</v>
      </c>
      <c r="AHS170" s="127">
        <f t="shared" si="3067"/>
        <v>0</v>
      </c>
      <c r="AHT170" s="127">
        <f t="shared" si="4171"/>
        <v>0</v>
      </c>
      <c r="AHU170" s="134">
        <f t="shared" si="4172"/>
        <v>0</v>
      </c>
      <c r="AHV170" s="127">
        <f t="shared" si="4173"/>
        <v>0</v>
      </c>
      <c r="AHW170" s="127">
        <f t="shared" si="4174"/>
        <v>0</v>
      </c>
      <c r="AHX170" s="134">
        <v>0</v>
      </c>
      <c r="AHY170" s="127">
        <f t="shared" si="4175"/>
        <v>0</v>
      </c>
      <c r="AHZ170" s="127">
        <f t="shared" si="3762"/>
        <v>0</v>
      </c>
      <c r="AIA170" s="134">
        <f t="shared" si="3327"/>
        <v>0</v>
      </c>
      <c r="AIB170" s="127">
        <f t="shared" si="3328"/>
        <v>0</v>
      </c>
      <c r="AIC170" s="127">
        <f t="shared" si="3329"/>
        <v>0</v>
      </c>
      <c r="AID170" s="134">
        <f t="shared" si="3330"/>
        <v>0</v>
      </c>
      <c r="AIE170" s="127">
        <f t="shared" si="3331"/>
        <v>0</v>
      </c>
      <c r="AIF170" s="127">
        <f t="shared" si="3332"/>
        <v>0</v>
      </c>
      <c r="AIG170" s="134">
        <f t="shared" si="3333"/>
        <v>0</v>
      </c>
      <c r="AIH170" s="127">
        <f t="shared" si="3334"/>
        <v>0</v>
      </c>
      <c r="AII170" s="127">
        <f t="shared" si="3335"/>
        <v>0</v>
      </c>
      <c r="AIJ170" s="134">
        <f t="shared" si="3336"/>
        <v>0</v>
      </c>
      <c r="AIK170" s="127">
        <f t="shared" si="3337"/>
        <v>0</v>
      </c>
      <c r="AIL170" s="127">
        <f t="shared" si="4011"/>
        <v>0</v>
      </c>
      <c r="AIM170" s="134">
        <f t="shared" si="4048"/>
        <v>0</v>
      </c>
      <c r="AIN170" s="127">
        <f t="shared" si="4049"/>
        <v>0</v>
      </c>
      <c r="AIO170" s="127">
        <f t="shared" si="4050"/>
        <v>0</v>
      </c>
      <c r="AIP170" s="134">
        <f t="shared" si="4051"/>
        <v>0</v>
      </c>
      <c r="AIQ170" s="127">
        <f t="shared" si="4052"/>
        <v>0</v>
      </c>
      <c r="AIR170" s="127">
        <f t="shared" si="4176"/>
        <v>0</v>
      </c>
      <c r="AIS170" s="134">
        <f t="shared" si="4290"/>
        <v>0</v>
      </c>
      <c r="AIT170" s="127">
        <f t="shared" si="4290"/>
        <v>0</v>
      </c>
      <c r="AIU170" s="127">
        <f t="shared" si="4291"/>
        <v>0</v>
      </c>
      <c r="AIV170" s="134">
        <f t="shared" si="4291"/>
        <v>0</v>
      </c>
      <c r="AIW170" s="127">
        <f t="shared" si="4291"/>
        <v>0</v>
      </c>
      <c r="AIX170" s="127">
        <f t="shared" si="4292"/>
        <v>0</v>
      </c>
      <c r="AIY170" s="134">
        <f t="shared" si="4292"/>
        <v>0</v>
      </c>
      <c r="AIZ170" s="127">
        <f t="shared" si="4292"/>
        <v>0</v>
      </c>
      <c r="AJA170" s="127">
        <f t="shared" si="4293"/>
        <v>0</v>
      </c>
      <c r="AJB170" s="134">
        <f t="shared" si="4293"/>
        <v>0</v>
      </c>
      <c r="AJC170" s="127">
        <f t="shared" si="4293"/>
        <v>0</v>
      </c>
      <c r="AJD170" s="127">
        <f t="shared" si="4294"/>
        <v>0</v>
      </c>
      <c r="AJE170" s="134">
        <f t="shared" si="4294"/>
        <v>0</v>
      </c>
      <c r="AJF170" s="127">
        <f t="shared" si="4294"/>
        <v>0</v>
      </c>
      <c r="AJG170" s="127">
        <f t="shared" si="4295"/>
        <v>0</v>
      </c>
      <c r="AJH170" s="134">
        <f t="shared" si="4295"/>
        <v>0</v>
      </c>
      <c r="AJI170" s="127">
        <f t="shared" si="4295"/>
        <v>0</v>
      </c>
      <c r="AJJ170" s="127">
        <f t="shared" si="4296"/>
        <v>0</v>
      </c>
      <c r="AJK170" s="134">
        <f t="shared" si="4296"/>
        <v>0</v>
      </c>
      <c r="AJL170" s="127">
        <f t="shared" si="4296"/>
        <v>0</v>
      </c>
      <c r="AJM170" s="127">
        <f t="shared" si="4297"/>
        <v>0</v>
      </c>
      <c r="AJN170" s="134">
        <f t="shared" si="4297"/>
        <v>200</v>
      </c>
      <c r="AJO170" s="127">
        <f t="shared" si="4297"/>
        <v>0</v>
      </c>
      <c r="AJP170" s="127">
        <f t="shared" si="4298"/>
        <v>0</v>
      </c>
      <c r="AJQ170" s="134">
        <f t="shared" si="4298"/>
        <v>0</v>
      </c>
      <c r="AJR170" s="127">
        <f t="shared" si="4298"/>
        <v>0</v>
      </c>
      <c r="AJS170" s="127">
        <f t="shared" si="4299"/>
        <v>0</v>
      </c>
      <c r="AJT170" s="127">
        <f t="shared" si="4299"/>
        <v>0</v>
      </c>
      <c r="AJU170" s="127">
        <f>CF170+HG170+MD170+RA170+VX170+AAU170+AFR170</f>
        <v>0</v>
      </c>
      <c r="AJV170" s="127">
        <f>CG170+HH170+ME170+RB170+VY170+AAV170+AFS170</f>
        <v>0</v>
      </c>
      <c r="AJW170" s="127">
        <f>CI170+HJ170+MG170+RD170+WA170+AAX170+AFU170</f>
        <v>0</v>
      </c>
      <c r="AJX170" s="127">
        <v>0</v>
      </c>
      <c r="AJY170" s="127">
        <v>0</v>
      </c>
      <c r="AJZ170" s="128">
        <f t="shared" si="3073"/>
        <v>0</v>
      </c>
      <c r="AKA170" s="128">
        <f t="shared" si="3074"/>
        <v>0</v>
      </c>
      <c r="AKB170" s="128">
        <v>0</v>
      </c>
      <c r="AKC170" s="128">
        <v>0</v>
      </c>
      <c r="AKD170" s="128">
        <v>0</v>
      </c>
      <c r="AKE170" s="128">
        <v>0</v>
      </c>
      <c r="AKF170" s="128">
        <f t="shared" si="4177"/>
        <v>0</v>
      </c>
      <c r="AKG170" s="128">
        <f t="shared" si="4178"/>
        <v>0</v>
      </c>
      <c r="AKH170" s="128">
        <f t="shared" si="4179"/>
        <v>0</v>
      </c>
      <c r="AKI170" s="128">
        <f t="shared" si="4348"/>
        <v>0</v>
      </c>
      <c r="AKJ170" s="128">
        <v>0</v>
      </c>
      <c r="AKK170" s="128">
        <v>0</v>
      </c>
      <c r="AKL170" s="128">
        <f t="shared" si="3996"/>
        <v>0</v>
      </c>
      <c r="AKM170" s="128">
        <f t="shared" si="3343"/>
        <v>0</v>
      </c>
      <c r="AKN170" s="128">
        <f t="shared" si="4328"/>
        <v>0</v>
      </c>
      <c r="AKO170" s="128">
        <f t="shared" si="4349"/>
        <v>0</v>
      </c>
      <c r="AKP170" s="128">
        <f t="shared" si="4180"/>
        <v>0</v>
      </c>
      <c r="AKQ170" s="128">
        <f t="shared" si="4181"/>
        <v>0</v>
      </c>
      <c r="AKR170" s="128">
        <f t="shared" si="4182"/>
        <v>0</v>
      </c>
      <c r="AKS170" s="128">
        <f t="shared" si="4183"/>
        <v>0</v>
      </c>
      <c r="AKT170" s="128">
        <f t="shared" si="4300"/>
        <v>0</v>
      </c>
      <c r="AKU170" s="128">
        <f t="shared" si="4300"/>
        <v>0</v>
      </c>
      <c r="AKV170" s="128">
        <f t="shared" si="4300"/>
        <v>0</v>
      </c>
      <c r="AKW170" s="128">
        <f t="shared" si="4300"/>
        <v>0</v>
      </c>
      <c r="AKX170" s="128">
        <f t="shared" si="4300"/>
        <v>0</v>
      </c>
      <c r="AKY170" s="128">
        <f t="shared" si="4300"/>
        <v>0</v>
      </c>
      <c r="AKZ170" s="128">
        <f t="shared" si="4300"/>
        <v>0</v>
      </c>
      <c r="ALA170" s="128">
        <f t="shared" si="4300"/>
        <v>0</v>
      </c>
      <c r="ALB170" s="128">
        <f t="shared" si="4300"/>
        <v>0</v>
      </c>
      <c r="ALC170" s="128">
        <f t="shared" si="4300"/>
        <v>0</v>
      </c>
      <c r="ALD170" s="128">
        <f t="shared" si="4300"/>
        <v>0</v>
      </c>
      <c r="ALE170" s="128">
        <f t="shared" si="4300"/>
        <v>0</v>
      </c>
      <c r="ALF170" s="128">
        <f t="shared" si="4300"/>
        <v>0</v>
      </c>
      <c r="ALG170" s="128">
        <f t="shared" si="4300"/>
        <v>0</v>
      </c>
      <c r="ALH170" s="128">
        <f t="shared" si="4300"/>
        <v>0</v>
      </c>
      <c r="ALI170" s="128">
        <f t="shared" si="4301"/>
        <v>0</v>
      </c>
      <c r="ALJ170" s="128">
        <f t="shared" si="4301"/>
        <v>0</v>
      </c>
      <c r="ALK170" s="128">
        <f t="shared" si="4301"/>
        <v>0</v>
      </c>
      <c r="ALL170" s="128">
        <f>DZ170+IY170+NV170+SS170+XP170+ACM170+AHJ170</f>
        <v>0</v>
      </c>
      <c r="ALM170" s="128">
        <v>0</v>
      </c>
      <c r="ALN170" s="128">
        <v>0</v>
      </c>
      <c r="ALO170" s="128">
        <v>0</v>
      </c>
      <c r="ALP170" s="128">
        <v>0</v>
      </c>
      <c r="ALQ170" s="128">
        <v>0</v>
      </c>
      <c r="ALR170" s="128">
        <v>0</v>
      </c>
    </row>
    <row r="171" spans="1:16227" s="115" customFormat="1" ht="30" customHeight="1" outlineLevel="1" x14ac:dyDescent="0.25">
      <c r="A171" s="120"/>
      <c r="B171" s="120"/>
      <c r="C171" s="297" t="s">
        <v>225</v>
      </c>
      <c r="D171" s="187"/>
      <c r="E171" s="209"/>
      <c r="F171" s="209">
        <v>0</v>
      </c>
      <c r="G171" s="225"/>
      <c r="H171" s="225"/>
      <c r="I171" s="208">
        <v>0</v>
      </c>
      <c r="J171" s="209"/>
      <c r="K171" s="225"/>
      <c r="L171" s="225"/>
      <c r="M171" s="208">
        <v>0</v>
      </c>
      <c r="N171" s="209"/>
      <c r="O171" s="225"/>
      <c r="P171" s="225"/>
      <c r="Q171" s="208">
        <v>0</v>
      </c>
      <c r="R171" s="209">
        <v>0</v>
      </c>
      <c r="S171" s="225"/>
      <c r="T171" s="225"/>
      <c r="U171" s="208">
        <v>0</v>
      </c>
      <c r="V171" s="209">
        <v>0</v>
      </c>
      <c r="W171" s="225"/>
      <c r="X171" s="225"/>
      <c r="Y171" s="208">
        <v>0</v>
      </c>
      <c r="Z171" s="209">
        <v>0</v>
      </c>
      <c r="AA171" s="225"/>
      <c r="AB171" s="225"/>
      <c r="AC171" s="208">
        <v>0</v>
      </c>
      <c r="AD171" s="209">
        <v>0</v>
      </c>
      <c r="AE171" s="225"/>
      <c r="AF171" s="225"/>
      <c r="AG171" s="208">
        <v>0</v>
      </c>
      <c r="AH171" s="209">
        <v>0</v>
      </c>
      <c r="AI171" s="225"/>
      <c r="AJ171" s="225"/>
      <c r="AK171" s="208">
        <v>0</v>
      </c>
      <c r="AL171" s="209">
        <v>0</v>
      </c>
      <c r="AM171" s="225"/>
      <c r="AN171" s="225"/>
      <c r="AO171" s="208">
        <v>0</v>
      </c>
      <c r="AP171" s="209">
        <v>0</v>
      </c>
      <c r="AQ171" s="225"/>
      <c r="AR171" s="225"/>
      <c r="AS171" s="208">
        <v>0</v>
      </c>
      <c r="AT171" s="209">
        <v>0</v>
      </c>
      <c r="AU171" s="225"/>
      <c r="AV171" s="225"/>
      <c r="AW171" s="208">
        <v>0</v>
      </c>
      <c r="AX171" s="209">
        <v>0</v>
      </c>
      <c r="AY171" s="225"/>
      <c r="AZ171" s="225"/>
      <c r="BA171" s="208">
        <v>0</v>
      </c>
      <c r="BB171" s="209">
        <v>0</v>
      </c>
      <c r="BC171" s="225"/>
      <c r="BD171" s="225"/>
      <c r="BE171" s="208">
        <v>0</v>
      </c>
      <c r="BF171" s="209">
        <v>0</v>
      </c>
      <c r="BG171" s="225"/>
      <c r="BH171" s="225"/>
      <c r="BI171" s="208">
        <v>0</v>
      </c>
      <c r="BJ171" s="209">
        <v>0</v>
      </c>
      <c r="BK171" s="225"/>
      <c r="BL171" s="225"/>
      <c r="BM171" s="208">
        <v>0</v>
      </c>
      <c r="BN171" s="209"/>
      <c r="BO171" s="225"/>
      <c r="BP171" s="225"/>
      <c r="BQ171" s="208">
        <v>0</v>
      </c>
      <c r="BR171" s="209">
        <v>0</v>
      </c>
      <c r="BS171" s="225"/>
      <c r="BT171" s="225"/>
      <c r="BU171" s="208">
        <v>0</v>
      </c>
      <c r="BV171" s="209"/>
      <c r="BW171" s="225"/>
      <c r="BX171" s="225"/>
      <c r="BY171" s="208">
        <v>0</v>
      </c>
      <c r="BZ171" s="209"/>
      <c r="CA171" s="225"/>
      <c r="CB171" s="225"/>
      <c r="CC171" s="208">
        <v>0</v>
      </c>
      <c r="CD171" s="225"/>
      <c r="CE171" s="225"/>
      <c r="CF171" s="208">
        <v>0</v>
      </c>
      <c r="CG171" s="225"/>
      <c r="CH171" s="225"/>
      <c r="CI171" s="226">
        <f t="shared" si="4302"/>
        <v>0</v>
      </c>
      <c r="CJ171" s="226"/>
      <c r="CK171" s="226"/>
      <c r="CL171" s="226"/>
      <c r="CM171" s="254"/>
      <c r="CN171" s="254"/>
      <c r="CO171" s="254"/>
      <c r="CP171" s="254"/>
      <c r="CQ171" s="254">
        <v>0</v>
      </c>
      <c r="CR171" s="254">
        <v>0</v>
      </c>
      <c r="CS171" s="254">
        <v>0</v>
      </c>
      <c r="CT171" s="254">
        <v>0</v>
      </c>
      <c r="CU171" s="254">
        <v>0</v>
      </c>
      <c r="CV171" s="254">
        <v>0</v>
      </c>
      <c r="CW171" s="254">
        <v>0</v>
      </c>
      <c r="CX171" s="254">
        <v>0</v>
      </c>
      <c r="CY171" s="254">
        <v>0</v>
      </c>
      <c r="CZ171" s="254">
        <v>0</v>
      </c>
      <c r="DA171" s="254">
        <v>0</v>
      </c>
      <c r="DB171" s="254">
        <v>0</v>
      </c>
      <c r="DC171" s="254">
        <v>0</v>
      </c>
      <c r="DD171" s="254">
        <v>0</v>
      </c>
      <c r="DE171" s="254"/>
      <c r="DF171" s="254"/>
      <c r="DG171" s="254">
        <v>0</v>
      </c>
      <c r="DH171" s="254">
        <v>0</v>
      </c>
      <c r="DI171" s="254">
        <v>0</v>
      </c>
      <c r="DJ171" s="254">
        <v>0</v>
      </c>
      <c r="DK171" s="254"/>
      <c r="DL171" s="254"/>
      <c r="DM171" s="254">
        <v>0</v>
      </c>
      <c r="DN171" s="254">
        <v>0</v>
      </c>
      <c r="DO171" s="254">
        <v>0</v>
      </c>
      <c r="DP171" s="254">
        <v>0</v>
      </c>
      <c r="DQ171" s="254">
        <v>0</v>
      </c>
      <c r="DR171" s="254">
        <v>0</v>
      </c>
      <c r="DS171" s="254">
        <v>0</v>
      </c>
      <c r="DT171" s="254">
        <v>0</v>
      </c>
      <c r="DU171" s="254">
        <v>0</v>
      </c>
      <c r="DV171" s="253">
        <v>0</v>
      </c>
      <c r="DW171" s="254">
        <v>0</v>
      </c>
      <c r="DX171" s="254">
        <v>0</v>
      </c>
      <c r="DY171" s="254">
        <v>0</v>
      </c>
      <c r="DZ171" s="254">
        <v>0</v>
      </c>
      <c r="EA171" s="125">
        <v>0</v>
      </c>
      <c r="EB171" s="125">
        <v>0</v>
      </c>
      <c r="EC171" s="125">
        <v>0</v>
      </c>
      <c r="ED171" s="125">
        <v>0</v>
      </c>
      <c r="EE171" s="125">
        <v>0</v>
      </c>
      <c r="EF171" s="125">
        <v>0</v>
      </c>
      <c r="EG171" s="226">
        <v>0</v>
      </c>
      <c r="EH171" s="225"/>
      <c r="EI171" s="225"/>
      <c r="EJ171" s="225">
        <f t="shared" si="4303"/>
        <v>0</v>
      </c>
      <c r="EK171" s="226">
        <v>0</v>
      </c>
      <c r="EL171" s="225"/>
      <c r="EM171" s="225"/>
      <c r="EN171" s="225">
        <f t="shared" si="4304"/>
        <v>0</v>
      </c>
      <c r="EO171" s="226">
        <v>0</v>
      </c>
      <c r="EP171" s="225"/>
      <c r="EQ171" s="225"/>
      <c r="ER171" s="225">
        <f t="shared" si="4305"/>
        <v>0</v>
      </c>
      <c r="ES171" s="226">
        <v>0</v>
      </c>
      <c r="ET171" s="225"/>
      <c r="EU171" s="225"/>
      <c r="EV171" s="225">
        <f t="shared" si="4306"/>
        <v>0</v>
      </c>
      <c r="EW171" s="226">
        <v>0</v>
      </c>
      <c r="EX171" s="225"/>
      <c r="EY171" s="225"/>
      <c r="EZ171" s="225">
        <f t="shared" si="4307"/>
        <v>0</v>
      </c>
      <c r="FA171" s="226">
        <v>0</v>
      </c>
      <c r="FB171" s="225"/>
      <c r="FC171" s="225"/>
      <c r="FD171" s="225">
        <f t="shared" si="4308"/>
        <v>0</v>
      </c>
      <c r="FE171" s="226">
        <v>0</v>
      </c>
      <c r="FF171" s="225"/>
      <c r="FG171" s="225"/>
      <c r="FH171" s="225">
        <f t="shared" si="4309"/>
        <v>0</v>
      </c>
      <c r="FI171" s="226">
        <v>0</v>
      </c>
      <c r="FJ171" s="225"/>
      <c r="FK171" s="225"/>
      <c r="FL171" s="225">
        <f t="shared" si="4310"/>
        <v>0</v>
      </c>
      <c r="FM171" s="125">
        <v>0</v>
      </c>
      <c r="FN171" s="225"/>
      <c r="FO171" s="225"/>
      <c r="FP171" s="225">
        <f t="shared" si="4311"/>
        <v>0</v>
      </c>
      <c r="FQ171" s="125">
        <v>0</v>
      </c>
      <c r="FR171" s="225"/>
      <c r="FS171" s="225"/>
      <c r="FT171" s="225">
        <f t="shared" si="4312"/>
        <v>0</v>
      </c>
      <c r="FU171" s="125">
        <v>0</v>
      </c>
      <c r="FV171" s="225"/>
      <c r="FW171" s="225"/>
      <c r="FX171" s="225">
        <f t="shared" si="4313"/>
        <v>0</v>
      </c>
      <c r="FY171" s="125">
        <v>0</v>
      </c>
      <c r="FZ171" s="225"/>
      <c r="GA171" s="225"/>
      <c r="GB171" s="225">
        <f t="shared" si="4314"/>
        <v>0</v>
      </c>
      <c r="GC171" s="125">
        <v>0</v>
      </c>
      <c r="GD171" s="225"/>
      <c r="GE171" s="225"/>
      <c r="GF171" s="225">
        <f t="shared" si="4315"/>
        <v>0</v>
      </c>
      <c r="GG171" s="125">
        <v>0</v>
      </c>
      <c r="GH171" s="225"/>
      <c r="GI171" s="225"/>
      <c r="GJ171" s="225">
        <f t="shared" si="4316"/>
        <v>0</v>
      </c>
      <c r="GK171" s="125">
        <v>0</v>
      </c>
      <c r="GL171" s="225"/>
      <c r="GM171" s="225"/>
      <c r="GN171" s="225">
        <f t="shared" si="4185"/>
        <v>0</v>
      </c>
      <c r="GO171" s="125"/>
      <c r="GP171" s="225"/>
      <c r="GQ171" s="225"/>
      <c r="GR171" s="225">
        <f t="shared" si="4350"/>
        <v>0</v>
      </c>
      <c r="GS171" s="125">
        <v>0</v>
      </c>
      <c r="GT171" s="225"/>
      <c r="GU171" s="225"/>
      <c r="GV171" s="225">
        <f t="shared" si="4351"/>
        <v>0</v>
      </c>
      <c r="GW171" s="125">
        <v>0</v>
      </c>
      <c r="GX171" s="225"/>
      <c r="GY171" s="225"/>
      <c r="GZ171" s="225">
        <f t="shared" si="4352"/>
        <v>0</v>
      </c>
      <c r="HA171" s="125"/>
      <c r="HB171" s="225"/>
      <c r="HC171" s="225"/>
      <c r="HD171" s="225">
        <f t="shared" si="4353"/>
        <v>0</v>
      </c>
      <c r="HE171" s="225"/>
      <c r="HF171" s="225"/>
      <c r="HG171" s="225">
        <f t="shared" si="4321"/>
        <v>0</v>
      </c>
      <c r="HH171" s="225"/>
      <c r="HI171" s="225"/>
      <c r="HJ171" s="225">
        <f t="shared" si="4322"/>
        <v>0</v>
      </c>
      <c r="HK171" s="225"/>
      <c r="HL171" s="225"/>
      <c r="HM171" s="225"/>
      <c r="HN171" s="254">
        <v>0</v>
      </c>
      <c r="HO171" s="254">
        <v>0</v>
      </c>
      <c r="HP171" s="254">
        <v>0</v>
      </c>
      <c r="HQ171" s="254">
        <v>0</v>
      </c>
      <c r="HR171" s="254">
        <v>0</v>
      </c>
      <c r="HS171" s="254">
        <v>0</v>
      </c>
      <c r="HT171" s="254">
        <v>0</v>
      </c>
      <c r="HU171" s="254">
        <v>0</v>
      </c>
      <c r="HV171" s="254">
        <v>0</v>
      </c>
      <c r="HW171" s="254">
        <v>0</v>
      </c>
      <c r="HX171" s="254">
        <v>0</v>
      </c>
      <c r="HY171" s="254">
        <v>0</v>
      </c>
      <c r="HZ171" s="254">
        <v>0</v>
      </c>
      <c r="IA171" s="254">
        <v>0</v>
      </c>
      <c r="IB171" s="254">
        <v>0</v>
      </c>
      <c r="IC171" s="254">
        <v>0</v>
      </c>
      <c r="ID171" s="254">
        <v>0</v>
      </c>
      <c r="IE171" s="254">
        <v>0</v>
      </c>
      <c r="IF171" s="254">
        <v>0</v>
      </c>
      <c r="IG171" s="254">
        <v>0</v>
      </c>
      <c r="IH171" s="254">
        <v>0</v>
      </c>
      <c r="II171" s="254">
        <v>0</v>
      </c>
      <c r="IJ171" s="254">
        <v>0</v>
      </c>
      <c r="IK171" s="254">
        <v>0</v>
      </c>
      <c r="IL171" s="254">
        <v>0</v>
      </c>
      <c r="IM171" s="254">
        <v>0</v>
      </c>
      <c r="IN171" s="254">
        <v>0</v>
      </c>
      <c r="IO171" s="254">
        <v>0</v>
      </c>
      <c r="IP171" s="254">
        <v>0</v>
      </c>
      <c r="IQ171" s="254">
        <v>0</v>
      </c>
      <c r="IR171" s="264">
        <v>0</v>
      </c>
      <c r="IS171" s="264">
        <v>0</v>
      </c>
      <c r="IT171" s="264">
        <v>0</v>
      </c>
      <c r="IU171" s="264">
        <v>0</v>
      </c>
      <c r="IV171" s="264">
        <v>0</v>
      </c>
      <c r="IW171" s="264">
        <v>0</v>
      </c>
      <c r="IX171" s="264">
        <v>0</v>
      </c>
      <c r="IY171" s="264">
        <v>0</v>
      </c>
      <c r="IZ171" s="128">
        <v>0</v>
      </c>
      <c r="JA171" s="128">
        <v>0</v>
      </c>
      <c r="JB171" s="128">
        <v>0</v>
      </c>
      <c r="JC171" s="128">
        <v>0</v>
      </c>
      <c r="JD171" s="225"/>
      <c r="JE171" s="225"/>
      <c r="JF171" s="227"/>
      <c r="JG171" s="228">
        <f t="shared" si="4329"/>
        <v>0</v>
      </c>
      <c r="JH171" s="225"/>
      <c r="JI171" s="225"/>
      <c r="JJ171" s="227"/>
      <c r="JK171" s="228">
        <f t="shared" si="4187"/>
        <v>0</v>
      </c>
      <c r="JL171" s="225"/>
      <c r="JM171" s="225"/>
      <c r="JN171" s="227"/>
      <c r="JO171" s="228">
        <f t="shared" si="4188"/>
        <v>0</v>
      </c>
      <c r="JP171" s="225"/>
      <c r="JQ171" s="225"/>
      <c r="JR171" s="227"/>
      <c r="JS171" s="228">
        <f t="shared" si="4189"/>
        <v>0</v>
      </c>
      <c r="JT171" s="225"/>
      <c r="JU171" s="225"/>
      <c r="JV171" s="227"/>
      <c r="JW171" s="228">
        <f t="shared" si="4190"/>
        <v>0</v>
      </c>
      <c r="JX171" s="225"/>
      <c r="JY171" s="225"/>
      <c r="JZ171" s="227"/>
      <c r="KA171" s="228">
        <f t="shared" si="4191"/>
        <v>0</v>
      </c>
      <c r="KB171" s="225"/>
      <c r="KC171" s="227"/>
      <c r="KD171" s="227"/>
      <c r="KE171" s="228">
        <f t="shared" si="4192"/>
        <v>0</v>
      </c>
      <c r="KF171" s="225"/>
      <c r="KG171" s="227"/>
      <c r="KH171" s="227"/>
      <c r="KI171" s="228">
        <f t="shared" si="4193"/>
        <v>0</v>
      </c>
      <c r="KJ171" s="128"/>
      <c r="KK171" s="227"/>
      <c r="KL171" s="227"/>
      <c r="KM171" s="228">
        <f t="shared" si="4194"/>
        <v>0</v>
      </c>
      <c r="KN171" s="128"/>
      <c r="KO171" s="227"/>
      <c r="KP171" s="227"/>
      <c r="KQ171" s="228">
        <f t="shared" si="4195"/>
        <v>0</v>
      </c>
      <c r="KR171" s="128"/>
      <c r="KS171" s="227"/>
      <c r="KT171" s="227"/>
      <c r="KU171" s="228">
        <f t="shared" si="4196"/>
        <v>0</v>
      </c>
      <c r="KV171" s="128"/>
      <c r="KW171" s="227"/>
      <c r="KX171" s="227"/>
      <c r="KY171" s="228">
        <f t="shared" si="4197"/>
        <v>0</v>
      </c>
      <c r="KZ171" s="128">
        <v>0</v>
      </c>
      <c r="LA171" s="227"/>
      <c r="LB171" s="227"/>
      <c r="LC171" s="228">
        <f t="shared" si="4198"/>
        <v>0</v>
      </c>
      <c r="LD171" s="128"/>
      <c r="LE171" s="227"/>
      <c r="LF171" s="227"/>
      <c r="LG171" s="228">
        <f t="shared" si="4199"/>
        <v>0</v>
      </c>
      <c r="LH171" s="128"/>
      <c r="LI171" s="227"/>
      <c r="LJ171" s="227"/>
      <c r="LK171" s="228">
        <f t="shared" si="4200"/>
        <v>0</v>
      </c>
      <c r="LL171" s="128"/>
      <c r="LM171" s="227"/>
      <c r="LN171" s="227"/>
      <c r="LO171" s="228">
        <f t="shared" si="4201"/>
        <v>0</v>
      </c>
      <c r="LP171" s="128"/>
      <c r="LQ171" s="227"/>
      <c r="LR171" s="227"/>
      <c r="LS171" s="228">
        <f t="shared" si="4202"/>
        <v>0</v>
      </c>
      <c r="LT171" s="128"/>
      <c r="LU171" s="227"/>
      <c r="LV171" s="227"/>
      <c r="LW171" s="228">
        <f t="shared" si="4203"/>
        <v>0</v>
      </c>
      <c r="LX171" s="128"/>
      <c r="LY171" s="227"/>
      <c r="LZ171" s="227"/>
      <c r="MA171" s="228">
        <f t="shared" si="4204"/>
        <v>0</v>
      </c>
      <c r="MB171" s="227"/>
      <c r="MC171" s="227"/>
      <c r="MD171" s="228">
        <f t="shared" si="4205"/>
        <v>0</v>
      </c>
      <c r="ME171" s="227"/>
      <c r="MF171" s="227"/>
      <c r="MG171" s="228">
        <f t="shared" si="4323"/>
        <v>0</v>
      </c>
      <c r="MH171" s="228"/>
      <c r="MI171" s="228"/>
      <c r="MJ171" s="228">
        <v>0</v>
      </c>
      <c r="MK171" s="254"/>
      <c r="ML171" s="254"/>
      <c r="MM171" s="254"/>
      <c r="MN171" s="254"/>
      <c r="MO171" s="254"/>
      <c r="MP171" s="254"/>
      <c r="MQ171" s="254"/>
      <c r="MR171" s="254"/>
      <c r="MS171" s="254"/>
      <c r="MT171" s="254"/>
      <c r="MU171" s="254"/>
      <c r="MV171" s="254"/>
      <c r="MW171" s="254"/>
      <c r="MX171" s="254"/>
      <c r="MY171" s="254"/>
      <c r="MZ171" s="254"/>
      <c r="NA171" s="254"/>
      <c r="NB171" s="254"/>
      <c r="NC171" s="254"/>
      <c r="ND171" s="254"/>
      <c r="NE171" s="254"/>
      <c r="NF171" s="254"/>
      <c r="NG171" s="254"/>
      <c r="NH171" s="254"/>
      <c r="NI171" s="254"/>
      <c r="NJ171" s="254"/>
      <c r="NK171" s="254"/>
      <c r="NL171" s="254"/>
      <c r="NM171" s="254"/>
      <c r="NN171" s="254"/>
      <c r="NO171" s="125"/>
      <c r="NP171" s="125"/>
      <c r="NQ171" s="125"/>
      <c r="NR171" s="125"/>
      <c r="NS171" s="125"/>
      <c r="NT171" s="125"/>
      <c r="NU171" s="125"/>
      <c r="NV171" s="125"/>
      <c r="NW171" s="125"/>
      <c r="NX171" s="125"/>
      <c r="NY171" s="125"/>
      <c r="NZ171" s="125"/>
      <c r="OA171" s="226"/>
      <c r="OB171" s="225"/>
      <c r="OC171" s="225"/>
      <c r="OD171" s="225">
        <f t="shared" si="4206"/>
        <v>0</v>
      </c>
      <c r="OE171" s="226"/>
      <c r="OF171" s="225"/>
      <c r="OG171" s="225"/>
      <c r="OH171" s="225">
        <f t="shared" si="4207"/>
        <v>0</v>
      </c>
      <c r="OI171" s="226"/>
      <c r="OJ171" s="225"/>
      <c r="OK171" s="225"/>
      <c r="OL171" s="225">
        <f t="shared" si="4208"/>
        <v>0</v>
      </c>
      <c r="OM171" s="226"/>
      <c r="ON171" s="225"/>
      <c r="OO171" s="225"/>
      <c r="OP171" s="225">
        <f t="shared" si="4209"/>
        <v>0</v>
      </c>
      <c r="OQ171" s="226"/>
      <c r="OR171" s="225"/>
      <c r="OS171" s="225"/>
      <c r="OT171" s="225">
        <f t="shared" si="4210"/>
        <v>0</v>
      </c>
      <c r="OU171" s="226"/>
      <c r="OV171" s="225"/>
      <c r="OW171" s="225"/>
      <c r="OX171" s="225">
        <f t="shared" si="4211"/>
        <v>0</v>
      </c>
      <c r="OY171" s="226"/>
      <c r="OZ171" s="225"/>
      <c r="PA171" s="225"/>
      <c r="PB171" s="225">
        <f t="shared" si="4212"/>
        <v>0</v>
      </c>
      <c r="PC171" s="226"/>
      <c r="PD171" s="225"/>
      <c r="PE171" s="225"/>
      <c r="PF171" s="225">
        <f t="shared" si="4213"/>
        <v>0</v>
      </c>
      <c r="PG171" s="125"/>
      <c r="PH171" s="225"/>
      <c r="PI171" s="225"/>
      <c r="PJ171" s="225">
        <f t="shared" si="4214"/>
        <v>0</v>
      </c>
      <c r="PK171" s="125"/>
      <c r="PL171" s="225"/>
      <c r="PM171" s="225"/>
      <c r="PN171" s="225">
        <f t="shared" si="4215"/>
        <v>0</v>
      </c>
      <c r="PO171" s="125"/>
      <c r="PP171" s="225"/>
      <c r="PQ171" s="225"/>
      <c r="PR171" s="225">
        <f t="shared" si="4324"/>
        <v>0</v>
      </c>
      <c r="PS171" s="125"/>
      <c r="PT171" s="225"/>
      <c r="PU171" s="225"/>
      <c r="PV171" s="225">
        <f t="shared" si="4325"/>
        <v>0</v>
      </c>
      <c r="PW171" s="125"/>
      <c r="PX171" s="225"/>
      <c r="PY171" s="225"/>
      <c r="PZ171" s="225">
        <f t="shared" si="4326"/>
        <v>0</v>
      </c>
      <c r="QA171" s="125"/>
      <c r="QB171" s="225"/>
      <c r="QC171" s="225"/>
      <c r="QD171" s="225">
        <f t="shared" si="4327"/>
        <v>0</v>
      </c>
      <c r="QE171" s="125"/>
      <c r="QF171" s="225"/>
      <c r="QG171" s="225"/>
      <c r="QH171" s="225">
        <f t="shared" si="4220"/>
        <v>0</v>
      </c>
      <c r="QI171" s="125"/>
      <c r="QJ171" s="225"/>
      <c r="QK171" s="225"/>
      <c r="QL171" s="225">
        <f t="shared" si="4221"/>
        <v>0</v>
      </c>
      <c r="QM171" s="125"/>
      <c r="QN171" s="225"/>
      <c r="QO171" s="225"/>
      <c r="QP171" s="225">
        <f t="shared" si="4222"/>
        <v>0</v>
      </c>
      <c r="QQ171" s="125"/>
      <c r="QR171" s="225"/>
      <c r="QS171" s="225"/>
      <c r="QT171" s="225">
        <f t="shared" si="4223"/>
        <v>0</v>
      </c>
      <c r="QU171" s="125"/>
      <c r="QV171" s="225"/>
      <c r="QW171" s="225"/>
      <c r="QX171" s="225">
        <f t="shared" si="4224"/>
        <v>0</v>
      </c>
      <c r="QY171" s="225"/>
      <c r="QZ171" s="225"/>
      <c r="RA171" s="225">
        <f t="shared" si="4225"/>
        <v>0</v>
      </c>
      <c r="RB171" s="225"/>
      <c r="RC171" s="225"/>
      <c r="RD171" s="225">
        <f t="shared" si="4226"/>
        <v>0</v>
      </c>
      <c r="RE171" s="225"/>
      <c r="RF171" s="225"/>
      <c r="RG171" s="225"/>
      <c r="RH171" s="254"/>
      <c r="RI171" s="254"/>
      <c r="RJ171" s="254"/>
      <c r="RK171" s="254"/>
      <c r="RL171" s="254"/>
      <c r="RM171" s="254"/>
      <c r="RN171" s="254"/>
      <c r="RO171" s="254"/>
      <c r="RP171" s="254"/>
      <c r="RQ171" s="254"/>
      <c r="RR171" s="254"/>
      <c r="RS171" s="254"/>
      <c r="RT171" s="254"/>
      <c r="RU171" s="254"/>
      <c r="RV171" s="254"/>
      <c r="RW171" s="254"/>
      <c r="RX171" s="254"/>
      <c r="RY171" s="254"/>
      <c r="RZ171" s="254"/>
      <c r="SA171" s="254"/>
      <c r="SB171" s="254"/>
      <c r="SC171" s="254"/>
      <c r="SD171" s="254"/>
      <c r="SE171" s="254"/>
      <c r="SF171" s="254"/>
      <c r="SG171" s="254"/>
      <c r="SH171" s="254"/>
      <c r="SI171" s="254"/>
      <c r="SJ171" s="254"/>
      <c r="SK171" s="254"/>
      <c r="SL171" s="125"/>
      <c r="SM171" s="125"/>
      <c r="SN171" s="125"/>
      <c r="SO171" s="125"/>
      <c r="SP171" s="125"/>
      <c r="SQ171" s="125"/>
      <c r="SR171" s="125"/>
      <c r="SS171" s="125"/>
      <c r="ST171" s="125"/>
      <c r="SU171" s="125"/>
      <c r="SV171" s="125"/>
      <c r="SW171" s="125"/>
      <c r="SX171" s="226"/>
      <c r="SY171" s="240">
        <v>0</v>
      </c>
      <c r="SZ171" s="225"/>
      <c r="TA171" s="225">
        <f t="shared" si="4330"/>
        <v>0</v>
      </c>
      <c r="TB171" s="226"/>
      <c r="TC171" s="240">
        <v>0</v>
      </c>
      <c r="TD171" s="225"/>
      <c r="TE171" s="225">
        <f t="shared" si="4331"/>
        <v>0</v>
      </c>
      <c r="TF171" s="226"/>
      <c r="TG171" s="240">
        <v>0</v>
      </c>
      <c r="TH171" s="225"/>
      <c r="TI171" s="225">
        <f t="shared" si="4332"/>
        <v>0</v>
      </c>
      <c r="TJ171" s="226"/>
      <c r="TK171" s="240">
        <v>0</v>
      </c>
      <c r="TL171" s="225"/>
      <c r="TM171" s="225">
        <f t="shared" si="4333"/>
        <v>0</v>
      </c>
      <c r="TN171" s="226"/>
      <c r="TO171" s="240">
        <v>0</v>
      </c>
      <c r="TP171" s="225"/>
      <c r="TQ171" s="225">
        <f t="shared" si="4334"/>
        <v>0</v>
      </c>
      <c r="TR171" s="226"/>
      <c r="TS171" s="240">
        <v>0</v>
      </c>
      <c r="TT171" s="225"/>
      <c r="TU171" s="225">
        <f t="shared" si="4335"/>
        <v>0</v>
      </c>
      <c r="TV171" s="226"/>
      <c r="TW171" s="240">
        <v>0</v>
      </c>
      <c r="TX171" s="225"/>
      <c r="TY171" s="225">
        <f t="shared" si="4336"/>
        <v>0</v>
      </c>
      <c r="TZ171" s="125"/>
      <c r="UA171" s="219">
        <v>0</v>
      </c>
      <c r="UB171" s="225"/>
      <c r="UC171" s="225">
        <f t="shared" si="4337"/>
        <v>0</v>
      </c>
      <c r="UD171" s="125"/>
      <c r="UE171" s="219">
        <v>0</v>
      </c>
      <c r="UF171" s="225"/>
      <c r="UG171" s="225">
        <f t="shared" si="4338"/>
        <v>0</v>
      </c>
      <c r="UH171" s="125"/>
      <c r="UI171" s="219">
        <v>0</v>
      </c>
      <c r="UJ171" s="225"/>
      <c r="UK171" s="225">
        <f t="shared" si="4339"/>
        <v>0</v>
      </c>
      <c r="UL171" s="125"/>
      <c r="UM171" s="219">
        <v>0</v>
      </c>
      <c r="UN171" s="225"/>
      <c r="UO171" s="225">
        <f t="shared" si="4340"/>
        <v>0</v>
      </c>
      <c r="UP171" s="125"/>
      <c r="UQ171" s="209">
        <v>0</v>
      </c>
      <c r="UR171" s="225"/>
      <c r="US171" s="225">
        <f t="shared" si="4341"/>
        <v>0</v>
      </c>
      <c r="UT171" s="125"/>
      <c r="UU171" s="209">
        <v>0</v>
      </c>
      <c r="UV171" s="225"/>
      <c r="UW171" s="225">
        <f t="shared" si="4342"/>
        <v>0</v>
      </c>
      <c r="UX171" s="125"/>
      <c r="UY171" s="209">
        <v>0</v>
      </c>
      <c r="UZ171" s="225"/>
      <c r="VA171" s="225">
        <f t="shared" si="4343"/>
        <v>0</v>
      </c>
      <c r="VB171" s="125"/>
      <c r="VC171" s="209">
        <v>0</v>
      </c>
      <c r="VD171" s="225"/>
      <c r="VE171" s="225">
        <f t="shared" si="4344"/>
        <v>0</v>
      </c>
      <c r="VF171" s="125"/>
      <c r="VG171" s="209">
        <v>0</v>
      </c>
      <c r="VH171" s="225"/>
      <c r="VI171" s="225">
        <f t="shared" si="4345"/>
        <v>0</v>
      </c>
      <c r="VJ171" s="125"/>
      <c r="VK171" s="206">
        <v>0</v>
      </c>
      <c r="VL171" s="225"/>
      <c r="VM171" s="225">
        <f t="shared" si="4346"/>
        <v>0</v>
      </c>
      <c r="VN171" s="125"/>
      <c r="VO171" s="206">
        <v>0</v>
      </c>
      <c r="VP171" s="225"/>
      <c r="VQ171" s="225">
        <f t="shared" si="4347"/>
        <v>0</v>
      </c>
      <c r="VR171" s="125"/>
      <c r="VS171" s="206">
        <v>0</v>
      </c>
      <c r="VT171" s="225"/>
      <c r="VU171" s="225">
        <f t="shared" si="4245"/>
        <v>0</v>
      </c>
      <c r="VV171" s="225"/>
      <c r="VW171" s="225"/>
      <c r="VX171" s="225">
        <f t="shared" si="4246"/>
        <v>0</v>
      </c>
      <c r="VY171" s="225"/>
      <c r="VZ171" s="225"/>
      <c r="WA171" s="225">
        <f t="shared" si="4247"/>
        <v>0</v>
      </c>
      <c r="WB171" s="225"/>
      <c r="WC171" s="225"/>
      <c r="WD171" s="225"/>
      <c r="WE171" s="254"/>
      <c r="WF171" s="254"/>
      <c r="WG171" s="254"/>
      <c r="WH171" s="254"/>
      <c r="WI171" s="254"/>
      <c r="WJ171" s="254"/>
      <c r="WK171" s="254"/>
      <c r="WL171" s="254"/>
      <c r="WM171" s="254"/>
      <c r="WN171" s="254"/>
      <c r="WO171" s="254"/>
      <c r="WP171" s="254"/>
      <c r="WQ171" s="254"/>
      <c r="WR171" s="254"/>
      <c r="WS171" s="254"/>
      <c r="WT171" s="254"/>
      <c r="WU171" s="254"/>
      <c r="WV171" s="254"/>
      <c r="WW171" s="254"/>
      <c r="WX171" s="254"/>
      <c r="WY171" s="254"/>
      <c r="WZ171" s="254"/>
      <c r="XA171" s="254"/>
      <c r="XB171" s="254"/>
      <c r="XC171" s="254"/>
      <c r="XD171" s="254"/>
      <c r="XE171" s="254"/>
      <c r="XF171" s="254"/>
      <c r="XG171" s="254"/>
      <c r="XH171" s="254"/>
      <c r="XI171" s="125"/>
      <c r="XJ171" s="125"/>
      <c r="XK171" s="125"/>
      <c r="XL171" s="125"/>
      <c r="XM171" s="125"/>
      <c r="XN171" s="125"/>
      <c r="XO171" s="125"/>
      <c r="XP171" s="125"/>
      <c r="XQ171" s="125"/>
      <c r="XR171" s="125"/>
      <c r="XS171" s="125"/>
      <c r="XT171" s="125"/>
      <c r="XU171" s="226"/>
      <c r="XV171" s="226"/>
      <c r="XW171" s="226"/>
      <c r="XX171" s="208">
        <f t="shared" si="4248"/>
        <v>0</v>
      </c>
      <c r="XY171" s="226"/>
      <c r="XZ171" s="226"/>
      <c r="YA171" s="226"/>
      <c r="YB171" s="208">
        <f t="shared" si="4249"/>
        <v>0</v>
      </c>
      <c r="YC171" s="226"/>
      <c r="YD171" s="226"/>
      <c r="YE171" s="226"/>
      <c r="YF171" s="208">
        <f t="shared" si="4250"/>
        <v>0</v>
      </c>
      <c r="YG171" s="226"/>
      <c r="YH171" s="226"/>
      <c r="YI171" s="226"/>
      <c r="YJ171" s="208">
        <f t="shared" si="4251"/>
        <v>0</v>
      </c>
      <c r="YK171" s="226"/>
      <c r="YL171" s="226"/>
      <c r="YM171" s="226"/>
      <c r="YN171" s="208">
        <f t="shared" si="4252"/>
        <v>0</v>
      </c>
      <c r="YO171" s="226"/>
      <c r="YP171" s="226"/>
      <c r="YQ171" s="226"/>
      <c r="YR171" s="208">
        <f t="shared" si="4253"/>
        <v>0</v>
      </c>
      <c r="YS171" s="226"/>
      <c r="YT171" s="226"/>
      <c r="YU171" s="226"/>
      <c r="YV171" s="208">
        <f t="shared" si="4254"/>
        <v>0</v>
      </c>
      <c r="YW171" s="226"/>
      <c r="YX171" s="226"/>
      <c r="YY171" s="226"/>
      <c r="YZ171" s="208">
        <f t="shared" si="4255"/>
        <v>0</v>
      </c>
      <c r="ZA171" s="125"/>
      <c r="ZB171" s="226"/>
      <c r="ZC171" s="226"/>
      <c r="ZD171" s="208">
        <f t="shared" si="4256"/>
        <v>0</v>
      </c>
      <c r="ZE171" s="125"/>
      <c r="ZF171" s="226"/>
      <c r="ZG171" s="226"/>
      <c r="ZH171" s="208">
        <f t="shared" si="4257"/>
        <v>0</v>
      </c>
      <c r="ZI171" s="125"/>
      <c r="ZJ171" s="225"/>
      <c r="ZK171" s="225"/>
      <c r="ZL171" s="208">
        <f t="shared" si="4258"/>
        <v>0</v>
      </c>
      <c r="ZM171" s="125"/>
      <c r="ZN171" s="225"/>
      <c r="ZO171" s="225"/>
      <c r="ZP171" s="208">
        <f t="shared" si="4259"/>
        <v>0</v>
      </c>
      <c r="ZQ171" s="125"/>
      <c r="ZR171" s="225"/>
      <c r="ZS171" s="225"/>
      <c r="ZT171" s="208">
        <f t="shared" si="4260"/>
        <v>0</v>
      </c>
      <c r="ZU171" s="125"/>
      <c r="ZV171" s="225"/>
      <c r="ZW171" s="225"/>
      <c r="ZX171" s="208">
        <f t="shared" si="4261"/>
        <v>0</v>
      </c>
      <c r="ZY171" s="125">
        <v>0</v>
      </c>
      <c r="ZZ171" s="225"/>
      <c r="AAA171" s="225"/>
      <c r="AAB171" s="208">
        <f t="shared" si="4262"/>
        <v>0</v>
      </c>
      <c r="AAC171" s="125"/>
      <c r="AAD171" s="225"/>
      <c r="AAE171" s="225"/>
      <c r="AAF171" s="208">
        <f t="shared" si="4263"/>
        <v>0</v>
      </c>
      <c r="AAG171" s="125"/>
      <c r="AAH171" s="225"/>
      <c r="AAI171" s="225"/>
      <c r="AAJ171" s="208">
        <f t="shared" si="4264"/>
        <v>0</v>
      </c>
      <c r="AAK171" s="125"/>
      <c r="AAL171" s="225"/>
      <c r="AAM171" s="225"/>
      <c r="AAN171" s="208">
        <f t="shared" si="4265"/>
        <v>0</v>
      </c>
      <c r="AAO171" s="125"/>
      <c r="AAP171" s="225"/>
      <c r="AAQ171" s="225"/>
      <c r="AAR171" s="208">
        <f t="shared" si="4266"/>
        <v>0</v>
      </c>
      <c r="AAS171" s="225"/>
      <c r="AAT171" s="225"/>
      <c r="AAU171" s="208">
        <f t="shared" si="4267"/>
        <v>0</v>
      </c>
      <c r="AAV171" s="225"/>
      <c r="AAW171" s="225"/>
      <c r="AAX171" s="226">
        <f t="shared" si="4268"/>
        <v>0</v>
      </c>
      <c r="AAY171" s="226"/>
      <c r="AAZ171" s="226"/>
      <c r="ABA171" s="226"/>
      <c r="ABB171" s="254"/>
      <c r="ABC171" s="254"/>
      <c r="ABD171" s="254"/>
      <c r="ABE171" s="254"/>
      <c r="ABF171" s="254"/>
      <c r="ABG171" s="254"/>
      <c r="ABH171" s="254"/>
      <c r="ABI171" s="254"/>
      <c r="ABJ171" s="254"/>
      <c r="ABK171" s="254"/>
      <c r="ABL171" s="254"/>
      <c r="ABM171" s="254"/>
      <c r="ABN171" s="254"/>
      <c r="ABO171" s="254"/>
      <c r="ABP171" s="254"/>
      <c r="ABQ171" s="254"/>
      <c r="ABR171" s="254"/>
      <c r="ABS171" s="254"/>
      <c r="ABT171" s="254"/>
      <c r="ABU171" s="254"/>
      <c r="ABV171" s="254"/>
      <c r="ABW171" s="254"/>
      <c r="ABX171" s="254"/>
      <c r="ABY171" s="254"/>
      <c r="ABZ171" s="254"/>
      <c r="ACA171" s="254"/>
      <c r="ACB171" s="254"/>
      <c r="ACC171" s="254"/>
      <c r="ACD171" s="254"/>
      <c r="ACE171" s="254"/>
      <c r="ACF171" s="126"/>
      <c r="ACG171" s="126"/>
      <c r="ACH171" s="126"/>
      <c r="ACI171" s="126"/>
      <c r="ACJ171" s="126"/>
      <c r="ACK171" s="126"/>
      <c r="ACL171" s="126"/>
      <c r="ACM171" s="126"/>
      <c r="ACN171" s="126"/>
      <c r="ACO171" s="126"/>
      <c r="ACP171" s="126"/>
      <c r="ACQ171" s="126"/>
      <c r="ACR171" s="134">
        <v>0</v>
      </c>
      <c r="ACS171" s="227"/>
      <c r="ACT171" s="225"/>
      <c r="ACU171" s="225">
        <f t="shared" si="4354"/>
        <v>0</v>
      </c>
      <c r="ACV171" s="134">
        <v>0</v>
      </c>
      <c r="ACW171" s="227"/>
      <c r="ACX171" s="225"/>
      <c r="ACY171" s="225">
        <f t="shared" si="4355"/>
        <v>0</v>
      </c>
      <c r="ACZ171" s="134">
        <v>0</v>
      </c>
      <c r="ADA171" s="227"/>
      <c r="ADB171" s="225"/>
      <c r="ADC171" s="225">
        <f t="shared" si="4356"/>
        <v>0</v>
      </c>
      <c r="ADD171" s="134">
        <v>0</v>
      </c>
      <c r="ADE171" s="227"/>
      <c r="ADF171" s="225"/>
      <c r="ADG171" s="225">
        <f t="shared" si="4357"/>
        <v>0</v>
      </c>
      <c r="ADH171" s="134">
        <v>0</v>
      </c>
      <c r="ADI171" s="227"/>
      <c r="ADJ171" s="225"/>
      <c r="ADK171" s="225">
        <f t="shared" si="4358"/>
        <v>0</v>
      </c>
      <c r="ADL171" s="134">
        <v>0</v>
      </c>
      <c r="ADM171" s="225"/>
      <c r="ADN171" s="225"/>
      <c r="ADO171" s="225">
        <f t="shared" si="4359"/>
        <v>0</v>
      </c>
      <c r="ADP171" s="134">
        <v>0</v>
      </c>
      <c r="ADQ171" s="225"/>
      <c r="ADR171" s="225"/>
      <c r="ADS171" s="225">
        <f t="shared" si="4360"/>
        <v>0</v>
      </c>
      <c r="ADT171" s="134">
        <v>0</v>
      </c>
      <c r="ADU171" s="225"/>
      <c r="ADV171" s="225"/>
      <c r="ADW171" s="225">
        <f t="shared" si="4361"/>
        <v>0</v>
      </c>
      <c r="ADX171" s="134">
        <v>0</v>
      </c>
      <c r="ADY171" s="225"/>
      <c r="ADZ171" s="225"/>
      <c r="AEA171" s="225">
        <f t="shared" si="4277"/>
        <v>0</v>
      </c>
      <c r="AEB171" s="134">
        <v>0</v>
      </c>
      <c r="AEC171" s="225"/>
      <c r="AED171" s="225"/>
      <c r="AEE171" s="225">
        <f t="shared" si="4278"/>
        <v>0</v>
      </c>
      <c r="AEF171" s="126">
        <v>0</v>
      </c>
      <c r="AEG171" s="225"/>
      <c r="AEH171" s="225"/>
      <c r="AEI171" s="225">
        <f t="shared" si="4279"/>
        <v>0</v>
      </c>
      <c r="AEJ171" s="126">
        <v>0</v>
      </c>
      <c r="AEK171" s="225"/>
      <c r="AEL171" s="225"/>
      <c r="AEM171" s="225">
        <f t="shared" si="4280"/>
        <v>0</v>
      </c>
      <c r="AEN171" s="126">
        <v>0</v>
      </c>
      <c r="AEO171" s="225"/>
      <c r="AEP171" s="225"/>
      <c r="AEQ171" s="225">
        <f t="shared" si="4281"/>
        <v>0</v>
      </c>
      <c r="AER171" s="126">
        <v>0</v>
      </c>
      <c r="AES171" s="225"/>
      <c r="AET171" s="225"/>
      <c r="AEU171" s="225">
        <f t="shared" si="4282"/>
        <v>0</v>
      </c>
      <c r="AEV171" s="126">
        <v>0</v>
      </c>
      <c r="AEW171" s="225"/>
      <c r="AEX171" s="225"/>
      <c r="AEY171" s="225">
        <f t="shared" si="4283"/>
        <v>0</v>
      </c>
      <c r="AEZ171" s="126">
        <v>0</v>
      </c>
      <c r="AFA171" s="225"/>
      <c r="AFB171" s="225"/>
      <c r="AFC171" s="225">
        <f t="shared" si="4284"/>
        <v>0</v>
      </c>
      <c r="AFD171" s="126">
        <v>0</v>
      </c>
      <c r="AFE171" s="225"/>
      <c r="AFF171" s="225"/>
      <c r="AFG171" s="225">
        <f t="shared" si="4285"/>
        <v>0</v>
      </c>
      <c r="AFH171" s="126">
        <v>0</v>
      </c>
      <c r="AFI171" s="225"/>
      <c r="AFJ171" s="225"/>
      <c r="AFK171" s="225">
        <f t="shared" si="4286"/>
        <v>0</v>
      </c>
      <c r="AFL171" s="126"/>
      <c r="AFM171" s="225"/>
      <c r="AFN171" s="225"/>
      <c r="AFO171" s="225">
        <f t="shared" si="4287"/>
        <v>0</v>
      </c>
      <c r="AFP171" s="225"/>
      <c r="AFQ171" s="225"/>
      <c r="AFR171" s="225">
        <f t="shared" si="4288"/>
        <v>0</v>
      </c>
      <c r="AFS171" s="225"/>
      <c r="AFT171" s="225"/>
      <c r="AFU171" s="225">
        <f t="shared" si="4289"/>
        <v>0</v>
      </c>
      <c r="AFV171" s="225"/>
      <c r="AFW171" s="225"/>
      <c r="AFX171" s="225"/>
      <c r="AFY171" s="254">
        <v>0</v>
      </c>
      <c r="AFZ171" s="254">
        <v>0</v>
      </c>
      <c r="AGA171" s="254">
        <v>0</v>
      </c>
      <c r="AGB171" s="254">
        <v>0</v>
      </c>
      <c r="AGC171" s="254">
        <v>0</v>
      </c>
      <c r="AGD171" s="254">
        <v>0</v>
      </c>
      <c r="AGE171" s="254">
        <v>0</v>
      </c>
      <c r="AGF171" s="254">
        <v>0</v>
      </c>
      <c r="AGG171" s="254">
        <v>0</v>
      </c>
      <c r="AGH171" s="254">
        <v>0</v>
      </c>
      <c r="AGI171" s="254">
        <v>0</v>
      </c>
      <c r="AGJ171" s="254">
        <v>0</v>
      </c>
      <c r="AGK171" s="254">
        <v>0</v>
      </c>
      <c r="AGL171" s="254">
        <v>0</v>
      </c>
      <c r="AGM171" s="254">
        <v>0</v>
      </c>
      <c r="AGN171" s="254">
        <v>0</v>
      </c>
      <c r="AGO171" s="254">
        <v>0</v>
      </c>
      <c r="AGP171" s="254">
        <v>0</v>
      </c>
      <c r="AGQ171" s="254">
        <v>0</v>
      </c>
      <c r="AGR171" s="254">
        <v>0</v>
      </c>
      <c r="AGS171" s="254">
        <v>0</v>
      </c>
      <c r="AGT171" s="254">
        <v>0</v>
      </c>
      <c r="AGU171" s="254">
        <v>0</v>
      </c>
      <c r="AGV171" s="254">
        <v>0</v>
      </c>
      <c r="AGW171" s="254">
        <v>0</v>
      </c>
      <c r="AGX171" s="254">
        <v>0</v>
      </c>
      <c r="AGY171" s="254">
        <v>0</v>
      </c>
      <c r="AGZ171" s="254">
        <v>0</v>
      </c>
      <c r="AHA171" s="254">
        <v>0</v>
      </c>
      <c r="AHB171" s="254">
        <v>0</v>
      </c>
      <c r="AHC171" s="126">
        <v>0</v>
      </c>
      <c r="AHD171" s="126">
        <v>0</v>
      </c>
      <c r="AHE171" s="126">
        <v>0</v>
      </c>
      <c r="AHF171" s="126">
        <v>0</v>
      </c>
      <c r="AHG171" s="126">
        <v>0</v>
      </c>
      <c r="AHH171" s="126">
        <v>0</v>
      </c>
      <c r="AHI171" s="126">
        <v>0</v>
      </c>
      <c r="AHJ171" s="126">
        <v>0</v>
      </c>
      <c r="AHK171" s="126">
        <v>0</v>
      </c>
      <c r="AHL171" s="126">
        <v>0</v>
      </c>
      <c r="AHM171" s="126">
        <v>0</v>
      </c>
      <c r="AHN171" s="126">
        <v>0</v>
      </c>
      <c r="AHO171" s="134">
        <f t="shared" si="3063"/>
        <v>0</v>
      </c>
      <c r="AHP171" s="127">
        <f t="shared" si="3064"/>
        <v>0</v>
      </c>
      <c r="AHQ171" s="127">
        <f t="shared" si="3065"/>
        <v>0</v>
      </c>
      <c r="AHR171" s="134">
        <f t="shared" si="3066"/>
        <v>0</v>
      </c>
      <c r="AHS171" s="127">
        <f t="shared" si="3067"/>
        <v>0</v>
      </c>
      <c r="AHT171" s="127">
        <f t="shared" si="4171"/>
        <v>0</v>
      </c>
      <c r="AHU171" s="134">
        <f t="shared" si="4172"/>
        <v>0</v>
      </c>
      <c r="AHV171" s="127">
        <f t="shared" si="4173"/>
        <v>0</v>
      </c>
      <c r="AHW171" s="127">
        <f t="shared" si="4174"/>
        <v>0</v>
      </c>
      <c r="AHX171" s="134">
        <v>0</v>
      </c>
      <c r="AHY171" s="127">
        <f t="shared" si="4175"/>
        <v>0</v>
      </c>
      <c r="AHZ171" s="127">
        <f t="shared" si="3762"/>
        <v>0</v>
      </c>
      <c r="AIA171" s="134">
        <f t="shared" si="3327"/>
        <v>0</v>
      </c>
      <c r="AIB171" s="127">
        <f t="shared" si="3328"/>
        <v>0</v>
      </c>
      <c r="AIC171" s="127">
        <f t="shared" si="3329"/>
        <v>0</v>
      </c>
      <c r="AID171" s="134">
        <f t="shared" si="3330"/>
        <v>0</v>
      </c>
      <c r="AIE171" s="127">
        <f t="shared" si="3331"/>
        <v>0</v>
      </c>
      <c r="AIF171" s="127">
        <f t="shared" si="3332"/>
        <v>0</v>
      </c>
      <c r="AIG171" s="134">
        <f t="shared" si="3333"/>
        <v>0</v>
      </c>
      <c r="AIH171" s="127">
        <f t="shared" si="3334"/>
        <v>0</v>
      </c>
      <c r="AII171" s="127">
        <f t="shared" si="3335"/>
        <v>0</v>
      </c>
      <c r="AIJ171" s="134">
        <f t="shared" si="3336"/>
        <v>0</v>
      </c>
      <c r="AIK171" s="127">
        <f t="shared" si="3337"/>
        <v>0</v>
      </c>
      <c r="AIL171" s="127">
        <f t="shared" si="4011"/>
        <v>0</v>
      </c>
      <c r="AIM171" s="134">
        <f t="shared" si="4048"/>
        <v>0</v>
      </c>
      <c r="AIN171" s="127">
        <f t="shared" si="4049"/>
        <v>0</v>
      </c>
      <c r="AIO171" s="127">
        <f t="shared" si="4050"/>
        <v>0</v>
      </c>
      <c r="AIP171" s="134">
        <f t="shared" si="4051"/>
        <v>0</v>
      </c>
      <c r="AIQ171" s="127">
        <f t="shared" si="4052"/>
        <v>0</v>
      </c>
      <c r="AIR171" s="127">
        <f t="shared" si="4176"/>
        <v>0</v>
      </c>
      <c r="AIS171" s="134">
        <f t="shared" si="4290"/>
        <v>0</v>
      </c>
      <c r="AIT171" s="127">
        <f t="shared" si="4290"/>
        <v>0</v>
      </c>
      <c r="AIU171" s="127">
        <f t="shared" si="4291"/>
        <v>0</v>
      </c>
      <c r="AIV171" s="134">
        <f t="shared" si="4291"/>
        <v>0</v>
      </c>
      <c r="AIW171" s="127">
        <f t="shared" si="4291"/>
        <v>0</v>
      </c>
      <c r="AIX171" s="127">
        <f t="shared" si="4292"/>
        <v>0</v>
      </c>
      <c r="AIY171" s="134">
        <f t="shared" si="4292"/>
        <v>0</v>
      </c>
      <c r="AIZ171" s="127">
        <f t="shared" si="4292"/>
        <v>0</v>
      </c>
      <c r="AJA171" s="127">
        <f t="shared" si="4293"/>
        <v>0</v>
      </c>
      <c r="AJB171" s="134">
        <f t="shared" si="4293"/>
        <v>0</v>
      </c>
      <c r="AJC171" s="127">
        <f t="shared" si="4293"/>
        <v>0</v>
      </c>
      <c r="AJD171" s="127">
        <f t="shared" si="4294"/>
        <v>0</v>
      </c>
      <c r="AJE171" s="134">
        <f t="shared" si="4294"/>
        <v>0</v>
      </c>
      <c r="AJF171" s="127">
        <f t="shared" si="4294"/>
        <v>0</v>
      </c>
      <c r="AJG171" s="127">
        <f t="shared" si="4295"/>
        <v>0</v>
      </c>
      <c r="AJH171" s="134">
        <f t="shared" si="4295"/>
        <v>0</v>
      </c>
      <c r="AJI171" s="127">
        <f t="shared" si="4295"/>
        <v>0</v>
      </c>
      <c r="AJJ171" s="127">
        <f t="shared" si="4296"/>
        <v>0</v>
      </c>
      <c r="AJK171" s="134">
        <f t="shared" si="4296"/>
        <v>0</v>
      </c>
      <c r="AJL171" s="127">
        <f t="shared" si="4296"/>
        <v>0</v>
      </c>
      <c r="AJM171" s="127">
        <f t="shared" si="4297"/>
        <v>0</v>
      </c>
      <c r="AJN171" s="134">
        <f t="shared" si="4297"/>
        <v>0</v>
      </c>
      <c r="AJO171" s="127">
        <f t="shared" si="4297"/>
        <v>0</v>
      </c>
      <c r="AJP171" s="127">
        <f t="shared" si="4298"/>
        <v>0</v>
      </c>
      <c r="AJQ171" s="134">
        <f t="shared" si="4298"/>
        <v>0</v>
      </c>
      <c r="AJR171" s="127">
        <f t="shared" si="4298"/>
        <v>0</v>
      </c>
      <c r="AJS171" s="127">
        <f t="shared" si="4299"/>
        <v>0</v>
      </c>
      <c r="AJT171" s="127">
        <f t="shared" si="4299"/>
        <v>0</v>
      </c>
      <c r="AJU171" s="127">
        <f>CF171+HG171+MD171+RA171+VX171+AAU171+AFR171</f>
        <v>0</v>
      </c>
      <c r="AJV171" s="127">
        <f>CG171+HH171+ME171+RB171+VY171+AAV171+AFS171</f>
        <v>0</v>
      </c>
      <c r="AJW171" s="127">
        <f>CI171+HJ171+MG171+RD171+WA171+AAX171+AFU171</f>
        <v>0</v>
      </c>
      <c r="AJX171" s="127">
        <v>0</v>
      </c>
      <c r="AJY171" s="127">
        <v>0</v>
      </c>
      <c r="AJZ171" s="128">
        <f t="shared" si="3073"/>
        <v>0</v>
      </c>
      <c r="AKA171" s="128">
        <f t="shared" si="3074"/>
        <v>0</v>
      </c>
      <c r="AKB171" s="128">
        <v>0</v>
      </c>
      <c r="AKC171" s="128">
        <v>0</v>
      </c>
      <c r="AKD171" s="128">
        <v>0</v>
      </c>
      <c r="AKE171" s="128">
        <v>0</v>
      </c>
      <c r="AKF171" s="128">
        <f t="shared" si="4177"/>
        <v>0</v>
      </c>
      <c r="AKG171" s="128">
        <f t="shared" si="4178"/>
        <v>0</v>
      </c>
      <c r="AKH171" s="128">
        <f t="shared" si="4179"/>
        <v>0</v>
      </c>
      <c r="AKI171" s="128">
        <f t="shared" si="4348"/>
        <v>0</v>
      </c>
      <c r="AKJ171" s="128">
        <v>0</v>
      </c>
      <c r="AKK171" s="128">
        <v>0</v>
      </c>
      <c r="AKL171" s="128">
        <f t="shared" si="3996"/>
        <v>0</v>
      </c>
      <c r="AKM171" s="128">
        <f t="shared" si="3343"/>
        <v>0</v>
      </c>
      <c r="AKN171" s="128">
        <f t="shared" si="4328"/>
        <v>0</v>
      </c>
      <c r="AKO171" s="128">
        <f t="shared" si="4349"/>
        <v>0</v>
      </c>
      <c r="AKP171" s="128">
        <f t="shared" si="4180"/>
        <v>0</v>
      </c>
      <c r="AKQ171" s="128">
        <f t="shared" si="4181"/>
        <v>0</v>
      </c>
      <c r="AKR171" s="128">
        <f t="shared" si="4182"/>
        <v>0</v>
      </c>
      <c r="AKS171" s="128">
        <f t="shared" si="4183"/>
        <v>0</v>
      </c>
      <c r="AKT171" s="128">
        <f t="shared" si="4300"/>
        <v>0</v>
      </c>
      <c r="AKU171" s="128">
        <f t="shared" si="4300"/>
        <v>0</v>
      </c>
      <c r="AKV171" s="128">
        <f t="shared" si="4300"/>
        <v>0</v>
      </c>
      <c r="AKW171" s="128">
        <f t="shared" si="4300"/>
        <v>0</v>
      </c>
      <c r="AKX171" s="128">
        <f t="shared" si="4300"/>
        <v>0</v>
      </c>
      <c r="AKY171" s="128">
        <f t="shared" si="4300"/>
        <v>0</v>
      </c>
      <c r="AKZ171" s="128">
        <f t="shared" si="4300"/>
        <v>0</v>
      </c>
      <c r="ALA171" s="128">
        <f t="shared" si="4300"/>
        <v>0</v>
      </c>
      <c r="ALB171" s="128">
        <f t="shared" si="4300"/>
        <v>0</v>
      </c>
      <c r="ALC171" s="128">
        <f t="shared" si="4300"/>
        <v>0</v>
      </c>
      <c r="ALD171" s="128">
        <f t="shared" si="4300"/>
        <v>0</v>
      </c>
      <c r="ALE171" s="128">
        <f t="shared" si="4300"/>
        <v>0</v>
      </c>
      <c r="ALF171" s="128">
        <f t="shared" si="4300"/>
        <v>0</v>
      </c>
      <c r="ALG171" s="128">
        <f t="shared" si="4300"/>
        <v>0</v>
      </c>
      <c r="ALH171" s="128">
        <f t="shared" si="4300"/>
        <v>0</v>
      </c>
      <c r="ALI171" s="128">
        <f t="shared" si="4301"/>
        <v>0</v>
      </c>
      <c r="ALJ171" s="128">
        <f t="shared" si="4301"/>
        <v>0</v>
      </c>
      <c r="ALK171" s="128">
        <f t="shared" si="4301"/>
        <v>0</v>
      </c>
      <c r="ALL171" s="128">
        <f>DZ171+IY171+NV171+SS171+XP171+ACM171+AHJ171</f>
        <v>0</v>
      </c>
      <c r="ALM171" s="128">
        <v>0</v>
      </c>
      <c r="ALN171" s="128">
        <v>0</v>
      </c>
      <c r="ALO171" s="128">
        <v>0</v>
      </c>
      <c r="ALP171" s="128">
        <v>0</v>
      </c>
      <c r="ALQ171" s="128">
        <v>0</v>
      </c>
      <c r="ALR171" s="128">
        <v>0</v>
      </c>
    </row>
    <row r="172" spans="1:16227" s="118" customFormat="1" ht="18" customHeight="1" outlineLevel="1" x14ac:dyDescent="0.25">
      <c r="A172" s="113"/>
      <c r="B172" s="113"/>
      <c r="C172" s="305" t="s">
        <v>411</v>
      </c>
      <c r="D172" s="179">
        <f>D173</f>
        <v>15000</v>
      </c>
      <c r="E172" s="231">
        <v>0</v>
      </c>
      <c r="F172" s="231">
        <v>0</v>
      </c>
      <c r="G172" s="231">
        <f t="shared" ref="G172" si="4362">G173</f>
        <v>0</v>
      </c>
      <c r="H172" s="231"/>
      <c r="I172" s="231">
        <f t="shared" ref="I172" si="4363">I173</f>
        <v>0</v>
      </c>
      <c r="J172" s="231">
        <v>0</v>
      </c>
      <c r="K172" s="231">
        <f t="shared" ref="K172" si="4364">K173</f>
        <v>0</v>
      </c>
      <c r="L172" s="231"/>
      <c r="M172" s="231">
        <f t="shared" ref="M172" si="4365">M173</f>
        <v>0</v>
      </c>
      <c r="N172" s="231">
        <v>0</v>
      </c>
      <c r="O172" s="231">
        <f t="shared" ref="O172" si="4366">O173</f>
        <v>0</v>
      </c>
      <c r="P172" s="231"/>
      <c r="Q172" s="231">
        <f t="shared" ref="Q172" si="4367">Q173</f>
        <v>0</v>
      </c>
      <c r="R172" s="231">
        <v>0</v>
      </c>
      <c r="S172" s="231">
        <f t="shared" ref="S172" si="4368">S173</f>
        <v>0</v>
      </c>
      <c r="T172" s="231"/>
      <c r="U172" s="231">
        <f t="shared" ref="U172" si="4369">U173</f>
        <v>0</v>
      </c>
      <c r="V172" s="231">
        <v>0</v>
      </c>
      <c r="W172" s="231">
        <f t="shared" ref="W172:Y172" si="4370">W173</f>
        <v>0</v>
      </c>
      <c r="X172" s="231"/>
      <c r="Y172" s="231">
        <f t="shared" si="4370"/>
        <v>0</v>
      </c>
      <c r="Z172" s="231">
        <v>0</v>
      </c>
      <c r="AA172" s="231">
        <f t="shared" ref="AA172" si="4371">AA173</f>
        <v>0</v>
      </c>
      <c r="AB172" s="231"/>
      <c r="AC172" s="231">
        <f t="shared" ref="AC172" si="4372">AC173</f>
        <v>0</v>
      </c>
      <c r="AD172" s="231">
        <v>0</v>
      </c>
      <c r="AE172" s="231">
        <f t="shared" ref="AE172:AG172" si="4373">AE173</f>
        <v>0</v>
      </c>
      <c r="AF172" s="231"/>
      <c r="AG172" s="231">
        <f t="shared" si="4373"/>
        <v>0</v>
      </c>
      <c r="AH172" s="231">
        <v>0</v>
      </c>
      <c r="AI172" s="231">
        <f t="shared" ref="AI172:AK172" si="4374">AI173</f>
        <v>0</v>
      </c>
      <c r="AJ172" s="231"/>
      <c r="AK172" s="231">
        <f t="shared" si="4374"/>
        <v>0</v>
      </c>
      <c r="AL172" s="231">
        <v>0</v>
      </c>
      <c r="AM172" s="231">
        <f t="shared" ref="AM172:AO172" si="4375">AM173</f>
        <v>0</v>
      </c>
      <c r="AN172" s="231"/>
      <c r="AO172" s="231">
        <f t="shared" si="4375"/>
        <v>0</v>
      </c>
      <c r="AP172" s="231">
        <v>0</v>
      </c>
      <c r="AQ172" s="231">
        <f t="shared" ref="AQ172:AS172" si="4376">AQ173</f>
        <v>0</v>
      </c>
      <c r="AR172" s="231"/>
      <c r="AS172" s="231">
        <f t="shared" si="4376"/>
        <v>0</v>
      </c>
      <c r="AT172" s="231">
        <f>AT173</f>
        <v>0</v>
      </c>
      <c r="AU172" s="231">
        <f t="shared" ref="AU172:DZ172" si="4377">AU173</f>
        <v>0</v>
      </c>
      <c r="AV172" s="231"/>
      <c r="AW172" s="231">
        <f t="shared" si="4377"/>
        <v>0</v>
      </c>
      <c r="AX172" s="231">
        <f t="shared" si="4377"/>
        <v>0</v>
      </c>
      <c r="AY172" s="231">
        <f t="shared" si="4377"/>
        <v>0</v>
      </c>
      <c r="AZ172" s="231"/>
      <c r="BA172" s="231">
        <f t="shared" si="4377"/>
        <v>0</v>
      </c>
      <c r="BB172" s="231">
        <f t="shared" si="4377"/>
        <v>0</v>
      </c>
      <c r="BC172" s="231">
        <f t="shared" si="4377"/>
        <v>0</v>
      </c>
      <c r="BD172" s="231"/>
      <c r="BE172" s="231">
        <f t="shared" si="4377"/>
        <v>0</v>
      </c>
      <c r="BF172" s="231">
        <f t="shared" si="4377"/>
        <v>0</v>
      </c>
      <c r="BG172" s="231">
        <f t="shared" si="4377"/>
        <v>0</v>
      </c>
      <c r="BH172" s="231"/>
      <c r="BI172" s="231">
        <f t="shared" si="4377"/>
        <v>0</v>
      </c>
      <c r="BJ172" s="231">
        <f t="shared" si="4377"/>
        <v>0</v>
      </c>
      <c r="BK172" s="231">
        <f t="shared" si="4377"/>
        <v>0</v>
      </c>
      <c r="BL172" s="231"/>
      <c r="BM172" s="231">
        <f t="shared" si="4377"/>
        <v>0</v>
      </c>
      <c r="BN172" s="231">
        <f t="shared" si="4377"/>
        <v>0</v>
      </c>
      <c r="BO172" s="231">
        <f t="shared" si="4377"/>
        <v>0</v>
      </c>
      <c r="BP172" s="231"/>
      <c r="BQ172" s="231">
        <f t="shared" si="4377"/>
        <v>0</v>
      </c>
      <c r="BR172" s="231">
        <f t="shared" si="4377"/>
        <v>0</v>
      </c>
      <c r="BS172" s="231">
        <f t="shared" si="4377"/>
        <v>0</v>
      </c>
      <c r="BT172" s="231"/>
      <c r="BU172" s="231">
        <f t="shared" si="4377"/>
        <v>0</v>
      </c>
      <c r="BV172" s="231">
        <f t="shared" si="4377"/>
        <v>0</v>
      </c>
      <c r="BW172" s="231">
        <f t="shared" si="4377"/>
        <v>0</v>
      </c>
      <c r="BX172" s="231"/>
      <c r="BY172" s="231">
        <f t="shared" si="4377"/>
        <v>0</v>
      </c>
      <c r="BZ172" s="231">
        <f t="shared" si="4377"/>
        <v>0</v>
      </c>
      <c r="CA172" s="231">
        <f t="shared" si="4377"/>
        <v>0</v>
      </c>
      <c r="CB172" s="231"/>
      <c r="CC172" s="231">
        <f t="shared" si="4377"/>
        <v>0</v>
      </c>
      <c r="CD172" s="231">
        <f t="shared" si="4377"/>
        <v>0</v>
      </c>
      <c r="CE172" s="231"/>
      <c r="CF172" s="231">
        <f t="shared" si="4377"/>
        <v>0</v>
      </c>
      <c r="CG172" s="231">
        <f t="shared" si="4377"/>
        <v>0</v>
      </c>
      <c r="CH172" s="231"/>
      <c r="CI172" s="231">
        <f t="shared" si="4377"/>
        <v>0</v>
      </c>
      <c r="CJ172" s="231">
        <f t="shared" si="4377"/>
        <v>0</v>
      </c>
      <c r="CK172" s="231"/>
      <c r="CL172" s="231">
        <f t="shared" si="4377"/>
        <v>0</v>
      </c>
      <c r="CM172" s="231"/>
      <c r="CN172" s="231"/>
      <c r="CO172" s="231"/>
      <c r="CP172" s="231"/>
      <c r="CQ172" s="231">
        <v>0</v>
      </c>
      <c r="CR172" s="231">
        <v>0</v>
      </c>
      <c r="CS172" s="231">
        <v>0</v>
      </c>
      <c r="CT172" s="231">
        <v>0</v>
      </c>
      <c r="CU172" s="231">
        <v>0</v>
      </c>
      <c r="CV172" s="231">
        <v>0</v>
      </c>
      <c r="CW172" s="231">
        <v>0</v>
      </c>
      <c r="CX172" s="231">
        <v>0</v>
      </c>
      <c r="CY172" s="231">
        <v>0</v>
      </c>
      <c r="CZ172" s="231">
        <v>0</v>
      </c>
      <c r="DA172" s="231">
        <v>0</v>
      </c>
      <c r="DB172" s="231">
        <v>0</v>
      </c>
      <c r="DC172" s="231">
        <v>0</v>
      </c>
      <c r="DD172" s="231">
        <v>0</v>
      </c>
      <c r="DE172" s="231">
        <v>0</v>
      </c>
      <c r="DF172" s="231">
        <v>0</v>
      </c>
      <c r="DG172" s="231">
        <f t="shared" si="4377"/>
        <v>0</v>
      </c>
      <c r="DH172" s="231">
        <f t="shared" si="4377"/>
        <v>0</v>
      </c>
      <c r="DI172" s="231">
        <f t="shared" si="4377"/>
        <v>0</v>
      </c>
      <c r="DJ172" s="231">
        <f t="shared" si="4377"/>
        <v>0</v>
      </c>
      <c r="DK172" s="231">
        <f t="shared" si="4377"/>
        <v>0</v>
      </c>
      <c r="DL172" s="231">
        <f t="shared" si="4377"/>
        <v>0</v>
      </c>
      <c r="DM172" s="231">
        <f t="shared" si="4377"/>
        <v>0</v>
      </c>
      <c r="DN172" s="231">
        <f t="shared" si="4377"/>
        <v>0</v>
      </c>
      <c r="DO172" s="231">
        <f t="shared" si="4377"/>
        <v>0</v>
      </c>
      <c r="DP172" s="231">
        <f t="shared" si="4377"/>
        <v>0</v>
      </c>
      <c r="DQ172" s="231">
        <f t="shared" si="4377"/>
        <v>0</v>
      </c>
      <c r="DR172" s="231">
        <f t="shared" si="4377"/>
        <v>0</v>
      </c>
      <c r="DS172" s="231">
        <f t="shared" si="4377"/>
        <v>0</v>
      </c>
      <c r="DT172" s="231">
        <f t="shared" si="4377"/>
        <v>0</v>
      </c>
      <c r="DU172" s="231">
        <f t="shared" si="4377"/>
        <v>0</v>
      </c>
      <c r="DV172" s="231">
        <f t="shared" si="4377"/>
        <v>0</v>
      </c>
      <c r="DW172" s="231">
        <f t="shared" si="4377"/>
        <v>0</v>
      </c>
      <c r="DX172" s="231">
        <f t="shared" si="4377"/>
        <v>0</v>
      </c>
      <c r="DY172" s="231">
        <f t="shared" si="4377"/>
        <v>0</v>
      </c>
      <c r="DZ172" s="231">
        <f t="shared" si="4377"/>
        <v>0</v>
      </c>
      <c r="EA172" s="231">
        <f t="shared" ref="EA172:IT172" si="4378">EA173</f>
        <v>0</v>
      </c>
      <c r="EB172" s="231">
        <f t="shared" si="4378"/>
        <v>0</v>
      </c>
      <c r="EC172" s="231">
        <f t="shared" si="4378"/>
        <v>0</v>
      </c>
      <c r="ED172" s="231">
        <f t="shared" si="4378"/>
        <v>0</v>
      </c>
      <c r="EE172" s="231">
        <f t="shared" si="4378"/>
        <v>0</v>
      </c>
      <c r="EF172" s="231">
        <f t="shared" si="4378"/>
        <v>0</v>
      </c>
      <c r="EG172" s="231">
        <v>0</v>
      </c>
      <c r="EH172" s="231">
        <f t="shared" si="4378"/>
        <v>0</v>
      </c>
      <c r="EI172" s="231"/>
      <c r="EJ172" s="231">
        <f t="shared" si="4378"/>
        <v>0</v>
      </c>
      <c r="EK172" s="231">
        <v>10</v>
      </c>
      <c r="EL172" s="231">
        <f t="shared" ref="EL172" si="4379">EL173</f>
        <v>0</v>
      </c>
      <c r="EM172" s="231"/>
      <c r="EN172" s="231">
        <f t="shared" si="4378"/>
        <v>0</v>
      </c>
      <c r="EO172" s="231">
        <v>10</v>
      </c>
      <c r="EP172" s="231">
        <f t="shared" si="4378"/>
        <v>0</v>
      </c>
      <c r="EQ172" s="231"/>
      <c r="ER172" s="231">
        <f t="shared" si="4378"/>
        <v>0</v>
      </c>
      <c r="ES172" s="231">
        <v>64.795000000000002</v>
      </c>
      <c r="ET172" s="231">
        <f t="shared" si="4378"/>
        <v>0</v>
      </c>
      <c r="EU172" s="231"/>
      <c r="EV172" s="231">
        <f t="shared" si="4378"/>
        <v>0</v>
      </c>
      <c r="EW172" s="231">
        <v>0</v>
      </c>
      <c r="EX172" s="231">
        <f t="shared" si="4378"/>
        <v>0</v>
      </c>
      <c r="EY172" s="231"/>
      <c r="EZ172" s="231">
        <f t="shared" si="4378"/>
        <v>0</v>
      </c>
      <c r="FA172" s="231">
        <v>0</v>
      </c>
      <c r="FB172" s="231">
        <f t="shared" si="4378"/>
        <v>0</v>
      </c>
      <c r="FC172" s="231"/>
      <c r="FD172" s="231">
        <f t="shared" si="4378"/>
        <v>0</v>
      </c>
      <c r="FE172" s="231">
        <v>0</v>
      </c>
      <c r="FF172" s="231">
        <f t="shared" si="4378"/>
        <v>0</v>
      </c>
      <c r="FG172" s="231"/>
      <c r="FH172" s="231">
        <f t="shared" si="4378"/>
        <v>0</v>
      </c>
      <c r="FI172" s="231">
        <v>0</v>
      </c>
      <c r="FJ172" s="231">
        <f t="shared" si="4378"/>
        <v>0</v>
      </c>
      <c r="FK172" s="231"/>
      <c r="FL172" s="231">
        <f t="shared" si="4378"/>
        <v>0</v>
      </c>
      <c r="FM172" s="231">
        <v>0</v>
      </c>
      <c r="FN172" s="231">
        <f t="shared" si="4378"/>
        <v>0</v>
      </c>
      <c r="FO172" s="231"/>
      <c r="FP172" s="231">
        <f t="shared" si="4378"/>
        <v>0</v>
      </c>
      <c r="FQ172" s="231">
        <v>0</v>
      </c>
      <c r="FR172" s="231">
        <f t="shared" si="4378"/>
        <v>0</v>
      </c>
      <c r="FS172" s="231"/>
      <c r="FT172" s="231">
        <f t="shared" si="4378"/>
        <v>0</v>
      </c>
      <c r="FU172" s="231">
        <f t="shared" si="4378"/>
        <v>0</v>
      </c>
      <c r="FV172" s="231">
        <f t="shared" si="4378"/>
        <v>0</v>
      </c>
      <c r="FW172" s="231"/>
      <c r="FX172" s="231">
        <f t="shared" si="4378"/>
        <v>0</v>
      </c>
      <c r="FY172" s="231">
        <f t="shared" si="4378"/>
        <v>0</v>
      </c>
      <c r="FZ172" s="231">
        <f t="shared" si="4378"/>
        <v>0</v>
      </c>
      <c r="GA172" s="231"/>
      <c r="GB172" s="231">
        <f t="shared" si="4378"/>
        <v>0</v>
      </c>
      <c r="GC172" s="231">
        <f t="shared" si="4378"/>
        <v>0</v>
      </c>
      <c r="GD172" s="231">
        <f t="shared" si="4378"/>
        <v>0</v>
      </c>
      <c r="GE172" s="231"/>
      <c r="GF172" s="231">
        <f t="shared" si="4378"/>
        <v>0</v>
      </c>
      <c r="GG172" s="231">
        <f t="shared" si="4378"/>
        <v>0</v>
      </c>
      <c r="GH172" s="231">
        <f t="shared" si="4378"/>
        <v>0</v>
      </c>
      <c r="GI172" s="231"/>
      <c r="GJ172" s="231">
        <f t="shared" si="4378"/>
        <v>0</v>
      </c>
      <c r="GK172" s="231">
        <f t="shared" si="4378"/>
        <v>0</v>
      </c>
      <c r="GL172" s="231">
        <f t="shared" si="4378"/>
        <v>0</v>
      </c>
      <c r="GM172" s="231"/>
      <c r="GN172" s="231">
        <f t="shared" si="4378"/>
        <v>0</v>
      </c>
      <c r="GO172" s="231">
        <f t="shared" si="4378"/>
        <v>0</v>
      </c>
      <c r="GP172" s="231">
        <f t="shared" si="4378"/>
        <v>0</v>
      </c>
      <c r="GQ172" s="231"/>
      <c r="GR172" s="231">
        <f t="shared" si="4378"/>
        <v>0</v>
      </c>
      <c r="GS172" s="231">
        <f t="shared" si="4378"/>
        <v>0</v>
      </c>
      <c r="GT172" s="231">
        <f t="shared" si="4378"/>
        <v>0</v>
      </c>
      <c r="GU172" s="231"/>
      <c r="GV172" s="231">
        <f t="shared" si="4378"/>
        <v>0</v>
      </c>
      <c r="GW172" s="231">
        <f t="shared" si="4378"/>
        <v>0</v>
      </c>
      <c r="GX172" s="231">
        <f t="shared" si="4378"/>
        <v>0</v>
      </c>
      <c r="GY172" s="231"/>
      <c r="GZ172" s="231">
        <f t="shared" si="4378"/>
        <v>0</v>
      </c>
      <c r="HA172" s="231">
        <f t="shared" si="4378"/>
        <v>0</v>
      </c>
      <c r="HB172" s="231">
        <f t="shared" si="4378"/>
        <v>0</v>
      </c>
      <c r="HC172" s="231"/>
      <c r="HD172" s="231">
        <f t="shared" si="4378"/>
        <v>0</v>
      </c>
      <c r="HE172" s="231">
        <f t="shared" si="4378"/>
        <v>0</v>
      </c>
      <c r="HF172" s="231"/>
      <c r="HG172" s="231">
        <f t="shared" si="4378"/>
        <v>0</v>
      </c>
      <c r="HH172" s="231">
        <f t="shared" si="4378"/>
        <v>0</v>
      </c>
      <c r="HI172" s="231"/>
      <c r="HJ172" s="231">
        <f t="shared" si="4378"/>
        <v>0</v>
      </c>
      <c r="HK172" s="231">
        <f t="shared" si="4378"/>
        <v>0</v>
      </c>
      <c r="HL172" s="231"/>
      <c r="HM172" s="231">
        <f t="shared" si="4378"/>
        <v>0</v>
      </c>
      <c r="HN172" s="231">
        <v>0</v>
      </c>
      <c r="HO172" s="231">
        <v>0</v>
      </c>
      <c r="HP172" s="231">
        <v>0</v>
      </c>
      <c r="HQ172" s="231">
        <v>0</v>
      </c>
      <c r="HR172" s="231">
        <v>0</v>
      </c>
      <c r="HS172" s="231">
        <v>0</v>
      </c>
      <c r="HT172" s="231">
        <v>0</v>
      </c>
      <c r="HU172" s="231">
        <v>0</v>
      </c>
      <c r="HV172" s="231">
        <v>0</v>
      </c>
      <c r="HW172" s="231">
        <v>0</v>
      </c>
      <c r="HX172" s="231">
        <v>0</v>
      </c>
      <c r="HY172" s="231">
        <v>0</v>
      </c>
      <c r="HZ172" s="231">
        <v>0</v>
      </c>
      <c r="IA172" s="231">
        <v>0</v>
      </c>
      <c r="IB172" s="231">
        <v>0</v>
      </c>
      <c r="IC172" s="231">
        <v>0</v>
      </c>
      <c r="ID172" s="231">
        <v>0</v>
      </c>
      <c r="IE172" s="231">
        <v>0</v>
      </c>
      <c r="IF172" s="231">
        <v>0</v>
      </c>
      <c r="IG172" s="231">
        <v>0</v>
      </c>
      <c r="IH172" s="231">
        <f t="shared" si="4378"/>
        <v>0</v>
      </c>
      <c r="II172" s="231">
        <f t="shared" si="4378"/>
        <v>0</v>
      </c>
      <c r="IJ172" s="231">
        <f t="shared" si="4378"/>
        <v>0</v>
      </c>
      <c r="IK172" s="231">
        <f t="shared" si="4378"/>
        <v>0</v>
      </c>
      <c r="IL172" s="231">
        <f t="shared" si="4378"/>
        <v>10</v>
      </c>
      <c r="IM172" s="231">
        <f t="shared" si="4378"/>
        <v>1776</v>
      </c>
      <c r="IN172" s="231">
        <f t="shared" si="4378"/>
        <v>64.795000000000002</v>
      </c>
      <c r="IO172" s="231">
        <f t="shared" si="4378"/>
        <v>21600</v>
      </c>
      <c r="IP172" s="231">
        <f t="shared" si="4378"/>
        <v>0</v>
      </c>
      <c r="IQ172" s="231">
        <f t="shared" si="4378"/>
        <v>0</v>
      </c>
      <c r="IR172" s="231">
        <f t="shared" si="4378"/>
        <v>0</v>
      </c>
      <c r="IS172" s="231">
        <f t="shared" si="4378"/>
        <v>0</v>
      </c>
      <c r="IT172" s="231">
        <f t="shared" si="4378"/>
        <v>0</v>
      </c>
      <c r="IU172" s="231">
        <f t="shared" ref="IU172:NN172" si="4380">IU173</f>
        <v>0</v>
      </c>
      <c r="IV172" s="231">
        <f t="shared" si="4380"/>
        <v>0</v>
      </c>
      <c r="IW172" s="231">
        <f t="shared" si="4380"/>
        <v>0</v>
      </c>
      <c r="IX172" s="231">
        <f t="shared" si="4380"/>
        <v>0</v>
      </c>
      <c r="IY172" s="231">
        <f t="shared" si="4380"/>
        <v>0</v>
      </c>
      <c r="IZ172" s="231">
        <f t="shared" si="4380"/>
        <v>0</v>
      </c>
      <c r="JA172" s="231">
        <f t="shared" si="4380"/>
        <v>0</v>
      </c>
      <c r="JB172" s="231">
        <f t="shared" si="4380"/>
        <v>0</v>
      </c>
      <c r="JC172" s="231">
        <f t="shared" si="4380"/>
        <v>0</v>
      </c>
      <c r="JD172" s="231">
        <v>0</v>
      </c>
      <c r="JE172" s="231">
        <f t="shared" ref="JE172" si="4381">JE173</f>
        <v>0</v>
      </c>
      <c r="JF172" s="231"/>
      <c r="JG172" s="231">
        <f t="shared" si="4380"/>
        <v>0</v>
      </c>
      <c r="JH172" s="231">
        <v>40</v>
      </c>
      <c r="JI172" s="231">
        <f t="shared" ref="JI172" si="4382">JI173</f>
        <v>0</v>
      </c>
      <c r="JJ172" s="231"/>
      <c r="JK172" s="231">
        <f t="shared" si="4380"/>
        <v>0</v>
      </c>
      <c r="JL172" s="231">
        <v>40</v>
      </c>
      <c r="JM172" s="231">
        <f t="shared" ref="JM172" si="4383">JM173</f>
        <v>0</v>
      </c>
      <c r="JN172" s="231"/>
      <c r="JO172" s="231">
        <f t="shared" si="4380"/>
        <v>0</v>
      </c>
      <c r="JP172" s="231">
        <v>61.195</v>
      </c>
      <c r="JQ172" s="231">
        <f t="shared" ref="JQ172" si="4384">JQ173</f>
        <v>0</v>
      </c>
      <c r="JR172" s="231"/>
      <c r="JS172" s="231">
        <f t="shared" si="4380"/>
        <v>0</v>
      </c>
      <c r="JT172" s="231">
        <v>0</v>
      </c>
      <c r="JU172" s="231">
        <f t="shared" ref="JU172" si="4385">JU173</f>
        <v>0</v>
      </c>
      <c r="JV172" s="231"/>
      <c r="JW172" s="231">
        <f t="shared" si="4380"/>
        <v>0</v>
      </c>
      <c r="JX172" s="231">
        <v>0</v>
      </c>
      <c r="JY172" s="231">
        <f t="shared" ref="JY172" si="4386">JY173</f>
        <v>0</v>
      </c>
      <c r="JZ172" s="231"/>
      <c r="KA172" s="231">
        <f t="shared" si="4380"/>
        <v>0</v>
      </c>
      <c r="KB172" s="231">
        <v>0</v>
      </c>
      <c r="KC172" s="231">
        <f t="shared" si="4380"/>
        <v>0</v>
      </c>
      <c r="KD172" s="231"/>
      <c r="KE172" s="231">
        <f t="shared" si="4380"/>
        <v>0</v>
      </c>
      <c r="KF172" s="231">
        <v>0</v>
      </c>
      <c r="KG172" s="231">
        <f t="shared" si="4380"/>
        <v>0</v>
      </c>
      <c r="KH172" s="231"/>
      <c r="KI172" s="231">
        <f t="shared" si="4380"/>
        <v>0</v>
      </c>
      <c r="KJ172" s="231">
        <v>0</v>
      </c>
      <c r="KK172" s="231">
        <f t="shared" si="4380"/>
        <v>0</v>
      </c>
      <c r="KL172" s="231"/>
      <c r="KM172" s="231">
        <f t="shared" si="4380"/>
        <v>0</v>
      </c>
      <c r="KN172" s="231">
        <v>0</v>
      </c>
      <c r="KO172" s="231">
        <f t="shared" si="4380"/>
        <v>0</v>
      </c>
      <c r="KP172" s="231"/>
      <c r="KQ172" s="231">
        <f t="shared" si="4380"/>
        <v>0</v>
      </c>
      <c r="KR172" s="231">
        <f t="shared" si="4380"/>
        <v>0</v>
      </c>
      <c r="KS172" s="231">
        <f t="shared" si="4380"/>
        <v>0</v>
      </c>
      <c r="KT172" s="231"/>
      <c r="KU172" s="231">
        <f t="shared" si="4380"/>
        <v>0</v>
      </c>
      <c r="KV172" s="231">
        <f t="shared" si="4380"/>
        <v>0</v>
      </c>
      <c r="KW172" s="231">
        <f t="shared" si="4380"/>
        <v>0</v>
      </c>
      <c r="KX172" s="231"/>
      <c r="KY172" s="231">
        <f t="shared" si="4380"/>
        <v>0</v>
      </c>
      <c r="KZ172" s="231">
        <f t="shared" si="4380"/>
        <v>0</v>
      </c>
      <c r="LA172" s="231">
        <f t="shared" si="4380"/>
        <v>0</v>
      </c>
      <c r="LB172" s="231"/>
      <c r="LC172" s="231">
        <f t="shared" si="4380"/>
        <v>0</v>
      </c>
      <c r="LD172" s="231">
        <f t="shared" si="4380"/>
        <v>0</v>
      </c>
      <c r="LE172" s="231">
        <f t="shared" si="4380"/>
        <v>50</v>
      </c>
      <c r="LF172" s="231"/>
      <c r="LG172" s="231">
        <f t="shared" si="4380"/>
        <v>21250</v>
      </c>
      <c r="LH172" s="231">
        <f t="shared" si="4380"/>
        <v>0</v>
      </c>
      <c r="LI172" s="231">
        <f t="shared" si="4380"/>
        <v>0</v>
      </c>
      <c r="LJ172" s="231"/>
      <c r="LK172" s="231">
        <f t="shared" si="4380"/>
        <v>0</v>
      </c>
      <c r="LL172" s="231">
        <f t="shared" si="4380"/>
        <v>0</v>
      </c>
      <c r="LM172" s="231">
        <f t="shared" si="4380"/>
        <v>0</v>
      </c>
      <c r="LN172" s="231"/>
      <c r="LO172" s="231">
        <f t="shared" si="4380"/>
        <v>0</v>
      </c>
      <c r="LP172" s="231">
        <f t="shared" si="4380"/>
        <v>0</v>
      </c>
      <c r="LQ172" s="231">
        <f t="shared" si="4380"/>
        <v>0</v>
      </c>
      <c r="LR172" s="231"/>
      <c r="LS172" s="231">
        <f t="shared" si="4380"/>
        <v>0</v>
      </c>
      <c r="LT172" s="231">
        <f t="shared" si="4380"/>
        <v>0</v>
      </c>
      <c r="LU172" s="231">
        <f t="shared" si="4380"/>
        <v>0</v>
      </c>
      <c r="LV172" s="231"/>
      <c r="LW172" s="231">
        <f t="shared" si="4380"/>
        <v>0</v>
      </c>
      <c r="LX172" s="231">
        <f t="shared" si="4380"/>
        <v>0</v>
      </c>
      <c r="LY172" s="231">
        <f t="shared" si="4380"/>
        <v>0</v>
      </c>
      <c r="LZ172" s="231"/>
      <c r="MA172" s="231">
        <f t="shared" si="4380"/>
        <v>0</v>
      </c>
      <c r="MB172" s="231">
        <f t="shared" si="4380"/>
        <v>0</v>
      </c>
      <c r="MC172" s="231"/>
      <c r="MD172" s="231">
        <f t="shared" si="4380"/>
        <v>0</v>
      </c>
      <c r="ME172" s="231">
        <f t="shared" si="4380"/>
        <v>0</v>
      </c>
      <c r="MF172" s="231"/>
      <c r="MG172" s="231">
        <f t="shared" si="4380"/>
        <v>0</v>
      </c>
      <c r="MH172" s="231">
        <f t="shared" si="4380"/>
        <v>0</v>
      </c>
      <c r="MI172" s="231"/>
      <c r="MJ172" s="231">
        <f t="shared" si="4380"/>
        <v>0</v>
      </c>
      <c r="MK172" s="231">
        <v>0</v>
      </c>
      <c r="ML172" s="231">
        <v>0</v>
      </c>
      <c r="MM172" s="231">
        <v>0</v>
      </c>
      <c r="MN172" s="231">
        <v>0</v>
      </c>
      <c r="MO172" s="231">
        <v>0</v>
      </c>
      <c r="MP172" s="231">
        <v>0</v>
      </c>
      <c r="MQ172" s="231">
        <v>0</v>
      </c>
      <c r="MR172" s="231">
        <v>0</v>
      </c>
      <c r="MS172" s="231">
        <v>0</v>
      </c>
      <c r="MT172" s="231">
        <v>0</v>
      </c>
      <c r="MU172" s="231">
        <v>0</v>
      </c>
      <c r="MV172" s="231">
        <v>0</v>
      </c>
      <c r="MW172" s="231">
        <v>0</v>
      </c>
      <c r="MX172" s="231">
        <v>0</v>
      </c>
      <c r="MY172" s="231">
        <v>0</v>
      </c>
      <c r="MZ172" s="231">
        <v>0</v>
      </c>
      <c r="NA172" s="231">
        <v>0</v>
      </c>
      <c r="NB172" s="231">
        <v>0</v>
      </c>
      <c r="NC172" s="231">
        <v>0</v>
      </c>
      <c r="ND172" s="231">
        <v>0</v>
      </c>
      <c r="NE172" s="231">
        <f t="shared" si="4380"/>
        <v>0</v>
      </c>
      <c r="NF172" s="231">
        <f t="shared" si="4380"/>
        <v>0</v>
      </c>
      <c r="NG172" s="231">
        <f t="shared" si="4380"/>
        <v>0</v>
      </c>
      <c r="NH172" s="231">
        <f t="shared" si="4380"/>
        <v>0</v>
      </c>
      <c r="NI172" s="231">
        <f t="shared" si="4380"/>
        <v>40</v>
      </c>
      <c r="NJ172" s="231">
        <f t="shared" si="4380"/>
        <v>17760</v>
      </c>
      <c r="NK172" s="231">
        <f t="shared" si="4380"/>
        <v>61.195</v>
      </c>
      <c r="NL172" s="231">
        <f t="shared" si="4380"/>
        <v>18700</v>
      </c>
      <c r="NM172" s="231">
        <f t="shared" si="4380"/>
        <v>0</v>
      </c>
      <c r="NN172" s="231">
        <f t="shared" si="4380"/>
        <v>0</v>
      </c>
      <c r="NO172" s="231">
        <f t="shared" ref="NO172:SH172" si="4387">NO173</f>
        <v>0</v>
      </c>
      <c r="NP172" s="231">
        <f t="shared" si="4387"/>
        <v>0</v>
      </c>
      <c r="NQ172" s="231">
        <f t="shared" si="4387"/>
        <v>0</v>
      </c>
      <c r="NR172" s="231">
        <f t="shared" si="4387"/>
        <v>0</v>
      </c>
      <c r="NS172" s="231">
        <f t="shared" si="4387"/>
        <v>0</v>
      </c>
      <c r="NT172" s="231">
        <f t="shared" si="4387"/>
        <v>0</v>
      </c>
      <c r="NU172" s="231">
        <f t="shared" si="4387"/>
        <v>0</v>
      </c>
      <c r="NV172" s="231">
        <f t="shared" si="4387"/>
        <v>0</v>
      </c>
      <c r="NW172" s="231">
        <f t="shared" si="4387"/>
        <v>0</v>
      </c>
      <c r="NX172" s="231">
        <f t="shared" si="4387"/>
        <v>0</v>
      </c>
      <c r="NY172" s="231">
        <f t="shared" si="4387"/>
        <v>0</v>
      </c>
      <c r="NZ172" s="231">
        <f t="shared" si="4387"/>
        <v>0</v>
      </c>
      <c r="OA172" s="231">
        <v>0</v>
      </c>
      <c r="OB172" s="231">
        <f t="shared" si="4387"/>
        <v>0</v>
      </c>
      <c r="OC172" s="231"/>
      <c r="OD172" s="231">
        <f t="shared" si="4387"/>
        <v>0</v>
      </c>
      <c r="OE172" s="231">
        <v>0</v>
      </c>
      <c r="OF172" s="231">
        <f t="shared" ref="OF172" si="4388">OF173</f>
        <v>0</v>
      </c>
      <c r="OG172" s="231"/>
      <c r="OH172" s="231">
        <f t="shared" si="4387"/>
        <v>0</v>
      </c>
      <c r="OI172" s="231">
        <v>0</v>
      </c>
      <c r="OJ172" s="231">
        <f t="shared" si="4387"/>
        <v>0</v>
      </c>
      <c r="OK172" s="231"/>
      <c r="OL172" s="231">
        <f t="shared" si="4387"/>
        <v>0</v>
      </c>
      <c r="OM172" s="231">
        <v>0</v>
      </c>
      <c r="ON172" s="231">
        <f t="shared" si="4387"/>
        <v>0</v>
      </c>
      <c r="OO172" s="231"/>
      <c r="OP172" s="231">
        <f t="shared" si="4387"/>
        <v>0</v>
      </c>
      <c r="OQ172" s="231">
        <v>0</v>
      </c>
      <c r="OR172" s="231">
        <f t="shared" si="4387"/>
        <v>0</v>
      </c>
      <c r="OS172" s="231"/>
      <c r="OT172" s="231">
        <f t="shared" si="4387"/>
        <v>0</v>
      </c>
      <c r="OU172" s="231">
        <v>0</v>
      </c>
      <c r="OV172" s="231">
        <f t="shared" si="4387"/>
        <v>0</v>
      </c>
      <c r="OW172" s="231"/>
      <c r="OX172" s="231">
        <f t="shared" si="4387"/>
        <v>0</v>
      </c>
      <c r="OY172" s="231">
        <v>0</v>
      </c>
      <c r="OZ172" s="231">
        <f t="shared" si="4387"/>
        <v>0</v>
      </c>
      <c r="PA172" s="231"/>
      <c r="PB172" s="231">
        <f t="shared" si="4387"/>
        <v>0</v>
      </c>
      <c r="PC172" s="231">
        <v>0</v>
      </c>
      <c r="PD172" s="231">
        <f t="shared" si="4387"/>
        <v>0</v>
      </c>
      <c r="PE172" s="231"/>
      <c r="PF172" s="231">
        <f t="shared" si="4387"/>
        <v>0</v>
      </c>
      <c r="PG172" s="231">
        <v>0</v>
      </c>
      <c r="PH172" s="231">
        <f t="shared" si="4387"/>
        <v>0</v>
      </c>
      <c r="PI172" s="231"/>
      <c r="PJ172" s="231">
        <f t="shared" si="4387"/>
        <v>0</v>
      </c>
      <c r="PK172" s="231">
        <v>0</v>
      </c>
      <c r="PL172" s="231">
        <f t="shared" si="4387"/>
        <v>0</v>
      </c>
      <c r="PM172" s="231"/>
      <c r="PN172" s="231">
        <f t="shared" si="4387"/>
        <v>0</v>
      </c>
      <c r="PO172" s="231">
        <f t="shared" si="4387"/>
        <v>0</v>
      </c>
      <c r="PP172" s="231">
        <f t="shared" si="4387"/>
        <v>0</v>
      </c>
      <c r="PQ172" s="231"/>
      <c r="PR172" s="231">
        <f t="shared" si="4387"/>
        <v>0</v>
      </c>
      <c r="PS172" s="231">
        <f t="shared" si="4387"/>
        <v>0</v>
      </c>
      <c r="PT172" s="231">
        <f t="shared" si="4387"/>
        <v>0</v>
      </c>
      <c r="PU172" s="231"/>
      <c r="PV172" s="231">
        <f t="shared" si="4387"/>
        <v>0</v>
      </c>
      <c r="PW172" s="231">
        <f t="shared" si="4387"/>
        <v>0</v>
      </c>
      <c r="PX172" s="231">
        <f t="shared" si="4387"/>
        <v>0</v>
      </c>
      <c r="PY172" s="231"/>
      <c r="PZ172" s="231">
        <f t="shared" si="4387"/>
        <v>0</v>
      </c>
      <c r="QA172" s="231">
        <f t="shared" si="4387"/>
        <v>0</v>
      </c>
      <c r="QB172" s="231">
        <f t="shared" si="4387"/>
        <v>0</v>
      </c>
      <c r="QC172" s="231"/>
      <c r="QD172" s="231">
        <f t="shared" si="4387"/>
        <v>0</v>
      </c>
      <c r="QE172" s="231">
        <f t="shared" si="4387"/>
        <v>0</v>
      </c>
      <c r="QF172" s="231">
        <f t="shared" si="4387"/>
        <v>0</v>
      </c>
      <c r="QG172" s="231"/>
      <c r="QH172" s="231">
        <f t="shared" si="4387"/>
        <v>0</v>
      </c>
      <c r="QI172" s="231">
        <f t="shared" si="4387"/>
        <v>0</v>
      </c>
      <c r="QJ172" s="231">
        <f t="shared" si="4387"/>
        <v>0</v>
      </c>
      <c r="QK172" s="231"/>
      <c r="QL172" s="231">
        <f t="shared" si="4387"/>
        <v>0</v>
      </c>
      <c r="QM172" s="231">
        <f t="shared" si="4387"/>
        <v>0</v>
      </c>
      <c r="QN172" s="231">
        <f t="shared" si="4387"/>
        <v>0</v>
      </c>
      <c r="QO172" s="231"/>
      <c r="QP172" s="231">
        <f t="shared" si="4387"/>
        <v>0</v>
      </c>
      <c r="QQ172" s="231">
        <f t="shared" si="4387"/>
        <v>0</v>
      </c>
      <c r="QR172" s="231">
        <f t="shared" si="4387"/>
        <v>0</v>
      </c>
      <c r="QS172" s="231"/>
      <c r="QT172" s="231">
        <f t="shared" si="4387"/>
        <v>0</v>
      </c>
      <c r="QU172" s="231">
        <f t="shared" si="4387"/>
        <v>0</v>
      </c>
      <c r="QV172" s="231">
        <f t="shared" si="4387"/>
        <v>0</v>
      </c>
      <c r="QW172" s="231"/>
      <c r="QX172" s="231">
        <f t="shared" si="4387"/>
        <v>0</v>
      </c>
      <c r="QY172" s="231">
        <f t="shared" si="4387"/>
        <v>0</v>
      </c>
      <c r="QZ172" s="231"/>
      <c r="RA172" s="231">
        <f t="shared" si="4387"/>
        <v>0</v>
      </c>
      <c r="RB172" s="231">
        <f t="shared" si="4387"/>
        <v>0</v>
      </c>
      <c r="RC172" s="231"/>
      <c r="RD172" s="231">
        <f t="shared" si="4387"/>
        <v>0</v>
      </c>
      <c r="RE172" s="231">
        <f t="shared" si="4387"/>
        <v>0</v>
      </c>
      <c r="RF172" s="231"/>
      <c r="RG172" s="231">
        <f t="shared" si="4387"/>
        <v>0</v>
      </c>
      <c r="RH172" s="231">
        <v>0</v>
      </c>
      <c r="RI172" s="231">
        <v>0</v>
      </c>
      <c r="RJ172" s="231">
        <v>0</v>
      </c>
      <c r="RK172" s="231">
        <v>0</v>
      </c>
      <c r="RL172" s="231">
        <v>0</v>
      </c>
      <c r="RM172" s="231">
        <v>0</v>
      </c>
      <c r="RN172" s="231">
        <v>0</v>
      </c>
      <c r="RO172" s="231">
        <v>0</v>
      </c>
      <c r="RP172" s="231">
        <v>0</v>
      </c>
      <c r="RQ172" s="231">
        <v>0</v>
      </c>
      <c r="RR172" s="231">
        <v>0</v>
      </c>
      <c r="RS172" s="231">
        <v>0</v>
      </c>
      <c r="RT172" s="231">
        <v>0</v>
      </c>
      <c r="RU172" s="231">
        <v>0</v>
      </c>
      <c r="RV172" s="231">
        <v>0</v>
      </c>
      <c r="RW172" s="231">
        <v>0</v>
      </c>
      <c r="RX172" s="231">
        <v>0</v>
      </c>
      <c r="RY172" s="231">
        <v>0</v>
      </c>
      <c r="RZ172" s="231">
        <v>0</v>
      </c>
      <c r="SA172" s="231">
        <v>0</v>
      </c>
      <c r="SB172" s="231">
        <f t="shared" si="4387"/>
        <v>0</v>
      </c>
      <c r="SC172" s="231">
        <f t="shared" si="4387"/>
        <v>0</v>
      </c>
      <c r="SD172" s="231">
        <f t="shared" si="4387"/>
        <v>0</v>
      </c>
      <c r="SE172" s="231">
        <f t="shared" si="4387"/>
        <v>0</v>
      </c>
      <c r="SF172" s="231">
        <f t="shared" si="4387"/>
        <v>0</v>
      </c>
      <c r="SG172" s="231">
        <f t="shared" si="4387"/>
        <v>0</v>
      </c>
      <c r="SH172" s="231">
        <f t="shared" si="4387"/>
        <v>0</v>
      </c>
      <c r="SI172" s="231">
        <f t="shared" ref="SI172:XB172" si="4389">SI173</f>
        <v>0</v>
      </c>
      <c r="SJ172" s="231">
        <f t="shared" si="4389"/>
        <v>0</v>
      </c>
      <c r="SK172" s="231">
        <f t="shared" si="4389"/>
        <v>0</v>
      </c>
      <c r="SL172" s="231">
        <f t="shared" si="4389"/>
        <v>0</v>
      </c>
      <c r="SM172" s="231">
        <f t="shared" si="4389"/>
        <v>0</v>
      </c>
      <c r="SN172" s="231">
        <f t="shared" si="4389"/>
        <v>0</v>
      </c>
      <c r="SO172" s="231">
        <f t="shared" si="4389"/>
        <v>0</v>
      </c>
      <c r="SP172" s="231">
        <f t="shared" si="4389"/>
        <v>0</v>
      </c>
      <c r="SQ172" s="231">
        <f t="shared" si="4389"/>
        <v>0</v>
      </c>
      <c r="SR172" s="231">
        <f t="shared" si="4389"/>
        <v>0</v>
      </c>
      <c r="SS172" s="231">
        <f t="shared" si="4389"/>
        <v>0</v>
      </c>
      <c r="ST172" s="231">
        <f t="shared" si="4389"/>
        <v>0</v>
      </c>
      <c r="SU172" s="231">
        <f t="shared" si="4389"/>
        <v>0</v>
      </c>
      <c r="SV172" s="231">
        <f t="shared" si="4389"/>
        <v>0</v>
      </c>
      <c r="SW172" s="231">
        <f t="shared" si="4389"/>
        <v>0</v>
      </c>
      <c r="SX172" s="231">
        <v>8</v>
      </c>
      <c r="SY172" s="231">
        <f t="shared" ref="SY172" si="4390">SY173</f>
        <v>0</v>
      </c>
      <c r="SZ172" s="231"/>
      <c r="TA172" s="231">
        <f t="shared" ref="TA172" si="4391">TA173</f>
        <v>0</v>
      </c>
      <c r="TB172" s="231">
        <v>82.8</v>
      </c>
      <c r="TC172" s="231">
        <f t="shared" ref="TC172" si="4392">TC173</f>
        <v>0</v>
      </c>
      <c r="TD172" s="231"/>
      <c r="TE172" s="231">
        <f t="shared" si="4389"/>
        <v>0</v>
      </c>
      <c r="TF172" s="231">
        <v>82.8</v>
      </c>
      <c r="TG172" s="231">
        <f t="shared" ref="TG172" si="4393">TG173</f>
        <v>0</v>
      </c>
      <c r="TH172" s="231"/>
      <c r="TI172" s="231">
        <f t="shared" si="4389"/>
        <v>0</v>
      </c>
      <c r="TJ172" s="231">
        <v>622.75</v>
      </c>
      <c r="TK172" s="231">
        <f t="shared" ref="TK172" si="4394">TK173</f>
        <v>0</v>
      </c>
      <c r="TL172" s="231"/>
      <c r="TM172" s="231">
        <f t="shared" si="4389"/>
        <v>0</v>
      </c>
      <c r="TN172" s="231">
        <v>0</v>
      </c>
      <c r="TO172" s="231">
        <f t="shared" ref="TO172" si="4395">TO173</f>
        <v>0</v>
      </c>
      <c r="TP172" s="231"/>
      <c r="TQ172" s="231">
        <f t="shared" si="4389"/>
        <v>0</v>
      </c>
      <c r="TR172" s="231">
        <v>0</v>
      </c>
      <c r="TS172" s="231">
        <f t="shared" ref="TS172" si="4396">TS173</f>
        <v>0</v>
      </c>
      <c r="TT172" s="231"/>
      <c r="TU172" s="231">
        <f t="shared" si="4389"/>
        <v>0</v>
      </c>
      <c r="TV172" s="231">
        <v>0</v>
      </c>
      <c r="TW172" s="231">
        <f t="shared" ref="TW172" si="4397">TW173</f>
        <v>0</v>
      </c>
      <c r="TX172" s="231"/>
      <c r="TY172" s="231">
        <f t="shared" si="4389"/>
        <v>0</v>
      </c>
      <c r="TZ172" s="231">
        <v>0</v>
      </c>
      <c r="UA172" s="231">
        <f t="shared" ref="UA172" si="4398">UA173</f>
        <v>0</v>
      </c>
      <c r="UB172" s="231"/>
      <c r="UC172" s="231">
        <f t="shared" si="4389"/>
        <v>0</v>
      </c>
      <c r="UD172" s="231">
        <v>0</v>
      </c>
      <c r="UE172" s="231">
        <f t="shared" ref="UE172" si="4399">UE173</f>
        <v>0</v>
      </c>
      <c r="UF172" s="231"/>
      <c r="UG172" s="231">
        <f t="shared" si="4389"/>
        <v>0</v>
      </c>
      <c r="UH172" s="231">
        <v>0</v>
      </c>
      <c r="UI172" s="231">
        <f t="shared" ref="UI172" si="4400">UI173</f>
        <v>0</v>
      </c>
      <c r="UJ172" s="231"/>
      <c r="UK172" s="231">
        <f t="shared" si="4389"/>
        <v>0</v>
      </c>
      <c r="UL172" s="231">
        <f t="shared" si="4389"/>
        <v>0</v>
      </c>
      <c r="UM172" s="231">
        <f t="shared" si="4389"/>
        <v>0</v>
      </c>
      <c r="UN172" s="231"/>
      <c r="UO172" s="231">
        <f t="shared" si="4389"/>
        <v>0</v>
      </c>
      <c r="UP172" s="231">
        <f t="shared" si="4389"/>
        <v>0</v>
      </c>
      <c r="UQ172" s="231">
        <f t="shared" si="4389"/>
        <v>0</v>
      </c>
      <c r="UR172" s="231"/>
      <c r="US172" s="231">
        <f t="shared" si="4389"/>
        <v>0</v>
      </c>
      <c r="UT172" s="231">
        <f t="shared" si="4389"/>
        <v>0</v>
      </c>
      <c r="UU172" s="231">
        <f t="shared" si="4389"/>
        <v>100</v>
      </c>
      <c r="UV172" s="231"/>
      <c r="UW172" s="231">
        <f t="shared" si="4389"/>
        <v>43250</v>
      </c>
      <c r="UX172" s="231">
        <f t="shared" si="4389"/>
        <v>0</v>
      </c>
      <c r="UY172" s="231">
        <f t="shared" si="4389"/>
        <v>100</v>
      </c>
      <c r="UZ172" s="231"/>
      <c r="VA172" s="231">
        <f t="shared" si="4389"/>
        <v>43250</v>
      </c>
      <c r="VB172" s="231">
        <f t="shared" si="4389"/>
        <v>0</v>
      </c>
      <c r="VC172" s="231">
        <f t="shared" si="4389"/>
        <v>100</v>
      </c>
      <c r="VD172" s="231"/>
      <c r="VE172" s="231">
        <f t="shared" si="4389"/>
        <v>43250</v>
      </c>
      <c r="VF172" s="231">
        <f t="shared" si="4389"/>
        <v>0</v>
      </c>
      <c r="VG172" s="231">
        <f t="shared" si="4389"/>
        <v>0</v>
      </c>
      <c r="VH172" s="231"/>
      <c r="VI172" s="231">
        <f t="shared" si="4389"/>
        <v>0</v>
      </c>
      <c r="VJ172" s="231">
        <f t="shared" si="4389"/>
        <v>0</v>
      </c>
      <c r="VK172" s="231">
        <f t="shared" si="4389"/>
        <v>0</v>
      </c>
      <c r="VL172" s="231"/>
      <c r="VM172" s="231">
        <f t="shared" si="4389"/>
        <v>0</v>
      </c>
      <c r="VN172" s="231">
        <f t="shared" si="4389"/>
        <v>0</v>
      </c>
      <c r="VO172" s="231">
        <f t="shared" si="4389"/>
        <v>0</v>
      </c>
      <c r="VP172" s="231"/>
      <c r="VQ172" s="231">
        <f t="shared" si="4389"/>
        <v>0</v>
      </c>
      <c r="VR172" s="231">
        <f t="shared" si="4389"/>
        <v>0</v>
      </c>
      <c r="VS172" s="231">
        <f t="shared" si="4389"/>
        <v>0</v>
      </c>
      <c r="VT172" s="231"/>
      <c r="VU172" s="231">
        <f t="shared" si="4389"/>
        <v>0</v>
      </c>
      <c r="VV172" s="231">
        <f t="shared" si="4389"/>
        <v>0</v>
      </c>
      <c r="VW172" s="231"/>
      <c r="VX172" s="231">
        <f t="shared" si="4389"/>
        <v>0</v>
      </c>
      <c r="VY172" s="231">
        <f t="shared" si="4389"/>
        <v>0</v>
      </c>
      <c r="VZ172" s="231"/>
      <c r="WA172" s="231">
        <f t="shared" si="4389"/>
        <v>0</v>
      </c>
      <c r="WB172" s="231">
        <f t="shared" si="4389"/>
        <v>0</v>
      </c>
      <c r="WC172" s="231"/>
      <c r="WD172" s="231">
        <f t="shared" si="4389"/>
        <v>0</v>
      </c>
      <c r="WE172" s="231">
        <v>0</v>
      </c>
      <c r="WF172" s="231">
        <v>0</v>
      </c>
      <c r="WG172" s="231">
        <v>0</v>
      </c>
      <c r="WH172" s="231">
        <v>0</v>
      </c>
      <c r="WI172" s="231">
        <v>0</v>
      </c>
      <c r="WJ172" s="231">
        <v>0</v>
      </c>
      <c r="WK172" s="231">
        <v>0</v>
      </c>
      <c r="WL172" s="231">
        <v>0</v>
      </c>
      <c r="WM172" s="231">
        <v>0</v>
      </c>
      <c r="WN172" s="231">
        <v>0</v>
      </c>
      <c r="WO172" s="231">
        <v>0</v>
      </c>
      <c r="WP172" s="231">
        <v>0</v>
      </c>
      <c r="WQ172" s="231">
        <v>0</v>
      </c>
      <c r="WR172" s="231">
        <v>0</v>
      </c>
      <c r="WS172" s="231">
        <v>0</v>
      </c>
      <c r="WT172" s="231">
        <v>0</v>
      </c>
      <c r="WU172" s="231">
        <v>0</v>
      </c>
      <c r="WV172" s="231">
        <v>0</v>
      </c>
      <c r="WW172" s="231">
        <v>0</v>
      </c>
      <c r="WX172" s="231">
        <v>0</v>
      </c>
      <c r="WY172" s="231">
        <f t="shared" si="4389"/>
        <v>8</v>
      </c>
      <c r="WZ172" s="231">
        <f t="shared" si="4389"/>
        <v>3460</v>
      </c>
      <c r="XA172" s="231">
        <f t="shared" si="4389"/>
        <v>60.8</v>
      </c>
      <c r="XB172" s="231">
        <f t="shared" si="4389"/>
        <v>26296</v>
      </c>
      <c r="XC172" s="231">
        <f t="shared" ref="XC172:ABV172" si="4401">XC173</f>
        <v>82.8</v>
      </c>
      <c r="XD172" s="231">
        <f t="shared" si="4401"/>
        <v>35811</v>
      </c>
      <c r="XE172" s="231">
        <f t="shared" si="4401"/>
        <v>622.75</v>
      </c>
      <c r="XF172" s="231">
        <f t="shared" si="4401"/>
        <v>170059</v>
      </c>
      <c r="XG172" s="231">
        <f t="shared" si="4401"/>
        <v>0</v>
      </c>
      <c r="XH172" s="231">
        <f t="shared" si="4401"/>
        <v>0</v>
      </c>
      <c r="XI172" s="231">
        <f t="shared" si="4401"/>
        <v>0</v>
      </c>
      <c r="XJ172" s="231">
        <f t="shared" si="4401"/>
        <v>0</v>
      </c>
      <c r="XK172" s="231">
        <f t="shared" si="4401"/>
        <v>0</v>
      </c>
      <c r="XL172" s="231">
        <f t="shared" si="4401"/>
        <v>0</v>
      </c>
      <c r="XM172" s="231">
        <f t="shared" si="4401"/>
        <v>0</v>
      </c>
      <c r="XN172" s="231">
        <f t="shared" si="4401"/>
        <v>0</v>
      </c>
      <c r="XO172" s="231">
        <f t="shared" si="4401"/>
        <v>0</v>
      </c>
      <c r="XP172" s="231">
        <f t="shared" si="4401"/>
        <v>0</v>
      </c>
      <c r="XQ172" s="231">
        <f t="shared" si="4401"/>
        <v>0</v>
      </c>
      <c r="XR172" s="231">
        <f t="shared" si="4401"/>
        <v>0</v>
      </c>
      <c r="XS172" s="231">
        <f t="shared" si="4401"/>
        <v>0</v>
      </c>
      <c r="XT172" s="231">
        <f t="shared" si="4401"/>
        <v>0</v>
      </c>
      <c r="XU172" s="231">
        <v>14</v>
      </c>
      <c r="XV172" s="231">
        <f t="shared" ref="XV172" si="4402">XV173</f>
        <v>0</v>
      </c>
      <c r="XW172" s="231"/>
      <c r="XX172" s="231">
        <f t="shared" si="4401"/>
        <v>0</v>
      </c>
      <c r="XY172" s="231">
        <v>14</v>
      </c>
      <c r="XZ172" s="231">
        <f t="shared" ref="XZ172" si="4403">XZ173</f>
        <v>0</v>
      </c>
      <c r="YA172" s="231"/>
      <c r="YB172" s="231">
        <f t="shared" si="4401"/>
        <v>0</v>
      </c>
      <c r="YC172" s="231">
        <v>14</v>
      </c>
      <c r="YD172" s="231">
        <f t="shared" ref="YD172" si="4404">YD173</f>
        <v>0</v>
      </c>
      <c r="YE172" s="231"/>
      <c r="YF172" s="231">
        <f t="shared" si="4401"/>
        <v>0</v>
      </c>
      <c r="YG172" s="231">
        <v>0</v>
      </c>
      <c r="YH172" s="231">
        <f t="shared" ref="YH172" si="4405">YH173</f>
        <v>0</v>
      </c>
      <c r="YI172" s="231"/>
      <c r="YJ172" s="231">
        <f t="shared" si="4401"/>
        <v>0</v>
      </c>
      <c r="YK172" s="231">
        <v>0</v>
      </c>
      <c r="YL172" s="231">
        <f t="shared" ref="YL172" si="4406">YL173</f>
        <v>0</v>
      </c>
      <c r="YM172" s="231"/>
      <c r="YN172" s="231">
        <f t="shared" si="4401"/>
        <v>0</v>
      </c>
      <c r="YO172" s="231">
        <v>0</v>
      </c>
      <c r="YP172" s="231">
        <f t="shared" ref="YP172" si="4407">YP173</f>
        <v>0</v>
      </c>
      <c r="YQ172" s="231"/>
      <c r="YR172" s="231">
        <f t="shared" si="4401"/>
        <v>0</v>
      </c>
      <c r="YS172" s="231">
        <v>0</v>
      </c>
      <c r="YT172" s="231">
        <f t="shared" ref="YT172" si="4408">YT173</f>
        <v>0</v>
      </c>
      <c r="YU172" s="231"/>
      <c r="YV172" s="231">
        <f t="shared" si="4401"/>
        <v>0</v>
      </c>
      <c r="YW172" s="231">
        <v>0</v>
      </c>
      <c r="YX172" s="231">
        <f t="shared" ref="YX172" si="4409">YX173</f>
        <v>0</v>
      </c>
      <c r="YY172" s="231"/>
      <c r="YZ172" s="231">
        <f t="shared" si="4401"/>
        <v>0</v>
      </c>
      <c r="ZA172" s="231">
        <v>0</v>
      </c>
      <c r="ZB172" s="231">
        <f t="shared" ref="ZB172" si="4410">ZB173</f>
        <v>0</v>
      </c>
      <c r="ZC172" s="231"/>
      <c r="ZD172" s="231">
        <f t="shared" si="4401"/>
        <v>0</v>
      </c>
      <c r="ZE172" s="231">
        <v>0</v>
      </c>
      <c r="ZF172" s="231">
        <f t="shared" ref="ZF172" si="4411">ZF173</f>
        <v>0</v>
      </c>
      <c r="ZG172" s="231"/>
      <c r="ZH172" s="231">
        <f t="shared" si="4401"/>
        <v>0</v>
      </c>
      <c r="ZI172" s="231">
        <f t="shared" si="4401"/>
        <v>0</v>
      </c>
      <c r="ZJ172" s="231">
        <f t="shared" si="4401"/>
        <v>0</v>
      </c>
      <c r="ZK172" s="231"/>
      <c r="ZL172" s="231">
        <f t="shared" si="4401"/>
        <v>0</v>
      </c>
      <c r="ZM172" s="231">
        <f t="shared" si="4401"/>
        <v>0</v>
      </c>
      <c r="ZN172" s="231">
        <f t="shared" si="4401"/>
        <v>0</v>
      </c>
      <c r="ZO172" s="231"/>
      <c r="ZP172" s="231">
        <f t="shared" si="4401"/>
        <v>0</v>
      </c>
      <c r="ZQ172" s="231">
        <f t="shared" si="4401"/>
        <v>0</v>
      </c>
      <c r="ZR172" s="231">
        <f t="shared" si="4401"/>
        <v>200</v>
      </c>
      <c r="ZS172" s="231"/>
      <c r="ZT172" s="231">
        <f t="shared" si="4401"/>
        <v>95000</v>
      </c>
      <c r="ZU172" s="231">
        <f t="shared" si="4401"/>
        <v>0</v>
      </c>
      <c r="ZV172" s="231">
        <f t="shared" si="4401"/>
        <v>200</v>
      </c>
      <c r="ZW172" s="231"/>
      <c r="ZX172" s="231">
        <f t="shared" si="4401"/>
        <v>95000</v>
      </c>
      <c r="ZY172" s="231">
        <f t="shared" si="4401"/>
        <v>0</v>
      </c>
      <c r="ZZ172" s="231">
        <f t="shared" si="4401"/>
        <v>500</v>
      </c>
      <c r="AAA172" s="231"/>
      <c r="AAB172" s="231">
        <f t="shared" si="4401"/>
        <v>237500</v>
      </c>
      <c r="AAC172" s="231">
        <f t="shared" si="4401"/>
        <v>0</v>
      </c>
      <c r="AAD172" s="231">
        <f t="shared" si="4401"/>
        <v>0</v>
      </c>
      <c r="AAE172" s="231"/>
      <c r="AAF172" s="231">
        <f t="shared" si="4401"/>
        <v>0</v>
      </c>
      <c r="AAG172" s="231">
        <f t="shared" si="4401"/>
        <v>0</v>
      </c>
      <c r="AAH172" s="231">
        <f t="shared" si="4401"/>
        <v>0</v>
      </c>
      <c r="AAI172" s="231"/>
      <c r="AAJ172" s="231">
        <f t="shared" si="4401"/>
        <v>0</v>
      </c>
      <c r="AAK172" s="231">
        <f t="shared" si="4401"/>
        <v>0</v>
      </c>
      <c r="AAL172" s="231">
        <f t="shared" si="4401"/>
        <v>0</v>
      </c>
      <c r="AAM172" s="231"/>
      <c r="AAN172" s="231">
        <f t="shared" si="4401"/>
        <v>0</v>
      </c>
      <c r="AAO172" s="231">
        <f t="shared" si="4401"/>
        <v>0</v>
      </c>
      <c r="AAP172" s="231">
        <f t="shared" si="4401"/>
        <v>0</v>
      </c>
      <c r="AAQ172" s="231"/>
      <c r="AAR172" s="231">
        <f t="shared" si="4401"/>
        <v>0</v>
      </c>
      <c r="AAS172" s="231">
        <f t="shared" si="4401"/>
        <v>0</v>
      </c>
      <c r="AAT172" s="231"/>
      <c r="AAU172" s="231">
        <f t="shared" si="4401"/>
        <v>0</v>
      </c>
      <c r="AAV172" s="231">
        <f t="shared" si="4401"/>
        <v>0</v>
      </c>
      <c r="AAW172" s="231"/>
      <c r="AAX172" s="231">
        <f t="shared" si="4401"/>
        <v>0</v>
      </c>
      <c r="AAY172" s="231">
        <f t="shared" si="4401"/>
        <v>0</v>
      </c>
      <c r="AAZ172" s="231"/>
      <c r="ABA172" s="231">
        <f t="shared" si="4401"/>
        <v>0</v>
      </c>
      <c r="ABB172" s="231">
        <v>0</v>
      </c>
      <c r="ABC172" s="231">
        <v>0</v>
      </c>
      <c r="ABD172" s="231">
        <v>0</v>
      </c>
      <c r="ABE172" s="231">
        <v>0</v>
      </c>
      <c r="ABF172" s="231">
        <v>0</v>
      </c>
      <c r="ABG172" s="231">
        <v>0</v>
      </c>
      <c r="ABH172" s="231">
        <v>0</v>
      </c>
      <c r="ABI172" s="231">
        <v>0</v>
      </c>
      <c r="ABJ172" s="231">
        <v>0</v>
      </c>
      <c r="ABK172" s="231">
        <v>0</v>
      </c>
      <c r="ABL172" s="231">
        <v>0</v>
      </c>
      <c r="ABM172" s="231">
        <v>0</v>
      </c>
      <c r="ABN172" s="231">
        <v>0</v>
      </c>
      <c r="ABO172" s="231">
        <v>0</v>
      </c>
      <c r="ABP172" s="231">
        <v>0</v>
      </c>
      <c r="ABQ172" s="231">
        <v>0</v>
      </c>
      <c r="ABR172" s="231">
        <v>0</v>
      </c>
      <c r="ABS172" s="231">
        <v>0</v>
      </c>
      <c r="ABT172" s="231">
        <v>0</v>
      </c>
      <c r="ABU172" s="231">
        <v>0</v>
      </c>
      <c r="ABV172" s="231">
        <f t="shared" si="4401"/>
        <v>14</v>
      </c>
      <c r="ABW172" s="231">
        <f t="shared" ref="ABW172:AFV172" si="4412">ABW173</f>
        <v>6699</v>
      </c>
      <c r="ABX172" s="231">
        <f t="shared" si="4412"/>
        <v>26</v>
      </c>
      <c r="ABY172" s="231">
        <f t="shared" si="4412"/>
        <v>12441</v>
      </c>
      <c r="ABZ172" s="231">
        <f t="shared" si="4412"/>
        <v>14</v>
      </c>
      <c r="ACA172" s="231">
        <f t="shared" si="4412"/>
        <v>6699</v>
      </c>
      <c r="ACB172" s="231">
        <f t="shared" si="4412"/>
        <v>0</v>
      </c>
      <c r="ACC172" s="231">
        <f t="shared" si="4412"/>
        <v>0</v>
      </c>
      <c r="ACD172" s="231">
        <f t="shared" si="4412"/>
        <v>0</v>
      </c>
      <c r="ACE172" s="231">
        <f t="shared" si="4412"/>
        <v>0</v>
      </c>
      <c r="ACF172" s="231">
        <f t="shared" si="4412"/>
        <v>0</v>
      </c>
      <c r="ACG172" s="231">
        <f t="shared" si="4412"/>
        <v>0</v>
      </c>
      <c r="ACH172" s="231">
        <f t="shared" si="4412"/>
        <v>0</v>
      </c>
      <c r="ACI172" s="231">
        <f t="shared" si="4412"/>
        <v>0</v>
      </c>
      <c r="ACJ172" s="231">
        <f t="shared" si="4412"/>
        <v>0</v>
      </c>
      <c r="ACK172" s="231">
        <f t="shared" si="4412"/>
        <v>0</v>
      </c>
      <c r="ACL172" s="231">
        <f t="shared" si="4412"/>
        <v>0</v>
      </c>
      <c r="ACM172" s="231">
        <f t="shared" si="4412"/>
        <v>0</v>
      </c>
      <c r="ACN172" s="231">
        <f t="shared" si="4412"/>
        <v>0</v>
      </c>
      <c r="ACO172" s="231">
        <f t="shared" si="4412"/>
        <v>0</v>
      </c>
      <c r="ACP172" s="231">
        <f t="shared" si="4412"/>
        <v>0</v>
      </c>
      <c r="ACQ172" s="231">
        <f t="shared" si="4412"/>
        <v>0</v>
      </c>
      <c r="ACR172" s="231">
        <v>0</v>
      </c>
      <c r="ACS172" s="231">
        <v>0</v>
      </c>
      <c r="ACT172" s="231"/>
      <c r="ACU172" s="231">
        <f t="shared" si="4412"/>
        <v>0</v>
      </c>
      <c r="ACV172" s="231">
        <v>0</v>
      </c>
      <c r="ACW172" s="231">
        <v>0</v>
      </c>
      <c r="ACX172" s="231"/>
      <c r="ACY172" s="231">
        <f t="shared" si="4412"/>
        <v>0</v>
      </c>
      <c r="ACZ172" s="231">
        <v>0</v>
      </c>
      <c r="ADA172" s="231">
        <v>0</v>
      </c>
      <c r="ADB172" s="231"/>
      <c r="ADC172" s="231">
        <f t="shared" si="4412"/>
        <v>0</v>
      </c>
      <c r="ADD172" s="231">
        <v>171.70599999999999</v>
      </c>
      <c r="ADE172" s="231">
        <v>0</v>
      </c>
      <c r="ADF172" s="231"/>
      <c r="ADG172" s="231">
        <f t="shared" si="4412"/>
        <v>0</v>
      </c>
      <c r="ADH172" s="231">
        <v>0</v>
      </c>
      <c r="ADI172" s="231">
        <f t="shared" ref="ADI172" si="4413">ADI173</f>
        <v>0</v>
      </c>
      <c r="ADJ172" s="231"/>
      <c r="ADK172" s="231">
        <f t="shared" si="4412"/>
        <v>0</v>
      </c>
      <c r="ADL172" s="231">
        <v>0</v>
      </c>
      <c r="ADM172" s="231">
        <f t="shared" ref="ADM172" si="4414">ADM173</f>
        <v>0</v>
      </c>
      <c r="ADN172" s="231"/>
      <c r="ADO172" s="231">
        <f t="shared" si="4412"/>
        <v>0</v>
      </c>
      <c r="ADP172" s="231">
        <v>0</v>
      </c>
      <c r="ADQ172" s="231">
        <f t="shared" ref="ADQ172" si="4415">ADQ173</f>
        <v>0</v>
      </c>
      <c r="ADR172" s="231"/>
      <c r="ADS172" s="231">
        <f t="shared" si="4412"/>
        <v>0</v>
      </c>
      <c r="ADT172" s="231">
        <v>0</v>
      </c>
      <c r="ADU172" s="231">
        <f t="shared" ref="ADU172" si="4416">ADU173</f>
        <v>0</v>
      </c>
      <c r="ADV172" s="231"/>
      <c r="ADW172" s="231">
        <f t="shared" si="4412"/>
        <v>0</v>
      </c>
      <c r="ADX172" s="231">
        <v>0</v>
      </c>
      <c r="ADY172" s="231">
        <f t="shared" ref="ADY172" si="4417">ADY173</f>
        <v>0</v>
      </c>
      <c r="ADZ172" s="231"/>
      <c r="AEA172" s="231">
        <f t="shared" si="4412"/>
        <v>0</v>
      </c>
      <c r="AEB172" s="231">
        <v>0</v>
      </c>
      <c r="AEC172" s="231">
        <f t="shared" si="4412"/>
        <v>0</v>
      </c>
      <c r="AED172" s="231"/>
      <c r="AEE172" s="231">
        <f t="shared" si="4412"/>
        <v>0</v>
      </c>
      <c r="AEF172" s="231">
        <f t="shared" si="4412"/>
        <v>0</v>
      </c>
      <c r="AEG172" s="231">
        <f t="shared" si="4412"/>
        <v>0</v>
      </c>
      <c r="AEH172" s="231"/>
      <c r="AEI172" s="231">
        <f t="shared" si="4412"/>
        <v>0</v>
      </c>
      <c r="AEJ172" s="231">
        <f t="shared" si="4412"/>
        <v>0</v>
      </c>
      <c r="AEK172" s="231">
        <f t="shared" si="4412"/>
        <v>0</v>
      </c>
      <c r="AEL172" s="231"/>
      <c r="AEM172" s="231">
        <f t="shared" si="4412"/>
        <v>0</v>
      </c>
      <c r="AEN172" s="231">
        <f t="shared" si="4412"/>
        <v>0</v>
      </c>
      <c r="AEO172" s="231">
        <f t="shared" si="4412"/>
        <v>0</v>
      </c>
      <c r="AEP172" s="231"/>
      <c r="AEQ172" s="231">
        <f t="shared" si="4412"/>
        <v>0</v>
      </c>
      <c r="AER172" s="231">
        <f t="shared" si="4412"/>
        <v>0</v>
      </c>
      <c r="AES172" s="231">
        <f t="shared" si="4412"/>
        <v>0</v>
      </c>
      <c r="AET172" s="231"/>
      <c r="AEU172" s="231">
        <f t="shared" si="4412"/>
        <v>0</v>
      </c>
      <c r="AEV172" s="231">
        <f t="shared" si="4412"/>
        <v>0</v>
      </c>
      <c r="AEW172" s="231">
        <f t="shared" si="4412"/>
        <v>0</v>
      </c>
      <c r="AEX172" s="231"/>
      <c r="AEY172" s="231">
        <f t="shared" si="4412"/>
        <v>0</v>
      </c>
      <c r="AEZ172" s="231">
        <f t="shared" si="4412"/>
        <v>0</v>
      </c>
      <c r="AFA172" s="231">
        <f t="shared" si="4412"/>
        <v>0</v>
      </c>
      <c r="AFB172" s="231"/>
      <c r="AFC172" s="231">
        <f t="shared" si="4412"/>
        <v>0</v>
      </c>
      <c r="AFD172" s="231">
        <f t="shared" si="4412"/>
        <v>0</v>
      </c>
      <c r="AFE172" s="231">
        <f t="shared" si="4412"/>
        <v>0</v>
      </c>
      <c r="AFF172" s="231"/>
      <c r="AFG172" s="231">
        <f t="shared" si="4412"/>
        <v>0</v>
      </c>
      <c r="AFH172" s="231">
        <f t="shared" si="4412"/>
        <v>0</v>
      </c>
      <c r="AFI172" s="231">
        <f t="shared" si="4412"/>
        <v>0</v>
      </c>
      <c r="AFJ172" s="231"/>
      <c r="AFK172" s="231">
        <f t="shared" si="4412"/>
        <v>0</v>
      </c>
      <c r="AFL172" s="231">
        <f t="shared" si="4412"/>
        <v>0</v>
      </c>
      <c r="AFM172" s="231">
        <f t="shared" si="4412"/>
        <v>0</v>
      </c>
      <c r="AFN172" s="231"/>
      <c r="AFO172" s="231">
        <f t="shared" si="4412"/>
        <v>0</v>
      </c>
      <c r="AFP172" s="231">
        <f t="shared" si="4412"/>
        <v>0</v>
      </c>
      <c r="AFQ172" s="231"/>
      <c r="AFR172" s="231">
        <f t="shared" si="4412"/>
        <v>0</v>
      </c>
      <c r="AFS172" s="231">
        <f t="shared" si="4412"/>
        <v>0</v>
      </c>
      <c r="AFT172" s="231"/>
      <c r="AFU172" s="231">
        <f t="shared" si="4412"/>
        <v>0</v>
      </c>
      <c r="AFV172" s="231">
        <f t="shared" si="4412"/>
        <v>0</v>
      </c>
      <c r="AFW172" s="231"/>
      <c r="AFX172" s="231">
        <f t="shared" ref="AFX172:AKZ172" si="4418">AFX173</f>
        <v>0</v>
      </c>
      <c r="AFY172" s="231">
        <v>0</v>
      </c>
      <c r="AFZ172" s="231">
        <v>0</v>
      </c>
      <c r="AGA172" s="231">
        <v>0</v>
      </c>
      <c r="AGB172" s="231">
        <v>0</v>
      </c>
      <c r="AGC172" s="231">
        <v>0</v>
      </c>
      <c r="AGD172" s="231">
        <v>0</v>
      </c>
      <c r="AGE172" s="231">
        <v>0</v>
      </c>
      <c r="AGF172" s="231">
        <v>0</v>
      </c>
      <c r="AGG172" s="231">
        <v>0</v>
      </c>
      <c r="AGH172" s="231">
        <v>0</v>
      </c>
      <c r="AGI172" s="231">
        <v>0</v>
      </c>
      <c r="AGJ172" s="231">
        <v>0</v>
      </c>
      <c r="AGK172" s="231">
        <v>0</v>
      </c>
      <c r="AGL172" s="231">
        <v>0</v>
      </c>
      <c r="AGM172" s="231">
        <v>0</v>
      </c>
      <c r="AGN172" s="231">
        <v>0</v>
      </c>
      <c r="AGO172" s="231">
        <v>0</v>
      </c>
      <c r="AGP172" s="231">
        <v>0</v>
      </c>
      <c r="AGQ172" s="231">
        <v>0</v>
      </c>
      <c r="AGR172" s="231">
        <v>0</v>
      </c>
      <c r="AGS172" s="231">
        <f t="shared" si="4418"/>
        <v>0</v>
      </c>
      <c r="AGT172" s="231">
        <f t="shared" si="4418"/>
        <v>0</v>
      </c>
      <c r="AGU172" s="231">
        <f t="shared" si="4418"/>
        <v>0</v>
      </c>
      <c r="AGV172" s="231">
        <f t="shared" si="4418"/>
        <v>0</v>
      </c>
      <c r="AGW172" s="231">
        <f t="shared" si="4418"/>
        <v>0</v>
      </c>
      <c r="AGX172" s="231">
        <f t="shared" si="4418"/>
        <v>0</v>
      </c>
      <c r="AGY172" s="231">
        <f t="shared" si="4418"/>
        <v>171.70599999999999</v>
      </c>
      <c r="AGZ172" s="231">
        <f t="shared" si="4418"/>
        <v>63268.639999999999</v>
      </c>
      <c r="AHA172" s="231">
        <f t="shared" si="4418"/>
        <v>0</v>
      </c>
      <c r="AHB172" s="231">
        <f t="shared" si="4418"/>
        <v>0</v>
      </c>
      <c r="AHC172" s="231">
        <f t="shared" si="4418"/>
        <v>0</v>
      </c>
      <c r="AHD172" s="231">
        <f t="shared" si="4418"/>
        <v>0</v>
      </c>
      <c r="AHE172" s="231">
        <f t="shared" si="4418"/>
        <v>0</v>
      </c>
      <c r="AHF172" s="231">
        <f t="shared" si="4418"/>
        <v>0</v>
      </c>
      <c r="AHG172" s="231">
        <f t="shared" si="4418"/>
        <v>0</v>
      </c>
      <c r="AHH172" s="231">
        <f t="shared" si="4418"/>
        <v>0</v>
      </c>
      <c r="AHI172" s="231">
        <f t="shared" si="4418"/>
        <v>0</v>
      </c>
      <c r="AHJ172" s="231">
        <f t="shared" si="4418"/>
        <v>0</v>
      </c>
      <c r="AHK172" s="231">
        <f t="shared" si="4418"/>
        <v>0</v>
      </c>
      <c r="AHL172" s="231">
        <f t="shared" si="4418"/>
        <v>0</v>
      </c>
      <c r="AHM172" s="231">
        <f t="shared" si="4418"/>
        <v>0</v>
      </c>
      <c r="AHN172" s="231">
        <f t="shared" si="4418"/>
        <v>0</v>
      </c>
      <c r="AHO172" s="231">
        <f t="shared" si="3063"/>
        <v>22</v>
      </c>
      <c r="AHP172" s="231">
        <f t="shared" si="3064"/>
        <v>0</v>
      </c>
      <c r="AHQ172" s="231">
        <f t="shared" si="3065"/>
        <v>0</v>
      </c>
      <c r="AHR172" s="231">
        <f t="shared" si="3066"/>
        <v>146.80000000000001</v>
      </c>
      <c r="AHS172" s="231">
        <f t="shared" si="3067"/>
        <v>0</v>
      </c>
      <c r="AHT172" s="231">
        <f t="shared" si="4171"/>
        <v>0</v>
      </c>
      <c r="AHU172" s="231">
        <f t="shared" si="4172"/>
        <v>146.80000000000001</v>
      </c>
      <c r="AHV172" s="231">
        <f t="shared" si="4173"/>
        <v>0</v>
      </c>
      <c r="AHW172" s="231">
        <f t="shared" si="4174"/>
        <v>0</v>
      </c>
      <c r="AHX172" s="231">
        <v>920.44600000000003</v>
      </c>
      <c r="AHY172" s="231">
        <f t="shared" si="4175"/>
        <v>0</v>
      </c>
      <c r="AHZ172" s="231">
        <f t="shared" si="3762"/>
        <v>0</v>
      </c>
      <c r="AIA172" s="231">
        <f t="shared" si="3327"/>
        <v>0</v>
      </c>
      <c r="AIB172" s="231">
        <f t="shared" si="3328"/>
        <v>0</v>
      </c>
      <c r="AIC172" s="231">
        <f t="shared" si="3329"/>
        <v>0</v>
      </c>
      <c r="AID172" s="231">
        <f t="shared" si="3330"/>
        <v>0</v>
      </c>
      <c r="AIE172" s="231">
        <f t="shared" si="3331"/>
        <v>0</v>
      </c>
      <c r="AIF172" s="231">
        <f t="shared" si="3332"/>
        <v>0</v>
      </c>
      <c r="AIG172" s="231">
        <f t="shared" si="3333"/>
        <v>0</v>
      </c>
      <c r="AIH172" s="231">
        <f t="shared" si="3334"/>
        <v>0</v>
      </c>
      <c r="AII172" s="231">
        <f t="shared" si="3335"/>
        <v>0</v>
      </c>
      <c r="AIJ172" s="231">
        <f t="shared" si="3336"/>
        <v>0</v>
      </c>
      <c r="AIK172" s="231">
        <f t="shared" si="3337"/>
        <v>0</v>
      </c>
      <c r="AIL172" s="231">
        <f t="shared" si="4011"/>
        <v>0</v>
      </c>
      <c r="AIM172" s="231">
        <f t="shared" si="4048"/>
        <v>0</v>
      </c>
      <c r="AIN172" s="231">
        <f t="shared" si="4049"/>
        <v>0</v>
      </c>
      <c r="AIO172" s="231">
        <f t="shared" si="4050"/>
        <v>0</v>
      </c>
      <c r="AIP172" s="231">
        <f t="shared" si="4051"/>
        <v>0</v>
      </c>
      <c r="AIQ172" s="231">
        <f t="shared" si="4052"/>
        <v>0</v>
      </c>
      <c r="AIR172" s="231">
        <f t="shared" si="4176"/>
        <v>0</v>
      </c>
      <c r="AIS172" s="231">
        <f t="shared" si="4418"/>
        <v>0</v>
      </c>
      <c r="AIT172" s="231">
        <f t="shared" si="4418"/>
        <v>0</v>
      </c>
      <c r="AIU172" s="231">
        <f t="shared" si="4418"/>
        <v>0</v>
      </c>
      <c r="AIV172" s="231">
        <f t="shared" si="4418"/>
        <v>0</v>
      </c>
      <c r="AIW172" s="231">
        <f t="shared" si="4418"/>
        <v>0</v>
      </c>
      <c r="AIX172" s="231">
        <f t="shared" si="4418"/>
        <v>0</v>
      </c>
      <c r="AIY172" s="231">
        <f t="shared" si="4418"/>
        <v>0</v>
      </c>
      <c r="AIZ172" s="231">
        <f t="shared" si="4418"/>
        <v>300</v>
      </c>
      <c r="AJA172" s="231">
        <f t="shared" si="4418"/>
        <v>138250</v>
      </c>
      <c r="AJB172" s="231">
        <f t="shared" si="4418"/>
        <v>0</v>
      </c>
      <c r="AJC172" s="231">
        <f t="shared" si="4418"/>
        <v>350</v>
      </c>
      <c r="AJD172" s="231">
        <f t="shared" si="4418"/>
        <v>159500</v>
      </c>
      <c r="AJE172" s="231">
        <f t="shared" si="4418"/>
        <v>0</v>
      </c>
      <c r="AJF172" s="231">
        <f t="shared" si="4418"/>
        <v>600</v>
      </c>
      <c r="AJG172" s="231">
        <f t="shared" si="4418"/>
        <v>280750</v>
      </c>
      <c r="AJH172" s="231">
        <f t="shared" si="4418"/>
        <v>0</v>
      </c>
      <c r="AJI172" s="231">
        <f t="shared" si="4418"/>
        <v>0</v>
      </c>
      <c r="AJJ172" s="231">
        <f t="shared" si="4418"/>
        <v>0</v>
      </c>
      <c r="AJK172" s="231">
        <f t="shared" si="4418"/>
        <v>0</v>
      </c>
      <c r="AJL172" s="231">
        <f t="shared" si="4418"/>
        <v>0</v>
      </c>
      <c r="AJM172" s="231">
        <f t="shared" si="4418"/>
        <v>0</v>
      </c>
      <c r="AJN172" s="231">
        <f t="shared" si="4418"/>
        <v>0</v>
      </c>
      <c r="AJO172" s="231">
        <f t="shared" si="4418"/>
        <v>0</v>
      </c>
      <c r="AJP172" s="231">
        <f t="shared" si="4418"/>
        <v>0</v>
      </c>
      <c r="AJQ172" s="231">
        <f t="shared" si="4418"/>
        <v>0</v>
      </c>
      <c r="AJR172" s="231">
        <f t="shared" si="4418"/>
        <v>0</v>
      </c>
      <c r="AJS172" s="231">
        <f t="shared" si="4418"/>
        <v>0</v>
      </c>
      <c r="AJT172" s="231">
        <f t="shared" si="4418"/>
        <v>0</v>
      </c>
      <c r="AJU172" s="231">
        <f t="shared" si="4418"/>
        <v>0</v>
      </c>
      <c r="AJV172" s="231">
        <f t="shared" si="4418"/>
        <v>0</v>
      </c>
      <c r="AJW172" s="231">
        <f t="shared" si="4418"/>
        <v>0</v>
      </c>
      <c r="AJX172" s="231">
        <f t="shared" si="4418"/>
        <v>0</v>
      </c>
      <c r="AJY172" s="231">
        <f t="shared" si="4418"/>
        <v>0</v>
      </c>
      <c r="AJZ172" s="231">
        <f t="shared" si="3073"/>
        <v>0</v>
      </c>
      <c r="AKA172" s="231">
        <f t="shared" si="3074"/>
        <v>0</v>
      </c>
      <c r="AKB172" s="231">
        <v>0</v>
      </c>
      <c r="AKC172" s="231">
        <v>0</v>
      </c>
      <c r="AKD172" s="231">
        <v>0</v>
      </c>
      <c r="AKE172" s="231">
        <v>0</v>
      </c>
      <c r="AKF172" s="231">
        <f t="shared" si="4177"/>
        <v>0</v>
      </c>
      <c r="AKG172" s="231">
        <f t="shared" si="4178"/>
        <v>0</v>
      </c>
      <c r="AKH172" s="179">
        <f t="shared" si="4179"/>
        <v>0</v>
      </c>
      <c r="AKI172" s="179">
        <f t="shared" si="4348"/>
        <v>0</v>
      </c>
      <c r="AKJ172" s="179">
        <v>0</v>
      </c>
      <c r="AKK172" s="179">
        <v>0</v>
      </c>
      <c r="AKL172" s="179">
        <f t="shared" si="3996"/>
        <v>0</v>
      </c>
      <c r="AKM172" s="179">
        <f t="shared" si="3343"/>
        <v>0</v>
      </c>
      <c r="AKN172" s="179">
        <f t="shared" si="4328"/>
        <v>0</v>
      </c>
      <c r="AKO172" s="179">
        <f t="shared" si="4349"/>
        <v>0</v>
      </c>
      <c r="AKP172" s="179">
        <f t="shared" si="4180"/>
        <v>0</v>
      </c>
      <c r="AKQ172" s="179">
        <f t="shared" si="4181"/>
        <v>0</v>
      </c>
      <c r="AKR172" s="179">
        <f t="shared" si="4182"/>
        <v>0</v>
      </c>
      <c r="AKS172" s="179">
        <f t="shared" si="4183"/>
        <v>0</v>
      </c>
      <c r="AKT172" s="179">
        <f t="shared" si="4418"/>
        <v>22</v>
      </c>
      <c r="AKU172" s="179">
        <f t="shared" si="4418"/>
        <v>10159</v>
      </c>
      <c r="AKV172" s="179">
        <f t="shared" si="4418"/>
        <v>86.8</v>
      </c>
      <c r="AKW172" s="179">
        <f t="shared" si="4418"/>
        <v>38737</v>
      </c>
      <c r="AKX172" s="179">
        <f t="shared" si="4418"/>
        <v>146.80000000000001</v>
      </c>
      <c r="AKY172" s="179">
        <f t="shared" si="4418"/>
        <v>62046</v>
      </c>
      <c r="AKZ172" s="179">
        <f t="shared" si="4418"/>
        <v>920.44600000000003</v>
      </c>
      <c r="ALA172" s="179">
        <f t="shared" ref="ALA172:ALR172" si="4419">ALA173</f>
        <v>273627.64</v>
      </c>
      <c r="ALB172" s="179">
        <f t="shared" si="4419"/>
        <v>0</v>
      </c>
      <c r="ALC172" s="179">
        <f t="shared" si="4419"/>
        <v>0</v>
      </c>
      <c r="ALD172" s="179">
        <f t="shared" si="4419"/>
        <v>0</v>
      </c>
      <c r="ALE172" s="179">
        <f t="shared" si="4419"/>
        <v>0</v>
      </c>
      <c r="ALF172" s="179">
        <f t="shared" si="4419"/>
        <v>0</v>
      </c>
      <c r="ALG172" s="179">
        <f t="shared" si="4419"/>
        <v>0</v>
      </c>
      <c r="ALH172" s="179">
        <f t="shared" si="4419"/>
        <v>0</v>
      </c>
      <c r="ALI172" s="179">
        <f t="shared" si="4419"/>
        <v>0</v>
      </c>
      <c r="ALJ172" s="179">
        <f t="shared" si="4419"/>
        <v>0</v>
      </c>
      <c r="ALK172" s="179">
        <f t="shared" si="4419"/>
        <v>0</v>
      </c>
      <c r="ALL172" s="179">
        <f t="shared" si="4419"/>
        <v>0</v>
      </c>
      <c r="ALM172" s="179">
        <f t="shared" si="4419"/>
        <v>0</v>
      </c>
      <c r="ALN172" s="179">
        <f t="shared" si="4419"/>
        <v>0</v>
      </c>
      <c r="ALO172" s="179">
        <f t="shared" si="4419"/>
        <v>0</v>
      </c>
      <c r="ALP172" s="179">
        <f t="shared" si="4419"/>
        <v>0</v>
      </c>
      <c r="ALQ172" s="179">
        <f t="shared" si="4419"/>
        <v>0</v>
      </c>
      <c r="ALR172" s="179">
        <f t="shared" si="4419"/>
        <v>0</v>
      </c>
      <c r="ALS172" s="113"/>
      <c r="ALT172" s="113"/>
      <c r="ALU172" s="113"/>
      <c r="ALV172" s="113"/>
      <c r="ALW172" s="113"/>
      <c r="ALX172" s="113"/>
      <c r="ALY172" s="113"/>
      <c r="ALZ172" s="113"/>
      <c r="AMA172" s="113"/>
      <c r="AMB172" s="113"/>
      <c r="AMC172" s="113"/>
      <c r="AMD172" s="113"/>
      <c r="AME172" s="113"/>
      <c r="AMF172" s="113"/>
      <c r="AMG172" s="113"/>
      <c r="AMH172" s="113"/>
      <c r="AMI172" s="113"/>
      <c r="AMJ172" s="113"/>
      <c r="AMK172" s="113"/>
      <c r="AML172" s="113"/>
      <c r="AMM172" s="113"/>
      <c r="AMN172" s="113"/>
      <c r="AMO172" s="113"/>
      <c r="AMP172" s="113"/>
      <c r="AMQ172" s="113"/>
      <c r="AMR172" s="113"/>
      <c r="AMS172" s="113"/>
      <c r="AMT172" s="113"/>
      <c r="AMU172" s="113"/>
      <c r="AMV172" s="113"/>
      <c r="AMW172" s="113"/>
      <c r="AMX172" s="113"/>
      <c r="AMY172" s="113"/>
      <c r="AMZ172" s="113"/>
      <c r="ANA172" s="113"/>
      <c r="ANB172" s="113"/>
      <c r="ANC172" s="113"/>
      <c r="AND172" s="113"/>
      <c r="ANE172" s="113"/>
      <c r="ANF172" s="113"/>
      <c r="ANG172" s="113"/>
      <c r="ANH172" s="113"/>
      <c r="ANI172" s="113"/>
      <c r="ANJ172" s="113"/>
      <c r="ANK172" s="113"/>
      <c r="ANL172" s="113"/>
      <c r="ANM172" s="113"/>
      <c r="ANN172" s="113"/>
      <c r="ANO172" s="113"/>
      <c r="ANP172" s="113"/>
      <c r="ANQ172" s="113"/>
      <c r="ANR172" s="113"/>
      <c r="ANS172" s="113"/>
      <c r="ANT172" s="113"/>
      <c r="ANU172" s="113"/>
      <c r="ANV172" s="113"/>
      <c r="ANW172" s="113"/>
      <c r="ANX172" s="113"/>
      <c r="ANY172" s="113"/>
      <c r="ANZ172" s="113"/>
      <c r="AOA172" s="113"/>
      <c r="AOB172" s="113"/>
      <c r="AOC172" s="113"/>
      <c r="AOD172" s="113"/>
      <c r="AOE172" s="113"/>
      <c r="AOF172" s="113"/>
      <c r="AOG172" s="113"/>
      <c r="AOH172" s="113"/>
      <c r="AOI172" s="113"/>
      <c r="AOJ172" s="113"/>
      <c r="AOK172" s="113"/>
      <c r="AOL172" s="113"/>
      <c r="AOM172" s="113"/>
      <c r="AON172" s="113"/>
      <c r="AOO172" s="113"/>
      <c r="AOP172" s="113"/>
      <c r="AOQ172" s="113"/>
      <c r="AOR172" s="113"/>
      <c r="AOS172" s="113"/>
      <c r="AOT172" s="113"/>
      <c r="AOU172" s="113"/>
      <c r="AOV172" s="113"/>
      <c r="AOW172" s="113"/>
      <c r="AOX172" s="113"/>
      <c r="AOY172" s="113"/>
      <c r="AOZ172" s="113"/>
      <c r="APA172" s="113"/>
      <c r="APB172" s="113"/>
      <c r="APC172" s="113"/>
      <c r="APD172" s="113"/>
      <c r="APE172" s="113"/>
      <c r="APF172" s="113"/>
      <c r="APG172" s="113"/>
      <c r="APH172" s="113"/>
      <c r="API172" s="113"/>
      <c r="APJ172" s="113"/>
      <c r="APK172" s="113"/>
      <c r="APL172" s="113"/>
      <c r="APM172" s="113"/>
      <c r="APN172" s="113"/>
      <c r="APO172" s="113"/>
      <c r="APP172" s="113"/>
      <c r="APQ172" s="113"/>
      <c r="APR172" s="113"/>
      <c r="APS172" s="113"/>
      <c r="APT172" s="113"/>
      <c r="APU172" s="113"/>
      <c r="APV172" s="113"/>
      <c r="APW172" s="113"/>
      <c r="APX172" s="113"/>
      <c r="APY172" s="113"/>
      <c r="APZ172" s="113"/>
      <c r="AQA172" s="113"/>
      <c r="AQB172" s="113"/>
      <c r="AQC172" s="113"/>
      <c r="AQD172" s="113"/>
      <c r="AQE172" s="113"/>
      <c r="AQF172" s="113"/>
      <c r="AQG172" s="113"/>
      <c r="AQH172" s="113"/>
      <c r="AQI172" s="113"/>
      <c r="AQJ172" s="113"/>
      <c r="AQK172" s="113"/>
      <c r="AQL172" s="113"/>
      <c r="AQM172" s="113"/>
      <c r="AQN172" s="113"/>
      <c r="AQO172" s="113"/>
      <c r="AQP172" s="113"/>
      <c r="AQQ172" s="113"/>
      <c r="AQR172" s="113"/>
      <c r="AQS172" s="113"/>
      <c r="AQT172" s="113"/>
      <c r="AQU172" s="113"/>
      <c r="AQV172" s="113"/>
      <c r="AQW172" s="113"/>
      <c r="AQX172" s="113"/>
      <c r="AQY172" s="113"/>
      <c r="AQZ172" s="113"/>
      <c r="ARA172" s="113"/>
      <c r="ARB172" s="113"/>
      <c r="ARC172" s="113"/>
      <c r="ARD172" s="113"/>
      <c r="ARE172" s="113"/>
      <c r="ARF172" s="113"/>
      <c r="ARG172" s="113"/>
      <c r="ARH172" s="113"/>
      <c r="ARI172" s="113"/>
      <c r="ARJ172" s="113"/>
      <c r="ARK172" s="113"/>
      <c r="ARL172" s="113"/>
      <c r="ARM172" s="113"/>
      <c r="ARN172" s="113"/>
      <c r="ARO172" s="113"/>
      <c r="ARP172" s="113"/>
      <c r="ARQ172" s="113"/>
      <c r="ARR172" s="113"/>
      <c r="ARS172" s="113"/>
      <c r="ART172" s="113"/>
      <c r="ARU172" s="113"/>
      <c r="ARV172" s="113"/>
      <c r="ARW172" s="113"/>
      <c r="ARX172" s="113"/>
      <c r="ARY172" s="113"/>
      <c r="ARZ172" s="113"/>
      <c r="ASA172" s="113"/>
      <c r="ASB172" s="113"/>
      <c r="ASC172" s="113"/>
      <c r="ASD172" s="113"/>
      <c r="ASE172" s="113"/>
      <c r="ASF172" s="113"/>
      <c r="ASG172" s="113"/>
      <c r="ASH172" s="113"/>
      <c r="ASI172" s="113"/>
      <c r="ASJ172" s="113"/>
      <c r="ASK172" s="113"/>
      <c r="ASL172" s="113"/>
      <c r="ASM172" s="113"/>
      <c r="ASN172" s="113"/>
      <c r="ASO172" s="113"/>
      <c r="ASP172" s="113"/>
      <c r="ASQ172" s="113"/>
      <c r="ASR172" s="113"/>
      <c r="ASS172" s="113"/>
      <c r="AST172" s="113"/>
      <c r="ASU172" s="113"/>
      <c r="ASV172" s="113"/>
      <c r="ASW172" s="113"/>
      <c r="ASX172" s="113"/>
      <c r="ASY172" s="113"/>
      <c r="ASZ172" s="113"/>
      <c r="ATA172" s="113"/>
      <c r="ATB172" s="113"/>
      <c r="ATC172" s="113"/>
      <c r="ATD172" s="113"/>
      <c r="ATE172" s="113"/>
      <c r="ATF172" s="113"/>
      <c r="ATG172" s="113"/>
      <c r="ATH172" s="113"/>
      <c r="ATI172" s="113"/>
      <c r="ATJ172" s="113"/>
      <c r="ATK172" s="113"/>
      <c r="ATL172" s="113"/>
      <c r="ATM172" s="113"/>
      <c r="ATN172" s="113"/>
      <c r="ATO172" s="113"/>
      <c r="ATP172" s="113"/>
      <c r="ATQ172" s="113"/>
      <c r="ATR172" s="113"/>
      <c r="ATS172" s="113"/>
      <c r="ATT172" s="113"/>
      <c r="ATU172" s="113"/>
      <c r="ATV172" s="113"/>
      <c r="ATW172" s="113"/>
      <c r="ATX172" s="113"/>
      <c r="ATY172" s="113"/>
      <c r="ATZ172" s="113"/>
      <c r="AUA172" s="113"/>
      <c r="AUB172" s="113"/>
      <c r="AUC172" s="113"/>
      <c r="AUD172" s="113"/>
      <c r="AUE172" s="113"/>
      <c r="AUF172" s="113"/>
      <c r="AUG172" s="113"/>
      <c r="AUH172" s="113"/>
      <c r="AUI172" s="113"/>
      <c r="AUJ172" s="113"/>
      <c r="AUK172" s="113"/>
      <c r="AUL172" s="113"/>
      <c r="AUM172" s="113"/>
      <c r="AUN172" s="113"/>
      <c r="AUO172" s="113"/>
      <c r="AUP172" s="113"/>
      <c r="AUQ172" s="113"/>
      <c r="AUR172" s="113"/>
      <c r="AUS172" s="113"/>
      <c r="AUT172" s="113"/>
      <c r="AUU172" s="113"/>
      <c r="AUV172" s="113"/>
      <c r="AUW172" s="113"/>
      <c r="AUX172" s="113"/>
      <c r="AUY172" s="113"/>
      <c r="AUZ172" s="113"/>
      <c r="AVA172" s="113"/>
      <c r="AVB172" s="113"/>
      <c r="AVC172" s="113"/>
      <c r="AVD172" s="113"/>
      <c r="AVE172" s="113"/>
      <c r="AVF172" s="113"/>
      <c r="AVG172" s="113"/>
      <c r="AVH172" s="113"/>
      <c r="AVI172" s="113"/>
      <c r="AVJ172" s="113"/>
      <c r="AVK172" s="113"/>
      <c r="AVL172" s="113"/>
      <c r="AVM172" s="113"/>
      <c r="AVN172" s="113"/>
      <c r="AVO172" s="113"/>
      <c r="AVP172" s="113"/>
      <c r="AVQ172" s="113"/>
      <c r="AVR172" s="113"/>
      <c r="AVS172" s="113"/>
      <c r="AVT172" s="113"/>
      <c r="AVU172" s="113"/>
      <c r="AVV172" s="113"/>
      <c r="AVW172" s="113"/>
      <c r="AVX172" s="113"/>
      <c r="AVY172" s="113"/>
      <c r="AVZ172" s="113"/>
      <c r="AWA172" s="113"/>
      <c r="AWB172" s="113"/>
      <c r="AWC172" s="113"/>
      <c r="AWD172" s="113"/>
      <c r="AWE172" s="113"/>
      <c r="AWF172" s="113"/>
      <c r="AWG172" s="113"/>
      <c r="AWH172" s="113"/>
      <c r="AWI172" s="113"/>
      <c r="AWJ172" s="113"/>
      <c r="AWK172" s="113"/>
      <c r="AWL172" s="113"/>
      <c r="AWM172" s="113"/>
      <c r="AWN172" s="113"/>
      <c r="AWO172" s="113"/>
      <c r="AWP172" s="113"/>
      <c r="AWQ172" s="113"/>
      <c r="AWR172" s="113"/>
      <c r="AWS172" s="113"/>
      <c r="AWT172" s="113"/>
      <c r="AWU172" s="113"/>
      <c r="AWV172" s="113"/>
      <c r="AWW172" s="113"/>
      <c r="AWX172" s="113"/>
      <c r="AWY172" s="113"/>
      <c r="AWZ172" s="113"/>
      <c r="AXA172" s="113"/>
      <c r="AXB172" s="113"/>
      <c r="AXC172" s="113"/>
      <c r="AXD172" s="113"/>
      <c r="AXE172" s="113"/>
      <c r="AXF172" s="113"/>
      <c r="AXG172" s="113"/>
      <c r="AXH172" s="113"/>
      <c r="AXI172" s="113"/>
      <c r="AXJ172" s="113"/>
      <c r="AXK172" s="113"/>
      <c r="AXL172" s="113"/>
      <c r="AXM172" s="113"/>
      <c r="AXN172" s="113"/>
      <c r="AXO172" s="113"/>
      <c r="AXP172" s="113"/>
      <c r="AXQ172" s="113"/>
      <c r="AXR172" s="113"/>
      <c r="AXS172" s="113"/>
      <c r="AXT172" s="113"/>
      <c r="AXU172" s="113"/>
      <c r="AXV172" s="113"/>
      <c r="AXW172" s="113"/>
      <c r="AXX172" s="113"/>
      <c r="AXY172" s="113"/>
      <c r="AXZ172" s="113"/>
      <c r="AYA172" s="113"/>
      <c r="AYB172" s="113"/>
      <c r="AYC172" s="113"/>
      <c r="AYD172" s="113"/>
      <c r="AYE172" s="113"/>
      <c r="AYF172" s="113"/>
      <c r="AYG172" s="113"/>
      <c r="AYH172" s="113"/>
      <c r="AYI172" s="113"/>
      <c r="AYJ172" s="113"/>
      <c r="AYK172" s="113"/>
      <c r="AYL172" s="113"/>
      <c r="AYM172" s="113"/>
      <c r="AYN172" s="113"/>
      <c r="AYO172" s="113"/>
      <c r="AYP172" s="113"/>
      <c r="AYQ172" s="113"/>
      <c r="AYR172" s="113"/>
      <c r="AYS172" s="113"/>
      <c r="AYT172" s="113"/>
      <c r="AYU172" s="113"/>
      <c r="AYV172" s="113"/>
      <c r="AYW172" s="113"/>
      <c r="AYX172" s="113"/>
      <c r="AYY172" s="113"/>
      <c r="AYZ172" s="113"/>
      <c r="AZA172" s="113"/>
      <c r="AZB172" s="113"/>
      <c r="AZC172" s="113"/>
      <c r="AZD172" s="113"/>
      <c r="AZE172" s="113"/>
      <c r="AZF172" s="113"/>
      <c r="AZG172" s="113"/>
      <c r="AZH172" s="113"/>
      <c r="AZI172" s="113"/>
      <c r="AZJ172" s="113"/>
      <c r="AZK172" s="113"/>
      <c r="AZL172" s="113"/>
      <c r="AZM172" s="113"/>
      <c r="AZN172" s="113"/>
      <c r="AZO172" s="113"/>
      <c r="AZP172" s="113"/>
      <c r="AZQ172" s="113"/>
      <c r="AZR172" s="113"/>
      <c r="AZS172" s="113"/>
      <c r="AZT172" s="113"/>
      <c r="AZU172" s="113"/>
      <c r="AZV172" s="113"/>
      <c r="AZW172" s="113"/>
      <c r="AZX172" s="113"/>
      <c r="AZY172" s="113"/>
      <c r="AZZ172" s="113"/>
      <c r="BAA172" s="113"/>
      <c r="BAB172" s="113"/>
      <c r="BAC172" s="113"/>
      <c r="BAD172" s="113"/>
      <c r="BAE172" s="113"/>
      <c r="BAF172" s="113"/>
      <c r="BAG172" s="113"/>
      <c r="BAH172" s="113"/>
      <c r="BAI172" s="113"/>
      <c r="BAJ172" s="113"/>
      <c r="BAK172" s="113"/>
      <c r="BAL172" s="113"/>
      <c r="BAM172" s="113"/>
      <c r="BAN172" s="113"/>
      <c r="BAO172" s="113"/>
      <c r="BAP172" s="113"/>
      <c r="BAQ172" s="113"/>
      <c r="BAR172" s="113"/>
      <c r="BAS172" s="113"/>
      <c r="BAT172" s="113"/>
      <c r="BAU172" s="113"/>
      <c r="BAV172" s="113"/>
      <c r="BAW172" s="113"/>
      <c r="BAX172" s="113"/>
      <c r="BAY172" s="113"/>
      <c r="BAZ172" s="113"/>
      <c r="BBA172" s="113"/>
      <c r="BBB172" s="113"/>
      <c r="BBC172" s="113"/>
      <c r="BBD172" s="113"/>
      <c r="BBE172" s="113"/>
      <c r="BBF172" s="113"/>
      <c r="BBG172" s="113"/>
      <c r="BBH172" s="113"/>
      <c r="BBI172" s="113"/>
      <c r="BBJ172" s="113"/>
      <c r="BBK172" s="113"/>
      <c r="BBL172" s="113"/>
      <c r="BBM172" s="113"/>
      <c r="BBN172" s="113"/>
      <c r="BBO172" s="113"/>
      <c r="BBP172" s="113"/>
      <c r="BBQ172" s="113"/>
      <c r="BBR172" s="113"/>
      <c r="BBS172" s="113"/>
      <c r="BBT172" s="113"/>
      <c r="BBU172" s="113"/>
      <c r="BBV172" s="113"/>
      <c r="BBW172" s="113"/>
      <c r="BBX172" s="113"/>
      <c r="BBY172" s="113"/>
      <c r="BBZ172" s="113"/>
      <c r="BCA172" s="113"/>
      <c r="BCB172" s="113"/>
      <c r="BCC172" s="113"/>
      <c r="BCD172" s="113"/>
      <c r="BCE172" s="113"/>
      <c r="BCF172" s="113"/>
      <c r="BCG172" s="113"/>
      <c r="BCH172" s="113"/>
      <c r="BCI172" s="113"/>
      <c r="BCJ172" s="113"/>
      <c r="BCK172" s="113"/>
      <c r="BCL172" s="113"/>
      <c r="BCM172" s="113"/>
      <c r="BCN172" s="113"/>
      <c r="BCO172" s="113"/>
      <c r="BCP172" s="113"/>
      <c r="BCQ172" s="113"/>
      <c r="BCR172" s="113"/>
      <c r="BCS172" s="113"/>
      <c r="BCT172" s="113"/>
      <c r="BCU172" s="113"/>
      <c r="BCV172" s="113"/>
      <c r="BCW172" s="113"/>
      <c r="BCX172" s="113"/>
      <c r="BCY172" s="113"/>
      <c r="BCZ172" s="113"/>
      <c r="BDA172" s="113"/>
      <c r="BDB172" s="113"/>
      <c r="BDC172" s="113"/>
      <c r="BDD172" s="113"/>
      <c r="BDE172" s="113"/>
      <c r="BDF172" s="113"/>
      <c r="BDG172" s="113"/>
      <c r="BDH172" s="113"/>
      <c r="BDI172" s="113"/>
      <c r="BDJ172" s="113"/>
      <c r="BDK172" s="113"/>
      <c r="BDL172" s="113"/>
      <c r="BDM172" s="113"/>
      <c r="BDN172" s="113"/>
      <c r="BDO172" s="113"/>
      <c r="BDP172" s="113"/>
      <c r="BDQ172" s="113"/>
      <c r="BDR172" s="113"/>
      <c r="BDS172" s="113"/>
      <c r="BDT172" s="113"/>
      <c r="BDU172" s="113"/>
      <c r="BDV172" s="113"/>
      <c r="BDW172" s="113"/>
      <c r="BDX172" s="113"/>
      <c r="BDY172" s="113"/>
      <c r="BDZ172" s="113"/>
      <c r="BEA172" s="113"/>
      <c r="BEB172" s="113"/>
      <c r="BEC172" s="113"/>
      <c r="BED172" s="113"/>
      <c r="BEE172" s="113"/>
      <c r="BEF172" s="113"/>
      <c r="BEG172" s="113"/>
      <c r="BEH172" s="113"/>
      <c r="BEI172" s="113"/>
      <c r="BEJ172" s="113"/>
      <c r="BEK172" s="113"/>
      <c r="BEL172" s="113"/>
      <c r="BEM172" s="113"/>
      <c r="BEN172" s="113"/>
      <c r="BEO172" s="113"/>
      <c r="BEP172" s="113"/>
      <c r="BEQ172" s="113"/>
      <c r="BER172" s="113"/>
      <c r="BES172" s="113"/>
      <c r="BET172" s="113"/>
      <c r="BEU172" s="113"/>
      <c r="BEV172" s="113"/>
      <c r="BEW172" s="113"/>
      <c r="BEX172" s="113"/>
      <c r="BEY172" s="113"/>
      <c r="BEZ172" s="113"/>
      <c r="BFA172" s="113"/>
      <c r="BFB172" s="113"/>
      <c r="BFC172" s="113"/>
      <c r="BFD172" s="113"/>
      <c r="BFE172" s="113"/>
      <c r="BFF172" s="113"/>
      <c r="BFG172" s="113"/>
      <c r="BFH172" s="113"/>
      <c r="BFI172" s="113"/>
      <c r="BFJ172" s="113"/>
      <c r="BFK172" s="113"/>
      <c r="BFL172" s="113"/>
      <c r="BFM172" s="113"/>
      <c r="BFN172" s="113"/>
      <c r="BFO172" s="113"/>
      <c r="BFP172" s="113"/>
      <c r="BFQ172" s="113"/>
      <c r="BFR172" s="113"/>
      <c r="BFS172" s="113"/>
      <c r="BFT172" s="113"/>
      <c r="BFU172" s="113"/>
      <c r="BFV172" s="113"/>
      <c r="BFW172" s="113"/>
      <c r="BFX172" s="113"/>
      <c r="BFY172" s="113"/>
      <c r="BFZ172" s="113"/>
      <c r="BGA172" s="113"/>
      <c r="BGB172" s="113"/>
      <c r="BGC172" s="113"/>
      <c r="BGD172" s="113"/>
      <c r="BGE172" s="113"/>
      <c r="BGF172" s="113"/>
      <c r="BGG172" s="113"/>
      <c r="BGH172" s="113"/>
      <c r="BGI172" s="113"/>
      <c r="BGJ172" s="113"/>
      <c r="BGK172" s="113"/>
      <c r="BGL172" s="113"/>
      <c r="BGM172" s="113"/>
      <c r="BGN172" s="113"/>
      <c r="BGO172" s="113"/>
      <c r="BGP172" s="113"/>
      <c r="BGQ172" s="113"/>
      <c r="BGR172" s="113"/>
      <c r="BGS172" s="113"/>
      <c r="BGT172" s="113"/>
      <c r="BGU172" s="113"/>
      <c r="BGV172" s="113"/>
      <c r="BGW172" s="113"/>
      <c r="BGX172" s="113"/>
      <c r="BGY172" s="113"/>
      <c r="BGZ172" s="113"/>
      <c r="BHA172" s="113"/>
      <c r="BHB172" s="113"/>
      <c r="BHC172" s="113"/>
      <c r="BHD172" s="113"/>
      <c r="BHE172" s="113"/>
      <c r="BHF172" s="113"/>
      <c r="BHG172" s="113"/>
      <c r="BHH172" s="113"/>
      <c r="BHI172" s="113"/>
      <c r="BHJ172" s="113"/>
      <c r="BHK172" s="113"/>
      <c r="BHL172" s="113"/>
      <c r="BHM172" s="113"/>
      <c r="BHN172" s="113"/>
      <c r="BHO172" s="113"/>
      <c r="BHP172" s="113"/>
      <c r="BHQ172" s="113"/>
      <c r="BHR172" s="113"/>
      <c r="BHS172" s="113"/>
      <c r="BHT172" s="113"/>
      <c r="BHU172" s="113"/>
      <c r="BHV172" s="113"/>
      <c r="BHW172" s="113"/>
      <c r="BHX172" s="113"/>
      <c r="BHY172" s="113"/>
      <c r="BHZ172" s="113"/>
      <c r="BIA172" s="113"/>
      <c r="BIB172" s="113"/>
      <c r="BIC172" s="113"/>
      <c r="BID172" s="113"/>
      <c r="BIE172" s="113"/>
      <c r="BIF172" s="113"/>
      <c r="BIG172" s="113"/>
      <c r="BIH172" s="113"/>
      <c r="BII172" s="113"/>
      <c r="BIJ172" s="113"/>
      <c r="BIK172" s="113"/>
      <c r="BIL172" s="113"/>
      <c r="BIM172" s="113"/>
      <c r="BIN172" s="113"/>
      <c r="BIO172" s="113"/>
      <c r="BIP172" s="113"/>
      <c r="BIQ172" s="113"/>
      <c r="BIR172" s="113"/>
      <c r="BIS172" s="113"/>
      <c r="BIT172" s="113"/>
      <c r="BIU172" s="113"/>
      <c r="BIV172" s="113"/>
      <c r="BIW172" s="113"/>
      <c r="BIX172" s="113"/>
      <c r="BIY172" s="113"/>
      <c r="BIZ172" s="113"/>
      <c r="BJA172" s="113"/>
      <c r="BJB172" s="113"/>
      <c r="BJC172" s="113"/>
      <c r="BJD172" s="113"/>
      <c r="BJE172" s="113"/>
      <c r="BJF172" s="113"/>
      <c r="BJG172" s="113"/>
      <c r="BJH172" s="113"/>
      <c r="BJI172" s="113"/>
      <c r="BJJ172" s="113"/>
      <c r="BJK172" s="113"/>
      <c r="BJL172" s="113"/>
      <c r="BJM172" s="113"/>
      <c r="BJN172" s="113"/>
      <c r="BJO172" s="113"/>
      <c r="BJP172" s="113"/>
      <c r="BJQ172" s="113"/>
      <c r="BJR172" s="113"/>
      <c r="BJS172" s="113"/>
      <c r="BJT172" s="113"/>
      <c r="BJU172" s="113"/>
      <c r="BJV172" s="113"/>
      <c r="BJW172" s="113"/>
      <c r="BJX172" s="113"/>
      <c r="BJY172" s="113"/>
      <c r="BJZ172" s="113"/>
      <c r="BKA172" s="113"/>
      <c r="BKB172" s="113"/>
      <c r="BKC172" s="113"/>
      <c r="BKD172" s="113"/>
      <c r="BKE172" s="113"/>
      <c r="BKF172" s="113"/>
      <c r="BKG172" s="113"/>
      <c r="BKH172" s="113"/>
      <c r="BKI172" s="113"/>
      <c r="BKJ172" s="113"/>
      <c r="BKK172" s="113"/>
      <c r="BKL172" s="113"/>
      <c r="BKM172" s="113"/>
      <c r="BKN172" s="113"/>
      <c r="BKO172" s="113"/>
      <c r="BKP172" s="113"/>
      <c r="BKQ172" s="113"/>
      <c r="BKR172" s="113"/>
      <c r="BKS172" s="113"/>
      <c r="BKT172" s="113"/>
      <c r="BKU172" s="113"/>
      <c r="BKV172" s="113"/>
      <c r="BKW172" s="113"/>
      <c r="BKX172" s="113"/>
      <c r="BKY172" s="113"/>
      <c r="BKZ172" s="113"/>
      <c r="BLA172" s="113"/>
      <c r="BLB172" s="113"/>
      <c r="BLC172" s="113"/>
      <c r="BLD172" s="113"/>
      <c r="BLE172" s="113"/>
      <c r="BLF172" s="113"/>
      <c r="BLG172" s="113"/>
      <c r="BLH172" s="113"/>
      <c r="BLI172" s="113"/>
      <c r="BLJ172" s="113"/>
      <c r="BLK172" s="113"/>
      <c r="BLL172" s="113"/>
      <c r="BLM172" s="113"/>
      <c r="BLN172" s="113"/>
      <c r="BLO172" s="113"/>
      <c r="BLP172" s="113"/>
      <c r="BLQ172" s="113"/>
      <c r="BLR172" s="113"/>
      <c r="BLS172" s="113"/>
      <c r="BLT172" s="113"/>
      <c r="BLU172" s="113"/>
      <c r="BLV172" s="113"/>
      <c r="BLW172" s="113"/>
      <c r="BLX172" s="113"/>
      <c r="BLY172" s="113"/>
      <c r="BLZ172" s="113"/>
      <c r="BMA172" s="113"/>
      <c r="BMB172" s="113"/>
      <c r="BMC172" s="113"/>
      <c r="BMD172" s="113"/>
      <c r="BME172" s="113"/>
      <c r="BMF172" s="113"/>
      <c r="BMG172" s="113"/>
      <c r="BMH172" s="113"/>
      <c r="BMI172" s="113"/>
      <c r="BMJ172" s="113"/>
      <c r="BMK172" s="113"/>
      <c r="BML172" s="113"/>
      <c r="BMM172" s="113"/>
      <c r="BMN172" s="113"/>
      <c r="BMO172" s="113"/>
      <c r="BMP172" s="113"/>
      <c r="BMQ172" s="113"/>
      <c r="BMR172" s="113"/>
      <c r="BMS172" s="113"/>
      <c r="BMT172" s="113"/>
      <c r="BMU172" s="113"/>
      <c r="BMV172" s="113"/>
      <c r="BMW172" s="113"/>
      <c r="BMX172" s="113"/>
      <c r="BMY172" s="113"/>
      <c r="BMZ172" s="113"/>
      <c r="BNA172" s="113"/>
      <c r="BNB172" s="113"/>
      <c r="BNC172" s="113"/>
      <c r="BND172" s="113"/>
      <c r="BNE172" s="113"/>
      <c r="BNF172" s="113"/>
      <c r="BNG172" s="113"/>
      <c r="BNH172" s="113"/>
      <c r="BNI172" s="113"/>
      <c r="BNJ172" s="113"/>
      <c r="BNK172" s="113"/>
      <c r="BNL172" s="113"/>
      <c r="BNM172" s="113"/>
      <c r="BNN172" s="113"/>
      <c r="BNO172" s="113"/>
      <c r="BNP172" s="113"/>
      <c r="BNQ172" s="113"/>
      <c r="BNR172" s="113"/>
      <c r="BNS172" s="113"/>
      <c r="BNT172" s="113"/>
      <c r="BNU172" s="113"/>
      <c r="BNV172" s="113"/>
      <c r="BNW172" s="113"/>
      <c r="BNX172" s="113"/>
      <c r="BNY172" s="113"/>
      <c r="BNZ172" s="113"/>
      <c r="BOA172" s="113"/>
      <c r="BOB172" s="113"/>
      <c r="BOC172" s="113"/>
      <c r="BOD172" s="113"/>
      <c r="BOE172" s="113"/>
      <c r="BOF172" s="113"/>
      <c r="BOG172" s="113"/>
      <c r="BOH172" s="113"/>
      <c r="BOI172" s="113"/>
      <c r="BOJ172" s="113"/>
      <c r="BOK172" s="113"/>
      <c r="BOL172" s="113"/>
      <c r="BOM172" s="113"/>
      <c r="BON172" s="113"/>
      <c r="BOO172" s="113"/>
      <c r="BOP172" s="113"/>
      <c r="BOQ172" s="113"/>
      <c r="BOR172" s="113"/>
      <c r="BOS172" s="113"/>
      <c r="BOT172" s="113"/>
      <c r="BOU172" s="113"/>
      <c r="BOV172" s="113"/>
      <c r="BOW172" s="113"/>
      <c r="BOX172" s="113"/>
      <c r="BOY172" s="113"/>
      <c r="BOZ172" s="113"/>
      <c r="BPA172" s="113"/>
      <c r="BPB172" s="113"/>
      <c r="BPC172" s="113"/>
      <c r="BPD172" s="113"/>
      <c r="BPE172" s="113"/>
      <c r="BPF172" s="113"/>
      <c r="BPG172" s="113"/>
      <c r="BPH172" s="113"/>
      <c r="BPI172" s="113"/>
      <c r="BPJ172" s="113"/>
      <c r="BPK172" s="113"/>
      <c r="BPL172" s="113"/>
      <c r="BPM172" s="113"/>
      <c r="BPN172" s="113"/>
      <c r="BPO172" s="113"/>
      <c r="BPP172" s="113"/>
      <c r="BPQ172" s="113"/>
      <c r="BPR172" s="113"/>
      <c r="BPS172" s="113"/>
      <c r="BPT172" s="113"/>
      <c r="BPU172" s="113"/>
      <c r="BPV172" s="113"/>
      <c r="BPW172" s="113"/>
      <c r="BPX172" s="113"/>
      <c r="BPY172" s="113"/>
      <c r="BPZ172" s="113"/>
      <c r="BQA172" s="113"/>
      <c r="BQB172" s="113"/>
      <c r="BQC172" s="113"/>
      <c r="BQD172" s="113"/>
      <c r="BQE172" s="113"/>
      <c r="BQF172" s="113"/>
      <c r="BQG172" s="113"/>
      <c r="BQH172" s="113"/>
      <c r="BQI172" s="113"/>
      <c r="BQJ172" s="113"/>
      <c r="BQK172" s="113"/>
      <c r="BQL172" s="113"/>
      <c r="BQM172" s="113"/>
      <c r="BQN172" s="113"/>
      <c r="BQO172" s="113"/>
      <c r="BQP172" s="113"/>
      <c r="BQQ172" s="113"/>
      <c r="BQR172" s="113"/>
      <c r="BQS172" s="113"/>
      <c r="BQT172" s="113"/>
      <c r="BQU172" s="113"/>
      <c r="BQV172" s="113"/>
      <c r="BQW172" s="113"/>
      <c r="BQX172" s="113"/>
      <c r="BQY172" s="113"/>
      <c r="BQZ172" s="113"/>
      <c r="BRA172" s="113"/>
      <c r="BRB172" s="113"/>
      <c r="BRC172" s="113"/>
      <c r="BRD172" s="113"/>
      <c r="BRE172" s="113"/>
      <c r="BRF172" s="113"/>
      <c r="BRG172" s="113"/>
      <c r="BRH172" s="113"/>
      <c r="BRI172" s="113"/>
      <c r="BRJ172" s="113"/>
      <c r="BRK172" s="113"/>
      <c r="BRL172" s="113"/>
      <c r="BRM172" s="113"/>
      <c r="BRN172" s="113"/>
      <c r="BRO172" s="113"/>
      <c r="BRP172" s="113"/>
      <c r="BRQ172" s="113"/>
      <c r="BRR172" s="113"/>
      <c r="BRS172" s="113"/>
      <c r="BRT172" s="113"/>
      <c r="BRU172" s="113"/>
      <c r="BRV172" s="113"/>
      <c r="BRW172" s="113"/>
      <c r="BRX172" s="113"/>
      <c r="BRY172" s="113"/>
      <c r="BRZ172" s="113"/>
      <c r="BSA172" s="113"/>
      <c r="BSB172" s="113"/>
      <c r="BSC172" s="113"/>
      <c r="BSD172" s="113"/>
      <c r="BSE172" s="113"/>
      <c r="BSF172" s="113"/>
      <c r="BSG172" s="113"/>
      <c r="BSH172" s="113"/>
      <c r="BSI172" s="113"/>
      <c r="BSJ172" s="113"/>
      <c r="BSK172" s="113"/>
      <c r="BSL172" s="113"/>
      <c r="BSM172" s="113"/>
      <c r="BSN172" s="113"/>
      <c r="BSO172" s="113"/>
      <c r="BSP172" s="113"/>
      <c r="BSQ172" s="113"/>
      <c r="BSR172" s="113"/>
      <c r="BSS172" s="113"/>
      <c r="BST172" s="113"/>
      <c r="BSU172" s="113"/>
      <c r="BSV172" s="113"/>
      <c r="BSW172" s="113"/>
      <c r="BSX172" s="113"/>
      <c r="BSY172" s="113"/>
      <c r="BSZ172" s="113"/>
      <c r="BTA172" s="113"/>
      <c r="BTB172" s="113"/>
      <c r="BTC172" s="113"/>
      <c r="BTD172" s="113"/>
      <c r="BTE172" s="113"/>
      <c r="BTF172" s="113"/>
      <c r="BTG172" s="113"/>
      <c r="BTH172" s="113"/>
      <c r="BTI172" s="113"/>
      <c r="BTJ172" s="113"/>
      <c r="BTK172" s="113"/>
      <c r="BTL172" s="113"/>
      <c r="BTM172" s="113"/>
      <c r="BTN172" s="113"/>
      <c r="BTO172" s="113"/>
      <c r="BTP172" s="113"/>
      <c r="BTQ172" s="113"/>
      <c r="BTR172" s="113"/>
      <c r="BTS172" s="113"/>
      <c r="BTT172" s="113"/>
      <c r="BTU172" s="113"/>
      <c r="BTV172" s="113"/>
      <c r="BTW172" s="113"/>
      <c r="BTX172" s="113"/>
      <c r="BTY172" s="113"/>
      <c r="BTZ172" s="113"/>
      <c r="BUA172" s="113"/>
      <c r="BUB172" s="113"/>
      <c r="BUC172" s="113"/>
      <c r="BUD172" s="113"/>
      <c r="BUE172" s="113"/>
      <c r="BUF172" s="113"/>
      <c r="BUG172" s="113"/>
      <c r="BUH172" s="113"/>
      <c r="BUI172" s="113"/>
      <c r="BUJ172" s="113"/>
      <c r="BUK172" s="113"/>
      <c r="BUL172" s="113"/>
      <c r="BUM172" s="113"/>
      <c r="BUN172" s="113"/>
      <c r="BUO172" s="113"/>
      <c r="BUP172" s="113"/>
      <c r="BUQ172" s="113"/>
      <c r="BUR172" s="113"/>
      <c r="BUS172" s="113"/>
      <c r="BUT172" s="113"/>
      <c r="BUU172" s="113"/>
      <c r="BUV172" s="113"/>
      <c r="BUW172" s="113"/>
      <c r="BUX172" s="113"/>
      <c r="BUY172" s="113"/>
      <c r="BUZ172" s="113"/>
      <c r="BVA172" s="113"/>
      <c r="BVB172" s="113"/>
      <c r="BVC172" s="113"/>
      <c r="BVD172" s="113"/>
      <c r="BVE172" s="113"/>
      <c r="BVF172" s="113"/>
      <c r="BVG172" s="113"/>
      <c r="BVH172" s="113"/>
      <c r="BVI172" s="113"/>
      <c r="BVJ172" s="113"/>
      <c r="BVK172" s="113"/>
      <c r="BVL172" s="113"/>
      <c r="BVM172" s="113"/>
      <c r="BVN172" s="113"/>
      <c r="BVO172" s="113"/>
      <c r="BVP172" s="113"/>
      <c r="BVQ172" s="113"/>
      <c r="BVR172" s="113"/>
      <c r="BVS172" s="113"/>
      <c r="BVT172" s="113"/>
      <c r="BVU172" s="113"/>
      <c r="BVV172" s="113"/>
      <c r="BVW172" s="113"/>
      <c r="BVX172" s="113"/>
      <c r="BVY172" s="113"/>
      <c r="BVZ172" s="113"/>
      <c r="BWA172" s="113"/>
      <c r="BWB172" s="113"/>
      <c r="BWC172" s="113"/>
      <c r="BWD172" s="113"/>
      <c r="BWE172" s="113"/>
      <c r="BWF172" s="113"/>
      <c r="BWG172" s="113"/>
      <c r="BWH172" s="113"/>
      <c r="BWI172" s="113"/>
      <c r="BWJ172" s="113"/>
      <c r="BWK172" s="113"/>
      <c r="BWL172" s="113"/>
      <c r="BWM172" s="113"/>
      <c r="BWN172" s="113"/>
      <c r="BWO172" s="113"/>
      <c r="BWP172" s="113"/>
      <c r="BWQ172" s="113"/>
      <c r="BWR172" s="113"/>
      <c r="BWS172" s="113"/>
      <c r="BWT172" s="113"/>
      <c r="BWU172" s="113"/>
      <c r="BWV172" s="113"/>
      <c r="BWW172" s="113"/>
      <c r="BWX172" s="113"/>
      <c r="BWY172" s="113"/>
      <c r="BWZ172" s="113"/>
      <c r="BXA172" s="113"/>
      <c r="BXB172" s="113"/>
      <c r="BXC172" s="113"/>
      <c r="BXD172" s="113"/>
      <c r="BXE172" s="113"/>
      <c r="BXF172" s="113"/>
      <c r="BXG172" s="113"/>
      <c r="BXH172" s="113"/>
      <c r="BXI172" s="113"/>
      <c r="BXJ172" s="113"/>
      <c r="BXK172" s="113"/>
      <c r="BXL172" s="113"/>
      <c r="BXM172" s="113"/>
      <c r="BXN172" s="113"/>
      <c r="BXO172" s="113"/>
      <c r="BXP172" s="113"/>
      <c r="BXQ172" s="113"/>
      <c r="BXR172" s="113"/>
      <c r="BXS172" s="113"/>
      <c r="BXT172" s="113"/>
      <c r="BXU172" s="113"/>
      <c r="BXV172" s="113"/>
      <c r="BXW172" s="113"/>
      <c r="BXX172" s="113"/>
      <c r="BXY172" s="113"/>
      <c r="BXZ172" s="113"/>
      <c r="BYA172" s="113"/>
      <c r="BYB172" s="113"/>
      <c r="BYC172" s="113"/>
      <c r="BYD172" s="113"/>
      <c r="BYE172" s="113"/>
      <c r="BYF172" s="113"/>
      <c r="BYG172" s="113"/>
      <c r="BYH172" s="113"/>
      <c r="BYI172" s="113"/>
      <c r="BYJ172" s="113"/>
      <c r="BYK172" s="113"/>
      <c r="BYL172" s="113"/>
      <c r="BYM172" s="113"/>
      <c r="BYN172" s="113"/>
      <c r="BYO172" s="113"/>
      <c r="BYP172" s="113"/>
      <c r="BYQ172" s="113"/>
      <c r="BYR172" s="113"/>
      <c r="BYS172" s="113"/>
      <c r="BYT172" s="113"/>
      <c r="BYU172" s="113"/>
      <c r="BYV172" s="113"/>
      <c r="BYW172" s="113"/>
      <c r="BYX172" s="113"/>
      <c r="BYY172" s="113"/>
      <c r="BYZ172" s="113"/>
      <c r="BZA172" s="113"/>
      <c r="BZB172" s="113"/>
      <c r="BZC172" s="113"/>
      <c r="BZD172" s="113"/>
      <c r="BZE172" s="113"/>
      <c r="BZF172" s="113"/>
      <c r="BZG172" s="113"/>
      <c r="BZH172" s="113"/>
      <c r="BZI172" s="113"/>
      <c r="BZJ172" s="113"/>
      <c r="BZK172" s="113"/>
      <c r="BZL172" s="113"/>
      <c r="BZM172" s="113"/>
      <c r="BZN172" s="113"/>
      <c r="BZO172" s="113"/>
      <c r="BZP172" s="113"/>
      <c r="BZQ172" s="113"/>
      <c r="BZR172" s="113"/>
      <c r="BZS172" s="113"/>
      <c r="BZT172" s="113"/>
      <c r="BZU172" s="113"/>
      <c r="BZV172" s="113"/>
      <c r="BZW172" s="113"/>
      <c r="BZX172" s="113"/>
      <c r="BZY172" s="113"/>
      <c r="BZZ172" s="113"/>
      <c r="CAA172" s="113"/>
      <c r="CAB172" s="113"/>
      <c r="CAC172" s="113"/>
      <c r="CAD172" s="113"/>
      <c r="CAE172" s="113"/>
      <c r="CAF172" s="113"/>
      <c r="CAG172" s="113"/>
      <c r="CAH172" s="113"/>
      <c r="CAI172" s="113"/>
      <c r="CAJ172" s="113"/>
      <c r="CAK172" s="113"/>
      <c r="CAL172" s="113"/>
      <c r="CAM172" s="113"/>
      <c r="CAN172" s="113"/>
      <c r="CAO172" s="113"/>
      <c r="CAP172" s="113"/>
      <c r="CAQ172" s="113"/>
      <c r="CAR172" s="113"/>
      <c r="CAS172" s="113"/>
      <c r="CAT172" s="113"/>
      <c r="CAU172" s="113"/>
      <c r="CAV172" s="113"/>
      <c r="CAW172" s="113"/>
      <c r="CAX172" s="113"/>
      <c r="CAY172" s="113"/>
      <c r="CAZ172" s="113"/>
      <c r="CBA172" s="113"/>
      <c r="CBB172" s="113"/>
      <c r="CBC172" s="113"/>
      <c r="CBD172" s="113"/>
      <c r="CBE172" s="113"/>
      <c r="CBF172" s="113"/>
      <c r="CBG172" s="113"/>
      <c r="CBH172" s="113"/>
      <c r="CBI172" s="113"/>
      <c r="CBJ172" s="113"/>
      <c r="CBK172" s="113"/>
      <c r="CBL172" s="113"/>
      <c r="CBM172" s="113"/>
      <c r="CBN172" s="113"/>
      <c r="CBO172" s="113"/>
      <c r="CBP172" s="113"/>
      <c r="CBQ172" s="113"/>
      <c r="CBR172" s="113"/>
      <c r="CBS172" s="113"/>
      <c r="CBT172" s="113"/>
      <c r="CBU172" s="113"/>
      <c r="CBV172" s="113"/>
      <c r="CBW172" s="113"/>
      <c r="CBX172" s="113"/>
      <c r="CBY172" s="113"/>
      <c r="CBZ172" s="113"/>
      <c r="CCA172" s="113"/>
      <c r="CCB172" s="113"/>
      <c r="CCC172" s="113"/>
      <c r="CCD172" s="113"/>
      <c r="CCE172" s="113"/>
      <c r="CCF172" s="113"/>
      <c r="CCG172" s="113"/>
      <c r="CCH172" s="113"/>
      <c r="CCI172" s="113"/>
      <c r="CCJ172" s="113"/>
      <c r="CCK172" s="113"/>
      <c r="CCL172" s="113"/>
      <c r="CCM172" s="113"/>
      <c r="CCN172" s="113"/>
      <c r="CCO172" s="113"/>
      <c r="CCP172" s="113"/>
      <c r="CCQ172" s="113"/>
      <c r="CCR172" s="113"/>
      <c r="CCS172" s="113"/>
      <c r="CCT172" s="113"/>
      <c r="CCU172" s="113"/>
      <c r="CCV172" s="113"/>
      <c r="CCW172" s="113"/>
      <c r="CCX172" s="113"/>
      <c r="CCY172" s="113"/>
      <c r="CCZ172" s="113"/>
      <c r="CDA172" s="113"/>
      <c r="CDB172" s="113"/>
      <c r="CDC172" s="113"/>
      <c r="CDD172" s="113"/>
      <c r="CDE172" s="113"/>
      <c r="CDF172" s="113"/>
      <c r="CDG172" s="113"/>
      <c r="CDH172" s="113"/>
      <c r="CDI172" s="113"/>
      <c r="CDJ172" s="113"/>
      <c r="CDK172" s="113"/>
      <c r="CDL172" s="113"/>
      <c r="CDM172" s="113"/>
      <c r="CDN172" s="113"/>
      <c r="CDO172" s="113"/>
      <c r="CDP172" s="113"/>
      <c r="CDQ172" s="113"/>
      <c r="CDR172" s="113"/>
      <c r="CDS172" s="113"/>
      <c r="CDT172" s="113"/>
      <c r="CDU172" s="113"/>
      <c r="CDV172" s="113"/>
      <c r="CDW172" s="113"/>
      <c r="CDX172" s="113"/>
      <c r="CDY172" s="113"/>
      <c r="CDZ172" s="113"/>
      <c r="CEA172" s="113"/>
      <c r="CEB172" s="113"/>
      <c r="CEC172" s="113"/>
      <c r="CED172" s="113"/>
      <c r="CEE172" s="113"/>
      <c r="CEF172" s="113"/>
      <c r="CEG172" s="113"/>
      <c r="CEH172" s="113"/>
      <c r="CEI172" s="113"/>
      <c r="CEJ172" s="113"/>
      <c r="CEK172" s="113"/>
      <c r="CEL172" s="113"/>
      <c r="CEM172" s="113"/>
      <c r="CEN172" s="113"/>
      <c r="CEO172" s="113"/>
      <c r="CEP172" s="113"/>
      <c r="CEQ172" s="113"/>
      <c r="CER172" s="113"/>
      <c r="CES172" s="113"/>
      <c r="CET172" s="113"/>
      <c r="CEU172" s="113"/>
      <c r="CEV172" s="113"/>
      <c r="CEW172" s="113"/>
      <c r="CEX172" s="113"/>
      <c r="CEY172" s="113"/>
      <c r="CEZ172" s="113"/>
      <c r="CFA172" s="113"/>
      <c r="CFB172" s="113"/>
      <c r="CFC172" s="113"/>
      <c r="CFD172" s="113"/>
      <c r="CFE172" s="113"/>
      <c r="CFF172" s="113"/>
      <c r="CFG172" s="113"/>
      <c r="CFH172" s="113"/>
      <c r="CFI172" s="113"/>
      <c r="CFJ172" s="113"/>
      <c r="CFK172" s="113"/>
      <c r="CFL172" s="113"/>
      <c r="CFM172" s="113"/>
      <c r="CFN172" s="113"/>
      <c r="CFO172" s="113"/>
      <c r="CFP172" s="113"/>
      <c r="CFQ172" s="113"/>
      <c r="CFR172" s="113"/>
      <c r="CFS172" s="113"/>
      <c r="CFT172" s="113"/>
      <c r="CFU172" s="113"/>
      <c r="CFV172" s="113"/>
      <c r="CFW172" s="113"/>
      <c r="CFX172" s="113"/>
      <c r="CFY172" s="113"/>
      <c r="CFZ172" s="113"/>
      <c r="CGA172" s="113"/>
      <c r="CGB172" s="113"/>
      <c r="CGC172" s="113"/>
      <c r="CGD172" s="113"/>
      <c r="CGE172" s="113"/>
      <c r="CGF172" s="113"/>
      <c r="CGG172" s="113"/>
      <c r="CGH172" s="113"/>
      <c r="CGI172" s="113"/>
      <c r="CGJ172" s="113"/>
      <c r="CGK172" s="113"/>
      <c r="CGL172" s="113"/>
      <c r="CGM172" s="113"/>
      <c r="CGN172" s="113"/>
      <c r="CGO172" s="113"/>
      <c r="CGP172" s="113"/>
      <c r="CGQ172" s="113"/>
      <c r="CGR172" s="113"/>
      <c r="CGS172" s="113"/>
      <c r="CGT172" s="113"/>
      <c r="CGU172" s="113"/>
      <c r="CGV172" s="113"/>
      <c r="CGW172" s="113"/>
      <c r="CGX172" s="113"/>
      <c r="CGY172" s="113"/>
      <c r="CGZ172" s="113"/>
      <c r="CHA172" s="113"/>
      <c r="CHB172" s="113"/>
      <c r="CHC172" s="113"/>
      <c r="CHD172" s="113"/>
      <c r="CHE172" s="113"/>
      <c r="CHF172" s="113"/>
      <c r="CHG172" s="113"/>
      <c r="CHH172" s="113"/>
      <c r="CHI172" s="113"/>
      <c r="CHJ172" s="113"/>
      <c r="CHK172" s="113"/>
      <c r="CHL172" s="113"/>
      <c r="CHM172" s="113"/>
      <c r="CHN172" s="113"/>
      <c r="CHO172" s="113"/>
      <c r="CHP172" s="113"/>
      <c r="CHQ172" s="113"/>
      <c r="CHR172" s="113"/>
      <c r="CHS172" s="113"/>
      <c r="CHT172" s="113"/>
      <c r="CHU172" s="113"/>
      <c r="CHV172" s="113"/>
      <c r="CHW172" s="113"/>
      <c r="CHX172" s="113"/>
      <c r="CHY172" s="113"/>
      <c r="CHZ172" s="113"/>
      <c r="CIA172" s="113"/>
      <c r="CIB172" s="113"/>
      <c r="CIC172" s="113"/>
      <c r="CID172" s="113"/>
      <c r="CIE172" s="113"/>
      <c r="CIF172" s="113"/>
      <c r="CIG172" s="113"/>
      <c r="CIH172" s="113"/>
      <c r="CII172" s="113"/>
      <c r="CIJ172" s="113"/>
      <c r="CIK172" s="113"/>
      <c r="CIL172" s="113"/>
      <c r="CIM172" s="113"/>
      <c r="CIN172" s="113"/>
      <c r="CIO172" s="113"/>
      <c r="CIP172" s="113"/>
      <c r="CIQ172" s="113"/>
      <c r="CIR172" s="113"/>
      <c r="CIS172" s="113"/>
      <c r="CIT172" s="113"/>
      <c r="CIU172" s="113"/>
      <c r="CIV172" s="113"/>
      <c r="CIW172" s="113"/>
      <c r="CIX172" s="113"/>
      <c r="CIY172" s="113"/>
      <c r="CIZ172" s="113"/>
      <c r="CJA172" s="113"/>
      <c r="CJB172" s="113"/>
      <c r="CJC172" s="113"/>
      <c r="CJD172" s="113"/>
      <c r="CJE172" s="113"/>
      <c r="CJF172" s="113"/>
      <c r="CJG172" s="113"/>
      <c r="CJH172" s="113"/>
      <c r="CJI172" s="113"/>
      <c r="CJJ172" s="113"/>
      <c r="CJK172" s="113"/>
      <c r="CJL172" s="113"/>
      <c r="CJM172" s="113"/>
      <c r="CJN172" s="113"/>
      <c r="CJO172" s="113"/>
      <c r="CJP172" s="113"/>
      <c r="CJQ172" s="113"/>
      <c r="CJR172" s="113"/>
      <c r="CJS172" s="113"/>
      <c r="CJT172" s="113"/>
      <c r="CJU172" s="113"/>
      <c r="CJV172" s="113"/>
      <c r="CJW172" s="113"/>
      <c r="CJX172" s="113"/>
      <c r="CJY172" s="113"/>
      <c r="CJZ172" s="113"/>
      <c r="CKA172" s="113"/>
      <c r="CKB172" s="113"/>
      <c r="CKC172" s="113"/>
      <c r="CKD172" s="113"/>
      <c r="CKE172" s="113"/>
      <c r="CKF172" s="113"/>
      <c r="CKG172" s="113"/>
      <c r="CKH172" s="113"/>
      <c r="CKI172" s="113"/>
      <c r="CKJ172" s="113"/>
      <c r="CKK172" s="113"/>
      <c r="CKL172" s="113"/>
      <c r="CKM172" s="113"/>
      <c r="CKN172" s="113"/>
      <c r="CKO172" s="113"/>
      <c r="CKP172" s="113"/>
      <c r="CKQ172" s="113"/>
      <c r="CKR172" s="113"/>
      <c r="CKS172" s="113"/>
      <c r="CKT172" s="113"/>
      <c r="CKU172" s="113"/>
      <c r="CKV172" s="113"/>
      <c r="CKW172" s="113"/>
      <c r="CKX172" s="113"/>
      <c r="CKY172" s="113"/>
      <c r="CKZ172" s="113"/>
      <c r="CLA172" s="113"/>
      <c r="CLB172" s="113"/>
      <c r="CLC172" s="113"/>
      <c r="CLD172" s="113"/>
      <c r="CLE172" s="113"/>
      <c r="CLF172" s="113"/>
      <c r="CLG172" s="113"/>
      <c r="CLH172" s="113"/>
      <c r="CLI172" s="113"/>
      <c r="CLJ172" s="113"/>
      <c r="CLK172" s="113"/>
      <c r="CLL172" s="113"/>
      <c r="CLM172" s="113"/>
      <c r="CLN172" s="113"/>
      <c r="CLO172" s="113"/>
      <c r="CLP172" s="113"/>
      <c r="CLQ172" s="113"/>
      <c r="CLR172" s="113"/>
      <c r="CLS172" s="113"/>
      <c r="CLT172" s="113"/>
      <c r="CLU172" s="113"/>
      <c r="CLV172" s="113"/>
      <c r="CLW172" s="113"/>
      <c r="CLX172" s="113"/>
      <c r="CLY172" s="113"/>
      <c r="CLZ172" s="113"/>
      <c r="CMA172" s="113"/>
      <c r="CMB172" s="113"/>
      <c r="CMC172" s="113"/>
      <c r="CMD172" s="113"/>
      <c r="CME172" s="113"/>
      <c r="CMF172" s="113"/>
      <c r="CMG172" s="113"/>
      <c r="CMH172" s="113"/>
      <c r="CMI172" s="113"/>
      <c r="CMJ172" s="113"/>
      <c r="CMK172" s="113"/>
      <c r="CML172" s="113"/>
      <c r="CMM172" s="113"/>
      <c r="CMN172" s="113"/>
      <c r="CMO172" s="113"/>
      <c r="CMP172" s="113"/>
      <c r="CMQ172" s="113"/>
      <c r="CMR172" s="113"/>
      <c r="CMS172" s="113"/>
      <c r="CMT172" s="113"/>
      <c r="CMU172" s="113"/>
      <c r="CMV172" s="113"/>
      <c r="CMW172" s="113"/>
      <c r="CMX172" s="113"/>
      <c r="CMY172" s="113"/>
      <c r="CMZ172" s="113"/>
      <c r="CNA172" s="113"/>
      <c r="CNB172" s="113"/>
      <c r="CNC172" s="113"/>
      <c r="CND172" s="113"/>
      <c r="CNE172" s="113"/>
      <c r="CNF172" s="113"/>
      <c r="CNG172" s="113"/>
      <c r="CNH172" s="113"/>
      <c r="CNI172" s="113"/>
      <c r="CNJ172" s="113"/>
      <c r="CNK172" s="113"/>
      <c r="CNL172" s="113"/>
      <c r="CNM172" s="113"/>
      <c r="CNN172" s="113"/>
      <c r="CNO172" s="113"/>
      <c r="CNP172" s="113"/>
      <c r="CNQ172" s="113"/>
      <c r="CNR172" s="113"/>
      <c r="CNS172" s="113"/>
      <c r="CNT172" s="113"/>
      <c r="CNU172" s="113"/>
      <c r="CNV172" s="113"/>
      <c r="CNW172" s="113"/>
      <c r="CNX172" s="113"/>
      <c r="CNY172" s="113"/>
      <c r="CNZ172" s="113"/>
      <c r="COA172" s="113"/>
      <c r="COB172" s="113"/>
      <c r="COC172" s="113"/>
      <c r="COD172" s="113"/>
      <c r="COE172" s="113"/>
      <c r="COF172" s="113"/>
      <c r="COG172" s="113"/>
      <c r="COH172" s="113"/>
      <c r="COI172" s="113"/>
      <c r="COJ172" s="113"/>
      <c r="COK172" s="113"/>
      <c r="COL172" s="113"/>
      <c r="COM172" s="113"/>
      <c r="CON172" s="113"/>
      <c r="COO172" s="113"/>
      <c r="COP172" s="113"/>
      <c r="COQ172" s="113"/>
      <c r="COR172" s="113"/>
      <c r="COS172" s="113"/>
      <c r="COT172" s="113"/>
      <c r="COU172" s="113"/>
      <c r="COV172" s="113"/>
      <c r="COW172" s="113"/>
      <c r="COX172" s="113"/>
      <c r="COY172" s="113"/>
      <c r="COZ172" s="113"/>
      <c r="CPA172" s="113"/>
      <c r="CPB172" s="113"/>
      <c r="CPC172" s="113"/>
      <c r="CPD172" s="113"/>
      <c r="CPE172" s="113"/>
      <c r="CPF172" s="113"/>
      <c r="CPG172" s="113"/>
      <c r="CPH172" s="113"/>
      <c r="CPI172" s="113"/>
      <c r="CPJ172" s="113"/>
      <c r="CPK172" s="113"/>
      <c r="CPL172" s="113"/>
      <c r="CPM172" s="113"/>
      <c r="CPN172" s="113"/>
      <c r="CPO172" s="113"/>
      <c r="CPP172" s="113"/>
      <c r="CPQ172" s="113"/>
      <c r="CPR172" s="113"/>
      <c r="CPS172" s="113"/>
      <c r="CPT172" s="113"/>
      <c r="CPU172" s="113"/>
      <c r="CPV172" s="113"/>
      <c r="CPW172" s="113"/>
      <c r="CPX172" s="113"/>
      <c r="CPY172" s="113"/>
      <c r="CPZ172" s="113"/>
      <c r="CQA172" s="113"/>
      <c r="CQB172" s="113"/>
      <c r="CQC172" s="113"/>
      <c r="CQD172" s="113"/>
      <c r="CQE172" s="113"/>
      <c r="CQF172" s="113"/>
      <c r="CQG172" s="113"/>
      <c r="CQH172" s="113"/>
      <c r="CQI172" s="113"/>
      <c r="CQJ172" s="113"/>
      <c r="CQK172" s="113"/>
      <c r="CQL172" s="113"/>
      <c r="CQM172" s="113"/>
      <c r="CQN172" s="113"/>
      <c r="CQO172" s="113"/>
      <c r="CQP172" s="113"/>
      <c r="CQQ172" s="113"/>
      <c r="CQR172" s="113"/>
      <c r="CQS172" s="113"/>
      <c r="CQT172" s="113"/>
      <c r="CQU172" s="113"/>
      <c r="CQV172" s="113"/>
      <c r="CQW172" s="113"/>
      <c r="CQX172" s="113"/>
      <c r="CQY172" s="113"/>
      <c r="CQZ172" s="113"/>
      <c r="CRA172" s="113"/>
      <c r="CRB172" s="113"/>
      <c r="CRC172" s="113"/>
      <c r="CRD172" s="113"/>
      <c r="CRE172" s="113"/>
      <c r="CRF172" s="113"/>
      <c r="CRG172" s="113"/>
      <c r="CRH172" s="113"/>
      <c r="CRI172" s="113"/>
      <c r="CRJ172" s="113"/>
      <c r="CRK172" s="113"/>
      <c r="CRL172" s="113"/>
      <c r="CRM172" s="113"/>
      <c r="CRN172" s="113"/>
      <c r="CRO172" s="113"/>
      <c r="CRP172" s="113"/>
      <c r="CRQ172" s="113"/>
      <c r="CRR172" s="113"/>
      <c r="CRS172" s="113"/>
      <c r="CRT172" s="113"/>
      <c r="CRU172" s="113"/>
      <c r="CRV172" s="113"/>
      <c r="CRW172" s="113"/>
      <c r="CRX172" s="113"/>
      <c r="CRY172" s="113"/>
      <c r="CRZ172" s="113"/>
      <c r="CSA172" s="113"/>
      <c r="CSB172" s="113"/>
      <c r="CSC172" s="113"/>
      <c r="CSD172" s="113"/>
      <c r="CSE172" s="113"/>
      <c r="CSF172" s="113"/>
      <c r="CSG172" s="113"/>
      <c r="CSH172" s="113"/>
      <c r="CSI172" s="113"/>
      <c r="CSJ172" s="113"/>
      <c r="CSK172" s="113"/>
      <c r="CSL172" s="113"/>
      <c r="CSM172" s="113"/>
      <c r="CSN172" s="113"/>
      <c r="CSO172" s="113"/>
      <c r="CSP172" s="113"/>
      <c r="CSQ172" s="113"/>
      <c r="CSR172" s="113"/>
      <c r="CSS172" s="113"/>
      <c r="CST172" s="113"/>
      <c r="CSU172" s="113"/>
      <c r="CSV172" s="113"/>
      <c r="CSW172" s="113"/>
      <c r="CSX172" s="113"/>
      <c r="CSY172" s="113"/>
      <c r="CSZ172" s="113"/>
      <c r="CTA172" s="113"/>
      <c r="CTB172" s="113"/>
      <c r="CTC172" s="113"/>
      <c r="CTD172" s="113"/>
      <c r="CTE172" s="113"/>
      <c r="CTF172" s="113"/>
      <c r="CTG172" s="113"/>
      <c r="CTH172" s="113"/>
      <c r="CTI172" s="113"/>
      <c r="CTJ172" s="113"/>
      <c r="CTK172" s="113"/>
      <c r="CTL172" s="113"/>
      <c r="CTM172" s="113"/>
      <c r="CTN172" s="113"/>
      <c r="CTO172" s="113"/>
      <c r="CTP172" s="113"/>
      <c r="CTQ172" s="113"/>
      <c r="CTR172" s="113"/>
      <c r="CTS172" s="113"/>
      <c r="CTT172" s="113"/>
      <c r="CTU172" s="113"/>
      <c r="CTV172" s="113"/>
      <c r="CTW172" s="113"/>
      <c r="CTX172" s="113"/>
      <c r="CTY172" s="113"/>
      <c r="CTZ172" s="113"/>
      <c r="CUA172" s="113"/>
      <c r="CUB172" s="113"/>
      <c r="CUC172" s="113"/>
      <c r="CUD172" s="113"/>
      <c r="CUE172" s="113"/>
      <c r="CUF172" s="113"/>
      <c r="CUG172" s="113"/>
      <c r="CUH172" s="113"/>
      <c r="CUI172" s="113"/>
      <c r="CUJ172" s="113"/>
      <c r="CUK172" s="113"/>
      <c r="CUL172" s="113"/>
      <c r="CUM172" s="113"/>
      <c r="CUN172" s="113"/>
      <c r="CUO172" s="113"/>
      <c r="CUP172" s="113"/>
      <c r="CUQ172" s="113"/>
      <c r="CUR172" s="113"/>
      <c r="CUS172" s="113"/>
      <c r="CUT172" s="113"/>
      <c r="CUU172" s="113"/>
      <c r="CUV172" s="113"/>
      <c r="CUW172" s="113"/>
      <c r="CUX172" s="113"/>
      <c r="CUY172" s="113"/>
      <c r="CUZ172" s="113"/>
      <c r="CVA172" s="113"/>
      <c r="CVB172" s="113"/>
      <c r="CVC172" s="113"/>
      <c r="CVD172" s="113"/>
      <c r="CVE172" s="113"/>
      <c r="CVF172" s="113"/>
      <c r="CVG172" s="113"/>
      <c r="CVH172" s="113"/>
      <c r="CVI172" s="113"/>
      <c r="CVJ172" s="113"/>
      <c r="CVK172" s="113"/>
      <c r="CVL172" s="113"/>
      <c r="CVM172" s="113"/>
      <c r="CVN172" s="113"/>
      <c r="CVO172" s="113"/>
      <c r="CVP172" s="113"/>
      <c r="CVQ172" s="113"/>
      <c r="CVR172" s="113"/>
      <c r="CVS172" s="113"/>
      <c r="CVT172" s="113"/>
      <c r="CVU172" s="113"/>
      <c r="CVV172" s="113"/>
      <c r="CVW172" s="113"/>
      <c r="CVX172" s="113"/>
      <c r="CVY172" s="113"/>
      <c r="CVZ172" s="113"/>
      <c r="CWA172" s="113"/>
      <c r="CWB172" s="113"/>
      <c r="CWC172" s="113"/>
      <c r="CWD172" s="113"/>
      <c r="CWE172" s="113"/>
      <c r="CWF172" s="113"/>
      <c r="CWG172" s="113"/>
      <c r="CWH172" s="113"/>
      <c r="CWI172" s="113"/>
      <c r="CWJ172" s="113"/>
      <c r="CWK172" s="113"/>
      <c r="CWL172" s="113"/>
      <c r="CWM172" s="113"/>
      <c r="CWN172" s="113"/>
      <c r="CWO172" s="113"/>
      <c r="CWP172" s="113"/>
      <c r="CWQ172" s="113"/>
      <c r="CWR172" s="113"/>
      <c r="CWS172" s="113"/>
      <c r="CWT172" s="113"/>
      <c r="CWU172" s="113"/>
      <c r="CWV172" s="113"/>
      <c r="CWW172" s="113"/>
      <c r="CWX172" s="113"/>
      <c r="CWY172" s="113"/>
      <c r="CWZ172" s="113"/>
      <c r="CXA172" s="113"/>
      <c r="CXB172" s="113"/>
      <c r="CXC172" s="113"/>
      <c r="CXD172" s="113"/>
      <c r="CXE172" s="113"/>
      <c r="CXF172" s="113"/>
      <c r="CXG172" s="113"/>
      <c r="CXH172" s="113"/>
      <c r="CXI172" s="113"/>
      <c r="CXJ172" s="113"/>
      <c r="CXK172" s="113"/>
      <c r="CXL172" s="113"/>
      <c r="CXM172" s="113"/>
      <c r="CXN172" s="113"/>
      <c r="CXO172" s="113"/>
      <c r="CXP172" s="113"/>
      <c r="CXQ172" s="113"/>
      <c r="CXR172" s="113"/>
      <c r="CXS172" s="113"/>
      <c r="CXT172" s="113"/>
      <c r="CXU172" s="113"/>
      <c r="CXV172" s="113"/>
      <c r="CXW172" s="113"/>
      <c r="CXX172" s="113"/>
      <c r="CXY172" s="113"/>
      <c r="CXZ172" s="113"/>
      <c r="CYA172" s="113"/>
      <c r="CYB172" s="113"/>
      <c r="CYC172" s="113"/>
      <c r="CYD172" s="113"/>
      <c r="CYE172" s="113"/>
      <c r="CYF172" s="113"/>
      <c r="CYG172" s="113"/>
      <c r="CYH172" s="113"/>
      <c r="CYI172" s="113"/>
      <c r="CYJ172" s="113"/>
      <c r="CYK172" s="113"/>
      <c r="CYL172" s="113"/>
      <c r="CYM172" s="113"/>
      <c r="CYN172" s="113"/>
      <c r="CYO172" s="113"/>
      <c r="CYP172" s="113"/>
      <c r="CYQ172" s="113"/>
      <c r="CYR172" s="113"/>
      <c r="CYS172" s="113"/>
      <c r="CYT172" s="113"/>
      <c r="CYU172" s="113"/>
      <c r="CYV172" s="113"/>
      <c r="CYW172" s="113"/>
      <c r="CYX172" s="113"/>
      <c r="CYY172" s="113"/>
      <c r="CYZ172" s="113"/>
      <c r="CZA172" s="113"/>
      <c r="CZB172" s="113"/>
      <c r="CZC172" s="113"/>
      <c r="CZD172" s="113"/>
      <c r="CZE172" s="113"/>
      <c r="CZF172" s="113"/>
      <c r="CZG172" s="113"/>
      <c r="CZH172" s="113"/>
      <c r="CZI172" s="113"/>
      <c r="CZJ172" s="113"/>
      <c r="CZK172" s="113"/>
      <c r="CZL172" s="113"/>
      <c r="CZM172" s="113"/>
      <c r="CZN172" s="113"/>
      <c r="CZO172" s="113"/>
      <c r="CZP172" s="113"/>
      <c r="CZQ172" s="113"/>
      <c r="CZR172" s="113"/>
      <c r="CZS172" s="113"/>
      <c r="CZT172" s="113"/>
      <c r="CZU172" s="113"/>
      <c r="CZV172" s="113"/>
      <c r="CZW172" s="113"/>
      <c r="CZX172" s="113"/>
      <c r="CZY172" s="113"/>
      <c r="CZZ172" s="113"/>
      <c r="DAA172" s="113"/>
      <c r="DAB172" s="113"/>
      <c r="DAC172" s="113"/>
      <c r="DAD172" s="113"/>
      <c r="DAE172" s="113"/>
      <c r="DAF172" s="113"/>
      <c r="DAG172" s="113"/>
      <c r="DAH172" s="113"/>
      <c r="DAI172" s="113"/>
      <c r="DAJ172" s="113"/>
      <c r="DAK172" s="113"/>
      <c r="DAL172" s="113"/>
      <c r="DAM172" s="113"/>
      <c r="DAN172" s="113"/>
      <c r="DAO172" s="113"/>
      <c r="DAP172" s="113"/>
      <c r="DAQ172" s="113"/>
      <c r="DAR172" s="113"/>
      <c r="DAS172" s="113"/>
      <c r="DAT172" s="113"/>
      <c r="DAU172" s="113"/>
      <c r="DAV172" s="113"/>
      <c r="DAW172" s="113"/>
      <c r="DAX172" s="113"/>
      <c r="DAY172" s="113"/>
      <c r="DAZ172" s="113"/>
      <c r="DBA172" s="113"/>
      <c r="DBB172" s="113"/>
      <c r="DBC172" s="113"/>
      <c r="DBD172" s="113"/>
      <c r="DBE172" s="113"/>
      <c r="DBF172" s="113"/>
      <c r="DBG172" s="113"/>
      <c r="DBH172" s="113"/>
      <c r="DBI172" s="113"/>
      <c r="DBJ172" s="113"/>
      <c r="DBK172" s="113"/>
      <c r="DBL172" s="113"/>
      <c r="DBM172" s="113"/>
      <c r="DBN172" s="113"/>
      <c r="DBO172" s="113"/>
      <c r="DBP172" s="113"/>
      <c r="DBQ172" s="113"/>
      <c r="DBR172" s="113"/>
      <c r="DBS172" s="113"/>
      <c r="DBT172" s="113"/>
      <c r="DBU172" s="113"/>
      <c r="DBV172" s="113"/>
      <c r="DBW172" s="113"/>
      <c r="DBX172" s="113"/>
      <c r="DBY172" s="113"/>
      <c r="DBZ172" s="113"/>
      <c r="DCA172" s="113"/>
      <c r="DCB172" s="113"/>
      <c r="DCC172" s="113"/>
      <c r="DCD172" s="113"/>
      <c r="DCE172" s="113"/>
      <c r="DCF172" s="113"/>
      <c r="DCG172" s="113"/>
      <c r="DCH172" s="113"/>
      <c r="DCI172" s="113"/>
      <c r="DCJ172" s="113"/>
      <c r="DCK172" s="113"/>
      <c r="DCL172" s="113"/>
      <c r="DCM172" s="113"/>
      <c r="DCN172" s="113"/>
      <c r="DCO172" s="113"/>
      <c r="DCP172" s="113"/>
      <c r="DCQ172" s="113"/>
      <c r="DCR172" s="113"/>
      <c r="DCS172" s="113"/>
      <c r="DCT172" s="113"/>
      <c r="DCU172" s="113"/>
      <c r="DCV172" s="113"/>
      <c r="DCW172" s="113"/>
      <c r="DCX172" s="113"/>
      <c r="DCY172" s="113"/>
      <c r="DCZ172" s="113"/>
      <c r="DDA172" s="113"/>
      <c r="DDB172" s="113"/>
      <c r="DDC172" s="113"/>
      <c r="DDD172" s="113"/>
      <c r="DDE172" s="113"/>
      <c r="DDF172" s="113"/>
      <c r="DDG172" s="113"/>
      <c r="DDH172" s="113"/>
      <c r="DDI172" s="113"/>
      <c r="DDJ172" s="113"/>
      <c r="DDK172" s="113"/>
      <c r="DDL172" s="113"/>
      <c r="DDM172" s="113"/>
      <c r="DDN172" s="113"/>
      <c r="DDO172" s="113"/>
      <c r="DDP172" s="113"/>
      <c r="DDQ172" s="113"/>
      <c r="DDR172" s="113"/>
      <c r="DDS172" s="113"/>
      <c r="DDT172" s="113"/>
      <c r="DDU172" s="113"/>
      <c r="DDV172" s="113"/>
      <c r="DDW172" s="113"/>
      <c r="DDX172" s="113"/>
      <c r="DDY172" s="113"/>
      <c r="DDZ172" s="113"/>
      <c r="DEA172" s="113"/>
      <c r="DEB172" s="113"/>
      <c r="DEC172" s="113"/>
      <c r="DED172" s="113"/>
      <c r="DEE172" s="113"/>
      <c r="DEF172" s="113"/>
      <c r="DEG172" s="113"/>
      <c r="DEH172" s="113"/>
      <c r="DEI172" s="113"/>
      <c r="DEJ172" s="113"/>
      <c r="DEK172" s="113"/>
      <c r="DEL172" s="113"/>
      <c r="DEM172" s="113"/>
      <c r="DEN172" s="113"/>
      <c r="DEO172" s="113"/>
      <c r="DEP172" s="113"/>
      <c r="DEQ172" s="113"/>
      <c r="DER172" s="113"/>
      <c r="DES172" s="113"/>
      <c r="DET172" s="113"/>
      <c r="DEU172" s="113"/>
      <c r="DEV172" s="113"/>
      <c r="DEW172" s="113"/>
      <c r="DEX172" s="113"/>
      <c r="DEY172" s="113"/>
      <c r="DEZ172" s="113"/>
      <c r="DFA172" s="113"/>
      <c r="DFB172" s="113"/>
      <c r="DFC172" s="113"/>
      <c r="DFD172" s="113"/>
      <c r="DFE172" s="113"/>
      <c r="DFF172" s="113"/>
      <c r="DFG172" s="113"/>
      <c r="DFH172" s="113"/>
      <c r="DFI172" s="113"/>
      <c r="DFJ172" s="113"/>
      <c r="DFK172" s="113"/>
      <c r="DFL172" s="113"/>
      <c r="DFM172" s="113"/>
      <c r="DFN172" s="113"/>
      <c r="DFO172" s="113"/>
      <c r="DFP172" s="113"/>
      <c r="DFQ172" s="113"/>
      <c r="DFR172" s="113"/>
      <c r="DFS172" s="113"/>
      <c r="DFT172" s="113"/>
      <c r="DFU172" s="113"/>
      <c r="DFV172" s="113"/>
      <c r="DFW172" s="113"/>
      <c r="DFX172" s="113"/>
      <c r="DFY172" s="113"/>
      <c r="DFZ172" s="113"/>
      <c r="DGA172" s="113"/>
      <c r="DGB172" s="113"/>
      <c r="DGC172" s="113"/>
      <c r="DGD172" s="113"/>
      <c r="DGE172" s="113"/>
      <c r="DGF172" s="113"/>
      <c r="DGG172" s="113"/>
      <c r="DGH172" s="113"/>
      <c r="DGI172" s="113"/>
      <c r="DGJ172" s="113"/>
      <c r="DGK172" s="113"/>
      <c r="DGL172" s="113"/>
      <c r="DGM172" s="113"/>
      <c r="DGN172" s="113"/>
      <c r="DGO172" s="113"/>
      <c r="DGP172" s="113"/>
      <c r="DGQ172" s="113"/>
      <c r="DGR172" s="113"/>
      <c r="DGS172" s="113"/>
      <c r="DGT172" s="113"/>
      <c r="DGU172" s="113"/>
      <c r="DGV172" s="113"/>
      <c r="DGW172" s="113"/>
      <c r="DGX172" s="113"/>
      <c r="DGY172" s="113"/>
      <c r="DGZ172" s="113"/>
      <c r="DHA172" s="113"/>
      <c r="DHB172" s="113"/>
      <c r="DHC172" s="113"/>
      <c r="DHD172" s="113"/>
      <c r="DHE172" s="113"/>
      <c r="DHF172" s="113"/>
      <c r="DHG172" s="113"/>
      <c r="DHH172" s="113"/>
      <c r="DHI172" s="113"/>
      <c r="DHJ172" s="113"/>
      <c r="DHK172" s="113"/>
      <c r="DHL172" s="113"/>
      <c r="DHM172" s="113"/>
      <c r="DHN172" s="113"/>
      <c r="DHO172" s="113"/>
      <c r="DHP172" s="113"/>
      <c r="DHQ172" s="113"/>
      <c r="DHR172" s="113"/>
      <c r="DHS172" s="113"/>
      <c r="DHT172" s="113"/>
      <c r="DHU172" s="113"/>
      <c r="DHV172" s="113"/>
      <c r="DHW172" s="113"/>
      <c r="DHX172" s="113"/>
      <c r="DHY172" s="113"/>
      <c r="DHZ172" s="113"/>
      <c r="DIA172" s="113"/>
      <c r="DIB172" s="113"/>
      <c r="DIC172" s="113"/>
      <c r="DID172" s="113"/>
      <c r="DIE172" s="113"/>
      <c r="DIF172" s="113"/>
      <c r="DIG172" s="113"/>
      <c r="DIH172" s="113"/>
      <c r="DII172" s="113"/>
      <c r="DIJ172" s="113"/>
      <c r="DIK172" s="113"/>
      <c r="DIL172" s="113"/>
      <c r="DIM172" s="113"/>
      <c r="DIN172" s="113"/>
      <c r="DIO172" s="113"/>
      <c r="DIP172" s="113"/>
      <c r="DIQ172" s="113"/>
      <c r="DIR172" s="113"/>
      <c r="DIS172" s="113"/>
      <c r="DIT172" s="113"/>
      <c r="DIU172" s="113"/>
      <c r="DIV172" s="113"/>
      <c r="DIW172" s="113"/>
      <c r="DIX172" s="113"/>
      <c r="DIY172" s="113"/>
      <c r="DIZ172" s="113"/>
      <c r="DJA172" s="113"/>
      <c r="DJB172" s="113"/>
      <c r="DJC172" s="113"/>
      <c r="DJD172" s="113"/>
      <c r="DJE172" s="113"/>
      <c r="DJF172" s="113"/>
      <c r="DJG172" s="113"/>
      <c r="DJH172" s="113"/>
      <c r="DJI172" s="113"/>
      <c r="DJJ172" s="113"/>
      <c r="DJK172" s="113"/>
      <c r="DJL172" s="113"/>
      <c r="DJM172" s="113"/>
      <c r="DJN172" s="113"/>
      <c r="DJO172" s="113"/>
      <c r="DJP172" s="113"/>
      <c r="DJQ172" s="113"/>
      <c r="DJR172" s="113"/>
      <c r="DJS172" s="113"/>
      <c r="DJT172" s="113"/>
      <c r="DJU172" s="113"/>
      <c r="DJV172" s="113"/>
      <c r="DJW172" s="113"/>
      <c r="DJX172" s="113"/>
      <c r="DJY172" s="113"/>
      <c r="DJZ172" s="113"/>
      <c r="DKA172" s="113"/>
      <c r="DKB172" s="113"/>
      <c r="DKC172" s="113"/>
      <c r="DKD172" s="113"/>
      <c r="DKE172" s="113"/>
      <c r="DKF172" s="113"/>
      <c r="DKG172" s="113"/>
      <c r="DKH172" s="113"/>
      <c r="DKI172" s="113"/>
      <c r="DKJ172" s="113"/>
      <c r="DKK172" s="113"/>
      <c r="DKL172" s="113"/>
      <c r="DKM172" s="113"/>
      <c r="DKN172" s="113"/>
      <c r="DKO172" s="113"/>
      <c r="DKP172" s="113"/>
      <c r="DKQ172" s="113"/>
      <c r="DKR172" s="113"/>
      <c r="DKS172" s="113"/>
      <c r="DKT172" s="113"/>
      <c r="DKU172" s="113"/>
      <c r="DKV172" s="113"/>
      <c r="DKW172" s="113"/>
      <c r="DKX172" s="113"/>
      <c r="DKY172" s="113"/>
      <c r="DKZ172" s="113"/>
      <c r="DLA172" s="113"/>
      <c r="DLB172" s="113"/>
      <c r="DLC172" s="113"/>
      <c r="DLD172" s="113"/>
      <c r="DLE172" s="113"/>
      <c r="DLF172" s="113"/>
      <c r="DLG172" s="113"/>
      <c r="DLH172" s="113"/>
      <c r="DLI172" s="113"/>
      <c r="DLJ172" s="113"/>
      <c r="DLK172" s="113"/>
      <c r="DLL172" s="113"/>
      <c r="DLM172" s="113"/>
      <c r="DLN172" s="113"/>
      <c r="DLO172" s="113"/>
      <c r="DLP172" s="113"/>
      <c r="DLQ172" s="113"/>
      <c r="DLR172" s="113"/>
      <c r="DLS172" s="113"/>
      <c r="DLT172" s="113"/>
      <c r="DLU172" s="113"/>
      <c r="DLV172" s="113"/>
      <c r="DLW172" s="113"/>
      <c r="DLX172" s="113"/>
      <c r="DLY172" s="113"/>
      <c r="DLZ172" s="113"/>
      <c r="DMA172" s="113"/>
      <c r="DMB172" s="113"/>
      <c r="DMC172" s="113"/>
      <c r="DMD172" s="113"/>
      <c r="DME172" s="113"/>
      <c r="DMF172" s="113"/>
      <c r="DMG172" s="113"/>
      <c r="DMH172" s="113"/>
      <c r="DMI172" s="113"/>
      <c r="DMJ172" s="113"/>
      <c r="DMK172" s="113"/>
      <c r="DML172" s="113"/>
      <c r="DMM172" s="113"/>
      <c r="DMN172" s="113"/>
      <c r="DMO172" s="113"/>
      <c r="DMP172" s="113"/>
      <c r="DMQ172" s="113"/>
      <c r="DMR172" s="113"/>
      <c r="DMS172" s="113"/>
      <c r="DMT172" s="113"/>
      <c r="DMU172" s="113"/>
      <c r="DMV172" s="113"/>
      <c r="DMW172" s="113"/>
      <c r="DMX172" s="113"/>
      <c r="DMY172" s="113"/>
      <c r="DMZ172" s="113"/>
      <c r="DNA172" s="113"/>
      <c r="DNB172" s="113"/>
      <c r="DNC172" s="113"/>
      <c r="DND172" s="113"/>
      <c r="DNE172" s="113"/>
      <c r="DNF172" s="113"/>
      <c r="DNG172" s="113"/>
      <c r="DNH172" s="113"/>
      <c r="DNI172" s="113"/>
      <c r="DNJ172" s="113"/>
      <c r="DNK172" s="113"/>
      <c r="DNL172" s="113"/>
      <c r="DNM172" s="113"/>
      <c r="DNN172" s="113"/>
      <c r="DNO172" s="113"/>
      <c r="DNP172" s="113"/>
      <c r="DNQ172" s="113"/>
      <c r="DNR172" s="113"/>
      <c r="DNS172" s="113"/>
      <c r="DNT172" s="113"/>
      <c r="DNU172" s="113"/>
      <c r="DNV172" s="113"/>
      <c r="DNW172" s="113"/>
      <c r="DNX172" s="113"/>
      <c r="DNY172" s="113"/>
      <c r="DNZ172" s="113"/>
      <c r="DOA172" s="113"/>
      <c r="DOB172" s="113"/>
      <c r="DOC172" s="113"/>
      <c r="DOD172" s="113"/>
      <c r="DOE172" s="113"/>
      <c r="DOF172" s="113"/>
      <c r="DOG172" s="113"/>
      <c r="DOH172" s="113"/>
      <c r="DOI172" s="113"/>
      <c r="DOJ172" s="113"/>
      <c r="DOK172" s="113"/>
      <c r="DOL172" s="113"/>
      <c r="DOM172" s="113"/>
      <c r="DON172" s="113"/>
      <c r="DOO172" s="113"/>
      <c r="DOP172" s="113"/>
      <c r="DOQ172" s="113"/>
      <c r="DOR172" s="113"/>
      <c r="DOS172" s="113"/>
      <c r="DOT172" s="113"/>
      <c r="DOU172" s="113"/>
      <c r="DOV172" s="113"/>
      <c r="DOW172" s="113"/>
      <c r="DOX172" s="113"/>
      <c r="DOY172" s="113"/>
      <c r="DOZ172" s="113"/>
      <c r="DPA172" s="113"/>
      <c r="DPB172" s="113"/>
      <c r="DPC172" s="113"/>
      <c r="DPD172" s="113"/>
      <c r="DPE172" s="113"/>
      <c r="DPF172" s="113"/>
      <c r="DPG172" s="113"/>
      <c r="DPH172" s="113"/>
      <c r="DPI172" s="113"/>
      <c r="DPJ172" s="113"/>
      <c r="DPK172" s="113"/>
      <c r="DPL172" s="113"/>
      <c r="DPM172" s="113"/>
      <c r="DPN172" s="113"/>
      <c r="DPO172" s="113"/>
      <c r="DPP172" s="113"/>
      <c r="DPQ172" s="113"/>
      <c r="DPR172" s="113"/>
      <c r="DPS172" s="113"/>
      <c r="DPT172" s="113"/>
      <c r="DPU172" s="113"/>
      <c r="DPV172" s="113"/>
      <c r="DPW172" s="113"/>
      <c r="DPX172" s="113"/>
      <c r="DPY172" s="113"/>
      <c r="DPZ172" s="113"/>
      <c r="DQA172" s="113"/>
      <c r="DQB172" s="113"/>
      <c r="DQC172" s="113"/>
      <c r="DQD172" s="113"/>
      <c r="DQE172" s="113"/>
      <c r="DQF172" s="113"/>
      <c r="DQG172" s="113"/>
      <c r="DQH172" s="113"/>
      <c r="DQI172" s="113"/>
      <c r="DQJ172" s="113"/>
      <c r="DQK172" s="113"/>
      <c r="DQL172" s="113"/>
      <c r="DQM172" s="113"/>
      <c r="DQN172" s="113"/>
      <c r="DQO172" s="113"/>
      <c r="DQP172" s="113"/>
      <c r="DQQ172" s="113"/>
      <c r="DQR172" s="113"/>
      <c r="DQS172" s="113"/>
      <c r="DQT172" s="113"/>
      <c r="DQU172" s="113"/>
      <c r="DQV172" s="113"/>
      <c r="DQW172" s="113"/>
      <c r="DQX172" s="113"/>
      <c r="DQY172" s="113"/>
      <c r="DQZ172" s="113"/>
      <c r="DRA172" s="113"/>
      <c r="DRB172" s="113"/>
      <c r="DRC172" s="113"/>
      <c r="DRD172" s="113"/>
      <c r="DRE172" s="113"/>
      <c r="DRF172" s="113"/>
      <c r="DRG172" s="113"/>
      <c r="DRH172" s="113"/>
      <c r="DRI172" s="113"/>
      <c r="DRJ172" s="113"/>
      <c r="DRK172" s="113"/>
      <c r="DRL172" s="113"/>
      <c r="DRM172" s="113"/>
      <c r="DRN172" s="113"/>
      <c r="DRO172" s="113"/>
      <c r="DRP172" s="113"/>
      <c r="DRQ172" s="113"/>
      <c r="DRR172" s="113"/>
      <c r="DRS172" s="113"/>
      <c r="DRT172" s="113"/>
      <c r="DRU172" s="113"/>
      <c r="DRV172" s="113"/>
      <c r="DRW172" s="113"/>
      <c r="DRX172" s="113"/>
      <c r="DRY172" s="113"/>
      <c r="DRZ172" s="113"/>
      <c r="DSA172" s="113"/>
      <c r="DSB172" s="113"/>
      <c r="DSC172" s="113"/>
      <c r="DSD172" s="113"/>
      <c r="DSE172" s="113"/>
      <c r="DSF172" s="113"/>
      <c r="DSG172" s="113"/>
      <c r="DSH172" s="113"/>
      <c r="DSI172" s="113"/>
      <c r="DSJ172" s="113"/>
      <c r="DSK172" s="113"/>
      <c r="DSL172" s="113"/>
      <c r="DSM172" s="113"/>
      <c r="DSN172" s="113"/>
      <c r="DSO172" s="113"/>
      <c r="DSP172" s="113"/>
      <c r="DSQ172" s="113"/>
      <c r="DSR172" s="113"/>
      <c r="DSS172" s="113"/>
      <c r="DST172" s="113"/>
      <c r="DSU172" s="113"/>
      <c r="DSV172" s="113"/>
      <c r="DSW172" s="113"/>
      <c r="DSX172" s="113"/>
      <c r="DSY172" s="113"/>
      <c r="DSZ172" s="113"/>
      <c r="DTA172" s="113"/>
      <c r="DTB172" s="113"/>
      <c r="DTC172" s="113"/>
      <c r="DTD172" s="113"/>
      <c r="DTE172" s="113"/>
      <c r="DTF172" s="113"/>
      <c r="DTG172" s="113"/>
      <c r="DTH172" s="113"/>
      <c r="DTI172" s="113"/>
      <c r="DTJ172" s="113"/>
      <c r="DTK172" s="113"/>
      <c r="DTL172" s="113"/>
      <c r="DTM172" s="113"/>
      <c r="DTN172" s="113"/>
      <c r="DTO172" s="113"/>
      <c r="DTP172" s="113"/>
      <c r="DTQ172" s="113"/>
      <c r="DTR172" s="113"/>
      <c r="DTS172" s="113"/>
      <c r="DTT172" s="113"/>
      <c r="DTU172" s="113"/>
      <c r="DTV172" s="113"/>
      <c r="DTW172" s="113"/>
      <c r="DTX172" s="113"/>
      <c r="DTY172" s="113"/>
      <c r="DTZ172" s="113"/>
      <c r="DUA172" s="113"/>
      <c r="DUB172" s="113"/>
      <c r="DUC172" s="113"/>
      <c r="DUD172" s="113"/>
      <c r="DUE172" s="113"/>
      <c r="DUF172" s="113"/>
      <c r="DUG172" s="113"/>
      <c r="DUH172" s="113"/>
      <c r="DUI172" s="113"/>
      <c r="DUJ172" s="113"/>
      <c r="DUK172" s="113"/>
      <c r="DUL172" s="113"/>
      <c r="DUM172" s="113"/>
      <c r="DUN172" s="113"/>
      <c r="DUO172" s="113"/>
      <c r="DUP172" s="113"/>
      <c r="DUQ172" s="113"/>
      <c r="DUR172" s="113"/>
      <c r="DUS172" s="113"/>
      <c r="DUT172" s="113"/>
      <c r="DUU172" s="113"/>
      <c r="DUV172" s="113"/>
      <c r="DUW172" s="113"/>
      <c r="DUX172" s="113"/>
      <c r="DUY172" s="113"/>
      <c r="DUZ172" s="113"/>
      <c r="DVA172" s="113"/>
      <c r="DVB172" s="113"/>
      <c r="DVC172" s="113"/>
      <c r="DVD172" s="113"/>
      <c r="DVE172" s="113"/>
      <c r="DVF172" s="113"/>
      <c r="DVG172" s="113"/>
      <c r="DVH172" s="113"/>
      <c r="DVI172" s="113"/>
      <c r="DVJ172" s="113"/>
      <c r="DVK172" s="113"/>
      <c r="DVL172" s="113"/>
      <c r="DVM172" s="113"/>
      <c r="DVN172" s="113"/>
      <c r="DVO172" s="113"/>
      <c r="DVP172" s="113"/>
      <c r="DVQ172" s="113"/>
      <c r="DVR172" s="113"/>
      <c r="DVS172" s="113"/>
      <c r="DVT172" s="113"/>
      <c r="DVU172" s="113"/>
      <c r="DVV172" s="113"/>
      <c r="DVW172" s="113"/>
      <c r="DVX172" s="113"/>
      <c r="DVY172" s="113"/>
      <c r="DVZ172" s="113"/>
      <c r="DWA172" s="113"/>
      <c r="DWB172" s="113"/>
      <c r="DWC172" s="113"/>
      <c r="DWD172" s="113"/>
      <c r="DWE172" s="113"/>
      <c r="DWF172" s="113"/>
      <c r="DWG172" s="113"/>
      <c r="DWH172" s="113"/>
      <c r="DWI172" s="113"/>
      <c r="DWJ172" s="113"/>
      <c r="DWK172" s="113"/>
      <c r="DWL172" s="113"/>
      <c r="DWM172" s="113"/>
      <c r="DWN172" s="113"/>
      <c r="DWO172" s="113"/>
      <c r="DWP172" s="113"/>
      <c r="DWQ172" s="113"/>
      <c r="DWR172" s="113"/>
      <c r="DWS172" s="113"/>
      <c r="DWT172" s="113"/>
      <c r="DWU172" s="113"/>
      <c r="DWV172" s="113"/>
      <c r="DWW172" s="113"/>
      <c r="DWX172" s="113"/>
      <c r="DWY172" s="113"/>
      <c r="DWZ172" s="113"/>
      <c r="DXA172" s="113"/>
      <c r="DXB172" s="113"/>
      <c r="DXC172" s="113"/>
      <c r="DXD172" s="113"/>
      <c r="DXE172" s="113"/>
      <c r="DXF172" s="113"/>
      <c r="DXG172" s="113"/>
      <c r="DXH172" s="113"/>
      <c r="DXI172" s="113"/>
      <c r="DXJ172" s="113"/>
      <c r="DXK172" s="113"/>
      <c r="DXL172" s="113"/>
      <c r="DXM172" s="113"/>
      <c r="DXN172" s="113"/>
      <c r="DXO172" s="113"/>
      <c r="DXP172" s="113"/>
      <c r="DXQ172" s="113"/>
      <c r="DXR172" s="113"/>
      <c r="DXS172" s="113"/>
      <c r="DXT172" s="113"/>
      <c r="DXU172" s="113"/>
      <c r="DXV172" s="113"/>
      <c r="DXW172" s="113"/>
      <c r="DXX172" s="113"/>
      <c r="DXY172" s="113"/>
      <c r="DXZ172" s="113"/>
      <c r="DYA172" s="113"/>
      <c r="DYB172" s="113"/>
      <c r="DYC172" s="113"/>
      <c r="DYD172" s="113"/>
      <c r="DYE172" s="113"/>
      <c r="DYF172" s="113"/>
      <c r="DYG172" s="113"/>
      <c r="DYH172" s="113"/>
      <c r="DYI172" s="113"/>
      <c r="DYJ172" s="113"/>
      <c r="DYK172" s="113"/>
      <c r="DYL172" s="113"/>
      <c r="DYM172" s="113"/>
      <c r="DYN172" s="113"/>
      <c r="DYO172" s="113"/>
      <c r="DYP172" s="113"/>
      <c r="DYQ172" s="113"/>
      <c r="DYR172" s="113"/>
      <c r="DYS172" s="113"/>
      <c r="DYT172" s="113"/>
      <c r="DYU172" s="113"/>
      <c r="DYV172" s="113"/>
      <c r="DYW172" s="113"/>
      <c r="DYX172" s="113"/>
      <c r="DYY172" s="113"/>
      <c r="DYZ172" s="113"/>
      <c r="DZA172" s="113"/>
      <c r="DZB172" s="113"/>
      <c r="DZC172" s="113"/>
      <c r="DZD172" s="113"/>
      <c r="DZE172" s="113"/>
      <c r="DZF172" s="113"/>
      <c r="DZG172" s="113"/>
      <c r="DZH172" s="113"/>
      <c r="DZI172" s="113"/>
      <c r="DZJ172" s="113"/>
      <c r="DZK172" s="113"/>
      <c r="DZL172" s="113"/>
      <c r="DZM172" s="113"/>
      <c r="DZN172" s="113"/>
      <c r="DZO172" s="113"/>
      <c r="DZP172" s="113"/>
      <c r="DZQ172" s="113"/>
      <c r="DZR172" s="113"/>
      <c r="DZS172" s="113"/>
      <c r="DZT172" s="113"/>
      <c r="DZU172" s="113"/>
      <c r="DZV172" s="113"/>
      <c r="DZW172" s="113"/>
      <c r="DZX172" s="113"/>
      <c r="DZY172" s="113"/>
      <c r="DZZ172" s="113"/>
      <c r="EAA172" s="113"/>
      <c r="EAB172" s="113"/>
      <c r="EAC172" s="113"/>
      <c r="EAD172" s="113"/>
      <c r="EAE172" s="113"/>
      <c r="EAF172" s="113"/>
      <c r="EAG172" s="113"/>
      <c r="EAH172" s="113"/>
      <c r="EAI172" s="113"/>
      <c r="EAJ172" s="113"/>
      <c r="EAK172" s="113"/>
      <c r="EAL172" s="113"/>
      <c r="EAM172" s="113"/>
      <c r="EAN172" s="113"/>
      <c r="EAO172" s="113"/>
      <c r="EAP172" s="113"/>
      <c r="EAQ172" s="113"/>
      <c r="EAR172" s="113"/>
      <c r="EAS172" s="113"/>
      <c r="EAT172" s="113"/>
      <c r="EAU172" s="113"/>
      <c r="EAV172" s="113"/>
      <c r="EAW172" s="113"/>
      <c r="EAX172" s="113"/>
      <c r="EAY172" s="113"/>
      <c r="EAZ172" s="113"/>
      <c r="EBA172" s="113"/>
      <c r="EBB172" s="113"/>
      <c r="EBC172" s="113"/>
      <c r="EBD172" s="113"/>
      <c r="EBE172" s="113"/>
      <c r="EBF172" s="113"/>
      <c r="EBG172" s="113"/>
      <c r="EBH172" s="113"/>
      <c r="EBI172" s="113"/>
      <c r="EBJ172" s="113"/>
      <c r="EBK172" s="113"/>
      <c r="EBL172" s="113"/>
      <c r="EBM172" s="113"/>
      <c r="EBN172" s="113"/>
      <c r="EBO172" s="113"/>
      <c r="EBP172" s="113"/>
      <c r="EBQ172" s="113"/>
      <c r="EBR172" s="113"/>
      <c r="EBS172" s="113"/>
      <c r="EBT172" s="113"/>
      <c r="EBU172" s="113"/>
      <c r="EBV172" s="113"/>
      <c r="EBW172" s="113"/>
      <c r="EBX172" s="113"/>
      <c r="EBY172" s="113"/>
      <c r="EBZ172" s="113"/>
      <c r="ECA172" s="113"/>
      <c r="ECB172" s="113"/>
      <c r="ECC172" s="113"/>
      <c r="ECD172" s="113"/>
      <c r="ECE172" s="113"/>
      <c r="ECF172" s="113"/>
      <c r="ECG172" s="113"/>
      <c r="ECH172" s="113"/>
      <c r="ECI172" s="113"/>
      <c r="ECJ172" s="113"/>
      <c r="ECK172" s="113"/>
      <c r="ECL172" s="113"/>
      <c r="ECM172" s="113"/>
      <c r="ECN172" s="113"/>
      <c r="ECO172" s="113"/>
      <c r="ECP172" s="113"/>
      <c r="ECQ172" s="113"/>
      <c r="ECR172" s="113"/>
      <c r="ECS172" s="113"/>
      <c r="ECT172" s="113"/>
      <c r="ECU172" s="113"/>
      <c r="ECV172" s="113"/>
      <c r="ECW172" s="113"/>
      <c r="ECX172" s="113"/>
      <c r="ECY172" s="113"/>
      <c r="ECZ172" s="113"/>
      <c r="EDA172" s="113"/>
      <c r="EDB172" s="113"/>
      <c r="EDC172" s="113"/>
      <c r="EDD172" s="113"/>
      <c r="EDE172" s="113"/>
      <c r="EDF172" s="113"/>
      <c r="EDG172" s="113"/>
      <c r="EDH172" s="113"/>
      <c r="EDI172" s="113"/>
      <c r="EDJ172" s="113"/>
      <c r="EDK172" s="113"/>
      <c r="EDL172" s="113"/>
      <c r="EDM172" s="113"/>
      <c r="EDN172" s="113"/>
      <c r="EDO172" s="113"/>
      <c r="EDP172" s="113"/>
      <c r="EDQ172" s="113"/>
      <c r="EDR172" s="113"/>
      <c r="EDS172" s="113"/>
      <c r="EDT172" s="113"/>
      <c r="EDU172" s="113"/>
      <c r="EDV172" s="113"/>
      <c r="EDW172" s="113"/>
      <c r="EDX172" s="113"/>
      <c r="EDY172" s="113"/>
      <c r="EDZ172" s="113"/>
      <c r="EEA172" s="113"/>
      <c r="EEB172" s="113"/>
      <c r="EEC172" s="113"/>
      <c r="EED172" s="113"/>
      <c r="EEE172" s="113"/>
      <c r="EEF172" s="113"/>
      <c r="EEG172" s="113"/>
      <c r="EEH172" s="113"/>
      <c r="EEI172" s="113"/>
      <c r="EEJ172" s="113"/>
      <c r="EEK172" s="113"/>
      <c r="EEL172" s="113"/>
      <c r="EEM172" s="113"/>
      <c r="EEN172" s="113"/>
      <c r="EEO172" s="113"/>
      <c r="EEP172" s="113"/>
      <c r="EEQ172" s="113"/>
      <c r="EER172" s="113"/>
      <c r="EES172" s="113"/>
      <c r="EET172" s="113"/>
      <c r="EEU172" s="113"/>
      <c r="EEV172" s="113"/>
      <c r="EEW172" s="113"/>
      <c r="EEX172" s="113"/>
      <c r="EEY172" s="113"/>
      <c r="EEZ172" s="113"/>
      <c r="EFA172" s="113"/>
      <c r="EFB172" s="113"/>
      <c r="EFC172" s="113"/>
      <c r="EFD172" s="113"/>
      <c r="EFE172" s="113"/>
      <c r="EFF172" s="113"/>
      <c r="EFG172" s="113"/>
      <c r="EFH172" s="113"/>
      <c r="EFI172" s="113"/>
      <c r="EFJ172" s="113"/>
      <c r="EFK172" s="113"/>
      <c r="EFL172" s="113"/>
      <c r="EFM172" s="113"/>
      <c r="EFN172" s="113"/>
      <c r="EFO172" s="113"/>
      <c r="EFP172" s="113"/>
      <c r="EFQ172" s="113"/>
      <c r="EFR172" s="113"/>
      <c r="EFS172" s="113"/>
      <c r="EFT172" s="113"/>
      <c r="EFU172" s="113"/>
      <c r="EFV172" s="113"/>
      <c r="EFW172" s="113"/>
      <c r="EFX172" s="113"/>
      <c r="EFY172" s="113"/>
      <c r="EFZ172" s="113"/>
      <c r="EGA172" s="113"/>
      <c r="EGB172" s="113"/>
      <c r="EGC172" s="113"/>
      <c r="EGD172" s="113"/>
      <c r="EGE172" s="113"/>
      <c r="EGF172" s="113"/>
      <c r="EGG172" s="113"/>
      <c r="EGH172" s="113"/>
      <c r="EGI172" s="113"/>
      <c r="EGJ172" s="113"/>
      <c r="EGK172" s="113"/>
      <c r="EGL172" s="113"/>
      <c r="EGM172" s="113"/>
      <c r="EGN172" s="113"/>
      <c r="EGO172" s="113"/>
      <c r="EGP172" s="113"/>
      <c r="EGQ172" s="113"/>
      <c r="EGR172" s="113"/>
      <c r="EGS172" s="113"/>
      <c r="EGT172" s="113"/>
      <c r="EGU172" s="113"/>
      <c r="EGV172" s="113"/>
      <c r="EGW172" s="113"/>
      <c r="EGX172" s="113"/>
      <c r="EGY172" s="113"/>
      <c r="EGZ172" s="113"/>
      <c r="EHA172" s="113"/>
      <c r="EHB172" s="113"/>
      <c r="EHC172" s="113"/>
      <c r="EHD172" s="113"/>
      <c r="EHE172" s="113"/>
      <c r="EHF172" s="113"/>
      <c r="EHG172" s="113"/>
      <c r="EHH172" s="113"/>
      <c r="EHI172" s="113"/>
      <c r="EHJ172" s="113"/>
      <c r="EHK172" s="113"/>
      <c r="EHL172" s="113"/>
      <c r="EHM172" s="113"/>
      <c r="EHN172" s="113"/>
      <c r="EHO172" s="113"/>
      <c r="EHP172" s="113"/>
      <c r="EHQ172" s="113"/>
      <c r="EHR172" s="113"/>
      <c r="EHS172" s="113"/>
      <c r="EHT172" s="113"/>
      <c r="EHU172" s="113"/>
      <c r="EHV172" s="113"/>
      <c r="EHW172" s="113"/>
      <c r="EHX172" s="113"/>
      <c r="EHY172" s="113"/>
      <c r="EHZ172" s="113"/>
      <c r="EIA172" s="113"/>
      <c r="EIB172" s="113"/>
      <c r="EIC172" s="113"/>
      <c r="EID172" s="113"/>
      <c r="EIE172" s="113"/>
      <c r="EIF172" s="113"/>
      <c r="EIG172" s="113"/>
      <c r="EIH172" s="113"/>
      <c r="EII172" s="113"/>
      <c r="EIJ172" s="113"/>
      <c r="EIK172" s="113"/>
      <c r="EIL172" s="113"/>
      <c r="EIM172" s="113"/>
      <c r="EIN172" s="113"/>
      <c r="EIO172" s="113"/>
      <c r="EIP172" s="113"/>
      <c r="EIQ172" s="113"/>
      <c r="EIR172" s="113"/>
      <c r="EIS172" s="113"/>
      <c r="EIT172" s="113"/>
      <c r="EIU172" s="113"/>
      <c r="EIV172" s="113"/>
      <c r="EIW172" s="113"/>
      <c r="EIX172" s="113"/>
      <c r="EIY172" s="113"/>
      <c r="EIZ172" s="113"/>
      <c r="EJA172" s="113"/>
      <c r="EJB172" s="113"/>
      <c r="EJC172" s="113"/>
      <c r="EJD172" s="113"/>
      <c r="EJE172" s="113"/>
      <c r="EJF172" s="113"/>
      <c r="EJG172" s="113"/>
      <c r="EJH172" s="113"/>
      <c r="EJI172" s="113"/>
      <c r="EJJ172" s="113"/>
      <c r="EJK172" s="113"/>
      <c r="EJL172" s="113"/>
      <c r="EJM172" s="113"/>
      <c r="EJN172" s="113"/>
      <c r="EJO172" s="113"/>
      <c r="EJP172" s="113"/>
      <c r="EJQ172" s="113"/>
      <c r="EJR172" s="113"/>
      <c r="EJS172" s="113"/>
      <c r="EJT172" s="113"/>
      <c r="EJU172" s="113"/>
      <c r="EJV172" s="113"/>
      <c r="EJW172" s="113"/>
      <c r="EJX172" s="113"/>
      <c r="EJY172" s="113"/>
      <c r="EJZ172" s="113"/>
      <c r="EKA172" s="113"/>
      <c r="EKB172" s="113"/>
      <c r="EKC172" s="113"/>
      <c r="EKD172" s="113"/>
      <c r="EKE172" s="113"/>
      <c r="EKF172" s="113"/>
      <c r="EKG172" s="113"/>
      <c r="EKH172" s="113"/>
      <c r="EKI172" s="113"/>
      <c r="EKJ172" s="113"/>
      <c r="EKK172" s="113"/>
      <c r="EKL172" s="113"/>
      <c r="EKM172" s="113"/>
      <c r="EKN172" s="113"/>
      <c r="EKO172" s="113"/>
      <c r="EKP172" s="113"/>
      <c r="EKQ172" s="113"/>
      <c r="EKR172" s="113"/>
      <c r="EKS172" s="113"/>
      <c r="EKT172" s="113"/>
      <c r="EKU172" s="113"/>
      <c r="EKV172" s="113"/>
      <c r="EKW172" s="113"/>
      <c r="EKX172" s="113"/>
      <c r="EKY172" s="113"/>
      <c r="EKZ172" s="113"/>
      <c r="ELA172" s="113"/>
      <c r="ELB172" s="113"/>
      <c r="ELC172" s="113"/>
      <c r="ELD172" s="113"/>
      <c r="ELE172" s="113"/>
      <c r="ELF172" s="113"/>
      <c r="ELG172" s="113"/>
      <c r="ELH172" s="113"/>
      <c r="ELI172" s="113"/>
      <c r="ELJ172" s="113"/>
      <c r="ELK172" s="113"/>
      <c r="ELL172" s="113"/>
      <c r="ELM172" s="113"/>
      <c r="ELN172" s="113"/>
      <c r="ELO172" s="113"/>
      <c r="ELP172" s="113"/>
      <c r="ELQ172" s="113"/>
      <c r="ELR172" s="113"/>
      <c r="ELS172" s="113"/>
      <c r="ELT172" s="113"/>
      <c r="ELU172" s="113"/>
      <c r="ELV172" s="113"/>
      <c r="ELW172" s="113"/>
      <c r="ELX172" s="113"/>
      <c r="ELY172" s="113"/>
      <c r="ELZ172" s="113"/>
      <c r="EMA172" s="113"/>
      <c r="EMB172" s="113"/>
      <c r="EMC172" s="113"/>
      <c r="EMD172" s="113"/>
      <c r="EME172" s="113"/>
      <c r="EMF172" s="113"/>
      <c r="EMG172" s="113"/>
      <c r="EMH172" s="113"/>
      <c r="EMI172" s="113"/>
      <c r="EMJ172" s="113"/>
      <c r="EMK172" s="113"/>
      <c r="EML172" s="113"/>
      <c r="EMM172" s="113"/>
      <c r="EMN172" s="113"/>
      <c r="EMO172" s="113"/>
      <c r="EMP172" s="113"/>
      <c r="EMQ172" s="113"/>
      <c r="EMR172" s="113"/>
      <c r="EMS172" s="113"/>
      <c r="EMT172" s="113"/>
      <c r="EMU172" s="113"/>
      <c r="EMV172" s="113"/>
      <c r="EMW172" s="113"/>
      <c r="EMX172" s="113"/>
      <c r="EMY172" s="113"/>
      <c r="EMZ172" s="113"/>
      <c r="ENA172" s="113"/>
      <c r="ENB172" s="113"/>
      <c r="ENC172" s="113"/>
      <c r="END172" s="113"/>
      <c r="ENE172" s="113"/>
      <c r="ENF172" s="113"/>
      <c r="ENG172" s="113"/>
      <c r="ENH172" s="113"/>
      <c r="ENI172" s="113"/>
      <c r="ENJ172" s="113"/>
      <c r="ENK172" s="113"/>
      <c r="ENL172" s="113"/>
      <c r="ENM172" s="113"/>
      <c r="ENN172" s="113"/>
      <c r="ENO172" s="113"/>
      <c r="ENP172" s="113"/>
      <c r="ENQ172" s="113"/>
      <c r="ENR172" s="113"/>
      <c r="ENS172" s="113"/>
      <c r="ENT172" s="113"/>
      <c r="ENU172" s="113"/>
      <c r="ENV172" s="113"/>
      <c r="ENW172" s="113"/>
      <c r="ENX172" s="113"/>
      <c r="ENY172" s="113"/>
      <c r="ENZ172" s="113"/>
      <c r="EOA172" s="113"/>
      <c r="EOB172" s="113"/>
      <c r="EOC172" s="113"/>
      <c r="EOD172" s="113"/>
      <c r="EOE172" s="113"/>
      <c r="EOF172" s="113"/>
      <c r="EOG172" s="113"/>
      <c r="EOH172" s="113"/>
      <c r="EOI172" s="113"/>
      <c r="EOJ172" s="113"/>
      <c r="EOK172" s="113"/>
      <c r="EOL172" s="113"/>
      <c r="EOM172" s="113"/>
      <c r="EON172" s="113"/>
      <c r="EOO172" s="113"/>
      <c r="EOP172" s="113"/>
      <c r="EOQ172" s="113"/>
      <c r="EOR172" s="113"/>
      <c r="EOS172" s="113"/>
      <c r="EOT172" s="113"/>
      <c r="EOU172" s="113"/>
      <c r="EOV172" s="113"/>
      <c r="EOW172" s="113"/>
      <c r="EOX172" s="113"/>
      <c r="EOY172" s="113"/>
      <c r="EOZ172" s="113"/>
      <c r="EPA172" s="113"/>
      <c r="EPB172" s="113"/>
      <c r="EPC172" s="113"/>
      <c r="EPD172" s="113"/>
      <c r="EPE172" s="113"/>
      <c r="EPF172" s="113"/>
      <c r="EPG172" s="113"/>
      <c r="EPH172" s="113"/>
      <c r="EPI172" s="113"/>
      <c r="EPJ172" s="113"/>
      <c r="EPK172" s="113"/>
      <c r="EPL172" s="113"/>
      <c r="EPM172" s="113"/>
      <c r="EPN172" s="113"/>
      <c r="EPO172" s="113"/>
      <c r="EPP172" s="113"/>
      <c r="EPQ172" s="113"/>
      <c r="EPR172" s="113"/>
      <c r="EPS172" s="113"/>
      <c r="EPT172" s="113"/>
      <c r="EPU172" s="113"/>
      <c r="EPV172" s="113"/>
      <c r="EPW172" s="113"/>
      <c r="EPX172" s="113"/>
      <c r="EPY172" s="113"/>
      <c r="EPZ172" s="113"/>
      <c r="EQA172" s="113"/>
      <c r="EQB172" s="113"/>
      <c r="EQC172" s="113"/>
      <c r="EQD172" s="113"/>
      <c r="EQE172" s="113"/>
      <c r="EQF172" s="113"/>
      <c r="EQG172" s="113"/>
      <c r="EQH172" s="113"/>
      <c r="EQI172" s="113"/>
      <c r="EQJ172" s="113"/>
      <c r="EQK172" s="113"/>
      <c r="EQL172" s="113"/>
      <c r="EQM172" s="113"/>
      <c r="EQN172" s="113"/>
      <c r="EQO172" s="113"/>
      <c r="EQP172" s="113"/>
      <c r="EQQ172" s="113"/>
      <c r="EQR172" s="113"/>
      <c r="EQS172" s="113"/>
      <c r="EQT172" s="113"/>
      <c r="EQU172" s="113"/>
      <c r="EQV172" s="113"/>
      <c r="EQW172" s="113"/>
      <c r="EQX172" s="113"/>
      <c r="EQY172" s="113"/>
      <c r="EQZ172" s="113"/>
      <c r="ERA172" s="113"/>
      <c r="ERB172" s="113"/>
      <c r="ERC172" s="113"/>
      <c r="ERD172" s="113"/>
      <c r="ERE172" s="113"/>
      <c r="ERF172" s="113"/>
      <c r="ERG172" s="113"/>
      <c r="ERH172" s="113"/>
      <c r="ERI172" s="113"/>
      <c r="ERJ172" s="113"/>
      <c r="ERK172" s="113"/>
      <c r="ERL172" s="113"/>
      <c r="ERM172" s="113"/>
      <c r="ERN172" s="113"/>
      <c r="ERO172" s="113"/>
      <c r="ERP172" s="113"/>
      <c r="ERQ172" s="113"/>
      <c r="ERR172" s="113"/>
      <c r="ERS172" s="113"/>
      <c r="ERT172" s="113"/>
      <c r="ERU172" s="113"/>
      <c r="ERV172" s="113"/>
      <c r="ERW172" s="113"/>
      <c r="ERX172" s="113"/>
      <c r="ERY172" s="113"/>
      <c r="ERZ172" s="113"/>
      <c r="ESA172" s="113"/>
      <c r="ESB172" s="113"/>
      <c r="ESC172" s="113"/>
      <c r="ESD172" s="113"/>
      <c r="ESE172" s="113"/>
      <c r="ESF172" s="113"/>
      <c r="ESG172" s="113"/>
      <c r="ESH172" s="113"/>
      <c r="ESI172" s="113"/>
      <c r="ESJ172" s="113"/>
      <c r="ESK172" s="113"/>
      <c r="ESL172" s="113"/>
      <c r="ESM172" s="113"/>
      <c r="ESN172" s="113"/>
      <c r="ESO172" s="113"/>
      <c r="ESP172" s="113"/>
      <c r="ESQ172" s="113"/>
      <c r="ESR172" s="113"/>
      <c r="ESS172" s="113"/>
      <c r="EST172" s="113"/>
      <c r="ESU172" s="113"/>
      <c r="ESV172" s="113"/>
      <c r="ESW172" s="113"/>
      <c r="ESX172" s="113"/>
      <c r="ESY172" s="113"/>
      <c r="ESZ172" s="113"/>
      <c r="ETA172" s="113"/>
      <c r="ETB172" s="113"/>
      <c r="ETC172" s="113"/>
      <c r="ETD172" s="113"/>
      <c r="ETE172" s="113"/>
      <c r="ETF172" s="113"/>
      <c r="ETG172" s="113"/>
      <c r="ETH172" s="113"/>
      <c r="ETI172" s="113"/>
      <c r="ETJ172" s="113"/>
      <c r="ETK172" s="113"/>
      <c r="ETL172" s="113"/>
      <c r="ETM172" s="113"/>
      <c r="ETN172" s="113"/>
      <c r="ETO172" s="113"/>
      <c r="ETP172" s="113"/>
      <c r="ETQ172" s="113"/>
      <c r="ETR172" s="113"/>
      <c r="ETS172" s="113"/>
      <c r="ETT172" s="113"/>
      <c r="ETU172" s="113"/>
      <c r="ETV172" s="113"/>
      <c r="ETW172" s="113"/>
      <c r="ETX172" s="113"/>
      <c r="ETY172" s="113"/>
      <c r="ETZ172" s="113"/>
      <c r="EUA172" s="113"/>
      <c r="EUB172" s="113"/>
      <c r="EUC172" s="113"/>
      <c r="EUD172" s="113"/>
      <c r="EUE172" s="113"/>
      <c r="EUF172" s="113"/>
      <c r="EUG172" s="113"/>
      <c r="EUH172" s="113"/>
      <c r="EUI172" s="113"/>
      <c r="EUJ172" s="113"/>
      <c r="EUK172" s="113"/>
      <c r="EUL172" s="113"/>
      <c r="EUM172" s="113"/>
      <c r="EUN172" s="113"/>
      <c r="EUO172" s="113"/>
      <c r="EUP172" s="113"/>
      <c r="EUQ172" s="113"/>
      <c r="EUR172" s="113"/>
      <c r="EUS172" s="113"/>
      <c r="EUT172" s="113"/>
      <c r="EUU172" s="113"/>
      <c r="EUV172" s="113"/>
      <c r="EUW172" s="113"/>
      <c r="EUX172" s="113"/>
      <c r="EUY172" s="113"/>
      <c r="EUZ172" s="113"/>
      <c r="EVA172" s="113"/>
      <c r="EVB172" s="113"/>
      <c r="EVC172" s="113"/>
      <c r="EVD172" s="113"/>
      <c r="EVE172" s="113"/>
      <c r="EVF172" s="113"/>
      <c r="EVG172" s="113"/>
      <c r="EVH172" s="113"/>
      <c r="EVI172" s="113"/>
      <c r="EVJ172" s="113"/>
      <c r="EVK172" s="113"/>
      <c r="EVL172" s="113"/>
      <c r="EVM172" s="113"/>
      <c r="EVN172" s="113"/>
      <c r="EVO172" s="113"/>
      <c r="EVP172" s="113"/>
      <c r="EVQ172" s="113"/>
      <c r="EVR172" s="113"/>
      <c r="EVS172" s="113"/>
      <c r="EVT172" s="113"/>
      <c r="EVU172" s="113"/>
      <c r="EVV172" s="113"/>
      <c r="EVW172" s="113"/>
      <c r="EVX172" s="113"/>
      <c r="EVY172" s="113"/>
      <c r="EVZ172" s="113"/>
      <c r="EWA172" s="113"/>
      <c r="EWB172" s="113"/>
      <c r="EWC172" s="113"/>
      <c r="EWD172" s="113"/>
      <c r="EWE172" s="113"/>
      <c r="EWF172" s="113"/>
      <c r="EWG172" s="113"/>
      <c r="EWH172" s="113"/>
      <c r="EWI172" s="113"/>
      <c r="EWJ172" s="113"/>
      <c r="EWK172" s="113"/>
      <c r="EWL172" s="113"/>
      <c r="EWM172" s="113"/>
      <c r="EWN172" s="113"/>
      <c r="EWO172" s="113"/>
      <c r="EWP172" s="113"/>
      <c r="EWQ172" s="113"/>
      <c r="EWR172" s="113"/>
      <c r="EWS172" s="113"/>
      <c r="EWT172" s="113"/>
      <c r="EWU172" s="113"/>
      <c r="EWV172" s="113"/>
      <c r="EWW172" s="113"/>
      <c r="EWX172" s="113"/>
      <c r="EWY172" s="113"/>
      <c r="EWZ172" s="113"/>
      <c r="EXA172" s="113"/>
      <c r="EXB172" s="113"/>
      <c r="EXC172" s="113"/>
      <c r="EXD172" s="113"/>
      <c r="EXE172" s="113"/>
      <c r="EXF172" s="113"/>
      <c r="EXG172" s="113"/>
      <c r="EXH172" s="113"/>
      <c r="EXI172" s="113"/>
      <c r="EXJ172" s="113"/>
      <c r="EXK172" s="113"/>
      <c r="EXL172" s="113"/>
      <c r="EXM172" s="113"/>
      <c r="EXN172" s="113"/>
      <c r="EXO172" s="113"/>
      <c r="EXP172" s="113"/>
      <c r="EXQ172" s="113"/>
      <c r="EXR172" s="113"/>
      <c r="EXS172" s="113"/>
      <c r="EXT172" s="113"/>
      <c r="EXU172" s="113"/>
      <c r="EXV172" s="113"/>
      <c r="EXW172" s="113"/>
      <c r="EXX172" s="113"/>
      <c r="EXY172" s="113"/>
      <c r="EXZ172" s="113"/>
      <c r="EYA172" s="113"/>
      <c r="EYB172" s="113"/>
      <c r="EYC172" s="113"/>
      <c r="EYD172" s="113"/>
      <c r="EYE172" s="113"/>
      <c r="EYF172" s="113"/>
      <c r="EYG172" s="113"/>
      <c r="EYH172" s="113"/>
      <c r="EYI172" s="113"/>
      <c r="EYJ172" s="113"/>
      <c r="EYK172" s="113"/>
      <c r="EYL172" s="113"/>
      <c r="EYM172" s="113"/>
      <c r="EYN172" s="113"/>
      <c r="EYO172" s="113"/>
      <c r="EYP172" s="113"/>
      <c r="EYQ172" s="113"/>
      <c r="EYR172" s="113"/>
      <c r="EYS172" s="113"/>
      <c r="EYT172" s="113"/>
      <c r="EYU172" s="113"/>
      <c r="EYV172" s="113"/>
      <c r="EYW172" s="113"/>
      <c r="EYX172" s="113"/>
      <c r="EYY172" s="113"/>
      <c r="EYZ172" s="113"/>
      <c r="EZA172" s="113"/>
      <c r="EZB172" s="113"/>
      <c r="EZC172" s="113"/>
      <c r="EZD172" s="113"/>
      <c r="EZE172" s="113"/>
      <c r="EZF172" s="113"/>
      <c r="EZG172" s="113"/>
      <c r="EZH172" s="113"/>
      <c r="EZI172" s="113"/>
      <c r="EZJ172" s="113"/>
      <c r="EZK172" s="113"/>
      <c r="EZL172" s="113"/>
      <c r="EZM172" s="113"/>
      <c r="EZN172" s="113"/>
      <c r="EZO172" s="113"/>
      <c r="EZP172" s="113"/>
      <c r="EZQ172" s="113"/>
      <c r="EZR172" s="113"/>
      <c r="EZS172" s="113"/>
      <c r="EZT172" s="113"/>
      <c r="EZU172" s="113"/>
      <c r="EZV172" s="113"/>
      <c r="EZW172" s="113"/>
      <c r="EZX172" s="113"/>
      <c r="EZY172" s="113"/>
      <c r="EZZ172" s="113"/>
      <c r="FAA172" s="113"/>
      <c r="FAB172" s="113"/>
      <c r="FAC172" s="113"/>
      <c r="FAD172" s="113"/>
      <c r="FAE172" s="113"/>
      <c r="FAF172" s="113"/>
      <c r="FAG172" s="113"/>
      <c r="FAH172" s="113"/>
      <c r="FAI172" s="113"/>
      <c r="FAJ172" s="113"/>
      <c r="FAK172" s="113"/>
      <c r="FAL172" s="113"/>
      <c r="FAM172" s="113"/>
      <c r="FAN172" s="113"/>
      <c r="FAO172" s="113"/>
      <c r="FAP172" s="113"/>
      <c r="FAQ172" s="113"/>
      <c r="FAR172" s="113"/>
      <c r="FAS172" s="113"/>
      <c r="FAT172" s="113"/>
      <c r="FAU172" s="113"/>
      <c r="FAV172" s="113"/>
      <c r="FAW172" s="113"/>
      <c r="FAX172" s="113"/>
      <c r="FAY172" s="113"/>
      <c r="FAZ172" s="113"/>
      <c r="FBA172" s="113"/>
      <c r="FBB172" s="113"/>
      <c r="FBC172" s="113"/>
      <c r="FBD172" s="113"/>
      <c r="FBE172" s="113"/>
      <c r="FBF172" s="113"/>
      <c r="FBG172" s="113"/>
      <c r="FBH172" s="113"/>
      <c r="FBI172" s="113"/>
      <c r="FBJ172" s="113"/>
      <c r="FBK172" s="113"/>
      <c r="FBL172" s="113"/>
      <c r="FBM172" s="113"/>
      <c r="FBN172" s="113"/>
      <c r="FBO172" s="113"/>
      <c r="FBP172" s="113"/>
      <c r="FBQ172" s="113"/>
      <c r="FBR172" s="113"/>
      <c r="FBS172" s="113"/>
      <c r="FBT172" s="113"/>
      <c r="FBU172" s="113"/>
      <c r="FBV172" s="113"/>
      <c r="FBW172" s="113"/>
      <c r="FBX172" s="113"/>
      <c r="FBY172" s="113"/>
      <c r="FBZ172" s="113"/>
      <c r="FCA172" s="113"/>
      <c r="FCB172" s="113"/>
      <c r="FCC172" s="113"/>
      <c r="FCD172" s="113"/>
      <c r="FCE172" s="113"/>
      <c r="FCF172" s="113"/>
      <c r="FCG172" s="113"/>
      <c r="FCH172" s="113"/>
      <c r="FCI172" s="113"/>
      <c r="FCJ172" s="113"/>
      <c r="FCK172" s="113"/>
      <c r="FCL172" s="113"/>
      <c r="FCM172" s="113"/>
      <c r="FCN172" s="113"/>
      <c r="FCO172" s="113"/>
      <c r="FCP172" s="113"/>
      <c r="FCQ172" s="113"/>
      <c r="FCR172" s="113"/>
      <c r="FCS172" s="113"/>
      <c r="FCT172" s="113"/>
      <c r="FCU172" s="113"/>
      <c r="FCV172" s="113"/>
      <c r="FCW172" s="113"/>
      <c r="FCX172" s="113"/>
      <c r="FCY172" s="113"/>
      <c r="FCZ172" s="113"/>
      <c r="FDA172" s="113"/>
      <c r="FDB172" s="113"/>
      <c r="FDC172" s="113"/>
      <c r="FDD172" s="113"/>
      <c r="FDE172" s="113"/>
      <c r="FDF172" s="113"/>
      <c r="FDG172" s="113"/>
      <c r="FDH172" s="113"/>
      <c r="FDI172" s="113"/>
      <c r="FDJ172" s="113"/>
      <c r="FDK172" s="113"/>
      <c r="FDL172" s="113"/>
      <c r="FDM172" s="113"/>
      <c r="FDN172" s="113"/>
      <c r="FDO172" s="113"/>
      <c r="FDP172" s="113"/>
      <c r="FDQ172" s="113"/>
      <c r="FDR172" s="113"/>
      <c r="FDS172" s="113"/>
      <c r="FDT172" s="113"/>
      <c r="FDU172" s="113"/>
      <c r="FDV172" s="113"/>
      <c r="FDW172" s="113"/>
      <c r="FDX172" s="113"/>
      <c r="FDY172" s="113"/>
      <c r="FDZ172" s="113"/>
      <c r="FEA172" s="113"/>
      <c r="FEB172" s="113"/>
      <c r="FEC172" s="113"/>
      <c r="FED172" s="113"/>
      <c r="FEE172" s="113"/>
      <c r="FEF172" s="113"/>
      <c r="FEG172" s="113"/>
      <c r="FEH172" s="113"/>
      <c r="FEI172" s="113"/>
      <c r="FEJ172" s="113"/>
      <c r="FEK172" s="113"/>
      <c r="FEL172" s="113"/>
      <c r="FEM172" s="113"/>
      <c r="FEN172" s="113"/>
      <c r="FEO172" s="113"/>
      <c r="FEP172" s="113"/>
      <c r="FEQ172" s="113"/>
      <c r="FER172" s="113"/>
      <c r="FES172" s="113"/>
      <c r="FET172" s="113"/>
      <c r="FEU172" s="113"/>
      <c r="FEV172" s="113"/>
      <c r="FEW172" s="113"/>
      <c r="FEX172" s="113"/>
      <c r="FEY172" s="113"/>
      <c r="FEZ172" s="113"/>
      <c r="FFA172" s="113"/>
      <c r="FFB172" s="113"/>
      <c r="FFC172" s="113"/>
      <c r="FFD172" s="113"/>
      <c r="FFE172" s="113"/>
      <c r="FFF172" s="113"/>
      <c r="FFG172" s="113"/>
      <c r="FFH172" s="113"/>
      <c r="FFI172" s="113"/>
      <c r="FFJ172" s="113"/>
      <c r="FFK172" s="113"/>
      <c r="FFL172" s="113"/>
      <c r="FFM172" s="113"/>
      <c r="FFN172" s="113"/>
      <c r="FFO172" s="113"/>
      <c r="FFP172" s="113"/>
      <c r="FFQ172" s="113"/>
      <c r="FFR172" s="113"/>
      <c r="FFS172" s="113"/>
      <c r="FFT172" s="113"/>
      <c r="FFU172" s="113"/>
      <c r="FFV172" s="113"/>
      <c r="FFW172" s="113"/>
      <c r="FFX172" s="113"/>
      <c r="FFY172" s="113"/>
      <c r="FFZ172" s="113"/>
      <c r="FGA172" s="113"/>
      <c r="FGB172" s="113"/>
      <c r="FGC172" s="113"/>
      <c r="FGD172" s="113"/>
      <c r="FGE172" s="113"/>
      <c r="FGF172" s="113"/>
      <c r="FGG172" s="113"/>
      <c r="FGH172" s="113"/>
      <c r="FGI172" s="113"/>
      <c r="FGJ172" s="113"/>
      <c r="FGK172" s="113"/>
      <c r="FGL172" s="113"/>
      <c r="FGM172" s="113"/>
      <c r="FGN172" s="113"/>
      <c r="FGO172" s="113"/>
      <c r="FGP172" s="113"/>
      <c r="FGQ172" s="113"/>
      <c r="FGR172" s="113"/>
      <c r="FGS172" s="113"/>
      <c r="FGT172" s="113"/>
      <c r="FGU172" s="113"/>
      <c r="FGV172" s="113"/>
      <c r="FGW172" s="113"/>
      <c r="FGX172" s="113"/>
      <c r="FGY172" s="113"/>
      <c r="FGZ172" s="113"/>
      <c r="FHA172" s="113"/>
      <c r="FHB172" s="113"/>
      <c r="FHC172" s="113"/>
      <c r="FHD172" s="113"/>
      <c r="FHE172" s="113"/>
      <c r="FHF172" s="113"/>
      <c r="FHG172" s="113"/>
      <c r="FHH172" s="113"/>
      <c r="FHI172" s="113"/>
      <c r="FHJ172" s="113"/>
      <c r="FHK172" s="113"/>
      <c r="FHL172" s="113"/>
      <c r="FHM172" s="113"/>
      <c r="FHN172" s="113"/>
      <c r="FHO172" s="113"/>
      <c r="FHP172" s="113"/>
      <c r="FHQ172" s="113"/>
      <c r="FHR172" s="113"/>
      <c r="FHS172" s="113"/>
      <c r="FHT172" s="113"/>
      <c r="FHU172" s="113"/>
      <c r="FHV172" s="113"/>
      <c r="FHW172" s="113"/>
      <c r="FHX172" s="113"/>
      <c r="FHY172" s="113"/>
      <c r="FHZ172" s="113"/>
      <c r="FIA172" s="113"/>
      <c r="FIB172" s="113"/>
      <c r="FIC172" s="113"/>
      <c r="FID172" s="113"/>
      <c r="FIE172" s="113"/>
      <c r="FIF172" s="113"/>
      <c r="FIG172" s="113"/>
      <c r="FIH172" s="113"/>
      <c r="FII172" s="113"/>
      <c r="FIJ172" s="113"/>
      <c r="FIK172" s="113"/>
      <c r="FIL172" s="113"/>
      <c r="FIM172" s="113"/>
      <c r="FIN172" s="113"/>
      <c r="FIO172" s="113"/>
      <c r="FIP172" s="113"/>
      <c r="FIQ172" s="113"/>
      <c r="FIR172" s="113"/>
      <c r="FIS172" s="113"/>
      <c r="FIT172" s="113"/>
      <c r="FIU172" s="113"/>
      <c r="FIV172" s="113"/>
      <c r="FIW172" s="113"/>
      <c r="FIX172" s="113"/>
      <c r="FIY172" s="113"/>
      <c r="FIZ172" s="113"/>
      <c r="FJA172" s="113"/>
      <c r="FJB172" s="113"/>
      <c r="FJC172" s="113"/>
      <c r="FJD172" s="113"/>
      <c r="FJE172" s="113"/>
      <c r="FJF172" s="113"/>
      <c r="FJG172" s="113"/>
      <c r="FJH172" s="113"/>
      <c r="FJI172" s="113"/>
      <c r="FJJ172" s="113"/>
      <c r="FJK172" s="113"/>
      <c r="FJL172" s="113"/>
      <c r="FJM172" s="113"/>
      <c r="FJN172" s="113"/>
      <c r="FJO172" s="113"/>
      <c r="FJP172" s="113"/>
      <c r="FJQ172" s="113"/>
      <c r="FJR172" s="113"/>
      <c r="FJS172" s="113"/>
      <c r="FJT172" s="113"/>
      <c r="FJU172" s="113"/>
      <c r="FJV172" s="113"/>
      <c r="FJW172" s="113"/>
      <c r="FJX172" s="113"/>
      <c r="FJY172" s="113"/>
      <c r="FJZ172" s="113"/>
      <c r="FKA172" s="113"/>
      <c r="FKB172" s="113"/>
      <c r="FKC172" s="113"/>
      <c r="FKD172" s="113"/>
      <c r="FKE172" s="113"/>
      <c r="FKF172" s="113"/>
      <c r="FKG172" s="113"/>
      <c r="FKH172" s="113"/>
      <c r="FKI172" s="113"/>
      <c r="FKJ172" s="113"/>
      <c r="FKK172" s="113"/>
      <c r="FKL172" s="113"/>
      <c r="FKM172" s="113"/>
      <c r="FKN172" s="113"/>
      <c r="FKO172" s="113"/>
      <c r="FKP172" s="113"/>
      <c r="FKQ172" s="113"/>
      <c r="FKR172" s="113"/>
      <c r="FKS172" s="113"/>
      <c r="FKT172" s="113"/>
      <c r="FKU172" s="113"/>
      <c r="FKV172" s="113"/>
      <c r="FKW172" s="113"/>
      <c r="FKX172" s="113"/>
      <c r="FKY172" s="113"/>
      <c r="FKZ172" s="113"/>
      <c r="FLA172" s="113"/>
      <c r="FLB172" s="113"/>
      <c r="FLC172" s="113"/>
      <c r="FLD172" s="113"/>
      <c r="FLE172" s="113"/>
      <c r="FLF172" s="113"/>
      <c r="FLG172" s="113"/>
      <c r="FLH172" s="113"/>
      <c r="FLI172" s="113"/>
      <c r="FLJ172" s="113"/>
      <c r="FLK172" s="113"/>
      <c r="FLL172" s="113"/>
      <c r="FLM172" s="113"/>
      <c r="FLN172" s="113"/>
      <c r="FLO172" s="113"/>
      <c r="FLP172" s="113"/>
      <c r="FLQ172" s="113"/>
      <c r="FLR172" s="113"/>
      <c r="FLS172" s="113"/>
      <c r="FLT172" s="113"/>
      <c r="FLU172" s="113"/>
      <c r="FLV172" s="113"/>
      <c r="FLW172" s="113"/>
      <c r="FLX172" s="113"/>
      <c r="FLY172" s="113"/>
      <c r="FLZ172" s="113"/>
      <c r="FMA172" s="113"/>
      <c r="FMB172" s="113"/>
      <c r="FMC172" s="113"/>
      <c r="FMD172" s="113"/>
      <c r="FME172" s="113"/>
      <c r="FMF172" s="113"/>
      <c r="FMG172" s="113"/>
      <c r="FMH172" s="113"/>
      <c r="FMI172" s="113"/>
      <c r="FMJ172" s="113"/>
      <c r="FMK172" s="113"/>
      <c r="FML172" s="113"/>
      <c r="FMM172" s="113"/>
      <c r="FMN172" s="113"/>
      <c r="FMO172" s="113"/>
      <c r="FMP172" s="113"/>
      <c r="FMQ172" s="113"/>
      <c r="FMR172" s="113"/>
      <c r="FMS172" s="113"/>
      <c r="FMT172" s="113"/>
      <c r="FMU172" s="113"/>
      <c r="FMV172" s="113"/>
      <c r="FMW172" s="113"/>
      <c r="FMX172" s="113"/>
      <c r="FMY172" s="113"/>
      <c r="FMZ172" s="113"/>
      <c r="FNA172" s="113"/>
      <c r="FNB172" s="113"/>
      <c r="FNC172" s="113"/>
      <c r="FND172" s="113"/>
      <c r="FNE172" s="113"/>
      <c r="FNF172" s="113"/>
      <c r="FNG172" s="113"/>
      <c r="FNH172" s="113"/>
      <c r="FNI172" s="113"/>
      <c r="FNJ172" s="113"/>
      <c r="FNK172" s="113"/>
      <c r="FNL172" s="113"/>
      <c r="FNM172" s="113"/>
      <c r="FNN172" s="113"/>
      <c r="FNO172" s="113"/>
      <c r="FNP172" s="113"/>
      <c r="FNQ172" s="113"/>
      <c r="FNR172" s="113"/>
      <c r="FNS172" s="113"/>
      <c r="FNT172" s="113"/>
      <c r="FNU172" s="113"/>
      <c r="FNV172" s="113"/>
      <c r="FNW172" s="113"/>
      <c r="FNX172" s="113"/>
      <c r="FNY172" s="113"/>
      <c r="FNZ172" s="113"/>
      <c r="FOA172" s="113"/>
      <c r="FOB172" s="113"/>
      <c r="FOC172" s="113"/>
      <c r="FOD172" s="113"/>
      <c r="FOE172" s="113"/>
      <c r="FOF172" s="113"/>
      <c r="FOG172" s="113"/>
      <c r="FOH172" s="113"/>
      <c r="FOI172" s="113"/>
      <c r="FOJ172" s="113"/>
      <c r="FOK172" s="113"/>
      <c r="FOL172" s="113"/>
      <c r="FOM172" s="113"/>
      <c r="FON172" s="113"/>
      <c r="FOO172" s="113"/>
      <c r="FOP172" s="113"/>
      <c r="FOQ172" s="113"/>
      <c r="FOR172" s="113"/>
      <c r="FOS172" s="113"/>
      <c r="FOT172" s="113"/>
      <c r="FOU172" s="113"/>
      <c r="FOV172" s="113"/>
      <c r="FOW172" s="113"/>
      <c r="FOX172" s="113"/>
      <c r="FOY172" s="113"/>
      <c r="FOZ172" s="113"/>
      <c r="FPA172" s="113"/>
      <c r="FPB172" s="113"/>
      <c r="FPC172" s="113"/>
      <c r="FPD172" s="113"/>
      <c r="FPE172" s="113"/>
      <c r="FPF172" s="113"/>
      <c r="FPG172" s="113"/>
      <c r="FPH172" s="113"/>
      <c r="FPI172" s="113"/>
      <c r="FPJ172" s="113"/>
      <c r="FPK172" s="113"/>
      <c r="FPL172" s="113"/>
      <c r="FPM172" s="113"/>
      <c r="FPN172" s="113"/>
      <c r="FPO172" s="113"/>
      <c r="FPP172" s="113"/>
      <c r="FPQ172" s="113"/>
      <c r="FPR172" s="113"/>
      <c r="FPS172" s="113"/>
      <c r="FPT172" s="113"/>
      <c r="FPU172" s="113"/>
      <c r="FPV172" s="113"/>
      <c r="FPW172" s="113"/>
      <c r="FPX172" s="113"/>
      <c r="FPY172" s="113"/>
      <c r="FPZ172" s="113"/>
      <c r="FQA172" s="113"/>
      <c r="FQB172" s="113"/>
      <c r="FQC172" s="113"/>
      <c r="FQD172" s="113"/>
      <c r="FQE172" s="113"/>
      <c r="FQF172" s="113"/>
      <c r="FQG172" s="113"/>
      <c r="FQH172" s="113"/>
      <c r="FQI172" s="113"/>
      <c r="FQJ172" s="113"/>
      <c r="FQK172" s="113"/>
      <c r="FQL172" s="113"/>
      <c r="FQM172" s="113"/>
      <c r="FQN172" s="113"/>
      <c r="FQO172" s="113"/>
      <c r="FQP172" s="113"/>
      <c r="FQQ172" s="113"/>
      <c r="FQR172" s="113"/>
      <c r="FQS172" s="113"/>
      <c r="FQT172" s="113"/>
      <c r="FQU172" s="113"/>
      <c r="FQV172" s="113"/>
      <c r="FQW172" s="113"/>
      <c r="FQX172" s="113"/>
      <c r="FQY172" s="113"/>
      <c r="FQZ172" s="113"/>
      <c r="FRA172" s="113"/>
      <c r="FRB172" s="113"/>
      <c r="FRC172" s="113"/>
      <c r="FRD172" s="113"/>
      <c r="FRE172" s="113"/>
      <c r="FRF172" s="113"/>
      <c r="FRG172" s="113"/>
      <c r="FRH172" s="113"/>
      <c r="FRI172" s="113"/>
      <c r="FRJ172" s="113"/>
      <c r="FRK172" s="113"/>
      <c r="FRL172" s="113"/>
      <c r="FRM172" s="113"/>
      <c r="FRN172" s="113"/>
      <c r="FRO172" s="113"/>
      <c r="FRP172" s="113"/>
      <c r="FRQ172" s="113"/>
      <c r="FRR172" s="113"/>
      <c r="FRS172" s="113"/>
      <c r="FRT172" s="113"/>
      <c r="FRU172" s="113"/>
      <c r="FRV172" s="113"/>
      <c r="FRW172" s="113"/>
      <c r="FRX172" s="113"/>
      <c r="FRY172" s="113"/>
      <c r="FRZ172" s="113"/>
      <c r="FSA172" s="113"/>
      <c r="FSB172" s="113"/>
      <c r="FSC172" s="113"/>
      <c r="FSD172" s="113"/>
      <c r="FSE172" s="113"/>
      <c r="FSF172" s="113"/>
      <c r="FSG172" s="113"/>
      <c r="FSH172" s="113"/>
      <c r="FSI172" s="113"/>
      <c r="FSJ172" s="113"/>
      <c r="FSK172" s="113"/>
      <c r="FSL172" s="113"/>
      <c r="FSM172" s="113"/>
      <c r="FSN172" s="113"/>
      <c r="FSO172" s="113"/>
      <c r="FSP172" s="113"/>
      <c r="FSQ172" s="113"/>
      <c r="FSR172" s="113"/>
      <c r="FSS172" s="113"/>
      <c r="FST172" s="113"/>
      <c r="FSU172" s="113"/>
      <c r="FSV172" s="113"/>
      <c r="FSW172" s="113"/>
      <c r="FSX172" s="113"/>
      <c r="FSY172" s="113"/>
      <c r="FSZ172" s="113"/>
      <c r="FTA172" s="113"/>
      <c r="FTB172" s="113"/>
      <c r="FTC172" s="113"/>
      <c r="FTD172" s="113"/>
      <c r="FTE172" s="113"/>
      <c r="FTF172" s="113"/>
      <c r="FTG172" s="113"/>
      <c r="FTH172" s="113"/>
      <c r="FTI172" s="113"/>
      <c r="FTJ172" s="113"/>
      <c r="FTK172" s="113"/>
      <c r="FTL172" s="113"/>
      <c r="FTM172" s="113"/>
      <c r="FTN172" s="113"/>
      <c r="FTO172" s="113"/>
      <c r="FTP172" s="113"/>
      <c r="FTQ172" s="113"/>
      <c r="FTR172" s="113"/>
      <c r="FTS172" s="113"/>
      <c r="FTT172" s="113"/>
      <c r="FTU172" s="113"/>
      <c r="FTV172" s="113"/>
      <c r="FTW172" s="113"/>
      <c r="FTX172" s="113"/>
      <c r="FTY172" s="113"/>
      <c r="FTZ172" s="113"/>
      <c r="FUA172" s="113"/>
      <c r="FUB172" s="113"/>
      <c r="FUC172" s="113"/>
      <c r="FUD172" s="113"/>
      <c r="FUE172" s="113"/>
      <c r="FUF172" s="113"/>
      <c r="FUG172" s="113"/>
      <c r="FUH172" s="113"/>
      <c r="FUI172" s="113"/>
      <c r="FUJ172" s="113"/>
      <c r="FUK172" s="113"/>
      <c r="FUL172" s="113"/>
      <c r="FUM172" s="113"/>
      <c r="FUN172" s="113"/>
      <c r="FUO172" s="113"/>
      <c r="FUP172" s="113"/>
      <c r="FUQ172" s="113"/>
      <c r="FUR172" s="113"/>
      <c r="FUS172" s="113"/>
      <c r="FUT172" s="113"/>
      <c r="FUU172" s="113"/>
      <c r="FUV172" s="113"/>
      <c r="FUW172" s="113"/>
      <c r="FUX172" s="113"/>
      <c r="FUY172" s="113"/>
      <c r="FUZ172" s="113"/>
      <c r="FVA172" s="113"/>
      <c r="FVB172" s="113"/>
      <c r="FVC172" s="113"/>
      <c r="FVD172" s="113"/>
      <c r="FVE172" s="113"/>
      <c r="FVF172" s="113"/>
      <c r="FVG172" s="113"/>
      <c r="FVH172" s="113"/>
      <c r="FVI172" s="113"/>
      <c r="FVJ172" s="113"/>
      <c r="FVK172" s="113"/>
      <c r="FVL172" s="113"/>
      <c r="FVM172" s="113"/>
      <c r="FVN172" s="113"/>
      <c r="FVO172" s="113"/>
      <c r="FVP172" s="113"/>
      <c r="FVQ172" s="113"/>
      <c r="FVR172" s="113"/>
      <c r="FVS172" s="113"/>
      <c r="FVT172" s="113"/>
      <c r="FVU172" s="113"/>
      <c r="FVV172" s="113"/>
      <c r="FVW172" s="113"/>
      <c r="FVX172" s="113"/>
      <c r="FVY172" s="113"/>
      <c r="FVZ172" s="113"/>
      <c r="FWA172" s="113"/>
      <c r="FWB172" s="113"/>
      <c r="FWC172" s="113"/>
      <c r="FWD172" s="113"/>
      <c r="FWE172" s="113"/>
      <c r="FWF172" s="113"/>
      <c r="FWG172" s="113"/>
      <c r="FWH172" s="113"/>
      <c r="FWI172" s="113"/>
      <c r="FWJ172" s="113"/>
      <c r="FWK172" s="113"/>
      <c r="FWL172" s="113"/>
      <c r="FWM172" s="113"/>
      <c r="FWN172" s="113"/>
      <c r="FWO172" s="113"/>
      <c r="FWP172" s="113"/>
      <c r="FWQ172" s="113"/>
      <c r="FWR172" s="113"/>
      <c r="FWS172" s="113"/>
      <c r="FWT172" s="113"/>
      <c r="FWU172" s="113"/>
      <c r="FWV172" s="113"/>
      <c r="FWW172" s="113"/>
      <c r="FWX172" s="113"/>
      <c r="FWY172" s="113"/>
      <c r="FWZ172" s="113"/>
      <c r="FXA172" s="113"/>
      <c r="FXB172" s="113"/>
      <c r="FXC172" s="113"/>
      <c r="FXD172" s="113"/>
      <c r="FXE172" s="113"/>
      <c r="FXF172" s="113"/>
      <c r="FXG172" s="113"/>
      <c r="FXH172" s="113"/>
      <c r="FXI172" s="113"/>
      <c r="FXJ172" s="113"/>
      <c r="FXK172" s="113"/>
      <c r="FXL172" s="113"/>
      <c r="FXM172" s="113"/>
      <c r="FXN172" s="113"/>
      <c r="FXO172" s="113"/>
      <c r="FXP172" s="113"/>
      <c r="FXQ172" s="113"/>
      <c r="FXR172" s="113"/>
      <c r="FXS172" s="113"/>
      <c r="FXT172" s="113"/>
      <c r="FXU172" s="113"/>
      <c r="FXV172" s="113"/>
      <c r="FXW172" s="113"/>
      <c r="FXX172" s="113"/>
      <c r="FXY172" s="113"/>
      <c r="FXZ172" s="113"/>
      <c r="FYA172" s="113"/>
      <c r="FYB172" s="113"/>
      <c r="FYC172" s="113"/>
      <c r="FYD172" s="113"/>
      <c r="FYE172" s="113"/>
      <c r="FYF172" s="113"/>
      <c r="FYG172" s="113"/>
      <c r="FYH172" s="113"/>
      <c r="FYI172" s="113"/>
      <c r="FYJ172" s="113"/>
      <c r="FYK172" s="113"/>
      <c r="FYL172" s="113"/>
      <c r="FYM172" s="113"/>
      <c r="FYN172" s="113"/>
      <c r="FYO172" s="113"/>
      <c r="FYP172" s="113"/>
      <c r="FYQ172" s="113"/>
      <c r="FYR172" s="113"/>
      <c r="FYS172" s="113"/>
      <c r="FYT172" s="113"/>
      <c r="FYU172" s="113"/>
      <c r="FYV172" s="113"/>
      <c r="FYW172" s="113"/>
      <c r="FYX172" s="113"/>
      <c r="FYY172" s="113"/>
      <c r="FYZ172" s="113"/>
      <c r="FZA172" s="113"/>
      <c r="FZB172" s="113"/>
      <c r="FZC172" s="113"/>
      <c r="FZD172" s="113"/>
      <c r="FZE172" s="113"/>
      <c r="FZF172" s="113"/>
      <c r="FZG172" s="113"/>
      <c r="FZH172" s="113"/>
      <c r="FZI172" s="113"/>
      <c r="FZJ172" s="113"/>
      <c r="FZK172" s="113"/>
      <c r="FZL172" s="113"/>
      <c r="FZM172" s="113"/>
      <c r="FZN172" s="113"/>
      <c r="FZO172" s="113"/>
      <c r="FZP172" s="113"/>
      <c r="FZQ172" s="113"/>
      <c r="FZR172" s="113"/>
      <c r="FZS172" s="113"/>
      <c r="FZT172" s="113"/>
      <c r="FZU172" s="113"/>
      <c r="FZV172" s="113"/>
      <c r="FZW172" s="113"/>
      <c r="FZX172" s="113"/>
      <c r="FZY172" s="113"/>
      <c r="FZZ172" s="113"/>
      <c r="GAA172" s="113"/>
      <c r="GAB172" s="113"/>
      <c r="GAC172" s="113"/>
      <c r="GAD172" s="113"/>
      <c r="GAE172" s="113"/>
      <c r="GAF172" s="113"/>
      <c r="GAG172" s="113"/>
      <c r="GAH172" s="113"/>
      <c r="GAI172" s="113"/>
      <c r="GAJ172" s="113"/>
      <c r="GAK172" s="113"/>
      <c r="GAL172" s="113"/>
      <c r="GAM172" s="113"/>
      <c r="GAN172" s="113"/>
      <c r="GAO172" s="113"/>
      <c r="GAP172" s="113"/>
      <c r="GAQ172" s="113"/>
      <c r="GAR172" s="113"/>
      <c r="GAS172" s="113"/>
      <c r="GAT172" s="113"/>
      <c r="GAU172" s="113"/>
      <c r="GAV172" s="113"/>
      <c r="GAW172" s="113"/>
      <c r="GAX172" s="113"/>
      <c r="GAY172" s="113"/>
      <c r="GAZ172" s="113"/>
      <c r="GBA172" s="113"/>
      <c r="GBB172" s="113"/>
      <c r="GBC172" s="113"/>
      <c r="GBD172" s="113"/>
      <c r="GBE172" s="113"/>
      <c r="GBF172" s="113"/>
      <c r="GBG172" s="113"/>
      <c r="GBH172" s="113"/>
      <c r="GBI172" s="113"/>
      <c r="GBJ172" s="113"/>
      <c r="GBK172" s="113"/>
      <c r="GBL172" s="113"/>
      <c r="GBM172" s="113"/>
      <c r="GBN172" s="113"/>
      <c r="GBO172" s="113"/>
      <c r="GBP172" s="113"/>
      <c r="GBQ172" s="113"/>
      <c r="GBR172" s="113"/>
      <c r="GBS172" s="113"/>
      <c r="GBT172" s="113"/>
      <c r="GBU172" s="113"/>
      <c r="GBV172" s="113"/>
      <c r="GBW172" s="113"/>
      <c r="GBX172" s="113"/>
      <c r="GBY172" s="113"/>
      <c r="GBZ172" s="113"/>
      <c r="GCA172" s="113"/>
      <c r="GCB172" s="113"/>
      <c r="GCC172" s="113"/>
      <c r="GCD172" s="113"/>
      <c r="GCE172" s="113"/>
      <c r="GCF172" s="113"/>
      <c r="GCG172" s="113"/>
      <c r="GCH172" s="113"/>
      <c r="GCI172" s="113"/>
      <c r="GCJ172" s="113"/>
      <c r="GCK172" s="113"/>
      <c r="GCL172" s="113"/>
      <c r="GCM172" s="113"/>
      <c r="GCN172" s="113"/>
      <c r="GCO172" s="113"/>
      <c r="GCP172" s="113"/>
      <c r="GCQ172" s="113"/>
      <c r="GCR172" s="113"/>
      <c r="GCS172" s="113"/>
      <c r="GCT172" s="113"/>
      <c r="GCU172" s="113"/>
      <c r="GCV172" s="113"/>
      <c r="GCW172" s="113"/>
      <c r="GCX172" s="113"/>
      <c r="GCY172" s="113"/>
      <c r="GCZ172" s="113"/>
      <c r="GDA172" s="113"/>
      <c r="GDB172" s="113"/>
      <c r="GDC172" s="113"/>
      <c r="GDD172" s="113"/>
      <c r="GDE172" s="113"/>
      <c r="GDF172" s="113"/>
      <c r="GDG172" s="113"/>
      <c r="GDH172" s="113"/>
      <c r="GDI172" s="113"/>
      <c r="GDJ172" s="113"/>
      <c r="GDK172" s="113"/>
      <c r="GDL172" s="113"/>
      <c r="GDM172" s="113"/>
      <c r="GDN172" s="113"/>
      <c r="GDO172" s="113"/>
      <c r="GDP172" s="113"/>
      <c r="GDQ172" s="113"/>
      <c r="GDR172" s="113"/>
      <c r="GDS172" s="113"/>
      <c r="GDT172" s="113"/>
      <c r="GDU172" s="113"/>
      <c r="GDV172" s="113"/>
      <c r="GDW172" s="113"/>
      <c r="GDX172" s="113"/>
      <c r="GDY172" s="113"/>
      <c r="GDZ172" s="113"/>
      <c r="GEA172" s="113"/>
      <c r="GEB172" s="113"/>
      <c r="GEC172" s="113"/>
      <c r="GED172" s="113"/>
      <c r="GEE172" s="113"/>
      <c r="GEF172" s="113"/>
      <c r="GEG172" s="113"/>
      <c r="GEH172" s="113"/>
      <c r="GEI172" s="113"/>
      <c r="GEJ172" s="113"/>
      <c r="GEK172" s="113"/>
      <c r="GEL172" s="113"/>
      <c r="GEM172" s="113"/>
      <c r="GEN172" s="113"/>
      <c r="GEO172" s="113"/>
      <c r="GEP172" s="113"/>
      <c r="GEQ172" s="113"/>
      <c r="GER172" s="113"/>
      <c r="GES172" s="113"/>
      <c r="GET172" s="113"/>
      <c r="GEU172" s="113"/>
      <c r="GEV172" s="113"/>
      <c r="GEW172" s="113"/>
      <c r="GEX172" s="113"/>
      <c r="GEY172" s="113"/>
      <c r="GEZ172" s="113"/>
      <c r="GFA172" s="113"/>
      <c r="GFB172" s="113"/>
      <c r="GFC172" s="113"/>
      <c r="GFD172" s="113"/>
      <c r="GFE172" s="113"/>
      <c r="GFF172" s="113"/>
      <c r="GFG172" s="113"/>
      <c r="GFH172" s="113"/>
      <c r="GFI172" s="113"/>
      <c r="GFJ172" s="113"/>
      <c r="GFK172" s="113"/>
      <c r="GFL172" s="113"/>
      <c r="GFM172" s="113"/>
      <c r="GFN172" s="113"/>
      <c r="GFO172" s="113"/>
      <c r="GFP172" s="113"/>
      <c r="GFQ172" s="113"/>
      <c r="GFR172" s="113"/>
      <c r="GFS172" s="113"/>
      <c r="GFT172" s="113"/>
      <c r="GFU172" s="113"/>
      <c r="GFV172" s="113"/>
      <c r="GFW172" s="113"/>
      <c r="GFX172" s="113"/>
      <c r="GFY172" s="113"/>
      <c r="GFZ172" s="113"/>
      <c r="GGA172" s="113"/>
      <c r="GGB172" s="113"/>
      <c r="GGC172" s="113"/>
      <c r="GGD172" s="113"/>
      <c r="GGE172" s="113"/>
      <c r="GGF172" s="113"/>
      <c r="GGG172" s="113"/>
      <c r="GGH172" s="113"/>
      <c r="GGI172" s="113"/>
      <c r="GGJ172" s="113"/>
      <c r="GGK172" s="113"/>
      <c r="GGL172" s="113"/>
      <c r="GGM172" s="113"/>
      <c r="GGN172" s="113"/>
      <c r="GGO172" s="113"/>
      <c r="GGP172" s="113"/>
      <c r="GGQ172" s="113"/>
      <c r="GGR172" s="113"/>
      <c r="GGS172" s="113"/>
      <c r="GGT172" s="113"/>
      <c r="GGU172" s="113"/>
      <c r="GGV172" s="113"/>
      <c r="GGW172" s="113"/>
      <c r="GGX172" s="113"/>
      <c r="GGY172" s="113"/>
      <c r="GGZ172" s="113"/>
      <c r="GHA172" s="113"/>
      <c r="GHB172" s="113"/>
      <c r="GHC172" s="113"/>
      <c r="GHD172" s="113"/>
      <c r="GHE172" s="113"/>
      <c r="GHF172" s="113"/>
      <c r="GHG172" s="113"/>
      <c r="GHH172" s="113"/>
      <c r="GHI172" s="113"/>
      <c r="GHJ172" s="113"/>
      <c r="GHK172" s="113"/>
      <c r="GHL172" s="113"/>
      <c r="GHM172" s="113"/>
      <c r="GHN172" s="113"/>
      <c r="GHO172" s="113"/>
      <c r="GHP172" s="113"/>
      <c r="GHQ172" s="113"/>
      <c r="GHR172" s="113"/>
      <c r="GHS172" s="113"/>
      <c r="GHT172" s="113"/>
      <c r="GHU172" s="113"/>
      <c r="GHV172" s="113"/>
      <c r="GHW172" s="113"/>
      <c r="GHX172" s="113"/>
      <c r="GHY172" s="113"/>
      <c r="GHZ172" s="113"/>
      <c r="GIA172" s="113"/>
      <c r="GIB172" s="113"/>
      <c r="GIC172" s="113"/>
      <c r="GID172" s="113"/>
      <c r="GIE172" s="113"/>
      <c r="GIF172" s="113"/>
      <c r="GIG172" s="113"/>
      <c r="GIH172" s="113"/>
      <c r="GII172" s="113"/>
      <c r="GIJ172" s="113"/>
      <c r="GIK172" s="113"/>
      <c r="GIL172" s="113"/>
      <c r="GIM172" s="113"/>
      <c r="GIN172" s="113"/>
      <c r="GIO172" s="113"/>
      <c r="GIP172" s="113"/>
      <c r="GIQ172" s="113"/>
      <c r="GIR172" s="113"/>
      <c r="GIS172" s="113"/>
      <c r="GIT172" s="113"/>
      <c r="GIU172" s="113"/>
      <c r="GIV172" s="113"/>
      <c r="GIW172" s="113"/>
      <c r="GIX172" s="113"/>
      <c r="GIY172" s="113"/>
      <c r="GIZ172" s="113"/>
      <c r="GJA172" s="113"/>
      <c r="GJB172" s="113"/>
      <c r="GJC172" s="113"/>
      <c r="GJD172" s="113"/>
      <c r="GJE172" s="113"/>
      <c r="GJF172" s="113"/>
      <c r="GJG172" s="113"/>
      <c r="GJH172" s="113"/>
      <c r="GJI172" s="113"/>
      <c r="GJJ172" s="113"/>
      <c r="GJK172" s="113"/>
      <c r="GJL172" s="113"/>
      <c r="GJM172" s="113"/>
      <c r="GJN172" s="113"/>
      <c r="GJO172" s="113"/>
      <c r="GJP172" s="113"/>
      <c r="GJQ172" s="113"/>
      <c r="GJR172" s="113"/>
      <c r="GJS172" s="113"/>
      <c r="GJT172" s="113"/>
      <c r="GJU172" s="113"/>
      <c r="GJV172" s="113"/>
      <c r="GJW172" s="113"/>
      <c r="GJX172" s="113"/>
      <c r="GJY172" s="113"/>
      <c r="GJZ172" s="113"/>
      <c r="GKA172" s="113"/>
      <c r="GKB172" s="113"/>
      <c r="GKC172" s="113"/>
      <c r="GKD172" s="113"/>
      <c r="GKE172" s="113"/>
      <c r="GKF172" s="113"/>
      <c r="GKG172" s="113"/>
      <c r="GKH172" s="113"/>
      <c r="GKI172" s="113"/>
      <c r="GKJ172" s="113"/>
      <c r="GKK172" s="113"/>
      <c r="GKL172" s="113"/>
      <c r="GKM172" s="113"/>
      <c r="GKN172" s="113"/>
      <c r="GKO172" s="113"/>
      <c r="GKP172" s="113"/>
      <c r="GKQ172" s="113"/>
      <c r="GKR172" s="113"/>
      <c r="GKS172" s="113"/>
      <c r="GKT172" s="113"/>
      <c r="GKU172" s="113"/>
      <c r="GKV172" s="113"/>
      <c r="GKW172" s="113"/>
      <c r="GKX172" s="113"/>
      <c r="GKY172" s="113"/>
      <c r="GKZ172" s="113"/>
      <c r="GLA172" s="113"/>
      <c r="GLB172" s="113"/>
      <c r="GLC172" s="113"/>
      <c r="GLD172" s="113"/>
      <c r="GLE172" s="113"/>
      <c r="GLF172" s="113"/>
      <c r="GLG172" s="113"/>
      <c r="GLH172" s="113"/>
      <c r="GLI172" s="113"/>
      <c r="GLJ172" s="113"/>
      <c r="GLK172" s="113"/>
      <c r="GLL172" s="113"/>
      <c r="GLM172" s="113"/>
      <c r="GLN172" s="113"/>
      <c r="GLO172" s="113"/>
      <c r="GLP172" s="113"/>
      <c r="GLQ172" s="113"/>
      <c r="GLR172" s="113"/>
      <c r="GLS172" s="113"/>
      <c r="GLT172" s="113"/>
      <c r="GLU172" s="113"/>
      <c r="GLV172" s="113"/>
      <c r="GLW172" s="113"/>
      <c r="GLX172" s="113"/>
      <c r="GLY172" s="113"/>
      <c r="GLZ172" s="113"/>
      <c r="GMA172" s="113"/>
      <c r="GMB172" s="113"/>
      <c r="GMC172" s="113"/>
      <c r="GMD172" s="113"/>
      <c r="GME172" s="113"/>
      <c r="GMF172" s="113"/>
      <c r="GMG172" s="113"/>
      <c r="GMH172" s="113"/>
      <c r="GMI172" s="113"/>
      <c r="GMJ172" s="113"/>
      <c r="GMK172" s="113"/>
      <c r="GML172" s="113"/>
      <c r="GMM172" s="113"/>
      <c r="GMN172" s="113"/>
      <c r="GMO172" s="113"/>
      <c r="GMP172" s="113"/>
      <c r="GMQ172" s="113"/>
      <c r="GMR172" s="113"/>
      <c r="GMS172" s="113"/>
      <c r="GMT172" s="113"/>
      <c r="GMU172" s="113"/>
      <c r="GMV172" s="113"/>
      <c r="GMW172" s="113"/>
      <c r="GMX172" s="113"/>
      <c r="GMY172" s="113"/>
      <c r="GMZ172" s="113"/>
      <c r="GNA172" s="113"/>
      <c r="GNB172" s="113"/>
      <c r="GNC172" s="113"/>
      <c r="GND172" s="113"/>
      <c r="GNE172" s="113"/>
      <c r="GNF172" s="113"/>
      <c r="GNG172" s="113"/>
      <c r="GNH172" s="113"/>
      <c r="GNI172" s="113"/>
      <c r="GNJ172" s="113"/>
      <c r="GNK172" s="113"/>
      <c r="GNL172" s="113"/>
      <c r="GNM172" s="113"/>
      <c r="GNN172" s="113"/>
      <c r="GNO172" s="113"/>
      <c r="GNP172" s="113"/>
      <c r="GNQ172" s="113"/>
      <c r="GNR172" s="113"/>
      <c r="GNS172" s="113"/>
      <c r="GNT172" s="113"/>
      <c r="GNU172" s="113"/>
      <c r="GNV172" s="113"/>
      <c r="GNW172" s="113"/>
      <c r="GNX172" s="113"/>
      <c r="GNY172" s="113"/>
      <c r="GNZ172" s="113"/>
      <c r="GOA172" s="113"/>
      <c r="GOB172" s="113"/>
      <c r="GOC172" s="113"/>
      <c r="GOD172" s="113"/>
      <c r="GOE172" s="113"/>
      <c r="GOF172" s="113"/>
      <c r="GOG172" s="113"/>
      <c r="GOH172" s="113"/>
      <c r="GOI172" s="113"/>
      <c r="GOJ172" s="113"/>
      <c r="GOK172" s="113"/>
      <c r="GOL172" s="113"/>
      <c r="GOM172" s="113"/>
      <c r="GON172" s="113"/>
      <c r="GOO172" s="113"/>
      <c r="GOP172" s="113"/>
      <c r="GOQ172" s="113"/>
      <c r="GOR172" s="113"/>
      <c r="GOS172" s="113"/>
      <c r="GOT172" s="113"/>
      <c r="GOU172" s="113"/>
      <c r="GOV172" s="113"/>
      <c r="GOW172" s="113"/>
      <c r="GOX172" s="113"/>
      <c r="GOY172" s="113"/>
      <c r="GOZ172" s="113"/>
      <c r="GPA172" s="113"/>
      <c r="GPB172" s="113"/>
      <c r="GPC172" s="113"/>
      <c r="GPD172" s="113"/>
      <c r="GPE172" s="113"/>
      <c r="GPF172" s="113"/>
      <c r="GPG172" s="113"/>
      <c r="GPH172" s="113"/>
      <c r="GPI172" s="113"/>
      <c r="GPJ172" s="113"/>
      <c r="GPK172" s="113"/>
      <c r="GPL172" s="113"/>
      <c r="GPM172" s="113"/>
      <c r="GPN172" s="113"/>
      <c r="GPO172" s="113"/>
      <c r="GPP172" s="113"/>
      <c r="GPQ172" s="113"/>
      <c r="GPR172" s="113"/>
      <c r="GPS172" s="113"/>
      <c r="GPT172" s="113"/>
      <c r="GPU172" s="113"/>
      <c r="GPV172" s="113"/>
      <c r="GPW172" s="113"/>
      <c r="GPX172" s="113"/>
      <c r="GPY172" s="113"/>
      <c r="GPZ172" s="113"/>
      <c r="GQA172" s="113"/>
      <c r="GQB172" s="113"/>
      <c r="GQC172" s="113"/>
      <c r="GQD172" s="113"/>
      <c r="GQE172" s="113"/>
      <c r="GQF172" s="113"/>
      <c r="GQG172" s="113"/>
      <c r="GQH172" s="113"/>
      <c r="GQI172" s="113"/>
      <c r="GQJ172" s="113"/>
      <c r="GQK172" s="113"/>
      <c r="GQL172" s="113"/>
      <c r="GQM172" s="113"/>
      <c r="GQN172" s="113"/>
      <c r="GQO172" s="113"/>
      <c r="GQP172" s="113"/>
      <c r="GQQ172" s="113"/>
      <c r="GQR172" s="113"/>
      <c r="GQS172" s="113"/>
      <c r="GQT172" s="113"/>
      <c r="GQU172" s="113"/>
      <c r="GQV172" s="113"/>
      <c r="GQW172" s="113"/>
      <c r="GQX172" s="113"/>
      <c r="GQY172" s="113"/>
      <c r="GQZ172" s="113"/>
      <c r="GRA172" s="113"/>
      <c r="GRB172" s="113"/>
      <c r="GRC172" s="113"/>
      <c r="GRD172" s="113"/>
      <c r="GRE172" s="113"/>
      <c r="GRF172" s="113"/>
      <c r="GRG172" s="113"/>
      <c r="GRH172" s="113"/>
      <c r="GRI172" s="113"/>
      <c r="GRJ172" s="113"/>
      <c r="GRK172" s="113"/>
      <c r="GRL172" s="113"/>
      <c r="GRM172" s="113"/>
      <c r="GRN172" s="113"/>
      <c r="GRO172" s="113"/>
      <c r="GRP172" s="113"/>
      <c r="GRQ172" s="113"/>
      <c r="GRR172" s="113"/>
      <c r="GRS172" s="113"/>
      <c r="GRT172" s="113"/>
      <c r="GRU172" s="113"/>
      <c r="GRV172" s="113"/>
      <c r="GRW172" s="113"/>
      <c r="GRX172" s="113"/>
      <c r="GRY172" s="113"/>
      <c r="GRZ172" s="113"/>
      <c r="GSA172" s="113"/>
      <c r="GSB172" s="113"/>
      <c r="GSC172" s="113"/>
      <c r="GSD172" s="113"/>
      <c r="GSE172" s="113"/>
      <c r="GSF172" s="113"/>
      <c r="GSG172" s="113"/>
      <c r="GSH172" s="113"/>
      <c r="GSI172" s="113"/>
      <c r="GSJ172" s="113"/>
      <c r="GSK172" s="113"/>
      <c r="GSL172" s="113"/>
      <c r="GSM172" s="113"/>
      <c r="GSN172" s="113"/>
      <c r="GSO172" s="113"/>
      <c r="GSP172" s="113"/>
      <c r="GSQ172" s="113"/>
      <c r="GSR172" s="113"/>
      <c r="GSS172" s="113"/>
      <c r="GST172" s="113"/>
      <c r="GSU172" s="113"/>
      <c r="GSV172" s="113"/>
      <c r="GSW172" s="113"/>
      <c r="GSX172" s="113"/>
      <c r="GSY172" s="113"/>
      <c r="GSZ172" s="113"/>
      <c r="GTA172" s="113"/>
      <c r="GTB172" s="113"/>
      <c r="GTC172" s="113"/>
      <c r="GTD172" s="113"/>
      <c r="GTE172" s="113"/>
      <c r="GTF172" s="113"/>
      <c r="GTG172" s="113"/>
      <c r="GTH172" s="113"/>
      <c r="GTI172" s="113"/>
      <c r="GTJ172" s="113"/>
      <c r="GTK172" s="113"/>
      <c r="GTL172" s="113"/>
      <c r="GTM172" s="113"/>
      <c r="GTN172" s="113"/>
      <c r="GTO172" s="113"/>
      <c r="GTP172" s="113"/>
      <c r="GTQ172" s="113"/>
      <c r="GTR172" s="113"/>
      <c r="GTS172" s="113"/>
      <c r="GTT172" s="113"/>
      <c r="GTU172" s="113"/>
      <c r="GTV172" s="113"/>
      <c r="GTW172" s="113"/>
      <c r="GTX172" s="113"/>
      <c r="GTY172" s="113"/>
      <c r="GTZ172" s="113"/>
      <c r="GUA172" s="113"/>
      <c r="GUB172" s="113"/>
      <c r="GUC172" s="113"/>
      <c r="GUD172" s="113"/>
      <c r="GUE172" s="113"/>
      <c r="GUF172" s="113"/>
      <c r="GUG172" s="113"/>
      <c r="GUH172" s="113"/>
      <c r="GUI172" s="113"/>
      <c r="GUJ172" s="113"/>
      <c r="GUK172" s="113"/>
      <c r="GUL172" s="113"/>
      <c r="GUM172" s="113"/>
      <c r="GUN172" s="113"/>
      <c r="GUO172" s="113"/>
      <c r="GUP172" s="113"/>
      <c r="GUQ172" s="113"/>
      <c r="GUR172" s="113"/>
      <c r="GUS172" s="113"/>
      <c r="GUT172" s="113"/>
      <c r="GUU172" s="113"/>
      <c r="GUV172" s="113"/>
      <c r="GUW172" s="113"/>
      <c r="GUX172" s="113"/>
      <c r="GUY172" s="113"/>
      <c r="GUZ172" s="113"/>
      <c r="GVA172" s="113"/>
      <c r="GVB172" s="113"/>
      <c r="GVC172" s="113"/>
      <c r="GVD172" s="113"/>
      <c r="GVE172" s="113"/>
      <c r="GVF172" s="113"/>
      <c r="GVG172" s="113"/>
      <c r="GVH172" s="113"/>
      <c r="GVI172" s="113"/>
      <c r="GVJ172" s="113"/>
      <c r="GVK172" s="113"/>
      <c r="GVL172" s="113"/>
      <c r="GVM172" s="113"/>
      <c r="GVN172" s="113"/>
      <c r="GVO172" s="113"/>
      <c r="GVP172" s="113"/>
      <c r="GVQ172" s="113"/>
      <c r="GVR172" s="113"/>
      <c r="GVS172" s="113"/>
      <c r="GVT172" s="113"/>
      <c r="GVU172" s="113"/>
      <c r="GVV172" s="113"/>
      <c r="GVW172" s="113"/>
      <c r="GVX172" s="113"/>
      <c r="GVY172" s="113"/>
      <c r="GVZ172" s="113"/>
      <c r="GWA172" s="113"/>
      <c r="GWB172" s="113"/>
      <c r="GWC172" s="113"/>
      <c r="GWD172" s="113"/>
      <c r="GWE172" s="113"/>
      <c r="GWF172" s="113"/>
      <c r="GWG172" s="113"/>
      <c r="GWH172" s="113"/>
      <c r="GWI172" s="113"/>
      <c r="GWJ172" s="113"/>
      <c r="GWK172" s="113"/>
      <c r="GWL172" s="113"/>
      <c r="GWM172" s="113"/>
      <c r="GWN172" s="113"/>
      <c r="GWO172" s="113"/>
      <c r="GWP172" s="113"/>
      <c r="GWQ172" s="113"/>
      <c r="GWR172" s="113"/>
      <c r="GWS172" s="113"/>
      <c r="GWT172" s="113"/>
      <c r="GWU172" s="113"/>
      <c r="GWV172" s="113"/>
      <c r="GWW172" s="113"/>
      <c r="GWX172" s="113"/>
      <c r="GWY172" s="113"/>
      <c r="GWZ172" s="113"/>
      <c r="GXA172" s="113"/>
      <c r="GXB172" s="113"/>
      <c r="GXC172" s="113"/>
      <c r="GXD172" s="113"/>
      <c r="GXE172" s="113"/>
      <c r="GXF172" s="113"/>
      <c r="GXG172" s="113"/>
      <c r="GXH172" s="113"/>
      <c r="GXI172" s="113"/>
      <c r="GXJ172" s="113"/>
      <c r="GXK172" s="113"/>
      <c r="GXL172" s="113"/>
      <c r="GXM172" s="113"/>
      <c r="GXN172" s="113"/>
      <c r="GXO172" s="113"/>
      <c r="GXP172" s="113"/>
      <c r="GXQ172" s="113"/>
      <c r="GXR172" s="113"/>
      <c r="GXS172" s="113"/>
      <c r="GXT172" s="113"/>
      <c r="GXU172" s="113"/>
      <c r="GXV172" s="113"/>
      <c r="GXW172" s="113"/>
      <c r="GXX172" s="113"/>
      <c r="GXY172" s="113"/>
      <c r="GXZ172" s="113"/>
      <c r="GYA172" s="113"/>
      <c r="GYB172" s="113"/>
      <c r="GYC172" s="113"/>
      <c r="GYD172" s="113"/>
      <c r="GYE172" s="113"/>
      <c r="GYF172" s="113"/>
      <c r="GYG172" s="113"/>
      <c r="GYH172" s="113"/>
      <c r="GYI172" s="113"/>
      <c r="GYJ172" s="113"/>
      <c r="GYK172" s="113"/>
      <c r="GYL172" s="113"/>
      <c r="GYM172" s="113"/>
      <c r="GYN172" s="113"/>
      <c r="GYO172" s="113"/>
      <c r="GYP172" s="113"/>
      <c r="GYQ172" s="113"/>
      <c r="GYR172" s="113"/>
      <c r="GYS172" s="113"/>
      <c r="GYT172" s="113"/>
      <c r="GYU172" s="113"/>
      <c r="GYV172" s="113"/>
      <c r="GYW172" s="113"/>
      <c r="GYX172" s="113"/>
      <c r="GYY172" s="113"/>
      <c r="GYZ172" s="113"/>
      <c r="GZA172" s="113"/>
      <c r="GZB172" s="113"/>
      <c r="GZC172" s="113"/>
      <c r="GZD172" s="113"/>
      <c r="GZE172" s="113"/>
      <c r="GZF172" s="113"/>
      <c r="GZG172" s="113"/>
      <c r="GZH172" s="113"/>
      <c r="GZI172" s="113"/>
      <c r="GZJ172" s="113"/>
      <c r="GZK172" s="113"/>
      <c r="GZL172" s="113"/>
      <c r="GZM172" s="113"/>
      <c r="GZN172" s="113"/>
      <c r="GZO172" s="113"/>
      <c r="GZP172" s="113"/>
      <c r="GZQ172" s="113"/>
      <c r="GZR172" s="113"/>
      <c r="GZS172" s="113"/>
      <c r="GZT172" s="113"/>
      <c r="GZU172" s="113"/>
      <c r="GZV172" s="113"/>
      <c r="GZW172" s="113"/>
      <c r="GZX172" s="113"/>
      <c r="GZY172" s="113"/>
      <c r="GZZ172" s="113"/>
      <c r="HAA172" s="113"/>
      <c r="HAB172" s="113"/>
      <c r="HAC172" s="113"/>
      <c r="HAD172" s="113"/>
      <c r="HAE172" s="113"/>
      <c r="HAF172" s="113"/>
      <c r="HAG172" s="113"/>
      <c r="HAH172" s="113"/>
      <c r="HAI172" s="113"/>
      <c r="HAJ172" s="113"/>
      <c r="HAK172" s="113"/>
      <c r="HAL172" s="113"/>
      <c r="HAM172" s="113"/>
      <c r="HAN172" s="113"/>
      <c r="HAO172" s="113"/>
      <c r="HAP172" s="113"/>
      <c r="HAQ172" s="113"/>
      <c r="HAR172" s="113"/>
      <c r="HAS172" s="113"/>
      <c r="HAT172" s="113"/>
      <c r="HAU172" s="113"/>
      <c r="HAV172" s="113"/>
      <c r="HAW172" s="113"/>
      <c r="HAX172" s="113"/>
      <c r="HAY172" s="113"/>
      <c r="HAZ172" s="113"/>
      <c r="HBA172" s="113"/>
      <c r="HBB172" s="113"/>
      <c r="HBC172" s="113"/>
      <c r="HBD172" s="113"/>
      <c r="HBE172" s="113"/>
      <c r="HBF172" s="113"/>
      <c r="HBG172" s="113"/>
      <c r="HBH172" s="113"/>
      <c r="HBI172" s="113"/>
      <c r="HBJ172" s="113"/>
      <c r="HBK172" s="113"/>
      <c r="HBL172" s="113"/>
      <c r="HBM172" s="113"/>
      <c r="HBN172" s="113"/>
      <c r="HBO172" s="113"/>
      <c r="HBP172" s="113"/>
      <c r="HBQ172" s="113"/>
      <c r="HBR172" s="113"/>
      <c r="HBS172" s="113"/>
      <c r="HBT172" s="113"/>
      <c r="HBU172" s="113"/>
      <c r="HBV172" s="113"/>
      <c r="HBW172" s="113"/>
      <c r="HBX172" s="113"/>
      <c r="HBY172" s="113"/>
      <c r="HBZ172" s="113"/>
      <c r="HCA172" s="113"/>
      <c r="HCB172" s="113"/>
      <c r="HCC172" s="113"/>
      <c r="HCD172" s="113"/>
      <c r="HCE172" s="113"/>
      <c r="HCF172" s="113"/>
      <c r="HCG172" s="113"/>
      <c r="HCH172" s="113"/>
      <c r="HCI172" s="113"/>
      <c r="HCJ172" s="113"/>
      <c r="HCK172" s="113"/>
      <c r="HCL172" s="113"/>
      <c r="HCM172" s="113"/>
      <c r="HCN172" s="113"/>
      <c r="HCO172" s="113"/>
      <c r="HCP172" s="113"/>
      <c r="HCQ172" s="113"/>
      <c r="HCR172" s="113"/>
      <c r="HCS172" s="113"/>
      <c r="HCT172" s="113"/>
      <c r="HCU172" s="113"/>
      <c r="HCV172" s="113"/>
      <c r="HCW172" s="113"/>
      <c r="HCX172" s="113"/>
      <c r="HCY172" s="113"/>
      <c r="HCZ172" s="113"/>
      <c r="HDA172" s="113"/>
      <c r="HDB172" s="113"/>
      <c r="HDC172" s="113"/>
      <c r="HDD172" s="113"/>
      <c r="HDE172" s="113"/>
      <c r="HDF172" s="113"/>
      <c r="HDG172" s="113"/>
      <c r="HDH172" s="113"/>
      <c r="HDI172" s="113"/>
      <c r="HDJ172" s="113"/>
      <c r="HDK172" s="113"/>
      <c r="HDL172" s="113"/>
      <c r="HDM172" s="113"/>
      <c r="HDN172" s="113"/>
      <c r="HDO172" s="113"/>
      <c r="HDP172" s="113"/>
      <c r="HDQ172" s="113"/>
      <c r="HDR172" s="113"/>
      <c r="HDS172" s="113"/>
      <c r="HDT172" s="113"/>
      <c r="HDU172" s="113"/>
      <c r="HDV172" s="113"/>
      <c r="HDW172" s="113"/>
      <c r="HDX172" s="113"/>
      <c r="HDY172" s="113"/>
      <c r="HDZ172" s="113"/>
      <c r="HEA172" s="113"/>
      <c r="HEB172" s="113"/>
      <c r="HEC172" s="113"/>
      <c r="HED172" s="113"/>
      <c r="HEE172" s="113"/>
      <c r="HEF172" s="113"/>
      <c r="HEG172" s="113"/>
      <c r="HEH172" s="113"/>
      <c r="HEI172" s="113"/>
      <c r="HEJ172" s="113"/>
      <c r="HEK172" s="113"/>
      <c r="HEL172" s="113"/>
      <c r="HEM172" s="113"/>
      <c r="HEN172" s="113"/>
      <c r="HEO172" s="113"/>
      <c r="HEP172" s="113"/>
      <c r="HEQ172" s="113"/>
      <c r="HER172" s="113"/>
      <c r="HES172" s="113"/>
      <c r="HET172" s="113"/>
      <c r="HEU172" s="113"/>
      <c r="HEV172" s="113"/>
      <c r="HEW172" s="113"/>
      <c r="HEX172" s="113"/>
      <c r="HEY172" s="113"/>
      <c r="HEZ172" s="113"/>
      <c r="HFA172" s="113"/>
      <c r="HFB172" s="113"/>
      <c r="HFC172" s="113"/>
      <c r="HFD172" s="113"/>
      <c r="HFE172" s="113"/>
      <c r="HFF172" s="113"/>
      <c r="HFG172" s="113"/>
      <c r="HFH172" s="113"/>
      <c r="HFI172" s="113"/>
      <c r="HFJ172" s="113"/>
      <c r="HFK172" s="113"/>
      <c r="HFL172" s="113"/>
      <c r="HFM172" s="113"/>
      <c r="HFN172" s="113"/>
      <c r="HFO172" s="113"/>
      <c r="HFP172" s="113"/>
      <c r="HFQ172" s="113"/>
      <c r="HFR172" s="113"/>
      <c r="HFS172" s="113"/>
      <c r="HFT172" s="113"/>
      <c r="HFU172" s="113"/>
      <c r="HFV172" s="113"/>
      <c r="HFW172" s="113"/>
      <c r="HFX172" s="113"/>
      <c r="HFY172" s="113"/>
      <c r="HFZ172" s="113"/>
      <c r="HGA172" s="113"/>
      <c r="HGB172" s="113"/>
      <c r="HGC172" s="113"/>
      <c r="HGD172" s="113"/>
      <c r="HGE172" s="113"/>
      <c r="HGF172" s="113"/>
      <c r="HGG172" s="113"/>
      <c r="HGH172" s="113"/>
      <c r="HGI172" s="113"/>
      <c r="HGJ172" s="113"/>
      <c r="HGK172" s="113"/>
      <c r="HGL172" s="113"/>
      <c r="HGM172" s="113"/>
      <c r="HGN172" s="113"/>
      <c r="HGO172" s="113"/>
      <c r="HGP172" s="113"/>
      <c r="HGQ172" s="113"/>
      <c r="HGR172" s="113"/>
      <c r="HGS172" s="113"/>
      <c r="HGT172" s="113"/>
      <c r="HGU172" s="113"/>
      <c r="HGV172" s="113"/>
      <c r="HGW172" s="113"/>
      <c r="HGX172" s="113"/>
      <c r="HGY172" s="113"/>
      <c r="HGZ172" s="113"/>
      <c r="HHA172" s="113"/>
      <c r="HHB172" s="113"/>
      <c r="HHC172" s="113"/>
      <c r="HHD172" s="113"/>
      <c r="HHE172" s="113"/>
      <c r="HHF172" s="113"/>
      <c r="HHG172" s="113"/>
      <c r="HHH172" s="113"/>
      <c r="HHI172" s="113"/>
      <c r="HHJ172" s="113"/>
      <c r="HHK172" s="113"/>
      <c r="HHL172" s="113"/>
      <c r="HHM172" s="113"/>
      <c r="HHN172" s="113"/>
      <c r="HHO172" s="113"/>
      <c r="HHP172" s="113"/>
      <c r="HHQ172" s="113"/>
      <c r="HHR172" s="113"/>
      <c r="HHS172" s="113"/>
      <c r="HHT172" s="113"/>
      <c r="HHU172" s="113"/>
      <c r="HHV172" s="113"/>
      <c r="HHW172" s="113"/>
      <c r="HHX172" s="113"/>
      <c r="HHY172" s="113"/>
      <c r="HHZ172" s="113"/>
      <c r="HIA172" s="113"/>
      <c r="HIB172" s="113"/>
      <c r="HIC172" s="113"/>
      <c r="HID172" s="113"/>
      <c r="HIE172" s="113"/>
      <c r="HIF172" s="113"/>
      <c r="HIG172" s="113"/>
      <c r="HIH172" s="113"/>
      <c r="HII172" s="113"/>
      <c r="HIJ172" s="113"/>
      <c r="HIK172" s="113"/>
      <c r="HIL172" s="113"/>
      <c r="HIM172" s="113"/>
      <c r="HIN172" s="113"/>
      <c r="HIO172" s="113"/>
      <c r="HIP172" s="113"/>
      <c r="HIQ172" s="113"/>
      <c r="HIR172" s="113"/>
      <c r="HIS172" s="113"/>
      <c r="HIT172" s="113"/>
      <c r="HIU172" s="113"/>
      <c r="HIV172" s="113"/>
      <c r="HIW172" s="113"/>
      <c r="HIX172" s="113"/>
      <c r="HIY172" s="113"/>
      <c r="HIZ172" s="113"/>
      <c r="HJA172" s="113"/>
      <c r="HJB172" s="113"/>
      <c r="HJC172" s="113"/>
      <c r="HJD172" s="113"/>
      <c r="HJE172" s="113"/>
      <c r="HJF172" s="113"/>
      <c r="HJG172" s="113"/>
      <c r="HJH172" s="113"/>
      <c r="HJI172" s="113"/>
      <c r="HJJ172" s="113"/>
      <c r="HJK172" s="113"/>
      <c r="HJL172" s="113"/>
      <c r="HJM172" s="113"/>
      <c r="HJN172" s="113"/>
      <c r="HJO172" s="113"/>
      <c r="HJP172" s="113"/>
      <c r="HJQ172" s="113"/>
      <c r="HJR172" s="113"/>
      <c r="HJS172" s="113"/>
      <c r="HJT172" s="113"/>
      <c r="HJU172" s="113"/>
      <c r="HJV172" s="113"/>
      <c r="HJW172" s="113"/>
      <c r="HJX172" s="113"/>
      <c r="HJY172" s="113"/>
      <c r="HJZ172" s="113"/>
      <c r="HKA172" s="113"/>
      <c r="HKB172" s="113"/>
      <c r="HKC172" s="113"/>
      <c r="HKD172" s="113"/>
      <c r="HKE172" s="113"/>
      <c r="HKF172" s="113"/>
      <c r="HKG172" s="113"/>
      <c r="HKH172" s="113"/>
      <c r="HKI172" s="113"/>
      <c r="HKJ172" s="113"/>
      <c r="HKK172" s="113"/>
      <c r="HKL172" s="113"/>
      <c r="HKM172" s="113"/>
      <c r="HKN172" s="113"/>
      <c r="HKO172" s="113"/>
      <c r="HKP172" s="113"/>
      <c r="HKQ172" s="113"/>
      <c r="HKR172" s="113"/>
      <c r="HKS172" s="113"/>
      <c r="HKT172" s="113"/>
      <c r="HKU172" s="113"/>
      <c r="HKV172" s="113"/>
      <c r="HKW172" s="113"/>
      <c r="HKX172" s="113"/>
      <c r="HKY172" s="113"/>
      <c r="HKZ172" s="113"/>
      <c r="HLA172" s="113"/>
      <c r="HLB172" s="113"/>
      <c r="HLC172" s="113"/>
      <c r="HLD172" s="113"/>
      <c r="HLE172" s="113"/>
      <c r="HLF172" s="113"/>
      <c r="HLG172" s="113"/>
      <c r="HLH172" s="113"/>
      <c r="HLI172" s="113"/>
      <c r="HLJ172" s="113"/>
      <c r="HLK172" s="113"/>
      <c r="HLL172" s="113"/>
      <c r="HLM172" s="113"/>
      <c r="HLN172" s="113"/>
      <c r="HLO172" s="113"/>
      <c r="HLP172" s="113"/>
      <c r="HLQ172" s="113"/>
      <c r="HLR172" s="113"/>
      <c r="HLS172" s="113"/>
      <c r="HLT172" s="113"/>
      <c r="HLU172" s="113"/>
      <c r="HLV172" s="113"/>
      <c r="HLW172" s="113"/>
      <c r="HLX172" s="113"/>
      <c r="HLY172" s="113"/>
      <c r="HLZ172" s="113"/>
      <c r="HMA172" s="113"/>
      <c r="HMB172" s="113"/>
      <c r="HMC172" s="113"/>
      <c r="HMD172" s="113"/>
      <c r="HME172" s="113"/>
      <c r="HMF172" s="113"/>
      <c r="HMG172" s="113"/>
      <c r="HMH172" s="113"/>
      <c r="HMI172" s="113"/>
      <c r="HMJ172" s="113"/>
      <c r="HMK172" s="113"/>
      <c r="HML172" s="113"/>
      <c r="HMM172" s="113"/>
      <c r="HMN172" s="113"/>
      <c r="HMO172" s="113"/>
      <c r="HMP172" s="113"/>
      <c r="HMQ172" s="113"/>
      <c r="HMR172" s="113"/>
      <c r="HMS172" s="113"/>
      <c r="HMT172" s="113"/>
      <c r="HMU172" s="113"/>
      <c r="HMV172" s="113"/>
      <c r="HMW172" s="113"/>
      <c r="HMX172" s="113"/>
      <c r="HMY172" s="113"/>
      <c r="HMZ172" s="113"/>
      <c r="HNA172" s="113"/>
      <c r="HNB172" s="113"/>
      <c r="HNC172" s="113"/>
      <c r="HND172" s="113"/>
      <c r="HNE172" s="113"/>
      <c r="HNF172" s="113"/>
      <c r="HNG172" s="113"/>
      <c r="HNH172" s="113"/>
      <c r="HNI172" s="113"/>
      <c r="HNJ172" s="113"/>
      <c r="HNK172" s="113"/>
      <c r="HNL172" s="113"/>
      <c r="HNM172" s="113"/>
      <c r="HNN172" s="113"/>
      <c r="HNO172" s="113"/>
      <c r="HNP172" s="113"/>
      <c r="HNQ172" s="113"/>
      <c r="HNR172" s="113"/>
      <c r="HNS172" s="113"/>
      <c r="HNT172" s="113"/>
      <c r="HNU172" s="113"/>
      <c r="HNV172" s="113"/>
      <c r="HNW172" s="113"/>
      <c r="HNX172" s="113"/>
      <c r="HNY172" s="113"/>
      <c r="HNZ172" s="113"/>
      <c r="HOA172" s="113"/>
      <c r="HOB172" s="113"/>
      <c r="HOC172" s="113"/>
      <c r="HOD172" s="113"/>
      <c r="HOE172" s="113"/>
      <c r="HOF172" s="113"/>
      <c r="HOG172" s="113"/>
      <c r="HOH172" s="113"/>
      <c r="HOI172" s="113"/>
      <c r="HOJ172" s="113"/>
      <c r="HOK172" s="113"/>
      <c r="HOL172" s="113"/>
      <c r="HOM172" s="113"/>
      <c r="HON172" s="113"/>
      <c r="HOO172" s="113"/>
      <c r="HOP172" s="113"/>
      <c r="HOQ172" s="113"/>
      <c r="HOR172" s="113"/>
      <c r="HOS172" s="113"/>
      <c r="HOT172" s="113"/>
      <c r="HOU172" s="113"/>
      <c r="HOV172" s="113"/>
      <c r="HOW172" s="113"/>
      <c r="HOX172" s="113"/>
      <c r="HOY172" s="113"/>
      <c r="HOZ172" s="113"/>
      <c r="HPA172" s="113"/>
      <c r="HPB172" s="113"/>
      <c r="HPC172" s="113"/>
      <c r="HPD172" s="113"/>
      <c r="HPE172" s="113"/>
      <c r="HPF172" s="113"/>
      <c r="HPG172" s="113"/>
      <c r="HPH172" s="113"/>
      <c r="HPI172" s="113"/>
      <c r="HPJ172" s="113"/>
      <c r="HPK172" s="113"/>
      <c r="HPL172" s="113"/>
      <c r="HPM172" s="113"/>
      <c r="HPN172" s="113"/>
      <c r="HPO172" s="113"/>
      <c r="HPP172" s="113"/>
      <c r="HPQ172" s="113"/>
      <c r="HPR172" s="113"/>
      <c r="HPS172" s="113"/>
      <c r="HPT172" s="113"/>
      <c r="HPU172" s="113"/>
      <c r="HPV172" s="113"/>
      <c r="HPW172" s="113"/>
      <c r="HPX172" s="113"/>
      <c r="HPY172" s="113"/>
      <c r="HPZ172" s="113"/>
      <c r="HQA172" s="113"/>
      <c r="HQB172" s="113"/>
      <c r="HQC172" s="113"/>
      <c r="HQD172" s="113"/>
      <c r="HQE172" s="113"/>
      <c r="HQF172" s="113"/>
      <c r="HQG172" s="113"/>
      <c r="HQH172" s="113"/>
      <c r="HQI172" s="113"/>
      <c r="HQJ172" s="113"/>
      <c r="HQK172" s="113"/>
      <c r="HQL172" s="113"/>
      <c r="HQM172" s="113"/>
      <c r="HQN172" s="113"/>
      <c r="HQO172" s="113"/>
      <c r="HQP172" s="113"/>
      <c r="HQQ172" s="113"/>
      <c r="HQR172" s="113"/>
      <c r="HQS172" s="113"/>
      <c r="HQT172" s="113"/>
      <c r="HQU172" s="113"/>
      <c r="HQV172" s="113"/>
      <c r="HQW172" s="113"/>
      <c r="HQX172" s="113"/>
      <c r="HQY172" s="113"/>
      <c r="HQZ172" s="113"/>
      <c r="HRA172" s="113"/>
      <c r="HRB172" s="113"/>
      <c r="HRC172" s="113"/>
      <c r="HRD172" s="113"/>
      <c r="HRE172" s="113"/>
      <c r="HRF172" s="113"/>
      <c r="HRG172" s="113"/>
      <c r="HRH172" s="113"/>
      <c r="HRI172" s="113"/>
      <c r="HRJ172" s="113"/>
      <c r="HRK172" s="113"/>
      <c r="HRL172" s="113"/>
      <c r="HRM172" s="113"/>
      <c r="HRN172" s="113"/>
      <c r="HRO172" s="113"/>
      <c r="HRP172" s="113"/>
      <c r="HRQ172" s="113"/>
      <c r="HRR172" s="113"/>
      <c r="HRS172" s="113"/>
      <c r="HRT172" s="113"/>
      <c r="HRU172" s="113"/>
      <c r="HRV172" s="113"/>
      <c r="HRW172" s="113"/>
      <c r="HRX172" s="113"/>
      <c r="HRY172" s="113"/>
      <c r="HRZ172" s="113"/>
      <c r="HSA172" s="113"/>
      <c r="HSB172" s="113"/>
      <c r="HSC172" s="113"/>
      <c r="HSD172" s="113"/>
      <c r="HSE172" s="113"/>
      <c r="HSF172" s="113"/>
      <c r="HSG172" s="113"/>
      <c r="HSH172" s="113"/>
      <c r="HSI172" s="113"/>
      <c r="HSJ172" s="113"/>
      <c r="HSK172" s="113"/>
      <c r="HSL172" s="113"/>
      <c r="HSM172" s="113"/>
      <c r="HSN172" s="113"/>
      <c r="HSO172" s="113"/>
      <c r="HSP172" s="113"/>
      <c r="HSQ172" s="113"/>
      <c r="HSR172" s="113"/>
      <c r="HSS172" s="113"/>
      <c r="HST172" s="113"/>
      <c r="HSU172" s="113"/>
      <c r="HSV172" s="113"/>
      <c r="HSW172" s="113"/>
      <c r="HSX172" s="113"/>
      <c r="HSY172" s="113"/>
      <c r="HSZ172" s="113"/>
      <c r="HTA172" s="113"/>
      <c r="HTB172" s="113"/>
      <c r="HTC172" s="113"/>
      <c r="HTD172" s="113"/>
      <c r="HTE172" s="113"/>
      <c r="HTF172" s="113"/>
      <c r="HTG172" s="113"/>
      <c r="HTH172" s="113"/>
      <c r="HTI172" s="113"/>
      <c r="HTJ172" s="113"/>
      <c r="HTK172" s="113"/>
      <c r="HTL172" s="113"/>
      <c r="HTM172" s="113"/>
      <c r="HTN172" s="113"/>
      <c r="HTO172" s="113"/>
      <c r="HTP172" s="113"/>
      <c r="HTQ172" s="113"/>
      <c r="HTR172" s="113"/>
      <c r="HTS172" s="113"/>
      <c r="HTT172" s="113"/>
      <c r="HTU172" s="113"/>
      <c r="HTV172" s="113"/>
      <c r="HTW172" s="113"/>
      <c r="HTX172" s="113"/>
      <c r="HTY172" s="113"/>
      <c r="HTZ172" s="113"/>
      <c r="HUA172" s="113"/>
      <c r="HUB172" s="113"/>
      <c r="HUC172" s="113"/>
      <c r="HUD172" s="113"/>
      <c r="HUE172" s="113"/>
      <c r="HUF172" s="113"/>
      <c r="HUG172" s="113"/>
      <c r="HUH172" s="113"/>
      <c r="HUI172" s="113"/>
      <c r="HUJ172" s="113"/>
      <c r="HUK172" s="113"/>
      <c r="HUL172" s="113"/>
      <c r="HUM172" s="113"/>
      <c r="HUN172" s="113"/>
      <c r="HUO172" s="113"/>
      <c r="HUP172" s="113"/>
      <c r="HUQ172" s="113"/>
      <c r="HUR172" s="113"/>
      <c r="HUS172" s="113"/>
      <c r="HUT172" s="113"/>
      <c r="HUU172" s="113"/>
      <c r="HUV172" s="113"/>
      <c r="HUW172" s="113"/>
      <c r="HUX172" s="113"/>
      <c r="HUY172" s="113"/>
      <c r="HUZ172" s="113"/>
      <c r="HVA172" s="113"/>
      <c r="HVB172" s="113"/>
      <c r="HVC172" s="113"/>
      <c r="HVD172" s="113"/>
      <c r="HVE172" s="113"/>
      <c r="HVF172" s="113"/>
      <c r="HVG172" s="113"/>
      <c r="HVH172" s="113"/>
      <c r="HVI172" s="113"/>
      <c r="HVJ172" s="113"/>
      <c r="HVK172" s="113"/>
      <c r="HVL172" s="113"/>
      <c r="HVM172" s="113"/>
      <c r="HVN172" s="113"/>
      <c r="HVO172" s="113"/>
      <c r="HVP172" s="113"/>
      <c r="HVQ172" s="113"/>
      <c r="HVR172" s="113"/>
      <c r="HVS172" s="113"/>
      <c r="HVT172" s="113"/>
      <c r="HVU172" s="113"/>
      <c r="HVV172" s="113"/>
      <c r="HVW172" s="113"/>
      <c r="HVX172" s="113"/>
      <c r="HVY172" s="113"/>
      <c r="HVZ172" s="113"/>
      <c r="HWA172" s="113"/>
      <c r="HWB172" s="113"/>
      <c r="HWC172" s="113"/>
      <c r="HWD172" s="113"/>
      <c r="HWE172" s="113"/>
      <c r="HWF172" s="113"/>
      <c r="HWG172" s="113"/>
      <c r="HWH172" s="113"/>
      <c r="HWI172" s="113"/>
      <c r="HWJ172" s="113"/>
      <c r="HWK172" s="113"/>
      <c r="HWL172" s="113"/>
      <c r="HWM172" s="113"/>
      <c r="HWN172" s="113"/>
      <c r="HWO172" s="113"/>
      <c r="HWP172" s="113"/>
      <c r="HWQ172" s="113"/>
      <c r="HWR172" s="113"/>
      <c r="HWS172" s="113"/>
      <c r="HWT172" s="113"/>
      <c r="HWU172" s="113"/>
      <c r="HWV172" s="113"/>
      <c r="HWW172" s="113"/>
      <c r="HWX172" s="113"/>
      <c r="HWY172" s="113"/>
      <c r="HWZ172" s="113"/>
      <c r="HXA172" s="113"/>
      <c r="HXB172" s="113"/>
      <c r="HXC172" s="113"/>
      <c r="HXD172" s="113"/>
      <c r="HXE172" s="113"/>
      <c r="HXF172" s="113"/>
      <c r="HXG172" s="113"/>
      <c r="HXH172" s="113"/>
      <c r="HXI172" s="113"/>
      <c r="HXJ172" s="113"/>
      <c r="HXK172" s="113"/>
      <c r="HXL172" s="113"/>
      <c r="HXM172" s="113"/>
      <c r="HXN172" s="113"/>
      <c r="HXO172" s="113"/>
      <c r="HXP172" s="113"/>
      <c r="HXQ172" s="113"/>
      <c r="HXR172" s="113"/>
      <c r="HXS172" s="113"/>
      <c r="HXT172" s="113"/>
      <c r="HXU172" s="113"/>
      <c r="HXV172" s="113"/>
      <c r="HXW172" s="113"/>
      <c r="HXX172" s="113"/>
      <c r="HXY172" s="113"/>
      <c r="HXZ172" s="113"/>
      <c r="HYA172" s="113"/>
      <c r="HYB172" s="113"/>
      <c r="HYC172" s="113"/>
      <c r="HYD172" s="113"/>
      <c r="HYE172" s="113"/>
      <c r="HYF172" s="113"/>
      <c r="HYG172" s="113"/>
      <c r="HYH172" s="113"/>
      <c r="HYI172" s="113"/>
      <c r="HYJ172" s="113"/>
      <c r="HYK172" s="113"/>
      <c r="HYL172" s="113"/>
      <c r="HYM172" s="113"/>
      <c r="HYN172" s="113"/>
      <c r="HYO172" s="113"/>
      <c r="HYP172" s="113"/>
      <c r="HYQ172" s="113"/>
      <c r="HYR172" s="113"/>
      <c r="HYS172" s="113"/>
      <c r="HYT172" s="113"/>
      <c r="HYU172" s="113"/>
      <c r="HYV172" s="113"/>
      <c r="HYW172" s="113"/>
      <c r="HYX172" s="113"/>
      <c r="HYY172" s="113"/>
      <c r="HYZ172" s="113"/>
      <c r="HZA172" s="113"/>
      <c r="HZB172" s="113"/>
      <c r="HZC172" s="113"/>
      <c r="HZD172" s="113"/>
      <c r="HZE172" s="113"/>
      <c r="HZF172" s="113"/>
      <c r="HZG172" s="113"/>
      <c r="HZH172" s="113"/>
      <c r="HZI172" s="113"/>
      <c r="HZJ172" s="113"/>
      <c r="HZK172" s="113"/>
      <c r="HZL172" s="113"/>
      <c r="HZM172" s="113"/>
      <c r="HZN172" s="113"/>
      <c r="HZO172" s="113"/>
      <c r="HZP172" s="113"/>
      <c r="HZQ172" s="113"/>
      <c r="HZR172" s="113"/>
      <c r="HZS172" s="113"/>
      <c r="HZT172" s="113"/>
      <c r="HZU172" s="113"/>
      <c r="HZV172" s="113"/>
      <c r="HZW172" s="113"/>
      <c r="HZX172" s="113"/>
      <c r="HZY172" s="113"/>
      <c r="HZZ172" s="113"/>
      <c r="IAA172" s="113"/>
      <c r="IAB172" s="113"/>
      <c r="IAC172" s="113"/>
      <c r="IAD172" s="113"/>
      <c r="IAE172" s="113"/>
      <c r="IAF172" s="113"/>
      <c r="IAG172" s="113"/>
      <c r="IAH172" s="113"/>
      <c r="IAI172" s="113"/>
      <c r="IAJ172" s="113"/>
      <c r="IAK172" s="113"/>
      <c r="IAL172" s="113"/>
      <c r="IAM172" s="113"/>
      <c r="IAN172" s="113"/>
      <c r="IAO172" s="113"/>
      <c r="IAP172" s="113"/>
      <c r="IAQ172" s="113"/>
      <c r="IAR172" s="113"/>
      <c r="IAS172" s="113"/>
      <c r="IAT172" s="113"/>
      <c r="IAU172" s="113"/>
      <c r="IAV172" s="113"/>
      <c r="IAW172" s="113"/>
      <c r="IAX172" s="113"/>
      <c r="IAY172" s="113"/>
      <c r="IAZ172" s="113"/>
      <c r="IBA172" s="113"/>
      <c r="IBB172" s="113"/>
      <c r="IBC172" s="113"/>
      <c r="IBD172" s="113"/>
      <c r="IBE172" s="113"/>
      <c r="IBF172" s="113"/>
      <c r="IBG172" s="113"/>
      <c r="IBH172" s="113"/>
      <c r="IBI172" s="113"/>
      <c r="IBJ172" s="113"/>
      <c r="IBK172" s="113"/>
      <c r="IBL172" s="113"/>
      <c r="IBM172" s="113"/>
      <c r="IBN172" s="113"/>
      <c r="IBO172" s="113"/>
      <c r="IBP172" s="113"/>
      <c r="IBQ172" s="113"/>
      <c r="IBR172" s="113"/>
      <c r="IBS172" s="113"/>
      <c r="IBT172" s="113"/>
      <c r="IBU172" s="113"/>
      <c r="IBV172" s="113"/>
      <c r="IBW172" s="113"/>
      <c r="IBX172" s="113"/>
      <c r="IBY172" s="113"/>
      <c r="IBZ172" s="113"/>
      <c r="ICA172" s="113"/>
      <c r="ICB172" s="113"/>
      <c r="ICC172" s="113"/>
      <c r="ICD172" s="113"/>
      <c r="ICE172" s="113"/>
      <c r="ICF172" s="113"/>
      <c r="ICG172" s="113"/>
      <c r="ICH172" s="113"/>
      <c r="ICI172" s="113"/>
      <c r="ICJ172" s="113"/>
      <c r="ICK172" s="113"/>
      <c r="ICL172" s="113"/>
      <c r="ICM172" s="113"/>
      <c r="ICN172" s="113"/>
      <c r="ICO172" s="113"/>
      <c r="ICP172" s="113"/>
      <c r="ICQ172" s="113"/>
      <c r="ICR172" s="113"/>
      <c r="ICS172" s="113"/>
      <c r="ICT172" s="113"/>
      <c r="ICU172" s="113"/>
      <c r="ICV172" s="113"/>
      <c r="ICW172" s="113"/>
      <c r="ICX172" s="113"/>
      <c r="ICY172" s="113"/>
      <c r="ICZ172" s="113"/>
      <c r="IDA172" s="113"/>
      <c r="IDB172" s="113"/>
      <c r="IDC172" s="113"/>
      <c r="IDD172" s="113"/>
      <c r="IDE172" s="113"/>
      <c r="IDF172" s="113"/>
      <c r="IDG172" s="113"/>
      <c r="IDH172" s="113"/>
      <c r="IDI172" s="113"/>
      <c r="IDJ172" s="113"/>
      <c r="IDK172" s="113"/>
      <c r="IDL172" s="113"/>
      <c r="IDM172" s="113"/>
      <c r="IDN172" s="113"/>
      <c r="IDO172" s="113"/>
      <c r="IDP172" s="113"/>
      <c r="IDQ172" s="113"/>
      <c r="IDR172" s="113"/>
      <c r="IDS172" s="113"/>
      <c r="IDT172" s="113"/>
      <c r="IDU172" s="113"/>
      <c r="IDV172" s="113"/>
      <c r="IDW172" s="113"/>
      <c r="IDX172" s="113"/>
      <c r="IDY172" s="113"/>
      <c r="IDZ172" s="113"/>
      <c r="IEA172" s="113"/>
      <c r="IEB172" s="113"/>
      <c r="IEC172" s="113"/>
      <c r="IED172" s="113"/>
      <c r="IEE172" s="113"/>
      <c r="IEF172" s="113"/>
      <c r="IEG172" s="113"/>
      <c r="IEH172" s="113"/>
      <c r="IEI172" s="113"/>
      <c r="IEJ172" s="113"/>
      <c r="IEK172" s="113"/>
      <c r="IEL172" s="113"/>
      <c r="IEM172" s="113"/>
      <c r="IEN172" s="113"/>
      <c r="IEO172" s="113"/>
      <c r="IEP172" s="113"/>
      <c r="IEQ172" s="113"/>
      <c r="IER172" s="113"/>
      <c r="IES172" s="113"/>
      <c r="IET172" s="113"/>
      <c r="IEU172" s="113"/>
      <c r="IEV172" s="113"/>
      <c r="IEW172" s="113"/>
      <c r="IEX172" s="113"/>
      <c r="IEY172" s="113"/>
      <c r="IEZ172" s="113"/>
      <c r="IFA172" s="113"/>
      <c r="IFB172" s="113"/>
      <c r="IFC172" s="113"/>
      <c r="IFD172" s="113"/>
      <c r="IFE172" s="113"/>
      <c r="IFF172" s="113"/>
      <c r="IFG172" s="113"/>
      <c r="IFH172" s="113"/>
      <c r="IFI172" s="113"/>
      <c r="IFJ172" s="113"/>
      <c r="IFK172" s="113"/>
      <c r="IFL172" s="113"/>
      <c r="IFM172" s="113"/>
      <c r="IFN172" s="113"/>
      <c r="IFO172" s="113"/>
      <c r="IFP172" s="113"/>
      <c r="IFQ172" s="113"/>
      <c r="IFR172" s="113"/>
      <c r="IFS172" s="113"/>
      <c r="IFT172" s="113"/>
      <c r="IFU172" s="113"/>
      <c r="IFV172" s="113"/>
      <c r="IFW172" s="113"/>
      <c r="IFX172" s="113"/>
      <c r="IFY172" s="113"/>
      <c r="IFZ172" s="113"/>
      <c r="IGA172" s="113"/>
      <c r="IGB172" s="113"/>
      <c r="IGC172" s="113"/>
      <c r="IGD172" s="113"/>
      <c r="IGE172" s="113"/>
      <c r="IGF172" s="113"/>
      <c r="IGG172" s="113"/>
      <c r="IGH172" s="113"/>
      <c r="IGI172" s="113"/>
      <c r="IGJ172" s="113"/>
      <c r="IGK172" s="113"/>
      <c r="IGL172" s="113"/>
      <c r="IGM172" s="113"/>
      <c r="IGN172" s="113"/>
      <c r="IGO172" s="113"/>
      <c r="IGP172" s="113"/>
      <c r="IGQ172" s="113"/>
      <c r="IGR172" s="113"/>
      <c r="IGS172" s="113"/>
      <c r="IGT172" s="113"/>
      <c r="IGU172" s="113"/>
      <c r="IGV172" s="113"/>
      <c r="IGW172" s="113"/>
      <c r="IGX172" s="113"/>
      <c r="IGY172" s="113"/>
      <c r="IGZ172" s="113"/>
      <c r="IHA172" s="113"/>
      <c r="IHB172" s="113"/>
      <c r="IHC172" s="113"/>
      <c r="IHD172" s="113"/>
      <c r="IHE172" s="113"/>
      <c r="IHF172" s="113"/>
      <c r="IHG172" s="113"/>
      <c r="IHH172" s="113"/>
      <c r="IHI172" s="113"/>
      <c r="IHJ172" s="113"/>
      <c r="IHK172" s="113"/>
      <c r="IHL172" s="113"/>
      <c r="IHM172" s="113"/>
      <c r="IHN172" s="113"/>
      <c r="IHO172" s="113"/>
      <c r="IHP172" s="113"/>
      <c r="IHQ172" s="113"/>
      <c r="IHR172" s="113"/>
      <c r="IHS172" s="113"/>
      <c r="IHT172" s="113"/>
      <c r="IHU172" s="113"/>
      <c r="IHV172" s="113"/>
      <c r="IHW172" s="113"/>
      <c r="IHX172" s="113"/>
      <c r="IHY172" s="113"/>
      <c r="IHZ172" s="113"/>
      <c r="IIA172" s="113"/>
      <c r="IIB172" s="113"/>
      <c r="IIC172" s="113"/>
      <c r="IID172" s="113"/>
      <c r="IIE172" s="113"/>
      <c r="IIF172" s="113"/>
      <c r="IIG172" s="113"/>
      <c r="IIH172" s="113"/>
      <c r="III172" s="113"/>
      <c r="IIJ172" s="113"/>
      <c r="IIK172" s="113"/>
      <c r="IIL172" s="113"/>
      <c r="IIM172" s="113"/>
      <c r="IIN172" s="113"/>
      <c r="IIO172" s="113"/>
      <c r="IIP172" s="113"/>
      <c r="IIQ172" s="113"/>
      <c r="IIR172" s="113"/>
      <c r="IIS172" s="113"/>
      <c r="IIT172" s="113"/>
      <c r="IIU172" s="113"/>
      <c r="IIV172" s="113"/>
      <c r="IIW172" s="113"/>
      <c r="IIX172" s="113"/>
      <c r="IIY172" s="113"/>
      <c r="IIZ172" s="113"/>
      <c r="IJA172" s="113"/>
      <c r="IJB172" s="113"/>
      <c r="IJC172" s="113"/>
      <c r="IJD172" s="113"/>
      <c r="IJE172" s="113"/>
      <c r="IJF172" s="113"/>
      <c r="IJG172" s="113"/>
      <c r="IJH172" s="113"/>
      <c r="IJI172" s="113"/>
      <c r="IJJ172" s="113"/>
      <c r="IJK172" s="113"/>
      <c r="IJL172" s="113"/>
      <c r="IJM172" s="113"/>
      <c r="IJN172" s="113"/>
      <c r="IJO172" s="113"/>
      <c r="IJP172" s="113"/>
      <c r="IJQ172" s="113"/>
      <c r="IJR172" s="113"/>
      <c r="IJS172" s="113"/>
      <c r="IJT172" s="113"/>
      <c r="IJU172" s="113"/>
      <c r="IJV172" s="113"/>
      <c r="IJW172" s="113"/>
      <c r="IJX172" s="113"/>
      <c r="IJY172" s="113"/>
      <c r="IJZ172" s="113"/>
      <c r="IKA172" s="113"/>
      <c r="IKB172" s="113"/>
      <c r="IKC172" s="113"/>
      <c r="IKD172" s="113"/>
      <c r="IKE172" s="113"/>
      <c r="IKF172" s="113"/>
      <c r="IKG172" s="113"/>
      <c r="IKH172" s="113"/>
      <c r="IKI172" s="113"/>
      <c r="IKJ172" s="113"/>
      <c r="IKK172" s="113"/>
      <c r="IKL172" s="113"/>
      <c r="IKM172" s="113"/>
      <c r="IKN172" s="113"/>
      <c r="IKO172" s="113"/>
      <c r="IKP172" s="113"/>
      <c r="IKQ172" s="113"/>
      <c r="IKR172" s="113"/>
      <c r="IKS172" s="113"/>
      <c r="IKT172" s="113"/>
      <c r="IKU172" s="113"/>
      <c r="IKV172" s="113"/>
      <c r="IKW172" s="113"/>
      <c r="IKX172" s="113"/>
      <c r="IKY172" s="113"/>
      <c r="IKZ172" s="113"/>
      <c r="ILA172" s="113"/>
      <c r="ILB172" s="113"/>
      <c r="ILC172" s="113"/>
      <c r="ILD172" s="113"/>
      <c r="ILE172" s="113"/>
      <c r="ILF172" s="113"/>
      <c r="ILG172" s="113"/>
      <c r="ILH172" s="113"/>
      <c r="ILI172" s="113"/>
      <c r="ILJ172" s="113"/>
      <c r="ILK172" s="113"/>
      <c r="ILL172" s="113"/>
      <c r="ILM172" s="113"/>
      <c r="ILN172" s="113"/>
      <c r="ILO172" s="113"/>
      <c r="ILP172" s="113"/>
      <c r="ILQ172" s="113"/>
      <c r="ILR172" s="113"/>
      <c r="ILS172" s="113"/>
      <c r="ILT172" s="113"/>
      <c r="ILU172" s="113"/>
      <c r="ILV172" s="113"/>
      <c r="ILW172" s="113"/>
      <c r="ILX172" s="113"/>
      <c r="ILY172" s="113"/>
      <c r="ILZ172" s="113"/>
      <c r="IMA172" s="113"/>
      <c r="IMB172" s="113"/>
      <c r="IMC172" s="113"/>
      <c r="IMD172" s="113"/>
      <c r="IME172" s="113"/>
      <c r="IMF172" s="113"/>
      <c r="IMG172" s="113"/>
      <c r="IMH172" s="113"/>
      <c r="IMI172" s="113"/>
      <c r="IMJ172" s="113"/>
      <c r="IMK172" s="113"/>
      <c r="IML172" s="113"/>
      <c r="IMM172" s="113"/>
      <c r="IMN172" s="113"/>
      <c r="IMO172" s="113"/>
      <c r="IMP172" s="113"/>
      <c r="IMQ172" s="113"/>
      <c r="IMR172" s="113"/>
      <c r="IMS172" s="113"/>
      <c r="IMT172" s="113"/>
      <c r="IMU172" s="113"/>
      <c r="IMV172" s="113"/>
      <c r="IMW172" s="113"/>
      <c r="IMX172" s="113"/>
      <c r="IMY172" s="113"/>
      <c r="IMZ172" s="113"/>
      <c r="INA172" s="113"/>
      <c r="INB172" s="113"/>
      <c r="INC172" s="113"/>
      <c r="IND172" s="113"/>
      <c r="INE172" s="113"/>
      <c r="INF172" s="113"/>
      <c r="ING172" s="113"/>
      <c r="INH172" s="113"/>
      <c r="INI172" s="113"/>
      <c r="INJ172" s="113"/>
      <c r="INK172" s="113"/>
      <c r="INL172" s="113"/>
      <c r="INM172" s="113"/>
      <c r="INN172" s="113"/>
      <c r="INO172" s="113"/>
      <c r="INP172" s="113"/>
      <c r="INQ172" s="113"/>
      <c r="INR172" s="113"/>
      <c r="INS172" s="113"/>
      <c r="INT172" s="113"/>
      <c r="INU172" s="113"/>
      <c r="INV172" s="113"/>
      <c r="INW172" s="113"/>
      <c r="INX172" s="113"/>
      <c r="INY172" s="113"/>
      <c r="INZ172" s="113"/>
      <c r="IOA172" s="113"/>
      <c r="IOB172" s="113"/>
      <c r="IOC172" s="113"/>
      <c r="IOD172" s="113"/>
      <c r="IOE172" s="113"/>
      <c r="IOF172" s="113"/>
      <c r="IOG172" s="113"/>
      <c r="IOH172" s="113"/>
      <c r="IOI172" s="113"/>
      <c r="IOJ172" s="113"/>
      <c r="IOK172" s="113"/>
      <c r="IOL172" s="113"/>
      <c r="IOM172" s="113"/>
      <c r="ION172" s="113"/>
      <c r="IOO172" s="113"/>
      <c r="IOP172" s="113"/>
      <c r="IOQ172" s="113"/>
      <c r="IOR172" s="113"/>
      <c r="IOS172" s="113"/>
      <c r="IOT172" s="113"/>
      <c r="IOU172" s="113"/>
      <c r="IOV172" s="113"/>
      <c r="IOW172" s="113"/>
      <c r="IOX172" s="113"/>
      <c r="IOY172" s="113"/>
      <c r="IOZ172" s="113"/>
      <c r="IPA172" s="113"/>
      <c r="IPB172" s="113"/>
      <c r="IPC172" s="113"/>
      <c r="IPD172" s="113"/>
      <c r="IPE172" s="113"/>
      <c r="IPF172" s="113"/>
      <c r="IPG172" s="113"/>
      <c r="IPH172" s="113"/>
      <c r="IPI172" s="113"/>
      <c r="IPJ172" s="113"/>
      <c r="IPK172" s="113"/>
      <c r="IPL172" s="113"/>
      <c r="IPM172" s="113"/>
      <c r="IPN172" s="113"/>
      <c r="IPO172" s="113"/>
      <c r="IPP172" s="113"/>
      <c r="IPQ172" s="113"/>
      <c r="IPR172" s="113"/>
      <c r="IPS172" s="113"/>
      <c r="IPT172" s="113"/>
      <c r="IPU172" s="113"/>
      <c r="IPV172" s="113"/>
      <c r="IPW172" s="113"/>
      <c r="IPX172" s="113"/>
      <c r="IPY172" s="113"/>
      <c r="IPZ172" s="113"/>
      <c r="IQA172" s="113"/>
      <c r="IQB172" s="113"/>
      <c r="IQC172" s="113"/>
      <c r="IQD172" s="113"/>
      <c r="IQE172" s="113"/>
      <c r="IQF172" s="113"/>
      <c r="IQG172" s="113"/>
      <c r="IQH172" s="113"/>
      <c r="IQI172" s="113"/>
      <c r="IQJ172" s="113"/>
      <c r="IQK172" s="113"/>
      <c r="IQL172" s="113"/>
      <c r="IQM172" s="113"/>
      <c r="IQN172" s="113"/>
      <c r="IQO172" s="113"/>
      <c r="IQP172" s="113"/>
      <c r="IQQ172" s="113"/>
      <c r="IQR172" s="113"/>
      <c r="IQS172" s="113"/>
      <c r="IQT172" s="113"/>
      <c r="IQU172" s="113"/>
      <c r="IQV172" s="113"/>
      <c r="IQW172" s="113"/>
      <c r="IQX172" s="113"/>
      <c r="IQY172" s="113"/>
      <c r="IQZ172" s="113"/>
      <c r="IRA172" s="113"/>
      <c r="IRB172" s="113"/>
      <c r="IRC172" s="113"/>
      <c r="IRD172" s="113"/>
      <c r="IRE172" s="113"/>
      <c r="IRF172" s="113"/>
      <c r="IRG172" s="113"/>
      <c r="IRH172" s="113"/>
      <c r="IRI172" s="113"/>
      <c r="IRJ172" s="113"/>
      <c r="IRK172" s="113"/>
      <c r="IRL172" s="113"/>
      <c r="IRM172" s="113"/>
      <c r="IRN172" s="113"/>
      <c r="IRO172" s="113"/>
      <c r="IRP172" s="113"/>
      <c r="IRQ172" s="113"/>
      <c r="IRR172" s="113"/>
      <c r="IRS172" s="113"/>
      <c r="IRT172" s="113"/>
      <c r="IRU172" s="113"/>
      <c r="IRV172" s="113"/>
      <c r="IRW172" s="113"/>
      <c r="IRX172" s="113"/>
      <c r="IRY172" s="113"/>
      <c r="IRZ172" s="113"/>
      <c r="ISA172" s="113"/>
      <c r="ISB172" s="113"/>
      <c r="ISC172" s="113"/>
      <c r="ISD172" s="113"/>
      <c r="ISE172" s="113"/>
      <c r="ISF172" s="113"/>
      <c r="ISG172" s="113"/>
      <c r="ISH172" s="113"/>
      <c r="ISI172" s="113"/>
      <c r="ISJ172" s="113"/>
      <c r="ISK172" s="113"/>
      <c r="ISL172" s="113"/>
      <c r="ISM172" s="113"/>
      <c r="ISN172" s="113"/>
      <c r="ISO172" s="113"/>
      <c r="ISP172" s="113"/>
      <c r="ISQ172" s="113"/>
      <c r="ISR172" s="113"/>
      <c r="ISS172" s="113"/>
      <c r="IST172" s="113"/>
      <c r="ISU172" s="113"/>
      <c r="ISV172" s="113"/>
      <c r="ISW172" s="113"/>
      <c r="ISX172" s="113"/>
      <c r="ISY172" s="113"/>
      <c r="ISZ172" s="113"/>
      <c r="ITA172" s="113"/>
      <c r="ITB172" s="113"/>
      <c r="ITC172" s="113"/>
      <c r="ITD172" s="113"/>
      <c r="ITE172" s="113"/>
      <c r="ITF172" s="113"/>
      <c r="ITG172" s="113"/>
      <c r="ITH172" s="113"/>
      <c r="ITI172" s="113"/>
      <c r="ITJ172" s="113"/>
      <c r="ITK172" s="113"/>
      <c r="ITL172" s="113"/>
      <c r="ITM172" s="113"/>
      <c r="ITN172" s="113"/>
      <c r="ITO172" s="113"/>
      <c r="ITP172" s="113"/>
      <c r="ITQ172" s="113"/>
      <c r="ITR172" s="113"/>
      <c r="ITS172" s="113"/>
      <c r="ITT172" s="113"/>
      <c r="ITU172" s="113"/>
      <c r="ITV172" s="113"/>
      <c r="ITW172" s="113"/>
      <c r="ITX172" s="113"/>
      <c r="ITY172" s="113"/>
      <c r="ITZ172" s="113"/>
      <c r="IUA172" s="113"/>
      <c r="IUB172" s="113"/>
      <c r="IUC172" s="113"/>
      <c r="IUD172" s="113"/>
      <c r="IUE172" s="113"/>
      <c r="IUF172" s="113"/>
      <c r="IUG172" s="113"/>
      <c r="IUH172" s="113"/>
      <c r="IUI172" s="113"/>
      <c r="IUJ172" s="113"/>
      <c r="IUK172" s="113"/>
      <c r="IUL172" s="113"/>
      <c r="IUM172" s="113"/>
      <c r="IUN172" s="113"/>
      <c r="IUO172" s="113"/>
      <c r="IUP172" s="113"/>
      <c r="IUQ172" s="113"/>
      <c r="IUR172" s="113"/>
      <c r="IUS172" s="113"/>
      <c r="IUT172" s="113"/>
      <c r="IUU172" s="113"/>
      <c r="IUV172" s="113"/>
      <c r="IUW172" s="113"/>
      <c r="IUX172" s="113"/>
      <c r="IUY172" s="113"/>
      <c r="IUZ172" s="113"/>
      <c r="IVA172" s="113"/>
      <c r="IVB172" s="113"/>
      <c r="IVC172" s="113"/>
      <c r="IVD172" s="113"/>
      <c r="IVE172" s="113"/>
      <c r="IVF172" s="113"/>
      <c r="IVG172" s="113"/>
      <c r="IVH172" s="113"/>
      <c r="IVI172" s="113"/>
      <c r="IVJ172" s="113"/>
      <c r="IVK172" s="113"/>
      <c r="IVL172" s="113"/>
      <c r="IVM172" s="113"/>
      <c r="IVN172" s="113"/>
      <c r="IVO172" s="113"/>
      <c r="IVP172" s="113"/>
      <c r="IVQ172" s="113"/>
      <c r="IVR172" s="113"/>
      <c r="IVS172" s="113"/>
      <c r="IVT172" s="113"/>
      <c r="IVU172" s="113"/>
      <c r="IVV172" s="113"/>
      <c r="IVW172" s="113"/>
      <c r="IVX172" s="113"/>
      <c r="IVY172" s="113"/>
      <c r="IVZ172" s="113"/>
      <c r="IWA172" s="113"/>
      <c r="IWB172" s="113"/>
      <c r="IWC172" s="113"/>
      <c r="IWD172" s="113"/>
      <c r="IWE172" s="113"/>
      <c r="IWF172" s="113"/>
      <c r="IWG172" s="113"/>
      <c r="IWH172" s="113"/>
      <c r="IWI172" s="113"/>
      <c r="IWJ172" s="113"/>
      <c r="IWK172" s="113"/>
      <c r="IWL172" s="113"/>
      <c r="IWM172" s="113"/>
      <c r="IWN172" s="113"/>
      <c r="IWO172" s="113"/>
      <c r="IWP172" s="113"/>
      <c r="IWQ172" s="113"/>
      <c r="IWR172" s="113"/>
      <c r="IWS172" s="113"/>
      <c r="IWT172" s="113"/>
      <c r="IWU172" s="113"/>
      <c r="IWV172" s="113"/>
      <c r="IWW172" s="113"/>
      <c r="IWX172" s="113"/>
      <c r="IWY172" s="113"/>
      <c r="IWZ172" s="113"/>
      <c r="IXA172" s="113"/>
      <c r="IXB172" s="113"/>
      <c r="IXC172" s="113"/>
      <c r="IXD172" s="113"/>
      <c r="IXE172" s="113"/>
      <c r="IXF172" s="113"/>
      <c r="IXG172" s="113"/>
      <c r="IXH172" s="113"/>
      <c r="IXI172" s="113"/>
      <c r="IXJ172" s="113"/>
      <c r="IXK172" s="113"/>
      <c r="IXL172" s="113"/>
      <c r="IXM172" s="113"/>
      <c r="IXN172" s="113"/>
      <c r="IXO172" s="113"/>
      <c r="IXP172" s="113"/>
      <c r="IXQ172" s="113"/>
      <c r="IXR172" s="113"/>
      <c r="IXS172" s="113"/>
      <c r="IXT172" s="113"/>
      <c r="IXU172" s="113"/>
      <c r="IXV172" s="113"/>
      <c r="IXW172" s="113"/>
      <c r="IXX172" s="113"/>
      <c r="IXY172" s="113"/>
      <c r="IXZ172" s="113"/>
      <c r="IYA172" s="113"/>
      <c r="IYB172" s="113"/>
      <c r="IYC172" s="113"/>
      <c r="IYD172" s="113"/>
      <c r="IYE172" s="113"/>
      <c r="IYF172" s="113"/>
      <c r="IYG172" s="113"/>
      <c r="IYH172" s="113"/>
      <c r="IYI172" s="113"/>
      <c r="IYJ172" s="113"/>
      <c r="IYK172" s="113"/>
      <c r="IYL172" s="113"/>
      <c r="IYM172" s="113"/>
      <c r="IYN172" s="113"/>
      <c r="IYO172" s="113"/>
      <c r="IYP172" s="113"/>
      <c r="IYQ172" s="113"/>
      <c r="IYR172" s="113"/>
      <c r="IYS172" s="113"/>
      <c r="IYT172" s="113"/>
      <c r="IYU172" s="113"/>
      <c r="IYV172" s="113"/>
      <c r="IYW172" s="113"/>
      <c r="IYX172" s="113"/>
      <c r="IYY172" s="113"/>
      <c r="IYZ172" s="113"/>
      <c r="IZA172" s="113"/>
      <c r="IZB172" s="113"/>
      <c r="IZC172" s="113"/>
      <c r="IZD172" s="113"/>
      <c r="IZE172" s="113"/>
      <c r="IZF172" s="113"/>
      <c r="IZG172" s="113"/>
      <c r="IZH172" s="113"/>
      <c r="IZI172" s="113"/>
      <c r="IZJ172" s="113"/>
      <c r="IZK172" s="113"/>
      <c r="IZL172" s="113"/>
      <c r="IZM172" s="113"/>
      <c r="IZN172" s="113"/>
      <c r="IZO172" s="113"/>
      <c r="IZP172" s="113"/>
      <c r="IZQ172" s="113"/>
      <c r="IZR172" s="113"/>
      <c r="IZS172" s="113"/>
      <c r="IZT172" s="113"/>
      <c r="IZU172" s="113"/>
      <c r="IZV172" s="113"/>
      <c r="IZW172" s="113"/>
      <c r="IZX172" s="113"/>
      <c r="IZY172" s="113"/>
      <c r="IZZ172" s="113"/>
      <c r="JAA172" s="113"/>
      <c r="JAB172" s="113"/>
      <c r="JAC172" s="113"/>
      <c r="JAD172" s="113"/>
      <c r="JAE172" s="113"/>
      <c r="JAF172" s="113"/>
      <c r="JAG172" s="113"/>
      <c r="JAH172" s="113"/>
      <c r="JAI172" s="113"/>
      <c r="JAJ172" s="113"/>
      <c r="JAK172" s="113"/>
      <c r="JAL172" s="113"/>
      <c r="JAM172" s="113"/>
      <c r="JAN172" s="113"/>
      <c r="JAO172" s="113"/>
      <c r="JAP172" s="113"/>
      <c r="JAQ172" s="113"/>
      <c r="JAR172" s="113"/>
      <c r="JAS172" s="113"/>
      <c r="JAT172" s="113"/>
      <c r="JAU172" s="113"/>
      <c r="JAV172" s="113"/>
      <c r="JAW172" s="113"/>
      <c r="JAX172" s="113"/>
      <c r="JAY172" s="113"/>
      <c r="JAZ172" s="113"/>
      <c r="JBA172" s="113"/>
      <c r="JBB172" s="113"/>
      <c r="JBC172" s="113"/>
      <c r="JBD172" s="113"/>
      <c r="JBE172" s="113"/>
      <c r="JBF172" s="113"/>
      <c r="JBG172" s="113"/>
      <c r="JBH172" s="113"/>
      <c r="JBI172" s="113"/>
      <c r="JBJ172" s="113"/>
      <c r="JBK172" s="113"/>
      <c r="JBL172" s="113"/>
      <c r="JBM172" s="113"/>
      <c r="JBN172" s="113"/>
      <c r="JBO172" s="113"/>
      <c r="JBP172" s="113"/>
      <c r="JBQ172" s="113"/>
      <c r="JBR172" s="113"/>
      <c r="JBS172" s="113"/>
      <c r="JBT172" s="113"/>
      <c r="JBU172" s="113"/>
      <c r="JBV172" s="113"/>
      <c r="JBW172" s="113"/>
      <c r="JBX172" s="113"/>
      <c r="JBY172" s="113"/>
      <c r="JBZ172" s="113"/>
      <c r="JCA172" s="113"/>
      <c r="JCB172" s="113"/>
      <c r="JCC172" s="113"/>
      <c r="JCD172" s="113"/>
      <c r="JCE172" s="113"/>
      <c r="JCF172" s="113"/>
      <c r="JCG172" s="113"/>
      <c r="JCH172" s="113"/>
      <c r="JCI172" s="113"/>
      <c r="JCJ172" s="113"/>
      <c r="JCK172" s="113"/>
      <c r="JCL172" s="113"/>
      <c r="JCM172" s="113"/>
      <c r="JCN172" s="113"/>
      <c r="JCO172" s="113"/>
      <c r="JCP172" s="113"/>
      <c r="JCQ172" s="113"/>
      <c r="JCR172" s="113"/>
      <c r="JCS172" s="113"/>
      <c r="JCT172" s="113"/>
      <c r="JCU172" s="113"/>
      <c r="JCV172" s="113"/>
      <c r="JCW172" s="113"/>
      <c r="JCX172" s="113"/>
      <c r="JCY172" s="113"/>
      <c r="JCZ172" s="113"/>
      <c r="JDA172" s="113"/>
      <c r="JDB172" s="113"/>
      <c r="JDC172" s="113"/>
      <c r="JDD172" s="113"/>
      <c r="JDE172" s="113"/>
      <c r="JDF172" s="113"/>
      <c r="JDG172" s="113"/>
      <c r="JDH172" s="113"/>
      <c r="JDI172" s="113"/>
      <c r="JDJ172" s="113"/>
      <c r="JDK172" s="113"/>
      <c r="JDL172" s="113"/>
      <c r="JDM172" s="113"/>
      <c r="JDN172" s="113"/>
      <c r="JDO172" s="113"/>
      <c r="JDP172" s="113"/>
      <c r="JDQ172" s="113"/>
      <c r="JDR172" s="113"/>
      <c r="JDS172" s="113"/>
      <c r="JDT172" s="113"/>
      <c r="JDU172" s="113"/>
      <c r="JDV172" s="113"/>
      <c r="JDW172" s="113"/>
      <c r="JDX172" s="113"/>
      <c r="JDY172" s="113"/>
      <c r="JDZ172" s="113"/>
      <c r="JEA172" s="113"/>
      <c r="JEB172" s="113"/>
      <c r="JEC172" s="113"/>
      <c r="JED172" s="113"/>
      <c r="JEE172" s="113"/>
      <c r="JEF172" s="113"/>
      <c r="JEG172" s="113"/>
      <c r="JEH172" s="113"/>
      <c r="JEI172" s="113"/>
      <c r="JEJ172" s="113"/>
      <c r="JEK172" s="113"/>
      <c r="JEL172" s="113"/>
      <c r="JEM172" s="113"/>
      <c r="JEN172" s="113"/>
      <c r="JEO172" s="113"/>
      <c r="JEP172" s="113"/>
      <c r="JEQ172" s="113"/>
      <c r="JER172" s="113"/>
      <c r="JES172" s="113"/>
      <c r="JET172" s="113"/>
      <c r="JEU172" s="113"/>
      <c r="JEV172" s="113"/>
      <c r="JEW172" s="113"/>
      <c r="JEX172" s="113"/>
      <c r="JEY172" s="113"/>
      <c r="JEZ172" s="113"/>
      <c r="JFA172" s="113"/>
      <c r="JFB172" s="113"/>
      <c r="JFC172" s="113"/>
      <c r="JFD172" s="113"/>
      <c r="JFE172" s="113"/>
      <c r="JFF172" s="113"/>
      <c r="JFG172" s="113"/>
      <c r="JFH172" s="113"/>
      <c r="JFI172" s="113"/>
      <c r="JFJ172" s="113"/>
      <c r="JFK172" s="113"/>
      <c r="JFL172" s="113"/>
      <c r="JFM172" s="113"/>
      <c r="JFN172" s="113"/>
      <c r="JFO172" s="113"/>
      <c r="JFP172" s="113"/>
      <c r="JFQ172" s="113"/>
      <c r="JFR172" s="113"/>
      <c r="JFS172" s="113"/>
      <c r="JFT172" s="113"/>
      <c r="JFU172" s="113"/>
      <c r="JFV172" s="113"/>
      <c r="JFW172" s="113"/>
      <c r="JFX172" s="113"/>
      <c r="JFY172" s="113"/>
      <c r="JFZ172" s="113"/>
      <c r="JGA172" s="113"/>
      <c r="JGB172" s="113"/>
      <c r="JGC172" s="113"/>
      <c r="JGD172" s="113"/>
      <c r="JGE172" s="113"/>
      <c r="JGF172" s="113"/>
      <c r="JGG172" s="113"/>
      <c r="JGH172" s="113"/>
      <c r="JGI172" s="113"/>
      <c r="JGJ172" s="113"/>
      <c r="JGK172" s="113"/>
      <c r="JGL172" s="113"/>
      <c r="JGM172" s="113"/>
      <c r="JGN172" s="113"/>
      <c r="JGO172" s="113"/>
      <c r="JGP172" s="113"/>
      <c r="JGQ172" s="113"/>
      <c r="JGR172" s="113"/>
      <c r="JGS172" s="113"/>
      <c r="JGT172" s="113"/>
      <c r="JGU172" s="113"/>
      <c r="JGV172" s="113"/>
      <c r="JGW172" s="113"/>
      <c r="JGX172" s="113"/>
      <c r="JGY172" s="113"/>
      <c r="JGZ172" s="113"/>
      <c r="JHA172" s="113"/>
      <c r="JHB172" s="113"/>
      <c r="JHC172" s="113"/>
      <c r="JHD172" s="113"/>
      <c r="JHE172" s="113"/>
      <c r="JHF172" s="113"/>
      <c r="JHG172" s="113"/>
      <c r="JHH172" s="113"/>
      <c r="JHI172" s="113"/>
      <c r="JHJ172" s="113"/>
      <c r="JHK172" s="113"/>
      <c r="JHL172" s="113"/>
      <c r="JHM172" s="113"/>
      <c r="JHN172" s="113"/>
      <c r="JHO172" s="113"/>
      <c r="JHP172" s="113"/>
      <c r="JHQ172" s="113"/>
      <c r="JHR172" s="113"/>
      <c r="JHS172" s="113"/>
      <c r="JHT172" s="113"/>
      <c r="JHU172" s="113"/>
      <c r="JHV172" s="113"/>
      <c r="JHW172" s="113"/>
      <c r="JHX172" s="113"/>
      <c r="JHY172" s="113"/>
      <c r="JHZ172" s="113"/>
      <c r="JIA172" s="113"/>
      <c r="JIB172" s="113"/>
      <c r="JIC172" s="113"/>
      <c r="JID172" s="113"/>
      <c r="JIE172" s="113"/>
      <c r="JIF172" s="113"/>
      <c r="JIG172" s="113"/>
      <c r="JIH172" s="113"/>
      <c r="JII172" s="113"/>
      <c r="JIJ172" s="113"/>
      <c r="JIK172" s="113"/>
      <c r="JIL172" s="113"/>
      <c r="JIM172" s="113"/>
      <c r="JIN172" s="113"/>
      <c r="JIO172" s="113"/>
      <c r="JIP172" s="113"/>
      <c r="JIQ172" s="113"/>
      <c r="JIR172" s="113"/>
      <c r="JIS172" s="113"/>
      <c r="JIT172" s="113"/>
      <c r="JIU172" s="113"/>
      <c r="JIV172" s="113"/>
      <c r="JIW172" s="113"/>
      <c r="JIX172" s="113"/>
      <c r="JIY172" s="113"/>
      <c r="JIZ172" s="113"/>
      <c r="JJA172" s="113"/>
      <c r="JJB172" s="113"/>
      <c r="JJC172" s="113"/>
      <c r="JJD172" s="113"/>
      <c r="JJE172" s="113"/>
      <c r="JJF172" s="113"/>
      <c r="JJG172" s="113"/>
      <c r="JJH172" s="113"/>
      <c r="JJI172" s="113"/>
      <c r="JJJ172" s="113"/>
      <c r="JJK172" s="113"/>
      <c r="JJL172" s="113"/>
      <c r="JJM172" s="113"/>
      <c r="JJN172" s="113"/>
      <c r="JJO172" s="113"/>
      <c r="JJP172" s="113"/>
      <c r="JJQ172" s="113"/>
      <c r="JJR172" s="113"/>
      <c r="JJS172" s="113"/>
      <c r="JJT172" s="113"/>
      <c r="JJU172" s="113"/>
      <c r="JJV172" s="113"/>
      <c r="JJW172" s="113"/>
      <c r="JJX172" s="113"/>
      <c r="JJY172" s="113"/>
      <c r="JJZ172" s="113"/>
      <c r="JKA172" s="113"/>
      <c r="JKB172" s="113"/>
      <c r="JKC172" s="113"/>
      <c r="JKD172" s="113"/>
      <c r="JKE172" s="113"/>
      <c r="JKF172" s="113"/>
      <c r="JKG172" s="113"/>
      <c r="JKH172" s="113"/>
      <c r="JKI172" s="113"/>
      <c r="JKJ172" s="113"/>
      <c r="JKK172" s="113"/>
      <c r="JKL172" s="113"/>
      <c r="JKM172" s="113"/>
      <c r="JKN172" s="113"/>
      <c r="JKO172" s="113"/>
      <c r="JKP172" s="113"/>
      <c r="JKQ172" s="113"/>
      <c r="JKR172" s="113"/>
      <c r="JKS172" s="113"/>
      <c r="JKT172" s="113"/>
      <c r="JKU172" s="113"/>
      <c r="JKV172" s="113"/>
      <c r="JKW172" s="113"/>
      <c r="JKX172" s="113"/>
      <c r="JKY172" s="113"/>
      <c r="JKZ172" s="113"/>
      <c r="JLA172" s="113"/>
      <c r="JLB172" s="113"/>
      <c r="JLC172" s="113"/>
      <c r="JLD172" s="113"/>
      <c r="JLE172" s="113"/>
      <c r="JLF172" s="113"/>
      <c r="JLG172" s="113"/>
      <c r="JLH172" s="113"/>
      <c r="JLI172" s="113"/>
      <c r="JLJ172" s="113"/>
      <c r="JLK172" s="113"/>
      <c r="JLL172" s="113"/>
      <c r="JLM172" s="113"/>
      <c r="JLN172" s="113"/>
      <c r="JLO172" s="113"/>
      <c r="JLP172" s="113"/>
      <c r="JLQ172" s="113"/>
      <c r="JLR172" s="113"/>
      <c r="JLS172" s="113"/>
      <c r="JLT172" s="113"/>
      <c r="JLU172" s="113"/>
      <c r="JLV172" s="113"/>
      <c r="JLW172" s="113"/>
      <c r="JLX172" s="113"/>
      <c r="JLY172" s="113"/>
      <c r="JLZ172" s="113"/>
      <c r="JMA172" s="113"/>
      <c r="JMB172" s="113"/>
      <c r="JMC172" s="113"/>
      <c r="JMD172" s="113"/>
      <c r="JME172" s="113"/>
      <c r="JMF172" s="113"/>
      <c r="JMG172" s="113"/>
      <c r="JMH172" s="113"/>
      <c r="JMI172" s="113"/>
      <c r="JMJ172" s="113"/>
      <c r="JMK172" s="113"/>
      <c r="JML172" s="113"/>
      <c r="JMM172" s="113"/>
      <c r="JMN172" s="113"/>
      <c r="JMO172" s="113"/>
      <c r="JMP172" s="113"/>
      <c r="JMQ172" s="113"/>
      <c r="JMR172" s="113"/>
      <c r="JMS172" s="113"/>
      <c r="JMT172" s="113"/>
      <c r="JMU172" s="113"/>
      <c r="JMV172" s="113"/>
      <c r="JMW172" s="113"/>
      <c r="JMX172" s="113"/>
      <c r="JMY172" s="113"/>
      <c r="JMZ172" s="113"/>
      <c r="JNA172" s="113"/>
      <c r="JNB172" s="113"/>
      <c r="JNC172" s="113"/>
      <c r="JND172" s="113"/>
      <c r="JNE172" s="113"/>
      <c r="JNF172" s="113"/>
      <c r="JNG172" s="113"/>
      <c r="JNH172" s="113"/>
      <c r="JNI172" s="113"/>
      <c r="JNJ172" s="113"/>
      <c r="JNK172" s="113"/>
      <c r="JNL172" s="113"/>
      <c r="JNM172" s="113"/>
      <c r="JNN172" s="113"/>
      <c r="JNO172" s="113"/>
      <c r="JNP172" s="113"/>
      <c r="JNQ172" s="113"/>
      <c r="JNR172" s="113"/>
      <c r="JNS172" s="113"/>
      <c r="JNT172" s="113"/>
      <c r="JNU172" s="113"/>
      <c r="JNV172" s="113"/>
      <c r="JNW172" s="113"/>
      <c r="JNX172" s="113"/>
      <c r="JNY172" s="113"/>
      <c r="JNZ172" s="113"/>
      <c r="JOA172" s="113"/>
      <c r="JOB172" s="113"/>
      <c r="JOC172" s="113"/>
      <c r="JOD172" s="113"/>
      <c r="JOE172" s="113"/>
      <c r="JOF172" s="113"/>
      <c r="JOG172" s="113"/>
      <c r="JOH172" s="113"/>
      <c r="JOI172" s="113"/>
      <c r="JOJ172" s="113"/>
      <c r="JOK172" s="113"/>
      <c r="JOL172" s="113"/>
      <c r="JOM172" s="113"/>
      <c r="JON172" s="113"/>
      <c r="JOO172" s="113"/>
      <c r="JOP172" s="113"/>
      <c r="JOQ172" s="113"/>
      <c r="JOR172" s="113"/>
      <c r="JOS172" s="113"/>
      <c r="JOT172" s="113"/>
      <c r="JOU172" s="113"/>
      <c r="JOV172" s="113"/>
      <c r="JOW172" s="113"/>
      <c r="JOX172" s="113"/>
      <c r="JOY172" s="113"/>
      <c r="JOZ172" s="113"/>
      <c r="JPA172" s="113"/>
      <c r="JPB172" s="113"/>
      <c r="JPC172" s="113"/>
      <c r="JPD172" s="113"/>
      <c r="JPE172" s="113"/>
      <c r="JPF172" s="113"/>
      <c r="JPG172" s="113"/>
      <c r="JPH172" s="113"/>
      <c r="JPI172" s="113"/>
      <c r="JPJ172" s="113"/>
      <c r="JPK172" s="113"/>
      <c r="JPL172" s="113"/>
      <c r="JPM172" s="113"/>
      <c r="JPN172" s="113"/>
      <c r="JPO172" s="113"/>
      <c r="JPP172" s="113"/>
      <c r="JPQ172" s="113"/>
      <c r="JPR172" s="113"/>
      <c r="JPS172" s="113"/>
      <c r="JPT172" s="113"/>
      <c r="JPU172" s="113"/>
      <c r="JPV172" s="113"/>
      <c r="JPW172" s="113"/>
      <c r="JPX172" s="113"/>
      <c r="JPY172" s="113"/>
      <c r="JPZ172" s="113"/>
      <c r="JQA172" s="113"/>
      <c r="JQB172" s="113"/>
      <c r="JQC172" s="113"/>
      <c r="JQD172" s="113"/>
      <c r="JQE172" s="113"/>
      <c r="JQF172" s="113"/>
      <c r="JQG172" s="113"/>
      <c r="JQH172" s="113"/>
      <c r="JQI172" s="113"/>
      <c r="JQJ172" s="113"/>
      <c r="JQK172" s="113"/>
      <c r="JQL172" s="113"/>
      <c r="JQM172" s="113"/>
      <c r="JQN172" s="113"/>
      <c r="JQO172" s="113"/>
      <c r="JQP172" s="113"/>
      <c r="JQQ172" s="113"/>
      <c r="JQR172" s="113"/>
      <c r="JQS172" s="113"/>
      <c r="JQT172" s="113"/>
      <c r="JQU172" s="113"/>
      <c r="JQV172" s="113"/>
      <c r="JQW172" s="113"/>
      <c r="JQX172" s="113"/>
      <c r="JQY172" s="113"/>
      <c r="JQZ172" s="113"/>
      <c r="JRA172" s="113"/>
      <c r="JRB172" s="113"/>
      <c r="JRC172" s="113"/>
      <c r="JRD172" s="113"/>
      <c r="JRE172" s="113"/>
      <c r="JRF172" s="113"/>
      <c r="JRG172" s="113"/>
      <c r="JRH172" s="113"/>
      <c r="JRI172" s="113"/>
      <c r="JRJ172" s="113"/>
      <c r="JRK172" s="113"/>
      <c r="JRL172" s="113"/>
      <c r="JRM172" s="113"/>
      <c r="JRN172" s="113"/>
      <c r="JRO172" s="113"/>
      <c r="JRP172" s="113"/>
      <c r="JRQ172" s="113"/>
      <c r="JRR172" s="113"/>
      <c r="JRS172" s="113"/>
      <c r="JRT172" s="113"/>
      <c r="JRU172" s="113"/>
      <c r="JRV172" s="113"/>
      <c r="JRW172" s="113"/>
      <c r="JRX172" s="113"/>
      <c r="JRY172" s="113"/>
      <c r="JRZ172" s="113"/>
      <c r="JSA172" s="113"/>
      <c r="JSB172" s="113"/>
      <c r="JSC172" s="113"/>
      <c r="JSD172" s="113"/>
      <c r="JSE172" s="113"/>
      <c r="JSF172" s="113"/>
      <c r="JSG172" s="113"/>
      <c r="JSH172" s="113"/>
      <c r="JSI172" s="113"/>
      <c r="JSJ172" s="113"/>
      <c r="JSK172" s="113"/>
      <c r="JSL172" s="113"/>
      <c r="JSM172" s="113"/>
      <c r="JSN172" s="113"/>
      <c r="JSO172" s="113"/>
      <c r="JSP172" s="113"/>
      <c r="JSQ172" s="113"/>
      <c r="JSR172" s="113"/>
      <c r="JSS172" s="113"/>
      <c r="JST172" s="113"/>
      <c r="JSU172" s="113"/>
      <c r="JSV172" s="113"/>
      <c r="JSW172" s="113"/>
      <c r="JSX172" s="113"/>
      <c r="JSY172" s="113"/>
      <c r="JSZ172" s="113"/>
      <c r="JTA172" s="113"/>
      <c r="JTB172" s="113"/>
      <c r="JTC172" s="113"/>
      <c r="JTD172" s="113"/>
      <c r="JTE172" s="113"/>
      <c r="JTF172" s="113"/>
      <c r="JTG172" s="113"/>
      <c r="JTH172" s="113"/>
      <c r="JTI172" s="113"/>
      <c r="JTJ172" s="113"/>
      <c r="JTK172" s="113"/>
      <c r="JTL172" s="113"/>
      <c r="JTM172" s="113"/>
      <c r="JTN172" s="113"/>
      <c r="JTO172" s="113"/>
      <c r="JTP172" s="113"/>
      <c r="JTQ172" s="113"/>
      <c r="JTR172" s="113"/>
      <c r="JTS172" s="113"/>
      <c r="JTT172" s="113"/>
      <c r="JTU172" s="113"/>
      <c r="JTV172" s="113"/>
      <c r="JTW172" s="113"/>
      <c r="JTX172" s="113"/>
      <c r="JTY172" s="113"/>
      <c r="JTZ172" s="113"/>
      <c r="JUA172" s="113"/>
      <c r="JUB172" s="113"/>
      <c r="JUC172" s="113"/>
      <c r="JUD172" s="113"/>
      <c r="JUE172" s="113"/>
      <c r="JUF172" s="113"/>
      <c r="JUG172" s="113"/>
      <c r="JUH172" s="113"/>
      <c r="JUI172" s="113"/>
      <c r="JUJ172" s="113"/>
      <c r="JUK172" s="113"/>
      <c r="JUL172" s="113"/>
      <c r="JUM172" s="113"/>
      <c r="JUN172" s="113"/>
      <c r="JUO172" s="113"/>
      <c r="JUP172" s="113"/>
      <c r="JUQ172" s="113"/>
      <c r="JUR172" s="113"/>
      <c r="JUS172" s="113"/>
      <c r="JUT172" s="113"/>
      <c r="JUU172" s="113"/>
      <c r="JUV172" s="113"/>
      <c r="JUW172" s="113"/>
      <c r="JUX172" s="113"/>
      <c r="JUY172" s="113"/>
      <c r="JUZ172" s="113"/>
      <c r="JVA172" s="113"/>
      <c r="JVB172" s="113"/>
      <c r="JVC172" s="113"/>
      <c r="JVD172" s="113"/>
      <c r="JVE172" s="113"/>
      <c r="JVF172" s="113"/>
      <c r="JVG172" s="113"/>
      <c r="JVH172" s="113"/>
      <c r="JVI172" s="113"/>
      <c r="JVJ172" s="113"/>
      <c r="JVK172" s="113"/>
      <c r="JVL172" s="113"/>
      <c r="JVM172" s="113"/>
      <c r="JVN172" s="113"/>
      <c r="JVO172" s="113"/>
      <c r="JVP172" s="113"/>
      <c r="JVQ172" s="113"/>
      <c r="JVR172" s="113"/>
      <c r="JVS172" s="113"/>
      <c r="JVT172" s="113"/>
      <c r="JVU172" s="113"/>
      <c r="JVV172" s="113"/>
      <c r="JVW172" s="113"/>
      <c r="JVX172" s="113"/>
      <c r="JVY172" s="113"/>
      <c r="JVZ172" s="113"/>
      <c r="JWA172" s="113"/>
      <c r="JWB172" s="113"/>
      <c r="JWC172" s="113"/>
      <c r="JWD172" s="113"/>
      <c r="JWE172" s="113"/>
      <c r="JWF172" s="113"/>
      <c r="JWG172" s="113"/>
      <c r="JWH172" s="113"/>
      <c r="JWI172" s="113"/>
      <c r="JWJ172" s="113"/>
      <c r="JWK172" s="113"/>
      <c r="JWL172" s="113"/>
      <c r="JWM172" s="113"/>
      <c r="JWN172" s="113"/>
      <c r="JWO172" s="113"/>
      <c r="JWP172" s="113"/>
      <c r="JWQ172" s="113"/>
      <c r="JWR172" s="113"/>
      <c r="JWS172" s="113"/>
      <c r="JWT172" s="113"/>
      <c r="JWU172" s="113"/>
      <c r="JWV172" s="113"/>
      <c r="JWW172" s="113"/>
      <c r="JWX172" s="113"/>
      <c r="JWY172" s="113"/>
      <c r="JWZ172" s="113"/>
      <c r="JXA172" s="113"/>
      <c r="JXB172" s="113"/>
      <c r="JXC172" s="113"/>
      <c r="JXD172" s="113"/>
      <c r="JXE172" s="113"/>
      <c r="JXF172" s="113"/>
      <c r="JXG172" s="113"/>
      <c r="JXH172" s="113"/>
      <c r="JXI172" s="113"/>
      <c r="JXJ172" s="113"/>
      <c r="JXK172" s="113"/>
      <c r="JXL172" s="113"/>
      <c r="JXM172" s="113"/>
      <c r="JXN172" s="113"/>
      <c r="JXO172" s="113"/>
      <c r="JXP172" s="113"/>
      <c r="JXQ172" s="113"/>
      <c r="JXR172" s="113"/>
      <c r="JXS172" s="113"/>
      <c r="JXT172" s="113"/>
      <c r="JXU172" s="113"/>
      <c r="JXV172" s="113"/>
      <c r="JXW172" s="113"/>
      <c r="JXX172" s="113"/>
      <c r="JXY172" s="113"/>
      <c r="JXZ172" s="113"/>
      <c r="JYA172" s="113"/>
      <c r="JYB172" s="113"/>
      <c r="JYC172" s="113"/>
      <c r="JYD172" s="113"/>
      <c r="JYE172" s="113"/>
      <c r="JYF172" s="113"/>
      <c r="JYG172" s="113"/>
      <c r="JYH172" s="113"/>
      <c r="JYI172" s="113"/>
      <c r="JYJ172" s="113"/>
      <c r="JYK172" s="113"/>
      <c r="JYL172" s="113"/>
      <c r="JYM172" s="113"/>
      <c r="JYN172" s="113"/>
      <c r="JYO172" s="113"/>
      <c r="JYP172" s="113"/>
      <c r="JYQ172" s="113"/>
      <c r="JYR172" s="113"/>
      <c r="JYS172" s="113"/>
      <c r="JYT172" s="113"/>
      <c r="JYU172" s="113"/>
      <c r="JYV172" s="113"/>
      <c r="JYW172" s="113"/>
      <c r="JYX172" s="113"/>
      <c r="JYY172" s="113"/>
      <c r="JYZ172" s="113"/>
      <c r="JZA172" s="113"/>
      <c r="JZB172" s="113"/>
      <c r="JZC172" s="113"/>
      <c r="JZD172" s="113"/>
      <c r="JZE172" s="113"/>
      <c r="JZF172" s="113"/>
      <c r="JZG172" s="113"/>
      <c r="JZH172" s="113"/>
      <c r="JZI172" s="113"/>
      <c r="JZJ172" s="113"/>
      <c r="JZK172" s="113"/>
      <c r="JZL172" s="113"/>
      <c r="JZM172" s="113"/>
      <c r="JZN172" s="113"/>
      <c r="JZO172" s="113"/>
      <c r="JZP172" s="113"/>
      <c r="JZQ172" s="113"/>
      <c r="JZR172" s="113"/>
      <c r="JZS172" s="113"/>
      <c r="JZT172" s="113"/>
      <c r="JZU172" s="113"/>
      <c r="JZV172" s="113"/>
      <c r="JZW172" s="113"/>
      <c r="JZX172" s="113"/>
      <c r="JZY172" s="113"/>
      <c r="JZZ172" s="113"/>
      <c r="KAA172" s="113"/>
      <c r="KAB172" s="113"/>
      <c r="KAC172" s="113"/>
      <c r="KAD172" s="113"/>
      <c r="KAE172" s="113"/>
      <c r="KAF172" s="113"/>
      <c r="KAG172" s="113"/>
      <c r="KAH172" s="113"/>
      <c r="KAI172" s="113"/>
      <c r="KAJ172" s="113"/>
      <c r="KAK172" s="113"/>
      <c r="KAL172" s="113"/>
      <c r="KAM172" s="113"/>
      <c r="KAN172" s="113"/>
      <c r="KAO172" s="113"/>
      <c r="KAP172" s="113"/>
      <c r="KAQ172" s="113"/>
      <c r="KAR172" s="113"/>
      <c r="KAS172" s="113"/>
      <c r="KAT172" s="113"/>
      <c r="KAU172" s="113"/>
      <c r="KAV172" s="113"/>
      <c r="KAW172" s="113"/>
      <c r="KAX172" s="113"/>
      <c r="KAY172" s="113"/>
      <c r="KAZ172" s="113"/>
      <c r="KBA172" s="113"/>
      <c r="KBB172" s="113"/>
      <c r="KBC172" s="113"/>
      <c r="KBD172" s="113"/>
      <c r="KBE172" s="113"/>
      <c r="KBF172" s="113"/>
      <c r="KBG172" s="113"/>
      <c r="KBH172" s="113"/>
      <c r="KBI172" s="113"/>
      <c r="KBJ172" s="113"/>
      <c r="KBK172" s="113"/>
      <c r="KBL172" s="113"/>
      <c r="KBM172" s="113"/>
      <c r="KBN172" s="113"/>
      <c r="KBO172" s="113"/>
      <c r="KBP172" s="113"/>
      <c r="KBQ172" s="113"/>
      <c r="KBR172" s="113"/>
      <c r="KBS172" s="113"/>
      <c r="KBT172" s="113"/>
      <c r="KBU172" s="113"/>
      <c r="KBV172" s="113"/>
      <c r="KBW172" s="113"/>
      <c r="KBX172" s="113"/>
      <c r="KBY172" s="113"/>
      <c r="KBZ172" s="113"/>
      <c r="KCA172" s="113"/>
      <c r="KCB172" s="113"/>
      <c r="KCC172" s="113"/>
      <c r="KCD172" s="113"/>
      <c r="KCE172" s="113"/>
      <c r="KCF172" s="113"/>
      <c r="KCG172" s="113"/>
      <c r="KCH172" s="113"/>
      <c r="KCI172" s="113"/>
      <c r="KCJ172" s="113"/>
      <c r="KCK172" s="113"/>
      <c r="KCL172" s="113"/>
      <c r="KCM172" s="113"/>
      <c r="KCN172" s="113"/>
      <c r="KCO172" s="113"/>
      <c r="KCP172" s="113"/>
      <c r="KCQ172" s="113"/>
      <c r="KCR172" s="113"/>
      <c r="KCS172" s="113"/>
      <c r="KCT172" s="113"/>
      <c r="KCU172" s="113"/>
      <c r="KCV172" s="113"/>
      <c r="KCW172" s="113"/>
      <c r="KCX172" s="113"/>
      <c r="KCY172" s="113"/>
      <c r="KCZ172" s="113"/>
      <c r="KDA172" s="113"/>
      <c r="KDB172" s="113"/>
      <c r="KDC172" s="113"/>
      <c r="KDD172" s="113"/>
      <c r="KDE172" s="113"/>
      <c r="KDF172" s="113"/>
      <c r="KDG172" s="113"/>
      <c r="KDH172" s="113"/>
      <c r="KDI172" s="113"/>
      <c r="KDJ172" s="113"/>
      <c r="KDK172" s="113"/>
      <c r="KDL172" s="113"/>
      <c r="KDM172" s="113"/>
      <c r="KDN172" s="113"/>
      <c r="KDO172" s="113"/>
      <c r="KDP172" s="113"/>
      <c r="KDQ172" s="113"/>
      <c r="KDR172" s="113"/>
      <c r="KDS172" s="113"/>
      <c r="KDT172" s="113"/>
      <c r="KDU172" s="113"/>
      <c r="KDV172" s="113"/>
      <c r="KDW172" s="113"/>
      <c r="KDX172" s="113"/>
      <c r="KDY172" s="113"/>
      <c r="KDZ172" s="113"/>
      <c r="KEA172" s="113"/>
      <c r="KEB172" s="113"/>
      <c r="KEC172" s="113"/>
      <c r="KED172" s="113"/>
      <c r="KEE172" s="113"/>
      <c r="KEF172" s="113"/>
      <c r="KEG172" s="113"/>
      <c r="KEH172" s="113"/>
      <c r="KEI172" s="113"/>
      <c r="KEJ172" s="113"/>
      <c r="KEK172" s="113"/>
      <c r="KEL172" s="113"/>
      <c r="KEM172" s="113"/>
      <c r="KEN172" s="113"/>
      <c r="KEO172" s="113"/>
      <c r="KEP172" s="113"/>
      <c r="KEQ172" s="113"/>
      <c r="KER172" s="113"/>
      <c r="KES172" s="113"/>
      <c r="KET172" s="113"/>
      <c r="KEU172" s="113"/>
      <c r="KEV172" s="113"/>
      <c r="KEW172" s="113"/>
      <c r="KEX172" s="113"/>
      <c r="KEY172" s="113"/>
      <c r="KEZ172" s="113"/>
      <c r="KFA172" s="113"/>
      <c r="KFB172" s="113"/>
      <c r="KFC172" s="113"/>
      <c r="KFD172" s="113"/>
      <c r="KFE172" s="113"/>
      <c r="KFF172" s="113"/>
      <c r="KFG172" s="113"/>
      <c r="KFH172" s="113"/>
      <c r="KFI172" s="113"/>
      <c r="KFJ172" s="113"/>
      <c r="KFK172" s="113"/>
      <c r="KFL172" s="113"/>
      <c r="KFM172" s="113"/>
      <c r="KFN172" s="113"/>
      <c r="KFO172" s="113"/>
      <c r="KFP172" s="113"/>
      <c r="KFQ172" s="113"/>
      <c r="KFR172" s="113"/>
      <c r="KFS172" s="113"/>
      <c r="KFT172" s="113"/>
      <c r="KFU172" s="113"/>
      <c r="KFV172" s="113"/>
      <c r="KFW172" s="113"/>
      <c r="KFX172" s="113"/>
      <c r="KFY172" s="113"/>
      <c r="KFZ172" s="113"/>
      <c r="KGA172" s="113"/>
      <c r="KGB172" s="113"/>
      <c r="KGC172" s="113"/>
      <c r="KGD172" s="113"/>
      <c r="KGE172" s="113"/>
      <c r="KGF172" s="113"/>
      <c r="KGG172" s="113"/>
      <c r="KGH172" s="113"/>
      <c r="KGI172" s="113"/>
      <c r="KGJ172" s="113"/>
      <c r="KGK172" s="113"/>
      <c r="KGL172" s="113"/>
      <c r="KGM172" s="113"/>
      <c r="KGN172" s="113"/>
      <c r="KGO172" s="113"/>
      <c r="KGP172" s="113"/>
      <c r="KGQ172" s="113"/>
      <c r="KGR172" s="113"/>
      <c r="KGS172" s="113"/>
      <c r="KGT172" s="113"/>
      <c r="KGU172" s="113"/>
      <c r="KGV172" s="113"/>
      <c r="KGW172" s="113"/>
      <c r="KGX172" s="113"/>
      <c r="KGY172" s="113"/>
      <c r="KGZ172" s="113"/>
      <c r="KHA172" s="113"/>
      <c r="KHB172" s="113"/>
      <c r="KHC172" s="113"/>
      <c r="KHD172" s="113"/>
      <c r="KHE172" s="113"/>
      <c r="KHF172" s="113"/>
      <c r="KHG172" s="113"/>
      <c r="KHH172" s="113"/>
      <c r="KHI172" s="113"/>
      <c r="KHJ172" s="113"/>
      <c r="KHK172" s="113"/>
      <c r="KHL172" s="113"/>
      <c r="KHM172" s="113"/>
      <c r="KHN172" s="113"/>
      <c r="KHO172" s="113"/>
      <c r="KHP172" s="113"/>
      <c r="KHQ172" s="113"/>
      <c r="KHR172" s="113"/>
      <c r="KHS172" s="113"/>
      <c r="KHT172" s="113"/>
      <c r="KHU172" s="113"/>
      <c r="KHV172" s="113"/>
      <c r="KHW172" s="113"/>
      <c r="KHX172" s="113"/>
      <c r="KHY172" s="113"/>
      <c r="KHZ172" s="113"/>
      <c r="KIA172" s="113"/>
      <c r="KIB172" s="113"/>
      <c r="KIC172" s="113"/>
      <c r="KID172" s="113"/>
      <c r="KIE172" s="113"/>
      <c r="KIF172" s="113"/>
      <c r="KIG172" s="113"/>
      <c r="KIH172" s="113"/>
      <c r="KII172" s="113"/>
      <c r="KIJ172" s="113"/>
      <c r="KIK172" s="113"/>
      <c r="KIL172" s="113"/>
      <c r="KIM172" s="113"/>
      <c r="KIN172" s="113"/>
      <c r="KIO172" s="113"/>
      <c r="KIP172" s="113"/>
      <c r="KIQ172" s="113"/>
      <c r="KIR172" s="113"/>
      <c r="KIS172" s="113"/>
      <c r="KIT172" s="113"/>
      <c r="KIU172" s="113"/>
      <c r="KIV172" s="113"/>
      <c r="KIW172" s="113"/>
      <c r="KIX172" s="113"/>
      <c r="KIY172" s="113"/>
      <c r="KIZ172" s="113"/>
      <c r="KJA172" s="113"/>
      <c r="KJB172" s="113"/>
      <c r="KJC172" s="113"/>
      <c r="KJD172" s="113"/>
      <c r="KJE172" s="113"/>
      <c r="KJF172" s="113"/>
      <c r="KJG172" s="113"/>
      <c r="KJH172" s="113"/>
      <c r="KJI172" s="113"/>
      <c r="KJJ172" s="113"/>
      <c r="KJK172" s="113"/>
      <c r="KJL172" s="113"/>
      <c r="KJM172" s="113"/>
      <c r="KJN172" s="113"/>
      <c r="KJO172" s="113"/>
      <c r="KJP172" s="113"/>
      <c r="KJQ172" s="113"/>
      <c r="KJR172" s="113"/>
      <c r="KJS172" s="113"/>
      <c r="KJT172" s="113"/>
      <c r="KJU172" s="113"/>
      <c r="KJV172" s="113"/>
      <c r="KJW172" s="113"/>
      <c r="KJX172" s="113"/>
      <c r="KJY172" s="113"/>
      <c r="KJZ172" s="113"/>
      <c r="KKA172" s="113"/>
      <c r="KKB172" s="113"/>
      <c r="KKC172" s="113"/>
      <c r="KKD172" s="113"/>
      <c r="KKE172" s="113"/>
      <c r="KKF172" s="113"/>
      <c r="KKG172" s="113"/>
      <c r="KKH172" s="113"/>
      <c r="KKI172" s="113"/>
      <c r="KKJ172" s="113"/>
      <c r="KKK172" s="113"/>
      <c r="KKL172" s="113"/>
      <c r="KKM172" s="113"/>
      <c r="KKN172" s="113"/>
      <c r="KKO172" s="113"/>
      <c r="KKP172" s="113"/>
      <c r="KKQ172" s="113"/>
      <c r="KKR172" s="113"/>
      <c r="KKS172" s="113"/>
      <c r="KKT172" s="113"/>
      <c r="KKU172" s="113"/>
      <c r="KKV172" s="113"/>
      <c r="KKW172" s="113"/>
      <c r="KKX172" s="113"/>
      <c r="KKY172" s="113"/>
      <c r="KKZ172" s="113"/>
      <c r="KLA172" s="113"/>
      <c r="KLB172" s="113"/>
      <c r="KLC172" s="113"/>
      <c r="KLD172" s="113"/>
      <c r="KLE172" s="113"/>
      <c r="KLF172" s="113"/>
      <c r="KLG172" s="113"/>
      <c r="KLH172" s="113"/>
      <c r="KLI172" s="113"/>
      <c r="KLJ172" s="113"/>
      <c r="KLK172" s="113"/>
      <c r="KLL172" s="113"/>
      <c r="KLM172" s="113"/>
      <c r="KLN172" s="113"/>
      <c r="KLO172" s="113"/>
      <c r="KLP172" s="113"/>
      <c r="KLQ172" s="113"/>
      <c r="KLR172" s="113"/>
      <c r="KLS172" s="113"/>
      <c r="KLT172" s="113"/>
      <c r="KLU172" s="113"/>
      <c r="KLV172" s="113"/>
      <c r="KLW172" s="113"/>
      <c r="KLX172" s="113"/>
      <c r="KLY172" s="113"/>
      <c r="KLZ172" s="113"/>
      <c r="KMA172" s="113"/>
      <c r="KMB172" s="113"/>
      <c r="KMC172" s="113"/>
      <c r="KMD172" s="113"/>
      <c r="KME172" s="113"/>
      <c r="KMF172" s="113"/>
      <c r="KMG172" s="113"/>
      <c r="KMH172" s="113"/>
      <c r="KMI172" s="113"/>
      <c r="KMJ172" s="113"/>
      <c r="KMK172" s="113"/>
      <c r="KML172" s="113"/>
      <c r="KMM172" s="113"/>
      <c r="KMN172" s="113"/>
      <c r="KMO172" s="113"/>
      <c r="KMP172" s="113"/>
      <c r="KMQ172" s="113"/>
      <c r="KMR172" s="113"/>
      <c r="KMS172" s="113"/>
      <c r="KMT172" s="113"/>
      <c r="KMU172" s="113"/>
      <c r="KMV172" s="113"/>
      <c r="KMW172" s="113"/>
      <c r="KMX172" s="113"/>
      <c r="KMY172" s="113"/>
      <c r="KMZ172" s="113"/>
      <c r="KNA172" s="113"/>
      <c r="KNB172" s="113"/>
      <c r="KNC172" s="113"/>
      <c r="KND172" s="113"/>
      <c r="KNE172" s="113"/>
      <c r="KNF172" s="113"/>
      <c r="KNG172" s="113"/>
      <c r="KNH172" s="113"/>
      <c r="KNI172" s="113"/>
      <c r="KNJ172" s="113"/>
      <c r="KNK172" s="113"/>
      <c r="KNL172" s="113"/>
      <c r="KNM172" s="113"/>
      <c r="KNN172" s="113"/>
      <c r="KNO172" s="113"/>
      <c r="KNP172" s="113"/>
      <c r="KNQ172" s="113"/>
      <c r="KNR172" s="113"/>
      <c r="KNS172" s="113"/>
      <c r="KNT172" s="113"/>
      <c r="KNU172" s="113"/>
      <c r="KNV172" s="113"/>
      <c r="KNW172" s="113"/>
      <c r="KNX172" s="113"/>
      <c r="KNY172" s="113"/>
      <c r="KNZ172" s="113"/>
      <c r="KOA172" s="113"/>
      <c r="KOB172" s="113"/>
      <c r="KOC172" s="113"/>
      <c r="KOD172" s="113"/>
      <c r="KOE172" s="113"/>
      <c r="KOF172" s="113"/>
      <c r="KOG172" s="113"/>
      <c r="KOH172" s="113"/>
      <c r="KOI172" s="113"/>
      <c r="KOJ172" s="113"/>
      <c r="KOK172" s="113"/>
      <c r="KOL172" s="113"/>
      <c r="KOM172" s="113"/>
      <c r="KON172" s="113"/>
      <c r="KOO172" s="113"/>
      <c r="KOP172" s="113"/>
      <c r="KOQ172" s="113"/>
      <c r="KOR172" s="113"/>
      <c r="KOS172" s="113"/>
      <c r="KOT172" s="113"/>
      <c r="KOU172" s="113"/>
      <c r="KOV172" s="113"/>
      <c r="KOW172" s="113"/>
      <c r="KOX172" s="113"/>
      <c r="KOY172" s="113"/>
      <c r="KOZ172" s="113"/>
      <c r="KPA172" s="113"/>
      <c r="KPB172" s="113"/>
      <c r="KPC172" s="113"/>
      <c r="KPD172" s="113"/>
      <c r="KPE172" s="113"/>
      <c r="KPF172" s="113"/>
      <c r="KPG172" s="113"/>
      <c r="KPH172" s="113"/>
      <c r="KPI172" s="113"/>
      <c r="KPJ172" s="113"/>
      <c r="KPK172" s="113"/>
      <c r="KPL172" s="113"/>
      <c r="KPM172" s="113"/>
      <c r="KPN172" s="113"/>
      <c r="KPO172" s="113"/>
      <c r="KPP172" s="113"/>
      <c r="KPQ172" s="113"/>
      <c r="KPR172" s="113"/>
      <c r="KPS172" s="113"/>
      <c r="KPT172" s="113"/>
      <c r="KPU172" s="113"/>
      <c r="KPV172" s="113"/>
      <c r="KPW172" s="113"/>
      <c r="KPX172" s="113"/>
      <c r="KPY172" s="113"/>
      <c r="KPZ172" s="113"/>
      <c r="KQA172" s="113"/>
      <c r="KQB172" s="113"/>
      <c r="KQC172" s="113"/>
      <c r="KQD172" s="113"/>
      <c r="KQE172" s="113"/>
      <c r="KQF172" s="113"/>
      <c r="KQG172" s="113"/>
      <c r="KQH172" s="113"/>
      <c r="KQI172" s="113"/>
      <c r="KQJ172" s="113"/>
      <c r="KQK172" s="113"/>
      <c r="KQL172" s="113"/>
      <c r="KQM172" s="113"/>
      <c r="KQN172" s="113"/>
      <c r="KQO172" s="113"/>
      <c r="KQP172" s="113"/>
      <c r="KQQ172" s="113"/>
      <c r="KQR172" s="113"/>
      <c r="KQS172" s="113"/>
      <c r="KQT172" s="113"/>
      <c r="KQU172" s="113"/>
      <c r="KQV172" s="113"/>
      <c r="KQW172" s="113"/>
      <c r="KQX172" s="113"/>
      <c r="KQY172" s="113"/>
      <c r="KQZ172" s="113"/>
      <c r="KRA172" s="113"/>
      <c r="KRB172" s="113"/>
      <c r="KRC172" s="113"/>
      <c r="KRD172" s="113"/>
      <c r="KRE172" s="113"/>
      <c r="KRF172" s="113"/>
      <c r="KRG172" s="113"/>
      <c r="KRH172" s="113"/>
      <c r="KRI172" s="113"/>
      <c r="KRJ172" s="113"/>
      <c r="KRK172" s="113"/>
      <c r="KRL172" s="113"/>
      <c r="KRM172" s="113"/>
      <c r="KRN172" s="113"/>
      <c r="KRO172" s="113"/>
      <c r="KRP172" s="113"/>
      <c r="KRQ172" s="113"/>
      <c r="KRR172" s="113"/>
      <c r="KRS172" s="113"/>
      <c r="KRT172" s="113"/>
      <c r="KRU172" s="113"/>
      <c r="KRV172" s="113"/>
      <c r="KRW172" s="113"/>
      <c r="KRX172" s="113"/>
      <c r="KRY172" s="113"/>
      <c r="KRZ172" s="113"/>
      <c r="KSA172" s="113"/>
      <c r="KSB172" s="113"/>
      <c r="KSC172" s="113"/>
      <c r="KSD172" s="113"/>
      <c r="KSE172" s="113"/>
      <c r="KSF172" s="113"/>
      <c r="KSG172" s="113"/>
      <c r="KSH172" s="113"/>
      <c r="KSI172" s="113"/>
      <c r="KSJ172" s="113"/>
      <c r="KSK172" s="113"/>
      <c r="KSL172" s="113"/>
      <c r="KSM172" s="113"/>
      <c r="KSN172" s="113"/>
      <c r="KSO172" s="113"/>
      <c r="KSP172" s="113"/>
      <c r="KSQ172" s="113"/>
      <c r="KSR172" s="113"/>
      <c r="KSS172" s="113"/>
      <c r="KST172" s="113"/>
      <c r="KSU172" s="113"/>
      <c r="KSV172" s="113"/>
      <c r="KSW172" s="113"/>
      <c r="KSX172" s="113"/>
      <c r="KSY172" s="113"/>
      <c r="KSZ172" s="113"/>
      <c r="KTA172" s="113"/>
      <c r="KTB172" s="113"/>
      <c r="KTC172" s="113"/>
      <c r="KTD172" s="113"/>
      <c r="KTE172" s="113"/>
      <c r="KTF172" s="113"/>
      <c r="KTG172" s="113"/>
      <c r="KTH172" s="113"/>
      <c r="KTI172" s="113"/>
      <c r="KTJ172" s="113"/>
      <c r="KTK172" s="113"/>
      <c r="KTL172" s="113"/>
      <c r="KTM172" s="113"/>
      <c r="KTN172" s="113"/>
      <c r="KTO172" s="113"/>
      <c r="KTP172" s="113"/>
      <c r="KTQ172" s="113"/>
      <c r="KTR172" s="113"/>
      <c r="KTS172" s="113"/>
      <c r="KTT172" s="113"/>
      <c r="KTU172" s="113"/>
      <c r="KTV172" s="113"/>
      <c r="KTW172" s="113"/>
      <c r="KTX172" s="113"/>
      <c r="KTY172" s="113"/>
      <c r="KTZ172" s="113"/>
      <c r="KUA172" s="113"/>
      <c r="KUB172" s="113"/>
      <c r="KUC172" s="113"/>
      <c r="KUD172" s="113"/>
      <c r="KUE172" s="113"/>
      <c r="KUF172" s="113"/>
      <c r="KUG172" s="113"/>
      <c r="KUH172" s="113"/>
      <c r="KUI172" s="113"/>
      <c r="KUJ172" s="113"/>
      <c r="KUK172" s="113"/>
      <c r="KUL172" s="113"/>
      <c r="KUM172" s="113"/>
      <c r="KUN172" s="113"/>
      <c r="KUO172" s="113"/>
      <c r="KUP172" s="113"/>
      <c r="KUQ172" s="113"/>
      <c r="KUR172" s="113"/>
      <c r="KUS172" s="113"/>
      <c r="KUT172" s="113"/>
      <c r="KUU172" s="113"/>
      <c r="KUV172" s="113"/>
      <c r="KUW172" s="113"/>
      <c r="KUX172" s="113"/>
      <c r="KUY172" s="113"/>
      <c r="KUZ172" s="113"/>
      <c r="KVA172" s="113"/>
      <c r="KVB172" s="113"/>
      <c r="KVC172" s="113"/>
      <c r="KVD172" s="113"/>
      <c r="KVE172" s="113"/>
      <c r="KVF172" s="113"/>
      <c r="KVG172" s="113"/>
      <c r="KVH172" s="113"/>
      <c r="KVI172" s="113"/>
      <c r="KVJ172" s="113"/>
      <c r="KVK172" s="113"/>
      <c r="KVL172" s="113"/>
      <c r="KVM172" s="113"/>
      <c r="KVN172" s="113"/>
      <c r="KVO172" s="113"/>
      <c r="KVP172" s="113"/>
      <c r="KVQ172" s="113"/>
      <c r="KVR172" s="113"/>
      <c r="KVS172" s="113"/>
      <c r="KVT172" s="113"/>
      <c r="KVU172" s="113"/>
      <c r="KVV172" s="113"/>
      <c r="KVW172" s="113"/>
      <c r="KVX172" s="113"/>
      <c r="KVY172" s="113"/>
      <c r="KVZ172" s="113"/>
      <c r="KWA172" s="113"/>
      <c r="KWB172" s="113"/>
      <c r="KWC172" s="113"/>
      <c r="KWD172" s="113"/>
      <c r="KWE172" s="113"/>
      <c r="KWF172" s="113"/>
      <c r="KWG172" s="113"/>
      <c r="KWH172" s="113"/>
      <c r="KWI172" s="113"/>
      <c r="KWJ172" s="113"/>
      <c r="KWK172" s="113"/>
      <c r="KWL172" s="113"/>
      <c r="KWM172" s="113"/>
      <c r="KWN172" s="113"/>
      <c r="KWO172" s="113"/>
      <c r="KWP172" s="113"/>
      <c r="KWQ172" s="113"/>
      <c r="KWR172" s="113"/>
      <c r="KWS172" s="113"/>
      <c r="KWT172" s="113"/>
      <c r="KWU172" s="113"/>
      <c r="KWV172" s="113"/>
      <c r="KWW172" s="113"/>
      <c r="KWX172" s="113"/>
      <c r="KWY172" s="113"/>
      <c r="KWZ172" s="113"/>
      <c r="KXA172" s="113"/>
      <c r="KXB172" s="113"/>
      <c r="KXC172" s="113"/>
      <c r="KXD172" s="113"/>
      <c r="KXE172" s="113"/>
      <c r="KXF172" s="113"/>
      <c r="KXG172" s="113"/>
      <c r="KXH172" s="113"/>
      <c r="KXI172" s="113"/>
      <c r="KXJ172" s="113"/>
      <c r="KXK172" s="113"/>
      <c r="KXL172" s="113"/>
      <c r="KXM172" s="113"/>
      <c r="KXN172" s="113"/>
      <c r="KXO172" s="113"/>
      <c r="KXP172" s="113"/>
      <c r="KXQ172" s="113"/>
      <c r="KXR172" s="113"/>
      <c r="KXS172" s="113"/>
      <c r="KXT172" s="113"/>
      <c r="KXU172" s="113"/>
      <c r="KXV172" s="113"/>
      <c r="KXW172" s="113"/>
      <c r="KXX172" s="113"/>
      <c r="KXY172" s="113"/>
      <c r="KXZ172" s="113"/>
      <c r="KYA172" s="113"/>
      <c r="KYB172" s="113"/>
      <c r="KYC172" s="113"/>
      <c r="KYD172" s="113"/>
      <c r="KYE172" s="113"/>
      <c r="KYF172" s="113"/>
      <c r="KYG172" s="113"/>
      <c r="KYH172" s="113"/>
      <c r="KYI172" s="113"/>
      <c r="KYJ172" s="113"/>
      <c r="KYK172" s="113"/>
      <c r="KYL172" s="113"/>
      <c r="KYM172" s="113"/>
      <c r="KYN172" s="113"/>
      <c r="KYO172" s="113"/>
      <c r="KYP172" s="113"/>
      <c r="KYQ172" s="113"/>
      <c r="KYR172" s="113"/>
      <c r="KYS172" s="113"/>
      <c r="KYT172" s="113"/>
      <c r="KYU172" s="113"/>
      <c r="KYV172" s="113"/>
      <c r="KYW172" s="113"/>
      <c r="KYX172" s="113"/>
      <c r="KYY172" s="113"/>
      <c r="KYZ172" s="113"/>
      <c r="KZA172" s="113"/>
      <c r="KZB172" s="113"/>
      <c r="KZC172" s="113"/>
      <c r="KZD172" s="113"/>
      <c r="KZE172" s="113"/>
      <c r="KZF172" s="113"/>
      <c r="KZG172" s="113"/>
      <c r="KZH172" s="113"/>
      <c r="KZI172" s="113"/>
      <c r="KZJ172" s="113"/>
      <c r="KZK172" s="113"/>
      <c r="KZL172" s="113"/>
      <c r="KZM172" s="113"/>
      <c r="KZN172" s="113"/>
      <c r="KZO172" s="113"/>
      <c r="KZP172" s="113"/>
      <c r="KZQ172" s="113"/>
      <c r="KZR172" s="113"/>
      <c r="KZS172" s="113"/>
      <c r="KZT172" s="113"/>
      <c r="KZU172" s="113"/>
      <c r="KZV172" s="113"/>
      <c r="KZW172" s="113"/>
      <c r="KZX172" s="113"/>
      <c r="KZY172" s="113"/>
      <c r="KZZ172" s="113"/>
      <c r="LAA172" s="113"/>
      <c r="LAB172" s="113"/>
      <c r="LAC172" s="113"/>
      <c r="LAD172" s="113"/>
      <c r="LAE172" s="113"/>
      <c r="LAF172" s="113"/>
      <c r="LAG172" s="113"/>
      <c r="LAH172" s="113"/>
      <c r="LAI172" s="113"/>
      <c r="LAJ172" s="113"/>
      <c r="LAK172" s="113"/>
      <c r="LAL172" s="113"/>
      <c r="LAM172" s="113"/>
      <c r="LAN172" s="113"/>
      <c r="LAO172" s="113"/>
      <c r="LAP172" s="113"/>
      <c r="LAQ172" s="113"/>
      <c r="LAR172" s="113"/>
      <c r="LAS172" s="113"/>
      <c r="LAT172" s="113"/>
      <c r="LAU172" s="113"/>
      <c r="LAV172" s="113"/>
      <c r="LAW172" s="113"/>
      <c r="LAX172" s="113"/>
      <c r="LAY172" s="113"/>
      <c r="LAZ172" s="113"/>
      <c r="LBA172" s="113"/>
      <c r="LBB172" s="113"/>
      <c r="LBC172" s="113"/>
      <c r="LBD172" s="113"/>
      <c r="LBE172" s="113"/>
      <c r="LBF172" s="113"/>
      <c r="LBG172" s="113"/>
      <c r="LBH172" s="113"/>
      <c r="LBI172" s="113"/>
      <c r="LBJ172" s="113"/>
      <c r="LBK172" s="113"/>
      <c r="LBL172" s="113"/>
      <c r="LBM172" s="113"/>
      <c r="LBN172" s="113"/>
      <c r="LBO172" s="113"/>
      <c r="LBP172" s="113"/>
      <c r="LBQ172" s="113"/>
      <c r="LBR172" s="113"/>
      <c r="LBS172" s="113"/>
      <c r="LBT172" s="113"/>
      <c r="LBU172" s="113"/>
      <c r="LBV172" s="113"/>
      <c r="LBW172" s="113"/>
      <c r="LBX172" s="113"/>
      <c r="LBY172" s="113"/>
      <c r="LBZ172" s="113"/>
      <c r="LCA172" s="113"/>
      <c r="LCB172" s="113"/>
      <c r="LCC172" s="113"/>
      <c r="LCD172" s="113"/>
      <c r="LCE172" s="113"/>
      <c r="LCF172" s="113"/>
      <c r="LCG172" s="113"/>
      <c r="LCH172" s="113"/>
      <c r="LCI172" s="113"/>
      <c r="LCJ172" s="113"/>
      <c r="LCK172" s="113"/>
      <c r="LCL172" s="113"/>
      <c r="LCM172" s="113"/>
      <c r="LCN172" s="113"/>
      <c r="LCO172" s="113"/>
      <c r="LCP172" s="113"/>
      <c r="LCQ172" s="113"/>
      <c r="LCR172" s="113"/>
      <c r="LCS172" s="113"/>
      <c r="LCT172" s="113"/>
      <c r="LCU172" s="113"/>
      <c r="LCV172" s="113"/>
      <c r="LCW172" s="113"/>
      <c r="LCX172" s="113"/>
      <c r="LCY172" s="113"/>
      <c r="LCZ172" s="113"/>
      <c r="LDA172" s="113"/>
      <c r="LDB172" s="113"/>
      <c r="LDC172" s="113"/>
      <c r="LDD172" s="113"/>
      <c r="LDE172" s="113"/>
      <c r="LDF172" s="113"/>
      <c r="LDG172" s="113"/>
      <c r="LDH172" s="113"/>
      <c r="LDI172" s="113"/>
      <c r="LDJ172" s="113"/>
      <c r="LDK172" s="113"/>
      <c r="LDL172" s="113"/>
      <c r="LDM172" s="113"/>
      <c r="LDN172" s="113"/>
      <c r="LDO172" s="113"/>
      <c r="LDP172" s="113"/>
      <c r="LDQ172" s="113"/>
      <c r="LDR172" s="113"/>
      <c r="LDS172" s="113"/>
      <c r="LDT172" s="113"/>
      <c r="LDU172" s="113"/>
      <c r="LDV172" s="113"/>
      <c r="LDW172" s="113"/>
      <c r="LDX172" s="113"/>
      <c r="LDY172" s="113"/>
      <c r="LDZ172" s="113"/>
      <c r="LEA172" s="113"/>
      <c r="LEB172" s="113"/>
      <c r="LEC172" s="113"/>
      <c r="LED172" s="113"/>
      <c r="LEE172" s="113"/>
      <c r="LEF172" s="113"/>
      <c r="LEG172" s="113"/>
      <c r="LEH172" s="113"/>
      <c r="LEI172" s="113"/>
      <c r="LEJ172" s="113"/>
      <c r="LEK172" s="113"/>
      <c r="LEL172" s="113"/>
      <c r="LEM172" s="113"/>
      <c r="LEN172" s="113"/>
      <c r="LEO172" s="113"/>
      <c r="LEP172" s="113"/>
      <c r="LEQ172" s="113"/>
      <c r="LER172" s="113"/>
      <c r="LES172" s="113"/>
      <c r="LET172" s="113"/>
      <c r="LEU172" s="113"/>
      <c r="LEV172" s="113"/>
      <c r="LEW172" s="113"/>
      <c r="LEX172" s="113"/>
      <c r="LEY172" s="113"/>
      <c r="LEZ172" s="113"/>
      <c r="LFA172" s="113"/>
      <c r="LFB172" s="113"/>
      <c r="LFC172" s="113"/>
      <c r="LFD172" s="113"/>
      <c r="LFE172" s="113"/>
      <c r="LFF172" s="113"/>
      <c r="LFG172" s="113"/>
      <c r="LFH172" s="113"/>
      <c r="LFI172" s="113"/>
      <c r="LFJ172" s="113"/>
      <c r="LFK172" s="113"/>
      <c r="LFL172" s="113"/>
      <c r="LFM172" s="113"/>
      <c r="LFN172" s="113"/>
      <c r="LFO172" s="113"/>
      <c r="LFP172" s="113"/>
      <c r="LFQ172" s="113"/>
      <c r="LFR172" s="113"/>
      <c r="LFS172" s="113"/>
      <c r="LFT172" s="113"/>
      <c r="LFU172" s="113"/>
      <c r="LFV172" s="113"/>
      <c r="LFW172" s="113"/>
      <c r="LFX172" s="113"/>
      <c r="LFY172" s="113"/>
      <c r="LFZ172" s="113"/>
      <c r="LGA172" s="113"/>
      <c r="LGB172" s="113"/>
      <c r="LGC172" s="113"/>
      <c r="LGD172" s="113"/>
      <c r="LGE172" s="113"/>
      <c r="LGF172" s="113"/>
      <c r="LGG172" s="113"/>
      <c r="LGH172" s="113"/>
      <c r="LGI172" s="113"/>
      <c r="LGJ172" s="113"/>
      <c r="LGK172" s="113"/>
      <c r="LGL172" s="113"/>
      <c r="LGM172" s="113"/>
      <c r="LGN172" s="113"/>
      <c r="LGO172" s="113"/>
      <c r="LGP172" s="113"/>
      <c r="LGQ172" s="113"/>
      <c r="LGR172" s="113"/>
      <c r="LGS172" s="113"/>
      <c r="LGT172" s="113"/>
      <c r="LGU172" s="113"/>
      <c r="LGV172" s="113"/>
      <c r="LGW172" s="113"/>
      <c r="LGX172" s="113"/>
      <c r="LGY172" s="113"/>
      <c r="LGZ172" s="113"/>
      <c r="LHA172" s="113"/>
      <c r="LHB172" s="113"/>
      <c r="LHC172" s="113"/>
      <c r="LHD172" s="113"/>
      <c r="LHE172" s="113"/>
      <c r="LHF172" s="113"/>
      <c r="LHG172" s="113"/>
      <c r="LHH172" s="113"/>
      <c r="LHI172" s="113"/>
      <c r="LHJ172" s="113"/>
      <c r="LHK172" s="113"/>
      <c r="LHL172" s="113"/>
      <c r="LHM172" s="113"/>
      <c r="LHN172" s="113"/>
      <c r="LHO172" s="113"/>
      <c r="LHP172" s="113"/>
      <c r="LHQ172" s="113"/>
      <c r="LHR172" s="113"/>
      <c r="LHS172" s="113"/>
      <c r="LHT172" s="113"/>
      <c r="LHU172" s="113"/>
      <c r="LHV172" s="113"/>
      <c r="LHW172" s="113"/>
      <c r="LHX172" s="113"/>
      <c r="LHY172" s="113"/>
      <c r="LHZ172" s="113"/>
      <c r="LIA172" s="113"/>
      <c r="LIB172" s="113"/>
      <c r="LIC172" s="113"/>
      <c r="LID172" s="113"/>
      <c r="LIE172" s="113"/>
      <c r="LIF172" s="113"/>
      <c r="LIG172" s="113"/>
      <c r="LIH172" s="113"/>
      <c r="LII172" s="113"/>
      <c r="LIJ172" s="113"/>
      <c r="LIK172" s="113"/>
      <c r="LIL172" s="113"/>
      <c r="LIM172" s="113"/>
      <c r="LIN172" s="113"/>
      <c r="LIO172" s="113"/>
      <c r="LIP172" s="113"/>
      <c r="LIQ172" s="113"/>
      <c r="LIR172" s="113"/>
      <c r="LIS172" s="113"/>
      <c r="LIT172" s="113"/>
      <c r="LIU172" s="113"/>
      <c r="LIV172" s="113"/>
      <c r="LIW172" s="113"/>
      <c r="LIX172" s="113"/>
      <c r="LIY172" s="113"/>
      <c r="LIZ172" s="113"/>
      <c r="LJA172" s="113"/>
      <c r="LJB172" s="113"/>
      <c r="LJC172" s="113"/>
      <c r="LJD172" s="113"/>
      <c r="LJE172" s="113"/>
      <c r="LJF172" s="113"/>
      <c r="LJG172" s="113"/>
      <c r="LJH172" s="113"/>
      <c r="LJI172" s="113"/>
      <c r="LJJ172" s="113"/>
      <c r="LJK172" s="113"/>
      <c r="LJL172" s="113"/>
      <c r="LJM172" s="113"/>
      <c r="LJN172" s="113"/>
      <c r="LJO172" s="113"/>
      <c r="LJP172" s="113"/>
      <c r="LJQ172" s="113"/>
      <c r="LJR172" s="113"/>
      <c r="LJS172" s="113"/>
      <c r="LJT172" s="113"/>
      <c r="LJU172" s="113"/>
      <c r="LJV172" s="113"/>
      <c r="LJW172" s="113"/>
      <c r="LJX172" s="113"/>
      <c r="LJY172" s="113"/>
      <c r="LJZ172" s="113"/>
      <c r="LKA172" s="113"/>
      <c r="LKB172" s="113"/>
      <c r="LKC172" s="113"/>
      <c r="LKD172" s="113"/>
      <c r="LKE172" s="113"/>
      <c r="LKF172" s="113"/>
      <c r="LKG172" s="113"/>
      <c r="LKH172" s="113"/>
      <c r="LKI172" s="113"/>
      <c r="LKJ172" s="113"/>
      <c r="LKK172" s="113"/>
      <c r="LKL172" s="113"/>
      <c r="LKM172" s="113"/>
      <c r="LKN172" s="113"/>
      <c r="LKO172" s="113"/>
      <c r="LKP172" s="113"/>
      <c r="LKQ172" s="113"/>
      <c r="LKR172" s="113"/>
      <c r="LKS172" s="113"/>
      <c r="LKT172" s="113"/>
      <c r="LKU172" s="113"/>
      <c r="LKV172" s="113"/>
      <c r="LKW172" s="113"/>
      <c r="LKX172" s="113"/>
      <c r="LKY172" s="113"/>
      <c r="LKZ172" s="113"/>
      <c r="LLA172" s="113"/>
      <c r="LLB172" s="113"/>
      <c r="LLC172" s="113"/>
      <c r="LLD172" s="113"/>
      <c r="LLE172" s="113"/>
      <c r="LLF172" s="113"/>
      <c r="LLG172" s="113"/>
      <c r="LLH172" s="113"/>
      <c r="LLI172" s="113"/>
      <c r="LLJ172" s="113"/>
      <c r="LLK172" s="113"/>
      <c r="LLL172" s="113"/>
      <c r="LLM172" s="113"/>
      <c r="LLN172" s="113"/>
      <c r="LLO172" s="113"/>
      <c r="LLP172" s="113"/>
      <c r="LLQ172" s="113"/>
      <c r="LLR172" s="113"/>
      <c r="LLS172" s="113"/>
      <c r="LLT172" s="113"/>
      <c r="LLU172" s="113"/>
      <c r="LLV172" s="113"/>
      <c r="LLW172" s="113"/>
      <c r="LLX172" s="113"/>
      <c r="LLY172" s="113"/>
      <c r="LLZ172" s="113"/>
      <c r="LMA172" s="113"/>
      <c r="LMB172" s="113"/>
      <c r="LMC172" s="113"/>
      <c r="LMD172" s="113"/>
      <c r="LME172" s="113"/>
      <c r="LMF172" s="113"/>
      <c r="LMG172" s="113"/>
      <c r="LMH172" s="113"/>
      <c r="LMI172" s="113"/>
      <c r="LMJ172" s="113"/>
      <c r="LMK172" s="113"/>
      <c r="LML172" s="113"/>
      <c r="LMM172" s="113"/>
      <c r="LMN172" s="113"/>
      <c r="LMO172" s="113"/>
      <c r="LMP172" s="113"/>
      <c r="LMQ172" s="113"/>
      <c r="LMR172" s="113"/>
      <c r="LMS172" s="113"/>
      <c r="LMT172" s="113"/>
      <c r="LMU172" s="113"/>
      <c r="LMV172" s="113"/>
      <c r="LMW172" s="113"/>
      <c r="LMX172" s="113"/>
      <c r="LMY172" s="113"/>
      <c r="LMZ172" s="113"/>
      <c r="LNA172" s="113"/>
      <c r="LNB172" s="113"/>
      <c r="LNC172" s="113"/>
      <c r="LND172" s="113"/>
      <c r="LNE172" s="113"/>
      <c r="LNF172" s="113"/>
      <c r="LNG172" s="113"/>
      <c r="LNH172" s="113"/>
      <c r="LNI172" s="113"/>
      <c r="LNJ172" s="113"/>
      <c r="LNK172" s="113"/>
      <c r="LNL172" s="113"/>
      <c r="LNM172" s="113"/>
      <c r="LNN172" s="113"/>
      <c r="LNO172" s="113"/>
      <c r="LNP172" s="113"/>
      <c r="LNQ172" s="113"/>
      <c r="LNR172" s="113"/>
      <c r="LNS172" s="113"/>
      <c r="LNT172" s="113"/>
      <c r="LNU172" s="113"/>
      <c r="LNV172" s="113"/>
      <c r="LNW172" s="113"/>
      <c r="LNX172" s="113"/>
      <c r="LNY172" s="113"/>
      <c r="LNZ172" s="113"/>
      <c r="LOA172" s="113"/>
      <c r="LOB172" s="113"/>
      <c r="LOC172" s="113"/>
      <c r="LOD172" s="113"/>
      <c r="LOE172" s="113"/>
      <c r="LOF172" s="113"/>
      <c r="LOG172" s="113"/>
      <c r="LOH172" s="113"/>
      <c r="LOI172" s="113"/>
      <c r="LOJ172" s="113"/>
      <c r="LOK172" s="113"/>
      <c r="LOL172" s="113"/>
      <c r="LOM172" s="113"/>
      <c r="LON172" s="113"/>
      <c r="LOO172" s="113"/>
      <c r="LOP172" s="113"/>
      <c r="LOQ172" s="113"/>
      <c r="LOR172" s="113"/>
      <c r="LOS172" s="113"/>
      <c r="LOT172" s="113"/>
      <c r="LOU172" s="113"/>
      <c r="LOV172" s="113"/>
      <c r="LOW172" s="113"/>
      <c r="LOX172" s="113"/>
      <c r="LOY172" s="113"/>
      <c r="LOZ172" s="113"/>
      <c r="LPA172" s="113"/>
      <c r="LPB172" s="113"/>
      <c r="LPC172" s="113"/>
      <c r="LPD172" s="113"/>
      <c r="LPE172" s="113"/>
      <c r="LPF172" s="113"/>
      <c r="LPG172" s="113"/>
      <c r="LPH172" s="113"/>
      <c r="LPI172" s="113"/>
      <c r="LPJ172" s="113"/>
      <c r="LPK172" s="113"/>
      <c r="LPL172" s="113"/>
      <c r="LPM172" s="113"/>
      <c r="LPN172" s="113"/>
      <c r="LPO172" s="113"/>
      <c r="LPP172" s="113"/>
      <c r="LPQ172" s="113"/>
      <c r="LPR172" s="113"/>
      <c r="LPS172" s="113"/>
      <c r="LPT172" s="113"/>
      <c r="LPU172" s="113"/>
      <c r="LPV172" s="113"/>
      <c r="LPW172" s="113"/>
      <c r="LPX172" s="113"/>
      <c r="LPY172" s="113"/>
      <c r="LPZ172" s="113"/>
      <c r="LQA172" s="113"/>
      <c r="LQB172" s="113"/>
      <c r="LQC172" s="113"/>
      <c r="LQD172" s="113"/>
      <c r="LQE172" s="113"/>
      <c r="LQF172" s="113"/>
      <c r="LQG172" s="113"/>
      <c r="LQH172" s="113"/>
      <c r="LQI172" s="113"/>
      <c r="LQJ172" s="113"/>
      <c r="LQK172" s="113"/>
      <c r="LQL172" s="113"/>
      <c r="LQM172" s="113"/>
      <c r="LQN172" s="113"/>
      <c r="LQO172" s="113"/>
      <c r="LQP172" s="113"/>
      <c r="LQQ172" s="113"/>
      <c r="LQR172" s="113"/>
      <c r="LQS172" s="113"/>
      <c r="LQT172" s="113"/>
      <c r="LQU172" s="113"/>
      <c r="LQV172" s="113"/>
      <c r="LQW172" s="113"/>
      <c r="LQX172" s="113"/>
      <c r="LQY172" s="113"/>
      <c r="LQZ172" s="113"/>
      <c r="LRA172" s="113"/>
      <c r="LRB172" s="113"/>
      <c r="LRC172" s="113"/>
      <c r="LRD172" s="113"/>
      <c r="LRE172" s="113"/>
      <c r="LRF172" s="113"/>
      <c r="LRG172" s="113"/>
      <c r="LRH172" s="113"/>
      <c r="LRI172" s="113"/>
      <c r="LRJ172" s="113"/>
      <c r="LRK172" s="113"/>
      <c r="LRL172" s="113"/>
      <c r="LRM172" s="113"/>
      <c r="LRN172" s="113"/>
      <c r="LRO172" s="113"/>
      <c r="LRP172" s="113"/>
      <c r="LRQ172" s="113"/>
      <c r="LRR172" s="113"/>
      <c r="LRS172" s="113"/>
      <c r="LRT172" s="113"/>
      <c r="LRU172" s="113"/>
      <c r="LRV172" s="113"/>
      <c r="LRW172" s="113"/>
      <c r="LRX172" s="113"/>
      <c r="LRY172" s="113"/>
      <c r="LRZ172" s="113"/>
      <c r="LSA172" s="113"/>
      <c r="LSB172" s="113"/>
      <c r="LSC172" s="113"/>
      <c r="LSD172" s="113"/>
      <c r="LSE172" s="113"/>
      <c r="LSF172" s="113"/>
      <c r="LSG172" s="113"/>
      <c r="LSH172" s="113"/>
      <c r="LSI172" s="113"/>
      <c r="LSJ172" s="113"/>
      <c r="LSK172" s="113"/>
      <c r="LSL172" s="113"/>
      <c r="LSM172" s="113"/>
      <c r="LSN172" s="113"/>
      <c r="LSO172" s="113"/>
      <c r="LSP172" s="113"/>
      <c r="LSQ172" s="113"/>
      <c r="LSR172" s="113"/>
      <c r="LSS172" s="113"/>
      <c r="LST172" s="113"/>
      <c r="LSU172" s="113"/>
      <c r="LSV172" s="113"/>
      <c r="LSW172" s="113"/>
      <c r="LSX172" s="113"/>
      <c r="LSY172" s="113"/>
      <c r="LSZ172" s="113"/>
      <c r="LTA172" s="113"/>
      <c r="LTB172" s="113"/>
      <c r="LTC172" s="113"/>
      <c r="LTD172" s="113"/>
      <c r="LTE172" s="113"/>
      <c r="LTF172" s="113"/>
      <c r="LTG172" s="113"/>
      <c r="LTH172" s="113"/>
      <c r="LTI172" s="113"/>
      <c r="LTJ172" s="113"/>
      <c r="LTK172" s="113"/>
      <c r="LTL172" s="113"/>
      <c r="LTM172" s="113"/>
      <c r="LTN172" s="113"/>
      <c r="LTO172" s="113"/>
      <c r="LTP172" s="113"/>
      <c r="LTQ172" s="113"/>
      <c r="LTR172" s="113"/>
      <c r="LTS172" s="113"/>
      <c r="LTT172" s="113"/>
      <c r="LTU172" s="113"/>
      <c r="LTV172" s="113"/>
      <c r="LTW172" s="113"/>
      <c r="LTX172" s="113"/>
      <c r="LTY172" s="113"/>
      <c r="LTZ172" s="113"/>
      <c r="LUA172" s="113"/>
      <c r="LUB172" s="113"/>
      <c r="LUC172" s="113"/>
      <c r="LUD172" s="113"/>
      <c r="LUE172" s="113"/>
      <c r="LUF172" s="113"/>
      <c r="LUG172" s="113"/>
      <c r="LUH172" s="113"/>
      <c r="LUI172" s="113"/>
      <c r="LUJ172" s="113"/>
      <c r="LUK172" s="113"/>
      <c r="LUL172" s="113"/>
      <c r="LUM172" s="113"/>
      <c r="LUN172" s="113"/>
      <c r="LUO172" s="113"/>
      <c r="LUP172" s="113"/>
      <c r="LUQ172" s="113"/>
      <c r="LUR172" s="113"/>
      <c r="LUS172" s="113"/>
      <c r="LUT172" s="113"/>
      <c r="LUU172" s="113"/>
      <c r="LUV172" s="113"/>
      <c r="LUW172" s="113"/>
      <c r="LUX172" s="113"/>
      <c r="LUY172" s="113"/>
      <c r="LUZ172" s="113"/>
      <c r="LVA172" s="113"/>
      <c r="LVB172" s="113"/>
      <c r="LVC172" s="113"/>
      <c r="LVD172" s="113"/>
      <c r="LVE172" s="113"/>
      <c r="LVF172" s="113"/>
      <c r="LVG172" s="113"/>
      <c r="LVH172" s="113"/>
      <c r="LVI172" s="113"/>
      <c r="LVJ172" s="113"/>
      <c r="LVK172" s="113"/>
      <c r="LVL172" s="113"/>
      <c r="LVM172" s="113"/>
      <c r="LVN172" s="113"/>
      <c r="LVO172" s="113"/>
      <c r="LVP172" s="113"/>
      <c r="LVQ172" s="113"/>
      <c r="LVR172" s="113"/>
      <c r="LVS172" s="113"/>
      <c r="LVT172" s="113"/>
      <c r="LVU172" s="113"/>
      <c r="LVV172" s="113"/>
      <c r="LVW172" s="113"/>
      <c r="LVX172" s="113"/>
      <c r="LVY172" s="113"/>
      <c r="LVZ172" s="113"/>
      <c r="LWA172" s="113"/>
      <c r="LWB172" s="113"/>
      <c r="LWC172" s="113"/>
      <c r="LWD172" s="113"/>
      <c r="LWE172" s="113"/>
      <c r="LWF172" s="113"/>
      <c r="LWG172" s="113"/>
      <c r="LWH172" s="113"/>
      <c r="LWI172" s="113"/>
      <c r="LWJ172" s="113"/>
      <c r="LWK172" s="113"/>
      <c r="LWL172" s="113"/>
      <c r="LWM172" s="113"/>
      <c r="LWN172" s="113"/>
      <c r="LWO172" s="113"/>
      <c r="LWP172" s="113"/>
      <c r="LWQ172" s="113"/>
      <c r="LWR172" s="113"/>
      <c r="LWS172" s="113"/>
      <c r="LWT172" s="113"/>
      <c r="LWU172" s="113"/>
      <c r="LWV172" s="113"/>
      <c r="LWW172" s="113"/>
      <c r="LWX172" s="113"/>
      <c r="LWY172" s="113"/>
      <c r="LWZ172" s="113"/>
      <c r="LXA172" s="113"/>
      <c r="LXB172" s="113"/>
      <c r="LXC172" s="113"/>
      <c r="LXD172" s="113"/>
      <c r="LXE172" s="113"/>
      <c r="LXF172" s="113"/>
      <c r="LXG172" s="113"/>
      <c r="LXH172" s="113"/>
      <c r="LXI172" s="113"/>
      <c r="LXJ172" s="113"/>
      <c r="LXK172" s="113"/>
      <c r="LXL172" s="113"/>
      <c r="LXM172" s="113"/>
      <c r="LXN172" s="113"/>
      <c r="LXO172" s="113"/>
      <c r="LXP172" s="113"/>
      <c r="LXQ172" s="113"/>
      <c r="LXR172" s="113"/>
      <c r="LXS172" s="113"/>
      <c r="LXT172" s="113"/>
      <c r="LXU172" s="113"/>
      <c r="LXV172" s="113"/>
      <c r="LXW172" s="113"/>
      <c r="LXX172" s="113"/>
      <c r="LXY172" s="113"/>
      <c r="LXZ172" s="113"/>
      <c r="LYA172" s="113"/>
      <c r="LYB172" s="113"/>
      <c r="LYC172" s="113"/>
      <c r="LYD172" s="113"/>
      <c r="LYE172" s="113"/>
      <c r="LYF172" s="113"/>
      <c r="LYG172" s="113"/>
      <c r="LYH172" s="113"/>
      <c r="LYI172" s="113"/>
      <c r="LYJ172" s="113"/>
      <c r="LYK172" s="113"/>
      <c r="LYL172" s="113"/>
      <c r="LYM172" s="113"/>
      <c r="LYN172" s="113"/>
      <c r="LYO172" s="113"/>
      <c r="LYP172" s="113"/>
      <c r="LYQ172" s="113"/>
      <c r="LYR172" s="113"/>
      <c r="LYS172" s="113"/>
      <c r="LYT172" s="113"/>
      <c r="LYU172" s="113"/>
      <c r="LYV172" s="113"/>
      <c r="LYW172" s="113"/>
      <c r="LYX172" s="113"/>
      <c r="LYY172" s="113"/>
      <c r="LYZ172" s="113"/>
      <c r="LZA172" s="113"/>
      <c r="LZB172" s="113"/>
      <c r="LZC172" s="113"/>
      <c r="LZD172" s="113"/>
      <c r="LZE172" s="113"/>
      <c r="LZF172" s="113"/>
      <c r="LZG172" s="113"/>
      <c r="LZH172" s="113"/>
      <c r="LZI172" s="113"/>
      <c r="LZJ172" s="113"/>
      <c r="LZK172" s="113"/>
      <c r="LZL172" s="113"/>
      <c r="LZM172" s="113"/>
      <c r="LZN172" s="113"/>
      <c r="LZO172" s="113"/>
      <c r="LZP172" s="113"/>
      <c r="LZQ172" s="113"/>
      <c r="LZR172" s="113"/>
      <c r="LZS172" s="113"/>
      <c r="LZT172" s="113"/>
      <c r="LZU172" s="113"/>
      <c r="LZV172" s="113"/>
      <c r="LZW172" s="113"/>
      <c r="LZX172" s="113"/>
      <c r="LZY172" s="113"/>
      <c r="LZZ172" s="113"/>
      <c r="MAA172" s="113"/>
      <c r="MAB172" s="113"/>
      <c r="MAC172" s="113"/>
      <c r="MAD172" s="113"/>
      <c r="MAE172" s="113"/>
      <c r="MAF172" s="113"/>
      <c r="MAG172" s="113"/>
      <c r="MAH172" s="113"/>
      <c r="MAI172" s="113"/>
      <c r="MAJ172" s="113"/>
      <c r="MAK172" s="113"/>
      <c r="MAL172" s="113"/>
      <c r="MAM172" s="113"/>
      <c r="MAN172" s="113"/>
      <c r="MAO172" s="113"/>
      <c r="MAP172" s="113"/>
      <c r="MAQ172" s="113"/>
      <c r="MAR172" s="113"/>
      <c r="MAS172" s="113"/>
      <c r="MAT172" s="113"/>
      <c r="MAU172" s="113"/>
      <c r="MAV172" s="113"/>
      <c r="MAW172" s="113"/>
      <c r="MAX172" s="113"/>
      <c r="MAY172" s="113"/>
      <c r="MAZ172" s="113"/>
      <c r="MBA172" s="113"/>
      <c r="MBB172" s="113"/>
      <c r="MBC172" s="113"/>
      <c r="MBD172" s="113"/>
      <c r="MBE172" s="113"/>
      <c r="MBF172" s="113"/>
      <c r="MBG172" s="113"/>
      <c r="MBH172" s="113"/>
      <c r="MBI172" s="113"/>
      <c r="MBJ172" s="113"/>
      <c r="MBK172" s="113"/>
      <c r="MBL172" s="113"/>
      <c r="MBM172" s="113"/>
      <c r="MBN172" s="113"/>
      <c r="MBO172" s="113"/>
      <c r="MBP172" s="113"/>
      <c r="MBQ172" s="113"/>
      <c r="MBR172" s="113"/>
      <c r="MBS172" s="113"/>
      <c r="MBT172" s="113"/>
      <c r="MBU172" s="113"/>
      <c r="MBV172" s="113"/>
      <c r="MBW172" s="113"/>
      <c r="MBX172" s="113"/>
      <c r="MBY172" s="113"/>
      <c r="MBZ172" s="113"/>
      <c r="MCA172" s="113"/>
      <c r="MCB172" s="113"/>
      <c r="MCC172" s="113"/>
      <c r="MCD172" s="113"/>
      <c r="MCE172" s="113"/>
      <c r="MCF172" s="113"/>
      <c r="MCG172" s="113"/>
      <c r="MCH172" s="113"/>
      <c r="MCI172" s="113"/>
      <c r="MCJ172" s="113"/>
      <c r="MCK172" s="113"/>
      <c r="MCL172" s="113"/>
      <c r="MCM172" s="113"/>
      <c r="MCN172" s="113"/>
      <c r="MCO172" s="113"/>
      <c r="MCP172" s="113"/>
      <c r="MCQ172" s="113"/>
      <c r="MCR172" s="113"/>
      <c r="MCS172" s="113"/>
      <c r="MCT172" s="113"/>
      <c r="MCU172" s="113"/>
      <c r="MCV172" s="113"/>
      <c r="MCW172" s="113"/>
      <c r="MCX172" s="113"/>
      <c r="MCY172" s="113"/>
      <c r="MCZ172" s="113"/>
      <c r="MDA172" s="113"/>
      <c r="MDB172" s="113"/>
      <c r="MDC172" s="113"/>
      <c r="MDD172" s="113"/>
      <c r="MDE172" s="113"/>
      <c r="MDF172" s="113"/>
      <c r="MDG172" s="113"/>
      <c r="MDH172" s="113"/>
      <c r="MDI172" s="113"/>
      <c r="MDJ172" s="113"/>
      <c r="MDK172" s="113"/>
      <c r="MDL172" s="113"/>
      <c r="MDM172" s="113"/>
      <c r="MDN172" s="113"/>
      <c r="MDO172" s="113"/>
      <c r="MDP172" s="113"/>
      <c r="MDQ172" s="113"/>
      <c r="MDR172" s="113"/>
      <c r="MDS172" s="113"/>
      <c r="MDT172" s="113"/>
      <c r="MDU172" s="113"/>
      <c r="MDV172" s="113"/>
      <c r="MDW172" s="113"/>
      <c r="MDX172" s="113"/>
      <c r="MDY172" s="113"/>
      <c r="MDZ172" s="113"/>
      <c r="MEA172" s="113"/>
      <c r="MEB172" s="113"/>
      <c r="MEC172" s="113"/>
      <c r="MED172" s="113"/>
      <c r="MEE172" s="113"/>
      <c r="MEF172" s="113"/>
      <c r="MEG172" s="113"/>
      <c r="MEH172" s="113"/>
      <c r="MEI172" s="113"/>
      <c r="MEJ172" s="113"/>
      <c r="MEK172" s="113"/>
      <c r="MEL172" s="113"/>
      <c r="MEM172" s="113"/>
      <c r="MEN172" s="113"/>
      <c r="MEO172" s="113"/>
      <c r="MEP172" s="113"/>
      <c r="MEQ172" s="113"/>
      <c r="MER172" s="113"/>
      <c r="MES172" s="113"/>
      <c r="MET172" s="113"/>
      <c r="MEU172" s="113"/>
      <c r="MEV172" s="113"/>
      <c r="MEW172" s="113"/>
      <c r="MEX172" s="113"/>
      <c r="MEY172" s="113"/>
      <c r="MEZ172" s="113"/>
      <c r="MFA172" s="113"/>
      <c r="MFB172" s="113"/>
      <c r="MFC172" s="113"/>
      <c r="MFD172" s="113"/>
      <c r="MFE172" s="113"/>
      <c r="MFF172" s="113"/>
      <c r="MFG172" s="113"/>
      <c r="MFH172" s="113"/>
      <c r="MFI172" s="113"/>
      <c r="MFJ172" s="113"/>
      <c r="MFK172" s="113"/>
      <c r="MFL172" s="113"/>
      <c r="MFM172" s="113"/>
      <c r="MFN172" s="113"/>
      <c r="MFO172" s="113"/>
      <c r="MFP172" s="113"/>
      <c r="MFQ172" s="113"/>
      <c r="MFR172" s="113"/>
      <c r="MFS172" s="113"/>
      <c r="MFT172" s="113"/>
      <c r="MFU172" s="113"/>
      <c r="MFV172" s="113"/>
      <c r="MFW172" s="113"/>
      <c r="MFX172" s="113"/>
      <c r="MFY172" s="113"/>
      <c r="MFZ172" s="113"/>
      <c r="MGA172" s="113"/>
      <c r="MGB172" s="113"/>
      <c r="MGC172" s="113"/>
      <c r="MGD172" s="113"/>
      <c r="MGE172" s="113"/>
      <c r="MGF172" s="113"/>
      <c r="MGG172" s="113"/>
      <c r="MGH172" s="113"/>
      <c r="MGI172" s="113"/>
      <c r="MGJ172" s="113"/>
      <c r="MGK172" s="113"/>
      <c r="MGL172" s="113"/>
      <c r="MGM172" s="113"/>
      <c r="MGN172" s="113"/>
      <c r="MGO172" s="113"/>
      <c r="MGP172" s="113"/>
      <c r="MGQ172" s="113"/>
      <c r="MGR172" s="113"/>
      <c r="MGS172" s="113"/>
      <c r="MGT172" s="113"/>
      <c r="MGU172" s="113"/>
      <c r="MGV172" s="113"/>
      <c r="MGW172" s="113"/>
      <c r="MGX172" s="113"/>
      <c r="MGY172" s="113"/>
      <c r="MGZ172" s="113"/>
      <c r="MHA172" s="113"/>
      <c r="MHB172" s="113"/>
      <c r="MHC172" s="113"/>
      <c r="MHD172" s="113"/>
      <c r="MHE172" s="113"/>
      <c r="MHF172" s="113"/>
      <c r="MHG172" s="113"/>
      <c r="MHH172" s="113"/>
      <c r="MHI172" s="113"/>
      <c r="MHJ172" s="113"/>
      <c r="MHK172" s="113"/>
      <c r="MHL172" s="113"/>
      <c r="MHM172" s="113"/>
      <c r="MHN172" s="113"/>
      <c r="MHO172" s="113"/>
      <c r="MHP172" s="113"/>
      <c r="MHQ172" s="113"/>
      <c r="MHR172" s="113"/>
      <c r="MHS172" s="113"/>
      <c r="MHT172" s="113"/>
      <c r="MHU172" s="113"/>
      <c r="MHV172" s="113"/>
      <c r="MHW172" s="113"/>
      <c r="MHX172" s="113"/>
      <c r="MHY172" s="113"/>
      <c r="MHZ172" s="113"/>
      <c r="MIA172" s="113"/>
      <c r="MIB172" s="113"/>
      <c r="MIC172" s="113"/>
      <c r="MID172" s="113"/>
      <c r="MIE172" s="113"/>
      <c r="MIF172" s="113"/>
      <c r="MIG172" s="113"/>
      <c r="MIH172" s="113"/>
      <c r="MII172" s="113"/>
      <c r="MIJ172" s="113"/>
      <c r="MIK172" s="113"/>
      <c r="MIL172" s="113"/>
      <c r="MIM172" s="113"/>
      <c r="MIN172" s="113"/>
      <c r="MIO172" s="113"/>
      <c r="MIP172" s="113"/>
      <c r="MIQ172" s="113"/>
      <c r="MIR172" s="113"/>
      <c r="MIS172" s="113"/>
      <c r="MIT172" s="113"/>
      <c r="MIU172" s="113"/>
      <c r="MIV172" s="113"/>
      <c r="MIW172" s="113"/>
      <c r="MIX172" s="113"/>
      <c r="MIY172" s="113"/>
      <c r="MIZ172" s="113"/>
      <c r="MJA172" s="113"/>
      <c r="MJB172" s="113"/>
      <c r="MJC172" s="113"/>
      <c r="MJD172" s="113"/>
      <c r="MJE172" s="113"/>
      <c r="MJF172" s="113"/>
      <c r="MJG172" s="113"/>
      <c r="MJH172" s="113"/>
      <c r="MJI172" s="113"/>
      <c r="MJJ172" s="113"/>
      <c r="MJK172" s="113"/>
      <c r="MJL172" s="113"/>
      <c r="MJM172" s="113"/>
      <c r="MJN172" s="113"/>
      <c r="MJO172" s="113"/>
      <c r="MJP172" s="113"/>
      <c r="MJQ172" s="113"/>
      <c r="MJR172" s="113"/>
      <c r="MJS172" s="113"/>
      <c r="MJT172" s="113"/>
      <c r="MJU172" s="113"/>
      <c r="MJV172" s="113"/>
      <c r="MJW172" s="113"/>
      <c r="MJX172" s="113"/>
      <c r="MJY172" s="113"/>
      <c r="MJZ172" s="113"/>
      <c r="MKA172" s="113"/>
      <c r="MKB172" s="113"/>
      <c r="MKC172" s="113"/>
      <c r="MKD172" s="113"/>
      <c r="MKE172" s="113"/>
      <c r="MKF172" s="113"/>
      <c r="MKG172" s="113"/>
      <c r="MKH172" s="113"/>
      <c r="MKI172" s="113"/>
      <c r="MKJ172" s="113"/>
      <c r="MKK172" s="113"/>
      <c r="MKL172" s="113"/>
      <c r="MKM172" s="113"/>
      <c r="MKN172" s="113"/>
      <c r="MKO172" s="113"/>
      <c r="MKP172" s="113"/>
      <c r="MKQ172" s="113"/>
      <c r="MKR172" s="113"/>
      <c r="MKS172" s="113"/>
      <c r="MKT172" s="113"/>
      <c r="MKU172" s="113"/>
      <c r="MKV172" s="113"/>
      <c r="MKW172" s="113"/>
      <c r="MKX172" s="113"/>
      <c r="MKY172" s="113"/>
      <c r="MKZ172" s="113"/>
      <c r="MLA172" s="113"/>
      <c r="MLB172" s="113"/>
      <c r="MLC172" s="113"/>
      <c r="MLD172" s="113"/>
      <c r="MLE172" s="113"/>
      <c r="MLF172" s="113"/>
      <c r="MLG172" s="113"/>
      <c r="MLH172" s="113"/>
      <c r="MLI172" s="113"/>
      <c r="MLJ172" s="113"/>
      <c r="MLK172" s="113"/>
      <c r="MLL172" s="113"/>
      <c r="MLM172" s="113"/>
      <c r="MLN172" s="113"/>
      <c r="MLO172" s="113"/>
      <c r="MLP172" s="113"/>
      <c r="MLQ172" s="113"/>
      <c r="MLR172" s="113"/>
      <c r="MLS172" s="113"/>
      <c r="MLT172" s="113"/>
      <c r="MLU172" s="113"/>
      <c r="MLV172" s="113"/>
      <c r="MLW172" s="113"/>
      <c r="MLX172" s="113"/>
      <c r="MLY172" s="113"/>
      <c r="MLZ172" s="113"/>
      <c r="MMA172" s="113"/>
      <c r="MMB172" s="113"/>
      <c r="MMC172" s="113"/>
      <c r="MMD172" s="113"/>
      <c r="MME172" s="113"/>
      <c r="MMF172" s="113"/>
      <c r="MMG172" s="113"/>
      <c r="MMH172" s="113"/>
      <c r="MMI172" s="113"/>
      <c r="MMJ172" s="113"/>
      <c r="MMK172" s="113"/>
      <c r="MML172" s="113"/>
      <c r="MMM172" s="113"/>
      <c r="MMN172" s="113"/>
      <c r="MMO172" s="113"/>
      <c r="MMP172" s="113"/>
      <c r="MMQ172" s="113"/>
      <c r="MMR172" s="113"/>
      <c r="MMS172" s="113"/>
      <c r="MMT172" s="113"/>
      <c r="MMU172" s="113"/>
      <c r="MMV172" s="113"/>
      <c r="MMW172" s="113"/>
      <c r="MMX172" s="113"/>
      <c r="MMY172" s="113"/>
      <c r="MMZ172" s="113"/>
      <c r="MNA172" s="113"/>
      <c r="MNB172" s="113"/>
      <c r="MNC172" s="113"/>
      <c r="MND172" s="113"/>
      <c r="MNE172" s="113"/>
      <c r="MNF172" s="113"/>
      <c r="MNG172" s="113"/>
      <c r="MNH172" s="113"/>
      <c r="MNI172" s="113"/>
      <c r="MNJ172" s="113"/>
      <c r="MNK172" s="113"/>
      <c r="MNL172" s="113"/>
      <c r="MNM172" s="113"/>
      <c r="MNN172" s="113"/>
      <c r="MNO172" s="113"/>
      <c r="MNP172" s="113"/>
      <c r="MNQ172" s="113"/>
      <c r="MNR172" s="113"/>
      <c r="MNS172" s="113"/>
      <c r="MNT172" s="113"/>
      <c r="MNU172" s="113"/>
      <c r="MNV172" s="113"/>
      <c r="MNW172" s="113"/>
      <c r="MNX172" s="113"/>
      <c r="MNY172" s="113"/>
      <c r="MNZ172" s="113"/>
      <c r="MOA172" s="113"/>
      <c r="MOB172" s="113"/>
      <c r="MOC172" s="113"/>
      <c r="MOD172" s="113"/>
      <c r="MOE172" s="113"/>
      <c r="MOF172" s="113"/>
      <c r="MOG172" s="113"/>
      <c r="MOH172" s="113"/>
      <c r="MOI172" s="113"/>
      <c r="MOJ172" s="113"/>
      <c r="MOK172" s="113"/>
      <c r="MOL172" s="113"/>
      <c r="MOM172" s="113"/>
      <c r="MON172" s="113"/>
      <c r="MOO172" s="113"/>
      <c r="MOP172" s="113"/>
      <c r="MOQ172" s="113"/>
      <c r="MOR172" s="113"/>
      <c r="MOS172" s="113"/>
      <c r="MOT172" s="113"/>
      <c r="MOU172" s="113"/>
      <c r="MOV172" s="113"/>
      <c r="MOW172" s="113"/>
      <c r="MOX172" s="113"/>
      <c r="MOY172" s="113"/>
      <c r="MOZ172" s="113"/>
      <c r="MPA172" s="113"/>
      <c r="MPB172" s="113"/>
      <c r="MPC172" s="113"/>
      <c r="MPD172" s="113"/>
      <c r="MPE172" s="113"/>
      <c r="MPF172" s="113"/>
      <c r="MPG172" s="113"/>
      <c r="MPH172" s="113"/>
      <c r="MPI172" s="113"/>
      <c r="MPJ172" s="113"/>
      <c r="MPK172" s="113"/>
      <c r="MPL172" s="113"/>
      <c r="MPM172" s="113"/>
      <c r="MPN172" s="113"/>
      <c r="MPO172" s="113"/>
      <c r="MPP172" s="113"/>
      <c r="MPQ172" s="113"/>
      <c r="MPR172" s="113"/>
      <c r="MPS172" s="113"/>
      <c r="MPT172" s="113"/>
      <c r="MPU172" s="113"/>
      <c r="MPV172" s="113"/>
      <c r="MPW172" s="113"/>
      <c r="MPX172" s="113"/>
      <c r="MPY172" s="113"/>
      <c r="MPZ172" s="113"/>
      <c r="MQA172" s="113"/>
      <c r="MQB172" s="113"/>
      <c r="MQC172" s="113"/>
      <c r="MQD172" s="113"/>
      <c r="MQE172" s="113"/>
      <c r="MQF172" s="113"/>
      <c r="MQG172" s="113"/>
      <c r="MQH172" s="113"/>
      <c r="MQI172" s="113"/>
      <c r="MQJ172" s="113"/>
      <c r="MQK172" s="113"/>
      <c r="MQL172" s="113"/>
      <c r="MQM172" s="113"/>
      <c r="MQN172" s="113"/>
      <c r="MQO172" s="113"/>
      <c r="MQP172" s="113"/>
      <c r="MQQ172" s="113"/>
      <c r="MQR172" s="113"/>
      <c r="MQS172" s="113"/>
      <c r="MQT172" s="113"/>
      <c r="MQU172" s="113"/>
      <c r="MQV172" s="113"/>
      <c r="MQW172" s="113"/>
      <c r="MQX172" s="113"/>
      <c r="MQY172" s="113"/>
      <c r="MQZ172" s="113"/>
      <c r="MRA172" s="113"/>
      <c r="MRB172" s="113"/>
      <c r="MRC172" s="113"/>
      <c r="MRD172" s="113"/>
      <c r="MRE172" s="113"/>
      <c r="MRF172" s="113"/>
      <c r="MRG172" s="113"/>
      <c r="MRH172" s="113"/>
      <c r="MRI172" s="113"/>
      <c r="MRJ172" s="113"/>
      <c r="MRK172" s="113"/>
      <c r="MRL172" s="113"/>
      <c r="MRM172" s="113"/>
      <c r="MRN172" s="113"/>
      <c r="MRO172" s="113"/>
      <c r="MRP172" s="113"/>
      <c r="MRQ172" s="113"/>
      <c r="MRR172" s="113"/>
      <c r="MRS172" s="113"/>
      <c r="MRT172" s="113"/>
      <c r="MRU172" s="113"/>
      <c r="MRV172" s="113"/>
      <c r="MRW172" s="113"/>
      <c r="MRX172" s="113"/>
      <c r="MRY172" s="113"/>
      <c r="MRZ172" s="113"/>
      <c r="MSA172" s="113"/>
      <c r="MSB172" s="113"/>
      <c r="MSC172" s="113"/>
      <c r="MSD172" s="113"/>
      <c r="MSE172" s="113"/>
      <c r="MSF172" s="113"/>
      <c r="MSG172" s="113"/>
      <c r="MSH172" s="113"/>
      <c r="MSI172" s="113"/>
      <c r="MSJ172" s="113"/>
      <c r="MSK172" s="113"/>
      <c r="MSL172" s="113"/>
      <c r="MSM172" s="113"/>
      <c r="MSN172" s="113"/>
      <c r="MSO172" s="113"/>
      <c r="MSP172" s="113"/>
      <c r="MSQ172" s="113"/>
      <c r="MSR172" s="113"/>
      <c r="MSS172" s="113"/>
      <c r="MST172" s="113"/>
      <c r="MSU172" s="113"/>
      <c r="MSV172" s="113"/>
      <c r="MSW172" s="113"/>
      <c r="MSX172" s="113"/>
      <c r="MSY172" s="113"/>
      <c r="MSZ172" s="113"/>
      <c r="MTA172" s="113"/>
      <c r="MTB172" s="113"/>
      <c r="MTC172" s="113"/>
      <c r="MTD172" s="113"/>
      <c r="MTE172" s="113"/>
      <c r="MTF172" s="113"/>
      <c r="MTG172" s="113"/>
      <c r="MTH172" s="113"/>
      <c r="MTI172" s="113"/>
      <c r="MTJ172" s="113"/>
      <c r="MTK172" s="113"/>
      <c r="MTL172" s="113"/>
      <c r="MTM172" s="113"/>
      <c r="MTN172" s="113"/>
      <c r="MTO172" s="113"/>
      <c r="MTP172" s="113"/>
      <c r="MTQ172" s="113"/>
      <c r="MTR172" s="113"/>
      <c r="MTS172" s="113"/>
      <c r="MTT172" s="113"/>
      <c r="MTU172" s="113"/>
      <c r="MTV172" s="113"/>
      <c r="MTW172" s="113"/>
      <c r="MTX172" s="113"/>
      <c r="MTY172" s="113"/>
      <c r="MTZ172" s="113"/>
      <c r="MUA172" s="113"/>
      <c r="MUB172" s="113"/>
      <c r="MUC172" s="113"/>
      <c r="MUD172" s="113"/>
      <c r="MUE172" s="113"/>
      <c r="MUF172" s="113"/>
      <c r="MUG172" s="113"/>
      <c r="MUH172" s="113"/>
      <c r="MUI172" s="113"/>
      <c r="MUJ172" s="113"/>
      <c r="MUK172" s="113"/>
      <c r="MUL172" s="113"/>
      <c r="MUM172" s="113"/>
      <c r="MUN172" s="113"/>
      <c r="MUO172" s="113"/>
      <c r="MUP172" s="113"/>
      <c r="MUQ172" s="113"/>
      <c r="MUR172" s="113"/>
      <c r="MUS172" s="113"/>
      <c r="MUT172" s="113"/>
      <c r="MUU172" s="113"/>
      <c r="MUV172" s="113"/>
      <c r="MUW172" s="113"/>
      <c r="MUX172" s="113"/>
      <c r="MUY172" s="113"/>
      <c r="MUZ172" s="113"/>
      <c r="MVA172" s="113"/>
      <c r="MVB172" s="113"/>
      <c r="MVC172" s="113"/>
      <c r="MVD172" s="113"/>
      <c r="MVE172" s="113"/>
      <c r="MVF172" s="113"/>
      <c r="MVG172" s="113"/>
      <c r="MVH172" s="113"/>
      <c r="MVI172" s="113"/>
      <c r="MVJ172" s="113"/>
      <c r="MVK172" s="113"/>
      <c r="MVL172" s="113"/>
      <c r="MVM172" s="113"/>
      <c r="MVN172" s="113"/>
      <c r="MVO172" s="113"/>
      <c r="MVP172" s="113"/>
      <c r="MVQ172" s="113"/>
      <c r="MVR172" s="113"/>
      <c r="MVS172" s="113"/>
      <c r="MVT172" s="113"/>
      <c r="MVU172" s="113"/>
      <c r="MVV172" s="113"/>
      <c r="MVW172" s="113"/>
      <c r="MVX172" s="113"/>
      <c r="MVY172" s="113"/>
      <c r="MVZ172" s="113"/>
      <c r="MWA172" s="113"/>
      <c r="MWB172" s="113"/>
      <c r="MWC172" s="113"/>
      <c r="MWD172" s="113"/>
      <c r="MWE172" s="113"/>
      <c r="MWF172" s="113"/>
      <c r="MWG172" s="113"/>
      <c r="MWH172" s="113"/>
      <c r="MWI172" s="113"/>
      <c r="MWJ172" s="113"/>
      <c r="MWK172" s="113"/>
      <c r="MWL172" s="113"/>
      <c r="MWM172" s="113"/>
      <c r="MWN172" s="113"/>
      <c r="MWO172" s="113"/>
      <c r="MWP172" s="113"/>
      <c r="MWQ172" s="113"/>
      <c r="MWR172" s="113"/>
      <c r="MWS172" s="113"/>
      <c r="MWT172" s="113"/>
      <c r="MWU172" s="113"/>
      <c r="MWV172" s="113"/>
      <c r="MWW172" s="113"/>
      <c r="MWX172" s="113"/>
      <c r="MWY172" s="113"/>
      <c r="MWZ172" s="113"/>
      <c r="MXA172" s="113"/>
      <c r="MXB172" s="113"/>
      <c r="MXC172" s="113"/>
      <c r="MXD172" s="113"/>
      <c r="MXE172" s="113"/>
      <c r="MXF172" s="113"/>
      <c r="MXG172" s="113"/>
      <c r="MXH172" s="113"/>
      <c r="MXI172" s="113"/>
      <c r="MXJ172" s="113"/>
      <c r="MXK172" s="113"/>
      <c r="MXL172" s="113"/>
      <c r="MXM172" s="113"/>
      <c r="MXN172" s="113"/>
      <c r="MXO172" s="113"/>
      <c r="MXP172" s="113"/>
      <c r="MXQ172" s="113"/>
      <c r="MXR172" s="113"/>
      <c r="MXS172" s="113"/>
      <c r="MXT172" s="113"/>
      <c r="MXU172" s="113"/>
      <c r="MXV172" s="113"/>
      <c r="MXW172" s="113"/>
      <c r="MXX172" s="113"/>
      <c r="MXY172" s="113"/>
      <c r="MXZ172" s="113"/>
      <c r="MYA172" s="113"/>
      <c r="MYB172" s="113"/>
      <c r="MYC172" s="113"/>
      <c r="MYD172" s="113"/>
      <c r="MYE172" s="113"/>
      <c r="MYF172" s="113"/>
      <c r="MYG172" s="113"/>
      <c r="MYH172" s="113"/>
      <c r="MYI172" s="113"/>
      <c r="MYJ172" s="113"/>
      <c r="MYK172" s="113"/>
      <c r="MYL172" s="113"/>
      <c r="MYM172" s="113"/>
      <c r="MYN172" s="113"/>
      <c r="MYO172" s="113"/>
      <c r="MYP172" s="113"/>
      <c r="MYQ172" s="113"/>
      <c r="MYR172" s="113"/>
      <c r="MYS172" s="113"/>
      <c r="MYT172" s="113"/>
      <c r="MYU172" s="113"/>
      <c r="MYV172" s="113"/>
      <c r="MYW172" s="113"/>
      <c r="MYX172" s="113"/>
      <c r="MYY172" s="113"/>
      <c r="MYZ172" s="113"/>
      <c r="MZA172" s="113"/>
      <c r="MZB172" s="113"/>
      <c r="MZC172" s="113"/>
      <c r="MZD172" s="113"/>
      <c r="MZE172" s="113"/>
      <c r="MZF172" s="113"/>
      <c r="MZG172" s="113"/>
      <c r="MZH172" s="113"/>
      <c r="MZI172" s="113"/>
      <c r="MZJ172" s="113"/>
      <c r="MZK172" s="113"/>
      <c r="MZL172" s="113"/>
      <c r="MZM172" s="113"/>
      <c r="MZN172" s="113"/>
      <c r="MZO172" s="113"/>
      <c r="MZP172" s="113"/>
      <c r="MZQ172" s="113"/>
      <c r="MZR172" s="113"/>
      <c r="MZS172" s="113"/>
      <c r="MZT172" s="113"/>
      <c r="MZU172" s="113"/>
      <c r="MZV172" s="113"/>
      <c r="MZW172" s="113"/>
      <c r="MZX172" s="113"/>
      <c r="MZY172" s="113"/>
      <c r="MZZ172" s="113"/>
      <c r="NAA172" s="113"/>
      <c r="NAB172" s="113"/>
      <c r="NAC172" s="113"/>
      <c r="NAD172" s="113"/>
      <c r="NAE172" s="113"/>
      <c r="NAF172" s="113"/>
      <c r="NAG172" s="113"/>
      <c r="NAH172" s="113"/>
      <c r="NAI172" s="113"/>
      <c r="NAJ172" s="113"/>
      <c r="NAK172" s="113"/>
      <c r="NAL172" s="113"/>
      <c r="NAM172" s="113"/>
      <c r="NAN172" s="113"/>
      <c r="NAO172" s="113"/>
      <c r="NAP172" s="113"/>
      <c r="NAQ172" s="113"/>
      <c r="NAR172" s="113"/>
      <c r="NAS172" s="113"/>
      <c r="NAT172" s="113"/>
      <c r="NAU172" s="113"/>
      <c r="NAV172" s="113"/>
      <c r="NAW172" s="113"/>
      <c r="NAX172" s="113"/>
      <c r="NAY172" s="113"/>
      <c r="NAZ172" s="113"/>
      <c r="NBA172" s="113"/>
      <c r="NBB172" s="113"/>
      <c r="NBC172" s="113"/>
      <c r="NBD172" s="113"/>
      <c r="NBE172" s="113"/>
      <c r="NBF172" s="113"/>
      <c r="NBG172" s="113"/>
      <c r="NBH172" s="113"/>
      <c r="NBI172" s="113"/>
      <c r="NBJ172" s="113"/>
      <c r="NBK172" s="113"/>
      <c r="NBL172" s="113"/>
      <c r="NBM172" s="113"/>
      <c r="NBN172" s="113"/>
      <c r="NBO172" s="113"/>
      <c r="NBP172" s="113"/>
      <c r="NBQ172" s="113"/>
      <c r="NBR172" s="113"/>
      <c r="NBS172" s="113"/>
      <c r="NBT172" s="113"/>
      <c r="NBU172" s="113"/>
      <c r="NBV172" s="113"/>
      <c r="NBW172" s="113"/>
      <c r="NBX172" s="113"/>
      <c r="NBY172" s="113"/>
      <c r="NBZ172" s="113"/>
      <c r="NCA172" s="113"/>
      <c r="NCB172" s="113"/>
      <c r="NCC172" s="113"/>
      <c r="NCD172" s="113"/>
      <c r="NCE172" s="113"/>
      <c r="NCF172" s="113"/>
      <c r="NCG172" s="113"/>
      <c r="NCH172" s="113"/>
      <c r="NCI172" s="113"/>
      <c r="NCJ172" s="113"/>
      <c r="NCK172" s="113"/>
      <c r="NCL172" s="113"/>
      <c r="NCM172" s="113"/>
      <c r="NCN172" s="113"/>
      <c r="NCO172" s="113"/>
      <c r="NCP172" s="113"/>
      <c r="NCQ172" s="113"/>
      <c r="NCR172" s="113"/>
      <c r="NCS172" s="113"/>
      <c r="NCT172" s="113"/>
      <c r="NCU172" s="113"/>
      <c r="NCV172" s="113"/>
      <c r="NCW172" s="113"/>
      <c r="NCX172" s="113"/>
      <c r="NCY172" s="113"/>
      <c r="NCZ172" s="113"/>
      <c r="NDA172" s="113"/>
      <c r="NDB172" s="113"/>
      <c r="NDC172" s="113"/>
      <c r="NDD172" s="113"/>
      <c r="NDE172" s="113"/>
      <c r="NDF172" s="113"/>
      <c r="NDG172" s="113"/>
      <c r="NDH172" s="113"/>
      <c r="NDI172" s="113"/>
      <c r="NDJ172" s="113"/>
      <c r="NDK172" s="113"/>
      <c r="NDL172" s="113"/>
      <c r="NDM172" s="113"/>
      <c r="NDN172" s="113"/>
      <c r="NDO172" s="113"/>
      <c r="NDP172" s="113"/>
      <c r="NDQ172" s="113"/>
      <c r="NDR172" s="113"/>
      <c r="NDS172" s="113"/>
      <c r="NDT172" s="113"/>
      <c r="NDU172" s="113"/>
      <c r="NDV172" s="113"/>
      <c r="NDW172" s="113"/>
      <c r="NDX172" s="113"/>
      <c r="NDY172" s="113"/>
      <c r="NDZ172" s="113"/>
      <c r="NEA172" s="113"/>
      <c r="NEB172" s="113"/>
      <c r="NEC172" s="113"/>
      <c r="NED172" s="113"/>
      <c r="NEE172" s="113"/>
      <c r="NEF172" s="113"/>
      <c r="NEG172" s="113"/>
      <c r="NEH172" s="113"/>
      <c r="NEI172" s="113"/>
      <c r="NEJ172" s="113"/>
      <c r="NEK172" s="113"/>
      <c r="NEL172" s="113"/>
      <c r="NEM172" s="113"/>
      <c r="NEN172" s="113"/>
      <c r="NEO172" s="113"/>
      <c r="NEP172" s="113"/>
      <c r="NEQ172" s="113"/>
      <c r="NER172" s="113"/>
      <c r="NES172" s="113"/>
      <c r="NET172" s="113"/>
      <c r="NEU172" s="113"/>
      <c r="NEV172" s="113"/>
      <c r="NEW172" s="113"/>
      <c r="NEX172" s="113"/>
      <c r="NEY172" s="113"/>
      <c r="NEZ172" s="113"/>
      <c r="NFA172" s="113"/>
      <c r="NFB172" s="113"/>
      <c r="NFC172" s="113"/>
      <c r="NFD172" s="113"/>
      <c r="NFE172" s="113"/>
      <c r="NFF172" s="113"/>
      <c r="NFG172" s="113"/>
      <c r="NFH172" s="113"/>
      <c r="NFI172" s="113"/>
      <c r="NFJ172" s="113"/>
      <c r="NFK172" s="113"/>
      <c r="NFL172" s="113"/>
      <c r="NFM172" s="113"/>
      <c r="NFN172" s="113"/>
      <c r="NFO172" s="113"/>
      <c r="NFP172" s="113"/>
      <c r="NFQ172" s="113"/>
      <c r="NFR172" s="113"/>
      <c r="NFS172" s="113"/>
      <c r="NFT172" s="113"/>
      <c r="NFU172" s="113"/>
      <c r="NFV172" s="113"/>
      <c r="NFW172" s="113"/>
      <c r="NFX172" s="113"/>
      <c r="NFY172" s="113"/>
      <c r="NFZ172" s="113"/>
      <c r="NGA172" s="113"/>
      <c r="NGB172" s="113"/>
      <c r="NGC172" s="113"/>
      <c r="NGD172" s="113"/>
      <c r="NGE172" s="113"/>
      <c r="NGF172" s="113"/>
      <c r="NGG172" s="113"/>
      <c r="NGH172" s="113"/>
      <c r="NGI172" s="113"/>
      <c r="NGJ172" s="113"/>
      <c r="NGK172" s="113"/>
      <c r="NGL172" s="113"/>
      <c r="NGM172" s="113"/>
      <c r="NGN172" s="113"/>
      <c r="NGO172" s="113"/>
      <c r="NGP172" s="113"/>
      <c r="NGQ172" s="113"/>
      <c r="NGR172" s="113"/>
      <c r="NGS172" s="113"/>
      <c r="NGT172" s="113"/>
      <c r="NGU172" s="113"/>
      <c r="NGV172" s="113"/>
      <c r="NGW172" s="113"/>
      <c r="NGX172" s="113"/>
      <c r="NGY172" s="113"/>
      <c r="NGZ172" s="113"/>
      <c r="NHA172" s="113"/>
      <c r="NHB172" s="113"/>
      <c r="NHC172" s="113"/>
      <c r="NHD172" s="113"/>
      <c r="NHE172" s="113"/>
      <c r="NHF172" s="113"/>
      <c r="NHG172" s="113"/>
      <c r="NHH172" s="113"/>
      <c r="NHI172" s="113"/>
      <c r="NHJ172" s="113"/>
      <c r="NHK172" s="113"/>
      <c r="NHL172" s="113"/>
      <c r="NHM172" s="113"/>
      <c r="NHN172" s="113"/>
      <c r="NHO172" s="113"/>
      <c r="NHP172" s="113"/>
      <c r="NHQ172" s="113"/>
      <c r="NHR172" s="113"/>
      <c r="NHS172" s="113"/>
      <c r="NHT172" s="113"/>
      <c r="NHU172" s="113"/>
      <c r="NHV172" s="113"/>
      <c r="NHW172" s="113"/>
      <c r="NHX172" s="113"/>
      <c r="NHY172" s="113"/>
      <c r="NHZ172" s="113"/>
      <c r="NIA172" s="113"/>
      <c r="NIB172" s="113"/>
      <c r="NIC172" s="113"/>
      <c r="NID172" s="113"/>
      <c r="NIE172" s="113"/>
      <c r="NIF172" s="113"/>
      <c r="NIG172" s="113"/>
      <c r="NIH172" s="113"/>
      <c r="NII172" s="113"/>
      <c r="NIJ172" s="113"/>
      <c r="NIK172" s="113"/>
      <c r="NIL172" s="113"/>
      <c r="NIM172" s="113"/>
      <c r="NIN172" s="113"/>
      <c r="NIO172" s="113"/>
      <c r="NIP172" s="113"/>
      <c r="NIQ172" s="113"/>
      <c r="NIR172" s="113"/>
      <c r="NIS172" s="113"/>
      <c r="NIT172" s="113"/>
      <c r="NIU172" s="113"/>
      <c r="NIV172" s="113"/>
      <c r="NIW172" s="113"/>
      <c r="NIX172" s="113"/>
      <c r="NIY172" s="113"/>
      <c r="NIZ172" s="113"/>
      <c r="NJA172" s="113"/>
      <c r="NJB172" s="113"/>
      <c r="NJC172" s="113"/>
      <c r="NJD172" s="113"/>
      <c r="NJE172" s="113"/>
      <c r="NJF172" s="113"/>
      <c r="NJG172" s="113"/>
      <c r="NJH172" s="113"/>
      <c r="NJI172" s="113"/>
      <c r="NJJ172" s="113"/>
      <c r="NJK172" s="113"/>
      <c r="NJL172" s="113"/>
      <c r="NJM172" s="113"/>
      <c r="NJN172" s="113"/>
      <c r="NJO172" s="113"/>
      <c r="NJP172" s="113"/>
      <c r="NJQ172" s="113"/>
      <c r="NJR172" s="113"/>
      <c r="NJS172" s="113"/>
      <c r="NJT172" s="113"/>
      <c r="NJU172" s="113"/>
      <c r="NJV172" s="113"/>
      <c r="NJW172" s="113"/>
      <c r="NJX172" s="113"/>
      <c r="NJY172" s="113"/>
      <c r="NJZ172" s="113"/>
      <c r="NKA172" s="113"/>
      <c r="NKB172" s="113"/>
      <c r="NKC172" s="113"/>
      <c r="NKD172" s="113"/>
      <c r="NKE172" s="113"/>
      <c r="NKF172" s="113"/>
      <c r="NKG172" s="113"/>
      <c r="NKH172" s="113"/>
      <c r="NKI172" s="113"/>
      <c r="NKJ172" s="113"/>
      <c r="NKK172" s="113"/>
      <c r="NKL172" s="113"/>
      <c r="NKM172" s="113"/>
      <c r="NKN172" s="113"/>
      <c r="NKO172" s="113"/>
      <c r="NKP172" s="113"/>
      <c r="NKQ172" s="113"/>
      <c r="NKR172" s="113"/>
      <c r="NKS172" s="113"/>
      <c r="NKT172" s="113"/>
      <c r="NKU172" s="113"/>
      <c r="NKV172" s="113"/>
      <c r="NKW172" s="113"/>
      <c r="NKX172" s="113"/>
      <c r="NKY172" s="113"/>
      <c r="NKZ172" s="113"/>
      <c r="NLA172" s="113"/>
      <c r="NLB172" s="113"/>
      <c r="NLC172" s="113"/>
      <c r="NLD172" s="113"/>
      <c r="NLE172" s="113"/>
      <c r="NLF172" s="113"/>
      <c r="NLG172" s="113"/>
      <c r="NLH172" s="113"/>
      <c r="NLI172" s="113"/>
      <c r="NLJ172" s="113"/>
      <c r="NLK172" s="113"/>
      <c r="NLL172" s="113"/>
      <c r="NLM172" s="113"/>
      <c r="NLN172" s="113"/>
      <c r="NLO172" s="113"/>
      <c r="NLP172" s="113"/>
      <c r="NLQ172" s="113"/>
      <c r="NLR172" s="113"/>
      <c r="NLS172" s="113"/>
      <c r="NLT172" s="113"/>
      <c r="NLU172" s="113"/>
      <c r="NLV172" s="113"/>
      <c r="NLW172" s="113"/>
      <c r="NLX172" s="113"/>
      <c r="NLY172" s="113"/>
      <c r="NLZ172" s="113"/>
      <c r="NMA172" s="113"/>
      <c r="NMB172" s="113"/>
      <c r="NMC172" s="113"/>
      <c r="NMD172" s="113"/>
      <c r="NME172" s="113"/>
      <c r="NMF172" s="113"/>
      <c r="NMG172" s="113"/>
      <c r="NMH172" s="113"/>
      <c r="NMI172" s="113"/>
      <c r="NMJ172" s="113"/>
      <c r="NMK172" s="113"/>
      <c r="NML172" s="113"/>
      <c r="NMM172" s="113"/>
      <c r="NMN172" s="113"/>
      <c r="NMO172" s="113"/>
      <c r="NMP172" s="113"/>
      <c r="NMQ172" s="113"/>
      <c r="NMR172" s="113"/>
      <c r="NMS172" s="113"/>
      <c r="NMT172" s="113"/>
      <c r="NMU172" s="113"/>
      <c r="NMV172" s="113"/>
      <c r="NMW172" s="113"/>
      <c r="NMX172" s="113"/>
      <c r="NMY172" s="113"/>
      <c r="NMZ172" s="113"/>
      <c r="NNA172" s="113"/>
      <c r="NNB172" s="113"/>
      <c r="NNC172" s="113"/>
      <c r="NND172" s="113"/>
      <c r="NNE172" s="113"/>
      <c r="NNF172" s="113"/>
      <c r="NNG172" s="113"/>
      <c r="NNH172" s="113"/>
      <c r="NNI172" s="113"/>
      <c r="NNJ172" s="113"/>
      <c r="NNK172" s="113"/>
      <c r="NNL172" s="113"/>
      <c r="NNM172" s="113"/>
      <c r="NNN172" s="113"/>
      <c r="NNO172" s="113"/>
      <c r="NNP172" s="113"/>
      <c r="NNQ172" s="113"/>
      <c r="NNR172" s="113"/>
      <c r="NNS172" s="113"/>
      <c r="NNT172" s="113"/>
      <c r="NNU172" s="113"/>
      <c r="NNV172" s="113"/>
      <c r="NNW172" s="113"/>
      <c r="NNX172" s="113"/>
      <c r="NNY172" s="113"/>
      <c r="NNZ172" s="113"/>
      <c r="NOA172" s="113"/>
      <c r="NOB172" s="113"/>
      <c r="NOC172" s="113"/>
      <c r="NOD172" s="113"/>
      <c r="NOE172" s="113"/>
      <c r="NOF172" s="113"/>
      <c r="NOG172" s="113"/>
      <c r="NOH172" s="113"/>
      <c r="NOI172" s="113"/>
      <c r="NOJ172" s="113"/>
      <c r="NOK172" s="113"/>
      <c r="NOL172" s="113"/>
      <c r="NOM172" s="113"/>
      <c r="NON172" s="113"/>
      <c r="NOO172" s="113"/>
      <c r="NOP172" s="113"/>
      <c r="NOQ172" s="113"/>
      <c r="NOR172" s="113"/>
      <c r="NOS172" s="113"/>
      <c r="NOT172" s="113"/>
      <c r="NOU172" s="113"/>
      <c r="NOV172" s="113"/>
      <c r="NOW172" s="113"/>
      <c r="NOX172" s="113"/>
      <c r="NOY172" s="113"/>
      <c r="NOZ172" s="113"/>
      <c r="NPA172" s="113"/>
      <c r="NPB172" s="113"/>
      <c r="NPC172" s="113"/>
      <c r="NPD172" s="113"/>
      <c r="NPE172" s="113"/>
      <c r="NPF172" s="113"/>
      <c r="NPG172" s="113"/>
      <c r="NPH172" s="113"/>
      <c r="NPI172" s="113"/>
      <c r="NPJ172" s="113"/>
      <c r="NPK172" s="113"/>
      <c r="NPL172" s="113"/>
      <c r="NPM172" s="113"/>
      <c r="NPN172" s="113"/>
      <c r="NPO172" s="113"/>
      <c r="NPP172" s="113"/>
      <c r="NPQ172" s="113"/>
      <c r="NPR172" s="113"/>
      <c r="NPS172" s="113"/>
      <c r="NPT172" s="113"/>
      <c r="NPU172" s="113"/>
      <c r="NPV172" s="113"/>
      <c r="NPW172" s="113"/>
      <c r="NPX172" s="113"/>
      <c r="NPY172" s="113"/>
      <c r="NPZ172" s="113"/>
      <c r="NQA172" s="113"/>
      <c r="NQB172" s="113"/>
      <c r="NQC172" s="113"/>
      <c r="NQD172" s="113"/>
      <c r="NQE172" s="113"/>
      <c r="NQF172" s="113"/>
      <c r="NQG172" s="113"/>
      <c r="NQH172" s="113"/>
      <c r="NQI172" s="113"/>
      <c r="NQJ172" s="113"/>
      <c r="NQK172" s="113"/>
      <c r="NQL172" s="113"/>
      <c r="NQM172" s="113"/>
      <c r="NQN172" s="113"/>
      <c r="NQO172" s="113"/>
      <c r="NQP172" s="113"/>
      <c r="NQQ172" s="113"/>
      <c r="NQR172" s="113"/>
      <c r="NQS172" s="113"/>
      <c r="NQT172" s="113"/>
      <c r="NQU172" s="113"/>
      <c r="NQV172" s="113"/>
      <c r="NQW172" s="113"/>
      <c r="NQX172" s="113"/>
      <c r="NQY172" s="113"/>
      <c r="NQZ172" s="113"/>
      <c r="NRA172" s="113"/>
      <c r="NRB172" s="113"/>
      <c r="NRC172" s="113"/>
      <c r="NRD172" s="113"/>
      <c r="NRE172" s="113"/>
      <c r="NRF172" s="113"/>
      <c r="NRG172" s="113"/>
      <c r="NRH172" s="113"/>
      <c r="NRI172" s="113"/>
      <c r="NRJ172" s="113"/>
      <c r="NRK172" s="113"/>
      <c r="NRL172" s="113"/>
      <c r="NRM172" s="113"/>
      <c r="NRN172" s="113"/>
      <c r="NRO172" s="113"/>
      <c r="NRP172" s="113"/>
      <c r="NRQ172" s="113"/>
      <c r="NRR172" s="113"/>
      <c r="NRS172" s="113"/>
      <c r="NRT172" s="113"/>
      <c r="NRU172" s="113"/>
      <c r="NRV172" s="113"/>
      <c r="NRW172" s="113"/>
      <c r="NRX172" s="113"/>
      <c r="NRY172" s="113"/>
      <c r="NRZ172" s="113"/>
      <c r="NSA172" s="113"/>
      <c r="NSB172" s="113"/>
      <c r="NSC172" s="113"/>
      <c r="NSD172" s="113"/>
      <c r="NSE172" s="113"/>
      <c r="NSF172" s="113"/>
      <c r="NSG172" s="113"/>
      <c r="NSH172" s="113"/>
      <c r="NSI172" s="113"/>
      <c r="NSJ172" s="113"/>
      <c r="NSK172" s="113"/>
      <c r="NSL172" s="113"/>
      <c r="NSM172" s="113"/>
      <c r="NSN172" s="113"/>
      <c r="NSO172" s="113"/>
      <c r="NSP172" s="113"/>
      <c r="NSQ172" s="113"/>
      <c r="NSR172" s="113"/>
      <c r="NSS172" s="113"/>
      <c r="NST172" s="113"/>
      <c r="NSU172" s="113"/>
      <c r="NSV172" s="113"/>
      <c r="NSW172" s="113"/>
      <c r="NSX172" s="113"/>
      <c r="NSY172" s="113"/>
      <c r="NSZ172" s="113"/>
      <c r="NTA172" s="113"/>
      <c r="NTB172" s="113"/>
      <c r="NTC172" s="113"/>
      <c r="NTD172" s="113"/>
      <c r="NTE172" s="113"/>
      <c r="NTF172" s="113"/>
      <c r="NTG172" s="113"/>
      <c r="NTH172" s="113"/>
      <c r="NTI172" s="113"/>
      <c r="NTJ172" s="113"/>
      <c r="NTK172" s="113"/>
      <c r="NTL172" s="113"/>
      <c r="NTM172" s="113"/>
      <c r="NTN172" s="113"/>
      <c r="NTO172" s="113"/>
      <c r="NTP172" s="113"/>
      <c r="NTQ172" s="113"/>
      <c r="NTR172" s="113"/>
      <c r="NTS172" s="113"/>
      <c r="NTT172" s="113"/>
      <c r="NTU172" s="113"/>
      <c r="NTV172" s="113"/>
      <c r="NTW172" s="113"/>
      <c r="NTX172" s="113"/>
      <c r="NTY172" s="113"/>
      <c r="NTZ172" s="113"/>
      <c r="NUA172" s="113"/>
      <c r="NUB172" s="113"/>
      <c r="NUC172" s="113"/>
      <c r="NUD172" s="113"/>
      <c r="NUE172" s="113"/>
      <c r="NUF172" s="113"/>
      <c r="NUG172" s="113"/>
      <c r="NUH172" s="113"/>
      <c r="NUI172" s="113"/>
      <c r="NUJ172" s="113"/>
      <c r="NUK172" s="113"/>
      <c r="NUL172" s="113"/>
      <c r="NUM172" s="113"/>
      <c r="NUN172" s="113"/>
      <c r="NUO172" s="113"/>
      <c r="NUP172" s="113"/>
      <c r="NUQ172" s="113"/>
      <c r="NUR172" s="113"/>
      <c r="NUS172" s="113"/>
      <c r="NUT172" s="113"/>
      <c r="NUU172" s="113"/>
      <c r="NUV172" s="113"/>
      <c r="NUW172" s="113"/>
      <c r="NUX172" s="113"/>
      <c r="NUY172" s="113"/>
      <c r="NUZ172" s="113"/>
      <c r="NVA172" s="113"/>
      <c r="NVB172" s="113"/>
      <c r="NVC172" s="113"/>
      <c r="NVD172" s="113"/>
      <c r="NVE172" s="113"/>
      <c r="NVF172" s="113"/>
      <c r="NVG172" s="113"/>
      <c r="NVH172" s="113"/>
      <c r="NVI172" s="113"/>
      <c r="NVJ172" s="113"/>
      <c r="NVK172" s="113"/>
      <c r="NVL172" s="113"/>
      <c r="NVM172" s="113"/>
      <c r="NVN172" s="113"/>
      <c r="NVO172" s="113"/>
      <c r="NVP172" s="113"/>
      <c r="NVQ172" s="113"/>
      <c r="NVR172" s="113"/>
      <c r="NVS172" s="113"/>
      <c r="NVT172" s="113"/>
      <c r="NVU172" s="113"/>
      <c r="NVV172" s="113"/>
      <c r="NVW172" s="113"/>
      <c r="NVX172" s="113"/>
      <c r="NVY172" s="113"/>
      <c r="NVZ172" s="113"/>
      <c r="NWA172" s="113"/>
      <c r="NWB172" s="113"/>
      <c r="NWC172" s="113"/>
      <c r="NWD172" s="113"/>
      <c r="NWE172" s="113"/>
      <c r="NWF172" s="113"/>
      <c r="NWG172" s="113"/>
      <c r="NWH172" s="113"/>
      <c r="NWI172" s="113"/>
      <c r="NWJ172" s="113"/>
      <c r="NWK172" s="113"/>
      <c r="NWL172" s="113"/>
      <c r="NWM172" s="113"/>
      <c r="NWN172" s="113"/>
      <c r="NWO172" s="113"/>
      <c r="NWP172" s="113"/>
      <c r="NWQ172" s="113"/>
      <c r="NWR172" s="113"/>
      <c r="NWS172" s="113"/>
      <c r="NWT172" s="113"/>
      <c r="NWU172" s="113"/>
      <c r="NWV172" s="113"/>
      <c r="NWW172" s="113"/>
      <c r="NWX172" s="113"/>
      <c r="NWY172" s="113"/>
      <c r="NWZ172" s="113"/>
      <c r="NXA172" s="113"/>
      <c r="NXB172" s="113"/>
      <c r="NXC172" s="113"/>
      <c r="NXD172" s="113"/>
      <c r="NXE172" s="113"/>
      <c r="NXF172" s="113"/>
      <c r="NXG172" s="113"/>
      <c r="NXH172" s="113"/>
      <c r="NXI172" s="113"/>
      <c r="NXJ172" s="113"/>
      <c r="NXK172" s="113"/>
      <c r="NXL172" s="113"/>
      <c r="NXM172" s="113"/>
      <c r="NXN172" s="113"/>
      <c r="NXO172" s="113"/>
      <c r="NXP172" s="113"/>
      <c r="NXQ172" s="113"/>
      <c r="NXR172" s="113"/>
      <c r="NXS172" s="113"/>
      <c r="NXT172" s="113"/>
      <c r="NXU172" s="113"/>
      <c r="NXV172" s="113"/>
      <c r="NXW172" s="113"/>
      <c r="NXX172" s="113"/>
      <c r="NXY172" s="113"/>
      <c r="NXZ172" s="113"/>
      <c r="NYA172" s="113"/>
      <c r="NYB172" s="113"/>
      <c r="NYC172" s="113"/>
      <c r="NYD172" s="113"/>
      <c r="NYE172" s="113"/>
      <c r="NYF172" s="113"/>
      <c r="NYG172" s="113"/>
      <c r="NYH172" s="113"/>
      <c r="NYI172" s="113"/>
      <c r="NYJ172" s="113"/>
      <c r="NYK172" s="113"/>
      <c r="NYL172" s="113"/>
      <c r="NYM172" s="113"/>
      <c r="NYN172" s="113"/>
      <c r="NYO172" s="113"/>
      <c r="NYP172" s="113"/>
      <c r="NYQ172" s="113"/>
      <c r="NYR172" s="113"/>
      <c r="NYS172" s="113"/>
      <c r="NYT172" s="113"/>
      <c r="NYU172" s="113"/>
      <c r="NYV172" s="113"/>
      <c r="NYW172" s="113"/>
      <c r="NYX172" s="113"/>
      <c r="NYY172" s="113"/>
      <c r="NYZ172" s="113"/>
      <c r="NZA172" s="113"/>
      <c r="NZB172" s="113"/>
      <c r="NZC172" s="113"/>
      <c r="NZD172" s="113"/>
      <c r="NZE172" s="113"/>
      <c r="NZF172" s="113"/>
      <c r="NZG172" s="113"/>
      <c r="NZH172" s="113"/>
      <c r="NZI172" s="113"/>
      <c r="NZJ172" s="113"/>
      <c r="NZK172" s="113"/>
      <c r="NZL172" s="113"/>
      <c r="NZM172" s="113"/>
      <c r="NZN172" s="113"/>
      <c r="NZO172" s="113"/>
      <c r="NZP172" s="113"/>
      <c r="NZQ172" s="113"/>
      <c r="NZR172" s="113"/>
      <c r="NZS172" s="113"/>
      <c r="NZT172" s="113"/>
      <c r="NZU172" s="113"/>
      <c r="NZV172" s="113"/>
      <c r="NZW172" s="113"/>
      <c r="NZX172" s="113"/>
      <c r="NZY172" s="113"/>
      <c r="NZZ172" s="113"/>
      <c r="OAA172" s="113"/>
      <c r="OAB172" s="113"/>
      <c r="OAC172" s="113"/>
      <c r="OAD172" s="113"/>
      <c r="OAE172" s="113"/>
      <c r="OAF172" s="113"/>
      <c r="OAG172" s="113"/>
      <c r="OAH172" s="113"/>
      <c r="OAI172" s="113"/>
      <c r="OAJ172" s="113"/>
      <c r="OAK172" s="113"/>
      <c r="OAL172" s="113"/>
      <c r="OAM172" s="113"/>
      <c r="OAN172" s="113"/>
      <c r="OAO172" s="113"/>
      <c r="OAP172" s="113"/>
      <c r="OAQ172" s="113"/>
      <c r="OAR172" s="113"/>
      <c r="OAS172" s="113"/>
      <c r="OAT172" s="113"/>
      <c r="OAU172" s="113"/>
      <c r="OAV172" s="113"/>
      <c r="OAW172" s="113"/>
      <c r="OAX172" s="113"/>
      <c r="OAY172" s="113"/>
      <c r="OAZ172" s="113"/>
      <c r="OBA172" s="113"/>
      <c r="OBB172" s="113"/>
      <c r="OBC172" s="113"/>
      <c r="OBD172" s="113"/>
      <c r="OBE172" s="113"/>
      <c r="OBF172" s="113"/>
      <c r="OBG172" s="113"/>
      <c r="OBH172" s="113"/>
      <c r="OBI172" s="113"/>
      <c r="OBJ172" s="113"/>
      <c r="OBK172" s="113"/>
      <c r="OBL172" s="113"/>
      <c r="OBM172" s="113"/>
      <c r="OBN172" s="113"/>
      <c r="OBO172" s="113"/>
      <c r="OBP172" s="113"/>
      <c r="OBQ172" s="113"/>
      <c r="OBR172" s="113"/>
      <c r="OBS172" s="113"/>
      <c r="OBT172" s="113"/>
      <c r="OBU172" s="113"/>
      <c r="OBV172" s="113"/>
      <c r="OBW172" s="113"/>
      <c r="OBX172" s="113"/>
      <c r="OBY172" s="113"/>
      <c r="OBZ172" s="113"/>
      <c r="OCA172" s="113"/>
      <c r="OCB172" s="113"/>
      <c r="OCC172" s="113"/>
      <c r="OCD172" s="113"/>
      <c r="OCE172" s="113"/>
      <c r="OCF172" s="113"/>
      <c r="OCG172" s="113"/>
      <c r="OCH172" s="113"/>
      <c r="OCI172" s="113"/>
      <c r="OCJ172" s="113"/>
      <c r="OCK172" s="113"/>
      <c r="OCL172" s="113"/>
      <c r="OCM172" s="113"/>
      <c r="OCN172" s="113"/>
      <c r="OCO172" s="113"/>
      <c r="OCP172" s="113"/>
      <c r="OCQ172" s="113"/>
      <c r="OCR172" s="113"/>
      <c r="OCS172" s="113"/>
      <c r="OCT172" s="113"/>
      <c r="OCU172" s="113"/>
      <c r="OCV172" s="113"/>
      <c r="OCW172" s="113"/>
      <c r="OCX172" s="113"/>
      <c r="OCY172" s="113"/>
      <c r="OCZ172" s="113"/>
      <c r="ODA172" s="113"/>
      <c r="ODB172" s="113"/>
      <c r="ODC172" s="113"/>
      <c r="ODD172" s="113"/>
      <c r="ODE172" s="113"/>
      <c r="ODF172" s="113"/>
      <c r="ODG172" s="113"/>
      <c r="ODH172" s="113"/>
      <c r="ODI172" s="113"/>
      <c r="ODJ172" s="113"/>
      <c r="ODK172" s="113"/>
      <c r="ODL172" s="113"/>
      <c r="ODM172" s="113"/>
      <c r="ODN172" s="113"/>
      <c r="ODO172" s="113"/>
      <c r="ODP172" s="113"/>
      <c r="ODQ172" s="113"/>
      <c r="ODR172" s="113"/>
      <c r="ODS172" s="113"/>
      <c r="ODT172" s="113"/>
      <c r="ODU172" s="113"/>
      <c r="ODV172" s="113"/>
      <c r="ODW172" s="113"/>
      <c r="ODX172" s="113"/>
      <c r="ODY172" s="113"/>
      <c r="ODZ172" s="113"/>
      <c r="OEA172" s="113"/>
      <c r="OEB172" s="113"/>
      <c r="OEC172" s="113"/>
      <c r="OED172" s="113"/>
      <c r="OEE172" s="113"/>
      <c r="OEF172" s="113"/>
      <c r="OEG172" s="113"/>
      <c r="OEH172" s="113"/>
      <c r="OEI172" s="113"/>
      <c r="OEJ172" s="113"/>
      <c r="OEK172" s="113"/>
      <c r="OEL172" s="113"/>
      <c r="OEM172" s="113"/>
      <c r="OEN172" s="113"/>
      <c r="OEO172" s="113"/>
      <c r="OEP172" s="113"/>
      <c r="OEQ172" s="113"/>
      <c r="OER172" s="113"/>
      <c r="OES172" s="113"/>
      <c r="OET172" s="113"/>
      <c r="OEU172" s="113"/>
      <c r="OEV172" s="113"/>
      <c r="OEW172" s="113"/>
      <c r="OEX172" s="113"/>
      <c r="OEY172" s="113"/>
      <c r="OEZ172" s="113"/>
      <c r="OFA172" s="113"/>
      <c r="OFB172" s="113"/>
      <c r="OFC172" s="113"/>
      <c r="OFD172" s="113"/>
      <c r="OFE172" s="113"/>
      <c r="OFF172" s="113"/>
      <c r="OFG172" s="113"/>
      <c r="OFH172" s="113"/>
      <c r="OFI172" s="113"/>
      <c r="OFJ172" s="113"/>
      <c r="OFK172" s="113"/>
      <c r="OFL172" s="113"/>
      <c r="OFM172" s="113"/>
      <c r="OFN172" s="113"/>
      <c r="OFO172" s="113"/>
      <c r="OFP172" s="113"/>
      <c r="OFQ172" s="113"/>
      <c r="OFR172" s="113"/>
      <c r="OFS172" s="113"/>
      <c r="OFT172" s="113"/>
      <c r="OFU172" s="113"/>
      <c r="OFV172" s="113"/>
      <c r="OFW172" s="113"/>
      <c r="OFX172" s="113"/>
      <c r="OFY172" s="113"/>
      <c r="OFZ172" s="113"/>
      <c r="OGA172" s="113"/>
      <c r="OGB172" s="113"/>
      <c r="OGC172" s="113"/>
      <c r="OGD172" s="113"/>
      <c r="OGE172" s="113"/>
      <c r="OGF172" s="113"/>
      <c r="OGG172" s="113"/>
      <c r="OGH172" s="113"/>
      <c r="OGI172" s="113"/>
      <c r="OGJ172" s="113"/>
      <c r="OGK172" s="113"/>
      <c r="OGL172" s="113"/>
      <c r="OGM172" s="113"/>
      <c r="OGN172" s="113"/>
      <c r="OGO172" s="113"/>
      <c r="OGP172" s="113"/>
      <c r="OGQ172" s="113"/>
      <c r="OGR172" s="113"/>
      <c r="OGS172" s="113"/>
      <c r="OGT172" s="113"/>
      <c r="OGU172" s="113"/>
      <c r="OGV172" s="113"/>
      <c r="OGW172" s="113"/>
      <c r="OGX172" s="113"/>
      <c r="OGY172" s="113"/>
      <c r="OGZ172" s="113"/>
      <c r="OHA172" s="113"/>
      <c r="OHB172" s="113"/>
      <c r="OHC172" s="113"/>
      <c r="OHD172" s="113"/>
      <c r="OHE172" s="113"/>
      <c r="OHF172" s="113"/>
      <c r="OHG172" s="113"/>
      <c r="OHH172" s="113"/>
      <c r="OHI172" s="113"/>
      <c r="OHJ172" s="113"/>
      <c r="OHK172" s="113"/>
      <c r="OHL172" s="113"/>
      <c r="OHM172" s="113"/>
      <c r="OHN172" s="113"/>
      <c r="OHO172" s="113"/>
      <c r="OHP172" s="113"/>
      <c r="OHQ172" s="113"/>
      <c r="OHR172" s="113"/>
      <c r="OHS172" s="113"/>
      <c r="OHT172" s="113"/>
      <c r="OHU172" s="113"/>
      <c r="OHV172" s="113"/>
      <c r="OHW172" s="113"/>
      <c r="OHX172" s="113"/>
      <c r="OHY172" s="113"/>
      <c r="OHZ172" s="113"/>
      <c r="OIA172" s="113"/>
      <c r="OIB172" s="113"/>
      <c r="OIC172" s="113"/>
      <c r="OID172" s="113"/>
      <c r="OIE172" s="113"/>
      <c r="OIF172" s="113"/>
      <c r="OIG172" s="113"/>
      <c r="OIH172" s="113"/>
      <c r="OII172" s="113"/>
      <c r="OIJ172" s="113"/>
      <c r="OIK172" s="113"/>
      <c r="OIL172" s="113"/>
      <c r="OIM172" s="113"/>
      <c r="OIN172" s="113"/>
      <c r="OIO172" s="113"/>
      <c r="OIP172" s="113"/>
      <c r="OIQ172" s="113"/>
      <c r="OIR172" s="113"/>
      <c r="OIS172" s="113"/>
      <c r="OIT172" s="113"/>
      <c r="OIU172" s="113"/>
      <c r="OIV172" s="113"/>
      <c r="OIW172" s="113"/>
      <c r="OIX172" s="113"/>
      <c r="OIY172" s="113"/>
      <c r="OIZ172" s="113"/>
      <c r="OJA172" s="113"/>
      <c r="OJB172" s="113"/>
      <c r="OJC172" s="113"/>
      <c r="OJD172" s="113"/>
      <c r="OJE172" s="113"/>
      <c r="OJF172" s="113"/>
      <c r="OJG172" s="113"/>
      <c r="OJH172" s="113"/>
      <c r="OJI172" s="113"/>
      <c r="OJJ172" s="113"/>
      <c r="OJK172" s="113"/>
      <c r="OJL172" s="113"/>
      <c r="OJM172" s="113"/>
      <c r="OJN172" s="113"/>
      <c r="OJO172" s="113"/>
      <c r="OJP172" s="113"/>
      <c r="OJQ172" s="113"/>
      <c r="OJR172" s="113"/>
      <c r="OJS172" s="113"/>
      <c r="OJT172" s="113"/>
      <c r="OJU172" s="113"/>
      <c r="OJV172" s="113"/>
      <c r="OJW172" s="113"/>
      <c r="OJX172" s="113"/>
      <c r="OJY172" s="113"/>
      <c r="OJZ172" s="113"/>
      <c r="OKA172" s="113"/>
      <c r="OKB172" s="113"/>
      <c r="OKC172" s="113"/>
      <c r="OKD172" s="113"/>
      <c r="OKE172" s="113"/>
      <c r="OKF172" s="113"/>
      <c r="OKG172" s="113"/>
      <c r="OKH172" s="113"/>
      <c r="OKI172" s="113"/>
      <c r="OKJ172" s="113"/>
      <c r="OKK172" s="113"/>
      <c r="OKL172" s="113"/>
      <c r="OKM172" s="113"/>
      <c r="OKN172" s="113"/>
      <c r="OKO172" s="113"/>
      <c r="OKP172" s="113"/>
      <c r="OKQ172" s="113"/>
      <c r="OKR172" s="113"/>
      <c r="OKS172" s="113"/>
      <c r="OKT172" s="113"/>
      <c r="OKU172" s="113"/>
      <c r="OKV172" s="113"/>
      <c r="OKW172" s="113"/>
      <c r="OKX172" s="113"/>
      <c r="OKY172" s="113"/>
      <c r="OKZ172" s="113"/>
      <c r="OLA172" s="113"/>
      <c r="OLB172" s="113"/>
      <c r="OLC172" s="113"/>
      <c r="OLD172" s="113"/>
      <c r="OLE172" s="113"/>
      <c r="OLF172" s="113"/>
      <c r="OLG172" s="113"/>
      <c r="OLH172" s="113"/>
      <c r="OLI172" s="113"/>
      <c r="OLJ172" s="113"/>
      <c r="OLK172" s="113"/>
      <c r="OLL172" s="113"/>
      <c r="OLM172" s="113"/>
      <c r="OLN172" s="113"/>
      <c r="OLO172" s="113"/>
      <c r="OLP172" s="113"/>
      <c r="OLQ172" s="113"/>
      <c r="OLR172" s="113"/>
      <c r="OLS172" s="113"/>
      <c r="OLT172" s="113"/>
      <c r="OLU172" s="113"/>
      <c r="OLV172" s="113"/>
      <c r="OLW172" s="113"/>
      <c r="OLX172" s="113"/>
      <c r="OLY172" s="113"/>
      <c r="OLZ172" s="113"/>
      <c r="OMA172" s="113"/>
      <c r="OMB172" s="113"/>
      <c r="OMC172" s="113"/>
      <c r="OMD172" s="113"/>
      <c r="OME172" s="113"/>
      <c r="OMF172" s="113"/>
      <c r="OMG172" s="113"/>
      <c r="OMH172" s="113"/>
      <c r="OMI172" s="113"/>
      <c r="OMJ172" s="113"/>
      <c r="OMK172" s="113"/>
      <c r="OML172" s="113"/>
      <c r="OMM172" s="113"/>
      <c r="OMN172" s="113"/>
      <c r="OMO172" s="113"/>
      <c r="OMP172" s="113"/>
      <c r="OMQ172" s="113"/>
      <c r="OMR172" s="113"/>
      <c r="OMS172" s="113"/>
      <c r="OMT172" s="113"/>
      <c r="OMU172" s="113"/>
      <c r="OMV172" s="113"/>
      <c r="OMW172" s="113"/>
      <c r="OMX172" s="113"/>
      <c r="OMY172" s="113"/>
      <c r="OMZ172" s="113"/>
      <c r="ONA172" s="113"/>
      <c r="ONB172" s="113"/>
      <c r="ONC172" s="113"/>
      <c r="OND172" s="113"/>
      <c r="ONE172" s="113"/>
      <c r="ONF172" s="113"/>
      <c r="ONG172" s="113"/>
      <c r="ONH172" s="113"/>
      <c r="ONI172" s="113"/>
      <c r="ONJ172" s="113"/>
      <c r="ONK172" s="113"/>
      <c r="ONL172" s="113"/>
      <c r="ONM172" s="113"/>
      <c r="ONN172" s="113"/>
      <c r="ONO172" s="113"/>
      <c r="ONP172" s="113"/>
      <c r="ONQ172" s="113"/>
      <c r="ONR172" s="113"/>
      <c r="ONS172" s="113"/>
      <c r="ONT172" s="113"/>
      <c r="ONU172" s="113"/>
      <c r="ONV172" s="113"/>
      <c r="ONW172" s="113"/>
      <c r="ONX172" s="113"/>
      <c r="ONY172" s="113"/>
      <c r="ONZ172" s="113"/>
      <c r="OOA172" s="113"/>
      <c r="OOB172" s="113"/>
      <c r="OOC172" s="113"/>
      <c r="OOD172" s="113"/>
      <c r="OOE172" s="113"/>
      <c r="OOF172" s="113"/>
      <c r="OOG172" s="113"/>
      <c r="OOH172" s="113"/>
      <c r="OOI172" s="113"/>
      <c r="OOJ172" s="113"/>
      <c r="OOK172" s="113"/>
      <c r="OOL172" s="113"/>
      <c r="OOM172" s="113"/>
      <c r="OON172" s="113"/>
      <c r="OOO172" s="113"/>
      <c r="OOP172" s="113"/>
      <c r="OOQ172" s="113"/>
      <c r="OOR172" s="113"/>
      <c r="OOS172" s="113"/>
      <c r="OOT172" s="113"/>
      <c r="OOU172" s="113"/>
      <c r="OOV172" s="113"/>
      <c r="OOW172" s="113"/>
      <c r="OOX172" s="113"/>
      <c r="OOY172" s="113"/>
      <c r="OOZ172" s="113"/>
      <c r="OPA172" s="113"/>
      <c r="OPB172" s="113"/>
      <c r="OPC172" s="113"/>
      <c r="OPD172" s="113"/>
      <c r="OPE172" s="113"/>
      <c r="OPF172" s="113"/>
      <c r="OPG172" s="113"/>
      <c r="OPH172" s="113"/>
      <c r="OPI172" s="113"/>
      <c r="OPJ172" s="113"/>
      <c r="OPK172" s="113"/>
      <c r="OPL172" s="113"/>
      <c r="OPM172" s="113"/>
      <c r="OPN172" s="113"/>
      <c r="OPO172" s="113"/>
      <c r="OPP172" s="113"/>
      <c r="OPQ172" s="113"/>
      <c r="OPR172" s="113"/>
      <c r="OPS172" s="113"/>
      <c r="OPT172" s="113"/>
      <c r="OPU172" s="113"/>
      <c r="OPV172" s="113"/>
      <c r="OPW172" s="113"/>
      <c r="OPX172" s="113"/>
      <c r="OPY172" s="113"/>
      <c r="OPZ172" s="113"/>
      <c r="OQA172" s="113"/>
      <c r="OQB172" s="113"/>
      <c r="OQC172" s="113"/>
      <c r="OQD172" s="113"/>
      <c r="OQE172" s="113"/>
      <c r="OQF172" s="113"/>
      <c r="OQG172" s="113"/>
      <c r="OQH172" s="113"/>
      <c r="OQI172" s="113"/>
      <c r="OQJ172" s="113"/>
      <c r="OQK172" s="113"/>
      <c r="OQL172" s="113"/>
      <c r="OQM172" s="113"/>
      <c r="OQN172" s="113"/>
      <c r="OQO172" s="113"/>
      <c r="OQP172" s="113"/>
      <c r="OQQ172" s="113"/>
      <c r="OQR172" s="113"/>
      <c r="OQS172" s="113"/>
      <c r="OQT172" s="113"/>
      <c r="OQU172" s="113"/>
      <c r="OQV172" s="113"/>
      <c r="OQW172" s="113"/>
      <c r="OQX172" s="113"/>
      <c r="OQY172" s="113"/>
      <c r="OQZ172" s="113"/>
      <c r="ORA172" s="113"/>
      <c r="ORB172" s="113"/>
      <c r="ORC172" s="113"/>
      <c r="ORD172" s="113"/>
      <c r="ORE172" s="113"/>
      <c r="ORF172" s="113"/>
      <c r="ORG172" s="113"/>
      <c r="ORH172" s="113"/>
      <c r="ORI172" s="113"/>
      <c r="ORJ172" s="113"/>
      <c r="ORK172" s="113"/>
      <c r="ORL172" s="113"/>
      <c r="ORM172" s="113"/>
      <c r="ORN172" s="113"/>
      <c r="ORO172" s="113"/>
      <c r="ORP172" s="113"/>
      <c r="ORQ172" s="113"/>
      <c r="ORR172" s="113"/>
      <c r="ORS172" s="113"/>
      <c r="ORT172" s="113"/>
      <c r="ORU172" s="113"/>
      <c r="ORV172" s="113"/>
      <c r="ORW172" s="113"/>
      <c r="ORX172" s="113"/>
      <c r="ORY172" s="113"/>
      <c r="ORZ172" s="113"/>
      <c r="OSA172" s="113"/>
      <c r="OSB172" s="113"/>
      <c r="OSC172" s="113"/>
      <c r="OSD172" s="113"/>
      <c r="OSE172" s="113"/>
      <c r="OSF172" s="113"/>
      <c r="OSG172" s="113"/>
      <c r="OSH172" s="113"/>
      <c r="OSI172" s="113"/>
      <c r="OSJ172" s="113"/>
      <c r="OSK172" s="113"/>
      <c r="OSL172" s="113"/>
      <c r="OSM172" s="113"/>
      <c r="OSN172" s="113"/>
      <c r="OSO172" s="113"/>
      <c r="OSP172" s="113"/>
      <c r="OSQ172" s="113"/>
      <c r="OSR172" s="113"/>
      <c r="OSS172" s="113"/>
      <c r="OST172" s="113"/>
      <c r="OSU172" s="113"/>
      <c r="OSV172" s="113"/>
      <c r="OSW172" s="113"/>
      <c r="OSX172" s="113"/>
      <c r="OSY172" s="113"/>
      <c r="OSZ172" s="113"/>
      <c r="OTA172" s="113"/>
      <c r="OTB172" s="113"/>
      <c r="OTC172" s="113"/>
      <c r="OTD172" s="113"/>
      <c r="OTE172" s="113"/>
      <c r="OTF172" s="113"/>
      <c r="OTG172" s="113"/>
      <c r="OTH172" s="113"/>
      <c r="OTI172" s="113"/>
      <c r="OTJ172" s="113"/>
      <c r="OTK172" s="113"/>
      <c r="OTL172" s="113"/>
      <c r="OTM172" s="113"/>
      <c r="OTN172" s="113"/>
      <c r="OTO172" s="113"/>
      <c r="OTP172" s="113"/>
      <c r="OTQ172" s="113"/>
      <c r="OTR172" s="113"/>
      <c r="OTS172" s="113"/>
      <c r="OTT172" s="113"/>
      <c r="OTU172" s="113"/>
      <c r="OTV172" s="113"/>
      <c r="OTW172" s="113"/>
      <c r="OTX172" s="113"/>
      <c r="OTY172" s="113"/>
      <c r="OTZ172" s="113"/>
      <c r="OUA172" s="113"/>
      <c r="OUB172" s="113"/>
      <c r="OUC172" s="113"/>
      <c r="OUD172" s="113"/>
      <c r="OUE172" s="113"/>
      <c r="OUF172" s="113"/>
      <c r="OUG172" s="113"/>
      <c r="OUH172" s="113"/>
      <c r="OUI172" s="113"/>
      <c r="OUJ172" s="113"/>
      <c r="OUK172" s="113"/>
      <c r="OUL172" s="113"/>
      <c r="OUM172" s="113"/>
      <c r="OUN172" s="113"/>
      <c r="OUO172" s="113"/>
      <c r="OUP172" s="113"/>
      <c r="OUQ172" s="113"/>
      <c r="OUR172" s="113"/>
      <c r="OUS172" s="113"/>
      <c r="OUT172" s="113"/>
      <c r="OUU172" s="113"/>
      <c r="OUV172" s="113"/>
      <c r="OUW172" s="113"/>
      <c r="OUX172" s="113"/>
      <c r="OUY172" s="113"/>
      <c r="OUZ172" s="113"/>
      <c r="OVA172" s="113"/>
      <c r="OVB172" s="113"/>
      <c r="OVC172" s="113"/>
      <c r="OVD172" s="113"/>
      <c r="OVE172" s="113"/>
      <c r="OVF172" s="113"/>
      <c r="OVG172" s="113"/>
      <c r="OVH172" s="113"/>
      <c r="OVI172" s="113"/>
      <c r="OVJ172" s="113"/>
      <c r="OVK172" s="113"/>
      <c r="OVL172" s="113"/>
      <c r="OVM172" s="113"/>
      <c r="OVN172" s="113"/>
      <c r="OVO172" s="113"/>
      <c r="OVP172" s="113"/>
      <c r="OVQ172" s="113"/>
      <c r="OVR172" s="113"/>
      <c r="OVS172" s="113"/>
      <c r="OVT172" s="113"/>
      <c r="OVU172" s="113"/>
      <c r="OVV172" s="113"/>
      <c r="OVW172" s="113"/>
      <c r="OVX172" s="113"/>
      <c r="OVY172" s="113"/>
      <c r="OVZ172" s="113"/>
      <c r="OWA172" s="113"/>
      <c r="OWB172" s="113"/>
      <c r="OWC172" s="113"/>
      <c r="OWD172" s="113"/>
      <c r="OWE172" s="113"/>
      <c r="OWF172" s="113"/>
      <c r="OWG172" s="113"/>
      <c r="OWH172" s="113"/>
      <c r="OWI172" s="113"/>
      <c r="OWJ172" s="113"/>
      <c r="OWK172" s="113"/>
      <c r="OWL172" s="113"/>
      <c r="OWM172" s="113"/>
      <c r="OWN172" s="113"/>
      <c r="OWO172" s="113"/>
      <c r="OWP172" s="113"/>
      <c r="OWQ172" s="113"/>
      <c r="OWR172" s="113"/>
      <c r="OWS172" s="113"/>
      <c r="OWT172" s="113"/>
      <c r="OWU172" s="113"/>
      <c r="OWV172" s="113"/>
      <c r="OWW172" s="113"/>
      <c r="OWX172" s="113"/>
      <c r="OWY172" s="113"/>
      <c r="OWZ172" s="113"/>
      <c r="OXA172" s="113"/>
      <c r="OXB172" s="113"/>
      <c r="OXC172" s="113"/>
      <c r="OXD172" s="113"/>
      <c r="OXE172" s="113"/>
      <c r="OXF172" s="113"/>
      <c r="OXG172" s="113"/>
      <c r="OXH172" s="113"/>
      <c r="OXI172" s="113"/>
      <c r="OXJ172" s="113"/>
      <c r="OXK172" s="113"/>
      <c r="OXL172" s="113"/>
      <c r="OXM172" s="113"/>
      <c r="OXN172" s="113"/>
      <c r="OXO172" s="113"/>
      <c r="OXP172" s="113"/>
      <c r="OXQ172" s="113"/>
      <c r="OXR172" s="113"/>
      <c r="OXS172" s="113"/>
      <c r="OXT172" s="113"/>
      <c r="OXU172" s="113"/>
      <c r="OXV172" s="113"/>
      <c r="OXW172" s="113"/>
      <c r="OXX172" s="113"/>
      <c r="OXY172" s="113"/>
      <c r="OXZ172" s="113"/>
      <c r="OYA172" s="113"/>
      <c r="OYB172" s="113"/>
      <c r="OYC172" s="113"/>
      <c r="OYD172" s="113"/>
      <c r="OYE172" s="113"/>
      <c r="OYF172" s="113"/>
      <c r="OYG172" s="113"/>
      <c r="OYH172" s="113"/>
      <c r="OYI172" s="113"/>
      <c r="OYJ172" s="113"/>
      <c r="OYK172" s="113"/>
      <c r="OYL172" s="113"/>
      <c r="OYM172" s="113"/>
      <c r="OYN172" s="113"/>
      <c r="OYO172" s="113"/>
      <c r="OYP172" s="113"/>
      <c r="OYQ172" s="113"/>
      <c r="OYR172" s="113"/>
      <c r="OYS172" s="113"/>
      <c r="OYT172" s="113"/>
      <c r="OYU172" s="113"/>
      <c r="OYV172" s="113"/>
      <c r="OYW172" s="113"/>
      <c r="OYX172" s="113"/>
      <c r="OYY172" s="113"/>
      <c r="OYZ172" s="113"/>
      <c r="OZA172" s="113"/>
      <c r="OZB172" s="113"/>
      <c r="OZC172" s="113"/>
      <c r="OZD172" s="113"/>
      <c r="OZE172" s="113"/>
      <c r="OZF172" s="113"/>
      <c r="OZG172" s="113"/>
      <c r="OZH172" s="113"/>
      <c r="OZI172" s="113"/>
      <c r="OZJ172" s="113"/>
      <c r="OZK172" s="113"/>
      <c r="OZL172" s="113"/>
      <c r="OZM172" s="113"/>
      <c r="OZN172" s="113"/>
      <c r="OZO172" s="113"/>
      <c r="OZP172" s="113"/>
      <c r="OZQ172" s="113"/>
      <c r="OZR172" s="113"/>
      <c r="OZS172" s="113"/>
      <c r="OZT172" s="113"/>
      <c r="OZU172" s="113"/>
      <c r="OZV172" s="113"/>
      <c r="OZW172" s="113"/>
      <c r="OZX172" s="113"/>
      <c r="OZY172" s="113"/>
      <c r="OZZ172" s="113"/>
      <c r="PAA172" s="113"/>
      <c r="PAB172" s="113"/>
      <c r="PAC172" s="113"/>
      <c r="PAD172" s="113"/>
      <c r="PAE172" s="113"/>
      <c r="PAF172" s="113"/>
      <c r="PAG172" s="113"/>
      <c r="PAH172" s="113"/>
      <c r="PAI172" s="113"/>
      <c r="PAJ172" s="113"/>
      <c r="PAK172" s="113"/>
      <c r="PAL172" s="113"/>
      <c r="PAM172" s="113"/>
      <c r="PAN172" s="113"/>
      <c r="PAO172" s="113"/>
      <c r="PAP172" s="113"/>
      <c r="PAQ172" s="113"/>
      <c r="PAR172" s="113"/>
      <c r="PAS172" s="113"/>
      <c r="PAT172" s="113"/>
      <c r="PAU172" s="113"/>
      <c r="PAV172" s="113"/>
      <c r="PAW172" s="113"/>
      <c r="PAX172" s="113"/>
      <c r="PAY172" s="113"/>
      <c r="PAZ172" s="113"/>
      <c r="PBA172" s="113"/>
      <c r="PBB172" s="113"/>
      <c r="PBC172" s="113"/>
      <c r="PBD172" s="113"/>
      <c r="PBE172" s="113"/>
      <c r="PBF172" s="113"/>
      <c r="PBG172" s="113"/>
      <c r="PBH172" s="113"/>
      <c r="PBI172" s="113"/>
      <c r="PBJ172" s="113"/>
      <c r="PBK172" s="113"/>
      <c r="PBL172" s="113"/>
      <c r="PBM172" s="113"/>
      <c r="PBN172" s="113"/>
      <c r="PBO172" s="113"/>
      <c r="PBP172" s="113"/>
      <c r="PBQ172" s="113"/>
      <c r="PBR172" s="113"/>
      <c r="PBS172" s="113"/>
      <c r="PBT172" s="113"/>
      <c r="PBU172" s="113"/>
      <c r="PBV172" s="113"/>
      <c r="PBW172" s="113"/>
      <c r="PBX172" s="113"/>
      <c r="PBY172" s="113"/>
      <c r="PBZ172" s="113"/>
      <c r="PCA172" s="113"/>
      <c r="PCB172" s="113"/>
      <c r="PCC172" s="113"/>
      <c r="PCD172" s="113"/>
      <c r="PCE172" s="113"/>
      <c r="PCF172" s="113"/>
      <c r="PCG172" s="113"/>
      <c r="PCH172" s="113"/>
      <c r="PCI172" s="113"/>
      <c r="PCJ172" s="113"/>
      <c r="PCK172" s="113"/>
      <c r="PCL172" s="113"/>
      <c r="PCM172" s="113"/>
      <c r="PCN172" s="113"/>
      <c r="PCO172" s="113"/>
      <c r="PCP172" s="113"/>
      <c r="PCQ172" s="113"/>
      <c r="PCR172" s="113"/>
      <c r="PCS172" s="113"/>
      <c r="PCT172" s="113"/>
      <c r="PCU172" s="113"/>
      <c r="PCV172" s="113"/>
      <c r="PCW172" s="113"/>
      <c r="PCX172" s="113"/>
      <c r="PCY172" s="113"/>
      <c r="PCZ172" s="113"/>
      <c r="PDA172" s="113"/>
      <c r="PDB172" s="113"/>
      <c r="PDC172" s="113"/>
      <c r="PDD172" s="113"/>
      <c r="PDE172" s="113"/>
      <c r="PDF172" s="113"/>
      <c r="PDG172" s="113"/>
      <c r="PDH172" s="113"/>
      <c r="PDI172" s="113"/>
      <c r="PDJ172" s="113"/>
      <c r="PDK172" s="113"/>
      <c r="PDL172" s="113"/>
      <c r="PDM172" s="113"/>
      <c r="PDN172" s="113"/>
      <c r="PDO172" s="113"/>
      <c r="PDP172" s="113"/>
      <c r="PDQ172" s="113"/>
      <c r="PDR172" s="113"/>
      <c r="PDS172" s="113"/>
      <c r="PDT172" s="113"/>
      <c r="PDU172" s="113"/>
      <c r="PDV172" s="113"/>
      <c r="PDW172" s="113"/>
      <c r="PDX172" s="113"/>
      <c r="PDY172" s="113"/>
      <c r="PDZ172" s="113"/>
      <c r="PEA172" s="113"/>
      <c r="PEB172" s="113"/>
      <c r="PEC172" s="113"/>
      <c r="PED172" s="113"/>
      <c r="PEE172" s="113"/>
      <c r="PEF172" s="113"/>
      <c r="PEG172" s="113"/>
      <c r="PEH172" s="113"/>
      <c r="PEI172" s="113"/>
      <c r="PEJ172" s="113"/>
      <c r="PEK172" s="113"/>
      <c r="PEL172" s="113"/>
      <c r="PEM172" s="113"/>
      <c r="PEN172" s="113"/>
      <c r="PEO172" s="113"/>
      <c r="PEP172" s="113"/>
      <c r="PEQ172" s="113"/>
      <c r="PER172" s="113"/>
      <c r="PES172" s="113"/>
      <c r="PET172" s="113"/>
      <c r="PEU172" s="113"/>
      <c r="PEV172" s="113"/>
      <c r="PEW172" s="113"/>
      <c r="PEX172" s="113"/>
      <c r="PEY172" s="113"/>
      <c r="PEZ172" s="113"/>
      <c r="PFA172" s="113"/>
      <c r="PFB172" s="113"/>
      <c r="PFC172" s="113"/>
      <c r="PFD172" s="113"/>
      <c r="PFE172" s="113"/>
      <c r="PFF172" s="113"/>
      <c r="PFG172" s="113"/>
      <c r="PFH172" s="113"/>
      <c r="PFI172" s="113"/>
      <c r="PFJ172" s="113"/>
      <c r="PFK172" s="113"/>
      <c r="PFL172" s="113"/>
      <c r="PFM172" s="113"/>
      <c r="PFN172" s="113"/>
      <c r="PFO172" s="113"/>
      <c r="PFP172" s="113"/>
      <c r="PFQ172" s="113"/>
      <c r="PFR172" s="113"/>
      <c r="PFS172" s="113"/>
      <c r="PFT172" s="113"/>
      <c r="PFU172" s="113"/>
      <c r="PFV172" s="113"/>
      <c r="PFW172" s="113"/>
      <c r="PFX172" s="113"/>
      <c r="PFY172" s="113"/>
      <c r="PFZ172" s="113"/>
      <c r="PGA172" s="113"/>
      <c r="PGB172" s="113"/>
      <c r="PGC172" s="113"/>
      <c r="PGD172" s="113"/>
      <c r="PGE172" s="113"/>
      <c r="PGF172" s="113"/>
      <c r="PGG172" s="113"/>
      <c r="PGH172" s="113"/>
      <c r="PGI172" s="113"/>
      <c r="PGJ172" s="113"/>
      <c r="PGK172" s="113"/>
      <c r="PGL172" s="113"/>
      <c r="PGM172" s="113"/>
      <c r="PGN172" s="113"/>
      <c r="PGO172" s="113"/>
      <c r="PGP172" s="113"/>
      <c r="PGQ172" s="113"/>
      <c r="PGR172" s="113"/>
      <c r="PGS172" s="113"/>
      <c r="PGT172" s="113"/>
      <c r="PGU172" s="113"/>
      <c r="PGV172" s="113"/>
      <c r="PGW172" s="113"/>
      <c r="PGX172" s="113"/>
      <c r="PGY172" s="113"/>
      <c r="PGZ172" s="113"/>
      <c r="PHA172" s="113"/>
      <c r="PHB172" s="113"/>
      <c r="PHC172" s="113"/>
      <c r="PHD172" s="113"/>
      <c r="PHE172" s="113"/>
      <c r="PHF172" s="113"/>
      <c r="PHG172" s="113"/>
      <c r="PHH172" s="113"/>
      <c r="PHI172" s="113"/>
      <c r="PHJ172" s="113"/>
      <c r="PHK172" s="113"/>
      <c r="PHL172" s="113"/>
      <c r="PHM172" s="113"/>
      <c r="PHN172" s="113"/>
      <c r="PHO172" s="113"/>
      <c r="PHP172" s="113"/>
      <c r="PHQ172" s="113"/>
      <c r="PHR172" s="113"/>
      <c r="PHS172" s="113"/>
      <c r="PHT172" s="113"/>
      <c r="PHU172" s="113"/>
      <c r="PHV172" s="113"/>
      <c r="PHW172" s="113"/>
      <c r="PHX172" s="113"/>
      <c r="PHY172" s="113"/>
      <c r="PHZ172" s="113"/>
      <c r="PIA172" s="113"/>
      <c r="PIB172" s="113"/>
      <c r="PIC172" s="113"/>
      <c r="PID172" s="113"/>
      <c r="PIE172" s="113"/>
      <c r="PIF172" s="113"/>
      <c r="PIG172" s="113"/>
      <c r="PIH172" s="113"/>
      <c r="PII172" s="113"/>
      <c r="PIJ172" s="113"/>
      <c r="PIK172" s="113"/>
      <c r="PIL172" s="113"/>
      <c r="PIM172" s="113"/>
      <c r="PIN172" s="113"/>
      <c r="PIO172" s="113"/>
      <c r="PIP172" s="113"/>
      <c r="PIQ172" s="113"/>
      <c r="PIR172" s="113"/>
      <c r="PIS172" s="113"/>
      <c r="PIT172" s="113"/>
      <c r="PIU172" s="113"/>
      <c r="PIV172" s="113"/>
      <c r="PIW172" s="113"/>
      <c r="PIX172" s="113"/>
      <c r="PIY172" s="113"/>
      <c r="PIZ172" s="113"/>
      <c r="PJA172" s="113"/>
      <c r="PJB172" s="113"/>
      <c r="PJC172" s="113"/>
      <c r="PJD172" s="113"/>
      <c r="PJE172" s="113"/>
      <c r="PJF172" s="113"/>
      <c r="PJG172" s="113"/>
      <c r="PJH172" s="113"/>
      <c r="PJI172" s="113"/>
      <c r="PJJ172" s="113"/>
      <c r="PJK172" s="113"/>
      <c r="PJL172" s="113"/>
      <c r="PJM172" s="113"/>
      <c r="PJN172" s="113"/>
      <c r="PJO172" s="113"/>
      <c r="PJP172" s="113"/>
      <c r="PJQ172" s="113"/>
      <c r="PJR172" s="113"/>
      <c r="PJS172" s="113"/>
      <c r="PJT172" s="113"/>
      <c r="PJU172" s="113"/>
      <c r="PJV172" s="113"/>
      <c r="PJW172" s="113"/>
      <c r="PJX172" s="113"/>
      <c r="PJY172" s="113"/>
      <c r="PJZ172" s="113"/>
      <c r="PKA172" s="113"/>
      <c r="PKB172" s="113"/>
      <c r="PKC172" s="113"/>
      <c r="PKD172" s="113"/>
      <c r="PKE172" s="113"/>
      <c r="PKF172" s="113"/>
      <c r="PKG172" s="113"/>
      <c r="PKH172" s="113"/>
      <c r="PKI172" s="113"/>
      <c r="PKJ172" s="113"/>
      <c r="PKK172" s="113"/>
      <c r="PKL172" s="113"/>
      <c r="PKM172" s="113"/>
      <c r="PKN172" s="113"/>
      <c r="PKO172" s="113"/>
      <c r="PKP172" s="113"/>
      <c r="PKQ172" s="113"/>
      <c r="PKR172" s="113"/>
      <c r="PKS172" s="113"/>
      <c r="PKT172" s="113"/>
      <c r="PKU172" s="113"/>
      <c r="PKV172" s="113"/>
      <c r="PKW172" s="113"/>
      <c r="PKX172" s="113"/>
      <c r="PKY172" s="113"/>
      <c r="PKZ172" s="113"/>
      <c r="PLA172" s="113"/>
      <c r="PLB172" s="113"/>
      <c r="PLC172" s="113"/>
      <c r="PLD172" s="113"/>
      <c r="PLE172" s="113"/>
      <c r="PLF172" s="113"/>
      <c r="PLG172" s="113"/>
      <c r="PLH172" s="113"/>
      <c r="PLI172" s="113"/>
      <c r="PLJ172" s="113"/>
      <c r="PLK172" s="113"/>
      <c r="PLL172" s="113"/>
      <c r="PLM172" s="113"/>
      <c r="PLN172" s="113"/>
      <c r="PLO172" s="113"/>
      <c r="PLP172" s="113"/>
      <c r="PLQ172" s="113"/>
      <c r="PLR172" s="113"/>
      <c r="PLS172" s="113"/>
      <c r="PLT172" s="113"/>
      <c r="PLU172" s="113"/>
      <c r="PLV172" s="113"/>
      <c r="PLW172" s="113"/>
      <c r="PLX172" s="113"/>
      <c r="PLY172" s="113"/>
      <c r="PLZ172" s="113"/>
      <c r="PMA172" s="113"/>
      <c r="PMB172" s="113"/>
      <c r="PMC172" s="113"/>
      <c r="PMD172" s="113"/>
      <c r="PME172" s="113"/>
      <c r="PMF172" s="113"/>
      <c r="PMG172" s="113"/>
      <c r="PMH172" s="113"/>
      <c r="PMI172" s="113"/>
      <c r="PMJ172" s="113"/>
      <c r="PMK172" s="113"/>
      <c r="PML172" s="113"/>
      <c r="PMM172" s="113"/>
      <c r="PMN172" s="113"/>
      <c r="PMO172" s="113"/>
      <c r="PMP172" s="113"/>
      <c r="PMQ172" s="113"/>
      <c r="PMR172" s="113"/>
      <c r="PMS172" s="113"/>
      <c r="PMT172" s="113"/>
      <c r="PMU172" s="113"/>
      <c r="PMV172" s="113"/>
      <c r="PMW172" s="113"/>
      <c r="PMX172" s="113"/>
      <c r="PMY172" s="113"/>
      <c r="PMZ172" s="113"/>
      <c r="PNA172" s="113"/>
      <c r="PNB172" s="113"/>
      <c r="PNC172" s="113"/>
      <c r="PND172" s="113"/>
      <c r="PNE172" s="113"/>
      <c r="PNF172" s="113"/>
      <c r="PNG172" s="113"/>
      <c r="PNH172" s="113"/>
      <c r="PNI172" s="113"/>
      <c r="PNJ172" s="113"/>
      <c r="PNK172" s="113"/>
      <c r="PNL172" s="113"/>
      <c r="PNM172" s="113"/>
      <c r="PNN172" s="113"/>
      <c r="PNO172" s="113"/>
      <c r="PNP172" s="113"/>
      <c r="PNQ172" s="113"/>
      <c r="PNR172" s="113"/>
      <c r="PNS172" s="113"/>
      <c r="PNT172" s="113"/>
      <c r="PNU172" s="113"/>
      <c r="PNV172" s="113"/>
      <c r="PNW172" s="113"/>
      <c r="PNX172" s="113"/>
      <c r="PNY172" s="113"/>
      <c r="PNZ172" s="113"/>
      <c r="POA172" s="113"/>
      <c r="POB172" s="113"/>
      <c r="POC172" s="113"/>
      <c r="POD172" s="113"/>
      <c r="POE172" s="113"/>
      <c r="POF172" s="113"/>
      <c r="POG172" s="113"/>
      <c r="POH172" s="113"/>
      <c r="POI172" s="113"/>
      <c r="POJ172" s="113"/>
      <c r="POK172" s="113"/>
      <c r="POL172" s="113"/>
      <c r="POM172" s="113"/>
      <c r="PON172" s="113"/>
      <c r="POO172" s="113"/>
      <c r="POP172" s="113"/>
      <c r="POQ172" s="113"/>
      <c r="POR172" s="113"/>
      <c r="POS172" s="113"/>
      <c r="POT172" s="113"/>
      <c r="POU172" s="113"/>
      <c r="POV172" s="113"/>
      <c r="POW172" s="113"/>
      <c r="POX172" s="113"/>
      <c r="POY172" s="113"/>
      <c r="POZ172" s="113"/>
      <c r="PPA172" s="113"/>
      <c r="PPB172" s="113"/>
      <c r="PPC172" s="113"/>
      <c r="PPD172" s="113"/>
      <c r="PPE172" s="113"/>
      <c r="PPF172" s="113"/>
      <c r="PPG172" s="113"/>
      <c r="PPH172" s="113"/>
      <c r="PPI172" s="113"/>
      <c r="PPJ172" s="113"/>
      <c r="PPK172" s="113"/>
      <c r="PPL172" s="113"/>
      <c r="PPM172" s="113"/>
      <c r="PPN172" s="113"/>
      <c r="PPO172" s="113"/>
      <c r="PPP172" s="113"/>
      <c r="PPQ172" s="113"/>
      <c r="PPR172" s="113"/>
      <c r="PPS172" s="113"/>
      <c r="PPT172" s="113"/>
      <c r="PPU172" s="113"/>
      <c r="PPV172" s="113"/>
      <c r="PPW172" s="113"/>
      <c r="PPX172" s="113"/>
      <c r="PPY172" s="113"/>
      <c r="PPZ172" s="113"/>
      <c r="PQA172" s="113"/>
      <c r="PQB172" s="113"/>
      <c r="PQC172" s="113"/>
      <c r="PQD172" s="113"/>
      <c r="PQE172" s="113"/>
      <c r="PQF172" s="113"/>
      <c r="PQG172" s="113"/>
      <c r="PQH172" s="113"/>
      <c r="PQI172" s="113"/>
      <c r="PQJ172" s="113"/>
      <c r="PQK172" s="113"/>
      <c r="PQL172" s="113"/>
      <c r="PQM172" s="113"/>
      <c r="PQN172" s="113"/>
      <c r="PQO172" s="113"/>
      <c r="PQP172" s="113"/>
      <c r="PQQ172" s="113"/>
      <c r="PQR172" s="113"/>
      <c r="PQS172" s="113"/>
      <c r="PQT172" s="113"/>
      <c r="PQU172" s="113"/>
      <c r="PQV172" s="113"/>
      <c r="PQW172" s="113"/>
      <c r="PQX172" s="113"/>
      <c r="PQY172" s="113"/>
      <c r="PQZ172" s="113"/>
      <c r="PRA172" s="113"/>
      <c r="PRB172" s="113"/>
      <c r="PRC172" s="113"/>
      <c r="PRD172" s="113"/>
      <c r="PRE172" s="113"/>
      <c r="PRF172" s="113"/>
      <c r="PRG172" s="113"/>
      <c r="PRH172" s="113"/>
      <c r="PRI172" s="113"/>
      <c r="PRJ172" s="113"/>
      <c r="PRK172" s="113"/>
      <c r="PRL172" s="113"/>
      <c r="PRM172" s="113"/>
      <c r="PRN172" s="113"/>
      <c r="PRO172" s="113"/>
      <c r="PRP172" s="113"/>
      <c r="PRQ172" s="113"/>
      <c r="PRR172" s="113"/>
      <c r="PRS172" s="113"/>
      <c r="PRT172" s="113"/>
      <c r="PRU172" s="113"/>
      <c r="PRV172" s="113"/>
      <c r="PRW172" s="113"/>
      <c r="PRX172" s="113"/>
      <c r="PRY172" s="113"/>
      <c r="PRZ172" s="113"/>
      <c r="PSA172" s="113"/>
      <c r="PSB172" s="113"/>
      <c r="PSC172" s="113"/>
      <c r="PSD172" s="113"/>
      <c r="PSE172" s="113"/>
      <c r="PSF172" s="113"/>
      <c r="PSG172" s="113"/>
      <c r="PSH172" s="113"/>
      <c r="PSI172" s="113"/>
      <c r="PSJ172" s="113"/>
      <c r="PSK172" s="113"/>
      <c r="PSL172" s="113"/>
      <c r="PSM172" s="113"/>
      <c r="PSN172" s="113"/>
      <c r="PSO172" s="113"/>
      <c r="PSP172" s="113"/>
      <c r="PSQ172" s="113"/>
      <c r="PSR172" s="113"/>
      <c r="PSS172" s="113"/>
      <c r="PST172" s="113"/>
      <c r="PSU172" s="113"/>
      <c r="PSV172" s="113"/>
      <c r="PSW172" s="113"/>
      <c r="PSX172" s="113"/>
      <c r="PSY172" s="113"/>
      <c r="PSZ172" s="113"/>
      <c r="PTA172" s="113"/>
      <c r="PTB172" s="113"/>
      <c r="PTC172" s="113"/>
      <c r="PTD172" s="113"/>
      <c r="PTE172" s="113"/>
      <c r="PTF172" s="113"/>
      <c r="PTG172" s="113"/>
      <c r="PTH172" s="113"/>
      <c r="PTI172" s="113"/>
      <c r="PTJ172" s="113"/>
      <c r="PTK172" s="113"/>
      <c r="PTL172" s="113"/>
      <c r="PTM172" s="113"/>
      <c r="PTN172" s="113"/>
      <c r="PTO172" s="113"/>
      <c r="PTP172" s="113"/>
      <c r="PTQ172" s="113"/>
      <c r="PTR172" s="113"/>
      <c r="PTS172" s="113"/>
      <c r="PTT172" s="113"/>
      <c r="PTU172" s="113"/>
      <c r="PTV172" s="113"/>
      <c r="PTW172" s="113"/>
      <c r="PTX172" s="113"/>
      <c r="PTY172" s="113"/>
      <c r="PTZ172" s="113"/>
      <c r="PUA172" s="113"/>
      <c r="PUB172" s="113"/>
      <c r="PUC172" s="113"/>
      <c r="PUD172" s="113"/>
      <c r="PUE172" s="113"/>
      <c r="PUF172" s="113"/>
      <c r="PUG172" s="113"/>
      <c r="PUH172" s="113"/>
      <c r="PUI172" s="113"/>
      <c r="PUJ172" s="113"/>
      <c r="PUK172" s="113"/>
      <c r="PUL172" s="113"/>
      <c r="PUM172" s="113"/>
      <c r="PUN172" s="113"/>
      <c r="PUO172" s="113"/>
      <c r="PUP172" s="113"/>
      <c r="PUQ172" s="113"/>
      <c r="PUR172" s="113"/>
      <c r="PUS172" s="113"/>
      <c r="PUT172" s="113"/>
      <c r="PUU172" s="113"/>
      <c r="PUV172" s="113"/>
      <c r="PUW172" s="113"/>
      <c r="PUX172" s="113"/>
      <c r="PUY172" s="113"/>
      <c r="PUZ172" s="113"/>
      <c r="PVA172" s="113"/>
      <c r="PVB172" s="113"/>
      <c r="PVC172" s="113"/>
      <c r="PVD172" s="113"/>
      <c r="PVE172" s="113"/>
      <c r="PVF172" s="113"/>
      <c r="PVG172" s="113"/>
      <c r="PVH172" s="113"/>
      <c r="PVI172" s="113"/>
      <c r="PVJ172" s="113"/>
      <c r="PVK172" s="113"/>
      <c r="PVL172" s="113"/>
      <c r="PVM172" s="113"/>
      <c r="PVN172" s="113"/>
      <c r="PVO172" s="113"/>
      <c r="PVP172" s="113"/>
      <c r="PVQ172" s="113"/>
      <c r="PVR172" s="113"/>
      <c r="PVS172" s="113"/>
      <c r="PVT172" s="113"/>
      <c r="PVU172" s="113"/>
      <c r="PVV172" s="113"/>
      <c r="PVW172" s="113"/>
      <c r="PVX172" s="113"/>
      <c r="PVY172" s="113"/>
      <c r="PVZ172" s="113"/>
      <c r="PWA172" s="113"/>
      <c r="PWB172" s="113"/>
      <c r="PWC172" s="113"/>
      <c r="PWD172" s="113"/>
      <c r="PWE172" s="113"/>
      <c r="PWF172" s="113"/>
      <c r="PWG172" s="113"/>
      <c r="PWH172" s="113"/>
      <c r="PWI172" s="113"/>
      <c r="PWJ172" s="113"/>
      <c r="PWK172" s="113"/>
      <c r="PWL172" s="113"/>
      <c r="PWM172" s="113"/>
      <c r="PWN172" s="113"/>
      <c r="PWO172" s="113"/>
      <c r="PWP172" s="113"/>
      <c r="PWQ172" s="113"/>
      <c r="PWR172" s="113"/>
      <c r="PWS172" s="113"/>
      <c r="PWT172" s="113"/>
      <c r="PWU172" s="113"/>
      <c r="PWV172" s="113"/>
      <c r="PWW172" s="113"/>
      <c r="PWX172" s="113"/>
      <c r="PWY172" s="113"/>
      <c r="PWZ172" s="113"/>
      <c r="PXA172" s="113"/>
      <c r="PXB172" s="113"/>
      <c r="PXC172" s="113"/>
      <c r="PXD172" s="113"/>
      <c r="PXE172" s="113"/>
      <c r="PXF172" s="113"/>
      <c r="PXG172" s="113"/>
      <c r="PXH172" s="113"/>
      <c r="PXI172" s="113"/>
      <c r="PXJ172" s="113"/>
      <c r="PXK172" s="113"/>
      <c r="PXL172" s="113"/>
      <c r="PXM172" s="113"/>
      <c r="PXN172" s="113"/>
      <c r="PXO172" s="113"/>
      <c r="PXP172" s="113"/>
      <c r="PXQ172" s="113"/>
      <c r="PXR172" s="113"/>
      <c r="PXS172" s="113"/>
      <c r="PXT172" s="113"/>
      <c r="PXU172" s="113"/>
      <c r="PXV172" s="113"/>
      <c r="PXW172" s="113"/>
      <c r="PXX172" s="113"/>
      <c r="PXY172" s="113"/>
      <c r="PXZ172" s="113"/>
      <c r="PYA172" s="113"/>
      <c r="PYB172" s="113"/>
      <c r="PYC172" s="113"/>
      <c r="PYD172" s="113"/>
      <c r="PYE172" s="113"/>
      <c r="PYF172" s="113"/>
      <c r="PYG172" s="113"/>
      <c r="PYH172" s="113"/>
      <c r="PYI172" s="113"/>
      <c r="PYJ172" s="113"/>
      <c r="PYK172" s="113"/>
      <c r="PYL172" s="113"/>
      <c r="PYM172" s="113"/>
      <c r="PYN172" s="113"/>
      <c r="PYO172" s="113"/>
      <c r="PYP172" s="113"/>
      <c r="PYQ172" s="113"/>
      <c r="PYR172" s="113"/>
      <c r="PYS172" s="113"/>
      <c r="PYT172" s="113"/>
      <c r="PYU172" s="113"/>
      <c r="PYV172" s="113"/>
      <c r="PYW172" s="113"/>
      <c r="PYX172" s="113"/>
      <c r="PYY172" s="113"/>
      <c r="PYZ172" s="113"/>
      <c r="PZA172" s="113"/>
      <c r="PZB172" s="113"/>
      <c r="PZC172" s="113"/>
      <c r="PZD172" s="113"/>
      <c r="PZE172" s="113"/>
      <c r="PZF172" s="113"/>
      <c r="PZG172" s="113"/>
      <c r="PZH172" s="113"/>
      <c r="PZI172" s="113"/>
      <c r="PZJ172" s="113"/>
      <c r="PZK172" s="113"/>
      <c r="PZL172" s="113"/>
      <c r="PZM172" s="113"/>
      <c r="PZN172" s="113"/>
      <c r="PZO172" s="113"/>
      <c r="PZP172" s="113"/>
      <c r="PZQ172" s="113"/>
      <c r="PZR172" s="113"/>
      <c r="PZS172" s="113"/>
      <c r="PZT172" s="113"/>
      <c r="PZU172" s="113"/>
      <c r="PZV172" s="113"/>
      <c r="PZW172" s="113"/>
      <c r="PZX172" s="113"/>
      <c r="PZY172" s="113"/>
      <c r="PZZ172" s="113"/>
      <c r="QAA172" s="113"/>
      <c r="QAB172" s="113"/>
      <c r="QAC172" s="113"/>
      <c r="QAD172" s="113"/>
      <c r="QAE172" s="113"/>
      <c r="QAF172" s="113"/>
      <c r="QAG172" s="113"/>
      <c r="QAH172" s="113"/>
      <c r="QAI172" s="113"/>
      <c r="QAJ172" s="113"/>
      <c r="QAK172" s="113"/>
      <c r="QAL172" s="113"/>
      <c r="QAM172" s="113"/>
      <c r="QAN172" s="113"/>
      <c r="QAO172" s="113"/>
      <c r="QAP172" s="113"/>
      <c r="QAQ172" s="113"/>
      <c r="QAR172" s="113"/>
      <c r="QAS172" s="113"/>
      <c r="QAT172" s="113"/>
      <c r="QAU172" s="113"/>
      <c r="QAV172" s="113"/>
      <c r="QAW172" s="113"/>
      <c r="QAX172" s="113"/>
      <c r="QAY172" s="113"/>
      <c r="QAZ172" s="113"/>
      <c r="QBA172" s="113"/>
      <c r="QBB172" s="113"/>
      <c r="QBC172" s="113"/>
      <c r="QBD172" s="113"/>
      <c r="QBE172" s="113"/>
      <c r="QBF172" s="113"/>
      <c r="QBG172" s="113"/>
      <c r="QBH172" s="113"/>
      <c r="QBI172" s="113"/>
      <c r="QBJ172" s="113"/>
      <c r="QBK172" s="113"/>
      <c r="QBL172" s="113"/>
      <c r="QBM172" s="113"/>
      <c r="QBN172" s="113"/>
      <c r="QBO172" s="113"/>
      <c r="QBP172" s="113"/>
      <c r="QBQ172" s="113"/>
      <c r="QBR172" s="113"/>
      <c r="QBS172" s="113"/>
      <c r="QBT172" s="113"/>
      <c r="QBU172" s="113"/>
      <c r="QBV172" s="113"/>
      <c r="QBW172" s="113"/>
      <c r="QBX172" s="113"/>
      <c r="QBY172" s="113"/>
      <c r="QBZ172" s="113"/>
      <c r="QCA172" s="113"/>
      <c r="QCB172" s="113"/>
      <c r="QCC172" s="113"/>
      <c r="QCD172" s="113"/>
      <c r="QCE172" s="113"/>
      <c r="QCF172" s="113"/>
      <c r="QCG172" s="113"/>
      <c r="QCH172" s="113"/>
      <c r="QCI172" s="113"/>
      <c r="QCJ172" s="113"/>
      <c r="QCK172" s="113"/>
      <c r="QCL172" s="113"/>
      <c r="QCM172" s="113"/>
      <c r="QCN172" s="113"/>
      <c r="QCO172" s="113"/>
      <c r="QCP172" s="113"/>
      <c r="QCQ172" s="113"/>
      <c r="QCR172" s="113"/>
      <c r="QCS172" s="113"/>
      <c r="QCT172" s="113"/>
      <c r="QCU172" s="113"/>
      <c r="QCV172" s="113"/>
      <c r="QCW172" s="113"/>
      <c r="QCX172" s="113"/>
      <c r="QCY172" s="113"/>
      <c r="QCZ172" s="113"/>
      <c r="QDA172" s="113"/>
      <c r="QDB172" s="113"/>
      <c r="QDC172" s="113"/>
      <c r="QDD172" s="113"/>
      <c r="QDE172" s="113"/>
      <c r="QDF172" s="113"/>
      <c r="QDG172" s="113"/>
      <c r="QDH172" s="113"/>
      <c r="QDI172" s="113"/>
      <c r="QDJ172" s="113"/>
      <c r="QDK172" s="113"/>
      <c r="QDL172" s="113"/>
      <c r="QDM172" s="113"/>
      <c r="QDN172" s="113"/>
      <c r="QDO172" s="113"/>
      <c r="QDP172" s="113"/>
      <c r="QDQ172" s="113"/>
      <c r="QDR172" s="113"/>
      <c r="QDS172" s="113"/>
      <c r="QDT172" s="113"/>
      <c r="QDU172" s="113"/>
      <c r="QDV172" s="113"/>
      <c r="QDW172" s="113"/>
      <c r="QDX172" s="113"/>
      <c r="QDY172" s="113"/>
      <c r="QDZ172" s="113"/>
      <c r="QEA172" s="113"/>
      <c r="QEB172" s="113"/>
      <c r="QEC172" s="113"/>
      <c r="QED172" s="113"/>
      <c r="QEE172" s="113"/>
      <c r="QEF172" s="113"/>
      <c r="QEG172" s="113"/>
      <c r="QEH172" s="113"/>
      <c r="QEI172" s="113"/>
      <c r="QEJ172" s="113"/>
      <c r="QEK172" s="113"/>
      <c r="QEL172" s="113"/>
      <c r="QEM172" s="113"/>
      <c r="QEN172" s="113"/>
      <c r="QEO172" s="113"/>
      <c r="QEP172" s="113"/>
      <c r="QEQ172" s="113"/>
      <c r="QER172" s="113"/>
      <c r="QES172" s="113"/>
      <c r="QET172" s="113"/>
      <c r="QEU172" s="113"/>
      <c r="QEV172" s="113"/>
      <c r="QEW172" s="113"/>
      <c r="QEX172" s="113"/>
      <c r="QEY172" s="113"/>
      <c r="QEZ172" s="113"/>
      <c r="QFA172" s="113"/>
      <c r="QFB172" s="113"/>
      <c r="QFC172" s="113"/>
      <c r="QFD172" s="113"/>
      <c r="QFE172" s="113"/>
      <c r="QFF172" s="113"/>
      <c r="QFG172" s="113"/>
      <c r="QFH172" s="113"/>
      <c r="QFI172" s="113"/>
      <c r="QFJ172" s="113"/>
      <c r="QFK172" s="113"/>
      <c r="QFL172" s="113"/>
      <c r="QFM172" s="113"/>
      <c r="QFN172" s="113"/>
      <c r="QFO172" s="113"/>
      <c r="QFP172" s="113"/>
      <c r="QFQ172" s="113"/>
      <c r="QFR172" s="113"/>
      <c r="QFS172" s="113"/>
      <c r="QFT172" s="113"/>
      <c r="QFU172" s="113"/>
      <c r="QFV172" s="113"/>
      <c r="QFW172" s="113"/>
      <c r="QFX172" s="113"/>
      <c r="QFY172" s="113"/>
      <c r="QFZ172" s="113"/>
      <c r="QGA172" s="113"/>
      <c r="QGB172" s="113"/>
      <c r="QGC172" s="113"/>
      <c r="QGD172" s="113"/>
      <c r="QGE172" s="113"/>
      <c r="QGF172" s="113"/>
      <c r="QGG172" s="113"/>
      <c r="QGH172" s="113"/>
      <c r="QGI172" s="113"/>
      <c r="QGJ172" s="113"/>
      <c r="QGK172" s="113"/>
      <c r="QGL172" s="113"/>
      <c r="QGM172" s="113"/>
      <c r="QGN172" s="113"/>
      <c r="QGO172" s="113"/>
      <c r="QGP172" s="113"/>
      <c r="QGQ172" s="113"/>
      <c r="QGR172" s="113"/>
      <c r="QGS172" s="113"/>
      <c r="QGT172" s="113"/>
      <c r="QGU172" s="113"/>
      <c r="QGV172" s="113"/>
      <c r="QGW172" s="113"/>
      <c r="QGX172" s="113"/>
      <c r="QGY172" s="113"/>
      <c r="QGZ172" s="113"/>
      <c r="QHA172" s="113"/>
      <c r="QHB172" s="113"/>
      <c r="QHC172" s="113"/>
      <c r="QHD172" s="113"/>
      <c r="QHE172" s="113"/>
      <c r="QHF172" s="113"/>
      <c r="QHG172" s="113"/>
      <c r="QHH172" s="113"/>
      <c r="QHI172" s="113"/>
      <c r="QHJ172" s="113"/>
      <c r="QHK172" s="113"/>
      <c r="QHL172" s="113"/>
      <c r="QHM172" s="113"/>
      <c r="QHN172" s="113"/>
      <c r="QHO172" s="113"/>
      <c r="QHP172" s="113"/>
      <c r="QHQ172" s="113"/>
      <c r="QHR172" s="113"/>
      <c r="QHS172" s="113"/>
      <c r="QHT172" s="113"/>
      <c r="QHU172" s="113"/>
      <c r="QHV172" s="113"/>
      <c r="QHW172" s="113"/>
      <c r="QHX172" s="113"/>
      <c r="QHY172" s="113"/>
      <c r="QHZ172" s="113"/>
      <c r="QIA172" s="113"/>
      <c r="QIB172" s="113"/>
      <c r="QIC172" s="113"/>
      <c r="QID172" s="113"/>
      <c r="QIE172" s="113"/>
      <c r="QIF172" s="113"/>
      <c r="QIG172" s="113"/>
      <c r="QIH172" s="113"/>
      <c r="QII172" s="113"/>
      <c r="QIJ172" s="113"/>
      <c r="QIK172" s="113"/>
      <c r="QIL172" s="113"/>
      <c r="QIM172" s="113"/>
      <c r="QIN172" s="113"/>
      <c r="QIO172" s="113"/>
      <c r="QIP172" s="113"/>
      <c r="QIQ172" s="113"/>
      <c r="QIR172" s="113"/>
      <c r="QIS172" s="113"/>
      <c r="QIT172" s="113"/>
      <c r="QIU172" s="113"/>
      <c r="QIV172" s="113"/>
      <c r="QIW172" s="113"/>
      <c r="QIX172" s="113"/>
      <c r="QIY172" s="113"/>
      <c r="QIZ172" s="113"/>
      <c r="QJA172" s="113"/>
      <c r="QJB172" s="113"/>
      <c r="QJC172" s="113"/>
      <c r="QJD172" s="113"/>
      <c r="QJE172" s="113"/>
      <c r="QJF172" s="113"/>
      <c r="QJG172" s="113"/>
      <c r="QJH172" s="113"/>
      <c r="QJI172" s="113"/>
      <c r="QJJ172" s="113"/>
      <c r="QJK172" s="113"/>
      <c r="QJL172" s="113"/>
      <c r="QJM172" s="113"/>
      <c r="QJN172" s="113"/>
      <c r="QJO172" s="113"/>
      <c r="QJP172" s="113"/>
      <c r="QJQ172" s="113"/>
      <c r="QJR172" s="113"/>
      <c r="QJS172" s="113"/>
      <c r="QJT172" s="113"/>
      <c r="QJU172" s="113"/>
      <c r="QJV172" s="113"/>
      <c r="QJW172" s="113"/>
      <c r="QJX172" s="113"/>
      <c r="QJY172" s="113"/>
      <c r="QJZ172" s="113"/>
      <c r="QKA172" s="113"/>
      <c r="QKB172" s="113"/>
      <c r="QKC172" s="113"/>
      <c r="QKD172" s="113"/>
      <c r="QKE172" s="113"/>
      <c r="QKF172" s="113"/>
      <c r="QKG172" s="113"/>
      <c r="QKH172" s="113"/>
      <c r="QKI172" s="113"/>
      <c r="QKJ172" s="113"/>
      <c r="QKK172" s="113"/>
      <c r="QKL172" s="113"/>
      <c r="QKM172" s="113"/>
      <c r="QKN172" s="113"/>
      <c r="QKO172" s="113"/>
      <c r="QKP172" s="113"/>
      <c r="QKQ172" s="113"/>
      <c r="QKR172" s="113"/>
      <c r="QKS172" s="113"/>
      <c r="QKT172" s="113"/>
      <c r="QKU172" s="113"/>
      <c r="QKV172" s="113"/>
      <c r="QKW172" s="113"/>
      <c r="QKX172" s="113"/>
      <c r="QKY172" s="113"/>
      <c r="QKZ172" s="113"/>
      <c r="QLA172" s="113"/>
      <c r="QLB172" s="113"/>
      <c r="QLC172" s="113"/>
      <c r="QLD172" s="113"/>
      <c r="QLE172" s="113"/>
      <c r="QLF172" s="113"/>
      <c r="QLG172" s="113"/>
      <c r="QLH172" s="113"/>
      <c r="QLI172" s="113"/>
      <c r="QLJ172" s="113"/>
      <c r="QLK172" s="113"/>
      <c r="QLL172" s="113"/>
      <c r="QLM172" s="113"/>
      <c r="QLN172" s="113"/>
      <c r="QLO172" s="113"/>
      <c r="QLP172" s="113"/>
      <c r="QLQ172" s="113"/>
      <c r="QLR172" s="113"/>
      <c r="QLS172" s="113"/>
      <c r="QLT172" s="113"/>
      <c r="QLU172" s="113"/>
      <c r="QLV172" s="113"/>
      <c r="QLW172" s="113"/>
      <c r="QLX172" s="113"/>
      <c r="QLY172" s="113"/>
      <c r="QLZ172" s="113"/>
      <c r="QMA172" s="113"/>
      <c r="QMB172" s="113"/>
      <c r="QMC172" s="113"/>
      <c r="QMD172" s="113"/>
      <c r="QME172" s="113"/>
      <c r="QMF172" s="113"/>
      <c r="QMG172" s="113"/>
      <c r="QMH172" s="113"/>
      <c r="QMI172" s="113"/>
      <c r="QMJ172" s="113"/>
      <c r="QMK172" s="113"/>
      <c r="QML172" s="113"/>
      <c r="QMM172" s="113"/>
      <c r="QMN172" s="113"/>
      <c r="QMO172" s="113"/>
      <c r="QMP172" s="113"/>
      <c r="QMQ172" s="113"/>
      <c r="QMR172" s="113"/>
      <c r="QMS172" s="113"/>
      <c r="QMT172" s="113"/>
      <c r="QMU172" s="113"/>
      <c r="QMV172" s="113"/>
      <c r="QMW172" s="113"/>
      <c r="QMX172" s="113"/>
      <c r="QMY172" s="113"/>
      <c r="QMZ172" s="113"/>
      <c r="QNA172" s="113"/>
      <c r="QNB172" s="113"/>
      <c r="QNC172" s="113"/>
      <c r="QND172" s="113"/>
      <c r="QNE172" s="113"/>
      <c r="QNF172" s="113"/>
      <c r="QNG172" s="113"/>
      <c r="QNH172" s="113"/>
      <c r="QNI172" s="113"/>
      <c r="QNJ172" s="113"/>
      <c r="QNK172" s="113"/>
      <c r="QNL172" s="113"/>
      <c r="QNM172" s="113"/>
      <c r="QNN172" s="113"/>
      <c r="QNO172" s="113"/>
      <c r="QNP172" s="113"/>
      <c r="QNQ172" s="113"/>
      <c r="QNR172" s="113"/>
      <c r="QNS172" s="113"/>
      <c r="QNT172" s="113"/>
      <c r="QNU172" s="113"/>
      <c r="QNV172" s="113"/>
      <c r="QNW172" s="113"/>
      <c r="QNX172" s="113"/>
      <c r="QNY172" s="113"/>
      <c r="QNZ172" s="113"/>
      <c r="QOA172" s="113"/>
      <c r="QOB172" s="113"/>
      <c r="QOC172" s="113"/>
      <c r="QOD172" s="113"/>
      <c r="QOE172" s="113"/>
      <c r="QOF172" s="113"/>
      <c r="QOG172" s="113"/>
      <c r="QOH172" s="113"/>
      <c r="QOI172" s="113"/>
      <c r="QOJ172" s="113"/>
      <c r="QOK172" s="113"/>
      <c r="QOL172" s="113"/>
      <c r="QOM172" s="113"/>
      <c r="QON172" s="113"/>
      <c r="QOO172" s="113"/>
      <c r="QOP172" s="113"/>
      <c r="QOQ172" s="113"/>
      <c r="QOR172" s="113"/>
      <c r="QOS172" s="113"/>
      <c r="QOT172" s="113"/>
      <c r="QOU172" s="113"/>
      <c r="QOV172" s="113"/>
      <c r="QOW172" s="113"/>
      <c r="QOX172" s="113"/>
      <c r="QOY172" s="113"/>
      <c r="QOZ172" s="113"/>
      <c r="QPA172" s="113"/>
      <c r="QPB172" s="113"/>
      <c r="QPC172" s="113"/>
      <c r="QPD172" s="113"/>
      <c r="QPE172" s="113"/>
      <c r="QPF172" s="113"/>
      <c r="QPG172" s="113"/>
      <c r="QPH172" s="113"/>
      <c r="QPI172" s="113"/>
      <c r="QPJ172" s="113"/>
      <c r="QPK172" s="113"/>
      <c r="QPL172" s="113"/>
      <c r="QPM172" s="113"/>
      <c r="QPN172" s="113"/>
      <c r="QPO172" s="113"/>
      <c r="QPP172" s="113"/>
      <c r="QPQ172" s="113"/>
      <c r="QPR172" s="113"/>
      <c r="QPS172" s="113"/>
      <c r="QPT172" s="113"/>
      <c r="QPU172" s="113"/>
      <c r="QPV172" s="113"/>
      <c r="QPW172" s="113"/>
      <c r="QPX172" s="113"/>
      <c r="QPY172" s="113"/>
      <c r="QPZ172" s="113"/>
      <c r="QQA172" s="113"/>
      <c r="QQB172" s="113"/>
      <c r="QQC172" s="113"/>
      <c r="QQD172" s="113"/>
      <c r="QQE172" s="113"/>
      <c r="QQF172" s="113"/>
      <c r="QQG172" s="113"/>
      <c r="QQH172" s="113"/>
      <c r="QQI172" s="113"/>
      <c r="QQJ172" s="113"/>
      <c r="QQK172" s="113"/>
      <c r="QQL172" s="113"/>
      <c r="QQM172" s="113"/>
      <c r="QQN172" s="113"/>
      <c r="QQO172" s="113"/>
      <c r="QQP172" s="113"/>
      <c r="QQQ172" s="113"/>
      <c r="QQR172" s="113"/>
      <c r="QQS172" s="113"/>
      <c r="QQT172" s="113"/>
      <c r="QQU172" s="113"/>
      <c r="QQV172" s="113"/>
      <c r="QQW172" s="113"/>
      <c r="QQX172" s="113"/>
      <c r="QQY172" s="113"/>
      <c r="QQZ172" s="113"/>
      <c r="QRA172" s="113"/>
      <c r="QRB172" s="113"/>
      <c r="QRC172" s="113"/>
      <c r="QRD172" s="113"/>
      <c r="QRE172" s="113"/>
      <c r="QRF172" s="113"/>
      <c r="QRG172" s="113"/>
      <c r="QRH172" s="113"/>
      <c r="QRI172" s="113"/>
      <c r="QRJ172" s="113"/>
      <c r="QRK172" s="113"/>
      <c r="QRL172" s="113"/>
      <c r="QRM172" s="113"/>
      <c r="QRN172" s="113"/>
      <c r="QRO172" s="113"/>
      <c r="QRP172" s="113"/>
      <c r="QRQ172" s="113"/>
      <c r="QRR172" s="113"/>
      <c r="QRS172" s="113"/>
      <c r="QRT172" s="113"/>
      <c r="QRU172" s="113"/>
      <c r="QRV172" s="113"/>
      <c r="QRW172" s="113"/>
      <c r="QRX172" s="113"/>
      <c r="QRY172" s="113"/>
      <c r="QRZ172" s="113"/>
      <c r="QSA172" s="113"/>
      <c r="QSB172" s="113"/>
      <c r="QSC172" s="113"/>
      <c r="QSD172" s="113"/>
      <c r="QSE172" s="113"/>
      <c r="QSF172" s="113"/>
      <c r="QSG172" s="113"/>
      <c r="QSH172" s="113"/>
      <c r="QSI172" s="113"/>
      <c r="QSJ172" s="113"/>
      <c r="QSK172" s="113"/>
      <c r="QSL172" s="113"/>
      <c r="QSM172" s="113"/>
      <c r="QSN172" s="113"/>
      <c r="QSO172" s="113"/>
      <c r="QSP172" s="113"/>
      <c r="QSQ172" s="113"/>
      <c r="QSR172" s="113"/>
      <c r="QSS172" s="113"/>
      <c r="QST172" s="113"/>
      <c r="QSU172" s="113"/>
      <c r="QSV172" s="113"/>
      <c r="QSW172" s="113"/>
      <c r="QSX172" s="113"/>
      <c r="QSY172" s="113"/>
      <c r="QSZ172" s="113"/>
      <c r="QTA172" s="113"/>
      <c r="QTB172" s="113"/>
      <c r="QTC172" s="113"/>
      <c r="QTD172" s="113"/>
      <c r="QTE172" s="113"/>
      <c r="QTF172" s="113"/>
      <c r="QTG172" s="113"/>
      <c r="QTH172" s="113"/>
      <c r="QTI172" s="113"/>
      <c r="QTJ172" s="113"/>
      <c r="QTK172" s="113"/>
      <c r="QTL172" s="113"/>
      <c r="QTM172" s="113"/>
      <c r="QTN172" s="113"/>
      <c r="QTO172" s="113"/>
      <c r="QTP172" s="113"/>
      <c r="QTQ172" s="113"/>
      <c r="QTR172" s="113"/>
      <c r="QTS172" s="113"/>
      <c r="QTT172" s="113"/>
      <c r="QTU172" s="113"/>
      <c r="QTV172" s="113"/>
      <c r="QTW172" s="113"/>
      <c r="QTX172" s="113"/>
      <c r="QTY172" s="113"/>
      <c r="QTZ172" s="113"/>
      <c r="QUA172" s="113"/>
      <c r="QUB172" s="113"/>
      <c r="QUC172" s="113"/>
      <c r="QUD172" s="113"/>
      <c r="QUE172" s="113"/>
      <c r="QUF172" s="113"/>
      <c r="QUG172" s="113"/>
      <c r="QUH172" s="113"/>
      <c r="QUI172" s="113"/>
      <c r="QUJ172" s="113"/>
      <c r="QUK172" s="113"/>
      <c r="QUL172" s="113"/>
      <c r="QUM172" s="113"/>
      <c r="QUN172" s="113"/>
      <c r="QUO172" s="113"/>
      <c r="QUP172" s="113"/>
      <c r="QUQ172" s="113"/>
      <c r="QUR172" s="113"/>
      <c r="QUS172" s="113"/>
      <c r="QUT172" s="113"/>
      <c r="QUU172" s="113"/>
      <c r="QUV172" s="113"/>
      <c r="QUW172" s="113"/>
      <c r="QUX172" s="113"/>
      <c r="QUY172" s="113"/>
      <c r="QUZ172" s="113"/>
      <c r="QVA172" s="113"/>
      <c r="QVB172" s="113"/>
      <c r="QVC172" s="113"/>
      <c r="QVD172" s="113"/>
      <c r="QVE172" s="113"/>
      <c r="QVF172" s="113"/>
      <c r="QVG172" s="113"/>
      <c r="QVH172" s="113"/>
      <c r="QVI172" s="113"/>
      <c r="QVJ172" s="113"/>
      <c r="QVK172" s="113"/>
      <c r="QVL172" s="113"/>
      <c r="QVM172" s="113"/>
      <c r="QVN172" s="113"/>
      <c r="QVO172" s="113"/>
      <c r="QVP172" s="113"/>
      <c r="QVQ172" s="113"/>
      <c r="QVR172" s="113"/>
      <c r="QVS172" s="113"/>
      <c r="QVT172" s="113"/>
      <c r="QVU172" s="113"/>
      <c r="QVV172" s="113"/>
      <c r="QVW172" s="113"/>
      <c r="QVX172" s="113"/>
      <c r="QVY172" s="113"/>
      <c r="QVZ172" s="113"/>
      <c r="QWA172" s="113"/>
      <c r="QWB172" s="113"/>
      <c r="QWC172" s="113"/>
      <c r="QWD172" s="113"/>
      <c r="QWE172" s="113"/>
      <c r="QWF172" s="113"/>
      <c r="QWG172" s="113"/>
      <c r="QWH172" s="113"/>
      <c r="QWI172" s="113"/>
      <c r="QWJ172" s="113"/>
      <c r="QWK172" s="113"/>
      <c r="QWL172" s="113"/>
      <c r="QWM172" s="113"/>
      <c r="QWN172" s="113"/>
      <c r="QWO172" s="113"/>
      <c r="QWP172" s="113"/>
      <c r="QWQ172" s="113"/>
      <c r="QWR172" s="113"/>
      <c r="QWS172" s="113"/>
      <c r="QWT172" s="113"/>
      <c r="QWU172" s="113"/>
      <c r="QWV172" s="113"/>
      <c r="QWW172" s="113"/>
      <c r="QWX172" s="113"/>
      <c r="QWY172" s="113"/>
      <c r="QWZ172" s="113"/>
      <c r="QXA172" s="113"/>
      <c r="QXB172" s="113"/>
      <c r="QXC172" s="113"/>
      <c r="QXD172" s="113"/>
      <c r="QXE172" s="113"/>
      <c r="QXF172" s="113"/>
      <c r="QXG172" s="113"/>
      <c r="QXH172" s="113"/>
      <c r="QXI172" s="113"/>
      <c r="QXJ172" s="113"/>
      <c r="QXK172" s="113"/>
      <c r="QXL172" s="113"/>
      <c r="QXM172" s="113"/>
      <c r="QXN172" s="113"/>
      <c r="QXO172" s="113"/>
      <c r="QXP172" s="113"/>
      <c r="QXQ172" s="113"/>
      <c r="QXR172" s="113"/>
      <c r="QXS172" s="113"/>
      <c r="QXT172" s="113"/>
      <c r="QXU172" s="113"/>
      <c r="QXV172" s="113"/>
      <c r="QXW172" s="113"/>
      <c r="QXX172" s="113"/>
      <c r="QXY172" s="113"/>
      <c r="QXZ172" s="113"/>
      <c r="QYA172" s="113"/>
      <c r="QYB172" s="113"/>
      <c r="QYC172" s="113"/>
      <c r="QYD172" s="113"/>
      <c r="QYE172" s="113"/>
      <c r="QYF172" s="113"/>
      <c r="QYG172" s="113"/>
      <c r="QYH172" s="113"/>
      <c r="QYI172" s="113"/>
      <c r="QYJ172" s="113"/>
      <c r="QYK172" s="113"/>
      <c r="QYL172" s="113"/>
      <c r="QYM172" s="113"/>
      <c r="QYN172" s="113"/>
      <c r="QYO172" s="113"/>
      <c r="QYP172" s="113"/>
      <c r="QYQ172" s="113"/>
      <c r="QYR172" s="113"/>
      <c r="QYS172" s="113"/>
      <c r="QYT172" s="113"/>
      <c r="QYU172" s="113"/>
      <c r="QYV172" s="113"/>
      <c r="QYW172" s="113"/>
      <c r="QYX172" s="113"/>
      <c r="QYY172" s="113"/>
      <c r="QYZ172" s="113"/>
      <c r="QZA172" s="113"/>
      <c r="QZB172" s="113"/>
      <c r="QZC172" s="113"/>
      <c r="QZD172" s="113"/>
      <c r="QZE172" s="113"/>
      <c r="QZF172" s="113"/>
      <c r="QZG172" s="113"/>
      <c r="QZH172" s="113"/>
      <c r="QZI172" s="113"/>
      <c r="QZJ172" s="113"/>
      <c r="QZK172" s="113"/>
      <c r="QZL172" s="113"/>
      <c r="QZM172" s="113"/>
      <c r="QZN172" s="113"/>
      <c r="QZO172" s="113"/>
      <c r="QZP172" s="113"/>
      <c r="QZQ172" s="113"/>
      <c r="QZR172" s="113"/>
      <c r="QZS172" s="113"/>
      <c r="QZT172" s="113"/>
      <c r="QZU172" s="113"/>
      <c r="QZV172" s="113"/>
      <c r="QZW172" s="113"/>
      <c r="QZX172" s="113"/>
      <c r="QZY172" s="113"/>
      <c r="QZZ172" s="113"/>
      <c r="RAA172" s="113"/>
      <c r="RAB172" s="113"/>
      <c r="RAC172" s="113"/>
      <c r="RAD172" s="113"/>
      <c r="RAE172" s="113"/>
      <c r="RAF172" s="113"/>
      <c r="RAG172" s="113"/>
      <c r="RAH172" s="113"/>
      <c r="RAI172" s="113"/>
      <c r="RAJ172" s="113"/>
      <c r="RAK172" s="113"/>
      <c r="RAL172" s="113"/>
      <c r="RAM172" s="113"/>
      <c r="RAN172" s="113"/>
      <c r="RAO172" s="113"/>
      <c r="RAP172" s="113"/>
      <c r="RAQ172" s="113"/>
      <c r="RAR172" s="113"/>
      <c r="RAS172" s="113"/>
      <c r="RAT172" s="113"/>
      <c r="RAU172" s="113"/>
      <c r="RAV172" s="113"/>
      <c r="RAW172" s="113"/>
      <c r="RAX172" s="113"/>
      <c r="RAY172" s="113"/>
      <c r="RAZ172" s="113"/>
      <c r="RBA172" s="113"/>
      <c r="RBB172" s="113"/>
      <c r="RBC172" s="113"/>
      <c r="RBD172" s="113"/>
      <c r="RBE172" s="113"/>
      <c r="RBF172" s="113"/>
      <c r="RBG172" s="113"/>
      <c r="RBH172" s="113"/>
      <c r="RBI172" s="113"/>
      <c r="RBJ172" s="113"/>
      <c r="RBK172" s="113"/>
      <c r="RBL172" s="113"/>
      <c r="RBM172" s="113"/>
      <c r="RBN172" s="113"/>
      <c r="RBO172" s="113"/>
      <c r="RBP172" s="113"/>
      <c r="RBQ172" s="113"/>
      <c r="RBR172" s="113"/>
      <c r="RBS172" s="113"/>
      <c r="RBT172" s="113"/>
      <c r="RBU172" s="113"/>
      <c r="RBV172" s="113"/>
      <c r="RBW172" s="113"/>
      <c r="RBX172" s="113"/>
      <c r="RBY172" s="113"/>
      <c r="RBZ172" s="113"/>
      <c r="RCA172" s="113"/>
      <c r="RCB172" s="113"/>
      <c r="RCC172" s="113"/>
      <c r="RCD172" s="113"/>
      <c r="RCE172" s="113"/>
      <c r="RCF172" s="113"/>
      <c r="RCG172" s="113"/>
      <c r="RCH172" s="113"/>
      <c r="RCI172" s="113"/>
      <c r="RCJ172" s="113"/>
      <c r="RCK172" s="113"/>
      <c r="RCL172" s="113"/>
      <c r="RCM172" s="113"/>
      <c r="RCN172" s="113"/>
      <c r="RCO172" s="113"/>
      <c r="RCP172" s="113"/>
      <c r="RCQ172" s="113"/>
      <c r="RCR172" s="113"/>
      <c r="RCS172" s="113"/>
      <c r="RCT172" s="113"/>
      <c r="RCU172" s="113"/>
      <c r="RCV172" s="113"/>
      <c r="RCW172" s="113"/>
      <c r="RCX172" s="113"/>
      <c r="RCY172" s="113"/>
      <c r="RCZ172" s="113"/>
      <c r="RDA172" s="113"/>
      <c r="RDB172" s="113"/>
      <c r="RDC172" s="113"/>
      <c r="RDD172" s="113"/>
      <c r="RDE172" s="113"/>
      <c r="RDF172" s="113"/>
      <c r="RDG172" s="113"/>
      <c r="RDH172" s="113"/>
      <c r="RDI172" s="113"/>
      <c r="RDJ172" s="113"/>
      <c r="RDK172" s="113"/>
      <c r="RDL172" s="113"/>
      <c r="RDM172" s="113"/>
      <c r="RDN172" s="113"/>
      <c r="RDO172" s="113"/>
      <c r="RDP172" s="113"/>
      <c r="RDQ172" s="113"/>
      <c r="RDR172" s="113"/>
      <c r="RDS172" s="113"/>
      <c r="RDT172" s="113"/>
      <c r="RDU172" s="113"/>
      <c r="RDV172" s="113"/>
      <c r="RDW172" s="113"/>
      <c r="RDX172" s="113"/>
      <c r="RDY172" s="113"/>
      <c r="RDZ172" s="113"/>
      <c r="REA172" s="113"/>
      <c r="REB172" s="113"/>
      <c r="REC172" s="113"/>
      <c r="RED172" s="113"/>
      <c r="REE172" s="113"/>
      <c r="REF172" s="113"/>
      <c r="REG172" s="113"/>
      <c r="REH172" s="113"/>
      <c r="REI172" s="113"/>
      <c r="REJ172" s="113"/>
      <c r="REK172" s="113"/>
      <c r="REL172" s="113"/>
      <c r="REM172" s="113"/>
      <c r="REN172" s="113"/>
      <c r="REO172" s="113"/>
      <c r="REP172" s="113"/>
      <c r="REQ172" s="113"/>
      <c r="RER172" s="113"/>
      <c r="RES172" s="113"/>
      <c r="RET172" s="113"/>
      <c r="REU172" s="113"/>
      <c r="REV172" s="113"/>
      <c r="REW172" s="113"/>
      <c r="REX172" s="113"/>
      <c r="REY172" s="113"/>
      <c r="REZ172" s="113"/>
      <c r="RFA172" s="113"/>
      <c r="RFB172" s="113"/>
      <c r="RFC172" s="113"/>
      <c r="RFD172" s="113"/>
      <c r="RFE172" s="113"/>
      <c r="RFF172" s="113"/>
      <c r="RFG172" s="113"/>
      <c r="RFH172" s="113"/>
      <c r="RFI172" s="113"/>
      <c r="RFJ172" s="113"/>
      <c r="RFK172" s="113"/>
      <c r="RFL172" s="113"/>
      <c r="RFM172" s="113"/>
      <c r="RFN172" s="113"/>
      <c r="RFO172" s="113"/>
      <c r="RFP172" s="113"/>
      <c r="RFQ172" s="113"/>
      <c r="RFR172" s="113"/>
      <c r="RFS172" s="113"/>
      <c r="RFT172" s="113"/>
      <c r="RFU172" s="113"/>
      <c r="RFV172" s="113"/>
      <c r="RFW172" s="113"/>
      <c r="RFX172" s="113"/>
      <c r="RFY172" s="113"/>
      <c r="RFZ172" s="113"/>
      <c r="RGA172" s="113"/>
      <c r="RGB172" s="113"/>
      <c r="RGC172" s="113"/>
      <c r="RGD172" s="113"/>
      <c r="RGE172" s="113"/>
      <c r="RGF172" s="113"/>
      <c r="RGG172" s="113"/>
      <c r="RGH172" s="113"/>
      <c r="RGI172" s="113"/>
      <c r="RGJ172" s="113"/>
      <c r="RGK172" s="113"/>
      <c r="RGL172" s="113"/>
      <c r="RGM172" s="113"/>
      <c r="RGN172" s="113"/>
      <c r="RGO172" s="113"/>
      <c r="RGP172" s="113"/>
      <c r="RGQ172" s="113"/>
      <c r="RGR172" s="113"/>
      <c r="RGS172" s="113"/>
      <c r="RGT172" s="113"/>
      <c r="RGU172" s="113"/>
      <c r="RGV172" s="113"/>
      <c r="RGW172" s="113"/>
      <c r="RGX172" s="113"/>
      <c r="RGY172" s="113"/>
      <c r="RGZ172" s="113"/>
      <c r="RHA172" s="113"/>
      <c r="RHB172" s="113"/>
      <c r="RHC172" s="113"/>
      <c r="RHD172" s="113"/>
      <c r="RHE172" s="113"/>
      <c r="RHF172" s="113"/>
      <c r="RHG172" s="113"/>
      <c r="RHH172" s="113"/>
      <c r="RHI172" s="113"/>
      <c r="RHJ172" s="113"/>
      <c r="RHK172" s="113"/>
      <c r="RHL172" s="113"/>
      <c r="RHM172" s="113"/>
      <c r="RHN172" s="113"/>
      <c r="RHO172" s="113"/>
      <c r="RHP172" s="113"/>
      <c r="RHQ172" s="113"/>
      <c r="RHR172" s="113"/>
      <c r="RHS172" s="113"/>
      <c r="RHT172" s="113"/>
      <c r="RHU172" s="113"/>
      <c r="RHV172" s="113"/>
      <c r="RHW172" s="113"/>
      <c r="RHX172" s="113"/>
      <c r="RHY172" s="113"/>
      <c r="RHZ172" s="113"/>
      <c r="RIA172" s="113"/>
      <c r="RIB172" s="113"/>
      <c r="RIC172" s="113"/>
      <c r="RID172" s="113"/>
      <c r="RIE172" s="113"/>
      <c r="RIF172" s="113"/>
      <c r="RIG172" s="113"/>
      <c r="RIH172" s="113"/>
      <c r="RII172" s="113"/>
      <c r="RIJ172" s="113"/>
      <c r="RIK172" s="113"/>
      <c r="RIL172" s="113"/>
      <c r="RIM172" s="113"/>
      <c r="RIN172" s="113"/>
      <c r="RIO172" s="113"/>
      <c r="RIP172" s="113"/>
      <c r="RIQ172" s="113"/>
      <c r="RIR172" s="113"/>
      <c r="RIS172" s="113"/>
      <c r="RIT172" s="113"/>
      <c r="RIU172" s="113"/>
      <c r="RIV172" s="113"/>
      <c r="RIW172" s="113"/>
      <c r="RIX172" s="113"/>
      <c r="RIY172" s="113"/>
      <c r="RIZ172" s="113"/>
      <c r="RJA172" s="113"/>
      <c r="RJB172" s="113"/>
      <c r="RJC172" s="113"/>
      <c r="RJD172" s="113"/>
      <c r="RJE172" s="113"/>
      <c r="RJF172" s="113"/>
      <c r="RJG172" s="113"/>
      <c r="RJH172" s="113"/>
      <c r="RJI172" s="113"/>
      <c r="RJJ172" s="113"/>
      <c r="RJK172" s="113"/>
      <c r="RJL172" s="113"/>
      <c r="RJM172" s="113"/>
      <c r="RJN172" s="113"/>
      <c r="RJO172" s="113"/>
      <c r="RJP172" s="113"/>
      <c r="RJQ172" s="113"/>
      <c r="RJR172" s="113"/>
      <c r="RJS172" s="113"/>
      <c r="RJT172" s="113"/>
      <c r="RJU172" s="113"/>
      <c r="RJV172" s="113"/>
      <c r="RJW172" s="113"/>
      <c r="RJX172" s="113"/>
      <c r="RJY172" s="113"/>
      <c r="RJZ172" s="113"/>
      <c r="RKA172" s="113"/>
      <c r="RKB172" s="113"/>
      <c r="RKC172" s="113"/>
      <c r="RKD172" s="113"/>
      <c r="RKE172" s="113"/>
      <c r="RKF172" s="113"/>
      <c r="RKG172" s="113"/>
      <c r="RKH172" s="113"/>
      <c r="RKI172" s="113"/>
      <c r="RKJ172" s="113"/>
      <c r="RKK172" s="113"/>
      <c r="RKL172" s="113"/>
      <c r="RKM172" s="113"/>
      <c r="RKN172" s="113"/>
      <c r="RKO172" s="113"/>
      <c r="RKP172" s="113"/>
      <c r="RKQ172" s="113"/>
      <c r="RKR172" s="113"/>
      <c r="RKS172" s="113"/>
      <c r="RKT172" s="113"/>
      <c r="RKU172" s="113"/>
      <c r="RKV172" s="113"/>
      <c r="RKW172" s="113"/>
      <c r="RKX172" s="113"/>
      <c r="RKY172" s="113"/>
      <c r="RKZ172" s="113"/>
      <c r="RLA172" s="113"/>
      <c r="RLB172" s="113"/>
      <c r="RLC172" s="113"/>
      <c r="RLD172" s="113"/>
      <c r="RLE172" s="113"/>
      <c r="RLF172" s="113"/>
      <c r="RLG172" s="113"/>
      <c r="RLH172" s="113"/>
      <c r="RLI172" s="113"/>
      <c r="RLJ172" s="113"/>
      <c r="RLK172" s="113"/>
      <c r="RLL172" s="113"/>
      <c r="RLM172" s="113"/>
      <c r="RLN172" s="113"/>
      <c r="RLO172" s="113"/>
      <c r="RLP172" s="113"/>
      <c r="RLQ172" s="113"/>
      <c r="RLR172" s="113"/>
      <c r="RLS172" s="113"/>
      <c r="RLT172" s="113"/>
      <c r="RLU172" s="113"/>
      <c r="RLV172" s="113"/>
      <c r="RLW172" s="113"/>
      <c r="RLX172" s="113"/>
      <c r="RLY172" s="113"/>
      <c r="RLZ172" s="113"/>
      <c r="RMA172" s="113"/>
      <c r="RMB172" s="113"/>
      <c r="RMC172" s="113"/>
      <c r="RMD172" s="113"/>
      <c r="RME172" s="113"/>
      <c r="RMF172" s="113"/>
      <c r="RMG172" s="113"/>
      <c r="RMH172" s="113"/>
      <c r="RMI172" s="113"/>
      <c r="RMJ172" s="113"/>
      <c r="RMK172" s="113"/>
      <c r="RML172" s="113"/>
      <c r="RMM172" s="113"/>
      <c r="RMN172" s="113"/>
      <c r="RMO172" s="113"/>
      <c r="RMP172" s="113"/>
      <c r="RMQ172" s="113"/>
      <c r="RMR172" s="113"/>
      <c r="RMS172" s="113"/>
      <c r="RMT172" s="113"/>
      <c r="RMU172" s="113"/>
      <c r="RMV172" s="113"/>
      <c r="RMW172" s="113"/>
      <c r="RMX172" s="113"/>
      <c r="RMY172" s="113"/>
      <c r="RMZ172" s="113"/>
      <c r="RNA172" s="113"/>
      <c r="RNB172" s="113"/>
      <c r="RNC172" s="113"/>
      <c r="RND172" s="113"/>
      <c r="RNE172" s="113"/>
      <c r="RNF172" s="113"/>
      <c r="RNG172" s="113"/>
      <c r="RNH172" s="113"/>
      <c r="RNI172" s="113"/>
      <c r="RNJ172" s="113"/>
      <c r="RNK172" s="113"/>
      <c r="RNL172" s="113"/>
      <c r="RNM172" s="113"/>
      <c r="RNN172" s="113"/>
      <c r="RNO172" s="113"/>
      <c r="RNP172" s="113"/>
      <c r="RNQ172" s="113"/>
      <c r="RNR172" s="113"/>
      <c r="RNS172" s="113"/>
      <c r="RNT172" s="113"/>
      <c r="RNU172" s="113"/>
      <c r="RNV172" s="113"/>
      <c r="RNW172" s="113"/>
      <c r="RNX172" s="113"/>
      <c r="RNY172" s="113"/>
      <c r="RNZ172" s="113"/>
      <c r="ROA172" s="113"/>
      <c r="ROB172" s="113"/>
      <c r="ROC172" s="113"/>
      <c r="ROD172" s="113"/>
      <c r="ROE172" s="113"/>
      <c r="ROF172" s="113"/>
      <c r="ROG172" s="113"/>
      <c r="ROH172" s="113"/>
      <c r="ROI172" s="113"/>
      <c r="ROJ172" s="113"/>
      <c r="ROK172" s="113"/>
      <c r="ROL172" s="113"/>
      <c r="ROM172" s="113"/>
      <c r="RON172" s="113"/>
      <c r="ROO172" s="113"/>
      <c r="ROP172" s="113"/>
      <c r="ROQ172" s="113"/>
      <c r="ROR172" s="113"/>
      <c r="ROS172" s="113"/>
      <c r="ROT172" s="113"/>
      <c r="ROU172" s="113"/>
      <c r="ROV172" s="113"/>
      <c r="ROW172" s="113"/>
      <c r="ROX172" s="113"/>
      <c r="ROY172" s="113"/>
      <c r="ROZ172" s="113"/>
      <c r="RPA172" s="113"/>
      <c r="RPB172" s="113"/>
      <c r="RPC172" s="113"/>
      <c r="RPD172" s="113"/>
      <c r="RPE172" s="113"/>
      <c r="RPF172" s="113"/>
      <c r="RPG172" s="113"/>
      <c r="RPH172" s="113"/>
      <c r="RPI172" s="113"/>
      <c r="RPJ172" s="113"/>
      <c r="RPK172" s="113"/>
      <c r="RPL172" s="113"/>
      <c r="RPM172" s="113"/>
      <c r="RPN172" s="113"/>
      <c r="RPO172" s="113"/>
      <c r="RPP172" s="113"/>
      <c r="RPQ172" s="113"/>
      <c r="RPR172" s="113"/>
      <c r="RPS172" s="113"/>
      <c r="RPT172" s="113"/>
      <c r="RPU172" s="113"/>
      <c r="RPV172" s="113"/>
      <c r="RPW172" s="113"/>
      <c r="RPX172" s="113"/>
      <c r="RPY172" s="113"/>
      <c r="RPZ172" s="113"/>
      <c r="RQA172" s="113"/>
      <c r="RQB172" s="113"/>
      <c r="RQC172" s="113"/>
      <c r="RQD172" s="113"/>
      <c r="RQE172" s="113"/>
      <c r="RQF172" s="113"/>
      <c r="RQG172" s="113"/>
      <c r="RQH172" s="113"/>
      <c r="RQI172" s="113"/>
      <c r="RQJ172" s="113"/>
      <c r="RQK172" s="113"/>
      <c r="RQL172" s="113"/>
      <c r="RQM172" s="113"/>
      <c r="RQN172" s="113"/>
      <c r="RQO172" s="113"/>
      <c r="RQP172" s="113"/>
      <c r="RQQ172" s="113"/>
      <c r="RQR172" s="113"/>
      <c r="RQS172" s="113"/>
      <c r="RQT172" s="113"/>
      <c r="RQU172" s="113"/>
      <c r="RQV172" s="113"/>
      <c r="RQW172" s="113"/>
      <c r="RQX172" s="113"/>
      <c r="RQY172" s="113"/>
      <c r="RQZ172" s="113"/>
      <c r="RRA172" s="113"/>
      <c r="RRB172" s="113"/>
      <c r="RRC172" s="113"/>
      <c r="RRD172" s="113"/>
      <c r="RRE172" s="113"/>
      <c r="RRF172" s="113"/>
      <c r="RRG172" s="113"/>
      <c r="RRH172" s="113"/>
      <c r="RRI172" s="113"/>
      <c r="RRJ172" s="113"/>
      <c r="RRK172" s="113"/>
      <c r="RRL172" s="113"/>
      <c r="RRM172" s="113"/>
      <c r="RRN172" s="113"/>
      <c r="RRO172" s="113"/>
      <c r="RRP172" s="113"/>
      <c r="RRQ172" s="113"/>
      <c r="RRR172" s="113"/>
      <c r="RRS172" s="113"/>
      <c r="RRT172" s="113"/>
      <c r="RRU172" s="113"/>
      <c r="RRV172" s="113"/>
      <c r="RRW172" s="113"/>
      <c r="RRX172" s="113"/>
      <c r="RRY172" s="113"/>
      <c r="RRZ172" s="113"/>
      <c r="RSA172" s="113"/>
      <c r="RSB172" s="113"/>
      <c r="RSC172" s="113"/>
      <c r="RSD172" s="113"/>
      <c r="RSE172" s="113"/>
      <c r="RSF172" s="113"/>
      <c r="RSG172" s="113"/>
      <c r="RSH172" s="113"/>
      <c r="RSI172" s="113"/>
      <c r="RSJ172" s="113"/>
      <c r="RSK172" s="113"/>
      <c r="RSL172" s="113"/>
      <c r="RSM172" s="113"/>
      <c r="RSN172" s="113"/>
      <c r="RSO172" s="113"/>
      <c r="RSP172" s="113"/>
      <c r="RSQ172" s="113"/>
      <c r="RSR172" s="113"/>
      <c r="RSS172" s="113"/>
      <c r="RST172" s="113"/>
      <c r="RSU172" s="113"/>
      <c r="RSV172" s="113"/>
      <c r="RSW172" s="113"/>
      <c r="RSX172" s="113"/>
      <c r="RSY172" s="113"/>
      <c r="RSZ172" s="113"/>
      <c r="RTA172" s="113"/>
      <c r="RTB172" s="113"/>
      <c r="RTC172" s="113"/>
      <c r="RTD172" s="113"/>
      <c r="RTE172" s="113"/>
      <c r="RTF172" s="113"/>
      <c r="RTG172" s="113"/>
      <c r="RTH172" s="113"/>
      <c r="RTI172" s="113"/>
      <c r="RTJ172" s="113"/>
      <c r="RTK172" s="113"/>
      <c r="RTL172" s="113"/>
      <c r="RTM172" s="113"/>
      <c r="RTN172" s="113"/>
      <c r="RTO172" s="113"/>
      <c r="RTP172" s="113"/>
      <c r="RTQ172" s="113"/>
      <c r="RTR172" s="113"/>
      <c r="RTS172" s="113"/>
      <c r="RTT172" s="113"/>
      <c r="RTU172" s="113"/>
      <c r="RTV172" s="113"/>
      <c r="RTW172" s="113"/>
      <c r="RTX172" s="113"/>
      <c r="RTY172" s="113"/>
      <c r="RTZ172" s="113"/>
      <c r="RUA172" s="113"/>
      <c r="RUB172" s="113"/>
      <c r="RUC172" s="113"/>
      <c r="RUD172" s="113"/>
      <c r="RUE172" s="113"/>
      <c r="RUF172" s="113"/>
      <c r="RUG172" s="113"/>
      <c r="RUH172" s="113"/>
      <c r="RUI172" s="113"/>
      <c r="RUJ172" s="113"/>
      <c r="RUK172" s="113"/>
      <c r="RUL172" s="113"/>
      <c r="RUM172" s="113"/>
      <c r="RUN172" s="113"/>
      <c r="RUO172" s="113"/>
      <c r="RUP172" s="113"/>
      <c r="RUQ172" s="113"/>
      <c r="RUR172" s="113"/>
      <c r="RUS172" s="113"/>
      <c r="RUT172" s="113"/>
      <c r="RUU172" s="113"/>
      <c r="RUV172" s="113"/>
      <c r="RUW172" s="113"/>
      <c r="RUX172" s="113"/>
      <c r="RUY172" s="113"/>
      <c r="RUZ172" s="113"/>
      <c r="RVA172" s="113"/>
      <c r="RVB172" s="113"/>
      <c r="RVC172" s="113"/>
      <c r="RVD172" s="113"/>
      <c r="RVE172" s="113"/>
      <c r="RVF172" s="113"/>
      <c r="RVG172" s="113"/>
      <c r="RVH172" s="113"/>
      <c r="RVI172" s="113"/>
      <c r="RVJ172" s="113"/>
      <c r="RVK172" s="113"/>
      <c r="RVL172" s="113"/>
      <c r="RVM172" s="113"/>
      <c r="RVN172" s="113"/>
      <c r="RVO172" s="113"/>
      <c r="RVP172" s="113"/>
      <c r="RVQ172" s="113"/>
      <c r="RVR172" s="113"/>
      <c r="RVS172" s="113"/>
      <c r="RVT172" s="113"/>
      <c r="RVU172" s="113"/>
      <c r="RVV172" s="113"/>
      <c r="RVW172" s="113"/>
      <c r="RVX172" s="113"/>
      <c r="RVY172" s="113"/>
      <c r="RVZ172" s="113"/>
      <c r="RWA172" s="113"/>
      <c r="RWB172" s="113"/>
      <c r="RWC172" s="113"/>
      <c r="RWD172" s="113"/>
      <c r="RWE172" s="113"/>
      <c r="RWF172" s="113"/>
      <c r="RWG172" s="113"/>
      <c r="RWH172" s="113"/>
      <c r="RWI172" s="113"/>
      <c r="RWJ172" s="113"/>
      <c r="RWK172" s="113"/>
      <c r="RWL172" s="113"/>
      <c r="RWM172" s="113"/>
      <c r="RWN172" s="113"/>
      <c r="RWO172" s="113"/>
      <c r="RWP172" s="113"/>
      <c r="RWQ172" s="113"/>
      <c r="RWR172" s="113"/>
      <c r="RWS172" s="113"/>
      <c r="RWT172" s="113"/>
      <c r="RWU172" s="113"/>
      <c r="RWV172" s="113"/>
      <c r="RWW172" s="113"/>
      <c r="RWX172" s="113"/>
      <c r="RWY172" s="113"/>
      <c r="RWZ172" s="113"/>
      <c r="RXA172" s="113"/>
      <c r="RXB172" s="113"/>
      <c r="RXC172" s="113"/>
      <c r="RXD172" s="113"/>
      <c r="RXE172" s="113"/>
      <c r="RXF172" s="113"/>
      <c r="RXG172" s="113"/>
      <c r="RXH172" s="113"/>
      <c r="RXI172" s="113"/>
      <c r="RXJ172" s="113"/>
      <c r="RXK172" s="113"/>
      <c r="RXL172" s="113"/>
      <c r="RXM172" s="113"/>
      <c r="RXN172" s="113"/>
      <c r="RXO172" s="113"/>
      <c r="RXP172" s="113"/>
      <c r="RXQ172" s="113"/>
      <c r="RXR172" s="113"/>
      <c r="RXS172" s="113"/>
      <c r="RXT172" s="113"/>
      <c r="RXU172" s="113"/>
      <c r="RXV172" s="113"/>
      <c r="RXW172" s="113"/>
      <c r="RXX172" s="113"/>
      <c r="RXY172" s="113"/>
      <c r="RXZ172" s="113"/>
      <c r="RYA172" s="113"/>
      <c r="RYB172" s="113"/>
      <c r="RYC172" s="113"/>
      <c r="RYD172" s="113"/>
      <c r="RYE172" s="113"/>
      <c r="RYF172" s="113"/>
      <c r="RYG172" s="113"/>
      <c r="RYH172" s="113"/>
      <c r="RYI172" s="113"/>
      <c r="RYJ172" s="113"/>
      <c r="RYK172" s="113"/>
      <c r="RYL172" s="113"/>
      <c r="RYM172" s="113"/>
      <c r="RYN172" s="113"/>
      <c r="RYO172" s="113"/>
      <c r="RYP172" s="113"/>
      <c r="RYQ172" s="113"/>
      <c r="RYR172" s="113"/>
      <c r="RYS172" s="113"/>
      <c r="RYT172" s="113"/>
      <c r="RYU172" s="113"/>
      <c r="RYV172" s="113"/>
      <c r="RYW172" s="113"/>
      <c r="RYX172" s="113"/>
      <c r="RYY172" s="113"/>
      <c r="RYZ172" s="113"/>
      <c r="RZA172" s="113"/>
      <c r="RZB172" s="113"/>
      <c r="RZC172" s="113"/>
      <c r="RZD172" s="113"/>
      <c r="RZE172" s="113"/>
      <c r="RZF172" s="113"/>
      <c r="RZG172" s="113"/>
      <c r="RZH172" s="113"/>
      <c r="RZI172" s="113"/>
      <c r="RZJ172" s="113"/>
      <c r="RZK172" s="113"/>
      <c r="RZL172" s="113"/>
      <c r="RZM172" s="113"/>
      <c r="RZN172" s="113"/>
      <c r="RZO172" s="113"/>
      <c r="RZP172" s="113"/>
      <c r="RZQ172" s="113"/>
      <c r="RZR172" s="113"/>
      <c r="RZS172" s="113"/>
      <c r="RZT172" s="113"/>
      <c r="RZU172" s="113"/>
      <c r="RZV172" s="113"/>
      <c r="RZW172" s="113"/>
      <c r="RZX172" s="113"/>
      <c r="RZY172" s="113"/>
      <c r="RZZ172" s="113"/>
      <c r="SAA172" s="113"/>
      <c r="SAB172" s="113"/>
      <c r="SAC172" s="113"/>
      <c r="SAD172" s="113"/>
      <c r="SAE172" s="113"/>
      <c r="SAF172" s="113"/>
      <c r="SAG172" s="113"/>
      <c r="SAH172" s="113"/>
      <c r="SAI172" s="113"/>
      <c r="SAJ172" s="113"/>
      <c r="SAK172" s="113"/>
      <c r="SAL172" s="113"/>
      <c r="SAM172" s="113"/>
      <c r="SAN172" s="113"/>
      <c r="SAO172" s="113"/>
      <c r="SAP172" s="113"/>
      <c r="SAQ172" s="113"/>
      <c r="SAR172" s="113"/>
      <c r="SAS172" s="113"/>
      <c r="SAT172" s="113"/>
      <c r="SAU172" s="113"/>
      <c r="SAV172" s="113"/>
      <c r="SAW172" s="113"/>
      <c r="SAX172" s="113"/>
      <c r="SAY172" s="113"/>
      <c r="SAZ172" s="113"/>
      <c r="SBA172" s="113"/>
      <c r="SBB172" s="113"/>
      <c r="SBC172" s="113"/>
      <c r="SBD172" s="113"/>
      <c r="SBE172" s="113"/>
      <c r="SBF172" s="113"/>
      <c r="SBG172" s="113"/>
      <c r="SBH172" s="113"/>
      <c r="SBI172" s="113"/>
      <c r="SBJ172" s="113"/>
      <c r="SBK172" s="113"/>
      <c r="SBL172" s="113"/>
      <c r="SBM172" s="113"/>
      <c r="SBN172" s="113"/>
      <c r="SBO172" s="113"/>
      <c r="SBP172" s="113"/>
      <c r="SBQ172" s="113"/>
      <c r="SBR172" s="113"/>
      <c r="SBS172" s="113"/>
      <c r="SBT172" s="113"/>
      <c r="SBU172" s="113"/>
      <c r="SBV172" s="113"/>
      <c r="SBW172" s="113"/>
      <c r="SBX172" s="113"/>
      <c r="SBY172" s="113"/>
      <c r="SBZ172" s="113"/>
      <c r="SCA172" s="113"/>
      <c r="SCB172" s="113"/>
      <c r="SCC172" s="113"/>
      <c r="SCD172" s="113"/>
      <c r="SCE172" s="113"/>
      <c r="SCF172" s="113"/>
      <c r="SCG172" s="113"/>
      <c r="SCH172" s="113"/>
      <c r="SCI172" s="113"/>
      <c r="SCJ172" s="113"/>
      <c r="SCK172" s="113"/>
      <c r="SCL172" s="113"/>
      <c r="SCM172" s="113"/>
      <c r="SCN172" s="113"/>
      <c r="SCO172" s="113"/>
      <c r="SCP172" s="113"/>
      <c r="SCQ172" s="113"/>
      <c r="SCR172" s="113"/>
      <c r="SCS172" s="113"/>
      <c r="SCT172" s="113"/>
      <c r="SCU172" s="113"/>
      <c r="SCV172" s="113"/>
      <c r="SCW172" s="113"/>
      <c r="SCX172" s="113"/>
      <c r="SCY172" s="113"/>
      <c r="SCZ172" s="113"/>
      <c r="SDA172" s="113"/>
      <c r="SDB172" s="113"/>
      <c r="SDC172" s="113"/>
      <c r="SDD172" s="113"/>
      <c r="SDE172" s="113"/>
      <c r="SDF172" s="113"/>
      <c r="SDG172" s="113"/>
      <c r="SDH172" s="113"/>
      <c r="SDI172" s="113"/>
      <c r="SDJ172" s="113"/>
      <c r="SDK172" s="113"/>
      <c r="SDL172" s="113"/>
      <c r="SDM172" s="113"/>
      <c r="SDN172" s="113"/>
      <c r="SDO172" s="113"/>
      <c r="SDP172" s="113"/>
      <c r="SDQ172" s="113"/>
      <c r="SDR172" s="113"/>
      <c r="SDS172" s="113"/>
      <c r="SDT172" s="113"/>
      <c r="SDU172" s="113"/>
      <c r="SDV172" s="113"/>
      <c r="SDW172" s="113"/>
      <c r="SDX172" s="113"/>
      <c r="SDY172" s="113"/>
      <c r="SDZ172" s="113"/>
      <c r="SEA172" s="113"/>
      <c r="SEB172" s="113"/>
      <c r="SEC172" s="113"/>
      <c r="SED172" s="113"/>
      <c r="SEE172" s="113"/>
      <c r="SEF172" s="113"/>
      <c r="SEG172" s="113"/>
      <c r="SEH172" s="113"/>
      <c r="SEI172" s="113"/>
      <c r="SEJ172" s="113"/>
      <c r="SEK172" s="113"/>
      <c r="SEL172" s="113"/>
      <c r="SEM172" s="113"/>
      <c r="SEN172" s="113"/>
      <c r="SEO172" s="113"/>
      <c r="SEP172" s="113"/>
      <c r="SEQ172" s="113"/>
      <c r="SER172" s="113"/>
      <c r="SES172" s="113"/>
      <c r="SET172" s="113"/>
      <c r="SEU172" s="113"/>
      <c r="SEV172" s="113"/>
      <c r="SEW172" s="113"/>
      <c r="SEX172" s="113"/>
      <c r="SEY172" s="113"/>
      <c r="SEZ172" s="113"/>
      <c r="SFA172" s="113"/>
      <c r="SFB172" s="113"/>
      <c r="SFC172" s="113"/>
      <c r="SFD172" s="113"/>
      <c r="SFE172" s="113"/>
      <c r="SFF172" s="113"/>
      <c r="SFG172" s="113"/>
      <c r="SFH172" s="113"/>
      <c r="SFI172" s="113"/>
      <c r="SFJ172" s="113"/>
      <c r="SFK172" s="113"/>
      <c r="SFL172" s="113"/>
      <c r="SFM172" s="113"/>
      <c r="SFN172" s="113"/>
      <c r="SFO172" s="113"/>
      <c r="SFP172" s="113"/>
      <c r="SFQ172" s="113"/>
      <c r="SFR172" s="113"/>
      <c r="SFS172" s="113"/>
      <c r="SFT172" s="113"/>
      <c r="SFU172" s="113"/>
      <c r="SFV172" s="113"/>
      <c r="SFW172" s="113"/>
      <c r="SFX172" s="113"/>
      <c r="SFY172" s="113"/>
      <c r="SFZ172" s="113"/>
      <c r="SGA172" s="113"/>
      <c r="SGB172" s="113"/>
      <c r="SGC172" s="113"/>
      <c r="SGD172" s="113"/>
      <c r="SGE172" s="113"/>
      <c r="SGF172" s="113"/>
      <c r="SGG172" s="113"/>
      <c r="SGH172" s="113"/>
      <c r="SGI172" s="113"/>
      <c r="SGJ172" s="113"/>
      <c r="SGK172" s="113"/>
      <c r="SGL172" s="113"/>
      <c r="SGM172" s="113"/>
      <c r="SGN172" s="113"/>
      <c r="SGO172" s="113"/>
      <c r="SGP172" s="113"/>
      <c r="SGQ172" s="113"/>
      <c r="SGR172" s="113"/>
      <c r="SGS172" s="113"/>
      <c r="SGT172" s="113"/>
      <c r="SGU172" s="113"/>
      <c r="SGV172" s="113"/>
      <c r="SGW172" s="113"/>
      <c r="SGX172" s="113"/>
      <c r="SGY172" s="113"/>
      <c r="SGZ172" s="113"/>
      <c r="SHA172" s="113"/>
      <c r="SHB172" s="113"/>
      <c r="SHC172" s="113"/>
      <c r="SHD172" s="113"/>
      <c r="SHE172" s="113"/>
      <c r="SHF172" s="113"/>
      <c r="SHG172" s="113"/>
      <c r="SHH172" s="113"/>
      <c r="SHI172" s="113"/>
      <c r="SHJ172" s="113"/>
      <c r="SHK172" s="113"/>
      <c r="SHL172" s="113"/>
      <c r="SHM172" s="113"/>
      <c r="SHN172" s="113"/>
      <c r="SHO172" s="113"/>
      <c r="SHP172" s="113"/>
      <c r="SHQ172" s="113"/>
      <c r="SHR172" s="113"/>
      <c r="SHS172" s="113"/>
      <c r="SHT172" s="113"/>
      <c r="SHU172" s="113"/>
      <c r="SHV172" s="113"/>
      <c r="SHW172" s="113"/>
      <c r="SHX172" s="113"/>
      <c r="SHY172" s="113"/>
      <c r="SHZ172" s="113"/>
      <c r="SIA172" s="113"/>
      <c r="SIB172" s="113"/>
      <c r="SIC172" s="113"/>
      <c r="SID172" s="113"/>
      <c r="SIE172" s="113"/>
      <c r="SIF172" s="113"/>
      <c r="SIG172" s="113"/>
      <c r="SIH172" s="113"/>
      <c r="SII172" s="113"/>
      <c r="SIJ172" s="113"/>
      <c r="SIK172" s="113"/>
      <c r="SIL172" s="113"/>
      <c r="SIM172" s="113"/>
      <c r="SIN172" s="113"/>
      <c r="SIO172" s="113"/>
      <c r="SIP172" s="113"/>
      <c r="SIQ172" s="113"/>
      <c r="SIR172" s="113"/>
      <c r="SIS172" s="113"/>
      <c r="SIT172" s="113"/>
      <c r="SIU172" s="113"/>
      <c r="SIV172" s="113"/>
      <c r="SIW172" s="113"/>
      <c r="SIX172" s="113"/>
      <c r="SIY172" s="113"/>
      <c r="SIZ172" s="113"/>
      <c r="SJA172" s="113"/>
      <c r="SJB172" s="113"/>
      <c r="SJC172" s="113"/>
      <c r="SJD172" s="113"/>
      <c r="SJE172" s="113"/>
      <c r="SJF172" s="113"/>
      <c r="SJG172" s="113"/>
      <c r="SJH172" s="113"/>
      <c r="SJI172" s="113"/>
      <c r="SJJ172" s="113"/>
      <c r="SJK172" s="113"/>
      <c r="SJL172" s="113"/>
      <c r="SJM172" s="113"/>
      <c r="SJN172" s="113"/>
      <c r="SJO172" s="113"/>
      <c r="SJP172" s="113"/>
      <c r="SJQ172" s="113"/>
      <c r="SJR172" s="113"/>
      <c r="SJS172" s="113"/>
      <c r="SJT172" s="113"/>
      <c r="SJU172" s="113"/>
      <c r="SJV172" s="113"/>
      <c r="SJW172" s="113"/>
      <c r="SJX172" s="113"/>
      <c r="SJY172" s="113"/>
      <c r="SJZ172" s="113"/>
      <c r="SKA172" s="113"/>
      <c r="SKB172" s="113"/>
      <c r="SKC172" s="113"/>
      <c r="SKD172" s="113"/>
      <c r="SKE172" s="113"/>
      <c r="SKF172" s="113"/>
      <c r="SKG172" s="113"/>
      <c r="SKH172" s="113"/>
      <c r="SKI172" s="113"/>
      <c r="SKJ172" s="113"/>
      <c r="SKK172" s="113"/>
      <c r="SKL172" s="113"/>
      <c r="SKM172" s="113"/>
      <c r="SKN172" s="113"/>
      <c r="SKO172" s="113"/>
      <c r="SKP172" s="113"/>
      <c r="SKQ172" s="113"/>
      <c r="SKR172" s="113"/>
      <c r="SKS172" s="113"/>
      <c r="SKT172" s="113"/>
      <c r="SKU172" s="113"/>
      <c r="SKV172" s="113"/>
      <c r="SKW172" s="113"/>
      <c r="SKX172" s="113"/>
      <c r="SKY172" s="113"/>
      <c r="SKZ172" s="113"/>
      <c r="SLA172" s="113"/>
      <c r="SLB172" s="113"/>
      <c r="SLC172" s="113"/>
      <c r="SLD172" s="113"/>
      <c r="SLE172" s="113"/>
      <c r="SLF172" s="113"/>
      <c r="SLG172" s="113"/>
      <c r="SLH172" s="113"/>
      <c r="SLI172" s="113"/>
      <c r="SLJ172" s="113"/>
      <c r="SLK172" s="113"/>
      <c r="SLL172" s="113"/>
      <c r="SLM172" s="113"/>
      <c r="SLN172" s="113"/>
      <c r="SLO172" s="113"/>
      <c r="SLP172" s="113"/>
      <c r="SLQ172" s="113"/>
      <c r="SLR172" s="113"/>
      <c r="SLS172" s="113"/>
      <c r="SLT172" s="113"/>
      <c r="SLU172" s="113"/>
      <c r="SLV172" s="113"/>
      <c r="SLW172" s="113"/>
      <c r="SLX172" s="113"/>
      <c r="SLY172" s="113"/>
      <c r="SLZ172" s="113"/>
      <c r="SMA172" s="113"/>
      <c r="SMB172" s="113"/>
      <c r="SMC172" s="113"/>
      <c r="SMD172" s="113"/>
      <c r="SME172" s="113"/>
      <c r="SMF172" s="113"/>
      <c r="SMG172" s="113"/>
      <c r="SMH172" s="113"/>
      <c r="SMI172" s="113"/>
      <c r="SMJ172" s="113"/>
      <c r="SMK172" s="113"/>
      <c r="SML172" s="113"/>
      <c r="SMM172" s="113"/>
      <c r="SMN172" s="113"/>
      <c r="SMO172" s="113"/>
      <c r="SMP172" s="113"/>
      <c r="SMQ172" s="113"/>
      <c r="SMR172" s="113"/>
      <c r="SMS172" s="113"/>
      <c r="SMT172" s="113"/>
      <c r="SMU172" s="113"/>
      <c r="SMV172" s="113"/>
      <c r="SMW172" s="113"/>
      <c r="SMX172" s="113"/>
      <c r="SMY172" s="113"/>
      <c r="SMZ172" s="113"/>
      <c r="SNA172" s="113"/>
      <c r="SNB172" s="113"/>
      <c r="SNC172" s="113"/>
      <c r="SND172" s="113"/>
      <c r="SNE172" s="113"/>
      <c r="SNF172" s="113"/>
      <c r="SNG172" s="113"/>
      <c r="SNH172" s="113"/>
      <c r="SNI172" s="113"/>
      <c r="SNJ172" s="113"/>
      <c r="SNK172" s="113"/>
      <c r="SNL172" s="113"/>
      <c r="SNM172" s="113"/>
      <c r="SNN172" s="113"/>
      <c r="SNO172" s="113"/>
      <c r="SNP172" s="113"/>
      <c r="SNQ172" s="113"/>
      <c r="SNR172" s="113"/>
      <c r="SNS172" s="113"/>
      <c r="SNT172" s="113"/>
      <c r="SNU172" s="113"/>
      <c r="SNV172" s="113"/>
      <c r="SNW172" s="113"/>
      <c r="SNX172" s="113"/>
      <c r="SNY172" s="113"/>
      <c r="SNZ172" s="113"/>
      <c r="SOA172" s="113"/>
      <c r="SOB172" s="113"/>
      <c r="SOC172" s="113"/>
      <c r="SOD172" s="113"/>
      <c r="SOE172" s="113"/>
      <c r="SOF172" s="113"/>
      <c r="SOG172" s="113"/>
      <c r="SOH172" s="113"/>
      <c r="SOI172" s="113"/>
      <c r="SOJ172" s="113"/>
      <c r="SOK172" s="113"/>
      <c r="SOL172" s="113"/>
      <c r="SOM172" s="113"/>
      <c r="SON172" s="113"/>
      <c r="SOO172" s="113"/>
      <c r="SOP172" s="113"/>
      <c r="SOQ172" s="113"/>
      <c r="SOR172" s="113"/>
      <c r="SOS172" s="113"/>
      <c r="SOT172" s="113"/>
      <c r="SOU172" s="113"/>
      <c r="SOV172" s="113"/>
      <c r="SOW172" s="113"/>
      <c r="SOX172" s="113"/>
      <c r="SOY172" s="113"/>
      <c r="SOZ172" s="113"/>
      <c r="SPA172" s="113"/>
      <c r="SPB172" s="113"/>
      <c r="SPC172" s="113"/>
      <c r="SPD172" s="113"/>
      <c r="SPE172" s="113"/>
      <c r="SPF172" s="113"/>
      <c r="SPG172" s="113"/>
      <c r="SPH172" s="113"/>
      <c r="SPI172" s="113"/>
      <c r="SPJ172" s="113"/>
      <c r="SPK172" s="113"/>
      <c r="SPL172" s="113"/>
      <c r="SPM172" s="113"/>
      <c r="SPN172" s="113"/>
      <c r="SPO172" s="113"/>
      <c r="SPP172" s="113"/>
      <c r="SPQ172" s="113"/>
      <c r="SPR172" s="113"/>
      <c r="SPS172" s="113"/>
      <c r="SPT172" s="113"/>
      <c r="SPU172" s="113"/>
      <c r="SPV172" s="113"/>
      <c r="SPW172" s="113"/>
      <c r="SPX172" s="113"/>
      <c r="SPY172" s="113"/>
      <c r="SPZ172" s="113"/>
      <c r="SQA172" s="113"/>
      <c r="SQB172" s="113"/>
      <c r="SQC172" s="113"/>
      <c r="SQD172" s="113"/>
      <c r="SQE172" s="113"/>
      <c r="SQF172" s="113"/>
      <c r="SQG172" s="113"/>
      <c r="SQH172" s="113"/>
      <c r="SQI172" s="113"/>
      <c r="SQJ172" s="113"/>
      <c r="SQK172" s="113"/>
      <c r="SQL172" s="113"/>
      <c r="SQM172" s="113"/>
      <c r="SQN172" s="113"/>
      <c r="SQO172" s="113"/>
      <c r="SQP172" s="113"/>
      <c r="SQQ172" s="113"/>
      <c r="SQR172" s="113"/>
      <c r="SQS172" s="113"/>
      <c r="SQT172" s="113"/>
      <c r="SQU172" s="113"/>
      <c r="SQV172" s="113"/>
      <c r="SQW172" s="113"/>
      <c r="SQX172" s="113"/>
      <c r="SQY172" s="113"/>
      <c r="SQZ172" s="113"/>
      <c r="SRA172" s="113"/>
      <c r="SRB172" s="113"/>
      <c r="SRC172" s="113"/>
      <c r="SRD172" s="113"/>
      <c r="SRE172" s="113"/>
      <c r="SRF172" s="113"/>
      <c r="SRG172" s="113"/>
      <c r="SRH172" s="113"/>
      <c r="SRI172" s="113"/>
      <c r="SRJ172" s="113"/>
      <c r="SRK172" s="113"/>
      <c r="SRL172" s="113"/>
      <c r="SRM172" s="113"/>
      <c r="SRN172" s="113"/>
      <c r="SRO172" s="113"/>
      <c r="SRP172" s="113"/>
      <c r="SRQ172" s="113"/>
      <c r="SRR172" s="113"/>
      <c r="SRS172" s="113"/>
      <c r="SRT172" s="113"/>
      <c r="SRU172" s="113"/>
      <c r="SRV172" s="113"/>
      <c r="SRW172" s="113"/>
      <c r="SRX172" s="113"/>
      <c r="SRY172" s="113"/>
      <c r="SRZ172" s="113"/>
      <c r="SSA172" s="113"/>
      <c r="SSB172" s="113"/>
      <c r="SSC172" s="113"/>
      <c r="SSD172" s="113"/>
      <c r="SSE172" s="113"/>
      <c r="SSF172" s="113"/>
      <c r="SSG172" s="113"/>
      <c r="SSH172" s="113"/>
      <c r="SSI172" s="113"/>
      <c r="SSJ172" s="113"/>
      <c r="SSK172" s="113"/>
      <c r="SSL172" s="113"/>
      <c r="SSM172" s="113"/>
      <c r="SSN172" s="113"/>
      <c r="SSO172" s="113"/>
      <c r="SSP172" s="113"/>
      <c r="SSQ172" s="113"/>
      <c r="SSR172" s="113"/>
      <c r="SSS172" s="113"/>
      <c r="SST172" s="113"/>
      <c r="SSU172" s="113"/>
      <c r="SSV172" s="113"/>
      <c r="SSW172" s="113"/>
      <c r="SSX172" s="113"/>
      <c r="SSY172" s="113"/>
      <c r="SSZ172" s="113"/>
      <c r="STA172" s="113"/>
      <c r="STB172" s="113"/>
      <c r="STC172" s="113"/>
      <c r="STD172" s="113"/>
      <c r="STE172" s="113"/>
      <c r="STF172" s="113"/>
      <c r="STG172" s="113"/>
      <c r="STH172" s="113"/>
      <c r="STI172" s="113"/>
      <c r="STJ172" s="113"/>
      <c r="STK172" s="113"/>
      <c r="STL172" s="113"/>
      <c r="STM172" s="113"/>
      <c r="STN172" s="113"/>
      <c r="STO172" s="113"/>
      <c r="STP172" s="113"/>
      <c r="STQ172" s="113"/>
      <c r="STR172" s="113"/>
      <c r="STS172" s="113"/>
      <c r="STT172" s="113"/>
      <c r="STU172" s="113"/>
      <c r="STV172" s="113"/>
      <c r="STW172" s="113"/>
      <c r="STX172" s="113"/>
      <c r="STY172" s="113"/>
      <c r="STZ172" s="113"/>
      <c r="SUA172" s="113"/>
      <c r="SUB172" s="113"/>
      <c r="SUC172" s="113"/>
      <c r="SUD172" s="113"/>
      <c r="SUE172" s="113"/>
      <c r="SUF172" s="113"/>
      <c r="SUG172" s="113"/>
      <c r="SUH172" s="113"/>
      <c r="SUI172" s="113"/>
      <c r="SUJ172" s="113"/>
      <c r="SUK172" s="113"/>
      <c r="SUL172" s="113"/>
      <c r="SUM172" s="113"/>
      <c r="SUN172" s="113"/>
      <c r="SUO172" s="113"/>
      <c r="SUP172" s="113"/>
      <c r="SUQ172" s="113"/>
      <c r="SUR172" s="113"/>
      <c r="SUS172" s="113"/>
      <c r="SUT172" s="113"/>
      <c r="SUU172" s="113"/>
      <c r="SUV172" s="113"/>
      <c r="SUW172" s="113"/>
      <c r="SUX172" s="113"/>
      <c r="SUY172" s="113"/>
      <c r="SUZ172" s="113"/>
      <c r="SVA172" s="113"/>
      <c r="SVB172" s="113"/>
      <c r="SVC172" s="113"/>
      <c r="SVD172" s="113"/>
      <c r="SVE172" s="113"/>
      <c r="SVF172" s="113"/>
      <c r="SVG172" s="113"/>
      <c r="SVH172" s="113"/>
      <c r="SVI172" s="113"/>
      <c r="SVJ172" s="113"/>
      <c r="SVK172" s="113"/>
      <c r="SVL172" s="113"/>
      <c r="SVM172" s="113"/>
      <c r="SVN172" s="113"/>
      <c r="SVO172" s="113"/>
      <c r="SVP172" s="113"/>
      <c r="SVQ172" s="113"/>
      <c r="SVR172" s="113"/>
      <c r="SVS172" s="113"/>
      <c r="SVT172" s="113"/>
      <c r="SVU172" s="113"/>
      <c r="SVV172" s="113"/>
      <c r="SVW172" s="113"/>
      <c r="SVX172" s="113"/>
      <c r="SVY172" s="113"/>
      <c r="SVZ172" s="113"/>
      <c r="SWA172" s="113"/>
      <c r="SWB172" s="113"/>
      <c r="SWC172" s="113"/>
      <c r="SWD172" s="113"/>
      <c r="SWE172" s="113"/>
      <c r="SWF172" s="113"/>
      <c r="SWG172" s="113"/>
      <c r="SWH172" s="113"/>
      <c r="SWI172" s="113"/>
      <c r="SWJ172" s="113"/>
      <c r="SWK172" s="113"/>
      <c r="SWL172" s="113"/>
      <c r="SWM172" s="113"/>
      <c r="SWN172" s="113"/>
      <c r="SWO172" s="113"/>
      <c r="SWP172" s="113"/>
      <c r="SWQ172" s="113"/>
      <c r="SWR172" s="113"/>
      <c r="SWS172" s="113"/>
      <c r="SWT172" s="113"/>
      <c r="SWU172" s="113"/>
      <c r="SWV172" s="113"/>
      <c r="SWW172" s="113"/>
      <c r="SWX172" s="113"/>
      <c r="SWY172" s="113"/>
      <c r="SWZ172" s="113"/>
      <c r="SXA172" s="113"/>
      <c r="SXB172" s="113"/>
      <c r="SXC172" s="113"/>
      <c r="SXD172" s="113"/>
      <c r="SXE172" s="113"/>
      <c r="SXF172" s="113"/>
      <c r="SXG172" s="113"/>
      <c r="SXH172" s="113"/>
      <c r="SXI172" s="113"/>
      <c r="SXJ172" s="113"/>
      <c r="SXK172" s="113"/>
      <c r="SXL172" s="113"/>
      <c r="SXM172" s="113"/>
      <c r="SXN172" s="113"/>
      <c r="SXO172" s="113"/>
      <c r="SXP172" s="113"/>
      <c r="SXQ172" s="113"/>
      <c r="SXR172" s="113"/>
      <c r="SXS172" s="113"/>
      <c r="SXT172" s="113"/>
      <c r="SXU172" s="113"/>
      <c r="SXV172" s="113"/>
      <c r="SXW172" s="113"/>
      <c r="SXX172" s="113"/>
      <c r="SXY172" s="113"/>
      <c r="SXZ172" s="113"/>
      <c r="SYA172" s="113"/>
      <c r="SYB172" s="113"/>
      <c r="SYC172" s="113"/>
      <c r="SYD172" s="113"/>
      <c r="SYE172" s="113"/>
      <c r="SYF172" s="113"/>
      <c r="SYG172" s="113"/>
      <c r="SYH172" s="113"/>
      <c r="SYI172" s="113"/>
      <c r="SYJ172" s="113"/>
      <c r="SYK172" s="113"/>
      <c r="SYL172" s="113"/>
      <c r="SYM172" s="113"/>
      <c r="SYN172" s="113"/>
      <c r="SYO172" s="113"/>
      <c r="SYP172" s="113"/>
      <c r="SYQ172" s="113"/>
      <c r="SYR172" s="113"/>
      <c r="SYS172" s="113"/>
      <c r="SYT172" s="113"/>
      <c r="SYU172" s="113"/>
      <c r="SYV172" s="113"/>
      <c r="SYW172" s="113"/>
      <c r="SYX172" s="113"/>
      <c r="SYY172" s="113"/>
      <c r="SYZ172" s="113"/>
      <c r="SZA172" s="113"/>
      <c r="SZB172" s="113"/>
      <c r="SZC172" s="113"/>
      <c r="SZD172" s="113"/>
      <c r="SZE172" s="113"/>
      <c r="SZF172" s="113"/>
      <c r="SZG172" s="113"/>
      <c r="SZH172" s="113"/>
      <c r="SZI172" s="113"/>
      <c r="SZJ172" s="113"/>
      <c r="SZK172" s="113"/>
      <c r="SZL172" s="113"/>
      <c r="SZM172" s="113"/>
      <c r="SZN172" s="113"/>
      <c r="SZO172" s="113"/>
      <c r="SZP172" s="113"/>
      <c r="SZQ172" s="113"/>
      <c r="SZR172" s="113"/>
      <c r="SZS172" s="113"/>
      <c r="SZT172" s="113"/>
      <c r="SZU172" s="113"/>
      <c r="SZV172" s="113"/>
      <c r="SZW172" s="113"/>
      <c r="SZX172" s="113"/>
      <c r="SZY172" s="113"/>
      <c r="SZZ172" s="113"/>
      <c r="TAA172" s="113"/>
      <c r="TAB172" s="113"/>
      <c r="TAC172" s="113"/>
      <c r="TAD172" s="113"/>
      <c r="TAE172" s="113"/>
      <c r="TAF172" s="113"/>
      <c r="TAG172" s="113"/>
      <c r="TAH172" s="113"/>
      <c r="TAI172" s="113"/>
      <c r="TAJ172" s="113"/>
      <c r="TAK172" s="113"/>
      <c r="TAL172" s="113"/>
      <c r="TAM172" s="113"/>
      <c r="TAN172" s="113"/>
      <c r="TAO172" s="113"/>
      <c r="TAP172" s="113"/>
      <c r="TAQ172" s="113"/>
      <c r="TAR172" s="113"/>
      <c r="TAS172" s="113"/>
      <c r="TAT172" s="113"/>
      <c r="TAU172" s="113"/>
      <c r="TAV172" s="113"/>
      <c r="TAW172" s="113"/>
      <c r="TAX172" s="113"/>
      <c r="TAY172" s="113"/>
      <c r="TAZ172" s="113"/>
      <c r="TBA172" s="113"/>
      <c r="TBB172" s="113"/>
      <c r="TBC172" s="113"/>
      <c r="TBD172" s="113"/>
      <c r="TBE172" s="113"/>
      <c r="TBF172" s="113"/>
      <c r="TBG172" s="113"/>
      <c r="TBH172" s="113"/>
      <c r="TBI172" s="113"/>
      <c r="TBJ172" s="113"/>
      <c r="TBK172" s="113"/>
      <c r="TBL172" s="113"/>
      <c r="TBM172" s="113"/>
      <c r="TBN172" s="113"/>
      <c r="TBO172" s="113"/>
      <c r="TBP172" s="113"/>
      <c r="TBQ172" s="113"/>
      <c r="TBR172" s="113"/>
      <c r="TBS172" s="113"/>
      <c r="TBT172" s="113"/>
      <c r="TBU172" s="113"/>
      <c r="TBV172" s="113"/>
      <c r="TBW172" s="113"/>
      <c r="TBX172" s="113"/>
      <c r="TBY172" s="113"/>
      <c r="TBZ172" s="113"/>
      <c r="TCA172" s="113"/>
      <c r="TCB172" s="113"/>
      <c r="TCC172" s="113"/>
      <c r="TCD172" s="113"/>
      <c r="TCE172" s="113"/>
      <c r="TCF172" s="113"/>
      <c r="TCG172" s="113"/>
      <c r="TCH172" s="113"/>
      <c r="TCI172" s="113"/>
      <c r="TCJ172" s="113"/>
      <c r="TCK172" s="113"/>
      <c r="TCL172" s="113"/>
      <c r="TCM172" s="113"/>
      <c r="TCN172" s="113"/>
      <c r="TCO172" s="113"/>
      <c r="TCP172" s="113"/>
      <c r="TCQ172" s="113"/>
      <c r="TCR172" s="113"/>
      <c r="TCS172" s="113"/>
      <c r="TCT172" s="113"/>
      <c r="TCU172" s="113"/>
      <c r="TCV172" s="113"/>
      <c r="TCW172" s="113"/>
      <c r="TCX172" s="113"/>
      <c r="TCY172" s="113"/>
      <c r="TCZ172" s="113"/>
      <c r="TDA172" s="113"/>
      <c r="TDB172" s="113"/>
      <c r="TDC172" s="113"/>
      <c r="TDD172" s="113"/>
      <c r="TDE172" s="113"/>
      <c r="TDF172" s="113"/>
      <c r="TDG172" s="113"/>
      <c r="TDH172" s="113"/>
      <c r="TDI172" s="113"/>
      <c r="TDJ172" s="113"/>
      <c r="TDK172" s="113"/>
      <c r="TDL172" s="113"/>
      <c r="TDM172" s="113"/>
      <c r="TDN172" s="113"/>
      <c r="TDO172" s="113"/>
      <c r="TDP172" s="113"/>
      <c r="TDQ172" s="113"/>
      <c r="TDR172" s="113"/>
      <c r="TDS172" s="113"/>
      <c r="TDT172" s="113"/>
      <c r="TDU172" s="113"/>
      <c r="TDV172" s="113"/>
      <c r="TDW172" s="113"/>
      <c r="TDX172" s="113"/>
      <c r="TDY172" s="113"/>
      <c r="TDZ172" s="113"/>
      <c r="TEA172" s="113"/>
      <c r="TEB172" s="113"/>
      <c r="TEC172" s="113"/>
      <c r="TED172" s="113"/>
      <c r="TEE172" s="113"/>
      <c r="TEF172" s="113"/>
      <c r="TEG172" s="113"/>
      <c r="TEH172" s="113"/>
      <c r="TEI172" s="113"/>
      <c r="TEJ172" s="113"/>
      <c r="TEK172" s="113"/>
      <c r="TEL172" s="113"/>
      <c r="TEM172" s="113"/>
      <c r="TEN172" s="113"/>
      <c r="TEO172" s="113"/>
      <c r="TEP172" s="113"/>
      <c r="TEQ172" s="113"/>
      <c r="TER172" s="113"/>
      <c r="TES172" s="113"/>
      <c r="TET172" s="113"/>
      <c r="TEU172" s="113"/>
      <c r="TEV172" s="113"/>
      <c r="TEW172" s="113"/>
      <c r="TEX172" s="113"/>
      <c r="TEY172" s="113"/>
      <c r="TEZ172" s="113"/>
      <c r="TFA172" s="113"/>
      <c r="TFB172" s="113"/>
      <c r="TFC172" s="113"/>
      <c r="TFD172" s="113"/>
      <c r="TFE172" s="113"/>
      <c r="TFF172" s="113"/>
      <c r="TFG172" s="113"/>
      <c r="TFH172" s="113"/>
      <c r="TFI172" s="113"/>
      <c r="TFJ172" s="113"/>
      <c r="TFK172" s="113"/>
      <c r="TFL172" s="113"/>
      <c r="TFM172" s="113"/>
      <c r="TFN172" s="113"/>
      <c r="TFO172" s="113"/>
      <c r="TFP172" s="113"/>
      <c r="TFQ172" s="113"/>
      <c r="TFR172" s="113"/>
      <c r="TFS172" s="113"/>
      <c r="TFT172" s="113"/>
      <c r="TFU172" s="113"/>
      <c r="TFV172" s="113"/>
      <c r="TFW172" s="113"/>
      <c r="TFX172" s="113"/>
      <c r="TFY172" s="113"/>
      <c r="TFZ172" s="113"/>
      <c r="TGA172" s="113"/>
      <c r="TGB172" s="113"/>
      <c r="TGC172" s="113"/>
      <c r="TGD172" s="113"/>
      <c r="TGE172" s="113"/>
      <c r="TGF172" s="113"/>
      <c r="TGG172" s="113"/>
      <c r="TGH172" s="113"/>
      <c r="TGI172" s="113"/>
      <c r="TGJ172" s="113"/>
      <c r="TGK172" s="113"/>
      <c r="TGL172" s="113"/>
      <c r="TGM172" s="113"/>
      <c r="TGN172" s="113"/>
      <c r="TGO172" s="113"/>
      <c r="TGP172" s="113"/>
      <c r="TGQ172" s="113"/>
      <c r="TGR172" s="113"/>
      <c r="TGS172" s="113"/>
      <c r="TGT172" s="113"/>
      <c r="TGU172" s="113"/>
      <c r="TGV172" s="113"/>
      <c r="TGW172" s="113"/>
      <c r="TGX172" s="113"/>
      <c r="TGY172" s="113"/>
      <c r="TGZ172" s="113"/>
      <c r="THA172" s="113"/>
      <c r="THB172" s="113"/>
      <c r="THC172" s="113"/>
      <c r="THD172" s="113"/>
      <c r="THE172" s="113"/>
      <c r="THF172" s="113"/>
      <c r="THG172" s="113"/>
      <c r="THH172" s="113"/>
      <c r="THI172" s="113"/>
      <c r="THJ172" s="113"/>
      <c r="THK172" s="113"/>
      <c r="THL172" s="113"/>
      <c r="THM172" s="113"/>
      <c r="THN172" s="113"/>
      <c r="THO172" s="113"/>
      <c r="THP172" s="113"/>
      <c r="THQ172" s="113"/>
      <c r="THR172" s="113"/>
      <c r="THS172" s="113"/>
      <c r="THT172" s="113"/>
      <c r="THU172" s="113"/>
      <c r="THV172" s="113"/>
      <c r="THW172" s="113"/>
      <c r="THX172" s="113"/>
      <c r="THY172" s="113"/>
      <c r="THZ172" s="113"/>
      <c r="TIA172" s="113"/>
      <c r="TIB172" s="113"/>
      <c r="TIC172" s="113"/>
      <c r="TID172" s="113"/>
      <c r="TIE172" s="113"/>
      <c r="TIF172" s="113"/>
      <c r="TIG172" s="113"/>
      <c r="TIH172" s="113"/>
      <c r="TII172" s="113"/>
      <c r="TIJ172" s="113"/>
      <c r="TIK172" s="113"/>
      <c r="TIL172" s="113"/>
      <c r="TIM172" s="113"/>
      <c r="TIN172" s="113"/>
      <c r="TIO172" s="113"/>
      <c r="TIP172" s="113"/>
      <c r="TIQ172" s="113"/>
      <c r="TIR172" s="113"/>
      <c r="TIS172" s="113"/>
      <c r="TIT172" s="113"/>
      <c r="TIU172" s="113"/>
      <c r="TIV172" s="113"/>
      <c r="TIW172" s="113"/>
      <c r="TIX172" s="113"/>
      <c r="TIY172" s="113"/>
      <c r="TIZ172" s="113"/>
      <c r="TJA172" s="113"/>
      <c r="TJB172" s="113"/>
      <c r="TJC172" s="113"/>
      <c r="TJD172" s="113"/>
      <c r="TJE172" s="113"/>
      <c r="TJF172" s="113"/>
      <c r="TJG172" s="113"/>
      <c r="TJH172" s="113"/>
      <c r="TJI172" s="113"/>
      <c r="TJJ172" s="113"/>
      <c r="TJK172" s="113"/>
      <c r="TJL172" s="113"/>
      <c r="TJM172" s="113"/>
      <c r="TJN172" s="113"/>
      <c r="TJO172" s="113"/>
      <c r="TJP172" s="113"/>
      <c r="TJQ172" s="113"/>
      <c r="TJR172" s="113"/>
      <c r="TJS172" s="113"/>
      <c r="TJT172" s="113"/>
      <c r="TJU172" s="113"/>
      <c r="TJV172" s="113"/>
      <c r="TJW172" s="113"/>
      <c r="TJX172" s="113"/>
      <c r="TJY172" s="113"/>
      <c r="TJZ172" s="113"/>
      <c r="TKA172" s="113"/>
      <c r="TKB172" s="113"/>
      <c r="TKC172" s="113"/>
      <c r="TKD172" s="113"/>
      <c r="TKE172" s="113"/>
      <c r="TKF172" s="113"/>
      <c r="TKG172" s="113"/>
      <c r="TKH172" s="113"/>
      <c r="TKI172" s="113"/>
      <c r="TKJ172" s="113"/>
      <c r="TKK172" s="113"/>
      <c r="TKL172" s="113"/>
      <c r="TKM172" s="113"/>
      <c r="TKN172" s="113"/>
      <c r="TKO172" s="113"/>
      <c r="TKP172" s="113"/>
      <c r="TKQ172" s="113"/>
      <c r="TKR172" s="113"/>
      <c r="TKS172" s="113"/>
      <c r="TKT172" s="113"/>
      <c r="TKU172" s="113"/>
      <c r="TKV172" s="113"/>
      <c r="TKW172" s="113"/>
      <c r="TKX172" s="113"/>
      <c r="TKY172" s="113"/>
      <c r="TKZ172" s="113"/>
      <c r="TLA172" s="113"/>
      <c r="TLB172" s="113"/>
      <c r="TLC172" s="113"/>
      <c r="TLD172" s="113"/>
      <c r="TLE172" s="113"/>
      <c r="TLF172" s="113"/>
      <c r="TLG172" s="113"/>
      <c r="TLH172" s="113"/>
      <c r="TLI172" s="113"/>
      <c r="TLJ172" s="113"/>
      <c r="TLK172" s="113"/>
      <c r="TLL172" s="113"/>
      <c r="TLM172" s="113"/>
      <c r="TLN172" s="113"/>
      <c r="TLO172" s="113"/>
      <c r="TLP172" s="113"/>
      <c r="TLQ172" s="113"/>
      <c r="TLR172" s="113"/>
      <c r="TLS172" s="113"/>
      <c r="TLT172" s="113"/>
      <c r="TLU172" s="113"/>
      <c r="TLV172" s="113"/>
      <c r="TLW172" s="113"/>
      <c r="TLX172" s="113"/>
      <c r="TLY172" s="113"/>
      <c r="TLZ172" s="113"/>
      <c r="TMA172" s="113"/>
      <c r="TMB172" s="113"/>
      <c r="TMC172" s="113"/>
      <c r="TMD172" s="113"/>
      <c r="TME172" s="113"/>
      <c r="TMF172" s="113"/>
      <c r="TMG172" s="113"/>
      <c r="TMH172" s="113"/>
      <c r="TMI172" s="113"/>
      <c r="TMJ172" s="113"/>
      <c r="TMK172" s="113"/>
      <c r="TML172" s="113"/>
      <c r="TMM172" s="113"/>
      <c r="TMN172" s="113"/>
      <c r="TMO172" s="113"/>
      <c r="TMP172" s="113"/>
      <c r="TMQ172" s="113"/>
      <c r="TMR172" s="113"/>
      <c r="TMS172" s="113"/>
      <c r="TMT172" s="113"/>
      <c r="TMU172" s="113"/>
      <c r="TMV172" s="113"/>
      <c r="TMW172" s="113"/>
      <c r="TMX172" s="113"/>
      <c r="TMY172" s="113"/>
      <c r="TMZ172" s="113"/>
      <c r="TNA172" s="113"/>
      <c r="TNB172" s="113"/>
      <c r="TNC172" s="113"/>
      <c r="TND172" s="113"/>
      <c r="TNE172" s="113"/>
      <c r="TNF172" s="113"/>
      <c r="TNG172" s="113"/>
      <c r="TNH172" s="113"/>
      <c r="TNI172" s="113"/>
      <c r="TNJ172" s="113"/>
      <c r="TNK172" s="113"/>
      <c r="TNL172" s="113"/>
      <c r="TNM172" s="113"/>
      <c r="TNN172" s="113"/>
      <c r="TNO172" s="113"/>
      <c r="TNP172" s="113"/>
      <c r="TNQ172" s="113"/>
      <c r="TNR172" s="113"/>
      <c r="TNS172" s="113"/>
      <c r="TNT172" s="113"/>
      <c r="TNU172" s="113"/>
      <c r="TNV172" s="113"/>
      <c r="TNW172" s="113"/>
      <c r="TNX172" s="113"/>
      <c r="TNY172" s="113"/>
      <c r="TNZ172" s="113"/>
      <c r="TOA172" s="113"/>
      <c r="TOB172" s="113"/>
      <c r="TOC172" s="113"/>
      <c r="TOD172" s="113"/>
      <c r="TOE172" s="113"/>
      <c r="TOF172" s="113"/>
      <c r="TOG172" s="113"/>
      <c r="TOH172" s="113"/>
      <c r="TOI172" s="113"/>
      <c r="TOJ172" s="113"/>
      <c r="TOK172" s="113"/>
      <c r="TOL172" s="113"/>
      <c r="TOM172" s="113"/>
      <c r="TON172" s="113"/>
      <c r="TOO172" s="113"/>
      <c r="TOP172" s="113"/>
      <c r="TOQ172" s="113"/>
      <c r="TOR172" s="113"/>
      <c r="TOS172" s="113"/>
      <c r="TOT172" s="113"/>
      <c r="TOU172" s="113"/>
      <c r="TOV172" s="113"/>
      <c r="TOW172" s="113"/>
      <c r="TOX172" s="113"/>
      <c r="TOY172" s="113"/>
      <c r="TOZ172" s="113"/>
      <c r="TPA172" s="113"/>
      <c r="TPB172" s="113"/>
      <c r="TPC172" s="113"/>
      <c r="TPD172" s="113"/>
      <c r="TPE172" s="113"/>
      <c r="TPF172" s="113"/>
      <c r="TPG172" s="113"/>
      <c r="TPH172" s="113"/>
      <c r="TPI172" s="113"/>
      <c r="TPJ172" s="113"/>
      <c r="TPK172" s="113"/>
      <c r="TPL172" s="113"/>
      <c r="TPM172" s="113"/>
      <c r="TPN172" s="113"/>
      <c r="TPO172" s="113"/>
      <c r="TPP172" s="113"/>
      <c r="TPQ172" s="113"/>
      <c r="TPR172" s="113"/>
      <c r="TPS172" s="113"/>
      <c r="TPT172" s="113"/>
      <c r="TPU172" s="113"/>
      <c r="TPV172" s="113"/>
      <c r="TPW172" s="113"/>
      <c r="TPX172" s="113"/>
      <c r="TPY172" s="113"/>
      <c r="TPZ172" s="113"/>
      <c r="TQA172" s="113"/>
      <c r="TQB172" s="113"/>
      <c r="TQC172" s="113"/>
      <c r="TQD172" s="113"/>
      <c r="TQE172" s="113"/>
      <c r="TQF172" s="113"/>
      <c r="TQG172" s="113"/>
      <c r="TQH172" s="113"/>
      <c r="TQI172" s="113"/>
      <c r="TQJ172" s="113"/>
      <c r="TQK172" s="113"/>
      <c r="TQL172" s="113"/>
      <c r="TQM172" s="113"/>
      <c r="TQN172" s="113"/>
      <c r="TQO172" s="113"/>
      <c r="TQP172" s="113"/>
      <c r="TQQ172" s="113"/>
      <c r="TQR172" s="113"/>
      <c r="TQS172" s="113"/>
      <c r="TQT172" s="113"/>
      <c r="TQU172" s="113"/>
      <c r="TQV172" s="113"/>
      <c r="TQW172" s="113"/>
      <c r="TQX172" s="113"/>
      <c r="TQY172" s="113"/>
      <c r="TQZ172" s="113"/>
      <c r="TRA172" s="113"/>
      <c r="TRB172" s="113"/>
      <c r="TRC172" s="113"/>
      <c r="TRD172" s="113"/>
      <c r="TRE172" s="113"/>
      <c r="TRF172" s="113"/>
      <c r="TRG172" s="113"/>
      <c r="TRH172" s="113"/>
      <c r="TRI172" s="113"/>
      <c r="TRJ172" s="113"/>
      <c r="TRK172" s="113"/>
      <c r="TRL172" s="113"/>
      <c r="TRM172" s="113"/>
      <c r="TRN172" s="113"/>
      <c r="TRO172" s="113"/>
      <c r="TRP172" s="113"/>
      <c r="TRQ172" s="113"/>
      <c r="TRR172" s="113"/>
      <c r="TRS172" s="113"/>
      <c r="TRT172" s="113"/>
      <c r="TRU172" s="113"/>
      <c r="TRV172" s="113"/>
      <c r="TRW172" s="113"/>
      <c r="TRX172" s="113"/>
      <c r="TRY172" s="113"/>
      <c r="TRZ172" s="113"/>
      <c r="TSA172" s="113"/>
      <c r="TSB172" s="113"/>
      <c r="TSC172" s="113"/>
      <c r="TSD172" s="113"/>
      <c r="TSE172" s="113"/>
      <c r="TSF172" s="113"/>
      <c r="TSG172" s="113"/>
      <c r="TSH172" s="113"/>
      <c r="TSI172" s="113"/>
      <c r="TSJ172" s="113"/>
      <c r="TSK172" s="113"/>
      <c r="TSL172" s="113"/>
      <c r="TSM172" s="113"/>
      <c r="TSN172" s="113"/>
      <c r="TSO172" s="113"/>
      <c r="TSP172" s="113"/>
      <c r="TSQ172" s="113"/>
      <c r="TSR172" s="113"/>
      <c r="TSS172" s="113"/>
      <c r="TST172" s="113"/>
      <c r="TSU172" s="113"/>
      <c r="TSV172" s="113"/>
      <c r="TSW172" s="113"/>
      <c r="TSX172" s="113"/>
      <c r="TSY172" s="113"/>
      <c r="TSZ172" s="113"/>
      <c r="TTA172" s="113"/>
      <c r="TTB172" s="113"/>
      <c r="TTC172" s="113"/>
      <c r="TTD172" s="113"/>
      <c r="TTE172" s="113"/>
      <c r="TTF172" s="113"/>
      <c r="TTG172" s="113"/>
      <c r="TTH172" s="113"/>
      <c r="TTI172" s="113"/>
      <c r="TTJ172" s="113"/>
      <c r="TTK172" s="113"/>
      <c r="TTL172" s="113"/>
      <c r="TTM172" s="113"/>
      <c r="TTN172" s="113"/>
      <c r="TTO172" s="113"/>
      <c r="TTP172" s="113"/>
      <c r="TTQ172" s="113"/>
      <c r="TTR172" s="113"/>
      <c r="TTS172" s="113"/>
      <c r="TTT172" s="113"/>
      <c r="TTU172" s="113"/>
      <c r="TTV172" s="113"/>
      <c r="TTW172" s="113"/>
      <c r="TTX172" s="113"/>
      <c r="TTY172" s="113"/>
      <c r="TTZ172" s="113"/>
      <c r="TUA172" s="113"/>
      <c r="TUB172" s="113"/>
      <c r="TUC172" s="113"/>
      <c r="TUD172" s="113"/>
      <c r="TUE172" s="113"/>
      <c r="TUF172" s="113"/>
      <c r="TUG172" s="113"/>
      <c r="TUH172" s="113"/>
      <c r="TUI172" s="113"/>
      <c r="TUJ172" s="113"/>
      <c r="TUK172" s="113"/>
      <c r="TUL172" s="113"/>
      <c r="TUM172" s="113"/>
      <c r="TUN172" s="113"/>
      <c r="TUO172" s="113"/>
      <c r="TUP172" s="113"/>
      <c r="TUQ172" s="113"/>
      <c r="TUR172" s="113"/>
      <c r="TUS172" s="113"/>
      <c r="TUT172" s="113"/>
      <c r="TUU172" s="113"/>
      <c r="TUV172" s="113"/>
      <c r="TUW172" s="113"/>
      <c r="TUX172" s="113"/>
      <c r="TUY172" s="113"/>
      <c r="TUZ172" s="113"/>
      <c r="TVA172" s="113"/>
      <c r="TVB172" s="113"/>
      <c r="TVC172" s="113"/>
      <c r="TVD172" s="113"/>
      <c r="TVE172" s="113"/>
      <c r="TVF172" s="113"/>
      <c r="TVG172" s="113"/>
      <c r="TVH172" s="113"/>
      <c r="TVI172" s="113"/>
      <c r="TVJ172" s="113"/>
      <c r="TVK172" s="113"/>
      <c r="TVL172" s="113"/>
      <c r="TVM172" s="113"/>
      <c r="TVN172" s="113"/>
      <c r="TVO172" s="113"/>
      <c r="TVP172" s="113"/>
      <c r="TVQ172" s="113"/>
      <c r="TVR172" s="113"/>
      <c r="TVS172" s="113"/>
      <c r="TVT172" s="113"/>
      <c r="TVU172" s="113"/>
      <c r="TVV172" s="113"/>
      <c r="TVW172" s="113"/>
      <c r="TVX172" s="113"/>
      <c r="TVY172" s="113"/>
      <c r="TVZ172" s="113"/>
      <c r="TWA172" s="113"/>
      <c r="TWB172" s="113"/>
      <c r="TWC172" s="113"/>
      <c r="TWD172" s="113"/>
      <c r="TWE172" s="113"/>
      <c r="TWF172" s="113"/>
      <c r="TWG172" s="113"/>
      <c r="TWH172" s="113"/>
      <c r="TWI172" s="113"/>
      <c r="TWJ172" s="113"/>
      <c r="TWK172" s="113"/>
      <c r="TWL172" s="113"/>
      <c r="TWM172" s="113"/>
      <c r="TWN172" s="113"/>
      <c r="TWO172" s="113"/>
      <c r="TWP172" s="113"/>
      <c r="TWQ172" s="113"/>
      <c r="TWR172" s="113"/>
      <c r="TWS172" s="113"/>
      <c r="TWT172" s="113"/>
      <c r="TWU172" s="113"/>
      <c r="TWV172" s="113"/>
      <c r="TWW172" s="113"/>
      <c r="TWX172" s="113"/>
      <c r="TWY172" s="113"/>
      <c r="TWZ172" s="113"/>
      <c r="TXA172" s="113"/>
      <c r="TXB172" s="113"/>
      <c r="TXC172" s="113"/>
      <c r="TXD172" s="113"/>
      <c r="TXE172" s="113"/>
      <c r="TXF172" s="113"/>
      <c r="TXG172" s="113"/>
      <c r="TXH172" s="113"/>
      <c r="TXI172" s="113"/>
      <c r="TXJ172" s="113"/>
      <c r="TXK172" s="113"/>
      <c r="TXL172" s="113"/>
      <c r="TXM172" s="113"/>
      <c r="TXN172" s="113"/>
      <c r="TXO172" s="113"/>
      <c r="TXP172" s="113"/>
      <c r="TXQ172" s="113"/>
      <c r="TXR172" s="113"/>
      <c r="TXS172" s="113"/>
      <c r="TXT172" s="113"/>
      <c r="TXU172" s="113"/>
      <c r="TXV172" s="113"/>
      <c r="TXW172" s="113"/>
      <c r="TXX172" s="113"/>
      <c r="TXY172" s="113"/>
      <c r="TXZ172" s="113"/>
      <c r="TYA172" s="113"/>
      <c r="TYB172" s="113"/>
      <c r="TYC172" s="113"/>
      <c r="TYD172" s="113"/>
      <c r="TYE172" s="113"/>
      <c r="TYF172" s="113"/>
      <c r="TYG172" s="113"/>
      <c r="TYH172" s="113"/>
      <c r="TYI172" s="113"/>
      <c r="TYJ172" s="113"/>
      <c r="TYK172" s="113"/>
      <c r="TYL172" s="113"/>
      <c r="TYM172" s="113"/>
      <c r="TYN172" s="113"/>
      <c r="TYO172" s="113"/>
      <c r="TYP172" s="113"/>
      <c r="TYQ172" s="113"/>
      <c r="TYR172" s="113"/>
      <c r="TYS172" s="113"/>
      <c r="TYT172" s="113"/>
      <c r="TYU172" s="113"/>
      <c r="TYV172" s="113"/>
      <c r="TYW172" s="113"/>
      <c r="TYX172" s="113"/>
      <c r="TYY172" s="113"/>
      <c r="TYZ172" s="113"/>
      <c r="TZA172" s="113"/>
      <c r="TZB172" s="113"/>
      <c r="TZC172" s="113"/>
      <c r="TZD172" s="113"/>
      <c r="TZE172" s="113"/>
      <c r="TZF172" s="113"/>
      <c r="TZG172" s="113"/>
      <c r="TZH172" s="113"/>
      <c r="TZI172" s="113"/>
      <c r="TZJ172" s="113"/>
      <c r="TZK172" s="113"/>
      <c r="TZL172" s="113"/>
      <c r="TZM172" s="113"/>
      <c r="TZN172" s="113"/>
      <c r="TZO172" s="113"/>
      <c r="TZP172" s="113"/>
      <c r="TZQ172" s="113"/>
      <c r="TZR172" s="113"/>
      <c r="TZS172" s="113"/>
      <c r="TZT172" s="113"/>
      <c r="TZU172" s="113"/>
      <c r="TZV172" s="113"/>
      <c r="TZW172" s="113"/>
      <c r="TZX172" s="113"/>
      <c r="TZY172" s="113"/>
      <c r="TZZ172" s="113"/>
      <c r="UAA172" s="113"/>
      <c r="UAB172" s="113"/>
      <c r="UAC172" s="113"/>
      <c r="UAD172" s="113"/>
      <c r="UAE172" s="113"/>
      <c r="UAF172" s="113"/>
      <c r="UAG172" s="113"/>
      <c r="UAH172" s="113"/>
      <c r="UAI172" s="113"/>
      <c r="UAJ172" s="113"/>
      <c r="UAK172" s="113"/>
      <c r="UAL172" s="113"/>
      <c r="UAM172" s="113"/>
      <c r="UAN172" s="113"/>
      <c r="UAO172" s="113"/>
      <c r="UAP172" s="113"/>
      <c r="UAQ172" s="113"/>
      <c r="UAR172" s="113"/>
      <c r="UAS172" s="113"/>
      <c r="UAT172" s="113"/>
      <c r="UAU172" s="113"/>
      <c r="UAV172" s="113"/>
      <c r="UAW172" s="113"/>
      <c r="UAX172" s="113"/>
      <c r="UAY172" s="113"/>
      <c r="UAZ172" s="113"/>
      <c r="UBA172" s="113"/>
      <c r="UBB172" s="113"/>
      <c r="UBC172" s="113"/>
      <c r="UBD172" s="113"/>
      <c r="UBE172" s="113"/>
      <c r="UBF172" s="113"/>
      <c r="UBG172" s="113"/>
      <c r="UBH172" s="113"/>
      <c r="UBI172" s="113"/>
      <c r="UBJ172" s="113"/>
      <c r="UBK172" s="113"/>
      <c r="UBL172" s="113"/>
      <c r="UBM172" s="113"/>
      <c r="UBN172" s="113"/>
      <c r="UBO172" s="113"/>
      <c r="UBP172" s="113"/>
      <c r="UBQ172" s="113"/>
      <c r="UBR172" s="113"/>
      <c r="UBS172" s="113"/>
      <c r="UBT172" s="113"/>
      <c r="UBU172" s="113"/>
      <c r="UBV172" s="113"/>
      <c r="UBW172" s="113"/>
      <c r="UBX172" s="113"/>
      <c r="UBY172" s="113"/>
      <c r="UBZ172" s="113"/>
      <c r="UCA172" s="113"/>
      <c r="UCB172" s="113"/>
      <c r="UCC172" s="113"/>
      <c r="UCD172" s="113"/>
      <c r="UCE172" s="113"/>
      <c r="UCF172" s="113"/>
      <c r="UCG172" s="113"/>
      <c r="UCH172" s="113"/>
      <c r="UCI172" s="113"/>
      <c r="UCJ172" s="113"/>
      <c r="UCK172" s="113"/>
      <c r="UCL172" s="113"/>
      <c r="UCM172" s="113"/>
      <c r="UCN172" s="113"/>
      <c r="UCO172" s="113"/>
      <c r="UCP172" s="113"/>
      <c r="UCQ172" s="113"/>
      <c r="UCR172" s="113"/>
      <c r="UCS172" s="113"/>
      <c r="UCT172" s="113"/>
      <c r="UCU172" s="113"/>
      <c r="UCV172" s="113"/>
      <c r="UCW172" s="113"/>
      <c r="UCX172" s="113"/>
      <c r="UCY172" s="113"/>
      <c r="UCZ172" s="113"/>
      <c r="UDA172" s="113"/>
      <c r="UDB172" s="113"/>
      <c r="UDC172" s="113"/>
      <c r="UDD172" s="113"/>
      <c r="UDE172" s="113"/>
      <c r="UDF172" s="113"/>
      <c r="UDG172" s="113"/>
      <c r="UDH172" s="113"/>
      <c r="UDI172" s="113"/>
      <c r="UDJ172" s="113"/>
      <c r="UDK172" s="113"/>
      <c r="UDL172" s="113"/>
      <c r="UDM172" s="113"/>
      <c r="UDN172" s="113"/>
      <c r="UDO172" s="113"/>
      <c r="UDP172" s="113"/>
      <c r="UDQ172" s="113"/>
      <c r="UDR172" s="113"/>
      <c r="UDS172" s="113"/>
      <c r="UDT172" s="113"/>
      <c r="UDU172" s="113"/>
      <c r="UDV172" s="113"/>
      <c r="UDW172" s="113"/>
      <c r="UDX172" s="113"/>
      <c r="UDY172" s="113"/>
      <c r="UDZ172" s="113"/>
      <c r="UEA172" s="113"/>
      <c r="UEB172" s="113"/>
      <c r="UEC172" s="113"/>
      <c r="UED172" s="113"/>
      <c r="UEE172" s="113"/>
      <c r="UEF172" s="113"/>
      <c r="UEG172" s="113"/>
      <c r="UEH172" s="113"/>
      <c r="UEI172" s="113"/>
      <c r="UEJ172" s="113"/>
      <c r="UEK172" s="113"/>
      <c r="UEL172" s="113"/>
      <c r="UEM172" s="113"/>
      <c r="UEN172" s="113"/>
      <c r="UEO172" s="113"/>
      <c r="UEP172" s="113"/>
      <c r="UEQ172" s="113"/>
      <c r="UER172" s="113"/>
      <c r="UES172" s="113"/>
      <c r="UET172" s="113"/>
      <c r="UEU172" s="113"/>
      <c r="UEV172" s="113"/>
      <c r="UEW172" s="113"/>
      <c r="UEX172" s="113"/>
      <c r="UEY172" s="113"/>
      <c r="UEZ172" s="113"/>
      <c r="UFA172" s="113"/>
      <c r="UFB172" s="113"/>
      <c r="UFC172" s="113"/>
      <c r="UFD172" s="113"/>
      <c r="UFE172" s="113"/>
      <c r="UFF172" s="113"/>
      <c r="UFG172" s="113"/>
      <c r="UFH172" s="113"/>
      <c r="UFI172" s="113"/>
      <c r="UFJ172" s="113"/>
      <c r="UFK172" s="113"/>
      <c r="UFL172" s="113"/>
      <c r="UFM172" s="113"/>
      <c r="UFN172" s="113"/>
      <c r="UFO172" s="113"/>
      <c r="UFP172" s="113"/>
      <c r="UFQ172" s="113"/>
      <c r="UFR172" s="113"/>
      <c r="UFS172" s="113"/>
      <c r="UFT172" s="113"/>
      <c r="UFU172" s="113"/>
      <c r="UFV172" s="113"/>
      <c r="UFW172" s="113"/>
      <c r="UFX172" s="113"/>
      <c r="UFY172" s="113"/>
      <c r="UFZ172" s="113"/>
      <c r="UGA172" s="113"/>
      <c r="UGB172" s="113"/>
      <c r="UGC172" s="113"/>
      <c r="UGD172" s="113"/>
      <c r="UGE172" s="113"/>
      <c r="UGF172" s="113"/>
      <c r="UGG172" s="113"/>
      <c r="UGH172" s="113"/>
      <c r="UGI172" s="113"/>
      <c r="UGJ172" s="113"/>
      <c r="UGK172" s="113"/>
      <c r="UGL172" s="113"/>
      <c r="UGM172" s="113"/>
      <c r="UGN172" s="113"/>
      <c r="UGO172" s="113"/>
      <c r="UGP172" s="113"/>
      <c r="UGQ172" s="113"/>
      <c r="UGR172" s="113"/>
      <c r="UGS172" s="113"/>
      <c r="UGT172" s="113"/>
      <c r="UGU172" s="113"/>
      <c r="UGV172" s="113"/>
      <c r="UGW172" s="113"/>
      <c r="UGX172" s="113"/>
      <c r="UGY172" s="113"/>
      <c r="UGZ172" s="113"/>
      <c r="UHA172" s="113"/>
      <c r="UHB172" s="113"/>
      <c r="UHC172" s="113"/>
      <c r="UHD172" s="113"/>
      <c r="UHE172" s="113"/>
      <c r="UHF172" s="113"/>
      <c r="UHG172" s="113"/>
      <c r="UHH172" s="113"/>
      <c r="UHI172" s="113"/>
      <c r="UHJ172" s="113"/>
      <c r="UHK172" s="113"/>
      <c r="UHL172" s="113"/>
      <c r="UHM172" s="113"/>
      <c r="UHN172" s="113"/>
      <c r="UHO172" s="113"/>
      <c r="UHP172" s="113"/>
      <c r="UHQ172" s="113"/>
      <c r="UHR172" s="113"/>
      <c r="UHS172" s="113"/>
      <c r="UHT172" s="113"/>
      <c r="UHU172" s="113"/>
      <c r="UHV172" s="113"/>
      <c r="UHW172" s="113"/>
      <c r="UHX172" s="113"/>
      <c r="UHY172" s="113"/>
      <c r="UHZ172" s="113"/>
      <c r="UIA172" s="113"/>
      <c r="UIB172" s="113"/>
      <c r="UIC172" s="113"/>
      <c r="UID172" s="113"/>
      <c r="UIE172" s="113"/>
      <c r="UIF172" s="113"/>
      <c r="UIG172" s="113"/>
      <c r="UIH172" s="113"/>
      <c r="UII172" s="113"/>
      <c r="UIJ172" s="113"/>
      <c r="UIK172" s="113"/>
      <c r="UIL172" s="113"/>
      <c r="UIM172" s="113"/>
      <c r="UIN172" s="113"/>
      <c r="UIO172" s="113"/>
      <c r="UIP172" s="113"/>
      <c r="UIQ172" s="113"/>
      <c r="UIR172" s="113"/>
      <c r="UIS172" s="113"/>
      <c r="UIT172" s="113"/>
      <c r="UIU172" s="113"/>
      <c r="UIV172" s="113"/>
      <c r="UIW172" s="113"/>
      <c r="UIX172" s="113"/>
      <c r="UIY172" s="113"/>
      <c r="UIZ172" s="113"/>
      <c r="UJA172" s="113"/>
      <c r="UJB172" s="113"/>
      <c r="UJC172" s="113"/>
      <c r="UJD172" s="113"/>
      <c r="UJE172" s="113"/>
      <c r="UJF172" s="113"/>
      <c r="UJG172" s="113"/>
      <c r="UJH172" s="113"/>
      <c r="UJI172" s="113"/>
      <c r="UJJ172" s="113"/>
      <c r="UJK172" s="113"/>
      <c r="UJL172" s="113"/>
      <c r="UJM172" s="113"/>
      <c r="UJN172" s="113"/>
      <c r="UJO172" s="113"/>
      <c r="UJP172" s="113"/>
      <c r="UJQ172" s="113"/>
      <c r="UJR172" s="113"/>
      <c r="UJS172" s="113"/>
      <c r="UJT172" s="113"/>
      <c r="UJU172" s="113"/>
      <c r="UJV172" s="113"/>
      <c r="UJW172" s="113"/>
      <c r="UJX172" s="113"/>
      <c r="UJY172" s="113"/>
      <c r="UJZ172" s="113"/>
      <c r="UKA172" s="113"/>
      <c r="UKB172" s="113"/>
      <c r="UKC172" s="113"/>
      <c r="UKD172" s="113"/>
      <c r="UKE172" s="113"/>
      <c r="UKF172" s="113"/>
      <c r="UKG172" s="113"/>
      <c r="UKH172" s="113"/>
      <c r="UKI172" s="113"/>
      <c r="UKJ172" s="113"/>
      <c r="UKK172" s="113"/>
      <c r="UKL172" s="113"/>
      <c r="UKM172" s="113"/>
      <c r="UKN172" s="113"/>
      <c r="UKO172" s="113"/>
      <c r="UKP172" s="113"/>
      <c r="UKQ172" s="113"/>
      <c r="UKR172" s="113"/>
      <c r="UKS172" s="113"/>
      <c r="UKT172" s="113"/>
      <c r="UKU172" s="113"/>
      <c r="UKV172" s="113"/>
      <c r="UKW172" s="113"/>
      <c r="UKX172" s="113"/>
      <c r="UKY172" s="113"/>
      <c r="UKZ172" s="113"/>
      <c r="ULA172" s="113"/>
      <c r="ULB172" s="113"/>
      <c r="ULC172" s="113"/>
      <c r="ULD172" s="113"/>
      <c r="ULE172" s="113"/>
      <c r="ULF172" s="113"/>
      <c r="ULG172" s="113"/>
      <c r="ULH172" s="113"/>
      <c r="ULI172" s="113"/>
      <c r="ULJ172" s="113"/>
      <c r="ULK172" s="113"/>
      <c r="ULL172" s="113"/>
      <c r="ULM172" s="113"/>
      <c r="ULN172" s="113"/>
      <c r="ULO172" s="113"/>
      <c r="ULP172" s="113"/>
      <c r="ULQ172" s="113"/>
      <c r="ULR172" s="113"/>
      <c r="ULS172" s="113"/>
      <c r="ULT172" s="113"/>
      <c r="ULU172" s="113"/>
      <c r="ULV172" s="113"/>
      <c r="ULW172" s="113"/>
      <c r="ULX172" s="113"/>
      <c r="ULY172" s="113"/>
      <c r="ULZ172" s="113"/>
      <c r="UMA172" s="113"/>
      <c r="UMB172" s="113"/>
      <c r="UMC172" s="113"/>
      <c r="UMD172" s="113"/>
      <c r="UME172" s="113"/>
      <c r="UMF172" s="113"/>
      <c r="UMG172" s="113"/>
      <c r="UMH172" s="113"/>
      <c r="UMI172" s="113"/>
      <c r="UMJ172" s="113"/>
      <c r="UMK172" s="113"/>
      <c r="UML172" s="113"/>
      <c r="UMM172" s="113"/>
      <c r="UMN172" s="113"/>
      <c r="UMO172" s="113"/>
      <c r="UMP172" s="113"/>
      <c r="UMQ172" s="113"/>
      <c r="UMR172" s="113"/>
      <c r="UMS172" s="113"/>
      <c r="UMT172" s="113"/>
      <c r="UMU172" s="113"/>
      <c r="UMV172" s="113"/>
      <c r="UMW172" s="113"/>
      <c r="UMX172" s="113"/>
      <c r="UMY172" s="113"/>
      <c r="UMZ172" s="113"/>
      <c r="UNA172" s="113"/>
      <c r="UNB172" s="113"/>
      <c r="UNC172" s="113"/>
      <c r="UND172" s="113"/>
      <c r="UNE172" s="113"/>
      <c r="UNF172" s="113"/>
      <c r="UNG172" s="113"/>
      <c r="UNH172" s="113"/>
      <c r="UNI172" s="113"/>
      <c r="UNJ172" s="113"/>
      <c r="UNK172" s="113"/>
      <c r="UNL172" s="113"/>
      <c r="UNM172" s="113"/>
      <c r="UNN172" s="113"/>
      <c r="UNO172" s="113"/>
      <c r="UNP172" s="113"/>
      <c r="UNQ172" s="113"/>
      <c r="UNR172" s="113"/>
      <c r="UNS172" s="113"/>
      <c r="UNT172" s="113"/>
      <c r="UNU172" s="113"/>
      <c r="UNV172" s="113"/>
      <c r="UNW172" s="113"/>
      <c r="UNX172" s="113"/>
      <c r="UNY172" s="113"/>
      <c r="UNZ172" s="113"/>
      <c r="UOA172" s="113"/>
      <c r="UOB172" s="113"/>
      <c r="UOC172" s="113"/>
      <c r="UOD172" s="113"/>
      <c r="UOE172" s="113"/>
      <c r="UOF172" s="113"/>
      <c r="UOG172" s="113"/>
      <c r="UOH172" s="113"/>
      <c r="UOI172" s="113"/>
      <c r="UOJ172" s="113"/>
      <c r="UOK172" s="113"/>
      <c r="UOL172" s="113"/>
      <c r="UOM172" s="113"/>
      <c r="UON172" s="113"/>
      <c r="UOO172" s="113"/>
      <c r="UOP172" s="113"/>
      <c r="UOQ172" s="113"/>
      <c r="UOR172" s="113"/>
      <c r="UOS172" s="113"/>
      <c r="UOT172" s="113"/>
      <c r="UOU172" s="113"/>
      <c r="UOV172" s="113"/>
      <c r="UOW172" s="113"/>
      <c r="UOX172" s="113"/>
      <c r="UOY172" s="113"/>
      <c r="UOZ172" s="113"/>
      <c r="UPA172" s="113"/>
      <c r="UPB172" s="113"/>
      <c r="UPC172" s="113"/>
      <c r="UPD172" s="113"/>
      <c r="UPE172" s="113"/>
      <c r="UPF172" s="113"/>
      <c r="UPG172" s="113"/>
      <c r="UPH172" s="113"/>
      <c r="UPI172" s="113"/>
      <c r="UPJ172" s="113"/>
      <c r="UPK172" s="113"/>
      <c r="UPL172" s="113"/>
      <c r="UPM172" s="113"/>
      <c r="UPN172" s="113"/>
      <c r="UPO172" s="113"/>
      <c r="UPP172" s="113"/>
      <c r="UPQ172" s="113"/>
      <c r="UPR172" s="113"/>
      <c r="UPS172" s="113"/>
      <c r="UPT172" s="113"/>
      <c r="UPU172" s="113"/>
      <c r="UPV172" s="113"/>
      <c r="UPW172" s="113"/>
      <c r="UPX172" s="113"/>
      <c r="UPY172" s="113"/>
      <c r="UPZ172" s="113"/>
      <c r="UQA172" s="113"/>
      <c r="UQB172" s="113"/>
      <c r="UQC172" s="113"/>
      <c r="UQD172" s="113"/>
      <c r="UQE172" s="113"/>
      <c r="UQF172" s="113"/>
      <c r="UQG172" s="113"/>
      <c r="UQH172" s="113"/>
      <c r="UQI172" s="113"/>
      <c r="UQJ172" s="113"/>
      <c r="UQK172" s="113"/>
      <c r="UQL172" s="113"/>
      <c r="UQM172" s="113"/>
      <c r="UQN172" s="113"/>
      <c r="UQO172" s="113"/>
      <c r="UQP172" s="113"/>
      <c r="UQQ172" s="113"/>
      <c r="UQR172" s="113"/>
      <c r="UQS172" s="113"/>
      <c r="UQT172" s="113"/>
      <c r="UQU172" s="113"/>
      <c r="UQV172" s="113"/>
      <c r="UQW172" s="113"/>
      <c r="UQX172" s="113"/>
      <c r="UQY172" s="113"/>
      <c r="UQZ172" s="113"/>
      <c r="URA172" s="113"/>
      <c r="URB172" s="113"/>
      <c r="URC172" s="113"/>
      <c r="URD172" s="113"/>
      <c r="URE172" s="113"/>
      <c r="URF172" s="113"/>
      <c r="URG172" s="113"/>
      <c r="URH172" s="113"/>
      <c r="URI172" s="113"/>
      <c r="URJ172" s="113"/>
      <c r="URK172" s="113"/>
      <c r="URL172" s="113"/>
      <c r="URM172" s="113"/>
      <c r="URN172" s="113"/>
      <c r="URO172" s="113"/>
      <c r="URP172" s="113"/>
      <c r="URQ172" s="113"/>
      <c r="URR172" s="113"/>
      <c r="URS172" s="113"/>
      <c r="URT172" s="113"/>
      <c r="URU172" s="113"/>
      <c r="URV172" s="113"/>
      <c r="URW172" s="113"/>
      <c r="URX172" s="113"/>
      <c r="URY172" s="113"/>
      <c r="URZ172" s="113"/>
      <c r="USA172" s="113"/>
      <c r="USB172" s="113"/>
      <c r="USC172" s="113"/>
      <c r="USD172" s="113"/>
      <c r="USE172" s="113"/>
      <c r="USF172" s="113"/>
      <c r="USG172" s="113"/>
      <c r="USH172" s="113"/>
      <c r="USI172" s="113"/>
      <c r="USJ172" s="113"/>
      <c r="USK172" s="113"/>
      <c r="USL172" s="113"/>
      <c r="USM172" s="113"/>
      <c r="USN172" s="113"/>
      <c r="USO172" s="113"/>
      <c r="USP172" s="113"/>
      <c r="USQ172" s="113"/>
      <c r="USR172" s="113"/>
      <c r="USS172" s="113"/>
      <c r="UST172" s="113"/>
      <c r="USU172" s="113"/>
      <c r="USV172" s="113"/>
      <c r="USW172" s="113"/>
      <c r="USX172" s="113"/>
      <c r="USY172" s="113"/>
      <c r="USZ172" s="113"/>
      <c r="UTA172" s="113"/>
      <c r="UTB172" s="113"/>
      <c r="UTC172" s="113"/>
      <c r="UTD172" s="113"/>
      <c r="UTE172" s="113"/>
      <c r="UTF172" s="113"/>
      <c r="UTG172" s="113"/>
      <c r="UTH172" s="113"/>
      <c r="UTI172" s="113"/>
      <c r="UTJ172" s="113"/>
      <c r="UTK172" s="113"/>
      <c r="UTL172" s="113"/>
      <c r="UTM172" s="113"/>
      <c r="UTN172" s="113"/>
      <c r="UTO172" s="113"/>
      <c r="UTP172" s="113"/>
      <c r="UTQ172" s="113"/>
      <c r="UTR172" s="113"/>
      <c r="UTS172" s="113"/>
      <c r="UTT172" s="113"/>
      <c r="UTU172" s="113"/>
      <c r="UTV172" s="113"/>
      <c r="UTW172" s="113"/>
      <c r="UTX172" s="113"/>
      <c r="UTY172" s="113"/>
      <c r="UTZ172" s="113"/>
      <c r="UUA172" s="113"/>
      <c r="UUB172" s="113"/>
      <c r="UUC172" s="113"/>
      <c r="UUD172" s="113"/>
      <c r="UUE172" s="113"/>
      <c r="UUF172" s="113"/>
      <c r="UUG172" s="113"/>
      <c r="UUH172" s="113"/>
      <c r="UUI172" s="113"/>
      <c r="UUJ172" s="113"/>
      <c r="UUK172" s="113"/>
      <c r="UUL172" s="113"/>
      <c r="UUM172" s="113"/>
      <c r="UUN172" s="113"/>
      <c r="UUO172" s="113"/>
      <c r="UUP172" s="113"/>
      <c r="UUQ172" s="113"/>
      <c r="UUR172" s="113"/>
      <c r="UUS172" s="113"/>
      <c r="UUT172" s="113"/>
      <c r="UUU172" s="113"/>
      <c r="UUV172" s="113"/>
      <c r="UUW172" s="113"/>
      <c r="UUX172" s="113"/>
      <c r="UUY172" s="113"/>
      <c r="UUZ172" s="113"/>
      <c r="UVA172" s="113"/>
      <c r="UVB172" s="113"/>
      <c r="UVC172" s="113"/>
      <c r="UVD172" s="113"/>
      <c r="UVE172" s="113"/>
      <c r="UVF172" s="113"/>
      <c r="UVG172" s="113"/>
      <c r="UVH172" s="113"/>
      <c r="UVI172" s="113"/>
      <c r="UVJ172" s="113"/>
      <c r="UVK172" s="113"/>
      <c r="UVL172" s="113"/>
      <c r="UVM172" s="113"/>
      <c r="UVN172" s="113"/>
      <c r="UVO172" s="113"/>
      <c r="UVP172" s="113"/>
      <c r="UVQ172" s="113"/>
      <c r="UVR172" s="113"/>
      <c r="UVS172" s="113"/>
      <c r="UVT172" s="113"/>
      <c r="UVU172" s="113"/>
      <c r="UVV172" s="113"/>
      <c r="UVW172" s="113"/>
      <c r="UVX172" s="113"/>
      <c r="UVY172" s="113"/>
      <c r="UVZ172" s="113"/>
      <c r="UWA172" s="113"/>
      <c r="UWB172" s="113"/>
      <c r="UWC172" s="113"/>
      <c r="UWD172" s="113"/>
      <c r="UWE172" s="113"/>
      <c r="UWF172" s="113"/>
      <c r="UWG172" s="113"/>
      <c r="UWH172" s="113"/>
      <c r="UWI172" s="113"/>
      <c r="UWJ172" s="113"/>
      <c r="UWK172" s="113"/>
      <c r="UWL172" s="113"/>
      <c r="UWM172" s="113"/>
      <c r="UWN172" s="113"/>
      <c r="UWO172" s="113"/>
      <c r="UWP172" s="113"/>
      <c r="UWQ172" s="113"/>
      <c r="UWR172" s="113"/>
      <c r="UWS172" s="113"/>
      <c r="UWT172" s="113"/>
      <c r="UWU172" s="113"/>
      <c r="UWV172" s="113"/>
      <c r="UWW172" s="113"/>
      <c r="UWX172" s="113"/>
      <c r="UWY172" s="113"/>
      <c r="UWZ172" s="113"/>
      <c r="UXA172" s="113"/>
      <c r="UXB172" s="113"/>
      <c r="UXC172" s="113"/>
      <c r="UXD172" s="113"/>
      <c r="UXE172" s="113"/>
      <c r="UXF172" s="113"/>
      <c r="UXG172" s="113"/>
      <c r="UXH172" s="113"/>
      <c r="UXI172" s="113"/>
      <c r="UXJ172" s="113"/>
      <c r="UXK172" s="113"/>
      <c r="UXL172" s="113"/>
      <c r="UXM172" s="113"/>
      <c r="UXN172" s="113"/>
      <c r="UXO172" s="113"/>
      <c r="UXP172" s="113"/>
      <c r="UXQ172" s="113"/>
      <c r="UXR172" s="113"/>
      <c r="UXS172" s="113"/>
      <c r="UXT172" s="113"/>
      <c r="UXU172" s="113"/>
      <c r="UXV172" s="113"/>
      <c r="UXW172" s="113"/>
      <c r="UXX172" s="113"/>
      <c r="UXY172" s="113"/>
      <c r="UXZ172" s="113"/>
      <c r="UYA172" s="113"/>
      <c r="UYB172" s="113"/>
      <c r="UYC172" s="113"/>
      <c r="UYD172" s="113"/>
      <c r="UYE172" s="113"/>
      <c r="UYF172" s="113"/>
      <c r="UYG172" s="113"/>
      <c r="UYH172" s="113"/>
      <c r="UYI172" s="113"/>
      <c r="UYJ172" s="113"/>
      <c r="UYK172" s="113"/>
      <c r="UYL172" s="113"/>
      <c r="UYM172" s="113"/>
      <c r="UYN172" s="113"/>
      <c r="UYO172" s="113"/>
      <c r="UYP172" s="113"/>
      <c r="UYQ172" s="113"/>
      <c r="UYR172" s="113"/>
      <c r="UYS172" s="113"/>
      <c r="UYT172" s="113"/>
      <c r="UYU172" s="113"/>
      <c r="UYV172" s="113"/>
      <c r="UYW172" s="113"/>
      <c r="UYX172" s="113"/>
      <c r="UYY172" s="113"/>
      <c r="UYZ172" s="113"/>
      <c r="UZA172" s="113"/>
      <c r="UZB172" s="113"/>
      <c r="UZC172" s="113"/>
      <c r="UZD172" s="113"/>
      <c r="UZE172" s="113"/>
      <c r="UZF172" s="113"/>
      <c r="UZG172" s="113"/>
      <c r="UZH172" s="113"/>
      <c r="UZI172" s="113"/>
      <c r="UZJ172" s="113"/>
      <c r="UZK172" s="113"/>
      <c r="UZL172" s="113"/>
      <c r="UZM172" s="113"/>
      <c r="UZN172" s="113"/>
      <c r="UZO172" s="113"/>
      <c r="UZP172" s="113"/>
      <c r="UZQ172" s="113"/>
      <c r="UZR172" s="113"/>
      <c r="UZS172" s="113"/>
      <c r="UZT172" s="113"/>
      <c r="UZU172" s="113"/>
      <c r="UZV172" s="113"/>
      <c r="UZW172" s="113"/>
      <c r="UZX172" s="113"/>
      <c r="UZY172" s="113"/>
      <c r="UZZ172" s="113"/>
      <c r="VAA172" s="113"/>
      <c r="VAB172" s="113"/>
      <c r="VAC172" s="113"/>
      <c r="VAD172" s="113"/>
      <c r="VAE172" s="113"/>
      <c r="VAF172" s="113"/>
      <c r="VAG172" s="113"/>
      <c r="VAH172" s="113"/>
      <c r="VAI172" s="113"/>
      <c r="VAJ172" s="113"/>
      <c r="VAK172" s="113"/>
      <c r="VAL172" s="113"/>
      <c r="VAM172" s="113"/>
      <c r="VAN172" s="113"/>
      <c r="VAO172" s="113"/>
      <c r="VAP172" s="113"/>
      <c r="VAQ172" s="113"/>
      <c r="VAR172" s="113"/>
      <c r="VAS172" s="113"/>
      <c r="VAT172" s="113"/>
      <c r="VAU172" s="113"/>
      <c r="VAV172" s="113"/>
      <c r="VAW172" s="113"/>
      <c r="VAX172" s="113"/>
      <c r="VAY172" s="113"/>
      <c r="VAZ172" s="113"/>
      <c r="VBA172" s="113"/>
      <c r="VBB172" s="113"/>
      <c r="VBC172" s="113"/>
      <c r="VBD172" s="113"/>
      <c r="VBE172" s="113"/>
      <c r="VBF172" s="113"/>
      <c r="VBG172" s="113"/>
      <c r="VBH172" s="113"/>
      <c r="VBI172" s="113"/>
      <c r="VBJ172" s="113"/>
      <c r="VBK172" s="113"/>
      <c r="VBL172" s="113"/>
      <c r="VBM172" s="113"/>
      <c r="VBN172" s="113"/>
      <c r="VBO172" s="113"/>
      <c r="VBP172" s="113"/>
      <c r="VBQ172" s="113"/>
      <c r="VBR172" s="113"/>
      <c r="VBS172" s="113"/>
      <c r="VBT172" s="113"/>
      <c r="VBU172" s="113"/>
      <c r="VBV172" s="113"/>
      <c r="VBW172" s="113"/>
      <c r="VBX172" s="113"/>
      <c r="VBY172" s="113"/>
      <c r="VBZ172" s="113"/>
      <c r="VCA172" s="113"/>
      <c r="VCB172" s="113"/>
      <c r="VCC172" s="113"/>
      <c r="VCD172" s="113"/>
      <c r="VCE172" s="113"/>
      <c r="VCF172" s="113"/>
      <c r="VCG172" s="113"/>
      <c r="VCH172" s="113"/>
      <c r="VCI172" s="113"/>
      <c r="VCJ172" s="113"/>
      <c r="VCK172" s="113"/>
      <c r="VCL172" s="113"/>
      <c r="VCM172" s="113"/>
      <c r="VCN172" s="113"/>
      <c r="VCO172" s="113"/>
      <c r="VCP172" s="113"/>
      <c r="VCQ172" s="113"/>
      <c r="VCR172" s="113"/>
      <c r="VCS172" s="113"/>
      <c r="VCT172" s="113"/>
      <c r="VCU172" s="113"/>
      <c r="VCV172" s="113"/>
      <c r="VCW172" s="113"/>
      <c r="VCX172" s="113"/>
      <c r="VCY172" s="113"/>
      <c r="VCZ172" s="113"/>
      <c r="VDA172" s="113"/>
      <c r="VDB172" s="113"/>
      <c r="VDC172" s="113"/>
      <c r="VDD172" s="113"/>
      <c r="VDE172" s="113"/>
      <c r="VDF172" s="113"/>
      <c r="VDG172" s="113"/>
      <c r="VDH172" s="113"/>
      <c r="VDI172" s="113"/>
      <c r="VDJ172" s="113"/>
      <c r="VDK172" s="113"/>
      <c r="VDL172" s="113"/>
      <c r="VDM172" s="113"/>
      <c r="VDN172" s="113"/>
      <c r="VDO172" s="113"/>
      <c r="VDP172" s="113"/>
      <c r="VDQ172" s="113"/>
      <c r="VDR172" s="113"/>
      <c r="VDS172" s="113"/>
      <c r="VDT172" s="113"/>
      <c r="VDU172" s="113"/>
      <c r="VDV172" s="113"/>
      <c r="VDW172" s="113"/>
      <c r="VDX172" s="113"/>
      <c r="VDY172" s="113"/>
      <c r="VDZ172" s="113"/>
      <c r="VEA172" s="113"/>
      <c r="VEB172" s="113"/>
      <c r="VEC172" s="113"/>
      <c r="VED172" s="113"/>
      <c r="VEE172" s="113"/>
      <c r="VEF172" s="113"/>
      <c r="VEG172" s="113"/>
      <c r="VEH172" s="113"/>
      <c r="VEI172" s="113"/>
      <c r="VEJ172" s="113"/>
      <c r="VEK172" s="113"/>
      <c r="VEL172" s="113"/>
      <c r="VEM172" s="113"/>
      <c r="VEN172" s="113"/>
      <c r="VEO172" s="113"/>
      <c r="VEP172" s="113"/>
      <c r="VEQ172" s="113"/>
      <c r="VER172" s="113"/>
      <c r="VES172" s="113"/>
      <c r="VET172" s="113"/>
      <c r="VEU172" s="113"/>
      <c r="VEV172" s="113"/>
      <c r="VEW172" s="113"/>
      <c r="VEX172" s="113"/>
      <c r="VEY172" s="113"/>
      <c r="VEZ172" s="113"/>
      <c r="VFA172" s="113"/>
      <c r="VFB172" s="113"/>
      <c r="VFC172" s="113"/>
      <c r="VFD172" s="113"/>
      <c r="VFE172" s="113"/>
      <c r="VFF172" s="113"/>
      <c r="VFG172" s="113"/>
      <c r="VFH172" s="113"/>
      <c r="VFI172" s="113"/>
      <c r="VFJ172" s="113"/>
      <c r="VFK172" s="113"/>
      <c r="VFL172" s="113"/>
      <c r="VFM172" s="113"/>
      <c r="VFN172" s="113"/>
      <c r="VFO172" s="113"/>
      <c r="VFP172" s="113"/>
      <c r="VFQ172" s="113"/>
      <c r="VFR172" s="113"/>
      <c r="VFS172" s="113"/>
      <c r="VFT172" s="113"/>
      <c r="VFU172" s="113"/>
      <c r="VFV172" s="113"/>
      <c r="VFW172" s="113"/>
      <c r="VFX172" s="113"/>
      <c r="VFY172" s="113"/>
      <c r="VFZ172" s="113"/>
      <c r="VGA172" s="113"/>
      <c r="VGB172" s="113"/>
      <c r="VGC172" s="113"/>
      <c r="VGD172" s="113"/>
      <c r="VGE172" s="113"/>
      <c r="VGF172" s="113"/>
      <c r="VGG172" s="113"/>
      <c r="VGH172" s="113"/>
      <c r="VGI172" s="113"/>
      <c r="VGJ172" s="113"/>
      <c r="VGK172" s="113"/>
      <c r="VGL172" s="113"/>
      <c r="VGM172" s="113"/>
      <c r="VGN172" s="113"/>
      <c r="VGO172" s="113"/>
      <c r="VGP172" s="113"/>
      <c r="VGQ172" s="113"/>
      <c r="VGR172" s="113"/>
      <c r="VGS172" s="113"/>
      <c r="VGT172" s="113"/>
      <c r="VGU172" s="113"/>
      <c r="VGV172" s="113"/>
      <c r="VGW172" s="113"/>
      <c r="VGX172" s="113"/>
      <c r="VGY172" s="113"/>
      <c r="VGZ172" s="113"/>
      <c r="VHA172" s="113"/>
      <c r="VHB172" s="113"/>
      <c r="VHC172" s="113"/>
      <c r="VHD172" s="113"/>
      <c r="VHE172" s="113"/>
      <c r="VHF172" s="113"/>
      <c r="VHG172" s="113"/>
      <c r="VHH172" s="113"/>
      <c r="VHI172" s="113"/>
      <c r="VHJ172" s="113"/>
      <c r="VHK172" s="113"/>
      <c r="VHL172" s="113"/>
      <c r="VHM172" s="113"/>
      <c r="VHN172" s="113"/>
      <c r="VHO172" s="113"/>
      <c r="VHP172" s="113"/>
      <c r="VHQ172" s="113"/>
      <c r="VHR172" s="113"/>
      <c r="VHS172" s="113"/>
      <c r="VHT172" s="113"/>
      <c r="VHU172" s="113"/>
      <c r="VHV172" s="113"/>
      <c r="VHW172" s="113"/>
      <c r="VHX172" s="113"/>
      <c r="VHY172" s="113"/>
      <c r="VHZ172" s="113"/>
      <c r="VIA172" s="113"/>
      <c r="VIB172" s="113"/>
      <c r="VIC172" s="113"/>
      <c r="VID172" s="113"/>
      <c r="VIE172" s="113"/>
      <c r="VIF172" s="113"/>
      <c r="VIG172" s="113"/>
      <c r="VIH172" s="113"/>
      <c r="VII172" s="113"/>
      <c r="VIJ172" s="113"/>
      <c r="VIK172" s="113"/>
      <c r="VIL172" s="113"/>
      <c r="VIM172" s="113"/>
      <c r="VIN172" s="113"/>
      <c r="VIO172" s="113"/>
      <c r="VIP172" s="113"/>
      <c r="VIQ172" s="113"/>
      <c r="VIR172" s="113"/>
      <c r="VIS172" s="113"/>
      <c r="VIT172" s="113"/>
      <c r="VIU172" s="113"/>
      <c r="VIV172" s="113"/>
      <c r="VIW172" s="113"/>
      <c r="VIX172" s="113"/>
      <c r="VIY172" s="113"/>
      <c r="VIZ172" s="113"/>
      <c r="VJA172" s="113"/>
      <c r="VJB172" s="113"/>
      <c r="VJC172" s="113"/>
      <c r="VJD172" s="113"/>
      <c r="VJE172" s="113"/>
      <c r="VJF172" s="113"/>
      <c r="VJG172" s="113"/>
      <c r="VJH172" s="113"/>
      <c r="VJI172" s="113"/>
      <c r="VJJ172" s="113"/>
      <c r="VJK172" s="113"/>
      <c r="VJL172" s="113"/>
      <c r="VJM172" s="113"/>
      <c r="VJN172" s="113"/>
      <c r="VJO172" s="113"/>
      <c r="VJP172" s="113"/>
      <c r="VJQ172" s="113"/>
      <c r="VJR172" s="113"/>
      <c r="VJS172" s="113"/>
      <c r="VJT172" s="113"/>
      <c r="VJU172" s="113"/>
      <c r="VJV172" s="113"/>
      <c r="VJW172" s="113"/>
      <c r="VJX172" s="113"/>
      <c r="VJY172" s="113"/>
      <c r="VJZ172" s="113"/>
      <c r="VKA172" s="113"/>
      <c r="VKB172" s="113"/>
      <c r="VKC172" s="113"/>
      <c r="VKD172" s="113"/>
      <c r="VKE172" s="113"/>
      <c r="VKF172" s="113"/>
      <c r="VKG172" s="113"/>
      <c r="VKH172" s="113"/>
      <c r="VKI172" s="113"/>
      <c r="VKJ172" s="113"/>
      <c r="VKK172" s="113"/>
      <c r="VKL172" s="113"/>
      <c r="VKM172" s="113"/>
      <c r="VKN172" s="113"/>
      <c r="VKO172" s="113"/>
      <c r="VKP172" s="113"/>
      <c r="VKQ172" s="113"/>
      <c r="VKR172" s="113"/>
      <c r="VKS172" s="113"/>
      <c r="VKT172" s="113"/>
      <c r="VKU172" s="113"/>
      <c r="VKV172" s="113"/>
      <c r="VKW172" s="113"/>
      <c r="VKX172" s="113"/>
      <c r="VKY172" s="113"/>
      <c r="VKZ172" s="113"/>
      <c r="VLA172" s="113"/>
      <c r="VLB172" s="113"/>
      <c r="VLC172" s="113"/>
      <c r="VLD172" s="113"/>
      <c r="VLE172" s="113"/>
      <c r="VLF172" s="113"/>
      <c r="VLG172" s="113"/>
      <c r="VLH172" s="113"/>
      <c r="VLI172" s="113"/>
      <c r="VLJ172" s="113"/>
      <c r="VLK172" s="113"/>
      <c r="VLL172" s="113"/>
      <c r="VLM172" s="113"/>
      <c r="VLN172" s="113"/>
      <c r="VLO172" s="113"/>
      <c r="VLP172" s="113"/>
      <c r="VLQ172" s="113"/>
      <c r="VLR172" s="113"/>
      <c r="VLS172" s="113"/>
      <c r="VLT172" s="113"/>
      <c r="VLU172" s="113"/>
      <c r="VLV172" s="113"/>
      <c r="VLW172" s="113"/>
      <c r="VLX172" s="113"/>
      <c r="VLY172" s="113"/>
      <c r="VLZ172" s="113"/>
      <c r="VMA172" s="113"/>
      <c r="VMB172" s="113"/>
      <c r="VMC172" s="113"/>
      <c r="VMD172" s="113"/>
      <c r="VME172" s="113"/>
      <c r="VMF172" s="113"/>
      <c r="VMG172" s="113"/>
      <c r="VMH172" s="113"/>
      <c r="VMI172" s="113"/>
      <c r="VMJ172" s="113"/>
      <c r="VMK172" s="113"/>
      <c r="VML172" s="113"/>
      <c r="VMM172" s="113"/>
      <c r="VMN172" s="113"/>
      <c r="VMO172" s="113"/>
      <c r="VMP172" s="113"/>
      <c r="VMQ172" s="113"/>
      <c r="VMR172" s="113"/>
      <c r="VMS172" s="113"/>
      <c r="VMT172" s="113"/>
      <c r="VMU172" s="113"/>
      <c r="VMV172" s="113"/>
      <c r="VMW172" s="113"/>
      <c r="VMX172" s="113"/>
      <c r="VMY172" s="113"/>
      <c r="VMZ172" s="113"/>
      <c r="VNA172" s="113"/>
      <c r="VNB172" s="113"/>
      <c r="VNC172" s="113"/>
      <c r="VND172" s="113"/>
      <c r="VNE172" s="113"/>
      <c r="VNF172" s="113"/>
      <c r="VNG172" s="113"/>
      <c r="VNH172" s="113"/>
      <c r="VNI172" s="113"/>
      <c r="VNJ172" s="113"/>
      <c r="VNK172" s="113"/>
      <c r="VNL172" s="113"/>
      <c r="VNM172" s="113"/>
      <c r="VNN172" s="113"/>
      <c r="VNO172" s="113"/>
      <c r="VNP172" s="113"/>
      <c r="VNQ172" s="113"/>
      <c r="VNR172" s="113"/>
      <c r="VNS172" s="113"/>
      <c r="VNT172" s="113"/>
      <c r="VNU172" s="113"/>
      <c r="VNV172" s="113"/>
      <c r="VNW172" s="113"/>
      <c r="VNX172" s="113"/>
      <c r="VNY172" s="113"/>
      <c r="VNZ172" s="113"/>
      <c r="VOA172" s="113"/>
      <c r="VOB172" s="113"/>
      <c r="VOC172" s="113"/>
      <c r="VOD172" s="113"/>
      <c r="VOE172" s="113"/>
      <c r="VOF172" s="113"/>
      <c r="VOG172" s="113"/>
      <c r="VOH172" s="113"/>
      <c r="VOI172" s="113"/>
      <c r="VOJ172" s="113"/>
      <c r="VOK172" s="113"/>
      <c r="VOL172" s="113"/>
      <c r="VOM172" s="113"/>
      <c r="VON172" s="113"/>
      <c r="VOO172" s="113"/>
      <c r="VOP172" s="113"/>
      <c r="VOQ172" s="113"/>
      <c r="VOR172" s="113"/>
      <c r="VOS172" s="113"/>
      <c r="VOT172" s="113"/>
      <c r="VOU172" s="113"/>
      <c r="VOV172" s="113"/>
      <c r="VOW172" s="113"/>
      <c r="VOX172" s="113"/>
      <c r="VOY172" s="113"/>
      <c r="VOZ172" s="113"/>
      <c r="VPA172" s="113"/>
      <c r="VPB172" s="113"/>
      <c r="VPC172" s="113"/>
      <c r="VPD172" s="113"/>
      <c r="VPE172" s="113"/>
      <c r="VPF172" s="113"/>
      <c r="VPG172" s="113"/>
      <c r="VPH172" s="113"/>
      <c r="VPI172" s="113"/>
      <c r="VPJ172" s="113"/>
      <c r="VPK172" s="113"/>
      <c r="VPL172" s="113"/>
      <c r="VPM172" s="113"/>
      <c r="VPN172" s="113"/>
      <c r="VPO172" s="113"/>
      <c r="VPP172" s="113"/>
      <c r="VPQ172" s="113"/>
      <c r="VPR172" s="113"/>
      <c r="VPS172" s="113"/>
      <c r="VPT172" s="113"/>
      <c r="VPU172" s="113"/>
      <c r="VPV172" s="113"/>
      <c r="VPW172" s="113"/>
      <c r="VPX172" s="113"/>
      <c r="VPY172" s="113"/>
      <c r="VPZ172" s="113"/>
      <c r="VQA172" s="113"/>
      <c r="VQB172" s="113"/>
      <c r="VQC172" s="113"/>
      <c r="VQD172" s="113"/>
      <c r="VQE172" s="113"/>
      <c r="VQF172" s="113"/>
      <c r="VQG172" s="113"/>
      <c r="VQH172" s="113"/>
      <c r="VQI172" s="113"/>
      <c r="VQJ172" s="113"/>
      <c r="VQK172" s="113"/>
      <c r="VQL172" s="113"/>
      <c r="VQM172" s="113"/>
      <c r="VQN172" s="113"/>
      <c r="VQO172" s="113"/>
      <c r="VQP172" s="113"/>
      <c r="VQQ172" s="113"/>
      <c r="VQR172" s="113"/>
      <c r="VQS172" s="113"/>
      <c r="VQT172" s="113"/>
      <c r="VQU172" s="113"/>
      <c r="VQV172" s="113"/>
      <c r="VQW172" s="113"/>
      <c r="VQX172" s="113"/>
      <c r="VQY172" s="113"/>
      <c r="VQZ172" s="113"/>
      <c r="VRA172" s="113"/>
      <c r="VRB172" s="113"/>
      <c r="VRC172" s="113"/>
      <c r="VRD172" s="113"/>
      <c r="VRE172" s="113"/>
      <c r="VRF172" s="113"/>
      <c r="VRG172" s="113"/>
      <c r="VRH172" s="113"/>
      <c r="VRI172" s="113"/>
      <c r="VRJ172" s="113"/>
      <c r="VRK172" s="113"/>
      <c r="VRL172" s="113"/>
      <c r="VRM172" s="113"/>
      <c r="VRN172" s="113"/>
      <c r="VRO172" s="113"/>
      <c r="VRP172" s="113"/>
      <c r="VRQ172" s="113"/>
      <c r="VRR172" s="113"/>
      <c r="VRS172" s="113"/>
      <c r="VRT172" s="113"/>
      <c r="VRU172" s="113"/>
      <c r="VRV172" s="113"/>
      <c r="VRW172" s="113"/>
      <c r="VRX172" s="113"/>
      <c r="VRY172" s="113"/>
      <c r="VRZ172" s="113"/>
      <c r="VSA172" s="113"/>
      <c r="VSB172" s="113"/>
      <c r="VSC172" s="113"/>
      <c r="VSD172" s="113"/>
      <c r="VSE172" s="113"/>
      <c r="VSF172" s="113"/>
      <c r="VSG172" s="113"/>
      <c r="VSH172" s="113"/>
      <c r="VSI172" s="113"/>
      <c r="VSJ172" s="113"/>
      <c r="VSK172" s="113"/>
      <c r="VSL172" s="113"/>
      <c r="VSM172" s="113"/>
      <c r="VSN172" s="113"/>
      <c r="VSO172" s="113"/>
      <c r="VSP172" s="113"/>
      <c r="VSQ172" s="113"/>
      <c r="VSR172" s="113"/>
      <c r="VSS172" s="113"/>
      <c r="VST172" s="113"/>
      <c r="VSU172" s="113"/>
      <c r="VSV172" s="113"/>
      <c r="VSW172" s="113"/>
      <c r="VSX172" s="113"/>
      <c r="VSY172" s="113"/>
      <c r="VSZ172" s="113"/>
      <c r="VTA172" s="113"/>
      <c r="VTB172" s="113"/>
      <c r="VTC172" s="113"/>
      <c r="VTD172" s="113"/>
      <c r="VTE172" s="113"/>
      <c r="VTF172" s="113"/>
      <c r="VTG172" s="113"/>
      <c r="VTH172" s="113"/>
      <c r="VTI172" s="113"/>
      <c r="VTJ172" s="113"/>
      <c r="VTK172" s="113"/>
      <c r="VTL172" s="113"/>
      <c r="VTM172" s="113"/>
      <c r="VTN172" s="113"/>
      <c r="VTO172" s="113"/>
      <c r="VTP172" s="113"/>
      <c r="VTQ172" s="113"/>
      <c r="VTR172" s="113"/>
      <c r="VTS172" s="113"/>
      <c r="VTT172" s="113"/>
      <c r="VTU172" s="113"/>
      <c r="VTV172" s="113"/>
      <c r="VTW172" s="113"/>
      <c r="VTX172" s="113"/>
      <c r="VTY172" s="113"/>
      <c r="VTZ172" s="113"/>
      <c r="VUA172" s="113"/>
      <c r="VUB172" s="113"/>
      <c r="VUC172" s="113"/>
      <c r="VUD172" s="113"/>
      <c r="VUE172" s="113"/>
      <c r="VUF172" s="113"/>
      <c r="VUG172" s="113"/>
      <c r="VUH172" s="113"/>
      <c r="VUI172" s="113"/>
      <c r="VUJ172" s="113"/>
      <c r="VUK172" s="113"/>
      <c r="VUL172" s="113"/>
      <c r="VUM172" s="113"/>
      <c r="VUN172" s="113"/>
      <c r="VUO172" s="113"/>
      <c r="VUP172" s="113"/>
      <c r="VUQ172" s="113"/>
      <c r="VUR172" s="113"/>
      <c r="VUS172" s="113"/>
      <c r="VUT172" s="113"/>
      <c r="VUU172" s="113"/>
      <c r="VUV172" s="113"/>
      <c r="VUW172" s="113"/>
      <c r="VUX172" s="113"/>
      <c r="VUY172" s="113"/>
      <c r="VUZ172" s="113"/>
      <c r="VVA172" s="113"/>
      <c r="VVB172" s="113"/>
      <c r="VVC172" s="113"/>
      <c r="VVD172" s="113"/>
      <c r="VVE172" s="113"/>
      <c r="VVF172" s="113"/>
      <c r="VVG172" s="113"/>
      <c r="VVH172" s="113"/>
      <c r="VVI172" s="113"/>
      <c r="VVJ172" s="113"/>
      <c r="VVK172" s="113"/>
      <c r="VVL172" s="113"/>
      <c r="VVM172" s="113"/>
      <c r="VVN172" s="113"/>
      <c r="VVO172" s="113"/>
      <c r="VVP172" s="113"/>
      <c r="VVQ172" s="113"/>
      <c r="VVR172" s="113"/>
      <c r="VVS172" s="113"/>
      <c r="VVT172" s="113"/>
      <c r="VVU172" s="113"/>
      <c r="VVV172" s="113"/>
      <c r="VVW172" s="113"/>
      <c r="VVX172" s="113"/>
      <c r="VVY172" s="113"/>
      <c r="VVZ172" s="113"/>
      <c r="VWA172" s="113"/>
      <c r="VWB172" s="113"/>
      <c r="VWC172" s="113"/>
      <c r="VWD172" s="113"/>
      <c r="VWE172" s="113"/>
      <c r="VWF172" s="113"/>
      <c r="VWG172" s="113"/>
      <c r="VWH172" s="113"/>
      <c r="VWI172" s="113"/>
      <c r="VWJ172" s="113"/>
      <c r="VWK172" s="113"/>
      <c r="VWL172" s="113"/>
      <c r="VWM172" s="113"/>
      <c r="VWN172" s="113"/>
      <c r="VWO172" s="113"/>
      <c r="VWP172" s="113"/>
      <c r="VWQ172" s="113"/>
      <c r="VWR172" s="113"/>
      <c r="VWS172" s="113"/>
      <c r="VWT172" s="113"/>
      <c r="VWU172" s="113"/>
      <c r="VWV172" s="113"/>
      <c r="VWW172" s="113"/>
      <c r="VWX172" s="113"/>
      <c r="VWY172" s="113"/>
      <c r="VWZ172" s="113"/>
      <c r="VXA172" s="113"/>
      <c r="VXB172" s="113"/>
      <c r="VXC172" s="113"/>
      <c r="VXD172" s="113"/>
      <c r="VXE172" s="113"/>
      <c r="VXF172" s="113"/>
      <c r="VXG172" s="113"/>
      <c r="VXH172" s="113"/>
      <c r="VXI172" s="113"/>
      <c r="VXJ172" s="113"/>
      <c r="VXK172" s="113"/>
      <c r="VXL172" s="113"/>
      <c r="VXM172" s="113"/>
      <c r="VXN172" s="113"/>
      <c r="VXO172" s="113"/>
      <c r="VXP172" s="113"/>
      <c r="VXQ172" s="113"/>
      <c r="VXR172" s="113"/>
      <c r="VXS172" s="113"/>
      <c r="VXT172" s="113"/>
      <c r="VXU172" s="113"/>
      <c r="VXV172" s="113"/>
      <c r="VXW172" s="113"/>
      <c r="VXX172" s="113"/>
      <c r="VXY172" s="113"/>
      <c r="VXZ172" s="113"/>
      <c r="VYA172" s="113"/>
      <c r="VYB172" s="113"/>
      <c r="VYC172" s="113"/>
      <c r="VYD172" s="113"/>
      <c r="VYE172" s="113"/>
      <c r="VYF172" s="113"/>
      <c r="VYG172" s="113"/>
      <c r="VYH172" s="113"/>
      <c r="VYI172" s="113"/>
      <c r="VYJ172" s="113"/>
      <c r="VYK172" s="113"/>
      <c r="VYL172" s="113"/>
      <c r="VYM172" s="113"/>
      <c r="VYN172" s="113"/>
      <c r="VYO172" s="113"/>
      <c r="VYP172" s="113"/>
      <c r="VYQ172" s="113"/>
      <c r="VYR172" s="113"/>
      <c r="VYS172" s="113"/>
      <c r="VYT172" s="113"/>
      <c r="VYU172" s="113"/>
      <c r="VYV172" s="113"/>
      <c r="VYW172" s="113"/>
      <c r="VYX172" s="113"/>
      <c r="VYY172" s="113"/>
      <c r="VYZ172" s="113"/>
      <c r="VZA172" s="113"/>
      <c r="VZB172" s="113"/>
      <c r="VZC172" s="113"/>
      <c r="VZD172" s="113"/>
      <c r="VZE172" s="113"/>
      <c r="VZF172" s="113"/>
      <c r="VZG172" s="113"/>
      <c r="VZH172" s="113"/>
      <c r="VZI172" s="113"/>
      <c r="VZJ172" s="113"/>
      <c r="VZK172" s="113"/>
      <c r="VZL172" s="113"/>
      <c r="VZM172" s="113"/>
      <c r="VZN172" s="113"/>
      <c r="VZO172" s="113"/>
      <c r="VZP172" s="113"/>
      <c r="VZQ172" s="113"/>
      <c r="VZR172" s="113"/>
      <c r="VZS172" s="113"/>
      <c r="VZT172" s="113"/>
      <c r="VZU172" s="113"/>
      <c r="VZV172" s="113"/>
      <c r="VZW172" s="113"/>
      <c r="VZX172" s="113"/>
      <c r="VZY172" s="113"/>
      <c r="VZZ172" s="113"/>
      <c r="WAA172" s="113"/>
      <c r="WAB172" s="113"/>
      <c r="WAC172" s="113"/>
      <c r="WAD172" s="113"/>
      <c r="WAE172" s="113"/>
      <c r="WAF172" s="113"/>
      <c r="WAG172" s="113"/>
      <c r="WAH172" s="113"/>
      <c r="WAI172" s="113"/>
      <c r="WAJ172" s="113"/>
      <c r="WAK172" s="113"/>
      <c r="WAL172" s="113"/>
      <c r="WAM172" s="113"/>
      <c r="WAN172" s="113"/>
      <c r="WAO172" s="113"/>
      <c r="WAP172" s="113"/>
      <c r="WAQ172" s="113"/>
      <c r="WAR172" s="113"/>
      <c r="WAS172" s="113"/>
      <c r="WAT172" s="113"/>
      <c r="WAU172" s="113"/>
      <c r="WAV172" s="113"/>
      <c r="WAW172" s="113"/>
      <c r="WAX172" s="113"/>
      <c r="WAY172" s="113"/>
      <c r="WAZ172" s="113"/>
      <c r="WBA172" s="113"/>
      <c r="WBB172" s="113"/>
      <c r="WBC172" s="113"/>
      <c r="WBD172" s="113"/>
      <c r="WBE172" s="113"/>
      <c r="WBF172" s="113"/>
      <c r="WBG172" s="113"/>
      <c r="WBH172" s="113"/>
      <c r="WBI172" s="113"/>
      <c r="WBJ172" s="113"/>
      <c r="WBK172" s="113"/>
      <c r="WBL172" s="113"/>
      <c r="WBM172" s="113"/>
      <c r="WBN172" s="113"/>
      <c r="WBO172" s="113"/>
      <c r="WBP172" s="113"/>
      <c r="WBQ172" s="113"/>
      <c r="WBR172" s="113"/>
      <c r="WBS172" s="113"/>
      <c r="WBT172" s="113"/>
      <c r="WBU172" s="113"/>
      <c r="WBV172" s="113"/>
      <c r="WBW172" s="113"/>
      <c r="WBX172" s="113"/>
      <c r="WBY172" s="113"/>
      <c r="WBZ172" s="113"/>
      <c r="WCA172" s="113"/>
      <c r="WCB172" s="113"/>
      <c r="WCC172" s="113"/>
      <c r="WCD172" s="113"/>
      <c r="WCE172" s="113"/>
      <c r="WCF172" s="113"/>
      <c r="WCG172" s="113"/>
      <c r="WCH172" s="113"/>
      <c r="WCI172" s="113"/>
      <c r="WCJ172" s="113"/>
      <c r="WCK172" s="113"/>
      <c r="WCL172" s="113"/>
      <c r="WCM172" s="113"/>
      <c r="WCN172" s="113"/>
      <c r="WCO172" s="113"/>
      <c r="WCP172" s="113"/>
      <c r="WCQ172" s="113"/>
      <c r="WCR172" s="113"/>
      <c r="WCS172" s="113"/>
      <c r="WCT172" s="113"/>
      <c r="WCU172" s="113"/>
      <c r="WCV172" s="113"/>
      <c r="WCW172" s="113"/>
      <c r="WCX172" s="113"/>
      <c r="WCY172" s="113"/>
      <c r="WCZ172" s="113"/>
      <c r="WDA172" s="113"/>
      <c r="WDB172" s="113"/>
      <c r="WDC172" s="113"/>
      <c r="WDD172" s="113"/>
      <c r="WDE172" s="113"/>
      <c r="WDF172" s="113"/>
      <c r="WDG172" s="113"/>
      <c r="WDH172" s="113"/>
      <c r="WDI172" s="113"/>
      <c r="WDJ172" s="113"/>
      <c r="WDK172" s="113"/>
      <c r="WDL172" s="113"/>
      <c r="WDM172" s="113"/>
      <c r="WDN172" s="113"/>
      <c r="WDO172" s="113"/>
      <c r="WDP172" s="113"/>
      <c r="WDQ172" s="113"/>
      <c r="WDR172" s="113"/>
      <c r="WDS172" s="113"/>
      <c r="WDT172" s="113"/>
      <c r="WDU172" s="113"/>
      <c r="WDV172" s="113"/>
      <c r="WDW172" s="113"/>
      <c r="WDX172" s="113"/>
      <c r="WDY172" s="113"/>
      <c r="WDZ172" s="113"/>
      <c r="WEA172" s="113"/>
      <c r="WEB172" s="113"/>
      <c r="WEC172" s="113"/>
      <c r="WED172" s="113"/>
      <c r="WEE172" s="113"/>
      <c r="WEF172" s="113"/>
      <c r="WEG172" s="113"/>
      <c r="WEH172" s="113"/>
      <c r="WEI172" s="113"/>
      <c r="WEJ172" s="113"/>
      <c r="WEK172" s="113"/>
      <c r="WEL172" s="113"/>
      <c r="WEM172" s="113"/>
      <c r="WEN172" s="113"/>
      <c r="WEO172" s="113"/>
      <c r="WEP172" s="113"/>
      <c r="WEQ172" s="113"/>
      <c r="WER172" s="113"/>
      <c r="WES172" s="113"/>
      <c r="WET172" s="113"/>
      <c r="WEU172" s="113"/>
      <c r="WEV172" s="113"/>
      <c r="WEW172" s="113"/>
      <c r="WEX172" s="113"/>
      <c r="WEY172" s="113"/>
      <c r="WEZ172" s="113"/>
      <c r="WFA172" s="113"/>
      <c r="WFB172" s="113"/>
      <c r="WFC172" s="113"/>
      <c r="WFD172" s="113"/>
      <c r="WFE172" s="113"/>
      <c r="WFF172" s="113"/>
      <c r="WFG172" s="113"/>
      <c r="WFH172" s="113"/>
      <c r="WFI172" s="113"/>
      <c r="WFJ172" s="113"/>
      <c r="WFK172" s="113"/>
      <c r="WFL172" s="113"/>
      <c r="WFM172" s="113"/>
      <c r="WFN172" s="113"/>
      <c r="WFO172" s="113"/>
      <c r="WFP172" s="113"/>
      <c r="WFQ172" s="113"/>
      <c r="WFR172" s="113"/>
      <c r="WFS172" s="113"/>
      <c r="WFT172" s="113"/>
      <c r="WFU172" s="113"/>
      <c r="WFV172" s="113"/>
      <c r="WFW172" s="113"/>
      <c r="WFX172" s="113"/>
      <c r="WFY172" s="113"/>
      <c r="WFZ172" s="113"/>
      <c r="WGA172" s="113"/>
      <c r="WGB172" s="113"/>
      <c r="WGC172" s="113"/>
      <c r="WGD172" s="113"/>
      <c r="WGE172" s="113"/>
      <c r="WGF172" s="113"/>
      <c r="WGG172" s="113"/>
      <c r="WGH172" s="113"/>
      <c r="WGI172" s="113"/>
      <c r="WGJ172" s="113"/>
      <c r="WGK172" s="113"/>
      <c r="WGL172" s="113"/>
      <c r="WGM172" s="113"/>
      <c r="WGN172" s="113"/>
      <c r="WGO172" s="113"/>
      <c r="WGP172" s="113"/>
      <c r="WGQ172" s="113"/>
      <c r="WGR172" s="113"/>
      <c r="WGS172" s="113"/>
      <c r="WGT172" s="113"/>
      <c r="WGU172" s="113"/>
      <c r="WGV172" s="113"/>
      <c r="WGW172" s="113"/>
      <c r="WGX172" s="113"/>
      <c r="WGY172" s="113"/>
      <c r="WGZ172" s="113"/>
      <c r="WHA172" s="113"/>
      <c r="WHB172" s="113"/>
      <c r="WHC172" s="113"/>
      <c r="WHD172" s="113"/>
      <c r="WHE172" s="113"/>
      <c r="WHF172" s="113"/>
      <c r="WHG172" s="113"/>
      <c r="WHH172" s="113"/>
      <c r="WHI172" s="113"/>
      <c r="WHJ172" s="113"/>
      <c r="WHK172" s="113"/>
      <c r="WHL172" s="113"/>
      <c r="WHM172" s="113"/>
      <c r="WHN172" s="113"/>
      <c r="WHO172" s="113"/>
      <c r="WHP172" s="113"/>
      <c r="WHQ172" s="113"/>
      <c r="WHR172" s="113"/>
      <c r="WHS172" s="113"/>
      <c r="WHT172" s="113"/>
      <c r="WHU172" s="113"/>
      <c r="WHV172" s="113"/>
      <c r="WHW172" s="113"/>
      <c r="WHX172" s="113"/>
      <c r="WHY172" s="113"/>
      <c r="WHZ172" s="113"/>
      <c r="WIA172" s="113"/>
      <c r="WIB172" s="113"/>
      <c r="WIC172" s="113"/>
      <c r="WID172" s="113"/>
      <c r="WIE172" s="113"/>
      <c r="WIF172" s="113"/>
      <c r="WIG172" s="113"/>
      <c r="WIH172" s="113"/>
      <c r="WII172" s="113"/>
      <c r="WIJ172" s="113"/>
      <c r="WIK172" s="113"/>
      <c r="WIL172" s="113"/>
      <c r="WIM172" s="113"/>
      <c r="WIN172" s="113"/>
      <c r="WIO172" s="113"/>
      <c r="WIP172" s="113"/>
      <c r="WIQ172" s="113"/>
      <c r="WIR172" s="113"/>
      <c r="WIS172" s="113"/>
      <c r="WIT172" s="113"/>
      <c r="WIU172" s="113"/>
      <c r="WIV172" s="113"/>
      <c r="WIW172" s="113"/>
      <c r="WIX172" s="113"/>
      <c r="WIY172" s="113"/>
      <c r="WIZ172" s="113"/>
      <c r="WJA172" s="113"/>
      <c r="WJB172" s="113"/>
      <c r="WJC172" s="113"/>
      <c r="WJD172" s="113"/>
      <c r="WJE172" s="113"/>
      <c r="WJF172" s="113"/>
      <c r="WJG172" s="113"/>
      <c r="WJH172" s="113"/>
      <c r="WJI172" s="113"/>
      <c r="WJJ172" s="113"/>
      <c r="WJK172" s="113"/>
      <c r="WJL172" s="113"/>
      <c r="WJM172" s="113"/>
      <c r="WJN172" s="113"/>
      <c r="WJO172" s="113"/>
      <c r="WJP172" s="113"/>
      <c r="WJQ172" s="113"/>
      <c r="WJR172" s="113"/>
      <c r="WJS172" s="113"/>
      <c r="WJT172" s="113"/>
      <c r="WJU172" s="113"/>
      <c r="WJV172" s="113"/>
      <c r="WJW172" s="113"/>
      <c r="WJX172" s="113"/>
      <c r="WJY172" s="113"/>
      <c r="WJZ172" s="113"/>
      <c r="WKA172" s="113"/>
      <c r="WKB172" s="113"/>
      <c r="WKC172" s="113"/>
      <c r="WKD172" s="113"/>
      <c r="WKE172" s="113"/>
      <c r="WKF172" s="113"/>
      <c r="WKG172" s="113"/>
      <c r="WKH172" s="113"/>
      <c r="WKI172" s="113"/>
      <c r="WKJ172" s="113"/>
      <c r="WKK172" s="113"/>
      <c r="WKL172" s="113"/>
      <c r="WKM172" s="113"/>
      <c r="WKN172" s="113"/>
      <c r="WKO172" s="113"/>
      <c r="WKP172" s="113"/>
      <c r="WKQ172" s="113"/>
      <c r="WKR172" s="113"/>
      <c r="WKS172" s="113"/>
      <c r="WKT172" s="113"/>
      <c r="WKU172" s="113"/>
      <c r="WKV172" s="113"/>
      <c r="WKW172" s="113"/>
      <c r="WKX172" s="113"/>
      <c r="WKY172" s="113"/>
      <c r="WKZ172" s="113"/>
      <c r="WLA172" s="113"/>
      <c r="WLB172" s="113"/>
      <c r="WLC172" s="113"/>
      <c r="WLD172" s="113"/>
      <c r="WLE172" s="113"/>
      <c r="WLF172" s="113"/>
      <c r="WLG172" s="113"/>
      <c r="WLH172" s="113"/>
      <c r="WLI172" s="113"/>
      <c r="WLJ172" s="113"/>
      <c r="WLK172" s="113"/>
      <c r="WLL172" s="113"/>
      <c r="WLM172" s="113"/>
      <c r="WLN172" s="113"/>
      <c r="WLO172" s="113"/>
      <c r="WLP172" s="113"/>
      <c r="WLQ172" s="113"/>
      <c r="WLR172" s="113"/>
      <c r="WLS172" s="113"/>
      <c r="WLT172" s="113"/>
      <c r="WLU172" s="113"/>
      <c r="WLV172" s="113"/>
      <c r="WLW172" s="113"/>
      <c r="WLX172" s="113"/>
      <c r="WLY172" s="113"/>
      <c r="WLZ172" s="113"/>
      <c r="WMA172" s="113"/>
      <c r="WMB172" s="113"/>
      <c r="WMC172" s="113"/>
      <c r="WMD172" s="113"/>
      <c r="WME172" s="113"/>
      <c r="WMF172" s="113"/>
      <c r="WMG172" s="113"/>
      <c r="WMH172" s="113"/>
      <c r="WMI172" s="113"/>
      <c r="WMJ172" s="113"/>
      <c r="WMK172" s="113"/>
      <c r="WML172" s="113"/>
      <c r="WMM172" s="113"/>
      <c r="WMN172" s="113"/>
      <c r="WMO172" s="113"/>
      <c r="WMP172" s="113"/>
      <c r="WMQ172" s="113"/>
      <c r="WMR172" s="113"/>
      <c r="WMS172" s="113"/>
      <c r="WMT172" s="113"/>
      <c r="WMU172" s="113"/>
      <c r="WMV172" s="113"/>
      <c r="WMW172" s="113"/>
      <c r="WMX172" s="113"/>
      <c r="WMY172" s="113"/>
      <c r="WMZ172" s="113"/>
      <c r="WNA172" s="113"/>
      <c r="WNB172" s="113"/>
      <c r="WNC172" s="113"/>
      <c r="WND172" s="113"/>
      <c r="WNE172" s="113"/>
      <c r="WNF172" s="113"/>
      <c r="WNG172" s="113"/>
      <c r="WNH172" s="113"/>
      <c r="WNI172" s="113"/>
      <c r="WNJ172" s="113"/>
      <c r="WNK172" s="113"/>
      <c r="WNL172" s="113"/>
      <c r="WNM172" s="113"/>
      <c r="WNN172" s="113"/>
      <c r="WNO172" s="113"/>
      <c r="WNP172" s="113"/>
      <c r="WNQ172" s="113"/>
      <c r="WNR172" s="113"/>
      <c r="WNS172" s="113"/>
      <c r="WNT172" s="113"/>
      <c r="WNU172" s="113"/>
      <c r="WNV172" s="113"/>
      <c r="WNW172" s="113"/>
      <c r="WNX172" s="113"/>
      <c r="WNY172" s="113"/>
      <c r="WNZ172" s="113"/>
      <c r="WOA172" s="113"/>
      <c r="WOB172" s="113"/>
      <c r="WOC172" s="113"/>
      <c r="WOD172" s="113"/>
      <c r="WOE172" s="113"/>
      <c r="WOF172" s="113"/>
      <c r="WOG172" s="113"/>
      <c r="WOH172" s="113"/>
      <c r="WOI172" s="113"/>
      <c r="WOJ172" s="113"/>
      <c r="WOK172" s="113"/>
      <c r="WOL172" s="113"/>
      <c r="WOM172" s="113"/>
      <c r="WON172" s="113"/>
      <c r="WOO172" s="113"/>
      <c r="WOP172" s="113"/>
      <c r="WOQ172" s="113"/>
      <c r="WOR172" s="113"/>
      <c r="WOS172" s="113"/>
      <c r="WOT172" s="113"/>
      <c r="WOU172" s="113"/>
      <c r="WOV172" s="113"/>
      <c r="WOW172" s="113"/>
      <c r="WOX172" s="113"/>
      <c r="WOY172" s="113"/>
      <c r="WOZ172" s="113"/>
      <c r="WPA172" s="113"/>
      <c r="WPB172" s="113"/>
      <c r="WPC172" s="113"/>
      <c r="WPD172" s="113"/>
      <c r="WPE172" s="113"/>
      <c r="WPF172" s="113"/>
      <c r="WPG172" s="113"/>
      <c r="WPH172" s="113"/>
      <c r="WPI172" s="113"/>
      <c r="WPJ172" s="113"/>
      <c r="WPK172" s="113"/>
      <c r="WPL172" s="113"/>
      <c r="WPM172" s="113"/>
      <c r="WPN172" s="113"/>
      <c r="WPO172" s="113"/>
      <c r="WPP172" s="113"/>
      <c r="WPQ172" s="113"/>
      <c r="WPR172" s="113"/>
      <c r="WPS172" s="113"/>
      <c r="WPT172" s="113"/>
      <c r="WPU172" s="113"/>
      <c r="WPV172" s="113"/>
      <c r="WPW172" s="113"/>
      <c r="WPX172" s="113"/>
      <c r="WPY172" s="113"/>
      <c r="WPZ172" s="113"/>
      <c r="WQA172" s="113"/>
      <c r="WQB172" s="113"/>
      <c r="WQC172" s="113"/>
      <c r="WQD172" s="113"/>
      <c r="WQE172" s="113"/>
      <c r="WQF172" s="113"/>
      <c r="WQG172" s="113"/>
      <c r="WQH172" s="113"/>
      <c r="WQI172" s="113"/>
      <c r="WQJ172" s="113"/>
      <c r="WQK172" s="113"/>
      <c r="WQL172" s="113"/>
      <c r="WQM172" s="113"/>
      <c r="WQN172" s="113"/>
      <c r="WQO172" s="113"/>
      <c r="WQP172" s="113"/>
      <c r="WQQ172" s="113"/>
      <c r="WQR172" s="113"/>
      <c r="WQS172" s="113"/>
      <c r="WQT172" s="113"/>
      <c r="WQU172" s="113"/>
      <c r="WQV172" s="113"/>
      <c r="WQW172" s="113"/>
      <c r="WQX172" s="113"/>
      <c r="WQY172" s="113"/>
      <c r="WQZ172" s="113"/>
      <c r="WRA172" s="113"/>
      <c r="WRB172" s="113"/>
      <c r="WRC172" s="113"/>
      <c r="WRD172" s="113"/>
      <c r="WRE172" s="113"/>
      <c r="WRF172" s="113"/>
      <c r="WRG172" s="113"/>
      <c r="WRH172" s="113"/>
      <c r="WRI172" s="113"/>
      <c r="WRJ172" s="113"/>
      <c r="WRK172" s="113"/>
      <c r="WRL172" s="113"/>
      <c r="WRM172" s="113"/>
      <c r="WRN172" s="113"/>
      <c r="WRO172" s="113"/>
      <c r="WRP172" s="113"/>
      <c r="WRQ172" s="113"/>
      <c r="WRR172" s="113"/>
      <c r="WRS172" s="113"/>
      <c r="WRT172" s="113"/>
      <c r="WRU172" s="113"/>
      <c r="WRV172" s="113"/>
      <c r="WRW172" s="113"/>
      <c r="WRX172" s="113"/>
      <c r="WRY172" s="113"/>
      <c r="WRZ172" s="113"/>
      <c r="WSA172" s="113"/>
      <c r="WSB172" s="113"/>
      <c r="WSC172" s="113"/>
      <c r="WSD172" s="113"/>
      <c r="WSE172" s="113"/>
      <c r="WSF172" s="113"/>
      <c r="WSG172" s="113"/>
      <c r="WSH172" s="113"/>
      <c r="WSI172" s="113"/>
      <c r="WSJ172" s="113"/>
      <c r="WSK172" s="113"/>
      <c r="WSL172" s="113"/>
      <c r="WSM172" s="113"/>
      <c r="WSN172" s="113"/>
      <c r="WSO172" s="113"/>
      <c r="WSP172" s="113"/>
      <c r="WSQ172" s="113"/>
      <c r="WSR172" s="113"/>
      <c r="WSS172" s="113"/>
      <c r="WST172" s="113"/>
      <c r="WSU172" s="113"/>
      <c r="WSV172" s="113"/>
      <c r="WSW172" s="113"/>
      <c r="WSX172" s="113"/>
      <c r="WSY172" s="113"/>
      <c r="WSZ172" s="113"/>
      <c r="WTA172" s="113"/>
      <c r="WTB172" s="113"/>
      <c r="WTC172" s="113"/>
      <c r="WTD172" s="113"/>
      <c r="WTE172" s="113"/>
      <c r="WTF172" s="113"/>
      <c r="WTG172" s="113"/>
      <c r="WTH172" s="113"/>
      <c r="WTI172" s="113"/>
      <c r="WTJ172" s="113"/>
      <c r="WTK172" s="113"/>
      <c r="WTL172" s="113"/>
      <c r="WTM172" s="113"/>
      <c r="WTN172" s="113"/>
      <c r="WTO172" s="113"/>
      <c r="WTP172" s="113"/>
      <c r="WTQ172" s="113"/>
      <c r="WTR172" s="113"/>
      <c r="WTS172" s="113"/>
      <c r="WTT172" s="113"/>
      <c r="WTU172" s="113"/>
      <c r="WTV172" s="113"/>
      <c r="WTW172" s="113"/>
      <c r="WTX172" s="113"/>
      <c r="WTY172" s="113"/>
      <c r="WTZ172" s="113"/>
      <c r="WUA172" s="113"/>
      <c r="WUB172" s="113"/>
      <c r="WUC172" s="113"/>
      <c r="WUD172" s="113"/>
      <c r="WUE172" s="113"/>
      <c r="WUF172" s="113"/>
      <c r="WUG172" s="113"/>
      <c r="WUH172" s="113"/>
      <c r="WUI172" s="113"/>
      <c r="WUJ172" s="113"/>
      <c r="WUK172" s="113"/>
      <c r="WUL172" s="113"/>
      <c r="WUM172" s="113"/>
      <c r="WUN172" s="113"/>
      <c r="WUO172" s="113"/>
      <c r="WUP172" s="113"/>
      <c r="WUQ172" s="113"/>
      <c r="WUR172" s="113"/>
      <c r="WUS172" s="113"/>
      <c r="WUT172" s="113"/>
      <c r="WUU172" s="113"/>
      <c r="WUV172" s="113"/>
      <c r="WUW172" s="113"/>
      <c r="WUX172" s="113"/>
      <c r="WUY172" s="113"/>
      <c r="WUZ172" s="113"/>
      <c r="WVA172" s="113"/>
      <c r="WVB172" s="113"/>
      <c r="WVC172" s="113"/>
      <c r="WVD172" s="113"/>
      <c r="WVE172" s="113"/>
      <c r="WVF172" s="113"/>
      <c r="WVG172" s="113"/>
      <c r="WVH172" s="113"/>
      <c r="WVI172" s="113"/>
      <c r="WVJ172" s="113"/>
      <c r="WVK172" s="113"/>
      <c r="WVL172" s="113"/>
      <c r="WVM172" s="113"/>
      <c r="WVN172" s="113"/>
      <c r="WVO172" s="113"/>
      <c r="WVP172" s="113"/>
      <c r="WVQ172" s="113"/>
      <c r="WVR172" s="113"/>
      <c r="WVS172" s="113"/>
      <c r="WVT172" s="113"/>
      <c r="WVU172" s="113"/>
      <c r="WVV172" s="113"/>
      <c r="WVW172" s="113"/>
      <c r="WVX172" s="113"/>
      <c r="WVY172" s="113"/>
      <c r="WVZ172" s="113"/>
      <c r="WWA172" s="113"/>
      <c r="WWB172" s="113"/>
      <c r="WWC172" s="113"/>
      <c r="WWD172" s="113"/>
      <c r="WWE172" s="113"/>
      <c r="WWF172" s="113"/>
      <c r="WWG172" s="113"/>
      <c r="WWH172" s="113"/>
      <c r="WWI172" s="113"/>
      <c r="WWJ172" s="113"/>
      <c r="WWK172" s="113"/>
      <c r="WWL172" s="113"/>
      <c r="WWM172" s="113"/>
      <c r="WWN172" s="113"/>
      <c r="WWO172" s="113"/>
      <c r="WWP172" s="113"/>
      <c r="WWQ172" s="113"/>
      <c r="WWR172" s="113"/>
      <c r="WWS172" s="113"/>
      <c r="WWT172" s="113"/>
      <c r="WWU172" s="113"/>
      <c r="WWV172" s="113"/>
      <c r="WWW172" s="113"/>
      <c r="WWX172" s="113"/>
      <c r="WWY172" s="113"/>
      <c r="WWZ172" s="113"/>
      <c r="WXA172" s="113"/>
      <c r="WXB172" s="113"/>
      <c r="WXC172" s="113"/>
      <c r="WXD172" s="113"/>
      <c r="WXE172" s="113"/>
      <c r="WXF172" s="113"/>
      <c r="WXG172" s="113"/>
      <c r="WXH172" s="113"/>
      <c r="WXI172" s="113"/>
      <c r="WXJ172" s="113"/>
      <c r="WXK172" s="113"/>
      <c r="WXL172" s="113"/>
      <c r="WXM172" s="113"/>
      <c r="WXN172" s="113"/>
      <c r="WXO172" s="113"/>
      <c r="WXP172" s="113"/>
      <c r="WXQ172" s="113"/>
      <c r="WXR172" s="113"/>
      <c r="WXS172" s="113"/>
      <c r="WXT172" s="113"/>
      <c r="WXU172" s="113"/>
      <c r="WXV172" s="113"/>
      <c r="WXW172" s="113"/>
      <c r="WXX172" s="113"/>
      <c r="WXY172" s="113"/>
      <c r="WXZ172" s="113"/>
      <c r="WYA172" s="113"/>
      <c r="WYB172" s="113"/>
      <c r="WYC172" s="113"/>
      <c r="WYD172" s="113"/>
      <c r="WYE172" s="113"/>
      <c r="WYF172" s="113"/>
      <c r="WYG172" s="113"/>
      <c r="WYH172" s="113"/>
      <c r="WYI172" s="113"/>
      <c r="WYJ172" s="113"/>
      <c r="WYK172" s="113"/>
      <c r="WYL172" s="113"/>
      <c r="WYM172" s="113"/>
      <c r="WYN172" s="113"/>
      <c r="WYO172" s="113"/>
      <c r="WYP172" s="113"/>
      <c r="WYQ172" s="113"/>
      <c r="WYR172" s="113"/>
      <c r="WYS172" s="113"/>
      <c r="WYT172" s="113"/>
      <c r="WYU172" s="113"/>
      <c r="WYV172" s="113"/>
      <c r="WYW172" s="113"/>
      <c r="WYX172" s="113"/>
      <c r="WYY172" s="113"/>
      <c r="WYZ172" s="113"/>
      <c r="WZA172" s="113"/>
      <c r="WZB172" s="113"/>
      <c r="WZC172" s="113"/>
    </row>
    <row r="173" spans="1:16227" s="115" customFormat="1" ht="21.75" customHeight="1" outlineLevel="1" x14ac:dyDescent="0.25">
      <c r="A173" s="120"/>
      <c r="B173" s="120"/>
      <c r="C173" s="297" t="s">
        <v>350</v>
      </c>
      <c r="D173" s="178">
        <v>15000</v>
      </c>
      <c r="E173" s="208"/>
      <c r="F173" s="208">
        <v>0</v>
      </c>
      <c r="G173" s="225"/>
      <c r="H173" s="225"/>
      <c r="I173" s="208">
        <v>0</v>
      </c>
      <c r="J173" s="208">
        <v>0</v>
      </c>
      <c r="K173" s="225"/>
      <c r="L173" s="225"/>
      <c r="M173" s="208">
        <v>0</v>
      </c>
      <c r="N173" s="208">
        <v>0</v>
      </c>
      <c r="O173" s="225"/>
      <c r="P173" s="225"/>
      <c r="Q173" s="208">
        <v>0</v>
      </c>
      <c r="R173" s="208">
        <v>0</v>
      </c>
      <c r="S173" s="225"/>
      <c r="T173" s="225"/>
      <c r="U173" s="208">
        <v>0</v>
      </c>
      <c r="V173" s="208"/>
      <c r="W173" s="225"/>
      <c r="X173" s="225"/>
      <c r="Y173" s="208">
        <v>0</v>
      </c>
      <c r="Z173" s="208"/>
      <c r="AA173" s="225"/>
      <c r="AB173" s="225"/>
      <c r="AC173" s="208">
        <v>0</v>
      </c>
      <c r="AD173" s="208"/>
      <c r="AE173" s="225"/>
      <c r="AF173" s="225"/>
      <c r="AG173" s="208">
        <v>0</v>
      </c>
      <c r="AH173" s="208"/>
      <c r="AI173" s="225"/>
      <c r="AJ173" s="225"/>
      <c r="AK173" s="208">
        <v>0</v>
      </c>
      <c r="AL173" s="208"/>
      <c r="AM173" s="225"/>
      <c r="AN173" s="225"/>
      <c r="AO173" s="208">
        <v>0</v>
      </c>
      <c r="AP173" s="208"/>
      <c r="AQ173" s="225"/>
      <c r="AR173" s="225"/>
      <c r="AS173" s="208">
        <v>0</v>
      </c>
      <c r="AT173" s="208"/>
      <c r="AU173" s="225"/>
      <c r="AV173" s="225"/>
      <c r="AW173" s="208">
        <v>0</v>
      </c>
      <c r="AX173" s="208"/>
      <c r="AY173" s="225"/>
      <c r="AZ173" s="225"/>
      <c r="BA173" s="208">
        <v>0</v>
      </c>
      <c r="BB173" s="208"/>
      <c r="BC173" s="225"/>
      <c r="BD173" s="225"/>
      <c r="BE173" s="208">
        <v>0</v>
      </c>
      <c r="BF173" s="208"/>
      <c r="BG173" s="225"/>
      <c r="BH173" s="225"/>
      <c r="BI173" s="208">
        <v>0</v>
      </c>
      <c r="BJ173" s="208"/>
      <c r="BK173" s="225"/>
      <c r="BL173" s="225"/>
      <c r="BM173" s="208">
        <v>0</v>
      </c>
      <c r="BN173" s="208"/>
      <c r="BO173" s="225"/>
      <c r="BP173" s="225"/>
      <c r="BQ173" s="208"/>
      <c r="BR173" s="208"/>
      <c r="BS173" s="225"/>
      <c r="BT173" s="225"/>
      <c r="BU173" s="208"/>
      <c r="BV173" s="208"/>
      <c r="BW173" s="225"/>
      <c r="BX173" s="225"/>
      <c r="BY173" s="208"/>
      <c r="BZ173" s="208"/>
      <c r="CA173" s="225"/>
      <c r="CB173" s="225"/>
      <c r="CC173" s="208"/>
      <c r="CD173" s="225"/>
      <c r="CE173" s="225"/>
      <c r="CF173" s="208"/>
      <c r="CG173" s="225"/>
      <c r="CH173" s="225"/>
      <c r="CI173" s="226"/>
      <c r="CJ173" s="226"/>
      <c r="CK173" s="226"/>
      <c r="CL173" s="226"/>
      <c r="CM173" s="253"/>
      <c r="CN173" s="253"/>
      <c r="CO173" s="253"/>
      <c r="CP173" s="253"/>
      <c r="CQ173" s="253">
        <v>0</v>
      </c>
      <c r="CR173" s="253">
        <v>0</v>
      </c>
      <c r="CS173" s="253">
        <v>0</v>
      </c>
      <c r="CT173" s="253">
        <v>0</v>
      </c>
      <c r="CU173" s="253">
        <v>0</v>
      </c>
      <c r="CV173" s="253">
        <v>0</v>
      </c>
      <c r="CW173" s="253">
        <v>0</v>
      </c>
      <c r="CX173" s="253">
        <v>0</v>
      </c>
      <c r="CY173" s="253">
        <v>0</v>
      </c>
      <c r="CZ173" s="253">
        <v>0</v>
      </c>
      <c r="DA173" s="253">
        <v>0</v>
      </c>
      <c r="DB173" s="253">
        <v>0</v>
      </c>
      <c r="DC173" s="253">
        <v>0</v>
      </c>
      <c r="DD173" s="253">
        <v>0</v>
      </c>
      <c r="DE173" s="253"/>
      <c r="DF173" s="253"/>
      <c r="DG173" s="253">
        <v>0</v>
      </c>
      <c r="DH173" s="253">
        <v>0</v>
      </c>
      <c r="DI173" s="253">
        <v>0</v>
      </c>
      <c r="DJ173" s="253">
        <v>0</v>
      </c>
      <c r="DK173" s="253">
        <v>0</v>
      </c>
      <c r="DL173" s="253">
        <v>0</v>
      </c>
      <c r="DM173" s="253">
        <v>0</v>
      </c>
      <c r="DN173" s="253">
        <v>0</v>
      </c>
      <c r="DO173" s="253"/>
      <c r="DP173" s="253"/>
      <c r="DQ173" s="253"/>
      <c r="DR173" s="253"/>
      <c r="DS173" s="253"/>
      <c r="DT173" s="253"/>
      <c r="DU173" s="253"/>
      <c r="DV173" s="253"/>
      <c r="DW173" s="253"/>
      <c r="DX173" s="253"/>
      <c r="DY173" s="253"/>
      <c r="DZ173" s="253"/>
      <c r="EA173" s="126"/>
      <c r="EB173" s="126"/>
      <c r="EC173" s="126"/>
      <c r="ED173" s="126"/>
      <c r="EE173" s="126"/>
      <c r="EF173" s="126"/>
      <c r="EG173" s="131">
        <v>0</v>
      </c>
      <c r="EH173" s="227"/>
      <c r="EI173" s="227"/>
      <c r="EJ173" s="227">
        <f>EH173*EI173</f>
        <v>0</v>
      </c>
      <c r="EK173" s="131">
        <v>10</v>
      </c>
      <c r="EL173" s="227"/>
      <c r="EM173" s="227"/>
      <c r="EN173" s="227">
        <f>EL173*EM173</f>
        <v>0</v>
      </c>
      <c r="EO173" s="131">
        <v>10</v>
      </c>
      <c r="EP173" s="227"/>
      <c r="EQ173" s="227"/>
      <c r="ER173" s="227">
        <f>EP173*EQ173</f>
        <v>0</v>
      </c>
      <c r="ES173" s="131">
        <v>64.795000000000002</v>
      </c>
      <c r="ET173" s="227"/>
      <c r="EU173" s="227"/>
      <c r="EV173" s="227">
        <f>ET173*EU173</f>
        <v>0</v>
      </c>
      <c r="EW173" s="131"/>
      <c r="EX173" s="227"/>
      <c r="EY173" s="227"/>
      <c r="EZ173" s="227">
        <f>EX173*EY173</f>
        <v>0</v>
      </c>
      <c r="FA173" s="131"/>
      <c r="FB173" s="227"/>
      <c r="FC173" s="227"/>
      <c r="FD173" s="227">
        <f>FB173*FC173</f>
        <v>0</v>
      </c>
      <c r="FE173" s="131"/>
      <c r="FF173" s="227"/>
      <c r="FG173" s="227"/>
      <c r="FH173" s="227">
        <f>FF173*FG173</f>
        <v>0</v>
      </c>
      <c r="FI173" s="131"/>
      <c r="FJ173" s="227"/>
      <c r="FK173" s="227">
        <v>427.37</v>
      </c>
      <c r="FL173" s="227">
        <f>FJ173*FK173</f>
        <v>0</v>
      </c>
      <c r="FM173" s="131"/>
      <c r="FN173" s="227"/>
      <c r="FO173" s="227">
        <v>427.37</v>
      </c>
      <c r="FP173" s="227">
        <f>FN173*FO173</f>
        <v>0</v>
      </c>
      <c r="FQ173" s="131"/>
      <c r="FR173" s="227"/>
      <c r="FS173" s="227">
        <v>427.37</v>
      </c>
      <c r="FT173" s="227">
        <f>FR173*FS173</f>
        <v>0</v>
      </c>
      <c r="FU173" s="131"/>
      <c r="FV173" s="227"/>
      <c r="FW173" s="227">
        <v>427.37</v>
      </c>
      <c r="FX173" s="227">
        <f>FV173*FW173</f>
        <v>0</v>
      </c>
      <c r="FY173" s="131"/>
      <c r="FZ173" s="227"/>
      <c r="GA173" s="227">
        <v>427.37</v>
      </c>
      <c r="GB173" s="227">
        <f>FZ173*GA173</f>
        <v>0</v>
      </c>
      <c r="GC173" s="131"/>
      <c r="GD173" s="227"/>
      <c r="GE173" s="227">
        <v>427.37</v>
      </c>
      <c r="GF173" s="227">
        <f>GD173*GE173</f>
        <v>0</v>
      </c>
      <c r="GG173" s="131"/>
      <c r="GH173" s="227"/>
      <c r="GI173" s="227"/>
      <c r="GJ173" s="227">
        <f>GH173*GI173</f>
        <v>0</v>
      </c>
      <c r="GK173" s="131"/>
      <c r="GL173" s="227"/>
      <c r="GM173" s="227"/>
      <c r="GN173" s="227">
        <f>GL173*GM173</f>
        <v>0</v>
      </c>
      <c r="GO173" s="131"/>
      <c r="GP173" s="227"/>
      <c r="GQ173" s="227"/>
      <c r="GR173" s="227"/>
      <c r="GS173" s="131"/>
      <c r="GT173" s="227"/>
      <c r="GU173" s="227"/>
      <c r="GV173" s="227"/>
      <c r="GW173" s="131"/>
      <c r="GX173" s="227"/>
      <c r="GY173" s="227"/>
      <c r="GZ173" s="227"/>
      <c r="HA173" s="131"/>
      <c r="HB173" s="227"/>
      <c r="HC173" s="227"/>
      <c r="HD173" s="227"/>
      <c r="HE173" s="227"/>
      <c r="HF173" s="227"/>
      <c r="HG173" s="227"/>
      <c r="HH173" s="227"/>
      <c r="HI173" s="227"/>
      <c r="HJ173" s="227"/>
      <c r="HK173" s="227"/>
      <c r="HL173" s="227"/>
      <c r="HM173" s="227"/>
      <c r="HN173" s="253">
        <v>0</v>
      </c>
      <c r="HO173" s="253">
        <v>0</v>
      </c>
      <c r="HP173" s="253">
        <v>0</v>
      </c>
      <c r="HQ173" s="253">
        <v>0</v>
      </c>
      <c r="HR173" s="253">
        <v>0</v>
      </c>
      <c r="HS173" s="253">
        <v>0</v>
      </c>
      <c r="HT173" s="253">
        <v>0</v>
      </c>
      <c r="HU173" s="253">
        <v>0</v>
      </c>
      <c r="HV173" s="253">
        <v>0</v>
      </c>
      <c r="HW173" s="253">
        <v>0</v>
      </c>
      <c r="HX173" s="253">
        <v>0</v>
      </c>
      <c r="HY173" s="253">
        <v>0</v>
      </c>
      <c r="HZ173" s="253">
        <v>0</v>
      </c>
      <c r="IA173" s="253">
        <v>0</v>
      </c>
      <c r="IB173" s="253">
        <v>0</v>
      </c>
      <c r="IC173" s="253">
        <v>0</v>
      </c>
      <c r="ID173" s="253">
        <v>0</v>
      </c>
      <c r="IE173" s="253">
        <v>0</v>
      </c>
      <c r="IF173" s="253">
        <v>0</v>
      </c>
      <c r="IG173" s="253">
        <v>0</v>
      </c>
      <c r="IH173" s="253">
        <v>0</v>
      </c>
      <c r="II173" s="253">
        <v>0</v>
      </c>
      <c r="IJ173" s="253">
        <v>0</v>
      </c>
      <c r="IK173" s="253">
        <v>0</v>
      </c>
      <c r="IL173" s="253">
        <v>10</v>
      </c>
      <c r="IM173" s="253">
        <v>1776</v>
      </c>
      <c r="IN173" s="253">
        <v>64.795000000000002</v>
      </c>
      <c r="IO173" s="253">
        <v>21600</v>
      </c>
      <c r="IP173" s="253"/>
      <c r="IQ173" s="253"/>
      <c r="IR173" s="253"/>
      <c r="IS173" s="253"/>
      <c r="IT173" s="253"/>
      <c r="IU173" s="253"/>
      <c r="IV173" s="253"/>
      <c r="IW173" s="253"/>
      <c r="IX173" s="253"/>
      <c r="IY173" s="253"/>
      <c r="IZ173" s="126"/>
      <c r="JA173" s="126"/>
      <c r="JB173" s="126"/>
      <c r="JC173" s="126"/>
      <c r="JD173" s="131"/>
      <c r="JE173" s="227"/>
      <c r="JF173" s="131">
        <v>425</v>
      </c>
      <c r="JG173" s="228">
        <f>JE173*JF173</f>
        <v>0</v>
      </c>
      <c r="JH173" s="131">
        <v>40</v>
      </c>
      <c r="JI173" s="227"/>
      <c r="JJ173" s="131">
        <v>425</v>
      </c>
      <c r="JK173" s="228">
        <f>JI173*JJ173</f>
        <v>0</v>
      </c>
      <c r="JL173" s="131">
        <v>40</v>
      </c>
      <c r="JM173" s="227"/>
      <c r="JN173" s="131">
        <v>425</v>
      </c>
      <c r="JO173" s="228">
        <f>JM173*JN173</f>
        <v>0</v>
      </c>
      <c r="JP173" s="131">
        <v>61.195</v>
      </c>
      <c r="JQ173" s="227"/>
      <c r="JR173" s="131">
        <v>425</v>
      </c>
      <c r="JS173" s="228">
        <f>JQ173*JR173</f>
        <v>0</v>
      </c>
      <c r="JT173" s="131"/>
      <c r="JU173" s="227"/>
      <c r="JV173" s="131">
        <v>425</v>
      </c>
      <c r="JW173" s="228">
        <f>JU173*JV173</f>
        <v>0</v>
      </c>
      <c r="JX173" s="131"/>
      <c r="JY173" s="227"/>
      <c r="JZ173" s="131">
        <v>425</v>
      </c>
      <c r="KA173" s="228">
        <f>JY173*JZ173</f>
        <v>0</v>
      </c>
      <c r="KB173" s="131"/>
      <c r="KC173" s="131"/>
      <c r="KD173" s="131">
        <v>425</v>
      </c>
      <c r="KE173" s="228">
        <f>KC173*KD173</f>
        <v>0</v>
      </c>
      <c r="KF173" s="131"/>
      <c r="KG173" s="131"/>
      <c r="KH173" s="131">
        <v>425</v>
      </c>
      <c r="KI173" s="228">
        <f>KG173*KH173</f>
        <v>0</v>
      </c>
      <c r="KJ173" s="131"/>
      <c r="KK173" s="131"/>
      <c r="KL173" s="131">
        <v>425</v>
      </c>
      <c r="KM173" s="228">
        <f>KK173*KL173</f>
        <v>0</v>
      </c>
      <c r="KN173" s="131"/>
      <c r="KO173" s="131"/>
      <c r="KP173" s="131">
        <v>425</v>
      </c>
      <c r="KQ173" s="228">
        <f>KO173*KP173</f>
        <v>0</v>
      </c>
      <c r="KR173" s="131"/>
      <c r="KS173" s="131"/>
      <c r="KT173" s="131">
        <v>425</v>
      </c>
      <c r="KU173" s="228">
        <f>KS173*KT173</f>
        <v>0</v>
      </c>
      <c r="KV173" s="131"/>
      <c r="KW173" s="131"/>
      <c r="KX173" s="131">
        <v>425</v>
      </c>
      <c r="KY173" s="228">
        <f>KW173*KX173</f>
        <v>0</v>
      </c>
      <c r="KZ173" s="131"/>
      <c r="LA173" s="131"/>
      <c r="LB173" s="131">
        <v>425</v>
      </c>
      <c r="LC173" s="228">
        <f>LA173*LB173</f>
        <v>0</v>
      </c>
      <c r="LD173" s="131"/>
      <c r="LE173" s="131">
        <v>50</v>
      </c>
      <c r="LF173" s="131">
        <v>425</v>
      </c>
      <c r="LG173" s="228">
        <f>LE173*LF173</f>
        <v>21250</v>
      </c>
      <c r="LH173" s="131"/>
      <c r="LI173" s="131"/>
      <c r="LJ173" s="131"/>
      <c r="LK173" s="228">
        <f>LI173*LJ173</f>
        <v>0</v>
      </c>
      <c r="LL173" s="131"/>
      <c r="LM173" s="131"/>
      <c r="LN173" s="131"/>
      <c r="LO173" s="228"/>
      <c r="LP173" s="131"/>
      <c r="LQ173" s="131"/>
      <c r="LR173" s="131"/>
      <c r="LS173" s="228"/>
      <c r="LT173" s="131"/>
      <c r="LU173" s="131"/>
      <c r="LV173" s="131"/>
      <c r="LW173" s="228"/>
      <c r="LX173" s="131"/>
      <c r="LY173" s="131"/>
      <c r="LZ173" s="131"/>
      <c r="MA173" s="228"/>
      <c r="MB173" s="131"/>
      <c r="MC173" s="131"/>
      <c r="MD173" s="228"/>
      <c r="ME173" s="131"/>
      <c r="MF173" s="131"/>
      <c r="MG173" s="228"/>
      <c r="MH173" s="228"/>
      <c r="MI173" s="228"/>
      <c r="MJ173" s="228"/>
      <c r="MK173" s="253"/>
      <c r="ML173" s="253"/>
      <c r="MM173" s="253"/>
      <c r="MN173" s="253"/>
      <c r="MO173" s="253"/>
      <c r="MP173" s="253"/>
      <c r="MQ173" s="253"/>
      <c r="MR173" s="253"/>
      <c r="MS173" s="253"/>
      <c r="MT173" s="253"/>
      <c r="MU173" s="253"/>
      <c r="MV173" s="253"/>
      <c r="MW173" s="253"/>
      <c r="MX173" s="253"/>
      <c r="MY173" s="253"/>
      <c r="MZ173" s="253"/>
      <c r="NA173" s="253"/>
      <c r="NB173" s="253"/>
      <c r="NC173" s="253"/>
      <c r="ND173" s="253"/>
      <c r="NE173" s="253"/>
      <c r="NF173" s="253"/>
      <c r="NG173" s="253"/>
      <c r="NH173" s="253"/>
      <c r="NI173" s="253">
        <v>40</v>
      </c>
      <c r="NJ173" s="253">
        <v>17760</v>
      </c>
      <c r="NK173" s="253">
        <v>61.195</v>
      </c>
      <c r="NL173" s="253">
        <v>18700</v>
      </c>
      <c r="NM173" s="253"/>
      <c r="NN173" s="253"/>
      <c r="NO173" s="125"/>
      <c r="NP173" s="125"/>
      <c r="NQ173" s="125"/>
      <c r="NR173" s="125"/>
      <c r="NS173" s="125"/>
      <c r="NT173" s="125"/>
      <c r="NU173" s="125"/>
      <c r="NV173" s="125"/>
      <c r="NW173" s="125"/>
      <c r="NX173" s="125"/>
      <c r="NY173" s="125"/>
      <c r="NZ173" s="125"/>
      <c r="OA173" s="228"/>
      <c r="OB173" s="227"/>
      <c r="OC173" s="227"/>
      <c r="OD173" s="227"/>
      <c r="OE173" s="228"/>
      <c r="OF173" s="227"/>
      <c r="OG173" s="227"/>
      <c r="OH173" s="227"/>
      <c r="OI173" s="228"/>
      <c r="OJ173" s="227"/>
      <c r="OK173" s="227"/>
      <c r="OL173" s="227"/>
      <c r="OM173" s="228"/>
      <c r="ON173" s="227"/>
      <c r="OO173" s="227"/>
      <c r="OP173" s="227"/>
      <c r="OQ173" s="228"/>
      <c r="OR173" s="227"/>
      <c r="OS173" s="227"/>
      <c r="OT173" s="227"/>
      <c r="OU173" s="228"/>
      <c r="OV173" s="227"/>
      <c r="OW173" s="227"/>
      <c r="OX173" s="227"/>
      <c r="OY173" s="228"/>
      <c r="OZ173" s="227"/>
      <c r="PA173" s="227"/>
      <c r="PB173" s="227"/>
      <c r="PC173" s="228"/>
      <c r="PD173" s="227"/>
      <c r="PE173" s="227"/>
      <c r="PF173" s="227"/>
      <c r="PG173" s="228"/>
      <c r="PH173" s="227"/>
      <c r="PI173" s="227"/>
      <c r="PJ173" s="227"/>
      <c r="PK173" s="228"/>
      <c r="PL173" s="227"/>
      <c r="PM173" s="227"/>
      <c r="PN173" s="227"/>
      <c r="PO173" s="228"/>
      <c r="PP173" s="227"/>
      <c r="PQ173" s="227"/>
      <c r="PR173" s="227"/>
      <c r="PS173" s="228"/>
      <c r="PT173" s="227"/>
      <c r="PU173" s="227"/>
      <c r="PV173" s="227"/>
      <c r="PW173" s="228"/>
      <c r="PX173" s="227"/>
      <c r="PY173" s="227"/>
      <c r="PZ173" s="227"/>
      <c r="QA173" s="228"/>
      <c r="QB173" s="227"/>
      <c r="QC173" s="227"/>
      <c r="QD173" s="227"/>
      <c r="QE173" s="228"/>
      <c r="QF173" s="227"/>
      <c r="QG173" s="227"/>
      <c r="QH173" s="227"/>
      <c r="QI173" s="228"/>
      <c r="QJ173" s="227"/>
      <c r="QK173" s="227"/>
      <c r="QL173" s="227"/>
      <c r="QM173" s="228"/>
      <c r="QN173" s="227"/>
      <c r="QO173" s="227"/>
      <c r="QP173" s="227"/>
      <c r="QQ173" s="228"/>
      <c r="QR173" s="225"/>
      <c r="QS173" s="225"/>
      <c r="QT173" s="225"/>
      <c r="QU173" s="228"/>
      <c r="QV173" s="225"/>
      <c r="QW173" s="225"/>
      <c r="QX173" s="225"/>
      <c r="QY173" s="225"/>
      <c r="QZ173" s="225"/>
      <c r="RA173" s="225"/>
      <c r="RB173" s="225"/>
      <c r="RC173" s="225"/>
      <c r="RD173" s="225"/>
      <c r="RE173" s="225"/>
      <c r="RF173" s="225"/>
      <c r="RG173" s="225"/>
      <c r="RH173" s="253"/>
      <c r="RI173" s="253"/>
      <c r="RJ173" s="253"/>
      <c r="RK173" s="253"/>
      <c r="RL173" s="253"/>
      <c r="RM173" s="253"/>
      <c r="RN173" s="253"/>
      <c r="RO173" s="253"/>
      <c r="RP173" s="253"/>
      <c r="RQ173" s="253"/>
      <c r="RR173" s="253"/>
      <c r="RS173" s="253"/>
      <c r="RT173" s="253"/>
      <c r="RU173" s="253"/>
      <c r="RV173" s="253"/>
      <c r="RW173" s="253"/>
      <c r="RX173" s="253"/>
      <c r="RY173" s="253"/>
      <c r="RZ173" s="253"/>
      <c r="SA173" s="253"/>
      <c r="SB173" s="253"/>
      <c r="SC173" s="253"/>
      <c r="SD173" s="253"/>
      <c r="SE173" s="253"/>
      <c r="SF173" s="253"/>
      <c r="SG173" s="253"/>
      <c r="SH173" s="253"/>
      <c r="SI173" s="253"/>
      <c r="SJ173" s="253"/>
      <c r="SK173" s="253"/>
      <c r="SL173" s="125"/>
      <c r="SM173" s="125"/>
      <c r="SN173" s="125"/>
      <c r="SO173" s="125"/>
      <c r="SP173" s="125"/>
      <c r="SQ173" s="125"/>
      <c r="SR173" s="125"/>
      <c r="SS173" s="125"/>
      <c r="ST173" s="125"/>
      <c r="SU173" s="125"/>
      <c r="SV173" s="125"/>
      <c r="SW173" s="125"/>
      <c r="SX173" s="226">
        <v>8</v>
      </c>
      <c r="SY173" s="240">
        <f t="shared" ref="SY173" si="4420">AKN173/13*30</f>
        <v>0</v>
      </c>
      <c r="SZ173" s="124">
        <v>320</v>
      </c>
      <c r="TA173" s="226">
        <f>SY173*SZ173</f>
        <v>0</v>
      </c>
      <c r="TB173" s="226">
        <v>82.8</v>
      </c>
      <c r="TC173" s="240">
        <f t="shared" ref="TC173" si="4421">AKR173/13*30</f>
        <v>0</v>
      </c>
      <c r="TD173" s="124">
        <v>432.5</v>
      </c>
      <c r="TE173" s="226">
        <f>TC173*TD173</f>
        <v>0</v>
      </c>
      <c r="TF173" s="226">
        <v>82.8</v>
      </c>
      <c r="TG173" s="240">
        <f t="shared" ref="TG173" si="4422">ALO173/13*30</f>
        <v>0</v>
      </c>
      <c r="TH173" s="124">
        <v>432.5</v>
      </c>
      <c r="TI173" s="226">
        <f>TG173*TH173</f>
        <v>0</v>
      </c>
      <c r="TJ173" s="226">
        <v>622.75</v>
      </c>
      <c r="TK173" s="240">
        <f t="shared" ref="TK173" si="4423">ALS173/13*30</f>
        <v>0</v>
      </c>
      <c r="TL173" s="124">
        <v>432.5</v>
      </c>
      <c r="TM173" s="226">
        <f>TK173*TL173</f>
        <v>0</v>
      </c>
      <c r="TN173" s="125"/>
      <c r="TO173" s="219">
        <v>0</v>
      </c>
      <c r="TP173" s="124">
        <v>432.5</v>
      </c>
      <c r="TQ173" s="226">
        <f>TO173*TP173</f>
        <v>0</v>
      </c>
      <c r="TR173" s="125"/>
      <c r="TS173" s="219">
        <v>0</v>
      </c>
      <c r="TT173" s="124">
        <v>432.5</v>
      </c>
      <c r="TU173" s="226">
        <f>TS173*TT173</f>
        <v>0</v>
      </c>
      <c r="TV173" s="125"/>
      <c r="TW173" s="219">
        <v>0</v>
      </c>
      <c r="TX173" s="124">
        <v>432.5</v>
      </c>
      <c r="TY173" s="226">
        <f>TW173*TX173</f>
        <v>0</v>
      </c>
      <c r="TZ173" s="125"/>
      <c r="UA173" s="219">
        <v>0</v>
      </c>
      <c r="UB173" s="124">
        <v>432.5</v>
      </c>
      <c r="UC173" s="226">
        <f>UA173*UB173</f>
        <v>0</v>
      </c>
      <c r="UD173" s="125"/>
      <c r="UE173" s="219">
        <v>0</v>
      </c>
      <c r="UF173" s="124">
        <v>432.5</v>
      </c>
      <c r="UG173" s="226">
        <f>UE173*UF173</f>
        <v>0</v>
      </c>
      <c r="UH173" s="125"/>
      <c r="UI173" s="219">
        <v>0</v>
      </c>
      <c r="UJ173" s="124">
        <v>432.5</v>
      </c>
      <c r="UK173" s="226">
        <f>UI173*UJ173</f>
        <v>0</v>
      </c>
      <c r="UL173" s="125"/>
      <c r="UM173" s="219">
        <v>0</v>
      </c>
      <c r="UN173" s="124">
        <v>432.5</v>
      </c>
      <c r="UO173" s="226">
        <f>UM173*UN173</f>
        <v>0</v>
      </c>
      <c r="UP173" s="125"/>
      <c r="UQ173" s="208"/>
      <c r="UR173" s="124">
        <v>432.5</v>
      </c>
      <c r="US173" s="226">
        <f>UQ173*UR173</f>
        <v>0</v>
      </c>
      <c r="UT173" s="125"/>
      <c r="UU173" s="208">
        <v>100</v>
      </c>
      <c r="UV173" s="124">
        <v>432.5</v>
      </c>
      <c r="UW173" s="226">
        <f>UU173*UV173</f>
        <v>43250</v>
      </c>
      <c r="UX173" s="125"/>
      <c r="UY173" s="208">
        <v>100</v>
      </c>
      <c r="UZ173" s="124">
        <v>432.5</v>
      </c>
      <c r="VA173" s="226">
        <f>UY173*UZ173</f>
        <v>43250</v>
      </c>
      <c r="VB173" s="125"/>
      <c r="VC173" s="208">
        <v>100</v>
      </c>
      <c r="VD173" s="124">
        <v>432.5</v>
      </c>
      <c r="VE173" s="226">
        <f>VC173*VD173</f>
        <v>43250</v>
      </c>
      <c r="VF173" s="125"/>
      <c r="VG173" s="208"/>
      <c r="VH173" s="124"/>
      <c r="VI173" s="226"/>
      <c r="VJ173" s="228"/>
      <c r="VK173" s="206"/>
      <c r="VL173" s="136"/>
      <c r="VM173" s="228"/>
      <c r="VN173" s="228"/>
      <c r="VO173" s="206"/>
      <c r="VP173" s="136"/>
      <c r="VQ173" s="228"/>
      <c r="VR173" s="228"/>
      <c r="VS173" s="206"/>
      <c r="VT173" s="124"/>
      <c r="VU173" s="226"/>
      <c r="VV173" s="225"/>
      <c r="VW173" s="124"/>
      <c r="VX173" s="226"/>
      <c r="VY173" s="225"/>
      <c r="VZ173" s="124"/>
      <c r="WA173" s="226"/>
      <c r="WB173" s="226"/>
      <c r="WC173" s="226"/>
      <c r="WD173" s="226"/>
      <c r="WE173" s="253"/>
      <c r="WF173" s="253"/>
      <c r="WG173" s="253"/>
      <c r="WH173" s="253"/>
      <c r="WI173" s="253"/>
      <c r="WJ173" s="253"/>
      <c r="WK173" s="253"/>
      <c r="WL173" s="253"/>
      <c r="WM173" s="253"/>
      <c r="WN173" s="253"/>
      <c r="WO173" s="253"/>
      <c r="WP173" s="253"/>
      <c r="WQ173" s="253"/>
      <c r="WR173" s="253"/>
      <c r="WS173" s="253"/>
      <c r="WT173" s="253"/>
      <c r="WU173" s="253"/>
      <c r="WV173" s="253"/>
      <c r="WW173" s="253"/>
      <c r="WX173" s="253"/>
      <c r="WY173" s="253">
        <v>8</v>
      </c>
      <c r="WZ173" s="253">
        <v>3460</v>
      </c>
      <c r="XA173" s="253">
        <v>60.8</v>
      </c>
      <c r="XB173" s="253">
        <v>26296</v>
      </c>
      <c r="XC173" s="253">
        <v>82.8</v>
      </c>
      <c r="XD173" s="253">
        <v>35811</v>
      </c>
      <c r="XE173" s="253">
        <v>622.75</v>
      </c>
      <c r="XF173" s="253">
        <v>170059</v>
      </c>
      <c r="XG173" s="253"/>
      <c r="XH173" s="253"/>
      <c r="XI173" s="125"/>
      <c r="XJ173" s="125"/>
      <c r="XK173" s="125"/>
      <c r="XL173" s="125"/>
      <c r="XM173" s="125"/>
      <c r="XN173" s="125"/>
      <c r="XO173" s="125"/>
      <c r="XP173" s="125"/>
      <c r="XQ173" s="125"/>
      <c r="XR173" s="125"/>
      <c r="XS173" s="125"/>
      <c r="XT173" s="125"/>
      <c r="XU173" s="228">
        <v>14</v>
      </c>
      <c r="XV173" s="226"/>
      <c r="XW173" s="226"/>
      <c r="XX173" s="206">
        <f>XV173*XW173</f>
        <v>0</v>
      </c>
      <c r="XY173" s="228">
        <v>14</v>
      </c>
      <c r="XZ173" s="226"/>
      <c r="YA173" s="226"/>
      <c r="YB173" s="206">
        <f>XZ173*YA173</f>
        <v>0</v>
      </c>
      <c r="YC173" s="228">
        <v>14</v>
      </c>
      <c r="YD173" s="226"/>
      <c r="YE173" s="226"/>
      <c r="YF173" s="206">
        <f>YD173*YE173</f>
        <v>0</v>
      </c>
      <c r="YG173" s="228">
        <v>0</v>
      </c>
      <c r="YH173" s="226"/>
      <c r="YI173" s="226"/>
      <c r="YJ173" s="206">
        <f>YH173*YI173</f>
        <v>0</v>
      </c>
      <c r="YK173" s="228"/>
      <c r="YL173" s="226"/>
      <c r="YM173" s="226"/>
      <c r="YN173" s="206">
        <f>YL173*YM173</f>
        <v>0</v>
      </c>
      <c r="YO173" s="228"/>
      <c r="YP173" s="226"/>
      <c r="YQ173" s="226"/>
      <c r="YR173" s="206">
        <f>YP173*YQ173</f>
        <v>0</v>
      </c>
      <c r="YS173" s="228"/>
      <c r="YT173" s="226"/>
      <c r="YU173" s="226"/>
      <c r="YV173" s="206">
        <f>YT173*YU173</f>
        <v>0</v>
      </c>
      <c r="YW173" s="228"/>
      <c r="YX173" s="226"/>
      <c r="YY173" s="226"/>
      <c r="YZ173" s="206">
        <f>YX173*YY173</f>
        <v>0</v>
      </c>
      <c r="ZA173" s="228"/>
      <c r="ZB173" s="226"/>
      <c r="ZC173" s="226"/>
      <c r="ZD173" s="206">
        <f>ZB173*ZC173</f>
        <v>0</v>
      </c>
      <c r="ZE173" s="228"/>
      <c r="ZF173" s="226"/>
      <c r="ZG173" s="226"/>
      <c r="ZH173" s="206">
        <f>ZF173*ZG173</f>
        <v>0</v>
      </c>
      <c r="ZI173" s="228"/>
      <c r="ZJ173" s="227"/>
      <c r="ZK173" s="227">
        <v>475</v>
      </c>
      <c r="ZL173" s="206">
        <f>ZJ173*ZK173</f>
        <v>0</v>
      </c>
      <c r="ZM173" s="228"/>
      <c r="ZN173" s="227"/>
      <c r="ZO173" s="227">
        <v>475</v>
      </c>
      <c r="ZP173" s="206">
        <f>ZN173*ZO173</f>
        <v>0</v>
      </c>
      <c r="ZQ173" s="228"/>
      <c r="ZR173" s="227">
        <v>200</v>
      </c>
      <c r="ZS173" s="227">
        <v>475</v>
      </c>
      <c r="ZT173" s="206">
        <f>ZR173*ZS173</f>
        <v>95000</v>
      </c>
      <c r="ZU173" s="228"/>
      <c r="ZV173" s="227">
        <v>200</v>
      </c>
      <c r="ZW173" s="227">
        <v>475</v>
      </c>
      <c r="ZX173" s="206">
        <f>ZV173*ZW173</f>
        <v>95000</v>
      </c>
      <c r="ZY173" s="228"/>
      <c r="ZZ173" s="227">
        <v>500</v>
      </c>
      <c r="AAA173" s="227">
        <v>475</v>
      </c>
      <c r="AAB173" s="206">
        <f>ZZ173*AAA173</f>
        <v>237500</v>
      </c>
      <c r="AAC173" s="228"/>
      <c r="AAD173" s="227"/>
      <c r="AAE173" s="227"/>
      <c r="AAF173" s="206"/>
      <c r="AAG173" s="228"/>
      <c r="AAH173" s="227"/>
      <c r="AAI173" s="227"/>
      <c r="AAJ173" s="206"/>
      <c r="AAK173" s="228"/>
      <c r="AAL173" s="227"/>
      <c r="AAM173" s="227"/>
      <c r="AAN173" s="206"/>
      <c r="AAO173" s="228"/>
      <c r="AAP173" s="227"/>
      <c r="AAQ173" s="225"/>
      <c r="AAR173" s="208"/>
      <c r="AAS173" s="227"/>
      <c r="AAT173" s="225"/>
      <c r="AAU173" s="208"/>
      <c r="AAV173" s="227"/>
      <c r="AAW173" s="225"/>
      <c r="AAX173" s="226"/>
      <c r="AAY173" s="226"/>
      <c r="AAZ173" s="226"/>
      <c r="ABA173" s="226"/>
      <c r="ABB173" s="253"/>
      <c r="ABC173" s="253"/>
      <c r="ABD173" s="253"/>
      <c r="ABE173" s="253"/>
      <c r="ABF173" s="253"/>
      <c r="ABG173" s="253"/>
      <c r="ABH173" s="253"/>
      <c r="ABI173" s="253"/>
      <c r="ABJ173" s="253"/>
      <c r="ABK173" s="253"/>
      <c r="ABL173" s="253"/>
      <c r="ABM173" s="253"/>
      <c r="ABN173" s="253"/>
      <c r="ABO173" s="253"/>
      <c r="ABP173" s="253"/>
      <c r="ABQ173" s="253"/>
      <c r="ABR173" s="253"/>
      <c r="ABS173" s="253"/>
      <c r="ABT173" s="253"/>
      <c r="ABU173" s="253"/>
      <c r="ABV173" s="253">
        <v>14</v>
      </c>
      <c r="ABW173" s="253">
        <v>6699</v>
      </c>
      <c r="ABX173" s="253">
        <v>26</v>
      </c>
      <c r="ABY173" s="253">
        <v>12441</v>
      </c>
      <c r="ABZ173" s="253">
        <v>14</v>
      </c>
      <c r="ACA173" s="253">
        <v>6699</v>
      </c>
      <c r="ACB173" s="253">
        <v>0</v>
      </c>
      <c r="ACC173" s="253">
        <v>0</v>
      </c>
      <c r="ACD173" s="253"/>
      <c r="ACE173" s="253"/>
      <c r="ACF173" s="126"/>
      <c r="ACG173" s="126"/>
      <c r="ACH173" s="126"/>
      <c r="ACI173" s="126"/>
      <c r="ACJ173" s="126"/>
      <c r="ACK173" s="126"/>
      <c r="ACL173" s="126"/>
      <c r="ACM173" s="126"/>
      <c r="ACN173" s="126"/>
      <c r="ACO173" s="126"/>
      <c r="ACP173" s="126"/>
      <c r="ACQ173" s="126"/>
      <c r="ACR173" s="131">
        <v>0</v>
      </c>
      <c r="ACS173" s="227"/>
      <c r="ACT173" s="227"/>
      <c r="ACU173" s="228">
        <f>ACS173*ACT173</f>
        <v>0</v>
      </c>
      <c r="ACV173" s="131">
        <v>0</v>
      </c>
      <c r="ACW173" s="227"/>
      <c r="ACX173" s="227"/>
      <c r="ACY173" s="228">
        <f>ACW173*ACX173</f>
        <v>0</v>
      </c>
      <c r="ACZ173" s="131">
        <v>0</v>
      </c>
      <c r="ADA173" s="227"/>
      <c r="ADB173" s="227"/>
      <c r="ADC173" s="228">
        <f>ADA173*ADB173</f>
        <v>0</v>
      </c>
      <c r="ADD173" s="131">
        <v>171.70599999999999</v>
      </c>
      <c r="ADE173" s="227"/>
      <c r="ADF173" s="227"/>
      <c r="ADG173" s="228">
        <f>ADE173*ADF173</f>
        <v>0</v>
      </c>
      <c r="ADH173" s="131"/>
      <c r="ADI173" s="227"/>
      <c r="ADJ173" s="227"/>
      <c r="ADK173" s="228">
        <f>ADI173*ADJ173</f>
        <v>0</v>
      </c>
      <c r="ADL173" s="131"/>
      <c r="ADM173" s="227"/>
      <c r="ADN173" s="227"/>
      <c r="ADO173" s="228">
        <f>ADM173*ADN173</f>
        <v>0</v>
      </c>
      <c r="ADP173" s="131"/>
      <c r="ADQ173" s="227"/>
      <c r="ADR173" s="227"/>
      <c r="ADS173" s="228">
        <f>ADQ173*ADR173</f>
        <v>0</v>
      </c>
      <c r="ADT173" s="131"/>
      <c r="ADU173" s="227"/>
      <c r="ADV173" s="227"/>
      <c r="ADW173" s="228">
        <f>ADU173*ADV173</f>
        <v>0</v>
      </c>
      <c r="ADX173" s="131"/>
      <c r="ADY173" s="227"/>
      <c r="ADZ173" s="227"/>
      <c r="AEA173" s="228">
        <f>ADY173*ADZ173</f>
        <v>0</v>
      </c>
      <c r="AEB173" s="131"/>
      <c r="AEC173" s="227"/>
      <c r="AED173" s="227"/>
      <c r="AEE173" s="228">
        <f>AEC173*AED173</f>
        <v>0</v>
      </c>
      <c r="AEF173" s="131"/>
      <c r="AEG173" s="227"/>
      <c r="AEH173" s="227"/>
      <c r="AEI173" s="228">
        <f>AEG173*AEH173</f>
        <v>0</v>
      </c>
      <c r="AEJ173" s="131"/>
      <c r="AEK173" s="227"/>
      <c r="AEL173" s="227"/>
      <c r="AEM173" s="228">
        <f>AEK173*AEL173</f>
        <v>0</v>
      </c>
      <c r="AEN173" s="131"/>
      <c r="AEO173" s="227"/>
      <c r="AEP173" s="227"/>
      <c r="AEQ173" s="228">
        <f>AEO173*AEP173</f>
        <v>0</v>
      </c>
      <c r="AER173" s="131">
        <v>0</v>
      </c>
      <c r="AES173" s="227"/>
      <c r="AET173" s="227"/>
      <c r="AEU173" s="228">
        <f>AES173*AET173</f>
        <v>0</v>
      </c>
      <c r="AEV173" s="131">
        <v>0</v>
      </c>
      <c r="AEW173" s="227"/>
      <c r="AEX173" s="227"/>
      <c r="AEY173" s="228">
        <f>AEW173*AEX173</f>
        <v>0</v>
      </c>
      <c r="AEZ173" s="131"/>
      <c r="AFA173" s="227"/>
      <c r="AFB173" s="227"/>
      <c r="AFC173" s="228"/>
      <c r="AFD173" s="131"/>
      <c r="AFE173" s="227"/>
      <c r="AFF173" s="227"/>
      <c r="AFG173" s="228"/>
      <c r="AFH173" s="131"/>
      <c r="AFI173" s="227"/>
      <c r="AFJ173" s="227"/>
      <c r="AFK173" s="228"/>
      <c r="AFL173" s="131"/>
      <c r="AFM173" s="227"/>
      <c r="AFN173" s="227"/>
      <c r="AFO173" s="228"/>
      <c r="AFP173" s="227"/>
      <c r="AFQ173" s="225"/>
      <c r="AFR173" s="226"/>
      <c r="AFS173" s="225"/>
      <c r="AFT173" s="225"/>
      <c r="AFU173" s="226"/>
      <c r="AFV173" s="226"/>
      <c r="AFW173" s="226"/>
      <c r="AFX173" s="226"/>
      <c r="AFY173" s="253">
        <v>0</v>
      </c>
      <c r="AFZ173" s="253">
        <v>0</v>
      </c>
      <c r="AGA173" s="253">
        <v>0</v>
      </c>
      <c r="AGB173" s="253">
        <v>0</v>
      </c>
      <c r="AGC173" s="253">
        <v>0</v>
      </c>
      <c r="AGD173" s="253">
        <v>0</v>
      </c>
      <c r="AGE173" s="253">
        <v>0</v>
      </c>
      <c r="AGF173" s="253">
        <v>0</v>
      </c>
      <c r="AGG173" s="253">
        <v>0</v>
      </c>
      <c r="AGH173" s="253">
        <v>0</v>
      </c>
      <c r="AGI173" s="253">
        <v>0</v>
      </c>
      <c r="AGJ173" s="253">
        <v>0</v>
      </c>
      <c r="AGK173" s="253">
        <v>0</v>
      </c>
      <c r="AGL173" s="253">
        <v>0</v>
      </c>
      <c r="AGM173" s="253">
        <v>0</v>
      </c>
      <c r="AGN173" s="253">
        <v>0</v>
      </c>
      <c r="AGO173" s="253">
        <v>0</v>
      </c>
      <c r="AGP173" s="253">
        <v>0</v>
      </c>
      <c r="AGQ173" s="253">
        <v>0</v>
      </c>
      <c r="AGR173" s="253">
        <v>0</v>
      </c>
      <c r="AGS173" s="253">
        <v>0</v>
      </c>
      <c r="AGT173" s="253">
        <v>0</v>
      </c>
      <c r="AGU173" s="253">
        <v>0</v>
      </c>
      <c r="AGV173" s="253">
        <v>0</v>
      </c>
      <c r="AGW173" s="253">
        <v>0</v>
      </c>
      <c r="AGX173" s="253">
        <v>0</v>
      </c>
      <c r="AGY173" s="253">
        <v>171.70599999999999</v>
      </c>
      <c r="AGZ173" s="253">
        <v>63268.639999999999</v>
      </c>
      <c r="AHA173" s="253"/>
      <c r="AHB173" s="253"/>
      <c r="AHC173" s="126"/>
      <c r="AHD173" s="126"/>
      <c r="AHE173" s="126"/>
      <c r="AHF173" s="126"/>
      <c r="AHG173" s="126"/>
      <c r="AHH173" s="126"/>
      <c r="AHI173" s="126"/>
      <c r="AHJ173" s="126"/>
      <c r="AHK173" s="126"/>
      <c r="AHL173" s="126"/>
      <c r="AHM173" s="126"/>
      <c r="AHN173" s="126"/>
      <c r="AHO173" s="134">
        <f t="shared" si="3063"/>
        <v>22</v>
      </c>
      <c r="AHP173" s="127">
        <f t="shared" si="3064"/>
        <v>0</v>
      </c>
      <c r="AHQ173" s="127">
        <f t="shared" si="3065"/>
        <v>0</v>
      </c>
      <c r="AHR173" s="134">
        <f t="shared" si="3066"/>
        <v>146.80000000000001</v>
      </c>
      <c r="AHS173" s="127">
        <f t="shared" si="3067"/>
        <v>0</v>
      </c>
      <c r="AHT173" s="127">
        <f t="shared" si="4171"/>
        <v>0</v>
      </c>
      <c r="AHU173" s="134">
        <f t="shared" si="4172"/>
        <v>146.80000000000001</v>
      </c>
      <c r="AHV173" s="127">
        <f t="shared" si="4173"/>
        <v>0</v>
      </c>
      <c r="AHW173" s="127">
        <f t="shared" si="4174"/>
        <v>0</v>
      </c>
      <c r="AHX173" s="134">
        <v>920.44600000000003</v>
      </c>
      <c r="AHY173" s="127">
        <f t="shared" si="4175"/>
        <v>0</v>
      </c>
      <c r="AHZ173" s="127">
        <f t="shared" si="3762"/>
        <v>0</v>
      </c>
      <c r="AIA173" s="134">
        <f t="shared" si="3327"/>
        <v>0</v>
      </c>
      <c r="AIB173" s="127">
        <f t="shared" si="3328"/>
        <v>0</v>
      </c>
      <c r="AIC173" s="127">
        <f t="shared" si="3329"/>
        <v>0</v>
      </c>
      <c r="AID173" s="134">
        <f t="shared" si="3330"/>
        <v>0</v>
      </c>
      <c r="AIE173" s="127">
        <f t="shared" si="3331"/>
        <v>0</v>
      </c>
      <c r="AIF173" s="127">
        <f t="shared" si="3332"/>
        <v>0</v>
      </c>
      <c r="AIG173" s="134">
        <f t="shared" si="3333"/>
        <v>0</v>
      </c>
      <c r="AIH173" s="127">
        <f t="shared" si="3334"/>
        <v>0</v>
      </c>
      <c r="AII173" s="127">
        <f t="shared" si="3335"/>
        <v>0</v>
      </c>
      <c r="AIJ173" s="134">
        <f t="shared" si="3336"/>
        <v>0</v>
      </c>
      <c r="AIK173" s="127">
        <f t="shared" si="3337"/>
        <v>0</v>
      </c>
      <c r="AIL173" s="127">
        <f t="shared" si="4011"/>
        <v>0</v>
      </c>
      <c r="AIM173" s="134">
        <f t="shared" si="4048"/>
        <v>0</v>
      </c>
      <c r="AIN173" s="127">
        <f t="shared" si="4049"/>
        <v>0</v>
      </c>
      <c r="AIO173" s="127">
        <f t="shared" si="4050"/>
        <v>0</v>
      </c>
      <c r="AIP173" s="134">
        <f t="shared" si="4051"/>
        <v>0</v>
      </c>
      <c r="AIQ173" s="127">
        <f t="shared" si="4052"/>
        <v>0</v>
      </c>
      <c r="AIR173" s="127">
        <f t="shared" si="4176"/>
        <v>0</v>
      </c>
      <c r="AIS173" s="134">
        <f>AT173+FU173+KR173+PO173+UL173+ZI173+AEF173</f>
        <v>0</v>
      </c>
      <c r="AIT173" s="127">
        <f>AU173+FV173+KS173+PP173+UM173+ZJ173+AEG173</f>
        <v>0</v>
      </c>
      <c r="AIU173" s="127">
        <f>AW173+FX173+KU173+PR173+UO173+ZL173+AEI173</f>
        <v>0</v>
      </c>
      <c r="AIV173" s="134">
        <f>AX173+FY173+KV173+PS173+UP173+ZM173+AEJ173</f>
        <v>0</v>
      </c>
      <c r="AIW173" s="127">
        <f>AY173+FZ173+KW173+PT173+UQ173+ZN173+AEK173</f>
        <v>0</v>
      </c>
      <c r="AIX173" s="127">
        <f>BA173+GB173+KY173+PV173+US173+ZP173+AEM173</f>
        <v>0</v>
      </c>
      <c r="AIY173" s="134">
        <f>BB173+GC173+KZ173+PW173+UT173+ZQ173+AEN173</f>
        <v>0</v>
      </c>
      <c r="AIZ173" s="127">
        <f>BC173+GD173+LA173+PX173+UU173+ZR173+AEO173</f>
        <v>300</v>
      </c>
      <c r="AJA173" s="127">
        <f>BE173+GF173+LC173+PZ173+UW173+ZT173+AEQ173</f>
        <v>138250</v>
      </c>
      <c r="AJB173" s="134">
        <f>BF173+GG173+LD173+QA173+UX173+ZU173+AER173</f>
        <v>0</v>
      </c>
      <c r="AJC173" s="127">
        <f>BG173+GH173+LE173+QB173+UY173+ZV173+AES173</f>
        <v>350</v>
      </c>
      <c r="AJD173" s="127">
        <f>BI173+GJ173+LG173+QD173+VA173+ZX173+AEU173</f>
        <v>159500</v>
      </c>
      <c r="AJE173" s="134">
        <f>BJ173+GK173+LH173+QE173+VB173+ZY173+AEV173</f>
        <v>0</v>
      </c>
      <c r="AJF173" s="127">
        <f>BK173+GL173+LI173+QF173+VC173+ZZ173+AEW173</f>
        <v>600</v>
      </c>
      <c r="AJG173" s="127">
        <f>BM173+GN173+LK173+QH173+VE173+AAB173+AEY173</f>
        <v>280750</v>
      </c>
      <c r="AJH173" s="134"/>
      <c r="AJI173" s="127"/>
      <c r="AJJ173" s="127"/>
      <c r="AJK173" s="134"/>
      <c r="AJL173" s="127"/>
      <c r="AJM173" s="127"/>
      <c r="AJN173" s="134"/>
      <c r="AJO173" s="127"/>
      <c r="AJP173" s="127"/>
      <c r="AJQ173" s="134"/>
      <c r="AJR173" s="127"/>
      <c r="AJS173" s="127"/>
      <c r="AJT173" s="127"/>
      <c r="AJU173" s="127"/>
      <c r="AJV173" s="127"/>
      <c r="AJW173" s="127"/>
      <c r="AJX173" s="127"/>
      <c r="AJY173" s="127"/>
      <c r="AJZ173" s="128">
        <f t="shared" si="3073"/>
        <v>0</v>
      </c>
      <c r="AKA173" s="128">
        <f t="shared" si="3074"/>
        <v>0</v>
      </c>
      <c r="AKB173" s="128">
        <v>0</v>
      </c>
      <c r="AKC173" s="128">
        <v>0</v>
      </c>
      <c r="AKD173" s="128">
        <v>0</v>
      </c>
      <c r="AKE173" s="128">
        <v>0</v>
      </c>
      <c r="AKF173" s="128">
        <f t="shared" si="4177"/>
        <v>0</v>
      </c>
      <c r="AKG173" s="128">
        <f t="shared" si="4178"/>
        <v>0</v>
      </c>
      <c r="AKH173" s="128">
        <f t="shared" si="4179"/>
        <v>0</v>
      </c>
      <c r="AKI173" s="128">
        <f t="shared" si="4348"/>
        <v>0</v>
      </c>
      <c r="AKJ173" s="128">
        <v>0</v>
      </c>
      <c r="AKK173" s="128">
        <v>0</v>
      </c>
      <c r="AKL173" s="128">
        <f t="shared" si="3996"/>
        <v>0</v>
      </c>
      <c r="AKM173" s="128">
        <f t="shared" si="3343"/>
        <v>0</v>
      </c>
      <c r="AKN173" s="128">
        <f t="shared" si="4328"/>
        <v>0</v>
      </c>
      <c r="AKO173" s="128">
        <f t="shared" si="4349"/>
        <v>0</v>
      </c>
      <c r="AKP173" s="128">
        <f t="shared" si="4180"/>
        <v>0</v>
      </c>
      <c r="AKQ173" s="128">
        <f t="shared" si="4181"/>
        <v>0</v>
      </c>
      <c r="AKR173" s="128">
        <f t="shared" si="4182"/>
        <v>0</v>
      </c>
      <c r="AKS173" s="128">
        <f t="shared" si="4183"/>
        <v>0</v>
      </c>
      <c r="AKT173" s="128">
        <f t="shared" ref="AKT173:ALA173" si="4424">DG173+IH173+NE173+SB173+WY173+ABV173+AGS173</f>
        <v>22</v>
      </c>
      <c r="AKU173" s="128">
        <f t="shared" si="4424"/>
        <v>10159</v>
      </c>
      <c r="AKV173" s="128">
        <f t="shared" si="4424"/>
        <v>86.8</v>
      </c>
      <c r="AKW173" s="128">
        <f t="shared" si="4424"/>
        <v>38737</v>
      </c>
      <c r="AKX173" s="128">
        <f t="shared" si="4424"/>
        <v>146.80000000000001</v>
      </c>
      <c r="AKY173" s="128">
        <f t="shared" si="4424"/>
        <v>62046</v>
      </c>
      <c r="AKZ173" s="128">
        <f t="shared" si="4424"/>
        <v>920.44600000000003</v>
      </c>
      <c r="ALA173" s="128">
        <f t="shared" si="4424"/>
        <v>273627.64</v>
      </c>
      <c r="ALB173" s="128"/>
      <c r="ALC173" s="128"/>
      <c r="ALD173" s="128"/>
      <c r="ALE173" s="128"/>
      <c r="ALF173" s="128"/>
      <c r="ALG173" s="128"/>
      <c r="ALH173" s="128"/>
      <c r="ALI173" s="128"/>
      <c r="ALJ173" s="128"/>
      <c r="ALK173" s="128"/>
      <c r="ALL173" s="128"/>
      <c r="ALM173" s="128"/>
      <c r="ALN173" s="128"/>
      <c r="ALO173" s="128"/>
      <c r="ALP173" s="128"/>
      <c r="ALQ173" s="128"/>
      <c r="ALR173" s="128"/>
    </row>
    <row r="174" spans="1:16227" s="117" customFormat="1" ht="18" customHeight="1" outlineLevel="1" x14ac:dyDescent="0.25">
      <c r="A174" s="121"/>
      <c r="B174" s="121"/>
      <c r="C174" s="294" t="s">
        <v>220</v>
      </c>
      <c r="D174" s="180">
        <f t="shared" ref="D174" si="4425">SUM(D175:D179)</f>
        <v>60000</v>
      </c>
      <c r="E174" s="232">
        <f>SUM(E176:E179)</f>
        <v>150</v>
      </c>
      <c r="F174" s="232">
        <v>0</v>
      </c>
      <c r="G174" s="232">
        <f t="shared" ref="G174" si="4426">SUM(G175:G179)</f>
        <v>0</v>
      </c>
      <c r="H174" s="232"/>
      <c r="I174" s="232">
        <f t="shared" ref="I174" si="4427">SUM(I175:I179)</f>
        <v>0</v>
      </c>
      <c r="J174" s="232">
        <v>0</v>
      </c>
      <c r="K174" s="232">
        <f t="shared" ref="K174" si="4428">SUM(K175:K179)</f>
        <v>0</v>
      </c>
      <c r="L174" s="232"/>
      <c r="M174" s="232">
        <f t="shared" ref="M174" si="4429">SUM(M175:M179)</f>
        <v>0</v>
      </c>
      <c r="N174" s="232">
        <v>0</v>
      </c>
      <c r="O174" s="232">
        <f t="shared" ref="O174" si="4430">SUM(O175:O179)</f>
        <v>0</v>
      </c>
      <c r="P174" s="232"/>
      <c r="Q174" s="232">
        <f t="shared" ref="Q174" si="4431">SUM(Q175:Q179)</f>
        <v>0</v>
      </c>
      <c r="R174" s="232">
        <v>1108.8</v>
      </c>
      <c r="S174" s="232">
        <f t="shared" ref="S174" si="4432">SUM(S175:S179)</f>
        <v>0</v>
      </c>
      <c r="T174" s="232"/>
      <c r="U174" s="232">
        <f t="shared" ref="U174" si="4433">SUM(U175:U179)</f>
        <v>0</v>
      </c>
      <c r="V174" s="232">
        <v>6202.35</v>
      </c>
      <c r="W174" s="232">
        <f t="shared" ref="W174:Y174" si="4434">SUM(W175:W179)</f>
        <v>5000</v>
      </c>
      <c r="X174" s="232"/>
      <c r="Y174" s="232">
        <f t="shared" si="4434"/>
        <v>1100000</v>
      </c>
      <c r="Z174" s="232">
        <v>16245.025</v>
      </c>
      <c r="AA174" s="232">
        <f t="shared" ref="AA174" si="4435">SUM(AA175:AA179)</f>
        <v>10000</v>
      </c>
      <c r="AB174" s="232"/>
      <c r="AC174" s="232">
        <f t="shared" ref="AC174" si="4436">SUM(AC175:AC179)</f>
        <v>2200000</v>
      </c>
      <c r="AD174" s="232">
        <v>21454.125</v>
      </c>
      <c r="AE174" s="232">
        <f t="shared" ref="AE174" si="4437">SUM(AE175:AE179)</f>
        <v>25000</v>
      </c>
      <c r="AF174" s="232"/>
      <c r="AG174" s="232">
        <f t="shared" ref="AG174" si="4438">SUM(AG175:AG179)</f>
        <v>5375000</v>
      </c>
      <c r="AH174" s="232">
        <v>16735.900000000001</v>
      </c>
      <c r="AI174" s="232">
        <f t="shared" ref="AI174" si="4439">SUM(AI175:AI179)</f>
        <v>25000</v>
      </c>
      <c r="AJ174" s="232"/>
      <c r="AK174" s="232">
        <f t="shared" ref="AK174" si="4440">SUM(AK175:AK179)</f>
        <v>5500000</v>
      </c>
      <c r="AL174" s="232">
        <v>12139.05</v>
      </c>
      <c r="AM174" s="232">
        <f t="shared" ref="AM174" si="4441">SUM(AM175:AM179)</f>
        <v>25000</v>
      </c>
      <c r="AN174" s="232"/>
      <c r="AO174" s="232">
        <f t="shared" ref="AO174" si="4442">SUM(AO175:AO179)</f>
        <v>5500000</v>
      </c>
      <c r="AP174" s="232">
        <v>16861.29</v>
      </c>
      <c r="AQ174" s="232">
        <f t="shared" ref="AQ174" si="4443">SUM(AQ175:AQ179)</f>
        <v>38000</v>
      </c>
      <c r="AR174" s="232"/>
      <c r="AS174" s="232">
        <f t="shared" ref="AS174" si="4444">SUM(AS175:AS179)</f>
        <v>8360000</v>
      </c>
      <c r="AT174" s="232">
        <f>SUM(AT175:AT179)</f>
        <v>21875.7</v>
      </c>
      <c r="AU174" s="232">
        <f t="shared" ref="AU174:DZ174" si="4445">SUM(AU175:AU179)</f>
        <v>35000</v>
      </c>
      <c r="AV174" s="232"/>
      <c r="AW174" s="232">
        <f t="shared" si="4445"/>
        <v>7700000</v>
      </c>
      <c r="AX174" s="232">
        <f t="shared" si="4445"/>
        <v>0</v>
      </c>
      <c r="AY174" s="232">
        <f t="shared" si="4445"/>
        <v>0</v>
      </c>
      <c r="AZ174" s="232">
        <f t="shared" si="4445"/>
        <v>440.22</v>
      </c>
      <c r="BA174" s="232">
        <f t="shared" si="4445"/>
        <v>0</v>
      </c>
      <c r="BB174" s="232">
        <f t="shared" si="4445"/>
        <v>0</v>
      </c>
      <c r="BC174" s="232">
        <f t="shared" si="4445"/>
        <v>0</v>
      </c>
      <c r="BD174" s="232">
        <f t="shared" si="4445"/>
        <v>440.22</v>
      </c>
      <c r="BE174" s="232">
        <f t="shared" si="4445"/>
        <v>0</v>
      </c>
      <c r="BF174" s="232">
        <f t="shared" si="4445"/>
        <v>57.75</v>
      </c>
      <c r="BG174" s="232">
        <f t="shared" si="4445"/>
        <v>0</v>
      </c>
      <c r="BH174" s="232">
        <f t="shared" si="4445"/>
        <v>440.22</v>
      </c>
      <c r="BI174" s="232">
        <f t="shared" si="4445"/>
        <v>0</v>
      </c>
      <c r="BJ174" s="232">
        <f t="shared" si="4445"/>
        <v>57.75</v>
      </c>
      <c r="BK174" s="232">
        <f t="shared" si="4445"/>
        <v>0</v>
      </c>
      <c r="BL174" s="232">
        <f t="shared" si="4445"/>
        <v>440.22</v>
      </c>
      <c r="BM174" s="232">
        <f t="shared" si="4445"/>
        <v>0</v>
      </c>
      <c r="BN174" s="232">
        <f t="shared" si="4445"/>
        <v>121.27500000000001</v>
      </c>
      <c r="BO174" s="232">
        <f t="shared" si="4445"/>
        <v>1000</v>
      </c>
      <c r="BP174" s="232">
        <f t="shared" si="4445"/>
        <v>429.5</v>
      </c>
      <c r="BQ174" s="232">
        <f t="shared" si="4445"/>
        <v>215000</v>
      </c>
      <c r="BR174" s="232">
        <f t="shared" si="4445"/>
        <v>11177.605</v>
      </c>
      <c r="BS174" s="232">
        <f t="shared" si="4445"/>
        <v>7000</v>
      </c>
      <c r="BT174" s="232">
        <f t="shared" si="4445"/>
        <v>429.5</v>
      </c>
      <c r="BU174" s="232">
        <f t="shared" si="4445"/>
        <v>1505000</v>
      </c>
      <c r="BV174" s="232">
        <f t="shared" si="4445"/>
        <v>21683.119999999999</v>
      </c>
      <c r="BW174" s="232">
        <f t="shared" si="4445"/>
        <v>12000</v>
      </c>
      <c r="BX174" s="232">
        <f t="shared" si="4445"/>
        <v>220</v>
      </c>
      <c r="BY174" s="232">
        <f t="shared" si="4445"/>
        <v>2640000</v>
      </c>
      <c r="BZ174" s="232">
        <f t="shared" si="4445"/>
        <v>30954.01</v>
      </c>
      <c r="CA174" s="232">
        <f t="shared" si="4445"/>
        <v>12000</v>
      </c>
      <c r="CB174" s="232">
        <f t="shared" si="4445"/>
        <v>220</v>
      </c>
      <c r="CC174" s="232">
        <f t="shared" si="4445"/>
        <v>2640000</v>
      </c>
      <c r="CD174" s="232">
        <f t="shared" si="4445"/>
        <v>10000</v>
      </c>
      <c r="CE174" s="232">
        <f t="shared" si="4445"/>
        <v>220</v>
      </c>
      <c r="CF174" s="232">
        <f t="shared" si="4445"/>
        <v>2200000</v>
      </c>
      <c r="CG174" s="232">
        <f t="shared" si="4445"/>
        <v>10000</v>
      </c>
      <c r="CH174" s="232">
        <f t="shared" si="4445"/>
        <v>220</v>
      </c>
      <c r="CI174" s="232">
        <f t="shared" si="4445"/>
        <v>2200000</v>
      </c>
      <c r="CJ174" s="232">
        <f t="shared" si="4445"/>
        <v>28000</v>
      </c>
      <c r="CK174" s="232">
        <f t="shared" si="4445"/>
        <v>220</v>
      </c>
      <c r="CL174" s="232">
        <f t="shared" si="4445"/>
        <v>6160000</v>
      </c>
      <c r="CM174" s="232"/>
      <c r="CN174" s="232"/>
      <c r="CO174" s="232"/>
      <c r="CP174" s="232"/>
      <c r="CQ174" s="232">
        <v>3580.5</v>
      </c>
      <c r="CR174" s="232">
        <v>799502.72</v>
      </c>
      <c r="CS174" s="232">
        <v>13796.475</v>
      </c>
      <c r="CT174" s="232">
        <v>3009012.02</v>
      </c>
      <c r="CU174" s="232">
        <v>14391.215</v>
      </c>
      <c r="CV174" s="232">
        <v>3188076.63</v>
      </c>
      <c r="CW174" s="232">
        <v>31167.674999999999</v>
      </c>
      <c r="CX174" s="232">
        <v>6807633.7699999996</v>
      </c>
      <c r="CY174" s="232">
        <v>27414.400000000001</v>
      </c>
      <c r="CZ174" s="232">
        <v>6126833.6100000003</v>
      </c>
      <c r="DA174" s="232">
        <v>30185.924999999999</v>
      </c>
      <c r="DB174" s="232">
        <v>6677078.3600000003</v>
      </c>
      <c r="DC174" s="232">
        <f t="shared" si="4445"/>
        <v>54654.6</v>
      </c>
      <c r="DD174" s="232">
        <f t="shared" si="4445"/>
        <v>12204082.5</v>
      </c>
      <c r="DE174" s="232">
        <v>0</v>
      </c>
      <c r="DF174" s="232">
        <v>0</v>
      </c>
      <c r="DG174" s="232">
        <f t="shared" si="4445"/>
        <v>0</v>
      </c>
      <c r="DH174" s="232">
        <f t="shared" si="4445"/>
        <v>0</v>
      </c>
      <c r="DI174" s="232">
        <f t="shared" si="4445"/>
        <v>0</v>
      </c>
      <c r="DJ174" s="232">
        <f t="shared" si="4445"/>
        <v>0</v>
      </c>
      <c r="DK174" s="232">
        <f t="shared" si="4445"/>
        <v>0</v>
      </c>
      <c r="DL174" s="232">
        <f t="shared" si="4445"/>
        <v>0</v>
      </c>
      <c r="DM174" s="232">
        <f t="shared" si="4445"/>
        <v>1108.8</v>
      </c>
      <c r="DN174" s="232">
        <f t="shared" si="4445"/>
        <v>231814.29</v>
      </c>
      <c r="DO174" s="232">
        <f t="shared" si="4445"/>
        <v>6202.35</v>
      </c>
      <c r="DP174" s="232">
        <f t="shared" si="4445"/>
        <v>1400013.45</v>
      </c>
      <c r="DQ174" s="232">
        <f t="shared" si="4445"/>
        <v>16245.025</v>
      </c>
      <c r="DR174" s="232">
        <f t="shared" si="4445"/>
        <v>3605509.45</v>
      </c>
      <c r="DS174" s="232">
        <f t="shared" si="4445"/>
        <v>21454.125</v>
      </c>
      <c r="DT174" s="232">
        <f t="shared" si="4445"/>
        <v>4707797.6399999997</v>
      </c>
      <c r="DU174" s="232">
        <f t="shared" si="4445"/>
        <v>16735.900000000001</v>
      </c>
      <c r="DV174" s="232">
        <f t="shared" si="4445"/>
        <v>3721298.6399999997</v>
      </c>
      <c r="DW174" s="232">
        <f t="shared" si="4445"/>
        <v>3721298.6399999997</v>
      </c>
      <c r="DX174" s="232">
        <f t="shared" si="4445"/>
        <v>12139.05</v>
      </c>
      <c r="DY174" s="232">
        <f t="shared" si="4445"/>
        <v>2742403.52</v>
      </c>
      <c r="DZ174" s="232">
        <f t="shared" si="4445"/>
        <v>2742403.52</v>
      </c>
      <c r="EA174" s="232">
        <f t="shared" ref="EA174:IT174" si="4446">SUM(EA175:EA179)</f>
        <v>16861.29</v>
      </c>
      <c r="EB174" s="232">
        <f t="shared" si="4446"/>
        <v>3866625.08</v>
      </c>
      <c r="EC174" s="232">
        <f t="shared" si="4446"/>
        <v>3866625.08</v>
      </c>
      <c r="ED174" s="232">
        <f t="shared" si="4446"/>
        <v>21875.7</v>
      </c>
      <c r="EE174" s="232">
        <f t="shared" si="4446"/>
        <v>5126987.46</v>
      </c>
      <c r="EF174" s="232">
        <f t="shared" si="4446"/>
        <v>5126987.46</v>
      </c>
      <c r="EG174" s="232">
        <v>0</v>
      </c>
      <c r="EH174" s="232">
        <f t="shared" ref="EH174" si="4447">SUM(EH175:EH179)</f>
        <v>0</v>
      </c>
      <c r="EI174" s="232"/>
      <c r="EJ174" s="232">
        <f t="shared" ref="EJ174" si="4448">SUM(EJ175:EJ179)</f>
        <v>0</v>
      </c>
      <c r="EK174" s="232">
        <v>0</v>
      </c>
      <c r="EL174" s="232">
        <f t="shared" ref="EL174" si="4449">SUM(EL175:EL179)</f>
        <v>0</v>
      </c>
      <c r="EM174" s="232"/>
      <c r="EN174" s="232">
        <f t="shared" ref="EN174" si="4450">SUM(EN175:EN179)</f>
        <v>0</v>
      </c>
      <c r="EO174" s="232">
        <v>0</v>
      </c>
      <c r="EP174" s="232">
        <f t="shared" ref="EP174" si="4451">SUM(EP175:EP179)</f>
        <v>0</v>
      </c>
      <c r="EQ174" s="232"/>
      <c r="ER174" s="232">
        <f t="shared" ref="ER174" si="4452">SUM(ER175:ER179)</f>
        <v>0</v>
      </c>
      <c r="ES174" s="232">
        <v>0</v>
      </c>
      <c r="ET174" s="232">
        <f t="shared" ref="ET174" si="4453">SUM(ET175:ET179)</f>
        <v>0</v>
      </c>
      <c r="EU174" s="232"/>
      <c r="EV174" s="232">
        <f t="shared" ref="EV174" si="4454">SUM(EV175:EV179)</f>
        <v>0</v>
      </c>
      <c r="EW174" s="232">
        <v>0</v>
      </c>
      <c r="EX174" s="232">
        <f t="shared" ref="EX174" si="4455">SUM(EX175:EX179)</f>
        <v>0</v>
      </c>
      <c r="EY174" s="232"/>
      <c r="EZ174" s="232">
        <f t="shared" ref="EZ174" si="4456">SUM(EZ175:EZ179)</f>
        <v>0</v>
      </c>
      <c r="FA174" s="232">
        <v>0</v>
      </c>
      <c r="FB174" s="232">
        <f t="shared" ref="FB174" si="4457">SUM(FB175:FB179)</f>
        <v>0</v>
      </c>
      <c r="FC174" s="232"/>
      <c r="FD174" s="232">
        <f t="shared" ref="FD174" si="4458">SUM(FD175:FD179)</f>
        <v>0</v>
      </c>
      <c r="FE174" s="232">
        <v>0</v>
      </c>
      <c r="FF174" s="232">
        <f t="shared" ref="FF174" si="4459">SUM(FF175:FF179)</f>
        <v>0</v>
      </c>
      <c r="FG174" s="232"/>
      <c r="FH174" s="232">
        <f t="shared" ref="FH174" si="4460">SUM(FH175:FH179)</f>
        <v>0</v>
      </c>
      <c r="FI174" s="232">
        <v>0</v>
      </c>
      <c r="FJ174" s="232">
        <f t="shared" ref="FJ174" si="4461">SUM(FJ175:FJ179)</f>
        <v>0</v>
      </c>
      <c r="FK174" s="232"/>
      <c r="FL174" s="232">
        <f t="shared" ref="FL174" si="4462">SUM(FL175:FL179)</f>
        <v>0</v>
      </c>
      <c r="FM174" s="232">
        <v>0</v>
      </c>
      <c r="FN174" s="232">
        <f t="shared" ref="FN174" si="4463">SUM(FN175:FN179)</f>
        <v>0</v>
      </c>
      <c r="FO174" s="232"/>
      <c r="FP174" s="232">
        <f t="shared" ref="FP174" si="4464">SUM(FP175:FP179)</f>
        <v>0</v>
      </c>
      <c r="FQ174" s="232">
        <v>0</v>
      </c>
      <c r="FR174" s="232">
        <f t="shared" ref="FR174" si="4465">SUM(FR175:FR179)</f>
        <v>0</v>
      </c>
      <c r="FS174" s="232"/>
      <c r="FT174" s="232">
        <f t="shared" ref="FT174" si="4466">SUM(FT175:FT179)</f>
        <v>0</v>
      </c>
      <c r="FU174" s="232">
        <f t="shared" si="4446"/>
        <v>13.35</v>
      </c>
      <c r="FV174" s="232">
        <f t="shared" si="4446"/>
        <v>0</v>
      </c>
      <c r="FW174" s="232"/>
      <c r="FX174" s="232">
        <f t="shared" si="4446"/>
        <v>0</v>
      </c>
      <c r="FY174" s="232">
        <f t="shared" si="4446"/>
        <v>12</v>
      </c>
      <c r="FZ174" s="232">
        <f t="shared" si="4446"/>
        <v>0</v>
      </c>
      <c r="GA174" s="232"/>
      <c r="GB174" s="232">
        <f t="shared" si="4446"/>
        <v>0</v>
      </c>
      <c r="GC174" s="232">
        <f t="shared" si="4446"/>
        <v>2</v>
      </c>
      <c r="GD174" s="232">
        <f t="shared" si="4446"/>
        <v>0</v>
      </c>
      <c r="GE174" s="232"/>
      <c r="GF174" s="232">
        <f t="shared" si="4446"/>
        <v>0</v>
      </c>
      <c r="GG174" s="232">
        <f t="shared" si="4446"/>
        <v>0</v>
      </c>
      <c r="GH174" s="232">
        <f t="shared" si="4446"/>
        <v>0</v>
      </c>
      <c r="GI174" s="232"/>
      <c r="GJ174" s="232">
        <f t="shared" si="4446"/>
        <v>0</v>
      </c>
      <c r="GK174" s="232">
        <f t="shared" si="4446"/>
        <v>0</v>
      </c>
      <c r="GL174" s="232">
        <f t="shared" si="4446"/>
        <v>0</v>
      </c>
      <c r="GM174" s="232"/>
      <c r="GN174" s="232">
        <f t="shared" si="4446"/>
        <v>0</v>
      </c>
      <c r="GO174" s="232">
        <f t="shared" si="4446"/>
        <v>0</v>
      </c>
      <c r="GP174" s="232">
        <f t="shared" si="4446"/>
        <v>0</v>
      </c>
      <c r="GQ174" s="232"/>
      <c r="GR174" s="232">
        <f t="shared" si="4446"/>
        <v>0</v>
      </c>
      <c r="GS174" s="232">
        <f t="shared" si="4446"/>
        <v>0</v>
      </c>
      <c r="GT174" s="232">
        <f t="shared" si="4446"/>
        <v>0</v>
      </c>
      <c r="GU174" s="232"/>
      <c r="GV174" s="232">
        <f t="shared" si="4446"/>
        <v>0</v>
      </c>
      <c r="GW174" s="232">
        <f t="shared" si="4446"/>
        <v>0</v>
      </c>
      <c r="GX174" s="232">
        <f t="shared" si="4446"/>
        <v>0</v>
      </c>
      <c r="GY174" s="232"/>
      <c r="GZ174" s="232">
        <f t="shared" si="4446"/>
        <v>0</v>
      </c>
      <c r="HA174" s="232">
        <f t="shared" si="4446"/>
        <v>0</v>
      </c>
      <c r="HB174" s="232">
        <f t="shared" si="4446"/>
        <v>0</v>
      </c>
      <c r="HC174" s="232"/>
      <c r="HD174" s="232">
        <f t="shared" si="4446"/>
        <v>0</v>
      </c>
      <c r="HE174" s="232">
        <f t="shared" si="4446"/>
        <v>0</v>
      </c>
      <c r="HF174" s="232"/>
      <c r="HG174" s="232">
        <f t="shared" si="4446"/>
        <v>0</v>
      </c>
      <c r="HH174" s="232">
        <f t="shared" si="4446"/>
        <v>0</v>
      </c>
      <c r="HI174" s="232"/>
      <c r="HJ174" s="232">
        <f t="shared" si="4446"/>
        <v>0</v>
      </c>
      <c r="HK174" s="232">
        <f t="shared" si="4446"/>
        <v>0</v>
      </c>
      <c r="HL174" s="232"/>
      <c r="HM174" s="232">
        <f t="shared" si="4446"/>
        <v>0</v>
      </c>
      <c r="HN174" s="232">
        <v>0</v>
      </c>
      <c r="HO174" s="232">
        <v>0</v>
      </c>
      <c r="HP174" s="232">
        <v>0</v>
      </c>
      <c r="HQ174" s="232">
        <v>0</v>
      </c>
      <c r="HR174" s="232">
        <v>0</v>
      </c>
      <c r="HS174" s="232">
        <v>0</v>
      </c>
      <c r="HT174" s="232">
        <v>0</v>
      </c>
      <c r="HU174" s="232">
        <v>0</v>
      </c>
      <c r="HV174" s="232">
        <v>0</v>
      </c>
      <c r="HW174" s="232">
        <v>0</v>
      </c>
      <c r="HX174" s="232">
        <v>0</v>
      </c>
      <c r="HY174" s="232">
        <v>0</v>
      </c>
      <c r="HZ174" s="232">
        <v>0</v>
      </c>
      <c r="IA174" s="232">
        <v>0</v>
      </c>
      <c r="IB174" s="232">
        <v>0</v>
      </c>
      <c r="IC174" s="232">
        <v>0</v>
      </c>
      <c r="ID174" s="232">
        <v>0</v>
      </c>
      <c r="IE174" s="232">
        <v>0</v>
      </c>
      <c r="IF174" s="232">
        <v>0</v>
      </c>
      <c r="IG174" s="232">
        <v>0</v>
      </c>
      <c r="IH174" s="232">
        <f t="shared" si="4446"/>
        <v>0</v>
      </c>
      <c r="II174" s="232">
        <f t="shared" si="4446"/>
        <v>0</v>
      </c>
      <c r="IJ174" s="232">
        <f t="shared" si="4446"/>
        <v>0</v>
      </c>
      <c r="IK174" s="232">
        <f t="shared" si="4446"/>
        <v>0</v>
      </c>
      <c r="IL174" s="232">
        <f t="shared" si="4446"/>
        <v>0</v>
      </c>
      <c r="IM174" s="232">
        <f t="shared" si="4446"/>
        <v>0</v>
      </c>
      <c r="IN174" s="232">
        <f t="shared" si="4446"/>
        <v>0</v>
      </c>
      <c r="IO174" s="232">
        <f t="shared" si="4446"/>
        <v>0</v>
      </c>
      <c r="IP174" s="232">
        <f t="shared" si="4446"/>
        <v>0</v>
      </c>
      <c r="IQ174" s="232">
        <f t="shared" si="4446"/>
        <v>0</v>
      </c>
      <c r="IR174" s="232">
        <f t="shared" si="4446"/>
        <v>0</v>
      </c>
      <c r="IS174" s="232">
        <f t="shared" si="4446"/>
        <v>0</v>
      </c>
      <c r="IT174" s="232">
        <f t="shared" si="4446"/>
        <v>0</v>
      </c>
      <c r="IU174" s="232">
        <f t="shared" ref="IU174:NN174" si="4467">SUM(IU175:IU179)</f>
        <v>0</v>
      </c>
      <c r="IV174" s="232">
        <f t="shared" si="4467"/>
        <v>0</v>
      </c>
      <c r="IW174" s="232">
        <f t="shared" si="4467"/>
        <v>0</v>
      </c>
      <c r="IX174" s="232">
        <f t="shared" si="4467"/>
        <v>0</v>
      </c>
      <c r="IY174" s="232">
        <f t="shared" si="4467"/>
        <v>0</v>
      </c>
      <c r="IZ174" s="232">
        <f t="shared" si="4467"/>
        <v>0</v>
      </c>
      <c r="JA174" s="232">
        <f t="shared" si="4467"/>
        <v>0</v>
      </c>
      <c r="JB174" s="232">
        <f t="shared" si="4467"/>
        <v>13.35</v>
      </c>
      <c r="JC174" s="232">
        <f t="shared" si="4467"/>
        <v>2369.2199999999998</v>
      </c>
      <c r="JD174" s="232">
        <v>0</v>
      </c>
      <c r="JE174" s="232">
        <f t="shared" ref="JE174" si="4468">SUM(JE175:JE179)</f>
        <v>0</v>
      </c>
      <c r="JF174" s="232"/>
      <c r="JG174" s="232">
        <f t="shared" ref="JG174" si="4469">SUM(JG175:JG179)</f>
        <v>0</v>
      </c>
      <c r="JH174" s="232">
        <v>34.65</v>
      </c>
      <c r="JI174" s="232">
        <f t="shared" ref="JI174" si="4470">SUM(JI175:JI179)</f>
        <v>0</v>
      </c>
      <c r="JJ174" s="232"/>
      <c r="JK174" s="232">
        <f t="shared" ref="JK174" si="4471">SUM(JK175:JK179)</f>
        <v>0</v>
      </c>
      <c r="JL174" s="232">
        <v>34.65</v>
      </c>
      <c r="JM174" s="232">
        <f t="shared" ref="JM174" si="4472">SUM(JM175:JM179)</f>
        <v>0</v>
      </c>
      <c r="JN174" s="232"/>
      <c r="JO174" s="232">
        <f t="shared" ref="JO174" si="4473">SUM(JO175:JO179)</f>
        <v>0</v>
      </c>
      <c r="JP174" s="232">
        <v>0</v>
      </c>
      <c r="JQ174" s="232">
        <f t="shared" ref="JQ174" si="4474">SUM(JQ175:JQ179)</f>
        <v>0</v>
      </c>
      <c r="JR174" s="232"/>
      <c r="JS174" s="232">
        <f t="shared" ref="JS174" si="4475">SUM(JS175:JS179)</f>
        <v>0</v>
      </c>
      <c r="JT174" s="232">
        <v>0</v>
      </c>
      <c r="JU174" s="232">
        <f t="shared" ref="JU174" si="4476">SUM(JU175:JU179)</f>
        <v>0</v>
      </c>
      <c r="JV174" s="232"/>
      <c r="JW174" s="232">
        <f t="shared" ref="JW174" si="4477">SUM(JW175:JW179)</f>
        <v>0</v>
      </c>
      <c r="JX174" s="232">
        <v>0</v>
      </c>
      <c r="JY174" s="232">
        <f t="shared" ref="JY174" si="4478">SUM(JY175:JY179)</f>
        <v>0</v>
      </c>
      <c r="JZ174" s="232"/>
      <c r="KA174" s="232">
        <f t="shared" ref="KA174" si="4479">SUM(KA175:KA179)</f>
        <v>0</v>
      </c>
      <c r="KB174" s="232">
        <v>0</v>
      </c>
      <c r="KC174" s="232">
        <f t="shared" ref="KC174" si="4480">SUM(KC175:KC179)</f>
        <v>0</v>
      </c>
      <c r="KD174" s="232"/>
      <c r="KE174" s="232">
        <f t="shared" ref="KE174" si="4481">SUM(KE175:KE179)</f>
        <v>0</v>
      </c>
      <c r="KF174" s="232">
        <v>0</v>
      </c>
      <c r="KG174" s="232">
        <f t="shared" ref="KG174" si="4482">SUM(KG175:KG179)</f>
        <v>0</v>
      </c>
      <c r="KH174" s="232"/>
      <c r="KI174" s="232">
        <f t="shared" ref="KI174" si="4483">SUM(KI175:KI179)</f>
        <v>0</v>
      </c>
      <c r="KJ174" s="232">
        <v>0</v>
      </c>
      <c r="KK174" s="232">
        <f t="shared" ref="KK174" si="4484">SUM(KK175:KK179)</f>
        <v>0</v>
      </c>
      <c r="KL174" s="232"/>
      <c r="KM174" s="232">
        <f t="shared" ref="KM174" si="4485">SUM(KM175:KM179)</f>
        <v>0</v>
      </c>
      <c r="KN174" s="232">
        <v>6</v>
      </c>
      <c r="KO174" s="232">
        <f t="shared" ref="KO174" si="4486">SUM(KO175:KO179)</f>
        <v>0</v>
      </c>
      <c r="KP174" s="232"/>
      <c r="KQ174" s="232">
        <f t="shared" ref="KQ174" si="4487">SUM(KQ175:KQ179)</f>
        <v>0</v>
      </c>
      <c r="KR174" s="232">
        <f t="shared" si="4467"/>
        <v>0</v>
      </c>
      <c r="KS174" s="232">
        <f t="shared" si="4467"/>
        <v>0</v>
      </c>
      <c r="KT174" s="232"/>
      <c r="KU174" s="232">
        <f t="shared" si="4467"/>
        <v>0</v>
      </c>
      <c r="KV174" s="232">
        <f t="shared" si="4467"/>
        <v>0</v>
      </c>
      <c r="KW174" s="232">
        <f t="shared" si="4467"/>
        <v>0</v>
      </c>
      <c r="KX174" s="232"/>
      <c r="KY174" s="232">
        <f t="shared" si="4467"/>
        <v>0</v>
      </c>
      <c r="KZ174" s="232">
        <f t="shared" si="4467"/>
        <v>0</v>
      </c>
      <c r="LA174" s="232">
        <f t="shared" si="4467"/>
        <v>0</v>
      </c>
      <c r="LB174" s="232"/>
      <c r="LC174" s="232">
        <f t="shared" si="4467"/>
        <v>0</v>
      </c>
      <c r="LD174" s="232">
        <f t="shared" si="4467"/>
        <v>0</v>
      </c>
      <c r="LE174" s="232">
        <f t="shared" si="4467"/>
        <v>0</v>
      </c>
      <c r="LF174" s="232"/>
      <c r="LG174" s="232">
        <f t="shared" si="4467"/>
        <v>0</v>
      </c>
      <c r="LH174" s="232">
        <f t="shared" si="4467"/>
        <v>0</v>
      </c>
      <c r="LI174" s="232">
        <f t="shared" si="4467"/>
        <v>0</v>
      </c>
      <c r="LJ174" s="232"/>
      <c r="LK174" s="232">
        <f t="shared" si="4467"/>
        <v>0</v>
      </c>
      <c r="LL174" s="232">
        <f t="shared" si="4467"/>
        <v>0</v>
      </c>
      <c r="LM174" s="232">
        <f t="shared" si="4467"/>
        <v>0</v>
      </c>
      <c r="LN174" s="232"/>
      <c r="LO174" s="232">
        <f t="shared" si="4467"/>
        <v>0</v>
      </c>
      <c r="LP174" s="232">
        <f t="shared" si="4467"/>
        <v>0</v>
      </c>
      <c r="LQ174" s="232">
        <f t="shared" si="4467"/>
        <v>0</v>
      </c>
      <c r="LR174" s="232"/>
      <c r="LS174" s="232">
        <f t="shared" si="4467"/>
        <v>0</v>
      </c>
      <c r="LT174" s="232">
        <f t="shared" si="4467"/>
        <v>0</v>
      </c>
      <c r="LU174" s="232">
        <f t="shared" si="4467"/>
        <v>0</v>
      </c>
      <c r="LV174" s="232"/>
      <c r="LW174" s="232">
        <f t="shared" si="4467"/>
        <v>0</v>
      </c>
      <c r="LX174" s="232">
        <f t="shared" si="4467"/>
        <v>0</v>
      </c>
      <c r="LY174" s="232">
        <f t="shared" si="4467"/>
        <v>0</v>
      </c>
      <c r="LZ174" s="232"/>
      <c r="MA174" s="232">
        <f t="shared" si="4467"/>
        <v>0</v>
      </c>
      <c r="MB174" s="232">
        <f t="shared" si="4467"/>
        <v>0</v>
      </c>
      <c r="MC174" s="232"/>
      <c r="MD174" s="232">
        <f t="shared" si="4467"/>
        <v>0</v>
      </c>
      <c r="ME174" s="232">
        <f t="shared" si="4467"/>
        <v>0</v>
      </c>
      <c r="MF174" s="232"/>
      <c r="MG174" s="232">
        <f t="shared" si="4467"/>
        <v>0</v>
      </c>
      <c r="MH174" s="232">
        <f t="shared" si="4467"/>
        <v>0</v>
      </c>
      <c r="MI174" s="232"/>
      <c r="MJ174" s="232">
        <f t="shared" si="4467"/>
        <v>0</v>
      </c>
      <c r="MK174" s="232"/>
      <c r="ML174" s="232"/>
      <c r="MM174" s="232"/>
      <c r="MN174" s="232"/>
      <c r="MO174" s="232"/>
      <c r="MP174" s="232"/>
      <c r="MQ174" s="232"/>
      <c r="MR174" s="232"/>
      <c r="MS174" s="232"/>
      <c r="MT174" s="232"/>
      <c r="MU174" s="232"/>
      <c r="MV174" s="232"/>
      <c r="MW174" s="232"/>
      <c r="MX174" s="232"/>
      <c r="MY174" s="232"/>
      <c r="MZ174" s="232"/>
      <c r="NA174" s="232"/>
      <c r="NB174" s="232"/>
      <c r="NC174" s="232">
        <v>0</v>
      </c>
      <c r="ND174" s="232">
        <v>0</v>
      </c>
      <c r="NE174" s="232">
        <f t="shared" si="4467"/>
        <v>0</v>
      </c>
      <c r="NF174" s="232">
        <f t="shared" si="4467"/>
        <v>0</v>
      </c>
      <c r="NG174" s="232">
        <f t="shared" si="4467"/>
        <v>0</v>
      </c>
      <c r="NH174" s="232">
        <f t="shared" si="4467"/>
        <v>0</v>
      </c>
      <c r="NI174" s="232">
        <f t="shared" si="4467"/>
        <v>34.65</v>
      </c>
      <c r="NJ174" s="232">
        <f t="shared" si="4467"/>
        <v>5197.5</v>
      </c>
      <c r="NK174" s="232">
        <f t="shared" si="4467"/>
        <v>0</v>
      </c>
      <c r="NL174" s="232">
        <f t="shared" si="4467"/>
        <v>0</v>
      </c>
      <c r="NM174" s="232">
        <f t="shared" si="4467"/>
        <v>0</v>
      </c>
      <c r="NN174" s="232">
        <f t="shared" si="4467"/>
        <v>0</v>
      </c>
      <c r="NO174" s="232">
        <f t="shared" ref="NO174:SH174" si="4488">SUM(NO175:NO179)</f>
        <v>0</v>
      </c>
      <c r="NP174" s="232">
        <f t="shared" si="4488"/>
        <v>0</v>
      </c>
      <c r="NQ174" s="232">
        <f t="shared" si="4488"/>
        <v>0</v>
      </c>
      <c r="NR174" s="232">
        <f t="shared" si="4488"/>
        <v>0</v>
      </c>
      <c r="NS174" s="232">
        <f t="shared" si="4488"/>
        <v>0</v>
      </c>
      <c r="NT174" s="232">
        <f t="shared" si="4488"/>
        <v>0</v>
      </c>
      <c r="NU174" s="232">
        <f t="shared" si="4488"/>
        <v>0</v>
      </c>
      <c r="NV174" s="232">
        <f t="shared" si="4488"/>
        <v>0</v>
      </c>
      <c r="NW174" s="232">
        <f t="shared" si="4488"/>
        <v>6</v>
      </c>
      <c r="NX174" s="232">
        <f t="shared" si="4488"/>
        <v>1295</v>
      </c>
      <c r="NY174" s="232">
        <f t="shared" si="4488"/>
        <v>0</v>
      </c>
      <c r="NZ174" s="232">
        <f t="shared" si="4488"/>
        <v>0</v>
      </c>
      <c r="OA174" s="232">
        <v>0</v>
      </c>
      <c r="OB174" s="232">
        <f t="shared" ref="OB174" si="4489">SUM(OB175:OB179)</f>
        <v>0</v>
      </c>
      <c r="OC174" s="232"/>
      <c r="OD174" s="232">
        <f t="shared" ref="OD174" si="4490">SUM(OD175:OD179)</f>
        <v>0</v>
      </c>
      <c r="OE174" s="232">
        <v>0</v>
      </c>
      <c r="OF174" s="232">
        <f t="shared" ref="OF174" si="4491">SUM(OF175:OF179)</f>
        <v>0</v>
      </c>
      <c r="OG174" s="232"/>
      <c r="OH174" s="232">
        <f t="shared" ref="OH174" si="4492">SUM(OH175:OH179)</f>
        <v>0</v>
      </c>
      <c r="OI174" s="232">
        <v>0</v>
      </c>
      <c r="OJ174" s="232">
        <f t="shared" ref="OJ174" si="4493">SUM(OJ175:OJ179)</f>
        <v>0</v>
      </c>
      <c r="OK174" s="232"/>
      <c r="OL174" s="232">
        <f t="shared" ref="OL174" si="4494">SUM(OL175:OL179)</f>
        <v>0</v>
      </c>
      <c r="OM174" s="232">
        <v>392.7</v>
      </c>
      <c r="ON174" s="232">
        <f t="shared" ref="ON174" si="4495">SUM(ON175:ON179)</f>
        <v>0</v>
      </c>
      <c r="OO174" s="232"/>
      <c r="OP174" s="232">
        <f t="shared" ref="OP174" si="4496">SUM(OP175:OP179)</f>
        <v>0</v>
      </c>
      <c r="OQ174" s="232">
        <v>1998.15</v>
      </c>
      <c r="OR174" s="232">
        <f t="shared" ref="OR174" si="4497">SUM(OR175:OR179)</f>
        <v>0</v>
      </c>
      <c r="OS174" s="232"/>
      <c r="OT174" s="232">
        <f t="shared" ref="OT174" si="4498">SUM(OT175:OT179)</f>
        <v>0</v>
      </c>
      <c r="OU174" s="232">
        <v>5509.35</v>
      </c>
      <c r="OV174" s="232">
        <f t="shared" ref="OV174" si="4499">SUM(OV175:OV179)</f>
        <v>0</v>
      </c>
      <c r="OW174" s="232"/>
      <c r="OX174" s="232">
        <f t="shared" ref="OX174" si="4500">SUM(OX175:OX179)</f>
        <v>0</v>
      </c>
      <c r="OY174" s="232">
        <v>6814.5</v>
      </c>
      <c r="OZ174" s="232">
        <f t="shared" ref="OZ174" si="4501">SUM(OZ175:OZ179)</f>
        <v>0</v>
      </c>
      <c r="PA174" s="232"/>
      <c r="PB174" s="232">
        <f t="shared" ref="PB174" si="4502">SUM(PB175:PB179)</f>
        <v>0</v>
      </c>
      <c r="PC174" s="232">
        <v>5509.35</v>
      </c>
      <c r="PD174" s="232">
        <f t="shared" ref="PD174" si="4503">SUM(PD175:PD179)</f>
        <v>0</v>
      </c>
      <c r="PE174" s="232"/>
      <c r="PF174" s="232">
        <f t="shared" ref="PF174" si="4504">SUM(PF175:PF179)</f>
        <v>0</v>
      </c>
      <c r="PG174" s="232">
        <v>6213.9</v>
      </c>
      <c r="PH174" s="232">
        <f t="shared" ref="PH174" si="4505">SUM(PH175:PH179)</f>
        <v>1300</v>
      </c>
      <c r="PI174" s="232"/>
      <c r="PJ174" s="232">
        <f t="shared" ref="PJ174" si="4506">SUM(PJ175:PJ179)</f>
        <v>195000</v>
      </c>
      <c r="PK174" s="232">
        <v>2009.7</v>
      </c>
      <c r="PL174" s="232">
        <f t="shared" ref="PL174" si="4507">SUM(PL175:PL179)</f>
        <v>5500</v>
      </c>
      <c r="PM174" s="232"/>
      <c r="PN174" s="232">
        <f t="shared" ref="PN174" si="4508">SUM(PN175:PN179)</f>
        <v>825000</v>
      </c>
      <c r="PO174" s="232">
        <f t="shared" si="4488"/>
        <v>0</v>
      </c>
      <c r="PP174" s="232">
        <f t="shared" si="4488"/>
        <v>0</v>
      </c>
      <c r="PQ174" s="232"/>
      <c r="PR174" s="232">
        <f t="shared" si="4488"/>
        <v>0</v>
      </c>
      <c r="PS174" s="232">
        <f t="shared" si="4488"/>
        <v>0</v>
      </c>
      <c r="PT174" s="232">
        <f t="shared" si="4488"/>
        <v>0</v>
      </c>
      <c r="PU174" s="232"/>
      <c r="PV174" s="232">
        <f t="shared" si="4488"/>
        <v>0</v>
      </c>
      <c r="PW174" s="232">
        <f t="shared" si="4488"/>
        <v>0</v>
      </c>
      <c r="PX174" s="232">
        <f t="shared" si="4488"/>
        <v>0</v>
      </c>
      <c r="PY174" s="232"/>
      <c r="PZ174" s="232">
        <f t="shared" si="4488"/>
        <v>0</v>
      </c>
      <c r="QA174" s="232">
        <f t="shared" si="4488"/>
        <v>0</v>
      </c>
      <c r="QB174" s="232">
        <f t="shared" si="4488"/>
        <v>0</v>
      </c>
      <c r="QC174" s="232"/>
      <c r="QD174" s="232">
        <f t="shared" si="4488"/>
        <v>0</v>
      </c>
      <c r="QE174" s="232">
        <f t="shared" si="4488"/>
        <v>0</v>
      </c>
      <c r="QF174" s="232">
        <f t="shared" si="4488"/>
        <v>0</v>
      </c>
      <c r="QG174" s="232"/>
      <c r="QH174" s="232">
        <f t="shared" si="4488"/>
        <v>0</v>
      </c>
      <c r="QI174" s="232">
        <f t="shared" si="4488"/>
        <v>0</v>
      </c>
      <c r="QJ174" s="232">
        <f t="shared" si="4488"/>
        <v>0</v>
      </c>
      <c r="QK174" s="232"/>
      <c r="QL174" s="232">
        <f t="shared" si="4488"/>
        <v>0</v>
      </c>
      <c r="QM174" s="232">
        <f t="shared" si="4488"/>
        <v>1409.1</v>
      </c>
      <c r="QN174" s="232">
        <f t="shared" si="4488"/>
        <v>0</v>
      </c>
      <c r="QO174" s="232"/>
      <c r="QP174" s="232">
        <f t="shared" si="4488"/>
        <v>0</v>
      </c>
      <c r="QQ174" s="232">
        <f t="shared" si="4488"/>
        <v>1322.4749999999999</v>
      </c>
      <c r="QR174" s="232">
        <f t="shared" si="4488"/>
        <v>5900</v>
      </c>
      <c r="QS174" s="232"/>
      <c r="QT174" s="232">
        <f t="shared" si="4488"/>
        <v>885000</v>
      </c>
      <c r="QU174" s="232">
        <f t="shared" si="4488"/>
        <v>2500.5749999999998</v>
      </c>
      <c r="QV174" s="232">
        <f t="shared" si="4488"/>
        <v>5800</v>
      </c>
      <c r="QW174" s="232"/>
      <c r="QX174" s="232">
        <f t="shared" si="4488"/>
        <v>870000</v>
      </c>
      <c r="QY174" s="232">
        <f t="shared" si="4488"/>
        <v>1727</v>
      </c>
      <c r="QZ174" s="232"/>
      <c r="RA174" s="232">
        <f t="shared" si="4488"/>
        <v>306542.5</v>
      </c>
      <c r="RB174" s="232">
        <f t="shared" si="4488"/>
        <v>2000</v>
      </c>
      <c r="RC174" s="232"/>
      <c r="RD174" s="232">
        <f t="shared" si="4488"/>
        <v>409000</v>
      </c>
      <c r="RE174" s="232">
        <f t="shared" si="4488"/>
        <v>0</v>
      </c>
      <c r="RF174" s="232"/>
      <c r="RG174" s="232">
        <f t="shared" si="4488"/>
        <v>0</v>
      </c>
      <c r="RH174" s="232">
        <v>0</v>
      </c>
      <c r="RI174" s="232">
        <v>0</v>
      </c>
      <c r="RJ174" s="232">
        <v>0</v>
      </c>
      <c r="RK174" s="232">
        <v>0</v>
      </c>
      <c r="RL174" s="232">
        <v>0</v>
      </c>
      <c r="RM174" s="232">
        <v>0</v>
      </c>
      <c r="RN174" s="232">
        <v>103.95</v>
      </c>
      <c r="RO174" s="232">
        <v>18711</v>
      </c>
      <c r="RP174" s="232">
        <v>103.95</v>
      </c>
      <c r="RQ174" s="232">
        <v>18711</v>
      </c>
      <c r="RR174" s="232">
        <v>0</v>
      </c>
      <c r="RS174" s="232">
        <v>0</v>
      </c>
      <c r="RT174" s="232">
        <v>0</v>
      </c>
      <c r="RU174" s="232">
        <v>0</v>
      </c>
      <c r="RV174" s="232">
        <v>0</v>
      </c>
      <c r="RW174" s="232">
        <v>0</v>
      </c>
      <c r="RX174" s="232">
        <v>1305.1500000000001</v>
      </c>
      <c r="RY174" s="232">
        <v>231808.5</v>
      </c>
      <c r="RZ174" s="232">
        <v>0</v>
      </c>
      <c r="SA174" s="232">
        <v>0</v>
      </c>
      <c r="SB174" s="232">
        <f t="shared" si="4488"/>
        <v>0</v>
      </c>
      <c r="SC174" s="232">
        <f t="shared" si="4488"/>
        <v>0</v>
      </c>
      <c r="SD174" s="232">
        <f t="shared" si="4488"/>
        <v>0</v>
      </c>
      <c r="SE174" s="232">
        <f t="shared" si="4488"/>
        <v>0</v>
      </c>
      <c r="SF174" s="232">
        <f t="shared" si="4488"/>
        <v>0</v>
      </c>
      <c r="SG174" s="232">
        <f t="shared" si="4488"/>
        <v>0</v>
      </c>
      <c r="SH174" s="232">
        <f t="shared" si="4488"/>
        <v>392.7</v>
      </c>
      <c r="SI174" s="232">
        <f t="shared" ref="SI174:XB174" si="4509">SUM(SI175:SI179)</f>
        <v>58905</v>
      </c>
      <c r="SJ174" s="232">
        <f t="shared" si="4509"/>
        <v>1998.15</v>
      </c>
      <c r="SK174" s="232">
        <f t="shared" si="4509"/>
        <v>299722.5</v>
      </c>
      <c r="SL174" s="232">
        <f t="shared" si="4509"/>
        <v>5509.35</v>
      </c>
      <c r="SM174" s="232">
        <f t="shared" si="4509"/>
        <v>826402.5</v>
      </c>
      <c r="SN174" s="232">
        <f t="shared" si="4509"/>
        <v>6814.5</v>
      </c>
      <c r="SO174" s="232">
        <f t="shared" si="4509"/>
        <v>1022175</v>
      </c>
      <c r="SP174" s="232">
        <f t="shared" si="4509"/>
        <v>5509.35</v>
      </c>
      <c r="SQ174" s="232">
        <f t="shared" si="4509"/>
        <v>1074323.26</v>
      </c>
      <c r="SR174" s="232">
        <f t="shared" si="4509"/>
        <v>6213.9</v>
      </c>
      <c r="SS174" s="232">
        <f t="shared" si="4509"/>
        <v>1160876.08</v>
      </c>
      <c r="ST174" s="232">
        <f t="shared" si="4509"/>
        <v>2009.7</v>
      </c>
      <c r="SU174" s="232">
        <f t="shared" si="4509"/>
        <v>410983.65</v>
      </c>
      <c r="SV174" s="232">
        <f t="shared" si="4509"/>
        <v>0</v>
      </c>
      <c r="SW174" s="232">
        <f t="shared" si="4509"/>
        <v>0</v>
      </c>
      <c r="SX174" s="232">
        <v>0</v>
      </c>
      <c r="SY174" s="232">
        <f t="shared" ref="SY174" si="4510">SUM(SY175:SY179)</f>
        <v>150</v>
      </c>
      <c r="SZ174" s="232"/>
      <c r="TA174" s="232">
        <f t="shared" ref="TA174" si="4511">SUM(TA175:TA179)</f>
        <v>34500</v>
      </c>
      <c r="TB174" s="232">
        <v>0</v>
      </c>
      <c r="TC174" s="232">
        <f t="shared" ref="TC174" si="4512">SUM(TC175:TC179)</f>
        <v>150</v>
      </c>
      <c r="TD174" s="232"/>
      <c r="TE174" s="232">
        <f t="shared" ref="TE174" si="4513">SUM(TE175:TE179)</f>
        <v>38250</v>
      </c>
      <c r="TF174" s="232">
        <v>0</v>
      </c>
      <c r="TG174" s="232">
        <f t="shared" ref="TG174" si="4514">SUM(TG175:TG179)</f>
        <v>100</v>
      </c>
      <c r="TH174" s="232"/>
      <c r="TI174" s="232">
        <f t="shared" ref="TI174" si="4515">SUM(TI175:TI179)</f>
        <v>25500</v>
      </c>
      <c r="TJ174" s="232">
        <v>17.3</v>
      </c>
      <c r="TK174" s="232">
        <f t="shared" ref="TK174" si="4516">SUM(TK175:TK179)</f>
        <v>240</v>
      </c>
      <c r="TL174" s="232"/>
      <c r="TM174" s="232">
        <f t="shared" ref="TM174" si="4517">SUM(TM175:TM179)</f>
        <v>50047</v>
      </c>
      <c r="TN174" s="232">
        <v>29.05</v>
      </c>
      <c r="TO174" s="232">
        <f t="shared" ref="TO174" si="4518">SUM(TO175:TO179)</f>
        <v>220</v>
      </c>
      <c r="TP174" s="232"/>
      <c r="TQ174" s="232">
        <f t="shared" ref="TQ174" si="4519">SUM(TQ175:TQ179)</f>
        <v>56100</v>
      </c>
      <c r="TR174" s="232">
        <v>22.975000000000001</v>
      </c>
      <c r="TS174" s="232">
        <f t="shared" ref="TS174" si="4520">SUM(TS175:TS179)</f>
        <v>300</v>
      </c>
      <c r="TT174" s="232"/>
      <c r="TU174" s="232">
        <f t="shared" ref="TU174" si="4521">SUM(TU175:TU179)</f>
        <v>67577.600000000006</v>
      </c>
      <c r="TV174" s="232">
        <v>41.744999999999997</v>
      </c>
      <c r="TW174" s="232">
        <f t="shared" ref="TW174" si="4522">SUM(TW175:TW179)</f>
        <v>350</v>
      </c>
      <c r="TX174" s="232"/>
      <c r="TY174" s="232">
        <f t="shared" ref="TY174" si="4523">SUM(TY175:TY179)</f>
        <v>72520.5</v>
      </c>
      <c r="TZ174" s="232">
        <v>85.25</v>
      </c>
      <c r="UA174" s="232">
        <f t="shared" ref="UA174" si="4524">SUM(UA175:UA179)</f>
        <v>300</v>
      </c>
      <c r="UB174" s="232"/>
      <c r="UC174" s="232">
        <f t="shared" ref="UC174" si="4525">SUM(UC175:UC179)</f>
        <v>43041</v>
      </c>
      <c r="UD174" s="232">
        <v>69.135000000000005</v>
      </c>
      <c r="UE174" s="232">
        <f t="shared" ref="UE174" si="4526">SUM(UE175:UE179)</f>
        <v>300</v>
      </c>
      <c r="UF174" s="232"/>
      <c r="UG174" s="232">
        <f t="shared" ref="UG174" si="4527">SUM(UG175:UG179)</f>
        <v>43041</v>
      </c>
      <c r="UH174" s="232">
        <v>158.81700000000001</v>
      </c>
      <c r="UI174" s="232">
        <f t="shared" ref="UI174" si="4528">SUM(UI175:UI179)</f>
        <v>100</v>
      </c>
      <c r="UJ174" s="232"/>
      <c r="UK174" s="232">
        <f t="shared" ref="UK174" si="4529">SUM(UK175:UK179)</f>
        <v>21428</v>
      </c>
      <c r="UL174" s="232">
        <f t="shared" si="4509"/>
        <v>31.174999999999997</v>
      </c>
      <c r="UM174" s="232">
        <f t="shared" si="4509"/>
        <v>100</v>
      </c>
      <c r="UN174" s="232"/>
      <c r="UO174" s="232">
        <f t="shared" si="4509"/>
        <v>21428</v>
      </c>
      <c r="UP174" s="232">
        <f t="shared" si="4509"/>
        <v>17.975000000000001</v>
      </c>
      <c r="UQ174" s="232">
        <f t="shared" si="4509"/>
        <v>0</v>
      </c>
      <c r="UR174" s="232"/>
      <c r="US174" s="232">
        <f t="shared" si="4509"/>
        <v>0</v>
      </c>
      <c r="UT174" s="232">
        <f t="shared" si="4509"/>
        <v>54.497</v>
      </c>
      <c r="UU174" s="232">
        <f t="shared" si="4509"/>
        <v>0</v>
      </c>
      <c r="UV174" s="232"/>
      <c r="UW174" s="232">
        <f t="shared" si="4509"/>
        <v>0</v>
      </c>
      <c r="UX174" s="232">
        <f t="shared" si="4509"/>
        <v>5.6</v>
      </c>
      <c r="UY174" s="232">
        <f t="shared" si="4509"/>
        <v>0</v>
      </c>
      <c r="UZ174" s="232"/>
      <c r="VA174" s="232">
        <f t="shared" si="4509"/>
        <v>0</v>
      </c>
      <c r="VB174" s="232">
        <f t="shared" si="4509"/>
        <v>-46.875</v>
      </c>
      <c r="VC174" s="232">
        <f t="shared" si="4509"/>
        <v>0</v>
      </c>
      <c r="VD174" s="232"/>
      <c r="VE174" s="232">
        <f t="shared" si="4509"/>
        <v>0</v>
      </c>
      <c r="VF174" s="232">
        <f t="shared" si="4509"/>
        <v>125.33</v>
      </c>
      <c r="VG174" s="232">
        <f t="shared" si="4509"/>
        <v>50</v>
      </c>
      <c r="VH174" s="232"/>
      <c r="VI174" s="232">
        <f t="shared" si="4509"/>
        <v>7173.5</v>
      </c>
      <c r="VJ174" s="232">
        <f t="shared" si="4509"/>
        <v>46.4</v>
      </c>
      <c r="VK174" s="232">
        <f t="shared" si="4509"/>
        <v>20</v>
      </c>
      <c r="VL174" s="232"/>
      <c r="VM174" s="232">
        <f t="shared" si="4509"/>
        <v>2869.4</v>
      </c>
      <c r="VN174" s="232">
        <f t="shared" si="4509"/>
        <v>385.32400000000001</v>
      </c>
      <c r="VO174" s="232">
        <f t="shared" si="4509"/>
        <v>20</v>
      </c>
      <c r="VP174" s="232"/>
      <c r="VQ174" s="232">
        <f t="shared" si="4509"/>
        <v>2869.4</v>
      </c>
      <c r="VR174" s="232">
        <f t="shared" si="4509"/>
        <v>45</v>
      </c>
      <c r="VS174" s="232">
        <f t="shared" si="4509"/>
        <v>80</v>
      </c>
      <c r="VT174" s="232"/>
      <c r="VU174" s="232">
        <f t="shared" si="4509"/>
        <v>15786.800000000001</v>
      </c>
      <c r="VV174" s="232">
        <f t="shared" si="4509"/>
        <v>30</v>
      </c>
      <c r="VW174" s="232"/>
      <c r="VX174" s="232">
        <f t="shared" si="4509"/>
        <v>4304.1000000000004</v>
      </c>
      <c r="VY174" s="232">
        <f t="shared" si="4509"/>
        <v>180</v>
      </c>
      <c r="VZ174" s="232"/>
      <c r="WA174" s="232">
        <f t="shared" si="4509"/>
        <v>36555.199999999997</v>
      </c>
      <c r="WB174" s="232">
        <f t="shared" si="4509"/>
        <v>140</v>
      </c>
      <c r="WC174" s="232"/>
      <c r="WD174" s="232">
        <f t="shared" si="4509"/>
        <v>24395</v>
      </c>
      <c r="WE174" s="232">
        <v>0</v>
      </c>
      <c r="WF174" s="232">
        <v>0</v>
      </c>
      <c r="WG174" s="232">
        <v>98.174999999999997</v>
      </c>
      <c r="WH174" s="232">
        <v>15315.3</v>
      </c>
      <c r="WI174" s="232">
        <v>92.4</v>
      </c>
      <c r="WJ174" s="232">
        <v>14414.4</v>
      </c>
      <c r="WK174" s="232">
        <v>127.02500000000001</v>
      </c>
      <c r="WL174" s="232">
        <v>18585.78</v>
      </c>
      <c r="WM174" s="232">
        <v>92.35</v>
      </c>
      <c r="WN174" s="232">
        <v>13249.47</v>
      </c>
      <c r="WO174" s="232">
        <v>109.675</v>
      </c>
      <c r="WP174" s="232">
        <v>19594.02</v>
      </c>
      <c r="WQ174" s="232">
        <v>236.75</v>
      </c>
      <c r="WR174" s="232">
        <v>39802.730000000003</v>
      </c>
      <c r="WS174" s="232">
        <v>257.17500000000001</v>
      </c>
      <c r="WT174" s="232">
        <v>37423.86</v>
      </c>
      <c r="WU174" s="232">
        <v>141.95000000000002</v>
      </c>
      <c r="WV174" s="232">
        <v>20773.689999999999</v>
      </c>
      <c r="WW174" s="232">
        <v>102.2</v>
      </c>
      <c r="WX174" s="232">
        <v>17302.46</v>
      </c>
      <c r="WY174" s="232">
        <f t="shared" si="4509"/>
        <v>0</v>
      </c>
      <c r="WZ174" s="232">
        <f t="shared" si="4509"/>
        <v>0</v>
      </c>
      <c r="XA174" s="232">
        <f t="shared" si="4509"/>
        <v>0</v>
      </c>
      <c r="XB174" s="232">
        <f t="shared" si="4509"/>
        <v>0</v>
      </c>
      <c r="XC174" s="232">
        <f t="shared" ref="XC174:ABV174" si="4530">SUM(XC175:XC179)</f>
        <v>0</v>
      </c>
      <c r="XD174" s="232">
        <f t="shared" si="4530"/>
        <v>0</v>
      </c>
      <c r="XE174" s="232">
        <f t="shared" si="4530"/>
        <v>17.3</v>
      </c>
      <c r="XF174" s="232">
        <f t="shared" si="4530"/>
        <v>2482.0300000000002</v>
      </c>
      <c r="XG174" s="232">
        <f t="shared" si="4530"/>
        <v>29.05</v>
      </c>
      <c r="XH174" s="232">
        <f t="shared" si="4530"/>
        <v>4167.8100000000004</v>
      </c>
      <c r="XI174" s="232">
        <f t="shared" si="4530"/>
        <v>22.975000000000001</v>
      </c>
      <c r="XJ174" s="232">
        <f t="shared" si="4530"/>
        <v>3255.3</v>
      </c>
      <c r="XK174" s="232">
        <f t="shared" si="4530"/>
        <v>41.744999999999997</v>
      </c>
      <c r="XL174" s="232">
        <f t="shared" si="4530"/>
        <v>7821.9000000000005</v>
      </c>
      <c r="XM174" s="232">
        <f t="shared" si="4530"/>
        <v>85.25</v>
      </c>
      <c r="XN174" s="232">
        <f t="shared" si="4530"/>
        <v>17132.13</v>
      </c>
      <c r="XO174" s="232">
        <f t="shared" si="4530"/>
        <v>69.135000000000005</v>
      </c>
      <c r="XP174" s="232">
        <f t="shared" si="4530"/>
        <v>13639.849999999999</v>
      </c>
      <c r="XQ174" s="232">
        <f t="shared" si="4530"/>
        <v>158.81700000000001</v>
      </c>
      <c r="XR174" s="232">
        <f t="shared" si="4530"/>
        <v>27871.170000000002</v>
      </c>
      <c r="XS174" s="232">
        <f t="shared" si="4530"/>
        <v>31.174999999999997</v>
      </c>
      <c r="XT174" s="232">
        <f t="shared" si="4530"/>
        <v>6669.32</v>
      </c>
      <c r="XU174" s="232">
        <v>0</v>
      </c>
      <c r="XV174" s="232">
        <f t="shared" ref="XV174" si="4531">SUM(XV175:XV179)</f>
        <v>0</v>
      </c>
      <c r="XW174" s="232"/>
      <c r="XX174" s="232">
        <f t="shared" ref="XX174" si="4532">SUM(XX175:XX179)</f>
        <v>0</v>
      </c>
      <c r="XY174" s="232">
        <v>0</v>
      </c>
      <c r="XZ174" s="232">
        <f t="shared" ref="XZ174" si="4533">SUM(XZ175:XZ179)</f>
        <v>0</v>
      </c>
      <c r="YA174" s="232"/>
      <c r="YB174" s="232">
        <f t="shared" ref="YB174" si="4534">SUM(YB175:YB179)</f>
        <v>0</v>
      </c>
      <c r="YC174" s="232">
        <v>0</v>
      </c>
      <c r="YD174" s="232">
        <f t="shared" ref="YD174" si="4535">SUM(YD175:YD179)</f>
        <v>0</v>
      </c>
      <c r="YE174" s="232"/>
      <c r="YF174" s="232">
        <f t="shared" ref="YF174" si="4536">SUM(YF175:YF179)</f>
        <v>0</v>
      </c>
      <c r="YG174" s="232">
        <v>0</v>
      </c>
      <c r="YH174" s="232">
        <f t="shared" ref="YH174" si="4537">SUM(YH175:YH179)</f>
        <v>0</v>
      </c>
      <c r="YI174" s="232"/>
      <c r="YJ174" s="232">
        <f t="shared" ref="YJ174" si="4538">SUM(YJ175:YJ179)</f>
        <v>0</v>
      </c>
      <c r="YK174" s="232">
        <v>0</v>
      </c>
      <c r="YL174" s="232">
        <f t="shared" ref="YL174" si="4539">SUM(YL175:YL179)</f>
        <v>0</v>
      </c>
      <c r="YM174" s="232"/>
      <c r="YN174" s="232">
        <f t="shared" ref="YN174" si="4540">SUM(YN175:YN179)</f>
        <v>0</v>
      </c>
      <c r="YO174" s="232">
        <v>0</v>
      </c>
      <c r="YP174" s="232">
        <f t="shared" ref="YP174" si="4541">SUM(YP175:YP179)</f>
        <v>0</v>
      </c>
      <c r="YQ174" s="232"/>
      <c r="YR174" s="232">
        <f t="shared" ref="YR174" si="4542">SUM(YR175:YR179)</f>
        <v>0</v>
      </c>
      <c r="YS174" s="232">
        <v>0</v>
      </c>
      <c r="YT174" s="232">
        <f t="shared" ref="YT174" si="4543">SUM(YT175:YT179)</f>
        <v>0</v>
      </c>
      <c r="YU174" s="232"/>
      <c r="YV174" s="232">
        <f t="shared" ref="YV174" si="4544">SUM(YV175:YV179)</f>
        <v>0</v>
      </c>
      <c r="YW174" s="232">
        <v>0</v>
      </c>
      <c r="YX174" s="232">
        <f t="shared" ref="YX174" si="4545">SUM(YX175:YX179)</f>
        <v>0</v>
      </c>
      <c r="YY174" s="232"/>
      <c r="YZ174" s="232">
        <f t="shared" ref="YZ174" si="4546">SUM(YZ175:YZ179)</f>
        <v>0</v>
      </c>
      <c r="ZA174" s="232">
        <v>145</v>
      </c>
      <c r="ZB174" s="232">
        <f t="shared" ref="ZB174" si="4547">SUM(ZB175:ZB179)</f>
        <v>0</v>
      </c>
      <c r="ZC174" s="232"/>
      <c r="ZD174" s="232">
        <f t="shared" ref="ZD174" si="4548">SUM(ZD175:ZD179)</f>
        <v>0</v>
      </c>
      <c r="ZE174" s="232">
        <v>454.4</v>
      </c>
      <c r="ZF174" s="232">
        <f t="shared" ref="ZF174" si="4549">SUM(ZF175:ZF179)</f>
        <v>0</v>
      </c>
      <c r="ZG174" s="232"/>
      <c r="ZH174" s="232">
        <f t="shared" ref="ZH174" si="4550">SUM(ZH175:ZH179)</f>
        <v>0</v>
      </c>
      <c r="ZI174" s="232">
        <f t="shared" si="4530"/>
        <v>489.4</v>
      </c>
      <c r="ZJ174" s="232">
        <f t="shared" si="4530"/>
        <v>0</v>
      </c>
      <c r="ZK174" s="232"/>
      <c r="ZL174" s="232">
        <f t="shared" si="4530"/>
        <v>0</v>
      </c>
      <c r="ZM174" s="232">
        <f t="shared" si="4530"/>
        <v>0</v>
      </c>
      <c r="ZN174" s="232">
        <f t="shared" si="4530"/>
        <v>0</v>
      </c>
      <c r="ZO174" s="232"/>
      <c r="ZP174" s="232">
        <f t="shared" si="4530"/>
        <v>0</v>
      </c>
      <c r="ZQ174" s="232">
        <f t="shared" si="4530"/>
        <v>0</v>
      </c>
      <c r="ZR174" s="232">
        <f t="shared" si="4530"/>
        <v>0</v>
      </c>
      <c r="ZS174" s="232"/>
      <c r="ZT174" s="232">
        <f t="shared" si="4530"/>
        <v>0</v>
      </c>
      <c r="ZU174" s="232">
        <f t="shared" si="4530"/>
        <v>0</v>
      </c>
      <c r="ZV174" s="232">
        <f t="shared" si="4530"/>
        <v>0</v>
      </c>
      <c r="ZW174" s="232"/>
      <c r="ZX174" s="232">
        <f t="shared" si="4530"/>
        <v>0</v>
      </c>
      <c r="ZY174" s="232">
        <f t="shared" si="4530"/>
        <v>0</v>
      </c>
      <c r="ZZ174" s="232">
        <f t="shared" si="4530"/>
        <v>0</v>
      </c>
      <c r="AAA174" s="232"/>
      <c r="AAB174" s="232">
        <f t="shared" si="4530"/>
        <v>0</v>
      </c>
      <c r="AAC174" s="232">
        <f t="shared" si="4530"/>
        <v>0</v>
      </c>
      <c r="AAD174" s="232">
        <f t="shared" si="4530"/>
        <v>0</v>
      </c>
      <c r="AAE174" s="232"/>
      <c r="AAF174" s="232">
        <f t="shared" si="4530"/>
        <v>0</v>
      </c>
      <c r="AAG174" s="232">
        <f t="shared" si="4530"/>
        <v>0</v>
      </c>
      <c r="AAH174" s="232">
        <f t="shared" si="4530"/>
        <v>0</v>
      </c>
      <c r="AAI174" s="232"/>
      <c r="AAJ174" s="232">
        <f t="shared" si="4530"/>
        <v>0</v>
      </c>
      <c r="AAK174" s="232">
        <f t="shared" si="4530"/>
        <v>0</v>
      </c>
      <c r="AAL174" s="232">
        <f t="shared" si="4530"/>
        <v>0</v>
      </c>
      <c r="AAM174" s="232"/>
      <c r="AAN174" s="232">
        <f t="shared" si="4530"/>
        <v>0</v>
      </c>
      <c r="AAO174" s="232">
        <f t="shared" si="4530"/>
        <v>0</v>
      </c>
      <c r="AAP174" s="232">
        <f t="shared" si="4530"/>
        <v>0</v>
      </c>
      <c r="AAQ174" s="232"/>
      <c r="AAR174" s="232">
        <f t="shared" si="4530"/>
        <v>0</v>
      </c>
      <c r="AAS174" s="232">
        <f t="shared" si="4530"/>
        <v>0</v>
      </c>
      <c r="AAT174" s="232"/>
      <c r="AAU174" s="232">
        <f t="shared" si="4530"/>
        <v>0</v>
      </c>
      <c r="AAV174" s="232">
        <f t="shared" si="4530"/>
        <v>200</v>
      </c>
      <c r="AAW174" s="232"/>
      <c r="AAX174" s="232">
        <f t="shared" si="4530"/>
        <v>41000</v>
      </c>
      <c r="AAY174" s="232">
        <f t="shared" si="4530"/>
        <v>600</v>
      </c>
      <c r="AAZ174" s="232"/>
      <c r="ABA174" s="232">
        <f t="shared" si="4530"/>
        <v>120000</v>
      </c>
      <c r="ABB174" s="232">
        <v>0</v>
      </c>
      <c r="ABC174" s="232">
        <v>0</v>
      </c>
      <c r="ABD174" s="232">
        <v>0</v>
      </c>
      <c r="ABE174" s="232">
        <v>0</v>
      </c>
      <c r="ABF174" s="232">
        <v>0</v>
      </c>
      <c r="ABG174" s="232">
        <v>0</v>
      </c>
      <c r="ABH174" s="232">
        <v>0</v>
      </c>
      <c r="ABI174" s="232">
        <v>0</v>
      </c>
      <c r="ABJ174" s="232">
        <v>0</v>
      </c>
      <c r="ABK174" s="232">
        <v>0</v>
      </c>
      <c r="ABL174" s="232">
        <v>0</v>
      </c>
      <c r="ABM174" s="232">
        <v>0</v>
      </c>
      <c r="ABN174" s="232">
        <v>0</v>
      </c>
      <c r="ABO174" s="232">
        <v>0</v>
      </c>
      <c r="ABP174" s="232">
        <v>0</v>
      </c>
      <c r="ABQ174" s="232">
        <v>0</v>
      </c>
      <c r="ABR174" s="232">
        <v>0</v>
      </c>
      <c r="ABS174" s="232">
        <v>0</v>
      </c>
      <c r="ABT174" s="232">
        <v>0</v>
      </c>
      <c r="ABU174" s="232">
        <v>0</v>
      </c>
      <c r="ABV174" s="232">
        <f t="shared" si="4530"/>
        <v>0</v>
      </c>
      <c r="ABW174" s="232">
        <f t="shared" ref="ABW174:AFV174" si="4551">SUM(ABW175:ABW179)</f>
        <v>0</v>
      </c>
      <c r="ABX174" s="232">
        <f t="shared" si="4551"/>
        <v>0</v>
      </c>
      <c r="ABY174" s="232">
        <f t="shared" si="4551"/>
        <v>0</v>
      </c>
      <c r="ABZ174" s="232">
        <f t="shared" si="4551"/>
        <v>0</v>
      </c>
      <c r="ACA174" s="232">
        <f t="shared" si="4551"/>
        <v>0</v>
      </c>
      <c r="ACB174" s="232">
        <f t="shared" si="4551"/>
        <v>0</v>
      </c>
      <c r="ACC174" s="232">
        <f t="shared" si="4551"/>
        <v>0</v>
      </c>
      <c r="ACD174" s="232">
        <f t="shared" si="4551"/>
        <v>0</v>
      </c>
      <c r="ACE174" s="232">
        <f t="shared" si="4551"/>
        <v>0</v>
      </c>
      <c r="ACF174" s="232">
        <f t="shared" si="4551"/>
        <v>0</v>
      </c>
      <c r="ACG174" s="232">
        <f t="shared" si="4551"/>
        <v>0</v>
      </c>
      <c r="ACH174" s="232">
        <f t="shared" si="4551"/>
        <v>0</v>
      </c>
      <c r="ACI174" s="232">
        <f t="shared" si="4551"/>
        <v>0</v>
      </c>
      <c r="ACJ174" s="232">
        <f t="shared" si="4551"/>
        <v>0</v>
      </c>
      <c r="ACK174" s="232">
        <f t="shared" si="4551"/>
        <v>0</v>
      </c>
      <c r="ACL174" s="232">
        <f t="shared" si="4551"/>
        <v>145</v>
      </c>
      <c r="ACM174" s="232">
        <f t="shared" si="4551"/>
        <v>29725</v>
      </c>
      <c r="ACN174" s="232">
        <f t="shared" si="4551"/>
        <v>454.4</v>
      </c>
      <c r="ACO174" s="232">
        <f t="shared" si="4551"/>
        <v>93152</v>
      </c>
      <c r="ACP174" s="232">
        <f t="shared" si="4551"/>
        <v>489.4</v>
      </c>
      <c r="ACQ174" s="232">
        <f t="shared" si="4551"/>
        <v>100327</v>
      </c>
      <c r="ACR174" s="232">
        <v>0</v>
      </c>
      <c r="ACS174" s="232">
        <v>0</v>
      </c>
      <c r="ACT174" s="232"/>
      <c r="ACU174" s="232">
        <f t="shared" ref="ACU174" si="4552">SUM(ACU175:ACU179)</f>
        <v>0</v>
      </c>
      <c r="ACV174" s="232">
        <v>0</v>
      </c>
      <c r="ACW174" s="232">
        <v>0</v>
      </c>
      <c r="ACX174" s="232"/>
      <c r="ACY174" s="232">
        <f t="shared" ref="ACY174" si="4553">SUM(ACY175:ACY179)</f>
        <v>0</v>
      </c>
      <c r="ACZ174" s="232">
        <v>0</v>
      </c>
      <c r="ADA174" s="232">
        <v>0</v>
      </c>
      <c r="ADB174" s="232"/>
      <c r="ADC174" s="232">
        <f t="shared" ref="ADC174" si="4554">SUM(ADC175:ADC179)</f>
        <v>0</v>
      </c>
      <c r="ADD174" s="232">
        <v>0</v>
      </c>
      <c r="ADE174" s="232">
        <v>0</v>
      </c>
      <c r="ADF174" s="232"/>
      <c r="ADG174" s="232">
        <f t="shared" ref="ADG174" si="4555">SUM(ADG175:ADG179)</f>
        <v>0</v>
      </c>
      <c r="ADH174" s="232">
        <v>0</v>
      </c>
      <c r="ADI174" s="232">
        <f t="shared" ref="ADI174" si="4556">SUM(ADI175:ADI179)</f>
        <v>0</v>
      </c>
      <c r="ADJ174" s="232"/>
      <c r="ADK174" s="232">
        <f t="shared" ref="ADK174" si="4557">SUM(ADK175:ADK179)</f>
        <v>0</v>
      </c>
      <c r="ADL174" s="232">
        <v>57.75</v>
      </c>
      <c r="ADM174" s="232">
        <f t="shared" ref="ADM174" si="4558">SUM(ADM175:ADM179)</f>
        <v>0</v>
      </c>
      <c r="ADN174" s="232"/>
      <c r="ADO174" s="232">
        <f t="shared" ref="ADO174" si="4559">SUM(ADO175:ADO179)</f>
        <v>0</v>
      </c>
      <c r="ADP174" s="232">
        <v>23.1</v>
      </c>
      <c r="ADQ174" s="232">
        <f t="shared" ref="ADQ174" si="4560">SUM(ADQ175:ADQ179)</f>
        <v>0</v>
      </c>
      <c r="ADR174" s="232"/>
      <c r="ADS174" s="232">
        <f t="shared" ref="ADS174" si="4561">SUM(ADS175:ADS179)</f>
        <v>0</v>
      </c>
      <c r="ADT174" s="232">
        <v>28.875</v>
      </c>
      <c r="ADU174" s="232">
        <f t="shared" ref="ADU174" si="4562">SUM(ADU175:ADU179)</f>
        <v>100</v>
      </c>
      <c r="ADV174" s="232"/>
      <c r="ADW174" s="232">
        <f t="shared" ref="ADW174" si="4563">SUM(ADW175:ADW179)</f>
        <v>21500</v>
      </c>
      <c r="ADX174" s="232">
        <v>0</v>
      </c>
      <c r="ADY174" s="232">
        <f t="shared" ref="ADY174" si="4564">SUM(ADY175:ADY179)</f>
        <v>100</v>
      </c>
      <c r="ADZ174" s="232"/>
      <c r="AEA174" s="232">
        <f t="shared" ref="AEA174" si="4565">SUM(AEA175:AEA179)</f>
        <v>21500</v>
      </c>
      <c r="AEB174" s="232">
        <v>84.6</v>
      </c>
      <c r="AEC174" s="232">
        <f t="shared" ref="AEC174" si="4566">SUM(AEC175:AEC179)</f>
        <v>0</v>
      </c>
      <c r="AED174" s="232"/>
      <c r="AEE174" s="232">
        <f t="shared" ref="AEE174" si="4567">SUM(AEE175:AEE179)</f>
        <v>0</v>
      </c>
      <c r="AEF174" s="232">
        <f t="shared" si="4551"/>
        <v>16.200000000000003</v>
      </c>
      <c r="AEG174" s="232">
        <f t="shared" si="4551"/>
        <v>0</v>
      </c>
      <c r="AEH174" s="232"/>
      <c r="AEI174" s="232">
        <f t="shared" si="4551"/>
        <v>0</v>
      </c>
      <c r="AEJ174" s="232">
        <f t="shared" si="4551"/>
        <v>0</v>
      </c>
      <c r="AEK174" s="232">
        <f t="shared" si="4551"/>
        <v>0</v>
      </c>
      <c r="AEL174" s="232"/>
      <c r="AEM174" s="232">
        <f t="shared" si="4551"/>
        <v>0</v>
      </c>
      <c r="AEN174" s="232">
        <f t="shared" si="4551"/>
        <v>0</v>
      </c>
      <c r="AEO174" s="232">
        <f t="shared" si="4551"/>
        <v>0</v>
      </c>
      <c r="AEP174" s="232"/>
      <c r="AEQ174" s="232">
        <f t="shared" si="4551"/>
        <v>0</v>
      </c>
      <c r="AER174" s="232">
        <f t="shared" si="4551"/>
        <v>0</v>
      </c>
      <c r="AES174" s="232">
        <f t="shared" si="4551"/>
        <v>0</v>
      </c>
      <c r="AET174" s="232"/>
      <c r="AEU174" s="232">
        <f t="shared" si="4551"/>
        <v>0</v>
      </c>
      <c r="AEV174" s="232">
        <f t="shared" si="4551"/>
        <v>0</v>
      </c>
      <c r="AEW174" s="232">
        <f t="shared" si="4551"/>
        <v>0</v>
      </c>
      <c r="AEX174" s="232"/>
      <c r="AEY174" s="232">
        <f t="shared" si="4551"/>
        <v>0</v>
      </c>
      <c r="AEZ174" s="232">
        <f t="shared" si="4551"/>
        <v>0</v>
      </c>
      <c r="AFA174" s="232">
        <f t="shared" si="4551"/>
        <v>0</v>
      </c>
      <c r="AFB174" s="232"/>
      <c r="AFC174" s="232">
        <f t="shared" si="4551"/>
        <v>0</v>
      </c>
      <c r="AFD174" s="232">
        <f t="shared" si="4551"/>
        <v>18.43</v>
      </c>
      <c r="AFE174" s="232">
        <f t="shared" si="4551"/>
        <v>0</v>
      </c>
      <c r="AFF174" s="232"/>
      <c r="AFG174" s="232">
        <f t="shared" si="4551"/>
        <v>0</v>
      </c>
      <c r="AFH174" s="232">
        <f t="shared" si="4551"/>
        <v>26</v>
      </c>
      <c r="AFI174" s="232">
        <f t="shared" si="4551"/>
        <v>0</v>
      </c>
      <c r="AFJ174" s="232"/>
      <c r="AFK174" s="232">
        <f t="shared" si="4551"/>
        <v>0</v>
      </c>
      <c r="AFL174" s="232">
        <f t="shared" si="4551"/>
        <v>292.74299999999999</v>
      </c>
      <c r="AFM174" s="232">
        <f t="shared" si="4551"/>
        <v>0</v>
      </c>
      <c r="AFN174" s="232"/>
      <c r="AFO174" s="232">
        <f t="shared" si="4551"/>
        <v>0</v>
      </c>
      <c r="AFP174" s="232">
        <f t="shared" si="4551"/>
        <v>0</v>
      </c>
      <c r="AFQ174" s="232"/>
      <c r="AFR174" s="232">
        <f t="shared" si="4551"/>
        <v>0</v>
      </c>
      <c r="AFS174" s="232">
        <f t="shared" si="4551"/>
        <v>60</v>
      </c>
      <c r="AFT174" s="232"/>
      <c r="AFU174" s="232">
        <f t="shared" si="4551"/>
        <v>13200</v>
      </c>
      <c r="AFV174" s="232">
        <f t="shared" si="4551"/>
        <v>60</v>
      </c>
      <c r="AFW174" s="232"/>
      <c r="AFX174" s="232">
        <f t="shared" ref="AFX174:AKZ174" si="4568">SUM(AFX175:AFX179)</f>
        <v>12900</v>
      </c>
      <c r="AFY174" s="232">
        <v>0</v>
      </c>
      <c r="AFZ174" s="232">
        <v>0</v>
      </c>
      <c r="AGA174" s="232">
        <v>0</v>
      </c>
      <c r="AGB174" s="232">
        <v>0</v>
      </c>
      <c r="AGC174" s="232">
        <v>0</v>
      </c>
      <c r="AGD174" s="232">
        <v>0</v>
      </c>
      <c r="AGE174" s="232">
        <v>0</v>
      </c>
      <c r="AGF174" s="232">
        <v>0</v>
      </c>
      <c r="AGG174" s="232">
        <v>0</v>
      </c>
      <c r="AGH174" s="232">
        <v>0</v>
      </c>
      <c r="AGI174" s="232">
        <v>0</v>
      </c>
      <c r="AGJ174" s="232">
        <v>0</v>
      </c>
      <c r="AGK174" s="232">
        <v>0</v>
      </c>
      <c r="AGL174" s="232">
        <v>0</v>
      </c>
      <c r="AGM174" s="232">
        <v>0</v>
      </c>
      <c r="AGN174" s="232">
        <v>0</v>
      </c>
      <c r="AGO174" s="232">
        <v>0</v>
      </c>
      <c r="AGP174" s="232">
        <v>0</v>
      </c>
      <c r="AGQ174" s="232">
        <v>0</v>
      </c>
      <c r="AGR174" s="232">
        <v>0</v>
      </c>
      <c r="AGS174" s="232">
        <f t="shared" si="4568"/>
        <v>0</v>
      </c>
      <c r="AGT174" s="232">
        <f t="shared" si="4568"/>
        <v>0</v>
      </c>
      <c r="AGU174" s="232">
        <f t="shared" si="4568"/>
        <v>0</v>
      </c>
      <c r="AGV174" s="232">
        <f t="shared" si="4568"/>
        <v>0</v>
      </c>
      <c r="AGW174" s="232">
        <f t="shared" si="4568"/>
        <v>0</v>
      </c>
      <c r="AGX174" s="232">
        <f t="shared" si="4568"/>
        <v>0</v>
      </c>
      <c r="AGY174" s="232">
        <f t="shared" si="4568"/>
        <v>0</v>
      </c>
      <c r="AGZ174" s="232">
        <f t="shared" si="4568"/>
        <v>0</v>
      </c>
      <c r="AHA174" s="232">
        <f t="shared" si="4568"/>
        <v>0</v>
      </c>
      <c r="AHB174" s="232">
        <f t="shared" si="4568"/>
        <v>0</v>
      </c>
      <c r="AHC174" s="232">
        <f t="shared" si="4568"/>
        <v>57.75</v>
      </c>
      <c r="AHD174" s="232">
        <f t="shared" si="4568"/>
        <v>18768.75</v>
      </c>
      <c r="AHE174" s="232">
        <f t="shared" si="4568"/>
        <v>23.1</v>
      </c>
      <c r="AHF174" s="232">
        <f t="shared" si="4568"/>
        <v>7507.5</v>
      </c>
      <c r="AHG174" s="232">
        <f t="shared" si="4568"/>
        <v>28.875</v>
      </c>
      <c r="AHH174" s="232">
        <f t="shared" si="4568"/>
        <v>9384.3799999999992</v>
      </c>
      <c r="AHI174" s="232">
        <f t="shared" si="4568"/>
        <v>0</v>
      </c>
      <c r="AHJ174" s="232">
        <f t="shared" si="4568"/>
        <v>0</v>
      </c>
      <c r="AHK174" s="232">
        <f t="shared" si="4568"/>
        <v>84.6</v>
      </c>
      <c r="AHL174" s="232">
        <f t="shared" si="4568"/>
        <v>23463</v>
      </c>
      <c r="AHM174" s="232">
        <f t="shared" si="4568"/>
        <v>16.200000000000003</v>
      </c>
      <c r="AHN174" s="232">
        <f t="shared" si="4568"/>
        <v>3564</v>
      </c>
      <c r="AHO174" s="232">
        <f t="shared" si="3063"/>
        <v>0</v>
      </c>
      <c r="AHP174" s="232">
        <f t="shared" si="3064"/>
        <v>150</v>
      </c>
      <c r="AHQ174" s="232">
        <f t="shared" si="3065"/>
        <v>34500</v>
      </c>
      <c r="AHR174" s="232">
        <f t="shared" si="3066"/>
        <v>34.65</v>
      </c>
      <c r="AHS174" s="232">
        <f t="shared" si="3067"/>
        <v>150</v>
      </c>
      <c r="AHT174" s="232">
        <f t="shared" si="4171"/>
        <v>38250</v>
      </c>
      <c r="AHU174" s="232">
        <f t="shared" si="4172"/>
        <v>34.65</v>
      </c>
      <c r="AHV174" s="232">
        <f t="shared" si="4173"/>
        <v>100</v>
      </c>
      <c r="AHW174" s="232">
        <f t="shared" si="4174"/>
        <v>25500</v>
      </c>
      <c r="AHX174" s="232">
        <v>1518.8</v>
      </c>
      <c r="AHY174" s="232">
        <f t="shared" si="4175"/>
        <v>240</v>
      </c>
      <c r="AHZ174" s="232">
        <f t="shared" si="3762"/>
        <v>50047</v>
      </c>
      <c r="AIA174" s="232">
        <f t="shared" si="3327"/>
        <v>8229.5499999999993</v>
      </c>
      <c r="AIB174" s="232">
        <f t="shared" si="3328"/>
        <v>5220</v>
      </c>
      <c r="AIC174" s="232">
        <f t="shared" si="3329"/>
        <v>1156100</v>
      </c>
      <c r="AID174" s="232">
        <f t="shared" si="3330"/>
        <v>21835.1</v>
      </c>
      <c r="AIE174" s="232">
        <f t="shared" si="3331"/>
        <v>10300</v>
      </c>
      <c r="AIF174" s="232">
        <f t="shared" si="3332"/>
        <v>2267577.6</v>
      </c>
      <c r="AIG174" s="232">
        <f t="shared" si="3333"/>
        <v>28333.469999999998</v>
      </c>
      <c r="AIH174" s="232">
        <f t="shared" si="3334"/>
        <v>25350</v>
      </c>
      <c r="AII174" s="232">
        <f t="shared" si="3335"/>
        <v>5447520.5</v>
      </c>
      <c r="AIJ174" s="232">
        <f t="shared" si="3336"/>
        <v>22359.375</v>
      </c>
      <c r="AIK174" s="232">
        <f t="shared" si="3337"/>
        <v>25400</v>
      </c>
      <c r="AIL174" s="232">
        <f t="shared" si="4011"/>
        <v>5564541</v>
      </c>
      <c r="AIM174" s="232">
        <f t="shared" si="4048"/>
        <v>18567.084999999995</v>
      </c>
      <c r="AIN174" s="232">
        <f t="shared" si="4049"/>
        <v>26700</v>
      </c>
      <c r="AIO174" s="232">
        <f t="shared" si="4050"/>
        <v>5759541</v>
      </c>
      <c r="AIP174" s="232">
        <f t="shared" si="4051"/>
        <v>19574.807000000001</v>
      </c>
      <c r="AIQ174" s="232">
        <f t="shared" si="4052"/>
        <v>43600</v>
      </c>
      <c r="AIR174" s="232">
        <f t="shared" si="4176"/>
        <v>9206428</v>
      </c>
      <c r="AIS174" s="232">
        <f t="shared" si="4568"/>
        <v>22425.825000000001</v>
      </c>
      <c r="AIT174" s="232">
        <f t="shared" si="4568"/>
        <v>35100</v>
      </c>
      <c r="AIU174" s="232">
        <f t="shared" si="4568"/>
        <v>7721428</v>
      </c>
      <c r="AIV174" s="232">
        <f t="shared" si="4568"/>
        <v>29.975000000000001</v>
      </c>
      <c r="AIW174" s="232">
        <f t="shared" si="4568"/>
        <v>0</v>
      </c>
      <c r="AIX174" s="232">
        <f t="shared" si="4568"/>
        <v>0</v>
      </c>
      <c r="AIY174" s="232">
        <f t="shared" si="4568"/>
        <v>56.497</v>
      </c>
      <c r="AIZ174" s="232">
        <f t="shared" si="4568"/>
        <v>0</v>
      </c>
      <c r="AJA174" s="232">
        <f t="shared" si="4568"/>
        <v>0</v>
      </c>
      <c r="AJB174" s="232">
        <f t="shared" si="4568"/>
        <v>63.35</v>
      </c>
      <c r="AJC174" s="232">
        <f t="shared" si="4568"/>
        <v>0</v>
      </c>
      <c r="AJD174" s="232">
        <f t="shared" si="4568"/>
        <v>0</v>
      </c>
      <c r="AJE174" s="232">
        <f t="shared" si="4568"/>
        <v>10.875</v>
      </c>
      <c r="AJF174" s="232">
        <f t="shared" si="4568"/>
        <v>0</v>
      </c>
      <c r="AJG174" s="232">
        <f t="shared" si="4568"/>
        <v>0</v>
      </c>
      <c r="AJH174" s="232">
        <f t="shared" si="4568"/>
        <v>246.60500000000002</v>
      </c>
      <c r="AJI174" s="232">
        <f t="shared" si="4568"/>
        <v>1050</v>
      </c>
      <c r="AJJ174" s="232">
        <f t="shared" si="4568"/>
        <v>222173.5</v>
      </c>
      <c r="AJK174" s="232">
        <f t="shared" si="4568"/>
        <v>12651.535</v>
      </c>
      <c r="AJL174" s="232">
        <f t="shared" si="4568"/>
        <v>7020</v>
      </c>
      <c r="AJM174" s="232">
        <f t="shared" si="4568"/>
        <v>1507869.4</v>
      </c>
      <c r="AJN174" s="232">
        <f t="shared" si="4568"/>
        <v>23416.918999999998</v>
      </c>
      <c r="AJO174" s="232">
        <f t="shared" si="4568"/>
        <v>17920</v>
      </c>
      <c r="AJP174" s="232">
        <f t="shared" si="4568"/>
        <v>3527869.4</v>
      </c>
      <c r="AJQ174" s="232">
        <f t="shared" si="4568"/>
        <v>33792.328000000001</v>
      </c>
      <c r="AJR174" s="232">
        <f t="shared" si="4568"/>
        <v>17880</v>
      </c>
      <c r="AJS174" s="232">
        <f t="shared" si="4568"/>
        <v>3525786.8</v>
      </c>
      <c r="AJT174" s="232">
        <f t="shared" si="4568"/>
        <v>11757</v>
      </c>
      <c r="AJU174" s="232">
        <f t="shared" si="4568"/>
        <v>2510846.6</v>
      </c>
      <c r="AJV174" s="232">
        <f t="shared" si="4568"/>
        <v>12440</v>
      </c>
      <c r="AJW174" s="232">
        <f t="shared" si="4568"/>
        <v>2699755.2</v>
      </c>
      <c r="AJX174" s="232">
        <f t="shared" si="4568"/>
        <v>28800</v>
      </c>
      <c r="AJY174" s="232">
        <f t="shared" si="4568"/>
        <v>6317294.9999999991</v>
      </c>
      <c r="AJZ174" s="232">
        <f t="shared" si="3073"/>
        <v>0</v>
      </c>
      <c r="AKA174" s="232">
        <f t="shared" si="3074"/>
        <v>0</v>
      </c>
      <c r="AKB174" s="232">
        <v>98.174999999999997</v>
      </c>
      <c r="AKC174" s="232">
        <v>15315.3</v>
      </c>
      <c r="AKD174" s="232">
        <v>3672.9</v>
      </c>
      <c r="AKE174" s="232">
        <v>813917.12</v>
      </c>
      <c r="AKF174" s="232">
        <f t="shared" si="4177"/>
        <v>14027.45</v>
      </c>
      <c r="AKG174" s="232">
        <f t="shared" si="4178"/>
        <v>3046308.8</v>
      </c>
      <c r="AKH174" s="180">
        <f t="shared" si="4179"/>
        <v>14587.515000000001</v>
      </c>
      <c r="AKI174" s="180">
        <f t="shared" si="4348"/>
        <v>3220037.1</v>
      </c>
      <c r="AKJ174" s="180">
        <v>31277.35</v>
      </c>
      <c r="AKK174" s="180">
        <v>6827227.7899999991</v>
      </c>
      <c r="AKL174" s="180">
        <f t="shared" si="3996"/>
        <v>27651.15</v>
      </c>
      <c r="AKM174" s="180">
        <f t="shared" si="3343"/>
        <v>6166636.3400000008</v>
      </c>
      <c r="AKN174" s="180">
        <f t="shared" si="4328"/>
        <v>30443.1</v>
      </c>
      <c r="AKO174" s="180">
        <f t="shared" si="4349"/>
        <v>6714502.2200000007</v>
      </c>
      <c r="AKP174" s="180">
        <f t="shared" si="4180"/>
        <v>56101.7</v>
      </c>
      <c r="AKQ174" s="180">
        <f t="shared" si="4181"/>
        <v>12456664.689999999</v>
      </c>
      <c r="AKR174" s="180">
        <f t="shared" si="4182"/>
        <v>102.2</v>
      </c>
      <c r="AKS174" s="180">
        <f t="shared" si="4183"/>
        <v>17302.46</v>
      </c>
      <c r="AKT174" s="180">
        <f t="shared" si="4568"/>
        <v>0</v>
      </c>
      <c r="AKU174" s="180">
        <f t="shared" si="4568"/>
        <v>0</v>
      </c>
      <c r="AKV174" s="180">
        <f t="shared" si="4568"/>
        <v>0</v>
      </c>
      <c r="AKW174" s="180">
        <f t="shared" si="4568"/>
        <v>0</v>
      </c>
      <c r="AKX174" s="180">
        <f t="shared" si="4568"/>
        <v>34.65</v>
      </c>
      <c r="AKY174" s="180">
        <f t="shared" si="4568"/>
        <v>5197.5</v>
      </c>
      <c r="AKZ174" s="180">
        <f t="shared" si="4568"/>
        <v>1518.8</v>
      </c>
      <c r="ALA174" s="180">
        <f t="shared" ref="ALA174:ALR174" si="4569">SUM(ALA175:ALA179)</f>
        <v>293201.32000000007</v>
      </c>
      <c r="ALB174" s="180">
        <f t="shared" si="4569"/>
        <v>8229.5499999999993</v>
      </c>
      <c r="ALC174" s="180">
        <f t="shared" si="4569"/>
        <v>1703903.76</v>
      </c>
      <c r="ALD174" s="180">
        <f t="shared" si="4569"/>
        <v>21835.1</v>
      </c>
      <c r="ALE174" s="180">
        <f t="shared" si="4569"/>
        <v>4453936</v>
      </c>
      <c r="ALF174" s="180">
        <f t="shared" si="4569"/>
        <v>28333.469999999998</v>
      </c>
      <c r="ALG174" s="180">
        <f t="shared" si="4569"/>
        <v>5745302.04</v>
      </c>
      <c r="ALH174" s="180">
        <f t="shared" si="4569"/>
        <v>22359.374999999996</v>
      </c>
      <c r="ALI174" s="180">
        <f t="shared" si="4569"/>
        <v>4822138.4099999992</v>
      </c>
      <c r="ALJ174" s="180">
        <f t="shared" si="4569"/>
        <v>18567.084999999992</v>
      </c>
      <c r="ALK174" s="180">
        <f t="shared" si="4569"/>
        <v>3946644.45</v>
      </c>
      <c r="ALL174" s="180">
        <f t="shared" si="4569"/>
        <v>3946644.45</v>
      </c>
      <c r="ALM174" s="180">
        <f t="shared" si="4569"/>
        <v>19574.807000000001</v>
      </c>
      <c r="ALN174" s="180">
        <f t="shared" si="4569"/>
        <v>4423389.9000000004</v>
      </c>
      <c r="ALO174" s="180">
        <f t="shared" si="4569"/>
        <v>4423389.9000000004</v>
      </c>
      <c r="ALP174" s="180">
        <f t="shared" si="4569"/>
        <v>22425.825000000001</v>
      </c>
      <c r="ALQ174" s="180">
        <f t="shared" si="4569"/>
        <v>5239917.0000000009</v>
      </c>
      <c r="ALR174" s="180">
        <f t="shared" si="4569"/>
        <v>5239917</v>
      </c>
    </row>
    <row r="175" spans="1:16227" s="115" customFormat="1" ht="18" hidden="1" customHeight="1" outlineLevel="1" x14ac:dyDescent="0.25">
      <c r="A175" s="120"/>
      <c r="B175" s="120"/>
      <c r="C175" s="296" t="s">
        <v>256</v>
      </c>
      <c r="D175" s="177">
        <v>0</v>
      </c>
      <c r="E175" s="207">
        <v>0</v>
      </c>
      <c r="F175" s="207"/>
      <c r="G175" s="226"/>
      <c r="H175" s="226">
        <v>214.5</v>
      </c>
      <c r="I175" s="208">
        <f>G175*H175</f>
        <v>0</v>
      </c>
      <c r="J175" s="207"/>
      <c r="K175" s="226"/>
      <c r="L175" s="226">
        <v>214.5</v>
      </c>
      <c r="M175" s="208">
        <f>K175*L175</f>
        <v>0</v>
      </c>
      <c r="N175" s="207"/>
      <c r="O175" s="226"/>
      <c r="P175" s="226">
        <v>214.5</v>
      </c>
      <c r="Q175" s="208">
        <f>O175*P175</f>
        <v>0</v>
      </c>
      <c r="R175" s="207">
        <v>0</v>
      </c>
      <c r="S175" s="226"/>
      <c r="T175" s="226">
        <v>214.5</v>
      </c>
      <c r="U175" s="208">
        <f>S175*T175</f>
        <v>0</v>
      </c>
      <c r="V175" s="207">
        <v>0</v>
      </c>
      <c r="W175" s="226"/>
      <c r="X175" s="226">
        <v>214.5</v>
      </c>
      <c r="Y175" s="208">
        <f>W175*X175</f>
        <v>0</v>
      </c>
      <c r="Z175" s="207">
        <v>0</v>
      </c>
      <c r="AA175" s="226"/>
      <c r="AB175" s="226">
        <v>214.5</v>
      </c>
      <c r="AC175" s="208">
        <f>AA175*AB175</f>
        <v>0</v>
      </c>
      <c r="AD175" s="207">
        <v>0</v>
      </c>
      <c r="AE175" s="226"/>
      <c r="AF175" s="226">
        <v>214.5</v>
      </c>
      <c r="AG175" s="208">
        <f>AE175*AF175</f>
        <v>0</v>
      </c>
      <c r="AH175" s="207">
        <v>8339.1</v>
      </c>
      <c r="AI175" s="226"/>
      <c r="AJ175" s="226">
        <v>214.5</v>
      </c>
      <c r="AK175" s="208">
        <f>AI175*AJ175</f>
        <v>0</v>
      </c>
      <c r="AL175" s="207">
        <v>12139.05</v>
      </c>
      <c r="AM175" s="226"/>
      <c r="AN175" s="226">
        <v>214.5</v>
      </c>
      <c r="AO175" s="208">
        <f>AM175*AN175</f>
        <v>0</v>
      </c>
      <c r="AP175" s="207">
        <v>16861.29</v>
      </c>
      <c r="AQ175" s="226"/>
      <c r="AR175" s="226">
        <v>214.5</v>
      </c>
      <c r="AS175" s="208">
        <f>AQ175*AR175</f>
        <v>0</v>
      </c>
      <c r="AT175" s="207">
        <v>21875.7</v>
      </c>
      <c r="AU175" s="226"/>
      <c r="AV175" s="226">
        <v>214.5</v>
      </c>
      <c r="AW175" s="208">
        <f>AU175*AV175</f>
        <v>0</v>
      </c>
      <c r="AX175" s="207">
        <v>0</v>
      </c>
      <c r="AY175" s="226"/>
      <c r="AZ175" s="226">
        <v>214.5</v>
      </c>
      <c r="BA175" s="208">
        <f>AY175*AZ175</f>
        <v>0</v>
      </c>
      <c r="BB175" s="207">
        <v>0</v>
      </c>
      <c r="BC175" s="226"/>
      <c r="BD175" s="226">
        <v>214.5</v>
      </c>
      <c r="BE175" s="208">
        <f>BC175*BD175</f>
        <v>0</v>
      </c>
      <c r="BF175" s="207">
        <v>57.75</v>
      </c>
      <c r="BG175" s="226"/>
      <c r="BH175" s="226">
        <v>214.5</v>
      </c>
      <c r="BI175" s="208">
        <f>BG175*BH175</f>
        <v>0</v>
      </c>
      <c r="BJ175" s="207">
        <v>57.75</v>
      </c>
      <c r="BK175" s="226"/>
      <c r="BL175" s="226">
        <v>214.5</v>
      </c>
      <c r="BM175" s="208">
        <f>BK175*BL175</f>
        <v>0</v>
      </c>
      <c r="BN175" s="207">
        <v>121.27500000000001</v>
      </c>
      <c r="BO175" s="226"/>
      <c r="BP175" s="226">
        <v>214.5</v>
      </c>
      <c r="BQ175" s="208">
        <f>BO175*BP175</f>
        <v>0</v>
      </c>
      <c r="BR175" s="207">
        <v>11177.605</v>
      </c>
      <c r="BS175" s="226"/>
      <c r="BT175" s="226">
        <v>214.5</v>
      </c>
      <c r="BU175" s="208">
        <f>BS175*BT175</f>
        <v>0</v>
      </c>
      <c r="BV175" s="207">
        <v>21683.119999999999</v>
      </c>
      <c r="BW175" s="226">
        <v>12000</v>
      </c>
      <c r="BX175" s="226">
        <v>220</v>
      </c>
      <c r="BY175" s="208">
        <f>BW175*BX175</f>
        <v>2640000</v>
      </c>
      <c r="BZ175" s="207">
        <v>30954.01</v>
      </c>
      <c r="CA175" s="226">
        <v>12000</v>
      </c>
      <c r="CB175" s="226">
        <v>220</v>
      </c>
      <c r="CC175" s="208">
        <f>CA175*CB175</f>
        <v>2640000</v>
      </c>
      <c r="CD175" s="226">
        <v>10000</v>
      </c>
      <c r="CE175" s="226">
        <v>220</v>
      </c>
      <c r="CF175" s="208">
        <f>CD175*CE175</f>
        <v>2200000</v>
      </c>
      <c r="CG175" s="226">
        <v>10000</v>
      </c>
      <c r="CH175" s="226">
        <v>220</v>
      </c>
      <c r="CI175" s="226">
        <f>CG175*CH175</f>
        <v>2200000</v>
      </c>
      <c r="CJ175" s="226">
        <v>28000</v>
      </c>
      <c r="CK175" s="226">
        <v>220</v>
      </c>
      <c r="CL175" s="226">
        <v>6160000</v>
      </c>
      <c r="CM175" s="253"/>
      <c r="CN175" s="253"/>
      <c r="CO175" s="253"/>
      <c r="CP175" s="253"/>
      <c r="CQ175" s="253">
        <v>0</v>
      </c>
      <c r="CR175" s="253">
        <v>0</v>
      </c>
      <c r="CS175" s="253">
        <v>0</v>
      </c>
      <c r="CT175" s="253">
        <v>0</v>
      </c>
      <c r="CU175" s="253">
        <v>0</v>
      </c>
      <c r="CV175" s="253">
        <v>0</v>
      </c>
      <c r="CW175" s="253">
        <v>0</v>
      </c>
      <c r="CX175" s="253">
        <v>0</v>
      </c>
      <c r="CY175" s="253">
        <v>0</v>
      </c>
      <c r="CZ175" s="253">
        <v>0</v>
      </c>
      <c r="DA175" s="253">
        <v>0</v>
      </c>
      <c r="DB175" s="253">
        <v>0</v>
      </c>
      <c r="DC175" s="253">
        <v>0</v>
      </c>
      <c r="DD175" s="253">
        <v>0</v>
      </c>
      <c r="DE175" s="253"/>
      <c r="DF175" s="253"/>
      <c r="DG175" s="253"/>
      <c r="DH175" s="253"/>
      <c r="DI175" s="253"/>
      <c r="DJ175" s="253"/>
      <c r="DK175" s="253"/>
      <c r="DL175" s="253"/>
      <c r="DM175" s="253">
        <v>0</v>
      </c>
      <c r="DN175" s="253">
        <v>0</v>
      </c>
      <c r="DO175" s="253">
        <v>0</v>
      </c>
      <c r="DP175" s="253">
        <v>0</v>
      </c>
      <c r="DQ175" s="253">
        <v>0</v>
      </c>
      <c r="DR175" s="253">
        <v>0</v>
      </c>
      <c r="DS175" s="253">
        <v>0</v>
      </c>
      <c r="DT175" s="253">
        <v>0</v>
      </c>
      <c r="DU175" s="253">
        <v>8339.1</v>
      </c>
      <c r="DV175" s="253">
        <v>1840423.4</v>
      </c>
      <c r="DW175" s="253">
        <v>1840423.4</v>
      </c>
      <c r="DX175" s="253">
        <v>12139.05</v>
      </c>
      <c r="DY175" s="253">
        <v>2742403.52</v>
      </c>
      <c r="DZ175" s="253">
        <v>2742403.52</v>
      </c>
      <c r="EA175" s="126">
        <v>16861.29</v>
      </c>
      <c r="EB175" s="126">
        <v>3866625.08</v>
      </c>
      <c r="EC175" s="126">
        <v>3866625.08</v>
      </c>
      <c r="ED175" s="126">
        <v>21875.7</v>
      </c>
      <c r="EE175" s="126">
        <v>5126987.46</v>
      </c>
      <c r="EF175" s="126">
        <v>5126987.46</v>
      </c>
      <c r="EG175" s="131">
        <v>0</v>
      </c>
      <c r="EH175" s="225"/>
      <c r="EI175" s="225">
        <v>221.8</v>
      </c>
      <c r="EJ175" s="225">
        <f>EH175*EI175</f>
        <v>0</v>
      </c>
      <c r="EK175" s="131">
        <v>0</v>
      </c>
      <c r="EL175" s="225"/>
      <c r="EM175" s="225">
        <v>221.8</v>
      </c>
      <c r="EN175" s="225">
        <f>EL175*EM175</f>
        <v>0</v>
      </c>
      <c r="EO175" s="131">
        <v>0</v>
      </c>
      <c r="EP175" s="225"/>
      <c r="EQ175" s="225">
        <v>221.8</v>
      </c>
      <c r="ER175" s="225">
        <f>EP175*EQ175</f>
        <v>0</v>
      </c>
      <c r="ES175" s="131">
        <v>0</v>
      </c>
      <c r="ET175" s="225"/>
      <c r="EU175" s="225">
        <v>221.8</v>
      </c>
      <c r="EV175" s="225">
        <f>ET175*EU175</f>
        <v>0</v>
      </c>
      <c r="EW175" s="131">
        <v>0</v>
      </c>
      <c r="EX175" s="225"/>
      <c r="EY175" s="225">
        <v>221.8</v>
      </c>
      <c r="EZ175" s="225">
        <f>EX175*EY175</f>
        <v>0</v>
      </c>
      <c r="FA175" s="131">
        <v>0</v>
      </c>
      <c r="FB175" s="225"/>
      <c r="FC175" s="225">
        <v>221.8</v>
      </c>
      <c r="FD175" s="225">
        <f>FB175*FC175</f>
        <v>0</v>
      </c>
      <c r="FE175" s="131">
        <v>0</v>
      </c>
      <c r="FF175" s="225"/>
      <c r="FG175" s="225">
        <v>221.8</v>
      </c>
      <c r="FH175" s="225">
        <f>FF175*FG175</f>
        <v>0</v>
      </c>
      <c r="FI175" s="131">
        <v>0</v>
      </c>
      <c r="FJ175" s="225"/>
      <c r="FK175" s="225">
        <v>0</v>
      </c>
      <c r="FL175" s="225">
        <f>FJ175*FK175</f>
        <v>0</v>
      </c>
      <c r="FM175" s="131">
        <v>0</v>
      </c>
      <c r="FN175" s="225"/>
      <c r="FO175" s="225">
        <v>0</v>
      </c>
      <c r="FP175" s="225">
        <f>FN175*FO175</f>
        <v>0</v>
      </c>
      <c r="FQ175" s="131">
        <v>0</v>
      </c>
      <c r="FR175" s="225"/>
      <c r="FS175" s="225">
        <v>0</v>
      </c>
      <c r="FT175" s="225">
        <f>FR175*FS175</f>
        <v>0</v>
      </c>
      <c r="FU175" s="131">
        <v>11.55</v>
      </c>
      <c r="FV175" s="225"/>
      <c r="FW175" s="225">
        <v>0</v>
      </c>
      <c r="FX175" s="225">
        <f>FV175*FW175</f>
        <v>0</v>
      </c>
      <c r="FY175" s="131">
        <v>0</v>
      </c>
      <c r="FZ175" s="225"/>
      <c r="GA175" s="225">
        <v>0</v>
      </c>
      <c r="GB175" s="225">
        <f>FZ175*GA175</f>
        <v>0</v>
      </c>
      <c r="GC175" s="131">
        <v>0</v>
      </c>
      <c r="GD175" s="225"/>
      <c r="GE175" s="225">
        <v>0</v>
      </c>
      <c r="GF175" s="225">
        <f>GD175*GE175</f>
        <v>0</v>
      </c>
      <c r="GG175" s="131">
        <v>0</v>
      </c>
      <c r="GH175" s="225"/>
      <c r="GI175" s="225">
        <v>0</v>
      </c>
      <c r="GJ175" s="225">
        <f>GH175*GI175</f>
        <v>0</v>
      </c>
      <c r="GK175" s="131">
        <v>0</v>
      </c>
      <c r="GL175" s="225"/>
      <c r="GM175" s="225">
        <v>0</v>
      </c>
      <c r="GN175" s="225">
        <f>GL175*GM175</f>
        <v>0</v>
      </c>
      <c r="GO175" s="131">
        <v>0</v>
      </c>
      <c r="GP175" s="225"/>
      <c r="GQ175" s="225">
        <v>0</v>
      </c>
      <c r="GR175" s="225">
        <f>GP175*GQ175</f>
        <v>0</v>
      </c>
      <c r="GS175" s="131">
        <v>0</v>
      </c>
      <c r="GT175" s="225"/>
      <c r="GU175" s="225">
        <v>0</v>
      </c>
      <c r="GV175" s="225">
        <f>GT175*GU175</f>
        <v>0</v>
      </c>
      <c r="GW175" s="131"/>
      <c r="GX175" s="225"/>
      <c r="GY175" s="225">
        <v>0</v>
      </c>
      <c r="GZ175" s="225">
        <f>GX175*GY175</f>
        <v>0</v>
      </c>
      <c r="HA175" s="131"/>
      <c r="HB175" s="225"/>
      <c r="HC175" s="225">
        <v>0</v>
      </c>
      <c r="HD175" s="225">
        <f>HB175*HC175</f>
        <v>0</v>
      </c>
      <c r="HE175" s="225"/>
      <c r="HF175" s="225">
        <v>0</v>
      </c>
      <c r="HG175" s="225">
        <f>HE175*HF175</f>
        <v>0</v>
      </c>
      <c r="HH175" s="225"/>
      <c r="HI175" s="225">
        <v>0</v>
      </c>
      <c r="HJ175" s="225">
        <f>HH175*HI175</f>
        <v>0</v>
      </c>
      <c r="HK175" s="225"/>
      <c r="HL175" s="225">
        <v>0</v>
      </c>
      <c r="HM175" s="225">
        <v>0</v>
      </c>
      <c r="HN175" s="253">
        <v>0</v>
      </c>
      <c r="HO175" s="253">
        <v>0</v>
      </c>
      <c r="HP175" s="253">
        <v>0</v>
      </c>
      <c r="HQ175" s="253">
        <v>0</v>
      </c>
      <c r="HR175" s="253">
        <v>0</v>
      </c>
      <c r="HS175" s="253">
        <v>0</v>
      </c>
      <c r="HT175" s="253">
        <v>0</v>
      </c>
      <c r="HU175" s="253">
        <v>0</v>
      </c>
      <c r="HV175" s="253">
        <v>0</v>
      </c>
      <c r="HW175" s="253">
        <v>0</v>
      </c>
      <c r="HX175" s="253">
        <v>0</v>
      </c>
      <c r="HY175" s="253">
        <v>0</v>
      </c>
      <c r="HZ175" s="253">
        <v>0</v>
      </c>
      <c r="IA175" s="253">
        <v>0</v>
      </c>
      <c r="IB175" s="253">
        <v>0</v>
      </c>
      <c r="IC175" s="253">
        <v>0</v>
      </c>
      <c r="ID175" s="253">
        <v>0</v>
      </c>
      <c r="IE175" s="253">
        <v>0</v>
      </c>
      <c r="IF175" s="253">
        <v>0</v>
      </c>
      <c r="IG175" s="253">
        <v>0</v>
      </c>
      <c r="IH175" s="253">
        <v>0</v>
      </c>
      <c r="II175" s="253">
        <v>0</v>
      </c>
      <c r="IJ175" s="253">
        <v>0</v>
      </c>
      <c r="IK175" s="253">
        <v>0</v>
      </c>
      <c r="IL175" s="253">
        <v>0</v>
      </c>
      <c r="IM175" s="253">
        <v>0</v>
      </c>
      <c r="IN175" s="253">
        <v>0</v>
      </c>
      <c r="IO175" s="253">
        <v>0</v>
      </c>
      <c r="IP175" s="253">
        <v>0</v>
      </c>
      <c r="IQ175" s="253">
        <v>0</v>
      </c>
      <c r="IR175" s="265">
        <v>0</v>
      </c>
      <c r="IS175" s="265">
        <v>0</v>
      </c>
      <c r="IT175" s="265">
        <v>0</v>
      </c>
      <c r="IU175" s="265">
        <v>0</v>
      </c>
      <c r="IV175" s="265">
        <v>0</v>
      </c>
      <c r="IW175" s="265">
        <v>0</v>
      </c>
      <c r="IX175" s="265">
        <v>0</v>
      </c>
      <c r="IY175" s="265">
        <v>0</v>
      </c>
      <c r="IZ175" s="128">
        <v>0</v>
      </c>
      <c r="JA175" s="128">
        <v>0</v>
      </c>
      <c r="JB175" s="128">
        <v>11.55</v>
      </c>
      <c r="JC175" s="128">
        <v>2035.11</v>
      </c>
      <c r="JD175" s="227"/>
      <c r="JE175" s="225"/>
      <c r="JF175" s="227"/>
      <c r="JG175" s="228">
        <f t="shared" ref="JG175:JG179" si="4570">JE175*JF175</f>
        <v>0</v>
      </c>
      <c r="JH175" s="227"/>
      <c r="JI175" s="225"/>
      <c r="JJ175" s="227"/>
      <c r="JK175" s="228">
        <f t="shared" ref="JK175:JK179" si="4571">JI175*JJ175</f>
        <v>0</v>
      </c>
      <c r="JL175" s="227"/>
      <c r="JM175" s="225"/>
      <c r="JN175" s="227"/>
      <c r="JO175" s="228">
        <f t="shared" ref="JO175:JO179" si="4572">JM175*JN175</f>
        <v>0</v>
      </c>
      <c r="JP175" s="227"/>
      <c r="JQ175" s="225"/>
      <c r="JR175" s="227"/>
      <c r="JS175" s="228">
        <f t="shared" ref="JS175:JS179" si="4573">JQ175*JR175</f>
        <v>0</v>
      </c>
      <c r="JT175" s="227"/>
      <c r="JU175" s="225"/>
      <c r="JV175" s="227"/>
      <c r="JW175" s="228">
        <f t="shared" ref="JW175:JW179" si="4574">JU175*JV175</f>
        <v>0</v>
      </c>
      <c r="JX175" s="227"/>
      <c r="JY175" s="225"/>
      <c r="JZ175" s="227"/>
      <c r="KA175" s="228">
        <f t="shared" ref="KA175:KA179" si="4575">JY175*JZ175</f>
        <v>0</v>
      </c>
      <c r="KB175" s="227"/>
      <c r="KC175" s="227"/>
      <c r="KD175" s="227"/>
      <c r="KE175" s="228">
        <f t="shared" ref="KE175:KE179" si="4576">KC175*KD175</f>
        <v>0</v>
      </c>
      <c r="KF175" s="227"/>
      <c r="KG175" s="227"/>
      <c r="KH175" s="227"/>
      <c r="KI175" s="228">
        <f t="shared" ref="KI175:KI179" si="4577">KG175*KH175</f>
        <v>0</v>
      </c>
      <c r="KJ175" s="227"/>
      <c r="KK175" s="227"/>
      <c r="KL175" s="227"/>
      <c r="KM175" s="228">
        <f t="shared" ref="KM175:KM179" si="4578">KK175*KL175</f>
        <v>0</v>
      </c>
      <c r="KN175" s="227"/>
      <c r="KO175" s="227"/>
      <c r="KP175" s="227"/>
      <c r="KQ175" s="228">
        <f t="shared" ref="KQ175:KQ179" si="4579">KO175*KP175</f>
        <v>0</v>
      </c>
      <c r="KR175" s="227"/>
      <c r="KS175" s="227"/>
      <c r="KT175" s="227"/>
      <c r="KU175" s="228">
        <f t="shared" ref="KU175:KU179" si="4580">KS175*KT175</f>
        <v>0</v>
      </c>
      <c r="KV175" s="227"/>
      <c r="KW175" s="227"/>
      <c r="KX175" s="227"/>
      <c r="KY175" s="228">
        <f t="shared" ref="KY175:KY179" si="4581">KW175*KX175</f>
        <v>0</v>
      </c>
      <c r="KZ175" s="227">
        <v>0</v>
      </c>
      <c r="LA175" s="227"/>
      <c r="LB175" s="227"/>
      <c r="LC175" s="228">
        <f t="shared" ref="LC175:LC179" si="4582">LA175*LB175</f>
        <v>0</v>
      </c>
      <c r="LD175" s="227"/>
      <c r="LE175" s="227"/>
      <c r="LF175" s="227"/>
      <c r="LG175" s="228">
        <f t="shared" ref="LG175:LG179" si="4583">LE175*LF175</f>
        <v>0</v>
      </c>
      <c r="LH175" s="227"/>
      <c r="LI175" s="227"/>
      <c r="LJ175" s="227"/>
      <c r="LK175" s="228">
        <f t="shared" ref="LK175:LK179" si="4584">LI175*LJ175</f>
        <v>0</v>
      </c>
      <c r="LL175" s="227"/>
      <c r="LM175" s="227"/>
      <c r="LN175" s="227"/>
      <c r="LO175" s="228">
        <f t="shared" ref="LO175:LO176" si="4585">LM175*LN175</f>
        <v>0</v>
      </c>
      <c r="LP175" s="227"/>
      <c r="LQ175" s="227"/>
      <c r="LR175" s="227"/>
      <c r="LS175" s="228">
        <f t="shared" ref="LS175" si="4586">LQ175*LR175</f>
        <v>0</v>
      </c>
      <c r="LT175" s="227"/>
      <c r="LU175" s="227"/>
      <c r="LV175" s="227"/>
      <c r="LW175" s="228">
        <f t="shared" ref="LW175" si="4587">LU175*LV175</f>
        <v>0</v>
      </c>
      <c r="LX175" s="227"/>
      <c r="LY175" s="227"/>
      <c r="LZ175" s="227"/>
      <c r="MA175" s="228">
        <f t="shared" ref="MA175:MA179" si="4588">LY175*LZ175</f>
        <v>0</v>
      </c>
      <c r="MB175" s="227"/>
      <c r="MC175" s="227"/>
      <c r="MD175" s="228">
        <f t="shared" ref="MD175:MD179" si="4589">MB175*MC175</f>
        <v>0</v>
      </c>
      <c r="ME175" s="227"/>
      <c r="MF175" s="227"/>
      <c r="MG175" s="228">
        <f>ME175*MF175</f>
        <v>0</v>
      </c>
      <c r="MH175" s="228"/>
      <c r="MI175" s="228"/>
      <c r="MJ175" s="228">
        <v>0</v>
      </c>
      <c r="MK175" s="253"/>
      <c r="ML175" s="253"/>
      <c r="MM175" s="253"/>
      <c r="MN175" s="253"/>
      <c r="MO175" s="253"/>
      <c r="MP175" s="253"/>
      <c r="MQ175" s="253"/>
      <c r="MR175" s="253"/>
      <c r="MS175" s="253"/>
      <c r="MT175" s="253"/>
      <c r="MU175" s="253"/>
      <c r="MV175" s="253"/>
      <c r="MW175" s="253"/>
      <c r="MX175" s="253"/>
      <c r="MY175" s="253"/>
      <c r="MZ175" s="253"/>
      <c r="NA175" s="253"/>
      <c r="NB175" s="253"/>
      <c r="NC175" s="253"/>
      <c r="ND175" s="253"/>
      <c r="NE175" s="253"/>
      <c r="NF175" s="253"/>
      <c r="NG175" s="253"/>
      <c r="NH175" s="253"/>
      <c r="NI175" s="253"/>
      <c r="NJ175" s="253"/>
      <c r="NK175" s="253"/>
      <c r="NL175" s="253"/>
      <c r="NM175" s="253"/>
      <c r="NN175" s="253"/>
      <c r="NO175" s="125"/>
      <c r="NP175" s="125"/>
      <c r="NQ175" s="125"/>
      <c r="NR175" s="125"/>
      <c r="NS175" s="125"/>
      <c r="NT175" s="125"/>
      <c r="NU175" s="125"/>
      <c r="NV175" s="125"/>
      <c r="NW175" s="125"/>
      <c r="NX175" s="125"/>
      <c r="NY175" s="125"/>
      <c r="NZ175" s="125"/>
      <c r="OA175" s="228"/>
      <c r="OB175" s="225"/>
      <c r="OC175" s="225">
        <v>150</v>
      </c>
      <c r="OD175" s="225">
        <f t="shared" ref="OD175:OD179" si="4590">OB175*OC175</f>
        <v>0</v>
      </c>
      <c r="OE175" s="228"/>
      <c r="OF175" s="225"/>
      <c r="OG175" s="225">
        <v>150</v>
      </c>
      <c r="OH175" s="225">
        <f t="shared" ref="OH175:OH179" si="4591">OF175*OG175</f>
        <v>0</v>
      </c>
      <c r="OI175" s="228"/>
      <c r="OJ175" s="225"/>
      <c r="OK175" s="225">
        <v>150</v>
      </c>
      <c r="OL175" s="225">
        <f t="shared" ref="OL175:OL179" si="4592">OJ175*OK175</f>
        <v>0</v>
      </c>
      <c r="OM175" s="228"/>
      <c r="ON175" s="225"/>
      <c r="OO175" s="225">
        <v>150</v>
      </c>
      <c r="OP175" s="225">
        <f t="shared" ref="OP175:OP179" si="4593">ON175*OO175</f>
        <v>0</v>
      </c>
      <c r="OQ175" s="228"/>
      <c r="OR175" s="225"/>
      <c r="OS175" s="225">
        <v>150</v>
      </c>
      <c r="OT175" s="225">
        <f t="shared" ref="OT175:OT179" si="4594">OR175*OS175</f>
        <v>0</v>
      </c>
      <c r="OU175" s="228"/>
      <c r="OV175" s="225"/>
      <c r="OW175" s="225">
        <v>150</v>
      </c>
      <c r="OX175" s="225">
        <f t="shared" ref="OX175:OX179" si="4595">OV175*OW175</f>
        <v>0</v>
      </c>
      <c r="OY175" s="228"/>
      <c r="OZ175" s="225"/>
      <c r="PA175" s="225">
        <v>150</v>
      </c>
      <c r="PB175" s="225">
        <f t="shared" ref="PB175:PB179" si="4596">OZ175*PA175</f>
        <v>0</v>
      </c>
      <c r="PC175" s="228">
        <v>2003.925</v>
      </c>
      <c r="PD175" s="225"/>
      <c r="PE175" s="225">
        <v>150</v>
      </c>
      <c r="PF175" s="225">
        <f t="shared" ref="PF175:PF179" si="4597">PD175*PE175</f>
        <v>0</v>
      </c>
      <c r="PG175" s="228">
        <v>6213.9</v>
      </c>
      <c r="PH175" s="225"/>
      <c r="PI175" s="225">
        <v>150</v>
      </c>
      <c r="PJ175" s="225">
        <f t="shared" ref="PJ175:PJ179" si="4598">PH175*PI175</f>
        <v>0</v>
      </c>
      <c r="PK175" s="228">
        <v>2009.7</v>
      </c>
      <c r="PL175" s="225"/>
      <c r="PM175" s="225">
        <v>150</v>
      </c>
      <c r="PN175" s="225">
        <f t="shared" ref="PN175:PN179" si="4599">PL175*PM175</f>
        <v>0</v>
      </c>
      <c r="PO175" s="228"/>
      <c r="PP175" s="225"/>
      <c r="PQ175" s="225">
        <v>150</v>
      </c>
      <c r="PR175" s="225">
        <f t="shared" ref="PR175:PR179" si="4600">PP175*PQ175</f>
        <v>0</v>
      </c>
      <c r="PS175" s="228"/>
      <c r="PT175" s="225"/>
      <c r="PU175" s="225">
        <v>150</v>
      </c>
      <c r="PV175" s="225">
        <f t="shared" ref="PV175:PV179" si="4601">PT175*PU175</f>
        <v>0</v>
      </c>
      <c r="PW175" s="228"/>
      <c r="PX175" s="225"/>
      <c r="PY175" s="225">
        <v>150</v>
      </c>
      <c r="PZ175" s="225">
        <f t="shared" ref="PZ175:PZ179" si="4602">PX175*PY175</f>
        <v>0</v>
      </c>
      <c r="QA175" s="228"/>
      <c r="QB175" s="225"/>
      <c r="QC175" s="225">
        <v>150</v>
      </c>
      <c r="QD175" s="225">
        <f t="shared" ref="QD175:QD179" si="4603">QB175*QC175</f>
        <v>0</v>
      </c>
      <c r="QE175" s="228"/>
      <c r="QF175" s="225"/>
      <c r="QG175" s="225">
        <v>150</v>
      </c>
      <c r="QH175" s="225">
        <f t="shared" ref="QH175:QH179" si="4604">QF175*QG175</f>
        <v>0</v>
      </c>
      <c r="QI175" s="228"/>
      <c r="QJ175" s="225"/>
      <c r="QK175" s="225">
        <v>150</v>
      </c>
      <c r="QL175" s="225">
        <f t="shared" ref="QL175:QL179" si="4605">QJ175*QK175</f>
        <v>0</v>
      </c>
      <c r="QM175" s="228">
        <v>1409.1</v>
      </c>
      <c r="QN175" s="225"/>
      <c r="QO175" s="225">
        <v>150</v>
      </c>
      <c r="QP175" s="225">
        <f t="shared" ref="QP175:QP179" si="4606">QN175*QO175</f>
        <v>0</v>
      </c>
      <c r="QQ175" s="228">
        <v>1322.4749999999999</v>
      </c>
      <c r="QR175" s="225"/>
      <c r="QS175" s="225">
        <v>150</v>
      </c>
      <c r="QT175" s="225">
        <f t="shared" ref="QT175:QT176" si="4607">QR175*QS175</f>
        <v>0</v>
      </c>
      <c r="QU175" s="228">
        <v>2500.5749999999998</v>
      </c>
      <c r="QV175" s="225">
        <v>5800</v>
      </c>
      <c r="QW175" s="225">
        <v>150</v>
      </c>
      <c r="QX175" s="225">
        <f t="shared" ref="QX175:QX179" si="4608">QV175*QW175</f>
        <v>870000</v>
      </c>
      <c r="QY175" s="225">
        <v>1727</v>
      </c>
      <c r="QZ175" s="225">
        <v>177.5</v>
      </c>
      <c r="RA175" s="225">
        <f t="shared" ref="RA175:RA179" si="4609">QY175*QZ175</f>
        <v>306542.5</v>
      </c>
      <c r="RB175" s="225">
        <v>2000</v>
      </c>
      <c r="RC175" s="225">
        <v>204.5</v>
      </c>
      <c r="RD175" s="225">
        <f t="shared" ref="RD175:RD179" si="4610">RB175*RC175</f>
        <v>409000</v>
      </c>
      <c r="RE175" s="225">
        <v>0</v>
      </c>
      <c r="RF175" s="225">
        <v>177.5</v>
      </c>
      <c r="RG175" s="225">
        <v>0</v>
      </c>
      <c r="RH175" s="253"/>
      <c r="RI175" s="253"/>
      <c r="RJ175" s="253"/>
      <c r="RK175" s="253"/>
      <c r="RL175" s="253"/>
      <c r="RM175" s="253"/>
      <c r="RN175" s="253"/>
      <c r="RO175" s="253"/>
      <c r="RP175" s="253"/>
      <c r="RQ175" s="253"/>
      <c r="RR175" s="253"/>
      <c r="RS175" s="253"/>
      <c r="RT175" s="253"/>
      <c r="RU175" s="253"/>
      <c r="RV175" s="253"/>
      <c r="RW175" s="253"/>
      <c r="RX175" s="253"/>
      <c r="RY175" s="253"/>
      <c r="RZ175" s="253"/>
      <c r="SA175" s="253"/>
      <c r="SB175" s="253"/>
      <c r="SC175" s="253"/>
      <c r="SD175" s="253"/>
      <c r="SE175" s="253"/>
      <c r="SF175" s="253"/>
      <c r="SG175" s="253"/>
      <c r="SH175" s="253"/>
      <c r="SI175" s="253"/>
      <c r="SJ175" s="253"/>
      <c r="SK175" s="253"/>
      <c r="SL175" s="125"/>
      <c r="SM175" s="125"/>
      <c r="SN175" s="125"/>
      <c r="SO175" s="125"/>
      <c r="SP175" s="125">
        <v>2003.925</v>
      </c>
      <c r="SQ175" s="125">
        <v>390765.38</v>
      </c>
      <c r="SR175" s="125">
        <v>6213.9</v>
      </c>
      <c r="SS175" s="125">
        <v>1160876.08</v>
      </c>
      <c r="ST175" s="125">
        <v>2009.7</v>
      </c>
      <c r="SU175" s="125">
        <v>410983.65</v>
      </c>
      <c r="SV175" s="125"/>
      <c r="SW175" s="125"/>
      <c r="SX175" s="228"/>
      <c r="SY175" s="240"/>
      <c r="SZ175" s="225">
        <v>143.47</v>
      </c>
      <c r="TA175" s="225">
        <f t="shared" ref="TA175:TA179" si="4611">SY175*SZ175</f>
        <v>0</v>
      </c>
      <c r="TB175" s="228"/>
      <c r="TC175" s="240"/>
      <c r="TD175" s="225">
        <v>143.47</v>
      </c>
      <c r="TE175" s="225">
        <f t="shared" ref="TE175:TE179" si="4612">TC175*TD175</f>
        <v>0</v>
      </c>
      <c r="TF175" s="228"/>
      <c r="TG175" s="240"/>
      <c r="TH175" s="225">
        <v>143.47</v>
      </c>
      <c r="TI175" s="225">
        <f t="shared" ref="TI175:TI179" si="4613">TG175*TH175</f>
        <v>0</v>
      </c>
      <c r="TJ175" s="228"/>
      <c r="TK175" s="240"/>
      <c r="TL175" s="225">
        <v>143.47</v>
      </c>
      <c r="TM175" s="225">
        <f t="shared" ref="TM175:TM179" si="4614">TK175*TL175</f>
        <v>0</v>
      </c>
      <c r="TN175" s="228"/>
      <c r="TO175" s="219">
        <v>0</v>
      </c>
      <c r="TP175" s="225">
        <v>143.47</v>
      </c>
      <c r="TQ175" s="225">
        <f t="shared" ref="TQ175:TQ179" si="4615">TO175*TP175</f>
        <v>0</v>
      </c>
      <c r="TR175" s="228"/>
      <c r="TS175" s="219">
        <v>0</v>
      </c>
      <c r="TT175" s="225">
        <v>143.47</v>
      </c>
      <c r="TU175" s="225">
        <f t="shared" ref="TU175:TU179" si="4616">TS175*TT175</f>
        <v>0</v>
      </c>
      <c r="TV175" s="228"/>
      <c r="TW175" s="219">
        <v>0</v>
      </c>
      <c r="TX175" s="225">
        <v>143.47</v>
      </c>
      <c r="TY175" s="225">
        <f t="shared" ref="TY175:TY179" si="4617">TW175*TX175</f>
        <v>0</v>
      </c>
      <c r="TZ175" s="228">
        <v>17.05</v>
      </c>
      <c r="UA175" s="219">
        <v>0</v>
      </c>
      <c r="UB175" s="225">
        <v>143.47</v>
      </c>
      <c r="UC175" s="225">
        <f t="shared" ref="UC175:UC179" si="4618">UA175*UB175</f>
        <v>0</v>
      </c>
      <c r="UD175" s="228">
        <v>17.335000000000001</v>
      </c>
      <c r="UE175" s="219">
        <v>0</v>
      </c>
      <c r="UF175" s="225">
        <v>143.47</v>
      </c>
      <c r="UG175" s="225">
        <f t="shared" ref="UG175:UG179" si="4619">UE175*UF175</f>
        <v>0</v>
      </c>
      <c r="UH175" s="228">
        <v>29.817</v>
      </c>
      <c r="UI175" s="219">
        <v>0</v>
      </c>
      <c r="UJ175" s="225">
        <v>143.47</v>
      </c>
      <c r="UK175" s="225">
        <f t="shared" ref="UK175:UK179" si="4620">UI175*UJ175</f>
        <v>0</v>
      </c>
      <c r="UL175" s="228">
        <v>12.775</v>
      </c>
      <c r="UM175" s="219">
        <v>0</v>
      </c>
      <c r="UN175" s="225">
        <v>143.47</v>
      </c>
      <c r="UO175" s="225">
        <f t="shared" ref="UO175:UO179" si="4621">UM175*UN175</f>
        <v>0</v>
      </c>
      <c r="UP175" s="228">
        <v>-2.625</v>
      </c>
      <c r="UQ175" s="207"/>
      <c r="UR175" s="225">
        <v>143.47</v>
      </c>
      <c r="US175" s="225">
        <f t="shared" ref="US175:US179" si="4622">UQ175*UR175</f>
        <v>0</v>
      </c>
      <c r="UT175" s="228">
        <v>0.89700000000000002</v>
      </c>
      <c r="UU175" s="207"/>
      <c r="UV175" s="225">
        <v>143.47</v>
      </c>
      <c r="UW175" s="225">
        <f t="shared" ref="UW175:UW179" si="4623">UU175*UV175</f>
        <v>0</v>
      </c>
      <c r="UX175" s="228">
        <v>5.6</v>
      </c>
      <c r="UY175" s="207"/>
      <c r="UZ175" s="225">
        <v>143.47</v>
      </c>
      <c r="VA175" s="225">
        <f t="shared" ref="VA175:VA179" si="4624">UY175*UZ175</f>
        <v>0</v>
      </c>
      <c r="VB175" s="228">
        <v>-46.875</v>
      </c>
      <c r="VC175" s="207"/>
      <c r="VD175" s="225">
        <v>143.47</v>
      </c>
      <c r="VE175" s="225">
        <f t="shared" ref="VE175:VE179" si="4625">VC175*VD175</f>
        <v>0</v>
      </c>
      <c r="VF175" s="228">
        <v>125.33</v>
      </c>
      <c r="VG175" s="207"/>
      <c r="VH175" s="225">
        <v>143.47</v>
      </c>
      <c r="VI175" s="225">
        <f t="shared" ref="VI175:VI176" si="4626">VG175*VH175</f>
        <v>0</v>
      </c>
      <c r="VJ175" s="228">
        <v>46.4</v>
      </c>
      <c r="VK175" s="206">
        <v>20</v>
      </c>
      <c r="VL175" s="225">
        <v>143.47</v>
      </c>
      <c r="VM175" s="225">
        <f t="shared" ref="VM175" si="4627">VK175*VL175</f>
        <v>2869.4</v>
      </c>
      <c r="VN175" s="228">
        <v>385.32400000000001</v>
      </c>
      <c r="VO175" s="206">
        <v>20</v>
      </c>
      <c r="VP175" s="225">
        <v>143.47</v>
      </c>
      <c r="VQ175" s="225">
        <f t="shared" ref="VQ175" si="4628">VO175*VP175</f>
        <v>2869.4</v>
      </c>
      <c r="VR175" s="228">
        <v>45</v>
      </c>
      <c r="VS175" s="206">
        <v>20</v>
      </c>
      <c r="VT175" s="225">
        <v>143.47</v>
      </c>
      <c r="VU175" s="225">
        <f t="shared" ref="VU175:VU179" si="4629">VS175*VT175</f>
        <v>2869.4</v>
      </c>
      <c r="VV175" s="225">
        <v>30</v>
      </c>
      <c r="VW175" s="225">
        <v>143.47</v>
      </c>
      <c r="VX175" s="225">
        <f t="shared" ref="VX175:VX179" si="4630">VV175*VW175</f>
        <v>4304.1000000000004</v>
      </c>
      <c r="VY175" s="225">
        <v>30</v>
      </c>
      <c r="VZ175" s="225">
        <v>143.47</v>
      </c>
      <c r="WA175" s="225">
        <f t="shared" ref="WA175:WA179" si="4631">VY175*VZ175</f>
        <v>4304.1000000000004</v>
      </c>
      <c r="WB175" s="225">
        <v>80</v>
      </c>
      <c r="WC175" s="225">
        <v>143.47</v>
      </c>
      <c r="WD175" s="225">
        <v>11477.6</v>
      </c>
      <c r="WE175" s="253"/>
      <c r="WF175" s="253"/>
      <c r="WG175" s="253"/>
      <c r="WH175" s="253"/>
      <c r="WI175" s="253"/>
      <c r="WJ175" s="253"/>
      <c r="WK175" s="253"/>
      <c r="WL175" s="253"/>
      <c r="WM175" s="253"/>
      <c r="WN175" s="253"/>
      <c r="WO175" s="253"/>
      <c r="WP175" s="253"/>
      <c r="WQ175" s="253"/>
      <c r="WR175" s="253"/>
      <c r="WS175" s="253"/>
      <c r="WT175" s="253"/>
      <c r="WU175" s="253"/>
      <c r="WV175" s="253"/>
      <c r="WW175" s="253"/>
      <c r="WX175" s="253"/>
      <c r="WY175" s="253"/>
      <c r="WZ175" s="253"/>
      <c r="XA175" s="253"/>
      <c r="XB175" s="253"/>
      <c r="XC175" s="253"/>
      <c r="XD175" s="253"/>
      <c r="XE175" s="253"/>
      <c r="XF175" s="253"/>
      <c r="XG175" s="253"/>
      <c r="XH175" s="253"/>
      <c r="XI175" s="125"/>
      <c r="XJ175" s="125"/>
      <c r="XK175" s="125"/>
      <c r="XL175" s="125"/>
      <c r="XM175" s="125">
        <v>17.05</v>
      </c>
      <c r="XN175" s="125">
        <v>2446.17</v>
      </c>
      <c r="XO175" s="125">
        <v>17.335000000000001</v>
      </c>
      <c r="XP175" s="125">
        <v>2487.06</v>
      </c>
      <c r="XQ175" s="125">
        <v>29.817</v>
      </c>
      <c r="XR175" s="125">
        <v>4277.8500000000004</v>
      </c>
      <c r="XS175" s="125">
        <v>12.775</v>
      </c>
      <c r="XT175" s="125">
        <v>2811.82</v>
      </c>
      <c r="XU175" s="228"/>
      <c r="XV175" s="225"/>
      <c r="XW175" s="225">
        <v>237</v>
      </c>
      <c r="XX175" s="241">
        <f t="shared" ref="XX175:XX179" si="4632">XV175*XW175</f>
        <v>0</v>
      </c>
      <c r="XY175" s="228"/>
      <c r="XZ175" s="225"/>
      <c r="YA175" s="225">
        <v>237</v>
      </c>
      <c r="YB175" s="241">
        <f t="shared" ref="YB175:YB179" si="4633">XZ175*YA175</f>
        <v>0</v>
      </c>
      <c r="YC175" s="228"/>
      <c r="YD175" s="225"/>
      <c r="YE175" s="225">
        <v>237</v>
      </c>
      <c r="YF175" s="241">
        <f t="shared" ref="YF175:YF179" si="4634">YD175*YE175</f>
        <v>0</v>
      </c>
      <c r="YG175" s="228"/>
      <c r="YH175" s="225"/>
      <c r="YI175" s="225">
        <v>237</v>
      </c>
      <c r="YJ175" s="241">
        <f t="shared" ref="YJ175:YJ179" si="4635">YH175*YI175</f>
        <v>0</v>
      </c>
      <c r="YK175" s="228"/>
      <c r="YL175" s="225"/>
      <c r="YM175" s="225">
        <v>237</v>
      </c>
      <c r="YN175" s="241">
        <f t="shared" ref="YN175:YN179" si="4636">YL175*YM175</f>
        <v>0</v>
      </c>
      <c r="YO175" s="228"/>
      <c r="YP175" s="225"/>
      <c r="YQ175" s="225">
        <v>237</v>
      </c>
      <c r="YR175" s="241">
        <f t="shared" ref="YR175:YR179" si="4637">YP175*YQ175</f>
        <v>0</v>
      </c>
      <c r="YS175" s="228"/>
      <c r="YT175" s="225"/>
      <c r="YU175" s="225">
        <v>237</v>
      </c>
      <c r="YV175" s="241">
        <f t="shared" ref="YV175:YV179" si="4638">YT175*YU175</f>
        <v>0</v>
      </c>
      <c r="YW175" s="228"/>
      <c r="YX175" s="225"/>
      <c r="YY175" s="225">
        <v>237</v>
      </c>
      <c r="YZ175" s="241">
        <f t="shared" ref="YZ175:YZ179" si="4639">YX175*YY175</f>
        <v>0</v>
      </c>
      <c r="ZA175" s="228"/>
      <c r="ZB175" s="225"/>
      <c r="ZC175" s="225">
        <v>237</v>
      </c>
      <c r="ZD175" s="241">
        <f t="shared" ref="ZD175:ZD179" si="4640">ZB175*ZC175</f>
        <v>0</v>
      </c>
      <c r="ZE175" s="228"/>
      <c r="ZF175" s="225"/>
      <c r="ZG175" s="225">
        <v>237</v>
      </c>
      <c r="ZH175" s="241">
        <f t="shared" ref="ZH175:ZH179" si="4641">ZF175*ZG175</f>
        <v>0</v>
      </c>
      <c r="ZI175" s="228"/>
      <c r="ZJ175" s="225"/>
      <c r="ZK175" s="225">
        <v>237</v>
      </c>
      <c r="ZL175" s="241">
        <f t="shared" ref="ZL175:ZL179" si="4642">ZJ175*ZK175</f>
        <v>0</v>
      </c>
      <c r="ZM175" s="228"/>
      <c r="ZN175" s="225"/>
      <c r="ZO175" s="225">
        <v>237</v>
      </c>
      <c r="ZP175" s="241">
        <f t="shared" ref="ZP175:ZP179" si="4643">ZN175*ZO175</f>
        <v>0</v>
      </c>
      <c r="ZQ175" s="228"/>
      <c r="ZR175" s="225"/>
      <c r="ZS175" s="225">
        <v>237</v>
      </c>
      <c r="ZT175" s="241">
        <f t="shared" ref="ZT175:ZT179" si="4644">ZR175*ZS175</f>
        <v>0</v>
      </c>
      <c r="ZU175" s="228"/>
      <c r="ZV175" s="225"/>
      <c r="ZW175" s="225">
        <v>237</v>
      </c>
      <c r="ZX175" s="241">
        <f t="shared" ref="ZX175:ZX179" si="4645">ZV175*ZW175</f>
        <v>0</v>
      </c>
      <c r="ZY175" s="228"/>
      <c r="ZZ175" s="225"/>
      <c r="AAA175" s="225">
        <v>237</v>
      </c>
      <c r="AAB175" s="241">
        <f t="shared" ref="AAB175:AAB179" si="4646">ZZ175*AAA175</f>
        <v>0</v>
      </c>
      <c r="AAC175" s="228"/>
      <c r="AAD175" s="225"/>
      <c r="AAE175" s="225">
        <v>237</v>
      </c>
      <c r="AAF175" s="241">
        <f t="shared" ref="AAF175:AAF176" si="4647">AAD175*AAE175</f>
        <v>0</v>
      </c>
      <c r="AAG175" s="228"/>
      <c r="AAH175" s="225"/>
      <c r="AAI175" s="225">
        <v>237</v>
      </c>
      <c r="AAJ175" s="241">
        <f t="shared" ref="AAJ175" si="4648">AAH175*AAI175</f>
        <v>0</v>
      </c>
      <c r="AAK175" s="228"/>
      <c r="AAL175" s="225"/>
      <c r="AAM175" s="225">
        <v>237</v>
      </c>
      <c r="AAN175" s="241">
        <f t="shared" ref="AAN175" si="4649">AAL175*AAM175</f>
        <v>0</v>
      </c>
      <c r="AAO175" s="228"/>
      <c r="AAP175" s="225"/>
      <c r="AAQ175" s="225">
        <v>237</v>
      </c>
      <c r="AAR175" s="241">
        <f t="shared" ref="AAR175:AAR179" si="4650">AAP175*AAQ175</f>
        <v>0</v>
      </c>
      <c r="AAS175" s="225"/>
      <c r="AAT175" s="225">
        <v>237</v>
      </c>
      <c r="AAU175" s="241">
        <f t="shared" ref="AAU175:AAU179" si="4651">AAS175*AAT175</f>
        <v>0</v>
      </c>
      <c r="AAV175" s="225"/>
      <c r="AAW175" s="225">
        <v>237</v>
      </c>
      <c r="AAX175" s="225">
        <f t="shared" ref="AAX175:AAX179" si="4652">AAV175*AAW175</f>
        <v>0</v>
      </c>
      <c r="AAY175" s="225"/>
      <c r="AAZ175" s="225">
        <v>237</v>
      </c>
      <c r="ABA175" s="225">
        <v>0</v>
      </c>
      <c r="ABB175" s="253"/>
      <c r="ABC175" s="253"/>
      <c r="ABD175" s="253"/>
      <c r="ABE175" s="253"/>
      <c r="ABF175" s="253"/>
      <c r="ABG175" s="253"/>
      <c r="ABH175" s="253"/>
      <c r="ABI175" s="253"/>
      <c r="ABJ175" s="253"/>
      <c r="ABK175" s="253"/>
      <c r="ABL175" s="253"/>
      <c r="ABM175" s="253"/>
      <c r="ABN175" s="253"/>
      <c r="ABO175" s="253"/>
      <c r="ABP175" s="253"/>
      <c r="ABQ175" s="253"/>
      <c r="ABR175" s="253"/>
      <c r="ABS175" s="253"/>
      <c r="ABT175" s="253"/>
      <c r="ABU175" s="253"/>
      <c r="ABV175" s="253"/>
      <c r="ABW175" s="253"/>
      <c r="ABX175" s="253"/>
      <c r="ABY175" s="253"/>
      <c r="ABZ175" s="253"/>
      <c r="ACA175" s="253"/>
      <c r="ACB175" s="253"/>
      <c r="ACC175" s="253"/>
      <c r="ACD175" s="253"/>
      <c r="ACE175" s="253"/>
      <c r="ACF175" s="126"/>
      <c r="ACG175" s="126"/>
      <c r="ACH175" s="126"/>
      <c r="ACI175" s="126"/>
      <c r="ACJ175" s="126"/>
      <c r="ACK175" s="126"/>
      <c r="ACL175" s="126"/>
      <c r="ACM175" s="126"/>
      <c r="ACN175" s="126"/>
      <c r="ACO175" s="126"/>
      <c r="ACP175" s="126"/>
      <c r="ACQ175" s="126"/>
      <c r="ACR175" s="131">
        <v>0</v>
      </c>
      <c r="ACS175" s="227"/>
      <c r="ACT175" s="225">
        <v>221.8</v>
      </c>
      <c r="ACU175" s="225">
        <f t="shared" ref="ACU175:ACU179" si="4653">ACS175*ACT175</f>
        <v>0</v>
      </c>
      <c r="ACV175" s="131">
        <v>0</v>
      </c>
      <c r="ACW175" s="227"/>
      <c r="ACX175" s="225">
        <v>221.8</v>
      </c>
      <c r="ACY175" s="225">
        <f t="shared" ref="ACY175:ACY179" si="4654">ACW175*ACX175</f>
        <v>0</v>
      </c>
      <c r="ACZ175" s="131">
        <v>0</v>
      </c>
      <c r="ADA175" s="227"/>
      <c r="ADB175" s="225">
        <v>221.8</v>
      </c>
      <c r="ADC175" s="225">
        <f t="shared" ref="ADC175:ADC179" si="4655">ADA175*ADB175</f>
        <v>0</v>
      </c>
      <c r="ADD175" s="131">
        <v>0</v>
      </c>
      <c r="ADE175" s="227"/>
      <c r="ADF175" s="225">
        <v>221.8</v>
      </c>
      <c r="ADG175" s="225">
        <f t="shared" ref="ADG175:ADG179" si="4656">ADE175*ADF175</f>
        <v>0</v>
      </c>
      <c r="ADH175" s="131">
        <v>0</v>
      </c>
      <c r="ADI175" s="225"/>
      <c r="ADJ175" s="225">
        <v>221.8</v>
      </c>
      <c r="ADK175" s="225">
        <f t="shared" ref="ADK175:ADK179" si="4657">ADI175*ADJ175</f>
        <v>0</v>
      </c>
      <c r="ADL175" s="131">
        <v>0</v>
      </c>
      <c r="ADM175" s="225"/>
      <c r="ADN175" s="225">
        <v>221.8</v>
      </c>
      <c r="ADO175" s="225">
        <f t="shared" ref="ADO175:ADO179" si="4658">ADM175*ADN175</f>
        <v>0</v>
      </c>
      <c r="ADP175" s="131">
        <v>0</v>
      </c>
      <c r="ADQ175" s="225"/>
      <c r="ADR175" s="225">
        <v>221.8</v>
      </c>
      <c r="ADS175" s="225">
        <f t="shared" ref="ADS175:ADS179" si="4659">ADQ175*ADR175</f>
        <v>0</v>
      </c>
      <c r="ADT175" s="131">
        <v>0</v>
      </c>
      <c r="ADU175" s="225"/>
      <c r="ADV175" s="225">
        <v>221.8</v>
      </c>
      <c r="ADW175" s="225">
        <f t="shared" ref="ADW175:ADW179" si="4660">ADU175*ADV175</f>
        <v>0</v>
      </c>
      <c r="ADX175" s="131">
        <v>0</v>
      </c>
      <c r="ADY175" s="225"/>
      <c r="ADZ175" s="225">
        <v>221.8</v>
      </c>
      <c r="AEA175" s="225">
        <f t="shared" ref="AEA175:AEA179" si="4661">ADY175*ADZ175</f>
        <v>0</v>
      </c>
      <c r="AEB175" s="131">
        <v>46.2</v>
      </c>
      <c r="AEC175" s="225"/>
      <c r="AED175" s="225">
        <v>221.8</v>
      </c>
      <c r="AEE175" s="225">
        <f t="shared" ref="AEE175:AEE179" si="4662">AEC175*AED175</f>
        <v>0</v>
      </c>
      <c r="AEF175" s="131">
        <v>0</v>
      </c>
      <c r="AEG175" s="225"/>
      <c r="AEH175" s="225">
        <v>221.8</v>
      </c>
      <c r="AEI175" s="225">
        <f t="shared" ref="AEI175:AEI179" si="4663">AEG175*AEH175</f>
        <v>0</v>
      </c>
      <c r="AEJ175" s="131">
        <v>0</v>
      </c>
      <c r="AEK175" s="225"/>
      <c r="AEL175" s="225">
        <v>221.8</v>
      </c>
      <c r="AEM175" s="225">
        <f t="shared" ref="AEM175:AEM179" si="4664">AEK175*AEL175</f>
        <v>0</v>
      </c>
      <c r="AEN175" s="131">
        <v>0</v>
      </c>
      <c r="AEO175" s="225"/>
      <c r="AEP175" s="225">
        <v>221.8</v>
      </c>
      <c r="AEQ175" s="225">
        <f t="shared" ref="AEQ175:AEQ179" si="4665">AEO175*AEP175</f>
        <v>0</v>
      </c>
      <c r="AER175" s="131">
        <v>0</v>
      </c>
      <c r="AES175" s="225"/>
      <c r="AET175" s="225">
        <v>221.8</v>
      </c>
      <c r="AEU175" s="225">
        <f t="shared" ref="AEU175:AEU179" si="4666">AES175*AET175</f>
        <v>0</v>
      </c>
      <c r="AEV175" s="131">
        <v>0</v>
      </c>
      <c r="AEW175" s="225"/>
      <c r="AEX175" s="225">
        <v>221.8</v>
      </c>
      <c r="AEY175" s="225">
        <f t="shared" ref="AEY175:AEY179" si="4667">AEW175*AEX175</f>
        <v>0</v>
      </c>
      <c r="AEZ175" s="131">
        <v>0</v>
      </c>
      <c r="AFA175" s="225"/>
      <c r="AFB175" s="225">
        <v>221.8</v>
      </c>
      <c r="AFC175" s="225">
        <f t="shared" ref="AFC175:AFC176" si="4668">AFA175*AFB175</f>
        <v>0</v>
      </c>
      <c r="AFD175" s="131">
        <v>18.43</v>
      </c>
      <c r="AFE175" s="225"/>
      <c r="AFF175" s="225">
        <v>221.8</v>
      </c>
      <c r="AFG175" s="225">
        <f t="shared" ref="AFG175" si="4669">AFE175*AFF175</f>
        <v>0</v>
      </c>
      <c r="AFH175" s="131">
        <v>26</v>
      </c>
      <c r="AFI175" s="225"/>
      <c r="AFJ175" s="225">
        <v>221.8</v>
      </c>
      <c r="AFK175" s="225">
        <f t="shared" ref="AFK175" si="4670">AFI175*AFJ175</f>
        <v>0</v>
      </c>
      <c r="AFL175" s="131">
        <v>292.74299999999999</v>
      </c>
      <c r="AFM175" s="225"/>
      <c r="AFN175" s="225">
        <v>221.8</v>
      </c>
      <c r="AFO175" s="225">
        <f t="shared" ref="AFO175:AFO179" si="4671">AFM175*AFN175</f>
        <v>0</v>
      </c>
      <c r="AFP175" s="225"/>
      <c r="AFQ175" s="225">
        <v>221.8</v>
      </c>
      <c r="AFR175" s="225">
        <f t="shared" ref="AFR175:AFR179" si="4672">AFP175*AFQ175</f>
        <v>0</v>
      </c>
      <c r="AFS175" s="225"/>
      <c r="AFT175" s="225">
        <v>325</v>
      </c>
      <c r="AFU175" s="225">
        <f t="shared" ref="AFU175:AFU179" si="4673">AFS175*AFT175</f>
        <v>0</v>
      </c>
      <c r="AFV175" s="225"/>
      <c r="AFW175" s="225">
        <v>221.8</v>
      </c>
      <c r="AFX175" s="225">
        <v>0</v>
      </c>
      <c r="AFY175" s="253">
        <v>0</v>
      </c>
      <c r="AFZ175" s="253">
        <v>0</v>
      </c>
      <c r="AGA175" s="253">
        <v>0</v>
      </c>
      <c r="AGB175" s="253">
        <v>0</v>
      </c>
      <c r="AGC175" s="253">
        <v>0</v>
      </c>
      <c r="AGD175" s="253">
        <v>0</v>
      </c>
      <c r="AGE175" s="253">
        <v>0</v>
      </c>
      <c r="AGF175" s="253">
        <v>0</v>
      </c>
      <c r="AGG175" s="253">
        <v>0</v>
      </c>
      <c r="AGH175" s="253">
        <v>0</v>
      </c>
      <c r="AGI175" s="253">
        <v>0</v>
      </c>
      <c r="AGJ175" s="253">
        <v>0</v>
      </c>
      <c r="AGK175" s="253">
        <v>0</v>
      </c>
      <c r="AGL175" s="253">
        <v>0</v>
      </c>
      <c r="AGM175" s="253">
        <v>0</v>
      </c>
      <c r="AGN175" s="253">
        <v>0</v>
      </c>
      <c r="AGO175" s="253">
        <v>0</v>
      </c>
      <c r="AGP175" s="253">
        <v>0</v>
      </c>
      <c r="AGQ175" s="253">
        <v>0</v>
      </c>
      <c r="AGR175" s="253">
        <v>0</v>
      </c>
      <c r="AGS175" s="253">
        <v>0</v>
      </c>
      <c r="AGT175" s="253">
        <v>0</v>
      </c>
      <c r="AGU175" s="253">
        <v>0</v>
      </c>
      <c r="AGV175" s="253">
        <v>0</v>
      </c>
      <c r="AGW175" s="253">
        <v>0</v>
      </c>
      <c r="AGX175" s="253">
        <v>0</v>
      </c>
      <c r="AGY175" s="253">
        <v>0</v>
      </c>
      <c r="AGZ175" s="253">
        <v>0</v>
      </c>
      <c r="AHA175" s="253">
        <v>0</v>
      </c>
      <c r="AHB175" s="253">
        <v>0</v>
      </c>
      <c r="AHC175" s="128">
        <v>0</v>
      </c>
      <c r="AHD175" s="128">
        <v>0</v>
      </c>
      <c r="AHE175" s="128">
        <v>0</v>
      </c>
      <c r="AHF175" s="128">
        <v>0</v>
      </c>
      <c r="AHG175" s="128">
        <v>0</v>
      </c>
      <c r="AHH175" s="128">
        <v>0</v>
      </c>
      <c r="AHI175" s="128">
        <v>0</v>
      </c>
      <c r="AHJ175" s="128">
        <v>0</v>
      </c>
      <c r="AHK175" s="128">
        <v>46.2</v>
      </c>
      <c r="AHL175" s="128">
        <v>15015</v>
      </c>
      <c r="AHM175" s="128">
        <v>0</v>
      </c>
      <c r="AHN175" s="128">
        <v>0</v>
      </c>
      <c r="AHO175" s="227">
        <f t="shared" si="3063"/>
        <v>0</v>
      </c>
      <c r="AHP175" s="127">
        <f t="shared" si="3064"/>
        <v>0</v>
      </c>
      <c r="AHQ175" s="127">
        <f t="shared" si="3065"/>
        <v>0</v>
      </c>
      <c r="AHR175" s="227">
        <f t="shared" si="3066"/>
        <v>0</v>
      </c>
      <c r="AHS175" s="127">
        <f t="shared" si="3067"/>
        <v>0</v>
      </c>
      <c r="AHT175" s="127">
        <f t="shared" si="4171"/>
        <v>0</v>
      </c>
      <c r="AHU175" s="227">
        <f t="shared" si="4172"/>
        <v>0</v>
      </c>
      <c r="AHV175" s="127">
        <f t="shared" si="4173"/>
        <v>0</v>
      </c>
      <c r="AHW175" s="127">
        <f t="shared" si="4174"/>
        <v>0</v>
      </c>
      <c r="AHX175" s="227">
        <v>0</v>
      </c>
      <c r="AHY175" s="127">
        <f t="shared" si="4175"/>
        <v>0</v>
      </c>
      <c r="AHZ175" s="127">
        <f t="shared" si="3762"/>
        <v>0</v>
      </c>
      <c r="AIA175" s="227">
        <f t="shared" si="3327"/>
        <v>0</v>
      </c>
      <c r="AIB175" s="127">
        <f t="shared" si="3328"/>
        <v>0</v>
      </c>
      <c r="AIC175" s="127">
        <f t="shared" si="3329"/>
        <v>0</v>
      </c>
      <c r="AID175" s="227">
        <f t="shared" si="3330"/>
        <v>0</v>
      </c>
      <c r="AIE175" s="127">
        <f t="shared" si="3331"/>
        <v>0</v>
      </c>
      <c r="AIF175" s="127">
        <f t="shared" si="3332"/>
        <v>0</v>
      </c>
      <c r="AIG175" s="227">
        <f t="shared" si="3333"/>
        <v>0</v>
      </c>
      <c r="AIH175" s="127">
        <f t="shared" si="3334"/>
        <v>0</v>
      </c>
      <c r="AII175" s="127">
        <f t="shared" si="3335"/>
        <v>0</v>
      </c>
      <c r="AIJ175" s="227">
        <f t="shared" si="3336"/>
        <v>10360.074999999999</v>
      </c>
      <c r="AIK175" s="127">
        <f t="shared" si="3337"/>
        <v>0</v>
      </c>
      <c r="AIL175" s="127">
        <f t="shared" si="4011"/>
        <v>0</v>
      </c>
      <c r="AIM175" s="227">
        <f t="shared" si="4048"/>
        <v>18370.284999999996</v>
      </c>
      <c r="AIN175" s="127">
        <f t="shared" si="4049"/>
        <v>0</v>
      </c>
      <c r="AIO175" s="127">
        <f t="shared" si="4050"/>
        <v>0</v>
      </c>
      <c r="AIP175" s="227">
        <f t="shared" si="4051"/>
        <v>18947.007000000001</v>
      </c>
      <c r="AIQ175" s="127">
        <f t="shared" si="4052"/>
        <v>0</v>
      </c>
      <c r="AIR175" s="127">
        <f t="shared" si="4176"/>
        <v>0</v>
      </c>
      <c r="AIS175" s="227">
        <f t="shared" ref="AIS175:AIT179" si="4674">AT175+FU175+KR175+PO175+UL175+ZI175+AEF175</f>
        <v>21900.025000000001</v>
      </c>
      <c r="AIT175" s="127">
        <f t="shared" si="4674"/>
        <v>0</v>
      </c>
      <c r="AIU175" s="127">
        <f t="shared" ref="AIU175:AIW179" si="4675">AW175+FX175+KU175+PR175+UO175+ZL175+AEI175</f>
        <v>0</v>
      </c>
      <c r="AIV175" s="227">
        <f t="shared" si="4675"/>
        <v>-2.625</v>
      </c>
      <c r="AIW175" s="127">
        <f t="shared" si="4675"/>
        <v>0</v>
      </c>
      <c r="AIX175" s="127">
        <f t="shared" ref="AIX175:AIZ179" si="4676">BA175+GB175+KY175+PV175+US175+ZP175+AEM175</f>
        <v>0</v>
      </c>
      <c r="AIY175" s="227">
        <f t="shared" si="4676"/>
        <v>0.89700000000000002</v>
      </c>
      <c r="AIZ175" s="127">
        <f t="shared" si="4676"/>
        <v>0</v>
      </c>
      <c r="AJA175" s="127">
        <f t="shared" ref="AJA175:AJC179" si="4677">BE175+GF175+LC175+PZ175+UW175+ZT175+AEQ175</f>
        <v>0</v>
      </c>
      <c r="AJB175" s="227">
        <f t="shared" si="4677"/>
        <v>63.35</v>
      </c>
      <c r="AJC175" s="127">
        <f t="shared" si="4677"/>
        <v>0</v>
      </c>
      <c r="AJD175" s="127">
        <f t="shared" ref="AJD175:AJF179" si="4678">BI175+GJ175+LG175+QD175+VA175+ZX175+AEU175</f>
        <v>0</v>
      </c>
      <c r="AJE175" s="227">
        <f t="shared" si="4678"/>
        <v>10.875</v>
      </c>
      <c r="AJF175" s="127">
        <f t="shared" si="4678"/>
        <v>0</v>
      </c>
      <c r="AJG175" s="127">
        <f t="shared" ref="AJG175:AJI179" si="4679">BM175+GN175+LK175+QH175+VE175+AAB175+AEY175</f>
        <v>0</v>
      </c>
      <c r="AJH175" s="227">
        <f t="shared" si="4679"/>
        <v>246.60500000000002</v>
      </c>
      <c r="AJI175" s="127">
        <f t="shared" si="4679"/>
        <v>0</v>
      </c>
      <c r="AJJ175" s="127">
        <f t="shared" ref="AJJ175:AJL179" si="4680">BQ175+GR175+LO175+QL175+VI175+AAF175+AFC175</f>
        <v>0</v>
      </c>
      <c r="AJK175" s="227">
        <f t="shared" si="4680"/>
        <v>12651.535</v>
      </c>
      <c r="AJL175" s="127">
        <f t="shared" si="4680"/>
        <v>20</v>
      </c>
      <c r="AJM175" s="127">
        <f t="shared" ref="AJM175:AJO179" si="4681">BU175+GV175+LS175+QP175+VM175+AAJ175+AFG175</f>
        <v>2869.4</v>
      </c>
      <c r="AJN175" s="227">
        <f t="shared" si="4681"/>
        <v>23416.918999999998</v>
      </c>
      <c r="AJO175" s="127">
        <f t="shared" si="4681"/>
        <v>12020</v>
      </c>
      <c r="AJP175" s="127">
        <f>BY175+GZ175+LW175+QT175+VQ175+AAN175+AFK175</f>
        <v>2642869.4</v>
      </c>
      <c r="AJQ175" s="227">
        <f>BZ175+HA175+LX175+QU175+VR175+AAO175+AFL175</f>
        <v>33792.328000000001</v>
      </c>
      <c r="AJR175" s="127">
        <f>CA175+HB175+LY175+QV175+VS175+AAP175+AFM175</f>
        <v>17820</v>
      </c>
      <c r="AJS175" s="127">
        <f>CC175+HD175+MA175+QX175+VU175+AAR175+AFO175</f>
        <v>3512869.4</v>
      </c>
      <c r="AJT175" s="127">
        <f>CD175+HE175+MB175+QY175+VV175+AAS175+AFP175</f>
        <v>11757</v>
      </c>
      <c r="AJU175" s="127">
        <f>CF175+HG175+MD175+RA175+VX175+AAU175+AFR175</f>
        <v>2510846.6</v>
      </c>
      <c r="AJV175" s="127">
        <f>CG175+HH175+ME175+RB175+VY175+AAV175+AFS175</f>
        <v>12030</v>
      </c>
      <c r="AJW175" s="127">
        <f>CI175+HJ175+MG175+RD175+WA175+AAX175+AFU175</f>
        <v>2613304.1</v>
      </c>
      <c r="AJX175" s="127">
        <v>28080</v>
      </c>
      <c r="AJY175" s="127">
        <v>6171477.5999999996</v>
      </c>
      <c r="AJZ175" s="128">
        <f t="shared" si="3073"/>
        <v>0</v>
      </c>
      <c r="AKA175" s="128">
        <f t="shared" si="3074"/>
        <v>0</v>
      </c>
      <c r="AKB175" s="128">
        <v>0</v>
      </c>
      <c r="AKC175" s="128">
        <v>0</v>
      </c>
      <c r="AKD175" s="128">
        <v>0</v>
      </c>
      <c r="AKE175" s="128">
        <v>0</v>
      </c>
      <c r="AKF175" s="128">
        <f t="shared" si="4177"/>
        <v>0</v>
      </c>
      <c r="AKG175" s="128">
        <f t="shared" si="4178"/>
        <v>0</v>
      </c>
      <c r="AKH175" s="128">
        <f t="shared" si="4179"/>
        <v>0</v>
      </c>
      <c r="AKI175" s="128">
        <f t="shared" si="4348"/>
        <v>0</v>
      </c>
      <c r="AKJ175" s="128">
        <v>0</v>
      </c>
      <c r="AKK175" s="128">
        <v>0</v>
      </c>
      <c r="AKL175" s="128">
        <f t="shared" si="3996"/>
        <v>0</v>
      </c>
      <c r="AKM175" s="128">
        <f t="shared" si="3343"/>
        <v>0</v>
      </c>
      <c r="AKN175" s="128">
        <f t="shared" si="4328"/>
        <v>0</v>
      </c>
      <c r="AKO175" s="128">
        <f t="shared" si="4349"/>
        <v>0</v>
      </c>
      <c r="AKP175" s="128">
        <f t="shared" si="4180"/>
        <v>0</v>
      </c>
      <c r="AKQ175" s="128">
        <f t="shared" si="4181"/>
        <v>0</v>
      </c>
      <c r="AKR175" s="128">
        <f t="shared" si="4182"/>
        <v>0</v>
      </c>
      <c r="AKS175" s="128">
        <f t="shared" si="4183"/>
        <v>0</v>
      </c>
      <c r="AKT175" s="128">
        <f t="shared" ref="AKT175:ALH179" si="4682">DG175+IH175+NE175+SB175+WY175+ABV175+AGS175</f>
        <v>0</v>
      </c>
      <c r="AKU175" s="128">
        <f t="shared" si="4682"/>
        <v>0</v>
      </c>
      <c r="AKV175" s="128">
        <f t="shared" si="4682"/>
        <v>0</v>
      </c>
      <c r="AKW175" s="128">
        <f t="shared" si="4682"/>
        <v>0</v>
      </c>
      <c r="AKX175" s="128">
        <f t="shared" si="4682"/>
        <v>0</v>
      </c>
      <c r="AKY175" s="128">
        <f t="shared" si="4682"/>
        <v>0</v>
      </c>
      <c r="AKZ175" s="128">
        <f t="shared" si="4682"/>
        <v>0</v>
      </c>
      <c r="ALA175" s="128">
        <f t="shared" si="4682"/>
        <v>0</v>
      </c>
      <c r="ALB175" s="128">
        <f t="shared" si="4682"/>
        <v>0</v>
      </c>
      <c r="ALC175" s="128">
        <f t="shared" si="4682"/>
        <v>0</v>
      </c>
      <c r="ALD175" s="128">
        <f t="shared" si="4682"/>
        <v>0</v>
      </c>
      <c r="ALE175" s="128">
        <f t="shared" si="4682"/>
        <v>0</v>
      </c>
      <c r="ALF175" s="128">
        <f t="shared" si="4682"/>
        <v>0</v>
      </c>
      <c r="ALG175" s="128">
        <f t="shared" si="4682"/>
        <v>0</v>
      </c>
      <c r="ALH175" s="128">
        <f t="shared" si="4682"/>
        <v>10360.074999999999</v>
      </c>
      <c r="ALI175" s="128">
        <f>DW175+IW175+NT175+SQ175+XN175+ACK175+AHH175</f>
        <v>2233634.9499999997</v>
      </c>
      <c r="ALJ175" s="128">
        <f>DX175+IX175+NU175+SR175+XO175+ACL175+AHI175</f>
        <v>18370.284999999996</v>
      </c>
      <c r="ALK175" s="128">
        <f>DY175+IY175+NV175+SS175+XP175+ACM175+AHJ175</f>
        <v>3905766.66</v>
      </c>
      <c r="ALL175" s="128">
        <f>DZ175+IY175+NV175+SS175+XP175+ACM175+AHJ175</f>
        <v>3905766.66</v>
      </c>
      <c r="ALM175" s="128">
        <v>18947.007000000001</v>
      </c>
      <c r="ALN175" s="128">
        <v>4296901.58</v>
      </c>
      <c r="ALO175" s="128">
        <v>4296901.58</v>
      </c>
      <c r="ALP175" s="128">
        <v>21900.025000000001</v>
      </c>
      <c r="ALQ175" s="128">
        <v>5131834.3900000006</v>
      </c>
      <c r="ALR175" s="128">
        <v>5131834.3899999997</v>
      </c>
    </row>
    <row r="176" spans="1:16227" s="115" customFormat="1" ht="18" customHeight="1" outlineLevel="1" x14ac:dyDescent="0.25">
      <c r="A176" s="120"/>
      <c r="B176" s="120"/>
      <c r="C176" s="296" t="s">
        <v>502</v>
      </c>
      <c r="D176" s="163">
        <v>60000</v>
      </c>
      <c r="E176" s="207"/>
      <c r="F176" s="207"/>
      <c r="G176" s="226"/>
      <c r="H176" s="226">
        <v>220</v>
      </c>
      <c r="I176" s="208">
        <f>G176*H176</f>
        <v>0</v>
      </c>
      <c r="J176" s="207"/>
      <c r="K176" s="226"/>
      <c r="L176" s="226">
        <v>220</v>
      </c>
      <c r="M176" s="208">
        <f>K176*L176</f>
        <v>0</v>
      </c>
      <c r="N176" s="207"/>
      <c r="O176" s="226"/>
      <c r="P176" s="226">
        <v>220</v>
      </c>
      <c r="Q176" s="208">
        <f>O176*P176</f>
        <v>0</v>
      </c>
      <c r="R176" s="207">
        <v>1108.8</v>
      </c>
      <c r="S176" s="226"/>
      <c r="T176" s="226">
        <v>220</v>
      </c>
      <c r="U176" s="208">
        <f>S176*T176</f>
        <v>0</v>
      </c>
      <c r="V176" s="207">
        <v>6202.35</v>
      </c>
      <c r="W176" s="226">
        <v>5000</v>
      </c>
      <c r="X176" s="226">
        <v>220</v>
      </c>
      <c r="Y176" s="208">
        <f>W176*X176</f>
        <v>1100000</v>
      </c>
      <c r="Z176" s="207">
        <v>16245.025</v>
      </c>
      <c r="AA176" s="226">
        <v>10000</v>
      </c>
      <c r="AB176" s="226">
        <v>220</v>
      </c>
      <c r="AC176" s="208">
        <f>AA176*AB176</f>
        <v>2200000</v>
      </c>
      <c r="AD176" s="207">
        <v>21454.125</v>
      </c>
      <c r="AE176" s="226">
        <v>25000</v>
      </c>
      <c r="AF176" s="226">
        <v>215</v>
      </c>
      <c r="AG176" s="208">
        <f>AE176*AF176</f>
        <v>5375000</v>
      </c>
      <c r="AH176" s="207">
        <v>8396.7999999999993</v>
      </c>
      <c r="AI176" s="226">
        <v>25000</v>
      </c>
      <c r="AJ176" s="226">
        <v>220</v>
      </c>
      <c r="AK176" s="208">
        <f>AI176*AJ176</f>
        <v>5500000</v>
      </c>
      <c r="AL176" s="207"/>
      <c r="AM176" s="226">
        <v>25000</v>
      </c>
      <c r="AN176" s="226">
        <v>220</v>
      </c>
      <c r="AO176" s="208">
        <f>AM176*AN176</f>
        <v>5500000</v>
      </c>
      <c r="AP176" s="207"/>
      <c r="AQ176" s="226">
        <v>38000</v>
      </c>
      <c r="AR176" s="226">
        <v>220</v>
      </c>
      <c r="AS176" s="208">
        <f>AQ176*AR176</f>
        <v>8360000</v>
      </c>
      <c r="AT176" s="207"/>
      <c r="AU176" s="226">
        <v>35000</v>
      </c>
      <c r="AV176" s="226">
        <v>220</v>
      </c>
      <c r="AW176" s="208">
        <f>AU176*AV176</f>
        <v>7700000</v>
      </c>
      <c r="AX176" s="207"/>
      <c r="AY176" s="226"/>
      <c r="AZ176" s="226">
        <v>225.72</v>
      </c>
      <c r="BA176" s="208">
        <f>AY176*AZ176</f>
        <v>0</v>
      </c>
      <c r="BB176" s="207"/>
      <c r="BC176" s="226"/>
      <c r="BD176" s="226">
        <v>225.72</v>
      </c>
      <c r="BE176" s="208">
        <f>BC176*BD176</f>
        <v>0</v>
      </c>
      <c r="BF176" s="207"/>
      <c r="BG176" s="226"/>
      <c r="BH176" s="226">
        <v>225.72</v>
      </c>
      <c r="BI176" s="208">
        <f>BG176*BH176</f>
        <v>0</v>
      </c>
      <c r="BJ176" s="207"/>
      <c r="BK176" s="226"/>
      <c r="BL176" s="226">
        <v>225.72</v>
      </c>
      <c r="BM176" s="208">
        <f>BK176*BL176</f>
        <v>0</v>
      </c>
      <c r="BN176" s="207"/>
      <c r="BO176" s="226">
        <v>1000</v>
      </c>
      <c r="BP176" s="226">
        <v>215</v>
      </c>
      <c r="BQ176" s="208">
        <f>BO176*BP176</f>
        <v>215000</v>
      </c>
      <c r="BR176" s="207"/>
      <c r="BS176" s="226">
        <v>7000</v>
      </c>
      <c r="BT176" s="226">
        <v>215</v>
      </c>
      <c r="BU176" s="208">
        <f>BS176*BT176</f>
        <v>1505000</v>
      </c>
      <c r="BV176" s="207"/>
      <c r="BW176" s="226"/>
      <c r="BX176" s="226"/>
      <c r="BY176" s="208"/>
      <c r="BZ176" s="207"/>
      <c r="CA176" s="226"/>
      <c r="CB176" s="226"/>
      <c r="CC176" s="208"/>
      <c r="CD176" s="226"/>
      <c r="CE176" s="226"/>
      <c r="CF176" s="208"/>
      <c r="CG176" s="226"/>
      <c r="CH176" s="226"/>
      <c r="CI176" s="226"/>
      <c r="CJ176" s="226"/>
      <c r="CK176" s="226"/>
      <c r="CL176" s="226"/>
      <c r="CM176" s="253"/>
      <c r="CN176" s="253"/>
      <c r="CO176" s="253"/>
      <c r="CP176" s="253"/>
      <c r="CQ176" s="253">
        <v>3580.5</v>
      </c>
      <c r="CR176" s="253">
        <v>799502.72</v>
      </c>
      <c r="CS176" s="253">
        <v>13796.475</v>
      </c>
      <c r="CT176" s="253">
        <v>3009012.02</v>
      </c>
      <c r="CU176" s="253">
        <v>14391.215</v>
      </c>
      <c r="CV176" s="253">
        <v>3188076.63</v>
      </c>
      <c r="CW176" s="253">
        <v>31167.674999999999</v>
      </c>
      <c r="CX176" s="253">
        <v>6807633.7699999996</v>
      </c>
      <c r="CY176" s="253">
        <v>27414.400000000001</v>
      </c>
      <c r="CZ176" s="253">
        <v>6126833.6100000003</v>
      </c>
      <c r="DA176" s="253">
        <v>30185.924999999999</v>
      </c>
      <c r="DB176" s="253">
        <v>6677078.3600000003</v>
      </c>
      <c r="DC176" s="253">
        <v>54654.6</v>
      </c>
      <c r="DD176" s="253">
        <v>12204082.5</v>
      </c>
      <c r="DE176" s="253"/>
      <c r="DF176" s="253"/>
      <c r="DG176" s="253"/>
      <c r="DH176" s="253"/>
      <c r="DI176" s="253"/>
      <c r="DJ176" s="253"/>
      <c r="DK176" s="253"/>
      <c r="DL176" s="253"/>
      <c r="DM176" s="253">
        <v>1108.8</v>
      </c>
      <c r="DN176" s="253">
        <v>231814.29</v>
      </c>
      <c r="DO176" s="253">
        <v>6202.35</v>
      </c>
      <c r="DP176" s="253">
        <v>1400013.45</v>
      </c>
      <c r="DQ176" s="253">
        <v>16245.025</v>
      </c>
      <c r="DR176" s="253">
        <v>3605509.45</v>
      </c>
      <c r="DS176" s="253">
        <v>21454.125</v>
      </c>
      <c r="DT176" s="253">
        <v>4707797.6399999997</v>
      </c>
      <c r="DU176" s="253">
        <v>8396.7999999999993</v>
      </c>
      <c r="DV176" s="253">
        <v>1880875.24</v>
      </c>
      <c r="DW176" s="253">
        <v>1880875.24</v>
      </c>
      <c r="DX176" s="253"/>
      <c r="DY176" s="253"/>
      <c r="DZ176" s="253"/>
      <c r="EA176" s="126"/>
      <c r="EB176" s="126"/>
      <c r="EC176" s="126"/>
      <c r="ED176" s="126"/>
      <c r="EE176" s="126"/>
      <c r="EF176" s="126"/>
      <c r="EG176" s="131">
        <v>0</v>
      </c>
      <c r="EH176" s="225"/>
      <c r="EI176" s="225"/>
      <c r="EJ176" s="225">
        <f>EH176*EI176</f>
        <v>0</v>
      </c>
      <c r="EK176" s="131">
        <v>0</v>
      </c>
      <c r="EL176" s="225"/>
      <c r="EM176" s="225"/>
      <c r="EN176" s="225">
        <f>EL176*EM176</f>
        <v>0</v>
      </c>
      <c r="EO176" s="131">
        <v>0</v>
      </c>
      <c r="EP176" s="225"/>
      <c r="EQ176" s="225"/>
      <c r="ER176" s="225">
        <f>EP176*EQ176</f>
        <v>0</v>
      </c>
      <c r="ES176" s="131">
        <v>0</v>
      </c>
      <c r="ET176" s="225"/>
      <c r="EU176" s="225"/>
      <c r="EV176" s="225">
        <f>ET176*EU176</f>
        <v>0</v>
      </c>
      <c r="EW176" s="131">
        <v>0</v>
      </c>
      <c r="EX176" s="225"/>
      <c r="EY176" s="225"/>
      <c r="EZ176" s="225">
        <f>EX176*EY176</f>
        <v>0</v>
      </c>
      <c r="FA176" s="131">
        <v>0</v>
      </c>
      <c r="FB176" s="225"/>
      <c r="FC176" s="225"/>
      <c r="FD176" s="225">
        <f>FB176*FC176</f>
        <v>0</v>
      </c>
      <c r="FE176" s="131"/>
      <c r="FF176" s="225"/>
      <c r="FG176" s="225"/>
      <c r="FH176" s="225">
        <f>FF176*FG176</f>
        <v>0</v>
      </c>
      <c r="FI176" s="131"/>
      <c r="FJ176" s="225"/>
      <c r="FK176" s="225"/>
      <c r="FL176" s="225">
        <f>FJ176*FK176</f>
        <v>0</v>
      </c>
      <c r="FM176" s="131"/>
      <c r="FN176" s="225"/>
      <c r="FO176" s="225"/>
      <c r="FP176" s="225">
        <f>FN176*FO176</f>
        <v>0</v>
      </c>
      <c r="FQ176" s="131"/>
      <c r="FR176" s="225"/>
      <c r="FS176" s="225"/>
      <c r="FT176" s="225">
        <f>FR176*FS176</f>
        <v>0</v>
      </c>
      <c r="FU176" s="131"/>
      <c r="FV176" s="225"/>
      <c r="FW176" s="225"/>
      <c r="FX176" s="225">
        <f>FV176*FW176</f>
        <v>0</v>
      </c>
      <c r="FY176" s="131"/>
      <c r="FZ176" s="225"/>
      <c r="GA176" s="225"/>
      <c r="GB176" s="225">
        <f>FZ176*GA176</f>
        <v>0</v>
      </c>
      <c r="GC176" s="131"/>
      <c r="GD176" s="225"/>
      <c r="GE176" s="225"/>
      <c r="GF176" s="225">
        <f>GD176*GE176</f>
        <v>0</v>
      </c>
      <c r="GG176" s="131"/>
      <c r="GH176" s="225"/>
      <c r="GI176" s="225"/>
      <c r="GJ176" s="225">
        <f>GH176*GI176</f>
        <v>0</v>
      </c>
      <c r="GK176" s="131"/>
      <c r="GL176" s="225"/>
      <c r="GM176" s="225"/>
      <c r="GN176" s="225">
        <f>GL176*GM176</f>
        <v>0</v>
      </c>
      <c r="GO176" s="131"/>
      <c r="GP176" s="225"/>
      <c r="GQ176" s="225"/>
      <c r="GR176" s="225">
        <f>GP176*GQ176</f>
        <v>0</v>
      </c>
      <c r="GS176" s="131"/>
      <c r="GT176" s="225"/>
      <c r="GU176" s="225"/>
      <c r="GV176" s="225"/>
      <c r="GW176" s="131"/>
      <c r="GX176" s="225"/>
      <c r="GY176" s="225"/>
      <c r="GZ176" s="225"/>
      <c r="HA176" s="131"/>
      <c r="HB176" s="225"/>
      <c r="HC176" s="225"/>
      <c r="HD176" s="225"/>
      <c r="HE176" s="225"/>
      <c r="HF176" s="225"/>
      <c r="HG176" s="225"/>
      <c r="HH176" s="225"/>
      <c r="HI176" s="225"/>
      <c r="HJ176" s="225"/>
      <c r="HK176" s="225"/>
      <c r="HL176" s="225"/>
      <c r="HM176" s="225"/>
      <c r="HN176" s="253">
        <v>0</v>
      </c>
      <c r="HO176" s="253">
        <v>0</v>
      </c>
      <c r="HP176" s="253">
        <v>0</v>
      </c>
      <c r="HQ176" s="253">
        <v>0</v>
      </c>
      <c r="HR176" s="253">
        <v>0</v>
      </c>
      <c r="HS176" s="253">
        <v>0</v>
      </c>
      <c r="HT176" s="253">
        <v>0</v>
      </c>
      <c r="HU176" s="253">
        <v>0</v>
      </c>
      <c r="HV176" s="253">
        <v>0</v>
      </c>
      <c r="HW176" s="253">
        <v>0</v>
      </c>
      <c r="HX176" s="253">
        <v>0</v>
      </c>
      <c r="HY176" s="253">
        <v>0</v>
      </c>
      <c r="HZ176" s="253">
        <v>0</v>
      </c>
      <c r="IA176" s="253">
        <v>0</v>
      </c>
      <c r="IB176" s="253">
        <v>0</v>
      </c>
      <c r="IC176" s="253">
        <v>0</v>
      </c>
      <c r="ID176" s="253">
        <v>0</v>
      </c>
      <c r="IE176" s="253">
        <v>0</v>
      </c>
      <c r="IF176" s="253">
        <v>0</v>
      </c>
      <c r="IG176" s="253">
        <v>0</v>
      </c>
      <c r="IH176" s="253">
        <v>0</v>
      </c>
      <c r="II176" s="253">
        <v>0</v>
      </c>
      <c r="IJ176" s="253">
        <v>0</v>
      </c>
      <c r="IK176" s="253">
        <v>0</v>
      </c>
      <c r="IL176" s="253">
        <v>0</v>
      </c>
      <c r="IM176" s="253">
        <v>0</v>
      </c>
      <c r="IN176" s="253">
        <v>0</v>
      </c>
      <c r="IO176" s="253">
        <v>0</v>
      </c>
      <c r="IP176" s="253">
        <v>0</v>
      </c>
      <c r="IQ176" s="253">
        <v>0</v>
      </c>
      <c r="IR176" s="265">
        <v>0</v>
      </c>
      <c r="IS176" s="265">
        <v>0</v>
      </c>
      <c r="IT176" s="265"/>
      <c r="IU176" s="265"/>
      <c r="IV176" s="265"/>
      <c r="IW176" s="265"/>
      <c r="IX176" s="265"/>
      <c r="IY176" s="265"/>
      <c r="IZ176" s="128"/>
      <c r="JA176" s="128"/>
      <c r="JB176" s="128"/>
      <c r="JC176" s="128"/>
      <c r="JD176" s="227"/>
      <c r="JE176" s="225"/>
      <c r="JF176" s="227"/>
      <c r="JG176" s="228">
        <f t="shared" si="4570"/>
        <v>0</v>
      </c>
      <c r="JH176" s="227">
        <v>34.65</v>
      </c>
      <c r="JI176" s="225"/>
      <c r="JJ176" s="227"/>
      <c r="JK176" s="228">
        <f t="shared" si="4571"/>
        <v>0</v>
      </c>
      <c r="JL176" s="227">
        <v>34.65</v>
      </c>
      <c r="JM176" s="225"/>
      <c r="JN176" s="227"/>
      <c r="JO176" s="228">
        <f t="shared" si="4572"/>
        <v>0</v>
      </c>
      <c r="JP176" s="227"/>
      <c r="JQ176" s="225"/>
      <c r="JR176" s="227"/>
      <c r="JS176" s="228">
        <f t="shared" si="4573"/>
        <v>0</v>
      </c>
      <c r="JT176" s="227"/>
      <c r="JU176" s="225"/>
      <c r="JV176" s="227"/>
      <c r="JW176" s="228">
        <f t="shared" si="4574"/>
        <v>0</v>
      </c>
      <c r="JX176" s="227"/>
      <c r="JY176" s="225"/>
      <c r="JZ176" s="227"/>
      <c r="KA176" s="228">
        <f t="shared" si="4575"/>
        <v>0</v>
      </c>
      <c r="KB176" s="227"/>
      <c r="KC176" s="227"/>
      <c r="KD176" s="227"/>
      <c r="KE176" s="228">
        <f t="shared" si="4576"/>
        <v>0</v>
      </c>
      <c r="KF176" s="227"/>
      <c r="KG176" s="227"/>
      <c r="KH176" s="227"/>
      <c r="KI176" s="228">
        <f t="shared" si="4577"/>
        <v>0</v>
      </c>
      <c r="KJ176" s="227"/>
      <c r="KK176" s="227"/>
      <c r="KL176" s="227"/>
      <c r="KM176" s="228">
        <f t="shared" si="4578"/>
        <v>0</v>
      </c>
      <c r="KN176" s="227"/>
      <c r="KO176" s="227"/>
      <c r="KP176" s="227"/>
      <c r="KQ176" s="228">
        <f t="shared" si="4579"/>
        <v>0</v>
      </c>
      <c r="KR176" s="227"/>
      <c r="KS176" s="227"/>
      <c r="KT176" s="227"/>
      <c r="KU176" s="228">
        <f t="shared" si="4580"/>
        <v>0</v>
      </c>
      <c r="KV176" s="227"/>
      <c r="KW176" s="227"/>
      <c r="KX176" s="227"/>
      <c r="KY176" s="228">
        <f t="shared" si="4581"/>
        <v>0</v>
      </c>
      <c r="KZ176" s="227"/>
      <c r="LA176" s="227"/>
      <c r="LB176" s="227"/>
      <c r="LC176" s="228">
        <f t="shared" si="4582"/>
        <v>0</v>
      </c>
      <c r="LD176" s="227"/>
      <c r="LE176" s="227"/>
      <c r="LF176" s="227"/>
      <c r="LG176" s="228">
        <f t="shared" si="4583"/>
        <v>0</v>
      </c>
      <c r="LH176" s="227"/>
      <c r="LI176" s="227"/>
      <c r="LJ176" s="227"/>
      <c r="LK176" s="228">
        <f t="shared" si="4584"/>
        <v>0</v>
      </c>
      <c r="LL176" s="227"/>
      <c r="LM176" s="227"/>
      <c r="LN176" s="227"/>
      <c r="LO176" s="228">
        <f t="shared" si="4585"/>
        <v>0</v>
      </c>
      <c r="LP176" s="227"/>
      <c r="LQ176" s="227"/>
      <c r="LR176" s="227"/>
      <c r="LS176" s="228"/>
      <c r="LT176" s="227"/>
      <c r="LU176" s="227"/>
      <c r="LV176" s="227"/>
      <c r="LW176" s="228"/>
      <c r="LX176" s="227"/>
      <c r="LY176" s="227"/>
      <c r="LZ176" s="227"/>
      <c r="MA176" s="228"/>
      <c r="MB176" s="227"/>
      <c r="MC176" s="227"/>
      <c r="MD176" s="228"/>
      <c r="ME176" s="227"/>
      <c r="MF176" s="227"/>
      <c r="MG176" s="228"/>
      <c r="MH176" s="228"/>
      <c r="MI176" s="228"/>
      <c r="MJ176" s="228"/>
      <c r="MK176" s="253"/>
      <c r="ML176" s="253"/>
      <c r="MM176" s="253"/>
      <c r="MN176" s="253"/>
      <c r="MO176" s="253"/>
      <c r="MP176" s="253"/>
      <c r="MQ176" s="253"/>
      <c r="MR176" s="253"/>
      <c r="MS176" s="253"/>
      <c r="MT176" s="253"/>
      <c r="MU176" s="253"/>
      <c r="MV176" s="253"/>
      <c r="MW176" s="253"/>
      <c r="MX176" s="253"/>
      <c r="MY176" s="253"/>
      <c r="MZ176" s="253"/>
      <c r="NA176" s="253"/>
      <c r="NB176" s="253"/>
      <c r="NC176" s="253"/>
      <c r="ND176" s="253"/>
      <c r="NE176" s="253"/>
      <c r="NF176" s="253"/>
      <c r="NG176" s="253"/>
      <c r="NH176" s="253"/>
      <c r="NI176" s="253">
        <v>34.65</v>
      </c>
      <c r="NJ176" s="253">
        <v>5197.5</v>
      </c>
      <c r="NK176" s="253"/>
      <c r="NL176" s="253"/>
      <c r="NM176" s="253"/>
      <c r="NN176" s="253"/>
      <c r="NO176" s="125"/>
      <c r="NP176" s="125"/>
      <c r="NQ176" s="125"/>
      <c r="NR176" s="125"/>
      <c r="NS176" s="125"/>
      <c r="NT176" s="125"/>
      <c r="NU176" s="125"/>
      <c r="NV176" s="125"/>
      <c r="NW176" s="125"/>
      <c r="NX176" s="125"/>
      <c r="NY176" s="125"/>
      <c r="NZ176" s="125"/>
      <c r="OA176" s="228"/>
      <c r="OB176" s="225"/>
      <c r="OC176" s="225">
        <v>150</v>
      </c>
      <c r="OD176" s="225">
        <f t="shared" si="4590"/>
        <v>0</v>
      </c>
      <c r="OE176" s="228"/>
      <c r="OF176" s="225"/>
      <c r="OG176" s="225">
        <v>150</v>
      </c>
      <c r="OH176" s="225">
        <f t="shared" si="4591"/>
        <v>0</v>
      </c>
      <c r="OI176" s="228"/>
      <c r="OJ176" s="225"/>
      <c r="OK176" s="225">
        <v>150</v>
      </c>
      <c r="OL176" s="225">
        <f t="shared" si="4592"/>
        <v>0</v>
      </c>
      <c r="OM176" s="228">
        <v>392.7</v>
      </c>
      <c r="ON176" s="225"/>
      <c r="OO176" s="225">
        <v>150</v>
      </c>
      <c r="OP176" s="225">
        <f t="shared" si="4593"/>
        <v>0</v>
      </c>
      <c r="OQ176" s="228">
        <v>1998.15</v>
      </c>
      <c r="OR176" s="225"/>
      <c r="OS176" s="225">
        <v>150</v>
      </c>
      <c r="OT176" s="225">
        <f t="shared" si="4594"/>
        <v>0</v>
      </c>
      <c r="OU176" s="228">
        <v>5509.35</v>
      </c>
      <c r="OV176" s="225"/>
      <c r="OW176" s="225">
        <v>150</v>
      </c>
      <c r="OX176" s="225">
        <f t="shared" si="4595"/>
        <v>0</v>
      </c>
      <c r="OY176" s="228">
        <v>6814.5</v>
      </c>
      <c r="OZ176" s="225"/>
      <c r="PA176" s="225">
        <v>150</v>
      </c>
      <c r="PB176" s="225">
        <f t="shared" si="4596"/>
        <v>0</v>
      </c>
      <c r="PC176" s="228">
        <v>3505.4250000000002</v>
      </c>
      <c r="PD176" s="225"/>
      <c r="PE176" s="225">
        <v>150</v>
      </c>
      <c r="PF176" s="225">
        <f t="shared" si="4597"/>
        <v>0</v>
      </c>
      <c r="PG176" s="228"/>
      <c r="PH176" s="225">
        <v>1300</v>
      </c>
      <c r="PI176" s="225">
        <v>150</v>
      </c>
      <c r="PJ176" s="225">
        <f t="shared" si="4598"/>
        <v>195000</v>
      </c>
      <c r="PK176" s="228"/>
      <c r="PL176" s="225">
        <v>5500</v>
      </c>
      <c r="PM176" s="225">
        <v>150</v>
      </c>
      <c r="PN176" s="225">
        <f t="shared" si="4599"/>
        <v>825000</v>
      </c>
      <c r="PO176" s="228"/>
      <c r="PP176" s="225">
        <v>0</v>
      </c>
      <c r="PQ176" s="225">
        <v>150</v>
      </c>
      <c r="PR176" s="225">
        <f t="shared" si="4600"/>
        <v>0</v>
      </c>
      <c r="PS176" s="228"/>
      <c r="PT176" s="225">
        <v>0</v>
      </c>
      <c r="PU176" s="225">
        <v>150</v>
      </c>
      <c r="PV176" s="225">
        <f t="shared" si="4601"/>
        <v>0</v>
      </c>
      <c r="PW176" s="228"/>
      <c r="PX176" s="225">
        <v>0</v>
      </c>
      <c r="PY176" s="225">
        <v>150</v>
      </c>
      <c r="PZ176" s="225">
        <f t="shared" si="4602"/>
        <v>0</v>
      </c>
      <c r="QA176" s="228"/>
      <c r="QB176" s="225">
        <v>0</v>
      </c>
      <c r="QC176" s="225">
        <v>150</v>
      </c>
      <c r="QD176" s="225">
        <f t="shared" si="4603"/>
        <v>0</v>
      </c>
      <c r="QE176" s="228"/>
      <c r="QF176" s="225">
        <v>0</v>
      </c>
      <c r="QG176" s="225">
        <v>150</v>
      </c>
      <c r="QH176" s="225">
        <f t="shared" si="4604"/>
        <v>0</v>
      </c>
      <c r="QI176" s="228"/>
      <c r="QJ176" s="225">
        <v>0</v>
      </c>
      <c r="QK176" s="225">
        <v>150</v>
      </c>
      <c r="QL176" s="225">
        <f t="shared" si="4605"/>
        <v>0</v>
      </c>
      <c r="QM176" s="228"/>
      <c r="QN176" s="225">
        <v>0</v>
      </c>
      <c r="QO176" s="225">
        <v>150</v>
      </c>
      <c r="QP176" s="225">
        <f t="shared" si="4606"/>
        <v>0</v>
      </c>
      <c r="QQ176" s="228"/>
      <c r="QR176" s="225">
        <v>5900</v>
      </c>
      <c r="QS176" s="225">
        <v>150</v>
      </c>
      <c r="QT176" s="225">
        <f t="shared" si="4607"/>
        <v>885000</v>
      </c>
      <c r="QU176" s="228"/>
      <c r="QV176" s="225"/>
      <c r="QW176" s="225"/>
      <c r="QX176" s="225"/>
      <c r="QY176" s="225"/>
      <c r="QZ176" s="225"/>
      <c r="RA176" s="225"/>
      <c r="RB176" s="225"/>
      <c r="RC176" s="225"/>
      <c r="RD176" s="225"/>
      <c r="RE176" s="225"/>
      <c r="RF176" s="225"/>
      <c r="RG176" s="225"/>
      <c r="RH176" s="253"/>
      <c r="RI176" s="253"/>
      <c r="RJ176" s="253"/>
      <c r="RK176" s="253"/>
      <c r="RL176" s="253"/>
      <c r="RM176" s="253"/>
      <c r="RN176" s="253">
        <v>103.95</v>
      </c>
      <c r="RO176" s="253">
        <v>18711</v>
      </c>
      <c r="RP176" s="253">
        <v>103.95</v>
      </c>
      <c r="RQ176" s="253">
        <v>18711</v>
      </c>
      <c r="RR176" s="253"/>
      <c r="RS176" s="253"/>
      <c r="RT176" s="253"/>
      <c r="RU176" s="253"/>
      <c r="RV176" s="253"/>
      <c r="RW176" s="253"/>
      <c r="RX176" s="253">
        <v>1305.1500000000001</v>
      </c>
      <c r="RY176" s="253">
        <v>231808.5</v>
      </c>
      <c r="RZ176" s="253"/>
      <c r="SA176" s="253"/>
      <c r="SB176" s="253"/>
      <c r="SC176" s="253"/>
      <c r="SD176" s="253"/>
      <c r="SE176" s="253"/>
      <c r="SF176" s="253"/>
      <c r="SG176" s="253"/>
      <c r="SH176" s="253">
        <v>392.7</v>
      </c>
      <c r="SI176" s="253">
        <v>58905</v>
      </c>
      <c r="SJ176" s="253">
        <v>1998.15</v>
      </c>
      <c r="SK176" s="253">
        <v>299722.5</v>
      </c>
      <c r="SL176" s="125">
        <v>5509.35</v>
      </c>
      <c r="SM176" s="125">
        <v>826402.5</v>
      </c>
      <c r="SN176" s="125">
        <v>6814.5</v>
      </c>
      <c r="SO176" s="125">
        <v>1022175</v>
      </c>
      <c r="SP176" s="125">
        <v>3505.4250000000002</v>
      </c>
      <c r="SQ176" s="125">
        <v>683557.88</v>
      </c>
      <c r="SR176" s="125"/>
      <c r="SS176" s="125"/>
      <c r="ST176" s="125"/>
      <c r="SU176" s="125"/>
      <c r="SV176" s="125"/>
      <c r="SW176" s="125"/>
      <c r="SX176" s="228"/>
      <c r="SY176" s="240"/>
      <c r="SZ176" s="225">
        <v>156</v>
      </c>
      <c r="TA176" s="225">
        <f t="shared" si="4611"/>
        <v>0</v>
      </c>
      <c r="TB176" s="228"/>
      <c r="TC176" s="240"/>
      <c r="TD176" s="225">
        <v>143.47</v>
      </c>
      <c r="TE176" s="225">
        <f t="shared" si="4612"/>
        <v>0</v>
      </c>
      <c r="TF176" s="228"/>
      <c r="TG176" s="240"/>
      <c r="TH176" s="225">
        <v>143.47</v>
      </c>
      <c r="TI176" s="225">
        <f t="shared" si="4613"/>
        <v>0</v>
      </c>
      <c r="TJ176" s="228">
        <v>17.3</v>
      </c>
      <c r="TK176" s="240">
        <v>100</v>
      </c>
      <c r="TL176" s="225">
        <v>143.47</v>
      </c>
      <c r="TM176" s="225">
        <f t="shared" si="4614"/>
        <v>14347</v>
      </c>
      <c r="TN176" s="228">
        <v>29.05</v>
      </c>
      <c r="TO176" s="240"/>
      <c r="TP176" s="225">
        <v>143.47</v>
      </c>
      <c r="TQ176" s="225">
        <f t="shared" si="4615"/>
        <v>0</v>
      </c>
      <c r="TR176" s="228">
        <v>22.975000000000001</v>
      </c>
      <c r="TS176" s="240">
        <v>80</v>
      </c>
      <c r="TT176" s="225">
        <v>143.47</v>
      </c>
      <c r="TU176" s="225">
        <f t="shared" si="4616"/>
        <v>11477.6</v>
      </c>
      <c r="TV176" s="228">
        <v>16.145</v>
      </c>
      <c r="TW176" s="240">
        <v>150</v>
      </c>
      <c r="TX176" s="225">
        <v>143.47</v>
      </c>
      <c r="TY176" s="225">
        <f t="shared" si="4617"/>
        <v>21520.5</v>
      </c>
      <c r="TZ176" s="228"/>
      <c r="UA176" s="219">
        <v>300</v>
      </c>
      <c r="UB176" s="225">
        <v>143.47</v>
      </c>
      <c r="UC176" s="225">
        <f t="shared" si="4618"/>
        <v>43041</v>
      </c>
      <c r="UD176" s="228"/>
      <c r="UE176" s="219">
        <v>300</v>
      </c>
      <c r="UF176" s="225">
        <v>143.47</v>
      </c>
      <c r="UG176" s="225">
        <f t="shared" si="4619"/>
        <v>43041</v>
      </c>
      <c r="UH176" s="228"/>
      <c r="UI176" s="219">
        <v>0</v>
      </c>
      <c r="UJ176" s="225">
        <v>143.47</v>
      </c>
      <c r="UK176" s="225">
        <f t="shared" si="4620"/>
        <v>0</v>
      </c>
      <c r="UL176" s="228"/>
      <c r="UM176" s="219">
        <v>0</v>
      </c>
      <c r="UN176" s="225">
        <v>143.47</v>
      </c>
      <c r="UO176" s="225">
        <f t="shared" si="4621"/>
        <v>0</v>
      </c>
      <c r="UP176" s="228"/>
      <c r="UQ176" s="207">
        <v>0</v>
      </c>
      <c r="UR176" s="225">
        <v>143.47</v>
      </c>
      <c r="US176" s="225">
        <f t="shared" si="4622"/>
        <v>0</v>
      </c>
      <c r="UT176" s="228"/>
      <c r="UU176" s="207">
        <v>0</v>
      </c>
      <c r="UV176" s="225">
        <v>143.47</v>
      </c>
      <c r="UW176" s="225">
        <f t="shared" si="4623"/>
        <v>0</v>
      </c>
      <c r="UX176" s="228"/>
      <c r="UY176" s="207">
        <v>0</v>
      </c>
      <c r="UZ176" s="225">
        <v>143.47</v>
      </c>
      <c r="VA176" s="225">
        <f t="shared" si="4624"/>
        <v>0</v>
      </c>
      <c r="VB176" s="228"/>
      <c r="VC176" s="207">
        <v>0</v>
      </c>
      <c r="VD176" s="225">
        <v>143.47</v>
      </c>
      <c r="VE176" s="225">
        <f t="shared" si="4625"/>
        <v>0</v>
      </c>
      <c r="VF176" s="228"/>
      <c r="VG176" s="207">
        <v>50</v>
      </c>
      <c r="VH176" s="225">
        <v>143.47</v>
      </c>
      <c r="VI176" s="225">
        <f t="shared" si="4626"/>
        <v>7173.5</v>
      </c>
      <c r="VJ176" s="228"/>
      <c r="VK176" s="206"/>
      <c r="VL176" s="225"/>
      <c r="VM176" s="225"/>
      <c r="VN176" s="228"/>
      <c r="VO176" s="206"/>
      <c r="VP176" s="225"/>
      <c r="VQ176" s="225"/>
      <c r="VR176" s="228"/>
      <c r="VS176" s="206"/>
      <c r="VT176" s="225"/>
      <c r="VU176" s="225"/>
      <c r="VV176" s="225"/>
      <c r="VW176" s="225"/>
      <c r="VX176" s="225"/>
      <c r="VY176" s="225"/>
      <c r="VZ176" s="225"/>
      <c r="WA176" s="225"/>
      <c r="WB176" s="225"/>
      <c r="WC176" s="225"/>
      <c r="WD176" s="225"/>
      <c r="WE176" s="253"/>
      <c r="WF176" s="253"/>
      <c r="WG176" s="253">
        <v>98.174999999999997</v>
      </c>
      <c r="WH176" s="253">
        <v>15315.3</v>
      </c>
      <c r="WI176" s="253">
        <v>92.4</v>
      </c>
      <c r="WJ176" s="253">
        <v>14414.4</v>
      </c>
      <c r="WK176" s="253">
        <v>127.02500000000001</v>
      </c>
      <c r="WL176" s="253">
        <v>18585.78</v>
      </c>
      <c r="WM176" s="253">
        <v>92.35</v>
      </c>
      <c r="WN176" s="253">
        <v>13249.47</v>
      </c>
      <c r="WO176" s="253">
        <v>75.075000000000003</v>
      </c>
      <c r="WP176" s="253">
        <v>10771.02</v>
      </c>
      <c r="WQ176" s="253">
        <v>138.55000000000001</v>
      </c>
      <c r="WR176" s="253">
        <v>19877.79</v>
      </c>
      <c r="WS176" s="253">
        <v>236.77500000000001</v>
      </c>
      <c r="WT176" s="253">
        <v>33970.14</v>
      </c>
      <c r="WU176" s="253">
        <v>126.15</v>
      </c>
      <c r="WV176" s="253">
        <v>18098.75</v>
      </c>
      <c r="WW176" s="253"/>
      <c r="WX176" s="253"/>
      <c r="WY176" s="253"/>
      <c r="WZ176" s="253"/>
      <c r="XA176" s="253"/>
      <c r="XB176" s="253"/>
      <c r="XC176" s="253"/>
      <c r="XD176" s="253"/>
      <c r="XE176" s="253">
        <v>17.3</v>
      </c>
      <c r="XF176" s="253">
        <v>2482.0300000000002</v>
      </c>
      <c r="XG176" s="253">
        <v>29.05</v>
      </c>
      <c r="XH176" s="253">
        <v>4167.8100000000004</v>
      </c>
      <c r="XI176" s="125">
        <v>22.975000000000001</v>
      </c>
      <c r="XJ176" s="125">
        <v>3255.3</v>
      </c>
      <c r="XK176" s="125">
        <v>16.145</v>
      </c>
      <c r="XL176" s="125">
        <v>2316.3200000000002</v>
      </c>
      <c r="XM176" s="125"/>
      <c r="XN176" s="125"/>
      <c r="XO176" s="125"/>
      <c r="XP176" s="125"/>
      <c r="XQ176" s="125"/>
      <c r="XR176" s="125"/>
      <c r="XS176" s="125"/>
      <c r="XT176" s="125"/>
      <c r="XU176" s="228"/>
      <c r="XV176" s="225"/>
      <c r="XW176" s="225"/>
      <c r="XX176" s="241">
        <f t="shared" si="4632"/>
        <v>0</v>
      </c>
      <c r="XY176" s="228"/>
      <c r="XZ176" s="225"/>
      <c r="YA176" s="225"/>
      <c r="YB176" s="241">
        <f t="shared" si="4633"/>
        <v>0</v>
      </c>
      <c r="YC176" s="228"/>
      <c r="YD176" s="225"/>
      <c r="YE176" s="225"/>
      <c r="YF176" s="241">
        <f t="shared" si="4634"/>
        <v>0</v>
      </c>
      <c r="YG176" s="228"/>
      <c r="YH176" s="225"/>
      <c r="YI176" s="225"/>
      <c r="YJ176" s="241">
        <f t="shared" si="4635"/>
        <v>0</v>
      </c>
      <c r="YK176" s="228"/>
      <c r="YL176" s="225"/>
      <c r="YM176" s="225"/>
      <c r="YN176" s="241">
        <f t="shared" si="4636"/>
        <v>0</v>
      </c>
      <c r="YO176" s="228"/>
      <c r="YP176" s="225"/>
      <c r="YQ176" s="225"/>
      <c r="YR176" s="241">
        <f t="shared" si="4637"/>
        <v>0</v>
      </c>
      <c r="YS176" s="228"/>
      <c r="YT176" s="225"/>
      <c r="YU176" s="225"/>
      <c r="YV176" s="241">
        <f t="shared" si="4638"/>
        <v>0</v>
      </c>
      <c r="YW176" s="228"/>
      <c r="YX176" s="225"/>
      <c r="YY176" s="225"/>
      <c r="YZ176" s="241">
        <f t="shared" si="4639"/>
        <v>0</v>
      </c>
      <c r="ZA176" s="228"/>
      <c r="ZB176" s="225"/>
      <c r="ZC176" s="225"/>
      <c r="ZD176" s="241">
        <f t="shared" si="4640"/>
        <v>0</v>
      </c>
      <c r="ZE176" s="228"/>
      <c r="ZF176" s="225"/>
      <c r="ZG176" s="225"/>
      <c r="ZH176" s="241">
        <f t="shared" si="4641"/>
        <v>0</v>
      </c>
      <c r="ZI176" s="228"/>
      <c r="ZJ176" s="225"/>
      <c r="ZK176" s="225"/>
      <c r="ZL176" s="241">
        <f t="shared" si="4642"/>
        <v>0</v>
      </c>
      <c r="ZM176" s="228"/>
      <c r="ZN176" s="225"/>
      <c r="ZO176" s="225"/>
      <c r="ZP176" s="241">
        <f t="shared" si="4643"/>
        <v>0</v>
      </c>
      <c r="ZQ176" s="228"/>
      <c r="ZR176" s="225"/>
      <c r="ZS176" s="225"/>
      <c r="ZT176" s="241">
        <f t="shared" si="4644"/>
        <v>0</v>
      </c>
      <c r="ZU176" s="228"/>
      <c r="ZV176" s="225"/>
      <c r="ZW176" s="225"/>
      <c r="ZX176" s="241">
        <f t="shared" si="4645"/>
        <v>0</v>
      </c>
      <c r="ZY176" s="228"/>
      <c r="ZZ176" s="225"/>
      <c r="AAA176" s="225"/>
      <c r="AAB176" s="241">
        <f t="shared" si="4646"/>
        <v>0</v>
      </c>
      <c r="AAC176" s="228"/>
      <c r="AAD176" s="225"/>
      <c r="AAE176" s="225"/>
      <c r="AAF176" s="241">
        <f t="shared" si="4647"/>
        <v>0</v>
      </c>
      <c r="AAG176" s="228"/>
      <c r="AAH176" s="225"/>
      <c r="AAI176" s="225"/>
      <c r="AAJ176" s="241"/>
      <c r="AAK176" s="228"/>
      <c r="AAL176" s="225"/>
      <c r="AAM176" s="225"/>
      <c r="AAN176" s="241"/>
      <c r="AAO176" s="228"/>
      <c r="AAP176" s="225"/>
      <c r="AAQ176" s="225"/>
      <c r="AAR176" s="241"/>
      <c r="AAS176" s="225"/>
      <c r="AAT176" s="225"/>
      <c r="AAU176" s="241"/>
      <c r="AAV176" s="225"/>
      <c r="AAW176" s="225"/>
      <c r="AAX176" s="225"/>
      <c r="AAY176" s="225"/>
      <c r="AAZ176" s="225"/>
      <c r="ABA176" s="225"/>
      <c r="ABB176" s="253"/>
      <c r="ABC176" s="253"/>
      <c r="ABD176" s="253"/>
      <c r="ABE176" s="253"/>
      <c r="ABF176" s="253"/>
      <c r="ABG176" s="253"/>
      <c r="ABH176" s="253"/>
      <c r="ABI176" s="253"/>
      <c r="ABJ176" s="253"/>
      <c r="ABK176" s="253"/>
      <c r="ABL176" s="253"/>
      <c r="ABM176" s="253"/>
      <c r="ABN176" s="253"/>
      <c r="ABO176" s="253"/>
      <c r="ABP176" s="253"/>
      <c r="ABQ176" s="253"/>
      <c r="ABR176" s="253"/>
      <c r="ABS176" s="253"/>
      <c r="ABT176" s="253"/>
      <c r="ABU176" s="253"/>
      <c r="ABV176" s="253"/>
      <c r="ABW176" s="253"/>
      <c r="ABX176" s="253"/>
      <c r="ABY176" s="253"/>
      <c r="ABZ176" s="253"/>
      <c r="ACA176" s="253"/>
      <c r="ACB176" s="253"/>
      <c r="ACC176" s="253"/>
      <c r="ACD176" s="253"/>
      <c r="ACE176" s="253"/>
      <c r="ACF176" s="126"/>
      <c r="ACG176" s="126"/>
      <c r="ACH176" s="126"/>
      <c r="ACI176" s="126"/>
      <c r="ACJ176" s="126"/>
      <c r="ACK176" s="126"/>
      <c r="ACL176" s="126"/>
      <c r="ACM176" s="126"/>
      <c r="ACN176" s="126"/>
      <c r="ACO176" s="126"/>
      <c r="ACP176" s="126"/>
      <c r="ACQ176" s="126"/>
      <c r="ACR176" s="131">
        <v>0</v>
      </c>
      <c r="ACS176" s="227"/>
      <c r="ACT176" s="225"/>
      <c r="ACU176" s="225">
        <f t="shared" si="4653"/>
        <v>0</v>
      </c>
      <c r="ACV176" s="131">
        <v>0</v>
      </c>
      <c r="ACW176" s="227"/>
      <c r="ACX176" s="225"/>
      <c r="ACY176" s="225">
        <f t="shared" si="4654"/>
        <v>0</v>
      </c>
      <c r="ACZ176" s="131">
        <v>0</v>
      </c>
      <c r="ADA176" s="227"/>
      <c r="ADB176" s="225"/>
      <c r="ADC176" s="225">
        <f t="shared" si="4655"/>
        <v>0</v>
      </c>
      <c r="ADD176" s="131">
        <v>0</v>
      </c>
      <c r="ADE176" s="227"/>
      <c r="ADF176" s="225"/>
      <c r="ADG176" s="225">
        <f t="shared" si="4656"/>
        <v>0</v>
      </c>
      <c r="ADH176" s="131">
        <v>0</v>
      </c>
      <c r="ADI176" s="225"/>
      <c r="ADJ176" s="225"/>
      <c r="ADK176" s="225">
        <f t="shared" si="4657"/>
        <v>0</v>
      </c>
      <c r="ADL176" s="131">
        <v>57.75</v>
      </c>
      <c r="ADM176" s="225"/>
      <c r="ADN176" s="225"/>
      <c r="ADO176" s="225">
        <f t="shared" si="4658"/>
        <v>0</v>
      </c>
      <c r="ADP176" s="131">
        <v>23.1</v>
      </c>
      <c r="ADQ176" s="225"/>
      <c r="ADR176" s="225"/>
      <c r="ADS176" s="225">
        <f t="shared" si="4659"/>
        <v>0</v>
      </c>
      <c r="ADT176" s="131">
        <v>28.875</v>
      </c>
      <c r="ADU176" s="225"/>
      <c r="ADV176" s="225"/>
      <c r="ADW176" s="225">
        <f t="shared" si="4660"/>
        <v>0</v>
      </c>
      <c r="ADX176" s="131"/>
      <c r="ADY176" s="225"/>
      <c r="ADZ176" s="225"/>
      <c r="AEA176" s="225">
        <f t="shared" si="4661"/>
        <v>0</v>
      </c>
      <c r="AEB176" s="131"/>
      <c r="AEC176" s="225"/>
      <c r="AED176" s="225"/>
      <c r="AEE176" s="225">
        <f t="shared" si="4662"/>
        <v>0</v>
      </c>
      <c r="AEF176" s="131"/>
      <c r="AEG176" s="225"/>
      <c r="AEH176" s="225"/>
      <c r="AEI176" s="225">
        <f t="shared" si="4663"/>
        <v>0</v>
      </c>
      <c r="AEJ176" s="131"/>
      <c r="AEK176" s="225"/>
      <c r="AEL176" s="225"/>
      <c r="AEM176" s="225">
        <f t="shared" si="4664"/>
        <v>0</v>
      </c>
      <c r="AEN176" s="131"/>
      <c r="AEO176" s="225"/>
      <c r="AEP176" s="225"/>
      <c r="AEQ176" s="225">
        <f t="shared" si="4665"/>
        <v>0</v>
      </c>
      <c r="AER176" s="131">
        <v>0</v>
      </c>
      <c r="AES176" s="225"/>
      <c r="AET176" s="225"/>
      <c r="AEU176" s="225">
        <f t="shared" si="4666"/>
        <v>0</v>
      </c>
      <c r="AEV176" s="131">
        <v>0</v>
      </c>
      <c r="AEW176" s="225"/>
      <c r="AEX176" s="225"/>
      <c r="AEY176" s="225">
        <f t="shared" si="4667"/>
        <v>0</v>
      </c>
      <c r="AEZ176" s="131">
        <v>0</v>
      </c>
      <c r="AFA176" s="225"/>
      <c r="AFB176" s="225"/>
      <c r="AFC176" s="225">
        <f t="shared" si="4668"/>
        <v>0</v>
      </c>
      <c r="AFD176" s="131">
        <v>0</v>
      </c>
      <c r="AFE176" s="225"/>
      <c r="AFF176" s="225"/>
      <c r="AFG176" s="225"/>
      <c r="AFH176" s="131">
        <v>0</v>
      </c>
      <c r="AFI176" s="225"/>
      <c r="AFJ176" s="225"/>
      <c r="AFK176" s="225"/>
      <c r="AFL176" s="131"/>
      <c r="AFM176" s="225"/>
      <c r="AFN176" s="225"/>
      <c r="AFO176" s="225"/>
      <c r="AFP176" s="225"/>
      <c r="AFQ176" s="225"/>
      <c r="AFR176" s="225"/>
      <c r="AFS176" s="225"/>
      <c r="AFT176" s="225"/>
      <c r="AFU176" s="225"/>
      <c r="AFV176" s="225"/>
      <c r="AFW176" s="225"/>
      <c r="AFX176" s="225"/>
      <c r="AFY176" s="253">
        <v>0</v>
      </c>
      <c r="AFZ176" s="253">
        <v>0</v>
      </c>
      <c r="AGA176" s="253">
        <v>0</v>
      </c>
      <c r="AGB176" s="253">
        <v>0</v>
      </c>
      <c r="AGC176" s="253">
        <v>0</v>
      </c>
      <c r="AGD176" s="253">
        <v>0</v>
      </c>
      <c r="AGE176" s="253">
        <v>0</v>
      </c>
      <c r="AGF176" s="253">
        <v>0</v>
      </c>
      <c r="AGG176" s="253">
        <v>0</v>
      </c>
      <c r="AGH176" s="253">
        <v>0</v>
      </c>
      <c r="AGI176" s="253">
        <v>0</v>
      </c>
      <c r="AGJ176" s="253">
        <v>0</v>
      </c>
      <c r="AGK176" s="253">
        <v>0</v>
      </c>
      <c r="AGL176" s="253">
        <v>0</v>
      </c>
      <c r="AGM176" s="253">
        <v>0</v>
      </c>
      <c r="AGN176" s="253">
        <v>0</v>
      </c>
      <c r="AGO176" s="253">
        <v>0</v>
      </c>
      <c r="AGP176" s="253">
        <v>0</v>
      </c>
      <c r="AGQ176" s="253">
        <v>0</v>
      </c>
      <c r="AGR176" s="253">
        <v>0</v>
      </c>
      <c r="AGS176" s="253">
        <v>0</v>
      </c>
      <c r="AGT176" s="253">
        <v>0</v>
      </c>
      <c r="AGU176" s="253">
        <v>0</v>
      </c>
      <c r="AGV176" s="253">
        <v>0</v>
      </c>
      <c r="AGW176" s="253">
        <v>0</v>
      </c>
      <c r="AGX176" s="253">
        <v>0</v>
      </c>
      <c r="AGY176" s="253">
        <v>0</v>
      </c>
      <c r="AGZ176" s="253">
        <v>0</v>
      </c>
      <c r="AHA176" s="253">
        <v>0</v>
      </c>
      <c r="AHB176" s="253">
        <v>0</v>
      </c>
      <c r="AHC176" s="128">
        <v>57.75</v>
      </c>
      <c r="AHD176" s="128">
        <v>18768.75</v>
      </c>
      <c r="AHE176" s="128">
        <v>23.1</v>
      </c>
      <c r="AHF176" s="128">
        <v>7507.5</v>
      </c>
      <c r="AHG176" s="128">
        <v>28.875</v>
      </c>
      <c r="AHH176" s="128">
        <v>9384.3799999999992</v>
      </c>
      <c r="AHI176" s="128"/>
      <c r="AHJ176" s="128"/>
      <c r="AHK176" s="128"/>
      <c r="AHL176" s="128"/>
      <c r="AHM176" s="128"/>
      <c r="AHN176" s="128"/>
      <c r="AHO176" s="227">
        <f t="shared" si="3063"/>
        <v>0</v>
      </c>
      <c r="AHP176" s="151">
        <f t="shared" si="3064"/>
        <v>0</v>
      </c>
      <c r="AHQ176" s="127">
        <f t="shared" si="3065"/>
        <v>0</v>
      </c>
      <c r="AHR176" s="227">
        <f t="shared" si="3066"/>
        <v>34.65</v>
      </c>
      <c r="AHS176" s="151">
        <f t="shared" si="3067"/>
        <v>0</v>
      </c>
      <c r="AHT176" s="127">
        <f t="shared" si="4171"/>
        <v>0</v>
      </c>
      <c r="AHU176" s="227">
        <f t="shared" si="4172"/>
        <v>34.65</v>
      </c>
      <c r="AHV176" s="151">
        <f t="shared" si="4173"/>
        <v>0</v>
      </c>
      <c r="AHW176" s="127">
        <f t="shared" si="4174"/>
        <v>0</v>
      </c>
      <c r="AHX176" s="227">
        <v>1518.8</v>
      </c>
      <c r="AHY176" s="151">
        <f t="shared" si="4175"/>
        <v>100</v>
      </c>
      <c r="AHZ176" s="127">
        <f t="shared" si="3762"/>
        <v>14347</v>
      </c>
      <c r="AIA176" s="227">
        <f t="shared" si="3327"/>
        <v>8229.5499999999993</v>
      </c>
      <c r="AIB176" s="151">
        <f t="shared" si="3328"/>
        <v>5000</v>
      </c>
      <c r="AIC176" s="127">
        <f t="shared" si="3329"/>
        <v>1100000</v>
      </c>
      <c r="AID176" s="227">
        <f t="shared" si="3330"/>
        <v>21835.1</v>
      </c>
      <c r="AIE176" s="151">
        <f t="shared" si="3331"/>
        <v>10080</v>
      </c>
      <c r="AIF176" s="127">
        <f t="shared" si="3332"/>
        <v>2211477.6</v>
      </c>
      <c r="AIG176" s="227">
        <f t="shared" si="3333"/>
        <v>28307.87</v>
      </c>
      <c r="AIH176" s="151">
        <f t="shared" si="3334"/>
        <v>25150</v>
      </c>
      <c r="AII176" s="127">
        <f t="shared" si="3335"/>
        <v>5396520.5</v>
      </c>
      <c r="AIJ176" s="227">
        <f t="shared" si="3336"/>
        <v>11931.099999999999</v>
      </c>
      <c r="AIK176" s="151">
        <f t="shared" si="3337"/>
        <v>25300</v>
      </c>
      <c r="AIL176" s="127">
        <f t="shared" si="4011"/>
        <v>5543041</v>
      </c>
      <c r="AIM176" s="227">
        <f t="shared" si="4048"/>
        <v>0</v>
      </c>
      <c r="AIN176" s="151">
        <f t="shared" si="4049"/>
        <v>26600</v>
      </c>
      <c r="AIO176" s="127">
        <f t="shared" si="4050"/>
        <v>5738041</v>
      </c>
      <c r="AIP176" s="227">
        <f t="shared" si="4051"/>
        <v>0</v>
      </c>
      <c r="AIQ176" s="151">
        <f t="shared" si="4052"/>
        <v>43500</v>
      </c>
      <c r="AIR176" s="127">
        <f t="shared" si="4176"/>
        <v>9185000</v>
      </c>
      <c r="AIS176" s="227">
        <f t="shared" si="4674"/>
        <v>0</v>
      </c>
      <c r="AIT176" s="151">
        <f t="shared" si="4674"/>
        <v>35000</v>
      </c>
      <c r="AIU176" s="127">
        <f t="shared" si="4675"/>
        <v>7700000</v>
      </c>
      <c r="AIV176" s="227">
        <f t="shared" si="4675"/>
        <v>0</v>
      </c>
      <c r="AIW176" s="151">
        <f t="shared" si="4675"/>
        <v>0</v>
      </c>
      <c r="AIX176" s="127">
        <f t="shared" si="4676"/>
        <v>0</v>
      </c>
      <c r="AIY176" s="227">
        <f t="shared" si="4676"/>
        <v>0</v>
      </c>
      <c r="AIZ176" s="151">
        <f t="shared" si="4676"/>
        <v>0</v>
      </c>
      <c r="AJA176" s="127">
        <f t="shared" si="4677"/>
        <v>0</v>
      </c>
      <c r="AJB176" s="227">
        <f t="shared" si="4677"/>
        <v>0</v>
      </c>
      <c r="AJC176" s="151">
        <f t="shared" si="4677"/>
        <v>0</v>
      </c>
      <c r="AJD176" s="127">
        <f t="shared" si="4678"/>
        <v>0</v>
      </c>
      <c r="AJE176" s="227">
        <f t="shared" si="4678"/>
        <v>0</v>
      </c>
      <c r="AJF176" s="151">
        <f t="shared" si="4678"/>
        <v>0</v>
      </c>
      <c r="AJG176" s="127">
        <f t="shared" si="4679"/>
        <v>0</v>
      </c>
      <c r="AJH176" s="227">
        <f t="shared" si="4679"/>
        <v>0</v>
      </c>
      <c r="AJI176" s="151">
        <f t="shared" si="4679"/>
        <v>1050</v>
      </c>
      <c r="AJJ176" s="127">
        <f t="shared" si="4680"/>
        <v>222173.5</v>
      </c>
      <c r="AJK176" s="227">
        <f t="shared" si="4680"/>
        <v>0</v>
      </c>
      <c r="AJL176" s="151">
        <f t="shared" si="4680"/>
        <v>7000</v>
      </c>
      <c r="AJM176" s="127">
        <f t="shared" si="4681"/>
        <v>1505000</v>
      </c>
      <c r="AJN176" s="227">
        <f t="shared" si="4681"/>
        <v>0</v>
      </c>
      <c r="AJO176" s="127">
        <f t="shared" si="4681"/>
        <v>5900</v>
      </c>
      <c r="AJP176" s="127">
        <f t="shared" ref="AJP176:AJQ179" si="4683">BY176+GZ176+LW176+QT176+VQ176+AAN176+AFK176</f>
        <v>885000</v>
      </c>
      <c r="AJQ176" s="227">
        <f t="shared" si="4683"/>
        <v>0</v>
      </c>
      <c r="AJR176" s="127"/>
      <c r="AJS176" s="127"/>
      <c r="AJT176" s="127"/>
      <c r="AJU176" s="127"/>
      <c r="AJV176" s="127"/>
      <c r="AJW176" s="127"/>
      <c r="AJX176" s="127"/>
      <c r="AJY176" s="127"/>
      <c r="AJZ176" s="128">
        <f t="shared" si="3073"/>
        <v>0</v>
      </c>
      <c r="AKA176" s="128">
        <f t="shared" si="3074"/>
        <v>0</v>
      </c>
      <c r="AKB176" s="128">
        <v>98.174999999999997</v>
      </c>
      <c r="AKC176" s="128">
        <v>15315.3</v>
      </c>
      <c r="AKD176" s="128">
        <v>3672.9</v>
      </c>
      <c r="AKE176" s="128">
        <v>813917.12</v>
      </c>
      <c r="AKF176" s="128">
        <f t="shared" si="4177"/>
        <v>14027.45</v>
      </c>
      <c r="AKG176" s="128">
        <f t="shared" si="4178"/>
        <v>3046308.8</v>
      </c>
      <c r="AKH176" s="128">
        <f t="shared" si="4179"/>
        <v>14587.515000000001</v>
      </c>
      <c r="AKI176" s="128">
        <f t="shared" si="4348"/>
        <v>3220037.1</v>
      </c>
      <c r="AKJ176" s="128">
        <v>31242.75</v>
      </c>
      <c r="AKK176" s="128">
        <v>6818404.7899999991</v>
      </c>
      <c r="AKL176" s="128">
        <f t="shared" si="3996"/>
        <v>27552.95</v>
      </c>
      <c r="AKM176" s="128">
        <f t="shared" si="3343"/>
        <v>6146711.4000000004</v>
      </c>
      <c r="AKN176" s="128">
        <f t="shared" si="4328"/>
        <v>30422.7</v>
      </c>
      <c r="AKO176" s="128">
        <f t="shared" si="4349"/>
        <v>6711048.5</v>
      </c>
      <c r="AKP176" s="128">
        <f t="shared" si="4180"/>
        <v>56085.9</v>
      </c>
      <c r="AKQ176" s="128">
        <f t="shared" si="4181"/>
        <v>12453989.75</v>
      </c>
      <c r="AKR176" s="128">
        <f t="shared" si="4182"/>
        <v>0</v>
      </c>
      <c r="AKS176" s="128">
        <f t="shared" si="4183"/>
        <v>0</v>
      </c>
      <c r="AKT176" s="128">
        <f t="shared" si="4682"/>
        <v>0</v>
      </c>
      <c r="AKU176" s="128">
        <f t="shared" si="4682"/>
        <v>0</v>
      </c>
      <c r="AKV176" s="128">
        <f t="shared" si="4682"/>
        <v>0</v>
      </c>
      <c r="AKW176" s="128">
        <f t="shared" si="4682"/>
        <v>0</v>
      </c>
      <c r="AKX176" s="128">
        <f t="shared" si="4682"/>
        <v>34.65</v>
      </c>
      <c r="AKY176" s="128">
        <f t="shared" si="4682"/>
        <v>5197.5</v>
      </c>
      <c r="AKZ176" s="128">
        <f t="shared" si="4682"/>
        <v>1518.8</v>
      </c>
      <c r="ALA176" s="128">
        <f t="shared" si="4682"/>
        <v>293201.32000000007</v>
      </c>
      <c r="ALB176" s="128">
        <f t="shared" si="4682"/>
        <v>8229.5499999999993</v>
      </c>
      <c r="ALC176" s="128">
        <f t="shared" si="4682"/>
        <v>1703903.76</v>
      </c>
      <c r="ALD176" s="128">
        <f t="shared" si="4682"/>
        <v>21835.1</v>
      </c>
      <c r="ALE176" s="128">
        <f t="shared" si="4682"/>
        <v>4453936</v>
      </c>
      <c r="ALF176" s="128">
        <f t="shared" si="4682"/>
        <v>28307.87</v>
      </c>
      <c r="ALG176" s="128">
        <f t="shared" si="4682"/>
        <v>5739796.46</v>
      </c>
      <c r="ALH176" s="128">
        <f t="shared" si="4682"/>
        <v>11931.099999999999</v>
      </c>
      <c r="ALI176" s="128">
        <f>DW176+IW176+NT176+SQ176+XN176+ACK176+AHH176</f>
        <v>2573817.5</v>
      </c>
      <c r="ALJ176" s="128"/>
      <c r="ALK176" s="128"/>
      <c r="ALL176" s="128"/>
      <c r="ALM176" s="128"/>
      <c r="ALN176" s="128"/>
      <c r="ALO176" s="128"/>
      <c r="ALP176" s="128"/>
      <c r="ALQ176" s="128"/>
      <c r="ALR176" s="128"/>
    </row>
    <row r="177" spans="1:1006" s="115" customFormat="1" ht="18" customHeight="1" outlineLevel="1" x14ac:dyDescent="0.25">
      <c r="A177" s="120"/>
      <c r="B177" s="120"/>
      <c r="C177" s="296" t="s">
        <v>503</v>
      </c>
      <c r="D177" s="140"/>
      <c r="E177" s="207">
        <v>50</v>
      </c>
      <c r="F177" s="207"/>
      <c r="G177" s="226"/>
      <c r="H177" s="226"/>
      <c r="I177" s="208"/>
      <c r="J177" s="207"/>
      <c r="K177" s="226"/>
      <c r="L177" s="226"/>
      <c r="M177" s="208"/>
      <c r="N177" s="207"/>
      <c r="O177" s="226"/>
      <c r="P177" s="226"/>
      <c r="Q177" s="208"/>
      <c r="R177" s="207">
        <v>0</v>
      </c>
      <c r="S177" s="226"/>
      <c r="T177" s="226"/>
      <c r="U177" s="208"/>
      <c r="V177" s="207">
        <v>0</v>
      </c>
      <c r="W177" s="226"/>
      <c r="X177" s="226"/>
      <c r="Y177" s="208"/>
      <c r="Z177" s="207">
        <v>0</v>
      </c>
      <c r="AA177" s="226"/>
      <c r="AB177" s="226"/>
      <c r="AC177" s="208"/>
      <c r="AD177" s="207">
        <v>0</v>
      </c>
      <c r="AE177" s="226"/>
      <c r="AF177" s="226"/>
      <c r="AG177" s="208"/>
      <c r="AH177" s="207">
        <v>0</v>
      </c>
      <c r="AI177" s="226"/>
      <c r="AJ177" s="226"/>
      <c r="AK177" s="208"/>
      <c r="AL177" s="207"/>
      <c r="AM177" s="226"/>
      <c r="AN177" s="226"/>
      <c r="AO177" s="208"/>
      <c r="AP177" s="207"/>
      <c r="AQ177" s="226"/>
      <c r="AR177" s="226"/>
      <c r="AS177" s="208"/>
      <c r="AT177" s="207"/>
      <c r="AU177" s="226"/>
      <c r="AV177" s="226"/>
      <c r="AW177" s="208"/>
      <c r="AX177" s="207"/>
      <c r="AY177" s="226"/>
      <c r="AZ177" s="226"/>
      <c r="BA177" s="208"/>
      <c r="BB177" s="207">
        <v>0</v>
      </c>
      <c r="BC177" s="226"/>
      <c r="BD177" s="226"/>
      <c r="BE177" s="208"/>
      <c r="BF177" s="207"/>
      <c r="BG177" s="226"/>
      <c r="BH177" s="226"/>
      <c r="BI177" s="208"/>
      <c r="BJ177" s="207"/>
      <c r="BK177" s="226"/>
      <c r="BL177" s="226"/>
      <c r="BM177" s="208"/>
      <c r="BN177" s="207"/>
      <c r="BO177" s="226"/>
      <c r="BP177" s="226"/>
      <c r="BQ177" s="208"/>
      <c r="BR177" s="207"/>
      <c r="BS177" s="226"/>
      <c r="BT177" s="226"/>
      <c r="BU177" s="208"/>
      <c r="BV177" s="207"/>
      <c r="BW177" s="226"/>
      <c r="BX177" s="226"/>
      <c r="BY177" s="208"/>
      <c r="BZ177" s="207"/>
      <c r="CA177" s="226"/>
      <c r="CB177" s="226"/>
      <c r="CC177" s="208"/>
      <c r="CD177" s="226"/>
      <c r="CE177" s="226"/>
      <c r="CF177" s="208"/>
      <c r="CG177" s="226"/>
      <c r="CH177" s="226"/>
      <c r="CI177" s="226">
        <f t="shared" ref="CI177:CI179" si="4684">CG177*CH177</f>
        <v>0</v>
      </c>
      <c r="CJ177" s="226"/>
      <c r="CK177" s="226"/>
      <c r="CL177" s="226"/>
      <c r="CM177" s="253"/>
      <c r="CN177" s="253"/>
      <c r="CO177" s="253"/>
      <c r="CP177" s="253"/>
      <c r="CQ177" s="253">
        <v>0</v>
      </c>
      <c r="CR177" s="253">
        <v>0</v>
      </c>
      <c r="CS177" s="253">
        <v>0</v>
      </c>
      <c r="CT177" s="253">
        <v>0</v>
      </c>
      <c r="CU177" s="253">
        <v>0</v>
      </c>
      <c r="CV177" s="253">
        <v>0</v>
      </c>
      <c r="CW177" s="253">
        <v>0</v>
      </c>
      <c r="CX177" s="253">
        <v>0</v>
      </c>
      <c r="CY177" s="253">
        <v>0</v>
      </c>
      <c r="CZ177" s="253">
        <v>0</v>
      </c>
      <c r="DA177" s="253">
        <v>0</v>
      </c>
      <c r="DB177" s="253">
        <v>0</v>
      </c>
      <c r="DC177" s="253">
        <v>0</v>
      </c>
      <c r="DD177" s="253">
        <v>0</v>
      </c>
      <c r="DE177" s="253"/>
      <c r="DF177" s="253"/>
      <c r="DG177" s="253"/>
      <c r="DH177" s="253"/>
      <c r="DI177" s="253"/>
      <c r="DJ177" s="253"/>
      <c r="DK177" s="253"/>
      <c r="DL177" s="253"/>
      <c r="DM177" s="253">
        <v>0</v>
      </c>
      <c r="DN177" s="253">
        <v>0</v>
      </c>
      <c r="DO177" s="253">
        <v>0</v>
      </c>
      <c r="DP177" s="253">
        <v>0</v>
      </c>
      <c r="DQ177" s="253">
        <v>0</v>
      </c>
      <c r="DR177" s="253">
        <v>0</v>
      </c>
      <c r="DS177" s="253">
        <v>0</v>
      </c>
      <c r="DT177" s="253">
        <v>0</v>
      </c>
      <c r="DU177" s="253">
        <v>0</v>
      </c>
      <c r="DV177" s="253">
        <v>0</v>
      </c>
      <c r="DW177" s="253">
        <v>0</v>
      </c>
      <c r="DX177" s="253"/>
      <c r="DY177" s="253"/>
      <c r="DZ177" s="253">
        <v>0</v>
      </c>
      <c r="EA177" s="126"/>
      <c r="EB177" s="126"/>
      <c r="EC177" s="126">
        <v>0</v>
      </c>
      <c r="ED177" s="126"/>
      <c r="EE177" s="126"/>
      <c r="EF177" s="126">
        <v>0</v>
      </c>
      <c r="EG177" s="131">
        <v>0</v>
      </c>
      <c r="EH177" s="225"/>
      <c r="EI177" s="225">
        <v>215</v>
      </c>
      <c r="EJ177" s="225">
        <f t="shared" ref="EJ177:EJ179" si="4685">EH177*EI177</f>
        <v>0</v>
      </c>
      <c r="EK177" s="131">
        <v>0</v>
      </c>
      <c r="EL177" s="225"/>
      <c r="EM177" s="225">
        <v>215</v>
      </c>
      <c r="EN177" s="225">
        <f t="shared" ref="EN177:EN179" si="4686">EL177*EM177</f>
        <v>0</v>
      </c>
      <c r="EO177" s="131">
        <v>0</v>
      </c>
      <c r="EP177" s="225"/>
      <c r="EQ177" s="225">
        <v>215</v>
      </c>
      <c r="ER177" s="225">
        <f t="shared" ref="ER177:ER179" si="4687">EP177*EQ177</f>
        <v>0</v>
      </c>
      <c r="ES177" s="131">
        <v>0</v>
      </c>
      <c r="ET177" s="225"/>
      <c r="EU177" s="225">
        <v>215</v>
      </c>
      <c r="EV177" s="225">
        <f t="shared" ref="EV177:EV179" si="4688">ET177*EU177</f>
        <v>0</v>
      </c>
      <c r="EW177" s="131">
        <v>0</v>
      </c>
      <c r="EX177" s="225"/>
      <c r="EY177" s="225">
        <v>215</v>
      </c>
      <c r="EZ177" s="225">
        <f t="shared" ref="EZ177:EZ179" si="4689">EX177*EY177</f>
        <v>0</v>
      </c>
      <c r="FA177" s="131">
        <v>0</v>
      </c>
      <c r="FB177" s="225"/>
      <c r="FC177" s="225">
        <v>215</v>
      </c>
      <c r="FD177" s="225">
        <f t="shared" ref="FD177:FD179" si="4690">FB177*FC177</f>
        <v>0</v>
      </c>
      <c r="FE177" s="131">
        <v>0</v>
      </c>
      <c r="FF177" s="225"/>
      <c r="FG177" s="225">
        <v>215</v>
      </c>
      <c r="FH177" s="225">
        <f t="shared" ref="FH177:FH179" si="4691">FF177*FG177</f>
        <v>0</v>
      </c>
      <c r="FI177" s="131">
        <v>0</v>
      </c>
      <c r="FJ177" s="225"/>
      <c r="FK177" s="225"/>
      <c r="FL177" s="225">
        <f t="shared" ref="FL177:FL179" si="4692">FJ177*FK177</f>
        <v>0</v>
      </c>
      <c r="FM177" s="131">
        <v>0</v>
      </c>
      <c r="FN177" s="225"/>
      <c r="FO177" s="225"/>
      <c r="FP177" s="225">
        <f t="shared" ref="FP177:FP179" si="4693">FN177*FO177</f>
        <v>0</v>
      </c>
      <c r="FQ177" s="131">
        <v>0</v>
      </c>
      <c r="FR177" s="225"/>
      <c r="FS177" s="225"/>
      <c r="FT177" s="225">
        <f t="shared" ref="FT177:FT179" si="4694">FR177*FS177</f>
        <v>0</v>
      </c>
      <c r="FU177" s="131">
        <v>0.6</v>
      </c>
      <c r="FV177" s="225"/>
      <c r="FW177" s="225"/>
      <c r="FX177" s="225">
        <f t="shared" ref="FX177:FX179" si="4695">FV177*FW177</f>
        <v>0</v>
      </c>
      <c r="FY177" s="131">
        <v>5.4</v>
      </c>
      <c r="FZ177" s="225"/>
      <c r="GA177" s="225"/>
      <c r="GB177" s="225">
        <f t="shared" ref="GB177:GB179" si="4696">FZ177*GA177</f>
        <v>0</v>
      </c>
      <c r="GC177" s="131">
        <v>0</v>
      </c>
      <c r="GD177" s="225"/>
      <c r="GE177" s="225"/>
      <c r="GF177" s="225">
        <f t="shared" ref="GF177:GF179" si="4697">GD177*GE177</f>
        <v>0</v>
      </c>
      <c r="GG177" s="131"/>
      <c r="GH177" s="225"/>
      <c r="GI177" s="225"/>
      <c r="GJ177" s="225">
        <f t="shared" ref="GJ177:GJ179" si="4698">GH177*GI177</f>
        <v>0</v>
      </c>
      <c r="GK177" s="131"/>
      <c r="GL177" s="225"/>
      <c r="GM177" s="225"/>
      <c r="GN177" s="225">
        <f>GL177*GM177</f>
        <v>0</v>
      </c>
      <c r="GO177" s="131"/>
      <c r="GP177" s="225"/>
      <c r="GQ177" s="225"/>
      <c r="GR177" s="225">
        <f t="shared" ref="GR177:GR179" si="4699">GP177*GQ177</f>
        <v>0</v>
      </c>
      <c r="GS177" s="131"/>
      <c r="GT177" s="225"/>
      <c r="GU177" s="225"/>
      <c r="GV177" s="225">
        <f t="shared" ref="GV177:GV179" si="4700">GT177*GU177</f>
        <v>0</v>
      </c>
      <c r="GW177" s="131"/>
      <c r="GX177" s="225"/>
      <c r="GY177" s="225"/>
      <c r="GZ177" s="225">
        <f t="shared" ref="GZ177:GZ179" si="4701">GX177*GY177</f>
        <v>0</v>
      </c>
      <c r="HA177" s="131"/>
      <c r="HB177" s="225"/>
      <c r="HC177" s="225"/>
      <c r="HD177" s="225">
        <f t="shared" ref="HD177:HD179" si="4702">HB177*HC177</f>
        <v>0</v>
      </c>
      <c r="HE177" s="225"/>
      <c r="HF177" s="225"/>
      <c r="HG177" s="225">
        <f t="shared" ref="HG177:HG179" si="4703">HE177*HF177</f>
        <v>0</v>
      </c>
      <c r="HH177" s="225"/>
      <c r="HI177" s="225"/>
      <c r="HJ177" s="225">
        <f t="shared" ref="HJ177:HJ179" si="4704">HH177*HI177</f>
        <v>0</v>
      </c>
      <c r="HK177" s="225"/>
      <c r="HL177" s="225"/>
      <c r="HM177" s="225"/>
      <c r="HN177" s="253">
        <v>0</v>
      </c>
      <c r="HO177" s="253">
        <v>0</v>
      </c>
      <c r="HP177" s="253">
        <v>0</v>
      </c>
      <c r="HQ177" s="253">
        <v>0</v>
      </c>
      <c r="HR177" s="253">
        <v>0</v>
      </c>
      <c r="HS177" s="253">
        <v>0</v>
      </c>
      <c r="HT177" s="253">
        <v>0</v>
      </c>
      <c r="HU177" s="253">
        <v>0</v>
      </c>
      <c r="HV177" s="253">
        <v>0</v>
      </c>
      <c r="HW177" s="253">
        <v>0</v>
      </c>
      <c r="HX177" s="253">
        <v>0</v>
      </c>
      <c r="HY177" s="253">
        <v>0</v>
      </c>
      <c r="HZ177" s="253">
        <v>0</v>
      </c>
      <c r="IA177" s="253">
        <v>0</v>
      </c>
      <c r="IB177" s="253">
        <v>0</v>
      </c>
      <c r="IC177" s="253">
        <v>0</v>
      </c>
      <c r="ID177" s="253">
        <v>0</v>
      </c>
      <c r="IE177" s="253">
        <v>0</v>
      </c>
      <c r="IF177" s="253">
        <v>0</v>
      </c>
      <c r="IG177" s="253">
        <v>0</v>
      </c>
      <c r="IH177" s="253">
        <v>0</v>
      </c>
      <c r="II177" s="253">
        <v>0</v>
      </c>
      <c r="IJ177" s="253">
        <v>0</v>
      </c>
      <c r="IK177" s="253">
        <v>0</v>
      </c>
      <c r="IL177" s="253">
        <v>0</v>
      </c>
      <c r="IM177" s="253">
        <v>0</v>
      </c>
      <c r="IN177" s="253">
        <v>0</v>
      </c>
      <c r="IO177" s="253">
        <v>0</v>
      </c>
      <c r="IP177" s="253">
        <v>0</v>
      </c>
      <c r="IQ177" s="253">
        <v>0</v>
      </c>
      <c r="IR177" s="265">
        <v>0</v>
      </c>
      <c r="IS177" s="265">
        <v>0</v>
      </c>
      <c r="IT177" s="265">
        <v>0</v>
      </c>
      <c r="IU177" s="265">
        <v>0</v>
      </c>
      <c r="IV177" s="265">
        <v>0</v>
      </c>
      <c r="IW177" s="265">
        <v>0</v>
      </c>
      <c r="IX177" s="265">
        <v>0</v>
      </c>
      <c r="IY177" s="265">
        <v>0</v>
      </c>
      <c r="IZ177" s="128">
        <v>0</v>
      </c>
      <c r="JA177" s="128">
        <v>0</v>
      </c>
      <c r="JB177" s="128">
        <v>0.6</v>
      </c>
      <c r="JC177" s="128">
        <v>110.94</v>
      </c>
      <c r="JD177" s="227"/>
      <c r="JE177" s="225"/>
      <c r="JF177" s="227"/>
      <c r="JG177" s="228">
        <f t="shared" si="4570"/>
        <v>0</v>
      </c>
      <c r="JH177" s="227"/>
      <c r="JI177" s="225"/>
      <c r="JJ177" s="227"/>
      <c r="JK177" s="228">
        <f t="shared" si="4571"/>
        <v>0</v>
      </c>
      <c r="JL177" s="227"/>
      <c r="JM177" s="225"/>
      <c r="JN177" s="227"/>
      <c r="JO177" s="228">
        <f t="shared" si="4572"/>
        <v>0</v>
      </c>
      <c r="JP177" s="227"/>
      <c r="JQ177" s="225"/>
      <c r="JR177" s="227"/>
      <c r="JS177" s="228">
        <f t="shared" si="4573"/>
        <v>0</v>
      </c>
      <c r="JT177" s="227"/>
      <c r="JU177" s="225"/>
      <c r="JV177" s="227"/>
      <c r="JW177" s="228">
        <f t="shared" si="4574"/>
        <v>0</v>
      </c>
      <c r="JX177" s="227"/>
      <c r="JY177" s="225"/>
      <c r="JZ177" s="227"/>
      <c r="KA177" s="228">
        <f t="shared" si="4575"/>
        <v>0</v>
      </c>
      <c r="KB177" s="227"/>
      <c r="KC177" s="227"/>
      <c r="KD177" s="227"/>
      <c r="KE177" s="228">
        <f t="shared" si="4576"/>
        <v>0</v>
      </c>
      <c r="KF177" s="227"/>
      <c r="KG177" s="227"/>
      <c r="KH177" s="227"/>
      <c r="KI177" s="228">
        <f t="shared" si="4577"/>
        <v>0</v>
      </c>
      <c r="KJ177" s="227"/>
      <c r="KK177" s="227"/>
      <c r="KL177" s="227"/>
      <c r="KM177" s="228">
        <f t="shared" si="4578"/>
        <v>0</v>
      </c>
      <c r="KN177" s="227">
        <v>2</v>
      </c>
      <c r="KO177" s="227"/>
      <c r="KP177" s="227"/>
      <c r="KQ177" s="228">
        <f t="shared" si="4579"/>
        <v>0</v>
      </c>
      <c r="KR177" s="227"/>
      <c r="KS177" s="227"/>
      <c r="KT177" s="227"/>
      <c r="KU177" s="228">
        <f t="shared" si="4580"/>
        <v>0</v>
      </c>
      <c r="KV177" s="227"/>
      <c r="KW177" s="227"/>
      <c r="KX177" s="227"/>
      <c r="KY177" s="228">
        <f t="shared" si="4581"/>
        <v>0</v>
      </c>
      <c r="KZ177" s="227">
        <v>0</v>
      </c>
      <c r="LA177" s="227"/>
      <c r="LB177" s="227"/>
      <c r="LC177" s="228">
        <f t="shared" si="4582"/>
        <v>0</v>
      </c>
      <c r="LD177" s="227"/>
      <c r="LE177" s="227"/>
      <c r="LF177" s="227"/>
      <c r="LG177" s="228">
        <f t="shared" si="4583"/>
        <v>0</v>
      </c>
      <c r="LH177" s="227"/>
      <c r="LI177" s="227"/>
      <c r="LJ177" s="227"/>
      <c r="LK177" s="228">
        <f t="shared" si="4584"/>
        <v>0</v>
      </c>
      <c r="LL177" s="227"/>
      <c r="LM177" s="227"/>
      <c r="LN177" s="227"/>
      <c r="LO177" s="228">
        <f t="shared" ref="LO177:LO179" si="4705">LM177*LN177</f>
        <v>0</v>
      </c>
      <c r="LP177" s="227"/>
      <c r="LQ177" s="227"/>
      <c r="LR177" s="227"/>
      <c r="LS177" s="228">
        <f t="shared" ref="LS177:LS179" si="4706">LQ177*LR177</f>
        <v>0</v>
      </c>
      <c r="LT177" s="227"/>
      <c r="LU177" s="227"/>
      <c r="LV177" s="227"/>
      <c r="LW177" s="228">
        <f t="shared" ref="LW177:LW179" si="4707">LU177*LV177</f>
        <v>0</v>
      </c>
      <c r="LX177" s="227"/>
      <c r="LY177" s="227"/>
      <c r="LZ177" s="227"/>
      <c r="MA177" s="228">
        <f t="shared" si="4588"/>
        <v>0</v>
      </c>
      <c r="MB177" s="227"/>
      <c r="MC177" s="227"/>
      <c r="MD177" s="228">
        <f t="shared" si="4589"/>
        <v>0</v>
      </c>
      <c r="ME177" s="227"/>
      <c r="MF177" s="227">
        <v>215</v>
      </c>
      <c r="MG177" s="228">
        <f t="shared" ref="MG177:MG179" si="4708">ME177*MF177</f>
        <v>0</v>
      </c>
      <c r="MH177" s="228"/>
      <c r="MI177" s="228">
        <v>200</v>
      </c>
      <c r="MJ177" s="228">
        <v>0</v>
      </c>
      <c r="MK177" s="253"/>
      <c r="ML177" s="253"/>
      <c r="MM177" s="253"/>
      <c r="MN177" s="253"/>
      <c r="MO177" s="253"/>
      <c r="MP177" s="253"/>
      <c r="MQ177" s="253"/>
      <c r="MR177" s="253"/>
      <c r="MS177" s="253"/>
      <c r="MT177" s="253"/>
      <c r="MU177" s="253"/>
      <c r="MV177" s="253"/>
      <c r="MW177" s="253"/>
      <c r="MX177" s="253"/>
      <c r="MY177" s="253"/>
      <c r="MZ177" s="253"/>
      <c r="NA177" s="253"/>
      <c r="NB177" s="253"/>
      <c r="NC177" s="253"/>
      <c r="ND177" s="253"/>
      <c r="NE177" s="253"/>
      <c r="NF177" s="253"/>
      <c r="NG177" s="253"/>
      <c r="NH177" s="253"/>
      <c r="NI177" s="253"/>
      <c r="NJ177" s="253"/>
      <c r="NK177" s="253"/>
      <c r="NL177" s="253"/>
      <c r="NM177" s="253"/>
      <c r="NN177" s="253"/>
      <c r="NO177" s="125"/>
      <c r="NP177" s="125"/>
      <c r="NQ177" s="125"/>
      <c r="NR177" s="125"/>
      <c r="NS177" s="125"/>
      <c r="NT177" s="125"/>
      <c r="NU177" s="125"/>
      <c r="NV177" s="125"/>
      <c r="NW177" s="125">
        <v>2</v>
      </c>
      <c r="NX177" s="125">
        <v>430</v>
      </c>
      <c r="NY177" s="125"/>
      <c r="NZ177" s="125"/>
      <c r="OA177" s="228"/>
      <c r="OB177" s="225"/>
      <c r="OC177" s="225"/>
      <c r="OD177" s="225">
        <f t="shared" si="4590"/>
        <v>0</v>
      </c>
      <c r="OE177" s="228"/>
      <c r="OF177" s="225"/>
      <c r="OG177" s="225"/>
      <c r="OH177" s="225">
        <f t="shared" si="4591"/>
        <v>0</v>
      </c>
      <c r="OI177" s="228"/>
      <c r="OJ177" s="225"/>
      <c r="OK177" s="225"/>
      <c r="OL177" s="225">
        <f t="shared" si="4592"/>
        <v>0</v>
      </c>
      <c r="OM177" s="228"/>
      <c r="ON177" s="225"/>
      <c r="OO177" s="225"/>
      <c r="OP177" s="225">
        <f t="shared" si="4593"/>
        <v>0</v>
      </c>
      <c r="OQ177" s="228"/>
      <c r="OR177" s="225"/>
      <c r="OS177" s="225"/>
      <c r="OT177" s="225">
        <f t="shared" si="4594"/>
        <v>0</v>
      </c>
      <c r="OU177" s="228"/>
      <c r="OV177" s="225"/>
      <c r="OW177" s="225"/>
      <c r="OX177" s="225">
        <f t="shared" si="4595"/>
        <v>0</v>
      </c>
      <c r="OY177" s="228"/>
      <c r="OZ177" s="225"/>
      <c r="PA177" s="225"/>
      <c r="PB177" s="225">
        <f t="shared" si="4596"/>
        <v>0</v>
      </c>
      <c r="PC177" s="228"/>
      <c r="PD177" s="225"/>
      <c r="PE177" s="225"/>
      <c r="PF177" s="225">
        <f t="shared" si="4597"/>
        <v>0</v>
      </c>
      <c r="PG177" s="228"/>
      <c r="PH177" s="225"/>
      <c r="PI177" s="225"/>
      <c r="PJ177" s="225">
        <f t="shared" si="4598"/>
        <v>0</v>
      </c>
      <c r="PK177" s="228"/>
      <c r="PL177" s="225"/>
      <c r="PM177" s="225"/>
      <c r="PN177" s="225">
        <f t="shared" si="4599"/>
        <v>0</v>
      </c>
      <c r="PO177" s="228"/>
      <c r="PP177" s="225"/>
      <c r="PQ177" s="225"/>
      <c r="PR177" s="225">
        <f t="shared" si="4600"/>
        <v>0</v>
      </c>
      <c r="PS177" s="228"/>
      <c r="PT177" s="225"/>
      <c r="PU177" s="225"/>
      <c r="PV177" s="225">
        <f t="shared" si="4601"/>
        <v>0</v>
      </c>
      <c r="PW177" s="228"/>
      <c r="PX177" s="225"/>
      <c r="PY177" s="225"/>
      <c r="PZ177" s="225">
        <f t="shared" si="4602"/>
        <v>0</v>
      </c>
      <c r="QA177" s="228"/>
      <c r="QB177" s="225"/>
      <c r="QC177" s="225"/>
      <c r="QD177" s="225">
        <f t="shared" si="4603"/>
        <v>0</v>
      </c>
      <c r="QE177" s="228"/>
      <c r="QF177" s="225"/>
      <c r="QG177" s="225"/>
      <c r="QH177" s="225">
        <f t="shared" si="4604"/>
        <v>0</v>
      </c>
      <c r="QI177" s="228"/>
      <c r="QJ177" s="225"/>
      <c r="QK177" s="225"/>
      <c r="QL177" s="225">
        <f t="shared" si="4605"/>
        <v>0</v>
      </c>
      <c r="QM177" s="228"/>
      <c r="QN177" s="225"/>
      <c r="QO177" s="225"/>
      <c r="QP177" s="225">
        <f t="shared" si="4606"/>
        <v>0</v>
      </c>
      <c r="QQ177" s="228"/>
      <c r="QR177" s="225"/>
      <c r="QS177" s="225"/>
      <c r="QT177" s="225">
        <f t="shared" ref="QT177:QT179" si="4709">QR177*QS177</f>
        <v>0</v>
      </c>
      <c r="QU177" s="228"/>
      <c r="QV177" s="225"/>
      <c r="QW177" s="225"/>
      <c r="QX177" s="225">
        <f t="shared" si="4608"/>
        <v>0</v>
      </c>
      <c r="QY177" s="225"/>
      <c r="QZ177" s="225"/>
      <c r="RA177" s="225">
        <f t="shared" si="4609"/>
        <v>0</v>
      </c>
      <c r="RB177" s="225"/>
      <c r="RC177" s="225"/>
      <c r="RD177" s="225">
        <f t="shared" si="4610"/>
        <v>0</v>
      </c>
      <c r="RE177" s="225"/>
      <c r="RF177" s="225"/>
      <c r="RG177" s="225"/>
      <c r="RH177" s="253"/>
      <c r="RI177" s="253"/>
      <c r="RJ177" s="253"/>
      <c r="RK177" s="253"/>
      <c r="RL177" s="253"/>
      <c r="RM177" s="253"/>
      <c r="RN177" s="253"/>
      <c r="RO177" s="253"/>
      <c r="RP177" s="253"/>
      <c r="RQ177" s="253"/>
      <c r="RR177" s="253"/>
      <c r="RS177" s="253"/>
      <c r="RT177" s="253"/>
      <c r="RU177" s="253"/>
      <c r="RV177" s="253"/>
      <c r="RW177" s="253"/>
      <c r="RX177" s="253"/>
      <c r="RY177" s="253"/>
      <c r="RZ177" s="253"/>
      <c r="SA177" s="253"/>
      <c r="SB177" s="253"/>
      <c r="SC177" s="253"/>
      <c r="SD177" s="253"/>
      <c r="SE177" s="253"/>
      <c r="SF177" s="253"/>
      <c r="SG177" s="253"/>
      <c r="SH177" s="253"/>
      <c r="SI177" s="253"/>
      <c r="SJ177" s="253"/>
      <c r="SK177" s="253"/>
      <c r="SL177" s="125"/>
      <c r="SM177" s="125"/>
      <c r="SN177" s="125"/>
      <c r="SO177" s="125"/>
      <c r="SP177" s="125"/>
      <c r="SQ177" s="125"/>
      <c r="SR177" s="125"/>
      <c r="SS177" s="125"/>
      <c r="ST177" s="125"/>
      <c r="SU177" s="125"/>
      <c r="SV177" s="125"/>
      <c r="SW177" s="125"/>
      <c r="SX177" s="228"/>
      <c r="SY177" s="240">
        <v>50</v>
      </c>
      <c r="SZ177" s="225">
        <v>230</v>
      </c>
      <c r="TA177" s="225">
        <f t="shared" si="4611"/>
        <v>11500</v>
      </c>
      <c r="TB177" s="228"/>
      <c r="TC177" s="240">
        <v>50</v>
      </c>
      <c r="TD177" s="225">
        <v>255</v>
      </c>
      <c r="TE177" s="225">
        <f t="shared" si="4612"/>
        <v>12750</v>
      </c>
      <c r="TF177" s="228"/>
      <c r="TG177" s="240">
        <v>30</v>
      </c>
      <c r="TH177" s="225">
        <v>255</v>
      </c>
      <c r="TI177" s="225">
        <f t="shared" si="4613"/>
        <v>7650</v>
      </c>
      <c r="TJ177" s="228"/>
      <c r="TK177" s="240">
        <v>40</v>
      </c>
      <c r="TL177" s="225">
        <v>255</v>
      </c>
      <c r="TM177" s="225">
        <f t="shared" si="4614"/>
        <v>10200</v>
      </c>
      <c r="TN177" s="228"/>
      <c r="TO177" s="240">
        <v>60</v>
      </c>
      <c r="TP177" s="225">
        <v>255</v>
      </c>
      <c r="TQ177" s="225">
        <f t="shared" si="4615"/>
        <v>15300</v>
      </c>
      <c r="TR177" s="228"/>
      <c r="TS177" s="240">
        <v>60</v>
      </c>
      <c r="TT177" s="225">
        <v>255</v>
      </c>
      <c r="TU177" s="225">
        <f t="shared" si="4616"/>
        <v>15300</v>
      </c>
      <c r="TV177" s="228">
        <v>7.6</v>
      </c>
      <c r="TW177" s="240">
        <v>50</v>
      </c>
      <c r="TX177" s="225">
        <v>255</v>
      </c>
      <c r="TY177" s="225">
        <f t="shared" si="4617"/>
        <v>12750</v>
      </c>
      <c r="TZ177" s="228">
        <v>32</v>
      </c>
      <c r="UA177" s="219">
        <v>0</v>
      </c>
      <c r="UB177" s="225">
        <v>214.54</v>
      </c>
      <c r="UC177" s="225">
        <f t="shared" si="4618"/>
        <v>0</v>
      </c>
      <c r="UD177" s="228">
        <v>14.6</v>
      </c>
      <c r="UE177" s="219">
        <v>0</v>
      </c>
      <c r="UF177" s="225">
        <v>214.54</v>
      </c>
      <c r="UG177" s="225">
        <f t="shared" si="4619"/>
        <v>0</v>
      </c>
      <c r="UH177" s="228">
        <v>91.2</v>
      </c>
      <c r="UI177" s="219">
        <v>0</v>
      </c>
      <c r="UJ177" s="225">
        <v>214.54</v>
      </c>
      <c r="UK177" s="225">
        <f t="shared" si="4620"/>
        <v>0</v>
      </c>
      <c r="UL177" s="228">
        <v>4</v>
      </c>
      <c r="UM177" s="219">
        <v>0</v>
      </c>
      <c r="UN177" s="225">
        <v>214.54</v>
      </c>
      <c r="UO177" s="225">
        <f t="shared" si="4621"/>
        <v>0</v>
      </c>
      <c r="UP177" s="228">
        <v>5.4</v>
      </c>
      <c r="UQ177" s="207"/>
      <c r="UR177" s="225">
        <v>214.54</v>
      </c>
      <c r="US177" s="225">
        <f t="shared" si="4622"/>
        <v>0</v>
      </c>
      <c r="UT177" s="228">
        <v>13.2</v>
      </c>
      <c r="UU177" s="207"/>
      <c r="UV177" s="225">
        <v>214.54</v>
      </c>
      <c r="UW177" s="225">
        <f t="shared" si="4623"/>
        <v>0</v>
      </c>
      <c r="UX177" s="228"/>
      <c r="UY177" s="207"/>
      <c r="UZ177" s="225">
        <v>214.54</v>
      </c>
      <c r="VA177" s="225">
        <f t="shared" si="4624"/>
        <v>0</v>
      </c>
      <c r="VB177" s="228"/>
      <c r="VC177" s="207"/>
      <c r="VD177" s="225">
        <v>214.54</v>
      </c>
      <c r="VE177" s="225">
        <f t="shared" si="4625"/>
        <v>0</v>
      </c>
      <c r="VF177" s="228"/>
      <c r="VG177" s="207"/>
      <c r="VH177" s="225">
        <v>214.54</v>
      </c>
      <c r="VI177" s="225">
        <f t="shared" ref="VI177:VI179" si="4710">VG177*VH177</f>
        <v>0</v>
      </c>
      <c r="VJ177" s="228"/>
      <c r="VK177" s="206"/>
      <c r="VL177" s="225">
        <v>214.54</v>
      </c>
      <c r="VM177" s="225">
        <f t="shared" ref="VM177:VM179" si="4711">VK177*VL177</f>
        <v>0</v>
      </c>
      <c r="VN177" s="228"/>
      <c r="VO177" s="206"/>
      <c r="VP177" s="225">
        <v>214.54</v>
      </c>
      <c r="VQ177" s="225">
        <f t="shared" ref="VQ177:VQ179" si="4712">VO177*VP177</f>
        <v>0</v>
      </c>
      <c r="VR177" s="228"/>
      <c r="VS177" s="206">
        <v>20</v>
      </c>
      <c r="VT177" s="225">
        <v>214.54</v>
      </c>
      <c r="VU177" s="225">
        <f t="shared" si="4629"/>
        <v>4290.8</v>
      </c>
      <c r="VV177" s="225"/>
      <c r="VW177" s="225">
        <v>214.54</v>
      </c>
      <c r="VX177" s="225">
        <f t="shared" si="4630"/>
        <v>0</v>
      </c>
      <c r="VY177" s="225">
        <v>100</v>
      </c>
      <c r="VZ177" s="225">
        <v>214.54</v>
      </c>
      <c r="WA177" s="225">
        <f t="shared" si="4631"/>
        <v>21454</v>
      </c>
      <c r="WB177" s="225">
        <v>20</v>
      </c>
      <c r="WC177" s="225">
        <v>214.54</v>
      </c>
      <c r="WD177" s="225">
        <v>4290.8</v>
      </c>
      <c r="WE177" s="253"/>
      <c r="WF177" s="253"/>
      <c r="WG177" s="253"/>
      <c r="WH177" s="253"/>
      <c r="WI177" s="253"/>
      <c r="WJ177" s="253"/>
      <c r="WK177" s="253"/>
      <c r="WL177" s="253"/>
      <c r="WM177" s="253"/>
      <c r="WN177" s="253"/>
      <c r="WO177" s="253">
        <v>11.4</v>
      </c>
      <c r="WP177" s="253">
        <v>2907</v>
      </c>
      <c r="WQ177" s="253">
        <v>28.8</v>
      </c>
      <c r="WR177" s="253">
        <v>6454.1</v>
      </c>
      <c r="WS177" s="253"/>
      <c r="WT177" s="253"/>
      <c r="WU177" s="253"/>
      <c r="WV177" s="253"/>
      <c r="WW177" s="253"/>
      <c r="WX177" s="253"/>
      <c r="WY177" s="253"/>
      <c r="WZ177" s="253"/>
      <c r="XA177" s="253"/>
      <c r="XB177" s="253"/>
      <c r="XC177" s="253"/>
      <c r="XD177" s="253"/>
      <c r="XE177" s="253"/>
      <c r="XF177" s="253"/>
      <c r="XG177" s="253"/>
      <c r="XH177" s="253"/>
      <c r="XI177" s="125"/>
      <c r="XJ177" s="125"/>
      <c r="XK177" s="125">
        <v>7.6</v>
      </c>
      <c r="XL177" s="125">
        <v>1630.58</v>
      </c>
      <c r="XM177" s="125">
        <v>32</v>
      </c>
      <c r="XN177" s="125">
        <v>6865.6</v>
      </c>
      <c r="XO177" s="125">
        <v>14.6</v>
      </c>
      <c r="XP177" s="125">
        <v>3132.43</v>
      </c>
      <c r="XQ177" s="125">
        <v>91.2</v>
      </c>
      <c r="XR177" s="125">
        <v>15424.58</v>
      </c>
      <c r="XS177" s="125">
        <v>4</v>
      </c>
      <c r="XT177" s="125">
        <v>685.44</v>
      </c>
      <c r="XU177" s="228"/>
      <c r="XV177" s="225">
        <v>0</v>
      </c>
      <c r="XW177" s="225">
        <v>200</v>
      </c>
      <c r="XX177" s="241">
        <f t="shared" si="4632"/>
        <v>0</v>
      </c>
      <c r="XY177" s="228"/>
      <c r="XZ177" s="225">
        <v>0</v>
      </c>
      <c r="YA177" s="225">
        <v>200</v>
      </c>
      <c r="YB177" s="241">
        <f t="shared" si="4633"/>
        <v>0</v>
      </c>
      <c r="YC177" s="228"/>
      <c r="YD177" s="225">
        <v>0</v>
      </c>
      <c r="YE177" s="225">
        <v>200</v>
      </c>
      <c r="YF177" s="241">
        <f t="shared" si="4634"/>
        <v>0</v>
      </c>
      <c r="YG177" s="228"/>
      <c r="YH177" s="225">
        <v>0</v>
      </c>
      <c r="YI177" s="225">
        <v>200</v>
      </c>
      <c r="YJ177" s="241">
        <f t="shared" si="4635"/>
        <v>0</v>
      </c>
      <c r="YK177" s="228"/>
      <c r="YL177" s="225">
        <v>0</v>
      </c>
      <c r="YM177" s="225">
        <v>200</v>
      </c>
      <c r="YN177" s="241">
        <f t="shared" si="4636"/>
        <v>0</v>
      </c>
      <c r="YO177" s="228"/>
      <c r="YP177" s="225">
        <v>0</v>
      </c>
      <c r="YQ177" s="225">
        <v>200</v>
      </c>
      <c r="YR177" s="241">
        <f t="shared" si="4637"/>
        <v>0</v>
      </c>
      <c r="YS177" s="228"/>
      <c r="YT177" s="225">
        <v>0</v>
      </c>
      <c r="YU177" s="225">
        <v>200</v>
      </c>
      <c r="YV177" s="241">
        <f t="shared" si="4638"/>
        <v>0</v>
      </c>
      <c r="YW177" s="228"/>
      <c r="YX177" s="225">
        <v>0</v>
      </c>
      <c r="YY177" s="225">
        <v>200</v>
      </c>
      <c r="YZ177" s="241">
        <f t="shared" si="4639"/>
        <v>0</v>
      </c>
      <c r="ZA177" s="228">
        <v>38</v>
      </c>
      <c r="ZB177" s="225">
        <v>0</v>
      </c>
      <c r="ZC177" s="225">
        <v>200</v>
      </c>
      <c r="ZD177" s="241">
        <f t="shared" si="4640"/>
        <v>0</v>
      </c>
      <c r="ZE177" s="228">
        <v>94.6</v>
      </c>
      <c r="ZF177" s="225">
        <v>0</v>
      </c>
      <c r="ZG177" s="225">
        <v>200</v>
      </c>
      <c r="ZH177" s="241">
        <f t="shared" si="4641"/>
        <v>0</v>
      </c>
      <c r="ZI177" s="228">
        <v>123.6</v>
      </c>
      <c r="ZJ177" s="225"/>
      <c r="ZK177" s="225">
        <v>237</v>
      </c>
      <c r="ZL177" s="241">
        <f t="shared" si="4642"/>
        <v>0</v>
      </c>
      <c r="ZM177" s="228"/>
      <c r="ZN177" s="225"/>
      <c r="ZO177" s="225">
        <v>237</v>
      </c>
      <c r="ZP177" s="241">
        <f t="shared" si="4643"/>
        <v>0</v>
      </c>
      <c r="ZQ177" s="228"/>
      <c r="ZR177" s="225"/>
      <c r="ZS177" s="225">
        <v>237</v>
      </c>
      <c r="ZT177" s="241">
        <f t="shared" si="4644"/>
        <v>0</v>
      </c>
      <c r="ZU177" s="228"/>
      <c r="ZV177" s="225"/>
      <c r="ZW177" s="225">
        <v>237</v>
      </c>
      <c r="ZX177" s="241">
        <f t="shared" si="4645"/>
        <v>0</v>
      </c>
      <c r="ZY177" s="228"/>
      <c r="ZZ177" s="225"/>
      <c r="AAA177" s="225">
        <v>237</v>
      </c>
      <c r="AAB177" s="241">
        <f t="shared" si="4646"/>
        <v>0</v>
      </c>
      <c r="AAC177" s="228"/>
      <c r="AAD177" s="225"/>
      <c r="AAE177" s="225">
        <v>237</v>
      </c>
      <c r="AAF177" s="241">
        <f t="shared" ref="AAF177:AAF179" si="4713">AAD177*AAE177</f>
        <v>0</v>
      </c>
      <c r="AAG177" s="228"/>
      <c r="AAH177" s="225"/>
      <c r="AAI177" s="225">
        <v>237</v>
      </c>
      <c r="AAJ177" s="241">
        <f t="shared" ref="AAJ177:AAJ179" si="4714">AAH177*AAI177</f>
        <v>0</v>
      </c>
      <c r="AAK177" s="228"/>
      <c r="AAL177" s="225"/>
      <c r="AAM177" s="225">
        <v>237</v>
      </c>
      <c r="AAN177" s="241">
        <f t="shared" ref="AAN177:AAN179" si="4715">AAL177*AAM177</f>
        <v>0</v>
      </c>
      <c r="AAO177" s="228"/>
      <c r="AAP177" s="225"/>
      <c r="AAQ177" s="225">
        <v>237</v>
      </c>
      <c r="AAR177" s="241">
        <f t="shared" si="4650"/>
        <v>0</v>
      </c>
      <c r="AAS177" s="225"/>
      <c r="AAT177" s="225">
        <v>237</v>
      </c>
      <c r="AAU177" s="241">
        <f t="shared" si="4651"/>
        <v>0</v>
      </c>
      <c r="AAV177" s="225">
        <v>50</v>
      </c>
      <c r="AAW177" s="225">
        <v>205</v>
      </c>
      <c r="AAX177" s="225">
        <f t="shared" si="4652"/>
        <v>10250</v>
      </c>
      <c r="AAY177" s="225">
        <v>150</v>
      </c>
      <c r="AAZ177" s="225">
        <v>200</v>
      </c>
      <c r="ABA177" s="225">
        <v>30000</v>
      </c>
      <c r="ABB177" s="253"/>
      <c r="ABC177" s="253"/>
      <c r="ABD177" s="253"/>
      <c r="ABE177" s="253"/>
      <c r="ABF177" s="253"/>
      <c r="ABG177" s="253"/>
      <c r="ABH177" s="253"/>
      <c r="ABI177" s="253"/>
      <c r="ABJ177" s="253"/>
      <c r="ABK177" s="253"/>
      <c r="ABL177" s="253"/>
      <c r="ABM177" s="253"/>
      <c r="ABN177" s="253"/>
      <c r="ABO177" s="253"/>
      <c r="ABP177" s="253"/>
      <c r="ABQ177" s="253"/>
      <c r="ABR177" s="253"/>
      <c r="ABS177" s="253"/>
      <c r="ABT177" s="253"/>
      <c r="ABU177" s="253"/>
      <c r="ABV177" s="253"/>
      <c r="ABW177" s="253"/>
      <c r="ABX177" s="253"/>
      <c r="ABY177" s="253"/>
      <c r="ABZ177" s="253"/>
      <c r="ACA177" s="253"/>
      <c r="ACB177" s="253"/>
      <c r="ACC177" s="253"/>
      <c r="ACD177" s="253"/>
      <c r="ACE177" s="253"/>
      <c r="ACF177" s="126"/>
      <c r="ACG177" s="126"/>
      <c r="ACH177" s="126"/>
      <c r="ACI177" s="126"/>
      <c r="ACJ177" s="126"/>
      <c r="ACK177" s="126"/>
      <c r="ACL177" s="126">
        <v>38</v>
      </c>
      <c r="ACM177" s="126">
        <v>7790</v>
      </c>
      <c r="ACN177" s="126">
        <v>94.6</v>
      </c>
      <c r="ACO177" s="126">
        <v>19393</v>
      </c>
      <c r="ACP177" s="126">
        <v>123.6</v>
      </c>
      <c r="ACQ177" s="126">
        <v>25338</v>
      </c>
      <c r="ACR177" s="131">
        <v>0</v>
      </c>
      <c r="ACS177" s="227"/>
      <c r="ACT177" s="225">
        <v>215</v>
      </c>
      <c r="ACU177" s="225">
        <f t="shared" si="4653"/>
        <v>0</v>
      </c>
      <c r="ACV177" s="131">
        <v>0</v>
      </c>
      <c r="ACW177" s="227"/>
      <c r="ACX177" s="225">
        <v>215</v>
      </c>
      <c r="ACY177" s="225">
        <f t="shared" si="4654"/>
        <v>0</v>
      </c>
      <c r="ACZ177" s="131">
        <v>0</v>
      </c>
      <c r="ADA177" s="227"/>
      <c r="ADB177" s="225">
        <v>215</v>
      </c>
      <c r="ADC177" s="225">
        <f t="shared" si="4655"/>
        <v>0</v>
      </c>
      <c r="ADD177" s="131">
        <v>0</v>
      </c>
      <c r="ADE177" s="227"/>
      <c r="ADF177" s="225">
        <v>215</v>
      </c>
      <c r="ADG177" s="225">
        <f t="shared" si="4656"/>
        <v>0</v>
      </c>
      <c r="ADH177" s="131">
        <v>0</v>
      </c>
      <c r="ADI177" s="225"/>
      <c r="ADJ177" s="225">
        <v>215</v>
      </c>
      <c r="ADK177" s="225">
        <f t="shared" si="4657"/>
        <v>0</v>
      </c>
      <c r="ADL177" s="131">
        <v>0</v>
      </c>
      <c r="ADM177" s="225"/>
      <c r="ADN177" s="225">
        <v>215</v>
      </c>
      <c r="ADO177" s="225">
        <f t="shared" si="4658"/>
        <v>0</v>
      </c>
      <c r="ADP177" s="131">
        <v>0</v>
      </c>
      <c r="ADQ177" s="225"/>
      <c r="ADR177" s="225">
        <v>215</v>
      </c>
      <c r="ADS177" s="225">
        <f t="shared" si="4659"/>
        <v>0</v>
      </c>
      <c r="ADT177" s="131">
        <v>0</v>
      </c>
      <c r="ADU177" s="225"/>
      <c r="ADV177" s="225">
        <v>215</v>
      </c>
      <c r="ADW177" s="225">
        <f t="shared" si="4660"/>
        <v>0</v>
      </c>
      <c r="ADX177" s="131">
        <v>0</v>
      </c>
      <c r="ADY177" s="225"/>
      <c r="ADZ177" s="225">
        <v>215</v>
      </c>
      <c r="AEA177" s="225">
        <f t="shared" si="4661"/>
        <v>0</v>
      </c>
      <c r="AEB177" s="131">
        <v>12.8</v>
      </c>
      <c r="AEC177" s="225"/>
      <c r="AED177" s="225">
        <v>215</v>
      </c>
      <c r="AEE177" s="225">
        <f t="shared" si="4662"/>
        <v>0</v>
      </c>
      <c r="AEF177" s="131">
        <v>5.4</v>
      </c>
      <c r="AEG177" s="225"/>
      <c r="AEH177" s="225">
        <v>215</v>
      </c>
      <c r="AEI177" s="225">
        <f t="shared" si="4663"/>
        <v>0</v>
      </c>
      <c r="AEJ177" s="131"/>
      <c r="AEK177" s="225"/>
      <c r="AEL177" s="225">
        <v>215</v>
      </c>
      <c r="AEM177" s="225">
        <f t="shared" si="4664"/>
        <v>0</v>
      </c>
      <c r="AEN177" s="131">
        <v>0</v>
      </c>
      <c r="AEO177" s="225"/>
      <c r="AEP177" s="225">
        <v>215</v>
      </c>
      <c r="AEQ177" s="225">
        <f t="shared" si="4665"/>
        <v>0</v>
      </c>
      <c r="AER177" s="131">
        <v>0</v>
      </c>
      <c r="AES177" s="225"/>
      <c r="AET177" s="225">
        <v>215</v>
      </c>
      <c r="AEU177" s="225">
        <f t="shared" si="4666"/>
        <v>0</v>
      </c>
      <c r="AEV177" s="131">
        <v>0</v>
      </c>
      <c r="AEW177" s="225"/>
      <c r="AEX177" s="225">
        <v>215</v>
      </c>
      <c r="AEY177" s="225">
        <f t="shared" si="4667"/>
        <v>0</v>
      </c>
      <c r="AEZ177" s="131">
        <v>0</v>
      </c>
      <c r="AFA177" s="225"/>
      <c r="AFB177" s="225">
        <v>215</v>
      </c>
      <c r="AFC177" s="225">
        <f t="shared" ref="AFC177:AFC179" si="4716">AFA177*AFB177</f>
        <v>0</v>
      </c>
      <c r="AFD177" s="131">
        <v>0</v>
      </c>
      <c r="AFE177" s="225"/>
      <c r="AFF177" s="225">
        <v>215</v>
      </c>
      <c r="AFG177" s="225">
        <f t="shared" ref="AFG177:AFG179" si="4717">AFE177*AFF177</f>
        <v>0</v>
      </c>
      <c r="AFH177" s="131">
        <v>0</v>
      </c>
      <c r="AFI177" s="225"/>
      <c r="AFJ177" s="225">
        <v>215</v>
      </c>
      <c r="AFK177" s="225">
        <f t="shared" ref="AFK177:AFK179" si="4718">AFI177*AFJ177</f>
        <v>0</v>
      </c>
      <c r="AFL177" s="131"/>
      <c r="AFM177" s="225"/>
      <c r="AFN177" s="225">
        <v>215</v>
      </c>
      <c r="AFO177" s="225">
        <f t="shared" si="4671"/>
        <v>0</v>
      </c>
      <c r="AFP177" s="225"/>
      <c r="AFQ177" s="225">
        <v>215</v>
      </c>
      <c r="AFR177" s="225">
        <f t="shared" si="4672"/>
        <v>0</v>
      </c>
      <c r="AFS177" s="225">
        <v>20</v>
      </c>
      <c r="AFT177" s="225">
        <v>220</v>
      </c>
      <c r="AFU177" s="225">
        <f t="shared" si="4673"/>
        <v>4400</v>
      </c>
      <c r="AFV177" s="225">
        <v>20</v>
      </c>
      <c r="AFW177" s="225">
        <v>215</v>
      </c>
      <c r="AFX177" s="225">
        <v>4300</v>
      </c>
      <c r="AFY177" s="253">
        <v>0</v>
      </c>
      <c r="AFZ177" s="253">
        <v>0</v>
      </c>
      <c r="AGA177" s="253">
        <v>0</v>
      </c>
      <c r="AGB177" s="253">
        <v>0</v>
      </c>
      <c r="AGC177" s="253">
        <v>0</v>
      </c>
      <c r="AGD177" s="253">
        <v>0</v>
      </c>
      <c r="AGE177" s="253">
        <v>0</v>
      </c>
      <c r="AGF177" s="253">
        <v>0</v>
      </c>
      <c r="AGG177" s="253">
        <v>0</v>
      </c>
      <c r="AGH177" s="253">
        <v>0</v>
      </c>
      <c r="AGI177" s="253">
        <v>0</v>
      </c>
      <c r="AGJ177" s="253">
        <v>0</v>
      </c>
      <c r="AGK177" s="253">
        <v>0</v>
      </c>
      <c r="AGL177" s="253">
        <v>0</v>
      </c>
      <c r="AGM177" s="253">
        <v>0</v>
      </c>
      <c r="AGN177" s="253">
        <v>0</v>
      </c>
      <c r="AGO177" s="253">
        <v>0</v>
      </c>
      <c r="AGP177" s="253">
        <v>0</v>
      </c>
      <c r="AGQ177" s="253">
        <v>0</v>
      </c>
      <c r="AGR177" s="253">
        <v>0</v>
      </c>
      <c r="AGS177" s="253">
        <v>0</v>
      </c>
      <c r="AGT177" s="253">
        <v>0</v>
      </c>
      <c r="AGU177" s="253">
        <v>0</v>
      </c>
      <c r="AGV177" s="253">
        <v>0</v>
      </c>
      <c r="AGW177" s="253">
        <v>0</v>
      </c>
      <c r="AGX177" s="253">
        <v>0</v>
      </c>
      <c r="AGY177" s="253">
        <v>0</v>
      </c>
      <c r="AGZ177" s="253">
        <v>0</v>
      </c>
      <c r="AHA177" s="253">
        <v>0</v>
      </c>
      <c r="AHB177" s="253">
        <v>0</v>
      </c>
      <c r="AHC177" s="128">
        <v>0</v>
      </c>
      <c r="AHD177" s="128">
        <v>0</v>
      </c>
      <c r="AHE177" s="128">
        <v>0</v>
      </c>
      <c r="AHF177" s="128">
        <v>0</v>
      </c>
      <c r="AHG177" s="128">
        <v>0</v>
      </c>
      <c r="AHH177" s="128">
        <v>0</v>
      </c>
      <c r="AHI177" s="128">
        <v>0</v>
      </c>
      <c r="AHJ177" s="128">
        <v>0</v>
      </c>
      <c r="AHK177" s="128">
        <v>12.8</v>
      </c>
      <c r="AHL177" s="128">
        <v>2816</v>
      </c>
      <c r="AHM177" s="128">
        <v>5.4</v>
      </c>
      <c r="AHN177" s="128">
        <v>1188</v>
      </c>
      <c r="AHO177" s="227">
        <f t="shared" si="3063"/>
        <v>0</v>
      </c>
      <c r="AHP177" s="127">
        <f t="shared" si="3064"/>
        <v>50</v>
      </c>
      <c r="AHQ177" s="127">
        <f t="shared" si="3065"/>
        <v>11500</v>
      </c>
      <c r="AHR177" s="227">
        <f t="shared" si="3066"/>
        <v>0</v>
      </c>
      <c r="AHS177" s="127">
        <f t="shared" si="3067"/>
        <v>50</v>
      </c>
      <c r="AHT177" s="127">
        <f t="shared" si="4171"/>
        <v>12750</v>
      </c>
      <c r="AHU177" s="227">
        <f t="shared" si="4172"/>
        <v>0</v>
      </c>
      <c r="AHV177" s="127">
        <f t="shared" si="4173"/>
        <v>30</v>
      </c>
      <c r="AHW177" s="127">
        <f t="shared" si="4174"/>
        <v>7650</v>
      </c>
      <c r="AHX177" s="227">
        <v>0</v>
      </c>
      <c r="AHY177" s="127">
        <f t="shared" si="4175"/>
        <v>40</v>
      </c>
      <c r="AHZ177" s="127">
        <f t="shared" si="3762"/>
        <v>10200</v>
      </c>
      <c r="AIA177" s="227">
        <f t="shared" si="3327"/>
        <v>0</v>
      </c>
      <c r="AIB177" s="127">
        <f t="shared" si="3328"/>
        <v>60</v>
      </c>
      <c r="AIC177" s="127">
        <f t="shared" si="3329"/>
        <v>15300</v>
      </c>
      <c r="AID177" s="227">
        <f t="shared" si="3330"/>
        <v>0</v>
      </c>
      <c r="AIE177" s="127">
        <f t="shared" si="3331"/>
        <v>60</v>
      </c>
      <c r="AIF177" s="127">
        <f t="shared" si="3332"/>
        <v>15300</v>
      </c>
      <c r="AIG177" s="227">
        <f t="shared" si="3333"/>
        <v>7.6</v>
      </c>
      <c r="AIH177" s="127">
        <f t="shared" si="3334"/>
        <v>50</v>
      </c>
      <c r="AII177" s="127">
        <f t="shared" si="3335"/>
        <v>12750</v>
      </c>
      <c r="AIJ177" s="227">
        <f t="shared" si="3336"/>
        <v>32</v>
      </c>
      <c r="AIK177" s="127">
        <f t="shared" si="3337"/>
        <v>0</v>
      </c>
      <c r="AIL177" s="127">
        <f t="shared" si="4011"/>
        <v>0</v>
      </c>
      <c r="AIM177" s="227">
        <f t="shared" si="4048"/>
        <v>52.6</v>
      </c>
      <c r="AIN177" s="127">
        <f t="shared" si="4049"/>
        <v>0</v>
      </c>
      <c r="AIO177" s="127">
        <f t="shared" si="4050"/>
        <v>0</v>
      </c>
      <c r="AIP177" s="227">
        <f t="shared" si="4051"/>
        <v>200.60000000000002</v>
      </c>
      <c r="AIQ177" s="127">
        <f t="shared" si="4052"/>
        <v>0</v>
      </c>
      <c r="AIR177" s="127">
        <f t="shared" si="4176"/>
        <v>0</v>
      </c>
      <c r="AIS177" s="227">
        <f t="shared" si="4674"/>
        <v>133.6</v>
      </c>
      <c r="AIT177" s="127">
        <f t="shared" si="4674"/>
        <v>0</v>
      </c>
      <c r="AIU177" s="127">
        <f t="shared" si="4675"/>
        <v>0</v>
      </c>
      <c r="AIV177" s="227">
        <f t="shared" si="4675"/>
        <v>10.8</v>
      </c>
      <c r="AIW177" s="127">
        <f t="shared" si="4675"/>
        <v>0</v>
      </c>
      <c r="AIX177" s="127">
        <f t="shared" si="4676"/>
        <v>0</v>
      </c>
      <c r="AIY177" s="227">
        <f t="shared" si="4676"/>
        <v>13.2</v>
      </c>
      <c r="AIZ177" s="127">
        <f t="shared" si="4676"/>
        <v>0</v>
      </c>
      <c r="AJA177" s="127">
        <f t="shared" si="4677"/>
        <v>0</v>
      </c>
      <c r="AJB177" s="227">
        <f t="shared" si="4677"/>
        <v>0</v>
      </c>
      <c r="AJC177" s="127">
        <f t="shared" si="4677"/>
        <v>0</v>
      </c>
      <c r="AJD177" s="127">
        <f t="shared" si="4678"/>
        <v>0</v>
      </c>
      <c r="AJE177" s="227">
        <f t="shared" si="4678"/>
        <v>0</v>
      </c>
      <c r="AJF177" s="127">
        <f t="shared" si="4678"/>
        <v>0</v>
      </c>
      <c r="AJG177" s="127">
        <f t="shared" si="4679"/>
        <v>0</v>
      </c>
      <c r="AJH177" s="227">
        <f t="shared" si="4679"/>
        <v>0</v>
      </c>
      <c r="AJI177" s="127">
        <f t="shared" si="4679"/>
        <v>0</v>
      </c>
      <c r="AJJ177" s="127">
        <f t="shared" si="4680"/>
        <v>0</v>
      </c>
      <c r="AJK177" s="227">
        <f t="shared" si="4680"/>
        <v>0</v>
      </c>
      <c r="AJL177" s="127">
        <f t="shared" si="4680"/>
        <v>0</v>
      </c>
      <c r="AJM177" s="127">
        <f t="shared" si="4681"/>
        <v>0</v>
      </c>
      <c r="AJN177" s="227">
        <f t="shared" si="4681"/>
        <v>0</v>
      </c>
      <c r="AJO177" s="127">
        <f t="shared" si="4681"/>
        <v>0</v>
      </c>
      <c r="AJP177" s="127">
        <f t="shared" si="4683"/>
        <v>0</v>
      </c>
      <c r="AJQ177" s="227">
        <f t="shared" si="4683"/>
        <v>0</v>
      </c>
      <c r="AJR177" s="127">
        <f>CA177+HB177+LY177+QV177+VS177+AAP177+AFM177</f>
        <v>20</v>
      </c>
      <c r="AJS177" s="127">
        <f t="shared" ref="AJS177:AJT179" si="4719">CC177+HD177+MA177+QX177+VU177+AAR177+AFO177</f>
        <v>4290.8</v>
      </c>
      <c r="AJT177" s="127">
        <f t="shared" si="4719"/>
        <v>0</v>
      </c>
      <c r="AJU177" s="127">
        <f t="shared" ref="AJU177:AJV179" si="4720">CF177+HG177+MD177+RA177+VX177+AAU177+AFR177</f>
        <v>0</v>
      </c>
      <c r="AJV177" s="127">
        <f t="shared" si="4720"/>
        <v>170</v>
      </c>
      <c r="AJW177" s="127">
        <f>CI177+HJ177+MG177+RD177+WA177+AAX177+AFU177</f>
        <v>36104</v>
      </c>
      <c r="AJX177" s="127">
        <v>190</v>
      </c>
      <c r="AJY177" s="127">
        <v>38590.800000000003</v>
      </c>
      <c r="AJZ177" s="128">
        <f t="shared" si="3073"/>
        <v>0</v>
      </c>
      <c r="AKA177" s="128">
        <f t="shared" si="3074"/>
        <v>0</v>
      </c>
      <c r="AKB177" s="128">
        <v>0</v>
      </c>
      <c r="AKC177" s="128">
        <v>0</v>
      </c>
      <c r="AKD177" s="128">
        <v>0</v>
      </c>
      <c r="AKE177" s="128">
        <v>0</v>
      </c>
      <c r="AKF177" s="128">
        <f t="shared" si="4177"/>
        <v>0</v>
      </c>
      <c r="AKG177" s="128">
        <f t="shared" si="4178"/>
        <v>0</v>
      </c>
      <c r="AKH177" s="128">
        <f t="shared" si="4179"/>
        <v>0</v>
      </c>
      <c r="AKI177" s="128">
        <f t="shared" si="4348"/>
        <v>0</v>
      </c>
      <c r="AKJ177" s="128">
        <v>11.4</v>
      </c>
      <c r="AKK177" s="128">
        <v>2907</v>
      </c>
      <c r="AKL177" s="128">
        <f t="shared" si="3996"/>
        <v>28.8</v>
      </c>
      <c r="AKM177" s="128">
        <f t="shared" si="3343"/>
        <v>6454.1</v>
      </c>
      <c r="AKN177" s="128">
        <f t="shared" si="4328"/>
        <v>0</v>
      </c>
      <c r="AKO177" s="128">
        <f t="shared" si="4349"/>
        <v>0</v>
      </c>
      <c r="AKP177" s="128">
        <f t="shared" si="4180"/>
        <v>0</v>
      </c>
      <c r="AKQ177" s="128">
        <f t="shared" si="4181"/>
        <v>0</v>
      </c>
      <c r="AKR177" s="128">
        <f t="shared" si="4182"/>
        <v>0</v>
      </c>
      <c r="AKS177" s="128">
        <f t="shared" si="4183"/>
        <v>0</v>
      </c>
      <c r="AKT177" s="128">
        <f t="shared" si="4682"/>
        <v>0</v>
      </c>
      <c r="AKU177" s="128">
        <f t="shared" si="4682"/>
        <v>0</v>
      </c>
      <c r="AKV177" s="128">
        <f t="shared" si="4682"/>
        <v>0</v>
      </c>
      <c r="AKW177" s="128">
        <f t="shared" si="4682"/>
        <v>0</v>
      </c>
      <c r="AKX177" s="128">
        <f t="shared" si="4682"/>
        <v>0</v>
      </c>
      <c r="AKY177" s="128">
        <f t="shared" si="4682"/>
        <v>0</v>
      </c>
      <c r="AKZ177" s="128">
        <f t="shared" si="4682"/>
        <v>0</v>
      </c>
      <c r="ALA177" s="128">
        <f t="shared" si="4682"/>
        <v>0</v>
      </c>
      <c r="ALB177" s="128">
        <f t="shared" si="4682"/>
        <v>0</v>
      </c>
      <c r="ALC177" s="128">
        <f t="shared" si="4682"/>
        <v>0</v>
      </c>
      <c r="ALD177" s="128">
        <f t="shared" si="4682"/>
        <v>0</v>
      </c>
      <c r="ALE177" s="128">
        <f t="shared" si="4682"/>
        <v>0</v>
      </c>
      <c r="ALF177" s="128">
        <f t="shared" si="4682"/>
        <v>7.6</v>
      </c>
      <c r="ALG177" s="128">
        <f t="shared" si="4682"/>
        <v>1630.58</v>
      </c>
      <c r="ALH177" s="128">
        <f t="shared" si="4682"/>
        <v>32</v>
      </c>
      <c r="ALI177" s="128">
        <f>DW177+IW177+NT177+SQ177+XN177+ACK177+AHH177</f>
        <v>6865.6</v>
      </c>
      <c r="ALJ177" s="128">
        <f t="shared" ref="ALJ177:ALK179" si="4721">DX177+IX177+NU177+SR177+XO177+ACL177+AHI177</f>
        <v>52.6</v>
      </c>
      <c r="ALK177" s="128">
        <f t="shared" si="4721"/>
        <v>10922.43</v>
      </c>
      <c r="ALL177" s="128">
        <f>DZ177+IY177+NV177+SS177+XP177+ACM177+AHJ177</f>
        <v>10922.43</v>
      </c>
      <c r="ALM177" s="128">
        <v>200.60000000000002</v>
      </c>
      <c r="ALN177" s="128">
        <v>38063.58</v>
      </c>
      <c r="ALO177" s="128">
        <v>38063.58</v>
      </c>
      <c r="ALP177" s="128">
        <v>133.6</v>
      </c>
      <c r="ALQ177" s="128">
        <v>27322.38</v>
      </c>
      <c r="ALR177" s="128">
        <v>27322.38</v>
      </c>
    </row>
    <row r="178" spans="1:1006" s="115" customFormat="1" ht="18" customHeight="1" outlineLevel="1" x14ac:dyDescent="0.25">
      <c r="A178" s="120"/>
      <c r="B178" s="120"/>
      <c r="C178" s="296" t="s">
        <v>504</v>
      </c>
      <c r="D178" s="140"/>
      <c r="E178" s="207">
        <v>50</v>
      </c>
      <c r="F178" s="207"/>
      <c r="G178" s="226"/>
      <c r="H178" s="226"/>
      <c r="I178" s="208"/>
      <c r="J178" s="207"/>
      <c r="K178" s="226"/>
      <c r="L178" s="226"/>
      <c r="M178" s="208"/>
      <c r="N178" s="207"/>
      <c r="O178" s="226"/>
      <c r="P178" s="226"/>
      <c r="Q178" s="208"/>
      <c r="R178" s="207">
        <v>0</v>
      </c>
      <c r="S178" s="226"/>
      <c r="T178" s="226"/>
      <c r="U178" s="208"/>
      <c r="V178" s="207">
        <v>0</v>
      </c>
      <c r="W178" s="226"/>
      <c r="X178" s="226"/>
      <c r="Y178" s="208"/>
      <c r="Z178" s="207">
        <v>0</v>
      </c>
      <c r="AA178" s="226"/>
      <c r="AB178" s="226"/>
      <c r="AC178" s="208"/>
      <c r="AD178" s="207">
        <v>0</v>
      </c>
      <c r="AE178" s="226"/>
      <c r="AF178" s="226"/>
      <c r="AG178" s="208"/>
      <c r="AH178" s="207">
        <v>0</v>
      </c>
      <c r="AI178" s="226"/>
      <c r="AJ178" s="226"/>
      <c r="AK178" s="208"/>
      <c r="AL178" s="207"/>
      <c r="AM178" s="226"/>
      <c r="AN178" s="226"/>
      <c r="AO178" s="208"/>
      <c r="AP178" s="207"/>
      <c r="AQ178" s="226"/>
      <c r="AR178" s="226"/>
      <c r="AS178" s="208"/>
      <c r="AT178" s="207"/>
      <c r="AU178" s="226"/>
      <c r="AV178" s="226"/>
      <c r="AW178" s="208"/>
      <c r="AX178" s="207"/>
      <c r="AY178" s="226"/>
      <c r="AZ178" s="226"/>
      <c r="BA178" s="208"/>
      <c r="BB178" s="207">
        <v>0</v>
      </c>
      <c r="BC178" s="226"/>
      <c r="BD178" s="226"/>
      <c r="BE178" s="208"/>
      <c r="BF178" s="207"/>
      <c r="BG178" s="226"/>
      <c r="BH178" s="226"/>
      <c r="BI178" s="208"/>
      <c r="BJ178" s="207"/>
      <c r="BK178" s="226"/>
      <c r="BL178" s="226"/>
      <c r="BM178" s="208"/>
      <c r="BN178" s="207"/>
      <c r="BO178" s="226"/>
      <c r="BP178" s="226"/>
      <c r="BQ178" s="208"/>
      <c r="BR178" s="207"/>
      <c r="BS178" s="226"/>
      <c r="BT178" s="226"/>
      <c r="BU178" s="208"/>
      <c r="BV178" s="207"/>
      <c r="BW178" s="226"/>
      <c r="BX178" s="226"/>
      <c r="BY178" s="208"/>
      <c r="BZ178" s="207"/>
      <c r="CA178" s="226"/>
      <c r="CB178" s="226"/>
      <c r="CC178" s="208"/>
      <c r="CD178" s="226"/>
      <c r="CE178" s="226"/>
      <c r="CF178" s="208"/>
      <c r="CG178" s="226"/>
      <c r="CH178" s="226"/>
      <c r="CI178" s="226">
        <f t="shared" si="4684"/>
        <v>0</v>
      </c>
      <c r="CJ178" s="226"/>
      <c r="CK178" s="226"/>
      <c r="CL178" s="226"/>
      <c r="CM178" s="253"/>
      <c r="CN178" s="253"/>
      <c r="CO178" s="253"/>
      <c r="CP178" s="253"/>
      <c r="CQ178" s="253">
        <v>0</v>
      </c>
      <c r="CR178" s="253">
        <v>0</v>
      </c>
      <c r="CS178" s="253">
        <v>0</v>
      </c>
      <c r="CT178" s="253">
        <v>0</v>
      </c>
      <c r="CU178" s="253">
        <v>0</v>
      </c>
      <c r="CV178" s="253">
        <v>0</v>
      </c>
      <c r="CW178" s="253">
        <v>0</v>
      </c>
      <c r="CX178" s="253">
        <v>0</v>
      </c>
      <c r="CY178" s="253">
        <v>0</v>
      </c>
      <c r="CZ178" s="253">
        <v>0</v>
      </c>
      <c r="DA178" s="253">
        <v>0</v>
      </c>
      <c r="DB178" s="253">
        <v>0</v>
      </c>
      <c r="DC178" s="253">
        <v>0</v>
      </c>
      <c r="DD178" s="253">
        <v>0</v>
      </c>
      <c r="DE178" s="253"/>
      <c r="DF178" s="253"/>
      <c r="DG178" s="253"/>
      <c r="DH178" s="253"/>
      <c r="DI178" s="253"/>
      <c r="DJ178" s="253"/>
      <c r="DK178" s="253"/>
      <c r="DL178" s="253"/>
      <c r="DM178" s="253">
        <v>0</v>
      </c>
      <c r="DN178" s="253">
        <v>0</v>
      </c>
      <c r="DO178" s="253">
        <v>0</v>
      </c>
      <c r="DP178" s="253">
        <v>0</v>
      </c>
      <c r="DQ178" s="253">
        <v>0</v>
      </c>
      <c r="DR178" s="253">
        <v>0</v>
      </c>
      <c r="DS178" s="253">
        <v>0</v>
      </c>
      <c r="DT178" s="253">
        <v>0</v>
      </c>
      <c r="DU178" s="253">
        <v>0</v>
      </c>
      <c r="DV178" s="253">
        <v>0</v>
      </c>
      <c r="DW178" s="253">
        <v>0</v>
      </c>
      <c r="DX178" s="253"/>
      <c r="DY178" s="253"/>
      <c r="DZ178" s="253">
        <v>0</v>
      </c>
      <c r="EA178" s="126"/>
      <c r="EB178" s="126"/>
      <c r="EC178" s="126">
        <v>0</v>
      </c>
      <c r="ED178" s="126"/>
      <c r="EE178" s="126"/>
      <c r="EF178" s="126">
        <v>0</v>
      </c>
      <c r="EG178" s="131">
        <v>0</v>
      </c>
      <c r="EH178" s="225"/>
      <c r="EI178" s="225">
        <v>215</v>
      </c>
      <c r="EJ178" s="225">
        <f t="shared" si="4685"/>
        <v>0</v>
      </c>
      <c r="EK178" s="131">
        <v>0</v>
      </c>
      <c r="EL178" s="225"/>
      <c r="EM178" s="225">
        <v>215</v>
      </c>
      <c r="EN178" s="225">
        <f t="shared" si="4686"/>
        <v>0</v>
      </c>
      <c r="EO178" s="131">
        <v>0</v>
      </c>
      <c r="EP178" s="225"/>
      <c r="EQ178" s="225">
        <v>215</v>
      </c>
      <c r="ER178" s="225">
        <f t="shared" si="4687"/>
        <v>0</v>
      </c>
      <c r="ES178" s="131">
        <v>0</v>
      </c>
      <c r="ET178" s="225"/>
      <c r="EU178" s="225">
        <v>215</v>
      </c>
      <c r="EV178" s="225">
        <f t="shared" si="4688"/>
        <v>0</v>
      </c>
      <c r="EW178" s="131">
        <v>0</v>
      </c>
      <c r="EX178" s="225"/>
      <c r="EY178" s="225">
        <v>215</v>
      </c>
      <c r="EZ178" s="225">
        <f t="shared" si="4689"/>
        <v>0</v>
      </c>
      <c r="FA178" s="131">
        <v>0</v>
      </c>
      <c r="FB178" s="225"/>
      <c r="FC178" s="225">
        <v>215</v>
      </c>
      <c r="FD178" s="225">
        <f t="shared" si="4690"/>
        <v>0</v>
      </c>
      <c r="FE178" s="131">
        <v>0</v>
      </c>
      <c r="FF178" s="225"/>
      <c r="FG178" s="225">
        <v>215</v>
      </c>
      <c r="FH178" s="225">
        <f t="shared" si="4691"/>
        <v>0</v>
      </c>
      <c r="FI178" s="131">
        <v>0</v>
      </c>
      <c r="FJ178" s="225"/>
      <c r="FK178" s="225"/>
      <c r="FL178" s="225">
        <f t="shared" si="4692"/>
        <v>0</v>
      </c>
      <c r="FM178" s="131">
        <v>0</v>
      </c>
      <c r="FN178" s="225"/>
      <c r="FO178" s="225"/>
      <c r="FP178" s="225">
        <f t="shared" si="4693"/>
        <v>0</v>
      </c>
      <c r="FQ178" s="131">
        <v>0</v>
      </c>
      <c r="FR178" s="225"/>
      <c r="FS178" s="225"/>
      <c r="FT178" s="225">
        <f t="shared" si="4694"/>
        <v>0</v>
      </c>
      <c r="FU178" s="131">
        <v>0.6</v>
      </c>
      <c r="FV178" s="225"/>
      <c r="FW178" s="225"/>
      <c r="FX178" s="225">
        <f t="shared" si="4695"/>
        <v>0</v>
      </c>
      <c r="FY178" s="131">
        <v>5.4</v>
      </c>
      <c r="FZ178" s="225"/>
      <c r="GA178" s="225"/>
      <c r="GB178" s="225">
        <f t="shared" si="4696"/>
        <v>0</v>
      </c>
      <c r="GC178" s="131">
        <v>0</v>
      </c>
      <c r="GD178" s="225"/>
      <c r="GE178" s="225"/>
      <c r="GF178" s="225">
        <f t="shared" si="4697"/>
        <v>0</v>
      </c>
      <c r="GG178" s="131"/>
      <c r="GH178" s="225"/>
      <c r="GI178" s="225"/>
      <c r="GJ178" s="225">
        <f t="shared" si="4698"/>
        <v>0</v>
      </c>
      <c r="GK178" s="131"/>
      <c r="GL178" s="225"/>
      <c r="GM178" s="225"/>
      <c r="GN178" s="225">
        <f>GL178*GM178</f>
        <v>0</v>
      </c>
      <c r="GO178" s="131"/>
      <c r="GP178" s="225"/>
      <c r="GQ178" s="225"/>
      <c r="GR178" s="225">
        <f t="shared" si="4699"/>
        <v>0</v>
      </c>
      <c r="GS178" s="131"/>
      <c r="GT178" s="225"/>
      <c r="GU178" s="225"/>
      <c r="GV178" s="225">
        <f t="shared" si="4700"/>
        <v>0</v>
      </c>
      <c r="GW178" s="131"/>
      <c r="GX178" s="225"/>
      <c r="GY178" s="225"/>
      <c r="GZ178" s="225">
        <f t="shared" si="4701"/>
        <v>0</v>
      </c>
      <c r="HA178" s="131"/>
      <c r="HB178" s="225"/>
      <c r="HC178" s="225"/>
      <c r="HD178" s="225">
        <f t="shared" si="4702"/>
        <v>0</v>
      </c>
      <c r="HE178" s="225"/>
      <c r="HF178" s="225"/>
      <c r="HG178" s="225">
        <f t="shared" si="4703"/>
        <v>0</v>
      </c>
      <c r="HH178" s="225"/>
      <c r="HI178" s="225"/>
      <c r="HJ178" s="225">
        <f t="shared" si="4704"/>
        <v>0</v>
      </c>
      <c r="HK178" s="225"/>
      <c r="HL178" s="225"/>
      <c r="HM178" s="225"/>
      <c r="HN178" s="253">
        <v>0</v>
      </c>
      <c r="HO178" s="253">
        <v>0</v>
      </c>
      <c r="HP178" s="253">
        <v>0</v>
      </c>
      <c r="HQ178" s="253">
        <v>0</v>
      </c>
      <c r="HR178" s="253">
        <v>0</v>
      </c>
      <c r="HS178" s="253">
        <v>0</v>
      </c>
      <c r="HT178" s="253">
        <v>0</v>
      </c>
      <c r="HU178" s="253">
        <v>0</v>
      </c>
      <c r="HV178" s="253">
        <v>0</v>
      </c>
      <c r="HW178" s="253">
        <v>0</v>
      </c>
      <c r="HX178" s="253">
        <v>0</v>
      </c>
      <c r="HY178" s="253">
        <v>0</v>
      </c>
      <c r="HZ178" s="253">
        <v>0</v>
      </c>
      <c r="IA178" s="253">
        <v>0</v>
      </c>
      <c r="IB178" s="253">
        <v>0</v>
      </c>
      <c r="IC178" s="253">
        <v>0</v>
      </c>
      <c r="ID178" s="253">
        <v>0</v>
      </c>
      <c r="IE178" s="253">
        <v>0</v>
      </c>
      <c r="IF178" s="253">
        <v>0</v>
      </c>
      <c r="IG178" s="253">
        <v>0</v>
      </c>
      <c r="IH178" s="253">
        <v>0</v>
      </c>
      <c r="II178" s="253">
        <v>0</v>
      </c>
      <c r="IJ178" s="253">
        <v>0</v>
      </c>
      <c r="IK178" s="253">
        <v>0</v>
      </c>
      <c r="IL178" s="253">
        <v>0</v>
      </c>
      <c r="IM178" s="253">
        <v>0</v>
      </c>
      <c r="IN178" s="253">
        <v>0</v>
      </c>
      <c r="IO178" s="253">
        <v>0</v>
      </c>
      <c r="IP178" s="253">
        <v>0</v>
      </c>
      <c r="IQ178" s="253">
        <v>0</v>
      </c>
      <c r="IR178" s="265">
        <v>0</v>
      </c>
      <c r="IS178" s="265">
        <v>0</v>
      </c>
      <c r="IT178" s="265">
        <v>0</v>
      </c>
      <c r="IU178" s="265">
        <v>0</v>
      </c>
      <c r="IV178" s="265">
        <v>0</v>
      </c>
      <c r="IW178" s="265">
        <v>0</v>
      </c>
      <c r="IX178" s="265">
        <v>0</v>
      </c>
      <c r="IY178" s="265">
        <v>0</v>
      </c>
      <c r="IZ178" s="128">
        <v>0</v>
      </c>
      <c r="JA178" s="128">
        <v>0</v>
      </c>
      <c r="JB178" s="128">
        <v>0.6</v>
      </c>
      <c r="JC178" s="128">
        <v>112.32</v>
      </c>
      <c r="JD178" s="227"/>
      <c r="JE178" s="225"/>
      <c r="JF178" s="227"/>
      <c r="JG178" s="228">
        <f t="shared" si="4570"/>
        <v>0</v>
      </c>
      <c r="JH178" s="227"/>
      <c r="JI178" s="225"/>
      <c r="JJ178" s="227"/>
      <c r="JK178" s="228">
        <f t="shared" si="4571"/>
        <v>0</v>
      </c>
      <c r="JL178" s="227"/>
      <c r="JM178" s="225"/>
      <c r="JN178" s="227"/>
      <c r="JO178" s="228">
        <f t="shared" si="4572"/>
        <v>0</v>
      </c>
      <c r="JP178" s="227"/>
      <c r="JQ178" s="225"/>
      <c r="JR178" s="227"/>
      <c r="JS178" s="228">
        <f t="shared" si="4573"/>
        <v>0</v>
      </c>
      <c r="JT178" s="227"/>
      <c r="JU178" s="225"/>
      <c r="JV178" s="227"/>
      <c r="JW178" s="228">
        <f t="shared" si="4574"/>
        <v>0</v>
      </c>
      <c r="JX178" s="227"/>
      <c r="JY178" s="225"/>
      <c r="JZ178" s="227"/>
      <c r="KA178" s="228">
        <f t="shared" si="4575"/>
        <v>0</v>
      </c>
      <c r="KB178" s="227"/>
      <c r="KC178" s="227"/>
      <c r="KD178" s="227"/>
      <c r="KE178" s="228">
        <f t="shared" si="4576"/>
        <v>0</v>
      </c>
      <c r="KF178" s="227"/>
      <c r="KG178" s="227"/>
      <c r="KH178" s="227"/>
      <c r="KI178" s="228">
        <f t="shared" si="4577"/>
        <v>0</v>
      </c>
      <c r="KJ178" s="227"/>
      <c r="KK178" s="227"/>
      <c r="KL178" s="227"/>
      <c r="KM178" s="228">
        <f t="shared" si="4578"/>
        <v>0</v>
      </c>
      <c r="KN178" s="227">
        <v>2</v>
      </c>
      <c r="KO178" s="227"/>
      <c r="KP178" s="227"/>
      <c r="KQ178" s="228">
        <f t="shared" si="4579"/>
        <v>0</v>
      </c>
      <c r="KR178" s="227"/>
      <c r="KS178" s="227"/>
      <c r="KT178" s="227"/>
      <c r="KU178" s="228">
        <f t="shared" si="4580"/>
        <v>0</v>
      </c>
      <c r="KV178" s="227"/>
      <c r="KW178" s="227"/>
      <c r="KX178" s="227"/>
      <c r="KY178" s="228">
        <f t="shared" si="4581"/>
        <v>0</v>
      </c>
      <c r="KZ178" s="227">
        <v>0</v>
      </c>
      <c r="LA178" s="227"/>
      <c r="LB178" s="227"/>
      <c r="LC178" s="228">
        <f t="shared" si="4582"/>
        <v>0</v>
      </c>
      <c r="LD178" s="227"/>
      <c r="LE178" s="227"/>
      <c r="LF178" s="227"/>
      <c r="LG178" s="228">
        <f t="shared" si="4583"/>
        <v>0</v>
      </c>
      <c r="LH178" s="227"/>
      <c r="LI178" s="227"/>
      <c r="LJ178" s="227"/>
      <c r="LK178" s="228">
        <f t="shared" si="4584"/>
        <v>0</v>
      </c>
      <c r="LL178" s="227"/>
      <c r="LM178" s="227"/>
      <c r="LN178" s="227"/>
      <c r="LO178" s="228">
        <f t="shared" si="4705"/>
        <v>0</v>
      </c>
      <c r="LP178" s="227"/>
      <c r="LQ178" s="227"/>
      <c r="LR178" s="227"/>
      <c r="LS178" s="228">
        <f t="shared" si="4706"/>
        <v>0</v>
      </c>
      <c r="LT178" s="227"/>
      <c r="LU178" s="227"/>
      <c r="LV178" s="227"/>
      <c r="LW178" s="228">
        <f t="shared" si="4707"/>
        <v>0</v>
      </c>
      <c r="LX178" s="227"/>
      <c r="LY178" s="227"/>
      <c r="LZ178" s="227"/>
      <c r="MA178" s="228">
        <f t="shared" si="4588"/>
        <v>0</v>
      </c>
      <c r="MB178" s="227"/>
      <c r="MC178" s="227"/>
      <c r="MD178" s="228">
        <f t="shared" si="4589"/>
        <v>0</v>
      </c>
      <c r="ME178" s="227"/>
      <c r="MF178" s="227">
        <v>217.5</v>
      </c>
      <c r="MG178" s="228">
        <f t="shared" si="4708"/>
        <v>0</v>
      </c>
      <c r="MH178" s="228"/>
      <c r="MI178" s="228">
        <v>200</v>
      </c>
      <c r="MJ178" s="228">
        <v>0</v>
      </c>
      <c r="MK178" s="253"/>
      <c r="ML178" s="253"/>
      <c r="MM178" s="253"/>
      <c r="MN178" s="253"/>
      <c r="MO178" s="253"/>
      <c r="MP178" s="253"/>
      <c r="MQ178" s="253"/>
      <c r="MR178" s="253"/>
      <c r="MS178" s="253"/>
      <c r="MT178" s="253"/>
      <c r="MU178" s="253"/>
      <c r="MV178" s="253"/>
      <c r="MW178" s="253"/>
      <c r="MX178" s="253"/>
      <c r="MY178" s="253"/>
      <c r="MZ178" s="253"/>
      <c r="NA178" s="253"/>
      <c r="NB178" s="253"/>
      <c r="NC178" s="253"/>
      <c r="ND178" s="253"/>
      <c r="NE178" s="253"/>
      <c r="NF178" s="253"/>
      <c r="NG178" s="253"/>
      <c r="NH178" s="253"/>
      <c r="NI178" s="253"/>
      <c r="NJ178" s="253"/>
      <c r="NK178" s="253"/>
      <c r="NL178" s="253"/>
      <c r="NM178" s="253"/>
      <c r="NN178" s="253"/>
      <c r="NO178" s="125"/>
      <c r="NP178" s="125"/>
      <c r="NQ178" s="125"/>
      <c r="NR178" s="125"/>
      <c r="NS178" s="125"/>
      <c r="NT178" s="125"/>
      <c r="NU178" s="125"/>
      <c r="NV178" s="125"/>
      <c r="NW178" s="125">
        <v>2</v>
      </c>
      <c r="NX178" s="125">
        <v>435</v>
      </c>
      <c r="NY178" s="125"/>
      <c r="NZ178" s="125"/>
      <c r="OA178" s="228"/>
      <c r="OB178" s="225"/>
      <c r="OC178" s="225"/>
      <c r="OD178" s="225">
        <f t="shared" si="4590"/>
        <v>0</v>
      </c>
      <c r="OE178" s="228"/>
      <c r="OF178" s="225"/>
      <c r="OG178" s="225"/>
      <c r="OH178" s="225">
        <f t="shared" si="4591"/>
        <v>0</v>
      </c>
      <c r="OI178" s="228"/>
      <c r="OJ178" s="225"/>
      <c r="OK178" s="225"/>
      <c r="OL178" s="225">
        <f t="shared" si="4592"/>
        <v>0</v>
      </c>
      <c r="OM178" s="228"/>
      <c r="ON178" s="225"/>
      <c r="OO178" s="225"/>
      <c r="OP178" s="225">
        <f t="shared" si="4593"/>
        <v>0</v>
      </c>
      <c r="OQ178" s="228"/>
      <c r="OR178" s="225"/>
      <c r="OS178" s="225"/>
      <c r="OT178" s="225">
        <f t="shared" si="4594"/>
        <v>0</v>
      </c>
      <c r="OU178" s="228"/>
      <c r="OV178" s="225"/>
      <c r="OW178" s="225"/>
      <c r="OX178" s="225">
        <f t="shared" si="4595"/>
        <v>0</v>
      </c>
      <c r="OY178" s="228"/>
      <c r="OZ178" s="225"/>
      <c r="PA178" s="225"/>
      <c r="PB178" s="225">
        <f t="shared" si="4596"/>
        <v>0</v>
      </c>
      <c r="PC178" s="228"/>
      <c r="PD178" s="225"/>
      <c r="PE178" s="225"/>
      <c r="PF178" s="225">
        <f t="shared" si="4597"/>
        <v>0</v>
      </c>
      <c r="PG178" s="228"/>
      <c r="PH178" s="225"/>
      <c r="PI178" s="225"/>
      <c r="PJ178" s="225">
        <f t="shared" si="4598"/>
        <v>0</v>
      </c>
      <c r="PK178" s="228"/>
      <c r="PL178" s="225"/>
      <c r="PM178" s="225"/>
      <c r="PN178" s="225">
        <f t="shared" si="4599"/>
        <v>0</v>
      </c>
      <c r="PO178" s="228"/>
      <c r="PP178" s="225"/>
      <c r="PQ178" s="225"/>
      <c r="PR178" s="225">
        <f t="shared" si="4600"/>
        <v>0</v>
      </c>
      <c r="PS178" s="228"/>
      <c r="PT178" s="225"/>
      <c r="PU178" s="225"/>
      <c r="PV178" s="225">
        <f t="shared" si="4601"/>
        <v>0</v>
      </c>
      <c r="PW178" s="228"/>
      <c r="PX178" s="225"/>
      <c r="PY178" s="225"/>
      <c r="PZ178" s="225">
        <f t="shared" si="4602"/>
        <v>0</v>
      </c>
      <c r="QA178" s="228"/>
      <c r="QB178" s="225"/>
      <c r="QC178" s="225"/>
      <c r="QD178" s="225">
        <f t="shared" si="4603"/>
        <v>0</v>
      </c>
      <c r="QE178" s="228"/>
      <c r="QF178" s="225"/>
      <c r="QG178" s="225"/>
      <c r="QH178" s="225">
        <f t="shared" si="4604"/>
        <v>0</v>
      </c>
      <c r="QI178" s="228"/>
      <c r="QJ178" s="225"/>
      <c r="QK178" s="225"/>
      <c r="QL178" s="225">
        <f t="shared" si="4605"/>
        <v>0</v>
      </c>
      <c r="QM178" s="228"/>
      <c r="QN178" s="225"/>
      <c r="QO178" s="225"/>
      <c r="QP178" s="225">
        <f t="shared" si="4606"/>
        <v>0</v>
      </c>
      <c r="QQ178" s="228"/>
      <c r="QR178" s="225"/>
      <c r="QS178" s="225"/>
      <c r="QT178" s="225">
        <f t="shared" si="4709"/>
        <v>0</v>
      </c>
      <c r="QU178" s="228"/>
      <c r="QV178" s="225"/>
      <c r="QW178" s="225"/>
      <c r="QX178" s="225">
        <f t="shared" si="4608"/>
        <v>0</v>
      </c>
      <c r="QY178" s="225"/>
      <c r="QZ178" s="225"/>
      <c r="RA178" s="225">
        <f t="shared" si="4609"/>
        <v>0</v>
      </c>
      <c r="RB178" s="225"/>
      <c r="RC178" s="225"/>
      <c r="RD178" s="225">
        <f t="shared" si="4610"/>
        <v>0</v>
      </c>
      <c r="RE178" s="225"/>
      <c r="RF178" s="225"/>
      <c r="RG178" s="225"/>
      <c r="RH178" s="253"/>
      <c r="RI178" s="253"/>
      <c r="RJ178" s="253"/>
      <c r="RK178" s="253"/>
      <c r="RL178" s="253"/>
      <c r="RM178" s="253"/>
      <c r="RN178" s="253"/>
      <c r="RO178" s="253"/>
      <c r="RP178" s="253"/>
      <c r="RQ178" s="253"/>
      <c r="RR178" s="253"/>
      <c r="RS178" s="253"/>
      <c r="RT178" s="253"/>
      <c r="RU178" s="253"/>
      <c r="RV178" s="253"/>
      <c r="RW178" s="253"/>
      <c r="RX178" s="253"/>
      <c r="RY178" s="253"/>
      <c r="RZ178" s="253"/>
      <c r="SA178" s="253"/>
      <c r="SB178" s="253"/>
      <c r="SC178" s="253"/>
      <c r="SD178" s="253"/>
      <c r="SE178" s="253"/>
      <c r="SF178" s="253"/>
      <c r="SG178" s="253"/>
      <c r="SH178" s="253"/>
      <c r="SI178" s="253"/>
      <c r="SJ178" s="253"/>
      <c r="SK178" s="253"/>
      <c r="SL178" s="125"/>
      <c r="SM178" s="125"/>
      <c r="SN178" s="125"/>
      <c r="SO178" s="125"/>
      <c r="SP178" s="125"/>
      <c r="SQ178" s="125"/>
      <c r="SR178" s="125"/>
      <c r="SS178" s="125"/>
      <c r="ST178" s="125"/>
      <c r="SU178" s="125"/>
      <c r="SV178" s="125"/>
      <c r="SW178" s="125"/>
      <c r="SX178" s="228"/>
      <c r="SY178" s="240">
        <v>50</v>
      </c>
      <c r="SZ178" s="225">
        <v>230</v>
      </c>
      <c r="TA178" s="225">
        <f t="shared" si="4611"/>
        <v>11500</v>
      </c>
      <c r="TB178" s="228"/>
      <c r="TC178" s="240">
        <v>50</v>
      </c>
      <c r="TD178" s="225">
        <v>255</v>
      </c>
      <c r="TE178" s="225">
        <f t="shared" si="4612"/>
        <v>12750</v>
      </c>
      <c r="TF178" s="228"/>
      <c r="TG178" s="240">
        <v>30</v>
      </c>
      <c r="TH178" s="225">
        <v>255</v>
      </c>
      <c r="TI178" s="225">
        <f t="shared" si="4613"/>
        <v>7650</v>
      </c>
      <c r="TJ178" s="228"/>
      <c r="TK178" s="240">
        <v>40</v>
      </c>
      <c r="TL178" s="225">
        <v>255</v>
      </c>
      <c r="TM178" s="225">
        <f t="shared" si="4614"/>
        <v>10200</v>
      </c>
      <c r="TN178" s="228"/>
      <c r="TO178" s="240">
        <v>60</v>
      </c>
      <c r="TP178" s="225">
        <v>255</v>
      </c>
      <c r="TQ178" s="225">
        <f t="shared" si="4615"/>
        <v>15300</v>
      </c>
      <c r="TR178" s="228"/>
      <c r="TS178" s="240">
        <v>60</v>
      </c>
      <c r="TT178" s="225">
        <v>255</v>
      </c>
      <c r="TU178" s="225">
        <f t="shared" si="4616"/>
        <v>15300</v>
      </c>
      <c r="TV178" s="228">
        <v>6.4</v>
      </c>
      <c r="TW178" s="240">
        <v>50</v>
      </c>
      <c r="TX178" s="225">
        <v>255</v>
      </c>
      <c r="TY178" s="225">
        <f t="shared" si="4617"/>
        <v>12750</v>
      </c>
      <c r="TZ178" s="228">
        <v>22.8</v>
      </c>
      <c r="UA178" s="219">
        <v>0</v>
      </c>
      <c r="UB178" s="225">
        <v>217.05</v>
      </c>
      <c r="UC178" s="225">
        <f t="shared" si="4618"/>
        <v>0</v>
      </c>
      <c r="UD178" s="228">
        <v>17.600000000000001</v>
      </c>
      <c r="UE178" s="219">
        <v>0</v>
      </c>
      <c r="UF178" s="225">
        <v>217.05</v>
      </c>
      <c r="UG178" s="225">
        <f t="shared" si="4619"/>
        <v>0</v>
      </c>
      <c r="UH178" s="228">
        <v>24.8</v>
      </c>
      <c r="UI178" s="219">
        <v>0</v>
      </c>
      <c r="UJ178" s="225">
        <v>217.05</v>
      </c>
      <c r="UK178" s="225">
        <f t="shared" si="4620"/>
        <v>0</v>
      </c>
      <c r="UL178" s="228">
        <v>6</v>
      </c>
      <c r="UM178" s="219">
        <v>0</v>
      </c>
      <c r="UN178" s="225">
        <v>217.05</v>
      </c>
      <c r="UO178" s="225">
        <f t="shared" si="4621"/>
        <v>0</v>
      </c>
      <c r="UP178" s="228">
        <v>5</v>
      </c>
      <c r="UQ178" s="207"/>
      <c r="UR178" s="225">
        <v>217.05</v>
      </c>
      <c r="US178" s="225">
        <f t="shared" si="4622"/>
        <v>0</v>
      </c>
      <c r="UT178" s="228">
        <v>17.2</v>
      </c>
      <c r="UU178" s="207"/>
      <c r="UV178" s="225">
        <v>217.05</v>
      </c>
      <c r="UW178" s="225">
        <f t="shared" si="4623"/>
        <v>0</v>
      </c>
      <c r="UX178" s="228"/>
      <c r="UY178" s="207"/>
      <c r="UZ178" s="225">
        <v>217.05</v>
      </c>
      <c r="VA178" s="225">
        <f t="shared" si="4624"/>
        <v>0</v>
      </c>
      <c r="VB178" s="228"/>
      <c r="VC178" s="207"/>
      <c r="VD178" s="225">
        <v>217.05</v>
      </c>
      <c r="VE178" s="225">
        <f t="shared" si="4625"/>
        <v>0</v>
      </c>
      <c r="VF178" s="228"/>
      <c r="VG178" s="207"/>
      <c r="VH178" s="225">
        <v>217.05</v>
      </c>
      <c r="VI178" s="225">
        <f t="shared" si="4710"/>
        <v>0</v>
      </c>
      <c r="VJ178" s="228"/>
      <c r="VK178" s="206"/>
      <c r="VL178" s="225">
        <v>217.05</v>
      </c>
      <c r="VM178" s="225">
        <f t="shared" si="4711"/>
        <v>0</v>
      </c>
      <c r="VN178" s="228"/>
      <c r="VO178" s="206"/>
      <c r="VP178" s="225">
        <v>217.05</v>
      </c>
      <c r="VQ178" s="225">
        <f t="shared" si="4712"/>
        <v>0</v>
      </c>
      <c r="VR178" s="228"/>
      <c r="VS178" s="206">
        <v>20</v>
      </c>
      <c r="VT178" s="225">
        <v>217.05</v>
      </c>
      <c r="VU178" s="225">
        <f t="shared" si="4629"/>
        <v>4341</v>
      </c>
      <c r="VV178" s="225"/>
      <c r="VW178" s="225">
        <v>217.05</v>
      </c>
      <c r="VX178" s="225">
        <f t="shared" si="4630"/>
        <v>0</v>
      </c>
      <c r="VY178" s="225">
        <v>30</v>
      </c>
      <c r="VZ178" s="225">
        <v>217.05</v>
      </c>
      <c r="WA178" s="225">
        <f t="shared" si="4631"/>
        <v>6511.5</v>
      </c>
      <c r="WB178" s="225">
        <v>20</v>
      </c>
      <c r="WC178" s="225">
        <v>217.05</v>
      </c>
      <c r="WD178" s="225">
        <v>4341</v>
      </c>
      <c r="WE178" s="253"/>
      <c r="WF178" s="253"/>
      <c r="WG178" s="253"/>
      <c r="WH178" s="253"/>
      <c r="WI178" s="253"/>
      <c r="WJ178" s="253"/>
      <c r="WK178" s="253"/>
      <c r="WL178" s="253"/>
      <c r="WM178" s="253"/>
      <c r="WN178" s="253"/>
      <c r="WO178" s="253">
        <v>8.6</v>
      </c>
      <c r="WP178" s="253">
        <v>2193</v>
      </c>
      <c r="WQ178" s="253">
        <v>31.6</v>
      </c>
      <c r="WR178" s="253">
        <v>7071.3</v>
      </c>
      <c r="WS178" s="253"/>
      <c r="WT178" s="253"/>
      <c r="WU178" s="253"/>
      <c r="WV178" s="253"/>
      <c r="WW178" s="253"/>
      <c r="WX178" s="253"/>
      <c r="WY178" s="253"/>
      <c r="WZ178" s="253"/>
      <c r="XA178" s="253"/>
      <c r="XB178" s="253"/>
      <c r="XC178" s="253"/>
      <c r="XD178" s="253"/>
      <c r="XE178" s="253"/>
      <c r="XF178" s="253"/>
      <c r="XG178" s="253"/>
      <c r="XH178" s="253"/>
      <c r="XI178" s="125"/>
      <c r="XJ178" s="125"/>
      <c r="XK178" s="125">
        <v>6.4</v>
      </c>
      <c r="XL178" s="125">
        <v>1389.12</v>
      </c>
      <c r="XM178" s="125">
        <v>22.8</v>
      </c>
      <c r="XN178" s="125">
        <v>4948.74</v>
      </c>
      <c r="XO178" s="125">
        <v>17.600000000000001</v>
      </c>
      <c r="XP178" s="125">
        <v>3820.08</v>
      </c>
      <c r="XQ178" s="125">
        <v>24.8</v>
      </c>
      <c r="XR178" s="125">
        <v>5382.84</v>
      </c>
      <c r="XS178" s="125">
        <v>6</v>
      </c>
      <c r="XT178" s="125">
        <v>1390</v>
      </c>
      <c r="XU178" s="228"/>
      <c r="XV178" s="225">
        <v>0</v>
      </c>
      <c r="XW178" s="225">
        <v>200</v>
      </c>
      <c r="XX178" s="241">
        <f t="shared" si="4632"/>
        <v>0</v>
      </c>
      <c r="XY178" s="228"/>
      <c r="XZ178" s="225">
        <v>0</v>
      </c>
      <c r="YA178" s="225">
        <v>200</v>
      </c>
      <c r="YB178" s="241">
        <f t="shared" si="4633"/>
        <v>0</v>
      </c>
      <c r="YC178" s="228"/>
      <c r="YD178" s="225">
        <v>0</v>
      </c>
      <c r="YE178" s="225">
        <v>200</v>
      </c>
      <c r="YF178" s="241">
        <f t="shared" si="4634"/>
        <v>0</v>
      </c>
      <c r="YG178" s="228"/>
      <c r="YH178" s="225">
        <v>0</v>
      </c>
      <c r="YI178" s="225">
        <v>200</v>
      </c>
      <c r="YJ178" s="241">
        <f t="shared" si="4635"/>
        <v>0</v>
      </c>
      <c r="YK178" s="228"/>
      <c r="YL178" s="225">
        <v>0</v>
      </c>
      <c r="YM178" s="225">
        <v>200</v>
      </c>
      <c r="YN178" s="241">
        <f t="shared" si="4636"/>
        <v>0</v>
      </c>
      <c r="YO178" s="228"/>
      <c r="YP178" s="225">
        <v>0</v>
      </c>
      <c r="YQ178" s="225">
        <v>200</v>
      </c>
      <c r="YR178" s="241">
        <f t="shared" si="4637"/>
        <v>0</v>
      </c>
      <c r="YS178" s="228"/>
      <c r="YT178" s="225">
        <v>0</v>
      </c>
      <c r="YU178" s="225">
        <v>200</v>
      </c>
      <c r="YV178" s="241">
        <f t="shared" si="4638"/>
        <v>0</v>
      </c>
      <c r="YW178" s="228"/>
      <c r="YX178" s="225">
        <v>0</v>
      </c>
      <c r="YY178" s="225">
        <v>200</v>
      </c>
      <c r="YZ178" s="241">
        <f t="shared" si="4639"/>
        <v>0</v>
      </c>
      <c r="ZA178" s="228">
        <v>45</v>
      </c>
      <c r="ZB178" s="225">
        <v>0</v>
      </c>
      <c r="ZC178" s="225">
        <v>200</v>
      </c>
      <c r="ZD178" s="241">
        <f t="shared" si="4640"/>
        <v>0</v>
      </c>
      <c r="ZE178" s="228">
        <v>142.80000000000001</v>
      </c>
      <c r="ZF178" s="225">
        <v>0</v>
      </c>
      <c r="ZG178" s="225">
        <v>200</v>
      </c>
      <c r="ZH178" s="241">
        <f t="shared" si="4641"/>
        <v>0</v>
      </c>
      <c r="ZI178" s="228">
        <v>157.80000000000001</v>
      </c>
      <c r="ZJ178" s="225"/>
      <c r="ZK178" s="225">
        <v>240.95</v>
      </c>
      <c r="ZL178" s="241">
        <f t="shared" si="4642"/>
        <v>0</v>
      </c>
      <c r="ZM178" s="228"/>
      <c r="ZN178" s="225"/>
      <c r="ZO178" s="225">
        <v>240.95</v>
      </c>
      <c r="ZP178" s="241">
        <f t="shared" si="4643"/>
        <v>0</v>
      </c>
      <c r="ZQ178" s="228"/>
      <c r="ZR178" s="225"/>
      <c r="ZS178" s="225">
        <v>240.95</v>
      </c>
      <c r="ZT178" s="241">
        <f t="shared" si="4644"/>
        <v>0</v>
      </c>
      <c r="ZU178" s="228"/>
      <c r="ZV178" s="225"/>
      <c r="ZW178" s="225">
        <v>240.95</v>
      </c>
      <c r="ZX178" s="241">
        <f t="shared" si="4645"/>
        <v>0</v>
      </c>
      <c r="ZY178" s="228"/>
      <c r="ZZ178" s="225"/>
      <c r="AAA178" s="225">
        <v>240.95</v>
      </c>
      <c r="AAB178" s="241">
        <f t="shared" si="4646"/>
        <v>0</v>
      </c>
      <c r="AAC178" s="228"/>
      <c r="AAD178" s="225"/>
      <c r="AAE178" s="225">
        <v>240.95</v>
      </c>
      <c r="AAF178" s="241">
        <f t="shared" si="4713"/>
        <v>0</v>
      </c>
      <c r="AAG178" s="228"/>
      <c r="AAH178" s="225"/>
      <c r="AAI178" s="225">
        <v>240.95</v>
      </c>
      <c r="AAJ178" s="241">
        <f t="shared" si="4714"/>
        <v>0</v>
      </c>
      <c r="AAK178" s="228"/>
      <c r="AAL178" s="225"/>
      <c r="AAM178" s="225">
        <v>240.95</v>
      </c>
      <c r="AAN178" s="241">
        <f t="shared" si="4715"/>
        <v>0</v>
      </c>
      <c r="AAO178" s="228"/>
      <c r="AAP178" s="225"/>
      <c r="AAQ178" s="225">
        <v>240.95</v>
      </c>
      <c r="AAR178" s="241">
        <f t="shared" si="4650"/>
        <v>0</v>
      </c>
      <c r="AAS178" s="225"/>
      <c r="AAT178" s="225">
        <v>240.95</v>
      </c>
      <c r="AAU178" s="241">
        <f t="shared" si="4651"/>
        <v>0</v>
      </c>
      <c r="AAV178" s="225">
        <v>50</v>
      </c>
      <c r="AAW178" s="225">
        <v>205</v>
      </c>
      <c r="AAX178" s="225">
        <f t="shared" si="4652"/>
        <v>10250</v>
      </c>
      <c r="AAY178" s="225">
        <v>200</v>
      </c>
      <c r="AAZ178" s="225">
        <v>200</v>
      </c>
      <c r="ABA178" s="225">
        <v>40000</v>
      </c>
      <c r="ABB178" s="253"/>
      <c r="ABC178" s="253"/>
      <c r="ABD178" s="253"/>
      <c r="ABE178" s="253"/>
      <c r="ABF178" s="253"/>
      <c r="ABG178" s="253"/>
      <c r="ABH178" s="253"/>
      <c r="ABI178" s="253"/>
      <c r="ABJ178" s="253"/>
      <c r="ABK178" s="253"/>
      <c r="ABL178" s="253"/>
      <c r="ABM178" s="253"/>
      <c r="ABN178" s="253"/>
      <c r="ABO178" s="253"/>
      <c r="ABP178" s="253"/>
      <c r="ABQ178" s="253"/>
      <c r="ABR178" s="253"/>
      <c r="ABS178" s="253"/>
      <c r="ABT178" s="253"/>
      <c r="ABU178" s="253"/>
      <c r="ABV178" s="253"/>
      <c r="ABW178" s="253"/>
      <c r="ABX178" s="253"/>
      <c r="ABY178" s="253"/>
      <c r="ABZ178" s="253"/>
      <c r="ACA178" s="253"/>
      <c r="ACB178" s="253"/>
      <c r="ACC178" s="253"/>
      <c r="ACD178" s="253"/>
      <c r="ACE178" s="253"/>
      <c r="ACF178" s="126"/>
      <c r="ACG178" s="126"/>
      <c r="ACH178" s="126"/>
      <c r="ACI178" s="126"/>
      <c r="ACJ178" s="126"/>
      <c r="ACK178" s="126"/>
      <c r="ACL178" s="126">
        <v>45</v>
      </c>
      <c r="ACM178" s="126">
        <v>9225</v>
      </c>
      <c r="ACN178" s="126">
        <v>142.80000000000001</v>
      </c>
      <c r="ACO178" s="126">
        <v>29274</v>
      </c>
      <c r="ACP178" s="126">
        <v>157.80000000000001</v>
      </c>
      <c r="ACQ178" s="126">
        <v>32349</v>
      </c>
      <c r="ACR178" s="131">
        <v>0</v>
      </c>
      <c r="ACS178" s="227"/>
      <c r="ACT178" s="225">
        <v>215</v>
      </c>
      <c r="ACU178" s="225">
        <f t="shared" si="4653"/>
        <v>0</v>
      </c>
      <c r="ACV178" s="131">
        <v>0</v>
      </c>
      <c r="ACW178" s="227"/>
      <c r="ACX178" s="225">
        <v>215</v>
      </c>
      <c r="ACY178" s="225">
        <f t="shared" si="4654"/>
        <v>0</v>
      </c>
      <c r="ACZ178" s="131">
        <v>0</v>
      </c>
      <c r="ADA178" s="227"/>
      <c r="ADB178" s="225">
        <v>215</v>
      </c>
      <c r="ADC178" s="225">
        <f t="shared" si="4655"/>
        <v>0</v>
      </c>
      <c r="ADD178" s="131">
        <v>0</v>
      </c>
      <c r="ADE178" s="227"/>
      <c r="ADF178" s="225">
        <v>215</v>
      </c>
      <c r="ADG178" s="225">
        <f t="shared" si="4656"/>
        <v>0</v>
      </c>
      <c r="ADH178" s="131">
        <v>0</v>
      </c>
      <c r="ADI178" s="225"/>
      <c r="ADJ178" s="225">
        <v>215</v>
      </c>
      <c r="ADK178" s="225">
        <f t="shared" si="4657"/>
        <v>0</v>
      </c>
      <c r="ADL178" s="131">
        <v>0</v>
      </c>
      <c r="ADM178" s="225"/>
      <c r="ADN178" s="225">
        <v>215</v>
      </c>
      <c r="ADO178" s="225">
        <f t="shared" si="4658"/>
        <v>0</v>
      </c>
      <c r="ADP178" s="131">
        <v>0</v>
      </c>
      <c r="ADQ178" s="225"/>
      <c r="ADR178" s="225">
        <v>215</v>
      </c>
      <c r="ADS178" s="225">
        <f t="shared" si="4659"/>
        <v>0</v>
      </c>
      <c r="ADT178" s="131">
        <v>0</v>
      </c>
      <c r="ADU178" s="225"/>
      <c r="ADV178" s="225">
        <v>215</v>
      </c>
      <c r="ADW178" s="225">
        <f t="shared" si="4660"/>
        <v>0</v>
      </c>
      <c r="ADX178" s="131">
        <v>0</v>
      </c>
      <c r="ADY178" s="225"/>
      <c r="ADZ178" s="225">
        <v>215</v>
      </c>
      <c r="AEA178" s="225">
        <f t="shared" si="4661"/>
        <v>0</v>
      </c>
      <c r="AEB178" s="131">
        <v>12.8</v>
      </c>
      <c r="AEC178" s="225"/>
      <c r="AED178" s="225">
        <v>215</v>
      </c>
      <c r="AEE178" s="225">
        <f t="shared" si="4662"/>
        <v>0</v>
      </c>
      <c r="AEF178" s="131">
        <v>5.4</v>
      </c>
      <c r="AEG178" s="225"/>
      <c r="AEH178" s="225">
        <v>215</v>
      </c>
      <c r="AEI178" s="225">
        <f t="shared" si="4663"/>
        <v>0</v>
      </c>
      <c r="AEJ178" s="131"/>
      <c r="AEK178" s="225"/>
      <c r="AEL178" s="225">
        <v>215</v>
      </c>
      <c r="AEM178" s="225">
        <f t="shared" si="4664"/>
        <v>0</v>
      </c>
      <c r="AEN178" s="131">
        <v>0</v>
      </c>
      <c r="AEO178" s="225"/>
      <c r="AEP178" s="225">
        <v>215</v>
      </c>
      <c r="AEQ178" s="225">
        <f t="shared" si="4665"/>
        <v>0</v>
      </c>
      <c r="AER178" s="131">
        <v>0</v>
      </c>
      <c r="AES178" s="225"/>
      <c r="AET178" s="225">
        <v>215</v>
      </c>
      <c r="AEU178" s="225">
        <f t="shared" si="4666"/>
        <v>0</v>
      </c>
      <c r="AEV178" s="131">
        <v>0</v>
      </c>
      <c r="AEW178" s="225"/>
      <c r="AEX178" s="225">
        <v>215</v>
      </c>
      <c r="AEY178" s="225">
        <f t="shared" si="4667"/>
        <v>0</v>
      </c>
      <c r="AEZ178" s="131">
        <v>0</v>
      </c>
      <c r="AFA178" s="225"/>
      <c r="AFB178" s="225">
        <v>215</v>
      </c>
      <c r="AFC178" s="225">
        <f t="shared" si="4716"/>
        <v>0</v>
      </c>
      <c r="AFD178" s="131">
        <v>0</v>
      </c>
      <c r="AFE178" s="225"/>
      <c r="AFF178" s="225">
        <v>215</v>
      </c>
      <c r="AFG178" s="225">
        <f t="shared" si="4717"/>
        <v>0</v>
      </c>
      <c r="AFH178" s="131">
        <v>0</v>
      </c>
      <c r="AFI178" s="225"/>
      <c r="AFJ178" s="225">
        <v>215</v>
      </c>
      <c r="AFK178" s="225">
        <f t="shared" si="4718"/>
        <v>0</v>
      </c>
      <c r="AFL178" s="131"/>
      <c r="AFM178" s="225"/>
      <c r="AFN178" s="225">
        <v>215</v>
      </c>
      <c r="AFO178" s="225">
        <f t="shared" si="4671"/>
        <v>0</v>
      </c>
      <c r="AFP178" s="225"/>
      <c r="AFQ178" s="225">
        <v>215</v>
      </c>
      <c r="AFR178" s="225">
        <f t="shared" si="4672"/>
        <v>0</v>
      </c>
      <c r="AFS178" s="225">
        <v>20</v>
      </c>
      <c r="AFT178" s="225">
        <v>220</v>
      </c>
      <c r="AFU178" s="225">
        <f t="shared" si="4673"/>
        <v>4400</v>
      </c>
      <c r="AFV178" s="225">
        <v>20</v>
      </c>
      <c r="AFW178" s="225">
        <v>215</v>
      </c>
      <c r="AFX178" s="225">
        <v>4300</v>
      </c>
      <c r="AFY178" s="253">
        <v>0</v>
      </c>
      <c r="AFZ178" s="253">
        <v>0</v>
      </c>
      <c r="AGA178" s="253">
        <v>0</v>
      </c>
      <c r="AGB178" s="253">
        <v>0</v>
      </c>
      <c r="AGC178" s="253">
        <v>0</v>
      </c>
      <c r="AGD178" s="253">
        <v>0</v>
      </c>
      <c r="AGE178" s="253">
        <v>0</v>
      </c>
      <c r="AGF178" s="253">
        <v>0</v>
      </c>
      <c r="AGG178" s="253">
        <v>0</v>
      </c>
      <c r="AGH178" s="253">
        <v>0</v>
      </c>
      <c r="AGI178" s="253">
        <v>0</v>
      </c>
      <c r="AGJ178" s="253">
        <v>0</v>
      </c>
      <c r="AGK178" s="253">
        <v>0</v>
      </c>
      <c r="AGL178" s="253">
        <v>0</v>
      </c>
      <c r="AGM178" s="253">
        <v>0</v>
      </c>
      <c r="AGN178" s="253">
        <v>0</v>
      </c>
      <c r="AGO178" s="253">
        <v>0</v>
      </c>
      <c r="AGP178" s="253">
        <v>0</v>
      </c>
      <c r="AGQ178" s="253">
        <v>0</v>
      </c>
      <c r="AGR178" s="253">
        <v>0</v>
      </c>
      <c r="AGS178" s="253">
        <v>0</v>
      </c>
      <c r="AGT178" s="253">
        <v>0</v>
      </c>
      <c r="AGU178" s="253">
        <v>0</v>
      </c>
      <c r="AGV178" s="253">
        <v>0</v>
      </c>
      <c r="AGW178" s="253">
        <v>0</v>
      </c>
      <c r="AGX178" s="253">
        <v>0</v>
      </c>
      <c r="AGY178" s="253">
        <v>0</v>
      </c>
      <c r="AGZ178" s="253">
        <v>0</v>
      </c>
      <c r="AHA178" s="253">
        <v>0</v>
      </c>
      <c r="AHB178" s="253">
        <v>0</v>
      </c>
      <c r="AHC178" s="128">
        <v>0</v>
      </c>
      <c r="AHD178" s="128">
        <v>0</v>
      </c>
      <c r="AHE178" s="128">
        <v>0</v>
      </c>
      <c r="AHF178" s="128">
        <v>0</v>
      </c>
      <c r="AHG178" s="128">
        <v>0</v>
      </c>
      <c r="AHH178" s="128">
        <v>0</v>
      </c>
      <c r="AHI178" s="128">
        <v>0</v>
      </c>
      <c r="AHJ178" s="128">
        <v>0</v>
      </c>
      <c r="AHK178" s="128">
        <v>12.8</v>
      </c>
      <c r="AHL178" s="128">
        <v>2816</v>
      </c>
      <c r="AHM178" s="128">
        <v>5.4</v>
      </c>
      <c r="AHN178" s="128">
        <v>1188</v>
      </c>
      <c r="AHO178" s="227">
        <f t="shared" si="3063"/>
        <v>0</v>
      </c>
      <c r="AHP178" s="127">
        <f t="shared" si="3064"/>
        <v>50</v>
      </c>
      <c r="AHQ178" s="127">
        <f t="shared" si="3065"/>
        <v>11500</v>
      </c>
      <c r="AHR178" s="227">
        <f t="shared" si="3066"/>
        <v>0</v>
      </c>
      <c r="AHS178" s="127">
        <f t="shared" si="3067"/>
        <v>50</v>
      </c>
      <c r="AHT178" s="127">
        <f t="shared" si="4171"/>
        <v>12750</v>
      </c>
      <c r="AHU178" s="227">
        <f t="shared" si="4172"/>
        <v>0</v>
      </c>
      <c r="AHV178" s="127">
        <f t="shared" si="4173"/>
        <v>30</v>
      </c>
      <c r="AHW178" s="127">
        <f t="shared" si="4174"/>
        <v>7650</v>
      </c>
      <c r="AHX178" s="227">
        <v>0</v>
      </c>
      <c r="AHY178" s="127">
        <f t="shared" si="4175"/>
        <v>40</v>
      </c>
      <c r="AHZ178" s="127">
        <f t="shared" si="3762"/>
        <v>10200</v>
      </c>
      <c r="AIA178" s="227">
        <f t="shared" si="3327"/>
        <v>0</v>
      </c>
      <c r="AIB178" s="127">
        <f t="shared" si="3328"/>
        <v>60</v>
      </c>
      <c r="AIC178" s="127">
        <f t="shared" si="3329"/>
        <v>15300</v>
      </c>
      <c r="AID178" s="227">
        <f t="shared" si="3330"/>
        <v>0</v>
      </c>
      <c r="AIE178" s="127">
        <f t="shared" si="3331"/>
        <v>60</v>
      </c>
      <c r="AIF178" s="127">
        <f t="shared" si="3332"/>
        <v>15300</v>
      </c>
      <c r="AIG178" s="227">
        <f t="shared" si="3333"/>
        <v>6.4</v>
      </c>
      <c r="AIH178" s="127">
        <f t="shared" si="3334"/>
        <v>50</v>
      </c>
      <c r="AII178" s="127">
        <f t="shared" si="3335"/>
        <v>12750</v>
      </c>
      <c r="AIJ178" s="227">
        <f t="shared" si="3336"/>
        <v>22.8</v>
      </c>
      <c r="AIK178" s="127">
        <f t="shared" si="3337"/>
        <v>0</v>
      </c>
      <c r="AIL178" s="127">
        <f t="shared" si="4011"/>
        <v>0</v>
      </c>
      <c r="AIM178" s="227">
        <f t="shared" si="4048"/>
        <v>62.6</v>
      </c>
      <c r="AIN178" s="127">
        <f t="shared" si="4049"/>
        <v>0</v>
      </c>
      <c r="AIO178" s="127">
        <f t="shared" si="4050"/>
        <v>0</v>
      </c>
      <c r="AIP178" s="227">
        <f t="shared" si="4051"/>
        <v>182.40000000000003</v>
      </c>
      <c r="AIQ178" s="127">
        <f t="shared" si="4052"/>
        <v>0</v>
      </c>
      <c r="AIR178" s="127">
        <f t="shared" si="4176"/>
        <v>0</v>
      </c>
      <c r="AIS178" s="227">
        <f t="shared" si="4674"/>
        <v>169.8</v>
      </c>
      <c r="AIT178" s="127">
        <f t="shared" si="4674"/>
        <v>0</v>
      </c>
      <c r="AIU178" s="127">
        <f t="shared" si="4675"/>
        <v>0</v>
      </c>
      <c r="AIV178" s="227">
        <f t="shared" si="4675"/>
        <v>10.4</v>
      </c>
      <c r="AIW178" s="127">
        <f t="shared" si="4675"/>
        <v>0</v>
      </c>
      <c r="AIX178" s="127">
        <f t="shared" si="4676"/>
        <v>0</v>
      </c>
      <c r="AIY178" s="227">
        <f t="shared" si="4676"/>
        <v>17.2</v>
      </c>
      <c r="AIZ178" s="127">
        <f t="shared" si="4676"/>
        <v>0</v>
      </c>
      <c r="AJA178" s="127">
        <f t="shared" si="4677"/>
        <v>0</v>
      </c>
      <c r="AJB178" s="227">
        <f t="shared" si="4677"/>
        <v>0</v>
      </c>
      <c r="AJC178" s="127">
        <f t="shared" si="4677"/>
        <v>0</v>
      </c>
      <c r="AJD178" s="127">
        <f t="shared" si="4678"/>
        <v>0</v>
      </c>
      <c r="AJE178" s="227">
        <f t="shared" si="4678"/>
        <v>0</v>
      </c>
      <c r="AJF178" s="127">
        <f t="shared" si="4678"/>
        <v>0</v>
      </c>
      <c r="AJG178" s="127">
        <f t="shared" si="4679"/>
        <v>0</v>
      </c>
      <c r="AJH178" s="227">
        <f t="shared" si="4679"/>
        <v>0</v>
      </c>
      <c r="AJI178" s="127">
        <f t="shared" si="4679"/>
        <v>0</v>
      </c>
      <c r="AJJ178" s="127">
        <f t="shared" si="4680"/>
        <v>0</v>
      </c>
      <c r="AJK178" s="227">
        <f t="shared" si="4680"/>
        <v>0</v>
      </c>
      <c r="AJL178" s="127">
        <f t="shared" si="4680"/>
        <v>0</v>
      </c>
      <c r="AJM178" s="127">
        <f t="shared" si="4681"/>
        <v>0</v>
      </c>
      <c r="AJN178" s="227">
        <f t="shared" si="4681"/>
        <v>0</v>
      </c>
      <c r="AJO178" s="127">
        <f t="shared" si="4681"/>
        <v>0</v>
      </c>
      <c r="AJP178" s="127">
        <f t="shared" si="4683"/>
        <v>0</v>
      </c>
      <c r="AJQ178" s="227">
        <f t="shared" si="4683"/>
        <v>0</v>
      </c>
      <c r="AJR178" s="127">
        <f>CA178+HB178+LY178+QV178+VS178+AAP178+AFM178</f>
        <v>20</v>
      </c>
      <c r="AJS178" s="127">
        <f t="shared" si="4719"/>
        <v>4341</v>
      </c>
      <c r="AJT178" s="127">
        <f t="shared" si="4719"/>
        <v>0</v>
      </c>
      <c r="AJU178" s="127">
        <f t="shared" si="4720"/>
        <v>0</v>
      </c>
      <c r="AJV178" s="127">
        <f t="shared" si="4720"/>
        <v>100</v>
      </c>
      <c r="AJW178" s="127">
        <f>CI178+HJ178+MG178+RD178+WA178+AAX178+AFU178</f>
        <v>21161.5</v>
      </c>
      <c r="AJX178" s="127">
        <v>240</v>
      </c>
      <c r="AJY178" s="127">
        <v>48641</v>
      </c>
      <c r="AJZ178" s="128">
        <f t="shared" si="3073"/>
        <v>0</v>
      </c>
      <c r="AKA178" s="128">
        <f t="shared" si="3074"/>
        <v>0</v>
      </c>
      <c r="AKB178" s="128">
        <v>0</v>
      </c>
      <c r="AKC178" s="128">
        <v>0</v>
      </c>
      <c r="AKD178" s="128">
        <v>0</v>
      </c>
      <c r="AKE178" s="128">
        <v>0</v>
      </c>
      <c r="AKF178" s="128">
        <f t="shared" si="4177"/>
        <v>0</v>
      </c>
      <c r="AKG178" s="128">
        <f t="shared" si="4178"/>
        <v>0</v>
      </c>
      <c r="AKH178" s="128">
        <f t="shared" si="4179"/>
        <v>0</v>
      </c>
      <c r="AKI178" s="128">
        <f t="shared" si="4348"/>
        <v>0</v>
      </c>
      <c r="AKJ178" s="128">
        <v>8.6</v>
      </c>
      <c r="AKK178" s="128">
        <v>2193</v>
      </c>
      <c r="AKL178" s="128">
        <f t="shared" si="3996"/>
        <v>31.6</v>
      </c>
      <c r="AKM178" s="128">
        <f t="shared" si="3343"/>
        <v>7071.3</v>
      </c>
      <c r="AKN178" s="128">
        <f t="shared" si="4328"/>
        <v>0</v>
      </c>
      <c r="AKO178" s="128">
        <f t="shared" si="4349"/>
        <v>0</v>
      </c>
      <c r="AKP178" s="128">
        <f t="shared" si="4180"/>
        <v>0</v>
      </c>
      <c r="AKQ178" s="128">
        <f t="shared" si="4181"/>
        <v>0</v>
      </c>
      <c r="AKR178" s="128">
        <f t="shared" si="4182"/>
        <v>0</v>
      </c>
      <c r="AKS178" s="128">
        <f t="shared" si="4183"/>
        <v>0</v>
      </c>
      <c r="AKT178" s="128">
        <f t="shared" si="4682"/>
        <v>0</v>
      </c>
      <c r="AKU178" s="128">
        <f t="shared" si="4682"/>
        <v>0</v>
      </c>
      <c r="AKV178" s="128">
        <f t="shared" si="4682"/>
        <v>0</v>
      </c>
      <c r="AKW178" s="128">
        <f t="shared" si="4682"/>
        <v>0</v>
      </c>
      <c r="AKX178" s="128">
        <f t="shared" si="4682"/>
        <v>0</v>
      </c>
      <c r="AKY178" s="128">
        <f t="shared" si="4682"/>
        <v>0</v>
      </c>
      <c r="AKZ178" s="128">
        <f t="shared" si="4682"/>
        <v>0</v>
      </c>
      <c r="ALA178" s="128">
        <f t="shared" si="4682"/>
        <v>0</v>
      </c>
      <c r="ALB178" s="128">
        <f t="shared" si="4682"/>
        <v>0</v>
      </c>
      <c r="ALC178" s="128">
        <f t="shared" si="4682"/>
        <v>0</v>
      </c>
      <c r="ALD178" s="128">
        <f t="shared" si="4682"/>
        <v>0</v>
      </c>
      <c r="ALE178" s="128">
        <f t="shared" si="4682"/>
        <v>0</v>
      </c>
      <c r="ALF178" s="128">
        <f t="shared" si="4682"/>
        <v>6.4</v>
      </c>
      <c r="ALG178" s="128">
        <f t="shared" si="4682"/>
        <v>1389.12</v>
      </c>
      <c r="ALH178" s="128">
        <f t="shared" si="4682"/>
        <v>22.8</v>
      </c>
      <c r="ALI178" s="128">
        <f>DW178+IW178+NT178+SQ178+XN178+ACK178+AHH178</f>
        <v>4948.74</v>
      </c>
      <c r="ALJ178" s="128">
        <f t="shared" si="4721"/>
        <v>62.6</v>
      </c>
      <c r="ALK178" s="128">
        <f t="shared" si="4721"/>
        <v>13045.08</v>
      </c>
      <c r="ALL178" s="128">
        <f>DZ178+IY178+NV178+SS178+XP178+ACM178+AHJ178</f>
        <v>13045.08</v>
      </c>
      <c r="ALM178" s="128">
        <v>182.40000000000003</v>
      </c>
      <c r="ALN178" s="128">
        <v>37907.839999999997</v>
      </c>
      <c r="ALO178" s="128">
        <v>37907.839999999997</v>
      </c>
      <c r="ALP178" s="128">
        <v>169.8</v>
      </c>
      <c r="ALQ178" s="128">
        <v>35039.32</v>
      </c>
      <c r="ALR178" s="128">
        <v>35039.32</v>
      </c>
    </row>
    <row r="179" spans="1:1006" s="115" customFormat="1" ht="18" customHeight="1" outlineLevel="1" x14ac:dyDescent="0.25">
      <c r="A179" s="120"/>
      <c r="B179" s="120"/>
      <c r="C179" s="296" t="s">
        <v>505</v>
      </c>
      <c r="D179" s="140"/>
      <c r="E179" s="207">
        <v>50</v>
      </c>
      <c r="F179" s="207"/>
      <c r="G179" s="226"/>
      <c r="H179" s="226"/>
      <c r="I179" s="208"/>
      <c r="J179" s="207"/>
      <c r="K179" s="226"/>
      <c r="L179" s="226"/>
      <c r="M179" s="208"/>
      <c r="N179" s="207"/>
      <c r="O179" s="226"/>
      <c r="P179" s="226"/>
      <c r="Q179" s="208"/>
      <c r="R179" s="207">
        <v>0</v>
      </c>
      <c r="S179" s="226"/>
      <c r="T179" s="226"/>
      <c r="U179" s="208"/>
      <c r="V179" s="207">
        <v>0</v>
      </c>
      <c r="W179" s="226"/>
      <c r="X179" s="226"/>
      <c r="Y179" s="208"/>
      <c r="Z179" s="207">
        <v>0</v>
      </c>
      <c r="AA179" s="226"/>
      <c r="AB179" s="226"/>
      <c r="AC179" s="208"/>
      <c r="AD179" s="207">
        <v>0</v>
      </c>
      <c r="AE179" s="226"/>
      <c r="AF179" s="226"/>
      <c r="AG179" s="208"/>
      <c r="AH179" s="207">
        <v>0</v>
      </c>
      <c r="AI179" s="226"/>
      <c r="AJ179" s="226"/>
      <c r="AK179" s="208"/>
      <c r="AL179" s="207">
        <v>0</v>
      </c>
      <c r="AM179" s="226"/>
      <c r="AN179" s="226"/>
      <c r="AO179" s="208"/>
      <c r="AP179" s="207">
        <v>0</v>
      </c>
      <c r="AQ179" s="226"/>
      <c r="AR179" s="226"/>
      <c r="AS179" s="208"/>
      <c r="AT179" s="207">
        <v>0</v>
      </c>
      <c r="AU179" s="226"/>
      <c r="AV179" s="226"/>
      <c r="AW179" s="208"/>
      <c r="AX179" s="207">
        <v>0</v>
      </c>
      <c r="AY179" s="226"/>
      <c r="AZ179" s="226"/>
      <c r="BA179" s="208"/>
      <c r="BB179" s="207">
        <v>0</v>
      </c>
      <c r="BC179" s="226"/>
      <c r="BD179" s="226"/>
      <c r="BE179" s="208"/>
      <c r="BF179" s="207">
        <v>0</v>
      </c>
      <c r="BG179" s="226"/>
      <c r="BH179" s="226"/>
      <c r="BI179" s="208"/>
      <c r="BJ179" s="207">
        <v>0</v>
      </c>
      <c r="BK179" s="226"/>
      <c r="BL179" s="226"/>
      <c r="BM179" s="208"/>
      <c r="BN179" s="207"/>
      <c r="BO179" s="226"/>
      <c r="BP179" s="226"/>
      <c r="BQ179" s="208"/>
      <c r="BR179" s="207"/>
      <c r="BS179" s="226"/>
      <c r="BT179" s="226"/>
      <c r="BU179" s="208"/>
      <c r="BV179" s="207"/>
      <c r="BW179" s="226"/>
      <c r="BX179" s="226"/>
      <c r="BY179" s="208"/>
      <c r="BZ179" s="207"/>
      <c r="CA179" s="226"/>
      <c r="CB179" s="226"/>
      <c r="CC179" s="208"/>
      <c r="CD179" s="226"/>
      <c r="CE179" s="226"/>
      <c r="CF179" s="208"/>
      <c r="CG179" s="226"/>
      <c r="CH179" s="226"/>
      <c r="CI179" s="226">
        <f t="shared" si="4684"/>
        <v>0</v>
      </c>
      <c r="CJ179" s="226"/>
      <c r="CK179" s="226"/>
      <c r="CL179" s="226"/>
      <c r="CM179" s="253"/>
      <c r="CN179" s="253"/>
      <c r="CO179" s="253"/>
      <c r="CP179" s="253"/>
      <c r="CQ179" s="253">
        <v>0</v>
      </c>
      <c r="CR179" s="253">
        <v>0</v>
      </c>
      <c r="CS179" s="253">
        <v>0</v>
      </c>
      <c r="CT179" s="253">
        <v>0</v>
      </c>
      <c r="CU179" s="253">
        <v>0</v>
      </c>
      <c r="CV179" s="253">
        <v>0</v>
      </c>
      <c r="CW179" s="253">
        <v>0</v>
      </c>
      <c r="CX179" s="253">
        <v>0</v>
      </c>
      <c r="CY179" s="253">
        <v>0</v>
      </c>
      <c r="CZ179" s="253">
        <v>0</v>
      </c>
      <c r="DA179" s="253">
        <v>0</v>
      </c>
      <c r="DB179" s="253">
        <v>0</v>
      </c>
      <c r="DC179" s="253">
        <v>0</v>
      </c>
      <c r="DD179" s="253">
        <v>0</v>
      </c>
      <c r="DE179" s="253"/>
      <c r="DF179" s="253"/>
      <c r="DG179" s="253"/>
      <c r="DH179" s="253"/>
      <c r="DI179" s="253"/>
      <c r="DJ179" s="253"/>
      <c r="DK179" s="253"/>
      <c r="DL179" s="253"/>
      <c r="DM179" s="253">
        <v>0</v>
      </c>
      <c r="DN179" s="253">
        <v>0</v>
      </c>
      <c r="DO179" s="253">
        <v>0</v>
      </c>
      <c r="DP179" s="253">
        <v>0</v>
      </c>
      <c r="DQ179" s="253">
        <v>0</v>
      </c>
      <c r="DR179" s="253">
        <v>0</v>
      </c>
      <c r="DS179" s="253">
        <v>0</v>
      </c>
      <c r="DT179" s="253">
        <v>0</v>
      </c>
      <c r="DU179" s="253">
        <v>0</v>
      </c>
      <c r="DV179" s="253">
        <v>0</v>
      </c>
      <c r="DW179" s="253">
        <v>0</v>
      </c>
      <c r="DX179" s="253">
        <v>0</v>
      </c>
      <c r="DY179" s="253">
        <v>0</v>
      </c>
      <c r="DZ179" s="253">
        <v>0</v>
      </c>
      <c r="EA179" s="126">
        <v>0</v>
      </c>
      <c r="EB179" s="126">
        <v>0</v>
      </c>
      <c r="EC179" s="126">
        <v>0</v>
      </c>
      <c r="ED179" s="126">
        <v>0</v>
      </c>
      <c r="EE179" s="126">
        <v>0</v>
      </c>
      <c r="EF179" s="126">
        <v>0</v>
      </c>
      <c r="EG179" s="131">
        <v>0</v>
      </c>
      <c r="EH179" s="225"/>
      <c r="EI179" s="225">
        <v>215</v>
      </c>
      <c r="EJ179" s="225">
        <f t="shared" si="4685"/>
        <v>0</v>
      </c>
      <c r="EK179" s="131">
        <v>0</v>
      </c>
      <c r="EL179" s="225"/>
      <c r="EM179" s="225">
        <v>215</v>
      </c>
      <c r="EN179" s="225">
        <f t="shared" si="4686"/>
        <v>0</v>
      </c>
      <c r="EO179" s="131">
        <v>0</v>
      </c>
      <c r="EP179" s="225"/>
      <c r="EQ179" s="225">
        <v>215</v>
      </c>
      <c r="ER179" s="225">
        <f t="shared" si="4687"/>
        <v>0</v>
      </c>
      <c r="ES179" s="131">
        <v>0</v>
      </c>
      <c r="ET179" s="225"/>
      <c r="EU179" s="225">
        <v>215</v>
      </c>
      <c r="EV179" s="225">
        <f t="shared" si="4688"/>
        <v>0</v>
      </c>
      <c r="EW179" s="131">
        <v>0</v>
      </c>
      <c r="EX179" s="225"/>
      <c r="EY179" s="225">
        <v>215</v>
      </c>
      <c r="EZ179" s="225">
        <f t="shared" si="4689"/>
        <v>0</v>
      </c>
      <c r="FA179" s="131">
        <v>0</v>
      </c>
      <c r="FB179" s="225"/>
      <c r="FC179" s="225">
        <v>215</v>
      </c>
      <c r="FD179" s="225">
        <f t="shared" si="4690"/>
        <v>0</v>
      </c>
      <c r="FE179" s="131">
        <v>0</v>
      </c>
      <c r="FF179" s="225"/>
      <c r="FG179" s="225">
        <v>215</v>
      </c>
      <c r="FH179" s="225">
        <f t="shared" si="4691"/>
        <v>0</v>
      </c>
      <c r="FI179" s="131">
        <v>0</v>
      </c>
      <c r="FJ179" s="225"/>
      <c r="FK179" s="225"/>
      <c r="FL179" s="225">
        <f t="shared" si="4692"/>
        <v>0</v>
      </c>
      <c r="FM179" s="131">
        <v>0</v>
      </c>
      <c r="FN179" s="225"/>
      <c r="FO179" s="225"/>
      <c r="FP179" s="225">
        <f t="shared" si="4693"/>
        <v>0</v>
      </c>
      <c r="FQ179" s="131">
        <v>0</v>
      </c>
      <c r="FR179" s="225"/>
      <c r="FS179" s="225"/>
      <c r="FT179" s="225">
        <f t="shared" si="4694"/>
        <v>0</v>
      </c>
      <c r="FU179" s="131">
        <v>0.6</v>
      </c>
      <c r="FV179" s="225"/>
      <c r="FW179" s="225"/>
      <c r="FX179" s="225">
        <f t="shared" si="4695"/>
        <v>0</v>
      </c>
      <c r="FY179" s="131">
        <v>1.2</v>
      </c>
      <c r="FZ179" s="225"/>
      <c r="GA179" s="225"/>
      <c r="GB179" s="225">
        <f t="shared" si="4696"/>
        <v>0</v>
      </c>
      <c r="GC179" s="131">
        <v>2</v>
      </c>
      <c r="GD179" s="225"/>
      <c r="GE179" s="225"/>
      <c r="GF179" s="225">
        <f t="shared" si="4697"/>
        <v>0</v>
      </c>
      <c r="GG179" s="131">
        <v>0</v>
      </c>
      <c r="GH179" s="225"/>
      <c r="GI179" s="225"/>
      <c r="GJ179" s="225">
        <f t="shared" si="4698"/>
        <v>0</v>
      </c>
      <c r="GK179" s="131">
        <v>0</v>
      </c>
      <c r="GL179" s="225"/>
      <c r="GM179" s="225"/>
      <c r="GN179" s="225">
        <f>GL179*GM179</f>
        <v>0</v>
      </c>
      <c r="GO179" s="131"/>
      <c r="GP179" s="225"/>
      <c r="GQ179" s="225"/>
      <c r="GR179" s="225">
        <f t="shared" si="4699"/>
        <v>0</v>
      </c>
      <c r="GS179" s="131"/>
      <c r="GT179" s="225"/>
      <c r="GU179" s="225"/>
      <c r="GV179" s="225">
        <f t="shared" si="4700"/>
        <v>0</v>
      </c>
      <c r="GW179" s="131"/>
      <c r="GX179" s="225"/>
      <c r="GY179" s="225"/>
      <c r="GZ179" s="225">
        <f t="shared" si="4701"/>
        <v>0</v>
      </c>
      <c r="HA179" s="131"/>
      <c r="HB179" s="225"/>
      <c r="HC179" s="225"/>
      <c r="HD179" s="225">
        <f t="shared" si="4702"/>
        <v>0</v>
      </c>
      <c r="HE179" s="225"/>
      <c r="HF179" s="225"/>
      <c r="HG179" s="225">
        <f t="shared" si="4703"/>
        <v>0</v>
      </c>
      <c r="HH179" s="225"/>
      <c r="HI179" s="225"/>
      <c r="HJ179" s="225">
        <f t="shared" si="4704"/>
        <v>0</v>
      </c>
      <c r="HK179" s="225"/>
      <c r="HL179" s="225"/>
      <c r="HM179" s="225"/>
      <c r="HN179" s="253">
        <v>0</v>
      </c>
      <c r="HO179" s="253">
        <v>0</v>
      </c>
      <c r="HP179" s="253">
        <v>0</v>
      </c>
      <c r="HQ179" s="253">
        <v>0</v>
      </c>
      <c r="HR179" s="253">
        <v>0</v>
      </c>
      <c r="HS179" s="253">
        <v>0</v>
      </c>
      <c r="HT179" s="253">
        <v>0</v>
      </c>
      <c r="HU179" s="253">
        <v>0</v>
      </c>
      <c r="HV179" s="253">
        <v>0</v>
      </c>
      <c r="HW179" s="253">
        <v>0</v>
      </c>
      <c r="HX179" s="253">
        <v>0</v>
      </c>
      <c r="HY179" s="253">
        <v>0</v>
      </c>
      <c r="HZ179" s="253">
        <v>0</v>
      </c>
      <c r="IA179" s="253">
        <v>0</v>
      </c>
      <c r="IB179" s="253">
        <v>0</v>
      </c>
      <c r="IC179" s="253">
        <v>0</v>
      </c>
      <c r="ID179" s="253">
        <v>0</v>
      </c>
      <c r="IE179" s="253">
        <v>0</v>
      </c>
      <c r="IF179" s="253">
        <v>0</v>
      </c>
      <c r="IG179" s="253">
        <v>0</v>
      </c>
      <c r="IH179" s="253">
        <v>0</v>
      </c>
      <c r="II179" s="253">
        <v>0</v>
      </c>
      <c r="IJ179" s="253">
        <v>0</v>
      </c>
      <c r="IK179" s="253">
        <v>0</v>
      </c>
      <c r="IL179" s="253">
        <v>0</v>
      </c>
      <c r="IM179" s="253">
        <v>0</v>
      </c>
      <c r="IN179" s="253">
        <v>0</v>
      </c>
      <c r="IO179" s="253">
        <v>0</v>
      </c>
      <c r="IP179" s="253">
        <v>0</v>
      </c>
      <c r="IQ179" s="253">
        <v>0</v>
      </c>
      <c r="IR179" s="265">
        <v>0</v>
      </c>
      <c r="IS179" s="265">
        <v>0</v>
      </c>
      <c r="IT179" s="265">
        <v>0</v>
      </c>
      <c r="IU179" s="265">
        <v>0</v>
      </c>
      <c r="IV179" s="265">
        <v>0</v>
      </c>
      <c r="IW179" s="265">
        <v>0</v>
      </c>
      <c r="IX179" s="265">
        <v>0</v>
      </c>
      <c r="IY179" s="265">
        <v>0</v>
      </c>
      <c r="IZ179" s="128">
        <v>0</v>
      </c>
      <c r="JA179" s="128">
        <v>0</v>
      </c>
      <c r="JB179" s="128">
        <v>0.6</v>
      </c>
      <c r="JC179" s="128">
        <v>110.85</v>
      </c>
      <c r="JD179" s="227"/>
      <c r="JE179" s="225"/>
      <c r="JF179" s="227"/>
      <c r="JG179" s="228">
        <f t="shared" si="4570"/>
        <v>0</v>
      </c>
      <c r="JH179" s="227"/>
      <c r="JI179" s="225"/>
      <c r="JJ179" s="227"/>
      <c r="JK179" s="228">
        <f t="shared" si="4571"/>
        <v>0</v>
      </c>
      <c r="JL179" s="227"/>
      <c r="JM179" s="225"/>
      <c r="JN179" s="227"/>
      <c r="JO179" s="228">
        <f t="shared" si="4572"/>
        <v>0</v>
      </c>
      <c r="JP179" s="227"/>
      <c r="JQ179" s="225"/>
      <c r="JR179" s="227"/>
      <c r="JS179" s="228">
        <f t="shared" si="4573"/>
        <v>0</v>
      </c>
      <c r="JT179" s="227"/>
      <c r="JU179" s="225"/>
      <c r="JV179" s="227"/>
      <c r="JW179" s="228">
        <f t="shared" si="4574"/>
        <v>0</v>
      </c>
      <c r="JX179" s="227"/>
      <c r="JY179" s="225"/>
      <c r="JZ179" s="227"/>
      <c r="KA179" s="228">
        <f t="shared" si="4575"/>
        <v>0</v>
      </c>
      <c r="KB179" s="227"/>
      <c r="KC179" s="227"/>
      <c r="KD179" s="227"/>
      <c r="KE179" s="228">
        <f t="shared" si="4576"/>
        <v>0</v>
      </c>
      <c r="KF179" s="227"/>
      <c r="KG179" s="227"/>
      <c r="KH179" s="227"/>
      <c r="KI179" s="228">
        <f t="shared" si="4577"/>
        <v>0</v>
      </c>
      <c r="KJ179" s="227"/>
      <c r="KK179" s="227"/>
      <c r="KL179" s="227"/>
      <c r="KM179" s="228">
        <f t="shared" si="4578"/>
        <v>0</v>
      </c>
      <c r="KN179" s="227">
        <v>2</v>
      </c>
      <c r="KO179" s="227"/>
      <c r="KP179" s="227"/>
      <c r="KQ179" s="228">
        <f t="shared" si="4579"/>
        <v>0</v>
      </c>
      <c r="KR179" s="227"/>
      <c r="KS179" s="227"/>
      <c r="KT179" s="227"/>
      <c r="KU179" s="228">
        <f t="shared" si="4580"/>
        <v>0</v>
      </c>
      <c r="KV179" s="227"/>
      <c r="KW179" s="227"/>
      <c r="KX179" s="227"/>
      <c r="KY179" s="228">
        <f t="shared" si="4581"/>
        <v>0</v>
      </c>
      <c r="KZ179" s="227">
        <v>0</v>
      </c>
      <c r="LA179" s="227"/>
      <c r="LB179" s="227"/>
      <c r="LC179" s="228">
        <f t="shared" si="4582"/>
        <v>0</v>
      </c>
      <c r="LD179" s="227"/>
      <c r="LE179" s="227"/>
      <c r="LF179" s="227"/>
      <c r="LG179" s="228">
        <f t="shared" si="4583"/>
        <v>0</v>
      </c>
      <c r="LH179" s="227"/>
      <c r="LI179" s="227"/>
      <c r="LJ179" s="227"/>
      <c r="LK179" s="228">
        <f t="shared" si="4584"/>
        <v>0</v>
      </c>
      <c r="LL179" s="227"/>
      <c r="LM179" s="227"/>
      <c r="LN179" s="227"/>
      <c r="LO179" s="228">
        <f t="shared" si="4705"/>
        <v>0</v>
      </c>
      <c r="LP179" s="227"/>
      <c r="LQ179" s="227"/>
      <c r="LR179" s="227"/>
      <c r="LS179" s="228">
        <f t="shared" si="4706"/>
        <v>0</v>
      </c>
      <c r="LT179" s="227"/>
      <c r="LU179" s="227"/>
      <c r="LV179" s="227"/>
      <c r="LW179" s="228">
        <f t="shared" si="4707"/>
        <v>0</v>
      </c>
      <c r="LX179" s="227"/>
      <c r="LY179" s="227"/>
      <c r="LZ179" s="227"/>
      <c r="MA179" s="228">
        <f t="shared" si="4588"/>
        <v>0</v>
      </c>
      <c r="MB179" s="227"/>
      <c r="MC179" s="227"/>
      <c r="MD179" s="228">
        <f t="shared" si="4589"/>
        <v>0</v>
      </c>
      <c r="ME179" s="227"/>
      <c r="MF179" s="227">
        <v>215</v>
      </c>
      <c r="MG179" s="228">
        <f t="shared" si="4708"/>
        <v>0</v>
      </c>
      <c r="MH179" s="228"/>
      <c r="MI179" s="228">
        <v>200</v>
      </c>
      <c r="MJ179" s="228">
        <v>0</v>
      </c>
      <c r="MK179" s="253"/>
      <c r="ML179" s="253"/>
      <c r="MM179" s="253"/>
      <c r="MN179" s="253"/>
      <c r="MO179" s="253"/>
      <c r="MP179" s="253"/>
      <c r="MQ179" s="253"/>
      <c r="MR179" s="253"/>
      <c r="MS179" s="253"/>
      <c r="MT179" s="253"/>
      <c r="MU179" s="253"/>
      <c r="MV179" s="253"/>
      <c r="MW179" s="253"/>
      <c r="MX179" s="253"/>
      <c r="MY179" s="253"/>
      <c r="MZ179" s="253"/>
      <c r="NA179" s="253"/>
      <c r="NB179" s="253"/>
      <c r="NC179" s="253"/>
      <c r="ND179" s="253"/>
      <c r="NE179" s="253"/>
      <c r="NF179" s="253"/>
      <c r="NG179" s="253"/>
      <c r="NH179" s="253"/>
      <c r="NI179" s="253"/>
      <c r="NJ179" s="253"/>
      <c r="NK179" s="253"/>
      <c r="NL179" s="253"/>
      <c r="NM179" s="253"/>
      <c r="NN179" s="253"/>
      <c r="NO179" s="125"/>
      <c r="NP179" s="125"/>
      <c r="NQ179" s="125"/>
      <c r="NR179" s="125"/>
      <c r="NS179" s="125"/>
      <c r="NT179" s="125"/>
      <c r="NU179" s="125"/>
      <c r="NV179" s="125"/>
      <c r="NW179" s="125">
        <v>2</v>
      </c>
      <c r="NX179" s="125">
        <v>430</v>
      </c>
      <c r="NY179" s="125"/>
      <c r="NZ179" s="125"/>
      <c r="OA179" s="228"/>
      <c r="OB179" s="225"/>
      <c r="OC179" s="225"/>
      <c r="OD179" s="225">
        <f t="shared" si="4590"/>
        <v>0</v>
      </c>
      <c r="OE179" s="228"/>
      <c r="OF179" s="225"/>
      <c r="OG179" s="225"/>
      <c r="OH179" s="225">
        <f t="shared" si="4591"/>
        <v>0</v>
      </c>
      <c r="OI179" s="228"/>
      <c r="OJ179" s="225"/>
      <c r="OK179" s="225"/>
      <c r="OL179" s="225">
        <f t="shared" si="4592"/>
        <v>0</v>
      </c>
      <c r="OM179" s="228"/>
      <c r="ON179" s="225"/>
      <c r="OO179" s="225"/>
      <c r="OP179" s="225">
        <f t="shared" si="4593"/>
        <v>0</v>
      </c>
      <c r="OQ179" s="228"/>
      <c r="OR179" s="225"/>
      <c r="OS179" s="225"/>
      <c r="OT179" s="225">
        <f t="shared" si="4594"/>
        <v>0</v>
      </c>
      <c r="OU179" s="228"/>
      <c r="OV179" s="225"/>
      <c r="OW179" s="225"/>
      <c r="OX179" s="225">
        <f t="shared" si="4595"/>
        <v>0</v>
      </c>
      <c r="OY179" s="228"/>
      <c r="OZ179" s="225"/>
      <c r="PA179" s="225"/>
      <c r="PB179" s="225">
        <f t="shared" si="4596"/>
        <v>0</v>
      </c>
      <c r="PC179" s="228"/>
      <c r="PD179" s="225"/>
      <c r="PE179" s="225"/>
      <c r="PF179" s="225">
        <f t="shared" si="4597"/>
        <v>0</v>
      </c>
      <c r="PG179" s="228"/>
      <c r="PH179" s="225"/>
      <c r="PI179" s="225"/>
      <c r="PJ179" s="225">
        <f t="shared" si="4598"/>
        <v>0</v>
      </c>
      <c r="PK179" s="228"/>
      <c r="PL179" s="225"/>
      <c r="PM179" s="225"/>
      <c r="PN179" s="225">
        <f t="shared" si="4599"/>
        <v>0</v>
      </c>
      <c r="PO179" s="228"/>
      <c r="PP179" s="225"/>
      <c r="PQ179" s="225"/>
      <c r="PR179" s="225">
        <f t="shared" si="4600"/>
        <v>0</v>
      </c>
      <c r="PS179" s="228"/>
      <c r="PT179" s="225"/>
      <c r="PU179" s="225"/>
      <c r="PV179" s="225">
        <f t="shared" si="4601"/>
        <v>0</v>
      </c>
      <c r="PW179" s="228"/>
      <c r="PX179" s="225"/>
      <c r="PY179" s="225"/>
      <c r="PZ179" s="225">
        <f t="shared" si="4602"/>
        <v>0</v>
      </c>
      <c r="QA179" s="228"/>
      <c r="QB179" s="225"/>
      <c r="QC179" s="225"/>
      <c r="QD179" s="225">
        <f t="shared" si="4603"/>
        <v>0</v>
      </c>
      <c r="QE179" s="228"/>
      <c r="QF179" s="225"/>
      <c r="QG179" s="225"/>
      <c r="QH179" s="225">
        <f t="shared" si="4604"/>
        <v>0</v>
      </c>
      <c r="QI179" s="228"/>
      <c r="QJ179" s="225"/>
      <c r="QK179" s="225"/>
      <c r="QL179" s="225">
        <f t="shared" si="4605"/>
        <v>0</v>
      </c>
      <c r="QM179" s="228"/>
      <c r="QN179" s="225"/>
      <c r="QO179" s="225"/>
      <c r="QP179" s="225">
        <f t="shared" si="4606"/>
        <v>0</v>
      </c>
      <c r="QQ179" s="228"/>
      <c r="QR179" s="225"/>
      <c r="QS179" s="225"/>
      <c r="QT179" s="225">
        <f t="shared" si="4709"/>
        <v>0</v>
      </c>
      <c r="QU179" s="228"/>
      <c r="QV179" s="225"/>
      <c r="QW179" s="225"/>
      <c r="QX179" s="225">
        <f t="shared" si="4608"/>
        <v>0</v>
      </c>
      <c r="QY179" s="225"/>
      <c r="QZ179" s="225"/>
      <c r="RA179" s="225">
        <f t="shared" si="4609"/>
        <v>0</v>
      </c>
      <c r="RB179" s="225"/>
      <c r="RC179" s="225"/>
      <c r="RD179" s="225">
        <f t="shared" si="4610"/>
        <v>0</v>
      </c>
      <c r="RE179" s="225"/>
      <c r="RF179" s="225"/>
      <c r="RG179" s="225"/>
      <c r="RH179" s="253"/>
      <c r="RI179" s="253"/>
      <c r="RJ179" s="253"/>
      <c r="RK179" s="253"/>
      <c r="RL179" s="253"/>
      <c r="RM179" s="253"/>
      <c r="RN179" s="253"/>
      <c r="RO179" s="253"/>
      <c r="RP179" s="253"/>
      <c r="RQ179" s="253"/>
      <c r="RR179" s="253"/>
      <c r="RS179" s="253"/>
      <c r="RT179" s="253"/>
      <c r="RU179" s="253"/>
      <c r="RV179" s="253"/>
      <c r="RW179" s="253"/>
      <c r="RX179" s="253"/>
      <c r="RY179" s="253"/>
      <c r="RZ179" s="253"/>
      <c r="SA179" s="253"/>
      <c r="SB179" s="253"/>
      <c r="SC179" s="253"/>
      <c r="SD179" s="253"/>
      <c r="SE179" s="253"/>
      <c r="SF179" s="253"/>
      <c r="SG179" s="253"/>
      <c r="SH179" s="253"/>
      <c r="SI179" s="253"/>
      <c r="SJ179" s="253"/>
      <c r="SK179" s="253"/>
      <c r="SL179" s="125"/>
      <c r="SM179" s="125"/>
      <c r="SN179" s="125"/>
      <c r="SO179" s="125"/>
      <c r="SP179" s="125"/>
      <c r="SQ179" s="125"/>
      <c r="SR179" s="125"/>
      <c r="SS179" s="125"/>
      <c r="ST179" s="125"/>
      <c r="SU179" s="125"/>
      <c r="SV179" s="125"/>
      <c r="SW179" s="125"/>
      <c r="SX179" s="228"/>
      <c r="SY179" s="240">
        <v>50</v>
      </c>
      <c r="SZ179" s="225">
        <v>230</v>
      </c>
      <c r="TA179" s="225">
        <f t="shared" si="4611"/>
        <v>11500</v>
      </c>
      <c r="TB179" s="228"/>
      <c r="TC179" s="240">
        <v>50</v>
      </c>
      <c r="TD179" s="225">
        <v>255</v>
      </c>
      <c r="TE179" s="225">
        <f t="shared" si="4612"/>
        <v>12750</v>
      </c>
      <c r="TF179" s="228"/>
      <c r="TG179" s="240">
        <v>40</v>
      </c>
      <c r="TH179" s="225">
        <v>255</v>
      </c>
      <c r="TI179" s="225">
        <f t="shared" si="4613"/>
        <v>10200</v>
      </c>
      <c r="TJ179" s="228"/>
      <c r="TK179" s="240">
        <v>60</v>
      </c>
      <c r="TL179" s="225">
        <v>255</v>
      </c>
      <c r="TM179" s="225">
        <f t="shared" si="4614"/>
        <v>15300</v>
      </c>
      <c r="TN179" s="228"/>
      <c r="TO179" s="240">
        <v>100</v>
      </c>
      <c r="TP179" s="225">
        <v>255</v>
      </c>
      <c r="TQ179" s="225">
        <f t="shared" si="4615"/>
        <v>25500</v>
      </c>
      <c r="TR179" s="228"/>
      <c r="TS179" s="240">
        <v>100</v>
      </c>
      <c r="TT179" s="225">
        <v>255</v>
      </c>
      <c r="TU179" s="225">
        <f t="shared" si="4616"/>
        <v>25500</v>
      </c>
      <c r="TV179" s="228">
        <v>11.6</v>
      </c>
      <c r="TW179" s="240">
        <v>100</v>
      </c>
      <c r="TX179" s="225">
        <v>255</v>
      </c>
      <c r="TY179" s="225">
        <f t="shared" si="4617"/>
        <v>25500</v>
      </c>
      <c r="TZ179" s="228">
        <v>13.4</v>
      </c>
      <c r="UA179" s="219">
        <v>0</v>
      </c>
      <c r="UB179" s="225">
        <v>214.28</v>
      </c>
      <c r="UC179" s="225">
        <f t="shared" si="4618"/>
        <v>0</v>
      </c>
      <c r="UD179" s="228">
        <v>19.600000000000001</v>
      </c>
      <c r="UE179" s="219">
        <v>0</v>
      </c>
      <c r="UF179" s="225">
        <v>214.28</v>
      </c>
      <c r="UG179" s="225">
        <f t="shared" si="4619"/>
        <v>0</v>
      </c>
      <c r="UH179" s="228">
        <v>13</v>
      </c>
      <c r="UI179" s="219">
        <v>100</v>
      </c>
      <c r="UJ179" s="225">
        <v>214.28</v>
      </c>
      <c r="UK179" s="225">
        <f t="shared" si="4620"/>
        <v>21428</v>
      </c>
      <c r="UL179" s="228">
        <v>8.4</v>
      </c>
      <c r="UM179" s="219">
        <v>100</v>
      </c>
      <c r="UN179" s="225">
        <v>214.28</v>
      </c>
      <c r="UO179" s="225">
        <f t="shared" si="4621"/>
        <v>21428</v>
      </c>
      <c r="UP179" s="228">
        <v>10.199999999999999</v>
      </c>
      <c r="UQ179" s="207"/>
      <c r="UR179" s="225">
        <v>214.28</v>
      </c>
      <c r="US179" s="225">
        <f t="shared" si="4622"/>
        <v>0</v>
      </c>
      <c r="UT179" s="228">
        <v>23.2</v>
      </c>
      <c r="UU179" s="207"/>
      <c r="UV179" s="225">
        <v>214.28</v>
      </c>
      <c r="UW179" s="225">
        <f t="shared" si="4623"/>
        <v>0</v>
      </c>
      <c r="UX179" s="228"/>
      <c r="UY179" s="207"/>
      <c r="UZ179" s="225">
        <v>214.28</v>
      </c>
      <c r="VA179" s="225">
        <f t="shared" si="4624"/>
        <v>0</v>
      </c>
      <c r="VB179" s="228"/>
      <c r="VC179" s="207"/>
      <c r="VD179" s="225">
        <v>214.28</v>
      </c>
      <c r="VE179" s="225">
        <f t="shared" si="4625"/>
        <v>0</v>
      </c>
      <c r="VF179" s="228"/>
      <c r="VG179" s="207"/>
      <c r="VH179" s="225">
        <v>214.28</v>
      </c>
      <c r="VI179" s="225">
        <f t="shared" si="4710"/>
        <v>0</v>
      </c>
      <c r="VJ179" s="228"/>
      <c r="VK179" s="206"/>
      <c r="VL179" s="225">
        <v>214.28</v>
      </c>
      <c r="VM179" s="225">
        <f t="shared" si="4711"/>
        <v>0</v>
      </c>
      <c r="VN179" s="228"/>
      <c r="VO179" s="206"/>
      <c r="VP179" s="225">
        <v>214.28</v>
      </c>
      <c r="VQ179" s="225">
        <f t="shared" si="4712"/>
        <v>0</v>
      </c>
      <c r="VR179" s="228"/>
      <c r="VS179" s="206">
        <v>20</v>
      </c>
      <c r="VT179" s="225">
        <v>214.28</v>
      </c>
      <c r="VU179" s="225">
        <f t="shared" si="4629"/>
        <v>4285.6000000000004</v>
      </c>
      <c r="VV179" s="225"/>
      <c r="VW179" s="225">
        <v>214.28</v>
      </c>
      <c r="VX179" s="225">
        <f t="shared" si="4630"/>
        <v>0</v>
      </c>
      <c r="VY179" s="225">
        <v>20</v>
      </c>
      <c r="VZ179" s="225">
        <v>214.28</v>
      </c>
      <c r="WA179" s="225">
        <f t="shared" si="4631"/>
        <v>4285.6000000000004</v>
      </c>
      <c r="WB179" s="225">
        <v>20</v>
      </c>
      <c r="WC179" s="225">
        <v>214.28</v>
      </c>
      <c r="WD179" s="225">
        <v>4285.6000000000004</v>
      </c>
      <c r="WE179" s="253"/>
      <c r="WF179" s="253"/>
      <c r="WG179" s="253"/>
      <c r="WH179" s="253"/>
      <c r="WI179" s="253"/>
      <c r="WJ179" s="253"/>
      <c r="WK179" s="253"/>
      <c r="WL179" s="253"/>
      <c r="WM179" s="253"/>
      <c r="WN179" s="253"/>
      <c r="WO179" s="253">
        <v>14.6</v>
      </c>
      <c r="WP179" s="253">
        <v>3723</v>
      </c>
      <c r="WQ179" s="253">
        <v>37.799999999999997</v>
      </c>
      <c r="WR179" s="253">
        <v>6399.54</v>
      </c>
      <c r="WS179" s="253">
        <v>20.399999999999999</v>
      </c>
      <c r="WT179" s="253">
        <v>3453.72</v>
      </c>
      <c r="WU179" s="253">
        <v>15.8</v>
      </c>
      <c r="WV179" s="253">
        <v>2674.94</v>
      </c>
      <c r="WW179" s="253">
        <v>102.2</v>
      </c>
      <c r="WX179" s="253">
        <v>17302.46</v>
      </c>
      <c r="WY179" s="253"/>
      <c r="WZ179" s="253"/>
      <c r="XA179" s="253"/>
      <c r="XB179" s="253"/>
      <c r="XC179" s="253"/>
      <c r="XD179" s="253"/>
      <c r="XE179" s="253"/>
      <c r="XF179" s="253"/>
      <c r="XG179" s="253"/>
      <c r="XH179" s="253"/>
      <c r="XI179" s="125"/>
      <c r="XJ179" s="125"/>
      <c r="XK179" s="125">
        <v>11.6</v>
      </c>
      <c r="XL179" s="125">
        <v>2485.88</v>
      </c>
      <c r="XM179" s="125">
        <v>13.4</v>
      </c>
      <c r="XN179" s="125">
        <v>2871.62</v>
      </c>
      <c r="XO179" s="125">
        <v>19.600000000000001</v>
      </c>
      <c r="XP179" s="125">
        <v>4200.28</v>
      </c>
      <c r="XQ179" s="125">
        <v>13</v>
      </c>
      <c r="XR179" s="125">
        <v>2785.9</v>
      </c>
      <c r="XS179" s="125">
        <v>8.4</v>
      </c>
      <c r="XT179" s="125">
        <v>1782.06</v>
      </c>
      <c r="XU179" s="228"/>
      <c r="XV179" s="225"/>
      <c r="XW179" s="225"/>
      <c r="XX179" s="241">
        <f t="shared" si="4632"/>
        <v>0</v>
      </c>
      <c r="XY179" s="228"/>
      <c r="XZ179" s="225"/>
      <c r="YA179" s="225"/>
      <c r="YB179" s="241">
        <f t="shared" si="4633"/>
        <v>0</v>
      </c>
      <c r="YC179" s="228"/>
      <c r="YD179" s="225"/>
      <c r="YE179" s="225"/>
      <c r="YF179" s="241">
        <f t="shared" si="4634"/>
        <v>0</v>
      </c>
      <c r="YG179" s="228"/>
      <c r="YH179" s="225"/>
      <c r="YI179" s="225"/>
      <c r="YJ179" s="241">
        <f t="shared" si="4635"/>
        <v>0</v>
      </c>
      <c r="YK179" s="228"/>
      <c r="YL179" s="225"/>
      <c r="YM179" s="225"/>
      <c r="YN179" s="241">
        <f t="shared" si="4636"/>
        <v>0</v>
      </c>
      <c r="YO179" s="228"/>
      <c r="YP179" s="225"/>
      <c r="YQ179" s="225"/>
      <c r="YR179" s="241">
        <f t="shared" si="4637"/>
        <v>0</v>
      </c>
      <c r="YS179" s="228"/>
      <c r="YT179" s="225"/>
      <c r="YU179" s="225"/>
      <c r="YV179" s="241">
        <f t="shared" si="4638"/>
        <v>0</v>
      </c>
      <c r="YW179" s="228"/>
      <c r="YX179" s="225"/>
      <c r="YY179" s="225"/>
      <c r="YZ179" s="241">
        <f t="shared" si="4639"/>
        <v>0</v>
      </c>
      <c r="ZA179" s="228">
        <v>62</v>
      </c>
      <c r="ZB179" s="225"/>
      <c r="ZC179" s="225"/>
      <c r="ZD179" s="241">
        <f t="shared" si="4640"/>
        <v>0</v>
      </c>
      <c r="ZE179" s="228">
        <v>217</v>
      </c>
      <c r="ZF179" s="225"/>
      <c r="ZG179" s="225"/>
      <c r="ZH179" s="241">
        <f t="shared" si="4641"/>
        <v>0</v>
      </c>
      <c r="ZI179" s="228">
        <v>208</v>
      </c>
      <c r="ZJ179" s="225"/>
      <c r="ZK179" s="225">
        <v>237</v>
      </c>
      <c r="ZL179" s="241">
        <f t="shared" si="4642"/>
        <v>0</v>
      </c>
      <c r="ZM179" s="228"/>
      <c r="ZN179" s="225"/>
      <c r="ZO179" s="225">
        <v>237</v>
      </c>
      <c r="ZP179" s="241">
        <f t="shared" si="4643"/>
        <v>0</v>
      </c>
      <c r="ZQ179" s="228"/>
      <c r="ZR179" s="225"/>
      <c r="ZS179" s="225">
        <v>237</v>
      </c>
      <c r="ZT179" s="241">
        <f t="shared" si="4644"/>
        <v>0</v>
      </c>
      <c r="ZU179" s="228"/>
      <c r="ZV179" s="225"/>
      <c r="ZW179" s="225">
        <v>237</v>
      </c>
      <c r="ZX179" s="241">
        <f t="shared" si="4645"/>
        <v>0</v>
      </c>
      <c r="ZY179" s="228"/>
      <c r="ZZ179" s="225"/>
      <c r="AAA179" s="225">
        <v>237</v>
      </c>
      <c r="AAB179" s="241">
        <f t="shared" si="4646"/>
        <v>0</v>
      </c>
      <c r="AAC179" s="228"/>
      <c r="AAD179" s="225"/>
      <c r="AAE179" s="225">
        <v>237</v>
      </c>
      <c r="AAF179" s="241">
        <f t="shared" si="4713"/>
        <v>0</v>
      </c>
      <c r="AAG179" s="228"/>
      <c r="AAH179" s="225"/>
      <c r="AAI179" s="225">
        <v>237</v>
      </c>
      <c r="AAJ179" s="241">
        <f t="shared" si="4714"/>
        <v>0</v>
      </c>
      <c r="AAK179" s="228"/>
      <c r="AAL179" s="225"/>
      <c r="AAM179" s="225">
        <v>237</v>
      </c>
      <c r="AAN179" s="241">
        <f t="shared" si="4715"/>
        <v>0</v>
      </c>
      <c r="AAO179" s="228"/>
      <c r="AAP179" s="225"/>
      <c r="AAQ179" s="225">
        <v>237</v>
      </c>
      <c r="AAR179" s="241">
        <f t="shared" si="4650"/>
        <v>0</v>
      </c>
      <c r="AAS179" s="225"/>
      <c r="AAT179" s="225">
        <v>237</v>
      </c>
      <c r="AAU179" s="241">
        <f t="shared" si="4651"/>
        <v>0</v>
      </c>
      <c r="AAV179" s="225">
        <v>100</v>
      </c>
      <c r="AAW179" s="225">
        <v>205</v>
      </c>
      <c r="AAX179" s="225">
        <f t="shared" si="4652"/>
        <v>20500</v>
      </c>
      <c r="AAY179" s="225">
        <v>250</v>
      </c>
      <c r="AAZ179" s="225">
        <v>200</v>
      </c>
      <c r="ABA179" s="225">
        <v>50000</v>
      </c>
      <c r="ABB179" s="253"/>
      <c r="ABC179" s="253"/>
      <c r="ABD179" s="253"/>
      <c r="ABE179" s="253"/>
      <c r="ABF179" s="253"/>
      <c r="ABG179" s="253"/>
      <c r="ABH179" s="253"/>
      <c r="ABI179" s="253"/>
      <c r="ABJ179" s="253"/>
      <c r="ABK179" s="253"/>
      <c r="ABL179" s="253"/>
      <c r="ABM179" s="253"/>
      <c r="ABN179" s="253"/>
      <c r="ABO179" s="253"/>
      <c r="ABP179" s="253"/>
      <c r="ABQ179" s="253"/>
      <c r="ABR179" s="253"/>
      <c r="ABS179" s="253"/>
      <c r="ABT179" s="253"/>
      <c r="ABU179" s="253"/>
      <c r="ABV179" s="253"/>
      <c r="ABW179" s="253"/>
      <c r="ABX179" s="253"/>
      <c r="ABY179" s="253"/>
      <c r="ABZ179" s="253"/>
      <c r="ACA179" s="253"/>
      <c r="ACB179" s="253"/>
      <c r="ACC179" s="253"/>
      <c r="ACD179" s="253"/>
      <c r="ACE179" s="253"/>
      <c r="ACF179" s="126"/>
      <c r="ACG179" s="126"/>
      <c r="ACH179" s="126"/>
      <c r="ACI179" s="126"/>
      <c r="ACJ179" s="126"/>
      <c r="ACK179" s="126"/>
      <c r="ACL179" s="126">
        <v>62</v>
      </c>
      <c r="ACM179" s="126">
        <v>12710</v>
      </c>
      <c r="ACN179" s="126">
        <v>217</v>
      </c>
      <c r="ACO179" s="126">
        <v>44485</v>
      </c>
      <c r="ACP179" s="126">
        <v>208</v>
      </c>
      <c r="ACQ179" s="126">
        <v>42640</v>
      </c>
      <c r="ACR179" s="131">
        <v>0</v>
      </c>
      <c r="ACS179" s="227"/>
      <c r="ACT179" s="225">
        <v>215</v>
      </c>
      <c r="ACU179" s="225">
        <f t="shared" si="4653"/>
        <v>0</v>
      </c>
      <c r="ACV179" s="131">
        <v>0</v>
      </c>
      <c r="ACW179" s="227"/>
      <c r="ACX179" s="225">
        <v>215</v>
      </c>
      <c r="ACY179" s="225">
        <f t="shared" si="4654"/>
        <v>0</v>
      </c>
      <c r="ACZ179" s="131">
        <v>0</v>
      </c>
      <c r="ADA179" s="227"/>
      <c r="ADB179" s="225">
        <v>215</v>
      </c>
      <c r="ADC179" s="225">
        <f t="shared" si="4655"/>
        <v>0</v>
      </c>
      <c r="ADD179" s="131">
        <v>0</v>
      </c>
      <c r="ADE179" s="227"/>
      <c r="ADF179" s="225">
        <v>215</v>
      </c>
      <c r="ADG179" s="225">
        <f t="shared" si="4656"/>
        <v>0</v>
      </c>
      <c r="ADH179" s="131">
        <v>0</v>
      </c>
      <c r="ADI179" s="225"/>
      <c r="ADJ179" s="225">
        <v>215</v>
      </c>
      <c r="ADK179" s="225">
        <f t="shared" si="4657"/>
        <v>0</v>
      </c>
      <c r="ADL179" s="131">
        <v>0</v>
      </c>
      <c r="ADM179" s="225"/>
      <c r="ADN179" s="225">
        <v>215</v>
      </c>
      <c r="ADO179" s="225">
        <f t="shared" si="4658"/>
        <v>0</v>
      </c>
      <c r="ADP179" s="131">
        <v>0</v>
      </c>
      <c r="ADQ179" s="225"/>
      <c r="ADR179" s="225">
        <v>215</v>
      </c>
      <c r="ADS179" s="225">
        <f t="shared" si="4659"/>
        <v>0</v>
      </c>
      <c r="ADT179" s="131">
        <v>0</v>
      </c>
      <c r="ADU179" s="225">
        <v>100</v>
      </c>
      <c r="ADV179" s="225">
        <v>215</v>
      </c>
      <c r="ADW179" s="225">
        <f t="shared" si="4660"/>
        <v>21500</v>
      </c>
      <c r="ADX179" s="131">
        <v>0</v>
      </c>
      <c r="ADY179" s="225">
        <v>100</v>
      </c>
      <c r="ADZ179" s="225">
        <v>215</v>
      </c>
      <c r="AEA179" s="225">
        <f t="shared" si="4661"/>
        <v>21500</v>
      </c>
      <c r="AEB179" s="131">
        <v>12.8</v>
      </c>
      <c r="AEC179" s="225"/>
      <c r="AED179" s="225">
        <v>215</v>
      </c>
      <c r="AEE179" s="225">
        <f t="shared" si="4662"/>
        <v>0</v>
      </c>
      <c r="AEF179" s="131">
        <v>5.4</v>
      </c>
      <c r="AEG179" s="225"/>
      <c r="AEH179" s="225">
        <v>215</v>
      </c>
      <c r="AEI179" s="225">
        <f t="shared" si="4663"/>
        <v>0</v>
      </c>
      <c r="AEJ179" s="131">
        <v>0</v>
      </c>
      <c r="AEK179" s="225"/>
      <c r="AEL179" s="225">
        <v>215</v>
      </c>
      <c r="AEM179" s="225">
        <f t="shared" si="4664"/>
        <v>0</v>
      </c>
      <c r="AEN179" s="131">
        <v>0</v>
      </c>
      <c r="AEO179" s="225"/>
      <c r="AEP179" s="225">
        <v>215</v>
      </c>
      <c r="AEQ179" s="225">
        <f t="shared" si="4665"/>
        <v>0</v>
      </c>
      <c r="AER179" s="131">
        <v>0</v>
      </c>
      <c r="AES179" s="225"/>
      <c r="AET179" s="225">
        <v>215</v>
      </c>
      <c r="AEU179" s="225">
        <f t="shared" si="4666"/>
        <v>0</v>
      </c>
      <c r="AEV179" s="131">
        <v>0</v>
      </c>
      <c r="AEW179" s="225"/>
      <c r="AEX179" s="225">
        <v>215</v>
      </c>
      <c r="AEY179" s="225">
        <f t="shared" si="4667"/>
        <v>0</v>
      </c>
      <c r="AEZ179" s="131">
        <v>0</v>
      </c>
      <c r="AFA179" s="225"/>
      <c r="AFB179" s="225">
        <v>215</v>
      </c>
      <c r="AFC179" s="225">
        <f t="shared" si="4716"/>
        <v>0</v>
      </c>
      <c r="AFD179" s="131">
        <v>0</v>
      </c>
      <c r="AFE179" s="225"/>
      <c r="AFF179" s="225">
        <v>215</v>
      </c>
      <c r="AFG179" s="225">
        <f t="shared" si="4717"/>
        <v>0</v>
      </c>
      <c r="AFH179" s="131">
        <v>0</v>
      </c>
      <c r="AFI179" s="225"/>
      <c r="AFJ179" s="225">
        <v>215</v>
      </c>
      <c r="AFK179" s="225">
        <f t="shared" si="4718"/>
        <v>0</v>
      </c>
      <c r="AFL179" s="131"/>
      <c r="AFM179" s="225"/>
      <c r="AFN179" s="225">
        <v>215</v>
      </c>
      <c r="AFO179" s="225">
        <f t="shared" si="4671"/>
        <v>0</v>
      </c>
      <c r="AFP179" s="225"/>
      <c r="AFQ179" s="225">
        <v>215</v>
      </c>
      <c r="AFR179" s="225">
        <f t="shared" si="4672"/>
        <v>0</v>
      </c>
      <c r="AFS179" s="225">
        <v>20</v>
      </c>
      <c r="AFT179" s="225">
        <v>220</v>
      </c>
      <c r="AFU179" s="225">
        <f t="shared" si="4673"/>
        <v>4400</v>
      </c>
      <c r="AFV179" s="225">
        <v>20</v>
      </c>
      <c r="AFW179" s="225">
        <v>215</v>
      </c>
      <c r="AFX179" s="225">
        <v>4300</v>
      </c>
      <c r="AFY179" s="253">
        <v>0</v>
      </c>
      <c r="AFZ179" s="253">
        <v>0</v>
      </c>
      <c r="AGA179" s="253">
        <v>0</v>
      </c>
      <c r="AGB179" s="253">
        <v>0</v>
      </c>
      <c r="AGC179" s="253">
        <v>0</v>
      </c>
      <c r="AGD179" s="253">
        <v>0</v>
      </c>
      <c r="AGE179" s="253">
        <v>0</v>
      </c>
      <c r="AGF179" s="253">
        <v>0</v>
      </c>
      <c r="AGG179" s="253">
        <v>0</v>
      </c>
      <c r="AGH179" s="253">
        <v>0</v>
      </c>
      <c r="AGI179" s="253">
        <v>0</v>
      </c>
      <c r="AGJ179" s="253">
        <v>0</v>
      </c>
      <c r="AGK179" s="253">
        <v>0</v>
      </c>
      <c r="AGL179" s="253">
        <v>0</v>
      </c>
      <c r="AGM179" s="253">
        <v>0</v>
      </c>
      <c r="AGN179" s="253">
        <v>0</v>
      </c>
      <c r="AGO179" s="253">
        <v>0</v>
      </c>
      <c r="AGP179" s="253">
        <v>0</v>
      </c>
      <c r="AGQ179" s="253">
        <v>0</v>
      </c>
      <c r="AGR179" s="253">
        <v>0</v>
      </c>
      <c r="AGS179" s="253">
        <v>0</v>
      </c>
      <c r="AGT179" s="253">
        <v>0</v>
      </c>
      <c r="AGU179" s="253">
        <v>0</v>
      </c>
      <c r="AGV179" s="253">
        <v>0</v>
      </c>
      <c r="AGW179" s="253">
        <v>0</v>
      </c>
      <c r="AGX179" s="253">
        <v>0</v>
      </c>
      <c r="AGY179" s="253">
        <v>0</v>
      </c>
      <c r="AGZ179" s="253">
        <v>0</v>
      </c>
      <c r="AHA179" s="253">
        <v>0</v>
      </c>
      <c r="AHB179" s="253">
        <v>0</v>
      </c>
      <c r="AHC179" s="128">
        <v>0</v>
      </c>
      <c r="AHD179" s="128">
        <v>0</v>
      </c>
      <c r="AHE179" s="128">
        <v>0</v>
      </c>
      <c r="AHF179" s="128">
        <v>0</v>
      </c>
      <c r="AHG179" s="128">
        <v>0</v>
      </c>
      <c r="AHH179" s="128">
        <v>0</v>
      </c>
      <c r="AHI179" s="128">
        <v>0</v>
      </c>
      <c r="AHJ179" s="128">
        <v>0</v>
      </c>
      <c r="AHK179" s="128">
        <v>12.8</v>
      </c>
      <c r="AHL179" s="128">
        <v>2816</v>
      </c>
      <c r="AHM179" s="128">
        <v>5.4</v>
      </c>
      <c r="AHN179" s="128">
        <v>1188</v>
      </c>
      <c r="AHO179" s="227">
        <f t="shared" si="3063"/>
        <v>0</v>
      </c>
      <c r="AHP179" s="127">
        <f t="shared" si="3064"/>
        <v>50</v>
      </c>
      <c r="AHQ179" s="127">
        <f t="shared" si="3065"/>
        <v>11500</v>
      </c>
      <c r="AHR179" s="227">
        <f t="shared" si="3066"/>
        <v>0</v>
      </c>
      <c r="AHS179" s="127">
        <f t="shared" si="3067"/>
        <v>50</v>
      </c>
      <c r="AHT179" s="127">
        <f t="shared" si="4171"/>
        <v>12750</v>
      </c>
      <c r="AHU179" s="227">
        <f t="shared" si="4172"/>
        <v>0</v>
      </c>
      <c r="AHV179" s="127">
        <f t="shared" si="4173"/>
        <v>40</v>
      </c>
      <c r="AHW179" s="127">
        <f t="shared" si="4174"/>
        <v>10200</v>
      </c>
      <c r="AHX179" s="227">
        <v>0</v>
      </c>
      <c r="AHY179" s="127">
        <f t="shared" si="4175"/>
        <v>60</v>
      </c>
      <c r="AHZ179" s="127">
        <f t="shared" si="3762"/>
        <v>15300</v>
      </c>
      <c r="AIA179" s="227">
        <f t="shared" si="3327"/>
        <v>0</v>
      </c>
      <c r="AIB179" s="127">
        <f t="shared" si="3328"/>
        <v>100</v>
      </c>
      <c r="AIC179" s="127">
        <f t="shared" si="3329"/>
        <v>25500</v>
      </c>
      <c r="AID179" s="227">
        <f t="shared" si="3330"/>
        <v>0</v>
      </c>
      <c r="AIE179" s="127">
        <f t="shared" si="3331"/>
        <v>100</v>
      </c>
      <c r="AIF179" s="127">
        <f t="shared" si="3332"/>
        <v>25500</v>
      </c>
      <c r="AIG179" s="227">
        <f t="shared" si="3333"/>
        <v>11.6</v>
      </c>
      <c r="AIH179" s="127">
        <f t="shared" si="3334"/>
        <v>100</v>
      </c>
      <c r="AII179" s="127">
        <f t="shared" si="3335"/>
        <v>25500</v>
      </c>
      <c r="AIJ179" s="227">
        <f t="shared" si="3336"/>
        <v>13.4</v>
      </c>
      <c r="AIK179" s="127">
        <f t="shared" si="3337"/>
        <v>100</v>
      </c>
      <c r="AIL179" s="127">
        <f t="shared" si="4011"/>
        <v>21500</v>
      </c>
      <c r="AIM179" s="227">
        <f t="shared" si="4048"/>
        <v>81.599999999999994</v>
      </c>
      <c r="AIN179" s="127">
        <f t="shared" si="4049"/>
        <v>100</v>
      </c>
      <c r="AIO179" s="127">
        <f t="shared" si="4050"/>
        <v>21500</v>
      </c>
      <c r="AIP179" s="227">
        <f t="shared" si="4051"/>
        <v>244.8</v>
      </c>
      <c r="AIQ179" s="127">
        <f t="shared" si="4052"/>
        <v>100</v>
      </c>
      <c r="AIR179" s="127">
        <f t="shared" si="4176"/>
        <v>21428</v>
      </c>
      <c r="AIS179" s="227">
        <f t="shared" si="4674"/>
        <v>222.4</v>
      </c>
      <c r="AIT179" s="127">
        <f t="shared" si="4674"/>
        <v>100</v>
      </c>
      <c r="AIU179" s="127">
        <f t="shared" si="4675"/>
        <v>21428</v>
      </c>
      <c r="AIV179" s="227">
        <f t="shared" si="4675"/>
        <v>11.399999999999999</v>
      </c>
      <c r="AIW179" s="127">
        <f t="shared" si="4675"/>
        <v>0</v>
      </c>
      <c r="AIX179" s="127">
        <f t="shared" si="4676"/>
        <v>0</v>
      </c>
      <c r="AIY179" s="227">
        <f t="shared" si="4676"/>
        <v>25.2</v>
      </c>
      <c r="AIZ179" s="127">
        <f t="shared" si="4676"/>
        <v>0</v>
      </c>
      <c r="AJA179" s="127">
        <f t="shared" si="4677"/>
        <v>0</v>
      </c>
      <c r="AJB179" s="227">
        <f t="shared" si="4677"/>
        <v>0</v>
      </c>
      <c r="AJC179" s="127">
        <f t="shared" si="4677"/>
        <v>0</v>
      </c>
      <c r="AJD179" s="127">
        <f t="shared" si="4678"/>
        <v>0</v>
      </c>
      <c r="AJE179" s="227">
        <f t="shared" si="4678"/>
        <v>0</v>
      </c>
      <c r="AJF179" s="127">
        <f t="shared" si="4678"/>
        <v>0</v>
      </c>
      <c r="AJG179" s="127">
        <f t="shared" si="4679"/>
        <v>0</v>
      </c>
      <c r="AJH179" s="227">
        <f t="shared" si="4679"/>
        <v>0</v>
      </c>
      <c r="AJI179" s="127">
        <f t="shared" si="4679"/>
        <v>0</v>
      </c>
      <c r="AJJ179" s="127">
        <f t="shared" si="4680"/>
        <v>0</v>
      </c>
      <c r="AJK179" s="227">
        <f t="shared" si="4680"/>
        <v>0</v>
      </c>
      <c r="AJL179" s="127">
        <f t="shared" si="4680"/>
        <v>0</v>
      </c>
      <c r="AJM179" s="127">
        <f t="shared" si="4681"/>
        <v>0</v>
      </c>
      <c r="AJN179" s="227">
        <f t="shared" si="4681"/>
        <v>0</v>
      </c>
      <c r="AJO179" s="127">
        <f t="shared" si="4681"/>
        <v>0</v>
      </c>
      <c r="AJP179" s="127">
        <f t="shared" si="4683"/>
        <v>0</v>
      </c>
      <c r="AJQ179" s="227">
        <f t="shared" si="4683"/>
        <v>0</v>
      </c>
      <c r="AJR179" s="127">
        <f>CA179+HB179+LY179+QV179+VS179+AAP179+AFM179</f>
        <v>20</v>
      </c>
      <c r="AJS179" s="127">
        <f t="shared" si="4719"/>
        <v>4285.6000000000004</v>
      </c>
      <c r="AJT179" s="127">
        <f t="shared" si="4719"/>
        <v>0</v>
      </c>
      <c r="AJU179" s="127">
        <f t="shared" si="4720"/>
        <v>0</v>
      </c>
      <c r="AJV179" s="127">
        <f t="shared" si="4720"/>
        <v>140</v>
      </c>
      <c r="AJW179" s="127">
        <f>CI179+HJ179+MG179+RD179+WA179+AAX179+AFU179</f>
        <v>29185.599999999999</v>
      </c>
      <c r="AJX179" s="127">
        <v>290</v>
      </c>
      <c r="AJY179" s="127">
        <v>58585.599999999999</v>
      </c>
      <c r="AJZ179" s="128">
        <f t="shared" si="3073"/>
        <v>0</v>
      </c>
      <c r="AKA179" s="128">
        <f t="shared" si="3074"/>
        <v>0</v>
      </c>
      <c r="AKB179" s="128">
        <v>0</v>
      </c>
      <c r="AKC179" s="128">
        <v>0</v>
      </c>
      <c r="AKD179" s="128">
        <v>0</v>
      </c>
      <c r="AKE179" s="128">
        <v>0</v>
      </c>
      <c r="AKF179" s="128">
        <f t="shared" si="4177"/>
        <v>0</v>
      </c>
      <c r="AKG179" s="128">
        <f t="shared" si="4178"/>
        <v>0</v>
      </c>
      <c r="AKH179" s="128">
        <f t="shared" si="4179"/>
        <v>0</v>
      </c>
      <c r="AKI179" s="128">
        <f t="shared" si="4348"/>
        <v>0</v>
      </c>
      <c r="AKJ179" s="128">
        <v>14.6</v>
      </c>
      <c r="AKK179" s="128">
        <v>3723</v>
      </c>
      <c r="AKL179" s="128">
        <f t="shared" si="3996"/>
        <v>37.799999999999997</v>
      </c>
      <c r="AKM179" s="128">
        <f t="shared" ref="AKM179:AKM184" si="4722">CZ179+IA179+MX179+RU179+WR179+ABO179+AGL179</f>
        <v>6399.54</v>
      </c>
      <c r="AKN179" s="128">
        <f t="shared" si="4328"/>
        <v>20.399999999999999</v>
      </c>
      <c r="AKO179" s="128">
        <f t="shared" si="4349"/>
        <v>3453.72</v>
      </c>
      <c r="AKP179" s="128">
        <f t="shared" si="4180"/>
        <v>15.8</v>
      </c>
      <c r="AKQ179" s="128">
        <f t="shared" si="4181"/>
        <v>2674.94</v>
      </c>
      <c r="AKR179" s="128">
        <f t="shared" si="4182"/>
        <v>102.2</v>
      </c>
      <c r="AKS179" s="128">
        <f t="shared" si="4183"/>
        <v>17302.46</v>
      </c>
      <c r="AKT179" s="128">
        <f t="shared" si="4682"/>
        <v>0</v>
      </c>
      <c r="AKU179" s="128">
        <f t="shared" si="4682"/>
        <v>0</v>
      </c>
      <c r="AKV179" s="128">
        <f t="shared" si="4682"/>
        <v>0</v>
      </c>
      <c r="AKW179" s="128">
        <f t="shared" si="4682"/>
        <v>0</v>
      </c>
      <c r="AKX179" s="128">
        <f t="shared" si="4682"/>
        <v>0</v>
      </c>
      <c r="AKY179" s="128">
        <f t="shared" si="4682"/>
        <v>0</v>
      </c>
      <c r="AKZ179" s="128">
        <f t="shared" si="4682"/>
        <v>0</v>
      </c>
      <c r="ALA179" s="128">
        <f t="shared" si="4682"/>
        <v>0</v>
      </c>
      <c r="ALB179" s="128">
        <f t="shared" si="4682"/>
        <v>0</v>
      </c>
      <c r="ALC179" s="128">
        <f t="shared" si="4682"/>
        <v>0</v>
      </c>
      <c r="ALD179" s="128">
        <f t="shared" si="4682"/>
        <v>0</v>
      </c>
      <c r="ALE179" s="128">
        <f t="shared" si="4682"/>
        <v>0</v>
      </c>
      <c r="ALF179" s="128">
        <f t="shared" si="4682"/>
        <v>11.6</v>
      </c>
      <c r="ALG179" s="128">
        <f t="shared" si="4682"/>
        <v>2485.88</v>
      </c>
      <c r="ALH179" s="128">
        <f t="shared" si="4682"/>
        <v>13.4</v>
      </c>
      <c r="ALI179" s="128">
        <f>DW179+IW179+NT179+SQ179+XN179+ACK179+AHH179</f>
        <v>2871.62</v>
      </c>
      <c r="ALJ179" s="128">
        <f t="shared" si="4721"/>
        <v>81.599999999999994</v>
      </c>
      <c r="ALK179" s="128">
        <f t="shared" si="4721"/>
        <v>16910.28</v>
      </c>
      <c r="ALL179" s="128">
        <f>DZ179+IY179+NV179+SS179+XP179+ACM179+AHJ179</f>
        <v>16910.28</v>
      </c>
      <c r="ALM179" s="128">
        <v>244.8</v>
      </c>
      <c r="ALN179" s="128">
        <v>50516.9</v>
      </c>
      <c r="ALO179" s="128">
        <v>50516.9</v>
      </c>
      <c r="ALP179" s="128">
        <v>222.4</v>
      </c>
      <c r="ALQ179" s="128">
        <v>45720.91</v>
      </c>
      <c r="ALR179" s="128">
        <v>45720.91</v>
      </c>
    </row>
    <row r="180" spans="1:1006" s="48" customFormat="1" ht="18" customHeight="1" x14ac:dyDescent="0.25">
      <c r="C180" s="293" t="s">
        <v>79</v>
      </c>
      <c r="D180" s="181">
        <f>D181+D184</f>
        <v>2240000</v>
      </c>
      <c r="E180" s="233">
        <f>SUM(E184)</f>
        <v>2414250</v>
      </c>
      <c r="F180" s="233">
        <v>317622.80000000005</v>
      </c>
      <c r="G180" s="233">
        <f t="shared" ref="G180" si="4723">SUM(G181,G184)</f>
        <v>212500</v>
      </c>
      <c r="H180" s="233"/>
      <c r="I180" s="233">
        <f t="shared" ref="I180" si="4724">SUM(I181,I184)</f>
        <v>7658025</v>
      </c>
      <c r="J180" s="233">
        <v>200963.6</v>
      </c>
      <c r="K180" s="233">
        <f t="shared" ref="K180" si="4725">SUM(K181,K184)</f>
        <v>300500</v>
      </c>
      <c r="L180" s="233"/>
      <c r="M180" s="233">
        <f t="shared" ref="M180" si="4726">SUM(M181,M184)</f>
        <v>10826025</v>
      </c>
      <c r="N180" s="233">
        <v>200963.6</v>
      </c>
      <c r="O180" s="233">
        <f t="shared" ref="O180" si="4727">SUM(O181,O184)</f>
        <v>340500</v>
      </c>
      <c r="P180" s="233"/>
      <c r="Q180" s="233">
        <f t="shared" ref="Q180" si="4728">SUM(Q181,Q184)</f>
        <v>12177625</v>
      </c>
      <c r="R180" s="233">
        <v>483025.6</v>
      </c>
      <c r="S180" s="233">
        <f t="shared" ref="S180" si="4729">SUM(S181,S184)</f>
        <v>160500</v>
      </c>
      <c r="T180" s="233"/>
      <c r="U180" s="233">
        <f t="shared" ref="U180" si="4730">SUM(U181,U184)</f>
        <v>5946025</v>
      </c>
      <c r="V180" s="233">
        <v>826889.6</v>
      </c>
      <c r="W180" s="233">
        <f t="shared" ref="W180:Y180" si="4731">SUM(W181,W184)</f>
        <v>140500</v>
      </c>
      <c r="X180" s="233"/>
      <c r="Y180" s="233">
        <f t="shared" si="4731"/>
        <v>5206025</v>
      </c>
      <c r="Z180" s="233">
        <v>666466</v>
      </c>
      <c r="AA180" s="233">
        <f>SUM(AA181,AA184)</f>
        <v>355500</v>
      </c>
      <c r="AB180" s="233"/>
      <c r="AC180" s="233">
        <f t="shared" ref="AC180" si="4732">SUM(AC181,AC184)</f>
        <v>13642125</v>
      </c>
      <c r="AD180" s="233">
        <v>328246.40000000002</v>
      </c>
      <c r="AE180" s="233">
        <f>SUM(AE181,AE184)</f>
        <v>263000</v>
      </c>
      <c r="AF180" s="233"/>
      <c r="AG180" s="233">
        <f t="shared" ref="AG180" si="4733">SUM(AG181,AG184)</f>
        <v>11478010</v>
      </c>
      <c r="AH180" s="233">
        <v>189024.60100000002</v>
      </c>
      <c r="AI180" s="233">
        <f>SUM(AI181,AI184)</f>
        <v>421000</v>
      </c>
      <c r="AJ180" s="233"/>
      <c r="AK180" s="233">
        <f t="shared" ref="AK180" si="4734">SUM(AK181,AK184)</f>
        <v>17459250</v>
      </c>
      <c r="AL180" s="233">
        <v>148785.402</v>
      </c>
      <c r="AM180" s="233">
        <f>SUM(AM181,AM184)</f>
        <v>411000</v>
      </c>
      <c r="AN180" s="233"/>
      <c r="AO180" s="233">
        <f t="shared" ref="AO180" si="4735">SUM(AO181,AO184)</f>
        <v>16919250</v>
      </c>
      <c r="AP180" s="233">
        <v>546121.00099999993</v>
      </c>
      <c r="AQ180" s="233">
        <f>SUM(AQ181,AQ184)</f>
        <v>407000</v>
      </c>
      <c r="AR180" s="233"/>
      <c r="AS180" s="233">
        <f t="shared" ref="AS180" si="4736">SUM(AS181,AS184)</f>
        <v>16296000</v>
      </c>
      <c r="AT180" s="233">
        <f>SUM(AT181,AT184)</f>
        <v>424855.00099999999</v>
      </c>
      <c r="AU180" s="233">
        <f>SUM(AU181,AU184)</f>
        <v>284000</v>
      </c>
      <c r="AV180" s="233"/>
      <c r="AW180" s="233">
        <f t="shared" ref="AW180:AY180" si="4737">SUM(AW181,AW184)</f>
        <v>12710400</v>
      </c>
      <c r="AX180" s="233">
        <f t="shared" si="4737"/>
        <v>335050.80099999998</v>
      </c>
      <c r="AY180" s="233">
        <f t="shared" si="4737"/>
        <v>349000</v>
      </c>
      <c r="AZ180" s="233"/>
      <c r="BA180" s="233">
        <f t="shared" ref="BA180:BC180" si="4738">SUM(BA181,BA184)</f>
        <v>14748100</v>
      </c>
      <c r="BB180" s="233">
        <f t="shared" si="4738"/>
        <v>318856.8</v>
      </c>
      <c r="BC180" s="233">
        <f t="shared" si="4738"/>
        <v>362000</v>
      </c>
      <c r="BD180" s="233"/>
      <c r="BE180" s="233">
        <f t="shared" ref="BE180:BG180" si="4739">SUM(BE181,BE184)</f>
        <v>14632150</v>
      </c>
      <c r="BF180" s="233">
        <f t="shared" si="4739"/>
        <v>397519.60100000002</v>
      </c>
      <c r="BG180" s="233">
        <f t="shared" si="4739"/>
        <v>375000</v>
      </c>
      <c r="BH180" s="233"/>
      <c r="BI180" s="233">
        <f t="shared" ref="BI180:BK180" si="4740">SUM(BI181,BI184)</f>
        <v>15237140</v>
      </c>
      <c r="BJ180" s="233">
        <f t="shared" si="4740"/>
        <v>454130.00099999999</v>
      </c>
      <c r="BK180" s="233">
        <f t="shared" si="4740"/>
        <v>524000</v>
      </c>
      <c r="BL180" s="233"/>
      <c r="BM180" s="233">
        <f t="shared" ref="BM180:BO180" si="4741">SUM(BM181,BM184)</f>
        <v>21093580</v>
      </c>
      <c r="BN180" s="233">
        <f t="shared" si="4741"/>
        <v>327160.80099999998</v>
      </c>
      <c r="BO180" s="233">
        <f t="shared" si="4741"/>
        <v>558000</v>
      </c>
      <c r="BP180" s="233"/>
      <c r="BQ180" s="233">
        <f t="shared" ref="BQ180:BS180" si="4742">SUM(BQ181,BQ184)</f>
        <v>23503020</v>
      </c>
      <c r="BR180" s="233">
        <f t="shared" si="4742"/>
        <v>254555.20799999998</v>
      </c>
      <c r="BS180" s="233">
        <f t="shared" si="4742"/>
        <v>450000</v>
      </c>
      <c r="BT180" s="233"/>
      <c r="BU180" s="233">
        <f t="shared" ref="BU180:BW180" si="4743">SUM(BU181,BU184)</f>
        <v>16967020</v>
      </c>
      <c r="BV180" s="233">
        <f t="shared" si="4743"/>
        <v>243179.89799999999</v>
      </c>
      <c r="BW180" s="233">
        <f t="shared" si="4743"/>
        <v>420000</v>
      </c>
      <c r="BX180" s="233"/>
      <c r="BY180" s="233">
        <f t="shared" ref="BY180:CA180" si="4744">SUM(BY181,BY184)</f>
        <v>16050720</v>
      </c>
      <c r="BZ180" s="233">
        <f t="shared" si="4744"/>
        <v>183234.101</v>
      </c>
      <c r="CA180" s="233">
        <f t="shared" si="4744"/>
        <v>262000</v>
      </c>
      <c r="CB180" s="233"/>
      <c r="CC180" s="233">
        <f t="shared" ref="CC180" si="4745">SUM(CC181,CC184)</f>
        <v>11849720</v>
      </c>
      <c r="CD180" s="233">
        <f>SUM(CD181,CD184)</f>
        <v>301000</v>
      </c>
      <c r="CE180" s="233"/>
      <c r="CF180" s="233">
        <f t="shared" ref="CF180:CL180" si="4746">SUM(CF181,CF184)</f>
        <v>12609410</v>
      </c>
      <c r="CG180" s="233">
        <f t="shared" si="4746"/>
        <v>443000</v>
      </c>
      <c r="CH180" s="233"/>
      <c r="CI180" s="233">
        <f t="shared" si="4746"/>
        <v>18449410</v>
      </c>
      <c r="CJ180" s="233">
        <f t="shared" si="4746"/>
        <v>530000</v>
      </c>
      <c r="CK180" s="233"/>
      <c r="CL180" s="233">
        <f t="shared" si="4746"/>
        <v>21871457.556470655</v>
      </c>
      <c r="CM180" s="233">
        <v>255714</v>
      </c>
      <c r="CN180" s="233">
        <v>9242648</v>
      </c>
      <c r="CO180" s="233">
        <v>199104</v>
      </c>
      <c r="CP180" s="233">
        <v>7212951.8399999999</v>
      </c>
      <c r="CQ180" s="233">
        <v>132306.4</v>
      </c>
      <c r="CR180" s="233">
        <v>5073239.2</v>
      </c>
      <c r="CS180" s="233">
        <v>380628.8</v>
      </c>
      <c r="CT180" s="233">
        <v>14613028.08</v>
      </c>
      <c r="CU180" s="233">
        <v>175509.6</v>
      </c>
      <c r="CV180" s="233">
        <v>7785483.3599999994</v>
      </c>
      <c r="CW180" s="233">
        <v>440454.40000000002</v>
      </c>
      <c r="CX180" s="233">
        <v>18812890.879999999</v>
      </c>
      <c r="CY180" s="233">
        <v>349326.8</v>
      </c>
      <c r="CZ180" s="233">
        <v>14302564.48</v>
      </c>
      <c r="DA180" s="233">
        <v>408200</v>
      </c>
      <c r="DB180" s="233">
        <v>16760756.4</v>
      </c>
      <c r="DC180" s="233">
        <v>333789.59999999998</v>
      </c>
      <c r="DD180" s="233">
        <v>13667214.039999999</v>
      </c>
      <c r="DE180" s="233">
        <v>354260.4</v>
      </c>
      <c r="DF180" s="233">
        <v>14301284.960000001</v>
      </c>
      <c r="DG180" s="233">
        <f t="shared" ref="DG180" si="4747">SUM(DG181,DG184)</f>
        <v>317622.80000000005</v>
      </c>
      <c r="DH180" s="233">
        <f t="shared" ref="DH180" si="4748">SUM(DH181,DH184)</f>
        <v>12885493.799999999</v>
      </c>
      <c r="DI180" s="233">
        <f t="shared" ref="DI180" si="4749">SUM(DI181,DI184)</f>
        <v>215191.2</v>
      </c>
      <c r="DJ180" s="233">
        <f t="shared" ref="DJ180" si="4750">SUM(DJ181,DJ184)</f>
        <v>9335931.1999999993</v>
      </c>
      <c r="DK180" s="233">
        <f t="shared" ref="DK180" si="4751">SUM(DK181,DK184)</f>
        <v>200963.6</v>
      </c>
      <c r="DL180" s="233">
        <f t="shared" ref="DL180" si="4752">SUM(DL181,DL184)</f>
        <v>9305735.6799999997</v>
      </c>
      <c r="DM180" s="233">
        <f t="shared" ref="DM180" si="4753">SUM(DM181,DM184)</f>
        <v>483025.6</v>
      </c>
      <c r="DN180" s="233">
        <f t="shared" ref="DN180" si="4754">SUM(DN181,DN184)</f>
        <v>19862653.440000001</v>
      </c>
      <c r="DO180" s="233">
        <f t="shared" ref="DO180" si="4755">SUM(DO181,DO184)</f>
        <v>826889.6</v>
      </c>
      <c r="DP180" s="233">
        <f t="shared" ref="DP180" si="4756">SUM(DP181,DP184)</f>
        <v>31566283.48</v>
      </c>
      <c r="DQ180" s="233">
        <f t="shared" ref="DQ180" si="4757">SUM(DQ181,DQ184)</f>
        <v>666466</v>
      </c>
      <c r="DR180" s="233">
        <f t="shared" ref="DR180" si="4758">SUM(DR181,DR184)</f>
        <v>25322121.740000002</v>
      </c>
      <c r="DS180" s="233">
        <f t="shared" ref="DS180" si="4759">SUM(DS181,DS184)</f>
        <v>328246.40000000002</v>
      </c>
      <c r="DT180" s="233">
        <f t="shared" ref="DT180" si="4760">SUM(DT181,DT184)</f>
        <v>12743460.48</v>
      </c>
      <c r="DU180" s="233">
        <f t="shared" ref="DU180" si="4761">SUM(DU181,DU184)</f>
        <v>189024.60100000002</v>
      </c>
      <c r="DV180" s="233">
        <f t="shared" ref="DV180" si="4762">SUM(DV181,DV184)</f>
        <v>8712912.9600000009</v>
      </c>
      <c r="DW180" s="233">
        <f t="shared" ref="DW180" si="4763">SUM(DW181,DW184)</f>
        <v>8712912.9600000009</v>
      </c>
      <c r="DX180" s="233">
        <f t="shared" ref="DX180" si="4764">SUM(DX181,DX184)</f>
        <v>148785.402</v>
      </c>
      <c r="DY180" s="233">
        <f t="shared" ref="DY180" si="4765">SUM(DY181,DY184)</f>
        <v>7350480.6799999997</v>
      </c>
      <c r="DZ180" s="233">
        <f t="shared" ref="DZ180" si="4766">SUM(DZ181,DZ184)</f>
        <v>7350480.6799999997</v>
      </c>
      <c r="EA180" s="233">
        <f t="shared" ref="EA180" si="4767">SUM(EA181,EA184)</f>
        <v>546121.00099999993</v>
      </c>
      <c r="EB180" s="233">
        <f t="shared" ref="EB180" si="4768">SUM(EB181,EB184)</f>
        <v>24514595.360000003</v>
      </c>
      <c r="EC180" s="233">
        <f t="shared" ref="EC180" si="4769">SUM(EC181,EC184)</f>
        <v>24514595.360000003</v>
      </c>
      <c r="ED180" s="233">
        <f t="shared" ref="ED180" si="4770">SUM(ED181,ED184)</f>
        <v>424855.00099999999</v>
      </c>
      <c r="EE180" s="233">
        <f t="shared" ref="EE180" si="4771">SUM(EE181,EE184)</f>
        <v>18467111.800000001</v>
      </c>
      <c r="EF180" s="233">
        <f t="shared" ref="EF180:FR180" si="4772">SUM(EF181,EF184)</f>
        <v>18467111.800000001</v>
      </c>
      <c r="EG180" s="233">
        <v>255059.40800000002</v>
      </c>
      <c r="EH180" s="233">
        <f t="shared" ref="EH180" si="4773">SUM(EH181,EH184)</f>
        <v>298000</v>
      </c>
      <c r="EI180" s="233"/>
      <c r="EJ180" s="233">
        <f t="shared" ref="EJ180" si="4774">SUM(EJ181,EJ184)</f>
        <v>9646900</v>
      </c>
      <c r="EK180" s="233">
        <v>453828.50900000002</v>
      </c>
      <c r="EL180" s="233">
        <f t="shared" ref="EL180" si="4775">SUM(EL181,EL184)</f>
        <v>311000</v>
      </c>
      <c r="EM180" s="233"/>
      <c r="EN180" s="233">
        <f t="shared" ref="EN180" si="4776">SUM(EN181,EN184)</f>
        <v>10112300</v>
      </c>
      <c r="EO180" s="233">
        <v>453828.50900000002</v>
      </c>
      <c r="EP180" s="233">
        <f t="shared" ref="EP180" si="4777">SUM(EP181,EP184)</f>
        <v>319700</v>
      </c>
      <c r="EQ180" s="233"/>
      <c r="ER180" s="233">
        <f t="shared" ref="ER180" si="4778">SUM(ER181,ER184)</f>
        <v>10329940</v>
      </c>
      <c r="ES180" s="233">
        <v>401754.8</v>
      </c>
      <c r="ET180" s="233">
        <f t="shared" ref="ET180" si="4779">SUM(ET181,ET184)</f>
        <v>330000</v>
      </c>
      <c r="EU180" s="233"/>
      <c r="EV180" s="233">
        <f t="shared" ref="EV180" si="4780">SUM(EV181,EV184)</f>
        <v>10637400</v>
      </c>
      <c r="EW180" s="233">
        <v>160240.32000000001</v>
      </c>
      <c r="EX180" s="233">
        <f t="shared" ref="EX180" si="4781">SUM(EX181,EX184)</f>
        <v>120000</v>
      </c>
      <c r="EY180" s="233"/>
      <c r="EZ180" s="233">
        <f t="shared" ref="EZ180" si="4782">SUM(EZ181,EZ184)</f>
        <v>3851600</v>
      </c>
      <c r="FA180" s="233">
        <v>109865.32</v>
      </c>
      <c r="FB180" s="233">
        <f t="shared" ref="FB180" si="4783">SUM(FB181,FB184)</f>
        <v>290000</v>
      </c>
      <c r="FC180" s="233"/>
      <c r="FD180" s="233">
        <f t="shared" ref="FD180" si="4784">SUM(FD181,FD184)</f>
        <v>9359400</v>
      </c>
      <c r="FE180" s="233">
        <v>134768</v>
      </c>
      <c r="FF180" s="233">
        <f t="shared" ref="FF180" si="4785">SUM(FF181,FF184)</f>
        <v>205000</v>
      </c>
      <c r="FG180" s="233"/>
      <c r="FH180" s="233">
        <f t="shared" ref="FH180" si="4786">SUM(FH181,FH184)</f>
        <v>6628600</v>
      </c>
      <c r="FI180" s="233">
        <v>517009.44</v>
      </c>
      <c r="FJ180" s="233">
        <f t="shared" ref="FJ180" si="4787">SUM(FJ181,FJ184)</f>
        <v>310000</v>
      </c>
      <c r="FK180" s="233"/>
      <c r="FL180" s="233">
        <f t="shared" ref="FL180" si="4788">SUM(FL181,FL184)</f>
        <v>10018400</v>
      </c>
      <c r="FM180" s="233">
        <v>417960.20400000003</v>
      </c>
      <c r="FN180" s="233">
        <f t="shared" ref="FN180" si="4789">SUM(FN181,FN184)</f>
        <v>220000</v>
      </c>
      <c r="FO180" s="233"/>
      <c r="FP180" s="233">
        <f t="shared" ref="FP180" si="4790">SUM(FP181,FP184)</f>
        <v>7085400</v>
      </c>
      <c r="FQ180" s="233">
        <v>125758.296</v>
      </c>
      <c r="FR180" s="233">
        <f t="shared" si="4772"/>
        <v>250000</v>
      </c>
      <c r="FS180" s="233"/>
      <c r="FT180" s="233">
        <f t="shared" ref="FT180" si="4791">SUM(FT181,FT184)</f>
        <v>8017200</v>
      </c>
      <c r="FU180" s="233">
        <f t="shared" ref="FU180" si="4792">SUM(FU181,FU184)</f>
        <v>263966.08000000002</v>
      </c>
      <c r="FV180" s="233">
        <f t="shared" ref="FV180" si="4793">SUM(FV181,FV184)</f>
        <v>240000</v>
      </c>
      <c r="FW180" s="233"/>
      <c r="FX180" s="233">
        <f t="shared" ref="FX180" si="4794">SUM(FX181,FX184)</f>
        <v>7690200</v>
      </c>
      <c r="FY180" s="233">
        <f t="shared" ref="FY180" si="4795">SUM(FY181,FY184)</f>
        <v>323633.59999999998</v>
      </c>
      <c r="FZ180" s="233">
        <f t="shared" ref="FZ180" si="4796">SUM(FZ181,FZ184)</f>
        <v>240000</v>
      </c>
      <c r="GA180" s="233"/>
      <c r="GB180" s="233">
        <f t="shared" ref="GB180" si="4797">SUM(GB181,GB184)</f>
        <v>7732800</v>
      </c>
      <c r="GC180" s="233">
        <f t="shared" ref="GC180" si="4798">SUM(GC181,GC184)</f>
        <v>246377.58399999997</v>
      </c>
      <c r="GD180" s="233">
        <f t="shared" ref="GD180" si="4799">SUM(GD181,GD184)</f>
        <v>300000</v>
      </c>
      <c r="GE180" s="233"/>
      <c r="GF180" s="233">
        <f t="shared" ref="GF180" si="4800">SUM(GF181,GF184)</f>
        <v>9684800.0000000019</v>
      </c>
      <c r="GG180" s="233">
        <f t="shared" ref="GG180" si="4801">SUM(GG181,GG184)</f>
        <v>153769</v>
      </c>
      <c r="GH180" s="233">
        <f t="shared" ref="GH180" si="4802">SUM(GH181,GH184)</f>
        <v>350000</v>
      </c>
      <c r="GI180" s="233"/>
      <c r="GJ180" s="233">
        <f t="shared" ref="GJ180" si="4803">SUM(GJ181,GJ184)</f>
        <v>11222400</v>
      </c>
      <c r="GK180" s="233">
        <f t="shared" ref="GK180" si="4804">SUM(GK181,GK184)</f>
        <v>204740.48000000001</v>
      </c>
      <c r="GL180" s="233">
        <f t="shared" ref="GL180" si="4805">SUM(GL181,GL184)</f>
        <v>295000</v>
      </c>
      <c r="GM180" s="233"/>
      <c r="GN180" s="233">
        <f t="shared" ref="GN180" si="4806">SUM(GN181,GN184)</f>
        <v>9456150</v>
      </c>
      <c r="GO180" s="233">
        <f t="shared" ref="GO180" si="4807">SUM(GO181,GO184)</f>
        <v>230020.05600000001</v>
      </c>
      <c r="GP180" s="233">
        <f t="shared" ref="GP180" si="4808">SUM(GP181,GP184)</f>
        <v>200000</v>
      </c>
      <c r="GQ180" s="233"/>
      <c r="GR180" s="233">
        <f t="shared" ref="GR180" si="4809">SUM(GR181,GR184)</f>
        <v>6448000</v>
      </c>
      <c r="GS180" s="233">
        <f t="shared" ref="GS180" si="4810">SUM(GS181,GS184)</f>
        <v>197474.14</v>
      </c>
      <c r="GT180" s="233">
        <f t="shared" ref="GT180" si="4811">SUM(GT181,GT184)</f>
        <v>265000</v>
      </c>
      <c r="GU180" s="233"/>
      <c r="GV180" s="233">
        <f t="shared" ref="GV180" si="4812">SUM(GV181,GV184)</f>
        <v>8591500</v>
      </c>
      <c r="GW180" s="233">
        <f t="shared" ref="GW180" si="4813">SUM(GW181,GW184)</f>
        <v>164531.649</v>
      </c>
      <c r="GX180" s="233">
        <f t="shared" ref="GX180" si="4814">SUM(GX181,GX184)</f>
        <v>285000</v>
      </c>
      <c r="GY180" s="233"/>
      <c r="GZ180" s="233">
        <f t="shared" ref="GZ180" si="4815">SUM(GZ181,GZ184)</f>
        <v>9235500</v>
      </c>
      <c r="HA180" s="233">
        <f t="shared" ref="HA180" si="4816">SUM(HA181,HA184)</f>
        <v>33506.534</v>
      </c>
      <c r="HB180" s="233">
        <f t="shared" ref="HB180" si="4817">SUM(HB181,HB184)</f>
        <v>265000</v>
      </c>
      <c r="HC180" s="233"/>
      <c r="HD180" s="233">
        <f t="shared" ref="HD180" si="4818">SUM(HD181,HD184)</f>
        <v>8591500</v>
      </c>
      <c r="HE180" s="233">
        <f t="shared" ref="HE180" si="4819">SUM(HE181,HE184)</f>
        <v>265000</v>
      </c>
      <c r="HF180" s="233"/>
      <c r="HG180" s="233">
        <f t="shared" ref="HG180" si="4820">SUM(HG181,HG184)</f>
        <v>8591500</v>
      </c>
      <c r="HH180" s="233">
        <f t="shared" ref="HH180" si="4821">SUM(HH181,HH184)</f>
        <v>205000</v>
      </c>
      <c r="HI180" s="233"/>
      <c r="HJ180" s="233">
        <f t="shared" ref="HJ180" si="4822">SUM(HJ181,HJ184)</f>
        <v>6605500</v>
      </c>
      <c r="HK180" s="233">
        <f t="shared" ref="HK180" si="4823">SUM(HK181,HK184)</f>
        <v>290000</v>
      </c>
      <c r="HL180" s="233"/>
      <c r="HM180" s="233">
        <f t="shared" ref="HM180" si="4824">SUM(HM181,HM184)</f>
        <v>9375428.0683596358</v>
      </c>
      <c r="HN180" s="233">
        <v>282784.32</v>
      </c>
      <c r="HO180" s="233">
        <v>9143798.4000000004</v>
      </c>
      <c r="HP180" s="233">
        <v>316388.88</v>
      </c>
      <c r="HQ180" s="233">
        <v>10254837.6</v>
      </c>
      <c r="HR180" s="233">
        <v>142948.08000000002</v>
      </c>
      <c r="HS180" s="233">
        <v>4563345.5999999996</v>
      </c>
      <c r="HT180" s="233">
        <v>15000</v>
      </c>
      <c r="HU180" s="233">
        <v>484740</v>
      </c>
      <c r="HV180" s="233">
        <v>234680.4</v>
      </c>
      <c r="HW180" s="233">
        <v>7612488</v>
      </c>
      <c r="HX180" s="233">
        <v>306777.59999999998</v>
      </c>
      <c r="HY180" s="233">
        <v>9938592</v>
      </c>
      <c r="HZ180" s="233">
        <v>308407.95699999999</v>
      </c>
      <c r="IA180" s="233">
        <v>9995571.7400000002</v>
      </c>
      <c r="IB180" s="233">
        <v>195776.72000000003</v>
      </c>
      <c r="IC180" s="233">
        <v>6275567.5999999996</v>
      </c>
      <c r="ID180" s="233">
        <v>161621.76000000001</v>
      </c>
      <c r="IE180" s="233">
        <v>5214995.4000000004</v>
      </c>
      <c r="IF180" s="233">
        <v>223354.08000000002</v>
      </c>
      <c r="IG180" s="233">
        <v>7237881.5999999996</v>
      </c>
      <c r="IH180" s="233">
        <f t="shared" ref="IH180" si="4825">SUM(IH181,IH184)</f>
        <v>255059.40800000002</v>
      </c>
      <c r="II180" s="233">
        <f t="shared" ref="II180" si="4826">SUM(II181,II184)</f>
        <v>8150230.1600000001</v>
      </c>
      <c r="IJ180" s="233">
        <f t="shared" ref="IJ180" si="4827">SUM(IJ181,IJ184)</f>
        <v>207212.88</v>
      </c>
      <c r="IK180" s="233">
        <f t="shared" ref="IK180" si="4828">SUM(IK181,IK184)</f>
        <v>6650044.7999999998</v>
      </c>
      <c r="IL180" s="233">
        <f t="shared" ref="IL180" si="4829">SUM(IL181,IL184)</f>
        <v>453828.50900000002</v>
      </c>
      <c r="IM180" s="233">
        <f t="shared" ref="IM180" si="4830">SUM(IM181,IM184)</f>
        <v>14607820.98</v>
      </c>
      <c r="IN180" s="233">
        <f t="shared" ref="IN180" si="4831">SUM(IN181,IN184)</f>
        <v>401754.8</v>
      </c>
      <c r="IO180" s="233">
        <f t="shared" ref="IO180" si="4832">SUM(IO181,IO184)</f>
        <v>12918356.399999999</v>
      </c>
      <c r="IP180" s="233">
        <f t="shared" ref="IP180" si="4833">SUM(IP181,IP184)</f>
        <v>160240.32000000001</v>
      </c>
      <c r="IQ180" s="233">
        <f t="shared" ref="IQ180" si="4834">SUM(IQ181,IQ184)</f>
        <v>5225853.5999999996</v>
      </c>
      <c r="IR180" s="233">
        <f t="shared" ref="IR180" si="4835">SUM(IR181,IR184)</f>
        <v>109865.32</v>
      </c>
      <c r="IS180" s="233">
        <f t="shared" ref="IS180" si="4836">SUM(IS181,IS184)</f>
        <v>3528797.2</v>
      </c>
      <c r="IT180" s="233">
        <f t="shared" ref="IT180" si="4837">SUM(IT181,IT184)</f>
        <v>134768</v>
      </c>
      <c r="IU180" s="233">
        <f t="shared" ref="IU180" si="4838">SUM(IU181,IU184)</f>
        <v>4385113.5999999996</v>
      </c>
      <c r="IV180" s="233">
        <f t="shared" ref="IV180" si="4839">SUM(IV181,IV184)</f>
        <v>517009.44</v>
      </c>
      <c r="IW180" s="233">
        <f t="shared" ref="IW180" si="4840">SUM(IW181,IW184)</f>
        <v>16746230.6</v>
      </c>
      <c r="IX180" s="233">
        <f t="shared" ref="IX180" si="4841">SUM(IX181,IX184)</f>
        <v>417960.20400000003</v>
      </c>
      <c r="IY180" s="233">
        <f t="shared" ref="IY180" si="4842">SUM(IY181,IY184)</f>
        <v>12731384.640000001</v>
      </c>
      <c r="IZ180" s="233">
        <f t="shared" ref="IZ180" si="4843">SUM(IZ181,IZ184)</f>
        <v>125758.296</v>
      </c>
      <c r="JA180" s="233">
        <f t="shared" ref="JA180" si="4844">SUM(JA181,JA184)</f>
        <v>4092025.74</v>
      </c>
      <c r="JB180" s="233">
        <f t="shared" ref="JB180" si="4845">SUM(JB181,JB184)</f>
        <v>263966.08000000002</v>
      </c>
      <c r="JC180" s="233">
        <f t="shared" ref="JC180:KO180" si="4846">SUM(JC181,JC184)</f>
        <v>8469475</v>
      </c>
      <c r="JD180" s="233">
        <v>128160</v>
      </c>
      <c r="JE180" s="233">
        <f t="shared" ref="JE180" si="4847">SUM(JE181,JE184)</f>
        <v>190000</v>
      </c>
      <c r="JF180" s="233"/>
      <c r="JG180" s="233">
        <f t="shared" ref="JG180" si="4848">SUM(JG181,JG184)</f>
        <v>6206000.0000000009</v>
      </c>
      <c r="JH180" s="233">
        <v>277822</v>
      </c>
      <c r="JI180" s="233">
        <f t="shared" ref="JI180" si="4849">SUM(JI181,JI184)</f>
        <v>171000</v>
      </c>
      <c r="JJ180" s="233"/>
      <c r="JK180" s="233">
        <f t="shared" ref="JK180" si="4850">SUM(JK181,JK184)</f>
        <v>5626500</v>
      </c>
      <c r="JL180" s="233">
        <v>277822</v>
      </c>
      <c r="JM180" s="233">
        <f t="shared" ref="JM180" si="4851">SUM(JM181,JM184)</f>
        <v>170000</v>
      </c>
      <c r="JN180" s="233"/>
      <c r="JO180" s="233">
        <f t="shared" ref="JO180" si="4852">SUM(JO181,JO184)</f>
        <v>5535000</v>
      </c>
      <c r="JP180" s="233">
        <v>237600</v>
      </c>
      <c r="JQ180" s="233">
        <f t="shared" ref="JQ180" si="4853">SUM(JQ181,JQ184)</f>
        <v>190000</v>
      </c>
      <c r="JR180" s="233"/>
      <c r="JS180" s="233">
        <f t="shared" ref="JS180" si="4854">SUM(JS181,JS184)</f>
        <v>6205000</v>
      </c>
      <c r="JT180" s="233">
        <v>177120</v>
      </c>
      <c r="JU180" s="233">
        <f t="shared" ref="JU180" si="4855">SUM(JU181,JU184)</f>
        <v>100000</v>
      </c>
      <c r="JV180" s="233"/>
      <c r="JW180" s="233">
        <f t="shared" ref="JW180" si="4856">SUM(JW181,JW184)</f>
        <v>3169000</v>
      </c>
      <c r="JX180" s="233">
        <v>179960</v>
      </c>
      <c r="JY180" s="233">
        <f t="shared" ref="JY180" si="4857">SUM(JY181,JY184)</f>
        <v>150000</v>
      </c>
      <c r="JZ180" s="233"/>
      <c r="KA180" s="233">
        <f t="shared" ref="KA180" si="4858">SUM(KA181,KA184)</f>
        <v>4753500</v>
      </c>
      <c r="KB180" s="233">
        <v>194400</v>
      </c>
      <c r="KC180" s="233">
        <f t="shared" ref="KC180" si="4859">SUM(KC181,KC184)</f>
        <v>150000</v>
      </c>
      <c r="KD180" s="233"/>
      <c r="KE180" s="233">
        <f t="shared" ref="KE180" si="4860">SUM(KE181,KE184)</f>
        <v>4733400</v>
      </c>
      <c r="KF180" s="233">
        <v>213820</v>
      </c>
      <c r="KG180" s="233">
        <f t="shared" ref="KG180" si="4861">SUM(KG181,KG184)</f>
        <v>201440</v>
      </c>
      <c r="KH180" s="233"/>
      <c r="KI180" s="233">
        <f t="shared" ref="KI180" si="4862">SUM(KI181,KI184)</f>
        <v>6371800</v>
      </c>
      <c r="KJ180" s="233">
        <v>186357</v>
      </c>
      <c r="KK180" s="233">
        <f t="shared" ref="KK180" si="4863">SUM(KK181,KK184)</f>
        <v>150000</v>
      </c>
      <c r="KL180" s="233"/>
      <c r="KM180" s="233">
        <f t="shared" ref="KM180" si="4864">SUM(KM181,KM184)</f>
        <v>4715000</v>
      </c>
      <c r="KN180" s="233">
        <v>81360</v>
      </c>
      <c r="KO180" s="233">
        <f t="shared" si="4846"/>
        <v>109000</v>
      </c>
      <c r="KP180" s="233"/>
      <c r="KQ180" s="233">
        <f t="shared" ref="KQ180" si="4865">SUM(KQ181,KQ184)</f>
        <v>3424500</v>
      </c>
      <c r="KR180" s="233">
        <f t="shared" ref="KR180" si="4866">SUM(KR181,KR184)</f>
        <v>92325</v>
      </c>
      <c r="KS180" s="233">
        <f t="shared" ref="KS180" si="4867">SUM(KS181,KS184)</f>
        <v>120000</v>
      </c>
      <c r="KT180" s="233"/>
      <c r="KU180" s="233">
        <f t="shared" ref="KU180" si="4868">SUM(KU181,KU184)</f>
        <v>3775000</v>
      </c>
      <c r="KV180" s="233">
        <f t="shared" ref="KV180" si="4869">SUM(KV181,KV184)</f>
        <v>112250</v>
      </c>
      <c r="KW180" s="233">
        <f t="shared" ref="KW180" si="4870">SUM(KW181,KW184)</f>
        <v>160000</v>
      </c>
      <c r="KX180" s="233"/>
      <c r="KY180" s="233">
        <f t="shared" ref="KY180" si="4871">SUM(KY181,KY184)</f>
        <v>5035000</v>
      </c>
      <c r="KZ180" s="233">
        <f t="shared" ref="KZ180" si="4872">SUM(KZ181,KZ184)</f>
        <v>164000</v>
      </c>
      <c r="LA180" s="233">
        <f t="shared" ref="LA180" si="4873">SUM(LA181,LA184)</f>
        <v>205000</v>
      </c>
      <c r="LB180" s="233"/>
      <c r="LC180" s="233">
        <f t="shared" ref="LC180" si="4874">SUM(LC181,LC184)</f>
        <v>6392500</v>
      </c>
      <c r="LD180" s="233">
        <f t="shared" ref="LD180" si="4875">SUM(LD181,LD184)</f>
        <v>35370</v>
      </c>
      <c r="LE180" s="233">
        <f t="shared" ref="LE180" si="4876">SUM(LE181,LE184)</f>
        <v>240000</v>
      </c>
      <c r="LF180" s="233"/>
      <c r="LG180" s="233">
        <f t="shared" ref="LG180" si="4877">SUM(LG181,LG184)</f>
        <v>7495000</v>
      </c>
      <c r="LH180" s="233">
        <f t="shared" ref="LH180" si="4878">SUM(LH181,LH184)</f>
        <v>980</v>
      </c>
      <c r="LI180" s="233">
        <f t="shared" ref="LI180" si="4879">SUM(LI181,LI184)</f>
        <v>274000</v>
      </c>
      <c r="LJ180" s="233"/>
      <c r="LK180" s="233">
        <f t="shared" ref="LK180" si="4880">SUM(LK181,LK184)</f>
        <v>8550000</v>
      </c>
      <c r="LL180" s="233">
        <f t="shared" ref="LL180" si="4881">SUM(LL181,LL184)</f>
        <v>0</v>
      </c>
      <c r="LM180" s="233">
        <f t="shared" ref="LM180" si="4882">SUM(LM181,LM184)</f>
        <v>190000</v>
      </c>
      <c r="LN180" s="233"/>
      <c r="LO180" s="233">
        <f t="shared" ref="LO180" si="4883">SUM(LO181,LO184)</f>
        <v>5970000</v>
      </c>
      <c r="LP180" s="233">
        <f t="shared" ref="LP180" si="4884">SUM(LP181,LP184)</f>
        <v>0</v>
      </c>
      <c r="LQ180" s="233">
        <f t="shared" ref="LQ180" si="4885">SUM(LQ181,LQ184)</f>
        <v>180000</v>
      </c>
      <c r="LR180" s="233"/>
      <c r="LS180" s="233">
        <f t="shared" ref="LS180" si="4886">SUM(LS181,LS184)</f>
        <v>5655000</v>
      </c>
      <c r="LT180" s="233">
        <f t="shared" ref="LT180" si="4887">SUM(LT181,LT184)</f>
        <v>0</v>
      </c>
      <c r="LU180" s="233">
        <f t="shared" ref="LU180" si="4888">SUM(LU181,LU184)</f>
        <v>180000</v>
      </c>
      <c r="LV180" s="233"/>
      <c r="LW180" s="233">
        <f t="shared" ref="LW180" si="4889">SUM(LW181,LW184)</f>
        <v>5650000</v>
      </c>
      <c r="LX180" s="233">
        <f t="shared" ref="LX180" si="4890">SUM(LX181,LX184)</f>
        <v>0</v>
      </c>
      <c r="LY180" s="233">
        <f t="shared" ref="LY180" si="4891">SUM(LY181,LY184)</f>
        <v>170000</v>
      </c>
      <c r="LZ180" s="233"/>
      <c r="MA180" s="233">
        <f t="shared" ref="MA180" si="4892">SUM(MA181,MA184)</f>
        <v>5340000</v>
      </c>
      <c r="MB180" s="233">
        <f t="shared" ref="MB180" si="4893">SUM(MB181,MB184)</f>
        <v>190000</v>
      </c>
      <c r="MC180" s="233"/>
      <c r="MD180" s="233">
        <f t="shared" ref="MD180" si="4894">SUM(MD181,MD184)</f>
        <v>6244000</v>
      </c>
      <c r="ME180" s="233">
        <f t="shared" ref="ME180" si="4895">SUM(ME181,ME184)</f>
        <v>110000</v>
      </c>
      <c r="MF180" s="233"/>
      <c r="MG180" s="233">
        <f t="shared" ref="MG180" si="4896">SUM(MG181,MG184)</f>
        <v>3623000</v>
      </c>
      <c r="MH180" s="233">
        <f t="shared" ref="MH180" si="4897">SUM(MH181,MH184)</f>
        <v>113000</v>
      </c>
      <c r="MI180" s="233"/>
      <c r="MJ180" s="233">
        <f t="shared" ref="MJ180" si="4898">SUM(MJ181,MJ184)</f>
        <v>3592000</v>
      </c>
      <c r="MK180" s="233">
        <v>217440</v>
      </c>
      <c r="ML180" s="233">
        <v>7094592</v>
      </c>
      <c r="MM180" s="233">
        <v>134640</v>
      </c>
      <c r="MN180" s="233">
        <v>4367808</v>
      </c>
      <c r="MO180" s="233">
        <v>57600</v>
      </c>
      <c r="MP180" s="233">
        <v>1828440</v>
      </c>
      <c r="MQ180" s="233">
        <v>43944</v>
      </c>
      <c r="MR180" s="233">
        <v>1397040</v>
      </c>
      <c r="MS180" s="233">
        <v>159120</v>
      </c>
      <c r="MT180" s="233">
        <v>5048640</v>
      </c>
      <c r="MU180" s="233">
        <v>220680</v>
      </c>
      <c r="MV180" s="233">
        <v>6983280</v>
      </c>
      <c r="MW180" s="233">
        <v>151400</v>
      </c>
      <c r="MX180" s="233">
        <v>4789700</v>
      </c>
      <c r="MY180" s="233">
        <v>136800</v>
      </c>
      <c r="MZ180" s="233">
        <v>4301280</v>
      </c>
      <c r="NA180" s="233">
        <v>22200</v>
      </c>
      <c r="NB180" s="233">
        <v>683190</v>
      </c>
      <c r="NC180" s="233">
        <v>180720</v>
      </c>
      <c r="ND180" s="233">
        <v>5626778.4000000004</v>
      </c>
      <c r="NE180" s="233">
        <f t="shared" ref="NE180" si="4899">SUM(NE181,NE184)</f>
        <v>128160</v>
      </c>
      <c r="NF180" s="233">
        <f t="shared" ref="NF180" si="4900">SUM(NF181,NF184)</f>
        <v>4037040</v>
      </c>
      <c r="NG180" s="233">
        <f t="shared" ref="NG180" si="4901">SUM(NG181,NG184)</f>
        <v>94960</v>
      </c>
      <c r="NH180" s="233">
        <f t="shared" ref="NH180" si="4902">SUM(NH181,NH184)</f>
        <v>2983000</v>
      </c>
      <c r="NI180" s="233">
        <f t="shared" ref="NI180" si="4903">SUM(NI181,NI184)</f>
        <v>277822</v>
      </c>
      <c r="NJ180" s="233">
        <f t="shared" ref="NJ180" si="4904">SUM(NJ181,NJ184)</f>
        <v>8648342.5</v>
      </c>
      <c r="NK180" s="233">
        <f t="shared" ref="NK180" si="4905">SUM(NK181,NK184)</f>
        <v>237600</v>
      </c>
      <c r="NL180" s="233">
        <f t="shared" ref="NL180" si="4906">SUM(NL181,NL184)</f>
        <v>7428600</v>
      </c>
      <c r="NM180" s="233">
        <f t="shared" ref="NM180" si="4907">SUM(NM181,NM184)</f>
        <v>177120</v>
      </c>
      <c r="NN180" s="233">
        <f t="shared" ref="NN180" si="4908">SUM(NN181,NN184)</f>
        <v>5576040</v>
      </c>
      <c r="NO180" s="233">
        <f t="shared" ref="NO180" si="4909">SUM(NO181,NO184)</f>
        <v>179960</v>
      </c>
      <c r="NP180" s="233">
        <f t="shared" ref="NP180" si="4910">SUM(NP181,NP184)</f>
        <v>5656500</v>
      </c>
      <c r="NQ180" s="233">
        <f t="shared" ref="NQ180" si="4911">SUM(NQ181,NQ184)</f>
        <v>194400</v>
      </c>
      <c r="NR180" s="233">
        <f t="shared" ref="NR180" si="4912">SUM(NR181,NR184)</f>
        <v>6241176</v>
      </c>
      <c r="NS180" s="233">
        <f t="shared" ref="NS180" si="4913">SUM(NS181,NS184)</f>
        <v>213820</v>
      </c>
      <c r="NT180" s="233">
        <f t="shared" ref="NT180" si="4914">SUM(NT181,NT184)</f>
        <v>7048138</v>
      </c>
      <c r="NU180" s="233">
        <f t="shared" ref="NU180" si="4915">SUM(NU181,NU184)</f>
        <v>186357</v>
      </c>
      <c r="NV180" s="233">
        <f t="shared" ref="NV180" si="4916">SUM(NV181,NV184)</f>
        <v>6139430.4000000004</v>
      </c>
      <c r="NW180" s="233">
        <f t="shared" ref="NW180" si="4917">SUM(NW181,NW184)</f>
        <v>81360</v>
      </c>
      <c r="NX180" s="233">
        <f t="shared" ref="NX180" si="4918">SUM(NX181,NX184)</f>
        <v>2680704</v>
      </c>
      <c r="NY180" s="233">
        <f t="shared" ref="NY180" si="4919">SUM(NY181,NY184)</f>
        <v>92325</v>
      </c>
      <c r="NZ180" s="233">
        <f t="shared" ref="NZ180:PL180" si="4920">SUM(NZ181,NZ184)</f>
        <v>3040405.5</v>
      </c>
      <c r="OA180" s="233">
        <v>6499</v>
      </c>
      <c r="OB180" s="233">
        <f t="shared" ref="OB180" si="4921">SUM(OB181,OB184)</f>
        <v>0</v>
      </c>
      <c r="OC180" s="233"/>
      <c r="OD180" s="233">
        <f t="shared" ref="OD180" si="4922">SUM(OD181,OD184)</f>
        <v>0</v>
      </c>
      <c r="OE180" s="233">
        <v>12240</v>
      </c>
      <c r="OF180" s="233">
        <f t="shared" ref="OF180" si="4923">SUM(OF181,OF184)</f>
        <v>0</v>
      </c>
      <c r="OG180" s="233"/>
      <c r="OH180" s="233">
        <f t="shared" ref="OH180" si="4924">SUM(OH181,OH184)</f>
        <v>0</v>
      </c>
      <c r="OI180" s="233">
        <v>12240</v>
      </c>
      <c r="OJ180" s="233">
        <f t="shared" ref="OJ180" si="4925">SUM(OJ181,OJ184)</f>
        <v>2500</v>
      </c>
      <c r="OK180" s="233"/>
      <c r="OL180" s="233">
        <f t="shared" ref="OL180" si="4926">SUM(OL181,OL184)</f>
        <v>137500</v>
      </c>
      <c r="OM180" s="233">
        <v>17200</v>
      </c>
      <c r="ON180" s="233">
        <f t="shared" ref="ON180" si="4927">SUM(ON181,ON184)</f>
        <v>0</v>
      </c>
      <c r="OO180" s="233"/>
      <c r="OP180" s="233">
        <f t="shared" ref="OP180" si="4928">SUM(OP181,OP184)</f>
        <v>0</v>
      </c>
      <c r="OQ180" s="233">
        <v>49676</v>
      </c>
      <c r="OR180" s="233">
        <f t="shared" ref="OR180" si="4929">SUM(OR181,OR184)</f>
        <v>7800</v>
      </c>
      <c r="OS180" s="233"/>
      <c r="OT180" s="233">
        <f t="shared" ref="OT180" si="4930">SUM(OT181,OT184)</f>
        <v>429000</v>
      </c>
      <c r="OU180" s="233">
        <v>400</v>
      </c>
      <c r="OV180" s="233">
        <f t="shared" ref="OV180" si="4931">SUM(OV181,OV184)</f>
        <v>7800</v>
      </c>
      <c r="OW180" s="233"/>
      <c r="OX180" s="233">
        <f t="shared" ref="OX180" si="4932">SUM(OX181,OX184)</f>
        <v>417924</v>
      </c>
      <c r="OY180" s="233">
        <v>0</v>
      </c>
      <c r="OZ180" s="233">
        <f t="shared" ref="OZ180" si="4933">SUM(OZ181,OZ184)</f>
        <v>7800</v>
      </c>
      <c r="PA180" s="233"/>
      <c r="PB180" s="233">
        <f t="shared" ref="PB180" si="4934">SUM(PB181,PB184)</f>
        <v>417924</v>
      </c>
      <c r="PC180" s="233">
        <v>0</v>
      </c>
      <c r="PD180" s="233">
        <f t="shared" ref="PD180" si="4935">SUM(PD181,PD184)</f>
        <v>7800</v>
      </c>
      <c r="PE180" s="233"/>
      <c r="PF180" s="233">
        <f t="shared" ref="PF180" si="4936">SUM(PF181,PF184)</f>
        <v>417924</v>
      </c>
      <c r="PG180" s="233">
        <v>0</v>
      </c>
      <c r="PH180" s="233">
        <f t="shared" ref="PH180" si="4937">SUM(PH181,PH184)</f>
        <v>7700</v>
      </c>
      <c r="PI180" s="233"/>
      <c r="PJ180" s="233">
        <f t="shared" ref="PJ180" si="4938">SUM(PJ181,PJ184)</f>
        <v>412566</v>
      </c>
      <c r="PK180" s="233">
        <v>0</v>
      </c>
      <c r="PL180" s="233">
        <f t="shared" si="4920"/>
        <v>7500</v>
      </c>
      <c r="PM180" s="233"/>
      <c r="PN180" s="233">
        <f t="shared" ref="PN180" si="4939">SUM(PN181,PN184)</f>
        <v>401850</v>
      </c>
      <c r="PO180" s="233">
        <f t="shared" ref="PO180" si="4940">SUM(PO181,PO184)</f>
        <v>0</v>
      </c>
      <c r="PP180" s="233">
        <f t="shared" ref="PP180" si="4941">SUM(PP181,PP184)</f>
        <v>7500</v>
      </c>
      <c r="PQ180" s="233"/>
      <c r="PR180" s="233">
        <f t="shared" ref="PR180" si="4942">SUM(PR181,PR184)</f>
        <v>401850</v>
      </c>
      <c r="PS180" s="233">
        <f t="shared" ref="PS180" si="4943">SUM(PS181,PS184)</f>
        <v>0</v>
      </c>
      <c r="PT180" s="233">
        <f t="shared" ref="PT180" si="4944">SUM(PT181,PT184)</f>
        <v>7000</v>
      </c>
      <c r="PU180" s="233"/>
      <c r="PV180" s="233">
        <f t="shared" ref="PV180" si="4945">SUM(PV181,PV184)</f>
        <v>375060</v>
      </c>
      <c r="PW180" s="233">
        <f t="shared" ref="PW180" si="4946">SUM(PW181,PW184)</f>
        <v>0</v>
      </c>
      <c r="PX180" s="233">
        <f t="shared" ref="PX180" si="4947">SUM(PX181,PX184)</f>
        <v>6000</v>
      </c>
      <c r="PY180" s="233"/>
      <c r="PZ180" s="233">
        <f t="shared" ref="PZ180" si="4948">SUM(PZ181,PZ184)</f>
        <v>321480</v>
      </c>
      <c r="QA180" s="233">
        <f t="shared" ref="QA180" si="4949">SUM(QA181,QA184)</f>
        <v>0</v>
      </c>
      <c r="QB180" s="233">
        <f t="shared" ref="QB180" si="4950">SUM(QB181,QB184)</f>
        <v>6000</v>
      </c>
      <c r="QC180" s="233"/>
      <c r="QD180" s="233">
        <f t="shared" ref="QD180" si="4951">SUM(QD181,QD184)</f>
        <v>321480</v>
      </c>
      <c r="QE180" s="233">
        <f t="shared" ref="QE180" si="4952">SUM(QE181,QE184)</f>
        <v>0</v>
      </c>
      <c r="QF180" s="233">
        <f t="shared" ref="QF180" si="4953">SUM(QF181,QF184)</f>
        <v>15000</v>
      </c>
      <c r="QG180" s="233"/>
      <c r="QH180" s="233">
        <f t="shared" ref="QH180" si="4954">SUM(QH181,QH184)</f>
        <v>803700</v>
      </c>
      <c r="QI180" s="233">
        <f t="shared" ref="QI180" si="4955">SUM(QI181,QI184)</f>
        <v>0</v>
      </c>
      <c r="QJ180" s="233">
        <f t="shared" ref="QJ180" si="4956">SUM(QJ181,QJ184)</f>
        <v>0</v>
      </c>
      <c r="QK180" s="233"/>
      <c r="QL180" s="233">
        <f t="shared" ref="QL180" si="4957">SUM(QL181,QL184)</f>
        <v>0</v>
      </c>
      <c r="QM180" s="233">
        <f t="shared" ref="QM180" si="4958">SUM(QM181,QM184)</f>
        <v>4992</v>
      </c>
      <c r="QN180" s="233">
        <f t="shared" ref="QN180" si="4959">SUM(QN181,QN184)</f>
        <v>0</v>
      </c>
      <c r="QO180" s="233"/>
      <c r="QP180" s="233">
        <f t="shared" ref="QP180" si="4960">SUM(QP181,QP184)</f>
        <v>0</v>
      </c>
      <c r="QQ180" s="233">
        <f t="shared" ref="QQ180" si="4961">SUM(QQ181,QQ184)</f>
        <v>0</v>
      </c>
      <c r="QR180" s="233">
        <f t="shared" ref="QR180" si="4962">SUM(QR181,QR184)</f>
        <v>0</v>
      </c>
      <c r="QS180" s="233"/>
      <c r="QT180" s="233">
        <f t="shared" ref="QT180" si="4963">SUM(QT181,QT184)</f>
        <v>0</v>
      </c>
      <c r="QU180" s="233">
        <f t="shared" ref="QU180" si="4964">SUM(QU181,QU184)</f>
        <v>0</v>
      </c>
      <c r="QV180" s="233">
        <f t="shared" ref="QV180" si="4965">SUM(QV181,QV184)</f>
        <v>0</v>
      </c>
      <c r="QW180" s="233"/>
      <c r="QX180" s="233">
        <f t="shared" ref="QX180" si="4966">SUM(QX181,QX184)</f>
        <v>0</v>
      </c>
      <c r="QY180" s="233">
        <f t="shared" ref="QY180" si="4967">SUM(QY181,QY184)</f>
        <v>0</v>
      </c>
      <c r="QZ180" s="233"/>
      <c r="RA180" s="233">
        <f t="shared" ref="RA180" si="4968">SUM(RA181,RA184)</f>
        <v>0</v>
      </c>
      <c r="RB180" s="233">
        <f t="shared" ref="RB180" si="4969">SUM(RB181,RB184)</f>
        <v>0</v>
      </c>
      <c r="RC180" s="233"/>
      <c r="RD180" s="233">
        <f t="shared" ref="RD180" si="4970">SUM(RD181,RD184)</f>
        <v>0</v>
      </c>
      <c r="RE180" s="233">
        <f t="shared" ref="RE180" si="4971">SUM(RE181,RE184)</f>
        <v>0</v>
      </c>
      <c r="RF180" s="233"/>
      <c r="RG180" s="233">
        <f t="shared" ref="RG180" si="4972">SUM(RG181,RG184)</f>
        <v>0</v>
      </c>
      <c r="RH180" s="233">
        <v>0</v>
      </c>
      <c r="RI180" s="233">
        <v>0</v>
      </c>
      <c r="RJ180" s="233">
        <v>1440</v>
      </c>
      <c r="RK180" s="233">
        <v>79200</v>
      </c>
      <c r="RL180" s="233">
        <v>0</v>
      </c>
      <c r="RM180" s="233">
        <v>0</v>
      </c>
      <c r="RN180" s="233">
        <v>5004</v>
      </c>
      <c r="RO180" s="233">
        <v>275220</v>
      </c>
      <c r="RP180" s="233">
        <v>5194.3999999999996</v>
      </c>
      <c r="RQ180" s="233">
        <v>287558.24</v>
      </c>
      <c r="RR180" s="233">
        <v>14004.8</v>
      </c>
      <c r="RS180" s="233">
        <v>754838.08</v>
      </c>
      <c r="RT180" s="233">
        <v>7150</v>
      </c>
      <c r="RU180" s="233">
        <v>384750</v>
      </c>
      <c r="RV180" s="233">
        <v>5108</v>
      </c>
      <c r="RW180" s="233">
        <v>273686.64</v>
      </c>
      <c r="RX180" s="233">
        <v>7458</v>
      </c>
      <c r="RY180" s="233">
        <v>399599.64</v>
      </c>
      <c r="RZ180" s="233">
        <v>15254.8</v>
      </c>
      <c r="SA180" s="233">
        <v>824173.6</v>
      </c>
      <c r="SB180" s="233">
        <f t="shared" ref="SB180" si="4973">SUM(SB181,SB184)</f>
        <v>6499</v>
      </c>
      <c r="SC180" s="233">
        <f t="shared" ref="SC180" si="4974">SUM(SC181,SC184)</f>
        <v>348216.42</v>
      </c>
      <c r="SD180" s="233">
        <f t="shared" ref="SD180" si="4975">SUM(SD181,SD184)</f>
        <v>5000</v>
      </c>
      <c r="SE180" s="233">
        <f t="shared" ref="SE180" si="4976">SUM(SE181,SE184)</f>
        <v>267900</v>
      </c>
      <c r="SF180" s="233">
        <f t="shared" ref="SF180" si="4977">SUM(SF181,SF184)</f>
        <v>12240</v>
      </c>
      <c r="SG180" s="233">
        <f t="shared" ref="SG180" si="4978">SUM(SG181,SG184)</f>
        <v>655819.19999999995</v>
      </c>
      <c r="SH180" s="233">
        <f t="shared" ref="SH180" si="4979">SUM(SH181,SH184)</f>
        <v>17200</v>
      </c>
      <c r="SI180" s="233">
        <f t="shared" ref="SI180" si="4980">SUM(SI181,SI184)</f>
        <v>921576</v>
      </c>
      <c r="SJ180" s="233">
        <f t="shared" ref="SJ180" si="4981">SUM(SJ181,SJ184)</f>
        <v>49676</v>
      </c>
      <c r="SK180" s="233">
        <f t="shared" ref="SK180" si="4982">SUM(SK181,SK184)</f>
        <v>2673737.88</v>
      </c>
      <c r="SL180" s="233">
        <f t="shared" ref="SL180" si="4983">SUM(SL181,SL184)</f>
        <v>400</v>
      </c>
      <c r="SM180" s="233">
        <f t="shared" ref="SM180" si="4984">SUM(SM181,SM184)</f>
        <v>21432</v>
      </c>
      <c r="SN180" s="233">
        <f t="shared" ref="SN180" si="4985">SUM(SN181,SN184)</f>
        <v>0</v>
      </c>
      <c r="SO180" s="233">
        <f t="shared" ref="SO180" si="4986">SUM(SO181,SO184)</f>
        <v>0</v>
      </c>
      <c r="SP180" s="233">
        <f t="shared" ref="SP180" si="4987">SUM(SP181,SP184)</f>
        <v>0</v>
      </c>
      <c r="SQ180" s="233">
        <f t="shared" ref="SQ180" si="4988">SUM(SQ181,SQ184)</f>
        <v>0</v>
      </c>
      <c r="SR180" s="233">
        <f t="shared" ref="SR180" si="4989">SUM(SR181,SR184)</f>
        <v>0</v>
      </c>
      <c r="SS180" s="233">
        <f t="shared" ref="SS180" si="4990">SUM(SS181,SS184)</f>
        <v>0</v>
      </c>
      <c r="ST180" s="233">
        <f t="shared" ref="ST180" si="4991">SUM(ST181,ST184)</f>
        <v>0</v>
      </c>
      <c r="SU180" s="233">
        <f t="shared" ref="SU180" si="4992">SUM(SU181,SU184)</f>
        <v>0</v>
      </c>
      <c r="SV180" s="233">
        <f t="shared" ref="SV180" si="4993">SUM(SV181,SV184)</f>
        <v>0</v>
      </c>
      <c r="SW180" s="233">
        <f t="shared" ref="SW180" si="4994">SUM(SW181,SW184)</f>
        <v>0</v>
      </c>
      <c r="SX180" s="233">
        <v>3697.6</v>
      </c>
      <c r="SY180" s="233">
        <f t="shared" ref="SY180" si="4995">SUM(SY181,SY184)</f>
        <v>8100</v>
      </c>
      <c r="SZ180" s="233"/>
      <c r="TA180" s="233">
        <f t="shared" ref="TA180" si="4996">SUM(TA181,TA184)</f>
        <v>269557.5</v>
      </c>
      <c r="TB180" s="233">
        <v>2098</v>
      </c>
      <c r="TC180" s="233">
        <f t="shared" ref="TC180" si="4997">SUM(TC181,TC184)</f>
        <v>9200</v>
      </c>
      <c r="TD180" s="233"/>
      <c r="TE180" s="233">
        <f t="shared" ref="TE180" si="4998">SUM(TE181,TE184)</f>
        <v>293292</v>
      </c>
      <c r="TF180" s="233">
        <v>2098</v>
      </c>
      <c r="TG180" s="233">
        <f t="shared" ref="TG180" si="4999">SUM(TG181,TG184)</f>
        <v>8700</v>
      </c>
      <c r="TH180" s="233"/>
      <c r="TI180" s="233">
        <f t="shared" ref="TI180" si="5000">SUM(TI181,TI184)</f>
        <v>270362.5</v>
      </c>
      <c r="TJ180" s="233">
        <v>1644.6</v>
      </c>
      <c r="TK180" s="233">
        <f t="shared" ref="TK180" si="5001">SUM(TK181,TK184)</f>
        <v>8800</v>
      </c>
      <c r="TL180" s="233"/>
      <c r="TM180" s="233">
        <f t="shared" ref="TM180" si="5002">SUM(TM181,TM184)</f>
        <v>265596</v>
      </c>
      <c r="TN180" s="233">
        <v>2025.2</v>
      </c>
      <c r="TO180" s="233">
        <f t="shared" ref="TO180" si="5003">SUM(TO181,TO184)</f>
        <v>8950</v>
      </c>
      <c r="TP180" s="233"/>
      <c r="TQ180" s="233">
        <f t="shared" ref="TQ180" si="5004">SUM(TQ181,TQ184)</f>
        <v>268920</v>
      </c>
      <c r="TR180" s="233">
        <v>1776.8</v>
      </c>
      <c r="TS180" s="233">
        <f t="shared" ref="TS180" si="5005">SUM(TS181,TS184)</f>
        <v>9300</v>
      </c>
      <c r="TT180" s="233"/>
      <c r="TU180" s="233">
        <f t="shared" ref="TU180" si="5006">SUM(TU181,TU184)</f>
        <v>286170</v>
      </c>
      <c r="TV180" s="233">
        <v>1037.4000000000001</v>
      </c>
      <c r="TW180" s="233">
        <f t="shared" ref="TW180" si="5007">SUM(TW181,TW184)</f>
        <v>8660</v>
      </c>
      <c r="TX180" s="233"/>
      <c r="TY180" s="233">
        <f t="shared" ref="TY180" si="5008">SUM(TY181,TY184)</f>
        <v>269634</v>
      </c>
      <c r="TZ180" s="233">
        <v>975.8</v>
      </c>
      <c r="UA180" s="233">
        <f t="shared" ref="UA180" si="5009">SUM(UA181,UA184)</f>
        <v>8000</v>
      </c>
      <c r="UB180" s="233"/>
      <c r="UC180" s="233">
        <f t="shared" ref="UC180" si="5010">SUM(UC181,UC184)</f>
        <v>261375</v>
      </c>
      <c r="UD180" s="233">
        <v>872.4</v>
      </c>
      <c r="UE180" s="233">
        <f t="shared" ref="UE180" si="5011">SUM(UE181,UE184)</f>
        <v>6400</v>
      </c>
      <c r="UF180" s="233"/>
      <c r="UG180" s="233">
        <f t="shared" ref="UG180" si="5012">SUM(UG181,UG184)</f>
        <v>211696</v>
      </c>
      <c r="UH180" s="233">
        <v>668.2</v>
      </c>
      <c r="UI180" s="233">
        <f t="shared" ref="UI180" si="5013">SUM(UI181,UI184)</f>
        <v>4250</v>
      </c>
      <c r="UJ180" s="233"/>
      <c r="UK180" s="233">
        <f t="shared" ref="UK180" si="5014">SUM(UK181,UK184)</f>
        <v>141169.5</v>
      </c>
      <c r="UL180" s="233">
        <f t="shared" ref="UL180" si="5015">SUM(UL181,UL184)</f>
        <v>447.4</v>
      </c>
      <c r="UM180" s="233">
        <f t="shared" ref="UM180" si="5016">SUM(UM181,UM184)</f>
        <v>3550</v>
      </c>
      <c r="UN180" s="233"/>
      <c r="UO180" s="233">
        <f t="shared" ref="UO180" si="5017">SUM(UO181,UO184)</f>
        <v>118823.5</v>
      </c>
      <c r="UP180" s="233">
        <f t="shared" ref="UP180" si="5018">SUM(UP181,UP184)</f>
        <v>579.4</v>
      </c>
      <c r="UQ180" s="233">
        <f t="shared" ref="UQ180" si="5019">SUM(UQ181,UQ184)</f>
        <v>2650</v>
      </c>
      <c r="UR180" s="233"/>
      <c r="US180" s="233">
        <f t="shared" ref="US180" si="5020">SUM(US181,US184)</f>
        <v>90107.5</v>
      </c>
      <c r="UT180" s="233">
        <f t="shared" ref="UT180" si="5021">SUM(UT181,UT184)</f>
        <v>710.4</v>
      </c>
      <c r="UU180" s="233">
        <f t="shared" ref="UU180" si="5022">SUM(UU181,UU184)</f>
        <v>5600</v>
      </c>
      <c r="UV180" s="233"/>
      <c r="UW180" s="233">
        <f t="shared" ref="UW180" si="5023">SUM(UW181,UW184)</f>
        <v>184121.5</v>
      </c>
      <c r="UX180" s="233">
        <f t="shared" ref="UX180" si="5024">SUM(UX181,UX184)</f>
        <v>595.6</v>
      </c>
      <c r="UY180" s="233">
        <f t="shared" ref="UY180" si="5025">SUM(UY181,UY184)</f>
        <v>5550</v>
      </c>
      <c r="UZ180" s="233"/>
      <c r="VA180" s="233">
        <f t="shared" ref="VA180" si="5026">SUM(VA181,VA184)</f>
        <v>182520.5</v>
      </c>
      <c r="VB180" s="233">
        <f t="shared" ref="VB180" si="5027">SUM(VB181,VB184)</f>
        <v>591.20000000000005</v>
      </c>
      <c r="VC180" s="233">
        <f t="shared" ref="VC180" si="5028">SUM(VC181,VC184)</f>
        <v>2190</v>
      </c>
      <c r="VD180" s="233"/>
      <c r="VE180" s="233">
        <f t="shared" ref="VE180" si="5029">SUM(VE181,VE184)</f>
        <v>72256.800000000003</v>
      </c>
      <c r="VF180" s="233">
        <f t="shared" ref="VF180" si="5030">SUM(VF181,VF184)</f>
        <v>480.8</v>
      </c>
      <c r="VG180" s="233">
        <f t="shared" ref="VG180" si="5031">SUM(VG181,VG184)</f>
        <v>2190</v>
      </c>
      <c r="VH180" s="233"/>
      <c r="VI180" s="233">
        <f t="shared" ref="VI180" si="5032">SUM(VI181,VI184)</f>
        <v>72256.800000000003</v>
      </c>
      <c r="VJ180" s="233">
        <f t="shared" ref="VJ180" si="5033">SUM(VJ181,VJ184)</f>
        <v>480.90299999999996</v>
      </c>
      <c r="VK180" s="233">
        <f t="shared" ref="VK180" si="5034">SUM(VK181,VK184)</f>
        <v>1250</v>
      </c>
      <c r="VL180" s="233"/>
      <c r="VM180" s="233">
        <f t="shared" ref="VM180" si="5035">SUM(VM181,VM184)</f>
        <v>41432.5</v>
      </c>
      <c r="VN180" s="233">
        <f t="shared" ref="VN180" si="5036">SUM(VN181,VN184)</f>
        <v>288.75899999999996</v>
      </c>
      <c r="VO180" s="233">
        <f t="shared" ref="VO180" si="5037">SUM(VO181,VO184)</f>
        <v>1000</v>
      </c>
      <c r="VP180" s="233"/>
      <c r="VQ180" s="233">
        <f t="shared" ref="VQ180" si="5038">SUM(VQ181,VQ184)</f>
        <v>33478.5</v>
      </c>
      <c r="VR180" s="233">
        <f t="shared" ref="VR180" si="5039">SUM(VR181,VR184)</f>
        <v>532.13599999999997</v>
      </c>
      <c r="VS180" s="233">
        <f t="shared" ref="VS180" si="5040">SUM(VS181,VS184)</f>
        <v>600</v>
      </c>
      <c r="VT180" s="233"/>
      <c r="VU180" s="233">
        <f t="shared" ref="VU180" si="5041">SUM(VU181,VU184)</f>
        <v>20980.400000000001</v>
      </c>
      <c r="VV180" s="233">
        <f t="shared" ref="VV180" si="5042">SUM(VV181,VV184)</f>
        <v>710</v>
      </c>
      <c r="VW180" s="233"/>
      <c r="VX180" s="233">
        <f t="shared" ref="VX180" si="5043">SUM(VX181,VX184)</f>
        <v>33762</v>
      </c>
      <c r="VY180" s="233">
        <f t="shared" ref="VY180" si="5044">SUM(VY181,VY184)</f>
        <v>660</v>
      </c>
      <c r="VZ180" s="233"/>
      <c r="WA180" s="233">
        <f t="shared" ref="WA180" si="5045">SUM(WA181,WA184)</f>
        <v>22682.9</v>
      </c>
      <c r="WB180" s="233">
        <f t="shared" ref="WB180" si="5046">SUM(WB181,WB184)</f>
        <v>640</v>
      </c>
      <c r="WC180" s="233"/>
      <c r="WD180" s="233">
        <f t="shared" ref="WD180" si="5047">SUM(WD181,WD184)</f>
        <v>20968.599999999999</v>
      </c>
      <c r="WE180" s="233">
        <v>8322</v>
      </c>
      <c r="WF180" s="233">
        <v>266383.38</v>
      </c>
      <c r="WG180" s="233">
        <v>9895</v>
      </c>
      <c r="WH180" s="233">
        <v>312207.28000000003</v>
      </c>
      <c r="WI180" s="233">
        <v>8761</v>
      </c>
      <c r="WJ180" s="233">
        <v>267150</v>
      </c>
      <c r="WK180" s="233">
        <v>8967.4</v>
      </c>
      <c r="WL180" s="233">
        <v>278778</v>
      </c>
      <c r="WM180" s="233">
        <v>7943.2</v>
      </c>
      <c r="WN180" s="233">
        <v>244224</v>
      </c>
      <c r="WO180" s="233">
        <v>9302.7999999999993</v>
      </c>
      <c r="WP180" s="233">
        <v>285336</v>
      </c>
      <c r="WQ180" s="233">
        <v>8208.4</v>
      </c>
      <c r="WR180" s="233">
        <v>261567.06</v>
      </c>
      <c r="WS180" s="233">
        <v>7933.6</v>
      </c>
      <c r="WT180" s="233">
        <v>260232.80000000002</v>
      </c>
      <c r="WU180" s="233">
        <v>6014</v>
      </c>
      <c r="WV180" s="233">
        <v>198153.22</v>
      </c>
      <c r="WW180" s="233">
        <v>4270.3999999999996</v>
      </c>
      <c r="WX180" s="233">
        <v>142205.74</v>
      </c>
      <c r="WY180" s="233">
        <f t="shared" ref="WY180" si="5048">SUM(WY181,WY184)</f>
        <v>3697.6</v>
      </c>
      <c r="WZ180" s="233">
        <f t="shared" ref="WZ180" si="5049">SUM(WZ181,WZ184)</f>
        <v>123253.22000000002</v>
      </c>
      <c r="XA180" s="233">
        <f t="shared" ref="XA180" si="5050">SUM(XA181,XA184)</f>
        <v>2564.4</v>
      </c>
      <c r="XB180" s="233">
        <f t="shared" ref="XB180" si="5051">SUM(XB181,XB184)</f>
        <v>86013.329999999987</v>
      </c>
      <c r="XC180" s="233">
        <f t="shared" ref="XC180" si="5052">SUM(XC181,XC184)</f>
        <v>2098</v>
      </c>
      <c r="XD180" s="233">
        <f t="shared" ref="XD180" si="5053">SUM(XD181,XD184)</f>
        <v>71411.94</v>
      </c>
      <c r="XE180" s="233">
        <f t="shared" ref="XE180" si="5054">SUM(XE181,XE184)</f>
        <v>1644.6</v>
      </c>
      <c r="XF180" s="233">
        <f t="shared" ref="XF180" si="5055">SUM(XF181,XF184)</f>
        <v>54924.100000000006</v>
      </c>
      <c r="XG180" s="233">
        <f t="shared" ref="XG180" si="5056">SUM(XG181,XG184)</f>
        <v>2025.2</v>
      </c>
      <c r="XH180" s="233">
        <f t="shared" ref="XH180" si="5057">SUM(XH181,XH184)</f>
        <v>67740.25</v>
      </c>
      <c r="XI180" s="233">
        <f t="shared" ref="XI180" si="5058">SUM(XI181,XI184)</f>
        <v>1776.8</v>
      </c>
      <c r="XJ180" s="233">
        <f t="shared" ref="XJ180" si="5059">SUM(XJ181,XJ184)</f>
        <v>59215.850000000006</v>
      </c>
      <c r="XK180" s="233">
        <f t="shared" ref="XK180" si="5060">SUM(XK181,XK184)</f>
        <v>1037.4000000000001</v>
      </c>
      <c r="XL180" s="233">
        <f t="shared" ref="XL180" si="5061">SUM(XL181,XL184)</f>
        <v>34784.29</v>
      </c>
      <c r="XM180" s="233">
        <f t="shared" ref="XM180" si="5062">SUM(XM181,XM184)</f>
        <v>975.8</v>
      </c>
      <c r="XN180" s="233">
        <f t="shared" ref="XN180" si="5063">SUM(XN181,XN184)</f>
        <v>32867.449999999997</v>
      </c>
      <c r="XO180" s="233">
        <f t="shared" ref="XO180" si="5064">SUM(XO181,XO184)</f>
        <v>872.4</v>
      </c>
      <c r="XP180" s="233">
        <f t="shared" ref="XP180" si="5065">SUM(XP181,XP184)</f>
        <v>30469.23</v>
      </c>
      <c r="XQ180" s="233">
        <f t="shared" ref="XQ180" si="5066">SUM(XQ181,XQ184)</f>
        <v>668.2</v>
      </c>
      <c r="XR180" s="233">
        <f t="shared" ref="XR180" si="5067">SUM(XR181,XR184)</f>
        <v>22941.200000000001</v>
      </c>
      <c r="XS180" s="233">
        <f t="shared" ref="XS180" si="5068">SUM(XS181,XS184)</f>
        <v>447.4</v>
      </c>
      <c r="XT180" s="233">
        <f t="shared" ref="XT180" si="5069">SUM(XT181,XT184)</f>
        <v>16050</v>
      </c>
      <c r="XU180" s="233">
        <v>530101</v>
      </c>
      <c r="XV180" s="233">
        <f t="shared" ref="XV180" si="5070">SUM(XV181,XV184)</f>
        <v>500000</v>
      </c>
      <c r="XW180" s="233"/>
      <c r="XX180" s="233">
        <f t="shared" ref="XX180" si="5071">SUM(XX181,XX184)</f>
        <v>16225300</v>
      </c>
      <c r="XY180" s="233">
        <v>472437</v>
      </c>
      <c r="XZ180" s="233">
        <f t="shared" ref="XZ180" si="5072">SUM(XZ181,XZ184)</f>
        <v>390000</v>
      </c>
      <c r="YA180" s="233"/>
      <c r="YB180" s="233">
        <f t="shared" ref="YB180" si="5073">SUM(YB181,YB184)</f>
        <v>12986000</v>
      </c>
      <c r="YC180" s="233">
        <v>472437</v>
      </c>
      <c r="YD180" s="233">
        <f t="shared" ref="YD180" si="5074">SUM(YD181,YD184)</f>
        <v>433600</v>
      </c>
      <c r="YE180" s="233"/>
      <c r="YF180" s="233">
        <f t="shared" ref="YF180" si="5075">SUM(YF181,YF184)</f>
        <v>14343600</v>
      </c>
      <c r="YG180" s="233">
        <v>535798</v>
      </c>
      <c r="YH180" s="233">
        <f t="shared" ref="YH180" si="5076">SUM(YH181,YH184)</f>
        <v>362000</v>
      </c>
      <c r="YI180" s="233"/>
      <c r="YJ180" s="233">
        <f t="shared" ref="YJ180" si="5077">SUM(YJ181,YJ184)</f>
        <v>12184000</v>
      </c>
      <c r="YK180" s="233">
        <v>502231</v>
      </c>
      <c r="YL180" s="233">
        <f t="shared" ref="YL180" si="5078">SUM(YL181,YL184)</f>
        <v>520000</v>
      </c>
      <c r="YM180" s="233"/>
      <c r="YN180" s="233">
        <f t="shared" ref="YN180" si="5079">SUM(YN181,YN184)</f>
        <v>17784400</v>
      </c>
      <c r="YO180" s="233">
        <v>372513</v>
      </c>
      <c r="YP180" s="233">
        <f t="shared" ref="YP180" si="5080">SUM(YP181,YP184)</f>
        <v>500000</v>
      </c>
      <c r="YQ180" s="233"/>
      <c r="YR180" s="233">
        <f t="shared" ref="YR180" si="5081">SUM(YR181,YR184)</f>
        <v>17118200</v>
      </c>
      <c r="YS180" s="233">
        <v>298012</v>
      </c>
      <c r="YT180" s="233">
        <f t="shared" ref="YT180" si="5082">SUM(YT181,YT184)</f>
        <v>385000</v>
      </c>
      <c r="YU180" s="233"/>
      <c r="YV180" s="233">
        <f t="shared" ref="YV180" si="5083">SUM(YV181,YV184)</f>
        <v>13086700</v>
      </c>
      <c r="YW180" s="233">
        <v>301637</v>
      </c>
      <c r="YX180" s="233">
        <f t="shared" ref="YX180" si="5084">SUM(YX181,YX184)</f>
        <v>535000</v>
      </c>
      <c r="YY180" s="233"/>
      <c r="YZ180" s="233">
        <f t="shared" ref="YZ180" si="5085">SUM(YZ181,YZ184)</f>
        <v>18290500</v>
      </c>
      <c r="ZA180" s="233">
        <v>264976</v>
      </c>
      <c r="ZB180" s="233">
        <f t="shared" ref="ZB180" si="5086">SUM(ZB181,ZB184)</f>
        <v>475000</v>
      </c>
      <c r="ZC180" s="233"/>
      <c r="ZD180" s="233">
        <f t="shared" ref="ZD180" si="5087">SUM(ZD181,ZD184)</f>
        <v>16208100</v>
      </c>
      <c r="ZE180" s="233">
        <v>339950</v>
      </c>
      <c r="ZF180" s="233">
        <f t="shared" ref="ZF180" si="5088">SUM(ZF181,ZF184)</f>
        <v>425000</v>
      </c>
      <c r="ZG180" s="233"/>
      <c r="ZH180" s="233">
        <f t="shared" ref="ZH180" si="5089">SUM(ZH181,ZH184)</f>
        <v>14430700</v>
      </c>
      <c r="ZI180" s="233">
        <f t="shared" ref="ZI180" si="5090">SUM(ZI181,ZI184)</f>
        <v>243459</v>
      </c>
      <c r="ZJ180" s="233">
        <f t="shared" ref="ZJ180" si="5091">SUM(ZJ181,ZJ184)</f>
        <v>435000</v>
      </c>
      <c r="ZK180" s="233"/>
      <c r="ZL180" s="233">
        <f t="shared" ref="ZL180" si="5092">SUM(ZL181,ZL184)</f>
        <v>14782200</v>
      </c>
      <c r="ZM180" s="233">
        <f t="shared" ref="ZM180" si="5093">SUM(ZM181,ZM184)</f>
        <v>125841</v>
      </c>
      <c r="ZN180" s="233">
        <f t="shared" ref="ZN180" si="5094">SUM(ZN181,ZN184)</f>
        <v>475000</v>
      </c>
      <c r="ZO180" s="233"/>
      <c r="ZP180" s="233">
        <f t="shared" ref="ZP180" si="5095">SUM(ZP181,ZP184)</f>
        <v>16114600</v>
      </c>
      <c r="ZQ180" s="233">
        <f t="shared" ref="ZQ180" si="5096">SUM(ZQ181,ZQ184)</f>
        <v>64382</v>
      </c>
      <c r="ZR180" s="233">
        <f t="shared" ref="ZR180" si="5097">SUM(ZR181,ZR184)</f>
        <v>410000</v>
      </c>
      <c r="ZS180" s="233"/>
      <c r="ZT180" s="233">
        <f t="shared" ref="ZT180" si="5098">SUM(ZT181,ZT184)</f>
        <v>13920600</v>
      </c>
      <c r="ZU180" s="233">
        <f t="shared" ref="ZU180" si="5099">SUM(ZU181,ZU184)</f>
        <v>56958</v>
      </c>
      <c r="ZV180" s="233">
        <f t="shared" ref="ZV180" si="5100">SUM(ZV181,ZV184)</f>
        <v>400000</v>
      </c>
      <c r="ZW180" s="233"/>
      <c r="ZX180" s="233">
        <f t="shared" ref="ZX180" si="5101">SUM(ZX181,ZX184)</f>
        <v>13611300</v>
      </c>
      <c r="ZY180" s="233">
        <f t="shared" ref="ZY180" si="5102">SUM(ZY181,ZY184)</f>
        <v>22269</v>
      </c>
      <c r="ZZ180" s="233">
        <f t="shared" ref="ZZ180" si="5103">SUM(ZZ181,ZZ184)</f>
        <v>454000</v>
      </c>
      <c r="AAA180" s="233"/>
      <c r="AAB180" s="233">
        <f t="shared" ref="AAB180" si="5104">SUM(AAB181,AAB184)</f>
        <v>15628855.449991606</v>
      </c>
      <c r="AAC180" s="233">
        <f t="shared" ref="AAC180" si="5105">SUM(AAC181,AAC184)</f>
        <v>0</v>
      </c>
      <c r="AAD180" s="233">
        <f t="shared" ref="AAD180" si="5106">SUM(AAD181,AAD184)</f>
        <v>414000</v>
      </c>
      <c r="AAE180" s="233"/>
      <c r="AAF180" s="233">
        <f t="shared" ref="AAF180" si="5107">SUM(AAF181,AAF184)</f>
        <v>14292055.449991606</v>
      </c>
      <c r="AAG180" s="233">
        <f t="shared" ref="AAG180" si="5108">SUM(AAG181,AAG184)</f>
        <v>0</v>
      </c>
      <c r="AAH180" s="233">
        <f t="shared" ref="AAH180" si="5109">SUM(AAH181,AAH184)</f>
        <v>290000</v>
      </c>
      <c r="AAI180" s="233"/>
      <c r="AAJ180" s="233">
        <f t="shared" ref="AAJ180" si="5110">SUM(AAJ181,AAJ184)</f>
        <v>9901735.5703780893</v>
      </c>
      <c r="AAK180" s="233">
        <f t="shared" ref="AAK180" si="5111">SUM(AAK181,AAK184)</f>
        <v>0</v>
      </c>
      <c r="AAL180" s="233">
        <f t="shared" ref="AAL180" si="5112">SUM(AAL181,AAL184)</f>
        <v>275000</v>
      </c>
      <c r="AAM180" s="233"/>
      <c r="AAN180" s="233">
        <f t="shared" ref="AAN180" si="5113">SUM(AAN181,AAN184)</f>
        <v>9373417.516202379</v>
      </c>
      <c r="AAO180" s="233">
        <f t="shared" ref="AAO180" si="5114">SUM(AAO181,AAO184)</f>
        <v>0</v>
      </c>
      <c r="AAP180" s="233">
        <f t="shared" ref="AAP180" si="5115">SUM(AAP181,AAP184)</f>
        <v>275000</v>
      </c>
      <c r="AAQ180" s="233"/>
      <c r="AAR180" s="233">
        <f t="shared" ref="AAR180" si="5116">SUM(AAR181,AAR184)</f>
        <v>9390835.5703780893</v>
      </c>
      <c r="AAS180" s="233">
        <f t="shared" ref="AAS180" si="5117">SUM(AAS181,AAS184)</f>
        <v>350000</v>
      </c>
      <c r="AAT180" s="233"/>
      <c r="AAU180" s="233">
        <f t="shared" ref="AAU180" si="5118">SUM(AAU181,AAU184)</f>
        <v>11882900</v>
      </c>
      <c r="AAV180" s="233">
        <f t="shared" ref="AAV180" si="5119">SUM(AAV181,AAV184)</f>
        <v>290000</v>
      </c>
      <c r="AAW180" s="233"/>
      <c r="AAX180" s="233">
        <f t="shared" ref="AAX180" si="5120">SUM(AAX181,AAX184)</f>
        <v>9877887.8536209017</v>
      </c>
      <c r="AAY180" s="233">
        <f t="shared" ref="AAY180" si="5121">SUM(AAY181,AAY184)</f>
        <v>285000</v>
      </c>
      <c r="AAZ180" s="233"/>
      <c r="ABA180" s="233">
        <f t="shared" ref="ABA180" si="5122">SUM(ABA181,ABA184)</f>
        <v>9665600</v>
      </c>
      <c r="ABB180" s="233">
        <v>460535</v>
      </c>
      <c r="ABC180" s="233">
        <v>15248444.16</v>
      </c>
      <c r="ABD180" s="233">
        <v>532916</v>
      </c>
      <c r="ABE180" s="233">
        <v>17753039.199999999</v>
      </c>
      <c r="ABF180" s="233">
        <v>362754</v>
      </c>
      <c r="ABG180" s="233">
        <v>11837270.08</v>
      </c>
      <c r="ABH180" s="233">
        <v>387632</v>
      </c>
      <c r="ABI180" s="233">
        <v>13050933.199999999</v>
      </c>
      <c r="ABJ180" s="233">
        <v>469004</v>
      </c>
      <c r="ABK180" s="233">
        <v>15974971.600000001</v>
      </c>
      <c r="ABL180" s="233">
        <v>626958</v>
      </c>
      <c r="ABM180" s="233">
        <v>21577837</v>
      </c>
      <c r="ABN180" s="233">
        <v>579721</v>
      </c>
      <c r="ABO180" s="233">
        <v>19787229.600000001</v>
      </c>
      <c r="ABP180" s="233">
        <v>537485</v>
      </c>
      <c r="ABQ180" s="233">
        <v>18466473.399999999</v>
      </c>
      <c r="ABR180" s="233">
        <v>446725</v>
      </c>
      <c r="ABS180" s="233">
        <v>15224587.949999999</v>
      </c>
      <c r="ABT180" s="233">
        <v>433893</v>
      </c>
      <c r="ABU180" s="233">
        <v>14781761.880000001</v>
      </c>
      <c r="ABV180" s="233">
        <f t="shared" ref="ABV180" si="5123">SUM(ABV181,ABV184)</f>
        <v>530101</v>
      </c>
      <c r="ABW180" s="233">
        <f t="shared" ref="ABW180" si="5124">SUM(ABW181,ABW184)</f>
        <v>18108265.589999996</v>
      </c>
      <c r="ABX180" s="233">
        <f t="shared" ref="ABX180" si="5125">SUM(ABX181,ABX184)</f>
        <v>516018</v>
      </c>
      <c r="ABY180" s="233">
        <f t="shared" ref="ABY180" si="5126">SUM(ABY181,ABY184)</f>
        <v>17551680.280000001</v>
      </c>
      <c r="ABZ180" s="233">
        <f t="shared" ref="ABZ180" si="5127">SUM(ABZ181,ABZ184)</f>
        <v>472437</v>
      </c>
      <c r="ACA180" s="233">
        <f t="shared" ref="ACA180" si="5128">SUM(ACA181,ACA184)</f>
        <v>16098413.890000001</v>
      </c>
      <c r="ACB180" s="233">
        <f t="shared" ref="ACB180" si="5129">SUM(ACB181,ACB184)</f>
        <v>535798</v>
      </c>
      <c r="ACC180" s="233">
        <f t="shared" ref="ACC180" si="5130">SUM(ACC181,ACC184)</f>
        <v>18361676.359999999</v>
      </c>
      <c r="ACD180" s="233">
        <f t="shared" ref="ACD180" si="5131">SUM(ACD181,ACD184)</f>
        <v>502231</v>
      </c>
      <c r="ACE180" s="233">
        <f t="shared" ref="ACE180" si="5132">SUM(ACE181,ACE184)</f>
        <v>17135160.59</v>
      </c>
      <c r="ACF180" s="233">
        <f t="shared" ref="ACF180" si="5133">SUM(ACF181,ACF184)</f>
        <v>372513</v>
      </c>
      <c r="ACG180" s="233">
        <f t="shared" ref="ACG180" si="5134">SUM(ACG181,ACG184)</f>
        <v>12798614.33</v>
      </c>
      <c r="ACH180" s="233">
        <f t="shared" ref="ACH180" si="5135">SUM(ACH181,ACH184)</f>
        <v>298012</v>
      </c>
      <c r="ACI180" s="233">
        <f t="shared" ref="ACI180" si="5136">SUM(ACI181,ACI184)</f>
        <v>10195973.379999999</v>
      </c>
      <c r="ACJ180" s="233">
        <f t="shared" ref="ACJ180" si="5137">SUM(ACJ181,ACJ184)</f>
        <v>301637</v>
      </c>
      <c r="ACK180" s="233">
        <f t="shared" ref="ACK180" si="5138">SUM(ACK181,ACK184)</f>
        <v>10383890.82</v>
      </c>
      <c r="ACL180" s="233">
        <f t="shared" ref="ACL180" si="5139">SUM(ACL181,ACL184)</f>
        <v>264976</v>
      </c>
      <c r="ACM180" s="233">
        <f t="shared" ref="ACM180" si="5140">SUM(ACM181,ACM184)</f>
        <v>9047245.4100000001</v>
      </c>
      <c r="ACN180" s="233">
        <f t="shared" ref="ACN180" si="5141">SUM(ACN181,ACN184)</f>
        <v>339950</v>
      </c>
      <c r="ACO180" s="233">
        <f t="shared" ref="ACO180" si="5142">SUM(ACO181,ACO184)</f>
        <v>11540384.09</v>
      </c>
      <c r="ACP180" s="233">
        <f t="shared" ref="ACP180" si="5143">SUM(ACP181,ACP184)</f>
        <v>243459</v>
      </c>
      <c r="ACQ180" s="233">
        <f t="shared" ref="ACQ180:AEC180" si="5144">SUM(ACQ181,ACQ184)</f>
        <v>8284377.0700000003</v>
      </c>
      <c r="ACR180" s="233">
        <v>549836.66</v>
      </c>
      <c r="ACS180" s="233">
        <f t="shared" ref="ACS180" si="5145">SUM(ACS181,ACS184)</f>
        <v>1181000</v>
      </c>
      <c r="ACT180" s="233"/>
      <c r="ACU180" s="233">
        <f t="shared" ref="ACU180" si="5146">SUM(ACU181,ACU184)</f>
        <v>37100500</v>
      </c>
      <c r="ACV180" s="233">
        <v>454129.64</v>
      </c>
      <c r="ACW180" s="233">
        <f t="shared" ref="ACW180" si="5147">SUM(ACW181,ACW184)</f>
        <v>1280000</v>
      </c>
      <c r="ACX180" s="233"/>
      <c r="ACY180" s="233">
        <f t="shared" ref="ACY180" si="5148">SUM(ACY181,ACY184)</f>
        <v>39897000</v>
      </c>
      <c r="ACZ180" s="233">
        <v>454129.64</v>
      </c>
      <c r="ADA180" s="233">
        <f t="shared" ref="ADA180" si="5149">SUM(ADA181,ADA184)</f>
        <v>1125000</v>
      </c>
      <c r="ADB180" s="233"/>
      <c r="ADC180" s="233">
        <f t="shared" ref="ADC180" si="5150">SUM(ADC181,ADC184)</f>
        <v>35107950</v>
      </c>
      <c r="ADD180" s="233">
        <v>342801.68000000005</v>
      </c>
      <c r="ADE180" s="233">
        <f t="shared" ref="ADE180:ADG180" si="5151">SUM(ADE181,ADE184)</f>
        <v>1150000</v>
      </c>
      <c r="ADF180" s="233"/>
      <c r="ADG180" s="233">
        <f t="shared" si="5151"/>
        <v>35507000</v>
      </c>
      <c r="ADH180" s="233">
        <v>282016</v>
      </c>
      <c r="ADI180" s="233">
        <f t="shared" ref="ADI180" si="5152">SUM(ADI181,ADI184)</f>
        <v>1405000</v>
      </c>
      <c r="ADJ180" s="233"/>
      <c r="ADK180" s="233">
        <f t="shared" ref="ADK180" si="5153">SUM(ADK181,ADK184)</f>
        <v>43068500</v>
      </c>
      <c r="ADL180" s="233">
        <v>269138.74800000002</v>
      </c>
      <c r="ADM180" s="233">
        <f t="shared" ref="ADM180" si="5154">SUM(ADM181,ADM184)</f>
        <v>1037000</v>
      </c>
      <c r="ADN180" s="233"/>
      <c r="ADO180" s="233">
        <f t="shared" ref="ADO180" si="5155">SUM(ADO181,ADO184)</f>
        <v>32016730</v>
      </c>
      <c r="ADP180" s="233">
        <v>76706.819999999992</v>
      </c>
      <c r="ADQ180" s="233">
        <f t="shared" ref="ADQ180" si="5156">SUM(ADQ181,ADQ184)</f>
        <v>1020000</v>
      </c>
      <c r="ADR180" s="233"/>
      <c r="ADS180" s="233">
        <f t="shared" ref="ADS180" si="5157">SUM(ADS181,ADS184)</f>
        <v>31765000</v>
      </c>
      <c r="ADT180" s="233">
        <v>83214.86</v>
      </c>
      <c r="ADU180" s="233">
        <f t="shared" ref="ADU180" si="5158">SUM(ADU181,ADU184)</f>
        <v>720000</v>
      </c>
      <c r="ADV180" s="233"/>
      <c r="ADW180" s="233">
        <f t="shared" ref="ADW180" si="5159">SUM(ADW181,ADW184)</f>
        <v>22654200</v>
      </c>
      <c r="ADX180" s="233">
        <v>19318.965</v>
      </c>
      <c r="ADY180" s="233">
        <f t="shared" ref="ADY180" si="5160">SUM(ADY181,ADY184)</f>
        <v>820000</v>
      </c>
      <c r="ADZ180" s="233"/>
      <c r="AEA180" s="233">
        <f t="shared" ref="AEA180" si="5161">SUM(AEA181,AEA184)</f>
        <v>25200400</v>
      </c>
      <c r="AEB180" s="233">
        <v>164367.38500000001</v>
      </c>
      <c r="AEC180" s="233">
        <f t="shared" si="5144"/>
        <v>840000</v>
      </c>
      <c r="AED180" s="233"/>
      <c r="AEE180" s="233">
        <f t="shared" ref="AEE180" si="5162">SUM(AEE181,AEE184)</f>
        <v>25210000</v>
      </c>
      <c r="AEF180" s="233">
        <f t="shared" ref="AEF180" si="5163">SUM(AEF181,AEF184)</f>
        <v>349816.05300000007</v>
      </c>
      <c r="AEG180" s="233">
        <f t="shared" ref="AEG180" si="5164">SUM(AEG181,AEG184)</f>
        <v>910000</v>
      </c>
      <c r="AEH180" s="233"/>
      <c r="AEI180" s="233">
        <f t="shared" ref="AEI180" si="5165">SUM(AEI181,AEI184)</f>
        <v>27670000</v>
      </c>
      <c r="AEJ180" s="233">
        <f t="shared" ref="AEJ180" si="5166">SUM(AEJ181,AEJ184)</f>
        <v>248164.26500000001</v>
      </c>
      <c r="AEK180" s="233">
        <f t="shared" ref="AEK180" si="5167">SUM(AEK181,AEK184)</f>
        <v>860000</v>
      </c>
      <c r="AEL180" s="233"/>
      <c r="AEM180" s="233">
        <f t="shared" ref="AEM180" si="5168">SUM(AEM181,AEM184)</f>
        <v>27083000</v>
      </c>
      <c r="AEN180" s="233">
        <f t="shared" ref="AEN180" si="5169">SUM(AEN181,AEN184)</f>
        <v>255505.69099999999</v>
      </c>
      <c r="AEO180" s="233">
        <f t="shared" ref="AEO180" si="5170">SUM(AEO181,AEO184)</f>
        <v>780000</v>
      </c>
      <c r="AEP180" s="233"/>
      <c r="AEQ180" s="233">
        <f t="shared" ref="AEQ180" si="5171">SUM(AEQ181,AEQ184)</f>
        <v>25003000</v>
      </c>
      <c r="AER180" s="233">
        <f t="shared" ref="AER180" si="5172">SUM(AER181,AER184)</f>
        <v>156905.989</v>
      </c>
      <c r="AES180" s="233">
        <f t="shared" ref="AES180" si="5173">SUM(AES181,AES184)</f>
        <v>620000</v>
      </c>
      <c r="AET180" s="233"/>
      <c r="AEU180" s="233">
        <f t="shared" ref="AEU180" si="5174">SUM(AEU181,AEU184)</f>
        <v>19686500</v>
      </c>
      <c r="AEV180" s="233">
        <f t="shared" ref="AEV180" si="5175">SUM(AEV181,AEV184)</f>
        <v>116956.86599999999</v>
      </c>
      <c r="AEW180" s="233">
        <f t="shared" ref="AEW180" si="5176">SUM(AEW181,AEW184)</f>
        <v>240000</v>
      </c>
      <c r="AEX180" s="233"/>
      <c r="AEY180" s="233">
        <f t="shared" ref="AEY180" si="5177">SUM(AEY181,AEY184)</f>
        <v>7770000</v>
      </c>
      <c r="AEZ180" s="233">
        <f t="shared" ref="AEZ180" si="5178">SUM(AEZ181,AEZ184)</f>
        <v>186189.93200000003</v>
      </c>
      <c r="AFA180" s="233">
        <f t="shared" ref="AFA180" si="5179">SUM(AFA181,AFA184)</f>
        <v>220000</v>
      </c>
      <c r="AFB180" s="233"/>
      <c r="AFC180" s="233">
        <f t="shared" ref="AFC180" si="5180">SUM(AFC181,AFC184)</f>
        <v>6730000</v>
      </c>
      <c r="AFD180" s="233">
        <f t="shared" ref="AFD180" si="5181">SUM(AFD181,AFD184)</f>
        <v>262626.83499999996</v>
      </c>
      <c r="AFE180" s="233">
        <f t="shared" ref="AFE180" si="5182">SUM(AFE181,AFE184)</f>
        <v>320000</v>
      </c>
      <c r="AFF180" s="233"/>
      <c r="AFG180" s="233">
        <f t="shared" ref="AFG180" si="5183">SUM(AFG181,AFG184)</f>
        <v>9430000</v>
      </c>
      <c r="AFH180" s="233">
        <f t="shared" ref="AFH180" si="5184">SUM(AFH181,AFH184)</f>
        <v>132467.52499999999</v>
      </c>
      <c r="AFI180" s="233">
        <f t="shared" ref="AFI180" si="5185">SUM(AFI181,AFI184)</f>
        <v>313000</v>
      </c>
      <c r="AFJ180" s="233"/>
      <c r="AFK180" s="233">
        <f t="shared" ref="AFK180" si="5186">SUM(AFK181,AFK184)</f>
        <v>9520430</v>
      </c>
      <c r="AFL180" s="233">
        <f t="shared" ref="AFL180" si="5187">SUM(AFL181,AFL184)</f>
        <v>199498.334</v>
      </c>
      <c r="AFM180" s="233">
        <f t="shared" ref="AFM180" si="5188">SUM(AFM181,AFM184)</f>
        <v>126500</v>
      </c>
      <c r="AFN180" s="233"/>
      <c r="AFO180" s="233">
        <f t="shared" ref="AFO180" si="5189">SUM(AFO181,AFO184)</f>
        <v>4100215</v>
      </c>
      <c r="AFP180" s="233">
        <f t="shared" ref="AFP180" si="5190">SUM(AFP181,AFP184)</f>
        <v>55500</v>
      </c>
      <c r="AFQ180" s="233"/>
      <c r="AFR180" s="233">
        <f t="shared" ref="AFR180" si="5191">SUM(AFR181,AFR184)</f>
        <v>1765082.0362300463</v>
      </c>
      <c r="AFS180" s="233">
        <f t="shared" ref="AFS180" si="5192">SUM(AFS181,AFS184)</f>
        <v>170000</v>
      </c>
      <c r="AFT180" s="233"/>
      <c r="AFU180" s="233">
        <f t="shared" ref="AFU180" si="5193">SUM(AFU181,AFU184)</f>
        <v>4929064.7107070303</v>
      </c>
      <c r="AFV180" s="233">
        <f t="shared" ref="AFV180" si="5194">SUM(AFV181,AFV184)</f>
        <v>355000</v>
      </c>
      <c r="AFW180" s="233"/>
      <c r="AFX180" s="233">
        <f t="shared" ref="AFX180" si="5195">SUM(AFX181,AFX184)</f>
        <v>10488410.803463519</v>
      </c>
      <c r="AFY180" s="233">
        <v>1109823.8999999999</v>
      </c>
      <c r="AFZ180" s="233">
        <v>34373850.810000002</v>
      </c>
      <c r="AGA180" s="233">
        <v>1005968.3200000001</v>
      </c>
      <c r="AGB180" s="233">
        <v>31328001.219999999</v>
      </c>
      <c r="AGC180" s="233">
        <v>1507286.9639999999</v>
      </c>
      <c r="AGD180" s="233">
        <v>46928200.799999997</v>
      </c>
      <c r="AGE180" s="233">
        <v>976999.8</v>
      </c>
      <c r="AGF180" s="233">
        <v>30829241.350000001</v>
      </c>
      <c r="AGG180" s="233">
        <v>1194425.6200000001</v>
      </c>
      <c r="AGH180" s="233">
        <v>37318330.549999997</v>
      </c>
      <c r="AGI180" s="233">
        <v>700420.5</v>
      </c>
      <c r="AGJ180" s="233">
        <v>21865378.509999998</v>
      </c>
      <c r="AGK180" s="233">
        <v>858450.19199999992</v>
      </c>
      <c r="AGL180" s="233">
        <v>26762023.899999999</v>
      </c>
      <c r="AGM180" s="233">
        <v>550117.80000000005</v>
      </c>
      <c r="AGN180" s="233">
        <v>17287003.600000001</v>
      </c>
      <c r="AGO180" s="233">
        <v>999295.26</v>
      </c>
      <c r="AGP180" s="233">
        <v>29974227.34</v>
      </c>
      <c r="AGQ180" s="233">
        <v>649325.78</v>
      </c>
      <c r="AGR180" s="233">
        <v>19643896.390000001</v>
      </c>
      <c r="AGS180" s="233">
        <f t="shared" ref="AGS180" si="5196">SUM(AGS181,AGS184)</f>
        <v>549836.66</v>
      </c>
      <c r="AGT180" s="233">
        <f t="shared" ref="AGT180" si="5197">SUM(AGT181,AGT184)</f>
        <v>17637201.82</v>
      </c>
      <c r="AGU180" s="233">
        <f t="shared" ref="AGU180" si="5198">SUM(AGU181,AGU184)</f>
        <v>929247.5</v>
      </c>
      <c r="AGV180" s="233">
        <f t="shared" ref="AGV180" si="5199">SUM(AGV181,AGV184)</f>
        <v>30178243.52</v>
      </c>
      <c r="AGW180" s="233">
        <f t="shared" ref="AGW180" si="5200">SUM(AGW181,AGW184)</f>
        <v>454129.64</v>
      </c>
      <c r="AGX180" s="233">
        <f t="shared" ref="AGX180" si="5201">SUM(AGX181,AGX184)</f>
        <v>14808167.6</v>
      </c>
      <c r="AGY180" s="233">
        <f t="shared" ref="AGY180" si="5202">SUM(AGY181,AGY184)</f>
        <v>342801.68000000005</v>
      </c>
      <c r="AGZ180" s="233">
        <f t="shared" ref="AGZ180" si="5203">SUM(AGZ181,AGZ184)</f>
        <v>11126625</v>
      </c>
      <c r="AHA180" s="233">
        <f t="shared" ref="AHA180" si="5204">SUM(AHA181,AHA184)</f>
        <v>282016</v>
      </c>
      <c r="AHB180" s="233">
        <f t="shared" ref="AHB180" si="5205">SUM(AHB181,AHB184)</f>
        <v>8989314.1199999992</v>
      </c>
      <c r="AHC180" s="233">
        <f t="shared" ref="AHC180" si="5206">SUM(AHC181,AHC184)</f>
        <v>269138.74800000002</v>
      </c>
      <c r="AHD180" s="233">
        <f t="shared" ref="AHD180" si="5207">SUM(AHD181,AHD184)</f>
        <v>8160096.3599999994</v>
      </c>
      <c r="AHE180" s="233">
        <f t="shared" ref="AHE180" si="5208">SUM(AHE181,AHE184)</f>
        <v>76706.819999999992</v>
      </c>
      <c r="AHF180" s="233">
        <f t="shared" ref="AHF180" si="5209">SUM(AHF181,AHF184)</f>
        <v>2922803.84</v>
      </c>
      <c r="AHG180" s="233">
        <f t="shared" ref="AHG180" si="5210">SUM(AHG181,AHG184)</f>
        <v>83214.86</v>
      </c>
      <c r="AHH180" s="233">
        <f t="shared" ref="AHH180" si="5211">SUM(AHH181,AHH184)</f>
        <v>2836337.2</v>
      </c>
      <c r="AHI180" s="233">
        <f t="shared" ref="AHI180" si="5212">SUM(AHI181,AHI184)</f>
        <v>19318.965</v>
      </c>
      <c r="AHJ180" s="233">
        <f t="shared" ref="AHJ180" si="5213">SUM(AHJ181,AHJ184)</f>
        <v>697345.55999999994</v>
      </c>
      <c r="AHK180" s="233">
        <f t="shared" ref="AHK180" si="5214">SUM(AHK181,AHK184)</f>
        <v>164367.38500000001</v>
      </c>
      <c r="AHL180" s="233">
        <f t="shared" ref="AHL180" si="5215">SUM(AHL181,AHL184)</f>
        <v>5034799.88</v>
      </c>
      <c r="AHM180" s="233">
        <f t="shared" ref="AHM180" si="5216">SUM(AHM181,AHM184)</f>
        <v>349816.05300000007</v>
      </c>
      <c r="AHN180" s="233">
        <f t="shared" ref="AHN180" si="5217">SUM(AHN181,AHN184)</f>
        <v>10403255.139999999</v>
      </c>
      <c r="AHO180" s="233">
        <f t="shared" si="3063"/>
        <v>1790976.4680000003</v>
      </c>
      <c r="AHP180" s="233">
        <f t="shared" si="3064"/>
        <v>2389600</v>
      </c>
      <c r="AHQ180" s="233">
        <f t="shared" si="3065"/>
        <v>77106282.5</v>
      </c>
      <c r="AHR180" s="233">
        <f t="shared" si="3066"/>
        <v>1873518.7490000003</v>
      </c>
      <c r="AHS180" s="233">
        <f t="shared" si="3067"/>
        <v>2461700</v>
      </c>
      <c r="AHT180" s="233">
        <f t="shared" si="4171"/>
        <v>79741117</v>
      </c>
      <c r="AHU180" s="233">
        <f t="shared" si="4172"/>
        <v>1873518.7490000003</v>
      </c>
      <c r="AHV180" s="233">
        <f t="shared" si="4173"/>
        <v>2400000</v>
      </c>
      <c r="AHW180" s="233">
        <f t="shared" si="4174"/>
        <v>77901977.5</v>
      </c>
      <c r="AHX180" s="233">
        <v>2019824.68</v>
      </c>
      <c r="AHY180" s="233">
        <f t="shared" si="4175"/>
        <v>2201300</v>
      </c>
      <c r="AHZ180" s="233">
        <f t="shared" si="3762"/>
        <v>70745021</v>
      </c>
      <c r="AIA180" s="233">
        <f t="shared" si="3327"/>
        <v>2000198.1199999999</v>
      </c>
      <c r="AIB180" s="233">
        <f t="shared" si="3328"/>
        <v>2302250</v>
      </c>
      <c r="AIC180" s="233">
        <f t="shared" si="3329"/>
        <v>73777445</v>
      </c>
      <c r="AID180" s="233">
        <f t="shared" si="3330"/>
        <v>1600119.8680000002</v>
      </c>
      <c r="AIE180" s="233">
        <f t="shared" si="3331"/>
        <v>2349600</v>
      </c>
      <c r="AIF180" s="233">
        <f t="shared" si="3332"/>
        <v>77594049</v>
      </c>
      <c r="AIG180" s="233">
        <f t="shared" si="3333"/>
        <v>1033170.62</v>
      </c>
      <c r="AIH180" s="233">
        <f t="shared" si="3334"/>
        <v>2039460</v>
      </c>
      <c r="AII180" s="233">
        <f t="shared" si="3335"/>
        <v>68379268</v>
      </c>
      <c r="AIJ180" s="233">
        <f t="shared" si="3336"/>
        <v>1305681.7010000001</v>
      </c>
      <c r="AIK180" s="233">
        <f t="shared" si="3337"/>
        <v>2203240</v>
      </c>
      <c r="AIL180" s="233">
        <f t="shared" si="4011"/>
        <v>75473449</v>
      </c>
      <c r="AIM180" s="233">
        <f t="shared" si="4048"/>
        <v>1038269.971</v>
      </c>
      <c r="AIN180" s="233">
        <f t="shared" si="4049"/>
        <v>2090100</v>
      </c>
      <c r="AIO180" s="233">
        <f t="shared" si="4050"/>
        <v>70752412</v>
      </c>
      <c r="AIP180" s="233">
        <f t="shared" si="4051"/>
        <v>1258224.882</v>
      </c>
      <c r="AIQ180" s="233">
        <f t="shared" si="4052"/>
        <v>2042750</v>
      </c>
      <c r="AIR180" s="233">
        <f t="shared" si="4176"/>
        <v>67921419.5</v>
      </c>
      <c r="AIS180" s="233">
        <f t="shared" ref="AIS180" si="5218">SUM(AIS181,AIS184)</f>
        <v>1374868.534</v>
      </c>
      <c r="AIT180" s="233">
        <f t="shared" ref="AIT180" si="5219">SUM(AIT181,AIT184)</f>
        <v>2000050</v>
      </c>
      <c r="AIU180" s="233">
        <f t="shared" ref="AIU180" si="5220">SUM(AIU181,AIU184)</f>
        <v>67148473.5</v>
      </c>
      <c r="AIV180" s="233">
        <f t="shared" ref="AIV180" si="5221">SUM(AIV181,AIV184)</f>
        <v>1145519.0659999999</v>
      </c>
      <c r="AIW180" s="233">
        <f t="shared" ref="AIW180" si="5222">SUM(AIW181,AIW184)</f>
        <v>2093650</v>
      </c>
      <c r="AIX180" s="233">
        <f t="shared" ref="AIX180" si="5223">SUM(AIX181,AIX184)</f>
        <v>71178667.5</v>
      </c>
      <c r="AIY180" s="233">
        <f t="shared" ref="AIY180" si="5224">SUM(AIY181,AIY184)</f>
        <v>1049832.4749999999</v>
      </c>
      <c r="AIZ180" s="233">
        <f t="shared" ref="AIZ180" si="5225">SUM(AIZ181,AIZ184)</f>
        <v>2068600</v>
      </c>
      <c r="AJA180" s="233">
        <f t="shared" ref="AJA180" si="5226">SUM(AJA181,AJA184)</f>
        <v>70138651.5</v>
      </c>
      <c r="AJB180" s="233">
        <f t="shared" ref="AJB180" si="5227">SUM(AJB181,AJB184)</f>
        <v>801118.19</v>
      </c>
      <c r="AJC180" s="233">
        <f t="shared" ref="AJC180" si="5228">SUM(AJC181,AJC184)</f>
        <v>1996550</v>
      </c>
      <c r="AJD180" s="233">
        <f t="shared" ref="AJD180" si="5229">SUM(AJD181,AJD184)</f>
        <v>67756340.5</v>
      </c>
      <c r="AJE180" s="233">
        <f t="shared" ref="AJE180" si="5230">SUM(AJE181,AJE184)</f>
        <v>799667.54700000002</v>
      </c>
      <c r="AJF180" s="233">
        <f t="shared" ref="AJF180" si="5231">SUM(AJF181,AJF184)</f>
        <v>1804190</v>
      </c>
      <c r="AJG180" s="233">
        <f t="shared" ref="AJG180" si="5232">SUM(AJG181,AJG184)</f>
        <v>63374542.249991603</v>
      </c>
      <c r="AJH180" s="233">
        <f t="shared" ref="AJH180" si="5233">SUM(AJH181,AJH184)</f>
        <v>743851.58900000004</v>
      </c>
      <c r="AJI180" s="233">
        <f t="shared" ref="AJI180" si="5234">SUM(AJI181,AJI184)</f>
        <v>1584190</v>
      </c>
      <c r="AJJ180" s="233">
        <f t="shared" ref="AJJ180" si="5235">SUM(AJJ181,AJJ184)</f>
        <v>57015332.249991603</v>
      </c>
      <c r="AJK180" s="233">
        <f t="shared" ref="AJK180" si="5236">SUM(AJK181,AJK184)</f>
        <v>720129.08599999989</v>
      </c>
      <c r="AJL180" s="233">
        <f t="shared" ref="AJL180" si="5237">SUM(AJL181,AJL184)</f>
        <v>1506250</v>
      </c>
      <c r="AJM180" s="233">
        <f t="shared" ref="AJM180" si="5238">SUM(AJM181,AJM184)</f>
        <v>50586688.070378087</v>
      </c>
      <c r="AJN180" s="233">
        <f t="shared" ref="AJN180" si="5239">SUM(AJN181,AJN184)</f>
        <v>540467.83100000001</v>
      </c>
      <c r="AJO180" s="233">
        <f t="shared" ref="AJO180" si="5240">SUM(AJO181,AJO184)</f>
        <v>1474000</v>
      </c>
      <c r="AJP180" s="233">
        <f t="shared" ref="AJP180" si="5241">SUM(AJP181,AJP184)</f>
        <v>49863546.016202375</v>
      </c>
      <c r="AJQ180" s="233">
        <f t="shared" ref="AJQ180" si="5242">SUM(AJQ181,AJQ184)</f>
        <v>416771.10499999998</v>
      </c>
      <c r="AJR180" s="233">
        <f t="shared" ref="AJR180" si="5243">SUM(AJR181,AJR184)</f>
        <v>1099100</v>
      </c>
      <c r="AJS180" s="233">
        <f t="shared" ref="AJS180" si="5244">SUM(AJS181,AJS184)</f>
        <v>39293250.970378086</v>
      </c>
      <c r="AJT180" s="233">
        <f t="shared" ref="AJT180" si="5245">SUM(AJT181,AJT184)</f>
        <v>1162210</v>
      </c>
      <c r="AJU180" s="233">
        <f t="shared" ref="AJU180" si="5246">SUM(AJU181,AJU184)</f>
        <v>41126654.03623005</v>
      </c>
      <c r="AJV180" s="233">
        <f t="shared" ref="AJV180" si="5247">SUM(AJV181,AJV184)</f>
        <v>1218660</v>
      </c>
      <c r="AJW180" s="233">
        <f t="shared" ref="AJW180" si="5248">SUM(AJW181,AJW184)</f>
        <v>43507545.464327931</v>
      </c>
      <c r="AJX180" s="233">
        <f t="shared" ref="AJX180" si="5249">SUM(AJX181,AJX184)</f>
        <v>1573640</v>
      </c>
      <c r="AJY180" s="233">
        <f t="shared" ref="AJY180" si="5250">SUM(AJY181,AJY184)</f>
        <v>55013865.028293803</v>
      </c>
      <c r="AJZ180" s="233">
        <f t="shared" si="3073"/>
        <v>2334619.2199999997</v>
      </c>
      <c r="AKA180" s="233">
        <f t="shared" si="3074"/>
        <v>75369716.75</v>
      </c>
      <c r="AKB180" s="233">
        <v>2200352.2000000002</v>
      </c>
      <c r="AKC180" s="233">
        <v>71762618.920000002</v>
      </c>
      <c r="AKD180" s="233">
        <v>2211656.4440000001</v>
      </c>
      <c r="AKE180" s="233">
        <v>71000240.460000008</v>
      </c>
      <c r="AKF180" s="233">
        <f t="shared" si="4177"/>
        <v>1818176</v>
      </c>
      <c r="AKG180" s="233">
        <f t="shared" si="4178"/>
        <v>60928980.629999995</v>
      </c>
      <c r="AKH180" s="181">
        <f t="shared" si="4179"/>
        <v>2245877.2200000002</v>
      </c>
      <c r="AKI180" s="181">
        <f>AKI181+AKI184</f>
        <v>74519037.820000008</v>
      </c>
      <c r="AKJ180" s="181">
        <v>2318598.1</v>
      </c>
      <c r="AKK180" s="181">
        <v>80587357.060000002</v>
      </c>
      <c r="AKL180" s="181">
        <f t="shared" si="3996"/>
        <v>2262664.3489999999</v>
      </c>
      <c r="AKM180" s="181">
        <f t="shared" si="4722"/>
        <v>76283406.780000001</v>
      </c>
      <c r="AKN180" s="181">
        <f t="shared" si="4328"/>
        <v>1841421.1199999999</v>
      </c>
      <c r="AKO180" s="181">
        <v>63964983.619999997</v>
      </c>
      <c r="AKP180" s="181">
        <f t="shared" si="4180"/>
        <v>1977103.62</v>
      </c>
      <c r="AKQ180" s="181">
        <f t="shared" si="4181"/>
        <v>65361967.590000004</v>
      </c>
      <c r="AKR180" s="181">
        <f t="shared" si="4182"/>
        <v>1861078.4600000002</v>
      </c>
      <c r="AKS180" s="181">
        <f t="shared" si="4183"/>
        <v>62557982.57</v>
      </c>
      <c r="AKT180" s="181">
        <f t="shared" ref="AKT180" si="5251">SUM(AKT181,AKT184)</f>
        <v>1790976.4680000001</v>
      </c>
      <c r="AKU180" s="181">
        <f t="shared" ref="AKU180" si="5252">SUM(AKU181,AKU184)</f>
        <v>61289701.009999998</v>
      </c>
      <c r="AKV180" s="181">
        <f t="shared" ref="AKV180" si="5253">SUM(AKV181,AKV184)</f>
        <v>1970193.98</v>
      </c>
      <c r="AKW180" s="181">
        <f t="shared" ref="AKW180" si="5254">SUM(AKW181,AKW184)</f>
        <v>67052813.129999995</v>
      </c>
      <c r="AKX180" s="181">
        <f t="shared" ref="AKX180" si="5255">SUM(AKX181,AKX184)</f>
        <v>1873518.7489999998</v>
      </c>
      <c r="AKY180" s="181">
        <f t="shared" ref="AKY180" si="5256">SUM(AKY181,AKY184)</f>
        <v>64195711.789999992</v>
      </c>
      <c r="AKZ180" s="181">
        <f t="shared" ref="AKZ180" si="5257">SUM(AKZ181,AKZ184)</f>
        <v>2019824.68</v>
      </c>
      <c r="ALA180" s="181">
        <f t="shared" ref="ALA180" si="5258">SUM(ALA181,ALA184)</f>
        <v>70674411.299999997</v>
      </c>
      <c r="ALB180" s="181">
        <f t="shared" ref="ALB180" si="5259">SUM(ALB181,ALB184)</f>
        <v>2000198.1199999999</v>
      </c>
      <c r="ALC180" s="181">
        <f t="shared" ref="ALC180" si="5260">SUM(ALC181,ALC184)</f>
        <v>71234129.920000002</v>
      </c>
      <c r="ALD180" s="181">
        <f t="shared" ref="ALD180" si="5261">SUM(ALD181,ALD184)</f>
        <v>1600119.868</v>
      </c>
      <c r="ALE180" s="181">
        <f t="shared" ref="ALE180" si="5262">SUM(ALE181,ALE184)</f>
        <v>55546777.480000004</v>
      </c>
      <c r="ALF180" s="181">
        <f t="shared" ref="ALF180" si="5263">SUM(ALF181,ALF184)</f>
        <v>1033170.62</v>
      </c>
      <c r="ALG180" s="181">
        <f t="shared" ref="ALG180" si="5264">SUM(ALG181,ALG184)</f>
        <v>36523311.590000004</v>
      </c>
      <c r="ALH180" s="181">
        <f t="shared" ref="ALH180" si="5265">SUM(ALH181,ALH184)</f>
        <v>1305681.7009999999</v>
      </c>
      <c r="ALI180" s="181">
        <f t="shared" ref="ALI180" si="5266">SUM(ALI181,ALI184)</f>
        <v>45760377.029999994</v>
      </c>
      <c r="ALJ180" s="181">
        <f t="shared" ref="ALJ180" si="5267">SUM(ALJ181,ALJ184)</f>
        <v>1038269.971</v>
      </c>
      <c r="ALK180" s="181">
        <f t="shared" ref="ALK180" si="5268">SUM(ALK181,ALK184)</f>
        <v>35996355.920000002</v>
      </c>
      <c r="ALL180" s="181">
        <f t="shared" ref="ALL180" si="5269">SUM(ALL181,ALL184)</f>
        <v>35996355.920000002</v>
      </c>
      <c r="ALM180" s="181">
        <f t="shared" ref="ALM180" si="5270">SUM(ALM181,ALM184)</f>
        <v>1258224.882</v>
      </c>
      <c r="ALN180" s="181">
        <f t="shared" ref="ALN180" si="5271">SUM(ALN181,ALN184)</f>
        <v>47885450.270000011</v>
      </c>
      <c r="ALO180" s="181">
        <f t="shared" ref="ALO180" si="5272">SUM(ALO181,ALO184)</f>
        <v>47885450.270000011</v>
      </c>
      <c r="ALP180" s="181">
        <f t="shared" ref="ALP180" si="5273">SUM(ALP181,ALP184)</f>
        <v>1374868.5340000002</v>
      </c>
      <c r="ALQ180" s="181">
        <f t="shared" ref="ALQ180" si="5274">SUM(ALQ181,ALQ184)</f>
        <v>48680674.509999998</v>
      </c>
      <c r="ALR180" s="181">
        <f t="shared" ref="ALR180" si="5275">SUM(ALR181,ALR184)</f>
        <v>48680674.509999998</v>
      </c>
    </row>
    <row r="181" spans="1:1006" s="118" customFormat="1" ht="18" customHeight="1" outlineLevel="1" x14ac:dyDescent="0.25">
      <c r="A181" s="121"/>
      <c r="B181" s="121"/>
      <c r="C181" s="294" t="s">
        <v>414</v>
      </c>
      <c r="D181" s="180">
        <v>280000</v>
      </c>
      <c r="E181" s="232">
        <v>0</v>
      </c>
      <c r="F181" s="232">
        <v>105843.80000000003</v>
      </c>
      <c r="G181" s="232">
        <f t="shared" ref="G181" si="5276">SUM(G182:G183)</f>
        <v>0</v>
      </c>
      <c r="H181" s="232"/>
      <c r="I181" s="232">
        <f t="shared" ref="I181" si="5277">SUM(I182:I183)</f>
        <v>0</v>
      </c>
      <c r="J181" s="232">
        <v>151567.6</v>
      </c>
      <c r="K181" s="232">
        <f t="shared" ref="K181" si="5278">SUM(K182:K183)</f>
        <v>0</v>
      </c>
      <c r="L181" s="232"/>
      <c r="M181" s="232">
        <f t="shared" ref="M181" si="5279">SUM(M182:M183)</f>
        <v>0</v>
      </c>
      <c r="N181" s="232">
        <v>151567.6</v>
      </c>
      <c r="O181" s="232">
        <f t="shared" ref="O181" si="5280">SUM(O182:O183)</f>
        <v>0</v>
      </c>
      <c r="P181" s="232"/>
      <c r="Q181" s="232">
        <f t="shared" ref="Q181" si="5281">SUM(Q182:Q183)</f>
        <v>0</v>
      </c>
      <c r="R181" s="232">
        <v>173321.60000000001</v>
      </c>
      <c r="S181" s="232">
        <f t="shared" ref="S181" si="5282">SUM(S182:S183)</f>
        <v>0</v>
      </c>
      <c r="T181" s="232"/>
      <c r="U181" s="232">
        <f t="shared" ref="U181" si="5283">SUM(U182:U183)</f>
        <v>0</v>
      </c>
      <c r="V181" s="232">
        <v>234467.6</v>
      </c>
      <c r="W181" s="232">
        <f t="shared" ref="W181:Y181" si="5284">SUM(W182:W183)</f>
        <v>0</v>
      </c>
      <c r="X181" s="232"/>
      <c r="Y181" s="232">
        <f t="shared" si="5284"/>
        <v>0</v>
      </c>
      <c r="Z181" s="232">
        <v>202402</v>
      </c>
      <c r="AA181" s="232">
        <f t="shared" ref="AA181" si="5285">SUM(AA182:AA183)</f>
        <v>55000</v>
      </c>
      <c r="AB181" s="232"/>
      <c r="AC181" s="232">
        <f t="shared" ref="AC181" si="5286">SUM(AC182:AC183)</f>
        <v>2816100</v>
      </c>
      <c r="AD181" s="232">
        <v>123796.4</v>
      </c>
      <c r="AE181" s="232">
        <f t="shared" ref="AE181" si="5287">SUM(AE182:AE183)</f>
        <v>102000</v>
      </c>
      <c r="AF181" s="232"/>
      <c r="AG181" s="232">
        <f t="shared" ref="AG181" si="5288">SUM(AG182:AG183)</f>
        <v>5505960</v>
      </c>
      <c r="AH181" s="232">
        <v>111469.6</v>
      </c>
      <c r="AI181" s="232">
        <f t="shared" ref="AI181" si="5289">SUM(AI182:AI183)</f>
        <v>130000</v>
      </c>
      <c r="AJ181" s="232"/>
      <c r="AK181" s="232">
        <f t="shared" ref="AK181" si="5290">SUM(AK182:AK183)</f>
        <v>7112200</v>
      </c>
      <c r="AL181" s="232">
        <v>83400.400000000009</v>
      </c>
      <c r="AM181" s="232">
        <f t="shared" ref="AM181" si="5291">SUM(AM182:AM183)</f>
        <v>120000</v>
      </c>
      <c r="AN181" s="232"/>
      <c r="AO181" s="232">
        <f t="shared" ref="AO181" si="5292">SUM(AO182:AO183)</f>
        <v>6572200</v>
      </c>
      <c r="AP181" s="232">
        <v>372045</v>
      </c>
      <c r="AQ181" s="232">
        <f t="shared" ref="AQ181" si="5293">SUM(AQ182:AQ183)</f>
        <v>122000</v>
      </c>
      <c r="AR181" s="232"/>
      <c r="AS181" s="232">
        <f t="shared" ref="AS181" si="5294">SUM(AS182:AS183)</f>
        <v>6135000</v>
      </c>
      <c r="AT181" s="232">
        <f>SUM(AT182:AT183)</f>
        <v>262206</v>
      </c>
      <c r="AU181" s="232">
        <f t="shared" ref="AU181:DZ181" si="5295">SUM(AU182:AU183)</f>
        <v>168000</v>
      </c>
      <c r="AV181" s="232"/>
      <c r="AW181" s="232">
        <f t="shared" si="5295"/>
        <v>8384400</v>
      </c>
      <c r="AX181" s="232">
        <f t="shared" si="5295"/>
        <v>220042.8</v>
      </c>
      <c r="AY181" s="232">
        <f t="shared" si="5295"/>
        <v>139000</v>
      </c>
      <c r="AZ181" s="232"/>
      <c r="BA181" s="232">
        <f t="shared" si="5295"/>
        <v>6938100</v>
      </c>
      <c r="BB181" s="232">
        <f t="shared" si="5295"/>
        <v>197023.8</v>
      </c>
      <c r="BC181" s="232">
        <f t="shared" si="5295"/>
        <v>122000</v>
      </c>
      <c r="BD181" s="232"/>
      <c r="BE181" s="232">
        <f t="shared" si="5295"/>
        <v>6054600</v>
      </c>
      <c r="BF181" s="232">
        <f t="shared" si="5295"/>
        <v>231861.6</v>
      </c>
      <c r="BG181" s="232">
        <f t="shared" si="5295"/>
        <v>140000</v>
      </c>
      <c r="BH181" s="232"/>
      <c r="BI181" s="232">
        <f t="shared" si="5295"/>
        <v>6674240</v>
      </c>
      <c r="BJ181" s="232">
        <f t="shared" si="5295"/>
        <v>257362</v>
      </c>
      <c r="BK181" s="232">
        <f t="shared" si="5295"/>
        <v>163000</v>
      </c>
      <c r="BL181" s="232"/>
      <c r="BM181" s="232">
        <f t="shared" si="5295"/>
        <v>7879000</v>
      </c>
      <c r="BN181" s="232">
        <f t="shared" si="5295"/>
        <v>231830.8</v>
      </c>
      <c r="BO181" s="232">
        <f t="shared" si="5295"/>
        <v>202000</v>
      </c>
      <c r="BP181" s="232"/>
      <c r="BQ181" s="232">
        <f t="shared" si="5295"/>
        <v>10543700</v>
      </c>
      <c r="BR181" s="232">
        <f t="shared" si="5295"/>
        <v>164541.20699999999</v>
      </c>
      <c r="BS181" s="232">
        <f t="shared" si="5295"/>
        <v>184000</v>
      </c>
      <c r="BT181" s="232"/>
      <c r="BU181" s="232">
        <f t="shared" si="5295"/>
        <v>8027000</v>
      </c>
      <c r="BV181" s="232">
        <f t="shared" si="5295"/>
        <v>147222.91500000001</v>
      </c>
      <c r="BW181" s="232">
        <f t="shared" si="5295"/>
        <v>64000</v>
      </c>
      <c r="BX181" s="232"/>
      <c r="BY181" s="232">
        <f t="shared" si="5295"/>
        <v>3175400</v>
      </c>
      <c r="BZ181" s="232">
        <f t="shared" si="5295"/>
        <v>142263.288</v>
      </c>
      <c r="CA181" s="232">
        <f t="shared" si="5295"/>
        <v>176000</v>
      </c>
      <c r="CB181" s="232"/>
      <c r="CC181" s="232">
        <f t="shared" si="5295"/>
        <v>8643100</v>
      </c>
      <c r="CD181" s="232">
        <f t="shared" si="5295"/>
        <v>128000</v>
      </c>
      <c r="CE181" s="232"/>
      <c r="CF181" s="232">
        <f t="shared" si="5295"/>
        <v>6350800</v>
      </c>
      <c r="CG181" s="232">
        <f t="shared" si="5295"/>
        <v>260000</v>
      </c>
      <c r="CH181" s="232"/>
      <c r="CI181" s="232">
        <f t="shared" si="5295"/>
        <v>12788500</v>
      </c>
      <c r="CJ181" s="232">
        <f t="shared" si="5295"/>
        <v>300000</v>
      </c>
      <c r="CK181" s="232"/>
      <c r="CL181" s="232">
        <f t="shared" si="5295"/>
        <v>14260692.670438295</v>
      </c>
      <c r="CM181" s="232">
        <v>0</v>
      </c>
      <c r="CN181" s="232">
        <v>0</v>
      </c>
      <c r="CO181" s="232">
        <v>0</v>
      </c>
      <c r="CP181" s="232">
        <v>0</v>
      </c>
      <c r="CQ181" s="232">
        <v>5798.4</v>
      </c>
      <c r="CR181" s="232">
        <v>309427.20000000001</v>
      </c>
      <c r="CS181" s="232">
        <v>59468.799999999996</v>
      </c>
      <c r="CT181" s="232">
        <v>3158862.0799999996</v>
      </c>
      <c r="CU181" s="232">
        <v>87897.600000000006</v>
      </c>
      <c r="CV181" s="232">
        <v>4548360.96</v>
      </c>
      <c r="CW181" s="232">
        <v>184662.39999999999</v>
      </c>
      <c r="CX181" s="232">
        <v>9487671.6799999997</v>
      </c>
      <c r="CY181" s="232">
        <v>96222.799999999988</v>
      </c>
      <c r="CZ181" s="232">
        <v>5109832.4799999995</v>
      </c>
      <c r="DA181" s="232">
        <v>119762</v>
      </c>
      <c r="DB181" s="232">
        <v>6488786.4000000004</v>
      </c>
      <c r="DC181" s="232">
        <v>104990.6</v>
      </c>
      <c r="DD181" s="232">
        <v>5504751.0399999991</v>
      </c>
      <c r="DE181" s="232">
        <v>133316.4</v>
      </c>
      <c r="DF181" s="232">
        <v>6564632.9600000009</v>
      </c>
      <c r="DG181" s="232">
        <f t="shared" si="5295"/>
        <v>105843.80000000003</v>
      </c>
      <c r="DH181" s="232">
        <f t="shared" si="5295"/>
        <v>5359568.7999999989</v>
      </c>
      <c r="DI181" s="232">
        <f t="shared" si="5295"/>
        <v>101707.2</v>
      </c>
      <c r="DJ181" s="232">
        <f t="shared" si="5295"/>
        <v>5124145.5999999996</v>
      </c>
      <c r="DK181" s="232">
        <f t="shared" si="5295"/>
        <v>151567.6</v>
      </c>
      <c r="DL181" s="232">
        <f t="shared" si="5295"/>
        <v>7431277.6799999997</v>
      </c>
      <c r="DM181" s="232">
        <f t="shared" si="5295"/>
        <v>173321.60000000001</v>
      </c>
      <c r="DN181" s="232">
        <f t="shared" si="5295"/>
        <v>8626941.4400000013</v>
      </c>
      <c r="DO181" s="232">
        <f t="shared" si="5295"/>
        <v>234467.6</v>
      </c>
      <c r="DP181" s="232">
        <f t="shared" si="5295"/>
        <v>10956499.48</v>
      </c>
      <c r="DQ181" s="232">
        <f t="shared" si="5295"/>
        <v>202402</v>
      </c>
      <c r="DR181" s="232">
        <f t="shared" si="5295"/>
        <v>9242673.7400000002</v>
      </c>
      <c r="DS181" s="232">
        <f t="shared" si="5295"/>
        <v>123796.4</v>
      </c>
      <c r="DT181" s="232">
        <f t="shared" si="5295"/>
        <v>6128846.4800000004</v>
      </c>
      <c r="DU181" s="232">
        <f t="shared" si="5295"/>
        <v>111469.6</v>
      </c>
      <c r="DV181" s="232">
        <f t="shared" si="5295"/>
        <v>5757039.96</v>
      </c>
      <c r="DW181" s="232">
        <f t="shared" si="5295"/>
        <v>5757039.96</v>
      </c>
      <c r="DX181" s="232">
        <f t="shared" si="5295"/>
        <v>83400.400000000009</v>
      </c>
      <c r="DY181" s="232">
        <f t="shared" si="5295"/>
        <v>4544960.08</v>
      </c>
      <c r="DZ181" s="232">
        <f t="shared" si="5295"/>
        <v>4544960.08</v>
      </c>
      <c r="EA181" s="232">
        <f t="shared" ref="EA181:IT181" si="5296">SUM(EA182:EA183)</f>
        <v>372045</v>
      </c>
      <c r="EB181" s="232">
        <f t="shared" si="5296"/>
        <v>18246625.360000003</v>
      </c>
      <c r="EC181" s="232">
        <f t="shared" si="5296"/>
        <v>18246625.360000003</v>
      </c>
      <c r="ED181" s="232">
        <f t="shared" si="5296"/>
        <v>262206</v>
      </c>
      <c r="EE181" s="232">
        <f t="shared" si="5296"/>
        <v>12709102.800000001</v>
      </c>
      <c r="EF181" s="232">
        <f t="shared" si="5296"/>
        <v>12709102.800000001</v>
      </c>
      <c r="EG181" s="232">
        <v>0</v>
      </c>
      <c r="EH181" s="232">
        <f t="shared" ref="EH181" si="5297">SUM(EH182:EH183)</f>
        <v>0</v>
      </c>
      <c r="EI181" s="232"/>
      <c r="EJ181" s="232">
        <f t="shared" ref="EJ181" si="5298">SUM(EJ182:EJ183)</f>
        <v>0</v>
      </c>
      <c r="EK181" s="232">
        <v>0</v>
      </c>
      <c r="EL181" s="232">
        <f t="shared" ref="EL181" si="5299">SUM(EL182:EL183)</f>
        <v>0</v>
      </c>
      <c r="EM181" s="232"/>
      <c r="EN181" s="232">
        <f t="shared" ref="EN181" si="5300">SUM(EN182:EN183)</f>
        <v>0</v>
      </c>
      <c r="EO181" s="232">
        <v>0</v>
      </c>
      <c r="EP181" s="232">
        <f t="shared" ref="EP181" si="5301">SUM(EP182:EP183)</f>
        <v>0</v>
      </c>
      <c r="EQ181" s="232"/>
      <c r="ER181" s="232">
        <f t="shared" ref="ER181" si="5302">SUM(ER182:ER183)</f>
        <v>0</v>
      </c>
      <c r="ES181" s="232">
        <v>0</v>
      </c>
      <c r="ET181" s="232">
        <f t="shared" ref="ET181" si="5303">SUM(ET182:ET183)</f>
        <v>0</v>
      </c>
      <c r="EU181" s="232"/>
      <c r="EV181" s="232">
        <f t="shared" ref="EV181" si="5304">SUM(EV182:EV183)</f>
        <v>0</v>
      </c>
      <c r="EW181" s="232">
        <v>0</v>
      </c>
      <c r="EX181" s="232">
        <f t="shared" ref="EX181" si="5305">SUM(EX182:EX183)</f>
        <v>0</v>
      </c>
      <c r="EY181" s="232"/>
      <c r="EZ181" s="232">
        <f t="shared" ref="EZ181" si="5306">SUM(EZ182:EZ183)</f>
        <v>0</v>
      </c>
      <c r="FA181" s="232">
        <v>0</v>
      </c>
      <c r="FB181" s="232">
        <f t="shared" ref="FB181" si="5307">SUM(FB182:FB183)</f>
        <v>0</v>
      </c>
      <c r="FC181" s="232"/>
      <c r="FD181" s="232">
        <f t="shared" ref="FD181" si="5308">SUM(FD182:FD183)</f>
        <v>0</v>
      </c>
      <c r="FE181" s="232">
        <v>0</v>
      </c>
      <c r="FF181" s="232">
        <f t="shared" ref="FF181" si="5309">SUM(FF182:FF183)</f>
        <v>0</v>
      </c>
      <c r="FG181" s="232"/>
      <c r="FH181" s="232">
        <f t="shared" ref="FH181" si="5310">SUM(FH182:FH183)</f>
        <v>0</v>
      </c>
      <c r="FI181" s="232">
        <v>0</v>
      </c>
      <c r="FJ181" s="232">
        <f t="shared" ref="FJ181" si="5311">SUM(FJ182:FJ183)</f>
        <v>0</v>
      </c>
      <c r="FK181" s="232"/>
      <c r="FL181" s="232">
        <f t="shared" ref="FL181" si="5312">SUM(FL182:FL183)</f>
        <v>0</v>
      </c>
      <c r="FM181" s="232">
        <v>0</v>
      </c>
      <c r="FN181" s="232">
        <f t="shared" ref="FN181" si="5313">SUM(FN182:FN183)</f>
        <v>0</v>
      </c>
      <c r="FO181" s="232"/>
      <c r="FP181" s="232">
        <f t="shared" ref="FP181" si="5314">SUM(FP182:FP183)</f>
        <v>0</v>
      </c>
      <c r="FQ181" s="232">
        <v>0</v>
      </c>
      <c r="FR181" s="232">
        <f t="shared" ref="FR181" si="5315">SUM(FR182:FR183)</f>
        <v>0</v>
      </c>
      <c r="FS181" s="232"/>
      <c r="FT181" s="232">
        <f t="shared" ref="FT181" si="5316">SUM(FT182:FT183)</f>
        <v>0</v>
      </c>
      <c r="FU181" s="232">
        <f t="shared" si="5296"/>
        <v>0</v>
      </c>
      <c r="FV181" s="232">
        <f t="shared" si="5296"/>
        <v>0</v>
      </c>
      <c r="FW181" s="232"/>
      <c r="FX181" s="232">
        <f t="shared" si="5296"/>
        <v>0</v>
      </c>
      <c r="FY181" s="232">
        <f t="shared" si="5296"/>
        <v>0</v>
      </c>
      <c r="FZ181" s="232">
        <f t="shared" si="5296"/>
        <v>0</v>
      </c>
      <c r="GA181" s="232"/>
      <c r="GB181" s="232">
        <f t="shared" si="5296"/>
        <v>0</v>
      </c>
      <c r="GC181" s="232">
        <f t="shared" si="5296"/>
        <v>300.8</v>
      </c>
      <c r="GD181" s="232">
        <f t="shared" si="5296"/>
        <v>0</v>
      </c>
      <c r="GE181" s="232"/>
      <c r="GF181" s="232">
        <f t="shared" si="5296"/>
        <v>0</v>
      </c>
      <c r="GG181" s="232">
        <f t="shared" si="5296"/>
        <v>128</v>
      </c>
      <c r="GH181" s="232">
        <f t="shared" si="5296"/>
        <v>0</v>
      </c>
      <c r="GI181" s="232"/>
      <c r="GJ181" s="232">
        <f t="shared" si="5296"/>
        <v>0</v>
      </c>
      <c r="GK181" s="232">
        <f t="shared" si="5296"/>
        <v>0</v>
      </c>
      <c r="GL181" s="232">
        <f t="shared" si="5296"/>
        <v>0</v>
      </c>
      <c r="GM181" s="232"/>
      <c r="GN181" s="232">
        <f t="shared" si="5296"/>
        <v>0</v>
      </c>
      <c r="GO181" s="232">
        <f t="shared" si="5296"/>
        <v>0</v>
      </c>
      <c r="GP181" s="232">
        <f t="shared" si="5296"/>
        <v>0</v>
      </c>
      <c r="GQ181" s="232"/>
      <c r="GR181" s="232">
        <f t="shared" si="5296"/>
        <v>0</v>
      </c>
      <c r="GS181" s="232">
        <f t="shared" si="5296"/>
        <v>0</v>
      </c>
      <c r="GT181" s="232">
        <f t="shared" si="5296"/>
        <v>0</v>
      </c>
      <c r="GU181" s="232"/>
      <c r="GV181" s="232">
        <f t="shared" si="5296"/>
        <v>0</v>
      </c>
      <c r="GW181" s="232">
        <f t="shared" si="5296"/>
        <v>0</v>
      </c>
      <c r="GX181" s="232">
        <f t="shared" si="5296"/>
        <v>0</v>
      </c>
      <c r="GY181" s="232"/>
      <c r="GZ181" s="232">
        <f t="shared" si="5296"/>
        <v>0</v>
      </c>
      <c r="HA181" s="232">
        <f t="shared" si="5296"/>
        <v>0</v>
      </c>
      <c r="HB181" s="232">
        <f t="shared" si="5296"/>
        <v>0</v>
      </c>
      <c r="HC181" s="232"/>
      <c r="HD181" s="232">
        <f t="shared" si="5296"/>
        <v>0</v>
      </c>
      <c r="HE181" s="232">
        <f t="shared" si="5296"/>
        <v>0</v>
      </c>
      <c r="HF181" s="232"/>
      <c r="HG181" s="232">
        <f t="shared" si="5296"/>
        <v>0</v>
      </c>
      <c r="HH181" s="232">
        <f t="shared" si="5296"/>
        <v>0</v>
      </c>
      <c r="HI181" s="232"/>
      <c r="HJ181" s="232">
        <f t="shared" si="5296"/>
        <v>0</v>
      </c>
      <c r="HK181" s="232">
        <f t="shared" si="5296"/>
        <v>0</v>
      </c>
      <c r="HL181" s="232"/>
      <c r="HM181" s="232">
        <f t="shared" si="5296"/>
        <v>0</v>
      </c>
      <c r="HN181" s="232">
        <v>0</v>
      </c>
      <c r="HO181" s="232">
        <v>0</v>
      </c>
      <c r="HP181" s="232">
        <v>0</v>
      </c>
      <c r="HQ181" s="232">
        <v>0</v>
      </c>
      <c r="HR181" s="232">
        <v>0</v>
      </c>
      <c r="HS181" s="232">
        <v>0</v>
      </c>
      <c r="HT181" s="232">
        <v>0</v>
      </c>
      <c r="HU181" s="232">
        <v>0</v>
      </c>
      <c r="HV181" s="232">
        <v>0</v>
      </c>
      <c r="HW181" s="232">
        <v>0</v>
      </c>
      <c r="HX181" s="232">
        <v>0</v>
      </c>
      <c r="HY181" s="232">
        <v>0</v>
      </c>
      <c r="HZ181" s="232">
        <v>0</v>
      </c>
      <c r="IA181" s="232">
        <v>0</v>
      </c>
      <c r="IB181" s="232">
        <v>0</v>
      </c>
      <c r="IC181" s="232">
        <v>0</v>
      </c>
      <c r="ID181" s="232">
        <v>100</v>
      </c>
      <c r="IE181" s="232">
        <v>5500</v>
      </c>
      <c r="IF181" s="232">
        <v>0</v>
      </c>
      <c r="IG181" s="232">
        <v>0</v>
      </c>
      <c r="IH181" s="232">
        <f t="shared" si="5296"/>
        <v>0</v>
      </c>
      <c r="II181" s="232">
        <f t="shared" si="5296"/>
        <v>0</v>
      </c>
      <c r="IJ181" s="232">
        <f t="shared" si="5296"/>
        <v>0</v>
      </c>
      <c r="IK181" s="232">
        <f t="shared" si="5296"/>
        <v>0</v>
      </c>
      <c r="IL181" s="232">
        <f t="shared" si="5296"/>
        <v>0</v>
      </c>
      <c r="IM181" s="232">
        <f t="shared" si="5296"/>
        <v>0</v>
      </c>
      <c r="IN181" s="232">
        <f t="shared" si="5296"/>
        <v>0</v>
      </c>
      <c r="IO181" s="232">
        <f t="shared" si="5296"/>
        <v>0</v>
      </c>
      <c r="IP181" s="232">
        <f t="shared" si="5296"/>
        <v>0</v>
      </c>
      <c r="IQ181" s="232">
        <f t="shared" si="5296"/>
        <v>0</v>
      </c>
      <c r="IR181" s="232">
        <f t="shared" si="5296"/>
        <v>0</v>
      </c>
      <c r="IS181" s="232">
        <f t="shared" si="5296"/>
        <v>0</v>
      </c>
      <c r="IT181" s="232">
        <f t="shared" si="5296"/>
        <v>0</v>
      </c>
      <c r="IU181" s="232">
        <f t="shared" ref="IU181:NN181" si="5317">SUM(IU182:IU183)</f>
        <v>0</v>
      </c>
      <c r="IV181" s="232">
        <f t="shared" si="5317"/>
        <v>0</v>
      </c>
      <c r="IW181" s="232">
        <f t="shared" si="5317"/>
        <v>0</v>
      </c>
      <c r="IX181" s="232">
        <f t="shared" si="5317"/>
        <v>0</v>
      </c>
      <c r="IY181" s="232">
        <f t="shared" si="5317"/>
        <v>0</v>
      </c>
      <c r="IZ181" s="232">
        <f t="shared" si="5317"/>
        <v>0</v>
      </c>
      <c r="JA181" s="232">
        <f t="shared" si="5317"/>
        <v>0</v>
      </c>
      <c r="JB181" s="232">
        <f t="shared" si="5317"/>
        <v>0</v>
      </c>
      <c r="JC181" s="232">
        <f t="shared" si="5317"/>
        <v>0</v>
      </c>
      <c r="JD181" s="232">
        <v>0</v>
      </c>
      <c r="JE181" s="232">
        <f t="shared" ref="JE181" si="5318">SUM(JE182:JE183)</f>
        <v>0</v>
      </c>
      <c r="JF181" s="232"/>
      <c r="JG181" s="232">
        <f t="shared" ref="JG181" si="5319">SUM(JG182:JG183)</f>
        <v>0</v>
      </c>
      <c r="JH181" s="232">
        <v>0</v>
      </c>
      <c r="JI181" s="232">
        <f t="shared" ref="JI181" si="5320">SUM(JI182:JI183)</f>
        <v>0</v>
      </c>
      <c r="JJ181" s="232"/>
      <c r="JK181" s="232">
        <f t="shared" ref="JK181" si="5321">SUM(JK182:JK183)</f>
        <v>0</v>
      </c>
      <c r="JL181" s="232">
        <v>0</v>
      </c>
      <c r="JM181" s="232">
        <f t="shared" ref="JM181" si="5322">SUM(JM182:JM183)</f>
        <v>0</v>
      </c>
      <c r="JN181" s="232"/>
      <c r="JO181" s="232">
        <f t="shared" ref="JO181" si="5323">SUM(JO182:JO183)</f>
        <v>0</v>
      </c>
      <c r="JP181" s="232">
        <v>0</v>
      </c>
      <c r="JQ181" s="232">
        <f t="shared" ref="JQ181" si="5324">SUM(JQ182:JQ183)</f>
        <v>0</v>
      </c>
      <c r="JR181" s="232"/>
      <c r="JS181" s="232">
        <f t="shared" ref="JS181" si="5325">SUM(JS182:JS183)</f>
        <v>0</v>
      </c>
      <c r="JT181" s="232">
        <v>0</v>
      </c>
      <c r="JU181" s="232">
        <f t="shared" ref="JU181" si="5326">SUM(JU182:JU183)</f>
        <v>0</v>
      </c>
      <c r="JV181" s="232"/>
      <c r="JW181" s="232">
        <f t="shared" ref="JW181" si="5327">SUM(JW182:JW183)</f>
        <v>0</v>
      </c>
      <c r="JX181" s="232">
        <v>0</v>
      </c>
      <c r="JY181" s="232">
        <f t="shared" ref="JY181" si="5328">SUM(JY182:JY183)</f>
        <v>0</v>
      </c>
      <c r="JZ181" s="232"/>
      <c r="KA181" s="232">
        <f t="shared" ref="KA181" si="5329">SUM(KA182:KA183)</f>
        <v>0</v>
      </c>
      <c r="KB181" s="232">
        <v>0</v>
      </c>
      <c r="KC181" s="232">
        <f t="shared" ref="KC181" si="5330">SUM(KC182:KC183)</f>
        <v>0</v>
      </c>
      <c r="KD181" s="232"/>
      <c r="KE181" s="232">
        <f t="shared" ref="KE181" si="5331">SUM(KE182:KE183)</f>
        <v>0</v>
      </c>
      <c r="KF181" s="232">
        <v>0</v>
      </c>
      <c r="KG181" s="232">
        <f t="shared" ref="KG181" si="5332">SUM(KG182:KG183)</f>
        <v>0</v>
      </c>
      <c r="KH181" s="232"/>
      <c r="KI181" s="232">
        <f t="shared" ref="KI181" si="5333">SUM(KI182:KI183)</f>
        <v>0</v>
      </c>
      <c r="KJ181" s="232">
        <v>0</v>
      </c>
      <c r="KK181" s="232">
        <f t="shared" ref="KK181" si="5334">SUM(KK182:KK183)</f>
        <v>0</v>
      </c>
      <c r="KL181" s="232"/>
      <c r="KM181" s="232">
        <f t="shared" ref="KM181" si="5335">SUM(KM182:KM183)</f>
        <v>0</v>
      </c>
      <c r="KN181" s="232">
        <v>0</v>
      </c>
      <c r="KO181" s="232">
        <f t="shared" ref="KO181" si="5336">SUM(KO182:KO183)</f>
        <v>0</v>
      </c>
      <c r="KP181" s="232"/>
      <c r="KQ181" s="232">
        <f t="shared" ref="KQ181" si="5337">SUM(KQ182:KQ183)</f>
        <v>0</v>
      </c>
      <c r="KR181" s="232">
        <f t="shared" si="5317"/>
        <v>0</v>
      </c>
      <c r="KS181" s="232">
        <f t="shared" si="5317"/>
        <v>0</v>
      </c>
      <c r="KT181" s="232"/>
      <c r="KU181" s="232">
        <f t="shared" si="5317"/>
        <v>0</v>
      </c>
      <c r="KV181" s="232">
        <f t="shared" si="5317"/>
        <v>0</v>
      </c>
      <c r="KW181" s="232">
        <f t="shared" si="5317"/>
        <v>0</v>
      </c>
      <c r="KX181" s="232"/>
      <c r="KY181" s="232">
        <f t="shared" si="5317"/>
        <v>0</v>
      </c>
      <c r="KZ181" s="232">
        <f t="shared" si="5317"/>
        <v>0</v>
      </c>
      <c r="LA181" s="232">
        <f t="shared" si="5317"/>
        <v>0</v>
      </c>
      <c r="LB181" s="232"/>
      <c r="LC181" s="232">
        <f t="shared" si="5317"/>
        <v>0</v>
      </c>
      <c r="LD181" s="232">
        <f t="shared" si="5317"/>
        <v>0</v>
      </c>
      <c r="LE181" s="232">
        <f t="shared" si="5317"/>
        <v>0</v>
      </c>
      <c r="LF181" s="232"/>
      <c r="LG181" s="232">
        <f t="shared" si="5317"/>
        <v>0</v>
      </c>
      <c r="LH181" s="232">
        <f t="shared" si="5317"/>
        <v>0</v>
      </c>
      <c r="LI181" s="232">
        <f t="shared" si="5317"/>
        <v>0</v>
      </c>
      <c r="LJ181" s="232"/>
      <c r="LK181" s="232">
        <f t="shared" si="5317"/>
        <v>0</v>
      </c>
      <c r="LL181" s="232">
        <f t="shared" si="5317"/>
        <v>0</v>
      </c>
      <c r="LM181" s="232">
        <f t="shared" si="5317"/>
        <v>0</v>
      </c>
      <c r="LN181" s="232"/>
      <c r="LO181" s="232">
        <f t="shared" si="5317"/>
        <v>0</v>
      </c>
      <c r="LP181" s="232">
        <f t="shared" si="5317"/>
        <v>0</v>
      </c>
      <c r="LQ181" s="232">
        <f t="shared" si="5317"/>
        <v>0</v>
      </c>
      <c r="LR181" s="232"/>
      <c r="LS181" s="232">
        <f t="shared" si="5317"/>
        <v>0</v>
      </c>
      <c r="LT181" s="232">
        <f t="shared" si="5317"/>
        <v>0</v>
      </c>
      <c r="LU181" s="232">
        <f t="shared" si="5317"/>
        <v>0</v>
      </c>
      <c r="LV181" s="232"/>
      <c r="LW181" s="232">
        <f t="shared" si="5317"/>
        <v>0</v>
      </c>
      <c r="LX181" s="232">
        <f t="shared" si="5317"/>
        <v>0</v>
      </c>
      <c r="LY181" s="232">
        <f t="shared" si="5317"/>
        <v>0</v>
      </c>
      <c r="LZ181" s="232"/>
      <c r="MA181" s="232">
        <f t="shared" si="5317"/>
        <v>0</v>
      </c>
      <c r="MB181" s="232">
        <f t="shared" si="5317"/>
        <v>0</v>
      </c>
      <c r="MC181" s="232"/>
      <c r="MD181" s="232">
        <f t="shared" si="5317"/>
        <v>0</v>
      </c>
      <c r="ME181" s="232">
        <f t="shared" si="5317"/>
        <v>0</v>
      </c>
      <c r="MF181" s="232"/>
      <c r="MG181" s="232">
        <f t="shared" si="5317"/>
        <v>0</v>
      </c>
      <c r="MH181" s="232">
        <f t="shared" si="5317"/>
        <v>0</v>
      </c>
      <c r="MI181" s="232"/>
      <c r="MJ181" s="232">
        <f t="shared" si="5317"/>
        <v>0</v>
      </c>
      <c r="MK181" s="232">
        <v>0</v>
      </c>
      <c r="ML181" s="232">
        <v>0</v>
      </c>
      <c r="MM181" s="232">
        <v>0</v>
      </c>
      <c r="MN181" s="232">
        <v>0</v>
      </c>
      <c r="MO181" s="232">
        <v>0</v>
      </c>
      <c r="MP181" s="232">
        <v>0</v>
      </c>
      <c r="MQ181" s="232">
        <v>0</v>
      </c>
      <c r="MR181" s="232">
        <v>0</v>
      </c>
      <c r="MS181" s="232">
        <v>0</v>
      </c>
      <c r="MT181" s="232">
        <v>0</v>
      </c>
      <c r="MU181" s="232">
        <v>0</v>
      </c>
      <c r="MV181" s="232">
        <v>0</v>
      </c>
      <c r="MW181" s="232">
        <v>0</v>
      </c>
      <c r="MX181" s="232">
        <v>0</v>
      </c>
      <c r="MY181" s="232">
        <v>0</v>
      </c>
      <c r="MZ181" s="232">
        <v>0</v>
      </c>
      <c r="NA181" s="232">
        <v>0</v>
      </c>
      <c r="NB181" s="232">
        <v>0</v>
      </c>
      <c r="NC181" s="232">
        <v>0</v>
      </c>
      <c r="ND181" s="232">
        <v>0</v>
      </c>
      <c r="NE181" s="232">
        <f t="shared" si="5317"/>
        <v>0</v>
      </c>
      <c r="NF181" s="232">
        <f t="shared" si="5317"/>
        <v>0</v>
      </c>
      <c r="NG181" s="232">
        <f t="shared" si="5317"/>
        <v>0</v>
      </c>
      <c r="NH181" s="232">
        <f t="shared" si="5317"/>
        <v>0</v>
      </c>
      <c r="NI181" s="232">
        <f t="shared" si="5317"/>
        <v>0</v>
      </c>
      <c r="NJ181" s="232">
        <f t="shared" si="5317"/>
        <v>0</v>
      </c>
      <c r="NK181" s="232">
        <f t="shared" si="5317"/>
        <v>0</v>
      </c>
      <c r="NL181" s="232">
        <f t="shared" si="5317"/>
        <v>0</v>
      </c>
      <c r="NM181" s="232">
        <f t="shared" si="5317"/>
        <v>0</v>
      </c>
      <c r="NN181" s="232">
        <f t="shared" si="5317"/>
        <v>0</v>
      </c>
      <c r="NO181" s="232">
        <f t="shared" ref="NO181:SH181" si="5338">SUM(NO182:NO183)</f>
        <v>0</v>
      </c>
      <c r="NP181" s="232">
        <f t="shared" si="5338"/>
        <v>0</v>
      </c>
      <c r="NQ181" s="232">
        <f t="shared" si="5338"/>
        <v>0</v>
      </c>
      <c r="NR181" s="232">
        <f t="shared" si="5338"/>
        <v>0</v>
      </c>
      <c r="NS181" s="232">
        <f t="shared" si="5338"/>
        <v>0</v>
      </c>
      <c r="NT181" s="232">
        <f t="shared" si="5338"/>
        <v>0</v>
      </c>
      <c r="NU181" s="232">
        <f t="shared" si="5338"/>
        <v>0</v>
      </c>
      <c r="NV181" s="232">
        <f t="shared" si="5338"/>
        <v>0</v>
      </c>
      <c r="NW181" s="232">
        <f t="shared" si="5338"/>
        <v>0</v>
      </c>
      <c r="NX181" s="232">
        <f t="shared" si="5338"/>
        <v>0</v>
      </c>
      <c r="NY181" s="232">
        <f t="shared" si="5338"/>
        <v>0</v>
      </c>
      <c r="NZ181" s="232">
        <f t="shared" si="5338"/>
        <v>0</v>
      </c>
      <c r="OA181" s="232">
        <v>0</v>
      </c>
      <c r="OB181" s="232">
        <f t="shared" ref="OB181" si="5339">SUM(OB182:OB183)</f>
        <v>0</v>
      </c>
      <c r="OC181" s="232"/>
      <c r="OD181" s="232">
        <f t="shared" ref="OD181" si="5340">SUM(OD182:OD183)</f>
        <v>0</v>
      </c>
      <c r="OE181" s="232">
        <v>0</v>
      </c>
      <c r="OF181" s="232">
        <f t="shared" ref="OF181" si="5341">SUM(OF182:OF183)</f>
        <v>0</v>
      </c>
      <c r="OG181" s="232"/>
      <c r="OH181" s="232">
        <f t="shared" ref="OH181" si="5342">SUM(OH182:OH183)</f>
        <v>0</v>
      </c>
      <c r="OI181" s="232">
        <v>0</v>
      </c>
      <c r="OJ181" s="232">
        <f t="shared" ref="OJ181" si="5343">SUM(OJ182:OJ183)</f>
        <v>0</v>
      </c>
      <c r="OK181" s="232"/>
      <c r="OL181" s="232">
        <f t="shared" ref="OL181" si="5344">SUM(OL182:OL183)</f>
        <v>0</v>
      </c>
      <c r="OM181" s="232">
        <v>0</v>
      </c>
      <c r="ON181" s="232">
        <f t="shared" ref="ON181" si="5345">SUM(ON182:ON183)</f>
        <v>0</v>
      </c>
      <c r="OO181" s="232"/>
      <c r="OP181" s="232">
        <f t="shared" ref="OP181" si="5346">SUM(OP182:OP183)</f>
        <v>0</v>
      </c>
      <c r="OQ181" s="232">
        <v>0</v>
      </c>
      <c r="OR181" s="232">
        <f t="shared" ref="OR181" si="5347">SUM(OR182:OR183)</f>
        <v>0</v>
      </c>
      <c r="OS181" s="232"/>
      <c r="OT181" s="232">
        <f t="shared" ref="OT181" si="5348">SUM(OT182:OT183)</f>
        <v>0</v>
      </c>
      <c r="OU181" s="232">
        <v>0</v>
      </c>
      <c r="OV181" s="232">
        <f t="shared" ref="OV181" si="5349">SUM(OV182:OV183)</f>
        <v>0</v>
      </c>
      <c r="OW181" s="232"/>
      <c r="OX181" s="232">
        <f t="shared" ref="OX181" si="5350">SUM(OX182:OX183)</f>
        <v>0</v>
      </c>
      <c r="OY181" s="232">
        <v>0</v>
      </c>
      <c r="OZ181" s="232">
        <f t="shared" ref="OZ181" si="5351">SUM(OZ182:OZ183)</f>
        <v>0</v>
      </c>
      <c r="PA181" s="232"/>
      <c r="PB181" s="232">
        <f t="shared" ref="PB181" si="5352">SUM(PB182:PB183)</f>
        <v>0</v>
      </c>
      <c r="PC181" s="232">
        <v>0</v>
      </c>
      <c r="PD181" s="232">
        <f t="shared" ref="PD181" si="5353">SUM(PD182:PD183)</f>
        <v>0</v>
      </c>
      <c r="PE181" s="232"/>
      <c r="PF181" s="232">
        <f t="shared" ref="PF181" si="5354">SUM(PF182:PF183)</f>
        <v>0</v>
      </c>
      <c r="PG181" s="232">
        <v>0</v>
      </c>
      <c r="PH181" s="232">
        <f t="shared" ref="PH181" si="5355">SUM(PH182:PH183)</f>
        <v>0</v>
      </c>
      <c r="PI181" s="232"/>
      <c r="PJ181" s="232">
        <f t="shared" ref="PJ181" si="5356">SUM(PJ182:PJ183)</f>
        <v>0</v>
      </c>
      <c r="PK181" s="232">
        <v>0</v>
      </c>
      <c r="PL181" s="232">
        <f t="shared" ref="PL181" si="5357">SUM(PL182:PL183)</f>
        <v>0</v>
      </c>
      <c r="PM181" s="232"/>
      <c r="PN181" s="232">
        <f t="shared" ref="PN181" si="5358">SUM(PN182:PN183)</f>
        <v>0</v>
      </c>
      <c r="PO181" s="232">
        <f t="shared" si="5338"/>
        <v>0</v>
      </c>
      <c r="PP181" s="232">
        <f t="shared" si="5338"/>
        <v>0</v>
      </c>
      <c r="PQ181" s="232"/>
      <c r="PR181" s="232">
        <f t="shared" si="5338"/>
        <v>0</v>
      </c>
      <c r="PS181" s="232">
        <f t="shared" si="5338"/>
        <v>0</v>
      </c>
      <c r="PT181" s="232">
        <f t="shared" si="5338"/>
        <v>0</v>
      </c>
      <c r="PU181" s="232"/>
      <c r="PV181" s="232">
        <f t="shared" si="5338"/>
        <v>0</v>
      </c>
      <c r="PW181" s="232">
        <f t="shared" si="5338"/>
        <v>0</v>
      </c>
      <c r="PX181" s="232">
        <f t="shared" si="5338"/>
        <v>0</v>
      </c>
      <c r="PY181" s="232"/>
      <c r="PZ181" s="232">
        <f t="shared" si="5338"/>
        <v>0</v>
      </c>
      <c r="QA181" s="232">
        <f t="shared" si="5338"/>
        <v>0</v>
      </c>
      <c r="QB181" s="232">
        <f t="shared" si="5338"/>
        <v>0</v>
      </c>
      <c r="QC181" s="232"/>
      <c r="QD181" s="232">
        <f t="shared" si="5338"/>
        <v>0</v>
      </c>
      <c r="QE181" s="232">
        <f t="shared" si="5338"/>
        <v>0</v>
      </c>
      <c r="QF181" s="232">
        <f t="shared" si="5338"/>
        <v>0</v>
      </c>
      <c r="QG181" s="232"/>
      <c r="QH181" s="232">
        <f t="shared" si="5338"/>
        <v>0</v>
      </c>
      <c r="QI181" s="232">
        <f t="shared" si="5338"/>
        <v>0</v>
      </c>
      <c r="QJ181" s="232">
        <f t="shared" si="5338"/>
        <v>0</v>
      </c>
      <c r="QK181" s="232"/>
      <c r="QL181" s="232">
        <f t="shared" si="5338"/>
        <v>0</v>
      </c>
      <c r="QM181" s="232">
        <f t="shared" si="5338"/>
        <v>0</v>
      </c>
      <c r="QN181" s="232">
        <f t="shared" si="5338"/>
        <v>0</v>
      </c>
      <c r="QO181" s="232"/>
      <c r="QP181" s="232">
        <f t="shared" si="5338"/>
        <v>0</v>
      </c>
      <c r="QQ181" s="232">
        <f t="shared" si="5338"/>
        <v>0</v>
      </c>
      <c r="QR181" s="232">
        <f t="shared" si="5338"/>
        <v>0</v>
      </c>
      <c r="QS181" s="232"/>
      <c r="QT181" s="232">
        <f t="shared" si="5338"/>
        <v>0</v>
      </c>
      <c r="QU181" s="232">
        <f t="shared" si="5338"/>
        <v>0</v>
      </c>
      <c r="QV181" s="232">
        <f t="shared" si="5338"/>
        <v>0</v>
      </c>
      <c r="QW181" s="232"/>
      <c r="QX181" s="232">
        <f t="shared" si="5338"/>
        <v>0</v>
      </c>
      <c r="QY181" s="232">
        <f t="shared" si="5338"/>
        <v>0</v>
      </c>
      <c r="QZ181" s="232"/>
      <c r="RA181" s="232">
        <f t="shared" si="5338"/>
        <v>0</v>
      </c>
      <c r="RB181" s="232">
        <f t="shared" si="5338"/>
        <v>0</v>
      </c>
      <c r="RC181" s="232"/>
      <c r="RD181" s="232">
        <f t="shared" si="5338"/>
        <v>0</v>
      </c>
      <c r="RE181" s="232">
        <f t="shared" si="5338"/>
        <v>0</v>
      </c>
      <c r="RF181" s="232"/>
      <c r="RG181" s="232">
        <f t="shared" si="5338"/>
        <v>0</v>
      </c>
      <c r="RH181" s="232">
        <v>0</v>
      </c>
      <c r="RI181" s="232">
        <v>0</v>
      </c>
      <c r="RJ181" s="232">
        <v>0</v>
      </c>
      <c r="RK181" s="232">
        <v>0</v>
      </c>
      <c r="RL181" s="232">
        <v>0</v>
      </c>
      <c r="RM181" s="232">
        <v>0</v>
      </c>
      <c r="RN181" s="232">
        <v>0</v>
      </c>
      <c r="RO181" s="232">
        <v>0</v>
      </c>
      <c r="RP181" s="232">
        <v>194.4</v>
      </c>
      <c r="RQ181" s="232">
        <v>12558.24</v>
      </c>
      <c r="RR181" s="232">
        <v>404.8</v>
      </c>
      <c r="RS181" s="232">
        <v>26150.080000000002</v>
      </c>
      <c r="RT181" s="232">
        <v>150</v>
      </c>
      <c r="RU181" s="232">
        <v>9690</v>
      </c>
      <c r="RV181" s="232">
        <v>0</v>
      </c>
      <c r="RW181" s="232">
        <v>0</v>
      </c>
      <c r="RX181" s="232">
        <v>0</v>
      </c>
      <c r="RY181" s="232">
        <v>0</v>
      </c>
      <c r="RZ181" s="232">
        <v>574.80000000000007</v>
      </c>
      <c r="SA181" s="232">
        <v>37619.200000000004</v>
      </c>
      <c r="SB181" s="232">
        <f t="shared" si="5338"/>
        <v>0</v>
      </c>
      <c r="SC181" s="232">
        <f t="shared" si="5338"/>
        <v>0</v>
      </c>
      <c r="SD181" s="232">
        <f t="shared" si="5338"/>
        <v>0</v>
      </c>
      <c r="SE181" s="232">
        <f t="shared" si="5338"/>
        <v>0</v>
      </c>
      <c r="SF181" s="232">
        <f t="shared" si="5338"/>
        <v>0</v>
      </c>
      <c r="SG181" s="232">
        <f t="shared" si="5338"/>
        <v>0</v>
      </c>
      <c r="SH181" s="232">
        <f t="shared" si="5338"/>
        <v>0</v>
      </c>
      <c r="SI181" s="232">
        <f t="shared" ref="SI181:XB181" si="5359">SUM(SI182:SI183)</f>
        <v>0</v>
      </c>
      <c r="SJ181" s="232">
        <f t="shared" si="5359"/>
        <v>0</v>
      </c>
      <c r="SK181" s="232">
        <f t="shared" si="5359"/>
        <v>0</v>
      </c>
      <c r="SL181" s="232">
        <f t="shared" si="5359"/>
        <v>0</v>
      </c>
      <c r="SM181" s="232">
        <f t="shared" si="5359"/>
        <v>0</v>
      </c>
      <c r="SN181" s="232">
        <f t="shared" si="5359"/>
        <v>0</v>
      </c>
      <c r="SO181" s="232">
        <f t="shared" si="5359"/>
        <v>0</v>
      </c>
      <c r="SP181" s="232">
        <f t="shared" si="5359"/>
        <v>0</v>
      </c>
      <c r="SQ181" s="232">
        <f t="shared" si="5359"/>
        <v>0</v>
      </c>
      <c r="SR181" s="232">
        <f t="shared" si="5359"/>
        <v>0</v>
      </c>
      <c r="SS181" s="232">
        <f t="shared" si="5359"/>
        <v>0</v>
      </c>
      <c r="ST181" s="232">
        <f t="shared" si="5359"/>
        <v>0</v>
      </c>
      <c r="SU181" s="232">
        <f t="shared" si="5359"/>
        <v>0</v>
      </c>
      <c r="SV181" s="232">
        <f t="shared" si="5359"/>
        <v>0</v>
      </c>
      <c r="SW181" s="232">
        <f t="shared" si="5359"/>
        <v>0</v>
      </c>
      <c r="SX181" s="232">
        <v>423.6</v>
      </c>
      <c r="SY181" s="232">
        <f t="shared" ref="SY181" si="5360">SUM(SY182:SY183)</f>
        <v>0</v>
      </c>
      <c r="SZ181" s="232"/>
      <c r="TA181" s="232">
        <f t="shared" ref="TA181" si="5361">SUM(TA182:TA183)</f>
        <v>0</v>
      </c>
      <c r="TB181" s="232">
        <v>362</v>
      </c>
      <c r="TC181" s="232">
        <f t="shared" ref="TC181" si="5362">SUM(TC182:TC183)</f>
        <v>0</v>
      </c>
      <c r="TD181" s="232"/>
      <c r="TE181" s="232">
        <f t="shared" ref="TE181" si="5363">SUM(TE182:TE183)</f>
        <v>0</v>
      </c>
      <c r="TF181" s="232">
        <v>362</v>
      </c>
      <c r="TG181" s="232">
        <f t="shared" ref="TG181" si="5364">SUM(TG182:TG183)</f>
        <v>0</v>
      </c>
      <c r="TH181" s="232"/>
      <c r="TI181" s="232">
        <f t="shared" ref="TI181" si="5365">SUM(TI182:TI183)</f>
        <v>0</v>
      </c>
      <c r="TJ181" s="232">
        <v>171.6</v>
      </c>
      <c r="TK181" s="232">
        <f t="shared" ref="TK181" si="5366">SUM(TK182:TK183)</f>
        <v>0</v>
      </c>
      <c r="TL181" s="232"/>
      <c r="TM181" s="232">
        <f t="shared" ref="TM181" si="5367">SUM(TM182:TM183)</f>
        <v>0</v>
      </c>
      <c r="TN181" s="232">
        <v>242.20000000000002</v>
      </c>
      <c r="TO181" s="232">
        <f t="shared" ref="TO181" si="5368">SUM(TO182:TO183)</f>
        <v>0</v>
      </c>
      <c r="TP181" s="232"/>
      <c r="TQ181" s="232">
        <f t="shared" ref="TQ181" si="5369">SUM(TQ182:TQ183)</f>
        <v>0</v>
      </c>
      <c r="TR181" s="232">
        <v>191.8</v>
      </c>
      <c r="TS181" s="232">
        <f t="shared" ref="TS181" si="5370">SUM(TS182:TS183)</f>
        <v>450</v>
      </c>
      <c r="TT181" s="232"/>
      <c r="TU181" s="232">
        <f t="shared" ref="TU181" si="5371">SUM(TU182:TU183)</f>
        <v>20250</v>
      </c>
      <c r="TV181" s="232">
        <v>125.39999999999999</v>
      </c>
      <c r="TW181" s="232">
        <f t="shared" ref="TW181" si="5372">SUM(TW182:TW183)</f>
        <v>510</v>
      </c>
      <c r="TX181" s="232"/>
      <c r="TY181" s="232">
        <f t="shared" ref="TY181" si="5373">SUM(TY182:TY183)</f>
        <v>22950</v>
      </c>
      <c r="TZ181" s="232">
        <v>135.80000000000001</v>
      </c>
      <c r="UA181" s="232">
        <f t="shared" ref="UA181" si="5374">SUM(UA182:UA183)</f>
        <v>500</v>
      </c>
      <c r="UB181" s="232"/>
      <c r="UC181" s="232">
        <f t="shared" ref="UC181" si="5375">SUM(UC182:UC183)</f>
        <v>22075</v>
      </c>
      <c r="UD181" s="232">
        <v>214.39999999999998</v>
      </c>
      <c r="UE181" s="232">
        <f t="shared" ref="UE181" si="5376">SUM(UE182:UE183)</f>
        <v>600</v>
      </c>
      <c r="UF181" s="232"/>
      <c r="UG181" s="232">
        <f t="shared" ref="UG181" si="5377">SUM(UG182:UG183)</f>
        <v>26490</v>
      </c>
      <c r="UH181" s="232">
        <v>129.19999999999999</v>
      </c>
      <c r="UI181" s="232">
        <f t="shared" ref="UI181" si="5378">SUM(UI182:UI183)</f>
        <v>450</v>
      </c>
      <c r="UJ181" s="232"/>
      <c r="UK181" s="232">
        <f t="shared" ref="UK181" si="5379">SUM(UK182:UK183)</f>
        <v>19867.5</v>
      </c>
      <c r="UL181" s="232">
        <f t="shared" si="5359"/>
        <v>70.400000000000006</v>
      </c>
      <c r="UM181" s="232">
        <f t="shared" si="5359"/>
        <v>450</v>
      </c>
      <c r="UN181" s="232"/>
      <c r="UO181" s="232">
        <f t="shared" si="5359"/>
        <v>19867.5</v>
      </c>
      <c r="UP181" s="232">
        <f t="shared" si="5359"/>
        <v>81.400000000000006</v>
      </c>
      <c r="UQ181" s="232">
        <f t="shared" si="5359"/>
        <v>450</v>
      </c>
      <c r="UR181" s="232"/>
      <c r="US181" s="232">
        <f t="shared" si="5359"/>
        <v>19867.5</v>
      </c>
      <c r="UT181" s="232">
        <f t="shared" si="5359"/>
        <v>80.400000000000006</v>
      </c>
      <c r="UU181" s="232">
        <f t="shared" si="5359"/>
        <v>550</v>
      </c>
      <c r="UV181" s="232"/>
      <c r="UW181" s="232">
        <f t="shared" si="5359"/>
        <v>23644.5</v>
      </c>
      <c r="UX181" s="232">
        <f t="shared" si="5359"/>
        <v>74.599999999999994</v>
      </c>
      <c r="UY181" s="232">
        <f t="shared" si="5359"/>
        <v>550</v>
      </c>
      <c r="UZ181" s="232"/>
      <c r="VA181" s="232">
        <f t="shared" si="5359"/>
        <v>23644.5</v>
      </c>
      <c r="VB181" s="232">
        <f t="shared" si="5359"/>
        <v>70.2</v>
      </c>
      <c r="VC181" s="232">
        <f t="shared" si="5359"/>
        <v>240</v>
      </c>
      <c r="VD181" s="232"/>
      <c r="VE181" s="232">
        <f t="shared" si="5359"/>
        <v>10317.6</v>
      </c>
      <c r="VF181" s="232">
        <f t="shared" si="5359"/>
        <v>68.8</v>
      </c>
      <c r="VG181" s="232">
        <f t="shared" si="5359"/>
        <v>240</v>
      </c>
      <c r="VH181" s="232"/>
      <c r="VI181" s="232">
        <f t="shared" si="5359"/>
        <v>10317.6</v>
      </c>
      <c r="VJ181" s="232">
        <f t="shared" si="5359"/>
        <v>41.204999999999998</v>
      </c>
      <c r="VK181" s="232">
        <f t="shared" si="5359"/>
        <v>150</v>
      </c>
      <c r="VL181" s="232"/>
      <c r="VM181" s="232">
        <f t="shared" si="5359"/>
        <v>6448.5</v>
      </c>
      <c r="VN181" s="232">
        <f t="shared" si="5359"/>
        <v>36.080000000000005</v>
      </c>
      <c r="VO181" s="232">
        <f t="shared" si="5359"/>
        <v>150</v>
      </c>
      <c r="VP181" s="232"/>
      <c r="VQ181" s="232">
        <f t="shared" si="5359"/>
        <v>6448.5</v>
      </c>
      <c r="VR181" s="232">
        <f t="shared" si="5359"/>
        <v>27.675000000000001</v>
      </c>
      <c r="VS181" s="232">
        <f t="shared" si="5359"/>
        <v>150</v>
      </c>
      <c r="VT181" s="232"/>
      <c r="VU181" s="232">
        <f t="shared" si="5359"/>
        <v>6621</v>
      </c>
      <c r="VV181" s="232">
        <f t="shared" si="5359"/>
        <v>130</v>
      </c>
      <c r="VW181" s="232"/>
      <c r="VX181" s="232">
        <f t="shared" si="5359"/>
        <v>7592</v>
      </c>
      <c r="VY181" s="232">
        <f t="shared" si="5359"/>
        <v>130</v>
      </c>
      <c r="VZ181" s="232"/>
      <c r="WA181" s="232">
        <f t="shared" si="5359"/>
        <v>5739.5000000000009</v>
      </c>
      <c r="WB181" s="232">
        <f t="shared" si="5359"/>
        <v>90</v>
      </c>
      <c r="WC181" s="232"/>
      <c r="WD181" s="232">
        <f t="shared" si="5359"/>
        <v>3869.1000000000004</v>
      </c>
      <c r="WE181" s="232">
        <v>0</v>
      </c>
      <c r="WF181" s="232">
        <v>0</v>
      </c>
      <c r="WG181" s="232">
        <v>0</v>
      </c>
      <c r="WH181" s="232">
        <v>0</v>
      </c>
      <c r="WI181" s="232">
        <v>288</v>
      </c>
      <c r="WJ181" s="232">
        <v>12960</v>
      </c>
      <c r="WK181" s="232">
        <v>650.4</v>
      </c>
      <c r="WL181" s="232">
        <v>29268</v>
      </c>
      <c r="WM181" s="232">
        <v>395.2</v>
      </c>
      <c r="WN181" s="232">
        <v>17784</v>
      </c>
      <c r="WO181" s="232">
        <v>416.8</v>
      </c>
      <c r="WP181" s="232">
        <v>18756</v>
      </c>
      <c r="WQ181" s="232">
        <v>518.4</v>
      </c>
      <c r="WR181" s="232">
        <v>23126.720000000001</v>
      </c>
      <c r="WS181" s="232">
        <v>577.59999999999991</v>
      </c>
      <c r="WT181" s="232">
        <v>25477.040000000001</v>
      </c>
      <c r="WU181" s="232">
        <v>506</v>
      </c>
      <c r="WV181" s="232">
        <v>22339.9</v>
      </c>
      <c r="WW181" s="232">
        <v>476.4</v>
      </c>
      <c r="WX181" s="232">
        <v>21033.059999999998</v>
      </c>
      <c r="WY181" s="232">
        <f t="shared" si="5359"/>
        <v>423.6</v>
      </c>
      <c r="WZ181" s="232">
        <f t="shared" si="5359"/>
        <v>18701.939999999999</v>
      </c>
      <c r="XA181" s="232">
        <f t="shared" si="5359"/>
        <v>337.4</v>
      </c>
      <c r="XB181" s="232">
        <f t="shared" si="5359"/>
        <v>14896.21</v>
      </c>
      <c r="XC181" s="232">
        <f t="shared" ref="XC181:ABV181" si="5380">SUM(XC182:XC183)</f>
        <v>362</v>
      </c>
      <c r="XD181" s="232">
        <f t="shared" si="5380"/>
        <v>15982.3</v>
      </c>
      <c r="XE181" s="232">
        <f t="shared" si="5380"/>
        <v>171.6</v>
      </c>
      <c r="XF181" s="232">
        <f t="shared" si="5380"/>
        <v>7576.14</v>
      </c>
      <c r="XG181" s="232">
        <f t="shared" si="5380"/>
        <v>242.20000000000002</v>
      </c>
      <c r="XH181" s="232">
        <f t="shared" si="5380"/>
        <v>10693.130000000001</v>
      </c>
      <c r="XI181" s="232">
        <f t="shared" si="5380"/>
        <v>191.8</v>
      </c>
      <c r="XJ181" s="232">
        <f t="shared" si="5380"/>
        <v>8512.77</v>
      </c>
      <c r="XK181" s="232">
        <f t="shared" si="5380"/>
        <v>125.39999999999999</v>
      </c>
      <c r="XL181" s="232">
        <f t="shared" si="5380"/>
        <v>5611.29</v>
      </c>
      <c r="XM181" s="232">
        <f t="shared" si="5380"/>
        <v>135.80000000000001</v>
      </c>
      <c r="XN181" s="232">
        <f t="shared" si="5380"/>
        <v>5995.57</v>
      </c>
      <c r="XO181" s="232">
        <f t="shared" si="5380"/>
        <v>214.39999999999998</v>
      </c>
      <c r="XP181" s="232">
        <f t="shared" si="5380"/>
        <v>9465.41</v>
      </c>
      <c r="XQ181" s="232">
        <f t="shared" si="5380"/>
        <v>129.19999999999999</v>
      </c>
      <c r="XR181" s="232">
        <f t="shared" si="5380"/>
        <v>5704.18</v>
      </c>
      <c r="XS181" s="232">
        <f t="shared" si="5380"/>
        <v>70.400000000000006</v>
      </c>
      <c r="XT181" s="232">
        <f t="shared" si="5380"/>
        <v>3275.16</v>
      </c>
      <c r="XU181" s="232">
        <v>0</v>
      </c>
      <c r="XV181" s="232">
        <f t="shared" ref="XV181" si="5381">SUM(XV182:XV183)</f>
        <v>0</v>
      </c>
      <c r="XW181" s="232"/>
      <c r="XX181" s="232">
        <f t="shared" ref="XX181" si="5382">SUM(XX182:XX183)</f>
        <v>0</v>
      </c>
      <c r="XY181" s="232">
        <v>0</v>
      </c>
      <c r="XZ181" s="232">
        <f t="shared" ref="XZ181" si="5383">SUM(XZ182:XZ183)</f>
        <v>0</v>
      </c>
      <c r="YA181" s="232"/>
      <c r="YB181" s="232">
        <f t="shared" ref="YB181" si="5384">SUM(YB182:YB183)</f>
        <v>0</v>
      </c>
      <c r="YC181" s="232">
        <v>0</v>
      </c>
      <c r="YD181" s="232">
        <f t="shared" ref="YD181" si="5385">SUM(YD182:YD183)</f>
        <v>0</v>
      </c>
      <c r="YE181" s="232"/>
      <c r="YF181" s="232">
        <f t="shared" ref="YF181" si="5386">SUM(YF182:YF183)</f>
        <v>0</v>
      </c>
      <c r="YG181" s="232">
        <v>0</v>
      </c>
      <c r="YH181" s="232">
        <f t="shared" ref="YH181" si="5387">SUM(YH182:YH183)</f>
        <v>0</v>
      </c>
      <c r="YI181" s="232"/>
      <c r="YJ181" s="232">
        <f t="shared" ref="YJ181" si="5388">SUM(YJ182:YJ183)</f>
        <v>0</v>
      </c>
      <c r="YK181" s="232">
        <v>0</v>
      </c>
      <c r="YL181" s="232">
        <f t="shared" ref="YL181" si="5389">SUM(YL182:YL183)</f>
        <v>0</v>
      </c>
      <c r="YM181" s="232"/>
      <c r="YN181" s="232">
        <f t="shared" ref="YN181" si="5390">SUM(YN182:YN183)</f>
        <v>0</v>
      </c>
      <c r="YO181" s="232">
        <v>0</v>
      </c>
      <c r="YP181" s="232">
        <f t="shared" ref="YP181" si="5391">SUM(YP182:YP183)</f>
        <v>0</v>
      </c>
      <c r="YQ181" s="232"/>
      <c r="YR181" s="232">
        <f t="shared" ref="YR181" si="5392">SUM(YR182:YR183)</f>
        <v>0</v>
      </c>
      <c r="YS181" s="232">
        <v>0</v>
      </c>
      <c r="YT181" s="232">
        <f t="shared" ref="YT181" si="5393">SUM(YT182:YT183)</f>
        <v>0</v>
      </c>
      <c r="YU181" s="232"/>
      <c r="YV181" s="232">
        <f t="shared" ref="YV181" si="5394">SUM(YV182:YV183)</f>
        <v>0</v>
      </c>
      <c r="YW181" s="232">
        <v>0</v>
      </c>
      <c r="YX181" s="232">
        <f t="shared" ref="YX181" si="5395">SUM(YX182:YX183)</f>
        <v>0</v>
      </c>
      <c r="YY181" s="232"/>
      <c r="YZ181" s="232">
        <f t="shared" ref="YZ181" si="5396">SUM(YZ182:YZ183)</f>
        <v>0</v>
      </c>
      <c r="ZA181" s="232">
        <v>0</v>
      </c>
      <c r="ZB181" s="232">
        <f t="shared" ref="ZB181" si="5397">SUM(ZB182:ZB183)</f>
        <v>0</v>
      </c>
      <c r="ZC181" s="232"/>
      <c r="ZD181" s="232">
        <f t="shared" ref="ZD181" si="5398">SUM(ZD182:ZD183)</f>
        <v>0</v>
      </c>
      <c r="ZE181" s="232">
        <v>0</v>
      </c>
      <c r="ZF181" s="232">
        <f t="shared" ref="ZF181" si="5399">SUM(ZF182:ZF183)</f>
        <v>0</v>
      </c>
      <c r="ZG181" s="232"/>
      <c r="ZH181" s="232">
        <f t="shared" ref="ZH181" si="5400">SUM(ZH182:ZH183)</f>
        <v>0</v>
      </c>
      <c r="ZI181" s="232">
        <f t="shared" si="5380"/>
        <v>0</v>
      </c>
      <c r="ZJ181" s="232">
        <f t="shared" si="5380"/>
        <v>0</v>
      </c>
      <c r="ZK181" s="232"/>
      <c r="ZL181" s="232">
        <f t="shared" si="5380"/>
        <v>0</v>
      </c>
      <c r="ZM181" s="232">
        <f t="shared" si="5380"/>
        <v>0</v>
      </c>
      <c r="ZN181" s="232">
        <f t="shared" si="5380"/>
        <v>0</v>
      </c>
      <c r="ZO181" s="232"/>
      <c r="ZP181" s="232">
        <f t="shared" si="5380"/>
        <v>0</v>
      </c>
      <c r="ZQ181" s="232">
        <f t="shared" si="5380"/>
        <v>0</v>
      </c>
      <c r="ZR181" s="232">
        <f t="shared" si="5380"/>
        <v>0</v>
      </c>
      <c r="ZS181" s="232"/>
      <c r="ZT181" s="232">
        <f t="shared" si="5380"/>
        <v>0</v>
      </c>
      <c r="ZU181" s="232">
        <f t="shared" si="5380"/>
        <v>0</v>
      </c>
      <c r="ZV181" s="232">
        <f t="shared" si="5380"/>
        <v>0</v>
      </c>
      <c r="ZW181" s="232"/>
      <c r="ZX181" s="232">
        <f t="shared" si="5380"/>
        <v>0</v>
      </c>
      <c r="ZY181" s="232">
        <f t="shared" si="5380"/>
        <v>0</v>
      </c>
      <c r="ZZ181" s="232">
        <f t="shared" si="5380"/>
        <v>0</v>
      </c>
      <c r="AAA181" s="232"/>
      <c r="AAB181" s="232">
        <f t="shared" si="5380"/>
        <v>0</v>
      </c>
      <c r="AAC181" s="232">
        <f t="shared" si="5380"/>
        <v>0</v>
      </c>
      <c r="AAD181" s="232">
        <f t="shared" si="5380"/>
        <v>0</v>
      </c>
      <c r="AAE181" s="232"/>
      <c r="AAF181" s="232">
        <f t="shared" si="5380"/>
        <v>0</v>
      </c>
      <c r="AAG181" s="232">
        <f t="shared" si="5380"/>
        <v>0</v>
      </c>
      <c r="AAH181" s="232">
        <f t="shared" si="5380"/>
        <v>0</v>
      </c>
      <c r="AAI181" s="232"/>
      <c r="AAJ181" s="232">
        <f t="shared" si="5380"/>
        <v>0</v>
      </c>
      <c r="AAK181" s="232">
        <f t="shared" si="5380"/>
        <v>0</v>
      </c>
      <c r="AAL181" s="232">
        <f t="shared" si="5380"/>
        <v>0</v>
      </c>
      <c r="AAM181" s="232"/>
      <c r="AAN181" s="232">
        <f t="shared" si="5380"/>
        <v>0</v>
      </c>
      <c r="AAO181" s="232">
        <f t="shared" si="5380"/>
        <v>0</v>
      </c>
      <c r="AAP181" s="232">
        <f t="shared" si="5380"/>
        <v>0</v>
      </c>
      <c r="AAQ181" s="232"/>
      <c r="AAR181" s="232">
        <f t="shared" si="5380"/>
        <v>0</v>
      </c>
      <c r="AAS181" s="232">
        <f t="shared" si="5380"/>
        <v>0</v>
      </c>
      <c r="AAT181" s="232"/>
      <c r="AAU181" s="232">
        <f t="shared" si="5380"/>
        <v>0</v>
      </c>
      <c r="AAV181" s="232">
        <f t="shared" si="5380"/>
        <v>0</v>
      </c>
      <c r="AAW181" s="232"/>
      <c r="AAX181" s="232">
        <f t="shared" si="5380"/>
        <v>0</v>
      </c>
      <c r="AAY181" s="232">
        <f t="shared" si="5380"/>
        <v>0</v>
      </c>
      <c r="AAZ181" s="232"/>
      <c r="ABA181" s="232">
        <f t="shared" si="5380"/>
        <v>0</v>
      </c>
      <c r="ABB181" s="232">
        <v>0</v>
      </c>
      <c r="ABC181" s="232">
        <v>0</v>
      </c>
      <c r="ABD181" s="232">
        <v>0</v>
      </c>
      <c r="ABE181" s="232">
        <v>0</v>
      </c>
      <c r="ABF181" s="232">
        <v>0</v>
      </c>
      <c r="ABG181" s="232">
        <v>0</v>
      </c>
      <c r="ABH181" s="232">
        <v>0</v>
      </c>
      <c r="ABI181" s="232">
        <v>0</v>
      </c>
      <c r="ABJ181" s="232">
        <v>0</v>
      </c>
      <c r="ABK181" s="232">
        <v>0</v>
      </c>
      <c r="ABL181" s="232">
        <v>0</v>
      </c>
      <c r="ABM181" s="232">
        <v>0</v>
      </c>
      <c r="ABN181" s="232">
        <v>0</v>
      </c>
      <c r="ABO181" s="232">
        <v>0</v>
      </c>
      <c r="ABP181" s="232">
        <v>0</v>
      </c>
      <c r="ABQ181" s="232">
        <v>0</v>
      </c>
      <c r="ABR181" s="232">
        <v>0</v>
      </c>
      <c r="ABS181" s="232">
        <v>0</v>
      </c>
      <c r="ABT181" s="232">
        <v>0</v>
      </c>
      <c r="ABU181" s="232">
        <v>0</v>
      </c>
      <c r="ABV181" s="232">
        <f t="shared" si="5380"/>
        <v>0</v>
      </c>
      <c r="ABW181" s="232">
        <f t="shared" ref="ABW181:AFV181" si="5401">SUM(ABW182:ABW183)</f>
        <v>0</v>
      </c>
      <c r="ABX181" s="232">
        <f t="shared" si="5401"/>
        <v>0</v>
      </c>
      <c r="ABY181" s="232">
        <f t="shared" si="5401"/>
        <v>0</v>
      </c>
      <c r="ABZ181" s="232">
        <f t="shared" si="5401"/>
        <v>0</v>
      </c>
      <c r="ACA181" s="232">
        <f t="shared" si="5401"/>
        <v>0</v>
      </c>
      <c r="ACB181" s="232">
        <f t="shared" si="5401"/>
        <v>0</v>
      </c>
      <c r="ACC181" s="232">
        <f t="shared" si="5401"/>
        <v>0</v>
      </c>
      <c r="ACD181" s="232">
        <f t="shared" si="5401"/>
        <v>0</v>
      </c>
      <c r="ACE181" s="232">
        <f t="shared" si="5401"/>
        <v>0</v>
      </c>
      <c r="ACF181" s="232">
        <f t="shared" si="5401"/>
        <v>0</v>
      </c>
      <c r="ACG181" s="232">
        <f t="shared" si="5401"/>
        <v>0</v>
      </c>
      <c r="ACH181" s="232">
        <f t="shared" si="5401"/>
        <v>0</v>
      </c>
      <c r="ACI181" s="232">
        <f t="shared" si="5401"/>
        <v>0</v>
      </c>
      <c r="ACJ181" s="232">
        <f t="shared" si="5401"/>
        <v>0</v>
      </c>
      <c r="ACK181" s="232">
        <f t="shared" si="5401"/>
        <v>0</v>
      </c>
      <c r="ACL181" s="232">
        <f t="shared" si="5401"/>
        <v>0</v>
      </c>
      <c r="ACM181" s="232">
        <f t="shared" si="5401"/>
        <v>0</v>
      </c>
      <c r="ACN181" s="232">
        <f t="shared" si="5401"/>
        <v>0</v>
      </c>
      <c r="ACO181" s="232">
        <f t="shared" si="5401"/>
        <v>0</v>
      </c>
      <c r="ACP181" s="232">
        <f t="shared" si="5401"/>
        <v>0</v>
      </c>
      <c r="ACQ181" s="232">
        <f t="shared" si="5401"/>
        <v>0</v>
      </c>
      <c r="ACR181" s="232">
        <v>18188.8</v>
      </c>
      <c r="ACS181" s="232">
        <v>0</v>
      </c>
      <c r="ACT181" s="232"/>
      <c r="ACU181" s="232">
        <f t="shared" ref="ACU181" si="5402">SUM(ACU182:ACU183)</f>
        <v>0</v>
      </c>
      <c r="ACV181" s="232">
        <v>0</v>
      </c>
      <c r="ACW181" s="232">
        <v>0</v>
      </c>
      <c r="ACX181" s="232"/>
      <c r="ACY181" s="232">
        <f t="shared" ref="ACY181" si="5403">SUM(ACY182:ACY183)</f>
        <v>0</v>
      </c>
      <c r="ACZ181" s="232">
        <v>0</v>
      </c>
      <c r="ADA181" s="232">
        <v>0</v>
      </c>
      <c r="ADB181" s="232"/>
      <c r="ADC181" s="232">
        <f t="shared" ref="ADC181" si="5404">SUM(ADC182:ADC183)</f>
        <v>0</v>
      </c>
      <c r="ADD181" s="232">
        <v>0</v>
      </c>
      <c r="ADE181" s="232">
        <v>0</v>
      </c>
      <c r="ADF181" s="232"/>
      <c r="ADG181" s="232">
        <f t="shared" ref="ADG181" si="5405">SUM(ADG182:ADG183)</f>
        <v>0</v>
      </c>
      <c r="ADH181" s="232">
        <v>9477.68</v>
      </c>
      <c r="ADI181" s="232">
        <f t="shared" ref="ADI181" si="5406">SUM(ADI182:ADI183)</f>
        <v>0</v>
      </c>
      <c r="ADJ181" s="232"/>
      <c r="ADK181" s="232">
        <f t="shared" ref="ADK181" si="5407">SUM(ADK182:ADK183)</f>
        <v>0</v>
      </c>
      <c r="ADL181" s="232">
        <v>163.12</v>
      </c>
      <c r="ADM181" s="232">
        <f t="shared" ref="ADM181" si="5408">SUM(ADM182:ADM183)</f>
        <v>0</v>
      </c>
      <c r="ADN181" s="232"/>
      <c r="ADO181" s="232">
        <f t="shared" ref="ADO181" si="5409">SUM(ADO182:ADO183)</f>
        <v>0</v>
      </c>
      <c r="ADP181" s="232">
        <v>18268.48</v>
      </c>
      <c r="ADQ181" s="232">
        <f t="shared" ref="ADQ181" si="5410">SUM(ADQ182:ADQ183)</f>
        <v>0</v>
      </c>
      <c r="ADR181" s="232"/>
      <c r="ADS181" s="232">
        <f t="shared" ref="ADS181" si="5411">SUM(ADS182:ADS183)</f>
        <v>0</v>
      </c>
      <c r="ADT181" s="232">
        <v>0</v>
      </c>
      <c r="ADU181" s="232">
        <f t="shared" ref="ADU181" si="5412">SUM(ADU182:ADU183)</f>
        <v>0</v>
      </c>
      <c r="ADV181" s="232"/>
      <c r="ADW181" s="232">
        <f t="shared" ref="ADW181" si="5413">SUM(ADW182:ADW183)</f>
        <v>0</v>
      </c>
      <c r="ADX181" s="232">
        <v>52.481000000000002</v>
      </c>
      <c r="ADY181" s="232">
        <f t="shared" ref="ADY181" si="5414">SUM(ADY182:ADY183)</f>
        <v>0</v>
      </c>
      <c r="ADZ181" s="232"/>
      <c r="AEA181" s="232">
        <f t="shared" ref="AEA181" si="5415">SUM(AEA182:AEA183)</f>
        <v>0</v>
      </c>
      <c r="AEB181" s="232">
        <v>8240.241</v>
      </c>
      <c r="AEC181" s="232">
        <f t="shared" ref="AEC181" si="5416">SUM(AEC182:AEC183)</f>
        <v>0</v>
      </c>
      <c r="AED181" s="232"/>
      <c r="AEE181" s="232">
        <f t="shared" ref="AEE181" si="5417">SUM(AEE182:AEE183)</f>
        <v>0</v>
      </c>
      <c r="AEF181" s="232">
        <f t="shared" si="5401"/>
        <v>3067.4810000000002</v>
      </c>
      <c r="AEG181" s="232">
        <f t="shared" si="5401"/>
        <v>0</v>
      </c>
      <c r="AEH181" s="232"/>
      <c r="AEI181" s="232">
        <f t="shared" si="5401"/>
        <v>0</v>
      </c>
      <c r="AEJ181" s="232">
        <f t="shared" si="5401"/>
        <v>86.801000000000002</v>
      </c>
      <c r="AEK181" s="232">
        <f t="shared" si="5401"/>
        <v>0</v>
      </c>
      <c r="AEL181" s="232"/>
      <c r="AEM181" s="232">
        <f t="shared" si="5401"/>
        <v>0</v>
      </c>
      <c r="AEN181" s="232">
        <f t="shared" si="5401"/>
        <v>8378.4</v>
      </c>
      <c r="AEO181" s="232">
        <f t="shared" si="5401"/>
        <v>0</v>
      </c>
      <c r="AEP181" s="232"/>
      <c r="AEQ181" s="232">
        <f t="shared" si="5401"/>
        <v>0</v>
      </c>
      <c r="AER181" s="232">
        <f t="shared" si="5401"/>
        <v>372.48099999999999</v>
      </c>
      <c r="AES181" s="232">
        <f t="shared" si="5401"/>
        <v>0</v>
      </c>
      <c r="AET181" s="232"/>
      <c r="AEU181" s="232">
        <f t="shared" si="5401"/>
        <v>0</v>
      </c>
      <c r="AEV181" s="232">
        <f t="shared" si="5401"/>
        <v>9134.0800000000017</v>
      </c>
      <c r="AEW181" s="232">
        <f t="shared" si="5401"/>
        <v>0</v>
      </c>
      <c r="AEX181" s="232"/>
      <c r="AEY181" s="232">
        <f t="shared" si="5401"/>
        <v>0</v>
      </c>
      <c r="AEZ181" s="232">
        <f t="shared" si="5401"/>
        <v>6420.32</v>
      </c>
      <c r="AFA181" s="232">
        <f t="shared" si="5401"/>
        <v>0</v>
      </c>
      <c r="AFB181" s="232"/>
      <c r="AFC181" s="232">
        <f t="shared" si="5401"/>
        <v>0</v>
      </c>
      <c r="AFD181" s="232">
        <f t="shared" si="5401"/>
        <v>2470.7199999999998</v>
      </c>
      <c r="AFE181" s="232">
        <f t="shared" si="5401"/>
        <v>0</v>
      </c>
      <c r="AFF181" s="232"/>
      <c r="AFG181" s="232">
        <f t="shared" si="5401"/>
        <v>0</v>
      </c>
      <c r="AFH181" s="232">
        <f t="shared" si="5401"/>
        <v>614.72</v>
      </c>
      <c r="AFI181" s="232">
        <f t="shared" si="5401"/>
        <v>0</v>
      </c>
      <c r="AFJ181" s="232"/>
      <c r="AFK181" s="232">
        <f t="shared" si="5401"/>
        <v>0</v>
      </c>
      <c r="AFL181" s="232">
        <f t="shared" si="5401"/>
        <v>3391.674</v>
      </c>
      <c r="AFM181" s="232">
        <f t="shared" si="5401"/>
        <v>0</v>
      </c>
      <c r="AFN181" s="232"/>
      <c r="AFO181" s="232">
        <f t="shared" si="5401"/>
        <v>0</v>
      </c>
      <c r="AFP181" s="232">
        <f t="shared" si="5401"/>
        <v>8000</v>
      </c>
      <c r="AFQ181" s="232"/>
      <c r="AFR181" s="232">
        <f t="shared" si="5401"/>
        <v>400000</v>
      </c>
      <c r="AFS181" s="232">
        <f t="shared" si="5401"/>
        <v>0</v>
      </c>
      <c r="AFT181" s="232"/>
      <c r="AFU181" s="232">
        <f t="shared" si="5401"/>
        <v>0</v>
      </c>
      <c r="AFV181" s="232">
        <f t="shared" si="5401"/>
        <v>0</v>
      </c>
      <c r="AFW181" s="232"/>
      <c r="AFX181" s="232">
        <f t="shared" ref="AFX181:AKZ181" si="5418">SUM(AFX182:AFX183)</f>
        <v>0</v>
      </c>
      <c r="AFY181" s="232">
        <v>0</v>
      </c>
      <c r="AFZ181" s="232">
        <v>0</v>
      </c>
      <c r="AGA181" s="232">
        <v>0</v>
      </c>
      <c r="AGB181" s="232">
        <v>0</v>
      </c>
      <c r="AGC181" s="232">
        <v>0</v>
      </c>
      <c r="AGD181" s="232">
        <v>0</v>
      </c>
      <c r="AGE181" s="232">
        <v>0</v>
      </c>
      <c r="AGF181" s="232">
        <v>0</v>
      </c>
      <c r="AGG181" s="232">
        <v>0</v>
      </c>
      <c r="AGH181" s="232">
        <v>0</v>
      </c>
      <c r="AGI181" s="232">
        <v>19.2</v>
      </c>
      <c r="AGJ181" s="232">
        <v>983.04</v>
      </c>
      <c r="AGK181" s="232">
        <v>32</v>
      </c>
      <c r="AGL181" s="232">
        <v>1600</v>
      </c>
      <c r="AGM181" s="232">
        <v>0</v>
      </c>
      <c r="AGN181" s="232">
        <v>0</v>
      </c>
      <c r="AGO181" s="232">
        <v>0</v>
      </c>
      <c r="AGP181" s="232">
        <v>0</v>
      </c>
      <c r="AGQ181" s="232">
        <v>0</v>
      </c>
      <c r="AGR181" s="232">
        <v>0</v>
      </c>
      <c r="AGS181" s="232">
        <f t="shared" si="5418"/>
        <v>18188.8</v>
      </c>
      <c r="AGT181" s="232">
        <f t="shared" si="5418"/>
        <v>818496</v>
      </c>
      <c r="AGU181" s="232">
        <f t="shared" si="5418"/>
        <v>0</v>
      </c>
      <c r="AGV181" s="232">
        <f t="shared" si="5418"/>
        <v>0</v>
      </c>
      <c r="AGW181" s="232">
        <f t="shared" si="5418"/>
        <v>0</v>
      </c>
      <c r="AGX181" s="232">
        <f t="shared" si="5418"/>
        <v>0</v>
      </c>
      <c r="AGY181" s="232">
        <f t="shared" si="5418"/>
        <v>0</v>
      </c>
      <c r="AGZ181" s="232">
        <f t="shared" si="5418"/>
        <v>0</v>
      </c>
      <c r="AHA181" s="232">
        <f t="shared" si="5418"/>
        <v>9477.68</v>
      </c>
      <c r="AHB181" s="232">
        <f t="shared" si="5418"/>
        <v>408053.44</v>
      </c>
      <c r="AHC181" s="232">
        <f t="shared" si="5418"/>
        <v>163.12</v>
      </c>
      <c r="AHD181" s="232">
        <f t="shared" si="5418"/>
        <v>8898.7599999999984</v>
      </c>
      <c r="AHE181" s="232">
        <f t="shared" si="5418"/>
        <v>18268.48</v>
      </c>
      <c r="AHF181" s="232">
        <f t="shared" si="5418"/>
        <v>858895.03999999992</v>
      </c>
      <c r="AHG181" s="232">
        <f t="shared" si="5418"/>
        <v>0</v>
      </c>
      <c r="AHH181" s="232">
        <f t="shared" si="5418"/>
        <v>0</v>
      </c>
      <c r="AHI181" s="232">
        <f t="shared" si="5418"/>
        <v>52.481000000000002</v>
      </c>
      <c r="AHJ181" s="232">
        <f t="shared" si="5418"/>
        <v>2357.44</v>
      </c>
      <c r="AHK181" s="232">
        <f t="shared" si="5418"/>
        <v>8240.241</v>
      </c>
      <c r="AHL181" s="232">
        <f t="shared" si="5418"/>
        <v>370986.75999999995</v>
      </c>
      <c r="AHM181" s="232">
        <f t="shared" si="5418"/>
        <v>3067.4810000000002</v>
      </c>
      <c r="AHN181" s="232">
        <f t="shared" si="5418"/>
        <v>156133.94</v>
      </c>
      <c r="AHO181" s="232">
        <f t="shared" si="3063"/>
        <v>124456.20000000004</v>
      </c>
      <c r="AHP181" s="232">
        <f t="shared" si="3064"/>
        <v>0</v>
      </c>
      <c r="AHQ181" s="232">
        <f t="shared" si="3065"/>
        <v>0</v>
      </c>
      <c r="AHR181" s="232">
        <f t="shared" si="3066"/>
        <v>151929.60000000001</v>
      </c>
      <c r="AHS181" s="232">
        <f t="shared" si="3067"/>
        <v>0</v>
      </c>
      <c r="AHT181" s="232">
        <f t="shared" si="4171"/>
        <v>0</v>
      </c>
      <c r="AHU181" s="232">
        <f t="shared" si="4172"/>
        <v>151929.60000000001</v>
      </c>
      <c r="AHV181" s="232">
        <f t="shared" si="4173"/>
        <v>0</v>
      </c>
      <c r="AHW181" s="232">
        <f t="shared" si="4174"/>
        <v>0</v>
      </c>
      <c r="AHX181" s="232">
        <v>173493.2</v>
      </c>
      <c r="AHY181" s="232">
        <f t="shared" si="4175"/>
        <v>0</v>
      </c>
      <c r="AHZ181" s="232">
        <f t="shared" si="3762"/>
        <v>0</v>
      </c>
      <c r="AIA181" s="232">
        <f t="shared" si="3327"/>
        <v>244187.48</v>
      </c>
      <c r="AIB181" s="232">
        <f t="shared" si="3328"/>
        <v>0</v>
      </c>
      <c r="AIC181" s="232">
        <f t="shared" si="3329"/>
        <v>0</v>
      </c>
      <c r="AID181" s="232">
        <f t="shared" si="3330"/>
        <v>202756.91999999998</v>
      </c>
      <c r="AIE181" s="232">
        <f t="shared" si="3331"/>
        <v>55450</v>
      </c>
      <c r="AIF181" s="232">
        <f t="shared" si="3332"/>
        <v>2836350</v>
      </c>
      <c r="AIG181" s="232">
        <f t="shared" si="3333"/>
        <v>142190.28</v>
      </c>
      <c r="AIH181" s="232">
        <f t="shared" si="3334"/>
        <v>102510</v>
      </c>
      <c r="AII181" s="232">
        <f t="shared" si="3335"/>
        <v>5528910</v>
      </c>
      <c r="AIJ181" s="232">
        <f t="shared" si="3336"/>
        <v>111605.40000000001</v>
      </c>
      <c r="AIK181" s="232">
        <f t="shared" si="3337"/>
        <v>130500</v>
      </c>
      <c r="AIL181" s="232">
        <f t="shared" si="4011"/>
        <v>7134275</v>
      </c>
      <c r="AIM181" s="232">
        <f t="shared" si="4048"/>
        <v>83667.281000000003</v>
      </c>
      <c r="AIN181" s="232">
        <f t="shared" si="4049"/>
        <v>120600</v>
      </c>
      <c r="AIO181" s="232">
        <f t="shared" si="4050"/>
        <v>6598690</v>
      </c>
      <c r="AIP181" s="232">
        <f t="shared" si="4051"/>
        <v>380414.44099999999</v>
      </c>
      <c r="AIQ181" s="232">
        <f t="shared" si="4052"/>
        <v>122450</v>
      </c>
      <c r="AIR181" s="232">
        <f t="shared" si="4176"/>
        <v>6154867.5</v>
      </c>
      <c r="AIS181" s="232">
        <f t="shared" si="5418"/>
        <v>265343.88099999999</v>
      </c>
      <c r="AIT181" s="232">
        <f t="shared" si="5418"/>
        <v>168450</v>
      </c>
      <c r="AIU181" s="232">
        <f t="shared" si="5418"/>
        <v>8404267.5</v>
      </c>
      <c r="AIV181" s="232">
        <f t="shared" si="5418"/>
        <v>220211.00099999999</v>
      </c>
      <c r="AIW181" s="232">
        <f t="shared" si="5418"/>
        <v>139450</v>
      </c>
      <c r="AIX181" s="232">
        <f t="shared" si="5418"/>
        <v>6957967.5</v>
      </c>
      <c r="AIY181" s="232">
        <f t="shared" si="5418"/>
        <v>205783.39999999997</v>
      </c>
      <c r="AIZ181" s="232">
        <f t="shared" si="5418"/>
        <v>122550</v>
      </c>
      <c r="AJA181" s="232">
        <f t="shared" si="5418"/>
        <v>6078244.5</v>
      </c>
      <c r="AJB181" s="232">
        <f t="shared" si="5418"/>
        <v>232436.68100000001</v>
      </c>
      <c r="AJC181" s="232">
        <f t="shared" si="5418"/>
        <v>140550</v>
      </c>
      <c r="AJD181" s="232">
        <f t="shared" si="5418"/>
        <v>6697884.5</v>
      </c>
      <c r="AJE181" s="232">
        <f t="shared" si="5418"/>
        <v>266566.28000000003</v>
      </c>
      <c r="AJF181" s="232">
        <f t="shared" si="5418"/>
        <v>163240</v>
      </c>
      <c r="AJG181" s="232">
        <f t="shared" si="5418"/>
        <v>7889317.5999999996</v>
      </c>
      <c r="AJH181" s="232">
        <f t="shared" si="5418"/>
        <v>238319.91999999998</v>
      </c>
      <c r="AJI181" s="232">
        <f t="shared" si="5418"/>
        <v>202240</v>
      </c>
      <c r="AJJ181" s="232">
        <f t="shared" si="5418"/>
        <v>10554017.6</v>
      </c>
      <c r="AJK181" s="232">
        <f t="shared" si="5418"/>
        <v>167053.13199999998</v>
      </c>
      <c r="AJL181" s="232">
        <f t="shared" si="5418"/>
        <v>184150</v>
      </c>
      <c r="AJM181" s="232">
        <f t="shared" si="5418"/>
        <v>8033448.5</v>
      </c>
      <c r="AJN181" s="232">
        <f t="shared" si="5418"/>
        <v>147873.715</v>
      </c>
      <c r="AJO181" s="232">
        <f t="shared" si="5418"/>
        <v>64150</v>
      </c>
      <c r="AJP181" s="232">
        <f t="shared" si="5418"/>
        <v>3181848.5</v>
      </c>
      <c r="AJQ181" s="232">
        <f t="shared" si="5418"/>
        <v>145682.63699999999</v>
      </c>
      <c r="AJR181" s="232">
        <f t="shared" si="5418"/>
        <v>176150</v>
      </c>
      <c r="AJS181" s="232">
        <f t="shared" si="5418"/>
        <v>8649721</v>
      </c>
      <c r="AJT181" s="232">
        <f t="shared" si="5418"/>
        <v>136130</v>
      </c>
      <c r="AJU181" s="232">
        <f t="shared" si="5418"/>
        <v>6758392</v>
      </c>
      <c r="AJV181" s="232">
        <f t="shared" si="5418"/>
        <v>260130</v>
      </c>
      <c r="AJW181" s="232">
        <f t="shared" si="5418"/>
        <v>12794239.5</v>
      </c>
      <c r="AJX181" s="232">
        <f t="shared" si="5418"/>
        <v>300090</v>
      </c>
      <c r="AJY181" s="232">
        <f t="shared" si="5418"/>
        <v>14264561.770438295</v>
      </c>
      <c r="AJZ181" s="232">
        <f t="shared" si="3073"/>
        <v>0</v>
      </c>
      <c r="AKA181" s="232">
        <f t="shared" si="3074"/>
        <v>0</v>
      </c>
      <c r="AKB181" s="232">
        <v>0</v>
      </c>
      <c r="AKC181" s="232">
        <v>0</v>
      </c>
      <c r="AKD181" s="232">
        <v>6086.4</v>
      </c>
      <c r="AKE181" s="232">
        <v>322387.20000000001</v>
      </c>
      <c r="AKF181" s="232">
        <f t="shared" si="4177"/>
        <v>60119.199999999997</v>
      </c>
      <c r="AKG181" s="232">
        <f t="shared" si="4178"/>
        <v>3188130.0799999996</v>
      </c>
      <c r="AKH181" s="180">
        <f t="shared" si="4179"/>
        <v>88487.2</v>
      </c>
      <c r="AKI181" s="180">
        <v>4578703.6500000004</v>
      </c>
      <c r="AKJ181" s="180">
        <v>185503.19999999998</v>
      </c>
      <c r="AKK181" s="180">
        <v>9533560.7999999989</v>
      </c>
      <c r="AKL181" s="180">
        <f t="shared" si="3996"/>
        <v>96923.199999999983</v>
      </c>
      <c r="AKM181" s="180">
        <f t="shared" si="4722"/>
        <v>5144249.1999999993</v>
      </c>
      <c r="AKN181" s="180">
        <f t="shared" si="4328"/>
        <v>120339.6</v>
      </c>
      <c r="AKO181" s="180">
        <f>SUM(DB181,IC181,MZ181,RW181,WT181,ABQ181,AGN181)</f>
        <v>6514263.4400000004</v>
      </c>
      <c r="AKP181" s="180">
        <f t="shared" si="4180"/>
        <v>105596.6</v>
      </c>
      <c r="AKQ181" s="180">
        <f t="shared" si="4181"/>
        <v>5532590.9399999995</v>
      </c>
      <c r="AKR181" s="180">
        <f t="shared" si="4182"/>
        <v>134367.59999999998</v>
      </c>
      <c r="AKS181" s="180">
        <f t="shared" si="4183"/>
        <v>6623285.2200000007</v>
      </c>
      <c r="AKT181" s="180">
        <f t="shared" si="5418"/>
        <v>124456.20000000004</v>
      </c>
      <c r="AKU181" s="180">
        <f t="shared" si="5418"/>
        <v>6196766.7399999993</v>
      </c>
      <c r="AKV181" s="180">
        <f t="shared" si="5418"/>
        <v>102044.59999999999</v>
      </c>
      <c r="AKW181" s="180">
        <f t="shared" si="5418"/>
        <v>5139041.8099999996</v>
      </c>
      <c r="AKX181" s="180">
        <f t="shared" si="5418"/>
        <v>151929.60000000001</v>
      </c>
      <c r="AKY181" s="180">
        <f t="shared" si="5418"/>
        <v>7447259.9799999995</v>
      </c>
      <c r="AKZ181" s="180">
        <f t="shared" si="5418"/>
        <v>173493.2</v>
      </c>
      <c r="ALA181" s="180">
        <f t="shared" ref="ALA181:ALR181" si="5419">SUM(ALA182:ALA183)</f>
        <v>8634517.5800000019</v>
      </c>
      <c r="ALB181" s="180">
        <f t="shared" si="5419"/>
        <v>244187.47999999998</v>
      </c>
      <c r="ALC181" s="180">
        <f t="shared" si="5419"/>
        <v>11375246.049999999</v>
      </c>
      <c r="ALD181" s="180">
        <f t="shared" si="5419"/>
        <v>202756.91999999998</v>
      </c>
      <c r="ALE181" s="180">
        <f t="shared" si="5419"/>
        <v>9260085.2699999996</v>
      </c>
      <c r="ALF181" s="180">
        <f t="shared" si="5419"/>
        <v>142190.28</v>
      </c>
      <c r="ALG181" s="180">
        <f t="shared" si="5419"/>
        <v>6993352.8100000005</v>
      </c>
      <c r="ALH181" s="180">
        <f t="shared" si="5419"/>
        <v>111605.4</v>
      </c>
      <c r="ALI181" s="180">
        <f t="shared" si="5419"/>
        <v>5763035.5299999993</v>
      </c>
      <c r="ALJ181" s="180">
        <f t="shared" si="5419"/>
        <v>83667.281000000003</v>
      </c>
      <c r="ALK181" s="180">
        <f t="shared" si="5419"/>
        <v>4556782.9300000006</v>
      </c>
      <c r="ALL181" s="180">
        <f t="shared" si="5419"/>
        <v>4556782.9300000006</v>
      </c>
      <c r="ALM181" s="180">
        <f t="shared" si="5419"/>
        <v>380414.44099999999</v>
      </c>
      <c r="ALN181" s="180">
        <f t="shared" si="5419"/>
        <v>18623316.300000004</v>
      </c>
      <c r="ALO181" s="180">
        <f t="shared" si="5419"/>
        <v>18623316.300000004</v>
      </c>
      <c r="ALP181" s="180">
        <f t="shared" si="5419"/>
        <v>265343.88099999999</v>
      </c>
      <c r="ALQ181" s="180">
        <f t="shared" si="5419"/>
        <v>12868511.9</v>
      </c>
      <c r="ALR181" s="180">
        <f t="shared" si="5419"/>
        <v>12868511.9</v>
      </c>
    </row>
    <row r="182" spans="1:1006" s="115" customFormat="1" ht="18" customHeight="1" outlineLevel="1" x14ac:dyDescent="0.25">
      <c r="A182" s="120"/>
      <c r="B182" s="120"/>
      <c r="C182" s="296" t="s">
        <v>257</v>
      </c>
      <c r="D182" s="365">
        <v>280000</v>
      </c>
      <c r="E182" s="205">
        <v>0</v>
      </c>
      <c r="F182" s="205">
        <v>10302.200000000001</v>
      </c>
      <c r="G182" s="226"/>
      <c r="H182" s="226">
        <v>63.22</v>
      </c>
      <c r="I182" s="208">
        <f>G182*H182</f>
        <v>0</v>
      </c>
      <c r="J182" s="205">
        <v>1850</v>
      </c>
      <c r="K182" s="226"/>
      <c r="L182" s="226">
        <v>63.22</v>
      </c>
      <c r="M182" s="208">
        <f>K182*L182</f>
        <v>0</v>
      </c>
      <c r="N182" s="205">
        <v>1850</v>
      </c>
      <c r="O182" s="226"/>
      <c r="P182" s="226">
        <v>63.22</v>
      </c>
      <c r="Q182" s="208">
        <f>O182*P182</f>
        <v>0</v>
      </c>
      <c r="R182" s="205">
        <v>10300</v>
      </c>
      <c r="S182" s="226"/>
      <c r="T182" s="226">
        <v>63.22</v>
      </c>
      <c r="U182" s="208">
        <f>S182*T182</f>
        <v>0</v>
      </c>
      <c r="V182" s="207">
        <v>50</v>
      </c>
      <c r="W182" s="226"/>
      <c r="X182" s="226">
        <v>63.22</v>
      </c>
      <c r="Y182" s="208">
        <f>W182*X182</f>
        <v>0</v>
      </c>
      <c r="Z182" s="207">
        <v>4516.2</v>
      </c>
      <c r="AA182" s="226">
        <v>5000</v>
      </c>
      <c r="AB182" s="226">
        <v>63.22</v>
      </c>
      <c r="AC182" s="208">
        <f>AA182*AB182</f>
        <v>316100</v>
      </c>
      <c r="AD182" s="207">
        <v>3214</v>
      </c>
      <c r="AE182" s="226">
        <v>18000</v>
      </c>
      <c r="AF182" s="226">
        <v>63.22</v>
      </c>
      <c r="AG182" s="208">
        <f>AE182*AF182</f>
        <v>1137960</v>
      </c>
      <c r="AH182" s="207">
        <v>6410.6</v>
      </c>
      <c r="AI182" s="226">
        <v>10000</v>
      </c>
      <c r="AJ182" s="226">
        <v>63.22</v>
      </c>
      <c r="AK182" s="208">
        <f>AI182*AJ182</f>
        <v>632200</v>
      </c>
      <c r="AL182" s="207">
        <v>3935.6</v>
      </c>
      <c r="AM182" s="226">
        <v>10000</v>
      </c>
      <c r="AN182" s="226">
        <v>63.22</v>
      </c>
      <c r="AO182" s="208">
        <f>AM182*AN182</f>
        <v>632200</v>
      </c>
      <c r="AP182" s="207">
        <v>9868.6</v>
      </c>
      <c r="AQ182" s="226">
        <v>12000</v>
      </c>
      <c r="AR182" s="226">
        <v>63</v>
      </c>
      <c r="AS182" s="208">
        <f>AQ182*AR182</f>
        <v>756000</v>
      </c>
      <c r="AT182" s="207">
        <v>5862.8</v>
      </c>
      <c r="AU182" s="226">
        <v>12000</v>
      </c>
      <c r="AV182" s="226">
        <v>63</v>
      </c>
      <c r="AW182" s="208">
        <f>AU182*AV182</f>
        <v>756000</v>
      </c>
      <c r="AX182" s="207">
        <v>16765</v>
      </c>
      <c r="AY182" s="226">
        <v>10000</v>
      </c>
      <c r="AZ182" s="226">
        <v>63</v>
      </c>
      <c r="BA182" s="208">
        <f>AY182*AZ182</f>
        <v>630000</v>
      </c>
      <c r="BB182" s="207">
        <v>1700</v>
      </c>
      <c r="BC182" s="226">
        <v>8000</v>
      </c>
      <c r="BD182" s="226">
        <v>60</v>
      </c>
      <c r="BE182" s="208">
        <f>BC182*BD182</f>
        <v>480000</v>
      </c>
      <c r="BF182" s="207">
        <v>2500</v>
      </c>
      <c r="BG182" s="226">
        <v>8000</v>
      </c>
      <c r="BH182" s="226">
        <v>63.4</v>
      </c>
      <c r="BI182" s="208">
        <f>BG182*BH182</f>
        <v>507200</v>
      </c>
      <c r="BJ182" s="207">
        <v>4000</v>
      </c>
      <c r="BK182" s="226">
        <v>13000</v>
      </c>
      <c r="BL182" s="226">
        <v>67</v>
      </c>
      <c r="BM182" s="208">
        <f>BK182*BL182</f>
        <v>871000</v>
      </c>
      <c r="BN182" s="207">
        <v>231830.8</v>
      </c>
      <c r="BO182" s="226">
        <v>52000</v>
      </c>
      <c r="BP182" s="226">
        <v>66.349999999999994</v>
      </c>
      <c r="BQ182" s="208">
        <f>BO182*BP182</f>
        <v>3450199.9999999995</v>
      </c>
      <c r="BR182" s="207">
        <v>0</v>
      </c>
      <c r="BS182" s="226">
        <v>4000</v>
      </c>
      <c r="BT182" s="226">
        <v>66.349999999999994</v>
      </c>
      <c r="BU182" s="208">
        <f>BS182*BT182</f>
        <v>265400</v>
      </c>
      <c r="BV182" s="207">
        <v>0</v>
      </c>
      <c r="BW182" s="226">
        <v>4000</v>
      </c>
      <c r="BX182" s="226">
        <v>66.349999999999994</v>
      </c>
      <c r="BY182" s="208">
        <f>BW182*BX182</f>
        <v>265400</v>
      </c>
      <c r="BZ182" s="207"/>
      <c r="CA182" s="226">
        <v>6000</v>
      </c>
      <c r="CB182" s="226">
        <v>66.349999999999994</v>
      </c>
      <c r="CC182" s="208">
        <f>CA182*CB182</f>
        <v>398099.99999999994</v>
      </c>
      <c r="CD182" s="226">
        <v>8000</v>
      </c>
      <c r="CE182" s="226">
        <v>66.349999999999994</v>
      </c>
      <c r="CF182" s="208">
        <f>CD182*CE182</f>
        <v>530800</v>
      </c>
      <c r="CG182" s="226">
        <v>10000</v>
      </c>
      <c r="CH182" s="226">
        <v>66.349999999999994</v>
      </c>
      <c r="CI182" s="226">
        <f>CG182*CH182</f>
        <v>663500</v>
      </c>
      <c r="CJ182" s="226"/>
      <c r="CK182" s="226"/>
      <c r="CL182" s="226"/>
      <c r="CM182" s="266">
        <v>0</v>
      </c>
      <c r="CN182" s="266">
        <v>0</v>
      </c>
      <c r="CO182" s="266">
        <v>0</v>
      </c>
      <c r="CP182" s="266">
        <v>0</v>
      </c>
      <c r="CQ182" s="266">
        <v>96</v>
      </c>
      <c r="CR182" s="266">
        <v>7200</v>
      </c>
      <c r="CS182" s="266">
        <v>5747.2</v>
      </c>
      <c r="CT182" s="266">
        <v>357203.20000000001</v>
      </c>
      <c r="CU182" s="266">
        <v>9024</v>
      </c>
      <c r="CV182" s="266">
        <v>574528</v>
      </c>
      <c r="CW182" s="266">
        <v>18137.599999999999</v>
      </c>
      <c r="CX182" s="266">
        <v>1154988.7999999998</v>
      </c>
      <c r="CY182" s="266">
        <v>18073.599999999999</v>
      </c>
      <c r="CZ182" s="266">
        <v>1133779.2</v>
      </c>
      <c r="DA182" s="266">
        <v>24108.799999999999</v>
      </c>
      <c r="DB182" s="266">
        <v>1529606.4</v>
      </c>
      <c r="DC182" s="266">
        <v>18473.599999999999</v>
      </c>
      <c r="DD182" s="266">
        <v>1167862.3999999999</v>
      </c>
      <c r="DE182" s="266">
        <v>9818.4000000000015</v>
      </c>
      <c r="DF182" s="266">
        <v>609628</v>
      </c>
      <c r="DG182" s="266">
        <v>10302.200000000001</v>
      </c>
      <c r="DH182" s="266">
        <v>644157.6</v>
      </c>
      <c r="DI182" s="266">
        <v>6054</v>
      </c>
      <c r="DJ182" s="266">
        <v>382188.79999999999</v>
      </c>
      <c r="DK182" s="266">
        <v>1850</v>
      </c>
      <c r="DL182" s="266">
        <v>110310</v>
      </c>
      <c r="DM182" s="266">
        <v>10300</v>
      </c>
      <c r="DN182" s="266">
        <v>653000</v>
      </c>
      <c r="DO182" s="266">
        <v>50</v>
      </c>
      <c r="DP182" s="266">
        <v>3350</v>
      </c>
      <c r="DQ182" s="266">
        <v>4516.2</v>
      </c>
      <c r="DR182" s="266">
        <v>302585.40000000002</v>
      </c>
      <c r="DS182" s="266">
        <v>3214</v>
      </c>
      <c r="DT182" s="266">
        <v>215338</v>
      </c>
      <c r="DU182" s="266">
        <v>6410.6</v>
      </c>
      <c r="DV182" s="253">
        <v>429510.2</v>
      </c>
      <c r="DW182" s="266">
        <v>429510.2</v>
      </c>
      <c r="DX182" s="266">
        <v>3935.6</v>
      </c>
      <c r="DY182" s="266">
        <v>263572.88</v>
      </c>
      <c r="DZ182" s="266">
        <v>263572.88</v>
      </c>
      <c r="EA182" s="125">
        <v>9868.6</v>
      </c>
      <c r="EB182" s="125">
        <v>654777.59999999998</v>
      </c>
      <c r="EC182" s="125">
        <v>654777.59999999998</v>
      </c>
      <c r="ED182" s="125">
        <v>5862.8</v>
      </c>
      <c r="EE182" s="125">
        <v>389382</v>
      </c>
      <c r="EF182" s="125">
        <v>389382</v>
      </c>
      <c r="EG182" s="228">
        <v>0</v>
      </c>
      <c r="EH182" s="226"/>
      <c r="EI182" s="226"/>
      <c r="EJ182" s="226">
        <f>EH182*EI182</f>
        <v>0</v>
      </c>
      <c r="EK182" s="228">
        <v>0</v>
      </c>
      <c r="EL182" s="226"/>
      <c r="EM182" s="226"/>
      <c r="EN182" s="226">
        <f>EL182*EM182</f>
        <v>0</v>
      </c>
      <c r="EO182" s="228">
        <v>0</v>
      </c>
      <c r="EP182" s="226"/>
      <c r="EQ182" s="226"/>
      <c r="ER182" s="226">
        <f>EP182*EQ182</f>
        <v>0</v>
      </c>
      <c r="ES182" s="228">
        <v>0</v>
      </c>
      <c r="ET182" s="226"/>
      <c r="EU182" s="226"/>
      <c r="EV182" s="226">
        <f>ET182*EU182</f>
        <v>0</v>
      </c>
      <c r="EW182" s="228">
        <v>0</v>
      </c>
      <c r="EX182" s="226"/>
      <c r="EY182" s="226"/>
      <c r="EZ182" s="226">
        <f>EX182*EY182</f>
        <v>0</v>
      </c>
      <c r="FA182" s="228">
        <v>0</v>
      </c>
      <c r="FB182" s="226"/>
      <c r="FC182" s="226"/>
      <c r="FD182" s="226">
        <f>FB182*FC182</f>
        <v>0</v>
      </c>
      <c r="FE182" s="228">
        <v>0</v>
      </c>
      <c r="FF182" s="226"/>
      <c r="FG182" s="226"/>
      <c r="FH182" s="226">
        <f>FF182*FG182</f>
        <v>0</v>
      </c>
      <c r="FI182" s="228">
        <v>0</v>
      </c>
      <c r="FJ182" s="226"/>
      <c r="FK182" s="226"/>
      <c r="FL182" s="226">
        <f>FJ182*FK182</f>
        <v>0</v>
      </c>
      <c r="FM182" s="228">
        <v>0</v>
      </c>
      <c r="FN182" s="226"/>
      <c r="FO182" s="226"/>
      <c r="FP182" s="226">
        <f>FN182*FO182</f>
        <v>0</v>
      </c>
      <c r="FQ182" s="228">
        <v>0</v>
      </c>
      <c r="FR182" s="226"/>
      <c r="FS182" s="226"/>
      <c r="FT182" s="226">
        <f>FR182*FS182</f>
        <v>0</v>
      </c>
      <c r="FU182" s="228">
        <v>0</v>
      </c>
      <c r="FV182" s="226"/>
      <c r="FW182" s="226"/>
      <c r="FX182" s="226">
        <f>FV182*FW182</f>
        <v>0</v>
      </c>
      <c r="FY182" s="228">
        <v>0</v>
      </c>
      <c r="FZ182" s="226"/>
      <c r="GA182" s="226"/>
      <c r="GB182" s="226">
        <f>FZ182*GA182</f>
        <v>0</v>
      </c>
      <c r="GC182" s="228">
        <v>0</v>
      </c>
      <c r="GD182" s="226"/>
      <c r="GE182" s="226"/>
      <c r="GF182" s="226">
        <f>GD182*GE182</f>
        <v>0</v>
      </c>
      <c r="GG182" s="228">
        <v>0</v>
      </c>
      <c r="GH182" s="226"/>
      <c r="GI182" s="226"/>
      <c r="GJ182" s="226">
        <f>GH182*GI182</f>
        <v>0</v>
      </c>
      <c r="GK182" s="228">
        <v>0</v>
      </c>
      <c r="GL182" s="226"/>
      <c r="GM182" s="226"/>
      <c r="GN182" s="226">
        <f>GL182*GM182</f>
        <v>0</v>
      </c>
      <c r="GO182" s="228"/>
      <c r="GP182" s="226"/>
      <c r="GQ182" s="226"/>
      <c r="GR182" s="226">
        <f>GP182*GQ182</f>
        <v>0</v>
      </c>
      <c r="GS182" s="228">
        <v>0</v>
      </c>
      <c r="GT182" s="226"/>
      <c r="GU182" s="226"/>
      <c r="GV182" s="226">
        <f>GT182*GU182</f>
        <v>0</v>
      </c>
      <c r="GW182" s="228">
        <v>0</v>
      </c>
      <c r="GX182" s="226"/>
      <c r="GY182" s="226"/>
      <c r="GZ182" s="226">
        <f>GX182*GY182</f>
        <v>0</v>
      </c>
      <c r="HA182" s="228"/>
      <c r="HB182" s="226"/>
      <c r="HC182" s="226"/>
      <c r="HD182" s="226">
        <f>HB182*HC182</f>
        <v>0</v>
      </c>
      <c r="HE182" s="226"/>
      <c r="HF182" s="226"/>
      <c r="HG182" s="226">
        <f>HE182*HF182</f>
        <v>0</v>
      </c>
      <c r="HH182" s="226"/>
      <c r="HI182" s="226"/>
      <c r="HJ182" s="226">
        <f>HH182*HI182</f>
        <v>0</v>
      </c>
      <c r="HK182" s="226"/>
      <c r="HL182" s="226"/>
      <c r="HM182" s="226"/>
      <c r="HN182" s="266">
        <v>0</v>
      </c>
      <c r="HO182" s="266">
        <v>0</v>
      </c>
      <c r="HP182" s="266">
        <v>0</v>
      </c>
      <c r="HQ182" s="266">
        <v>0</v>
      </c>
      <c r="HR182" s="266">
        <v>0</v>
      </c>
      <c r="HS182" s="266">
        <v>0</v>
      </c>
      <c r="HT182" s="266">
        <v>0</v>
      </c>
      <c r="HU182" s="266">
        <v>0</v>
      </c>
      <c r="HV182" s="266">
        <v>0</v>
      </c>
      <c r="HW182" s="266">
        <v>0</v>
      </c>
      <c r="HX182" s="266">
        <v>0</v>
      </c>
      <c r="HY182" s="266">
        <v>0</v>
      </c>
      <c r="HZ182" s="266">
        <v>0</v>
      </c>
      <c r="IA182" s="266">
        <v>0</v>
      </c>
      <c r="IB182" s="266">
        <v>0</v>
      </c>
      <c r="IC182" s="266">
        <v>0</v>
      </c>
      <c r="ID182" s="266">
        <v>0</v>
      </c>
      <c r="IE182" s="266">
        <v>0</v>
      </c>
      <c r="IF182" s="266">
        <v>0</v>
      </c>
      <c r="IG182" s="266">
        <v>0</v>
      </c>
      <c r="IH182" s="266">
        <v>0</v>
      </c>
      <c r="II182" s="266">
        <v>0</v>
      </c>
      <c r="IJ182" s="266">
        <v>0</v>
      </c>
      <c r="IK182" s="266">
        <v>0</v>
      </c>
      <c r="IL182" s="266">
        <v>0</v>
      </c>
      <c r="IM182" s="266">
        <v>0</v>
      </c>
      <c r="IN182" s="266">
        <v>0</v>
      </c>
      <c r="IO182" s="266">
        <v>0</v>
      </c>
      <c r="IP182" s="266">
        <v>0</v>
      </c>
      <c r="IQ182" s="266">
        <v>0</v>
      </c>
      <c r="IR182" s="266">
        <v>0</v>
      </c>
      <c r="IS182" s="266">
        <v>0</v>
      </c>
      <c r="IT182" s="266">
        <v>0</v>
      </c>
      <c r="IU182" s="266">
        <v>0</v>
      </c>
      <c r="IV182" s="266">
        <v>0</v>
      </c>
      <c r="IW182" s="266">
        <v>0</v>
      </c>
      <c r="IX182" s="266">
        <v>0</v>
      </c>
      <c r="IY182" s="266">
        <v>0</v>
      </c>
      <c r="IZ182" s="125">
        <v>0</v>
      </c>
      <c r="JA182" s="125">
        <v>0</v>
      </c>
      <c r="JB182" s="125">
        <v>0</v>
      </c>
      <c r="JC182" s="125">
        <v>0</v>
      </c>
      <c r="JD182" s="228"/>
      <c r="JE182" s="226"/>
      <c r="JF182" s="228"/>
      <c r="JG182" s="228">
        <f>JE182*JF182</f>
        <v>0</v>
      </c>
      <c r="JH182" s="228"/>
      <c r="JI182" s="226"/>
      <c r="JJ182" s="228"/>
      <c r="JK182" s="228">
        <f>JI182*JJ182</f>
        <v>0</v>
      </c>
      <c r="JL182" s="228"/>
      <c r="JM182" s="226"/>
      <c r="JN182" s="228"/>
      <c r="JO182" s="228">
        <f>JM182*JN182</f>
        <v>0</v>
      </c>
      <c r="JP182" s="228"/>
      <c r="JQ182" s="226"/>
      <c r="JR182" s="228"/>
      <c r="JS182" s="228">
        <f>JQ182*JR182</f>
        <v>0</v>
      </c>
      <c r="JT182" s="228"/>
      <c r="JU182" s="226"/>
      <c r="JV182" s="228"/>
      <c r="JW182" s="228">
        <f>JU182*JV182</f>
        <v>0</v>
      </c>
      <c r="JX182" s="228"/>
      <c r="JY182" s="226"/>
      <c r="JZ182" s="228"/>
      <c r="KA182" s="228">
        <f>JY182*JZ182</f>
        <v>0</v>
      </c>
      <c r="KB182" s="228"/>
      <c r="KC182" s="228"/>
      <c r="KD182" s="228"/>
      <c r="KE182" s="228">
        <f>KC182*KD182</f>
        <v>0</v>
      </c>
      <c r="KF182" s="228"/>
      <c r="KG182" s="228"/>
      <c r="KH182" s="228"/>
      <c r="KI182" s="228">
        <f>KG182*KH182</f>
        <v>0</v>
      </c>
      <c r="KJ182" s="228"/>
      <c r="KK182" s="228"/>
      <c r="KL182" s="228"/>
      <c r="KM182" s="228">
        <f>KK182*KL182</f>
        <v>0</v>
      </c>
      <c r="KN182" s="228"/>
      <c r="KO182" s="228"/>
      <c r="KP182" s="228"/>
      <c r="KQ182" s="228">
        <f>KO182*KP182</f>
        <v>0</v>
      </c>
      <c r="KR182" s="228"/>
      <c r="KS182" s="228"/>
      <c r="KT182" s="228"/>
      <c r="KU182" s="228">
        <f>KS182*KT182</f>
        <v>0</v>
      </c>
      <c r="KV182" s="228"/>
      <c r="KW182" s="228"/>
      <c r="KX182" s="228"/>
      <c r="KY182" s="228">
        <f>KW182*KX182</f>
        <v>0</v>
      </c>
      <c r="KZ182" s="228">
        <v>0</v>
      </c>
      <c r="LA182" s="228"/>
      <c r="LB182" s="228"/>
      <c r="LC182" s="228">
        <f>LA182*LB182</f>
        <v>0</v>
      </c>
      <c r="LD182" s="228"/>
      <c r="LE182" s="228"/>
      <c r="LF182" s="228"/>
      <c r="LG182" s="228">
        <f>LE182*LF182</f>
        <v>0</v>
      </c>
      <c r="LH182" s="228"/>
      <c r="LI182" s="228"/>
      <c r="LJ182" s="228"/>
      <c r="LK182" s="228">
        <f>LI182*LJ182</f>
        <v>0</v>
      </c>
      <c r="LL182" s="228"/>
      <c r="LM182" s="228"/>
      <c r="LN182" s="228"/>
      <c r="LO182" s="228">
        <f>LM182*LN182</f>
        <v>0</v>
      </c>
      <c r="LP182" s="228"/>
      <c r="LQ182" s="228"/>
      <c r="LR182" s="228"/>
      <c r="LS182" s="228">
        <f>LQ182*LR182</f>
        <v>0</v>
      </c>
      <c r="LT182" s="228"/>
      <c r="LU182" s="228"/>
      <c r="LV182" s="228"/>
      <c r="LW182" s="228">
        <f>LU182*LV182</f>
        <v>0</v>
      </c>
      <c r="LX182" s="228"/>
      <c r="LY182" s="228"/>
      <c r="LZ182" s="228"/>
      <c r="MA182" s="228">
        <f>LY182*LZ182</f>
        <v>0</v>
      </c>
      <c r="MB182" s="228"/>
      <c r="MC182" s="228"/>
      <c r="MD182" s="228">
        <f>MB182*MC182</f>
        <v>0</v>
      </c>
      <c r="ME182" s="228"/>
      <c r="MF182" s="228"/>
      <c r="MG182" s="228">
        <f>ME182*MF182</f>
        <v>0</v>
      </c>
      <c r="MH182" s="228"/>
      <c r="MI182" s="228"/>
      <c r="MJ182" s="228">
        <v>0</v>
      </c>
      <c r="MK182" s="266"/>
      <c r="ML182" s="266"/>
      <c r="MM182" s="266"/>
      <c r="MN182" s="266"/>
      <c r="MO182" s="266"/>
      <c r="MP182" s="266"/>
      <c r="MQ182" s="266"/>
      <c r="MR182" s="266"/>
      <c r="MS182" s="266"/>
      <c r="MT182" s="266"/>
      <c r="MU182" s="266"/>
      <c r="MV182" s="266"/>
      <c r="MW182" s="266"/>
      <c r="MX182" s="266"/>
      <c r="MY182" s="266"/>
      <c r="MZ182" s="266"/>
      <c r="NA182" s="266"/>
      <c r="NB182" s="266"/>
      <c r="NC182" s="266"/>
      <c r="ND182" s="266"/>
      <c r="NE182" s="266"/>
      <c r="NF182" s="266"/>
      <c r="NG182" s="266"/>
      <c r="NH182" s="266"/>
      <c r="NI182" s="266"/>
      <c r="NJ182" s="266"/>
      <c r="NK182" s="266"/>
      <c r="NL182" s="266"/>
      <c r="NM182" s="266"/>
      <c r="NN182" s="266"/>
      <c r="NO182" s="125"/>
      <c r="NP182" s="125"/>
      <c r="NQ182" s="125"/>
      <c r="NR182" s="125"/>
      <c r="NS182" s="125"/>
      <c r="NT182" s="125"/>
      <c r="NU182" s="125"/>
      <c r="NV182" s="125"/>
      <c r="NW182" s="125"/>
      <c r="NX182" s="125"/>
      <c r="NY182" s="125"/>
      <c r="NZ182" s="125"/>
      <c r="OA182" s="228"/>
      <c r="OB182" s="226"/>
      <c r="OC182" s="226"/>
      <c r="OD182" s="226">
        <f>OB182*OC182</f>
        <v>0</v>
      </c>
      <c r="OE182" s="228"/>
      <c r="OF182" s="226"/>
      <c r="OG182" s="226"/>
      <c r="OH182" s="226">
        <f>OF182*OG182</f>
        <v>0</v>
      </c>
      <c r="OI182" s="228"/>
      <c r="OJ182" s="226"/>
      <c r="OK182" s="226"/>
      <c r="OL182" s="226">
        <f>OJ182*OK182</f>
        <v>0</v>
      </c>
      <c r="OM182" s="228"/>
      <c r="ON182" s="226"/>
      <c r="OO182" s="226"/>
      <c r="OP182" s="226">
        <f>ON182*OO182</f>
        <v>0</v>
      </c>
      <c r="OQ182" s="228"/>
      <c r="OR182" s="226"/>
      <c r="OS182" s="226"/>
      <c r="OT182" s="226">
        <f>OR182*OS182</f>
        <v>0</v>
      </c>
      <c r="OU182" s="228"/>
      <c r="OV182" s="226"/>
      <c r="OW182" s="226"/>
      <c r="OX182" s="226">
        <f>OV182*OW182</f>
        <v>0</v>
      </c>
      <c r="OY182" s="228"/>
      <c r="OZ182" s="226"/>
      <c r="PA182" s="226"/>
      <c r="PB182" s="226">
        <f>OZ182*PA182</f>
        <v>0</v>
      </c>
      <c r="PC182" s="228"/>
      <c r="PD182" s="226"/>
      <c r="PE182" s="226"/>
      <c r="PF182" s="226">
        <f>PD182*PE182</f>
        <v>0</v>
      </c>
      <c r="PG182" s="228"/>
      <c r="PH182" s="226"/>
      <c r="PI182" s="226"/>
      <c r="PJ182" s="226">
        <f>PH182*PI182</f>
        <v>0</v>
      </c>
      <c r="PK182" s="228"/>
      <c r="PL182" s="226"/>
      <c r="PM182" s="226"/>
      <c r="PN182" s="226">
        <f>PL182*PM182</f>
        <v>0</v>
      </c>
      <c r="PO182" s="228"/>
      <c r="PP182" s="226"/>
      <c r="PQ182" s="226"/>
      <c r="PR182" s="226">
        <f>PP182*PQ182</f>
        <v>0</v>
      </c>
      <c r="PS182" s="228"/>
      <c r="PT182" s="226"/>
      <c r="PU182" s="226"/>
      <c r="PV182" s="226">
        <f>PT182*PU182</f>
        <v>0</v>
      </c>
      <c r="PW182" s="228"/>
      <c r="PX182" s="226"/>
      <c r="PY182" s="226"/>
      <c r="PZ182" s="226">
        <f>PX182*PY182</f>
        <v>0</v>
      </c>
      <c r="QA182" s="228"/>
      <c r="QB182" s="226"/>
      <c r="QC182" s="226"/>
      <c r="QD182" s="226">
        <f>QB182*QC182</f>
        <v>0</v>
      </c>
      <c r="QE182" s="228"/>
      <c r="QF182" s="226"/>
      <c r="QG182" s="226"/>
      <c r="QH182" s="226">
        <f>QF182*QG182</f>
        <v>0</v>
      </c>
      <c r="QI182" s="228"/>
      <c r="QJ182" s="226"/>
      <c r="QK182" s="226"/>
      <c r="QL182" s="226">
        <f>QJ182*QK182</f>
        <v>0</v>
      </c>
      <c r="QM182" s="228"/>
      <c r="QN182" s="226"/>
      <c r="QO182" s="226"/>
      <c r="QP182" s="226">
        <f>QN182*QO182</f>
        <v>0</v>
      </c>
      <c r="QQ182" s="228"/>
      <c r="QR182" s="226"/>
      <c r="QS182" s="226"/>
      <c r="QT182" s="226">
        <f>QR182*QS182</f>
        <v>0</v>
      </c>
      <c r="QU182" s="228"/>
      <c r="QV182" s="226"/>
      <c r="QW182" s="226"/>
      <c r="QX182" s="226">
        <f>QV182*QW182</f>
        <v>0</v>
      </c>
      <c r="QY182" s="226"/>
      <c r="QZ182" s="226"/>
      <c r="RA182" s="226">
        <f>QY182*QZ182</f>
        <v>0</v>
      </c>
      <c r="RB182" s="226"/>
      <c r="RC182" s="226"/>
      <c r="RD182" s="226">
        <f>RB182*RC182</f>
        <v>0</v>
      </c>
      <c r="RE182" s="226"/>
      <c r="RF182" s="226"/>
      <c r="RG182" s="226"/>
      <c r="RH182" s="266"/>
      <c r="RI182" s="266"/>
      <c r="RJ182" s="266"/>
      <c r="RK182" s="266"/>
      <c r="RL182" s="266"/>
      <c r="RM182" s="266"/>
      <c r="RN182" s="266"/>
      <c r="RO182" s="266"/>
      <c r="RP182" s="266">
        <v>194.4</v>
      </c>
      <c r="RQ182" s="266">
        <v>12558.24</v>
      </c>
      <c r="RR182" s="266">
        <v>404.8</v>
      </c>
      <c r="RS182" s="266">
        <v>26150.080000000002</v>
      </c>
      <c r="RT182" s="266">
        <v>150</v>
      </c>
      <c r="RU182" s="266">
        <v>9690</v>
      </c>
      <c r="RV182" s="266"/>
      <c r="RW182" s="266"/>
      <c r="RX182" s="266"/>
      <c r="RY182" s="266"/>
      <c r="RZ182" s="266">
        <v>51.2</v>
      </c>
      <c r="SA182" s="266">
        <v>3430.4</v>
      </c>
      <c r="SB182" s="266"/>
      <c r="SC182" s="266"/>
      <c r="SD182" s="266"/>
      <c r="SE182" s="266"/>
      <c r="SF182" s="266"/>
      <c r="SG182" s="266"/>
      <c r="SH182" s="266"/>
      <c r="SI182" s="266"/>
      <c r="SJ182" s="266"/>
      <c r="SK182" s="266"/>
      <c r="SL182" s="125"/>
      <c r="SM182" s="125"/>
      <c r="SN182" s="125"/>
      <c r="SO182" s="125"/>
      <c r="SP182" s="125"/>
      <c r="SQ182" s="125"/>
      <c r="SR182" s="125"/>
      <c r="SS182" s="125"/>
      <c r="ST182" s="125"/>
      <c r="SU182" s="125"/>
      <c r="SV182" s="125"/>
      <c r="SW182" s="125"/>
      <c r="SX182" s="228"/>
      <c r="SY182" s="240">
        <v>0</v>
      </c>
      <c r="SZ182" s="124"/>
      <c r="TA182" s="226">
        <f>SY182*SZ182</f>
        <v>0</v>
      </c>
      <c r="TB182" s="228"/>
      <c r="TC182" s="240">
        <v>0</v>
      </c>
      <c r="TD182" s="124"/>
      <c r="TE182" s="226">
        <f>TC182*TD182</f>
        <v>0</v>
      </c>
      <c r="TF182" s="228"/>
      <c r="TG182" s="240">
        <v>0</v>
      </c>
      <c r="TH182" s="124"/>
      <c r="TI182" s="226">
        <f>TG182*TH182</f>
        <v>0</v>
      </c>
      <c r="TJ182" s="228"/>
      <c r="TK182" s="240">
        <v>0</v>
      </c>
      <c r="TL182" s="124"/>
      <c r="TM182" s="226">
        <f>TK182*TL182</f>
        <v>0</v>
      </c>
      <c r="TN182" s="228">
        <v>12.8</v>
      </c>
      <c r="TO182" s="240">
        <v>0</v>
      </c>
      <c r="TP182" s="124"/>
      <c r="TQ182" s="226">
        <f>TO182*TP182</f>
        <v>0</v>
      </c>
      <c r="TR182" s="228">
        <v>7.8</v>
      </c>
      <c r="TS182" s="240">
        <v>0</v>
      </c>
      <c r="TT182" s="124"/>
      <c r="TU182" s="226">
        <f>TS182*TT182</f>
        <v>0</v>
      </c>
      <c r="TV182" s="228">
        <v>12.8</v>
      </c>
      <c r="TW182" s="240">
        <v>0</v>
      </c>
      <c r="TX182" s="124"/>
      <c r="TY182" s="226">
        <f>TW182*TX182</f>
        <v>0</v>
      </c>
      <c r="TZ182" s="228">
        <v>0.8</v>
      </c>
      <c r="UA182" s="219">
        <v>0</v>
      </c>
      <c r="UB182" s="124"/>
      <c r="UC182" s="226">
        <f>UA182*UB182</f>
        <v>0</v>
      </c>
      <c r="UD182" s="228">
        <v>33.799999999999997</v>
      </c>
      <c r="UE182" s="219">
        <v>0</v>
      </c>
      <c r="UF182" s="124"/>
      <c r="UG182" s="226">
        <f>UE182*UF182</f>
        <v>0</v>
      </c>
      <c r="UH182" s="228"/>
      <c r="UI182" s="219">
        <v>0</v>
      </c>
      <c r="UJ182" s="124"/>
      <c r="UK182" s="226">
        <f>UI182*UJ182</f>
        <v>0</v>
      </c>
      <c r="UL182" s="228"/>
      <c r="UM182" s="219">
        <v>0</v>
      </c>
      <c r="UN182" s="124"/>
      <c r="UO182" s="226">
        <f>UM182*UN182</f>
        <v>0</v>
      </c>
      <c r="UP182" s="228"/>
      <c r="UQ182" s="207">
        <v>0</v>
      </c>
      <c r="UR182" s="124"/>
      <c r="US182" s="226">
        <f>UQ182*UR182</f>
        <v>0</v>
      </c>
      <c r="UT182" s="228"/>
      <c r="UU182" s="207">
        <v>0</v>
      </c>
      <c r="UV182" s="124"/>
      <c r="UW182" s="226">
        <f>UU182*UV182</f>
        <v>0</v>
      </c>
      <c r="UX182" s="228"/>
      <c r="UY182" s="207">
        <v>0</v>
      </c>
      <c r="UZ182" s="124"/>
      <c r="VA182" s="226">
        <f>UY182*UZ182</f>
        <v>0</v>
      </c>
      <c r="VB182" s="228"/>
      <c r="VC182" s="207">
        <v>0</v>
      </c>
      <c r="VD182" s="124"/>
      <c r="VE182" s="226">
        <f>VC182*VD182</f>
        <v>0</v>
      </c>
      <c r="VF182" s="228">
        <v>68.8</v>
      </c>
      <c r="VG182" s="207">
        <v>0</v>
      </c>
      <c r="VH182" s="124"/>
      <c r="VI182" s="226">
        <f>VG182*VH182</f>
        <v>0</v>
      </c>
      <c r="VJ182" s="228"/>
      <c r="VK182" s="206">
        <v>0</v>
      </c>
      <c r="VL182" s="124"/>
      <c r="VM182" s="226">
        <f>VK182*VL182</f>
        <v>0</v>
      </c>
      <c r="VN182" s="228">
        <v>1.4350000000000001</v>
      </c>
      <c r="VO182" s="206">
        <v>0</v>
      </c>
      <c r="VP182" s="124"/>
      <c r="VQ182" s="226">
        <f>VO182*VP182</f>
        <v>0</v>
      </c>
      <c r="VR182" s="228"/>
      <c r="VS182" s="206">
        <v>0</v>
      </c>
      <c r="VT182" s="124"/>
      <c r="VU182" s="226">
        <f>VS182*VT182</f>
        <v>0</v>
      </c>
      <c r="VV182" s="226"/>
      <c r="VW182" s="124"/>
      <c r="VX182" s="226">
        <f>VV182*VW182</f>
        <v>0</v>
      </c>
      <c r="VY182" s="226"/>
      <c r="VZ182" s="124"/>
      <c r="WA182" s="226">
        <f>VY182*VZ182</f>
        <v>0</v>
      </c>
      <c r="WB182" s="226"/>
      <c r="WC182" s="226"/>
      <c r="WD182" s="226"/>
      <c r="WE182" s="266"/>
      <c r="WF182" s="266"/>
      <c r="WG182" s="266"/>
      <c r="WH182" s="266"/>
      <c r="WI182" s="266"/>
      <c r="WJ182" s="266"/>
      <c r="WK182" s="266"/>
      <c r="WL182" s="266"/>
      <c r="WM182" s="266"/>
      <c r="WN182" s="266"/>
      <c r="WO182" s="266"/>
      <c r="WP182" s="266"/>
      <c r="WQ182" s="266"/>
      <c r="WR182" s="266"/>
      <c r="WS182" s="266"/>
      <c r="WT182" s="266"/>
      <c r="WU182" s="266"/>
      <c r="WV182" s="266"/>
      <c r="WW182" s="266"/>
      <c r="WX182" s="266"/>
      <c r="WY182" s="266"/>
      <c r="WZ182" s="266"/>
      <c r="XA182" s="266"/>
      <c r="XB182" s="266"/>
      <c r="XC182" s="266"/>
      <c r="XD182" s="266"/>
      <c r="XE182" s="266"/>
      <c r="XF182" s="266"/>
      <c r="XG182" s="266">
        <v>12.8</v>
      </c>
      <c r="XH182" s="266">
        <v>565.12</v>
      </c>
      <c r="XI182" s="125">
        <v>7.8</v>
      </c>
      <c r="XJ182" s="125">
        <v>389.17</v>
      </c>
      <c r="XK182" s="125">
        <v>12.8</v>
      </c>
      <c r="XL182" s="125">
        <v>640</v>
      </c>
      <c r="XM182" s="125">
        <v>0.8</v>
      </c>
      <c r="XN182" s="125">
        <v>35.32</v>
      </c>
      <c r="XO182" s="125">
        <v>33.799999999999997</v>
      </c>
      <c r="XP182" s="125">
        <v>1494.09</v>
      </c>
      <c r="XQ182" s="125"/>
      <c r="XR182" s="125"/>
      <c r="XS182" s="125"/>
      <c r="XT182" s="125"/>
      <c r="XU182" s="228"/>
      <c r="XV182" s="226"/>
      <c r="XW182" s="226"/>
      <c r="XX182" s="208">
        <f>XV182*XW182</f>
        <v>0</v>
      </c>
      <c r="XY182" s="228"/>
      <c r="XZ182" s="226"/>
      <c r="YA182" s="226"/>
      <c r="YB182" s="208">
        <f>XZ182*YA182</f>
        <v>0</v>
      </c>
      <c r="YC182" s="228"/>
      <c r="YD182" s="226"/>
      <c r="YE182" s="226"/>
      <c r="YF182" s="208">
        <f>YD182*YE182</f>
        <v>0</v>
      </c>
      <c r="YG182" s="228"/>
      <c r="YH182" s="226"/>
      <c r="YI182" s="226"/>
      <c r="YJ182" s="208">
        <f>YH182*YI182</f>
        <v>0</v>
      </c>
      <c r="YK182" s="228"/>
      <c r="YL182" s="226"/>
      <c r="YM182" s="226"/>
      <c r="YN182" s="208">
        <f>YL182*YM182</f>
        <v>0</v>
      </c>
      <c r="YO182" s="228"/>
      <c r="YP182" s="226"/>
      <c r="YQ182" s="226"/>
      <c r="YR182" s="208">
        <f>YP182*YQ182</f>
        <v>0</v>
      </c>
      <c r="YS182" s="228"/>
      <c r="YT182" s="226"/>
      <c r="YU182" s="226"/>
      <c r="YV182" s="208">
        <f>YT182*YU182</f>
        <v>0</v>
      </c>
      <c r="YW182" s="228"/>
      <c r="YX182" s="226"/>
      <c r="YY182" s="226"/>
      <c r="YZ182" s="208">
        <f>YX182*YY182</f>
        <v>0</v>
      </c>
      <c r="ZA182" s="228"/>
      <c r="ZB182" s="226"/>
      <c r="ZC182" s="226"/>
      <c r="ZD182" s="208">
        <f>ZB182*ZC182</f>
        <v>0</v>
      </c>
      <c r="ZE182" s="228"/>
      <c r="ZF182" s="226"/>
      <c r="ZG182" s="226"/>
      <c r="ZH182" s="208">
        <f>ZF182*ZG182</f>
        <v>0</v>
      </c>
      <c r="ZI182" s="228"/>
      <c r="ZJ182" s="226"/>
      <c r="ZK182" s="226"/>
      <c r="ZL182" s="208">
        <f>ZJ182*ZK182</f>
        <v>0</v>
      </c>
      <c r="ZM182" s="228"/>
      <c r="ZN182" s="226"/>
      <c r="ZO182" s="226"/>
      <c r="ZP182" s="208">
        <f>ZN182*ZO182</f>
        <v>0</v>
      </c>
      <c r="ZQ182" s="228"/>
      <c r="ZR182" s="226"/>
      <c r="ZS182" s="226"/>
      <c r="ZT182" s="208">
        <f>ZR182*ZS182</f>
        <v>0</v>
      </c>
      <c r="ZU182" s="228"/>
      <c r="ZV182" s="226"/>
      <c r="ZW182" s="226"/>
      <c r="ZX182" s="208">
        <f>ZV182*ZW182</f>
        <v>0</v>
      </c>
      <c r="ZY182" s="228"/>
      <c r="ZZ182" s="226"/>
      <c r="AAA182" s="226"/>
      <c r="AAB182" s="208">
        <f>ZZ182*AAA182</f>
        <v>0</v>
      </c>
      <c r="AAC182" s="228"/>
      <c r="AAD182" s="226"/>
      <c r="AAE182" s="226"/>
      <c r="AAF182" s="208">
        <f>AAD182*AAE182</f>
        <v>0</v>
      </c>
      <c r="AAG182" s="228"/>
      <c r="AAH182" s="226"/>
      <c r="AAI182" s="226"/>
      <c r="AAJ182" s="208">
        <f>AAH182*AAI182</f>
        <v>0</v>
      </c>
      <c r="AAK182" s="228"/>
      <c r="AAL182" s="226"/>
      <c r="AAM182" s="226"/>
      <c r="AAN182" s="208">
        <f>AAL182*AAM182</f>
        <v>0</v>
      </c>
      <c r="AAO182" s="228"/>
      <c r="AAP182" s="226"/>
      <c r="AAQ182" s="226"/>
      <c r="AAR182" s="208">
        <f>AAP182*AAQ182</f>
        <v>0</v>
      </c>
      <c r="AAS182" s="226"/>
      <c r="AAT182" s="226"/>
      <c r="AAU182" s="208">
        <f>AAS182*AAT182</f>
        <v>0</v>
      </c>
      <c r="AAV182" s="226"/>
      <c r="AAW182" s="226"/>
      <c r="AAX182" s="226">
        <f>AAV182*AAW182</f>
        <v>0</v>
      </c>
      <c r="AAY182" s="226"/>
      <c r="AAZ182" s="226"/>
      <c r="ABA182" s="226"/>
      <c r="ABB182" s="266"/>
      <c r="ABC182" s="266"/>
      <c r="ABD182" s="266"/>
      <c r="ABE182" s="266"/>
      <c r="ABF182" s="266"/>
      <c r="ABG182" s="266"/>
      <c r="ABH182" s="266"/>
      <c r="ABI182" s="266"/>
      <c r="ABJ182" s="266"/>
      <c r="ABK182" s="266"/>
      <c r="ABL182" s="266"/>
      <c r="ABM182" s="266"/>
      <c r="ABN182" s="266"/>
      <c r="ABO182" s="266"/>
      <c r="ABP182" s="266"/>
      <c r="ABQ182" s="266"/>
      <c r="ABR182" s="266"/>
      <c r="ABS182" s="266"/>
      <c r="ABT182" s="266"/>
      <c r="ABU182" s="266"/>
      <c r="ABV182" s="266"/>
      <c r="ABW182" s="266"/>
      <c r="ABX182" s="266"/>
      <c r="ABY182" s="266"/>
      <c r="ABZ182" s="266"/>
      <c r="ACA182" s="266"/>
      <c r="ACB182" s="266"/>
      <c r="ACC182" s="266"/>
      <c r="ACD182" s="266"/>
      <c r="ACE182" s="266"/>
      <c r="ACF182" s="126"/>
      <c r="ACG182" s="126"/>
      <c r="ACH182" s="126"/>
      <c r="ACI182" s="126"/>
      <c r="ACJ182" s="126"/>
      <c r="ACK182" s="126"/>
      <c r="ACL182" s="126"/>
      <c r="ACM182" s="126"/>
      <c r="ACN182" s="126"/>
      <c r="ACO182" s="126"/>
      <c r="ACP182" s="126"/>
      <c r="ACQ182" s="126"/>
      <c r="ACR182" s="131">
        <v>0</v>
      </c>
      <c r="ACS182" s="228"/>
      <c r="ACT182" s="226"/>
      <c r="ACU182" s="226">
        <f>ACS182*ACT182</f>
        <v>0</v>
      </c>
      <c r="ACV182" s="131">
        <v>0</v>
      </c>
      <c r="ACW182" s="228"/>
      <c r="ACX182" s="226"/>
      <c r="ACY182" s="226">
        <f>ACW182*ACX182</f>
        <v>0</v>
      </c>
      <c r="ACZ182" s="131">
        <v>0</v>
      </c>
      <c r="ADA182" s="228"/>
      <c r="ADB182" s="226"/>
      <c r="ADC182" s="226">
        <f>ADA182*ADB182</f>
        <v>0</v>
      </c>
      <c r="ADD182" s="131">
        <v>0</v>
      </c>
      <c r="ADE182" s="228"/>
      <c r="ADF182" s="226"/>
      <c r="ADG182" s="226">
        <f>ADE182*ADF182</f>
        <v>0</v>
      </c>
      <c r="ADH182" s="131">
        <v>0</v>
      </c>
      <c r="ADI182" s="226"/>
      <c r="ADJ182" s="226"/>
      <c r="ADK182" s="226">
        <f>ADI182*ADJ182</f>
        <v>0</v>
      </c>
      <c r="ADL182" s="131">
        <v>0</v>
      </c>
      <c r="ADM182" s="226"/>
      <c r="ADN182" s="226"/>
      <c r="ADO182" s="226">
        <f>ADM182*ADN182</f>
        <v>0</v>
      </c>
      <c r="ADP182" s="131">
        <v>0</v>
      </c>
      <c r="ADQ182" s="226"/>
      <c r="ADR182" s="226"/>
      <c r="ADS182" s="226">
        <f>ADQ182*ADR182</f>
        <v>0</v>
      </c>
      <c r="ADT182" s="131">
        <v>0</v>
      </c>
      <c r="ADU182" s="226"/>
      <c r="ADV182" s="226"/>
      <c r="ADW182" s="226">
        <f>ADU182*ADV182</f>
        <v>0</v>
      </c>
      <c r="ADX182" s="131">
        <v>0</v>
      </c>
      <c r="ADY182" s="226"/>
      <c r="ADZ182" s="226"/>
      <c r="AEA182" s="226">
        <f>ADY182*ADZ182</f>
        <v>0</v>
      </c>
      <c r="AEB182" s="131">
        <v>0</v>
      </c>
      <c r="AEC182" s="226"/>
      <c r="AED182" s="226"/>
      <c r="AEE182" s="226">
        <f>AEC182*AED182</f>
        <v>0</v>
      </c>
      <c r="AEF182" s="131">
        <v>0</v>
      </c>
      <c r="AEG182" s="226"/>
      <c r="AEH182" s="226"/>
      <c r="AEI182" s="226">
        <f>AEG182*AEH182</f>
        <v>0</v>
      </c>
      <c r="AEJ182" s="131">
        <v>19.2</v>
      </c>
      <c r="AEK182" s="226"/>
      <c r="AEL182" s="226"/>
      <c r="AEM182" s="226">
        <f>AEK182*AEL182</f>
        <v>0</v>
      </c>
      <c r="AEN182" s="131">
        <v>0</v>
      </c>
      <c r="AEO182" s="226"/>
      <c r="AEP182" s="226"/>
      <c r="AEQ182" s="226">
        <f>AEO182*AEP182</f>
        <v>0</v>
      </c>
      <c r="AER182" s="131">
        <v>0</v>
      </c>
      <c r="AES182" s="226"/>
      <c r="AET182" s="226"/>
      <c r="AEU182" s="226">
        <f>AES182*AET182</f>
        <v>0</v>
      </c>
      <c r="AEV182" s="131">
        <v>0</v>
      </c>
      <c r="AEW182" s="226"/>
      <c r="AEX182" s="226"/>
      <c r="AEY182" s="226">
        <f>AEW182*AEX182</f>
        <v>0</v>
      </c>
      <c r="AEZ182" s="131">
        <v>6420.32</v>
      </c>
      <c r="AFA182" s="226"/>
      <c r="AFB182" s="226"/>
      <c r="AFC182" s="226">
        <f>AFA182*AFB182</f>
        <v>0</v>
      </c>
      <c r="AFD182" s="131">
        <v>0</v>
      </c>
      <c r="AFE182" s="226"/>
      <c r="AFF182" s="226"/>
      <c r="AFG182" s="226">
        <f>AFE182*AFF182</f>
        <v>0</v>
      </c>
      <c r="AFH182" s="131">
        <v>0</v>
      </c>
      <c r="AFI182" s="226"/>
      <c r="AFJ182" s="226"/>
      <c r="AFK182" s="226">
        <f>AFI182*AFJ182</f>
        <v>0</v>
      </c>
      <c r="AFL182" s="131"/>
      <c r="AFM182" s="226"/>
      <c r="AFN182" s="226"/>
      <c r="AFO182" s="226">
        <f>AFM182*AFN182</f>
        <v>0</v>
      </c>
      <c r="AFP182" s="226"/>
      <c r="AFQ182" s="226"/>
      <c r="AFR182" s="226">
        <f>AFP182*AFQ182</f>
        <v>0</v>
      </c>
      <c r="AFS182" s="226"/>
      <c r="AFT182" s="226"/>
      <c r="AFU182" s="226">
        <f>AFS182*AFT182</f>
        <v>0</v>
      </c>
      <c r="AFV182" s="226"/>
      <c r="AFW182" s="226"/>
      <c r="AFX182" s="226"/>
      <c r="AFY182" s="266">
        <v>0</v>
      </c>
      <c r="AFZ182" s="266">
        <v>0</v>
      </c>
      <c r="AGA182" s="266">
        <v>0</v>
      </c>
      <c r="AGB182" s="266">
        <v>0</v>
      </c>
      <c r="AGC182" s="266">
        <v>0</v>
      </c>
      <c r="AGD182" s="266">
        <v>0</v>
      </c>
      <c r="AGE182" s="266">
        <v>0</v>
      </c>
      <c r="AGF182" s="266">
        <v>0</v>
      </c>
      <c r="AGG182" s="266">
        <v>0</v>
      </c>
      <c r="AGH182" s="266">
        <v>0</v>
      </c>
      <c r="AGI182" s="266">
        <v>0</v>
      </c>
      <c r="AGJ182" s="266">
        <v>0</v>
      </c>
      <c r="AGK182" s="266">
        <v>0</v>
      </c>
      <c r="AGL182" s="266">
        <v>0</v>
      </c>
      <c r="AGM182" s="266">
        <v>0</v>
      </c>
      <c r="AGN182" s="266">
        <v>0</v>
      </c>
      <c r="AGO182" s="266">
        <v>0</v>
      </c>
      <c r="AGP182" s="266">
        <v>0</v>
      </c>
      <c r="AGQ182" s="266">
        <v>0</v>
      </c>
      <c r="AGR182" s="266">
        <v>0</v>
      </c>
      <c r="AGS182" s="266">
        <v>0</v>
      </c>
      <c r="AGT182" s="266">
        <v>0</v>
      </c>
      <c r="AGU182" s="266">
        <v>0</v>
      </c>
      <c r="AGV182" s="266">
        <v>0</v>
      </c>
      <c r="AGW182" s="266">
        <v>0</v>
      </c>
      <c r="AGX182" s="266">
        <v>0</v>
      </c>
      <c r="AGY182" s="266">
        <v>0</v>
      </c>
      <c r="AGZ182" s="266">
        <v>0</v>
      </c>
      <c r="AHA182" s="266">
        <v>0</v>
      </c>
      <c r="AHB182" s="266">
        <v>0</v>
      </c>
      <c r="AHC182" s="126">
        <v>0</v>
      </c>
      <c r="AHD182" s="126">
        <v>0</v>
      </c>
      <c r="AHE182" s="126">
        <v>0</v>
      </c>
      <c r="AHF182" s="126">
        <v>0</v>
      </c>
      <c r="AHG182" s="126">
        <v>0</v>
      </c>
      <c r="AHH182" s="126">
        <v>0</v>
      </c>
      <c r="AHI182" s="126">
        <v>0</v>
      </c>
      <c r="AHJ182" s="126">
        <v>0</v>
      </c>
      <c r="AHK182" s="126">
        <v>0</v>
      </c>
      <c r="AHL182" s="126">
        <v>0</v>
      </c>
      <c r="AHM182" s="126">
        <v>0</v>
      </c>
      <c r="AHN182" s="126">
        <v>0</v>
      </c>
      <c r="AHO182" s="131">
        <f t="shared" si="3063"/>
        <v>10302.200000000001</v>
      </c>
      <c r="AHP182" s="127">
        <f t="shared" si="3064"/>
        <v>0</v>
      </c>
      <c r="AHQ182" s="127">
        <f t="shared" si="3065"/>
        <v>0</v>
      </c>
      <c r="AHR182" s="131">
        <f t="shared" si="3066"/>
        <v>1850</v>
      </c>
      <c r="AHS182" s="127">
        <f t="shared" si="3067"/>
        <v>0</v>
      </c>
      <c r="AHT182" s="127">
        <f t="shared" si="4171"/>
        <v>0</v>
      </c>
      <c r="AHU182" s="131">
        <f t="shared" si="4172"/>
        <v>1850</v>
      </c>
      <c r="AHV182" s="127">
        <f t="shared" si="4173"/>
        <v>0</v>
      </c>
      <c r="AHW182" s="127">
        <f t="shared" si="4174"/>
        <v>0</v>
      </c>
      <c r="AHX182" s="131">
        <v>10300</v>
      </c>
      <c r="AHY182" s="127">
        <f t="shared" si="4175"/>
        <v>0</v>
      </c>
      <c r="AHZ182" s="127">
        <f t="shared" si="3762"/>
        <v>0</v>
      </c>
      <c r="AIA182" s="131">
        <f t="shared" si="3327"/>
        <v>62.8</v>
      </c>
      <c r="AIB182" s="127">
        <f t="shared" si="3328"/>
        <v>0</v>
      </c>
      <c r="AIC182" s="127">
        <f t="shared" si="3329"/>
        <v>0</v>
      </c>
      <c r="AID182" s="131">
        <f t="shared" si="3330"/>
        <v>4524</v>
      </c>
      <c r="AIE182" s="127">
        <f t="shared" si="3331"/>
        <v>5000</v>
      </c>
      <c r="AIF182" s="127">
        <f t="shared" si="3332"/>
        <v>316100</v>
      </c>
      <c r="AIG182" s="131">
        <f t="shared" si="3333"/>
        <v>3226.8</v>
      </c>
      <c r="AIH182" s="127">
        <f t="shared" si="3334"/>
        <v>18000</v>
      </c>
      <c r="AII182" s="127">
        <f t="shared" si="3335"/>
        <v>1137960</v>
      </c>
      <c r="AIJ182" s="131">
        <f t="shared" si="3336"/>
        <v>6411.4000000000005</v>
      </c>
      <c r="AIK182" s="127">
        <f t="shared" si="3337"/>
        <v>10000</v>
      </c>
      <c r="AIL182" s="127">
        <f t="shared" si="4011"/>
        <v>632200</v>
      </c>
      <c r="AIM182" s="131">
        <f t="shared" si="4048"/>
        <v>3969.4</v>
      </c>
      <c r="AIN182" s="127">
        <f t="shared" si="4049"/>
        <v>10000</v>
      </c>
      <c r="AIO182" s="127">
        <f t="shared" si="4050"/>
        <v>632200</v>
      </c>
      <c r="AIP182" s="131">
        <f t="shared" si="4051"/>
        <v>9868.6</v>
      </c>
      <c r="AIQ182" s="127">
        <f t="shared" si="4052"/>
        <v>12000</v>
      </c>
      <c r="AIR182" s="127">
        <f t="shared" si="4176"/>
        <v>756000</v>
      </c>
      <c r="AIS182" s="131">
        <f>AT182+FU182+KR182+PO182+UL182+ZI182+AEF182</f>
        <v>5862.8</v>
      </c>
      <c r="AIT182" s="127">
        <f>AU182+FV182+KS182+PP182+UM182+ZJ182+AEG182</f>
        <v>12000</v>
      </c>
      <c r="AIU182" s="127">
        <f t="shared" ref="AIU182:AIW183" si="5420">AW182+FX182+KU182+PR182+UO182+ZL182+AEI182</f>
        <v>756000</v>
      </c>
      <c r="AIV182" s="131">
        <f t="shared" si="5420"/>
        <v>16784.2</v>
      </c>
      <c r="AIW182" s="127">
        <f t="shared" si="5420"/>
        <v>10000</v>
      </c>
      <c r="AIX182" s="127">
        <f t="shared" ref="AIX182:AIZ183" si="5421">BA182+GB182+KY182+PV182+US182+ZP182+AEM182</f>
        <v>630000</v>
      </c>
      <c r="AIY182" s="131">
        <f t="shared" si="5421"/>
        <v>1700</v>
      </c>
      <c r="AIZ182" s="127">
        <f t="shared" si="5421"/>
        <v>8000</v>
      </c>
      <c r="AJA182" s="127">
        <f t="shared" ref="AJA182:AJC183" si="5422">BE182+GF182+LC182+PZ182+UW182+ZT182+AEQ182</f>
        <v>480000</v>
      </c>
      <c r="AJB182" s="131">
        <f t="shared" si="5422"/>
        <v>2500</v>
      </c>
      <c r="AJC182" s="127">
        <f t="shared" si="5422"/>
        <v>8000</v>
      </c>
      <c r="AJD182" s="127">
        <f t="shared" ref="AJD182:AJF183" si="5423">BI182+GJ182+LG182+QD182+VA182+ZX182+AEU182</f>
        <v>507200</v>
      </c>
      <c r="AJE182" s="131">
        <f t="shared" si="5423"/>
        <v>4000</v>
      </c>
      <c r="AJF182" s="127">
        <f t="shared" si="5423"/>
        <v>13000</v>
      </c>
      <c r="AJG182" s="127">
        <f t="shared" ref="AJG182:AJI183" si="5424">BM182+GN182+LK182+QH182+VE182+AAB182+AEY182</f>
        <v>871000</v>
      </c>
      <c r="AJH182" s="131">
        <f t="shared" si="5424"/>
        <v>238319.91999999998</v>
      </c>
      <c r="AJI182" s="127">
        <f t="shared" si="5424"/>
        <v>52000</v>
      </c>
      <c r="AJJ182" s="127">
        <f t="shared" ref="AJJ182:AJL183" si="5425">BQ182+GR182+LO182+QL182+VI182+AAF182+AFC182</f>
        <v>3450199.9999999995</v>
      </c>
      <c r="AJK182" s="131">
        <f t="shared" si="5425"/>
        <v>0</v>
      </c>
      <c r="AJL182" s="127">
        <f t="shared" si="5425"/>
        <v>4000</v>
      </c>
      <c r="AJM182" s="127">
        <f t="shared" ref="AJM182:AJO183" si="5426">BU182+GV182+LS182+QP182+VM182+AAJ182+AFG182</f>
        <v>265400</v>
      </c>
      <c r="AJN182" s="131">
        <f t="shared" si="5426"/>
        <v>1.4350000000000001</v>
      </c>
      <c r="AJO182" s="127">
        <f t="shared" si="5426"/>
        <v>4000</v>
      </c>
      <c r="AJP182" s="127">
        <f t="shared" ref="AJP182:AJR183" si="5427">BY182+GZ182+LW182+QT182+VQ182+AAN182+AFK182</f>
        <v>265400</v>
      </c>
      <c r="AJQ182" s="131">
        <f t="shared" si="5427"/>
        <v>0</v>
      </c>
      <c r="AJR182" s="127">
        <f t="shared" si="5427"/>
        <v>6000</v>
      </c>
      <c r="AJS182" s="127">
        <f>CC182+HD182+MA182+QX182+VU182+AAR182+AFO182</f>
        <v>398099.99999999994</v>
      </c>
      <c r="AJT182" s="127">
        <f>CD182+HE182+MB182+QY182+VV182+AAS182+AFP182</f>
        <v>8000</v>
      </c>
      <c r="AJU182" s="127">
        <f>CF182+HG182+MD182+RA182+VX182+AAU182+AFR182</f>
        <v>530800</v>
      </c>
      <c r="AJV182" s="127">
        <f>CG182+HH182+ME182+RB182+VY182+AAV182+AFS182</f>
        <v>10000</v>
      </c>
      <c r="AJW182" s="127">
        <f>CI182+HJ182+MG182+RD182+WA182+AAX182+AFU182</f>
        <v>663500</v>
      </c>
      <c r="AJX182" s="127">
        <v>0</v>
      </c>
      <c r="AJY182" s="127">
        <v>0</v>
      </c>
      <c r="AJZ182" s="128">
        <f t="shared" si="3073"/>
        <v>0</v>
      </c>
      <c r="AKA182" s="128">
        <f t="shared" si="3074"/>
        <v>0</v>
      </c>
      <c r="AKB182" s="128">
        <v>0</v>
      </c>
      <c r="AKC182" s="128">
        <v>0</v>
      </c>
      <c r="AKD182" s="128">
        <v>96</v>
      </c>
      <c r="AKE182" s="128">
        <v>7200</v>
      </c>
      <c r="AKF182" s="128">
        <f t="shared" si="4177"/>
        <v>5747.2</v>
      </c>
      <c r="AKG182" s="128">
        <f t="shared" si="4178"/>
        <v>357203.20000000001</v>
      </c>
      <c r="AKH182" s="128">
        <f t="shared" si="4179"/>
        <v>9218.4</v>
      </c>
      <c r="AKI182" s="128">
        <f>CV182+HW182+MT182+RQ182+WN182+ABK182+AGH182</f>
        <v>587086.24</v>
      </c>
      <c r="AKJ182" s="128">
        <v>18542.399999999998</v>
      </c>
      <c r="AKK182" s="128">
        <v>1181138.8799999999</v>
      </c>
      <c r="AKL182" s="128">
        <f t="shared" si="3996"/>
        <v>18223.599999999999</v>
      </c>
      <c r="AKM182" s="128">
        <f t="shared" si="4722"/>
        <v>1143469.2</v>
      </c>
      <c r="AKN182" s="128">
        <f t="shared" si="4328"/>
        <v>24108.799999999999</v>
      </c>
      <c r="AKO182" s="128">
        <f>SUM(DB182,IC182,MZ182,RW182,WT182,ABQ182,AGN182)</f>
        <v>1529606.4</v>
      </c>
      <c r="AKP182" s="128">
        <f t="shared" si="4180"/>
        <v>18473.599999999999</v>
      </c>
      <c r="AKQ182" s="128">
        <f t="shared" si="4181"/>
        <v>1167862.3999999999</v>
      </c>
      <c r="AKR182" s="128">
        <f t="shared" si="4182"/>
        <v>9869.6000000000022</v>
      </c>
      <c r="AKS182" s="128">
        <f t="shared" si="4183"/>
        <v>613058.4</v>
      </c>
      <c r="AKT182" s="128">
        <f t="shared" ref="AKT182:ALH183" si="5428">DG182+IH182+NE182+SB182+WY182+ABV182+AGS182</f>
        <v>10302.200000000001</v>
      </c>
      <c r="AKU182" s="128">
        <f t="shared" si="5428"/>
        <v>644157.6</v>
      </c>
      <c r="AKV182" s="128">
        <f t="shared" si="5428"/>
        <v>6054</v>
      </c>
      <c r="AKW182" s="128">
        <f t="shared" si="5428"/>
        <v>382188.79999999999</v>
      </c>
      <c r="AKX182" s="128">
        <f t="shared" si="5428"/>
        <v>1850</v>
      </c>
      <c r="AKY182" s="128">
        <f t="shared" si="5428"/>
        <v>110310</v>
      </c>
      <c r="AKZ182" s="128">
        <f t="shared" si="5428"/>
        <v>10300</v>
      </c>
      <c r="ALA182" s="128">
        <f t="shared" si="5428"/>
        <v>653000</v>
      </c>
      <c r="ALB182" s="128">
        <f t="shared" si="5428"/>
        <v>62.8</v>
      </c>
      <c r="ALC182" s="128">
        <f t="shared" si="5428"/>
        <v>3915.12</v>
      </c>
      <c r="ALD182" s="128">
        <f t="shared" si="5428"/>
        <v>4524</v>
      </c>
      <c r="ALE182" s="128">
        <f t="shared" si="5428"/>
        <v>302974.57</v>
      </c>
      <c r="ALF182" s="128">
        <f t="shared" si="5428"/>
        <v>3226.8</v>
      </c>
      <c r="ALG182" s="128">
        <f t="shared" si="5428"/>
        <v>215978</v>
      </c>
      <c r="ALH182" s="128">
        <f t="shared" si="5428"/>
        <v>6411.4000000000005</v>
      </c>
      <c r="ALI182" s="128">
        <f t="shared" ref="ALI182:ALK183" si="5429">DW182+IW182+NT182+SQ182+XN182+ACK182+AHH182</f>
        <v>429545.52</v>
      </c>
      <c r="ALJ182" s="128">
        <f t="shared" si="5429"/>
        <v>3969.4</v>
      </c>
      <c r="ALK182" s="128">
        <f t="shared" si="5429"/>
        <v>265066.97000000003</v>
      </c>
      <c r="ALL182" s="128">
        <f>DZ182+IY182+NV182+SS182+XP182+ACM182+AHJ182</f>
        <v>265066.97000000003</v>
      </c>
      <c r="ALM182" s="128">
        <v>9868.6</v>
      </c>
      <c r="ALN182" s="128">
        <v>654777.59999999998</v>
      </c>
      <c r="ALO182" s="128">
        <v>654777.59999999998</v>
      </c>
      <c r="ALP182" s="128">
        <v>5862.8</v>
      </c>
      <c r="ALQ182" s="128">
        <v>389382</v>
      </c>
      <c r="ALR182" s="128">
        <v>389382</v>
      </c>
    </row>
    <row r="183" spans="1:1006" s="115" customFormat="1" ht="18" customHeight="1" outlineLevel="1" x14ac:dyDescent="0.25">
      <c r="A183" s="120"/>
      <c r="B183" s="120"/>
      <c r="C183" s="296" t="s">
        <v>506</v>
      </c>
      <c r="D183" s="367"/>
      <c r="E183" s="207">
        <v>0</v>
      </c>
      <c r="F183" s="207">
        <v>95541.600000000035</v>
      </c>
      <c r="G183" s="226"/>
      <c r="H183" s="226">
        <v>50</v>
      </c>
      <c r="I183" s="208">
        <f>G183*H183</f>
        <v>0</v>
      </c>
      <c r="J183" s="207">
        <v>149717.6</v>
      </c>
      <c r="K183" s="226"/>
      <c r="L183" s="226">
        <v>50</v>
      </c>
      <c r="M183" s="208">
        <f>K183*L183</f>
        <v>0</v>
      </c>
      <c r="N183" s="207">
        <v>149717.6</v>
      </c>
      <c r="O183" s="226"/>
      <c r="P183" s="226">
        <v>50</v>
      </c>
      <c r="Q183" s="208">
        <f>O183*P183</f>
        <v>0</v>
      </c>
      <c r="R183" s="207">
        <v>163021.6</v>
      </c>
      <c r="S183" s="226"/>
      <c r="T183" s="226">
        <v>50</v>
      </c>
      <c r="U183" s="208">
        <f>S183*T183</f>
        <v>0</v>
      </c>
      <c r="V183" s="207">
        <v>234417.6</v>
      </c>
      <c r="W183" s="226"/>
      <c r="X183" s="226">
        <v>50</v>
      </c>
      <c r="Y183" s="208">
        <f>W183*X183</f>
        <v>0</v>
      </c>
      <c r="Z183" s="207">
        <v>197885.8</v>
      </c>
      <c r="AA183" s="226">
        <v>50000</v>
      </c>
      <c r="AB183" s="226">
        <v>50</v>
      </c>
      <c r="AC183" s="208">
        <f>AA183*AB183</f>
        <v>2500000</v>
      </c>
      <c r="AD183" s="207">
        <v>120582.39999999999</v>
      </c>
      <c r="AE183" s="226">
        <v>84000</v>
      </c>
      <c r="AF183" s="226">
        <v>52</v>
      </c>
      <c r="AG183" s="208">
        <f>AE183*AF183</f>
        <v>4368000</v>
      </c>
      <c r="AH183" s="207">
        <v>105059</v>
      </c>
      <c r="AI183" s="226">
        <v>120000</v>
      </c>
      <c r="AJ183" s="226">
        <v>54</v>
      </c>
      <c r="AK183" s="208">
        <f>AI183*AJ183</f>
        <v>6480000</v>
      </c>
      <c r="AL183" s="207">
        <v>79464.800000000003</v>
      </c>
      <c r="AM183" s="226">
        <v>110000</v>
      </c>
      <c r="AN183" s="226">
        <v>54</v>
      </c>
      <c r="AO183" s="208">
        <f>AM183*AN183</f>
        <v>5940000</v>
      </c>
      <c r="AP183" s="207">
        <v>362176.4</v>
      </c>
      <c r="AQ183" s="226">
        <v>110000</v>
      </c>
      <c r="AR183" s="226">
        <v>48.9</v>
      </c>
      <c r="AS183" s="208">
        <f>AQ183*AR183</f>
        <v>5379000</v>
      </c>
      <c r="AT183" s="207">
        <v>256343.2</v>
      </c>
      <c r="AU183" s="226">
        <v>156000</v>
      </c>
      <c r="AV183" s="226">
        <v>48.9</v>
      </c>
      <c r="AW183" s="208">
        <f>AU183*AV183</f>
        <v>7628400</v>
      </c>
      <c r="AX183" s="207">
        <v>203277.8</v>
      </c>
      <c r="AY183" s="226">
        <v>129000</v>
      </c>
      <c r="AZ183" s="226">
        <v>48.9</v>
      </c>
      <c r="BA183" s="208">
        <f>AY183*AZ183</f>
        <v>6308100</v>
      </c>
      <c r="BB183" s="207">
        <v>195323.8</v>
      </c>
      <c r="BC183" s="226">
        <v>114000</v>
      </c>
      <c r="BD183" s="226">
        <v>48.9</v>
      </c>
      <c r="BE183" s="208">
        <f>BC183*BD183</f>
        <v>5574600</v>
      </c>
      <c r="BF183" s="207">
        <v>229361.6</v>
      </c>
      <c r="BG183" s="226">
        <v>132000</v>
      </c>
      <c r="BH183" s="226">
        <v>46.72</v>
      </c>
      <c r="BI183" s="208">
        <f>BG183*BH183</f>
        <v>6167040</v>
      </c>
      <c r="BJ183" s="207">
        <v>253362</v>
      </c>
      <c r="BK183" s="226">
        <v>150000</v>
      </c>
      <c r="BL183" s="226">
        <v>46.72</v>
      </c>
      <c r="BM183" s="208">
        <f>BK183*BL183</f>
        <v>7008000</v>
      </c>
      <c r="BN183" s="207"/>
      <c r="BO183" s="226">
        <v>150000</v>
      </c>
      <c r="BP183" s="226">
        <v>47.29</v>
      </c>
      <c r="BQ183" s="208">
        <f>BO183*BP183</f>
        <v>7093500</v>
      </c>
      <c r="BR183" s="207">
        <v>164541.20699999999</v>
      </c>
      <c r="BS183" s="226">
        <v>180000</v>
      </c>
      <c r="BT183" s="226">
        <v>43.12</v>
      </c>
      <c r="BU183" s="208">
        <f>BS183*BT183</f>
        <v>7761600</v>
      </c>
      <c r="BV183" s="207">
        <v>147222.91500000001</v>
      </c>
      <c r="BW183" s="226">
        <v>60000</v>
      </c>
      <c r="BX183" s="226">
        <v>48.5</v>
      </c>
      <c r="BY183" s="208">
        <f>BW183*BX183</f>
        <v>2910000</v>
      </c>
      <c r="BZ183" s="207">
        <v>142263.288</v>
      </c>
      <c r="CA183" s="226">
        <v>170000</v>
      </c>
      <c r="CB183" s="226">
        <v>48.5</v>
      </c>
      <c r="CC183" s="208">
        <f>CA183*CB183</f>
        <v>8245000</v>
      </c>
      <c r="CD183" s="226">
        <v>120000</v>
      </c>
      <c r="CE183" s="226">
        <v>48.5</v>
      </c>
      <c r="CF183" s="208">
        <f>CD183*CE183</f>
        <v>5820000</v>
      </c>
      <c r="CG183" s="226">
        <v>250000</v>
      </c>
      <c r="CH183" s="226">
        <v>48.5</v>
      </c>
      <c r="CI183" s="226">
        <f>CG183*CH183</f>
        <v>12125000</v>
      </c>
      <c r="CJ183" s="226">
        <v>300000</v>
      </c>
      <c r="CK183" s="226">
        <v>47.535642234794317</v>
      </c>
      <c r="CL183" s="226">
        <v>14260692.670438295</v>
      </c>
      <c r="CM183" s="266">
        <v>0</v>
      </c>
      <c r="CN183" s="266">
        <v>0</v>
      </c>
      <c r="CO183" s="266">
        <v>0</v>
      </c>
      <c r="CP183" s="266">
        <v>0</v>
      </c>
      <c r="CQ183" s="266">
        <v>5702.4</v>
      </c>
      <c r="CR183" s="266">
        <v>302227.20000000001</v>
      </c>
      <c r="CS183" s="266">
        <v>53721.599999999999</v>
      </c>
      <c r="CT183" s="266">
        <v>2801658.8799999994</v>
      </c>
      <c r="CU183" s="266">
        <v>78873.600000000006</v>
      </c>
      <c r="CV183" s="266">
        <v>3973832.96</v>
      </c>
      <c r="CW183" s="266">
        <v>166524.79999999999</v>
      </c>
      <c r="CX183" s="266">
        <v>8332682.8799999999</v>
      </c>
      <c r="CY183" s="266">
        <v>78149.2</v>
      </c>
      <c r="CZ183" s="266">
        <v>3976053.28</v>
      </c>
      <c r="DA183" s="266">
        <v>95653.2</v>
      </c>
      <c r="DB183" s="266">
        <v>4959180</v>
      </c>
      <c r="DC183" s="266">
        <v>86517</v>
      </c>
      <c r="DD183" s="266">
        <v>4336888.6399999997</v>
      </c>
      <c r="DE183" s="266">
        <v>123498</v>
      </c>
      <c r="DF183" s="266">
        <v>5955004.9600000009</v>
      </c>
      <c r="DG183" s="266">
        <v>95541.600000000035</v>
      </c>
      <c r="DH183" s="266">
        <v>4715411.1999999993</v>
      </c>
      <c r="DI183" s="266">
        <v>95653.2</v>
      </c>
      <c r="DJ183" s="266">
        <v>4741956.8</v>
      </c>
      <c r="DK183" s="266">
        <v>149717.6</v>
      </c>
      <c r="DL183" s="266">
        <v>7320967.6799999997</v>
      </c>
      <c r="DM183" s="266">
        <v>163021.6</v>
      </c>
      <c r="DN183" s="266">
        <v>7973941.4400000013</v>
      </c>
      <c r="DO183" s="266">
        <v>234417.6</v>
      </c>
      <c r="DP183" s="266">
        <v>10953149.48</v>
      </c>
      <c r="DQ183" s="266">
        <v>197885.8</v>
      </c>
      <c r="DR183" s="266">
        <v>8940088.3399999999</v>
      </c>
      <c r="DS183" s="266">
        <v>120582.39999999999</v>
      </c>
      <c r="DT183" s="266">
        <v>5913508.4800000004</v>
      </c>
      <c r="DU183" s="266">
        <v>105059</v>
      </c>
      <c r="DV183" s="253">
        <v>5327529.76</v>
      </c>
      <c r="DW183" s="266">
        <v>5327529.76</v>
      </c>
      <c r="DX183" s="266">
        <v>79464.800000000003</v>
      </c>
      <c r="DY183" s="266">
        <v>4281387.2</v>
      </c>
      <c r="DZ183" s="266">
        <v>4281387.2</v>
      </c>
      <c r="EA183" s="125">
        <v>362176.4</v>
      </c>
      <c r="EB183" s="125">
        <v>17591847.760000002</v>
      </c>
      <c r="EC183" s="125">
        <v>17591847.760000002</v>
      </c>
      <c r="ED183" s="125">
        <v>256343.2</v>
      </c>
      <c r="EE183" s="125">
        <v>12319720.800000001</v>
      </c>
      <c r="EF183" s="125">
        <v>12319720.800000001</v>
      </c>
      <c r="EG183" s="228">
        <v>0</v>
      </c>
      <c r="EH183" s="226"/>
      <c r="EI183" s="226">
        <v>50</v>
      </c>
      <c r="EJ183" s="226">
        <f>EH183*EI183</f>
        <v>0</v>
      </c>
      <c r="EK183" s="228">
        <v>0</v>
      </c>
      <c r="EL183" s="226"/>
      <c r="EM183" s="226">
        <v>50</v>
      </c>
      <c r="EN183" s="226">
        <f>EL183*EM183</f>
        <v>0</v>
      </c>
      <c r="EO183" s="228">
        <v>0</v>
      </c>
      <c r="EP183" s="226"/>
      <c r="EQ183" s="226">
        <v>50</v>
      </c>
      <c r="ER183" s="226">
        <f>EP183*EQ183</f>
        <v>0</v>
      </c>
      <c r="ES183" s="228">
        <v>0</v>
      </c>
      <c r="ET183" s="226"/>
      <c r="EU183" s="226">
        <v>50</v>
      </c>
      <c r="EV183" s="226">
        <f>ET183*EU183</f>
        <v>0</v>
      </c>
      <c r="EW183" s="228">
        <v>0</v>
      </c>
      <c r="EX183" s="226"/>
      <c r="EY183" s="226">
        <v>50</v>
      </c>
      <c r="EZ183" s="226">
        <f>EX183*EY183</f>
        <v>0</v>
      </c>
      <c r="FA183" s="228">
        <v>0</v>
      </c>
      <c r="FB183" s="226"/>
      <c r="FC183" s="226">
        <v>50</v>
      </c>
      <c r="FD183" s="226">
        <f>FB183*FC183</f>
        <v>0</v>
      </c>
      <c r="FE183" s="228">
        <v>0</v>
      </c>
      <c r="FF183" s="226"/>
      <c r="FG183" s="226">
        <v>50</v>
      </c>
      <c r="FH183" s="226">
        <f>FF183*FG183</f>
        <v>0</v>
      </c>
      <c r="FI183" s="228">
        <v>0</v>
      </c>
      <c r="FJ183" s="226"/>
      <c r="FK183" s="226">
        <v>46.16</v>
      </c>
      <c r="FL183" s="226">
        <f>FJ183*FK183</f>
        <v>0</v>
      </c>
      <c r="FM183" s="228">
        <v>0</v>
      </c>
      <c r="FN183" s="226"/>
      <c r="FO183" s="226">
        <v>46.16</v>
      </c>
      <c r="FP183" s="226">
        <f>FN183*FO183</f>
        <v>0</v>
      </c>
      <c r="FQ183" s="228">
        <v>0</v>
      </c>
      <c r="FR183" s="226"/>
      <c r="FS183" s="226">
        <v>46.16</v>
      </c>
      <c r="FT183" s="226">
        <f>FR183*FS183</f>
        <v>0</v>
      </c>
      <c r="FU183" s="228">
        <v>0</v>
      </c>
      <c r="FV183" s="226"/>
      <c r="FW183" s="226">
        <v>46.16</v>
      </c>
      <c r="FX183" s="226">
        <f>FV183*FW183</f>
        <v>0</v>
      </c>
      <c r="FY183" s="228">
        <v>0</v>
      </c>
      <c r="FZ183" s="226"/>
      <c r="GA183" s="226">
        <v>46.16</v>
      </c>
      <c r="GB183" s="226">
        <f>FZ183*GA183</f>
        <v>0</v>
      </c>
      <c r="GC183" s="228">
        <v>300.8</v>
      </c>
      <c r="GD183" s="226"/>
      <c r="GE183" s="226">
        <v>46.16</v>
      </c>
      <c r="GF183" s="226">
        <f>GD183*GE183</f>
        <v>0</v>
      </c>
      <c r="GG183" s="228">
        <v>128</v>
      </c>
      <c r="GH183" s="226"/>
      <c r="GI183" s="226">
        <v>46.16</v>
      </c>
      <c r="GJ183" s="226">
        <f>GH183*GI183</f>
        <v>0</v>
      </c>
      <c r="GK183" s="228">
        <v>0</v>
      </c>
      <c r="GL183" s="226"/>
      <c r="GM183" s="226">
        <v>46.16</v>
      </c>
      <c r="GN183" s="226">
        <f>GL183*GM183</f>
        <v>0</v>
      </c>
      <c r="GO183" s="228"/>
      <c r="GP183" s="226"/>
      <c r="GQ183" s="226">
        <v>46.16</v>
      </c>
      <c r="GR183" s="226">
        <f>GP183*GQ183</f>
        <v>0</v>
      </c>
      <c r="GS183" s="228">
        <v>0</v>
      </c>
      <c r="GT183" s="226"/>
      <c r="GU183" s="226">
        <v>46.16</v>
      </c>
      <c r="GV183" s="226">
        <f>GT183*GU183</f>
        <v>0</v>
      </c>
      <c r="GW183" s="228">
        <v>0</v>
      </c>
      <c r="GX183" s="226"/>
      <c r="GY183" s="226">
        <v>46.16</v>
      </c>
      <c r="GZ183" s="226">
        <f>GX183*GY183</f>
        <v>0</v>
      </c>
      <c r="HA183" s="228"/>
      <c r="HB183" s="226"/>
      <c r="HC183" s="226">
        <v>46.16</v>
      </c>
      <c r="HD183" s="226">
        <f>HB183*HC183</f>
        <v>0</v>
      </c>
      <c r="HE183" s="226"/>
      <c r="HF183" s="226">
        <v>46.16</v>
      </c>
      <c r="HG183" s="226">
        <f>HE183*HF183</f>
        <v>0</v>
      </c>
      <c r="HH183" s="226"/>
      <c r="HI183" s="226">
        <v>46.16</v>
      </c>
      <c r="HJ183" s="226">
        <f>HH183*HI183</f>
        <v>0</v>
      </c>
      <c r="HK183" s="226"/>
      <c r="HL183" s="226">
        <v>46.16</v>
      </c>
      <c r="HM183" s="226">
        <v>0</v>
      </c>
      <c r="HN183" s="266">
        <v>0</v>
      </c>
      <c r="HO183" s="266">
        <v>0</v>
      </c>
      <c r="HP183" s="266">
        <v>0</v>
      </c>
      <c r="HQ183" s="266">
        <v>0</v>
      </c>
      <c r="HR183" s="266">
        <v>0</v>
      </c>
      <c r="HS183" s="266">
        <v>0</v>
      </c>
      <c r="HT183" s="266">
        <v>0</v>
      </c>
      <c r="HU183" s="266">
        <v>0</v>
      </c>
      <c r="HV183" s="266">
        <v>0</v>
      </c>
      <c r="HW183" s="266">
        <v>0</v>
      </c>
      <c r="HX183" s="266">
        <v>0</v>
      </c>
      <c r="HY183" s="266">
        <v>0</v>
      </c>
      <c r="HZ183" s="266">
        <v>0</v>
      </c>
      <c r="IA183" s="266">
        <v>0</v>
      </c>
      <c r="IB183" s="266">
        <v>0</v>
      </c>
      <c r="IC183" s="266">
        <v>0</v>
      </c>
      <c r="ID183" s="266">
        <v>100</v>
      </c>
      <c r="IE183" s="266">
        <v>5500</v>
      </c>
      <c r="IF183" s="266">
        <v>0</v>
      </c>
      <c r="IG183" s="266">
        <v>0</v>
      </c>
      <c r="IH183" s="266">
        <v>0</v>
      </c>
      <c r="II183" s="266">
        <v>0</v>
      </c>
      <c r="IJ183" s="266">
        <v>0</v>
      </c>
      <c r="IK183" s="266">
        <v>0</v>
      </c>
      <c r="IL183" s="266">
        <v>0</v>
      </c>
      <c r="IM183" s="266">
        <v>0</v>
      </c>
      <c r="IN183" s="266">
        <v>0</v>
      </c>
      <c r="IO183" s="266">
        <v>0</v>
      </c>
      <c r="IP183" s="266">
        <v>0</v>
      </c>
      <c r="IQ183" s="266">
        <v>0</v>
      </c>
      <c r="IR183" s="266">
        <v>0</v>
      </c>
      <c r="IS183" s="266">
        <v>0</v>
      </c>
      <c r="IT183" s="266">
        <v>0</v>
      </c>
      <c r="IU183" s="266">
        <v>0</v>
      </c>
      <c r="IV183" s="266">
        <v>0</v>
      </c>
      <c r="IW183" s="266">
        <v>0</v>
      </c>
      <c r="IX183" s="266">
        <v>0</v>
      </c>
      <c r="IY183" s="266">
        <v>0</v>
      </c>
      <c r="IZ183" s="125">
        <v>0</v>
      </c>
      <c r="JA183" s="125">
        <v>0</v>
      </c>
      <c r="JB183" s="125">
        <v>0</v>
      </c>
      <c r="JC183" s="125">
        <v>0</v>
      </c>
      <c r="JD183" s="228"/>
      <c r="JE183" s="226"/>
      <c r="JF183" s="228"/>
      <c r="JG183" s="228">
        <f>JE183*JF183</f>
        <v>0</v>
      </c>
      <c r="JH183" s="228"/>
      <c r="JI183" s="226"/>
      <c r="JJ183" s="228"/>
      <c r="JK183" s="228">
        <f>JI183*JJ183</f>
        <v>0</v>
      </c>
      <c r="JL183" s="228"/>
      <c r="JM183" s="226"/>
      <c r="JN183" s="228"/>
      <c r="JO183" s="228">
        <f>JM183*JN183</f>
        <v>0</v>
      </c>
      <c r="JP183" s="228"/>
      <c r="JQ183" s="226"/>
      <c r="JR183" s="228"/>
      <c r="JS183" s="228">
        <f>JQ183*JR183</f>
        <v>0</v>
      </c>
      <c r="JT183" s="228"/>
      <c r="JU183" s="226"/>
      <c r="JV183" s="228"/>
      <c r="JW183" s="228">
        <f>JU183*JV183</f>
        <v>0</v>
      </c>
      <c r="JX183" s="228"/>
      <c r="JY183" s="226"/>
      <c r="JZ183" s="228"/>
      <c r="KA183" s="228">
        <f>JY183*JZ183</f>
        <v>0</v>
      </c>
      <c r="KB183" s="228"/>
      <c r="KC183" s="228"/>
      <c r="KD183" s="228"/>
      <c r="KE183" s="228">
        <f>KC183*KD183</f>
        <v>0</v>
      </c>
      <c r="KF183" s="228"/>
      <c r="KG183" s="228"/>
      <c r="KH183" s="228"/>
      <c r="KI183" s="228">
        <f>KG183*KH183</f>
        <v>0</v>
      </c>
      <c r="KJ183" s="228"/>
      <c r="KK183" s="228"/>
      <c r="KL183" s="228"/>
      <c r="KM183" s="228">
        <f>KK183*KL183</f>
        <v>0</v>
      </c>
      <c r="KN183" s="228"/>
      <c r="KO183" s="228"/>
      <c r="KP183" s="228"/>
      <c r="KQ183" s="228">
        <f>KO183*KP183</f>
        <v>0</v>
      </c>
      <c r="KR183" s="228"/>
      <c r="KS183" s="228"/>
      <c r="KT183" s="228"/>
      <c r="KU183" s="228">
        <f>KS183*KT183</f>
        <v>0</v>
      </c>
      <c r="KV183" s="228"/>
      <c r="KW183" s="228"/>
      <c r="KX183" s="228"/>
      <c r="KY183" s="228">
        <f>KW183*KX183</f>
        <v>0</v>
      </c>
      <c r="KZ183" s="228">
        <v>0</v>
      </c>
      <c r="LA183" s="228"/>
      <c r="LB183" s="228"/>
      <c r="LC183" s="228">
        <f>LA183*LB183</f>
        <v>0</v>
      </c>
      <c r="LD183" s="228"/>
      <c r="LE183" s="228"/>
      <c r="LF183" s="228"/>
      <c r="LG183" s="228">
        <f>LE183*LF183</f>
        <v>0</v>
      </c>
      <c r="LH183" s="228"/>
      <c r="LI183" s="228"/>
      <c r="LJ183" s="228"/>
      <c r="LK183" s="228">
        <f>LI183*LJ183</f>
        <v>0</v>
      </c>
      <c r="LL183" s="228"/>
      <c r="LM183" s="228"/>
      <c r="LN183" s="228"/>
      <c r="LO183" s="228">
        <f>LM183*LN183</f>
        <v>0</v>
      </c>
      <c r="LP183" s="228"/>
      <c r="LQ183" s="228"/>
      <c r="LR183" s="228"/>
      <c r="LS183" s="228">
        <f>LQ183*LR183</f>
        <v>0</v>
      </c>
      <c r="LT183" s="228"/>
      <c r="LU183" s="228"/>
      <c r="LV183" s="228"/>
      <c r="LW183" s="228">
        <f>LU183*LV183</f>
        <v>0</v>
      </c>
      <c r="LX183" s="228"/>
      <c r="LY183" s="228"/>
      <c r="LZ183" s="228"/>
      <c r="MA183" s="228">
        <f>LY183*LZ183</f>
        <v>0</v>
      </c>
      <c r="MB183" s="228"/>
      <c r="MC183" s="228">
        <v>46.16</v>
      </c>
      <c r="MD183" s="228">
        <f>MB183*MC183</f>
        <v>0</v>
      </c>
      <c r="ME183" s="228">
        <v>0</v>
      </c>
      <c r="MF183" s="228">
        <v>46.16</v>
      </c>
      <c r="MG183" s="228">
        <f>ME183*MF183</f>
        <v>0</v>
      </c>
      <c r="MH183" s="228">
        <v>0</v>
      </c>
      <c r="MI183" s="228">
        <v>46.16</v>
      </c>
      <c r="MJ183" s="228">
        <v>0</v>
      </c>
      <c r="MK183" s="266"/>
      <c r="ML183" s="266"/>
      <c r="MM183" s="266"/>
      <c r="MN183" s="266"/>
      <c r="MO183" s="266"/>
      <c r="MP183" s="266"/>
      <c r="MQ183" s="266"/>
      <c r="MR183" s="266"/>
      <c r="MS183" s="266"/>
      <c r="MT183" s="266"/>
      <c r="MU183" s="266"/>
      <c r="MV183" s="266"/>
      <c r="MW183" s="266"/>
      <c r="MX183" s="266"/>
      <c r="MY183" s="266"/>
      <c r="MZ183" s="266"/>
      <c r="NA183" s="266"/>
      <c r="NB183" s="266"/>
      <c r="NC183" s="266"/>
      <c r="ND183" s="266"/>
      <c r="NE183" s="266"/>
      <c r="NF183" s="266"/>
      <c r="NG183" s="266"/>
      <c r="NH183" s="266"/>
      <c r="NI183" s="266"/>
      <c r="NJ183" s="266"/>
      <c r="NK183" s="266"/>
      <c r="NL183" s="266"/>
      <c r="NM183" s="266"/>
      <c r="NN183" s="266"/>
      <c r="NO183" s="125"/>
      <c r="NP183" s="125"/>
      <c r="NQ183" s="125"/>
      <c r="NR183" s="125"/>
      <c r="NS183" s="125"/>
      <c r="NT183" s="125"/>
      <c r="NU183" s="125"/>
      <c r="NV183" s="125"/>
      <c r="NW183" s="125"/>
      <c r="NX183" s="125"/>
      <c r="NY183" s="125"/>
      <c r="NZ183" s="125"/>
      <c r="OA183" s="228"/>
      <c r="OB183" s="226"/>
      <c r="OC183" s="226">
        <v>0</v>
      </c>
      <c r="OD183" s="226">
        <f>OB183*OC183</f>
        <v>0</v>
      </c>
      <c r="OE183" s="228"/>
      <c r="OF183" s="226"/>
      <c r="OG183" s="226">
        <v>0</v>
      </c>
      <c r="OH183" s="226">
        <f>OF183*OG183</f>
        <v>0</v>
      </c>
      <c r="OI183" s="228"/>
      <c r="OJ183" s="226"/>
      <c r="OK183" s="226">
        <v>0</v>
      </c>
      <c r="OL183" s="226">
        <f>OJ183*OK183</f>
        <v>0</v>
      </c>
      <c r="OM183" s="228"/>
      <c r="ON183" s="226"/>
      <c r="OO183" s="226">
        <v>0</v>
      </c>
      <c r="OP183" s="226">
        <f>ON183*OO183</f>
        <v>0</v>
      </c>
      <c r="OQ183" s="228"/>
      <c r="OR183" s="226"/>
      <c r="OS183" s="226">
        <v>0</v>
      </c>
      <c r="OT183" s="226">
        <f>OR183*OS183</f>
        <v>0</v>
      </c>
      <c r="OU183" s="228"/>
      <c r="OV183" s="226"/>
      <c r="OW183" s="226">
        <v>0</v>
      </c>
      <c r="OX183" s="226">
        <f>OV183*OW183</f>
        <v>0</v>
      </c>
      <c r="OY183" s="228"/>
      <c r="OZ183" s="226"/>
      <c r="PA183" s="226">
        <v>0</v>
      </c>
      <c r="PB183" s="226">
        <f>OZ183*PA183</f>
        <v>0</v>
      </c>
      <c r="PC183" s="228"/>
      <c r="PD183" s="226"/>
      <c r="PE183" s="226">
        <v>0</v>
      </c>
      <c r="PF183" s="226">
        <f>PD183*PE183</f>
        <v>0</v>
      </c>
      <c r="PG183" s="228"/>
      <c r="PH183" s="226"/>
      <c r="PI183" s="226">
        <v>0</v>
      </c>
      <c r="PJ183" s="226">
        <f>PH183*PI183</f>
        <v>0</v>
      </c>
      <c r="PK183" s="228"/>
      <c r="PL183" s="226"/>
      <c r="PM183" s="226">
        <v>0</v>
      </c>
      <c r="PN183" s="226">
        <f>PL183*PM183</f>
        <v>0</v>
      </c>
      <c r="PO183" s="228"/>
      <c r="PP183" s="226"/>
      <c r="PQ183" s="226">
        <v>0</v>
      </c>
      <c r="PR183" s="226">
        <f>PP183*PQ183</f>
        <v>0</v>
      </c>
      <c r="PS183" s="228"/>
      <c r="PT183" s="226"/>
      <c r="PU183" s="226">
        <v>0</v>
      </c>
      <c r="PV183" s="226">
        <f>PT183*PU183</f>
        <v>0</v>
      </c>
      <c r="PW183" s="228"/>
      <c r="PX183" s="226"/>
      <c r="PY183" s="226">
        <v>0</v>
      </c>
      <c r="PZ183" s="226">
        <f>PX183*PY183</f>
        <v>0</v>
      </c>
      <c r="QA183" s="228"/>
      <c r="QB183" s="226"/>
      <c r="QC183" s="226">
        <v>0</v>
      </c>
      <c r="QD183" s="226">
        <f>QB183*QC183</f>
        <v>0</v>
      </c>
      <c r="QE183" s="228"/>
      <c r="QF183" s="226"/>
      <c r="QG183" s="226">
        <v>0</v>
      </c>
      <c r="QH183" s="226">
        <f>QF183*QG183</f>
        <v>0</v>
      </c>
      <c r="QI183" s="228"/>
      <c r="QJ183" s="226"/>
      <c r="QK183" s="226">
        <v>0</v>
      </c>
      <c r="QL183" s="226">
        <f>QJ183*QK183</f>
        <v>0</v>
      </c>
      <c r="QM183" s="228"/>
      <c r="QN183" s="226"/>
      <c r="QO183" s="226">
        <v>0</v>
      </c>
      <c r="QP183" s="226">
        <f>QN183*QO183</f>
        <v>0</v>
      </c>
      <c r="QQ183" s="228"/>
      <c r="QR183" s="226"/>
      <c r="QS183" s="226">
        <v>0</v>
      </c>
      <c r="QT183" s="226">
        <f>QR183*QS183</f>
        <v>0</v>
      </c>
      <c r="QU183" s="228"/>
      <c r="QV183" s="226"/>
      <c r="QW183" s="226">
        <v>0</v>
      </c>
      <c r="QX183" s="226">
        <f>QV183*QW183</f>
        <v>0</v>
      </c>
      <c r="QY183" s="226"/>
      <c r="QZ183" s="226">
        <v>0</v>
      </c>
      <c r="RA183" s="226">
        <f>QY183*QZ183</f>
        <v>0</v>
      </c>
      <c r="RB183" s="226"/>
      <c r="RC183" s="226">
        <v>0</v>
      </c>
      <c r="RD183" s="226">
        <f>RB183*RC183</f>
        <v>0</v>
      </c>
      <c r="RE183" s="226"/>
      <c r="RF183" s="226">
        <v>0</v>
      </c>
      <c r="RG183" s="226">
        <v>0</v>
      </c>
      <c r="RH183" s="266"/>
      <c r="RI183" s="266"/>
      <c r="RJ183" s="266"/>
      <c r="RK183" s="266"/>
      <c r="RL183" s="266"/>
      <c r="RM183" s="266"/>
      <c r="RN183" s="266"/>
      <c r="RO183" s="266"/>
      <c r="RP183" s="266"/>
      <c r="RQ183" s="266"/>
      <c r="RR183" s="266"/>
      <c r="RS183" s="266"/>
      <c r="RT183" s="266"/>
      <c r="RU183" s="266"/>
      <c r="RV183" s="266"/>
      <c r="RW183" s="266"/>
      <c r="RX183" s="266"/>
      <c r="RY183" s="266"/>
      <c r="RZ183" s="266">
        <v>523.6</v>
      </c>
      <c r="SA183" s="266">
        <v>34188.800000000003</v>
      </c>
      <c r="SB183" s="266"/>
      <c r="SC183" s="266"/>
      <c r="SD183" s="266"/>
      <c r="SE183" s="266"/>
      <c r="SF183" s="266"/>
      <c r="SG183" s="266"/>
      <c r="SH183" s="266"/>
      <c r="SI183" s="266"/>
      <c r="SJ183" s="266"/>
      <c r="SK183" s="266"/>
      <c r="SL183" s="125"/>
      <c r="SM183" s="125"/>
      <c r="SN183" s="125"/>
      <c r="SO183" s="125"/>
      <c r="SP183" s="125"/>
      <c r="SQ183" s="125"/>
      <c r="SR183" s="125"/>
      <c r="SS183" s="125"/>
      <c r="ST183" s="125"/>
      <c r="SU183" s="125"/>
      <c r="SV183" s="125"/>
      <c r="SW183" s="125"/>
      <c r="SX183" s="228">
        <v>423.6</v>
      </c>
      <c r="SY183" s="240"/>
      <c r="SZ183" s="124">
        <v>0</v>
      </c>
      <c r="TA183" s="226">
        <f>SY183*SZ183</f>
        <v>0</v>
      </c>
      <c r="TB183" s="228">
        <v>362</v>
      </c>
      <c r="TC183" s="240"/>
      <c r="TD183" s="124">
        <v>45</v>
      </c>
      <c r="TE183" s="226">
        <f>TC183*TD183</f>
        <v>0</v>
      </c>
      <c r="TF183" s="228">
        <v>362</v>
      </c>
      <c r="TG183" s="240"/>
      <c r="TH183" s="124">
        <v>45</v>
      </c>
      <c r="TI183" s="226">
        <f>TG183*TH183</f>
        <v>0</v>
      </c>
      <c r="TJ183" s="228">
        <v>171.6</v>
      </c>
      <c r="TK183" s="240"/>
      <c r="TL183" s="124">
        <v>45</v>
      </c>
      <c r="TM183" s="226">
        <f>TK183*TL183</f>
        <v>0</v>
      </c>
      <c r="TN183" s="228">
        <v>229.4</v>
      </c>
      <c r="TO183" s="240">
        <v>0</v>
      </c>
      <c r="TP183" s="124">
        <v>45</v>
      </c>
      <c r="TQ183" s="226">
        <f>TO183*TP183</f>
        <v>0</v>
      </c>
      <c r="TR183" s="228">
        <v>184</v>
      </c>
      <c r="TS183" s="240">
        <v>450</v>
      </c>
      <c r="TT183" s="124">
        <v>45</v>
      </c>
      <c r="TU183" s="226">
        <f>TS183*TT183</f>
        <v>20250</v>
      </c>
      <c r="TV183" s="228">
        <v>112.6</v>
      </c>
      <c r="TW183" s="240">
        <v>510</v>
      </c>
      <c r="TX183" s="124">
        <v>45</v>
      </c>
      <c r="TY183" s="226">
        <f>TW183*TX183</f>
        <v>22950</v>
      </c>
      <c r="TZ183" s="228">
        <v>135</v>
      </c>
      <c r="UA183" s="219">
        <v>500</v>
      </c>
      <c r="UB183" s="124">
        <v>44.15</v>
      </c>
      <c r="UC183" s="226">
        <f>UA183*UB183</f>
        <v>22075</v>
      </c>
      <c r="UD183" s="228">
        <v>180.6</v>
      </c>
      <c r="UE183" s="219">
        <v>600</v>
      </c>
      <c r="UF183" s="124">
        <v>44.15</v>
      </c>
      <c r="UG183" s="226">
        <f>UE183*UF183</f>
        <v>26490</v>
      </c>
      <c r="UH183" s="228">
        <v>129.19999999999999</v>
      </c>
      <c r="UI183" s="219">
        <v>450</v>
      </c>
      <c r="UJ183" s="124">
        <v>44.15</v>
      </c>
      <c r="UK183" s="226">
        <f>UI183*UJ183</f>
        <v>19867.5</v>
      </c>
      <c r="UL183" s="228">
        <v>70.400000000000006</v>
      </c>
      <c r="UM183" s="219">
        <v>450</v>
      </c>
      <c r="UN183" s="124">
        <v>44.15</v>
      </c>
      <c r="UO183" s="226">
        <f>UM183*UN183</f>
        <v>19867.5</v>
      </c>
      <c r="UP183" s="228">
        <v>81.400000000000006</v>
      </c>
      <c r="UQ183" s="207">
        <v>450</v>
      </c>
      <c r="UR183" s="124">
        <v>44.15</v>
      </c>
      <c r="US183" s="226">
        <f>UQ183*UR183</f>
        <v>19867.5</v>
      </c>
      <c r="UT183" s="228">
        <v>80.400000000000006</v>
      </c>
      <c r="UU183" s="207">
        <v>550</v>
      </c>
      <c r="UV183" s="124">
        <v>42.99</v>
      </c>
      <c r="UW183" s="226">
        <f>UU183*UV183</f>
        <v>23644.5</v>
      </c>
      <c r="UX183" s="228">
        <v>74.599999999999994</v>
      </c>
      <c r="UY183" s="207">
        <v>550</v>
      </c>
      <c r="UZ183" s="124">
        <v>42.99</v>
      </c>
      <c r="VA183" s="226">
        <f>UY183*UZ183</f>
        <v>23644.5</v>
      </c>
      <c r="VB183" s="228">
        <v>70.2</v>
      </c>
      <c r="VC183" s="207">
        <v>240</v>
      </c>
      <c r="VD183" s="124">
        <v>42.99</v>
      </c>
      <c r="VE183" s="226">
        <f>VC183*VD183</f>
        <v>10317.6</v>
      </c>
      <c r="VF183" s="228"/>
      <c r="VG183" s="207">
        <v>240</v>
      </c>
      <c r="VH183" s="124">
        <v>42.99</v>
      </c>
      <c r="VI183" s="226">
        <f>VG183*VH183</f>
        <v>10317.6</v>
      </c>
      <c r="VJ183" s="228">
        <v>41.204999999999998</v>
      </c>
      <c r="VK183" s="206">
        <v>150</v>
      </c>
      <c r="VL183" s="124">
        <v>42.99</v>
      </c>
      <c r="VM183" s="226">
        <f>VK183*VL183</f>
        <v>6448.5</v>
      </c>
      <c r="VN183" s="228">
        <v>34.645000000000003</v>
      </c>
      <c r="VO183" s="206">
        <v>150</v>
      </c>
      <c r="VP183" s="124">
        <v>42.99</v>
      </c>
      <c r="VQ183" s="226">
        <f>VO183*VP183</f>
        <v>6448.5</v>
      </c>
      <c r="VR183" s="228">
        <v>27.675000000000001</v>
      </c>
      <c r="VS183" s="206">
        <v>150</v>
      </c>
      <c r="VT183" s="124">
        <v>44.14</v>
      </c>
      <c r="VU183" s="226">
        <f>VS183*VT183</f>
        <v>6621</v>
      </c>
      <c r="VV183" s="226">
        <v>130</v>
      </c>
      <c r="VW183" s="124">
        <v>58.4</v>
      </c>
      <c r="VX183" s="226">
        <f>VV183*VW183</f>
        <v>7592</v>
      </c>
      <c r="VY183" s="226">
        <v>130</v>
      </c>
      <c r="VZ183" s="124">
        <v>44.150000000000006</v>
      </c>
      <c r="WA183" s="226">
        <f>VY183*VZ183</f>
        <v>5739.5000000000009</v>
      </c>
      <c r="WB183" s="226">
        <v>90</v>
      </c>
      <c r="WC183" s="226">
        <v>42.99</v>
      </c>
      <c r="WD183" s="226">
        <v>3869.1000000000004</v>
      </c>
      <c r="WE183" s="266"/>
      <c r="WF183" s="266"/>
      <c r="WG183" s="266"/>
      <c r="WH183" s="266"/>
      <c r="WI183" s="266">
        <v>288</v>
      </c>
      <c r="WJ183" s="266">
        <v>12960</v>
      </c>
      <c r="WK183" s="266">
        <v>650.4</v>
      </c>
      <c r="WL183" s="266">
        <v>29268</v>
      </c>
      <c r="WM183" s="266">
        <v>395.2</v>
      </c>
      <c r="WN183" s="266">
        <v>17784</v>
      </c>
      <c r="WO183" s="266">
        <v>416.8</v>
      </c>
      <c r="WP183" s="266">
        <v>18756</v>
      </c>
      <c r="WQ183" s="266">
        <v>518.4</v>
      </c>
      <c r="WR183" s="266">
        <v>23126.720000000001</v>
      </c>
      <c r="WS183" s="266">
        <v>577.59999999999991</v>
      </c>
      <c r="WT183" s="266">
        <v>25477.040000000001</v>
      </c>
      <c r="WU183" s="266">
        <v>506</v>
      </c>
      <c r="WV183" s="266">
        <v>22339.9</v>
      </c>
      <c r="WW183" s="266">
        <v>476.4</v>
      </c>
      <c r="WX183" s="266">
        <v>21033.059999999998</v>
      </c>
      <c r="WY183" s="266">
        <v>423.6</v>
      </c>
      <c r="WZ183" s="266">
        <v>18701.939999999999</v>
      </c>
      <c r="XA183" s="266">
        <v>337.4</v>
      </c>
      <c r="XB183" s="266">
        <v>14896.21</v>
      </c>
      <c r="XC183" s="266">
        <v>362</v>
      </c>
      <c r="XD183" s="266">
        <v>15982.3</v>
      </c>
      <c r="XE183" s="266">
        <v>171.6</v>
      </c>
      <c r="XF183" s="266">
        <v>7576.14</v>
      </c>
      <c r="XG183" s="266">
        <v>229.4</v>
      </c>
      <c r="XH183" s="266">
        <v>10128.01</v>
      </c>
      <c r="XI183" s="125">
        <v>184</v>
      </c>
      <c r="XJ183" s="125">
        <v>8123.6</v>
      </c>
      <c r="XK183" s="125">
        <v>112.6</v>
      </c>
      <c r="XL183" s="125">
        <v>4971.29</v>
      </c>
      <c r="XM183" s="125">
        <v>135</v>
      </c>
      <c r="XN183" s="125">
        <v>5960.25</v>
      </c>
      <c r="XO183" s="125">
        <v>180.6</v>
      </c>
      <c r="XP183" s="125">
        <v>7971.32</v>
      </c>
      <c r="XQ183" s="125">
        <v>129.19999999999999</v>
      </c>
      <c r="XR183" s="125">
        <v>5704.18</v>
      </c>
      <c r="XS183" s="125">
        <v>70.400000000000006</v>
      </c>
      <c r="XT183" s="125">
        <v>3275.16</v>
      </c>
      <c r="XU183" s="228"/>
      <c r="XV183" s="226"/>
      <c r="XW183" s="226">
        <v>62.5</v>
      </c>
      <c r="XX183" s="208">
        <f>XV183*XW183</f>
        <v>0</v>
      </c>
      <c r="XY183" s="228"/>
      <c r="XZ183" s="226"/>
      <c r="YA183" s="226">
        <v>62.5</v>
      </c>
      <c r="YB183" s="208">
        <f>XZ183*YA183</f>
        <v>0</v>
      </c>
      <c r="YC183" s="228"/>
      <c r="YD183" s="226"/>
      <c r="YE183" s="226">
        <v>62.5</v>
      </c>
      <c r="YF183" s="208">
        <f>YD183*YE183</f>
        <v>0</v>
      </c>
      <c r="YG183" s="228"/>
      <c r="YH183" s="226"/>
      <c r="YI183" s="226">
        <v>62.5</v>
      </c>
      <c r="YJ183" s="208">
        <f>YH183*YI183</f>
        <v>0</v>
      </c>
      <c r="YK183" s="228"/>
      <c r="YL183" s="226"/>
      <c r="YM183" s="226">
        <v>62.5</v>
      </c>
      <c r="YN183" s="208">
        <f>YL183*YM183</f>
        <v>0</v>
      </c>
      <c r="YO183" s="228"/>
      <c r="YP183" s="226"/>
      <c r="YQ183" s="226">
        <v>62.5</v>
      </c>
      <c r="YR183" s="208">
        <f>YP183*YQ183</f>
        <v>0</v>
      </c>
      <c r="YS183" s="228"/>
      <c r="YT183" s="226"/>
      <c r="YU183" s="226">
        <v>62.5</v>
      </c>
      <c r="YV183" s="208">
        <f>YT183*YU183</f>
        <v>0</v>
      </c>
      <c r="YW183" s="228"/>
      <c r="YX183" s="226"/>
      <c r="YY183" s="226">
        <v>62.5</v>
      </c>
      <c r="YZ183" s="208">
        <f>YX183*YY183</f>
        <v>0</v>
      </c>
      <c r="ZA183" s="228"/>
      <c r="ZB183" s="226"/>
      <c r="ZC183" s="226">
        <v>62.5</v>
      </c>
      <c r="ZD183" s="208">
        <f>ZB183*ZC183</f>
        <v>0</v>
      </c>
      <c r="ZE183" s="228"/>
      <c r="ZF183" s="226"/>
      <c r="ZG183" s="226">
        <v>62.5</v>
      </c>
      <c r="ZH183" s="208">
        <f>ZF183*ZG183</f>
        <v>0</v>
      </c>
      <c r="ZI183" s="228"/>
      <c r="ZJ183" s="226"/>
      <c r="ZK183" s="226"/>
      <c r="ZL183" s="208">
        <f>ZJ183*ZK183</f>
        <v>0</v>
      </c>
      <c r="ZM183" s="228"/>
      <c r="ZN183" s="226"/>
      <c r="ZO183" s="226"/>
      <c r="ZP183" s="208">
        <f>ZN183*ZO183</f>
        <v>0</v>
      </c>
      <c r="ZQ183" s="228"/>
      <c r="ZR183" s="226"/>
      <c r="ZS183" s="226"/>
      <c r="ZT183" s="208">
        <f>ZR183*ZS183</f>
        <v>0</v>
      </c>
      <c r="ZU183" s="228"/>
      <c r="ZV183" s="226"/>
      <c r="ZW183" s="226"/>
      <c r="ZX183" s="208">
        <f>ZV183*ZW183</f>
        <v>0</v>
      </c>
      <c r="ZY183" s="228"/>
      <c r="ZZ183" s="226"/>
      <c r="AAA183" s="226"/>
      <c r="AAB183" s="208">
        <f>ZZ183*AAA183</f>
        <v>0</v>
      </c>
      <c r="AAC183" s="228"/>
      <c r="AAD183" s="226"/>
      <c r="AAE183" s="226"/>
      <c r="AAF183" s="208">
        <f>AAD183*AAE183</f>
        <v>0</v>
      </c>
      <c r="AAG183" s="228"/>
      <c r="AAH183" s="226"/>
      <c r="AAI183" s="226"/>
      <c r="AAJ183" s="208">
        <f>AAH183*AAI183</f>
        <v>0</v>
      </c>
      <c r="AAK183" s="228"/>
      <c r="AAL183" s="226"/>
      <c r="AAM183" s="226"/>
      <c r="AAN183" s="208">
        <f>AAL183*AAM183</f>
        <v>0</v>
      </c>
      <c r="AAO183" s="228"/>
      <c r="AAP183" s="226"/>
      <c r="AAQ183" s="226"/>
      <c r="AAR183" s="208">
        <f>AAP183*AAQ183</f>
        <v>0</v>
      </c>
      <c r="AAS183" s="226"/>
      <c r="AAT183" s="226"/>
      <c r="AAU183" s="208">
        <f>AAS183*AAT183</f>
        <v>0</v>
      </c>
      <c r="AAV183" s="226"/>
      <c r="AAW183" s="226"/>
      <c r="AAX183" s="226">
        <f>AAV183*AAW183</f>
        <v>0</v>
      </c>
      <c r="AAY183" s="226"/>
      <c r="AAZ183" s="226">
        <v>62.5</v>
      </c>
      <c r="ABA183" s="226">
        <v>0</v>
      </c>
      <c r="ABB183" s="266"/>
      <c r="ABC183" s="266"/>
      <c r="ABD183" s="266"/>
      <c r="ABE183" s="266"/>
      <c r="ABF183" s="266"/>
      <c r="ABG183" s="266"/>
      <c r="ABH183" s="266"/>
      <c r="ABI183" s="266"/>
      <c r="ABJ183" s="266"/>
      <c r="ABK183" s="266"/>
      <c r="ABL183" s="266"/>
      <c r="ABM183" s="266"/>
      <c r="ABN183" s="266"/>
      <c r="ABO183" s="266"/>
      <c r="ABP183" s="266"/>
      <c r="ABQ183" s="266"/>
      <c r="ABR183" s="266"/>
      <c r="ABS183" s="266"/>
      <c r="ABT183" s="266"/>
      <c r="ABU183" s="266"/>
      <c r="ABV183" s="266"/>
      <c r="ABW183" s="266"/>
      <c r="ABX183" s="266"/>
      <c r="ABY183" s="266"/>
      <c r="ABZ183" s="266"/>
      <c r="ACA183" s="266"/>
      <c r="ACB183" s="266"/>
      <c r="ACC183" s="266"/>
      <c r="ACD183" s="266"/>
      <c r="ACE183" s="266"/>
      <c r="ACF183" s="126"/>
      <c r="ACG183" s="126"/>
      <c r="ACH183" s="126"/>
      <c r="ACI183" s="126"/>
      <c r="ACJ183" s="126"/>
      <c r="ACK183" s="126"/>
      <c r="ACL183" s="126"/>
      <c r="ACM183" s="126"/>
      <c r="ACN183" s="126"/>
      <c r="ACO183" s="126"/>
      <c r="ACP183" s="126"/>
      <c r="ACQ183" s="126"/>
      <c r="ACR183" s="131">
        <v>18188.8</v>
      </c>
      <c r="ACS183" s="228"/>
      <c r="ACT183" s="226">
        <v>50</v>
      </c>
      <c r="ACU183" s="226">
        <f>ACS183*ACT183</f>
        <v>0</v>
      </c>
      <c r="ACV183" s="131">
        <v>0</v>
      </c>
      <c r="ACW183" s="228"/>
      <c r="ACX183" s="226">
        <v>50</v>
      </c>
      <c r="ACY183" s="226">
        <f>ACW183*ACX183</f>
        <v>0</v>
      </c>
      <c r="ACZ183" s="131">
        <v>0</v>
      </c>
      <c r="ADA183" s="228"/>
      <c r="ADB183" s="226">
        <v>50</v>
      </c>
      <c r="ADC183" s="226">
        <f>ADA183*ADB183</f>
        <v>0</v>
      </c>
      <c r="ADD183" s="131">
        <v>0</v>
      </c>
      <c r="ADE183" s="228"/>
      <c r="ADF183" s="226">
        <v>50</v>
      </c>
      <c r="ADG183" s="226">
        <f>ADE183*ADF183</f>
        <v>0</v>
      </c>
      <c r="ADH183" s="131">
        <v>9477.68</v>
      </c>
      <c r="ADI183" s="226"/>
      <c r="ADJ183" s="226">
        <v>50</v>
      </c>
      <c r="ADK183" s="226">
        <f>ADI183*ADJ183</f>
        <v>0</v>
      </c>
      <c r="ADL183" s="131">
        <v>163.12</v>
      </c>
      <c r="ADM183" s="226"/>
      <c r="ADN183" s="226">
        <v>50</v>
      </c>
      <c r="ADO183" s="226">
        <f>ADM183*ADN183</f>
        <v>0</v>
      </c>
      <c r="ADP183" s="131">
        <v>18268.48</v>
      </c>
      <c r="ADQ183" s="226"/>
      <c r="ADR183" s="226">
        <v>50</v>
      </c>
      <c r="ADS183" s="226">
        <f>ADQ183*ADR183</f>
        <v>0</v>
      </c>
      <c r="ADT183" s="131">
        <v>0</v>
      </c>
      <c r="ADU183" s="226"/>
      <c r="ADV183" s="226">
        <v>50</v>
      </c>
      <c r="ADW183" s="226">
        <f>ADU183*ADV183</f>
        <v>0</v>
      </c>
      <c r="ADX183" s="131">
        <v>52.481000000000002</v>
      </c>
      <c r="ADY183" s="226"/>
      <c r="ADZ183" s="226">
        <v>50</v>
      </c>
      <c r="AEA183" s="226">
        <f>ADY183*ADZ183</f>
        <v>0</v>
      </c>
      <c r="AEB183" s="131">
        <v>8240.241</v>
      </c>
      <c r="AEC183" s="226"/>
      <c r="AED183" s="226">
        <v>50</v>
      </c>
      <c r="AEE183" s="226">
        <f>AEC183*AED183</f>
        <v>0</v>
      </c>
      <c r="AEF183" s="131">
        <v>3067.4810000000002</v>
      </c>
      <c r="AEG183" s="226"/>
      <c r="AEH183" s="226">
        <v>50</v>
      </c>
      <c r="AEI183" s="226">
        <f>AEG183*AEH183</f>
        <v>0</v>
      </c>
      <c r="AEJ183" s="131">
        <v>67.600999999999999</v>
      </c>
      <c r="AEK183" s="226"/>
      <c r="AEL183" s="226">
        <v>50</v>
      </c>
      <c r="AEM183" s="226">
        <f>AEK183*AEL183</f>
        <v>0</v>
      </c>
      <c r="AEN183" s="131">
        <v>8378.4</v>
      </c>
      <c r="AEO183" s="226"/>
      <c r="AEP183" s="226">
        <v>50</v>
      </c>
      <c r="AEQ183" s="226">
        <f>AEO183*AEP183</f>
        <v>0</v>
      </c>
      <c r="AER183" s="131">
        <v>372.48099999999999</v>
      </c>
      <c r="AES183" s="226"/>
      <c r="AET183" s="226">
        <v>50</v>
      </c>
      <c r="AEU183" s="226">
        <f>AES183*AET183</f>
        <v>0</v>
      </c>
      <c r="AEV183" s="131">
        <v>9134.0800000000017</v>
      </c>
      <c r="AEW183" s="226"/>
      <c r="AEX183" s="226">
        <v>50</v>
      </c>
      <c r="AEY183" s="226">
        <f>AEW183*AEX183</f>
        <v>0</v>
      </c>
      <c r="AEZ183" s="131">
        <v>0</v>
      </c>
      <c r="AFA183" s="226"/>
      <c r="AFB183" s="226">
        <v>50</v>
      </c>
      <c r="AFC183" s="226">
        <f>AFA183*AFB183</f>
        <v>0</v>
      </c>
      <c r="AFD183" s="131">
        <v>2470.7199999999998</v>
      </c>
      <c r="AFE183" s="226"/>
      <c r="AFF183" s="226">
        <v>50</v>
      </c>
      <c r="AFG183" s="226">
        <f>AFE183*AFF183</f>
        <v>0</v>
      </c>
      <c r="AFH183" s="131">
        <v>614.72</v>
      </c>
      <c r="AFI183" s="226"/>
      <c r="AFJ183" s="226">
        <v>50</v>
      </c>
      <c r="AFK183" s="226">
        <f>AFI183*AFJ183</f>
        <v>0</v>
      </c>
      <c r="AFL183" s="131">
        <v>3391.674</v>
      </c>
      <c r="AFM183" s="226"/>
      <c r="AFN183" s="226">
        <v>50</v>
      </c>
      <c r="AFO183" s="226">
        <f>AFM183*AFN183</f>
        <v>0</v>
      </c>
      <c r="AFP183" s="226">
        <v>8000</v>
      </c>
      <c r="AFQ183" s="226">
        <v>50</v>
      </c>
      <c r="AFR183" s="226">
        <f>AFP183*AFQ183</f>
        <v>400000</v>
      </c>
      <c r="AFS183" s="226"/>
      <c r="AFT183" s="226">
        <v>45.021348283381514</v>
      </c>
      <c r="AFU183" s="226">
        <f>AFS183*AFT183</f>
        <v>0</v>
      </c>
      <c r="AFV183" s="226"/>
      <c r="AFW183" s="226">
        <v>49.346087451440475</v>
      </c>
      <c r="AFX183" s="226">
        <v>0</v>
      </c>
      <c r="AFY183" s="266">
        <v>0</v>
      </c>
      <c r="AFZ183" s="266">
        <v>0</v>
      </c>
      <c r="AGA183" s="266">
        <v>0</v>
      </c>
      <c r="AGB183" s="266">
        <v>0</v>
      </c>
      <c r="AGC183" s="266">
        <v>0</v>
      </c>
      <c r="AGD183" s="266">
        <v>0</v>
      </c>
      <c r="AGE183" s="266">
        <v>0</v>
      </c>
      <c r="AGF183" s="266">
        <v>0</v>
      </c>
      <c r="AGG183" s="266">
        <v>0</v>
      </c>
      <c r="AGH183" s="266">
        <v>0</v>
      </c>
      <c r="AGI183" s="266">
        <v>19.2</v>
      </c>
      <c r="AGJ183" s="266">
        <v>983.04</v>
      </c>
      <c r="AGK183" s="266">
        <v>32</v>
      </c>
      <c r="AGL183" s="266">
        <v>1600</v>
      </c>
      <c r="AGM183" s="266">
        <v>0</v>
      </c>
      <c r="AGN183" s="266">
        <v>0</v>
      </c>
      <c r="AGO183" s="266">
        <v>0</v>
      </c>
      <c r="AGP183" s="266">
        <v>0</v>
      </c>
      <c r="AGQ183" s="266">
        <v>0</v>
      </c>
      <c r="AGR183" s="266">
        <v>0</v>
      </c>
      <c r="AGS183" s="266">
        <v>18188.8</v>
      </c>
      <c r="AGT183" s="266">
        <v>818496</v>
      </c>
      <c r="AGU183" s="266">
        <v>0</v>
      </c>
      <c r="AGV183" s="266">
        <v>0</v>
      </c>
      <c r="AGW183" s="266">
        <v>0</v>
      </c>
      <c r="AGX183" s="266">
        <v>0</v>
      </c>
      <c r="AGY183" s="266">
        <v>0</v>
      </c>
      <c r="AGZ183" s="266">
        <v>0</v>
      </c>
      <c r="AHA183" s="266">
        <v>9477.68</v>
      </c>
      <c r="AHB183" s="266">
        <v>408053.44</v>
      </c>
      <c r="AHC183" s="126">
        <v>163.12</v>
      </c>
      <c r="AHD183" s="126">
        <v>8898.7599999999984</v>
      </c>
      <c r="AHE183" s="126">
        <v>18268.48</v>
      </c>
      <c r="AHF183" s="126">
        <v>858895.03999999992</v>
      </c>
      <c r="AHG183" s="126">
        <v>0</v>
      </c>
      <c r="AHH183" s="126">
        <v>0</v>
      </c>
      <c r="AHI183" s="126">
        <v>52.481000000000002</v>
      </c>
      <c r="AHJ183" s="126">
        <v>2357.44</v>
      </c>
      <c r="AHK183" s="126">
        <v>8240.241</v>
      </c>
      <c r="AHL183" s="126">
        <v>370986.75999999995</v>
      </c>
      <c r="AHM183" s="126">
        <v>3067.4810000000002</v>
      </c>
      <c r="AHN183" s="126">
        <v>156133.94</v>
      </c>
      <c r="AHO183" s="131">
        <f t="shared" si="3063"/>
        <v>114154.00000000004</v>
      </c>
      <c r="AHP183" s="127">
        <f t="shared" si="3064"/>
        <v>0</v>
      </c>
      <c r="AHQ183" s="127">
        <f t="shared" si="3065"/>
        <v>0</v>
      </c>
      <c r="AHR183" s="131">
        <f t="shared" si="3066"/>
        <v>150079.6</v>
      </c>
      <c r="AHS183" s="127">
        <f t="shared" si="3067"/>
        <v>0</v>
      </c>
      <c r="AHT183" s="127">
        <f t="shared" si="4171"/>
        <v>0</v>
      </c>
      <c r="AHU183" s="131">
        <f t="shared" si="4172"/>
        <v>150079.6</v>
      </c>
      <c r="AHV183" s="127">
        <f t="shared" si="4173"/>
        <v>0</v>
      </c>
      <c r="AHW183" s="127">
        <f t="shared" si="4174"/>
        <v>0</v>
      </c>
      <c r="AHX183" s="131">
        <v>163193.20000000001</v>
      </c>
      <c r="AHY183" s="127">
        <f t="shared" si="4175"/>
        <v>0</v>
      </c>
      <c r="AHZ183" s="127">
        <f t="shared" si="3762"/>
        <v>0</v>
      </c>
      <c r="AIA183" s="131">
        <f t="shared" si="3327"/>
        <v>244124.68</v>
      </c>
      <c r="AIB183" s="127">
        <f t="shared" si="3328"/>
        <v>0</v>
      </c>
      <c r="AIC183" s="127">
        <f t="shared" si="3329"/>
        <v>0</v>
      </c>
      <c r="AID183" s="131">
        <f t="shared" si="3330"/>
        <v>198232.91999999998</v>
      </c>
      <c r="AIE183" s="127">
        <f t="shared" si="3331"/>
        <v>50450</v>
      </c>
      <c r="AIF183" s="127">
        <f t="shared" si="3332"/>
        <v>2520250</v>
      </c>
      <c r="AIG183" s="131">
        <f t="shared" si="3333"/>
        <v>138963.48000000001</v>
      </c>
      <c r="AIH183" s="127">
        <f t="shared" si="3334"/>
        <v>84510</v>
      </c>
      <c r="AII183" s="127">
        <f t="shared" si="3335"/>
        <v>4390950</v>
      </c>
      <c r="AIJ183" s="131">
        <f t="shared" si="3336"/>
        <v>105194</v>
      </c>
      <c r="AIK183" s="127">
        <f t="shared" si="3337"/>
        <v>120500</v>
      </c>
      <c r="AIL183" s="127">
        <f t="shared" si="4011"/>
        <v>6502075</v>
      </c>
      <c r="AIM183" s="131">
        <f t="shared" si="4048"/>
        <v>79697.881000000008</v>
      </c>
      <c r="AIN183" s="127">
        <f t="shared" si="4049"/>
        <v>110600</v>
      </c>
      <c r="AIO183" s="127">
        <f t="shared" si="4050"/>
        <v>5966490</v>
      </c>
      <c r="AIP183" s="131">
        <f t="shared" si="4051"/>
        <v>370545.84100000001</v>
      </c>
      <c r="AIQ183" s="127">
        <f t="shared" si="4052"/>
        <v>110450</v>
      </c>
      <c r="AIR183" s="127">
        <f t="shared" si="4176"/>
        <v>5398867.5</v>
      </c>
      <c r="AIS183" s="131">
        <f>AT183+FU183+KR183+PO183+UL183+ZI183+AEF183</f>
        <v>259481.08100000001</v>
      </c>
      <c r="AIT183" s="127">
        <f>AU183+FV183+KS183+PP183+UM183+ZJ183+AEG183</f>
        <v>156450</v>
      </c>
      <c r="AIU183" s="127">
        <f t="shared" si="5420"/>
        <v>7648267.5</v>
      </c>
      <c r="AIV183" s="131">
        <f t="shared" si="5420"/>
        <v>203426.80099999998</v>
      </c>
      <c r="AIW183" s="127">
        <f t="shared" si="5420"/>
        <v>129450</v>
      </c>
      <c r="AIX183" s="127">
        <f t="shared" si="5421"/>
        <v>6327967.5</v>
      </c>
      <c r="AIY183" s="131">
        <f t="shared" si="5421"/>
        <v>204083.39999999997</v>
      </c>
      <c r="AIZ183" s="127">
        <f t="shared" si="5421"/>
        <v>114550</v>
      </c>
      <c r="AJA183" s="127">
        <f t="shared" si="5422"/>
        <v>5598244.5</v>
      </c>
      <c r="AJB183" s="131">
        <f t="shared" si="5422"/>
        <v>229936.68100000001</v>
      </c>
      <c r="AJC183" s="127">
        <f t="shared" si="5422"/>
        <v>132550</v>
      </c>
      <c r="AJD183" s="127">
        <f t="shared" si="5423"/>
        <v>6190684.5</v>
      </c>
      <c r="AJE183" s="131">
        <f t="shared" si="5423"/>
        <v>262566.28000000003</v>
      </c>
      <c r="AJF183" s="127">
        <f t="shared" si="5423"/>
        <v>150240</v>
      </c>
      <c r="AJG183" s="127">
        <f t="shared" si="5424"/>
        <v>7018317.5999999996</v>
      </c>
      <c r="AJH183" s="131">
        <f t="shared" si="5424"/>
        <v>0</v>
      </c>
      <c r="AJI183" s="127">
        <f t="shared" si="5424"/>
        <v>150240</v>
      </c>
      <c r="AJJ183" s="127">
        <f t="shared" si="5425"/>
        <v>7103817.5999999996</v>
      </c>
      <c r="AJK183" s="131">
        <f t="shared" si="5425"/>
        <v>167053.13199999998</v>
      </c>
      <c r="AJL183" s="127">
        <f t="shared" si="5425"/>
        <v>180150</v>
      </c>
      <c r="AJM183" s="127">
        <f t="shared" si="5426"/>
        <v>7768048.5</v>
      </c>
      <c r="AJN183" s="131">
        <f t="shared" si="5426"/>
        <v>147872.28</v>
      </c>
      <c r="AJO183" s="127">
        <f t="shared" si="5426"/>
        <v>60150</v>
      </c>
      <c r="AJP183" s="127">
        <f t="shared" si="5427"/>
        <v>2916448.5</v>
      </c>
      <c r="AJQ183" s="131">
        <f t="shared" si="5427"/>
        <v>145682.63699999999</v>
      </c>
      <c r="AJR183" s="127">
        <f t="shared" si="5427"/>
        <v>170150</v>
      </c>
      <c r="AJS183" s="127">
        <f>CC183+HD183+MA183+QX183+VU183+AAR183+AFO183</f>
        <v>8251621</v>
      </c>
      <c r="AJT183" s="127">
        <f>CD183+HE183+MB183+QY183+VV183+AAS183+AFP183</f>
        <v>128130</v>
      </c>
      <c r="AJU183" s="127">
        <f>CF183+HG183+MD183+RA183+VX183+AAU183+AFR183</f>
        <v>6227592</v>
      </c>
      <c r="AJV183" s="127">
        <f>CG183+HH183+ME183+RB183+VY183+AAV183+AFS183</f>
        <v>250130</v>
      </c>
      <c r="AJW183" s="127">
        <f>CI183+HJ183+MG183+RD183+WA183+AAX183+AFU183</f>
        <v>12130739.5</v>
      </c>
      <c r="AJX183" s="127">
        <v>300090</v>
      </c>
      <c r="AJY183" s="127">
        <v>14264561.770438295</v>
      </c>
      <c r="AJZ183" s="128">
        <f t="shared" si="3073"/>
        <v>0</v>
      </c>
      <c r="AKA183" s="128">
        <f t="shared" si="3074"/>
        <v>0</v>
      </c>
      <c r="AKB183" s="128">
        <v>0</v>
      </c>
      <c r="AKC183" s="128">
        <v>0</v>
      </c>
      <c r="AKD183" s="128">
        <v>5990.4</v>
      </c>
      <c r="AKE183" s="128">
        <v>315187.20000000001</v>
      </c>
      <c r="AKF183" s="128">
        <f t="shared" si="4177"/>
        <v>54372</v>
      </c>
      <c r="AKG183" s="128">
        <f t="shared" si="4178"/>
        <v>2830926.8799999994</v>
      </c>
      <c r="AKH183" s="128">
        <f t="shared" si="4179"/>
        <v>79268.800000000003</v>
      </c>
      <c r="AKI183" s="128">
        <f>CV183+HW183+MT183+RQ183+WN183+ABK183+AGH183</f>
        <v>3991616.96</v>
      </c>
      <c r="AKJ183" s="128">
        <v>166960.79999999999</v>
      </c>
      <c r="AKK183" s="128">
        <v>8352421.9199999999</v>
      </c>
      <c r="AKL183" s="128">
        <f t="shared" si="3996"/>
        <v>78699.599999999991</v>
      </c>
      <c r="AKM183" s="128">
        <f t="shared" si="4722"/>
        <v>4000780</v>
      </c>
      <c r="AKN183" s="128">
        <f t="shared" si="4328"/>
        <v>96230.8</v>
      </c>
      <c r="AKO183" s="128">
        <f>SUM(DB183,IC183,MZ183,RW183,WT183,ABQ183,AGN183)</f>
        <v>4984657.04</v>
      </c>
      <c r="AKP183" s="128">
        <f t="shared" si="4180"/>
        <v>87123</v>
      </c>
      <c r="AKQ183" s="128">
        <f t="shared" si="4181"/>
        <v>4364728.54</v>
      </c>
      <c r="AKR183" s="128">
        <f t="shared" si="4182"/>
        <v>124498</v>
      </c>
      <c r="AKS183" s="128">
        <f t="shared" si="4183"/>
        <v>6010226.8200000003</v>
      </c>
      <c r="AKT183" s="128">
        <f t="shared" si="5428"/>
        <v>114154.00000000004</v>
      </c>
      <c r="AKU183" s="128">
        <f t="shared" si="5428"/>
        <v>5552609.1399999997</v>
      </c>
      <c r="AKV183" s="128">
        <f t="shared" si="5428"/>
        <v>95990.599999999991</v>
      </c>
      <c r="AKW183" s="128">
        <f t="shared" si="5428"/>
        <v>4756853.01</v>
      </c>
      <c r="AKX183" s="128">
        <f t="shared" si="5428"/>
        <v>150079.6</v>
      </c>
      <c r="AKY183" s="128">
        <f t="shared" si="5428"/>
        <v>7336949.9799999995</v>
      </c>
      <c r="AKZ183" s="128">
        <f t="shared" si="5428"/>
        <v>163193.20000000001</v>
      </c>
      <c r="ALA183" s="128">
        <f t="shared" si="5428"/>
        <v>7981517.580000001</v>
      </c>
      <c r="ALB183" s="128">
        <f t="shared" si="5428"/>
        <v>244124.68</v>
      </c>
      <c r="ALC183" s="128">
        <f t="shared" si="5428"/>
        <v>11371330.93</v>
      </c>
      <c r="ALD183" s="128">
        <f t="shared" si="5428"/>
        <v>198232.91999999998</v>
      </c>
      <c r="ALE183" s="128">
        <f t="shared" si="5428"/>
        <v>8957110.6999999993</v>
      </c>
      <c r="ALF183" s="128">
        <f t="shared" si="5428"/>
        <v>138963.48000000001</v>
      </c>
      <c r="ALG183" s="128">
        <f t="shared" si="5428"/>
        <v>6777374.8100000005</v>
      </c>
      <c r="ALH183" s="128">
        <f t="shared" si="5428"/>
        <v>105194</v>
      </c>
      <c r="ALI183" s="128">
        <f t="shared" si="5429"/>
        <v>5333490.01</v>
      </c>
      <c r="ALJ183" s="128">
        <f t="shared" si="5429"/>
        <v>79697.881000000008</v>
      </c>
      <c r="ALK183" s="128">
        <f t="shared" si="5429"/>
        <v>4291715.9600000009</v>
      </c>
      <c r="ALL183" s="128">
        <f>DZ183+IY183+NV183+SS183+XP183+ACM183+AHJ183</f>
        <v>4291715.9600000009</v>
      </c>
      <c r="ALM183" s="128">
        <v>370545.84100000001</v>
      </c>
      <c r="ALN183" s="128">
        <v>17968538.700000003</v>
      </c>
      <c r="ALO183" s="128">
        <v>17968538.700000003</v>
      </c>
      <c r="ALP183" s="128">
        <v>259481.08100000001</v>
      </c>
      <c r="ALQ183" s="128">
        <v>12479129.9</v>
      </c>
      <c r="ALR183" s="128">
        <v>12479129.9</v>
      </c>
    </row>
    <row r="184" spans="1:1006" s="118" customFormat="1" ht="18" customHeight="1" outlineLevel="1" x14ac:dyDescent="0.25">
      <c r="A184" s="121"/>
      <c r="B184" s="121"/>
      <c r="C184" s="294" t="s">
        <v>415</v>
      </c>
      <c r="D184" s="180">
        <v>1960000</v>
      </c>
      <c r="E184" s="232">
        <f>SUM(E185:E195)</f>
        <v>2414250</v>
      </c>
      <c r="F184" s="232">
        <v>211779</v>
      </c>
      <c r="G184" s="232">
        <f>SUM(G185:G195)</f>
        <v>212500</v>
      </c>
      <c r="H184" s="232"/>
      <c r="I184" s="232">
        <f>SUM(I185:I195)</f>
        <v>7658025</v>
      </c>
      <c r="J184" s="232">
        <v>49396</v>
      </c>
      <c r="K184" s="232">
        <f>SUM(K185:K195)</f>
        <v>300500</v>
      </c>
      <c r="L184" s="232"/>
      <c r="M184" s="232">
        <f>SUM(M185:M195)</f>
        <v>10826025</v>
      </c>
      <c r="N184" s="232">
        <v>49396</v>
      </c>
      <c r="O184" s="232">
        <f>SUM(O185:O195)</f>
        <v>340500</v>
      </c>
      <c r="P184" s="232"/>
      <c r="Q184" s="232">
        <f>SUM(Q185:Q195)</f>
        <v>12177625</v>
      </c>
      <c r="R184" s="232">
        <f t="shared" ref="R184:CC184" si="5430">SUM(R185:R195)</f>
        <v>309704</v>
      </c>
      <c r="S184" s="232">
        <f t="shared" si="5430"/>
        <v>160500</v>
      </c>
      <c r="T184" s="232">
        <f t="shared" si="5430"/>
        <v>253.94</v>
      </c>
      <c r="U184" s="232">
        <f t="shared" si="5430"/>
        <v>5946025</v>
      </c>
      <c r="V184" s="232">
        <f t="shared" si="5430"/>
        <v>592422</v>
      </c>
      <c r="W184" s="232">
        <f t="shared" si="5430"/>
        <v>140500</v>
      </c>
      <c r="X184" s="232">
        <f t="shared" si="5430"/>
        <v>253.94</v>
      </c>
      <c r="Y184" s="232">
        <f t="shared" si="5430"/>
        <v>5206025</v>
      </c>
      <c r="Z184" s="232">
        <f t="shared" si="5430"/>
        <v>464064</v>
      </c>
      <c r="AA184" s="232">
        <f t="shared" si="5430"/>
        <v>300500</v>
      </c>
      <c r="AB184" s="232">
        <f t="shared" si="5430"/>
        <v>252.94</v>
      </c>
      <c r="AC184" s="232">
        <f t="shared" si="5430"/>
        <v>10826025</v>
      </c>
      <c r="AD184" s="232">
        <f t="shared" si="5430"/>
        <v>204450</v>
      </c>
      <c r="AE184" s="232">
        <f t="shared" si="5430"/>
        <v>161000</v>
      </c>
      <c r="AF184" s="232">
        <f t="shared" si="5430"/>
        <v>253.94</v>
      </c>
      <c r="AG184" s="232">
        <f t="shared" si="5430"/>
        <v>5972050</v>
      </c>
      <c r="AH184" s="232">
        <f t="shared" si="5430"/>
        <v>77555.001000000004</v>
      </c>
      <c r="AI184" s="232">
        <f t="shared" si="5430"/>
        <v>291000</v>
      </c>
      <c r="AJ184" s="232">
        <f t="shared" si="5430"/>
        <v>252.44</v>
      </c>
      <c r="AK184" s="232">
        <f t="shared" si="5430"/>
        <v>10347050</v>
      </c>
      <c r="AL184" s="232">
        <f t="shared" si="5430"/>
        <v>65385.002</v>
      </c>
      <c r="AM184" s="232">
        <f t="shared" si="5430"/>
        <v>291000</v>
      </c>
      <c r="AN184" s="232">
        <f t="shared" si="5430"/>
        <v>252.44</v>
      </c>
      <c r="AO184" s="232">
        <f t="shared" si="5430"/>
        <v>10347050</v>
      </c>
      <c r="AP184" s="232">
        <f t="shared" si="5430"/>
        <v>174076.00099999999</v>
      </c>
      <c r="AQ184" s="232">
        <f t="shared" si="5430"/>
        <v>285000</v>
      </c>
      <c r="AR184" s="232">
        <f t="shared" si="5430"/>
        <v>261.08999999999997</v>
      </c>
      <c r="AS184" s="232">
        <f t="shared" si="5430"/>
        <v>10161000</v>
      </c>
      <c r="AT184" s="232">
        <f t="shared" si="5430"/>
        <v>162649.00099999999</v>
      </c>
      <c r="AU184" s="232">
        <f t="shared" si="5430"/>
        <v>116000</v>
      </c>
      <c r="AV184" s="232">
        <f t="shared" si="5430"/>
        <v>261.89</v>
      </c>
      <c r="AW184" s="232">
        <f t="shared" si="5430"/>
        <v>4326000</v>
      </c>
      <c r="AX184" s="232">
        <f t="shared" si="5430"/>
        <v>115008.001</v>
      </c>
      <c r="AY184" s="232">
        <f t="shared" si="5430"/>
        <v>210000</v>
      </c>
      <c r="AZ184" s="232">
        <f t="shared" si="5430"/>
        <v>261.89</v>
      </c>
      <c r="BA184" s="232">
        <f t="shared" si="5430"/>
        <v>7810000</v>
      </c>
      <c r="BB184" s="232">
        <f t="shared" si="5430"/>
        <v>121833</v>
      </c>
      <c r="BC184" s="232">
        <f t="shared" si="5430"/>
        <v>240000</v>
      </c>
      <c r="BD184" s="232">
        <f t="shared" si="5430"/>
        <v>255.21999999999997</v>
      </c>
      <c r="BE184" s="232">
        <f t="shared" si="5430"/>
        <v>8577550</v>
      </c>
      <c r="BF184" s="232">
        <f t="shared" si="5430"/>
        <v>165658.00099999999</v>
      </c>
      <c r="BG184" s="232">
        <f t="shared" si="5430"/>
        <v>235000</v>
      </c>
      <c r="BH184" s="232">
        <f t="shared" si="5430"/>
        <v>255.22000000000003</v>
      </c>
      <c r="BI184" s="232">
        <f t="shared" si="5430"/>
        <v>8562900</v>
      </c>
      <c r="BJ184" s="232">
        <f t="shared" si="5430"/>
        <v>196768.00099999999</v>
      </c>
      <c r="BK184" s="232">
        <f t="shared" si="5430"/>
        <v>361000</v>
      </c>
      <c r="BL184" s="232">
        <f t="shared" si="5430"/>
        <v>255.22000000000003</v>
      </c>
      <c r="BM184" s="232">
        <f t="shared" si="5430"/>
        <v>13214579.999999998</v>
      </c>
      <c r="BN184" s="232">
        <f t="shared" si="5430"/>
        <v>95330.001000000004</v>
      </c>
      <c r="BO184" s="232">
        <f t="shared" si="5430"/>
        <v>356000</v>
      </c>
      <c r="BP184" s="232">
        <f t="shared" si="5430"/>
        <v>257.91000000000003</v>
      </c>
      <c r="BQ184" s="232">
        <f t="shared" si="5430"/>
        <v>12959319.999999998</v>
      </c>
      <c r="BR184" s="232">
        <f t="shared" si="5430"/>
        <v>90014.001000000004</v>
      </c>
      <c r="BS184" s="232">
        <f t="shared" si="5430"/>
        <v>266000</v>
      </c>
      <c r="BT184" s="232">
        <f t="shared" si="5430"/>
        <v>254.93</v>
      </c>
      <c r="BU184" s="232">
        <f t="shared" si="5430"/>
        <v>8940020</v>
      </c>
      <c r="BV184" s="232">
        <f t="shared" si="5430"/>
        <v>95956.982999999993</v>
      </c>
      <c r="BW184" s="232">
        <f t="shared" si="5430"/>
        <v>356000</v>
      </c>
      <c r="BX184" s="232">
        <f t="shared" si="5430"/>
        <v>257.67</v>
      </c>
      <c r="BY184" s="232">
        <f t="shared" si="5430"/>
        <v>12875320</v>
      </c>
      <c r="BZ184" s="232">
        <f t="shared" si="5430"/>
        <v>40970.812999999995</v>
      </c>
      <c r="CA184" s="232">
        <f t="shared" si="5430"/>
        <v>86000</v>
      </c>
      <c r="CB184" s="232">
        <f t="shared" si="5430"/>
        <v>257.67</v>
      </c>
      <c r="CC184" s="232">
        <f t="shared" si="5430"/>
        <v>3206620</v>
      </c>
      <c r="CD184" s="232">
        <f t="shared" ref="CD184:EP184" si="5431">SUM(CD185:CD195)</f>
        <v>173000</v>
      </c>
      <c r="CE184" s="232">
        <f t="shared" si="5431"/>
        <v>257.67</v>
      </c>
      <c r="CF184" s="232">
        <f t="shared" si="5431"/>
        <v>6258610</v>
      </c>
      <c r="CG184" s="232">
        <f t="shared" si="5431"/>
        <v>183000</v>
      </c>
      <c r="CH184" s="232">
        <f t="shared" si="5431"/>
        <v>252.36</v>
      </c>
      <c r="CI184" s="232">
        <f t="shared" si="5431"/>
        <v>5660910</v>
      </c>
      <c r="CJ184" s="232">
        <f t="shared" si="5431"/>
        <v>230000</v>
      </c>
      <c r="CK184" s="232">
        <f t="shared" si="5431"/>
        <v>266.27028211318418</v>
      </c>
      <c r="CL184" s="232">
        <f t="shared" si="5431"/>
        <v>7610764.8860323578</v>
      </c>
      <c r="CM184" s="232">
        <v>255714</v>
      </c>
      <c r="CN184" s="232">
        <v>9242648</v>
      </c>
      <c r="CO184" s="232">
        <v>199104</v>
      </c>
      <c r="CP184" s="232">
        <v>7212951.8399999999</v>
      </c>
      <c r="CQ184" s="232">
        <v>126508</v>
      </c>
      <c r="CR184" s="232">
        <v>4763812</v>
      </c>
      <c r="CS184" s="232">
        <f t="shared" si="5431"/>
        <v>321160</v>
      </c>
      <c r="CT184" s="232">
        <f t="shared" si="5431"/>
        <v>11454166</v>
      </c>
      <c r="CU184" s="232">
        <f t="shared" si="5431"/>
        <v>87612</v>
      </c>
      <c r="CV184" s="232">
        <f t="shared" si="5431"/>
        <v>3237122.4</v>
      </c>
      <c r="CW184" s="232">
        <f t="shared" si="5431"/>
        <v>255792</v>
      </c>
      <c r="CX184" s="232">
        <f t="shared" si="5431"/>
        <v>9325219.1999999993</v>
      </c>
      <c r="CY184" s="232">
        <f t="shared" si="5431"/>
        <v>253104</v>
      </c>
      <c r="CZ184" s="232">
        <f t="shared" si="5431"/>
        <v>9192732</v>
      </c>
      <c r="DA184" s="232">
        <f t="shared" si="5431"/>
        <v>288438</v>
      </c>
      <c r="DB184" s="232">
        <f t="shared" si="5431"/>
        <v>10271970</v>
      </c>
      <c r="DC184" s="232">
        <f t="shared" si="5431"/>
        <v>228799</v>
      </c>
      <c r="DD184" s="232">
        <f t="shared" si="5431"/>
        <v>8162463</v>
      </c>
      <c r="DE184" s="232">
        <f t="shared" si="5431"/>
        <v>220944</v>
      </c>
      <c r="DF184" s="232">
        <f t="shared" si="5431"/>
        <v>7736652</v>
      </c>
      <c r="DG184" s="232">
        <f t="shared" si="5431"/>
        <v>211779</v>
      </c>
      <c r="DH184" s="232">
        <f t="shared" si="5431"/>
        <v>7525925</v>
      </c>
      <c r="DI184" s="232">
        <f t="shared" si="5431"/>
        <v>113484</v>
      </c>
      <c r="DJ184" s="232">
        <f t="shared" si="5431"/>
        <v>4211785.5999999996</v>
      </c>
      <c r="DK184" s="232">
        <f t="shared" si="5431"/>
        <v>49396</v>
      </c>
      <c r="DL184" s="232">
        <f t="shared" si="5431"/>
        <v>1874458</v>
      </c>
      <c r="DM184" s="232">
        <f t="shared" si="5431"/>
        <v>309704</v>
      </c>
      <c r="DN184" s="232">
        <f t="shared" si="5431"/>
        <v>11235712</v>
      </c>
      <c r="DO184" s="232">
        <f t="shared" si="5431"/>
        <v>592422</v>
      </c>
      <c r="DP184" s="232">
        <f t="shared" si="5431"/>
        <v>20609784</v>
      </c>
      <c r="DQ184" s="232">
        <f t="shared" si="5431"/>
        <v>464064</v>
      </c>
      <c r="DR184" s="232">
        <f t="shared" si="5431"/>
        <v>16079448</v>
      </c>
      <c r="DS184" s="232">
        <f t="shared" si="5431"/>
        <v>204450</v>
      </c>
      <c r="DT184" s="232">
        <f t="shared" si="5431"/>
        <v>6614614</v>
      </c>
      <c r="DU184" s="232">
        <f t="shared" si="5431"/>
        <v>77555.001000000004</v>
      </c>
      <c r="DV184" s="232">
        <f t="shared" si="5431"/>
        <v>2955873</v>
      </c>
      <c r="DW184" s="232">
        <f t="shared" si="5431"/>
        <v>2955873</v>
      </c>
      <c r="DX184" s="232">
        <f t="shared" si="5431"/>
        <v>65385.002</v>
      </c>
      <c r="DY184" s="232">
        <f t="shared" si="5431"/>
        <v>2805520.6</v>
      </c>
      <c r="DZ184" s="232">
        <f t="shared" si="5431"/>
        <v>2805520.6</v>
      </c>
      <c r="EA184" s="232">
        <f t="shared" si="5431"/>
        <v>174076.00099999999</v>
      </c>
      <c r="EB184" s="232">
        <f t="shared" si="5431"/>
        <v>6267970</v>
      </c>
      <c r="EC184" s="232">
        <f t="shared" si="5431"/>
        <v>6267970</v>
      </c>
      <c r="ED184" s="232">
        <f t="shared" si="5431"/>
        <v>162649.00099999999</v>
      </c>
      <c r="EE184" s="232">
        <f t="shared" si="5431"/>
        <v>5758009</v>
      </c>
      <c r="EF184" s="232">
        <f t="shared" si="5431"/>
        <v>5758009</v>
      </c>
      <c r="EG184" s="232">
        <v>255059.40800000002</v>
      </c>
      <c r="EH184" s="232">
        <f t="shared" si="5431"/>
        <v>298000</v>
      </c>
      <c r="EI184" s="232"/>
      <c r="EJ184" s="232">
        <f>SUM(EJ185:EJ195)</f>
        <v>9646900</v>
      </c>
      <c r="EK184" s="232">
        <f t="shared" ref="EK184:EL184" si="5432">SUM(EK185:EK195)</f>
        <v>453828.50900000002</v>
      </c>
      <c r="EL184" s="232">
        <f t="shared" si="5432"/>
        <v>311000</v>
      </c>
      <c r="EM184" s="232"/>
      <c r="EN184" s="232">
        <f>SUM(EN185:EN195)</f>
        <v>10112300</v>
      </c>
      <c r="EO184" s="232">
        <f t="shared" si="5431"/>
        <v>453828.50900000002</v>
      </c>
      <c r="EP184" s="232">
        <f t="shared" si="5431"/>
        <v>319700</v>
      </c>
      <c r="EQ184" s="232"/>
      <c r="ER184" s="232">
        <f>SUM(ER185:ER195)</f>
        <v>10329940</v>
      </c>
      <c r="ES184" s="232">
        <f t="shared" ref="ES184:HD184" si="5433">SUM(ES185:ES195)</f>
        <v>401754.8</v>
      </c>
      <c r="ET184" s="232">
        <f t="shared" si="5433"/>
        <v>330000</v>
      </c>
      <c r="EU184" s="232">
        <f t="shared" si="5433"/>
        <v>186.04000000000002</v>
      </c>
      <c r="EV184" s="232">
        <f t="shared" si="5433"/>
        <v>10637400</v>
      </c>
      <c r="EW184" s="232">
        <f t="shared" si="5433"/>
        <v>160240.32000000001</v>
      </c>
      <c r="EX184" s="232">
        <f t="shared" si="5433"/>
        <v>120000</v>
      </c>
      <c r="EY184" s="232">
        <f t="shared" si="5433"/>
        <v>186.24</v>
      </c>
      <c r="EZ184" s="232">
        <f t="shared" si="5433"/>
        <v>3851600</v>
      </c>
      <c r="FA184" s="232">
        <f t="shared" si="5433"/>
        <v>109865.32</v>
      </c>
      <c r="FB184" s="232">
        <f t="shared" si="5433"/>
        <v>290000</v>
      </c>
      <c r="FC184" s="232">
        <f t="shared" si="5433"/>
        <v>185.04000000000002</v>
      </c>
      <c r="FD184" s="232">
        <f t="shared" si="5433"/>
        <v>9359400</v>
      </c>
      <c r="FE184" s="232">
        <f t="shared" si="5433"/>
        <v>134768</v>
      </c>
      <c r="FF184" s="232">
        <f t="shared" si="5433"/>
        <v>205000</v>
      </c>
      <c r="FG184" s="232">
        <f t="shared" si="5433"/>
        <v>185.04000000000002</v>
      </c>
      <c r="FH184" s="232">
        <f t="shared" si="5433"/>
        <v>6628600</v>
      </c>
      <c r="FI184" s="232">
        <f t="shared" si="5433"/>
        <v>517009.44</v>
      </c>
      <c r="FJ184" s="232">
        <f t="shared" si="5433"/>
        <v>310000</v>
      </c>
      <c r="FK184" s="232">
        <f t="shared" si="5433"/>
        <v>189.42000000000002</v>
      </c>
      <c r="FL184" s="232">
        <f t="shared" si="5433"/>
        <v>10018400</v>
      </c>
      <c r="FM184" s="232">
        <f t="shared" si="5433"/>
        <v>417960.20400000003</v>
      </c>
      <c r="FN184" s="232">
        <f t="shared" si="5433"/>
        <v>220000</v>
      </c>
      <c r="FO184" s="232">
        <f t="shared" si="5433"/>
        <v>189.42000000000002</v>
      </c>
      <c r="FP184" s="232">
        <f t="shared" si="5433"/>
        <v>7085400</v>
      </c>
      <c r="FQ184" s="232">
        <f t="shared" si="5433"/>
        <v>125758.296</v>
      </c>
      <c r="FR184" s="232">
        <f t="shared" si="5433"/>
        <v>250000</v>
      </c>
      <c r="FS184" s="232">
        <f t="shared" si="5433"/>
        <v>188.6</v>
      </c>
      <c r="FT184" s="232">
        <f t="shared" si="5433"/>
        <v>8017200</v>
      </c>
      <c r="FU184" s="232">
        <f t="shared" si="5433"/>
        <v>263966.08000000002</v>
      </c>
      <c r="FV184" s="232">
        <f t="shared" si="5433"/>
        <v>240000</v>
      </c>
      <c r="FW184" s="232">
        <f t="shared" si="5433"/>
        <v>188.6</v>
      </c>
      <c r="FX184" s="232">
        <f t="shared" si="5433"/>
        <v>7690200</v>
      </c>
      <c r="FY184" s="232">
        <f t="shared" si="5433"/>
        <v>323633.59999999998</v>
      </c>
      <c r="FZ184" s="232">
        <f t="shared" si="5433"/>
        <v>240000</v>
      </c>
      <c r="GA184" s="232">
        <f t="shared" si="5433"/>
        <v>188.6</v>
      </c>
      <c r="GB184" s="232">
        <f t="shared" si="5433"/>
        <v>7732800</v>
      </c>
      <c r="GC184" s="232">
        <f t="shared" si="5433"/>
        <v>246076.78399999999</v>
      </c>
      <c r="GD184" s="232">
        <f t="shared" si="5433"/>
        <v>300000</v>
      </c>
      <c r="GE184" s="232">
        <f t="shared" si="5433"/>
        <v>188.6</v>
      </c>
      <c r="GF184" s="232">
        <f t="shared" si="5433"/>
        <v>9684800.0000000019</v>
      </c>
      <c r="GG184" s="232">
        <f t="shared" si="5433"/>
        <v>153641</v>
      </c>
      <c r="GH184" s="232">
        <f t="shared" si="5433"/>
        <v>350000</v>
      </c>
      <c r="GI184" s="232">
        <f t="shared" si="5433"/>
        <v>189.42000000000002</v>
      </c>
      <c r="GJ184" s="232">
        <f t="shared" si="5433"/>
        <v>11222400</v>
      </c>
      <c r="GK184" s="232">
        <f t="shared" si="5433"/>
        <v>204740.48000000001</v>
      </c>
      <c r="GL184" s="232">
        <f t="shared" si="5433"/>
        <v>295000</v>
      </c>
      <c r="GM184" s="232">
        <f t="shared" si="5433"/>
        <v>189.42000000000002</v>
      </c>
      <c r="GN184" s="232">
        <f t="shared" si="5433"/>
        <v>9456150</v>
      </c>
      <c r="GO184" s="232">
        <f t="shared" si="5433"/>
        <v>230020.05600000001</v>
      </c>
      <c r="GP184" s="232">
        <f t="shared" si="5433"/>
        <v>200000</v>
      </c>
      <c r="GQ184" s="232">
        <f t="shared" si="5433"/>
        <v>161.53</v>
      </c>
      <c r="GR184" s="232">
        <f t="shared" si="5433"/>
        <v>6448000</v>
      </c>
      <c r="GS184" s="232">
        <f t="shared" si="5433"/>
        <v>197474.14</v>
      </c>
      <c r="GT184" s="232">
        <f t="shared" si="5433"/>
        <v>265000</v>
      </c>
      <c r="GU184" s="232">
        <f t="shared" si="5433"/>
        <v>161.53</v>
      </c>
      <c r="GV184" s="232">
        <f t="shared" si="5433"/>
        <v>8591500</v>
      </c>
      <c r="GW184" s="232">
        <f t="shared" si="5433"/>
        <v>164531.649</v>
      </c>
      <c r="GX184" s="232">
        <f t="shared" si="5433"/>
        <v>285000</v>
      </c>
      <c r="GY184" s="232">
        <f t="shared" si="5433"/>
        <v>161.53</v>
      </c>
      <c r="GZ184" s="232">
        <f t="shared" si="5433"/>
        <v>9235500</v>
      </c>
      <c r="HA184" s="232">
        <f t="shared" si="5433"/>
        <v>33506.534</v>
      </c>
      <c r="HB184" s="232">
        <f t="shared" si="5433"/>
        <v>265000</v>
      </c>
      <c r="HC184" s="232">
        <f t="shared" si="5433"/>
        <v>161.53</v>
      </c>
      <c r="HD184" s="232">
        <f t="shared" si="5433"/>
        <v>8591500</v>
      </c>
      <c r="HE184" s="232">
        <f t="shared" ref="HE184:HU184" si="5434">SUM(HE185:HE195)</f>
        <v>265000</v>
      </c>
      <c r="HF184" s="232">
        <f t="shared" si="5434"/>
        <v>175.79</v>
      </c>
      <c r="HG184" s="232">
        <f t="shared" si="5434"/>
        <v>8591500</v>
      </c>
      <c r="HH184" s="232">
        <f t="shared" si="5434"/>
        <v>205000</v>
      </c>
      <c r="HI184" s="232">
        <f t="shared" si="5434"/>
        <v>175.59</v>
      </c>
      <c r="HJ184" s="232">
        <f t="shared" si="5434"/>
        <v>6605500</v>
      </c>
      <c r="HK184" s="232">
        <f t="shared" si="5434"/>
        <v>290000</v>
      </c>
      <c r="HL184" s="232">
        <f t="shared" si="5434"/>
        <v>175.62134848258887</v>
      </c>
      <c r="HM184" s="232">
        <f t="shared" si="5434"/>
        <v>9375428.0683596358</v>
      </c>
      <c r="HN184" s="232">
        <v>282784.32</v>
      </c>
      <c r="HO184" s="232">
        <v>9143798.4000000004</v>
      </c>
      <c r="HP184" s="232">
        <v>316388.88</v>
      </c>
      <c r="HQ184" s="232">
        <v>10254837.6</v>
      </c>
      <c r="HR184" s="232">
        <v>142948.08000000002</v>
      </c>
      <c r="HS184" s="232">
        <v>4563345.5999999996</v>
      </c>
      <c r="HT184" s="232">
        <f t="shared" si="5434"/>
        <v>15000</v>
      </c>
      <c r="HU184" s="232">
        <f t="shared" si="5434"/>
        <v>484740</v>
      </c>
      <c r="HV184" s="232">
        <f>SUM(HV185:HV195)</f>
        <v>234680.4</v>
      </c>
      <c r="HW184" s="232">
        <f t="shared" ref="HW184" si="5435">SUM(HW185:HW195)</f>
        <v>7612488</v>
      </c>
      <c r="HX184" s="232">
        <f t="shared" ref="HX184" si="5436">SUM(HX185:HX195)</f>
        <v>306777.59999999998</v>
      </c>
      <c r="HY184" s="232">
        <f t="shared" ref="HY184" si="5437">SUM(HY185:HY195)</f>
        <v>9938592</v>
      </c>
      <c r="HZ184" s="232">
        <f t="shared" ref="HZ184" si="5438">SUM(HZ185:HZ195)</f>
        <v>308407.95699999999</v>
      </c>
      <c r="IA184" s="232">
        <f t="shared" ref="IA184" si="5439">SUM(IA185:IA195)</f>
        <v>9995571.7400000002</v>
      </c>
      <c r="IB184" s="232">
        <f t="shared" ref="IB184" si="5440">SUM(IB185:IB195)</f>
        <v>195776.72000000003</v>
      </c>
      <c r="IC184" s="232">
        <f t="shared" ref="IC184" si="5441">SUM(IC185:IC195)</f>
        <v>6275567.5999999996</v>
      </c>
      <c r="ID184" s="232">
        <f t="shared" ref="ID184" si="5442">SUM(ID185:ID195)</f>
        <v>161521.76</v>
      </c>
      <c r="IE184" s="232">
        <f t="shared" ref="IE184" si="5443">SUM(IE185:IE195)</f>
        <v>5209495.4000000004</v>
      </c>
      <c r="IF184" s="232">
        <f t="shared" ref="IF184" si="5444">SUM(IF185:IF195)</f>
        <v>223354.08000000002</v>
      </c>
      <c r="IG184" s="232">
        <f t="shared" ref="IG184" si="5445">SUM(IG185:IG195)</f>
        <v>7237881.5999999996</v>
      </c>
      <c r="IH184" s="232">
        <f t="shared" ref="IH184" si="5446">SUM(IH185:IH195)</f>
        <v>255059.40800000002</v>
      </c>
      <c r="II184" s="232">
        <f t="shared" ref="II184" si="5447">SUM(II185:II195)</f>
        <v>8150230.1600000001</v>
      </c>
      <c r="IJ184" s="232">
        <f t="shared" ref="IJ184" si="5448">SUM(IJ185:IJ195)</f>
        <v>207212.88</v>
      </c>
      <c r="IK184" s="232">
        <f t="shared" ref="IK184" si="5449">SUM(IK185:IK195)</f>
        <v>6650044.7999999998</v>
      </c>
      <c r="IL184" s="232">
        <f t="shared" ref="IL184" si="5450">SUM(IL185:IL195)</f>
        <v>453828.50900000002</v>
      </c>
      <c r="IM184" s="232">
        <f t="shared" ref="IM184" si="5451">SUM(IM185:IM195)</f>
        <v>14607820.98</v>
      </c>
      <c r="IN184" s="232">
        <f t="shared" ref="IN184" si="5452">SUM(IN185:IN195)</f>
        <v>401754.8</v>
      </c>
      <c r="IO184" s="232">
        <f t="shared" ref="IO184" si="5453">SUM(IO185:IO195)</f>
        <v>12918356.399999999</v>
      </c>
      <c r="IP184" s="232">
        <f t="shared" ref="IP184" si="5454">SUM(IP185:IP195)</f>
        <v>160240.32000000001</v>
      </c>
      <c r="IQ184" s="232">
        <f t="shared" ref="IQ184" si="5455">SUM(IQ185:IQ195)</f>
        <v>5225853.5999999996</v>
      </c>
      <c r="IR184" s="232">
        <f t="shared" ref="IR184" si="5456">SUM(IR185:IR195)</f>
        <v>109865.32</v>
      </c>
      <c r="IS184" s="232">
        <f t="shared" ref="IS184" si="5457">SUM(IS185:IS195)</f>
        <v>3528797.2</v>
      </c>
      <c r="IT184" s="232">
        <f t="shared" ref="IT184" si="5458">SUM(IT185:IT195)</f>
        <v>134768</v>
      </c>
      <c r="IU184" s="232">
        <f t="shared" ref="IU184" si="5459">SUM(IU185:IU195)</f>
        <v>4385113.5999999996</v>
      </c>
      <c r="IV184" s="232">
        <f t="shared" ref="IV184" si="5460">SUM(IV185:IV195)</f>
        <v>517009.44</v>
      </c>
      <c r="IW184" s="232">
        <f t="shared" ref="IW184" si="5461">SUM(IW185:IW195)</f>
        <v>16746230.6</v>
      </c>
      <c r="IX184" s="232">
        <f t="shared" ref="IX184" si="5462">SUM(IX185:IX195)</f>
        <v>417960.20400000003</v>
      </c>
      <c r="IY184" s="232">
        <f t="shared" ref="IY184" si="5463">SUM(IY185:IY195)</f>
        <v>12731384.640000001</v>
      </c>
      <c r="IZ184" s="232">
        <f t="shared" ref="IZ184" si="5464">SUM(IZ185:IZ195)</f>
        <v>125758.296</v>
      </c>
      <c r="JA184" s="232">
        <f t="shared" ref="JA184" si="5465">SUM(JA185:JA195)</f>
        <v>4092025.74</v>
      </c>
      <c r="JB184" s="232">
        <f t="shared" ref="JB184" si="5466">SUM(JB185:JB195)</f>
        <v>263966.08000000002</v>
      </c>
      <c r="JC184" s="232">
        <f t="shared" ref="JC184:JI184" si="5467">SUM(JC185:JC195)</f>
        <v>8469475</v>
      </c>
      <c r="JD184" s="232">
        <v>128160</v>
      </c>
      <c r="JE184" s="232">
        <f t="shared" ref="JE184" si="5468">SUM(JE185:JE195)</f>
        <v>190000</v>
      </c>
      <c r="JF184" s="232"/>
      <c r="JG184" s="232">
        <f t="shared" ref="JG184" si="5469">SUM(JG185:JG195)</f>
        <v>6206000.0000000009</v>
      </c>
      <c r="JH184" s="232">
        <f t="shared" si="5467"/>
        <v>277822</v>
      </c>
      <c r="JI184" s="232">
        <f t="shared" si="5467"/>
        <v>171000</v>
      </c>
      <c r="JJ184" s="232"/>
      <c r="JK184" s="232">
        <f t="shared" ref="JK184" si="5470">SUM(JK185:JK195)</f>
        <v>5626500</v>
      </c>
      <c r="JL184" s="232">
        <f t="shared" ref="JL184" si="5471">SUM(JL185:JL195)</f>
        <v>277822</v>
      </c>
      <c r="JM184" s="232">
        <f t="shared" ref="JM184:JO184" si="5472">SUM(JM185:JM195)</f>
        <v>170000</v>
      </c>
      <c r="JN184" s="232"/>
      <c r="JO184" s="232">
        <f t="shared" si="5472"/>
        <v>5535000</v>
      </c>
      <c r="JP184" s="232">
        <f t="shared" ref="JP184" si="5473">SUM(JP185:JP195)</f>
        <v>237600</v>
      </c>
      <c r="JQ184" s="232">
        <f t="shared" ref="JQ184" si="5474">SUM(JQ185:JQ195)</f>
        <v>190000</v>
      </c>
      <c r="JR184" s="232">
        <f t="shared" ref="JR184" si="5475">SUM(JR185:JR195)</f>
        <v>156.94999999999999</v>
      </c>
      <c r="JS184" s="232">
        <f t="shared" ref="JS184" si="5476">SUM(JS185:JS195)</f>
        <v>6205000</v>
      </c>
      <c r="JT184" s="232">
        <f t="shared" ref="JT184" si="5477">SUM(JT185:JT195)</f>
        <v>177120</v>
      </c>
      <c r="JU184" s="232">
        <f t="shared" ref="JU184" si="5478">SUM(JU185:JU195)</f>
        <v>100000</v>
      </c>
      <c r="JV184" s="232">
        <f t="shared" ref="JV184" si="5479">SUM(JV185:JV195)</f>
        <v>155.37</v>
      </c>
      <c r="JW184" s="232">
        <f t="shared" ref="JW184" si="5480">SUM(JW185:JW195)</f>
        <v>3169000</v>
      </c>
      <c r="JX184" s="232">
        <f t="shared" ref="JX184" si="5481">SUM(JX185:JX195)</f>
        <v>179960</v>
      </c>
      <c r="JY184" s="232">
        <f t="shared" ref="JY184" si="5482">SUM(JY185:JY195)</f>
        <v>150000</v>
      </c>
      <c r="JZ184" s="232">
        <f t="shared" ref="JZ184" si="5483">SUM(JZ185:JZ195)</f>
        <v>155.37</v>
      </c>
      <c r="KA184" s="232">
        <f t="shared" ref="KA184" si="5484">SUM(KA185:KA195)</f>
        <v>4753500</v>
      </c>
      <c r="KB184" s="232">
        <f t="shared" ref="KB184" si="5485">SUM(KB185:KB195)</f>
        <v>194400</v>
      </c>
      <c r="KC184" s="232">
        <f t="shared" ref="KC184" si="5486">SUM(KC185:KC195)</f>
        <v>150000</v>
      </c>
      <c r="KD184" s="232">
        <f t="shared" ref="KD184" si="5487">SUM(KD185:KD195)</f>
        <v>155.24</v>
      </c>
      <c r="KE184" s="232">
        <f t="shared" ref="KE184" si="5488">SUM(KE185:KE195)</f>
        <v>4733400</v>
      </c>
      <c r="KF184" s="232">
        <f t="shared" ref="KF184" si="5489">SUM(KF185:KF195)</f>
        <v>213820</v>
      </c>
      <c r="KG184" s="232">
        <f t="shared" ref="KG184" si="5490">SUM(KG185:KG195)</f>
        <v>201440</v>
      </c>
      <c r="KH184" s="232">
        <f t="shared" ref="KH184" si="5491">SUM(KH185:KH195)</f>
        <v>155.34</v>
      </c>
      <c r="KI184" s="232">
        <f t="shared" ref="KI184" si="5492">SUM(KI185:KI195)</f>
        <v>6371800</v>
      </c>
      <c r="KJ184" s="232">
        <f t="shared" ref="KJ184" si="5493">SUM(KJ185:KJ195)</f>
        <v>186357</v>
      </c>
      <c r="KK184" s="232">
        <f t="shared" ref="KK184" si="5494">SUM(KK185:KK195)</f>
        <v>150000</v>
      </c>
      <c r="KL184" s="232">
        <f t="shared" ref="KL184" si="5495">SUM(KL185:KL195)</f>
        <v>122.25</v>
      </c>
      <c r="KM184" s="232">
        <f t="shared" ref="KM184" si="5496">SUM(KM185:KM195)</f>
        <v>4715000</v>
      </c>
      <c r="KN184" s="232">
        <f t="shared" ref="KN184" si="5497">SUM(KN185:KN195)</f>
        <v>81360</v>
      </c>
      <c r="KO184" s="232">
        <f t="shared" ref="KO184" si="5498">SUM(KO185:KO195)</f>
        <v>109000</v>
      </c>
      <c r="KP184" s="232">
        <f t="shared" ref="KP184" si="5499">SUM(KP185:KP195)</f>
        <v>91.25</v>
      </c>
      <c r="KQ184" s="232">
        <f t="shared" ref="KQ184" si="5500">SUM(KQ185:KQ195)</f>
        <v>3424500</v>
      </c>
      <c r="KR184" s="232">
        <f t="shared" ref="KR184" si="5501">SUM(KR185:KR195)</f>
        <v>92325</v>
      </c>
      <c r="KS184" s="232">
        <f t="shared" ref="KS184" si="5502">SUM(KS185:KS195)</f>
        <v>120000</v>
      </c>
      <c r="KT184" s="232">
        <f t="shared" ref="KT184" si="5503">SUM(KT185:KT195)</f>
        <v>91.25</v>
      </c>
      <c r="KU184" s="232">
        <f t="shared" ref="KU184" si="5504">SUM(KU185:KU195)</f>
        <v>3775000</v>
      </c>
      <c r="KV184" s="232">
        <f t="shared" ref="KV184" si="5505">SUM(KV185:KV195)</f>
        <v>112250</v>
      </c>
      <c r="KW184" s="232">
        <f t="shared" ref="KW184" si="5506">SUM(KW185:KW195)</f>
        <v>160000</v>
      </c>
      <c r="KX184" s="232">
        <f t="shared" ref="KX184" si="5507">SUM(KX185:KX195)</f>
        <v>91.25</v>
      </c>
      <c r="KY184" s="232">
        <f t="shared" ref="KY184" si="5508">SUM(KY185:KY195)</f>
        <v>5035000</v>
      </c>
      <c r="KZ184" s="232">
        <f t="shared" ref="KZ184" si="5509">SUM(KZ185:KZ195)</f>
        <v>164000</v>
      </c>
      <c r="LA184" s="232">
        <f t="shared" ref="LA184" si="5510">SUM(LA185:LA195)</f>
        <v>205000</v>
      </c>
      <c r="LB184" s="232">
        <f t="shared" ref="LB184" si="5511">SUM(LB185:LB195)</f>
        <v>91.25</v>
      </c>
      <c r="LC184" s="232">
        <f t="shared" ref="LC184" si="5512">SUM(LC185:LC195)</f>
        <v>6392500</v>
      </c>
      <c r="LD184" s="232">
        <f t="shared" ref="LD184" si="5513">SUM(LD185:LD195)</f>
        <v>35370</v>
      </c>
      <c r="LE184" s="232">
        <f t="shared" ref="LE184" si="5514">SUM(LE185:LE195)</f>
        <v>240000</v>
      </c>
      <c r="LF184" s="232">
        <f t="shared" ref="LF184" si="5515">SUM(LF185:LF195)</f>
        <v>91.25</v>
      </c>
      <c r="LG184" s="232">
        <f t="shared" ref="LG184" si="5516">SUM(LG185:LG195)</f>
        <v>7495000</v>
      </c>
      <c r="LH184" s="232">
        <f t="shared" ref="LH184" si="5517">SUM(LH185:LH195)</f>
        <v>980</v>
      </c>
      <c r="LI184" s="232">
        <f t="shared" ref="LI184" si="5518">SUM(LI185:LI195)</f>
        <v>274000</v>
      </c>
      <c r="LJ184" s="232">
        <f t="shared" ref="LJ184" si="5519">SUM(LJ185:LJ195)</f>
        <v>91.25</v>
      </c>
      <c r="LK184" s="232">
        <f t="shared" ref="LK184" si="5520">SUM(LK185:LK195)</f>
        <v>8550000</v>
      </c>
      <c r="LL184" s="232">
        <f t="shared" ref="LL184" si="5521">SUM(LL185:LL195)</f>
        <v>0</v>
      </c>
      <c r="LM184" s="232">
        <f t="shared" ref="LM184" si="5522">SUM(LM185:LM195)</f>
        <v>190000</v>
      </c>
      <c r="LN184" s="232">
        <f t="shared" ref="LN184" si="5523">SUM(LN185:LN195)</f>
        <v>62.5</v>
      </c>
      <c r="LO184" s="232">
        <f t="shared" ref="LO184" si="5524">SUM(LO185:LO195)</f>
        <v>5970000</v>
      </c>
      <c r="LP184" s="232">
        <f t="shared" ref="LP184" si="5525">SUM(LP185:LP195)</f>
        <v>0</v>
      </c>
      <c r="LQ184" s="232">
        <f t="shared" ref="LQ184" si="5526">SUM(LQ185:LQ195)</f>
        <v>180000</v>
      </c>
      <c r="LR184" s="232">
        <f t="shared" ref="LR184" si="5527">SUM(LR185:LR195)</f>
        <v>62.5</v>
      </c>
      <c r="LS184" s="232">
        <f t="shared" ref="LS184" si="5528">SUM(LS185:LS195)</f>
        <v>5655000</v>
      </c>
      <c r="LT184" s="232">
        <f t="shared" ref="LT184" si="5529">SUM(LT185:LT195)</f>
        <v>0</v>
      </c>
      <c r="LU184" s="232">
        <f t="shared" ref="LU184" si="5530">SUM(LU185:LU195)</f>
        <v>180000</v>
      </c>
      <c r="LV184" s="232">
        <f t="shared" ref="LV184" si="5531">SUM(LV185:LV195)</f>
        <v>62.5</v>
      </c>
      <c r="LW184" s="232">
        <f t="shared" ref="LW184" si="5532">SUM(LW185:LW195)</f>
        <v>5650000</v>
      </c>
      <c r="LX184" s="232">
        <f t="shared" ref="LX184" si="5533">SUM(LX185:LX195)</f>
        <v>0</v>
      </c>
      <c r="LY184" s="232">
        <f t="shared" ref="LY184" si="5534">SUM(LY185:LY195)</f>
        <v>170000</v>
      </c>
      <c r="LZ184" s="232">
        <f t="shared" ref="LZ184" si="5535">SUM(LZ185:LZ195)</f>
        <v>62.5</v>
      </c>
      <c r="MA184" s="232">
        <f t="shared" ref="MA184" si="5536">SUM(MA185:MA195)</f>
        <v>5340000</v>
      </c>
      <c r="MB184" s="232">
        <f t="shared" ref="MB184" si="5537">SUM(MB185:MB195)</f>
        <v>190000</v>
      </c>
      <c r="MC184" s="232">
        <f t="shared" ref="MC184" si="5538">SUM(MC185:MC195)</f>
        <v>65.300000000000011</v>
      </c>
      <c r="MD184" s="232">
        <f t="shared" ref="MD184" si="5539">SUM(MD185:MD195)</f>
        <v>6244000</v>
      </c>
      <c r="ME184" s="232">
        <f t="shared" ref="ME184" si="5540">SUM(ME185:ME195)</f>
        <v>110000</v>
      </c>
      <c r="MF184" s="232">
        <f t="shared" ref="MF184" si="5541">SUM(MF185:MF195)</f>
        <v>65.300000000000011</v>
      </c>
      <c r="MG184" s="232">
        <f t="shared" ref="MG184" si="5542">SUM(MG185:MG195)</f>
        <v>3623000</v>
      </c>
      <c r="MH184" s="232">
        <f t="shared" ref="MH184" si="5543">SUM(MH185:MH195)</f>
        <v>113000</v>
      </c>
      <c r="MI184" s="232">
        <f t="shared" ref="MI184" si="5544">SUM(MI185:MI195)</f>
        <v>63</v>
      </c>
      <c r="MJ184" s="232">
        <f t="shared" ref="MJ184" si="5545">SUM(MJ185:MJ195)</f>
        <v>3592000</v>
      </c>
      <c r="MK184" s="232">
        <v>217440</v>
      </c>
      <c r="ML184" s="232">
        <v>7094592</v>
      </c>
      <c r="MM184" s="232">
        <v>134640</v>
      </c>
      <c r="MN184" s="232">
        <v>4367808</v>
      </c>
      <c r="MO184" s="232">
        <v>57600</v>
      </c>
      <c r="MP184" s="232">
        <v>1828440</v>
      </c>
      <c r="MQ184" s="232">
        <f t="shared" ref="MQ184" si="5546">SUM(MQ185:MQ195)</f>
        <v>43944</v>
      </c>
      <c r="MR184" s="232">
        <f t="shared" ref="MR184" si="5547">SUM(MR185:MR195)</f>
        <v>1397040</v>
      </c>
      <c r="MS184" s="232">
        <f t="shared" ref="MS184" si="5548">SUM(MS185:MS195)</f>
        <v>159120</v>
      </c>
      <c r="MT184" s="232">
        <f t="shared" ref="MT184" si="5549">SUM(MT185:MT195)</f>
        <v>5048640</v>
      </c>
      <c r="MU184" s="232">
        <f t="shared" ref="MU184" si="5550">SUM(MU185:MU195)</f>
        <v>220680</v>
      </c>
      <c r="MV184" s="232">
        <f t="shared" ref="MV184" si="5551">SUM(MV185:MV195)</f>
        <v>6983280</v>
      </c>
      <c r="MW184" s="232">
        <f t="shared" ref="MW184" si="5552">SUM(MW185:MW195)</f>
        <v>151400</v>
      </c>
      <c r="MX184" s="232">
        <f t="shared" ref="MX184" si="5553">SUM(MX185:MX195)</f>
        <v>4789700</v>
      </c>
      <c r="MY184" s="232">
        <f t="shared" ref="MY184" si="5554">SUM(MY185:MY195)</f>
        <v>136800</v>
      </c>
      <c r="MZ184" s="232">
        <f t="shared" ref="MZ184" si="5555">SUM(MZ185:MZ195)</f>
        <v>4301280</v>
      </c>
      <c r="NA184" s="232">
        <f t="shared" ref="NA184" si="5556">SUM(NA185:NA195)</f>
        <v>22200</v>
      </c>
      <c r="NB184" s="232">
        <f t="shared" ref="NB184" si="5557">SUM(NB185:NB195)</f>
        <v>683190</v>
      </c>
      <c r="NC184" s="232">
        <f t="shared" ref="NC184" si="5558">SUM(NC185:NC195)</f>
        <v>180720</v>
      </c>
      <c r="ND184" s="232">
        <f t="shared" ref="ND184" si="5559">SUM(ND185:ND195)</f>
        <v>5626778.4000000004</v>
      </c>
      <c r="NE184" s="232">
        <f t="shared" ref="NE184" si="5560">SUM(NE185:NE195)</f>
        <v>128160</v>
      </c>
      <c r="NF184" s="232">
        <f t="shared" ref="NF184" si="5561">SUM(NF185:NF195)</f>
        <v>4037040</v>
      </c>
      <c r="NG184" s="232">
        <f t="shared" ref="NG184" si="5562">SUM(NG185:NG195)</f>
        <v>94960</v>
      </c>
      <c r="NH184" s="232">
        <f t="shared" ref="NH184" si="5563">SUM(NH185:NH195)</f>
        <v>2983000</v>
      </c>
      <c r="NI184" s="232">
        <f t="shared" ref="NI184" si="5564">SUM(NI185:NI195)</f>
        <v>277822</v>
      </c>
      <c r="NJ184" s="232">
        <f t="shared" ref="NJ184" si="5565">SUM(NJ185:NJ195)</f>
        <v>8648342.5</v>
      </c>
      <c r="NK184" s="232">
        <f t="shared" ref="NK184" si="5566">SUM(NK185:NK195)</f>
        <v>237600</v>
      </c>
      <c r="NL184" s="232">
        <f t="shared" ref="NL184" si="5567">SUM(NL185:NL195)</f>
        <v>7428600</v>
      </c>
      <c r="NM184" s="232">
        <f t="shared" ref="NM184" si="5568">SUM(NM185:NM195)</f>
        <v>177120</v>
      </c>
      <c r="NN184" s="232">
        <f t="shared" ref="NN184" si="5569">SUM(NN185:NN195)</f>
        <v>5576040</v>
      </c>
      <c r="NO184" s="232">
        <f t="shared" ref="NO184" si="5570">SUM(NO185:NO195)</f>
        <v>179960</v>
      </c>
      <c r="NP184" s="232">
        <f t="shared" ref="NP184" si="5571">SUM(NP185:NP195)</f>
        <v>5656500</v>
      </c>
      <c r="NQ184" s="232">
        <f t="shared" ref="NQ184" si="5572">SUM(NQ185:NQ195)</f>
        <v>194400</v>
      </c>
      <c r="NR184" s="232">
        <f t="shared" ref="NR184" si="5573">SUM(NR185:NR195)</f>
        <v>6241176</v>
      </c>
      <c r="NS184" s="232">
        <f t="shared" ref="NS184" si="5574">SUM(NS185:NS195)</f>
        <v>213820</v>
      </c>
      <c r="NT184" s="232">
        <f t="shared" ref="NT184" si="5575">SUM(NT185:NT195)</f>
        <v>7048138</v>
      </c>
      <c r="NU184" s="232">
        <f t="shared" ref="NU184" si="5576">SUM(NU185:NU195)</f>
        <v>186357</v>
      </c>
      <c r="NV184" s="232">
        <f t="shared" ref="NV184" si="5577">SUM(NV185:NV195)</f>
        <v>6139430.4000000004</v>
      </c>
      <c r="NW184" s="232">
        <f t="shared" ref="NW184" si="5578">SUM(NW185:NW195)</f>
        <v>81360</v>
      </c>
      <c r="NX184" s="232">
        <f t="shared" ref="NX184" si="5579">SUM(NX185:NX195)</f>
        <v>2680704</v>
      </c>
      <c r="NY184" s="232">
        <f t="shared" ref="NY184" si="5580">SUM(NY185:NY195)</f>
        <v>92325</v>
      </c>
      <c r="NZ184" s="232">
        <f t="shared" ref="NZ184:OF184" si="5581">SUM(NZ185:NZ195)</f>
        <v>3040405.5</v>
      </c>
      <c r="OA184" s="232">
        <v>6499</v>
      </c>
      <c r="OB184" s="232">
        <f t="shared" ref="OB184" si="5582">SUM(OB185:OB195)</f>
        <v>0</v>
      </c>
      <c r="OC184" s="232"/>
      <c r="OD184" s="232">
        <f t="shared" ref="OD184" si="5583">SUM(OD185:OD195)</f>
        <v>0</v>
      </c>
      <c r="OE184" s="232">
        <f t="shared" si="5581"/>
        <v>12240</v>
      </c>
      <c r="OF184" s="232">
        <f t="shared" si="5581"/>
        <v>0</v>
      </c>
      <c r="OG184" s="232"/>
      <c r="OH184" s="232">
        <f t="shared" ref="OH184" si="5584">SUM(OH185:OH195)</f>
        <v>0</v>
      </c>
      <c r="OI184" s="232">
        <f t="shared" ref="OI184:OL184" si="5585">SUM(OI185:OI195)</f>
        <v>12240</v>
      </c>
      <c r="OJ184" s="232">
        <f t="shared" si="5585"/>
        <v>2500</v>
      </c>
      <c r="OK184" s="232"/>
      <c r="OL184" s="232">
        <f t="shared" si="5585"/>
        <v>137500</v>
      </c>
      <c r="OM184" s="232">
        <f t="shared" ref="OM184" si="5586">SUM(OM185:OM195)</f>
        <v>17200</v>
      </c>
      <c r="ON184" s="232">
        <f t="shared" ref="ON184" si="5587">SUM(ON185:ON195)</f>
        <v>0</v>
      </c>
      <c r="OO184" s="232">
        <f t="shared" ref="OO184" si="5588">SUM(OO185:OO195)</f>
        <v>55</v>
      </c>
      <c r="OP184" s="232">
        <f t="shared" ref="OP184" si="5589">SUM(OP185:OP195)</f>
        <v>0</v>
      </c>
      <c r="OQ184" s="232">
        <f t="shared" ref="OQ184" si="5590">SUM(OQ185:OQ195)</f>
        <v>49676</v>
      </c>
      <c r="OR184" s="232">
        <f t="shared" ref="OR184" si="5591">SUM(OR185:OR195)</f>
        <v>7800</v>
      </c>
      <c r="OS184" s="232">
        <f t="shared" ref="OS184" si="5592">SUM(OS185:OS195)</f>
        <v>55</v>
      </c>
      <c r="OT184" s="232">
        <f t="shared" ref="OT184" si="5593">SUM(OT185:OT195)</f>
        <v>429000</v>
      </c>
      <c r="OU184" s="232">
        <f t="shared" ref="OU184" si="5594">SUM(OU185:OU195)</f>
        <v>400</v>
      </c>
      <c r="OV184" s="232">
        <f t="shared" ref="OV184" si="5595">SUM(OV185:OV195)</f>
        <v>7800</v>
      </c>
      <c r="OW184" s="232">
        <f t="shared" ref="OW184" si="5596">SUM(OW185:OW195)</f>
        <v>53.58</v>
      </c>
      <c r="OX184" s="232">
        <f t="shared" ref="OX184" si="5597">SUM(OX185:OX195)</f>
        <v>417924</v>
      </c>
      <c r="OY184" s="232">
        <f t="shared" ref="OY184" si="5598">SUM(OY185:OY195)</f>
        <v>0</v>
      </c>
      <c r="OZ184" s="232">
        <f t="shared" ref="OZ184" si="5599">SUM(OZ185:OZ195)</f>
        <v>7800</v>
      </c>
      <c r="PA184" s="232">
        <f t="shared" ref="PA184" si="5600">SUM(PA185:PA195)</f>
        <v>53.58</v>
      </c>
      <c r="PB184" s="232">
        <f t="shared" ref="PB184" si="5601">SUM(PB185:PB195)</f>
        <v>417924</v>
      </c>
      <c r="PC184" s="232">
        <f t="shared" ref="PC184" si="5602">SUM(PC185:PC195)</f>
        <v>0</v>
      </c>
      <c r="PD184" s="232">
        <f t="shared" ref="PD184" si="5603">SUM(PD185:PD195)</f>
        <v>7800</v>
      </c>
      <c r="PE184" s="232">
        <f t="shared" ref="PE184" si="5604">SUM(PE185:PE195)</f>
        <v>53.58</v>
      </c>
      <c r="PF184" s="232">
        <f t="shared" ref="PF184" si="5605">SUM(PF185:PF195)</f>
        <v>417924</v>
      </c>
      <c r="PG184" s="232">
        <f t="shared" ref="PG184" si="5606">SUM(PG185:PG195)</f>
        <v>0</v>
      </c>
      <c r="PH184" s="232">
        <f t="shared" ref="PH184" si="5607">SUM(PH185:PH195)</f>
        <v>7700</v>
      </c>
      <c r="PI184" s="232">
        <f t="shared" ref="PI184" si="5608">SUM(PI185:PI195)</f>
        <v>53.58</v>
      </c>
      <c r="PJ184" s="232">
        <f t="shared" ref="PJ184" si="5609">SUM(PJ185:PJ195)</f>
        <v>412566</v>
      </c>
      <c r="PK184" s="232">
        <f t="shared" ref="PK184" si="5610">SUM(PK185:PK195)</f>
        <v>0</v>
      </c>
      <c r="PL184" s="232">
        <f t="shared" ref="PL184" si="5611">SUM(PL185:PL195)</f>
        <v>7500</v>
      </c>
      <c r="PM184" s="232">
        <f t="shared" ref="PM184" si="5612">SUM(PM185:PM195)</f>
        <v>53.58</v>
      </c>
      <c r="PN184" s="232">
        <f t="shared" ref="PN184" si="5613">SUM(PN185:PN195)</f>
        <v>401850</v>
      </c>
      <c r="PO184" s="232">
        <f t="shared" ref="PO184" si="5614">SUM(PO185:PO195)</f>
        <v>0</v>
      </c>
      <c r="PP184" s="232">
        <f t="shared" ref="PP184" si="5615">SUM(PP185:PP195)</f>
        <v>7500</v>
      </c>
      <c r="PQ184" s="232">
        <f t="shared" ref="PQ184" si="5616">SUM(PQ185:PQ195)</f>
        <v>53.58</v>
      </c>
      <c r="PR184" s="232">
        <f t="shared" ref="PR184" si="5617">SUM(PR185:PR195)</f>
        <v>401850</v>
      </c>
      <c r="PS184" s="232">
        <f t="shared" ref="PS184" si="5618">SUM(PS185:PS195)</f>
        <v>0</v>
      </c>
      <c r="PT184" s="232">
        <f t="shared" ref="PT184" si="5619">SUM(PT185:PT195)</f>
        <v>7000</v>
      </c>
      <c r="PU184" s="232">
        <f t="shared" ref="PU184" si="5620">SUM(PU185:PU195)</f>
        <v>53.58</v>
      </c>
      <c r="PV184" s="232">
        <f t="shared" ref="PV184" si="5621">SUM(PV185:PV195)</f>
        <v>375060</v>
      </c>
      <c r="PW184" s="232">
        <f t="shared" ref="PW184" si="5622">SUM(PW185:PW195)</f>
        <v>0</v>
      </c>
      <c r="PX184" s="232">
        <f t="shared" ref="PX184" si="5623">SUM(PX185:PX195)</f>
        <v>6000</v>
      </c>
      <c r="PY184" s="232">
        <f t="shared" ref="PY184" si="5624">SUM(PY185:PY195)</f>
        <v>53.58</v>
      </c>
      <c r="PZ184" s="232">
        <f t="shared" ref="PZ184" si="5625">SUM(PZ185:PZ195)</f>
        <v>321480</v>
      </c>
      <c r="QA184" s="232">
        <f t="shared" ref="QA184" si="5626">SUM(QA185:QA195)</f>
        <v>0</v>
      </c>
      <c r="QB184" s="232">
        <f t="shared" ref="QB184" si="5627">SUM(QB185:QB195)</f>
        <v>6000</v>
      </c>
      <c r="QC184" s="232">
        <f t="shared" ref="QC184" si="5628">SUM(QC185:QC195)</f>
        <v>53.58</v>
      </c>
      <c r="QD184" s="232">
        <f t="shared" ref="QD184" si="5629">SUM(QD185:QD195)</f>
        <v>321480</v>
      </c>
      <c r="QE184" s="232">
        <f t="shared" ref="QE184" si="5630">SUM(QE185:QE195)</f>
        <v>0</v>
      </c>
      <c r="QF184" s="232">
        <f t="shared" ref="QF184" si="5631">SUM(QF185:QF195)</f>
        <v>15000</v>
      </c>
      <c r="QG184" s="232">
        <f t="shared" ref="QG184" si="5632">SUM(QG185:QG195)</f>
        <v>53.58</v>
      </c>
      <c r="QH184" s="232">
        <f t="shared" ref="QH184" si="5633">SUM(QH185:QH195)</f>
        <v>803700</v>
      </c>
      <c r="QI184" s="232">
        <f t="shared" ref="QI184" si="5634">SUM(QI185:QI195)</f>
        <v>0</v>
      </c>
      <c r="QJ184" s="232">
        <f t="shared" ref="QJ184" si="5635">SUM(QJ185:QJ195)</f>
        <v>0</v>
      </c>
      <c r="QK184" s="232">
        <f t="shared" ref="QK184" si="5636">SUM(QK185:QK195)</f>
        <v>0</v>
      </c>
      <c r="QL184" s="232">
        <f t="shared" ref="QL184" si="5637">SUM(QL185:QL195)</f>
        <v>0</v>
      </c>
      <c r="QM184" s="232">
        <f t="shared" ref="QM184" si="5638">SUM(QM185:QM195)</f>
        <v>4992</v>
      </c>
      <c r="QN184" s="232">
        <f t="shared" ref="QN184" si="5639">SUM(QN185:QN195)</f>
        <v>0</v>
      </c>
      <c r="QO184" s="232">
        <f t="shared" ref="QO184" si="5640">SUM(QO185:QO195)</f>
        <v>0</v>
      </c>
      <c r="QP184" s="232">
        <f t="shared" ref="QP184" si="5641">SUM(QP185:QP195)</f>
        <v>0</v>
      </c>
      <c r="QQ184" s="232">
        <f t="shared" ref="QQ184" si="5642">SUM(QQ185:QQ195)</f>
        <v>0</v>
      </c>
      <c r="QR184" s="232">
        <f t="shared" ref="QR184" si="5643">SUM(QR185:QR195)</f>
        <v>0</v>
      </c>
      <c r="QS184" s="232">
        <f t="shared" ref="QS184" si="5644">SUM(QS185:QS195)</f>
        <v>0</v>
      </c>
      <c r="QT184" s="232">
        <f t="shared" ref="QT184" si="5645">SUM(QT185:QT195)</f>
        <v>0</v>
      </c>
      <c r="QU184" s="232">
        <f t="shared" ref="QU184" si="5646">SUM(QU185:QU195)</f>
        <v>0</v>
      </c>
      <c r="QV184" s="232">
        <f t="shared" ref="QV184" si="5647">SUM(QV185:QV195)</f>
        <v>0</v>
      </c>
      <c r="QW184" s="232">
        <f t="shared" ref="QW184" si="5648">SUM(QW185:QW195)</f>
        <v>0</v>
      </c>
      <c r="QX184" s="232">
        <f t="shared" ref="QX184" si="5649">SUM(QX185:QX195)</f>
        <v>0</v>
      </c>
      <c r="QY184" s="232">
        <f t="shared" ref="QY184" si="5650">SUM(QY185:QY195)</f>
        <v>0</v>
      </c>
      <c r="QZ184" s="232">
        <f t="shared" ref="QZ184" si="5651">SUM(QZ185:QZ195)</f>
        <v>0</v>
      </c>
      <c r="RA184" s="232">
        <f t="shared" ref="RA184" si="5652">SUM(RA185:RA195)</f>
        <v>0</v>
      </c>
      <c r="RB184" s="232">
        <f t="shared" ref="RB184" si="5653">SUM(RB185:RB195)</f>
        <v>0</v>
      </c>
      <c r="RC184" s="232">
        <f t="shared" ref="RC184" si="5654">SUM(RC185:RC195)</f>
        <v>0</v>
      </c>
      <c r="RD184" s="232">
        <f t="shared" ref="RD184" si="5655">SUM(RD185:RD195)</f>
        <v>0</v>
      </c>
      <c r="RE184" s="232">
        <f t="shared" ref="RE184" si="5656">SUM(RE185:RE195)</f>
        <v>0</v>
      </c>
      <c r="RF184" s="232">
        <f t="shared" ref="RF184" si="5657">SUM(RF185:RF195)</f>
        <v>0</v>
      </c>
      <c r="RG184" s="232">
        <f t="shared" ref="RG184" si="5658">SUM(RG185:RG195)</f>
        <v>0</v>
      </c>
      <c r="RH184" s="232">
        <v>0</v>
      </c>
      <c r="RI184" s="232">
        <v>0</v>
      </c>
      <c r="RJ184" s="232">
        <v>1440</v>
      </c>
      <c r="RK184" s="232">
        <v>79200</v>
      </c>
      <c r="RL184" s="232">
        <v>0</v>
      </c>
      <c r="RM184" s="232">
        <v>0</v>
      </c>
      <c r="RN184" s="232">
        <f t="shared" ref="RN184" si="5659">SUM(RN185:RN195)</f>
        <v>5004</v>
      </c>
      <c r="RO184" s="232">
        <f t="shared" ref="RO184" si="5660">SUM(RO185:RO195)</f>
        <v>275220</v>
      </c>
      <c r="RP184" s="232">
        <f t="shared" ref="RP184" si="5661">SUM(RP185:RP195)</f>
        <v>5000</v>
      </c>
      <c r="RQ184" s="232">
        <f t="shared" ref="RQ184" si="5662">SUM(RQ185:RQ195)</f>
        <v>275000</v>
      </c>
      <c r="RR184" s="232">
        <f t="shared" ref="RR184" si="5663">SUM(RR185:RR195)</f>
        <v>13600</v>
      </c>
      <c r="RS184" s="232">
        <f t="shared" ref="RS184" si="5664">SUM(RS185:RS195)</f>
        <v>728688</v>
      </c>
      <c r="RT184" s="232">
        <f t="shared" ref="RT184" si="5665">SUM(RT185:RT195)</f>
        <v>7000</v>
      </c>
      <c r="RU184" s="232">
        <f t="shared" ref="RU184" si="5666">SUM(RU185:RU195)</f>
        <v>375060</v>
      </c>
      <c r="RV184" s="232">
        <f t="shared" ref="RV184" si="5667">SUM(RV185:RV195)</f>
        <v>5108</v>
      </c>
      <c r="RW184" s="232">
        <f t="shared" ref="RW184" si="5668">SUM(RW185:RW195)</f>
        <v>273686.64</v>
      </c>
      <c r="RX184" s="232">
        <f t="shared" ref="RX184" si="5669">SUM(RX185:RX195)</f>
        <v>7458</v>
      </c>
      <c r="RY184" s="232">
        <f t="shared" ref="RY184" si="5670">SUM(RY185:RY195)</f>
        <v>399599.64</v>
      </c>
      <c r="RZ184" s="232">
        <f t="shared" ref="RZ184" si="5671">SUM(RZ185:RZ195)</f>
        <v>14680</v>
      </c>
      <c r="SA184" s="232">
        <f t="shared" ref="SA184" si="5672">SUM(SA185:SA195)</f>
        <v>786554.4</v>
      </c>
      <c r="SB184" s="232">
        <f t="shared" ref="SB184" si="5673">SUM(SB185:SB195)</f>
        <v>6499</v>
      </c>
      <c r="SC184" s="232">
        <f t="shared" ref="SC184" si="5674">SUM(SC185:SC195)</f>
        <v>348216.42</v>
      </c>
      <c r="SD184" s="232">
        <f t="shared" ref="SD184" si="5675">SUM(SD185:SD195)</f>
        <v>5000</v>
      </c>
      <c r="SE184" s="232">
        <f t="shared" ref="SE184" si="5676">SUM(SE185:SE195)</f>
        <v>267900</v>
      </c>
      <c r="SF184" s="232">
        <f t="shared" ref="SF184" si="5677">SUM(SF185:SF195)</f>
        <v>12240</v>
      </c>
      <c r="SG184" s="232">
        <f t="shared" ref="SG184" si="5678">SUM(SG185:SG195)</f>
        <v>655819.19999999995</v>
      </c>
      <c r="SH184" s="232">
        <f t="shared" ref="SH184" si="5679">SUM(SH185:SH195)</f>
        <v>17200</v>
      </c>
      <c r="SI184" s="232">
        <f t="shared" ref="SI184" si="5680">SUM(SI185:SI195)</f>
        <v>921576</v>
      </c>
      <c r="SJ184" s="232">
        <f t="shared" ref="SJ184" si="5681">SUM(SJ185:SJ195)</f>
        <v>49676</v>
      </c>
      <c r="SK184" s="232">
        <f t="shared" ref="SK184" si="5682">SUM(SK185:SK195)</f>
        <v>2673737.88</v>
      </c>
      <c r="SL184" s="232">
        <f t="shared" ref="SL184" si="5683">SUM(SL185:SL195)</f>
        <v>400</v>
      </c>
      <c r="SM184" s="232">
        <f t="shared" ref="SM184" si="5684">SUM(SM185:SM195)</f>
        <v>21432</v>
      </c>
      <c r="SN184" s="232">
        <f t="shared" ref="SN184" si="5685">SUM(SN185:SN195)</f>
        <v>0</v>
      </c>
      <c r="SO184" s="232">
        <f t="shared" ref="SO184" si="5686">SUM(SO185:SO195)</f>
        <v>0</v>
      </c>
      <c r="SP184" s="232">
        <f t="shared" ref="SP184" si="5687">SUM(SP185:SP195)</f>
        <v>0</v>
      </c>
      <c r="SQ184" s="232">
        <f t="shared" ref="SQ184" si="5688">SUM(SQ185:SQ195)</f>
        <v>0</v>
      </c>
      <c r="SR184" s="232">
        <f t="shared" ref="SR184" si="5689">SUM(SR185:SR195)</f>
        <v>0</v>
      </c>
      <c r="SS184" s="232">
        <f t="shared" ref="SS184" si="5690">SUM(SS185:SS195)</f>
        <v>0</v>
      </c>
      <c r="ST184" s="232">
        <f t="shared" ref="ST184" si="5691">SUM(ST185:ST195)</f>
        <v>0</v>
      </c>
      <c r="SU184" s="232">
        <f t="shared" ref="SU184" si="5692">SUM(SU185:SU195)</f>
        <v>0</v>
      </c>
      <c r="SV184" s="232">
        <f t="shared" ref="SV184" si="5693">SUM(SV185:SV195)</f>
        <v>0</v>
      </c>
      <c r="SW184" s="232">
        <f t="shared" ref="SW184:TB184" si="5694">SUM(SW185:SW195)</f>
        <v>0</v>
      </c>
      <c r="SX184" s="232">
        <v>3274</v>
      </c>
      <c r="SY184" s="232">
        <f>SUM(SY185:SY195)</f>
        <v>8100</v>
      </c>
      <c r="SZ184" s="232"/>
      <c r="TA184" s="232">
        <f t="shared" ref="TA184" si="5695">SUM(TA185:TA195)</f>
        <v>269557.5</v>
      </c>
      <c r="TB184" s="232">
        <f t="shared" si="5694"/>
        <v>1736</v>
      </c>
      <c r="TC184" s="232">
        <f>SUM(TC185:TC195)</f>
        <v>9200</v>
      </c>
      <c r="TD184" s="232"/>
      <c r="TE184" s="232">
        <f t="shared" ref="TE184" si="5696">SUM(TE185:TE195)</f>
        <v>293292</v>
      </c>
      <c r="TF184" s="232">
        <f t="shared" ref="TF184" si="5697">SUM(TF185:TF195)</f>
        <v>1736</v>
      </c>
      <c r="TG184" s="232">
        <f>SUM(TG185:TG195)</f>
        <v>8700</v>
      </c>
      <c r="TH184" s="232"/>
      <c r="TI184" s="232">
        <f t="shared" ref="TI184" si="5698">SUM(TI185:TI195)</f>
        <v>270362.5</v>
      </c>
      <c r="TJ184" s="232">
        <f t="shared" ref="TJ184" si="5699">SUM(TJ185:TJ195)</f>
        <v>1473</v>
      </c>
      <c r="TK184" s="232">
        <f t="shared" ref="TK184" si="5700">SUM(TK185:TK195)</f>
        <v>8800</v>
      </c>
      <c r="TL184" s="232">
        <f t="shared" ref="TL184" si="5701">SUM(TL185:TL195)</f>
        <v>151.68</v>
      </c>
      <c r="TM184" s="232">
        <f t="shared" ref="TM184" si="5702">SUM(TM185:TM195)</f>
        <v>265596</v>
      </c>
      <c r="TN184" s="232">
        <f t="shared" ref="TN184" si="5703">SUM(TN185:TN195)</f>
        <v>1783</v>
      </c>
      <c r="TO184" s="232">
        <f t="shared" ref="TO184" si="5704">SUM(TO185:TO195)</f>
        <v>8950</v>
      </c>
      <c r="TP184" s="232">
        <f t="shared" ref="TP184" si="5705">SUM(TP185:TP195)</f>
        <v>151.68</v>
      </c>
      <c r="TQ184" s="232">
        <f t="shared" ref="TQ184" si="5706">SUM(TQ185:TQ195)</f>
        <v>268920</v>
      </c>
      <c r="TR184" s="232">
        <f t="shared" ref="TR184" si="5707">SUM(TR185:TR195)</f>
        <v>1585</v>
      </c>
      <c r="TS184" s="232">
        <f t="shared" ref="TS184" si="5708">SUM(TS185:TS195)</f>
        <v>8850</v>
      </c>
      <c r="TT184" s="232">
        <f t="shared" ref="TT184" si="5709">SUM(TT185:TT195)</f>
        <v>151.68</v>
      </c>
      <c r="TU184" s="232">
        <f t="shared" ref="TU184" si="5710">SUM(TU185:TU195)</f>
        <v>265920</v>
      </c>
      <c r="TV184" s="232">
        <f t="shared" ref="TV184" si="5711">SUM(TV185:TV195)</f>
        <v>912</v>
      </c>
      <c r="TW184" s="232">
        <f t="shared" ref="TW184" si="5712">SUM(TW185:TW195)</f>
        <v>8150</v>
      </c>
      <c r="TX184" s="232">
        <f t="shared" ref="TX184" si="5713">SUM(TX185:TX195)</f>
        <v>151.68</v>
      </c>
      <c r="TY184" s="232">
        <f t="shared" ref="TY184" si="5714">SUM(TY185:TY195)</f>
        <v>246684</v>
      </c>
      <c r="TZ184" s="232">
        <f t="shared" ref="TZ184" si="5715">SUM(TZ185:TZ195)</f>
        <v>840</v>
      </c>
      <c r="UA184" s="232">
        <f t="shared" ref="UA184" si="5716">SUM(UA185:UA195)</f>
        <v>7500</v>
      </c>
      <c r="UB184" s="232">
        <f t="shared" ref="UB184" si="5717">SUM(UB185:UB195)</f>
        <v>159.42000000000002</v>
      </c>
      <c r="UC184" s="232">
        <f t="shared" ref="UC184" si="5718">SUM(UC185:UC195)</f>
        <v>239300</v>
      </c>
      <c r="UD184" s="232">
        <f t="shared" ref="UD184" si="5719">SUM(UD185:UD195)</f>
        <v>658</v>
      </c>
      <c r="UE184" s="232">
        <f t="shared" ref="UE184" si="5720">SUM(UE185:UE195)</f>
        <v>5800</v>
      </c>
      <c r="UF184" s="232">
        <f t="shared" ref="UF184" si="5721">SUM(UF185:UF195)</f>
        <v>159.42000000000002</v>
      </c>
      <c r="UG184" s="232">
        <f t="shared" ref="UG184" si="5722">SUM(UG185:UG195)</f>
        <v>185206</v>
      </c>
      <c r="UH184" s="232">
        <f t="shared" ref="UH184" si="5723">SUM(UH185:UH195)</f>
        <v>539</v>
      </c>
      <c r="UI184" s="232">
        <f t="shared" ref="UI184" si="5724">SUM(UI185:UI195)</f>
        <v>3800</v>
      </c>
      <c r="UJ184" s="232">
        <f t="shared" ref="UJ184" si="5725">SUM(UJ185:UJ195)</f>
        <v>127.74000000000001</v>
      </c>
      <c r="UK184" s="232">
        <f t="shared" ref="UK184" si="5726">SUM(UK185:UK195)</f>
        <v>121302</v>
      </c>
      <c r="UL184" s="232">
        <f t="shared" ref="UL184" si="5727">SUM(UL185:UL195)</f>
        <v>377</v>
      </c>
      <c r="UM184" s="232">
        <f t="shared" ref="UM184" si="5728">SUM(UM185:UM195)</f>
        <v>3100</v>
      </c>
      <c r="UN184" s="232">
        <f t="shared" ref="UN184" si="5729">SUM(UN185:UN195)</f>
        <v>127.74000000000001</v>
      </c>
      <c r="UO184" s="232">
        <f t="shared" ref="UO184" si="5730">SUM(UO185:UO195)</f>
        <v>98956</v>
      </c>
      <c r="UP184" s="232">
        <f t="shared" ref="UP184" si="5731">SUM(UP185:UP195)</f>
        <v>498</v>
      </c>
      <c r="UQ184" s="232">
        <f t="shared" ref="UQ184" si="5732">SUM(UQ185:UQ195)</f>
        <v>2200</v>
      </c>
      <c r="UR184" s="232">
        <f t="shared" ref="UR184" si="5733">SUM(UR185:UR195)</f>
        <v>127.74000000000001</v>
      </c>
      <c r="US184" s="232">
        <f t="shared" ref="US184" si="5734">SUM(US185:US195)</f>
        <v>70240</v>
      </c>
      <c r="UT184" s="232">
        <f t="shared" ref="UT184" si="5735">SUM(UT185:UT195)</f>
        <v>630</v>
      </c>
      <c r="UU184" s="232">
        <f t="shared" ref="UU184" si="5736">SUM(UU185:UU195)</f>
        <v>5050</v>
      </c>
      <c r="UV184" s="232">
        <f t="shared" ref="UV184" si="5737">SUM(UV185:UV195)</f>
        <v>95.38</v>
      </c>
      <c r="UW184" s="232">
        <f t="shared" ref="UW184" si="5738">SUM(UW185:UW195)</f>
        <v>160477</v>
      </c>
      <c r="UX184" s="232">
        <f t="shared" ref="UX184" si="5739">SUM(UX185:UX195)</f>
        <v>521</v>
      </c>
      <c r="UY184" s="232">
        <f t="shared" ref="UY184" si="5740">SUM(UY185:UY195)</f>
        <v>5000</v>
      </c>
      <c r="UZ184" s="232">
        <f t="shared" ref="UZ184" si="5741">SUM(UZ185:UZ195)</f>
        <v>95.38</v>
      </c>
      <c r="VA184" s="232">
        <f t="shared" ref="VA184" si="5742">SUM(VA185:VA195)</f>
        <v>158876</v>
      </c>
      <c r="VB184" s="232">
        <f t="shared" ref="VB184" si="5743">SUM(VB185:VB195)</f>
        <v>521</v>
      </c>
      <c r="VC184" s="232">
        <f t="shared" ref="VC184" si="5744">SUM(VC185:VC195)</f>
        <v>1950</v>
      </c>
      <c r="VD184" s="232">
        <f t="shared" ref="VD184" si="5745">SUM(VD185:VD195)</f>
        <v>95.38</v>
      </c>
      <c r="VE184" s="232">
        <f t="shared" ref="VE184" si="5746">SUM(VE185:VE195)</f>
        <v>61939.200000000004</v>
      </c>
      <c r="VF184" s="232">
        <f t="shared" ref="VF184" si="5747">SUM(VF185:VF195)</f>
        <v>412</v>
      </c>
      <c r="VG184" s="232">
        <f t="shared" ref="VG184" si="5748">SUM(VG185:VG195)</f>
        <v>1950</v>
      </c>
      <c r="VH184" s="232">
        <f t="shared" ref="VH184" si="5749">SUM(VH185:VH195)</f>
        <v>95.38</v>
      </c>
      <c r="VI184" s="232">
        <f t="shared" ref="VI184" si="5750">SUM(VI185:VI195)</f>
        <v>61939.200000000004</v>
      </c>
      <c r="VJ184" s="232">
        <f t="shared" ref="VJ184" si="5751">SUM(VJ185:VJ195)</f>
        <v>439.69799999999998</v>
      </c>
      <c r="VK184" s="232">
        <f t="shared" ref="VK184" si="5752">SUM(VK185:VK195)</f>
        <v>1100</v>
      </c>
      <c r="VL184" s="232">
        <f t="shared" ref="VL184" si="5753">SUM(VL185:VL195)</f>
        <v>95.38</v>
      </c>
      <c r="VM184" s="232">
        <f t="shared" ref="VM184" si="5754">SUM(VM185:VM195)</f>
        <v>34984</v>
      </c>
      <c r="VN184" s="232">
        <f t="shared" ref="VN184" si="5755">SUM(VN185:VN195)</f>
        <v>252.67899999999997</v>
      </c>
      <c r="VO184" s="232">
        <f t="shared" ref="VO184" si="5756">SUM(VO185:VO195)</f>
        <v>850</v>
      </c>
      <c r="VP184" s="232">
        <f t="shared" ref="VP184" si="5757">SUM(VP185:VP195)</f>
        <v>95.38</v>
      </c>
      <c r="VQ184" s="232">
        <f t="shared" ref="VQ184" si="5758">SUM(VQ185:VQ195)</f>
        <v>27030</v>
      </c>
      <c r="VR184" s="232">
        <f t="shared" ref="VR184" si="5759">SUM(VR185:VR195)</f>
        <v>504.46100000000001</v>
      </c>
      <c r="VS184" s="232">
        <f t="shared" ref="VS184" si="5760">SUM(VS185:VS195)</f>
        <v>450</v>
      </c>
      <c r="VT184" s="232">
        <f t="shared" ref="VT184" si="5761">SUM(VT185:VT195)</f>
        <v>127.56</v>
      </c>
      <c r="VU184" s="232">
        <f t="shared" ref="VU184" si="5762">SUM(VU185:VU195)</f>
        <v>14359.4</v>
      </c>
      <c r="VV184" s="232">
        <f t="shared" ref="VV184" si="5763">SUM(VV185:VV195)</f>
        <v>580</v>
      </c>
      <c r="VW184" s="232">
        <f t="shared" ref="VW184" si="5764">SUM(VW185:VW195)</f>
        <v>133.75</v>
      </c>
      <c r="VX184" s="232">
        <f t="shared" ref="VX184" si="5765">SUM(VX185:VX195)</f>
        <v>26170</v>
      </c>
      <c r="VY184" s="232">
        <f t="shared" ref="VY184" si="5766">SUM(VY185:VY195)</f>
        <v>530</v>
      </c>
      <c r="VZ184" s="232">
        <f t="shared" ref="VZ184" si="5767">SUM(VZ185:VZ195)</f>
        <v>95.72</v>
      </c>
      <c r="WA184" s="232">
        <f t="shared" ref="WA184" si="5768">SUM(WA185:WA195)</f>
        <v>16943.400000000001</v>
      </c>
      <c r="WB184" s="232">
        <f t="shared" ref="WB184" si="5769">SUM(WB185:WB195)</f>
        <v>550</v>
      </c>
      <c r="WC184" s="232">
        <f t="shared" ref="WC184" si="5770">SUM(WC185:WC195)</f>
        <v>161.24</v>
      </c>
      <c r="WD184" s="232">
        <f t="shared" ref="WD184" si="5771">SUM(WD185:WD195)</f>
        <v>17099.5</v>
      </c>
      <c r="WE184" s="232">
        <v>8322</v>
      </c>
      <c r="WF184" s="232">
        <v>266383.38</v>
      </c>
      <c r="WG184" s="232">
        <v>9895</v>
      </c>
      <c r="WH184" s="232">
        <v>312207.28000000003</v>
      </c>
      <c r="WI184" s="232">
        <v>8473</v>
      </c>
      <c r="WJ184" s="232">
        <v>254190</v>
      </c>
      <c r="WK184" s="232">
        <f t="shared" ref="WK184" si="5772">SUM(WK185:WK195)</f>
        <v>8317</v>
      </c>
      <c r="WL184" s="232">
        <f t="shared" ref="WL184" si="5773">SUM(WL185:WL195)</f>
        <v>249510</v>
      </c>
      <c r="WM184" s="232">
        <f t="shared" ref="WM184" si="5774">SUM(WM185:WM195)</f>
        <v>7548</v>
      </c>
      <c r="WN184" s="232">
        <f t="shared" ref="WN184" si="5775">SUM(WN185:WN195)</f>
        <v>226440</v>
      </c>
      <c r="WO184" s="232">
        <f t="shared" ref="WO184" si="5776">SUM(WO185:WO195)</f>
        <v>8886</v>
      </c>
      <c r="WP184" s="232">
        <f t="shared" ref="WP184" si="5777">SUM(WP185:WP195)</f>
        <v>266580</v>
      </c>
      <c r="WQ184" s="232">
        <f t="shared" ref="WQ184" si="5778">SUM(WQ185:WQ195)</f>
        <v>7690</v>
      </c>
      <c r="WR184" s="232">
        <f t="shared" ref="WR184" si="5779">SUM(WR185:WR195)</f>
        <v>238440.34</v>
      </c>
      <c r="WS184" s="232">
        <f t="shared" ref="WS184" si="5780">SUM(WS185:WS195)</f>
        <v>7356</v>
      </c>
      <c r="WT184" s="232">
        <f t="shared" ref="WT184" si="5781">SUM(WT185:WT195)</f>
        <v>234755.76</v>
      </c>
      <c r="WU184" s="232">
        <f t="shared" ref="WU184" si="5782">SUM(WU185:WU195)</f>
        <v>5508</v>
      </c>
      <c r="WV184" s="232">
        <f t="shared" ref="WV184" si="5783">SUM(WV185:WV195)</f>
        <v>175813.32</v>
      </c>
      <c r="WW184" s="232">
        <f t="shared" ref="WW184" si="5784">SUM(WW185:WW195)</f>
        <v>3794</v>
      </c>
      <c r="WX184" s="232">
        <f t="shared" ref="WX184" si="5785">SUM(WX185:WX195)</f>
        <v>121172.68000000001</v>
      </c>
      <c r="WY184" s="232">
        <f t="shared" ref="WY184" si="5786">SUM(WY185:WY195)</f>
        <v>3274</v>
      </c>
      <c r="WZ184" s="232">
        <f t="shared" ref="WZ184" si="5787">SUM(WZ185:WZ195)</f>
        <v>104551.28000000001</v>
      </c>
      <c r="XA184" s="232">
        <f t="shared" ref="XA184" si="5788">SUM(XA185:XA195)</f>
        <v>2227</v>
      </c>
      <c r="XB184" s="232">
        <f t="shared" ref="XB184" si="5789">SUM(XB185:XB195)</f>
        <v>71117.119999999995</v>
      </c>
      <c r="XC184" s="232">
        <f t="shared" ref="XC184" si="5790">SUM(XC185:XC195)</f>
        <v>1736</v>
      </c>
      <c r="XD184" s="232">
        <f t="shared" ref="XD184" si="5791">SUM(XD185:XD195)</f>
        <v>55429.640000000007</v>
      </c>
      <c r="XE184" s="232">
        <f t="shared" ref="XE184" si="5792">SUM(XE185:XE195)</f>
        <v>1473</v>
      </c>
      <c r="XF184" s="232">
        <f t="shared" ref="XF184" si="5793">SUM(XF185:XF195)</f>
        <v>47347.960000000006</v>
      </c>
      <c r="XG184" s="232">
        <f t="shared" ref="XG184" si="5794">SUM(XG185:XG195)</f>
        <v>1783</v>
      </c>
      <c r="XH184" s="232">
        <f t="shared" ref="XH184" si="5795">SUM(XH185:XH195)</f>
        <v>57047.119999999995</v>
      </c>
      <c r="XI184" s="232">
        <f t="shared" ref="XI184" si="5796">SUM(XI185:XI195)</f>
        <v>1585</v>
      </c>
      <c r="XJ184" s="232">
        <f t="shared" ref="XJ184" si="5797">SUM(XJ185:XJ195)</f>
        <v>50703.08</v>
      </c>
      <c r="XK184" s="232">
        <f t="shared" ref="XK184" si="5798">SUM(XK185:XK195)</f>
        <v>912</v>
      </c>
      <c r="XL184" s="232">
        <f t="shared" ref="XL184" si="5799">SUM(XL185:XL195)</f>
        <v>29173</v>
      </c>
      <c r="XM184" s="232">
        <f t="shared" ref="XM184" si="5800">SUM(XM185:XM195)</f>
        <v>840</v>
      </c>
      <c r="XN184" s="232">
        <f t="shared" ref="XN184" si="5801">SUM(XN185:XN195)</f>
        <v>26871.88</v>
      </c>
      <c r="XO184" s="232">
        <f t="shared" ref="XO184" si="5802">SUM(XO185:XO195)</f>
        <v>658</v>
      </c>
      <c r="XP184" s="232">
        <f t="shared" ref="XP184" si="5803">SUM(XP185:XP195)</f>
        <v>21003.82</v>
      </c>
      <c r="XQ184" s="232">
        <f t="shared" ref="XQ184" si="5804">SUM(XQ185:XQ195)</f>
        <v>539</v>
      </c>
      <c r="XR184" s="232">
        <f t="shared" ref="XR184" si="5805">SUM(XR185:XR195)</f>
        <v>17237.02</v>
      </c>
      <c r="XS184" s="232">
        <f t="shared" ref="XS184" si="5806">SUM(XS185:XS195)</f>
        <v>377</v>
      </c>
      <c r="XT184" s="232">
        <f t="shared" ref="XT184:XZ184" si="5807">SUM(XT185:XT195)</f>
        <v>12774.84</v>
      </c>
      <c r="XU184" s="232">
        <v>530101</v>
      </c>
      <c r="XV184" s="232">
        <f t="shared" ref="XV184" si="5808">SUM(XV185:XV195)</f>
        <v>500000</v>
      </c>
      <c r="XW184" s="232"/>
      <c r="XX184" s="232">
        <f t="shared" ref="XX184" si="5809">SUM(XX185:XX195)</f>
        <v>16225300</v>
      </c>
      <c r="XY184" s="232">
        <f t="shared" si="5807"/>
        <v>472437</v>
      </c>
      <c r="XZ184" s="232">
        <f t="shared" si="5807"/>
        <v>390000</v>
      </c>
      <c r="YA184" s="232"/>
      <c r="YB184" s="232">
        <f t="shared" ref="YB184" si="5810">SUM(YB185:YB195)</f>
        <v>12986000</v>
      </c>
      <c r="YC184" s="232">
        <f t="shared" ref="YC184:YD184" si="5811">SUM(YC185:YC195)</f>
        <v>472437</v>
      </c>
      <c r="YD184" s="232">
        <f t="shared" si="5811"/>
        <v>433600</v>
      </c>
      <c r="YE184" s="232"/>
      <c r="YF184" s="232">
        <f t="shared" ref="YF184" si="5812">SUM(YF185:YF195)</f>
        <v>14343600</v>
      </c>
      <c r="YG184" s="232">
        <f t="shared" ref="YG184" si="5813">SUM(YG185:YG195)</f>
        <v>535798</v>
      </c>
      <c r="YH184" s="232">
        <f t="shared" ref="YH184" si="5814">SUM(YH185:YH195)</f>
        <v>362000</v>
      </c>
      <c r="YI184" s="232">
        <f t="shared" ref="YI184" si="5815">SUM(YI185:YI195)</f>
        <v>168.76</v>
      </c>
      <c r="YJ184" s="232">
        <f t="shared" ref="YJ184" si="5816">SUM(YJ185:YJ195)</f>
        <v>12184000</v>
      </c>
      <c r="YK184" s="232">
        <f t="shared" ref="YK184" si="5817">SUM(YK185:YK195)</f>
        <v>502231</v>
      </c>
      <c r="YL184" s="232">
        <f t="shared" ref="YL184" si="5818">SUM(YL185:YL195)</f>
        <v>520000</v>
      </c>
      <c r="YM184" s="232">
        <f t="shared" ref="YM184" si="5819">SUM(YM185:YM195)</f>
        <v>170.06</v>
      </c>
      <c r="YN184" s="232">
        <f t="shared" ref="YN184" si="5820">SUM(YN185:YN195)</f>
        <v>17784400</v>
      </c>
      <c r="YO184" s="232">
        <f t="shared" ref="YO184" si="5821">SUM(YO185:YO195)</f>
        <v>372513</v>
      </c>
      <c r="YP184" s="232">
        <f t="shared" ref="YP184" si="5822">SUM(YP185:YP195)</f>
        <v>500000</v>
      </c>
      <c r="YQ184" s="232">
        <f t="shared" ref="YQ184" si="5823">SUM(YQ185:YQ195)</f>
        <v>170.51000000000002</v>
      </c>
      <c r="YR184" s="232">
        <f t="shared" ref="YR184" si="5824">SUM(YR185:YR195)</f>
        <v>17118200</v>
      </c>
      <c r="YS184" s="232">
        <f t="shared" ref="YS184" si="5825">SUM(YS185:YS195)</f>
        <v>298012</v>
      </c>
      <c r="YT184" s="232">
        <f t="shared" ref="YT184" si="5826">SUM(YT185:YT195)</f>
        <v>385000</v>
      </c>
      <c r="YU184" s="232">
        <f t="shared" ref="YU184" si="5827">SUM(YU185:YU195)</f>
        <v>170.06</v>
      </c>
      <c r="YV184" s="232">
        <f t="shared" ref="YV184" si="5828">SUM(YV185:YV195)</f>
        <v>13086700</v>
      </c>
      <c r="YW184" s="232">
        <f t="shared" ref="YW184" si="5829">SUM(YW185:YW195)</f>
        <v>301637</v>
      </c>
      <c r="YX184" s="232">
        <f t="shared" ref="YX184" si="5830">SUM(YX185:YX195)</f>
        <v>535000</v>
      </c>
      <c r="YY184" s="232">
        <f t="shared" ref="YY184" si="5831">SUM(YY185:YY195)</f>
        <v>170.34000000000003</v>
      </c>
      <c r="YZ184" s="232">
        <f t="shared" ref="YZ184" si="5832">SUM(YZ185:YZ195)</f>
        <v>18290500</v>
      </c>
      <c r="ZA184" s="232">
        <f t="shared" ref="ZA184" si="5833">SUM(ZA185:ZA195)</f>
        <v>264976</v>
      </c>
      <c r="ZB184" s="232">
        <f t="shared" ref="ZB184" si="5834">SUM(ZB185:ZB195)</f>
        <v>475000</v>
      </c>
      <c r="ZC184" s="232">
        <f t="shared" ref="ZC184" si="5835">SUM(ZC185:ZC195)</f>
        <v>170.34000000000003</v>
      </c>
      <c r="ZD184" s="232">
        <f t="shared" ref="ZD184" si="5836">SUM(ZD185:ZD195)</f>
        <v>16208100</v>
      </c>
      <c r="ZE184" s="232">
        <f t="shared" ref="ZE184" si="5837">SUM(ZE185:ZE195)</f>
        <v>339950</v>
      </c>
      <c r="ZF184" s="232">
        <f t="shared" ref="ZF184" si="5838">SUM(ZF185:ZF195)</f>
        <v>425000</v>
      </c>
      <c r="ZG184" s="232">
        <f t="shared" ref="ZG184" si="5839">SUM(ZG185:ZG195)</f>
        <v>169.58999999999997</v>
      </c>
      <c r="ZH184" s="232">
        <f t="shared" ref="ZH184" si="5840">SUM(ZH185:ZH195)</f>
        <v>14430700</v>
      </c>
      <c r="ZI184" s="232">
        <f t="shared" ref="ZI184" si="5841">SUM(ZI185:ZI195)</f>
        <v>243459</v>
      </c>
      <c r="ZJ184" s="232">
        <f t="shared" ref="ZJ184" si="5842">SUM(ZJ185:ZJ195)</f>
        <v>435000</v>
      </c>
      <c r="ZK184" s="232">
        <f t="shared" ref="ZK184" si="5843">SUM(ZK185:ZK195)</f>
        <v>201.37</v>
      </c>
      <c r="ZL184" s="232">
        <f t="shared" ref="ZL184" si="5844">SUM(ZL185:ZL195)</f>
        <v>14782200</v>
      </c>
      <c r="ZM184" s="232">
        <f t="shared" ref="ZM184" si="5845">SUM(ZM185:ZM195)</f>
        <v>125841</v>
      </c>
      <c r="ZN184" s="232">
        <f t="shared" ref="ZN184" si="5846">SUM(ZN185:ZN195)</f>
        <v>475000</v>
      </c>
      <c r="ZO184" s="232">
        <f t="shared" ref="ZO184" si="5847">SUM(ZO185:ZO195)</f>
        <v>201.37</v>
      </c>
      <c r="ZP184" s="232">
        <f t="shared" ref="ZP184" si="5848">SUM(ZP185:ZP195)</f>
        <v>16114600</v>
      </c>
      <c r="ZQ184" s="232">
        <f t="shared" ref="ZQ184" si="5849">SUM(ZQ185:ZQ195)</f>
        <v>64382</v>
      </c>
      <c r="ZR184" s="232">
        <f t="shared" ref="ZR184" si="5850">SUM(ZR185:ZR195)</f>
        <v>410000</v>
      </c>
      <c r="ZS184" s="232">
        <f t="shared" ref="ZS184" si="5851">SUM(ZS185:ZS195)</f>
        <v>201.37</v>
      </c>
      <c r="ZT184" s="232">
        <f t="shared" ref="ZT184" si="5852">SUM(ZT185:ZT195)</f>
        <v>13920600</v>
      </c>
      <c r="ZU184" s="232">
        <f t="shared" ref="ZU184" si="5853">SUM(ZU185:ZU195)</f>
        <v>56958</v>
      </c>
      <c r="ZV184" s="232">
        <f t="shared" ref="ZV184" si="5854">SUM(ZV185:ZV195)</f>
        <v>400000</v>
      </c>
      <c r="ZW184" s="232">
        <f t="shared" ref="ZW184" si="5855">SUM(ZW185:ZW195)</f>
        <v>201.06324414715721</v>
      </c>
      <c r="ZX184" s="232">
        <f t="shared" ref="ZX184" si="5856">SUM(ZX185:ZX195)</f>
        <v>13611300</v>
      </c>
      <c r="ZY184" s="232">
        <f t="shared" ref="ZY184" si="5857">SUM(ZY185:ZY195)</f>
        <v>22269</v>
      </c>
      <c r="ZZ184" s="232">
        <f t="shared" ref="ZZ184" si="5858">SUM(ZZ185:ZZ195)</f>
        <v>454000</v>
      </c>
      <c r="AAA184" s="232">
        <f t="shared" ref="AAA184" si="5859">SUM(AAA185:AAA195)</f>
        <v>168.81685498229911</v>
      </c>
      <c r="AAB184" s="232">
        <f t="shared" ref="AAB184" si="5860">SUM(AAB185:AAB195)</f>
        <v>15628855.449991606</v>
      </c>
      <c r="AAC184" s="232">
        <f t="shared" ref="AAC184" si="5861">SUM(AAC185:AAC195)</f>
        <v>0</v>
      </c>
      <c r="AAD184" s="232">
        <f t="shared" ref="AAD184" si="5862">SUM(AAD185:AAD195)</f>
        <v>414000</v>
      </c>
      <c r="AAE184" s="232">
        <f t="shared" ref="AAE184" si="5863">SUM(AAE185:AAE195)</f>
        <v>168.81685498229911</v>
      </c>
      <c r="AAF184" s="232">
        <f t="shared" ref="AAF184" si="5864">SUM(AAF185:AAF195)</f>
        <v>14292055.449991606</v>
      </c>
      <c r="AAG184" s="232">
        <f t="shared" ref="AAG184" si="5865">SUM(AAG185:AAG195)</f>
        <v>0</v>
      </c>
      <c r="AAH184" s="232">
        <f t="shared" ref="AAH184" si="5866">SUM(AAH185:AAH195)</f>
        <v>290000</v>
      </c>
      <c r="AAI184" s="232">
        <f t="shared" ref="AAI184" si="5867">SUM(AAI185:AAI195)</f>
        <v>168.81685498229911</v>
      </c>
      <c r="AAJ184" s="232">
        <f t="shared" ref="AAJ184" si="5868">SUM(AAJ185:AAJ195)</f>
        <v>9901735.5703780893</v>
      </c>
      <c r="AAK184" s="232">
        <f t="shared" ref="AAK184" si="5869">SUM(AAK185:AAK195)</f>
        <v>0</v>
      </c>
      <c r="AAL184" s="232">
        <f t="shared" ref="AAL184" si="5870">SUM(AAL185:AAL195)</f>
        <v>275000</v>
      </c>
      <c r="AAM184" s="232">
        <f t="shared" ref="AAM184" si="5871">SUM(AAM185:AAM195)</f>
        <v>168.81685498229911</v>
      </c>
      <c r="AAN184" s="232">
        <f t="shared" ref="AAN184" si="5872">SUM(AAN185:AAN195)</f>
        <v>9373417.516202379</v>
      </c>
      <c r="AAO184" s="232">
        <f t="shared" ref="AAO184" si="5873">SUM(AAO185:AAO195)</f>
        <v>0</v>
      </c>
      <c r="AAP184" s="232">
        <f t="shared" ref="AAP184" si="5874">SUM(AAP185:AAP195)</f>
        <v>275000</v>
      </c>
      <c r="AAQ184" s="232">
        <f t="shared" ref="AAQ184" si="5875">SUM(AAQ185:AAQ195)</f>
        <v>168.81685498229911</v>
      </c>
      <c r="AAR184" s="232">
        <f t="shared" ref="AAR184" si="5876">SUM(AAR185:AAR195)</f>
        <v>9390835.5703780893</v>
      </c>
      <c r="AAS184" s="232">
        <f t="shared" ref="AAS184" si="5877">SUM(AAS185:AAS195)</f>
        <v>350000</v>
      </c>
      <c r="AAT184" s="232">
        <f t="shared" ref="AAT184" si="5878">SUM(AAT185:AAT195)</f>
        <v>136.74</v>
      </c>
      <c r="AAU184" s="232">
        <f t="shared" ref="AAU184" si="5879">SUM(AAU185:AAU195)</f>
        <v>11882900</v>
      </c>
      <c r="AAV184" s="232">
        <f t="shared" ref="AAV184" si="5880">SUM(AAV185:AAV195)</f>
        <v>290000</v>
      </c>
      <c r="AAW184" s="232">
        <f t="shared" ref="AAW184" si="5881">SUM(AAW185:AAW195)</f>
        <v>103.3226970552746</v>
      </c>
      <c r="AAX184" s="232">
        <f t="shared" ref="AAX184" si="5882">SUM(AAX185:AAX195)</f>
        <v>9877887.8536209017</v>
      </c>
      <c r="AAY184" s="232">
        <f t="shared" ref="AAY184" si="5883">SUM(AAY185:AAY195)</f>
        <v>285000</v>
      </c>
      <c r="AAZ184" s="232">
        <f t="shared" ref="AAZ184" si="5884">SUM(AAZ185:AAZ195)</f>
        <v>204.76999999999998</v>
      </c>
      <c r="ABA184" s="232">
        <f t="shared" ref="ABA184" si="5885">SUM(ABA185:ABA195)</f>
        <v>9665600</v>
      </c>
      <c r="ABB184" s="232">
        <v>460535</v>
      </c>
      <c r="ABC184" s="232">
        <v>15248444.16</v>
      </c>
      <c r="ABD184" s="232">
        <v>532916</v>
      </c>
      <c r="ABE184" s="232">
        <v>17753039.199999999</v>
      </c>
      <c r="ABF184" s="232">
        <v>362754</v>
      </c>
      <c r="ABG184" s="232">
        <v>11837270.08</v>
      </c>
      <c r="ABH184" s="232">
        <f t="shared" ref="ABH184" si="5886">SUM(ABH185:ABH195)</f>
        <v>387632</v>
      </c>
      <c r="ABI184" s="232">
        <f t="shared" ref="ABI184" si="5887">SUM(ABI185:ABI195)</f>
        <v>13050933.199999999</v>
      </c>
      <c r="ABJ184" s="232">
        <v>469004</v>
      </c>
      <c r="ABK184" s="232">
        <v>15974971.600000001</v>
      </c>
      <c r="ABL184" s="232">
        <v>626958</v>
      </c>
      <c r="ABM184" s="232">
        <v>21577837</v>
      </c>
      <c r="ABN184" s="232">
        <v>579721</v>
      </c>
      <c r="ABO184" s="232">
        <v>19787229.600000001</v>
      </c>
      <c r="ABP184" s="232">
        <v>537485</v>
      </c>
      <c r="ABQ184" s="232">
        <v>18466473.399999999</v>
      </c>
      <c r="ABR184" s="232">
        <v>446725</v>
      </c>
      <c r="ABS184" s="232">
        <v>15224587.949999999</v>
      </c>
      <c r="ABT184" s="232">
        <v>433893</v>
      </c>
      <c r="ABU184" s="232">
        <v>14781761.880000001</v>
      </c>
      <c r="ABV184" s="232">
        <f t="shared" ref="ABV184" si="5888">SUM(ABV187:ABV195)</f>
        <v>530101</v>
      </c>
      <c r="ABW184" s="232">
        <f t="shared" ref="ABW184:ACQ184" si="5889">SUM(ABW187:ABW195)</f>
        <v>18108265.589999996</v>
      </c>
      <c r="ABX184" s="232">
        <f t="shared" si="5889"/>
        <v>516018</v>
      </c>
      <c r="ABY184" s="232">
        <f t="shared" si="5889"/>
        <v>17551680.280000001</v>
      </c>
      <c r="ABZ184" s="232">
        <f t="shared" si="5889"/>
        <v>472437</v>
      </c>
      <c r="ACA184" s="232">
        <f t="shared" si="5889"/>
        <v>16098413.890000001</v>
      </c>
      <c r="ACB184" s="232">
        <f t="shared" si="5889"/>
        <v>535798</v>
      </c>
      <c r="ACC184" s="232">
        <f t="shared" si="5889"/>
        <v>18361676.359999999</v>
      </c>
      <c r="ACD184" s="232">
        <f t="shared" si="5889"/>
        <v>502231</v>
      </c>
      <c r="ACE184" s="232">
        <f t="shared" si="5889"/>
        <v>17135160.59</v>
      </c>
      <c r="ACF184" s="232">
        <f t="shared" si="5889"/>
        <v>372513</v>
      </c>
      <c r="ACG184" s="232">
        <f t="shared" si="5889"/>
        <v>12798614.33</v>
      </c>
      <c r="ACH184" s="232">
        <f t="shared" si="5889"/>
        <v>298012</v>
      </c>
      <c r="ACI184" s="232">
        <f t="shared" si="5889"/>
        <v>10195973.379999999</v>
      </c>
      <c r="ACJ184" s="232">
        <f t="shared" si="5889"/>
        <v>301637</v>
      </c>
      <c r="ACK184" s="232">
        <f t="shared" si="5889"/>
        <v>10383890.82</v>
      </c>
      <c r="ACL184" s="232">
        <f t="shared" si="5889"/>
        <v>264976</v>
      </c>
      <c r="ACM184" s="232">
        <f t="shared" si="5889"/>
        <v>9047245.4100000001</v>
      </c>
      <c r="ACN184" s="232">
        <f t="shared" si="5889"/>
        <v>339950</v>
      </c>
      <c r="ACO184" s="232">
        <f t="shared" si="5889"/>
        <v>11540384.09</v>
      </c>
      <c r="ACP184" s="232">
        <f t="shared" si="5889"/>
        <v>243459</v>
      </c>
      <c r="ACQ184" s="232">
        <f t="shared" si="5889"/>
        <v>8284377.0700000003</v>
      </c>
      <c r="ACR184" s="232">
        <v>531647.86</v>
      </c>
      <c r="ACS184" s="232">
        <f>SUM(ACS185:ACS195)</f>
        <v>1181000</v>
      </c>
      <c r="ACT184" s="232"/>
      <c r="ACU184" s="232">
        <f>SUM(ACU185:ACU195)</f>
        <v>37100500</v>
      </c>
      <c r="ACV184" s="232">
        <f t="shared" ref="ACV184" si="5890">SUM(ACV185:ACV195)</f>
        <v>454129.64</v>
      </c>
      <c r="ACW184" s="232">
        <f>SUM(ACW185:ACW195)</f>
        <v>1280000</v>
      </c>
      <c r="ACX184" s="232"/>
      <c r="ACY184" s="232">
        <f>SUM(ACY185:ACY195)</f>
        <v>39897000</v>
      </c>
      <c r="ACZ184" s="232">
        <f t="shared" ref="ACZ184" si="5891">SUM(ACZ185:ACZ195)</f>
        <v>454129.64</v>
      </c>
      <c r="ADA184" s="232">
        <f>SUM(ADA185:ADA195)</f>
        <v>1125000</v>
      </c>
      <c r="ADB184" s="232"/>
      <c r="ADC184" s="232">
        <f>SUM(ADC185:ADC195)</f>
        <v>35107950</v>
      </c>
      <c r="ADD184" s="232">
        <f t="shared" ref="ADD184" si="5892">SUM(ADD185:ADD195)</f>
        <v>342801.68000000005</v>
      </c>
      <c r="ADE184" s="232">
        <f t="shared" ref="ADE184" si="5893">SUM(ADE185:ADE195)</f>
        <v>1150000</v>
      </c>
      <c r="ADF184" s="232">
        <f t="shared" ref="ADF184" si="5894">SUM(ADF185:ADF195)</f>
        <v>190.09</v>
      </c>
      <c r="ADG184" s="232">
        <f t="shared" ref="ADG184" si="5895">SUM(ADG185:ADG195)</f>
        <v>35507000</v>
      </c>
      <c r="ADH184" s="232">
        <f t="shared" ref="ADH184" si="5896">SUM(ADH185:ADH195)</f>
        <v>272538.32</v>
      </c>
      <c r="ADI184" s="232">
        <f t="shared" ref="ADI184" si="5897">SUM(ADI185:ADI195)</f>
        <v>1405000</v>
      </c>
      <c r="ADJ184" s="232">
        <f t="shared" ref="ADJ184" si="5898">SUM(ADJ185:ADJ195)</f>
        <v>189.09</v>
      </c>
      <c r="ADK184" s="232">
        <f t="shared" ref="ADK184" si="5899">SUM(ADK185:ADK195)</f>
        <v>43068500</v>
      </c>
      <c r="ADL184" s="232">
        <f t="shared" ref="ADL184" si="5900">SUM(ADL185:ADL195)</f>
        <v>268975.62800000003</v>
      </c>
      <c r="ADM184" s="232">
        <f t="shared" ref="ADM184" si="5901">SUM(ADM185:ADM195)</f>
        <v>1037000</v>
      </c>
      <c r="ADN184" s="232">
        <f t="shared" ref="ADN184" si="5902">SUM(ADN185:ADN195)</f>
        <v>189.09</v>
      </c>
      <c r="ADO184" s="232">
        <f t="shared" ref="ADO184" si="5903">SUM(ADO185:ADO195)</f>
        <v>32016730</v>
      </c>
      <c r="ADP184" s="232">
        <f t="shared" ref="ADP184" si="5904">SUM(ADP185:ADP195)</f>
        <v>58438.34</v>
      </c>
      <c r="ADQ184" s="232">
        <f t="shared" ref="ADQ184" si="5905">SUM(ADQ185:ADQ195)</f>
        <v>1020000</v>
      </c>
      <c r="ADR184" s="232">
        <f t="shared" ref="ADR184" si="5906">SUM(ADR185:ADR195)</f>
        <v>189.09</v>
      </c>
      <c r="ADS184" s="232">
        <f t="shared" ref="ADS184" si="5907">SUM(ADS185:ADS195)</f>
        <v>31765000</v>
      </c>
      <c r="ADT184" s="232">
        <f t="shared" ref="ADT184" si="5908">SUM(ADT185:ADT195)</f>
        <v>83214.86</v>
      </c>
      <c r="ADU184" s="232">
        <f t="shared" ref="ADU184" si="5909">SUM(ADU185:ADU195)</f>
        <v>720000</v>
      </c>
      <c r="ADV184" s="232">
        <f t="shared" ref="ADV184" si="5910">SUM(ADV185:ADV195)</f>
        <v>189.59</v>
      </c>
      <c r="ADW184" s="232">
        <f t="shared" ref="ADW184" si="5911">SUM(ADW185:ADW195)</f>
        <v>22654200</v>
      </c>
      <c r="ADX184" s="232">
        <f t="shared" ref="ADX184" si="5912">SUM(ADX185:ADX195)</f>
        <v>19266.484</v>
      </c>
      <c r="ADY184" s="232">
        <f t="shared" ref="ADY184" si="5913">SUM(ADY185:ADY195)</f>
        <v>820000</v>
      </c>
      <c r="ADZ184" s="232">
        <f t="shared" ref="ADZ184" si="5914">SUM(ADZ185:ADZ195)</f>
        <v>187.21</v>
      </c>
      <c r="AEA184" s="232">
        <f t="shared" ref="AEA184" si="5915">SUM(AEA185:AEA195)</f>
        <v>25200400</v>
      </c>
      <c r="AEB184" s="232">
        <f t="shared" ref="AEB184" si="5916">SUM(AEB185:AEB195)</f>
        <v>156127.144</v>
      </c>
      <c r="AEC184" s="232">
        <f t="shared" ref="AEC184" si="5917">SUM(AEC185:AEC195)</f>
        <v>840000</v>
      </c>
      <c r="AED184" s="232">
        <f t="shared" ref="AED184" si="5918">SUM(AED185:AED195)</f>
        <v>188.19</v>
      </c>
      <c r="AEE184" s="232">
        <f t="shared" ref="AEE184" si="5919">SUM(AEE185:AEE195)</f>
        <v>25210000</v>
      </c>
      <c r="AEF184" s="232">
        <f t="shared" ref="AEF184" si="5920">SUM(AEF185:AEF195)</f>
        <v>346748.57200000004</v>
      </c>
      <c r="AEG184" s="232">
        <f t="shared" ref="AEG184" si="5921">SUM(AEG185:AEG195)</f>
        <v>910000</v>
      </c>
      <c r="AEH184" s="232">
        <f t="shared" ref="AEH184" si="5922">SUM(AEH185:AEH195)</f>
        <v>188.44</v>
      </c>
      <c r="AEI184" s="232">
        <f t="shared" ref="AEI184" si="5923">SUM(AEI185:AEI195)</f>
        <v>27670000</v>
      </c>
      <c r="AEJ184" s="232">
        <f t="shared" ref="AEJ184" si="5924">SUM(AEJ185:AEJ195)</f>
        <v>248077.46400000001</v>
      </c>
      <c r="AEK184" s="232">
        <f t="shared" ref="AEK184" si="5925">SUM(AEK185:AEK195)</f>
        <v>860000</v>
      </c>
      <c r="AEL184" s="232">
        <f t="shared" ref="AEL184" si="5926">SUM(AEL185:AEL195)</f>
        <v>189.78</v>
      </c>
      <c r="AEM184" s="232">
        <f t="shared" ref="AEM184" si="5927">SUM(AEM185:AEM195)</f>
        <v>27083000</v>
      </c>
      <c r="AEN184" s="232">
        <f t="shared" ref="AEN184" si="5928">SUM(AEN185:AEN195)</f>
        <v>247127.291</v>
      </c>
      <c r="AEO184" s="232">
        <f t="shared" ref="AEO184" si="5929">SUM(AEO185:AEO195)</f>
        <v>780000</v>
      </c>
      <c r="AEP184" s="232">
        <f t="shared" ref="AEP184" si="5930">SUM(AEP185:AEP195)</f>
        <v>162.78</v>
      </c>
      <c r="AEQ184" s="232">
        <f t="shared" ref="AEQ184" si="5931">SUM(AEQ185:AEQ195)</f>
        <v>25003000</v>
      </c>
      <c r="AER184" s="232">
        <f t="shared" ref="AER184" si="5932">SUM(AER185:AER195)</f>
        <v>156533.508</v>
      </c>
      <c r="AES184" s="232">
        <f t="shared" ref="AES184" si="5933">SUM(AES185:AES195)</f>
        <v>620000</v>
      </c>
      <c r="AET184" s="232">
        <f t="shared" ref="AET184" si="5934">SUM(AET185:AET195)</f>
        <v>129.44</v>
      </c>
      <c r="AEU184" s="232">
        <f t="shared" ref="AEU184" si="5935">SUM(AEU185:AEU195)</f>
        <v>19686500</v>
      </c>
      <c r="AEV184" s="232">
        <f t="shared" ref="AEV184" si="5936">SUM(AEV185:AEV195)</f>
        <v>107822.78599999999</v>
      </c>
      <c r="AEW184" s="232">
        <f t="shared" ref="AEW184" si="5937">SUM(AEW185:AEW195)</f>
        <v>240000</v>
      </c>
      <c r="AEX184" s="232">
        <f t="shared" ref="AEX184" si="5938">SUM(AEX185:AEX195)</f>
        <v>135.5</v>
      </c>
      <c r="AEY184" s="232">
        <f t="shared" ref="AEY184" si="5939">SUM(AEY185:AEY195)</f>
        <v>7770000</v>
      </c>
      <c r="AEZ184" s="232">
        <f t="shared" ref="AEZ184" si="5940">SUM(AEZ185:AEZ195)</f>
        <v>179769.61200000002</v>
      </c>
      <c r="AFA184" s="232">
        <f t="shared" ref="AFA184" si="5941">SUM(AFA185:AFA195)</f>
        <v>220000</v>
      </c>
      <c r="AFB184" s="232">
        <f t="shared" ref="AFB184" si="5942">SUM(AFB185:AFB195)</f>
        <v>133.5</v>
      </c>
      <c r="AFC184" s="232">
        <f t="shared" ref="AFC184" si="5943">SUM(AFC185:AFC195)</f>
        <v>6730000</v>
      </c>
      <c r="AFD184" s="232">
        <f t="shared" ref="AFD184" si="5944">SUM(AFD185:AFD195)</f>
        <v>260156.11499999999</v>
      </c>
      <c r="AFE184" s="232">
        <f t="shared" ref="AFE184" si="5945">SUM(AFE185:AFE195)</f>
        <v>320000</v>
      </c>
      <c r="AFF184" s="232">
        <f t="shared" ref="AFF184" si="5946">SUM(AFF185:AFF195)</f>
        <v>132.5</v>
      </c>
      <c r="AFG184" s="232">
        <f t="shared" ref="AFG184" si="5947">SUM(AFG185:AFG195)</f>
        <v>9430000</v>
      </c>
      <c r="AFH184" s="232">
        <f t="shared" ref="AFH184" si="5948">SUM(AFH185:AFH195)</f>
        <v>131852.80499999999</v>
      </c>
      <c r="AFI184" s="232">
        <f t="shared" ref="AFI184" si="5949">SUM(AFI185:AFI195)</f>
        <v>313000</v>
      </c>
      <c r="AFJ184" s="232">
        <f t="shared" ref="AFJ184" si="5950">SUM(AFJ185:AFJ195)</f>
        <v>132.51</v>
      </c>
      <c r="AFK184" s="232">
        <f t="shared" ref="AFK184" si="5951">SUM(AFK185:AFK195)</f>
        <v>9520430</v>
      </c>
      <c r="AFL184" s="232">
        <f t="shared" ref="AFL184" si="5952">SUM(AFL185:AFL195)</f>
        <v>196106.66</v>
      </c>
      <c r="AFM184" s="232">
        <f t="shared" ref="AFM184" si="5953">SUM(AFM185:AFM195)</f>
        <v>126500</v>
      </c>
      <c r="AFN184" s="232">
        <f t="shared" ref="AFN184" si="5954">SUM(AFN185:AFN195)</f>
        <v>134.31</v>
      </c>
      <c r="AFO184" s="232">
        <f t="shared" ref="AFO184" si="5955">SUM(AFO185:AFO195)</f>
        <v>4100215</v>
      </c>
      <c r="AFP184" s="232">
        <f t="shared" ref="AFP184" si="5956">SUM(AFP185:AFP195)</f>
        <v>47500</v>
      </c>
      <c r="AFQ184" s="232">
        <f t="shared" ref="AFQ184" si="5957">SUM(AFQ185:AFQ195)</f>
        <v>123.77706783683766</v>
      </c>
      <c r="AFR184" s="232">
        <f t="shared" ref="AFR184" si="5958">SUM(AFR185:AFR195)</f>
        <v>1365082.0362300463</v>
      </c>
      <c r="AFS184" s="232">
        <f t="shared" ref="AFS184" si="5959">SUM(AFS185:AFS195)</f>
        <v>170000</v>
      </c>
      <c r="AFT184" s="232">
        <f t="shared" ref="AFT184" si="5960">SUM(AFT185:AFT195)</f>
        <v>126.97564216256589</v>
      </c>
      <c r="AFU184" s="232">
        <f t="shared" ref="AFU184" si="5961">SUM(AFU185:AFU195)</f>
        <v>4929064.7107070303</v>
      </c>
      <c r="AFV184" s="232">
        <f t="shared" ref="AFV184" si="5962">SUM(AFV185:AFV195)</f>
        <v>355000</v>
      </c>
      <c r="AFW184" s="232">
        <f t="shared" ref="AFW184" si="5963">SUM(AFW185:AFW195)</f>
        <v>123.77706783683766</v>
      </c>
      <c r="AFX184" s="232">
        <f t="shared" ref="AFX184" si="5964">SUM(AFX185:AFX195)</f>
        <v>10488410.803463519</v>
      </c>
      <c r="AFY184" s="232">
        <v>1109823.8999999999</v>
      </c>
      <c r="AFZ184" s="232">
        <v>34373850.810000002</v>
      </c>
      <c r="AGA184" s="232">
        <v>1005968.3200000001</v>
      </c>
      <c r="AGB184" s="232">
        <v>31328001.219999999</v>
      </c>
      <c r="AGC184" s="232">
        <v>1507286.9639999999</v>
      </c>
      <c r="AGD184" s="232">
        <v>46928200.799999997</v>
      </c>
      <c r="AGE184" s="232">
        <f t="shared" ref="AGE184" si="5965">SUM(AGE185:AGE195)</f>
        <v>976999.8</v>
      </c>
      <c r="AGF184" s="232">
        <f t="shared" ref="AGF184" si="5966">SUM(AGF185:AGF195)</f>
        <v>30829241.350000001</v>
      </c>
      <c r="AGG184" s="232">
        <f t="shared" ref="AGG184" si="5967">SUM(AGG185:AGG195)</f>
        <v>1194425.6200000001</v>
      </c>
      <c r="AGH184" s="232">
        <f t="shared" ref="AGH184" si="5968">SUM(AGH185:AGH195)</f>
        <v>37318330.549999997</v>
      </c>
      <c r="AGI184" s="232">
        <f t="shared" ref="AGI184" si="5969">SUM(AGI185:AGI195)</f>
        <v>700401.3</v>
      </c>
      <c r="AGJ184" s="232">
        <f t="shared" ref="AGJ184" si="5970">SUM(AGJ185:AGJ195)</f>
        <v>21864395.469999999</v>
      </c>
      <c r="AGK184" s="232">
        <f t="shared" ref="AGK184" si="5971">SUM(AGK185:AGK195)</f>
        <v>858418.19199999992</v>
      </c>
      <c r="AGL184" s="232">
        <f t="shared" ref="AGL184" si="5972">SUM(AGL185:AGL195)</f>
        <v>26760423.899999999</v>
      </c>
      <c r="AGM184" s="232">
        <f t="shared" ref="AGM184" si="5973">SUM(AGM185:AGM195)</f>
        <v>550117.80000000005</v>
      </c>
      <c r="AGN184" s="232">
        <f t="shared" ref="AGN184" si="5974">SUM(AGN185:AGN195)</f>
        <v>17287003.600000001</v>
      </c>
      <c r="AGO184" s="232">
        <f t="shared" ref="AGO184" si="5975">SUM(AGO185:AGO195)</f>
        <v>999295.26</v>
      </c>
      <c r="AGP184" s="232">
        <f t="shared" ref="AGP184" si="5976">SUM(AGP185:AGP195)</f>
        <v>29974227.34</v>
      </c>
      <c r="AGQ184" s="232">
        <f t="shared" ref="AGQ184" si="5977">SUM(AGQ185:AGQ195)</f>
        <v>649325.78</v>
      </c>
      <c r="AGR184" s="232">
        <f t="shared" ref="AGR184" si="5978">SUM(AGR185:AGR195)</f>
        <v>19643896.390000001</v>
      </c>
      <c r="AGS184" s="232">
        <f t="shared" ref="AGS184" si="5979">SUM(AGS185:AGS195)</f>
        <v>531647.86</v>
      </c>
      <c r="AGT184" s="232">
        <f t="shared" ref="AGT184" si="5980">SUM(AGT185:AGT195)</f>
        <v>16818705.82</v>
      </c>
      <c r="AGU184" s="232">
        <f t="shared" ref="AGU184" si="5981">SUM(AGU185:AGU195)</f>
        <v>929247.5</v>
      </c>
      <c r="AGV184" s="232">
        <f t="shared" ref="AGV184" si="5982">SUM(AGV185:AGV195)</f>
        <v>30178243.52</v>
      </c>
      <c r="AGW184" s="232">
        <f t="shared" ref="AGW184" si="5983">SUM(AGW185:AGW195)</f>
        <v>454129.64</v>
      </c>
      <c r="AGX184" s="232">
        <f t="shared" ref="AGX184" si="5984">SUM(AGX185:AGX195)</f>
        <v>14808167.6</v>
      </c>
      <c r="AGY184" s="232">
        <f t="shared" ref="AGY184" si="5985">SUM(AGY185:AGY195)</f>
        <v>342801.68000000005</v>
      </c>
      <c r="AGZ184" s="232">
        <f t="shared" ref="AGZ184" si="5986">SUM(AGZ185:AGZ195)</f>
        <v>11126625</v>
      </c>
      <c r="AHA184" s="232">
        <f t="shared" ref="AHA184" si="5987">SUM(AHA185:AHA195)</f>
        <v>272538.32</v>
      </c>
      <c r="AHB184" s="232">
        <f t="shared" ref="AHB184" si="5988">SUM(AHB185:AHB195)</f>
        <v>8581260.6799999997</v>
      </c>
      <c r="AHC184" s="232">
        <f t="shared" ref="AHC184" si="5989">SUM(AHC185:AHC195)</f>
        <v>268975.62800000003</v>
      </c>
      <c r="AHD184" s="232">
        <f t="shared" ref="AHD184" si="5990">SUM(AHD185:AHD195)</f>
        <v>8151197.5999999996</v>
      </c>
      <c r="AHE184" s="232">
        <f t="shared" ref="AHE184" si="5991">SUM(AHE185:AHE195)</f>
        <v>58438.34</v>
      </c>
      <c r="AHF184" s="232">
        <f t="shared" ref="AHF184" si="5992">SUM(AHF185:AHF195)</f>
        <v>2063908.8</v>
      </c>
      <c r="AHG184" s="232">
        <f t="shared" ref="AHG184" si="5993">SUM(AHG185:AHG195)</f>
        <v>83214.86</v>
      </c>
      <c r="AHH184" s="232">
        <f t="shared" ref="AHH184" si="5994">SUM(AHH185:AHH195)</f>
        <v>2836337.2</v>
      </c>
      <c r="AHI184" s="232">
        <f t="shared" ref="AHI184" si="5995">SUM(AHI185:AHI195)</f>
        <v>19266.484</v>
      </c>
      <c r="AHJ184" s="232">
        <f t="shared" ref="AHJ184" si="5996">SUM(AHJ185:AHJ195)</f>
        <v>694988.12</v>
      </c>
      <c r="AHK184" s="232">
        <f t="shared" ref="AHK184" si="5997">SUM(AHK185:AHK195)</f>
        <v>156127.144</v>
      </c>
      <c r="AHL184" s="232">
        <f t="shared" ref="AHL184" si="5998">SUM(AHL185:AHL195)</f>
        <v>4663813.12</v>
      </c>
      <c r="AHM184" s="232">
        <f t="shared" ref="AHM184" si="5999">SUM(AHM185:AHM195)</f>
        <v>346748.57200000004</v>
      </c>
      <c r="AHN184" s="232">
        <f t="shared" ref="AHN184" si="6000">SUM(AHN185:AHN195)</f>
        <v>10247121.199999999</v>
      </c>
      <c r="AHO184" s="232">
        <f t="shared" si="3063"/>
        <v>1666520.2680000002</v>
      </c>
      <c r="AHP184" s="232">
        <f t="shared" si="3064"/>
        <v>2389600</v>
      </c>
      <c r="AHQ184" s="232">
        <f t="shared" si="3065"/>
        <v>77106282.5</v>
      </c>
      <c r="AHR184" s="232">
        <f t="shared" si="3066"/>
        <v>1721589.1490000002</v>
      </c>
      <c r="AHS184" s="232">
        <f t="shared" si="3067"/>
        <v>2461700</v>
      </c>
      <c r="AHT184" s="232">
        <f t="shared" ref="AHT184:AHT219" si="6001">M184+EN184+JK184+OH184+TE184+YB184+ACY184</f>
        <v>79741117</v>
      </c>
      <c r="AHU184" s="232">
        <f t="shared" ref="AHU184" si="6002">SUM(AHU185:AHU195)</f>
        <v>1721589.1489999997</v>
      </c>
      <c r="AHV184" s="232">
        <f t="shared" ref="AHV184" si="6003">SUM(AHV185:AHV195)</f>
        <v>2400000</v>
      </c>
      <c r="AHW184" s="232">
        <f t="shared" ref="AHW184" si="6004">SUM(AHW185:AHW195)</f>
        <v>77901977.5</v>
      </c>
      <c r="AHX184" s="232">
        <f t="shared" ref="AHX184" si="6005">SUM(AHX185:AHX195)</f>
        <v>1846331.48</v>
      </c>
      <c r="AHY184" s="232">
        <f t="shared" ref="AHY184" si="6006">SUM(AHY185:AHY195)</f>
        <v>2201300</v>
      </c>
      <c r="AHZ184" s="232">
        <f t="shared" ref="AHZ184" si="6007">SUM(AHZ185:AHZ195)</f>
        <v>70745021</v>
      </c>
      <c r="AIA184" s="232">
        <f t="shared" ref="AIA184" si="6008">SUM(AIA185:AIA195)</f>
        <v>1756010.64</v>
      </c>
      <c r="AIB184" s="232">
        <f t="shared" ref="AIB184" si="6009">SUM(AIB185:AIB195)</f>
        <v>2302250</v>
      </c>
      <c r="AIC184" s="232">
        <f t="shared" ref="AIC184" si="6010">SUM(AIC185:AIC195)</f>
        <v>73777445</v>
      </c>
      <c r="AID184" s="232">
        <f t="shared" ref="AID184" si="6011">SUM(AID185:AID195)</f>
        <v>1397362.9480000001</v>
      </c>
      <c r="AIE184" s="232">
        <f t="shared" ref="AIE184" si="6012">SUM(AIE185:AIE195)</f>
        <v>2294150</v>
      </c>
      <c r="AIF184" s="232">
        <f t="shared" ref="AIF184" si="6013">SUM(AIF185:AIF195)</f>
        <v>74757699</v>
      </c>
      <c r="AIG184" s="232">
        <f t="shared" ref="AIG184" si="6014">SUM(AIG185:AIG195)</f>
        <v>890980.34</v>
      </c>
      <c r="AIH184" s="232">
        <f t="shared" ref="AIH184" si="6015">SUM(AIH185:AIH195)</f>
        <v>1936950</v>
      </c>
      <c r="AII184" s="232">
        <f t="shared" ref="AII184" si="6016">SUM(AII185:AII195)</f>
        <v>62850358</v>
      </c>
      <c r="AIJ184" s="232">
        <f t="shared" ref="AIJ184" si="6017">SUM(AIJ185:AIJ195)</f>
        <v>1194076.301</v>
      </c>
      <c r="AIK184" s="232">
        <f t="shared" ref="AIK184" si="6018">SUM(AIK185:AIK195)</f>
        <v>2072740</v>
      </c>
      <c r="AIL184" s="232">
        <f t="shared" ref="AIL184" si="6019">SUM(AIL185:AIL195)</f>
        <v>68339174</v>
      </c>
      <c r="AIM184" s="232">
        <f t="shared" ref="AIM184" si="6020">SUM(AIM185:AIM195)</f>
        <v>954602.69000000006</v>
      </c>
      <c r="AIN184" s="232">
        <f t="shared" ref="AIN184" si="6021">SUM(AIN185:AIN195)</f>
        <v>1969500</v>
      </c>
      <c r="AIO184" s="232">
        <f t="shared" ref="AIO184" si="6022">SUM(AIO185:AIO195)</f>
        <v>64153722</v>
      </c>
      <c r="AIP184" s="232">
        <f t="shared" ref="AIP184" si="6023">SUM(AIP185:AIP195)</f>
        <v>877810.44099999999</v>
      </c>
      <c r="AIQ184" s="232">
        <f t="shared" ref="AIQ184" si="6024">SUM(AIQ185:AIQ195)</f>
        <v>1920300</v>
      </c>
      <c r="AIR184" s="232">
        <f t="shared" ref="AIR184" si="6025">SUM(AIR185:AIR195)</f>
        <v>61766552</v>
      </c>
      <c r="AIS184" s="232">
        <f t="shared" ref="AIS184" si="6026">SUM(AIS185:AIS195)</f>
        <v>1109524.6529999999</v>
      </c>
      <c r="AIT184" s="232">
        <f t="shared" ref="AIT184" si="6027">SUM(AIT185:AIT195)</f>
        <v>1831600</v>
      </c>
      <c r="AIU184" s="232">
        <f t="shared" ref="AIU184" si="6028">SUM(AIU185:AIU195)</f>
        <v>58744206</v>
      </c>
      <c r="AIV184" s="232">
        <f t="shared" ref="AIV184" si="6029">SUM(AIV185:AIV195)</f>
        <v>925308.06499999994</v>
      </c>
      <c r="AIW184" s="232">
        <f t="shared" ref="AIW184" si="6030">SUM(AIW185:AIW195)</f>
        <v>1954200</v>
      </c>
      <c r="AIX184" s="232">
        <f t="shared" ref="AIX184" si="6031">SUM(AIX185:AIX195)</f>
        <v>64220700</v>
      </c>
      <c r="AIY184" s="232">
        <f t="shared" ref="AIY184" si="6032">SUM(AIY185:AIY195)</f>
        <v>844049.07499999995</v>
      </c>
      <c r="AIZ184" s="232">
        <f t="shared" ref="AIZ184" si="6033">SUM(AIZ185:AIZ195)</f>
        <v>1946050</v>
      </c>
      <c r="AJA184" s="232">
        <f t="shared" ref="AJA184" si="6034">SUM(AJA185:AJA195)</f>
        <v>64060407</v>
      </c>
      <c r="AJB184" s="232">
        <f t="shared" ref="AJB184" si="6035">SUM(AJB185:AJB195)</f>
        <v>568681.50899999996</v>
      </c>
      <c r="AJC184" s="232">
        <f t="shared" ref="AJC184" si="6036">SUM(AJC185:AJC195)</f>
        <v>1856000</v>
      </c>
      <c r="AJD184" s="232">
        <f t="shared" ref="AJD184" si="6037">SUM(AJD185:AJD195)</f>
        <v>61058456</v>
      </c>
      <c r="AJE184" s="232">
        <f t="shared" ref="AJE184" si="6038">SUM(AJE185:AJE195)</f>
        <v>533101.26699999999</v>
      </c>
      <c r="AJF184" s="232">
        <f t="shared" ref="AJF184" si="6039">SUM(AJF185:AJF195)</f>
        <v>1640950</v>
      </c>
      <c r="AJG184" s="232">
        <f t="shared" ref="AJG184" si="6040">SUM(AJG185:AJG195)</f>
        <v>55485224.649991602</v>
      </c>
      <c r="AJH184" s="232">
        <f t="shared" ref="AJH184" si="6041">SUM(AJH185:AJH195)</f>
        <v>505531.66900000005</v>
      </c>
      <c r="AJI184" s="232">
        <f t="shared" ref="AJI184" si="6042">SUM(AJI185:AJI195)</f>
        <v>1381950</v>
      </c>
      <c r="AJJ184" s="232">
        <f t="shared" ref="AJJ184" si="6043">SUM(AJJ185:AJJ195)</f>
        <v>46461314.649991602</v>
      </c>
      <c r="AJK184" s="232">
        <f t="shared" ref="AJK184" si="6044">SUM(AJK185:AJK195)</f>
        <v>553075.95399999991</v>
      </c>
      <c r="AJL184" s="232">
        <f t="shared" ref="AJL184" si="6045">SUM(AJL185:AJL195)</f>
        <v>1322100</v>
      </c>
      <c r="AJM184" s="232">
        <f t="shared" ref="AJM184" si="6046">SUM(AJM185:AJM195)</f>
        <v>42553239.570378087</v>
      </c>
      <c r="AJN184" s="232">
        <f t="shared" ref="AJN184" si="6047">SUM(AJN185:AJN195)</f>
        <v>392594.11599999998</v>
      </c>
      <c r="AJO184" s="232">
        <f t="shared" ref="AJO184" si="6048">SUM(AJO185:AJO195)</f>
        <v>1409850</v>
      </c>
      <c r="AJP184" s="232">
        <f t="shared" ref="AJP184" si="6049">SUM(AJP185:AJP195)</f>
        <v>46681697.516202375</v>
      </c>
      <c r="AJQ184" s="232">
        <f t="shared" ref="AJQ184" si="6050">SUM(AJQ185:AJQ195)</f>
        <v>271088.46799999999</v>
      </c>
      <c r="AJR184" s="232">
        <f t="shared" ref="AJR184" si="6051">SUM(AJR185:AJR195)</f>
        <v>922950</v>
      </c>
      <c r="AJS184" s="232">
        <f t="shared" ref="AJS184" si="6052">SUM(AJS185:AJS195)</f>
        <v>30643529.97037809</v>
      </c>
      <c r="AJT184" s="232">
        <f t="shared" ref="AJT184" si="6053">SUM(AJT185:AJT195)</f>
        <v>1026080</v>
      </c>
      <c r="AJU184" s="232">
        <f t="shared" ref="AJU184" si="6054">SUM(AJU185:AJU195)</f>
        <v>34368262.03623005</v>
      </c>
      <c r="AJV184" s="232">
        <f t="shared" ref="AJV184" si="6055">SUM(AJV185:AJV195)</f>
        <v>958530</v>
      </c>
      <c r="AJW184" s="232">
        <f t="shared" ref="AJW184" si="6056">SUM(AJW185:AJW195)</f>
        <v>30713305.964327931</v>
      </c>
      <c r="AJX184" s="232">
        <f t="shared" ref="AJX184" si="6057">SUM(AJX185:AJX195)</f>
        <v>1273550</v>
      </c>
      <c r="AJY184" s="232">
        <f t="shared" ref="AJY184" si="6058">SUM(AJY185:AJY195)</f>
        <v>40749303.257855505</v>
      </c>
      <c r="AJZ184" s="232">
        <f t="shared" si="3073"/>
        <v>2334619.2199999997</v>
      </c>
      <c r="AKA184" s="232">
        <f t="shared" si="3074"/>
        <v>75369716.75</v>
      </c>
      <c r="AKB184" s="232">
        <v>2200352.2000000002</v>
      </c>
      <c r="AKC184" s="232">
        <v>71762618.920000002</v>
      </c>
      <c r="AKD184" s="232">
        <v>2205570.0439999998</v>
      </c>
      <c r="AKE184" s="232">
        <v>70677853.260000005</v>
      </c>
      <c r="AKF184" s="232">
        <f t="shared" ref="AKF184" si="6059">SUM(AKF185:AKF195)</f>
        <v>1758056.8</v>
      </c>
      <c r="AKG184" s="232">
        <f t="shared" ref="AKG184" si="6060">SUM(AKG185:AKG195)</f>
        <v>57740850.549999997</v>
      </c>
      <c r="AKH184" s="180">
        <f>CU184+HV184+MS184+RP184+WM184+ABJ184+AGG184</f>
        <v>2157390.02</v>
      </c>
      <c r="AKI184" s="180">
        <v>69940334.170000002</v>
      </c>
      <c r="AKJ184" s="180">
        <v>2133094.9000000004</v>
      </c>
      <c r="AKK184" s="180">
        <v>71053796.260000005</v>
      </c>
      <c r="AKL184" s="180">
        <f t="shared" si="3996"/>
        <v>2165741.1489999997</v>
      </c>
      <c r="AKM184" s="180">
        <f t="shared" si="4722"/>
        <v>71139157.580000013</v>
      </c>
      <c r="AKN184" s="180">
        <f t="shared" si="4328"/>
        <v>1721081.52</v>
      </c>
      <c r="AKO184" s="180">
        <f>SUM(DB184,IC184,MZ184,RW184,WT184,ABQ184,AGN184)</f>
        <v>57110737.000000007</v>
      </c>
      <c r="AKP184" s="180">
        <f t="shared" si="4180"/>
        <v>1871507.02</v>
      </c>
      <c r="AKQ184" s="180">
        <f t="shared" si="4181"/>
        <v>59829376.650000006</v>
      </c>
      <c r="AKR184" s="180">
        <f t="shared" si="4182"/>
        <v>1726710.86</v>
      </c>
      <c r="AKS184" s="180">
        <f t="shared" si="4183"/>
        <v>55934697.350000001</v>
      </c>
      <c r="AKT184" s="180">
        <f t="shared" ref="AKT184:AKZ184" si="6061">SUM(AKT187:AKT195)</f>
        <v>1666520.2680000002</v>
      </c>
      <c r="AKU184" s="180">
        <f t="shared" si="6061"/>
        <v>55092934.269999996</v>
      </c>
      <c r="AKV184" s="180">
        <f t="shared" si="6061"/>
        <v>1868149.38</v>
      </c>
      <c r="AKW184" s="180">
        <f t="shared" si="6061"/>
        <v>61913771.319999993</v>
      </c>
      <c r="AKX184" s="180">
        <f t="shared" si="6061"/>
        <v>1721589.1489999997</v>
      </c>
      <c r="AKY184" s="180">
        <f t="shared" si="6061"/>
        <v>56748451.809999995</v>
      </c>
      <c r="AKZ184" s="180">
        <f t="shared" si="6061"/>
        <v>1846331.48</v>
      </c>
      <c r="ALA184" s="180">
        <f t="shared" ref="ALA184:ALR184" si="6062">SUM(ALA187:ALA195)</f>
        <v>62039893.719999999</v>
      </c>
      <c r="ALB184" s="180">
        <f t="shared" si="6062"/>
        <v>1756010.64</v>
      </c>
      <c r="ALC184" s="180">
        <f t="shared" si="6062"/>
        <v>59858883.870000005</v>
      </c>
      <c r="ALD184" s="180">
        <f t="shared" si="6062"/>
        <v>1397362.9480000001</v>
      </c>
      <c r="ALE184" s="180">
        <f t="shared" si="6062"/>
        <v>46286692.210000001</v>
      </c>
      <c r="ALF184" s="180">
        <f t="shared" si="6062"/>
        <v>890980.34</v>
      </c>
      <c r="ALG184" s="180">
        <f t="shared" si="6062"/>
        <v>29529958.780000001</v>
      </c>
      <c r="ALH184" s="180">
        <f t="shared" si="6062"/>
        <v>1194076.301</v>
      </c>
      <c r="ALI184" s="180">
        <f t="shared" si="6062"/>
        <v>39997341.499999993</v>
      </c>
      <c r="ALJ184" s="180">
        <f t="shared" si="6062"/>
        <v>954602.69000000006</v>
      </c>
      <c r="ALK184" s="180">
        <f t="shared" si="6062"/>
        <v>31439572.989999998</v>
      </c>
      <c r="ALL184" s="180">
        <f t="shared" si="6062"/>
        <v>31439572.989999998</v>
      </c>
      <c r="ALM184" s="180">
        <f t="shared" si="6062"/>
        <v>877810.44099999999</v>
      </c>
      <c r="ALN184" s="180">
        <f t="shared" si="6062"/>
        <v>29262133.970000003</v>
      </c>
      <c r="ALO184" s="180">
        <f t="shared" si="6062"/>
        <v>29262133.970000003</v>
      </c>
      <c r="ALP184" s="180">
        <f t="shared" si="6062"/>
        <v>1109524.6530000002</v>
      </c>
      <c r="ALQ184" s="180">
        <f t="shared" si="6062"/>
        <v>35812162.609999999</v>
      </c>
      <c r="ALR184" s="180">
        <f t="shared" si="6062"/>
        <v>35812162.609999999</v>
      </c>
    </row>
    <row r="185" spans="1:1006" s="239" customFormat="1" ht="18" customHeight="1" outlineLevel="1" x14ac:dyDescent="0.25">
      <c r="A185" s="237"/>
      <c r="B185" s="237"/>
      <c r="C185" s="306" t="s">
        <v>525</v>
      </c>
      <c r="D185" s="238"/>
      <c r="E185" s="226">
        <v>250</v>
      </c>
      <c r="F185" s="142"/>
      <c r="G185" s="142"/>
      <c r="H185" s="142"/>
      <c r="I185" s="208">
        <f t="shared" ref="I185:I195" si="6063">G185*H185</f>
        <v>0</v>
      </c>
      <c r="J185" s="142"/>
      <c r="K185" s="142"/>
      <c r="L185" s="142"/>
      <c r="M185" s="208">
        <f t="shared" ref="M185:M195" si="6064">K185*L185</f>
        <v>0</v>
      </c>
      <c r="N185" s="142"/>
      <c r="O185" s="142"/>
      <c r="P185" s="142"/>
      <c r="Q185" s="208">
        <f t="shared" ref="Q185:Q195" si="6065">O185*P185</f>
        <v>0</v>
      </c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142"/>
      <c r="BS185" s="142"/>
      <c r="BT185" s="142"/>
      <c r="BU185" s="142"/>
      <c r="BV185" s="142"/>
      <c r="BW185" s="142"/>
      <c r="BX185" s="142"/>
      <c r="BY185" s="142"/>
      <c r="BZ185" s="142"/>
      <c r="CA185" s="142"/>
      <c r="CB185" s="142"/>
      <c r="CC185" s="142"/>
      <c r="CD185" s="142"/>
      <c r="CE185" s="142"/>
      <c r="CF185" s="142"/>
      <c r="CG185" s="142"/>
      <c r="CH185" s="142"/>
      <c r="CI185" s="142"/>
      <c r="CJ185" s="142"/>
      <c r="CK185" s="142"/>
      <c r="CL185" s="142"/>
      <c r="CM185" s="159">
        <v>0</v>
      </c>
      <c r="CN185" s="159">
        <v>0</v>
      </c>
      <c r="CO185" s="159">
        <v>0</v>
      </c>
      <c r="CP185" s="159">
        <v>0</v>
      </c>
      <c r="CQ185" s="159"/>
      <c r="CR185" s="159"/>
      <c r="CS185" s="159"/>
      <c r="CT185" s="159"/>
      <c r="CU185" s="159"/>
      <c r="CV185" s="159"/>
      <c r="CW185" s="142"/>
      <c r="CX185" s="142"/>
      <c r="CY185" s="142"/>
      <c r="CZ185" s="142"/>
      <c r="DA185" s="142"/>
      <c r="DB185" s="142"/>
      <c r="DC185" s="142"/>
      <c r="DD185" s="142"/>
      <c r="DE185" s="142"/>
      <c r="DF185" s="142"/>
      <c r="DG185" s="159"/>
      <c r="DH185" s="159"/>
      <c r="DI185" s="142"/>
      <c r="DJ185" s="142"/>
      <c r="DK185" s="142"/>
      <c r="DL185" s="142"/>
      <c r="DM185" s="142"/>
      <c r="DN185" s="142"/>
      <c r="DO185" s="142"/>
      <c r="DP185" s="142"/>
      <c r="DQ185" s="142"/>
      <c r="DR185" s="142"/>
      <c r="DS185" s="142"/>
      <c r="DT185" s="142"/>
      <c r="DU185" s="142"/>
      <c r="DV185" s="142"/>
      <c r="DW185" s="142"/>
      <c r="DX185" s="142"/>
      <c r="DY185" s="142"/>
      <c r="DZ185" s="142"/>
      <c r="EA185" s="142"/>
      <c r="EB185" s="142"/>
      <c r="EC185" s="142"/>
      <c r="ED185" s="142"/>
      <c r="EE185" s="142"/>
      <c r="EF185" s="142"/>
      <c r="EG185" s="142"/>
      <c r="EH185" s="228"/>
      <c r="EI185" s="228">
        <v>38.5</v>
      </c>
      <c r="EJ185" s="228">
        <f>EH185*EI185</f>
        <v>0</v>
      </c>
      <c r="EK185" s="142"/>
      <c r="EL185" s="228">
        <v>1000</v>
      </c>
      <c r="EM185" s="228">
        <v>38.5</v>
      </c>
      <c r="EN185" s="228">
        <f>EL185*EM185</f>
        <v>38500</v>
      </c>
      <c r="EO185" s="142"/>
      <c r="EP185" s="142"/>
      <c r="EQ185" s="142"/>
      <c r="ER185" s="142"/>
      <c r="ES185" s="142"/>
      <c r="ET185" s="142"/>
      <c r="EU185" s="142"/>
      <c r="EV185" s="142"/>
      <c r="EW185" s="142"/>
      <c r="EX185" s="142"/>
      <c r="EY185" s="142"/>
      <c r="EZ185" s="142"/>
      <c r="FA185" s="142"/>
      <c r="FB185" s="142"/>
      <c r="FC185" s="142"/>
      <c r="FD185" s="142"/>
      <c r="FE185" s="142"/>
      <c r="FF185" s="142"/>
      <c r="FG185" s="142"/>
      <c r="FH185" s="142"/>
      <c r="FI185" s="142"/>
      <c r="FJ185" s="142"/>
      <c r="FK185" s="142"/>
      <c r="FL185" s="142"/>
      <c r="FM185" s="142"/>
      <c r="FN185" s="142"/>
      <c r="FO185" s="142"/>
      <c r="FP185" s="142"/>
      <c r="FQ185" s="142"/>
      <c r="FR185" s="142"/>
      <c r="FS185" s="142"/>
      <c r="FT185" s="142"/>
      <c r="FU185" s="142"/>
      <c r="FV185" s="142"/>
      <c r="FW185" s="142"/>
      <c r="FX185" s="142"/>
      <c r="FY185" s="142"/>
      <c r="FZ185" s="142"/>
      <c r="GA185" s="142"/>
      <c r="GB185" s="142"/>
      <c r="GC185" s="142"/>
      <c r="GD185" s="142"/>
      <c r="GE185" s="142"/>
      <c r="GF185" s="142"/>
      <c r="GG185" s="142"/>
      <c r="GH185" s="142"/>
      <c r="GI185" s="142"/>
      <c r="GJ185" s="142"/>
      <c r="GK185" s="142"/>
      <c r="GL185" s="142"/>
      <c r="GM185" s="142"/>
      <c r="GN185" s="142"/>
      <c r="GO185" s="142"/>
      <c r="GP185" s="142"/>
      <c r="GQ185" s="142"/>
      <c r="GR185" s="142"/>
      <c r="GS185" s="142"/>
      <c r="GT185" s="142"/>
      <c r="GU185" s="142"/>
      <c r="GV185" s="142"/>
      <c r="GW185" s="142"/>
      <c r="GX185" s="142"/>
      <c r="GY185" s="142"/>
      <c r="GZ185" s="142"/>
      <c r="HA185" s="142"/>
      <c r="HB185" s="142"/>
      <c r="HC185" s="142"/>
      <c r="HD185" s="142"/>
      <c r="HE185" s="142"/>
      <c r="HF185" s="142"/>
      <c r="HG185" s="142"/>
      <c r="HH185" s="142"/>
      <c r="HI185" s="142"/>
      <c r="HJ185" s="142"/>
      <c r="HK185" s="142"/>
      <c r="HL185" s="142"/>
      <c r="HM185" s="142"/>
      <c r="HN185" s="125">
        <v>0</v>
      </c>
      <c r="HO185" s="125">
        <v>0</v>
      </c>
      <c r="HP185" s="125">
        <v>0</v>
      </c>
      <c r="HQ185" s="125">
        <v>0</v>
      </c>
      <c r="HR185" s="159"/>
      <c r="HS185" s="159"/>
      <c r="HT185" s="159"/>
      <c r="HU185" s="159"/>
      <c r="HV185" s="142"/>
      <c r="HW185" s="142"/>
      <c r="HX185" s="142"/>
      <c r="HY185" s="142"/>
      <c r="HZ185" s="142"/>
      <c r="IA185" s="142"/>
      <c r="IB185" s="142"/>
      <c r="IC185" s="142"/>
      <c r="ID185" s="142"/>
      <c r="IE185" s="142"/>
      <c r="IF185" s="142"/>
      <c r="IG185" s="142"/>
      <c r="IH185" s="159"/>
      <c r="II185" s="159"/>
      <c r="IJ185" s="142"/>
      <c r="IK185" s="142"/>
      <c r="IL185" s="142"/>
      <c r="IM185" s="142"/>
      <c r="IN185" s="142"/>
      <c r="IO185" s="142"/>
      <c r="IP185" s="142"/>
      <c r="IQ185" s="142"/>
      <c r="IR185" s="142"/>
      <c r="IS185" s="142"/>
      <c r="IT185" s="142"/>
      <c r="IU185" s="142"/>
      <c r="IV185" s="142"/>
      <c r="IW185" s="142"/>
      <c r="IX185" s="142"/>
      <c r="IY185" s="142"/>
      <c r="IZ185" s="142"/>
      <c r="JA185" s="142"/>
      <c r="JB185" s="142"/>
      <c r="JC185" s="142"/>
      <c r="JD185" s="142"/>
      <c r="JE185" s="228"/>
      <c r="JF185" s="228">
        <v>38.5</v>
      </c>
      <c r="JG185" s="228">
        <f>JE185*JF185</f>
        <v>0</v>
      </c>
      <c r="JH185" s="142"/>
      <c r="JI185" s="228">
        <v>1000</v>
      </c>
      <c r="JJ185" s="228">
        <v>38.5</v>
      </c>
      <c r="JK185" s="228">
        <f>JI185*JJ185</f>
        <v>38500</v>
      </c>
      <c r="JL185" s="142"/>
      <c r="JM185" s="142"/>
      <c r="JN185" s="142"/>
      <c r="JO185" s="142"/>
      <c r="JP185" s="142"/>
      <c r="JQ185" s="142"/>
      <c r="JR185" s="142"/>
      <c r="JS185" s="142"/>
      <c r="JT185" s="142"/>
      <c r="JU185" s="142"/>
      <c r="JV185" s="142"/>
      <c r="JW185" s="142"/>
      <c r="JX185" s="142"/>
      <c r="JY185" s="142"/>
      <c r="JZ185" s="142"/>
      <c r="KA185" s="142"/>
      <c r="KB185" s="142"/>
      <c r="KC185" s="142"/>
      <c r="KD185" s="142"/>
      <c r="KE185" s="142"/>
      <c r="KF185" s="142"/>
      <c r="KG185" s="142"/>
      <c r="KH185" s="142"/>
      <c r="KI185" s="142"/>
      <c r="KJ185" s="142"/>
      <c r="KK185" s="142"/>
      <c r="KL185" s="142"/>
      <c r="KM185" s="142"/>
      <c r="KN185" s="142"/>
      <c r="KO185" s="142"/>
      <c r="KP185" s="142"/>
      <c r="KQ185" s="142"/>
      <c r="KR185" s="142"/>
      <c r="KS185" s="142"/>
      <c r="KT185" s="142"/>
      <c r="KU185" s="142"/>
      <c r="KV185" s="142"/>
      <c r="KW185" s="142"/>
      <c r="KX185" s="142"/>
      <c r="KY185" s="142"/>
      <c r="KZ185" s="142"/>
      <c r="LA185" s="142"/>
      <c r="LB185" s="142"/>
      <c r="LC185" s="142"/>
      <c r="LD185" s="142"/>
      <c r="LE185" s="142"/>
      <c r="LF185" s="142"/>
      <c r="LG185" s="142"/>
      <c r="LH185" s="142"/>
      <c r="LI185" s="142"/>
      <c r="LJ185" s="142"/>
      <c r="LK185" s="142"/>
      <c r="LL185" s="142"/>
      <c r="LM185" s="142"/>
      <c r="LN185" s="142"/>
      <c r="LO185" s="142"/>
      <c r="LP185" s="142"/>
      <c r="LQ185" s="142"/>
      <c r="LR185" s="142"/>
      <c r="LS185" s="142"/>
      <c r="LT185" s="142"/>
      <c r="LU185" s="142"/>
      <c r="LV185" s="142"/>
      <c r="LW185" s="142"/>
      <c r="LX185" s="142"/>
      <c r="LY185" s="142"/>
      <c r="LZ185" s="142"/>
      <c r="MA185" s="142"/>
      <c r="MB185" s="142"/>
      <c r="MC185" s="142"/>
      <c r="MD185" s="142"/>
      <c r="ME185" s="142"/>
      <c r="MF185" s="142"/>
      <c r="MG185" s="142"/>
      <c r="MH185" s="142"/>
      <c r="MI185" s="142"/>
      <c r="MJ185" s="142"/>
      <c r="MK185" s="159"/>
      <c r="ML185" s="159"/>
      <c r="MM185" s="159"/>
      <c r="MN185" s="159"/>
      <c r="MO185" s="159"/>
      <c r="MP185" s="159"/>
      <c r="MQ185" s="159"/>
      <c r="MR185" s="159"/>
      <c r="MS185" s="159"/>
      <c r="MT185" s="159"/>
      <c r="MU185" s="142"/>
      <c r="MV185" s="142"/>
      <c r="MW185" s="142"/>
      <c r="MX185" s="142"/>
      <c r="MY185" s="142"/>
      <c r="MZ185" s="142"/>
      <c r="NA185" s="142"/>
      <c r="NB185" s="142"/>
      <c r="NC185" s="142"/>
      <c r="ND185" s="142"/>
      <c r="NE185" s="159"/>
      <c r="NF185" s="159"/>
      <c r="NG185" s="142"/>
      <c r="NH185" s="142"/>
      <c r="NI185" s="142"/>
      <c r="NJ185" s="142"/>
      <c r="NK185" s="142"/>
      <c r="NL185" s="142"/>
      <c r="NM185" s="142"/>
      <c r="NN185" s="142"/>
      <c r="NO185" s="142"/>
      <c r="NP185" s="142"/>
      <c r="NQ185" s="142"/>
      <c r="NR185" s="142"/>
      <c r="NS185" s="142"/>
      <c r="NT185" s="142"/>
      <c r="NU185" s="142"/>
      <c r="NV185" s="142"/>
      <c r="NW185" s="142"/>
      <c r="NX185" s="142"/>
      <c r="NY185" s="142"/>
      <c r="NZ185" s="142"/>
      <c r="OA185" s="142"/>
      <c r="OB185" s="142"/>
      <c r="OC185" s="142"/>
      <c r="OD185" s="142"/>
      <c r="OE185" s="142"/>
      <c r="OF185" s="142"/>
      <c r="OG185" s="142"/>
      <c r="OH185" s="142"/>
      <c r="OI185" s="142"/>
      <c r="OJ185" s="142"/>
      <c r="OK185" s="142"/>
      <c r="OL185" s="142"/>
      <c r="OM185" s="142"/>
      <c r="ON185" s="142"/>
      <c r="OO185" s="142"/>
      <c r="OP185" s="142"/>
      <c r="OQ185" s="142"/>
      <c r="OR185" s="142"/>
      <c r="OS185" s="142"/>
      <c r="OT185" s="142"/>
      <c r="OU185" s="142"/>
      <c r="OV185" s="142"/>
      <c r="OW185" s="142"/>
      <c r="OX185" s="142"/>
      <c r="OY185" s="142"/>
      <c r="OZ185" s="142"/>
      <c r="PA185" s="142"/>
      <c r="PB185" s="142"/>
      <c r="PC185" s="142"/>
      <c r="PD185" s="142"/>
      <c r="PE185" s="142"/>
      <c r="PF185" s="142"/>
      <c r="PG185" s="142"/>
      <c r="PH185" s="142"/>
      <c r="PI185" s="142"/>
      <c r="PJ185" s="142"/>
      <c r="PK185" s="142"/>
      <c r="PL185" s="142"/>
      <c r="PM185" s="142"/>
      <c r="PN185" s="142"/>
      <c r="PO185" s="142"/>
      <c r="PP185" s="142"/>
      <c r="PQ185" s="142"/>
      <c r="PR185" s="142"/>
      <c r="PS185" s="142"/>
      <c r="PT185" s="142"/>
      <c r="PU185" s="142"/>
      <c r="PV185" s="142"/>
      <c r="PW185" s="142"/>
      <c r="PX185" s="142"/>
      <c r="PY185" s="142"/>
      <c r="PZ185" s="142"/>
      <c r="QA185" s="142"/>
      <c r="QB185" s="142"/>
      <c r="QC185" s="142"/>
      <c r="QD185" s="142"/>
      <c r="QE185" s="142"/>
      <c r="QF185" s="142"/>
      <c r="QG185" s="142"/>
      <c r="QH185" s="142"/>
      <c r="QI185" s="142"/>
      <c r="QJ185" s="142"/>
      <c r="QK185" s="142"/>
      <c r="QL185" s="142"/>
      <c r="QM185" s="142"/>
      <c r="QN185" s="142"/>
      <c r="QO185" s="142"/>
      <c r="QP185" s="142"/>
      <c r="QQ185" s="142"/>
      <c r="QR185" s="142"/>
      <c r="QS185" s="142"/>
      <c r="QT185" s="142"/>
      <c r="QU185" s="142"/>
      <c r="QV185" s="142"/>
      <c r="QW185" s="142"/>
      <c r="QX185" s="142"/>
      <c r="QY185" s="142"/>
      <c r="QZ185" s="142"/>
      <c r="RA185" s="142"/>
      <c r="RB185" s="142"/>
      <c r="RC185" s="142"/>
      <c r="RD185" s="142"/>
      <c r="RE185" s="142"/>
      <c r="RF185" s="142"/>
      <c r="RG185" s="142"/>
      <c r="RH185" s="159"/>
      <c r="RI185" s="159"/>
      <c r="RJ185" s="159"/>
      <c r="RK185" s="159"/>
      <c r="RL185" s="159"/>
      <c r="RM185" s="159"/>
      <c r="RN185" s="159"/>
      <c r="RO185" s="159"/>
      <c r="RP185" s="159"/>
      <c r="RQ185" s="159"/>
      <c r="RR185" s="142"/>
      <c r="RS185" s="142"/>
      <c r="RT185" s="142"/>
      <c r="RU185" s="142"/>
      <c r="RV185" s="142"/>
      <c r="RW185" s="142"/>
      <c r="RX185" s="142"/>
      <c r="RY185" s="142"/>
      <c r="RZ185" s="142"/>
      <c r="SA185" s="142"/>
      <c r="SB185" s="159"/>
      <c r="SC185" s="159"/>
      <c r="SD185" s="142"/>
      <c r="SE185" s="142"/>
      <c r="SF185" s="142"/>
      <c r="SG185" s="142"/>
      <c r="SH185" s="142"/>
      <c r="SI185" s="142"/>
      <c r="SJ185" s="142"/>
      <c r="SK185" s="142"/>
      <c r="SL185" s="142"/>
      <c r="SM185" s="142"/>
      <c r="SN185" s="142"/>
      <c r="SO185" s="142"/>
      <c r="SP185" s="142"/>
      <c r="SQ185" s="142"/>
      <c r="SR185" s="142"/>
      <c r="SS185" s="142"/>
      <c r="ST185" s="142"/>
      <c r="SU185" s="142"/>
      <c r="SV185" s="142"/>
      <c r="SW185" s="142"/>
      <c r="SX185" s="142"/>
      <c r="SY185" s="240">
        <v>250</v>
      </c>
      <c r="SZ185" s="124">
        <v>47.26</v>
      </c>
      <c r="TA185" s="226">
        <f t="shared" ref="TA185:TA195" si="6066">SY185*SZ185</f>
        <v>11815</v>
      </c>
      <c r="TB185" s="142"/>
      <c r="TC185" s="240">
        <v>300</v>
      </c>
      <c r="TD185" s="124">
        <v>47.26</v>
      </c>
      <c r="TE185" s="226">
        <f t="shared" ref="TE185:TE195" si="6067">TC185*TD185</f>
        <v>14178</v>
      </c>
      <c r="TF185" s="142"/>
      <c r="TG185" s="240">
        <v>250</v>
      </c>
      <c r="TH185" s="124">
        <v>47.26</v>
      </c>
      <c r="TI185" s="226">
        <f t="shared" ref="TI185:TI195" si="6068">TG185*TH185</f>
        <v>11815</v>
      </c>
      <c r="TJ185" s="142"/>
      <c r="TK185" s="142"/>
      <c r="TL185" s="142"/>
      <c r="TM185" s="142"/>
      <c r="TN185" s="142"/>
      <c r="TO185" s="142"/>
      <c r="TP185" s="142"/>
      <c r="TQ185" s="142"/>
      <c r="TR185" s="142"/>
      <c r="TS185" s="142"/>
      <c r="TT185" s="142"/>
      <c r="TU185" s="142"/>
      <c r="TV185" s="142"/>
      <c r="TW185" s="142"/>
      <c r="TX185" s="142"/>
      <c r="TY185" s="142"/>
      <c r="TZ185" s="142"/>
      <c r="UA185" s="142"/>
      <c r="UB185" s="142"/>
      <c r="UC185" s="142"/>
      <c r="UD185" s="142"/>
      <c r="UE185" s="142"/>
      <c r="UF185" s="142"/>
      <c r="UG185" s="142"/>
      <c r="UH185" s="142"/>
      <c r="UI185" s="142"/>
      <c r="UJ185" s="142"/>
      <c r="UK185" s="142"/>
      <c r="UL185" s="142"/>
      <c r="UM185" s="142"/>
      <c r="UN185" s="142"/>
      <c r="UO185" s="142"/>
      <c r="UP185" s="142"/>
      <c r="UQ185" s="142"/>
      <c r="UR185" s="142"/>
      <c r="US185" s="142"/>
      <c r="UT185" s="142"/>
      <c r="UU185" s="142"/>
      <c r="UV185" s="142"/>
      <c r="UW185" s="142"/>
      <c r="UX185" s="142"/>
      <c r="UY185" s="142"/>
      <c r="UZ185" s="142"/>
      <c r="VA185" s="142"/>
      <c r="VB185" s="142"/>
      <c r="VC185" s="142"/>
      <c r="VD185" s="142"/>
      <c r="VE185" s="142"/>
      <c r="VF185" s="142"/>
      <c r="VG185" s="142"/>
      <c r="VH185" s="142"/>
      <c r="VI185" s="142"/>
      <c r="VJ185" s="142"/>
      <c r="VK185" s="142"/>
      <c r="VL185" s="142"/>
      <c r="VM185" s="142"/>
      <c r="VN185" s="142"/>
      <c r="VO185" s="142"/>
      <c r="VP185" s="142"/>
      <c r="VQ185" s="142"/>
      <c r="VR185" s="142"/>
      <c r="VS185" s="142"/>
      <c r="VT185" s="142"/>
      <c r="VU185" s="142"/>
      <c r="VV185" s="142"/>
      <c r="VW185" s="142"/>
      <c r="VX185" s="142"/>
      <c r="VY185" s="142"/>
      <c r="VZ185" s="142"/>
      <c r="WA185" s="142"/>
      <c r="WB185" s="142"/>
      <c r="WC185" s="142"/>
      <c r="WD185" s="142"/>
      <c r="WE185" s="125">
        <v>246</v>
      </c>
      <c r="WF185" s="125">
        <v>11625.96</v>
      </c>
      <c r="WG185" s="125">
        <v>223</v>
      </c>
      <c r="WH185" s="125">
        <v>10538.98</v>
      </c>
      <c r="WI185" s="159"/>
      <c r="WJ185" s="159"/>
      <c r="WK185" s="159"/>
      <c r="WL185" s="159"/>
      <c r="WM185" s="159"/>
      <c r="WN185" s="159"/>
      <c r="WO185" s="142"/>
      <c r="WP185" s="142"/>
      <c r="WQ185" s="142"/>
      <c r="WR185" s="142"/>
      <c r="WS185" s="142"/>
      <c r="WT185" s="142"/>
      <c r="WU185" s="142"/>
      <c r="WV185" s="142"/>
      <c r="WW185" s="142"/>
      <c r="WX185" s="142"/>
      <c r="WY185" s="159"/>
      <c r="WZ185" s="159"/>
      <c r="XA185" s="142"/>
      <c r="XB185" s="142"/>
      <c r="XC185" s="142"/>
      <c r="XD185" s="142"/>
      <c r="XE185" s="142"/>
      <c r="XF185" s="142"/>
      <c r="XG185" s="142"/>
      <c r="XH185" s="142"/>
      <c r="XI185" s="142"/>
      <c r="XJ185" s="142"/>
      <c r="XK185" s="142"/>
      <c r="XL185" s="142"/>
      <c r="XM185" s="142"/>
      <c r="XN185" s="142"/>
      <c r="XO185" s="142"/>
      <c r="XP185" s="142"/>
      <c r="XQ185" s="142"/>
      <c r="XR185" s="142"/>
      <c r="XS185" s="142"/>
      <c r="XT185" s="142"/>
      <c r="XU185" s="142"/>
      <c r="XV185" s="142"/>
      <c r="XW185" s="142"/>
      <c r="XX185" s="142"/>
      <c r="XY185" s="142"/>
      <c r="XZ185" s="142"/>
      <c r="YA185" s="142"/>
      <c r="YB185" s="142"/>
      <c r="YC185" s="142"/>
      <c r="YD185" s="142"/>
      <c r="YE185" s="142"/>
      <c r="YF185" s="142"/>
      <c r="YG185" s="142"/>
      <c r="YH185" s="142"/>
      <c r="YI185" s="142"/>
      <c r="YJ185" s="142"/>
      <c r="YK185" s="142"/>
      <c r="YL185" s="142"/>
      <c r="YM185" s="142"/>
      <c r="YN185" s="142"/>
      <c r="YO185" s="142"/>
      <c r="YP185" s="142"/>
      <c r="YQ185" s="142"/>
      <c r="YR185" s="142"/>
      <c r="YS185" s="142"/>
      <c r="YT185" s="142"/>
      <c r="YU185" s="142"/>
      <c r="YV185" s="142"/>
      <c r="YW185" s="142"/>
      <c r="YX185" s="142"/>
      <c r="YY185" s="142"/>
      <c r="YZ185" s="142"/>
      <c r="ZA185" s="142"/>
      <c r="ZB185" s="142"/>
      <c r="ZC185" s="142"/>
      <c r="ZD185" s="142"/>
      <c r="ZE185" s="142"/>
      <c r="ZF185" s="142"/>
      <c r="ZG185" s="142"/>
      <c r="ZH185" s="142"/>
      <c r="ZI185" s="142"/>
      <c r="ZJ185" s="142"/>
      <c r="ZK185" s="142"/>
      <c r="ZL185" s="142"/>
      <c r="ZM185" s="142"/>
      <c r="ZN185" s="142"/>
      <c r="ZO185" s="142"/>
      <c r="ZP185" s="142"/>
      <c r="ZQ185" s="142"/>
      <c r="ZR185" s="142"/>
      <c r="ZS185" s="142"/>
      <c r="ZT185" s="142"/>
      <c r="ZU185" s="142"/>
      <c r="ZV185" s="142"/>
      <c r="ZW185" s="142"/>
      <c r="ZX185" s="142"/>
      <c r="ZY185" s="142"/>
      <c r="ZZ185" s="142"/>
      <c r="AAA185" s="142"/>
      <c r="AAB185" s="142"/>
      <c r="AAC185" s="142"/>
      <c r="AAD185" s="142"/>
      <c r="AAE185" s="142"/>
      <c r="AAF185" s="142"/>
      <c r="AAG185" s="142"/>
      <c r="AAH185" s="142"/>
      <c r="AAI185" s="142"/>
      <c r="AAJ185" s="142"/>
      <c r="AAK185" s="142"/>
      <c r="AAL185" s="142"/>
      <c r="AAM185" s="142"/>
      <c r="AAN185" s="142"/>
      <c r="AAO185" s="142"/>
      <c r="AAP185" s="142"/>
      <c r="AAQ185" s="142"/>
      <c r="AAR185" s="142"/>
      <c r="AAS185" s="142"/>
      <c r="AAT185" s="142"/>
      <c r="AAU185" s="142"/>
      <c r="AAV185" s="142"/>
      <c r="AAW185" s="142"/>
      <c r="AAX185" s="142"/>
      <c r="AAY185" s="142"/>
      <c r="AAZ185" s="142"/>
      <c r="ABA185" s="142"/>
      <c r="ABB185" s="159"/>
      <c r="ABC185" s="159"/>
      <c r="ABD185" s="159"/>
      <c r="ABE185" s="159"/>
      <c r="ABF185" s="159"/>
      <c r="ABG185" s="159"/>
      <c r="ABH185" s="159"/>
      <c r="ABI185" s="159"/>
      <c r="ABJ185" s="159"/>
      <c r="ABK185" s="159"/>
      <c r="ABL185" s="142"/>
      <c r="ABM185" s="142"/>
      <c r="ABN185" s="142"/>
      <c r="ABO185" s="142"/>
      <c r="ABP185" s="142"/>
      <c r="ABQ185" s="142"/>
      <c r="ABR185" s="142"/>
      <c r="ABS185" s="142"/>
      <c r="ABT185" s="142"/>
      <c r="ABU185" s="142"/>
      <c r="ABV185" s="159"/>
      <c r="ABW185" s="159"/>
      <c r="ABX185" s="142"/>
      <c r="ABY185" s="142"/>
      <c r="ABZ185" s="142"/>
      <c r="ACA185" s="142"/>
      <c r="ACB185" s="142"/>
      <c r="ACC185" s="142"/>
      <c r="ACD185" s="142"/>
      <c r="ACE185" s="142"/>
      <c r="ACF185" s="142"/>
      <c r="ACG185" s="142"/>
      <c r="ACH185" s="142"/>
      <c r="ACI185" s="142"/>
      <c r="ACJ185" s="142"/>
      <c r="ACK185" s="142"/>
      <c r="ACL185" s="142"/>
      <c r="ACM185" s="142"/>
      <c r="ACN185" s="142"/>
      <c r="ACO185" s="142"/>
      <c r="ACP185" s="142"/>
      <c r="ACQ185" s="142"/>
      <c r="ACR185" s="142"/>
      <c r="ACS185" s="142"/>
      <c r="ACT185" s="142"/>
      <c r="ACU185" s="226"/>
      <c r="ACV185" s="142"/>
      <c r="ACW185" s="142"/>
      <c r="ACX185" s="142"/>
      <c r="ACY185" s="226"/>
      <c r="ACZ185" s="142"/>
      <c r="ADA185" s="142"/>
      <c r="ADB185" s="142"/>
      <c r="ADC185" s="226"/>
      <c r="ADD185" s="142"/>
      <c r="ADE185" s="142"/>
      <c r="ADF185" s="142"/>
      <c r="ADG185" s="142"/>
      <c r="ADH185" s="142"/>
      <c r="ADI185" s="142"/>
      <c r="ADJ185" s="142"/>
      <c r="ADK185" s="142"/>
      <c r="ADL185" s="142"/>
      <c r="ADM185" s="142"/>
      <c r="ADN185" s="142"/>
      <c r="ADO185" s="142"/>
      <c r="ADP185" s="142"/>
      <c r="ADQ185" s="142"/>
      <c r="ADR185" s="142"/>
      <c r="ADS185" s="142"/>
      <c r="ADT185" s="142"/>
      <c r="ADU185" s="142"/>
      <c r="ADV185" s="142"/>
      <c r="ADW185" s="142"/>
      <c r="ADX185" s="142"/>
      <c r="ADY185" s="142"/>
      <c r="ADZ185" s="142"/>
      <c r="AEA185" s="142"/>
      <c r="AEB185" s="142"/>
      <c r="AEC185" s="142"/>
      <c r="AED185" s="142"/>
      <c r="AEE185" s="142"/>
      <c r="AEF185" s="142"/>
      <c r="AEG185" s="142"/>
      <c r="AEH185" s="142"/>
      <c r="AEI185" s="142"/>
      <c r="AEJ185" s="142"/>
      <c r="AEK185" s="142"/>
      <c r="AEL185" s="142"/>
      <c r="AEM185" s="142"/>
      <c r="AEN185" s="142"/>
      <c r="AEO185" s="142"/>
      <c r="AEP185" s="142"/>
      <c r="AEQ185" s="142"/>
      <c r="AER185" s="142"/>
      <c r="AES185" s="142"/>
      <c r="AET185" s="142"/>
      <c r="AEU185" s="142"/>
      <c r="AEV185" s="142"/>
      <c r="AEW185" s="142"/>
      <c r="AEX185" s="142"/>
      <c r="AEY185" s="142"/>
      <c r="AEZ185" s="142"/>
      <c r="AFA185" s="142"/>
      <c r="AFB185" s="142"/>
      <c r="AFC185" s="142"/>
      <c r="AFD185" s="142"/>
      <c r="AFE185" s="142"/>
      <c r="AFF185" s="142"/>
      <c r="AFG185" s="142"/>
      <c r="AFH185" s="142"/>
      <c r="AFI185" s="142"/>
      <c r="AFJ185" s="142"/>
      <c r="AFK185" s="142"/>
      <c r="AFL185" s="142"/>
      <c r="AFM185" s="142"/>
      <c r="AFN185" s="142"/>
      <c r="AFO185" s="142"/>
      <c r="AFP185" s="142"/>
      <c r="AFQ185" s="142"/>
      <c r="AFR185" s="142"/>
      <c r="AFS185" s="142"/>
      <c r="AFT185" s="142"/>
      <c r="AFU185" s="142"/>
      <c r="AFV185" s="142"/>
      <c r="AFW185" s="142"/>
      <c r="AFX185" s="142"/>
      <c r="AFY185" s="125">
        <v>180</v>
      </c>
      <c r="AFZ185" s="125">
        <v>7344</v>
      </c>
      <c r="AGA185" s="125">
        <v>0</v>
      </c>
      <c r="AGB185" s="125">
        <v>0</v>
      </c>
      <c r="AGC185" s="159"/>
      <c r="AGD185" s="159"/>
      <c r="AGE185" s="159"/>
      <c r="AGF185" s="159"/>
      <c r="AGG185" s="159"/>
      <c r="AGH185" s="159"/>
      <c r="AGI185" s="142"/>
      <c r="AGJ185" s="142"/>
      <c r="AGK185" s="142"/>
      <c r="AGL185" s="142"/>
      <c r="AGM185" s="142"/>
      <c r="AGN185" s="142"/>
      <c r="AGO185" s="142"/>
      <c r="AGP185" s="142"/>
      <c r="AGQ185" s="142"/>
      <c r="AGR185" s="142"/>
      <c r="AGS185" s="159"/>
      <c r="AGT185" s="159"/>
      <c r="AGU185" s="142"/>
      <c r="AGV185" s="142"/>
      <c r="AGW185" s="142"/>
      <c r="AGX185" s="142"/>
      <c r="AGY185" s="142"/>
      <c r="AGZ185" s="142"/>
      <c r="AHA185" s="142"/>
      <c r="AHB185" s="142"/>
      <c r="AHC185" s="142"/>
      <c r="AHD185" s="142"/>
      <c r="AHE185" s="142"/>
      <c r="AHF185" s="142"/>
      <c r="AHG185" s="142"/>
      <c r="AHH185" s="142"/>
      <c r="AHI185" s="142"/>
      <c r="AHJ185" s="142"/>
      <c r="AHK185" s="142"/>
      <c r="AHL185" s="142"/>
      <c r="AHM185" s="142"/>
      <c r="AHN185" s="142"/>
      <c r="AHO185" s="228">
        <f t="shared" si="3063"/>
        <v>0</v>
      </c>
      <c r="AHP185" s="228">
        <f t="shared" si="3064"/>
        <v>250</v>
      </c>
      <c r="AHQ185" s="228">
        <f t="shared" si="3065"/>
        <v>11815</v>
      </c>
      <c r="AHR185" s="228">
        <f t="shared" si="3066"/>
        <v>0</v>
      </c>
      <c r="AHS185" s="228">
        <f t="shared" si="3067"/>
        <v>2300</v>
      </c>
      <c r="AHT185" s="228">
        <f t="shared" si="6001"/>
        <v>91178</v>
      </c>
      <c r="AHU185" s="228">
        <f t="shared" ref="AHU185:AHU219" si="6069">N185+EO185+JL185+OI185+TF185+YC185+ACZ185</f>
        <v>0</v>
      </c>
      <c r="AHV185" s="228">
        <f t="shared" ref="AHV185:AHV219" si="6070">O185+EP185+JM185+OJ185+TG185+YD185+ADA185</f>
        <v>250</v>
      </c>
      <c r="AHW185" s="228">
        <f t="shared" ref="AHW185:AHW219" si="6071">Q185+ER185+JO185+OL185+TI185+YF185+ADC185</f>
        <v>11815</v>
      </c>
      <c r="AHX185" s="142"/>
      <c r="AHY185" s="142"/>
      <c r="AHZ185" s="142"/>
      <c r="AIA185" s="142"/>
      <c r="AIB185" s="142"/>
      <c r="AIC185" s="142"/>
      <c r="AID185" s="142"/>
      <c r="AIE185" s="142"/>
      <c r="AIF185" s="142"/>
      <c r="AIG185" s="142"/>
      <c r="AIH185" s="142"/>
      <c r="AII185" s="142"/>
      <c r="AIJ185" s="142"/>
      <c r="AIK185" s="142"/>
      <c r="AIL185" s="142"/>
      <c r="AIM185" s="142"/>
      <c r="AIN185" s="142"/>
      <c r="AIO185" s="142"/>
      <c r="AIP185" s="142"/>
      <c r="AIQ185" s="142"/>
      <c r="AIR185" s="142"/>
      <c r="AIS185" s="142"/>
      <c r="AIT185" s="142"/>
      <c r="AIU185" s="142"/>
      <c r="AIV185" s="142"/>
      <c r="AIW185" s="142"/>
      <c r="AIX185" s="142"/>
      <c r="AIY185" s="142"/>
      <c r="AIZ185" s="142"/>
      <c r="AJA185" s="142"/>
      <c r="AJB185" s="142"/>
      <c r="AJC185" s="142"/>
      <c r="AJD185" s="142"/>
      <c r="AJE185" s="142"/>
      <c r="AJF185" s="142"/>
      <c r="AJG185" s="142"/>
      <c r="AJH185" s="142"/>
      <c r="AJI185" s="142"/>
      <c r="AJJ185" s="142"/>
      <c r="AJK185" s="142"/>
      <c r="AJL185" s="142"/>
      <c r="AJM185" s="142"/>
      <c r="AJN185" s="142"/>
      <c r="AJO185" s="142"/>
      <c r="AJP185" s="142"/>
      <c r="AJQ185" s="142"/>
      <c r="AJR185" s="142"/>
      <c r="AJS185" s="142"/>
      <c r="AJT185" s="142"/>
      <c r="AJU185" s="142"/>
      <c r="AJV185" s="142"/>
      <c r="AJW185" s="142"/>
      <c r="AJX185" s="142"/>
      <c r="AJY185" s="142"/>
      <c r="AJZ185" s="128">
        <f t="shared" si="3073"/>
        <v>426</v>
      </c>
      <c r="AKA185" s="128">
        <f t="shared" si="3074"/>
        <v>18969.96</v>
      </c>
      <c r="AKB185" s="128">
        <v>223</v>
      </c>
      <c r="AKC185" s="128">
        <v>10538.98</v>
      </c>
      <c r="AKD185" s="128">
        <v>0</v>
      </c>
      <c r="AKE185" s="128">
        <v>0</v>
      </c>
      <c r="AKF185" s="159"/>
      <c r="AKG185" s="159"/>
      <c r="AKH185" s="159"/>
      <c r="AKI185" s="159"/>
      <c r="AKJ185" s="142"/>
      <c r="AKK185" s="142"/>
      <c r="AKL185" s="142"/>
      <c r="AKM185" s="142"/>
      <c r="AKN185" s="142"/>
      <c r="AKO185" s="142"/>
      <c r="AKP185" s="142"/>
      <c r="AKQ185" s="142"/>
      <c r="AKR185" s="142"/>
      <c r="AKS185" s="142"/>
      <c r="AKT185" s="159"/>
      <c r="AKU185" s="159"/>
      <c r="AKV185" s="142"/>
      <c r="AKW185" s="142"/>
      <c r="AKX185" s="142"/>
      <c r="AKY185" s="142"/>
      <c r="AKZ185" s="142"/>
      <c r="ALA185" s="142"/>
      <c r="ALB185" s="142"/>
      <c r="ALC185" s="142"/>
      <c r="ALD185" s="142"/>
      <c r="ALE185" s="142"/>
      <c r="ALF185" s="142"/>
      <c r="ALG185" s="142"/>
      <c r="ALH185" s="142"/>
      <c r="ALI185" s="142"/>
      <c r="ALJ185" s="142"/>
      <c r="ALK185" s="142"/>
      <c r="ALL185" s="142"/>
      <c r="ALM185" s="142"/>
      <c r="ALN185" s="142"/>
      <c r="ALO185" s="142"/>
      <c r="ALP185" s="142"/>
      <c r="ALQ185" s="142"/>
      <c r="ALR185" s="142"/>
    </row>
    <row r="186" spans="1:1006" s="239" customFormat="1" ht="18" customHeight="1" outlineLevel="1" x14ac:dyDescent="0.25">
      <c r="A186" s="237"/>
      <c r="B186" s="237"/>
      <c r="C186" s="306" t="s">
        <v>526</v>
      </c>
      <c r="D186" s="238"/>
      <c r="E186" s="226">
        <v>21000</v>
      </c>
      <c r="F186" s="142"/>
      <c r="G186" s="142"/>
      <c r="H186" s="142"/>
      <c r="I186" s="208">
        <f t="shared" si="6063"/>
        <v>0</v>
      </c>
      <c r="J186" s="142"/>
      <c r="K186" s="142"/>
      <c r="L186" s="142"/>
      <c r="M186" s="208">
        <f t="shared" si="6064"/>
        <v>0</v>
      </c>
      <c r="N186" s="142"/>
      <c r="O186" s="142"/>
      <c r="P186" s="142"/>
      <c r="Q186" s="208">
        <f t="shared" si="6065"/>
        <v>0</v>
      </c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142"/>
      <c r="BS186" s="142"/>
      <c r="BT186" s="142"/>
      <c r="BU186" s="142"/>
      <c r="BV186" s="142"/>
      <c r="BW186" s="142"/>
      <c r="BX186" s="142"/>
      <c r="BY186" s="142"/>
      <c r="BZ186" s="142"/>
      <c r="CA186" s="142"/>
      <c r="CB186" s="142"/>
      <c r="CC186" s="142"/>
      <c r="CD186" s="142"/>
      <c r="CE186" s="142"/>
      <c r="CF186" s="142"/>
      <c r="CG186" s="142"/>
      <c r="CH186" s="142"/>
      <c r="CI186" s="142"/>
      <c r="CJ186" s="142"/>
      <c r="CK186" s="142"/>
      <c r="CL186" s="142"/>
      <c r="CM186" s="159">
        <v>0</v>
      </c>
      <c r="CN186" s="159">
        <v>0</v>
      </c>
      <c r="CO186" s="159">
        <v>0</v>
      </c>
      <c r="CP186" s="159">
        <v>0</v>
      </c>
      <c r="CQ186" s="159"/>
      <c r="CR186" s="159"/>
      <c r="CS186" s="159"/>
      <c r="CT186" s="159"/>
      <c r="CU186" s="159"/>
      <c r="CV186" s="159"/>
      <c r="CW186" s="142"/>
      <c r="CX186" s="142"/>
      <c r="CY186" s="142"/>
      <c r="CZ186" s="142"/>
      <c r="DA186" s="142"/>
      <c r="DB186" s="142"/>
      <c r="DC186" s="142"/>
      <c r="DD186" s="142"/>
      <c r="DE186" s="142"/>
      <c r="DF186" s="142"/>
      <c r="DG186" s="159"/>
      <c r="DH186" s="159"/>
      <c r="DI186" s="142"/>
      <c r="DJ186" s="142"/>
      <c r="DK186" s="142"/>
      <c r="DL186" s="142"/>
      <c r="DM186" s="142"/>
      <c r="DN186" s="142"/>
      <c r="DO186" s="142"/>
      <c r="DP186" s="142"/>
      <c r="DQ186" s="142"/>
      <c r="DR186" s="142"/>
      <c r="DS186" s="142"/>
      <c r="DT186" s="142"/>
      <c r="DU186" s="142"/>
      <c r="DV186" s="142"/>
      <c r="DW186" s="142"/>
      <c r="DX186" s="142"/>
      <c r="DY186" s="142"/>
      <c r="DZ186" s="142"/>
      <c r="EA186" s="142"/>
      <c r="EB186" s="142"/>
      <c r="EC186" s="142"/>
      <c r="ED186" s="142"/>
      <c r="EE186" s="142"/>
      <c r="EF186" s="142"/>
      <c r="EG186" s="142"/>
      <c r="EH186" s="228"/>
      <c r="EI186" s="228">
        <v>39.200000000000003</v>
      </c>
      <c r="EJ186" s="228">
        <f>EH186*EI186</f>
        <v>0</v>
      </c>
      <c r="EK186" s="142"/>
      <c r="EL186" s="228">
        <v>5000</v>
      </c>
      <c r="EM186" s="228">
        <v>39.200000000000003</v>
      </c>
      <c r="EN186" s="228">
        <f>EL186*EM186</f>
        <v>196000</v>
      </c>
      <c r="EO186" s="142"/>
      <c r="EP186" s="142"/>
      <c r="EQ186" s="142"/>
      <c r="ER186" s="142"/>
      <c r="ES186" s="142"/>
      <c r="ET186" s="142"/>
      <c r="EU186" s="142"/>
      <c r="EV186" s="142"/>
      <c r="EW186" s="142"/>
      <c r="EX186" s="142"/>
      <c r="EY186" s="142"/>
      <c r="EZ186" s="142"/>
      <c r="FA186" s="142"/>
      <c r="FB186" s="142"/>
      <c r="FC186" s="142"/>
      <c r="FD186" s="142"/>
      <c r="FE186" s="142"/>
      <c r="FF186" s="142"/>
      <c r="FG186" s="142"/>
      <c r="FH186" s="142"/>
      <c r="FI186" s="142"/>
      <c r="FJ186" s="142"/>
      <c r="FK186" s="142"/>
      <c r="FL186" s="142"/>
      <c r="FM186" s="142"/>
      <c r="FN186" s="142"/>
      <c r="FO186" s="142"/>
      <c r="FP186" s="142"/>
      <c r="FQ186" s="142"/>
      <c r="FR186" s="142"/>
      <c r="FS186" s="142"/>
      <c r="FT186" s="142"/>
      <c r="FU186" s="142"/>
      <c r="FV186" s="142"/>
      <c r="FW186" s="142"/>
      <c r="FX186" s="142"/>
      <c r="FY186" s="142"/>
      <c r="FZ186" s="142"/>
      <c r="GA186" s="142"/>
      <c r="GB186" s="142"/>
      <c r="GC186" s="142"/>
      <c r="GD186" s="142"/>
      <c r="GE186" s="142"/>
      <c r="GF186" s="142"/>
      <c r="GG186" s="142"/>
      <c r="GH186" s="142"/>
      <c r="GI186" s="142"/>
      <c r="GJ186" s="142"/>
      <c r="GK186" s="142"/>
      <c r="GL186" s="142"/>
      <c r="GM186" s="142"/>
      <c r="GN186" s="142"/>
      <c r="GO186" s="142"/>
      <c r="GP186" s="142"/>
      <c r="GQ186" s="142"/>
      <c r="GR186" s="142"/>
      <c r="GS186" s="142"/>
      <c r="GT186" s="142"/>
      <c r="GU186" s="142"/>
      <c r="GV186" s="142"/>
      <c r="GW186" s="142"/>
      <c r="GX186" s="142"/>
      <c r="GY186" s="142"/>
      <c r="GZ186" s="142"/>
      <c r="HA186" s="142"/>
      <c r="HB186" s="142"/>
      <c r="HC186" s="142"/>
      <c r="HD186" s="142"/>
      <c r="HE186" s="142"/>
      <c r="HF186" s="142"/>
      <c r="HG186" s="142"/>
      <c r="HH186" s="142"/>
      <c r="HI186" s="142"/>
      <c r="HJ186" s="142"/>
      <c r="HK186" s="142"/>
      <c r="HL186" s="142"/>
      <c r="HM186" s="142"/>
      <c r="HN186" s="125">
        <v>0</v>
      </c>
      <c r="HO186" s="125">
        <v>0</v>
      </c>
      <c r="HP186" s="125">
        <v>720</v>
      </c>
      <c r="HQ186" s="125">
        <v>28224</v>
      </c>
      <c r="HR186" s="159"/>
      <c r="HS186" s="159"/>
      <c r="HT186" s="159"/>
      <c r="HU186" s="159"/>
      <c r="HV186" s="142"/>
      <c r="HW186" s="142"/>
      <c r="HX186" s="142"/>
      <c r="HY186" s="142"/>
      <c r="HZ186" s="142"/>
      <c r="IA186" s="142"/>
      <c r="IB186" s="142"/>
      <c r="IC186" s="142"/>
      <c r="ID186" s="142"/>
      <c r="IE186" s="142"/>
      <c r="IF186" s="142"/>
      <c r="IG186" s="142"/>
      <c r="IH186" s="159"/>
      <c r="II186" s="159"/>
      <c r="IJ186" s="142"/>
      <c r="IK186" s="142"/>
      <c r="IL186" s="142"/>
      <c r="IM186" s="142"/>
      <c r="IN186" s="142"/>
      <c r="IO186" s="142"/>
      <c r="IP186" s="142"/>
      <c r="IQ186" s="142"/>
      <c r="IR186" s="142"/>
      <c r="IS186" s="142"/>
      <c r="IT186" s="142"/>
      <c r="IU186" s="142"/>
      <c r="IV186" s="142"/>
      <c r="IW186" s="142"/>
      <c r="IX186" s="142"/>
      <c r="IY186" s="142"/>
      <c r="IZ186" s="142"/>
      <c r="JA186" s="142"/>
      <c r="JB186" s="142"/>
      <c r="JC186" s="142"/>
      <c r="JD186" s="142"/>
      <c r="JE186" s="228"/>
      <c r="JF186" s="228">
        <v>39.200000000000003</v>
      </c>
      <c r="JG186" s="228">
        <f>JE186*JF186</f>
        <v>0</v>
      </c>
      <c r="JH186" s="142"/>
      <c r="JI186" s="228">
        <v>5000</v>
      </c>
      <c r="JJ186" s="228">
        <v>39.200000000000003</v>
      </c>
      <c r="JK186" s="228">
        <f>JI186*JJ186</f>
        <v>196000</v>
      </c>
      <c r="JL186" s="142"/>
      <c r="JM186" s="142"/>
      <c r="JN186" s="142"/>
      <c r="JO186" s="142"/>
      <c r="JP186" s="142"/>
      <c r="JQ186" s="142"/>
      <c r="JR186" s="142"/>
      <c r="JS186" s="142"/>
      <c r="JT186" s="142"/>
      <c r="JU186" s="142"/>
      <c r="JV186" s="142"/>
      <c r="JW186" s="142"/>
      <c r="JX186" s="142"/>
      <c r="JY186" s="142"/>
      <c r="JZ186" s="142"/>
      <c r="KA186" s="142"/>
      <c r="KB186" s="142"/>
      <c r="KC186" s="142"/>
      <c r="KD186" s="142"/>
      <c r="KE186" s="142"/>
      <c r="KF186" s="142"/>
      <c r="KG186" s="142"/>
      <c r="KH186" s="142"/>
      <c r="KI186" s="142"/>
      <c r="KJ186" s="142"/>
      <c r="KK186" s="142"/>
      <c r="KL186" s="142"/>
      <c r="KM186" s="142"/>
      <c r="KN186" s="142"/>
      <c r="KO186" s="142"/>
      <c r="KP186" s="142"/>
      <c r="KQ186" s="142"/>
      <c r="KR186" s="142"/>
      <c r="KS186" s="142"/>
      <c r="KT186" s="142"/>
      <c r="KU186" s="142"/>
      <c r="KV186" s="142"/>
      <c r="KW186" s="142"/>
      <c r="KX186" s="142"/>
      <c r="KY186" s="142"/>
      <c r="KZ186" s="142"/>
      <c r="LA186" s="142"/>
      <c r="LB186" s="142"/>
      <c r="LC186" s="142"/>
      <c r="LD186" s="142"/>
      <c r="LE186" s="142"/>
      <c r="LF186" s="142"/>
      <c r="LG186" s="142"/>
      <c r="LH186" s="142"/>
      <c r="LI186" s="142"/>
      <c r="LJ186" s="142"/>
      <c r="LK186" s="142"/>
      <c r="LL186" s="142"/>
      <c r="LM186" s="142"/>
      <c r="LN186" s="142"/>
      <c r="LO186" s="142"/>
      <c r="LP186" s="142"/>
      <c r="LQ186" s="142"/>
      <c r="LR186" s="142"/>
      <c r="LS186" s="142"/>
      <c r="LT186" s="142"/>
      <c r="LU186" s="142"/>
      <c r="LV186" s="142"/>
      <c r="LW186" s="142"/>
      <c r="LX186" s="142"/>
      <c r="LY186" s="142"/>
      <c r="LZ186" s="142"/>
      <c r="MA186" s="142"/>
      <c r="MB186" s="142"/>
      <c r="MC186" s="142"/>
      <c r="MD186" s="142"/>
      <c r="ME186" s="142"/>
      <c r="MF186" s="142"/>
      <c r="MG186" s="142"/>
      <c r="MH186" s="142"/>
      <c r="MI186" s="142"/>
      <c r="MJ186" s="142"/>
      <c r="MK186" s="159"/>
      <c r="ML186" s="159"/>
      <c r="MM186" s="159"/>
      <c r="MN186" s="159"/>
      <c r="MO186" s="159"/>
      <c r="MP186" s="159"/>
      <c r="MQ186" s="159"/>
      <c r="MR186" s="159"/>
      <c r="MS186" s="159"/>
      <c r="MT186" s="159"/>
      <c r="MU186" s="142"/>
      <c r="MV186" s="142"/>
      <c r="MW186" s="142"/>
      <c r="MX186" s="142"/>
      <c r="MY186" s="142"/>
      <c r="MZ186" s="142"/>
      <c r="NA186" s="142"/>
      <c r="NB186" s="142"/>
      <c r="NC186" s="142"/>
      <c r="ND186" s="142"/>
      <c r="NE186" s="159"/>
      <c r="NF186" s="159"/>
      <c r="NG186" s="142"/>
      <c r="NH186" s="142"/>
      <c r="NI186" s="142"/>
      <c r="NJ186" s="142"/>
      <c r="NK186" s="142"/>
      <c r="NL186" s="142"/>
      <c r="NM186" s="142"/>
      <c r="NN186" s="142"/>
      <c r="NO186" s="142"/>
      <c r="NP186" s="142"/>
      <c r="NQ186" s="142"/>
      <c r="NR186" s="142"/>
      <c r="NS186" s="142"/>
      <c r="NT186" s="142"/>
      <c r="NU186" s="142"/>
      <c r="NV186" s="142"/>
      <c r="NW186" s="142"/>
      <c r="NX186" s="142"/>
      <c r="NY186" s="142"/>
      <c r="NZ186" s="142"/>
      <c r="OA186" s="142"/>
      <c r="OB186" s="142"/>
      <c r="OC186" s="142"/>
      <c r="OD186" s="142"/>
      <c r="OE186" s="142"/>
      <c r="OF186" s="142"/>
      <c r="OG186" s="142"/>
      <c r="OH186" s="142"/>
      <c r="OI186" s="142"/>
      <c r="OJ186" s="142"/>
      <c r="OK186" s="142"/>
      <c r="OL186" s="142"/>
      <c r="OM186" s="142"/>
      <c r="ON186" s="142"/>
      <c r="OO186" s="142"/>
      <c r="OP186" s="142"/>
      <c r="OQ186" s="142"/>
      <c r="OR186" s="142"/>
      <c r="OS186" s="142"/>
      <c r="OT186" s="142"/>
      <c r="OU186" s="142"/>
      <c r="OV186" s="142"/>
      <c r="OW186" s="142"/>
      <c r="OX186" s="142"/>
      <c r="OY186" s="142"/>
      <c r="OZ186" s="142"/>
      <c r="PA186" s="142"/>
      <c r="PB186" s="142"/>
      <c r="PC186" s="142"/>
      <c r="PD186" s="142"/>
      <c r="PE186" s="142"/>
      <c r="PF186" s="142"/>
      <c r="PG186" s="142"/>
      <c r="PH186" s="142"/>
      <c r="PI186" s="142"/>
      <c r="PJ186" s="142"/>
      <c r="PK186" s="142"/>
      <c r="PL186" s="142"/>
      <c r="PM186" s="142"/>
      <c r="PN186" s="142"/>
      <c r="PO186" s="142"/>
      <c r="PP186" s="142"/>
      <c r="PQ186" s="142"/>
      <c r="PR186" s="142"/>
      <c r="PS186" s="142"/>
      <c r="PT186" s="142"/>
      <c r="PU186" s="142"/>
      <c r="PV186" s="142"/>
      <c r="PW186" s="142"/>
      <c r="PX186" s="142"/>
      <c r="PY186" s="142"/>
      <c r="PZ186" s="142"/>
      <c r="QA186" s="142"/>
      <c r="QB186" s="142"/>
      <c r="QC186" s="142"/>
      <c r="QD186" s="142"/>
      <c r="QE186" s="142"/>
      <c r="QF186" s="142"/>
      <c r="QG186" s="142"/>
      <c r="QH186" s="142"/>
      <c r="QI186" s="142"/>
      <c r="QJ186" s="142"/>
      <c r="QK186" s="142"/>
      <c r="QL186" s="142"/>
      <c r="QM186" s="142"/>
      <c r="QN186" s="142"/>
      <c r="QO186" s="142"/>
      <c r="QP186" s="142"/>
      <c r="QQ186" s="142"/>
      <c r="QR186" s="142"/>
      <c r="QS186" s="142"/>
      <c r="QT186" s="142"/>
      <c r="QU186" s="142"/>
      <c r="QV186" s="142"/>
      <c r="QW186" s="142"/>
      <c r="QX186" s="142"/>
      <c r="QY186" s="142"/>
      <c r="QZ186" s="142"/>
      <c r="RA186" s="142"/>
      <c r="RB186" s="142"/>
      <c r="RC186" s="142"/>
      <c r="RD186" s="142"/>
      <c r="RE186" s="142"/>
      <c r="RF186" s="142"/>
      <c r="RG186" s="142"/>
      <c r="RH186" s="159"/>
      <c r="RI186" s="159"/>
      <c r="RJ186" s="159"/>
      <c r="RK186" s="159"/>
      <c r="RL186" s="159"/>
      <c r="RM186" s="159"/>
      <c r="RN186" s="159"/>
      <c r="RO186" s="159"/>
      <c r="RP186" s="159"/>
      <c r="RQ186" s="159"/>
      <c r="RR186" s="142"/>
      <c r="RS186" s="142"/>
      <c r="RT186" s="142"/>
      <c r="RU186" s="142"/>
      <c r="RV186" s="142"/>
      <c r="RW186" s="142"/>
      <c r="RX186" s="142"/>
      <c r="RY186" s="142"/>
      <c r="RZ186" s="142"/>
      <c r="SA186" s="142"/>
      <c r="SB186" s="159"/>
      <c r="SC186" s="159"/>
      <c r="SD186" s="142"/>
      <c r="SE186" s="142"/>
      <c r="SF186" s="142"/>
      <c r="SG186" s="142"/>
      <c r="SH186" s="142"/>
      <c r="SI186" s="142"/>
      <c r="SJ186" s="142"/>
      <c r="SK186" s="142"/>
      <c r="SL186" s="142"/>
      <c r="SM186" s="142"/>
      <c r="SN186" s="142"/>
      <c r="SO186" s="142"/>
      <c r="SP186" s="142"/>
      <c r="SQ186" s="142"/>
      <c r="SR186" s="142"/>
      <c r="SS186" s="142"/>
      <c r="ST186" s="142"/>
      <c r="SU186" s="142"/>
      <c r="SV186" s="142"/>
      <c r="SW186" s="142"/>
      <c r="SX186" s="142"/>
      <c r="SY186" s="240">
        <v>750</v>
      </c>
      <c r="SZ186" s="124">
        <v>50.19</v>
      </c>
      <c r="TA186" s="226">
        <f t="shared" si="6066"/>
        <v>37642.5</v>
      </c>
      <c r="TB186" s="142"/>
      <c r="TC186" s="240">
        <v>600</v>
      </c>
      <c r="TD186" s="124">
        <v>50.19</v>
      </c>
      <c r="TE186" s="226">
        <f t="shared" si="6067"/>
        <v>30114</v>
      </c>
      <c r="TF186" s="142"/>
      <c r="TG186" s="240">
        <v>250</v>
      </c>
      <c r="TH186" s="124">
        <v>50.19</v>
      </c>
      <c r="TI186" s="226">
        <f t="shared" si="6068"/>
        <v>12547.5</v>
      </c>
      <c r="TJ186" s="142"/>
      <c r="TK186" s="142"/>
      <c r="TL186" s="142"/>
      <c r="TM186" s="142"/>
      <c r="TN186" s="142"/>
      <c r="TO186" s="142"/>
      <c r="TP186" s="142"/>
      <c r="TQ186" s="142"/>
      <c r="TR186" s="142"/>
      <c r="TS186" s="142"/>
      <c r="TT186" s="142"/>
      <c r="TU186" s="142"/>
      <c r="TV186" s="142"/>
      <c r="TW186" s="142"/>
      <c r="TX186" s="142"/>
      <c r="TY186" s="142"/>
      <c r="TZ186" s="142"/>
      <c r="UA186" s="142"/>
      <c r="UB186" s="142"/>
      <c r="UC186" s="142"/>
      <c r="UD186" s="142"/>
      <c r="UE186" s="142"/>
      <c r="UF186" s="142"/>
      <c r="UG186" s="142"/>
      <c r="UH186" s="142"/>
      <c r="UI186" s="142"/>
      <c r="UJ186" s="142"/>
      <c r="UK186" s="142"/>
      <c r="UL186" s="142"/>
      <c r="UM186" s="142"/>
      <c r="UN186" s="142"/>
      <c r="UO186" s="142"/>
      <c r="UP186" s="142"/>
      <c r="UQ186" s="142"/>
      <c r="UR186" s="142"/>
      <c r="US186" s="142"/>
      <c r="UT186" s="142"/>
      <c r="UU186" s="142"/>
      <c r="UV186" s="142"/>
      <c r="UW186" s="142"/>
      <c r="UX186" s="142"/>
      <c r="UY186" s="142"/>
      <c r="UZ186" s="142"/>
      <c r="VA186" s="142"/>
      <c r="VB186" s="142"/>
      <c r="VC186" s="142"/>
      <c r="VD186" s="142"/>
      <c r="VE186" s="142"/>
      <c r="VF186" s="142"/>
      <c r="VG186" s="142"/>
      <c r="VH186" s="142"/>
      <c r="VI186" s="142"/>
      <c r="VJ186" s="142"/>
      <c r="VK186" s="142"/>
      <c r="VL186" s="142"/>
      <c r="VM186" s="142"/>
      <c r="VN186" s="142"/>
      <c r="VO186" s="142"/>
      <c r="VP186" s="142"/>
      <c r="VQ186" s="142"/>
      <c r="VR186" s="142"/>
      <c r="VS186" s="142"/>
      <c r="VT186" s="142"/>
      <c r="VU186" s="142"/>
      <c r="VV186" s="142"/>
      <c r="VW186" s="142"/>
      <c r="VX186" s="142"/>
      <c r="VY186" s="142"/>
      <c r="VZ186" s="142"/>
      <c r="WA186" s="142"/>
      <c r="WB186" s="142"/>
      <c r="WC186" s="142"/>
      <c r="WD186" s="142"/>
      <c r="WE186" s="125">
        <v>618</v>
      </c>
      <c r="WF186" s="125">
        <v>31017.42</v>
      </c>
      <c r="WG186" s="125">
        <v>570</v>
      </c>
      <c r="WH186" s="125">
        <v>28608.3</v>
      </c>
      <c r="WI186" s="159"/>
      <c r="WJ186" s="159"/>
      <c r="WK186" s="159"/>
      <c r="WL186" s="159"/>
      <c r="WM186" s="159"/>
      <c r="WN186" s="159"/>
      <c r="WO186" s="142"/>
      <c r="WP186" s="142"/>
      <c r="WQ186" s="142"/>
      <c r="WR186" s="142"/>
      <c r="WS186" s="142"/>
      <c r="WT186" s="142"/>
      <c r="WU186" s="142"/>
      <c r="WV186" s="142"/>
      <c r="WW186" s="142"/>
      <c r="WX186" s="142"/>
      <c r="WY186" s="159"/>
      <c r="WZ186" s="159"/>
      <c r="XA186" s="142"/>
      <c r="XB186" s="142"/>
      <c r="XC186" s="142"/>
      <c r="XD186" s="142"/>
      <c r="XE186" s="142"/>
      <c r="XF186" s="142"/>
      <c r="XG186" s="142"/>
      <c r="XH186" s="142"/>
      <c r="XI186" s="142"/>
      <c r="XJ186" s="142"/>
      <c r="XK186" s="142"/>
      <c r="XL186" s="142"/>
      <c r="XM186" s="142"/>
      <c r="XN186" s="142"/>
      <c r="XO186" s="142"/>
      <c r="XP186" s="142"/>
      <c r="XQ186" s="142"/>
      <c r="XR186" s="142"/>
      <c r="XS186" s="142"/>
      <c r="XT186" s="142"/>
      <c r="XU186" s="142"/>
      <c r="XV186" s="142"/>
      <c r="XW186" s="142"/>
      <c r="XX186" s="142"/>
      <c r="XY186" s="142"/>
      <c r="XZ186" s="142"/>
      <c r="YA186" s="142"/>
      <c r="YB186" s="142"/>
      <c r="YC186" s="142"/>
      <c r="YD186" s="142"/>
      <c r="YE186" s="142"/>
      <c r="YF186" s="142"/>
      <c r="YG186" s="142"/>
      <c r="YH186" s="142"/>
      <c r="YI186" s="142"/>
      <c r="YJ186" s="142"/>
      <c r="YK186" s="142"/>
      <c r="YL186" s="142"/>
      <c r="YM186" s="142"/>
      <c r="YN186" s="142"/>
      <c r="YO186" s="142"/>
      <c r="YP186" s="142"/>
      <c r="YQ186" s="142"/>
      <c r="YR186" s="142"/>
      <c r="YS186" s="142"/>
      <c r="YT186" s="142"/>
      <c r="YU186" s="142"/>
      <c r="YV186" s="142"/>
      <c r="YW186" s="142"/>
      <c r="YX186" s="142"/>
      <c r="YY186" s="142"/>
      <c r="YZ186" s="142"/>
      <c r="ZA186" s="142"/>
      <c r="ZB186" s="142"/>
      <c r="ZC186" s="142"/>
      <c r="ZD186" s="142"/>
      <c r="ZE186" s="142"/>
      <c r="ZF186" s="142"/>
      <c r="ZG186" s="142"/>
      <c r="ZH186" s="142"/>
      <c r="ZI186" s="142"/>
      <c r="ZJ186" s="142"/>
      <c r="ZK186" s="142"/>
      <c r="ZL186" s="142"/>
      <c r="ZM186" s="142"/>
      <c r="ZN186" s="142"/>
      <c r="ZO186" s="142"/>
      <c r="ZP186" s="142"/>
      <c r="ZQ186" s="142"/>
      <c r="ZR186" s="142"/>
      <c r="ZS186" s="142"/>
      <c r="ZT186" s="142"/>
      <c r="ZU186" s="142"/>
      <c r="ZV186" s="142"/>
      <c r="ZW186" s="142"/>
      <c r="ZX186" s="142"/>
      <c r="ZY186" s="142"/>
      <c r="ZZ186" s="142"/>
      <c r="AAA186" s="142"/>
      <c r="AAB186" s="142"/>
      <c r="AAC186" s="142"/>
      <c r="AAD186" s="142"/>
      <c r="AAE186" s="142"/>
      <c r="AAF186" s="142"/>
      <c r="AAG186" s="142"/>
      <c r="AAH186" s="142"/>
      <c r="AAI186" s="142"/>
      <c r="AAJ186" s="142"/>
      <c r="AAK186" s="142"/>
      <c r="AAL186" s="142"/>
      <c r="AAM186" s="142"/>
      <c r="AAN186" s="142"/>
      <c r="AAO186" s="142"/>
      <c r="AAP186" s="142"/>
      <c r="AAQ186" s="142"/>
      <c r="AAR186" s="142"/>
      <c r="AAS186" s="142"/>
      <c r="AAT186" s="142"/>
      <c r="AAU186" s="142"/>
      <c r="AAV186" s="142"/>
      <c r="AAW186" s="142"/>
      <c r="AAX186" s="142"/>
      <c r="AAY186" s="142"/>
      <c r="AAZ186" s="142"/>
      <c r="ABA186" s="142"/>
      <c r="ABB186" s="159"/>
      <c r="ABC186" s="159"/>
      <c r="ABD186" s="159"/>
      <c r="ABE186" s="159"/>
      <c r="ABF186" s="159"/>
      <c r="ABG186" s="159"/>
      <c r="ABH186" s="159"/>
      <c r="ABI186" s="159"/>
      <c r="ABJ186" s="159"/>
      <c r="ABK186" s="159"/>
      <c r="ABL186" s="142"/>
      <c r="ABM186" s="142"/>
      <c r="ABN186" s="142"/>
      <c r="ABO186" s="142"/>
      <c r="ABP186" s="142"/>
      <c r="ABQ186" s="142"/>
      <c r="ABR186" s="142"/>
      <c r="ABS186" s="142"/>
      <c r="ABT186" s="142"/>
      <c r="ABU186" s="142"/>
      <c r="ABV186" s="159"/>
      <c r="ABW186" s="159"/>
      <c r="ABX186" s="142"/>
      <c r="ABY186" s="142"/>
      <c r="ABZ186" s="142"/>
      <c r="ACA186" s="142"/>
      <c r="ACB186" s="142"/>
      <c r="ACC186" s="142"/>
      <c r="ACD186" s="142"/>
      <c r="ACE186" s="142"/>
      <c r="ACF186" s="142"/>
      <c r="ACG186" s="142"/>
      <c r="ACH186" s="142"/>
      <c r="ACI186" s="142"/>
      <c r="ACJ186" s="142"/>
      <c r="ACK186" s="142"/>
      <c r="ACL186" s="142"/>
      <c r="ACM186" s="142"/>
      <c r="ACN186" s="142"/>
      <c r="ACO186" s="142"/>
      <c r="ACP186" s="142"/>
      <c r="ACQ186" s="142"/>
      <c r="ACR186" s="142"/>
      <c r="ACS186" s="228">
        <v>20000</v>
      </c>
      <c r="ACT186" s="228">
        <v>40.700000000000003</v>
      </c>
      <c r="ACU186" s="226">
        <f t="shared" ref="ACU186:ACU194" si="6072">ACS186*ACT186</f>
        <v>814000</v>
      </c>
      <c r="ACV186" s="142"/>
      <c r="ACW186" s="228">
        <v>20000</v>
      </c>
      <c r="ACX186" s="228">
        <v>40.700000000000003</v>
      </c>
      <c r="ACY186" s="226">
        <f t="shared" ref="ACY186:ACY194" si="6073">ACW186*ACX186</f>
        <v>814000</v>
      </c>
      <c r="ACZ186" s="142"/>
      <c r="ADA186" s="228">
        <v>20000</v>
      </c>
      <c r="ADB186" s="228">
        <v>40.700000000000003</v>
      </c>
      <c r="ADC186" s="226">
        <f t="shared" ref="ADC186:ADC195" si="6074">ADA186*ADB186</f>
        <v>814000</v>
      </c>
      <c r="ADD186" s="142"/>
      <c r="ADE186" s="142"/>
      <c r="ADF186" s="142"/>
      <c r="ADG186" s="142"/>
      <c r="ADH186" s="142"/>
      <c r="ADI186" s="142"/>
      <c r="ADJ186" s="142"/>
      <c r="ADK186" s="142"/>
      <c r="ADL186" s="142"/>
      <c r="ADM186" s="142"/>
      <c r="ADN186" s="142"/>
      <c r="ADO186" s="142"/>
      <c r="ADP186" s="142"/>
      <c r="ADQ186" s="142"/>
      <c r="ADR186" s="142"/>
      <c r="ADS186" s="142"/>
      <c r="ADT186" s="142"/>
      <c r="ADU186" s="142"/>
      <c r="ADV186" s="142"/>
      <c r="ADW186" s="142"/>
      <c r="ADX186" s="142"/>
      <c r="ADY186" s="142"/>
      <c r="ADZ186" s="142"/>
      <c r="AEA186" s="142"/>
      <c r="AEB186" s="142"/>
      <c r="AEC186" s="142"/>
      <c r="AED186" s="142"/>
      <c r="AEE186" s="142"/>
      <c r="AEF186" s="142"/>
      <c r="AEG186" s="142"/>
      <c r="AEH186" s="142"/>
      <c r="AEI186" s="142"/>
      <c r="AEJ186" s="142"/>
      <c r="AEK186" s="142"/>
      <c r="AEL186" s="142"/>
      <c r="AEM186" s="142"/>
      <c r="AEN186" s="142"/>
      <c r="AEO186" s="142"/>
      <c r="AEP186" s="142"/>
      <c r="AEQ186" s="142"/>
      <c r="AER186" s="142"/>
      <c r="AES186" s="142"/>
      <c r="AET186" s="142"/>
      <c r="AEU186" s="142"/>
      <c r="AEV186" s="142"/>
      <c r="AEW186" s="142"/>
      <c r="AEX186" s="142"/>
      <c r="AEY186" s="142"/>
      <c r="AEZ186" s="142"/>
      <c r="AFA186" s="142"/>
      <c r="AFB186" s="142"/>
      <c r="AFC186" s="142"/>
      <c r="AFD186" s="142"/>
      <c r="AFE186" s="142"/>
      <c r="AFF186" s="142"/>
      <c r="AFG186" s="142"/>
      <c r="AFH186" s="142"/>
      <c r="AFI186" s="142"/>
      <c r="AFJ186" s="142"/>
      <c r="AFK186" s="142"/>
      <c r="AFL186" s="142"/>
      <c r="AFM186" s="142"/>
      <c r="AFN186" s="142"/>
      <c r="AFO186" s="142"/>
      <c r="AFP186" s="142"/>
      <c r="AFQ186" s="142"/>
      <c r="AFR186" s="142"/>
      <c r="AFS186" s="142"/>
      <c r="AFT186" s="142"/>
      <c r="AFU186" s="142"/>
      <c r="AFV186" s="142"/>
      <c r="AFW186" s="142"/>
      <c r="AFX186" s="142"/>
      <c r="AFY186" s="125">
        <v>1392</v>
      </c>
      <c r="AFZ186" s="125">
        <v>57730.8</v>
      </c>
      <c r="AGA186" s="125">
        <v>0</v>
      </c>
      <c r="AGB186" s="125">
        <v>0</v>
      </c>
      <c r="AGC186" s="159"/>
      <c r="AGD186" s="159"/>
      <c r="AGE186" s="159"/>
      <c r="AGF186" s="159"/>
      <c r="AGG186" s="159"/>
      <c r="AGH186" s="159"/>
      <c r="AGI186" s="142"/>
      <c r="AGJ186" s="142"/>
      <c r="AGK186" s="142"/>
      <c r="AGL186" s="142"/>
      <c r="AGM186" s="142"/>
      <c r="AGN186" s="142"/>
      <c r="AGO186" s="142"/>
      <c r="AGP186" s="142"/>
      <c r="AGQ186" s="142"/>
      <c r="AGR186" s="142"/>
      <c r="AGS186" s="159"/>
      <c r="AGT186" s="159"/>
      <c r="AGU186" s="142"/>
      <c r="AGV186" s="142"/>
      <c r="AGW186" s="142"/>
      <c r="AGX186" s="142"/>
      <c r="AGY186" s="142"/>
      <c r="AGZ186" s="142"/>
      <c r="AHA186" s="142"/>
      <c r="AHB186" s="142"/>
      <c r="AHC186" s="142"/>
      <c r="AHD186" s="142"/>
      <c r="AHE186" s="142"/>
      <c r="AHF186" s="142"/>
      <c r="AHG186" s="142"/>
      <c r="AHH186" s="142"/>
      <c r="AHI186" s="142"/>
      <c r="AHJ186" s="142"/>
      <c r="AHK186" s="142"/>
      <c r="AHL186" s="142"/>
      <c r="AHM186" s="142"/>
      <c r="AHN186" s="142"/>
      <c r="AHO186" s="228">
        <f t="shared" si="3063"/>
        <v>0</v>
      </c>
      <c r="AHP186" s="228">
        <f t="shared" si="3064"/>
        <v>20750</v>
      </c>
      <c r="AHQ186" s="228">
        <f t="shared" si="3065"/>
        <v>851642.5</v>
      </c>
      <c r="AHR186" s="228">
        <f t="shared" si="3066"/>
        <v>0</v>
      </c>
      <c r="AHS186" s="228">
        <f t="shared" si="3067"/>
        <v>30600</v>
      </c>
      <c r="AHT186" s="228">
        <f t="shared" si="6001"/>
        <v>1236114</v>
      </c>
      <c r="AHU186" s="228">
        <f t="shared" si="6069"/>
        <v>0</v>
      </c>
      <c r="AHV186" s="228">
        <f t="shared" si="6070"/>
        <v>20250</v>
      </c>
      <c r="AHW186" s="228">
        <f t="shared" si="6071"/>
        <v>826547.5</v>
      </c>
      <c r="AHX186" s="142"/>
      <c r="AHY186" s="142"/>
      <c r="AHZ186" s="142"/>
      <c r="AIA186" s="142"/>
      <c r="AIB186" s="142"/>
      <c r="AIC186" s="142"/>
      <c r="AID186" s="142"/>
      <c r="AIE186" s="142"/>
      <c r="AIF186" s="142"/>
      <c r="AIG186" s="142"/>
      <c r="AIH186" s="142"/>
      <c r="AII186" s="142"/>
      <c r="AIJ186" s="142"/>
      <c r="AIK186" s="142"/>
      <c r="AIL186" s="142"/>
      <c r="AIM186" s="142"/>
      <c r="AIN186" s="142"/>
      <c r="AIO186" s="142"/>
      <c r="AIP186" s="142"/>
      <c r="AIQ186" s="142"/>
      <c r="AIR186" s="142"/>
      <c r="AIS186" s="142"/>
      <c r="AIT186" s="142"/>
      <c r="AIU186" s="142"/>
      <c r="AIV186" s="142"/>
      <c r="AIW186" s="142"/>
      <c r="AIX186" s="142"/>
      <c r="AIY186" s="142"/>
      <c r="AIZ186" s="142"/>
      <c r="AJA186" s="142"/>
      <c r="AJB186" s="142"/>
      <c r="AJC186" s="142"/>
      <c r="AJD186" s="142"/>
      <c r="AJE186" s="142"/>
      <c r="AJF186" s="142"/>
      <c r="AJG186" s="142"/>
      <c r="AJH186" s="142"/>
      <c r="AJI186" s="142"/>
      <c r="AJJ186" s="142"/>
      <c r="AJK186" s="142"/>
      <c r="AJL186" s="142"/>
      <c r="AJM186" s="142"/>
      <c r="AJN186" s="142"/>
      <c r="AJO186" s="142"/>
      <c r="AJP186" s="142"/>
      <c r="AJQ186" s="142"/>
      <c r="AJR186" s="142"/>
      <c r="AJS186" s="142"/>
      <c r="AJT186" s="142"/>
      <c r="AJU186" s="142"/>
      <c r="AJV186" s="142"/>
      <c r="AJW186" s="142"/>
      <c r="AJX186" s="142"/>
      <c r="AJY186" s="142"/>
      <c r="AJZ186" s="128">
        <f t="shared" si="3073"/>
        <v>2010</v>
      </c>
      <c r="AKA186" s="128">
        <f t="shared" si="3074"/>
        <v>88748.22</v>
      </c>
      <c r="AKB186" s="128">
        <v>1290</v>
      </c>
      <c r="AKC186" s="128">
        <v>56832.3</v>
      </c>
      <c r="AKD186" s="128">
        <v>0</v>
      </c>
      <c r="AKE186" s="128">
        <v>0</v>
      </c>
      <c r="AKF186" s="159"/>
      <c r="AKG186" s="159"/>
      <c r="AKH186" s="159"/>
      <c r="AKI186" s="159"/>
      <c r="AKJ186" s="142"/>
      <c r="AKK186" s="142"/>
      <c r="AKL186" s="142"/>
      <c r="AKM186" s="142"/>
      <c r="AKN186" s="142"/>
      <c r="AKO186" s="142"/>
      <c r="AKP186" s="142"/>
      <c r="AKQ186" s="142"/>
      <c r="AKR186" s="142"/>
      <c r="AKS186" s="142"/>
      <c r="AKT186" s="159"/>
      <c r="AKU186" s="159"/>
      <c r="AKV186" s="142"/>
      <c r="AKW186" s="142"/>
      <c r="AKX186" s="142"/>
      <c r="AKY186" s="142"/>
      <c r="AKZ186" s="142"/>
      <c r="ALA186" s="142"/>
      <c r="ALB186" s="142"/>
      <c r="ALC186" s="142"/>
      <c r="ALD186" s="142"/>
      <c r="ALE186" s="142"/>
      <c r="ALF186" s="142"/>
      <c r="ALG186" s="142"/>
      <c r="ALH186" s="142"/>
      <c r="ALI186" s="142"/>
      <c r="ALJ186" s="142"/>
      <c r="ALK186" s="142"/>
      <c r="ALL186" s="142"/>
      <c r="ALM186" s="142"/>
      <c r="ALN186" s="142"/>
      <c r="ALO186" s="142"/>
      <c r="ALP186" s="142"/>
      <c r="ALQ186" s="142"/>
      <c r="ALR186" s="142"/>
    </row>
    <row r="187" spans="1:1006" s="115" customFormat="1" ht="18" customHeight="1" outlineLevel="1" x14ac:dyDescent="0.25">
      <c r="A187" s="120"/>
      <c r="B187" s="120"/>
      <c r="C187" s="296" t="s">
        <v>507</v>
      </c>
      <c r="D187" s="365">
        <v>1960000</v>
      </c>
      <c r="E187" s="207">
        <v>183000</v>
      </c>
      <c r="F187" s="205">
        <v>0</v>
      </c>
      <c r="G187" s="226"/>
      <c r="H187" s="226">
        <v>28</v>
      </c>
      <c r="I187" s="208">
        <f t="shared" si="6063"/>
        <v>0</v>
      </c>
      <c r="J187" s="205"/>
      <c r="K187" s="226"/>
      <c r="L187" s="226">
        <v>28</v>
      </c>
      <c r="M187" s="208">
        <f t="shared" si="6064"/>
        <v>0</v>
      </c>
      <c r="N187" s="205"/>
      <c r="O187" s="226"/>
      <c r="P187" s="226">
        <v>28</v>
      </c>
      <c r="Q187" s="208">
        <f t="shared" si="6065"/>
        <v>0</v>
      </c>
      <c r="R187" s="205"/>
      <c r="S187" s="226"/>
      <c r="T187" s="226">
        <v>28</v>
      </c>
      <c r="U187" s="208">
        <f t="shared" ref="U187:U195" si="6075">S187*T187</f>
        <v>0</v>
      </c>
      <c r="V187" s="207">
        <v>0</v>
      </c>
      <c r="W187" s="226"/>
      <c r="X187" s="226">
        <v>28</v>
      </c>
      <c r="Y187" s="208">
        <f t="shared" ref="Y187:Y195" si="6076">W187*X187</f>
        <v>0</v>
      </c>
      <c r="Z187" s="207">
        <v>0</v>
      </c>
      <c r="AA187" s="226"/>
      <c r="AB187" s="226">
        <v>28</v>
      </c>
      <c r="AC187" s="208">
        <f t="shared" ref="AC187:AC195" si="6077">AA187*AB187</f>
        <v>0</v>
      </c>
      <c r="AD187" s="207">
        <v>0</v>
      </c>
      <c r="AE187" s="226"/>
      <c r="AF187" s="226">
        <v>28</v>
      </c>
      <c r="AG187" s="208">
        <f t="shared" ref="AG187:AG195" si="6078">AE187*AF187</f>
        <v>0</v>
      </c>
      <c r="AH187" s="207">
        <v>0</v>
      </c>
      <c r="AI187" s="226"/>
      <c r="AJ187" s="226">
        <v>28</v>
      </c>
      <c r="AK187" s="208">
        <f t="shared" ref="AK187:AK195" si="6079">AI187*AJ187</f>
        <v>0</v>
      </c>
      <c r="AL187" s="207">
        <v>0</v>
      </c>
      <c r="AM187" s="226"/>
      <c r="AN187" s="226">
        <v>28</v>
      </c>
      <c r="AO187" s="208">
        <f t="shared" ref="AO187:AO195" si="6080">AM187*AN187</f>
        <v>0</v>
      </c>
      <c r="AP187" s="207">
        <v>0</v>
      </c>
      <c r="AQ187" s="226"/>
      <c r="AR187" s="226">
        <v>28</v>
      </c>
      <c r="AS187" s="208">
        <f t="shared" ref="AS187:AS195" si="6081">AQ187*AR187</f>
        <v>0</v>
      </c>
      <c r="AT187" s="207">
        <v>0</v>
      </c>
      <c r="AU187" s="226"/>
      <c r="AV187" s="226">
        <v>28</v>
      </c>
      <c r="AW187" s="208">
        <f t="shared" ref="AW187:AW195" si="6082">AU187*AV187</f>
        <v>0</v>
      </c>
      <c r="AX187" s="207">
        <v>0</v>
      </c>
      <c r="AY187" s="226"/>
      <c r="AZ187" s="226">
        <v>28</v>
      </c>
      <c r="BA187" s="208">
        <f t="shared" ref="BA187:BA195" si="6083">AY187*AZ187</f>
        <v>0</v>
      </c>
      <c r="BB187" s="207">
        <v>0</v>
      </c>
      <c r="BC187" s="226"/>
      <c r="BD187" s="226">
        <v>28</v>
      </c>
      <c r="BE187" s="208">
        <f t="shared" ref="BE187:BE195" si="6084">BC187*BD187</f>
        <v>0</v>
      </c>
      <c r="BF187" s="207">
        <v>0</v>
      </c>
      <c r="BG187" s="226"/>
      <c r="BH187" s="226">
        <v>28</v>
      </c>
      <c r="BI187" s="208">
        <f t="shared" ref="BI187:BI195" si="6085">BG187*BH187</f>
        <v>0</v>
      </c>
      <c r="BJ187" s="207">
        <v>0</v>
      </c>
      <c r="BK187" s="226"/>
      <c r="BL187" s="226">
        <v>28</v>
      </c>
      <c r="BM187" s="208">
        <f t="shared" ref="BM187:BM192" si="6086">BK187*BL187</f>
        <v>0</v>
      </c>
      <c r="BN187" s="207">
        <v>0</v>
      </c>
      <c r="BO187" s="226"/>
      <c r="BP187" s="226">
        <v>28</v>
      </c>
      <c r="BQ187" s="208">
        <f t="shared" ref="BQ187:BQ189" si="6087">BO187*BP187</f>
        <v>0</v>
      </c>
      <c r="BR187" s="207">
        <v>0</v>
      </c>
      <c r="BS187" s="226"/>
      <c r="BT187" s="226">
        <v>28</v>
      </c>
      <c r="BU187" s="208">
        <f t="shared" ref="BU187:BU189" si="6088">BS187*BT187</f>
        <v>0</v>
      </c>
      <c r="BV187" s="207">
        <v>0</v>
      </c>
      <c r="BW187" s="226"/>
      <c r="BX187" s="226">
        <v>28</v>
      </c>
      <c r="BY187" s="208">
        <f t="shared" ref="BY187:BY189" si="6089">BW187*BX187</f>
        <v>0</v>
      </c>
      <c r="BZ187" s="207"/>
      <c r="CA187" s="226"/>
      <c r="CB187" s="226">
        <v>28</v>
      </c>
      <c r="CC187" s="208">
        <f t="shared" ref="CC187:CC189" si="6090">CA187*CB187</f>
        <v>0</v>
      </c>
      <c r="CD187" s="226">
        <v>0</v>
      </c>
      <c r="CE187" s="226">
        <v>28</v>
      </c>
      <c r="CF187" s="208">
        <f t="shared" ref="CF187:CF195" si="6091">CD187*CE187</f>
        <v>0</v>
      </c>
      <c r="CG187" s="226">
        <v>0</v>
      </c>
      <c r="CH187" s="226">
        <v>28</v>
      </c>
      <c r="CI187" s="226">
        <f>CG187*CH187</f>
        <v>0</v>
      </c>
      <c r="CJ187" s="226">
        <v>0</v>
      </c>
      <c r="CK187" s="226">
        <v>28</v>
      </c>
      <c r="CL187" s="226">
        <v>0</v>
      </c>
      <c r="CM187" s="266">
        <v>0</v>
      </c>
      <c r="CN187" s="266">
        <v>0</v>
      </c>
      <c r="CO187" s="266">
        <v>0</v>
      </c>
      <c r="CP187" s="266">
        <v>0</v>
      </c>
      <c r="CQ187" s="266">
        <v>0</v>
      </c>
      <c r="CR187" s="266">
        <v>0</v>
      </c>
      <c r="CS187" s="266">
        <v>0</v>
      </c>
      <c r="CT187" s="266">
        <v>0</v>
      </c>
      <c r="CU187" s="266">
        <v>0</v>
      </c>
      <c r="CV187" s="266">
        <v>0</v>
      </c>
      <c r="CW187" s="266">
        <v>0</v>
      </c>
      <c r="CX187" s="266">
        <v>0</v>
      </c>
      <c r="CY187" s="266">
        <v>0</v>
      </c>
      <c r="CZ187" s="266">
        <v>0</v>
      </c>
      <c r="DA187" s="266">
        <v>0</v>
      </c>
      <c r="DB187" s="266">
        <v>0</v>
      </c>
      <c r="DC187" s="266"/>
      <c r="DD187" s="266"/>
      <c r="DE187" s="266">
        <v>0</v>
      </c>
      <c r="DF187" s="266">
        <v>0</v>
      </c>
      <c r="DG187" s="266">
        <v>0</v>
      </c>
      <c r="DH187" s="266"/>
      <c r="DI187" s="266">
        <v>0</v>
      </c>
      <c r="DJ187" s="266">
        <v>0</v>
      </c>
      <c r="DK187" s="266"/>
      <c r="DL187" s="266">
        <v>0</v>
      </c>
      <c r="DM187" s="266"/>
      <c r="DN187" s="266">
        <v>0</v>
      </c>
      <c r="DO187" s="266">
        <v>0</v>
      </c>
      <c r="DP187" s="266">
        <v>0</v>
      </c>
      <c r="DQ187" s="266">
        <v>0</v>
      </c>
      <c r="DR187" s="266">
        <v>0</v>
      </c>
      <c r="DS187" s="266">
        <v>0</v>
      </c>
      <c r="DT187" s="266">
        <v>0</v>
      </c>
      <c r="DU187" s="266">
        <v>0</v>
      </c>
      <c r="DV187" s="253">
        <v>0</v>
      </c>
      <c r="DW187" s="266">
        <v>0</v>
      </c>
      <c r="DX187" s="266">
        <v>0</v>
      </c>
      <c r="DY187" s="266">
        <v>0</v>
      </c>
      <c r="DZ187" s="266">
        <v>0</v>
      </c>
      <c r="EA187" s="125">
        <v>0</v>
      </c>
      <c r="EB187" s="125">
        <v>0</v>
      </c>
      <c r="EC187" s="125">
        <v>0</v>
      </c>
      <c r="ED187" s="125">
        <v>0</v>
      </c>
      <c r="EE187" s="125">
        <v>0</v>
      </c>
      <c r="EF187" s="125">
        <v>0</v>
      </c>
      <c r="EG187" s="228">
        <v>26016.080000000002</v>
      </c>
      <c r="EH187" s="226">
        <v>10000</v>
      </c>
      <c r="EI187" s="226">
        <v>32.200000000000003</v>
      </c>
      <c r="EJ187" s="226">
        <f>EH187*EI187</f>
        <v>322000</v>
      </c>
      <c r="EK187" s="228">
        <v>58320</v>
      </c>
      <c r="EL187" s="226">
        <v>25000</v>
      </c>
      <c r="EM187" s="226">
        <v>32.200000000000003</v>
      </c>
      <c r="EN187" s="226">
        <f>EL187*EM187</f>
        <v>805000.00000000012</v>
      </c>
      <c r="EO187" s="228">
        <v>58320</v>
      </c>
      <c r="EP187" s="226">
        <v>19000</v>
      </c>
      <c r="EQ187" s="226">
        <v>32.200000000000003</v>
      </c>
      <c r="ER187" s="226">
        <f>EP187*EQ187</f>
        <v>611800</v>
      </c>
      <c r="ES187" s="228">
        <v>42480</v>
      </c>
      <c r="ET187" s="226">
        <v>20000</v>
      </c>
      <c r="EU187" s="226">
        <v>32.200000000000003</v>
      </c>
      <c r="EV187" s="226">
        <f>ET187*EU187</f>
        <v>644000</v>
      </c>
      <c r="EW187" s="228">
        <v>20880</v>
      </c>
      <c r="EX187" s="226">
        <v>20000</v>
      </c>
      <c r="EY187" s="226">
        <v>32.200000000000003</v>
      </c>
      <c r="EZ187" s="226">
        <f>EX187*EY187</f>
        <v>644000</v>
      </c>
      <c r="FA187" s="228">
        <v>34681</v>
      </c>
      <c r="FB187" s="226">
        <v>60000</v>
      </c>
      <c r="FC187" s="226">
        <v>32.200000000000003</v>
      </c>
      <c r="FD187" s="226">
        <f>FB187*FC187</f>
        <v>1932000.0000000002</v>
      </c>
      <c r="FE187" s="228">
        <v>43600</v>
      </c>
      <c r="FF187" s="226">
        <v>25000</v>
      </c>
      <c r="FG187" s="226">
        <v>32.200000000000003</v>
      </c>
      <c r="FH187" s="226">
        <f>FF187*FG187</f>
        <v>805000.00000000012</v>
      </c>
      <c r="FI187" s="228">
        <v>27200</v>
      </c>
      <c r="FJ187" s="226">
        <v>50000</v>
      </c>
      <c r="FK187" s="226">
        <v>32.200000000000003</v>
      </c>
      <c r="FL187" s="226">
        <f>FJ187*FK187</f>
        <v>1610000.0000000002</v>
      </c>
      <c r="FM187" s="228">
        <v>94365</v>
      </c>
      <c r="FN187" s="226">
        <v>30000</v>
      </c>
      <c r="FO187" s="226">
        <v>32.200000000000003</v>
      </c>
      <c r="FP187" s="226">
        <f>FN187*FO187</f>
        <v>966000.00000000012</v>
      </c>
      <c r="FQ187" s="228">
        <v>38160</v>
      </c>
      <c r="FR187" s="226">
        <v>30000</v>
      </c>
      <c r="FS187" s="226">
        <v>32.200000000000003</v>
      </c>
      <c r="FT187" s="226">
        <f>FR187*FS187</f>
        <v>966000.00000000012</v>
      </c>
      <c r="FU187" s="228">
        <v>40996.639999999999</v>
      </c>
      <c r="FV187" s="226">
        <v>30000</v>
      </c>
      <c r="FW187" s="226">
        <v>32.200000000000003</v>
      </c>
      <c r="FX187" s="226">
        <f>FV187*FW187</f>
        <v>966000.00000000012</v>
      </c>
      <c r="FY187" s="228">
        <v>92716</v>
      </c>
      <c r="FZ187" s="226">
        <v>40000</v>
      </c>
      <c r="GA187" s="226">
        <v>32.200000000000003</v>
      </c>
      <c r="GB187" s="226">
        <f>FZ187*GA187</f>
        <v>1288000</v>
      </c>
      <c r="GC187" s="228">
        <v>51870</v>
      </c>
      <c r="GD187" s="226">
        <v>60000</v>
      </c>
      <c r="GE187" s="226">
        <v>32.200000000000003</v>
      </c>
      <c r="GF187" s="226">
        <f>GD187*GE187</f>
        <v>1932000.0000000002</v>
      </c>
      <c r="GG187" s="228">
        <v>53266</v>
      </c>
      <c r="GH187" s="226">
        <v>80000</v>
      </c>
      <c r="GI187" s="226">
        <v>32.200000000000003</v>
      </c>
      <c r="GJ187" s="226">
        <f>GH187*GI187</f>
        <v>2576000</v>
      </c>
      <c r="GK187" s="228">
        <v>54890</v>
      </c>
      <c r="GL187" s="226">
        <v>60000</v>
      </c>
      <c r="GM187" s="226">
        <v>32.200000000000003</v>
      </c>
      <c r="GN187" s="226">
        <f t="shared" ref="GN187:GN195" si="6092">GL187*GM187</f>
        <v>1932000.0000000002</v>
      </c>
      <c r="GO187" s="228">
        <v>69809.72</v>
      </c>
      <c r="GP187" s="226">
        <v>40000</v>
      </c>
      <c r="GQ187" s="226">
        <v>32.200000000000003</v>
      </c>
      <c r="GR187" s="226">
        <f>GP187*GQ187</f>
        <v>1288000</v>
      </c>
      <c r="GS187" s="228">
        <v>79160</v>
      </c>
      <c r="GT187" s="226">
        <v>40000</v>
      </c>
      <c r="GU187" s="226">
        <v>32.200000000000003</v>
      </c>
      <c r="GV187" s="226">
        <f>GT187*GU187</f>
        <v>1288000</v>
      </c>
      <c r="GW187" s="228">
        <v>48034.649000000005</v>
      </c>
      <c r="GX187" s="226">
        <v>60000</v>
      </c>
      <c r="GY187" s="226">
        <v>32.200000000000003</v>
      </c>
      <c r="GZ187" s="226">
        <f>GX187*GY187</f>
        <v>1932000.0000000002</v>
      </c>
      <c r="HA187" s="228">
        <v>7975.3339999999998</v>
      </c>
      <c r="HB187" s="226">
        <v>40000</v>
      </c>
      <c r="HC187" s="226">
        <v>32.200000000000003</v>
      </c>
      <c r="HD187" s="226">
        <f>HB187*HC187</f>
        <v>1288000</v>
      </c>
      <c r="HE187" s="226">
        <v>40000</v>
      </c>
      <c r="HF187" s="226">
        <v>32.200000000000003</v>
      </c>
      <c r="HG187" s="226">
        <f>HE187*HF187</f>
        <v>1288000</v>
      </c>
      <c r="HH187" s="226">
        <v>40000</v>
      </c>
      <c r="HI187" s="226">
        <v>32.200000000000003</v>
      </c>
      <c r="HJ187" s="226">
        <f>HH187*HI187</f>
        <v>1288000</v>
      </c>
      <c r="HK187" s="226">
        <v>60000</v>
      </c>
      <c r="HL187" s="226">
        <v>32.093455487553037</v>
      </c>
      <c r="HM187" s="226">
        <v>1925607.3292531823</v>
      </c>
      <c r="HN187" s="266">
        <v>10080</v>
      </c>
      <c r="HO187" s="266">
        <v>324576</v>
      </c>
      <c r="HP187" s="266">
        <v>25200</v>
      </c>
      <c r="HQ187" s="266">
        <v>811440</v>
      </c>
      <c r="HR187" s="266">
        <v>21600</v>
      </c>
      <c r="HS187" s="266">
        <v>695520</v>
      </c>
      <c r="HT187" s="266">
        <v>11520</v>
      </c>
      <c r="HU187" s="266">
        <v>370944</v>
      </c>
      <c r="HV187" s="266">
        <v>0</v>
      </c>
      <c r="HW187" s="266">
        <v>0</v>
      </c>
      <c r="HX187" s="266">
        <v>43920</v>
      </c>
      <c r="HY187" s="266">
        <v>1414224</v>
      </c>
      <c r="HZ187" s="266">
        <v>38720</v>
      </c>
      <c r="IA187" s="266">
        <v>1246784</v>
      </c>
      <c r="IB187" s="266">
        <v>31896.080000000002</v>
      </c>
      <c r="IC187" s="266">
        <v>1014960.8</v>
      </c>
      <c r="ID187" s="266">
        <v>32579.439999999999</v>
      </c>
      <c r="IE187" s="266">
        <v>1047330.4</v>
      </c>
      <c r="IF187" s="266">
        <v>19440</v>
      </c>
      <c r="IG187" s="266">
        <v>625968</v>
      </c>
      <c r="IH187" s="266">
        <v>26016.080000000002</v>
      </c>
      <c r="II187" s="266">
        <v>825624.8</v>
      </c>
      <c r="IJ187" s="266">
        <v>15000</v>
      </c>
      <c r="IK187" s="266">
        <v>483000</v>
      </c>
      <c r="IL187" s="266">
        <v>58320</v>
      </c>
      <c r="IM187" s="266">
        <v>1877904</v>
      </c>
      <c r="IN187" s="266">
        <v>42480</v>
      </c>
      <c r="IO187" s="266">
        <v>1367856</v>
      </c>
      <c r="IP187" s="266">
        <v>20880</v>
      </c>
      <c r="IQ187" s="266">
        <v>672336</v>
      </c>
      <c r="IR187" s="267">
        <v>34681</v>
      </c>
      <c r="IS187" s="267">
        <v>1110850</v>
      </c>
      <c r="IT187" s="267">
        <v>43600</v>
      </c>
      <c r="IU187" s="267">
        <v>1403920</v>
      </c>
      <c r="IV187" s="267">
        <v>27200</v>
      </c>
      <c r="IW187" s="267">
        <v>875840</v>
      </c>
      <c r="IX187" s="267">
        <v>94365</v>
      </c>
      <c r="IY187" s="267">
        <v>3038553</v>
      </c>
      <c r="IZ187" s="128">
        <v>38160</v>
      </c>
      <c r="JA187" s="128">
        <v>1228752</v>
      </c>
      <c r="JB187" s="128">
        <v>40996.639999999999</v>
      </c>
      <c r="JC187" s="128">
        <v>1311627.2</v>
      </c>
      <c r="JD187" s="227"/>
      <c r="JE187" s="226">
        <v>10000</v>
      </c>
      <c r="JF187" s="227">
        <v>32</v>
      </c>
      <c r="JG187" s="228">
        <f t="shared" ref="JG187:JG195" si="6093">JE187*JF187</f>
        <v>320000</v>
      </c>
      <c r="JH187" s="227">
        <v>40320</v>
      </c>
      <c r="JI187" s="226">
        <v>5000</v>
      </c>
      <c r="JJ187" s="227">
        <v>32</v>
      </c>
      <c r="JK187" s="228">
        <f t="shared" ref="JK187:JK195" si="6094">JI187*JJ187</f>
        <v>160000</v>
      </c>
      <c r="JL187" s="227">
        <v>40320</v>
      </c>
      <c r="JM187" s="226">
        <v>20000</v>
      </c>
      <c r="JN187" s="227">
        <v>31.5</v>
      </c>
      <c r="JO187" s="228">
        <f t="shared" ref="JO187:JO195" si="6095">JM187*JN187</f>
        <v>630000</v>
      </c>
      <c r="JP187" s="227">
        <v>19080</v>
      </c>
      <c r="JQ187" s="226"/>
      <c r="JR187" s="227">
        <v>31.5</v>
      </c>
      <c r="JS187" s="228">
        <f t="shared" ref="JS187:JS195" si="6096">JQ187*JR187</f>
        <v>0</v>
      </c>
      <c r="JT187" s="227">
        <v>6480</v>
      </c>
      <c r="JU187" s="226"/>
      <c r="JV187" s="227">
        <v>31.5</v>
      </c>
      <c r="JW187" s="228">
        <f t="shared" ref="JW187:JW195" si="6097">JU187*JV187</f>
        <v>0</v>
      </c>
      <c r="JX187" s="227">
        <v>24480</v>
      </c>
      <c r="JY187" s="226"/>
      <c r="JZ187" s="227">
        <v>31.5</v>
      </c>
      <c r="KA187" s="228">
        <f t="shared" ref="KA187:KA195" si="6098">JY187*JZ187</f>
        <v>0</v>
      </c>
      <c r="KB187" s="227">
        <v>13680</v>
      </c>
      <c r="KC187" s="227">
        <v>10000</v>
      </c>
      <c r="KD187" s="227">
        <v>31.5</v>
      </c>
      <c r="KE187" s="228">
        <f t="shared" ref="KE187:KE195" si="6099">KC187*KD187</f>
        <v>315000</v>
      </c>
      <c r="KF187" s="227">
        <v>33840</v>
      </c>
      <c r="KG187" s="227">
        <v>10000</v>
      </c>
      <c r="KH187" s="227">
        <v>31.5</v>
      </c>
      <c r="KI187" s="228">
        <f t="shared" ref="KI187:KI195" si="6100">KG187*KH187</f>
        <v>315000</v>
      </c>
      <c r="KJ187" s="227">
        <v>42447</v>
      </c>
      <c r="KK187" s="227">
        <v>20000</v>
      </c>
      <c r="KL187" s="227">
        <v>31</v>
      </c>
      <c r="KM187" s="228">
        <f t="shared" ref="KM187:KM195" si="6101">KK187*KL187</f>
        <v>620000</v>
      </c>
      <c r="KN187" s="227">
        <v>13680</v>
      </c>
      <c r="KO187" s="227">
        <v>7000</v>
      </c>
      <c r="KP187" s="227">
        <v>31</v>
      </c>
      <c r="KQ187" s="228">
        <f t="shared" ref="KQ187:KQ195" si="6102">KO187*KP187</f>
        <v>217000</v>
      </c>
      <c r="KR187" s="227">
        <v>17280</v>
      </c>
      <c r="KS187" s="227">
        <v>10000</v>
      </c>
      <c r="KT187" s="227">
        <v>31</v>
      </c>
      <c r="KU187" s="228">
        <f t="shared" ref="KU187:KU195" si="6103">KS187*KT187</f>
        <v>310000</v>
      </c>
      <c r="KV187" s="227">
        <v>23500</v>
      </c>
      <c r="KW187" s="227">
        <v>10000</v>
      </c>
      <c r="KX187" s="227">
        <v>31</v>
      </c>
      <c r="KY187" s="228">
        <f t="shared" ref="KY187:KY195" si="6104">KW187*KX187</f>
        <v>310000</v>
      </c>
      <c r="KZ187" s="227">
        <v>65000</v>
      </c>
      <c r="LA187" s="227">
        <v>20000</v>
      </c>
      <c r="LB187" s="227">
        <v>31</v>
      </c>
      <c r="LC187" s="228">
        <f t="shared" ref="LC187:LC195" si="6105">LA187*LB187</f>
        <v>620000</v>
      </c>
      <c r="LD187" s="227">
        <v>15370</v>
      </c>
      <c r="LE187" s="227">
        <v>20000</v>
      </c>
      <c r="LF187" s="227">
        <v>31</v>
      </c>
      <c r="LG187" s="228">
        <f t="shared" ref="LG187:LG195" si="6106">LE187*LF187</f>
        <v>620000</v>
      </c>
      <c r="LH187" s="227">
        <v>240</v>
      </c>
      <c r="LI187" s="227">
        <v>30000</v>
      </c>
      <c r="LJ187" s="227">
        <v>31</v>
      </c>
      <c r="LK187" s="228">
        <f t="shared" ref="LK187:LK195" si="6107">LI187*LJ187</f>
        <v>930000</v>
      </c>
      <c r="LL187" s="227"/>
      <c r="LM187" s="227">
        <v>30000</v>
      </c>
      <c r="LN187" s="227">
        <v>31</v>
      </c>
      <c r="LO187" s="228">
        <f t="shared" ref="LO187:LO195" si="6108">LM187*LN187</f>
        <v>930000</v>
      </c>
      <c r="LP187" s="227"/>
      <c r="LQ187" s="227">
        <v>30000</v>
      </c>
      <c r="LR187" s="227">
        <v>31</v>
      </c>
      <c r="LS187" s="228">
        <f t="shared" ref="LS187:LS189" si="6109">LQ187*LR187</f>
        <v>930000</v>
      </c>
      <c r="LT187" s="227"/>
      <c r="LU187" s="227">
        <v>40000</v>
      </c>
      <c r="LV187" s="227">
        <v>31</v>
      </c>
      <c r="LW187" s="228">
        <f t="shared" ref="LW187:LW189" si="6110">LU187*LV187</f>
        <v>1240000</v>
      </c>
      <c r="LX187" s="227"/>
      <c r="LY187" s="227">
        <v>30000</v>
      </c>
      <c r="LZ187" s="227">
        <v>31</v>
      </c>
      <c r="MA187" s="228">
        <f t="shared" ref="MA187:MA189" si="6111">LY187*LZ187</f>
        <v>930000</v>
      </c>
      <c r="MB187" s="227">
        <v>50000</v>
      </c>
      <c r="MC187" s="227">
        <v>32.200000000000003</v>
      </c>
      <c r="MD187" s="228">
        <f t="shared" ref="MD187:MD195" si="6112">MB187*MC187</f>
        <v>1610000.0000000002</v>
      </c>
      <c r="ME187" s="227">
        <v>20000</v>
      </c>
      <c r="MF187" s="227">
        <v>32.200000000000003</v>
      </c>
      <c r="MG187" s="228">
        <f>ME187*MF187</f>
        <v>644000</v>
      </c>
      <c r="MH187" s="228">
        <v>24000</v>
      </c>
      <c r="MI187" s="228">
        <v>31</v>
      </c>
      <c r="MJ187" s="228">
        <v>744000</v>
      </c>
      <c r="MK187" s="266">
        <v>6480</v>
      </c>
      <c r="ML187" s="266">
        <v>204120</v>
      </c>
      <c r="MM187" s="266">
        <v>2880</v>
      </c>
      <c r="MN187" s="266">
        <v>90720</v>
      </c>
      <c r="MO187" s="266">
        <v>2880</v>
      </c>
      <c r="MP187" s="266">
        <v>90720</v>
      </c>
      <c r="MQ187" s="266">
        <v>5040</v>
      </c>
      <c r="MR187" s="266">
        <v>158760</v>
      </c>
      <c r="MS187" s="266">
        <v>2160</v>
      </c>
      <c r="MT187" s="266">
        <v>68040</v>
      </c>
      <c r="MU187" s="266">
        <v>9360</v>
      </c>
      <c r="MV187" s="266">
        <v>294840</v>
      </c>
      <c r="MW187" s="266">
        <v>8640</v>
      </c>
      <c r="MX187" s="266">
        <v>272160</v>
      </c>
      <c r="MY187" s="266">
        <v>12960</v>
      </c>
      <c r="MZ187" s="266">
        <v>401760</v>
      </c>
      <c r="NA187" s="266">
        <v>3600</v>
      </c>
      <c r="NB187" s="266">
        <v>111600</v>
      </c>
      <c r="NC187" s="266">
        <v>4320</v>
      </c>
      <c r="ND187" s="266">
        <v>133920</v>
      </c>
      <c r="NE187" s="266"/>
      <c r="NF187" s="266"/>
      <c r="NG187" s="266">
        <v>16480</v>
      </c>
      <c r="NH187" s="266">
        <v>510880</v>
      </c>
      <c r="NI187" s="266">
        <v>40320</v>
      </c>
      <c r="NJ187" s="266">
        <v>1249920</v>
      </c>
      <c r="NK187" s="266">
        <v>19080</v>
      </c>
      <c r="NL187" s="266">
        <v>591480</v>
      </c>
      <c r="NM187" s="266">
        <v>6480</v>
      </c>
      <c r="NN187" s="266">
        <v>200880</v>
      </c>
      <c r="NO187" s="125">
        <v>24480</v>
      </c>
      <c r="NP187" s="125">
        <v>758880</v>
      </c>
      <c r="NQ187" s="125">
        <v>13680</v>
      </c>
      <c r="NR187" s="125">
        <v>424080</v>
      </c>
      <c r="NS187" s="125">
        <v>33840</v>
      </c>
      <c r="NT187" s="125">
        <v>1090800</v>
      </c>
      <c r="NU187" s="125">
        <v>42447</v>
      </c>
      <c r="NV187" s="125">
        <v>1376009.4</v>
      </c>
      <c r="NW187" s="125">
        <v>13680</v>
      </c>
      <c r="NX187" s="125">
        <v>440496</v>
      </c>
      <c r="NY187" s="125">
        <v>17280</v>
      </c>
      <c r="NZ187" s="125">
        <v>556416</v>
      </c>
      <c r="OA187" s="228"/>
      <c r="OB187" s="226"/>
      <c r="OC187" s="226">
        <v>0</v>
      </c>
      <c r="OD187" s="226">
        <f t="shared" ref="OD187:OD195" si="6113">OB187*OC187</f>
        <v>0</v>
      </c>
      <c r="OE187" s="228"/>
      <c r="OF187" s="226"/>
      <c r="OG187" s="226">
        <v>0</v>
      </c>
      <c r="OH187" s="226">
        <f t="shared" ref="OH187:OH195" si="6114">OF187*OG187</f>
        <v>0</v>
      </c>
      <c r="OI187" s="228"/>
      <c r="OJ187" s="226"/>
      <c r="OK187" s="226">
        <v>0</v>
      </c>
      <c r="OL187" s="226">
        <f t="shared" ref="OL187:OL195" si="6115">OJ187*OK187</f>
        <v>0</v>
      </c>
      <c r="OM187" s="228"/>
      <c r="ON187" s="226"/>
      <c r="OO187" s="226">
        <v>0</v>
      </c>
      <c r="OP187" s="226">
        <f t="shared" ref="OP187:OP195" si="6116">ON187*OO187</f>
        <v>0</v>
      </c>
      <c r="OQ187" s="228"/>
      <c r="OR187" s="226"/>
      <c r="OS187" s="226">
        <v>0</v>
      </c>
      <c r="OT187" s="226">
        <f t="shared" ref="OT187:OT195" si="6117">OR187*OS187</f>
        <v>0</v>
      </c>
      <c r="OU187" s="228"/>
      <c r="OV187" s="226"/>
      <c r="OW187" s="226">
        <v>0</v>
      </c>
      <c r="OX187" s="226">
        <f t="shared" ref="OX187:OX195" si="6118">OV187*OW187</f>
        <v>0</v>
      </c>
      <c r="OY187" s="228"/>
      <c r="OZ187" s="226"/>
      <c r="PA187" s="226">
        <v>0</v>
      </c>
      <c r="PB187" s="226">
        <f t="shared" ref="PB187:PB195" si="6119">OZ187*PA187</f>
        <v>0</v>
      </c>
      <c r="PC187" s="228"/>
      <c r="PD187" s="226"/>
      <c r="PE187" s="226">
        <v>0</v>
      </c>
      <c r="PF187" s="226">
        <f t="shared" ref="PF187:PF195" si="6120">PD187*PE187</f>
        <v>0</v>
      </c>
      <c r="PG187" s="228"/>
      <c r="PH187" s="226"/>
      <c r="PI187" s="226">
        <v>0</v>
      </c>
      <c r="PJ187" s="226">
        <f t="shared" ref="PJ187:PJ195" si="6121">PH187*PI187</f>
        <v>0</v>
      </c>
      <c r="PK187" s="228"/>
      <c r="PL187" s="226"/>
      <c r="PM187" s="226">
        <v>0</v>
      </c>
      <c r="PN187" s="226">
        <f t="shared" ref="PN187:PN195" si="6122">PL187*PM187</f>
        <v>0</v>
      </c>
      <c r="PO187" s="228"/>
      <c r="PP187" s="226"/>
      <c r="PQ187" s="226">
        <v>0</v>
      </c>
      <c r="PR187" s="226">
        <f t="shared" ref="PR187:PR195" si="6123">PP187*PQ187</f>
        <v>0</v>
      </c>
      <c r="PS187" s="228"/>
      <c r="PT187" s="226"/>
      <c r="PU187" s="226">
        <v>0</v>
      </c>
      <c r="PV187" s="226">
        <f t="shared" ref="PV187:PV195" si="6124">PT187*PU187</f>
        <v>0</v>
      </c>
      <c r="PW187" s="228"/>
      <c r="PX187" s="226"/>
      <c r="PY187" s="226">
        <v>0</v>
      </c>
      <c r="PZ187" s="226">
        <f t="shared" ref="PZ187:PZ195" si="6125">PX187*PY187</f>
        <v>0</v>
      </c>
      <c r="QA187" s="228"/>
      <c r="QB187" s="226"/>
      <c r="QC187" s="226">
        <v>0</v>
      </c>
      <c r="QD187" s="226">
        <f t="shared" ref="QD187:QD195" si="6126">QB187*QC187</f>
        <v>0</v>
      </c>
      <c r="QE187" s="228"/>
      <c r="QF187" s="226"/>
      <c r="QG187" s="226">
        <v>0</v>
      </c>
      <c r="QH187" s="226">
        <f t="shared" ref="QH187:QH195" si="6127">QF187*QG187</f>
        <v>0</v>
      </c>
      <c r="QI187" s="228"/>
      <c r="QJ187" s="226"/>
      <c r="QK187" s="226">
        <v>0</v>
      </c>
      <c r="QL187" s="226">
        <f t="shared" ref="QL187:QL195" si="6128">QJ187*QK187</f>
        <v>0</v>
      </c>
      <c r="QM187" s="228"/>
      <c r="QN187" s="226"/>
      <c r="QO187" s="226">
        <v>0</v>
      </c>
      <c r="QP187" s="226">
        <f t="shared" ref="QP187:QP189" si="6129">QN187*QO187</f>
        <v>0</v>
      </c>
      <c r="QQ187" s="228"/>
      <c r="QR187" s="226"/>
      <c r="QS187" s="226">
        <v>0</v>
      </c>
      <c r="QT187" s="226">
        <f t="shared" ref="QT187:QT189" si="6130">QR187*QS187</f>
        <v>0</v>
      </c>
      <c r="QU187" s="228"/>
      <c r="QV187" s="226"/>
      <c r="QW187" s="226">
        <v>0</v>
      </c>
      <c r="QX187" s="226">
        <f t="shared" ref="QX187:QX189" si="6131">QV187*QW187</f>
        <v>0</v>
      </c>
      <c r="QY187" s="226"/>
      <c r="QZ187" s="226">
        <v>0</v>
      </c>
      <c r="RA187" s="226">
        <f t="shared" ref="RA187:RA195" si="6132">QY187*QZ187</f>
        <v>0</v>
      </c>
      <c r="RB187" s="226"/>
      <c r="RC187" s="226">
        <v>0</v>
      </c>
      <c r="RD187" s="226">
        <f t="shared" ref="RD187:RD195" si="6133">RB187*RC187</f>
        <v>0</v>
      </c>
      <c r="RE187" s="226"/>
      <c r="RF187" s="226">
        <v>0</v>
      </c>
      <c r="RG187" s="226">
        <v>0</v>
      </c>
      <c r="RH187" s="266"/>
      <c r="RI187" s="266"/>
      <c r="RJ187" s="266"/>
      <c r="RK187" s="266"/>
      <c r="RL187" s="266"/>
      <c r="RM187" s="266"/>
      <c r="RN187" s="266"/>
      <c r="RO187" s="266"/>
      <c r="RP187" s="266"/>
      <c r="RQ187" s="266"/>
      <c r="RR187" s="266"/>
      <c r="RS187" s="266"/>
      <c r="RT187" s="266"/>
      <c r="RU187" s="266"/>
      <c r="RV187" s="266"/>
      <c r="RW187" s="266"/>
      <c r="RX187" s="266"/>
      <c r="RY187" s="266"/>
      <c r="RZ187" s="266"/>
      <c r="SA187" s="266"/>
      <c r="SB187" s="266"/>
      <c r="SC187" s="266"/>
      <c r="SD187" s="266"/>
      <c r="SE187" s="266"/>
      <c r="SF187" s="266"/>
      <c r="SG187" s="266"/>
      <c r="SH187" s="266"/>
      <c r="SI187" s="266"/>
      <c r="SJ187" s="266"/>
      <c r="SK187" s="266"/>
      <c r="SL187" s="125"/>
      <c r="SM187" s="125"/>
      <c r="SN187" s="125"/>
      <c r="SO187" s="125"/>
      <c r="SP187" s="125"/>
      <c r="SQ187" s="125"/>
      <c r="SR187" s="125"/>
      <c r="SS187" s="125"/>
      <c r="ST187" s="125"/>
      <c r="SU187" s="125"/>
      <c r="SV187" s="125"/>
      <c r="SW187" s="125"/>
      <c r="SX187" s="228">
        <v>830</v>
      </c>
      <c r="SY187" s="240">
        <v>1200</v>
      </c>
      <c r="SZ187" s="124">
        <v>31</v>
      </c>
      <c r="TA187" s="226">
        <f t="shared" si="6066"/>
        <v>37200</v>
      </c>
      <c r="TB187" s="228">
        <v>462</v>
      </c>
      <c r="TC187" s="240">
        <v>2000</v>
      </c>
      <c r="TD187" s="124">
        <v>30</v>
      </c>
      <c r="TE187" s="226">
        <f t="shared" si="6067"/>
        <v>60000</v>
      </c>
      <c r="TF187" s="228">
        <v>462</v>
      </c>
      <c r="TG187" s="240">
        <v>1500</v>
      </c>
      <c r="TH187" s="124">
        <v>30</v>
      </c>
      <c r="TI187" s="226">
        <f t="shared" si="6068"/>
        <v>45000</v>
      </c>
      <c r="TJ187" s="228">
        <v>301</v>
      </c>
      <c r="TK187" s="240">
        <v>750</v>
      </c>
      <c r="TL187" s="124">
        <v>30</v>
      </c>
      <c r="TM187" s="226">
        <f t="shared" ref="TM187:TM195" si="6134">TK187*TL187</f>
        <v>22500</v>
      </c>
      <c r="TN187" s="228">
        <v>331</v>
      </c>
      <c r="TO187" s="240">
        <v>1800</v>
      </c>
      <c r="TP187" s="124">
        <v>30</v>
      </c>
      <c r="TQ187" s="226">
        <f t="shared" ref="TQ187:TQ195" si="6135">TO187*TP187</f>
        <v>54000</v>
      </c>
      <c r="TR187" s="228">
        <v>143</v>
      </c>
      <c r="TS187" s="240">
        <v>1800</v>
      </c>
      <c r="TT187" s="124">
        <v>30</v>
      </c>
      <c r="TU187" s="226">
        <f t="shared" ref="TU187:TU195" si="6136">TS187*TT187</f>
        <v>54000</v>
      </c>
      <c r="TV187" s="228">
        <v>86</v>
      </c>
      <c r="TW187" s="240">
        <v>1350</v>
      </c>
      <c r="TX187" s="124">
        <v>30</v>
      </c>
      <c r="TY187" s="226">
        <f t="shared" ref="TY187:TY195" si="6137">TW187*TX187</f>
        <v>40500</v>
      </c>
      <c r="TZ187" s="228">
        <v>52</v>
      </c>
      <c r="UA187" s="219">
        <v>1500</v>
      </c>
      <c r="UB187" s="124">
        <v>31.68</v>
      </c>
      <c r="UC187" s="226">
        <f t="shared" ref="UC187:UC195" si="6138">UA187*UB187</f>
        <v>47520</v>
      </c>
      <c r="UD187" s="228">
        <v>107</v>
      </c>
      <c r="UE187" s="219">
        <v>1000</v>
      </c>
      <c r="UF187" s="124">
        <v>31.68</v>
      </c>
      <c r="UG187" s="226">
        <f t="shared" ref="UG187:UG195" si="6139">UE187*UF187</f>
        <v>31680</v>
      </c>
      <c r="UH187" s="228">
        <v>64</v>
      </c>
      <c r="UI187" s="219">
        <v>1100</v>
      </c>
      <c r="UJ187" s="124">
        <v>31.68</v>
      </c>
      <c r="UK187" s="226">
        <f t="shared" ref="UK187:UK195" si="6140">UI187*UJ187</f>
        <v>34848</v>
      </c>
      <c r="UL187" s="228">
        <v>66</v>
      </c>
      <c r="UM187" s="219">
        <v>900</v>
      </c>
      <c r="UN187" s="124">
        <v>31.68</v>
      </c>
      <c r="UO187" s="226">
        <f t="shared" ref="UO187:UO195" si="6141">UM187*UN187</f>
        <v>28512</v>
      </c>
      <c r="UP187" s="228">
        <v>131</v>
      </c>
      <c r="UQ187" s="207">
        <v>600</v>
      </c>
      <c r="UR187" s="124">
        <v>31.68</v>
      </c>
      <c r="US187" s="226">
        <f t="shared" ref="US187:US195" si="6142">UQ187*UR187</f>
        <v>19008</v>
      </c>
      <c r="UT187" s="228">
        <v>216</v>
      </c>
      <c r="UU187" s="207">
        <v>400</v>
      </c>
      <c r="UV187" s="124">
        <v>31.68</v>
      </c>
      <c r="UW187" s="226">
        <f t="shared" ref="UW187:UW195" si="6143">UU187*UV187</f>
        <v>12672</v>
      </c>
      <c r="UX187" s="228">
        <v>153</v>
      </c>
      <c r="UY187" s="207">
        <v>400</v>
      </c>
      <c r="UZ187" s="124">
        <v>31.68</v>
      </c>
      <c r="VA187" s="226">
        <f t="shared" ref="VA187:VA195" si="6144">UY187*UZ187</f>
        <v>12672</v>
      </c>
      <c r="VB187" s="228">
        <v>124</v>
      </c>
      <c r="VC187" s="207">
        <v>170</v>
      </c>
      <c r="VD187" s="124">
        <v>31.68</v>
      </c>
      <c r="VE187" s="226">
        <f t="shared" ref="VE187:VE195" si="6145">VC187*VD187</f>
        <v>5385.6</v>
      </c>
      <c r="VF187" s="228">
        <v>64</v>
      </c>
      <c r="VG187" s="207">
        <v>170</v>
      </c>
      <c r="VH187" s="124">
        <v>31.68</v>
      </c>
      <c r="VI187" s="226">
        <f t="shared" ref="VI187:VI195" si="6146">VG187*VH187</f>
        <v>5385.6</v>
      </c>
      <c r="VJ187" s="228">
        <v>96.537999999999997</v>
      </c>
      <c r="VK187" s="206">
        <v>100</v>
      </c>
      <c r="VL187" s="124">
        <v>31.68</v>
      </c>
      <c r="VM187" s="226">
        <f t="shared" ref="VM187:VM188" si="6147">VK187*VL187</f>
        <v>3168</v>
      </c>
      <c r="VN187" s="228">
        <v>32.863999999999997</v>
      </c>
      <c r="VO187" s="206">
        <v>50</v>
      </c>
      <c r="VP187" s="124">
        <v>31.68</v>
      </c>
      <c r="VQ187" s="226">
        <f t="shared" ref="VQ187:VQ188" si="6148">VO187*VP187</f>
        <v>1584</v>
      </c>
      <c r="VR187" s="228">
        <f>58.539+55.512</f>
        <v>114.051</v>
      </c>
      <c r="VS187" s="206">
        <v>80</v>
      </c>
      <c r="VT187" s="124">
        <v>31.68</v>
      </c>
      <c r="VU187" s="226">
        <f t="shared" ref="VU187:VU195" si="6149">VS187*VT187</f>
        <v>2534.4</v>
      </c>
      <c r="VV187" s="226">
        <v>80</v>
      </c>
      <c r="VW187" s="124">
        <v>42.75</v>
      </c>
      <c r="VX187" s="226">
        <f t="shared" ref="VX187:VX195" si="6150">VV187*VW187</f>
        <v>3420</v>
      </c>
      <c r="VY187" s="226">
        <v>80</v>
      </c>
      <c r="VZ187" s="124">
        <v>31.68</v>
      </c>
      <c r="WA187" s="226">
        <f t="shared" ref="WA187:WA195" si="6151">VY187*VZ187</f>
        <v>2534.4</v>
      </c>
      <c r="WB187" s="226">
        <v>150</v>
      </c>
      <c r="WC187" s="226">
        <v>30.85</v>
      </c>
      <c r="WD187" s="226">
        <v>4627.5</v>
      </c>
      <c r="WE187" s="266">
        <v>1902</v>
      </c>
      <c r="WF187" s="266">
        <v>57060</v>
      </c>
      <c r="WG187" s="266">
        <v>2196</v>
      </c>
      <c r="WH187" s="266">
        <v>65880</v>
      </c>
      <c r="WI187" s="266">
        <v>925</v>
      </c>
      <c r="WJ187" s="266">
        <v>27750</v>
      </c>
      <c r="WK187" s="266">
        <v>1464</v>
      </c>
      <c r="WL187" s="266">
        <v>43920</v>
      </c>
      <c r="WM187" s="266">
        <v>1260</v>
      </c>
      <c r="WN187" s="266">
        <v>37800</v>
      </c>
      <c r="WO187" s="266">
        <v>1692</v>
      </c>
      <c r="WP187" s="266">
        <v>50760</v>
      </c>
      <c r="WQ187" s="266">
        <v>804</v>
      </c>
      <c r="WR187" s="266">
        <v>24160.32</v>
      </c>
      <c r="WS187" s="266">
        <v>156</v>
      </c>
      <c r="WT187" s="266">
        <v>4942.08</v>
      </c>
      <c r="WU187" s="266">
        <v>954</v>
      </c>
      <c r="WV187" s="266">
        <v>30222.719999999998</v>
      </c>
      <c r="WW187" s="266">
        <v>1030</v>
      </c>
      <c r="WX187" s="266">
        <v>32630.399999999998</v>
      </c>
      <c r="WY187" s="266">
        <v>830</v>
      </c>
      <c r="WZ187" s="266">
        <v>26294.400000000001</v>
      </c>
      <c r="XA187" s="266">
        <v>563</v>
      </c>
      <c r="XB187" s="266">
        <v>17835.84</v>
      </c>
      <c r="XC187" s="266">
        <v>462</v>
      </c>
      <c r="XD187" s="266">
        <v>14636.16</v>
      </c>
      <c r="XE187" s="266">
        <v>301</v>
      </c>
      <c r="XF187" s="266">
        <v>9535.68</v>
      </c>
      <c r="XG187" s="266">
        <v>331</v>
      </c>
      <c r="XH187" s="266">
        <v>10486.08</v>
      </c>
      <c r="XI187" s="125">
        <v>143</v>
      </c>
      <c r="XJ187" s="125">
        <v>4530.24</v>
      </c>
      <c r="XK187" s="125">
        <v>86</v>
      </c>
      <c r="XL187" s="125">
        <v>2724.48</v>
      </c>
      <c r="XM187" s="125">
        <v>52</v>
      </c>
      <c r="XN187" s="125">
        <v>1647.36</v>
      </c>
      <c r="XO187" s="125">
        <v>107</v>
      </c>
      <c r="XP187" s="125">
        <v>3389.76</v>
      </c>
      <c r="XQ187" s="125">
        <v>64</v>
      </c>
      <c r="XR187" s="125">
        <v>2027.52</v>
      </c>
      <c r="XS187" s="125">
        <v>66</v>
      </c>
      <c r="XT187" s="125">
        <v>2226.1799999999998</v>
      </c>
      <c r="XU187" s="228">
        <v>58677</v>
      </c>
      <c r="XV187" s="226">
        <v>10000</v>
      </c>
      <c r="XW187" s="226">
        <v>35</v>
      </c>
      <c r="XX187" s="208">
        <f t="shared" ref="XX187:XX195" si="6152">XV187*XW187</f>
        <v>350000</v>
      </c>
      <c r="XY187" s="228">
        <v>34863</v>
      </c>
      <c r="XZ187" s="226">
        <v>10000</v>
      </c>
      <c r="YA187" s="226">
        <v>35</v>
      </c>
      <c r="YB187" s="208">
        <f t="shared" ref="YB187:YB195" si="6153">XZ187*YA187</f>
        <v>350000</v>
      </c>
      <c r="YC187" s="228">
        <v>34863</v>
      </c>
      <c r="YD187" s="226">
        <v>13600</v>
      </c>
      <c r="YE187" s="226">
        <v>35</v>
      </c>
      <c r="YF187" s="208">
        <f t="shared" ref="YF187:YF195" si="6154">YD187*YE187</f>
        <v>476000</v>
      </c>
      <c r="YG187" s="228">
        <v>59599</v>
      </c>
      <c r="YH187" s="226">
        <v>12000</v>
      </c>
      <c r="YI187" s="226">
        <v>35</v>
      </c>
      <c r="YJ187" s="208">
        <f t="shared" ref="YJ187:YJ195" si="6155">YH187*YI187</f>
        <v>420000</v>
      </c>
      <c r="YK187" s="228">
        <v>51420</v>
      </c>
      <c r="YL187" s="226"/>
      <c r="YM187" s="226">
        <v>34.700000000000003</v>
      </c>
      <c r="YN187" s="208">
        <f t="shared" ref="YN187:YN195" si="6156">YL187*YM187</f>
        <v>0</v>
      </c>
      <c r="YO187" s="228">
        <v>42101</v>
      </c>
      <c r="YP187" s="226">
        <v>40000</v>
      </c>
      <c r="YQ187" s="226">
        <v>34.86</v>
      </c>
      <c r="YR187" s="208">
        <f t="shared" ref="YR187:YR195" si="6157">YP187*YQ187</f>
        <v>1394400</v>
      </c>
      <c r="YS187" s="228">
        <v>36962</v>
      </c>
      <c r="YT187" s="226">
        <v>25000</v>
      </c>
      <c r="YU187" s="226">
        <v>34.700000000000003</v>
      </c>
      <c r="YV187" s="208">
        <f t="shared" ref="YV187:YV195" si="6158">YT187*YU187</f>
        <v>867500.00000000012</v>
      </c>
      <c r="YW187" s="228">
        <v>41998</v>
      </c>
      <c r="YX187" s="226">
        <v>35000</v>
      </c>
      <c r="YY187" s="226">
        <v>34.700000000000003</v>
      </c>
      <c r="YZ187" s="208">
        <f t="shared" ref="YZ187:YZ195" si="6159">YX187*YY187</f>
        <v>1214500</v>
      </c>
      <c r="ZA187" s="228">
        <v>27277</v>
      </c>
      <c r="ZB187" s="226">
        <v>35000</v>
      </c>
      <c r="ZC187" s="226">
        <v>34.700000000000003</v>
      </c>
      <c r="ZD187" s="208">
        <f t="shared" ref="ZD187:ZD195" si="6160">ZB187*ZC187</f>
        <v>1214500</v>
      </c>
      <c r="ZE187" s="228">
        <v>35354</v>
      </c>
      <c r="ZF187" s="226">
        <v>35000</v>
      </c>
      <c r="ZG187" s="226">
        <v>34.4</v>
      </c>
      <c r="ZH187" s="208">
        <f t="shared" ref="ZH187:ZH195" si="6161">ZF187*ZG187</f>
        <v>1204000</v>
      </c>
      <c r="ZI187" s="228">
        <v>23983</v>
      </c>
      <c r="ZJ187" s="226">
        <v>35000</v>
      </c>
      <c r="ZK187" s="226">
        <v>34.4</v>
      </c>
      <c r="ZL187" s="208">
        <f t="shared" ref="ZL187:ZL195" si="6162">ZJ187*ZK187</f>
        <v>1204000</v>
      </c>
      <c r="ZM187" s="228">
        <v>26686</v>
      </c>
      <c r="ZN187" s="226">
        <v>35000</v>
      </c>
      <c r="ZO187" s="226">
        <v>34.4</v>
      </c>
      <c r="ZP187" s="208">
        <f t="shared" ref="ZP187:ZP195" si="6163">ZN187*ZO187</f>
        <v>1204000</v>
      </c>
      <c r="ZQ187" s="228">
        <v>20448</v>
      </c>
      <c r="ZR187" s="226">
        <v>30000</v>
      </c>
      <c r="ZS187" s="226">
        <v>34.4</v>
      </c>
      <c r="ZT187" s="208">
        <f t="shared" ref="ZT187:ZT195" si="6164">ZR187*ZS187</f>
        <v>1032000</v>
      </c>
      <c r="ZU187" s="228">
        <v>15774</v>
      </c>
      <c r="ZV187" s="226">
        <v>30000</v>
      </c>
      <c r="ZW187" s="226">
        <v>34.340000000000003</v>
      </c>
      <c r="ZX187" s="208">
        <f t="shared" ref="ZX187:ZX195" si="6165">ZV187*ZW187</f>
        <v>1030200.0000000001</v>
      </c>
      <c r="ZY187" s="226">
        <v>10050</v>
      </c>
      <c r="ZZ187" s="226">
        <v>64000</v>
      </c>
      <c r="AAA187" s="226">
        <v>34.70338105643885</v>
      </c>
      <c r="AAB187" s="208">
        <f t="shared" ref="AAB187:AAB195" si="6166">ZZ187*AAA187</f>
        <v>2221016.3876120863</v>
      </c>
      <c r="AAC187" s="226"/>
      <c r="AAD187" s="226">
        <v>64000</v>
      </c>
      <c r="AAE187" s="226">
        <v>34.70338105643885</v>
      </c>
      <c r="AAF187" s="208">
        <f t="shared" ref="AAF187:AAF195" si="6167">AAD187*AAE187</f>
        <v>2221016.3876120863</v>
      </c>
      <c r="AAG187" s="226"/>
      <c r="AAH187" s="226">
        <v>35000</v>
      </c>
      <c r="AAI187" s="226">
        <v>34.70338105643885</v>
      </c>
      <c r="AAJ187" s="208">
        <f t="shared" ref="AAJ187:AAJ188" si="6168">AAH187*AAI187</f>
        <v>1214618.3369753598</v>
      </c>
      <c r="AAK187" s="226"/>
      <c r="AAL187" s="226">
        <v>30000</v>
      </c>
      <c r="AAM187" s="226">
        <v>34.70338105643885</v>
      </c>
      <c r="AAN187" s="208">
        <f t="shared" ref="AAN187:AAN188" si="6169">AAL187*AAM187</f>
        <v>1041101.4316931656</v>
      </c>
      <c r="AAO187" s="226"/>
      <c r="AAP187" s="226">
        <v>35000</v>
      </c>
      <c r="AAQ187" s="226">
        <v>34.70338105643885</v>
      </c>
      <c r="AAR187" s="208">
        <f t="shared" ref="AAR187:AAR195" si="6170">AAP187*AAQ187</f>
        <v>1214618.3369753598</v>
      </c>
      <c r="AAS187" s="226">
        <v>35000</v>
      </c>
      <c r="AAT187" s="226">
        <v>34.51</v>
      </c>
      <c r="AAU187" s="208">
        <f t="shared" ref="AAU187:AAU195" si="6171">AAS187*AAT187</f>
        <v>1207850</v>
      </c>
      <c r="AAV187" s="226">
        <v>35000</v>
      </c>
      <c r="AAW187" s="226">
        <v>34.510360638117326</v>
      </c>
      <c r="AAX187" s="226">
        <f t="shared" ref="AAX187:AAX195" si="6172">AAV187*AAW187</f>
        <v>1207862.6223341064</v>
      </c>
      <c r="AAY187" s="226">
        <v>25000</v>
      </c>
      <c r="AAZ187" s="226">
        <v>34</v>
      </c>
      <c r="ABA187" s="226">
        <v>850000</v>
      </c>
      <c r="ABB187" s="266">
        <v>12060</v>
      </c>
      <c r="ABC187" s="266">
        <v>422784</v>
      </c>
      <c r="ABD187" s="266">
        <v>14537</v>
      </c>
      <c r="ABE187" s="266">
        <v>509827</v>
      </c>
      <c r="ABF187" s="266">
        <v>13569</v>
      </c>
      <c r="ABG187" s="266">
        <v>475735</v>
      </c>
      <c r="ABH187" s="266">
        <v>14594</v>
      </c>
      <c r="ABI187" s="266">
        <v>511388</v>
      </c>
      <c r="ABJ187" s="266">
        <v>28535</v>
      </c>
      <c r="ABK187" s="266">
        <v>994375</v>
      </c>
      <c r="ABL187" s="266">
        <v>51545</v>
      </c>
      <c r="ABM187" s="266">
        <v>1796479</v>
      </c>
      <c r="ABN187" s="266">
        <v>39284</v>
      </c>
      <c r="ABO187" s="266">
        <v>1368522</v>
      </c>
      <c r="ABP187" s="266">
        <v>63540</v>
      </c>
      <c r="ABQ187" s="266">
        <v>2210372</v>
      </c>
      <c r="ABR187" s="266">
        <v>30683</v>
      </c>
      <c r="ABS187" s="266">
        <v>1045981.0700000001</v>
      </c>
      <c r="ABT187" s="266">
        <v>38925</v>
      </c>
      <c r="ABU187" s="266">
        <v>1329561.4800000002</v>
      </c>
      <c r="ABV187" s="266">
        <v>58677</v>
      </c>
      <c r="ABW187" s="266">
        <v>2010771.93</v>
      </c>
      <c r="ABX187" s="266">
        <v>37203</v>
      </c>
      <c r="ABY187" s="266">
        <v>1290746.68</v>
      </c>
      <c r="ABZ187" s="266">
        <v>34863</v>
      </c>
      <c r="ACA187" s="266">
        <v>1199264.8899999999</v>
      </c>
      <c r="ACB187" s="266">
        <v>59599</v>
      </c>
      <c r="ACC187" s="266">
        <v>2046443.73</v>
      </c>
      <c r="ACD187" s="266">
        <v>51420</v>
      </c>
      <c r="ACE187" s="266">
        <v>1738370.46</v>
      </c>
      <c r="ACF187" s="126">
        <v>42101</v>
      </c>
      <c r="ACG187" s="126">
        <v>1452020.85</v>
      </c>
      <c r="ACH187" s="126">
        <v>36962</v>
      </c>
      <c r="ACI187" s="126">
        <v>1277317.8600000001</v>
      </c>
      <c r="ACJ187" s="126">
        <v>41998</v>
      </c>
      <c r="ACK187" s="126">
        <v>1456779.66</v>
      </c>
      <c r="ACL187" s="126">
        <v>27277</v>
      </c>
      <c r="ACM187" s="126">
        <v>946581.09</v>
      </c>
      <c r="ACN187" s="126">
        <v>35354</v>
      </c>
      <c r="ACO187" s="126">
        <v>1220079.29</v>
      </c>
      <c r="ACP187" s="126">
        <v>23983</v>
      </c>
      <c r="ACQ187" s="126">
        <v>827958.99</v>
      </c>
      <c r="ACR187" s="134">
        <v>8417.34</v>
      </c>
      <c r="ACS187" s="228">
        <v>151000</v>
      </c>
      <c r="ACT187" s="226">
        <v>32.5</v>
      </c>
      <c r="ACU187" s="226">
        <f t="shared" si="6072"/>
        <v>4907500</v>
      </c>
      <c r="ACV187" s="134">
        <v>18366.96</v>
      </c>
      <c r="ACW187" s="228">
        <v>100000</v>
      </c>
      <c r="ACX187" s="226">
        <v>33</v>
      </c>
      <c r="ACY187" s="226">
        <f t="shared" si="6073"/>
        <v>3300000</v>
      </c>
      <c r="ACZ187" s="134">
        <v>18366.96</v>
      </c>
      <c r="ADA187" s="228">
        <v>170000</v>
      </c>
      <c r="ADB187" s="226">
        <v>33.32</v>
      </c>
      <c r="ADC187" s="226">
        <f t="shared" si="6074"/>
        <v>5664400</v>
      </c>
      <c r="ADD187" s="134">
        <v>19234.72</v>
      </c>
      <c r="ADE187" s="228">
        <v>170000</v>
      </c>
      <c r="ADF187" s="226">
        <v>33.5</v>
      </c>
      <c r="ADG187" s="226">
        <f t="shared" ref="ADG187:ADG195" si="6173">ADE187*ADF187</f>
        <v>5695000</v>
      </c>
      <c r="ADH187" s="134">
        <v>11462.96</v>
      </c>
      <c r="ADI187" s="228">
        <v>240000</v>
      </c>
      <c r="ADJ187" s="226">
        <v>33.5</v>
      </c>
      <c r="ADK187" s="226">
        <f t="shared" ref="ADK187:ADK195" si="6174">ADI187*ADJ187</f>
        <v>8040000</v>
      </c>
      <c r="ADL187" s="134">
        <v>5063.96</v>
      </c>
      <c r="ADM187" s="228">
        <v>140000</v>
      </c>
      <c r="ADN187" s="226">
        <v>33.5</v>
      </c>
      <c r="ADO187" s="226">
        <f t="shared" ref="ADO187:ADO195" si="6175">ADM187*ADN187</f>
        <v>4690000</v>
      </c>
      <c r="ADP187" s="134">
        <v>9320.1</v>
      </c>
      <c r="ADQ187" s="226">
        <v>220000</v>
      </c>
      <c r="ADR187" s="226">
        <v>33.5</v>
      </c>
      <c r="ADS187" s="226">
        <f t="shared" ref="ADS187:ADS195" si="6176">ADQ187*ADR187</f>
        <v>7370000</v>
      </c>
      <c r="ADT187" s="134">
        <v>7832.48</v>
      </c>
      <c r="ADU187" s="226">
        <v>220000</v>
      </c>
      <c r="ADV187" s="226">
        <v>33.5</v>
      </c>
      <c r="ADW187" s="226">
        <f t="shared" ref="ADW187:ADW195" si="6177">ADU187*ADV187</f>
        <v>7370000</v>
      </c>
      <c r="ADX187" s="134">
        <v>4630.4120000000003</v>
      </c>
      <c r="ADY187" s="226">
        <v>80000</v>
      </c>
      <c r="ADZ187" s="226">
        <v>33.83</v>
      </c>
      <c r="AEA187" s="226">
        <f t="shared" ref="AEA187:AEA195" si="6178">ADY187*ADZ187</f>
        <v>2706400</v>
      </c>
      <c r="AEB187" s="134">
        <v>7956.9480000000003</v>
      </c>
      <c r="AEC187" s="226">
        <v>20000</v>
      </c>
      <c r="AED187" s="226">
        <v>34.130000000000003</v>
      </c>
      <c r="AEE187" s="226">
        <f t="shared" ref="AEE187:AEE195" si="6179">AEC187*AED187</f>
        <v>682600</v>
      </c>
      <c r="AEF187" s="134">
        <v>4614.2439999999997</v>
      </c>
      <c r="AEG187" s="226">
        <v>20000</v>
      </c>
      <c r="AEH187" s="226">
        <v>34.130000000000003</v>
      </c>
      <c r="AEI187" s="226">
        <f t="shared" ref="AEI187:AEI195" si="6180">AEG187*AEH187</f>
        <v>682600</v>
      </c>
      <c r="AEJ187" s="134">
        <v>5807.384</v>
      </c>
      <c r="AEK187" s="226">
        <v>20000</v>
      </c>
      <c r="AEL187" s="226">
        <v>34.130000000000003</v>
      </c>
      <c r="AEM187" s="226">
        <f t="shared" ref="AEM187:AEM195" si="6181">AEK187*AEL187</f>
        <v>682600</v>
      </c>
      <c r="AEN187" s="134">
        <v>8210.6229999999996</v>
      </c>
      <c r="AEO187" s="226">
        <v>20000</v>
      </c>
      <c r="AEP187" s="226">
        <v>34.130000000000003</v>
      </c>
      <c r="AEQ187" s="226">
        <f t="shared" ref="AEQ187:AEQ195" si="6182">AEO187*AEP187</f>
        <v>682600</v>
      </c>
      <c r="AER187" s="134">
        <v>11918</v>
      </c>
      <c r="AES187" s="226">
        <v>10000</v>
      </c>
      <c r="AET187" s="226">
        <v>33.33</v>
      </c>
      <c r="AEU187" s="226">
        <f t="shared" ref="AEU187:AEU195" si="6183">AES187*AET187</f>
        <v>333300</v>
      </c>
      <c r="AEV187" s="131">
        <v>9064.1039999999994</v>
      </c>
      <c r="AEW187" s="226">
        <v>10000</v>
      </c>
      <c r="AEX187" s="226">
        <v>36.07</v>
      </c>
      <c r="AEY187" s="226">
        <f t="shared" ref="AEY187:AEY195" si="6184">AEW187*AEX187</f>
        <v>360700</v>
      </c>
      <c r="AEZ187" s="131">
        <v>8780.5959999999995</v>
      </c>
      <c r="AFA187" s="226">
        <v>10000</v>
      </c>
      <c r="AFB187" s="226">
        <v>36.07</v>
      </c>
      <c r="AFC187" s="226">
        <f t="shared" ref="AFC187:AFC195" si="6185">AFA187*AFB187</f>
        <v>360700</v>
      </c>
      <c r="AFD187" s="131">
        <v>14663.976000000001</v>
      </c>
      <c r="AFE187" s="226">
        <v>10000</v>
      </c>
      <c r="AFF187" s="226">
        <v>36.07</v>
      </c>
      <c r="AFG187" s="226">
        <f t="shared" ref="AFG187:AFG188" si="6186">AFE187*AFF187</f>
        <v>360700</v>
      </c>
      <c r="AFH187" s="131">
        <v>6591.9570000000003</v>
      </c>
      <c r="AFI187" s="226">
        <v>3000</v>
      </c>
      <c r="AFJ187" s="226">
        <v>36.81</v>
      </c>
      <c r="AFK187" s="226">
        <f t="shared" ref="AFK187:AFK188" si="6187">AFI187*AFJ187</f>
        <v>110430</v>
      </c>
      <c r="AFL187" s="131">
        <f>6683.301+5492.772</f>
        <v>12176.073</v>
      </c>
      <c r="AFM187" s="226">
        <v>1500</v>
      </c>
      <c r="AFN187" s="226">
        <v>36.81</v>
      </c>
      <c r="AFO187" s="226">
        <f t="shared" ref="AFO187:AFO195" si="6188">AFM187*AFN187</f>
        <v>55215</v>
      </c>
      <c r="AFP187" s="226">
        <v>2500</v>
      </c>
      <c r="AFQ187" s="226">
        <v>34.858343043289338</v>
      </c>
      <c r="AFR187" s="226">
        <f t="shared" ref="AFR187:AFR195" si="6189">AFP187*AFQ187</f>
        <v>87145.857608223349</v>
      </c>
      <c r="AFS187" s="226">
        <v>5000</v>
      </c>
      <c r="AFT187" s="226">
        <v>34.696031694564297</v>
      </c>
      <c r="AFU187" s="226">
        <f t="shared" ref="AFU187:AFU195" si="6190">AFS187*AFT187</f>
        <v>173480.15847282149</v>
      </c>
      <c r="AFV187" s="226">
        <v>5000</v>
      </c>
      <c r="AFW187" s="226">
        <v>34.858343043289338</v>
      </c>
      <c r="AFX187" s="226">
        <v>174291.7152164467</v>
      </c>
      <c r="AFY187" s="266">
        <v>31707.86</v>
      </c>
      <c r="AFZ187" s="266">
        <v>1061307.1000000001</v>
      </c>
      <c r="AGA187" s="266">
        <v>175398.48</v>
      </c>
      <c r="AGB187" s="266">
        <v>5761552.5999999996</v>
      </c>
      <c r="AGC187" s="266">
        <v>178113.29199999999</v>
      </c>
      <c r="AGD187" s="266">
        <v>5982396</v>
      </c>
      <c r="AGE187" s="266">
        <v>236956.24</v>
      </c>
      <c r="AGF187" s="266">
        <v>7956526.7999999998</v>
      </c>
      <c r="AGG187" s="266">
        <v>188723.1</v>
      </c>
      <c r="AGH187" s="266">
        <v>6327016.5999999996</v>
      </c>
      <c r="AGI187" s="266">
        <v>127030.86</v>
      </c>
      <c r="AGJ187" s="266">
        <v>4280224</v>
      </c>
      <c r="AGK187" s="266">
        <v>86624.72</v>
      </c>
      <c r="AGL187" s="266">
        <v>2928436.5</v>
      </c>
      <c r="AGM187" s="266">
        <v>149790.96</v>
      </c>
      <c r="AGN187" s="266">
        <v>5051582.72</v>
      </c>
      <c r="AGO187" s="266">
        <v>40821.86</v>
      </c>
      <c r="AGP187" s="266">
        <v>1381123.2</v>
      </c>
      <c r="AGQ187" s="266">
        <v>8723.34</v>
      </c>
      <c r="AGR187" s="266">
        <v>303505.8</v>
      </c>
      <c r="AGS187" s="266">
        <v>8417.34</v>
      </c>
      <c r="AGT187" s="266">
        <v>292183</v>
      </c>
      <c r="AGU187" s="266">
        <v>34518.86</v>
      </c>
      <c r="AGV187" s="266">
        <v>1192796.6000000001</v>
      </c>
      <c r="AGW187" s="266">
        <v>18366.96</v>
      </c>
      <c r="AGX187" s="266">
        <v>620081.6</v>
      </c>
      <c r="AGY187" s="266">
        <v>19234.72</v>
      </c>
      <c r="AGZ187" s="266">
        <v>641122</v>
      </c>
      <c r="AHA187" s="266">
        <v>11462.96</v>
      </c>
      <c r="AHB187" s="266">
        <v>393973.4</v>
      </c>
      <c r="AHC187" s="126">
        <v>5063.96</v>
      </c>
      <c r="AHD187" s="126">
        <v>181913.9</v>
      </c>
      <c r="AHE187" s="126">
        <v>9320.1</v>
      </c>
      <c r="AHF187" s="126">
        <v>336186</v>
      </c>
      <c r="AHG187" s="126">
        <v>7832.48</v>
      </c>
      <c r="AHH187" s="126">
        <v>292858</v>
      </c>
      <c r="AHI187" s="126">
        <v>4630.4120000000003</v>
      </c>
      <c r="AHJ187" s="126">
        <v>170164.88</v>
      </c>
      <c r="AHK187" s="126">
        <v>7956.9480000000003</v>
      </c>
      <c r="AHL187" s="126">
        <v>276074.52</v>
      </c>
      <c r="AHM187" s="126">
        <v>4614.2439999999997</v>
      </c>
      <c r="AHN187" s="126">
        <v>159901.96</v>
      </c>
      <c r="AHO187" s="131">
        <f t="shared" si="3063"/>
        <v>93940.42</v>
      </c>
      <c r="AHP187" s="127">
        <f t="shared" si="3064"/>
        <v>182200</v>
      </c>
      <c r="AHQ187" s="127">
        <f t="shared" si="3065"/>
        <v>5936700</v>
      </c>
      <c r="AHR187" s="131">
        <f t="shared" si="3066"/>
        <v>152331.96</v>
      </c>
      <c r="AHS187" s="127">
        <f t="shared" si="3067"/>
        <v>142000</v>
      </c>
      <c r="AHT187" s="127">
        <f t="shared" si="6001"/>
        <v>4675000</v>
      </c>
      <c r="AHU187" s="131">
        <f t="shared" si="6069"/>
        <v>152331.96</v>
      </c>
      <c r="AHV187" s="127">
        <f t="shared" si="6070"/>
        <v>224100</v>
      </c>
      <c r="AHW187" s="127">
        <f t="shared" si="6071"/>
        <v>7427200</v>
      </c>
      <c r="AHX187" s="131">
        <v>140694.72</v>
      </c>
      <c r="AHY187" s="127">
        <f t="shared" ref="AHY187:AHY219" si="6191">S187+ET187+JQ187+ON187+TK187+YH187+ADE187</f>
        <v>202750</v>
      </c>
      <c r="AHZ187" s="127">
        <f t="shared" ref="AHZ187:AHZ219" si="6192">U187+EV187+JS187+OP187+TM187+YJ187+ADG187</f>
        <v>6781500</v>
      </c>
      <c r="AIA187" s="131">
        <f t="shared" ref="AIA187:AIA219" si="6193">V187+EW187+JT187+OQ187+TN187+YK187+ADH187</f>
        <v>90573.959999999992</v>
      </c>
      <c r="AIB187" s="127">
        <f t="shared" ref="AIB187:AIB219" si="6194">W187+EX187+JU187+OR187+TO187+YL187+ADI187</f>
        <v>261800</v>
      </c>
      <c r="AIC187" s="127">
        <f t="shared" ref="AIC187:AIC203" si="6195">Y187+EZ187+JW187+OT187+TQ187+YN187+ADK187</f>
        <v>8738000</v>
      </c>
      <c r="AID187" s="131">
        <f t="shared" ref="AID187:AID203" si="6196">Z187+FA187+JX187+OU187+TR187+YO187+ADL187</f>
        <v>106468.96</v>
      </c>
      <c r="AIE187" s="127">
        <f t="shared" ref="AIE187:AIE203" si="6197">AA187+FB187+JY187+OV187+TS187+YP187+ADM187</f>
        <v>241800</v>
      </c>
      <c r="AIF187" s="127">
        <f t="shared" ref="AIF187:AIF203" si="6198">AC187+FD187+KA187+OX187+TU187+YR187+ADO187</f>
        <v>8070400</v>
      </c>
      <c r="AIG187" s="131">
        <f t="shared" ref="AIG187:AIG203" si="6199">AD187+FE187+KB187+OY187+TV187+YS187+ADP187</f>
        <v>103648.1</v>
      </c>
      <c r="AIH187" s="127">
        <f t="shared" ref="AIH187:AIH203" si="6200">SUM(AE187,FF187,KC187,OZ187,TW187,YT187,ADQ187)</f>
        <v>281350</v>
      </c>
      <c r="AII187" s="127">
        <f t="shared" ref="AII187:AII203" si="6201">SUM(AG187,FH187,KE187,PB187,TY187,YV187,ADS187)</f>
        <v>9398000</v>
      </c>
      <c r="AIJ187" s="131">
        <f t="shared" ref="AIJ187:AIJ203" si="6202">SUM(AH187,FI187,KF187,PC187,TZ187,YW187,ADT187)</f>
        <v>110922.48</v>
      </c>
      <c r="AIK187" s="127">
        <f t="shared" ref="AIK187:AIK203" si="6203">SUM(AI187,FJ187,KG187,PD187,UA187,YX187,ADU187)</f>
        <v>316500</v>
      </c>
      <c r="AIL187" s="127">
        <f t="shared" ref="AIL187:AIL203" si="6204">SUM(AK187,FL187,KI187,PF187,UC187,YZ187,ADW187)</f>
        <v>10557020</v>
      </c>
      <c r="AIM187" s="131">
        <f t="shared" ref="AIM187:AIM203" si="6205">SUM(AL187,FM187,KJ187,PG187,UD187,ZA187,ADX187)</f>
        <v>168826.41200000001</v>
      </c>
      <c r="AIN187" s="127">
        <f t="shared" ref="AIN187:AIN203" si="6206">SUM(AM187,FN187,KK187,PH187,UE187,ZB187,ADY187)</f>
        <v>166000</v>
      </c>
      <c r="AIO187" s="127">
        <f t="shared" ref="AIO187:AIO203" si="6207">SUM(AO187,FP187,KM187,PJ187,UG187,ZD187,AEA187)</f>
        <v>5538580</v>
      </c>
      <c r="AIP187" s="131">
        <f t="shared" ref="AIP187:AIP203" si="6208">AP187+FQ187+KN187+PK187+UH187+ZE187+AEB187</f>
        <v>95214.948000000004</v>
      </c>
      <c r="AIQ187" s="127">
        <f t="shared" ref="AIQ187:AIQ203" si="6209">AQ187+FR187+KO187+PL187+UI187+ZF187+AEC187</f>
        <v>93100</v>
      </c>
      <c r="AIR187" s="127">
        <f t="shared" ref="AIR187:AIR195" si="6210">AS187+FT187+KQ187+PN187+UK187+ZH187+AEE187</f>
        <v>3104448</v>
      </c>
      <c r="AIS187" s="131">
        <f t="shared" ref="AIS187:AIS195" si="6211">AT187+FU187+KR187+PO187+UL187+ZI187+AEF187</f>
        <v>86939.884000000005</v>
      </c>
      <c r="AIT187" s="127">
        <f t="shared" ref="AIT187:AIT195" si="6212">AU187+FV187+KS187+PP187+UM187+ZJ187+AEG187</f>
        <v>95900</v>
      </c>
      <c r="AIU187" s="127">
        <f t="shared" ref="AIU187:AIU195" si="6213">AW187+FX187+KU187+PR187+UO187+ZL187+AEI187</f>
        <v>3191112</v>
      </c>
      <c r="AIV187" s="131">
        <f t="shared" ref="AIV187:AIV195" si="6214">AX187+FY187+KV187+PS187+UP187+ZM187+AEJ187</f>
        <v>148840.38399999999</v>
      </c>
      <c r="AIW187" s="127">
        <f t="shared" ref="AIW187:AIW195" si="6215">AY187+FZ187+KW187+PT187+UQ187+ZN187+AEK187</f>
        <v>105600</v>
      </c>
      <c r="AIX187" s="127">
        <f t="shared" ref="AIX187:AIX195" si="6216">BA187+GB187+KY187+PV187+US187+ZP187+AEM187</f>
        <v>3503608</v>
      </c>
      <c r="AIY187" s="131">
        <f t="shared" ref="AIY187:AIY195" si="6217">BB187+GC187+KZ187+PW187+UT187+ZQ187+AEN187</f>
        <v>145744.62299999999</v>
      </c>
      <c r="AIZ187" s="127">
        <f t="shared" ref="AIZ187:AIZ195" si="6218">BC187+GD187+LA187+PX187+UU187+ZR187+AEO187</f>
        <v>130400</v>
      </c>
      <c r="AJA187" s="127">
        <f t="shared" ref="AJA187:AJA195" si="6219">BE187+GF187+LC187+PZ187+UW187+ZT187+AEQ187</f>
        <v>4279272</v>
      </c>
      <c r="AJB187" s="131">
        <f t="shared" ref="AJB187:AJB195" si="6220">BF187+GG187+LD187+QA187+UX187+ZU187+AER187</f>
        <v>96481</v>
      </c>
      <c r="AJC187" s="127">
        <f t="shared" ref="AJC187:AJC195" si="6221">BG187+GH187+LE187+QB187+UY187+ZV187+AES187</f>
        <v>140400</v>
      </c>
      <c r="AJD187" s="127">
        <f t="shared" ref="AJD187:AJD195" si="6222">BI187+GJ187+LG187+QD187+VA187+ZX187+AEU187</f>
        <v>4572172</v>
      </c>
      <c r="AJE187" s="131">
        <f t="shared" ref="AJE187:AJE195" si="6223">BJ187+GK187+LH187+QE187+VB187+ZY187+AEV187</f>
        <v>74368.103999999992</v>
      </c>
      <c r="AJF187" s="127">
        <f t="shared" ref="AJF187:AJF195" si="6224">BK187+GL187+LI187+QF187+VC187+ZZ187+AEW187</f>
        <v>164170</v>
      </c>
      <c r="AJG187" s="127">
        <f t="shared" ref="AJG187:AJG195" si="6225">BM187+GN187+LK187+QH187+VE187+AAB187+AEY187</f>
        <v>5449101.9876120863</v>
      </c>
      <c r="AJH187" s="131">
        <f t="shared" ref="AJH187:AJH195" si="6226">BN187+GO187+LL187+QI187+VF187+AAC187+AEZ187</f>
        <v>78654.316000000006</v>
      </c>
      <c r="AJI187" s="127">
        <f t="shared" ref="AJI187:AJI195" si="6227">BO187+GP187+LM187+QJ187+VG187+AAD187+AFA187</f>
        <v>144170</v>
      </c>
      <c r="AJJ187" s="127">
        <f t="shared" ref="AJJ187:AJL190" si="6228">BQ187+GR187+LO187+QL187+VI187+AAF187+AFC187</f>
        <v>4805101.9876120863</v>
      </c>
      <c r="AJK187" s="131">
        <f t="shared" si="6228"/>
        <v>93920.513999999996</v>
      </c>
      <c r="AJL187" s="127">
        <f t="shared" si="6228"/>
        <v>115100</v>
      </c>
      <c r="AJM187" s="127">
        <f t="shared" ref="AJM187:AJO190" si="6229">BU187+GV187+LS187+QP187+VM187+AAJ187+AFG187</f>
        <v>3796486.3369753598</v>
      </c>
      <c r="AJN187" s="131">
        <f t="shared" si="6229"/>
        <v>54659.470000000008</v>
      </c>
      <c r="AJO187" s="127">
        <f t="shared" si="6229"/>
        <v>133050</v>
      </c>
      <c r="AJP187" s="127">
        <f t="shared" ref="AJP187:AJR190" si="6230">BY187+GZ187+LW187+QT187+VQ187+AAN187+AFK187</f>
        <v>4325115.4316931656</v>
      </c>
      <c r="AJQ187" s="131">
        <f t="shared" si="6230"/>
        <v>20265.457999999999</v>
      </c>
      <c r="AJR187" s="127">
        <f t="shared" si="6230"/>
        <v>106580</v>
      </c>
      <c r="AJS187" s="127">
        <f t="shared" ref="AJS187:AJT189" si="6231">CC187+HD187+MA187+QX187+VU187+AAR187+AFO187</f>
        <v>3490367.7369753597</v>
      </c>
      <c r="AJT187" s="127">
        <f t="shared" si="6231"/>
        <v>127580</v>
      </c>
      <c r="AJU187" s="127">
        <f t="shared" ref="AJU187:AJV189" si="6232">CF187+HG187+MD187+RA187+VX187+AAU187+AFR187</f>
        <v>4196415.8576082233</v>
      </c>
      <c r="AJV187" s="127">
        <f t="shared" si="6232"/>
        <v>100080</v>
      </c>
      <c r="AJW187" s="127">
        <f>CI187+HJ187+MG187+RD187+WA187+AAX187+AFU187</f>
        <v>3315877.1808069278</v>
      </c>
      <c r="AJX187" s="127">
        <v>114150</v>
      </c>
      <c r="AJY187" s="127">
        <v>3698526.5444696289</v>
      </c>
      <c r="AJZ187" s="128">
        <f t="shared" si="3073"/>
        <v>62229.86</v>
      </c>
      <c r="AKA187" s="128">
        <f t="shared" si="3074"/>
        <v>2069847.1</v>
      </c>
      <c r="AKB187" s="128">
        <v>220211.48</v>
      </c>
      <c r="AKC187" s="128">
        <v>7239419.5999999996</v>
      </c>
      <c r="AKD187" s="128">
        <v>217087.29199999999</v>
      </c>
      <c r="AKE187" s="128">
        <v>7272121</v>
      </c>
      <c r="AKF187" s="128">
        <f t="shared" ref="AKF187:AKF195" si="6233">CS187+HT187+MQ187+RN187+WK187+ABH187+AGE187</f>
        <v>269574.24</v>
      </c>
      <c r="AKG187" s="128">
        <f t="shared" ref="AKG187:AKG195" si="6234">CT187+HU187+MR187+RO187+WL187+ABI187+AGF187</f>
        <v>9041538.8000000007</v>
      </c>
      <c r="AKH187" s="128">
        <f t="shared" ref="AKH187:AKH195" si="6235">CU187+HV187+MS187+RP187+WM187+ABJ187+AGG187</f>
        <v>220678.1</v>
      </c>
      <c r="AKI187" s="128">
        <f t="shared" ref="AKI187:AKI195" si="6236">CV187+HW187+MT187+RQ187+WN187+ABK187+AGH187</f>
        <v>7427231.5999999996</v>
      </c>
      <c r="AKJ187" s="128">
        <v>233547.86</v>
      </c>
      <c r="AKK187" s="128">
        <v>7836527</v>
      </c>
      <c r="AKL187" s="128">
        <f t="shared" ref="AKL187:AKL203" si="6237">CY187+HZ187+MW187+RT187+WQ187+ABN187+AGK187</f>
        <v>174072.72</v>
      </c>
      <c r="AKM187" s="128">
        <f t="shared" ref="AKM187:AKM203" si="6238">CZ187+IA187+MX187+RU187+WR187+ABO187+AGL187</f>
        <v>5840062.8200000003</v>
      </c>
      <c r="AKN187" s="128">
        <f t="shared" ref="AKN187:AKN195" si="6239">SUM(DA187,IB187,MY187,RV187,WS187,ABP187,AGM187)</f>
        <v>258343.03999999998</v>
      </c>
      <c r="AKO187" s="128">
        <f t="shared" ref="AKO187:AKO195" si="6240">SUM(DB187,IC187,MZ187,RW187,WT187,ABQ187,AGN187)</f>
        <v>8683617.5999999996</v>
      </c>
      <c r="AKP187" s="128">
        <f t="shared" ref="AKP187:AKP195" si="6241">SUM(DC187,ID187,NA187,RX187,WU187,ABR187,AGO187)</f>
        <v>108638.3</v>
      </c>
      <c r="AKQ187" s="128">
        <f t="shared" ref="AKQ187:AKQ195" si="6242">SUM(DD187,IE187,NB187,RY187,WV187,ABS187,AGP187)</f>
        <v>3616257.3899999997</v>
      </c>
      <c r="AKR187" s="128">
        <f t="shared" ref="AKR187:ALA190" si="6243">DE187+IF187+NC187+RZ187+WW187+ABT187+AGQ187</f>
        <v>72438.34</v>
      </c>
      <c r="AKS187" s="128">
        <f t="shared" si="6243"/>
        <v>2425585.6800000002</v>
      </c>
      <c r="AKT187" s="128">
        <f t="shared" si="6243"/>
        <v>93940.42</v>
      </c>
      <c r="AKU187" s="128">
        <f t="shared" si="6243"/>
        <v>3154874.13</v>
      </c>
      <c r="AKV187" s="128">
        <f t="shared" si="6243"/>
        <v>103764.86</v>
      </c>
      <c r="AKW187" s="128">
        <f t="shared" si="6243"/>
        <v>3495259.12</v>
      </c>
      <c r="AKX187" s="128">
        <f t="shared" si="6243"/>
        <v>152331.96</v>
      </c>
      <c r="AKY187" s="128">
        <f t="shared" si="6243"/>
        <v>4961806.6499999994</v>
      </c>
      <c r="AKZ187" s="128">
        <f t="shared" si="6243"/>
        <v>140694.72</v>
      </c>
      <c r="ALA187" s="128">
        <f t="shared" si="6243"/>
        <v>4656437.41</v>
      </c>
      <c r="ALB187" s="128">
        <f t="shared" ref="ALB187:ALH190" si="6244">DO187+IP187+NM187+SJ187+XG187+ACD187+AHA187</f>
        <v>90573.959999999992</v>
      </c>
      <c r="ALC187" s="128">
        <f t="shared" si="6244"/>
        <v>3016045.94</v>
      </c>
      <c r="ALD187" s="128">
        <f t="shared" si="6244"/>
        <v>106468.96</v>
      </c>
      <c r="ALE187" s="128">
        <f t="shared" si="6244"/>
        <v>3508194.9899999998</v>
      </c>
      <c r="ALF187" s="128">
        <f t="shared" si="6244"/>
        <v>103648.1</v>
      </c>
      <c r="ALG187" s="128">
        <f t="shared" si="6244"/>
        <v>3444228.34</v>
      </c>
      <c r="ALH187" s="128">
        <f t="shared" si="6244"/>
        <v>110922.48</v>
      </c>
      <c r="ALI187" s="128">
        <f t="shared" ref="ALI187:ALK189" si="6245">DW187+IW187+NT187+SQ187+XN187+ACK187+AHH187</f>
        <v>3717925.02</v>
      </c>
      <c r="ALJ187" s="128">
        <f t="shared" si="6245"/>
        <v>168826.41200000001</v>
      </c>
      <c r="ALK187" s="128">
        <f t="shared" si="6245"/>
        <v>5534698.1299999999</v>
      </c>
      <c r="ALL187" s="128">
        <f>DZ187+IY187+NV187+SS187+XP187+ACM187+AHJ187</f>
        <v>5534698.1299999999</v>
      </c>
      <c r="ALM187" s="128">
        <v>95214.948000000004</v>
      </c>
      <c r="ALN187" s="128">
        <v>3167429.33</v>
      </c>
      <c r="ALO187" s="128">
        <v>3167429.33</v>
      </c>
      <c r="ALP187" s="128">
        <v>86939.884000000005</v>
      </c>
      <c r="ALQ187" s="128">
        <v>2858130.33</v>
      </c>
      <c r="ALR187" s="128">
        <v>2858130.33</v>
      </c>
    </row>
    <row r="188" spans="1:1006" s="115" customFormat="1" ht="18" customHeight="1" outlineLevel="1" x14ac:dyDescent="0.25">
      <c r="A188" s="120"/>
      <c r="B188" s="120"/>
      <c r="C188" s="296" t="s">
        <v>508</v>
      </c>
      <c r="D188" s="366"/>
      <c r="E188" s="207">
        <v>910000</v>
      </c>
      <c r="F188" s="205">
        <v>125964</v>
      </c>
      <c r="G188" s="226"/>
      <c r="H188" s="226">
        <v>33</v>
      </c>
      <c r="I188" s="208">
        <f t="shared" si="6063"/>
        <v>0</v>
      </c>
      <c r="J188" s="205"/>
      <c r="K188" s="226"/>
      <c r="L188" s="226">
        <v>33</v>
      </c>
      <c r="M188" s="208">
        <f t="shared" si="6064"/>
        <v>0</v>
      </c>
      <c r="N188" s="205"/>
      <c r="O188" s="226"/>
      <c r="P188" s="226">
        <v>33</v>
      </c>
      <c r="Q188" s="208">
        <f t="shared" si="6065"/>
        <v>0</v>
      </c>
      <c r="R188" s="205"/>
      <c r="S188" s="226"/>
      <c r="T188" s="226">
        <v>33</v>
      </c>
      <c r="U188" s="208">
        <f t="shared" si="6075"/>
        <v>0</v>
      </c>
      <c r="V188" s="207">
        <v>338127</v>
      </c>
      <c r="W188" s="226"/>
      <c r="X188" s="226">
        <v>33</v>
      </c>
      <c r="Y188" s="208">
        <f t="shared" si="6076"/>
        <v>0</v>
      </c>
      <c r="Z188" s="207">
        <v>55320</v>
      </c>
      <c r="AA188" s="226"/>
      <c r="AB188" s="226">
        <v>33</v>
      </c>
      <c r="AC188" s="208">
        <f t="shared" si="6077"/>
        <v>0</v>
      </c>
      <c r="AD188" s="207">
        <v>0</v>
      </c>
      <c r="AE188" s="226"/>
      <c r="AF188" s="226">
        <v>33</v>
      </c>
      <c r="AG188" s="208">
        <f t="shared" si="6078"/>
        <v>0</v>
      </c>
      <c r="AH188" s="207">
        <v>0</v>
      </c>
      <c r="AI188" s="226"/>
      <c r="AJ188" s="226">
        <v>33</v>
      </c>
      <c r="AK188" s="208">
        <f t="shared" si="6079"/>
        <v>0</v>
      </c>
      <c r="AL188" s="207">
        <v>500</v>
      </c>
      <c r="AM188" s="226"/>
      <c r="AN188" s="226">
        <v>33</v>
      </c>
      <c r="AO188" s="208">
        <f t="shared" si="6080"/>
        <v>0</v>
      </c>
      <c r="AP188" s="207">
        <v>0</v>
      </c>
      <c r="AQ188" s="226"/>
      <c r="AR188" s="226">
        <v>33</v>
      </c>
      <c r="AS188" s="208">
        <f t="shared" si="6081"/>
        <v>0</v>
      </c>
      <c r="AT188" s="207">
        <v>0</v>
      </c>
      <c r="AU188" s="226"/>
      <c r="AV188" s="226">
        <v>33</v>
      </c>
      <c r="AW188" s="208">
        <f t="shared" si="6082"/>
        <v>0</v>
      </c>
      <c r="AX188" s="207">
        <v>16800</v>
      </c>
      <c r="AY188" s="226"/>
      <c r="AZ188" s="226">
        <v>33</v>
      </c>
      <c r="BA188" s="208">
        <f t="shared" si="6083"/>
        <v>0</v>
      </c>
      <c r="BB188" s="207">
        <v>90703</v>
      </c>
      <c r="BC188" s="226"/>
      <c r="BD188" s="226">
        <v>33</v>
      </c>
      <c r="BE188" s="208">
        <f t="shared" si="6084"/>
        <v>0</v>
      </c>
      <c r="BF188" s="207">
        <v>0</v>
      </c>
      <c r="BG188" s="226"/>
      <c r="BH188" s="226">
        <v>33</v>
      </c>
      <c r="BI188" s="208">
        <f t="shared" si="6085"/>
        <v>0</v>
      </c>
      <c r="BJ188" s="207">
        <v>0</v>
      </c>
      <c r="BK188" s="226"/>
      <c r="BL188" s="226">
        <v>33</v>
      </c>
      <c r="BM188" s="208">
        <f t="shared" si="6086"/>
        <v>0</v>
      </c>
      <c r="BN188" s="207">
        <v>0</v>
      </c>
      <c r="BO188" s="226"/>
      <c r="BP188" s="226">
        <v>33</v>
      </c>
      <c r="BQ188" s="208">
        <f t="shared" si="6087"/>
        <v>0</v>
      </c>
      <c r="BR188" s="207">
        <v>18000</v>
      </c>
      <c r="BS188" s="226"/>
      <c r="BT188" s="226">
        <v>33</v>
      </c>
      <c r="BU188" s="208">
        <f t="shared" si="6088"/>
        <v>0</v>
      </c>
      <c r="BV188" s="207">
        <v>2960.9459999999999</v>
      </c>
      <c r="BW188" s="226"/>
      <c r="BX188" s="226">
        <v>33</v>
      </c>
      <c r="BY188" s="208">
        <f t="shared" si="6089"/>
        <v>0</v>
      </c>
      <c r="BZ188" s="207">
        <v>11960.946</v>
      </c>
      <c r="CA188" s="226"/>
      <c r="CB188" s="226">
        <v>33</v>
      </c>
      <c r="CC188" s="208">
        <f t="shared" si="6090"/>
        <v>0</v>
      </c>
      <c r="CD188" s="226">
        <v>0</v>
      </c>
      <c r="CE188" s="226">
        <v>33</v>
      </c>
      <c r="CF188" s="208">
        <f t="shared" si="6091"/>
        <v>0</v>
      </c>
      <c r="CG188" s="226">
        <v>0</v>
      </c>
      <c r="CH188" s="226">
        <v>33</v>
      </c>
      <c r="CI188" s="226">
        <f t="shared" ref="CI188:CI195" si="6246">CG188*CH188</f>
        <v>0</v>
      </c>
      <c r="CJ188" s="226">
        <v>0</v>
      </c>
      <c r="CK188" s="226">
        <v>33</v>
      </c>
      <c r="CL188" s="226">
        <v>0</v>
      </c>
      <c r="CM188" s="266">
        <v>0</v>
      </c>
      <c r="CN188" s="266">
        <v>0</v>
      </c>
      <c r="CO188" s="266">
        <v>80316</v>
      </c>
      <c r="CP188" s="266">
        <v>2920436.64</v>
      </c>
      <c r="CQ188" s="266">
        <v>43036</v>
      </c>
      <c r="CR188" s="266">
        <v>1672720</v>
      </c>
      <c r="CS188" s="266">
        <v>0</v>
      </c>
      <c r="CT188" s="266">
        <v>0</v>
      </c>
      <c r="CU188" s="266">
        <v>0</v>
      </c>
      <c r="CV188" s="266">
        <v>0</v>
      </c>
      <c r="CW188" s="266">
        <v>720</v>
      </c>
      <c r="CX188" s="266">
        <v>25920</v>
      </c>
      <c r="CY188" s="266">
        <v>0</v>
      </c>
      <c r="CZ188" s="266">
        <v>0</v>
      </c>
      <c r="DA188" s="266">
        <v>816</v>
      </c>
      <c r="DB188" s="266">
        <v>32544</v>
      </c>
      <c r="DC188" s="266">
        <v>20076</v>
      </c>
      <c r="DD188" s="266">
        <v>682584</v>
      </c>
      <c r="DE188" s="266">
        <v>18000</v>
      </c>
      <c r="DF188" s="266">
        <v>594000</v>
      </c>
      <c r="DG188" s="266">
        <v>125964</v>
      </c>
      <c r="DH188" s="266">
        <v>4328010</v>
      </c>
      <c r="DI188" s="266"/>
      <c r="DJ188" s="266"/>
      <c r="DK188" s="266"/>
      <c r="DL188" s="266">
        <v>0</v>
      </c>
      <c r="DM188" s="266"/>
      <c r="DN188" s="266">
        <v>0</v>
      </c>
      <c r="DO188" s="266">
        <v>338127</v>
      </c>
      <c r="DP188" s="266">
        <v>11701423</v>
      </c>
      <c r="DQ188" s="266">
        <v>55320</v>
      </c>
      <c r="DR188" s="266">
        <v>1945860</v>
      </c>
      <c r="DS188" s="266">
        <v>0</v>
      </c>
      <c r="DT188" s="266">
        <v>0</v>
      </c>
      <c r="DU188" s="266">
        <v>0</v>
      </c>
      <c r="DV188" s="253">
        <v>0</v>
      </c>
      <c r="DW188" s="266">
        <v>0</v>
      </c>
      <c r="DX188" s="266">
        <v>500</v>
      </c>
      <c r="DY188" s="266">
        <v>19500</v>
      </c>
      <c r="DZ188" s="266">
        <v>19500</v>
      </c>
      <c r="EA188" s="125">
        <v>0</v>
      </c>
      <c r="EB188" s="125">
        <v>0</v>
      </c>
      <c r="EC188" s="125">
        <v>0</v>
      </c>
      <c r="ED188" s="125">
        <v>0</v>
      </c>
      <c r="EE188" s="125">
        <v>0</v>
      </c>
      <c r="EF188" s="125">
        <v>0</v>
      </c>
      <c r="EG188" s="228">
        <v>148536</v>
      </c>
      <c r="EH188" s="226">
        <v>261000</v>
      </c>
      <c r="EI188" s="226">
        <v>32.5</v>
      </c>
      <c r="EJ188" s="226">
        <f t="shared" ref="EJ188:EJ195" si="6247">EH188*EI188</f>
        <v>8482500</v>
      </c>
      <c r="EK188" s="228">
        <v>262920.96000000002</v>
      </c>
      <c r="EL188" s="226">
        <v>260000</v>
      </c>
      <c r="EM188" s="226">
        <v>32.5</v>
      </c>
      <c r="EN188" s="226">
        <f t="shared" ref="EN188:EN195" si="6248">EL188*EM188</f>
        <v>8450000</v>
      </c>
      <c r="EO188" s="228">
        <v>262920.96000000002</v>
      </c>
      <c r="EP188" s="226">
        <v>260000</v>
      </c>
      <c r="EQ188" s="226">
        <v>32.5</v>
      </c>
      <c r="ER188" s="226">
        <f t="shared" ref="ER188:ER195" si="6249">EP188*EQ188</f>
        <v>8450000</v>
      </c>
      <c r="ES188" s="228"/>
      <c r="ET188" s="226">
        <v>250000</v>
      </c>
      <c r="EU188" s="226">
        <v>32.5</v>
      </c>
      <c r="EV188" s="226">
        <f t="shared" ref="EV188:EV195" si="6250">ET188*EU188</f>
        <v>8125000</v>
      </c>
      <c r="EW188" s="228">
        <v>139000.32000000001</v>
      </c>
      <c r="EX188" s="226">
        <v>60000</v>
      </c>
      <c r="EY188" s="226">
        <v>32.700000000000003</v>
      </c>
      <c r="EZ188" s="226">
        <f t="shared" ref="EZ188:EZ195" si="6251">EX188*EY188</f>
        <v>1962000.0000000002</v>
      </c>
      <c r="FA188" s="228">
        <v>54000</v>
      </c>
      <c r="FB188" s="226">
        <v>170000</v>
      </c>
      <c r="FC188" s="226">
        <v>32.700000000000003</v>
      </c>
      <c r="FD188" s="226">
        <f t="shared" ref="FD188:FD195" si="6252">FB188*FC188</f>
        <v>5559000.0000000009</v>
      </c>
      <c r="FE188" s="228">
        <v>70480</v>
      </c>
      <c r="FF188" s="226">
        <v>140000</v>
      </c>
      <c r="FG188" s="226">
        <v>32.700000000000003</v>
      </c>
      <c r="FH188" s="226">
        <f t="shared" ref="FH188:FH195" si="6253">FF188*FG188</f>
        <v>4578000</v>
      </c>
      <c r="FI188" s="228">
        <v>339360</v>
      </c>
      <c r="FJ188" s="226">
        <v>200000</v>
      </c>
      <c r="FK188" s="226">
        <v>32.700000000000003</v>
      </c>
      <c r="FL188" s="226">
        <f t="shared" ref="FL188:FL195" si="6254">FJ188*FK188</f>
        <v>6540000.0000000009</v>
      </c>
      <c r="FM188" s="228">
        <v>198480</v>
      </c>
      <c r="FN188" s="226">
        <v>130000</v>
      </c>
      <c r="FO188" s="226">
        <v>32.700000000000003</v>
      </c>
      <c r="FP188" s="226">
        <f t="shared" ref="FP188:FP195" si="6255">FN188*FO188</f>
        <v>4251000</v>
      </c>
      <c r="FQ188" s="228">
        <v>87598.296000000002</v>
      </c>
      <c r="FR188" s="226">
        <v>160000</v>
      </c>
      <c r="FS188" s="226">
        <v>32.700000000000003</v>
      </c>
      <c r="FT188" s="226">
        <f t="shared" ref="FT188:FT195" si="6256">FR188*FS188</f>
        <v>5232000</v>
      </c>
      <c r="FU188" s="228">
        <v>158802.48000000001</v>
      </c>
      <c r="FV188" s="226">
        <v>150000</v>
      </c>
      <c r="FW188" s="226">
        <v>32.700000000000003</v>
      </c>
      <c r="FX188" s="226">
        <f t="shared" ref="FX188:FX195" si="6257">FV188*FW188</f>
        <v>4905000</v>
      </c>
      <c r="FY188" s="228">
        <v>181621.6</v>
      </c>
      <c r="FZ188" s="226">
        <v>160000</v>
      </c>
      <c r="GA188" s="226">
        <v>32.700000000000003</v>
      </c>
      <c r="GB188" s="226">
        <f t="shared" ref="GB188:GB195" si="6258">FZ188*GA188</f>
        <v>5232000</v>
      </c>
      <c r="GC188" s="228">
        <v>194206.78399999999</v>
      </c>
      <c r="GD188" s="226">
        <v>200000</v>
      </c>
      <c r="GE188" s="226">
        <v>32.700000000000003</v>
      </c>
      <c r="GF188" s="226">
        <f t="shared" ref="GF188:GF195" si="6259">GD188*GE188</f>
        <v>6540000.0000000009</v>
      </c>
      <c r="GG188" s="228">
        <v>87024</v>
      </c>
      <c r="GH188" s="226">
        <v>190000</v>
      </c>
      <c r="GI188" s="226">
        <v>32.700000000000003</v>
      </c>
      <c r="GJ188" s="226">
        <f t="shared" ref="GJ188:GJ195" si="6260">GH188*GI188</f>
        <v>6213000.0000000009</v>
      </c>
      <c r="GK188" s="228">
        <v>53200</v>
      </c>
      <c r="GL188" s="226">
        <v>160000</v>
      </c>
      <c r="GM188" s="226">
        <v>32.700000000000003</v>
      </c>
      <c r="GN188" s="226">
        <f t="shared" si="6092"/>
        <v>5232000</v>
      </c>
      <c r="GO188" s="228">
        <v>160210.33600000001</v>
      </c>
      <c r="GP188" s="226">
        <v>100000</v>
      </c>
      <c r="GQ188" s="226">
        <v>32.700000000000003</v>
      </c>
      <c r="GR188" s="226">
        <f t="shared" ref="GR188:GR195" si="6261">GP188*GQ188</f>
        <v>3270000.0000000005</v>
      </c>
      <c r="GS188" s="228">
        <v>78458.14</v>
      </c>
      <c r="GT188" s="226">
        <v>180000</v>
      </c>
      <c r="GU188" s="226">
        <v>32.700000000000003</v>
      </c>
      <c r="GV188" s="226">
        <f t="shared" ref="GV188:GV189" si="6262">GT188*GU188</f>
        <v>5886000.0000000009</v>
      </c>
      <c r="GW188" s="228">
        <v>101092</v>
      </c>
      <c r="GX188" s="226">
        <v>180000</v>
      </c>
      <c r="GY188" s="226">
        <v>32.700000000000003</v>
      </c>
      <c r="GZ188" s="226">
        <f t="shared" ref="GZ188:GZ189" si="6263">GX188*GY188</f>
        <v>5886000.0000000009</v>
      </c>
      <c r="HA188" s="228">
        <v>21094.560000000001</v>
      </c>
      <c r="HB188" s="226">
        <v>180000</v>
      </c>
      <c r="HC188" s="226">
        <v>32.700000000000003</v>
      </c>
      <c r="HD188" s="226">
        <f t="shared" ref="HD188:HD189" si="6264">HB188*HC188</f>
        <v>5886000.0000000009</v>
      </c>
      <c r="HE188" s="226">
        <v>180000</v>
      </c>
      <c r="HF188" s="226">
        <v>32.700000000000003</v>
      </c>
      <c r="HG188" s="226">
        <f t="shared" ref="HG188:HG195" si="6265">HE188*HF188</f>
        <v>5886000.0000000009</v>
      </c>
      <c r="HH188" s="226">
        <v>120000</v>
      </c>
      <c r="HI188" s="226">
        <v>32.5</v>
      </c>
      <c r="HJ188" s="226">
        <f t="shared" ref="HJ188:HJ195" si="6266">HH188*HI188</f>
        <v>3900000</v>
      </c>
      <c r="HK188" s="226">
        <v>180000</v>
      </c>
      <c r="HL188" s="226">
        <v>32.637892995035855</v>
      </c>
      <c r="HM188" s="226">
        <v>5874820.739106454</v>
      </c>
      <c r="HN188" s="266">
        <v>244800</v>
      </c>
      <c r="HO188" s="266">
        <v>7956000</v>
      </c>
      <c r="HP188" s="266">
        <v>270504</v>
      </c>
      <c r="HQ188" s="266">
        <v>8809812</v>
      </c>
      <c r="HR188" s="266">
        <v>70560</v>
      </c>
      <c r="HS188" s="266">
        <v>2307312</v>
      </c>
      <c r="HT188" s="266">
        <v>3480</v>
      </c>
      <c r="HU188" s="266">
        <v>113796</v>
      </c>
      <c r="HV188" s="266">
        <v>174960</v>
      </c>
      <c r="HW188" s="266">
        <v>5721192</v>
      </c>
      <c r="HX188" s="266">
        <v>223200</v>
      </c>
      <c r="HY188" s="266">
        <v>7298640</v>
      </c>
      <c r="HZ188" s="266">
        <v>236820</v>
      </c>
      <c r="IA188" s="266">
        <v>7731636</v>
      </c>
      <c r="IB188" s="266">
        <v>112080</v>
      </c>
      <c r="IC188" s="266">
        <v>3665016</v>
      </c>
      <c r="ID188" s="266">
        <v>88138</v>
      </c>
      <c r="IE188" s="266">
        <v>2882112.6</v>
      </c>
      <c r="IF188" s="266">
        <v>168480</v>
      </c>
      <c r="IG188" s="266">
        <v>5509296</v>
      </c>
      <c r="IH188" s="266">
        <v>148536</v>
      </c>
      <c r="II188" s="266">
        <v>4849700.4000000004</v>
      </c>
      <c r="IJ188" s="266">
        <v>157243.20000000001</v>
      </c>
      <c r="IK188" s="266">
        <v>5106204</v>
      </c>
      <c r="IL188" s="266">
        <v>262920.96000000002</v>
      </c>
      <c r="IM188" s="266">
        <v>8586820.8000000007</v>
      </c>
      <c r="IN188" s="266"/>
      <c r="IO188" s="266"/>
      <c r="IP188" s="266">
        <v>139000.32000000001</v>
      </c>
      <c r="IQ188" s="266">
        <v>4541745.5999999996</v>
      </c>
      <c r="IR188" s="267">
        <v>54000</v>
      </c>
      <c r="IS188" s="267">
        <v>1765800</v>
      </c>
      <c r="IT188" s="267">
        <v>70480</v>
      </c>
      <c r="IU188" s="267">
        <v>2304696</v>
      </c>
      <c r="IV188" s="267">
        <v>339360</v>
      </c>
      <c r="IW188" s="267">
        <v>11097072</v>
      </c>
      <c r="IX188" s="267">
        <v>198480</v>
      </c>
      <c r="IY188" s="267">
        <v>5862456</v>
      </c>
      <c r="IZ188" s="128">
        <v>87598.296000000002</v>
      </c>
      <c r="JA188" s="128">
        <v>2863273.74</v>
      </c>
      <c r="JB188" s="128">
        <v>158802.48000000001</v>
      </c>
      <c r="JC188" s="128">
        <v>5185354.2</v>
      </c>
      <c r="JD188" s="227">
        <v>128160</v>
      </c>
      <c r="JE188" s="226">
        <v>180000</v>
      </c>
      <c r="JF188" s="227">
        <v>32.700000000000003</v>
      </c>
      <c r="JG188" s="228">
        <f t="shared" si="6093"/>
        <v>5886000.0000000009</v>
      </c>
      <c r="JH188" s="227">
        <v>207360</v>
      </c>
      <c r="JI188" s="226">
        <v>160000</v>
      </c>
      <c r="JJ188" s="227">
        <v>32.700000000000003</v>
      </c>
      <c r="JK188" s="228">
        <f t="shared" si="6094"/>
        <v>5232000</v>
      </c>
      <c r="JL188" s="227">
        <v>207360</v>
      </c>
      <c r="JM188" s="226">
        <v>150000</v>
      </c>
      <c r="JN188" s="227">
        <v>32.700000000000003</v>
      </c>
      <c r="JO188" s="228">
        <f t="shared" si="6095"/>
        <v>4905000</v>
      </c>
      <c r="JP188" s="227"/>
      <c r="JQ188" s="226">
        <v>150000</v>
      </c>
      <c r="JR188" s="227">
        <v>32.700000000000003</v>
      </c>
      <c r="JS188" s="228">
        <f t="shared" si="6096"/>
        <v>4905000</v>
      </c>
      <c r="JT188" s="227">
        <v>170640</v>
      </c>
      <c r="JU188" s="226">
        <v>100000</v>
      </c>
      <c r="JV188" s="227">
        <v>31.69</v>
      </c>
      <c r="JW188" s="228">
        <f t="shared" si="6097"/>
        <v>3169000</v>
      </c>
      <c r="JX188" s="227">
        <v>155480</v>
      </c>
      <c r="JY188" s="226">
        <v>150000</v>
      </c>
      <c r="JZ188" s="227">
        <v>31.69</v>
      </c>
      <c r="KA188" s="228">
        <f t="shared" si="6098"/>
        <v>4753500</v>
      </c>
      <c r="KB188" s="227">
        <v>180720</v>
      </c>
      <c r="KC188" s="227">
        <v>140000</v>
      </c>
      <c r="KD188" s="227">
        <v>31.56</v>
      </c>
      <c r="KE188" s="228">
        <f t="shared" si="6099"/>
        <v>4418400</v>
      </c>
      <c r="KF188" s="227">
        <v>177820</v>
      </c>
      <c r="KG188" s="227">
        <v>190000</v>
      </c>
      <c r="KH188" s="227">
        <v>31.66</v>
      </c>
      <c r="KI188" s="228">
        <f t="shared" si="6100"/>
        <v>6015400</v>
      </c>
      <c r="KJ188" s="227">
        <v>123750</v>
      </c>
      <c r="KK188" s="227">
        <v>130000</v>
      </c>
      <c r="KL188" s="227">
        <v>31.5</v>
      </c>
      <c r="KM188" s="228">
        <f t="shared" si="6101"/>
        <v>4095000</v>
      </c>
      <c r="KN188" s="227">
        <v>67680</v>
      </c>
      <c r="KO188" s="227">
        <v>100000</v>
      </c>
      <c r="KP188" s="227">
        <v>31.5</v>
      </c>
      <c r="KQ188" s="228">
        <f t="shared" si="6102"/>
        <v>3150000</v>
      </c>
      <c r="KR188" s="227">
        <v>75045</v>
      </c>
      <c r="KS188" s="227">
        <v>110000</v>
      </c>
      <c r="KT188" s="227">
        <v>31.5</v>
      </c>
      <c r="KU188" s="228">
        <f t="shared" si="6103"/>
        <v>3465000</v>
      </c>
      <c r="KV188" s="227">
        <v>88750</v>
      </c>
      <c r="KW188" s="227">
        <v>150000</v>
      </c>
      <c r="KX188" s="227">
        <v>31.5</v>
      </c>
      <c r="KY188" s="228">
        <f t="shared" si="6104"/>
        <v>4725000</v>
      </c>
      <c r="KZ188" s="227">
        <v>99000</v>
      </c>
      <c r="LA188" s="227">
        <v>165000</v>
      </c>
      <c r="LB188" s="227">
        <v>31.5</v>
      </c>
      <c r="LC188" s="228">
        <f t="shared" si="6105"/>
        <v>5197500</v>
      </c>
      <c r="LD188" s="227">
        <v>20000</v>
      </c>
      <c r="LE188" s="227">
        <v>200000</v>
      </c>
      <c r="LF188" s="227">
        <v>31.5</v>
      </c>
      <c r="LG188" s="228">
        <f t="shared" si="6106"/>
        <v>6300000</v>
      </c>
      <c r="LH188" s="227">
        <v>740</v>
      </c>
      <c r="LI188" s="227">
        <v>220000</v>
      </c>
      <c r="LJ188" s="227">
        <v>31.5</v>
      </c>
      <c r="LK188" s="228">
        <f t="shared" si="6107"/>
        <v>6930000</v>
      </c>
      <c r="LL188" s="227"/>
      <c r="LM188" s="227">
        <v>160000</v>
      </c>
      <c r="LN188" s="227">
        <v>31.5</v>
      </c>
      <c r="LO188" s="228">
        <f t="shared" si="6108"/>
        <v>5040000</v>
      </c>
      <c r="LP188" s="227"/>
      <c r="LQ188" s="227">
        <v>150000</v>
      </c>
      <c r="LR188" s="227">
        <v>31.5</v>
      </c>
      <c r="LS188" s="228">
        <f t="shared" si="6109"/>
        <v>4725000</v>
      </c>
      <c r="LT188" s="227"/>
      <c r="LU188" s="227">
        <v>140000</v>
      </c>
      <c r="LV188" s="227">
        <v>31.5</v>
      </c>
      <c r="LW188" s="228">
        <f t="shared" si="6110"/>
        <v>4410000</v>
      </c>
      <c r="LX188" s="227"/>
      <c r="LY188" s="227">
        <v>140000</v>
      </c>
      <c r="LZ188" s="227">
        <v>31.5</v>
      </c>
      <c r="MA188" s="228">
        <f t="shared" si="6111"/>
        <v>4410000</v>
      </c>
      <c r="MB188" s="227">
        <v>140000</v>
      </c>
      <c r="MC188" s="227">
        <v>33.1</v>
      </c>
      <c r="MD188" s="228">
        <f t="shared" si="6112"/>
        <v>4634000</v>
      </c>
      <c r="ME188" s="227">
        <v>90000</v>
      </c>
      <c r="MF188" s="227">
        <v>33.1</v>
      </c>
      <c r="MG188" s="228">
        <f t="shared" ref="MG188:MG195" si="6267">ME188*MF188</f>
        <v>2979000</v>
      </c>
      <c r="MH188" s="228">
        <v>89000</v>
      </c>
      <c r="MI188" s="228">
        <v>32</v>
      </c>
      <c r="MJ188" s="228">
        <v>2848000</v>
      </c>
      <c r="MK188" s="266">
        <v>196560</v>
      </c>
      <c r="ML188" s="266">
        <v>6427512</v>
      </c>
      <c r="MM188" s="266">
        <v>130320</v>
      </c>
      <c r="MN188" s="266">
        <v>4231728</v>
      </c>
      <c r="MO188" s="266">
        <v>27360</v>
      </c>
      <c r="MP188" s="266">
        <v>865800</v>
      </c>
      <c r="MQ188" s="266">
        <v>33120</v>
      </c>
      <c r="MR188" s="266">
        <v>1052640</v>
      </c>
      <c r="MS188" s="266">
        <v>144720</v>
      </c>
      <c r="MT188" s="266">
        <v>4591080</v>
      </c>
      <c r="MU188" s="266">
        <v>199080</v>
      </c>
      <c r="MV188" s="266">
        <v>6297480</v>
      </c>
      <c r="MW188" s="266">
        <v>131240</v>
      </c>
      <c r="MX188" s="266">
        <v>4152140</v>
      </c>
      <c r="MY188" s="266">
        <v>114480</v>
      </c>
      <c r="MZ188" s="266">
        <v>3606120</v>
      </c>
      <c r="NA188" s="266">
        <v>15000</v>
      </c>
      <c r="NB188" s="266">
        <v>458550</v>
      </c>
      <c r="NC188" s="266">
        <v>176400</v>
      </c>
      <c r="ND188" s="266">
        <v>5492858.4000000004</v>
      </c>
      <c r="NE188" s="266">
        <v>128160</v>
      </c>
      <c r="NF188" s="266">
        <v>4037040</v>
      </c>
      <c r="NG188" s="266">
        <v>78480</v>
      </c>
      <c r="NH188" s="266">
        <v>2472120</v>
      </c>
      <c r="NI188" s="266">
        <v>207360</v>
      </c>
      <c r="NJ188" s="266">
        <v>6531840</v>
      </c>
      <c r="NK188" s="266"/>
      <c r="NL188" s="266"/>
      <c r="NM188" s="266">
        <v>170640</v>
      </c>
      <c r="NN188" s="266">
        <v>5375160</v>
      </c>
      <c r="NO188" s="125">
        <v>155480</v>
      </c>
      <c r="NP188" s="125">
        <v>4897620</v>
      </c>
      <c r="NQ188" s="125">
        <v>180720</v>
      </c>
      <c r="NR188" s="125">
        <v>5817096</v>
      </c>
      <c r="NS188" s="125">
        <v>177820</v>
      </c>
      <c r="NT188" s="125">
        <v>5885842</v>
      </c>
      <c r="NU188" s="125">
        <v>123750</v>
      </c>
      <c r="NV188" s="125">
        <v>4096125</v>
      </c>
      <c r="NW188" s="125">
        <v>67680</v>
      </c>
      <c r="NX188" s="125">
        <v>2240208</v>
      </c>
      <c r="NY188" s="125">
        <v>75045</v>
      </c>
      <c r="NZ188" s="125">
        <v>2483989.5</v>
      </c>
      <c r="OA188" s="228"/>
      <c r="OB188" s="226"/>
      <c r="OC188" s="226">
        <v>0</v>
      </c>
      <c r="OD188" s="226">
        <f t="shared" si="6113"/>
        <v>0</v>
      </c>
      <c r="OE188" s="228"/>
      <c r="OF188" s="226"/>
      <c r="OG188" s="226">
        <v>0</v>
      </c>
      <c r="OH188" s="226">
        <f t="shared" si="6114"/>
        <v>0</v>
      </c>
      <c r="OI188" s="228"/>
      <c r="OJ188" s="226"/>
      <c r="OK188" s="226">
        <v>0</v>
      </c>
      <c r="OL188" s="226">
        <f t="shared" si="6115"/>
        <v>0</v>
      </c>
      <c r="OM188" s="228"/>
      <c r="ON188" s="226"/>
      <c r="OO188" s="226">
        <v>0</v>
      </c>
      <c r="OP188" s="226">
        <f t="shared" si="6116"/>
        <v>0</v>
      </c>
      <c r="OQ188" s="228"/>
      <c r="OR188" s="226"/>
      <c r="OS188" s="226">
        <v>0</v>
      </c>
      <c r="OT188" s="226">
        <f t="shared" si="6117"/>
        <v>0</v>
      </c>
      <c r="OU188" s="228"/>
      <c r="OV188" s="226"/>
      <c r="OW188" s="226">
        <v>0</v>
      </c>
      <c r="OX188" s="226">
        <f t="shared" si="6118"/>
        <v>0</v>
      </c>
      <c r="OY188" s="228"/>
      <c r="OZ188" s="226"/>
      <c r="PA188" s="226">
        <v>0</v>
      </c>
      <c r="PB188" s="226">
        <f t="shared" si="6119"/>
        <v>0</v>
      </c>
      <c r="PC188" s="228"/>
      <c r="PD188" s="226"/>
      <c r="PE188" s="226">
        <v>0</v>
      </c>
      <c r="PF188" s="226">
        <f t="shared" si="6120"/>
        <v>0</v>
      </c>
      <c r="PG188" s="228"/>
      <c r="PH188" s="226"/>
      <c r="PI188" s="226">
        <v>0</v>
      </c>
      <c r="PJ188" s="226">
        <f t="shared" si="6121"/>
        <v>0</v>
      </c>
      <c r="PK188" s="228"/>
      <c r="PL188" s="226"/>
      <c r="PM188" s="226">
        <v>0</v>
      </c>
      <c r="PN188" s="226">
        <f t="shared" si="6122"/>
        <v>0</v>
      </c>
      <c r="PO188" s="228"/>
      <c r="PP188" s="226"/>
      <c r="PQ188" s="226">
        <v>0</v>
      </c>
      <c r="PR188" s="226">
        <f t="shared" si="6123"/>
        <v>0</v>
      </c>
      <c r="PS188" s="228"/>
      <c r="PT188" s="226"/>
      <c r="PU188" s="226">
        <v>0</v>
      </c>
      <c r="PV188" s="226">
        <f t="shared" si="6124"/>
        <v>0</v>
      </c>
      <c r="PW188" s="228"/>
      <c r="PX188" s="226"/>
      <c r="PY188" s="226">
        <v>0</v>
      </c>
      <c r="PZ188" s="226">
        <f t="shared" si="6125"/>
        <v>0</v>
      </c>
      <c r="QA188" s="228"/>
      <c r="QB188" s="226"/>
      <c r="QC188" s="226">
        <v>0</v>
      </c>
      <c r="QD188" s="226">
        <f t="shared" si="6126"/>
        <v>0</v>
      </c>
      <c r="QE188" s="228"/>
      <c r="QF188" s="226"/>
      <c r="QG188" s="226">
        <v>0</v>
      </c>
      <c r="QH188" s="226">
        <f t="shared" si="6127"/>
        <v>0</v>
      </c>
      <c r="QI188" s="228"/>
      <c r="QJ188" s="226"/>
      <c r="QK188" s="226">
        <v>0</v>
      </c>
      <c r="QL188" s="226">
        <f t="shared" si="6128"/>
        <v>0</v>
      </c>
      <c r="QM188" s="228">
        <v>4992</v>
      </c>
      <c r="QN188" s="226"/>
      <c r="QO188" s="226">
        <v>0</v>
      </c>
      <c r="QP188" s="226">
        <f t="shared" si="6129"/>
        <v>0</v>
      </c>
      <c r="QQ188" s="228"/>
      <c r="QR188" s="226"/>
      <c r="QS188" s="226">
        <v>0</v>
      </c>
      <c r="QT188" s="226">
        <f t="shared" si="6130"/>
        <v>0</v>
      </c>
      <c r="QU188" s="228"/>
      <c r="QV188" s="226"/>
      <c r="QW188" s="226">
        <v>0</v>
      </c>
      <c r="QX188" s="226">
        <f t="shared" si="6131"/>
        <v>0</v>
      </c>
      <c r="QY188" s="226"/>
      <c r="QZ188" s="226">
        <v>0</v>
      </c>
      <c r="RA188" s="226">
        <f t="shared" si="6132"/>
        <v>0</v>
      </c>
      <c r="RB188" s="226"/>
      <c r="RC188" s="226">
        <v>0</v>
      </c>
      <c r="RD188" s="226">
        <f t="shared" si="6133"/>
        <v>0</v>
      </c>
      <c r="RE188" s="226"/>
      <c r="RF188" s="226">
        <v>0</v>
      </c>
      <c r="RG188" s="226">
        <v>0</v>
      </c>
      <c r="RH188" s="266"/>
      <c r="RI188" s="266"/>
      <c r="RJ188" s="266"/>
      <c r="RK188" s="266"/>
      <c r="RL188" s="266"/>
      <c r="RM188" s="266"/>
      <c r="RN188" s="266"/>
      <c r="RO188" s="266"/>
      <c r="RP188" s="266"/>
      <c r="RQ188" s="266"/>
      <c r="RR188" s="266"/>
      <c r="RS188" s="266"/>
      <c r="RT188" s="266"/>
      <c r="RU188" s="266"/>
      <c r="RV188" s="266"/>
      <c r="RW188" s="266"/>
      <c r="RX188" s="266"/>
      <c r="RY188" s="266"/>
      <c r="RZ188" s="266"/>
      <c r="SA188" s="266"/>
      <c r="SB188" s="266"/>
      <c r="SC188" s="266"/>
      <c r="SD188" s="266"/>
      <c r="SE188" s="266"/>
      <c r="SF188" s="266"/>
      <c r="SG188" s="266"/>
      <c r="SH188" s="266"/>
      <c r="SI188" s="266"/>
      <c r="SJ188" s="266"/>
      <c r="SK188" s="266"/>
      <c r="SL188" s="125"/>
      <c r="SM188" s="125"/>
      <c r="SN188" s="125"/>
      <c r="SO188" s="125"/>
      <c r="SP188" s="125"/>
      <c r="SQ188" s="125"/>
      <c r="SR188" s="125"/>
      <c r="SS188" s="125"/>
      <c r="ST188" s="125"/>
      <c r="SU188" s="125"/>
      <c r="SV188" s="125"/>
      <c r="SW188" s="125"/>
      <c r="SX188" s="228">
        <v>1282</v>
      </c>
      <c r="SY188" s="240">
        <v>3500</v>
      </c>
      <c r="SZ188" s="124">
        <v>31</v>
      </c>
      <c r="TA188" s="226">
        <f t="shared" si="6066"/>
        <v>108500</v>
      </c>
      <c r="TB188" s="228">
        <v>579</v>
      </c>
      <c r="TC188" s="240">
        <v>3600</v>
      </c>
      <c r="TD188" s="124">
        <v>30</v>
      </c>
      <c r="TE188" s="226">
        <f t="shared" si="6067"/>
        <v>108000</v>
      </c>
      <c r="TF188" s="228">
        <v>579</v>
      </c>
      <c r="TG188" s="240">
        <v>3600</v>
      </c>
      <c r="TH188" s="124">
        <v>30</v>
      </c>
      <c r="TI188" s="226">
        <f t="shared" si="6068"/>
        <v>108000</v>
      </c>
      <c r="TJ188" s="228"/>
      <c r="TK188" s="240">
        <v>3600</v>
      </c>
      <c r="TL188" s="124">
        <v>30</v>
      </c>
      <c r="TM188" s="226">
        <f t="shared" si="6134"/>
        <v>108000</v>
      </c>
      <c r="TN188" s="228">
        <v>486</v>
      </c>
      <c r="TO188" s="240">
        <v>3400</v>
      </c>
      <c r="TP188" s="124">
        <v>30</v>
      </c>
      <c r="TQ188" s="226">
        <f t="shared" si="6135"/>
        <v>102000</v>
      </c>
      <c r="TR188" s="228">
        <v>374</v>
      </c>
      <c r="TS188" s="240">
        <v>3300</v>
      </c>
      <c r="TT188" s="124">
        <v>30</v>
      </c>
      <c r="TU188" s="226">
        <f t="shared" si="6136"/>
        <v>99000</v>
      </c>
      <c r="TV188" s="228">
        <v>293</v>
      </c>
      <c r="TW188" s="240">
        <v>2800</v>
      </c>
      <c r="TX188" s="124">
        <v>30</v>
      </c>
      <c r="TY188" s="226">
        <f t="shared" si="6137"/>
        <v>84000</v>
      </c>
      <c r="TZ188" s="228">
        <v>295</v>
      </c>
      <c r="UA188" s="219">
        <v>2000</v>
      </c>
      <c r="UB188" s="124">
        <v>32.020000000000003</v>
      </c>
      <c r="UC188" s="226">
        <f t="shared" si="6138"/>
        <v>64040.000000000007</v>
      </c>
      <c r="UD188" s="228">
        <v>191</v>
      </c>
      <c r="UE188" s="219">
        <v>1500</v>
      </c>
      <c r="UF188" s="124">
        <v>32.020000000000003</v>
      </c>
      <c r="UG188" s="226">
        <f t="shared" si="6139"/>
        <v>48030.000000000007</v>
      </c>
      <c r="UH188" s="228">
        <v>76</v>
      </c>
      <c r="UI188" s="219">
        <v>1700</v>
      </c>
      <c r="UJ188" s="124">
        <v>32.020000000000003</v>
      </c>
      <c r="UK188" s="226">
        <f t="shared" si="6140"/>
        <v>54434.000000000007</v>
      </c>
      <c r="UL188" s="228">
        <v>143</v>
      </c>
      <c r="UM188" s="219">
        <v>1200</v>
      </c>
      <c r="UN188" s="124">
        <v>32.020000000000003</v>
      </c>
      <c r="UO188" s="226">
        <f t="shared" si="6141"/>
        <v>38424.000000000007</v>
      </c>
      <c r="UP188" s="228">
        <v>151</v>
      </c>
      <c r="UQ188" s="207">
        <v>1150</v>
      </c>
      <c r="UR188" s="124">
        <v>32.020000000000003</v>
      </c>
      <c r="US188" s="226">
        <f t="shared" si="6142"/>
        <v>36823</v>
      </c>
      <c r="UT188" s="228">
        <v>160</v>
      </c>
      <c r="UU188" s="207">
        <v>1450</v>
      </c>
      <c r="UV188" s="124">
        <v>32.020000000000003</v>
      </c>
      <c r="UW188" s="226">
        <f t="shared" si="6143"/>
        <v>46429.000000000007</v>
      </c>
      <c r="UX188" s="228">
        <v>140</v>
      </c>
      <c r="UY188" s="207">
        <v>1400</v>
      </c>
      <c r="UZ188" s="124">
        <v>32.020000000000003</v>
      </c>
      <c r="VA188" s="226">
        <f t="shared" si="6144"/>
        <v>44828.000000000007</v>
      </c>
      <c r="VB188" s="228">
        <v>142</v>
      </c>
      <c r="VC188" s="207">
        <v>480</v>
      </c>
      <c r="VD188" s="124">
        <v>32.020000000000003</v>
      </c>
      <c r="VE188" s="226">
        <f t="shared" si="6145"/>
        <v>15369.600000000002</v>
      </c>
      <c r="VF188" s="228">
        <v>104</v>
      </c>
      <c r="VG188" s="207">
        <v>480</v>
      </c>
      <c r="VH188" s="124">
        <v>32.020000000000003</v>
      </c>
      <c r="VI188" s="226">
        <f t="shared" si="6146"/>
        <v>15369.600000000002</v>
      </c>
      <c r="VJ188" s="228">
        <v>145.976</v>
      </c>
      <c r="VK188" s="206">
        <v>400</v>
      </c>
      <c r="VL188" s="124">
        <v>32.020000000000003</v>
      </c>
      <c r="VM188" s="226">
        <f t="shared" si="6147"/>
        <v>12808.000000000002</v>
      </c>
      <c r="VN188" s="228">
        <v>25.7</v>
      </c>
      <c r="VO188" s="206">
        <v>300</v>
      </c>
      <c r="VP188" s="124">
        <v>32.020000000000003</v>
      </c>
      <c r="VQ188" s="226">
        <f t="shared" si="6148"/>
        <v>9606.0000000000018</v>
      </c>
      <c r="VR188" s="228">
        <v>154.19999999999999</v>
      </c>
      <c r="VS188" s="206">
        <v>120</v>
      </c>
      <c r="VT188" s="124">
        <v>32</v>
      </c>
      <c r="VU188" s="226">
        <f t="shared" si="6149"/>
        <v>3840</v>
      </c>
      <c r="VV188" s="226">
        <v>200</v>
      </c>
      <c r="VW188" s="124">
        <v>45.5</v>
      </c>
      <c r="VX188" s="226">
        <f t="shared" si="6150"/>
        <v>9100</v>
      </c>
      <c r="VY188" s="226">
        <v>150</v>
      </c>
      <c r="VZ188" s="124">
        <v>32.020000000000003</v>
      </c>
      <c r="WA188" s="226">
        <f t="shared" si="6151"/>
        <v>4803.0000000000009</v>
      </c>
      <c r="WB188" s="226">
        <v>200</v>
      </c>
      <c r="WC188" s="226">
        <v>31.18</v>
      </c>
      <c r="WD188" s="226">
        <v>6236</v>
      </c>
      <c r="WE188" s="266">
        <v>3324</v>
      </c>
      <c r="WF188" s="266">
        <v>99720</v>
      </c>
      <c r="WG188" s="266">
        <v>3582</v>
      </c>
      <c r="WH188" s="266">
        <v>107460</v>
      </c>
      <c r="WI188" s="266">
        <v>3444</v>
      </c>
      <c r="WJ188" s="266">
        <v>103320</v>
      </c>
      <c r="WK188" s="266">
        <v>3745</v>
      </c>
      <c r="WL188" s="266">
        <v>112350</v>
      </c>
      <c r="WM188" s="266">
        <v>3048</v>
      </c>
      <c r="WN188" s="266">
        <v>91440</v>
      </c>
      <c r="WO188" s="266">
        <v>3588</v>
      </c>
      <c r="WP188" s="266">
        <v>107640</v>
      </c>
      <c r="WQ188" s="266">
        <v>2788</v>
      </c>
      <c r="WR188" s="266">
        <v>86090.26</v>
      </c>
      <c r="WS188" s="266">
        <v>2247</v>
      </c>
      <c r="WT188" s="266">
        <v>71948.94</v>
      </c>
      <c r="WU188" s="266">
        <v>1314</v>
      </c>
      <c r="WV188" s="266">
        <v>42074.28</v>
      </c>
      <c r="WW188" s="266">
        <v>1306</v>
      </c>
      <c r="WX188" s="266">
        <v>41818.120000000003</v>
      </c>
      <c r="WY188" s="266">
        <v>1282</v>
      </c>
      <c r="WZ188" s="266">
        <v>41049.64</v>
      </c>
      <c r="XA188" s="266">
        <v>698</v>
      </c>
      <c r="XB188" s="266">
        <v>22349.96</v>
      </c>
      <c r="XC188" s="266">
        <v>579</v>
      </c>
      <c r="XD188" s="266">
        <v>18539.580000000002</v>
      </c>
      <c r="XE188" s="266"/>
      <c r="XF188" s="266"/>
      <c r="XG188" s="266">
        <v>486</v>
      </c>
      <c r="XH188" s="266">
        <v>15561.72</v>
      </c>
      <c r="XI188" s="125">
        <v>374</v>
      </c>
      <c r="XJ188" s="125">
        <v>11975.48</v>
      </c>
      <c r="XK188" s="125">
        <v>293</v>
      </c>
      <c r="XL188" s="125">
        <v>9381.86</v>
      </c>
      <c r="XM188" s="125">
        <v>295</v>
      </c>
      <c r="XN188" s="125">
        <v>9438.66</v>
      </c>
      <c r="XO188" s="125">
        <v>191</v>
      </c>
      <c r="XP188" s="125">
        <v>6112.2</v>
      </c>
      <c r="XQ188" s="125">
        <v>76</v>
      </c>
      <c r="XR188" s="125">
        <v>2433.52</v>
      </c>
      <c r="XS188" s="125">
        <v>143</v>
      </c>
      <c r="XT188" s="125">
        <v>4882.0200000000004</v>
      </c>
      <c r="XU188" s="228">
        <v>119651</v>
      </c>
      <c r="XV188" s="226">
        <v>300000</v>
      </c>
      <c r="XW188" s="226">
        <v>31.75</v>
      </c>
      <c r="XX188" s="208">
        <f t="shared" si="6152"/>
        <v>9525000</v>
      </c>
      <c r="XY188" s="228">
        <v>105967</v>
      </c>
      <c r="XZ188" s="226">
        <v>220000</v>
      </c>
      <c r="YA188" s="226">
        <v>33.15</v>
      </c>
      <c r="YB188" s="208">
        <f t="shared" si="6153"/>
        <v>7293000</v>
      </c>
      <c r="YC188" s="228">
        <v>105967</v>
      </c>
      <c r="YD188" s="226">
        <v>240000</v>
      </c>
      <c r="YE188" s="226">
        <v>32.799999999999997</v>
      </c>
      <c r="YF188" s="208">
        <f t="shared" si="6154"/>
        <v>7871999.9999999991</v>
      </c>
      <c r="YG188" s="228"/>
      <c r="YH188" s="226">
        <v>150000</v>
      </c>
      <c r="YI188" s="226">
        <v>34</v>
      </c>
      <c r="YJ188" s="208">
        <f t="shared" si="6155"/>
        <v>5100000</v>
      </c>
      <c r="YK188" s="228">
        <v>159846</v>
      </c>
      <c r="YL188" s="226">
        <v>200000</v>
      </c>
      <c r="YM188" s="226">
        <v>35.6</v>
      </c>
      <c r="YN188" s="208">
        <f t="shared" si="6156"/>
        <v>7120000</v>
      </c>
      <c r="YO188" s="228">
        <v>115060</v>
      </c>
      <c r="YP188" s="226">
        <v>140000</v>
      </c>
      <c r="YQ188" s="226">
        <v>35.6</v>
      </c>
      <c r="YR188" s="208">
        <f t="shared" si="6157"/>
        <v>4984000</v>
      </c>
      <c r="YS188" s="228">
        <v>82250</v>
      </c>
      <c r="YT188" s="226">
        <v>100000</v>
      </c>
      <c r="YU188" s="226">
        <v>35.6</v>
      </c>
      <c r="YV188" s="208">
        <f t="shared" si="6158"/>
        <v>3560000</v>
      </c>
      <c r="YW188" s="228">
        <v>104019</v>
      </c>
      <c r="YX188" s="226">
        <v>160000</v>
      </c>
      <c r="YY188" s="226">
        <v>35.6</v>
      </c>
      <c r="YZ188" s="208">
        <f t="shared" si="6159"/>
        <v>5696000</v>
      </c>
      <c r="ZA188" s="228">
        <v>65211</v>
      </c>
      <c r="ZB188" s="226">
        <v>120000</v>
      </c>
      <c r="ZC188" s="226">
        <v>35.6</v>
      </c>
      <c r="ZD188" s="208">
        <f t="shared" si="6160"/>
        <v>4272000</v>
      </c>
      <c r="ZE188" s="228">
        <v>71340</v>
      </c>
      <c r="ZF188" s="226">
        <v>90000</v>
      </c>
      <c r="ZG188" s="226">
        <v>35.15</v>
      </c>
      <c r="ZH188" s="208">
        <f t="shared" si="6161"/>
        <v>3163500</v>
      </c>
      <c r="ZI188" s="228">
        <v>63956</v>
      </c>
      <c r="ZJ188" s="226">
        <v>100000</v>
      </c>
      <c r="ZK188" s="226">
        <v>35.15</v>
      </c>
      <c r="ZL188" s="208">
        <f t="shared" si="6162"/>
        <v>3515000</v>
      </c>
      <c r="ZM188" s="228">
        <v>60275</v>
      </c>
      <c r="ZN188" s="226">
        <v>100000</v>
      </c>
      <c r="ZO188" s="226">
        <v>35.15</v>
      </c>
      <c r="ZP188" s="208">
        <f t="shared" si="6163"/>
        <v>3515000</v>
      </c>
      <c r="ZQ188" s="228">
        <v>43934</v>
      </c>
      <c r="ZR188" s="226">
        <v>100000</v>
      </c>
      <c r="ZS188" s="226">
        <v>35.15</v>
      </c>
      <c r="ZT188" s="208">
        <f t="shared" si="6164"/>
        <v>3515000</v>
      </c>
      <c r="ZU188" s="228">
        <v>41184</v>
      </c>
      <c r="ZV188" s="226">
        <v>130000</v>
      </c>
      <c r="ZW188" s="226">
        <v>35.31</v>
      </c>
      <c r="ZX188" s="208">
        <f t="shared" si="6165"/>
        <v>4590300</v>
      </c>
      <c r="ZY188" s="226">
        <v>12219</v>
      </c>
      <c r="ZZ188" s="226">
        <v>170000</v>
      </c>
      <c r="AAA188" s="226">
        <v>35.620229778703063</v>
      </c>
      <c r="AAB188" s="208">
        <f t="shared" si="6166"/>
        <v>6055439.0623795204</v>
      </c>
      <c r="AAC188" s="226"/>
      <c r="AAD188" s="226">
        <v>170000</v>
      </c>
      <c r="AAE188" s="226">
        <v>35.620229778703063</v>
      </c>
      <c r="AAF188" s="208">
        <f t="shared" si="6167"/>
        <v>6055439.0623795204</v>
      </c>
      <c r="AAG188" s="226"/>
      <c r="AAH188" s="226">
        <v>75000</v>
      </c>
      <c r="AAI188" s="226">
        <v>35.620229778703063</v>
      </c>
      <c r="AAJ188" s="208">
        <f t="shared" si="6168"/>
        <v>2671517.2334027295</v>
      </c>
      <c r="AAK188" s="226"/>
      <c r="AAL188" s="226">
        <v>70000</v>
      </c>
      <c r="AAM188" s="226">
        <v>35.620229778703063</v>
      </c>
      <c r="AAN188" s="208">
        <f t="shared" si="6169"/>
        <v>2493416.0845092144</v>
      </c>
      <c r="AAO188" s="226"/>
      <c r="AAP188" s="226">
        <v>75000</v>
      </c>
      <c r="AAQ188" s="226">
        <v>35.620229778703063</v>
      </c>
      <c r="AAR188" s="208">
        <f t="shared" si="6170"/>
        <v>2671517.2334027295</v>
      </c>
      <c r="AAS188" s="226">
        <v>75000</v>
      </c>
      <c r="AAT188" s="226">
        <v>35.39</v>
      </c>
      <c r="AAU188" s="208">
        <f t="shared" si="6171"/>
        <v>2654250</v>
      </c>
      <c r="AAV188" s="226">
        <v>75000</v>
      </c>
      <c r="AAW188" s="226">
        <v>35.392336417157274</v>
      </c>
      <c r="AAX188" s="226">
        <f t="shared" si="6172"/>
        <v>2654425.2312867953</v>
      </c>
      <c r="AAY188" s="226">
        <v>80000</v>
      </c>
      <c r="AAZ188" s="226">
        <v>35</v>
      </c>
      <c r="ABA188" s="226">
        <v>2800000</v>
      </c>
      <c r="ABB188" s="266">
        <v>271367</v>
      </c>
      <c r="ABC188" s="266">
        <v>8909772</v>
      </c>
      <c r="ABD188" s="266">
        <v>298779</v>
      </c>
      <c r="ABE188" s="266">
        <v>9911423.4000000004</v>
      </c>
      <c r="ABF188" s="266">
        <v>126597</v>
      </c>
      <c r="ABG188" s="266">
        <v>3923021.4</v>
      </c>
      <c r="ABH188" s="266">
        <v>10998</v>
      </c>
      <c r="ABI188" s="266">
        <v>395070</v>
      </c>
      <c r="ABJ188" s="266">
        <v>79134</v>
      </c>
      <c r="ABK188" s="266">
        <v>2821170</v>
      </c>
      <c r="ABL188" s="266">
        <v>220333</v>
      </c>
      <c r="ABM188" s="266">
        <v>7852734</v>
      </c>
      <c r="ABN188" s="266">
        <v>135737</v>
      </c>
      <c r="ABO188" s="266">
        <v>4837926</v>
      </c>
      <c r="ABP188" s="266">
        <v>165120</v>
      </c>
      <c r="ABQ188" s="266">
        <v>5884336</v>
      </c>
      <c r="ABR188" s="266">
        <v>112142</v>
      </c>
      <c r="ABS188" s="266">
        <v>3970564.48</v>
      </c>
      <c r="ABT188" s="266">
        <v>85368</v>
      </c>
      <c r="ABU188" s="266">
        <v>3044658</v>
      </c>
      <c r="ABV188" s="266">
        <v>119651</v>
      </c>
      <c r="ABW188" s="266">
        <v>4265406</v>
      </c>
      <c r="ABX188" s="266">
        <v>101193</v>
      </c>
      <c r="ABY188" s="266">
        <v>3608224.44</v>
      </c>
      <c r="ABZ188" s="266">
        <v>105967</v>
      </c>
      <c r="ACA188" s="266">
        <v>3722897.84</v>
      </c>
      <c r="ACB188" s="266"/>
      <c r="ACC188" s="266"/>
      <c r="ACD188" s="266">
        <v>159846</v>
      </c>
      <c r="ACE188" s="266">
        <v>5582755.6699999999</v>
      </c>
      <c r="ACF188" s="126">
        <v>115060</v>
      </c>
      <c r="ACG188" s="126">
        <v>4087323.08</v>
      </c>
      <c r="ACH188" s="126">
        <v>82250</v>
      </c>
      <c r="ACI188" s="126">
        <v>2914671.52</v>
      </c>
      <c r="ACJ188" s="126">
        <v>104019</v>
      </c>
      <c r="ACK188" s="126">
        <v>3701221.8</v>
      </c>
      <c r="ACL188" s="126">
        <v>65211</v>
      </c>
      <c r="ACM188" s="126">
        <v>2322957.12</v>
      </c>
      <c r="ACN188" s="126">
        <v>71340</v>
      </c>
      <c r="ACO188" s="126">
        <v>2524889.2799999998</v>
      </c>
      <c r="ACP188" s="126">
        <v>63956</v>
      </c>
      <c r="ACQ188" s="126">
        <v>2258939.6800000002</v>
      </c>
      <c r="ACR188" s="134">
        <v>40647.519999999997</v>
      </c>
      <c r="ACS188" s="228">
        <v>160000</v>
      </c>
      <c r="ACT188" s="226">
        <v>33.15</v>
      </c>
      <c r="ACU188" s="226">
        <f t="shared" si="6072"/>
        <v>5304000</v>
      </c>
      <c r="ACV188" s="134">
        <v>65936</v>
      </c>
      <c r="ACW188" s="228">
        <v>200000</v>
      </c>
      <c r="ACX188" s="226">
        <v>33.159999999999997</v>
      </c>
      <c r="ACY188" s="226">
        <f t="shared" si="6073"/>
        <v>6631999.9999999991</v>
      </c>
      <c r="ACZ188" s="134">
        <v>65936</v>
      </c>
      <c r="ADA188" s="228">
        <v>200000</v>
      </c>
      <c r="ADB188" s="226">
        <v>32.08</v>
      </c>
      <c r="ADC188" s="226">
        <f t="shared" si="6074"/>
        <v>6416000</v>
      </c>
      <c r="ADD188" s="134"/>
      <c r="ADE188" s="228">
        <v>80000</v>
      </c>
      <c r="ADF188" s="226">
        <v>33</v>
      </c>
      <c r="ADG188" s="226">
        <f t="shared" si="6173"/>
        <v>2640000</v>
      </c>
      <c r="ADH188" s="134">
        <v>20577.439999999999</v>
      </c>
      <c r="ADI188" s="228">
        <v>60000</v>
      </c>
      <c r="ADJ188" s="226">
        <v>32</v>
      </c>
      <c r="ADK188" s="226">
        <f t="shared" si="6174"/>
        <v>1920000</v>
      </c>
      <c r="ADL188" s="134">
        <v>9256.56</v>
      </c>
      <c r="ADM188" s="228">
        <v>140000</v>
      </c>
      <c r="ADN188" s="226">
        <v>32</v>
      </c>
      <c r="ADO188" s="226">
        <f t="shared" si="6175"/>
        <v>4480000</v>
      </c>
      <c r="ADP188" s="134">
        <v>12750.24</v>
      </c>
      <c r="ADQ188" s="226">
        <v>200000</v>
      </c>
      <c r="ADR188" s="226">
        <v>32</v>
      </c>
      <c r="ADS188" s="226">
        <f t="shared" si="6176"/>
        <v>6400000</v>
      </c>
      <c r="ADT188" s="134">
        <v>986.88</v>
      </c>
      <c r="ADU188" s="226">
        <v>40000</v>
      </c>
      <c r="ADV188" s="226">
        <v>36.5</v>
      </c>
      <c r="ADW188" s="226">
        <f t="shared" si="6177"/>
        <v>1460000</v>
      </c>
      <c r="ADX188" s="134">
        <v>3047.76</v>
      </c>
      <c r="ADY188" s="226">
        <v>100000</v>
      </c>
      <c r="ADZ188" s="226">
        <v>34.54</v>
      </c>
      <c r="AEA188" s="226">
        <f t="shared" si="6178"/>
        <v>3454000</v>
      </c>
      <c r="AEB188" s="134">
        <v>14357.328</v>
      </c>
      <c r="AEC188" s="226">
        <v>40000</v>
      </c>
      <c r="AED188" s="226">
        <v>35.31</v>
      </c>
      <c r="AEE188" s="226">
        <f t="shared" si="6179"/>
        <v>1412400</v>
      </c>
      <c r="AEF188" s="134">
        <v>16258.031999999999</v>
      </c>
      <c r="AEG188" s="226">
        <v>40000</v>
      </c>
      <c r="AEH188" s="226">
        <v>35.31</v>
      </c>
      <c r="AEI188" s="226">
        <f t="shared" si="6180"/>
        <v>1412400</v>
      </c>
      <c r="AEJ188" s="134">
        <v>9712.08</v>
      </c>
      <c r="AEK188" s="226">
        <v>40000</v>
      </c>
      <c r="AEL188" s="226">
        <v>35.31</v>
      </c>
      <c r="AEM188" s="226">
        <f t="shared" si="6181"/>
        <v>1412400</v>
      </c>
      <c r="AEN188" s="134">
        <v>73506.448000000004</v>
      </c>
      <c r="AEO188" s="226">
        <v>40000</v>
      </c>
      <c r="AEP188" s="226">
        <v>35.31</v>
      </c>
      <c r="AEQ188" s="226">
        <f t="shared" si="6182"/>
        <v>1412400</v>
      </c>
      <c r="AER188" s="134">
        <v>9600</v>
      </c>
      <c r="AES188" s="226">
        <v>10000</v>
      </c>
      <c r="AET188" s="226">
        <v>33.92</v>
      </c>
      <c r="AEU188" s="226">
        <f t="shared" si="6183"/>
        <v>339200</v>
      </c>
      <c r="AEV188" s="131">
        <v>7713.0400000000009</v>
      </c>
      <c r="AEW188" s="228">
        <v>10000</v>
      </c>
      <c r="AEX188" s="226">
        <v>36.93</v>
      </c>
      <c r="AEY188" s="226">
        <f t="shared" si="6184"/>
        <v>369300</v>
      </c>
      <c r="AEZ188" s="131">
        <v>12520.887999999999</v>
      </c>
      <c r="AFA188" s="228">
        <v>10000</v>
      </c>
      <c r="AFB188" s="226">
        <v>36.93</v>
      </c>
      <c r="AFC188" s="226">
        <f t="shared" si="6185"/>
        <v>369300</v>
      </c>
      <c r="AFD188" s="131">
        <v>39124.799999999996</v>
      </c>
      <c r="AFE188" s="228">
        <v>10000</v>
      </c>
      <c r="AFF188" s="226">
        <v>36.93</v>
      </c>
      <c r="AFG188" s="226">
        <f t="shared" si="6186"/>
        <v>369300</v>
      </c>
      <c r="AFH188" s="131">
        <v>34346.616000000002</v>
      </c>
      <c r="AFI188" s="228">
        <v>10000</v>
      </c>
      <c r="AFJ188" s="226">
        <v>35</v>
      </c>
      <c r="AFK188" s="226">
        <f t="shared" si="6187"/>
        <v>350000</v>
      </c>
      <c r="AFL188" s="131">
        <v>18086.023000000001</v>
      </c>
      <c r="AFM188" s="228">
        <v>15000</v>
      </c>
      <c r="AFN188" s="226">
        <v>35</v>
      </c>
      <c r="AFO188" s="226">
        <f t="shared" si="6188"/>
        <v>525000</v>
      </c>
      <c r="AFP188" s="228">
        <v>15000</v>
      </c>
      <c r="AFQ188" s="226">
        <v>31.641704345641802</v>
      </c>
      <c r="AFR188" s="226">
        <f t="shared" si="6189"/>
        <v>474625.56518462702</v>
      </c>
      <c r="AFS188" s="228">
        <v>15000</v>
      </c>
      <c r="AFT188" s="226">
        <v>34.272326995663818</v>
      </c>
      <c r="AFU188" s="226">
        <f t="shared" si="6190"/>
        <v>514084.90493495727</v>
      </c>
      <c r="AFV188" s="226">
        <v>10000</v>
      </c>
      <c r="AFW188" s="226">
        <v>31.641704345641802</v>
      </c>
      <c r="AFX188" s="226">
        <v>316417.04345641803</v>
      </c>
      <c r="AFY188" s="266">
        <v>180950.96</v>
      </c>
      <c r="AFZ188" s="266">
        <v>5960613.0599999996</v>
      </c>
      <c r="AGA188" s="266">
        <v>289420.15999999997</v>
      </c>
      <c r="AGB188" s="266">
        <v>9162102</v>
      </c>
      <c r="AGC188" s="266">
        <v>233330.35200000001</v>
      </c>
      <c r="AGD188" s="266">
        <v>7545638.8799999999</v>
      </c>
      <c r="AGE188" s="266">
        <v>148434.56</v>
      </c>
      <c r="AGF188" s="266">
        <v>4915786.32</v>
      </c>
      <c r="AGG188" s="266">
        <v>167245.35999999999</v>
      </c>
      <c r="AGH188" s="266">
        <v>5441941.5999999996</v>
      </c>
      <c r="AGI188" s="266">
        <v>62297.440000000002</v>
      </c>
      <c r="AGJ188" s="266">
        <v>2128372.96</v>
      </c>
      <c r="AGK188" s="266">
        <v>138348.88</v>
      </c>
      <c r="AGL188" s="266">
        <v>4668141.04</v>
      </c>
      <c r="AGM188" s="266">
        <v>61207.839999999997</v>
      </c>
      <c r="AGN188" s="266">
        <v>2085896.4</v>
      </c>
      <c r="AGO188" s="266">
        <v>55234.400000000001</v>
      </c>
      <c r="AGP188" s="266">
        <v>1907790</v>
      </c>
      <c r="AGQ188" s="266">
        <v>32169.439999999999</v>
      </c>
      <c r="AGR188" s="266">
        <v>1105002.76</v>
      </c>
      <c r="AGS188" s="266">
        <v>40647.519999999997</v>
      </c>
      <c r="AGT188" s="266">
        <v>1403671</v>
      </c>
      <c r="AGU188" s="266"/>
      <c r="AGV188" s="266"/>
      <c r="AGW188" s="266">
        <v>65936</v>
      </c>
      <c r="AGX188" s="266">
        <v>2127764</v>
      </c>
      <c r="AGY188" s="266"/>
      <c r="AGZ188" s="266"/>
      <c r="AHA188" s="266">
        <v>20577.439999999999</v>
      </c>
      <c r="AHB188" s="266">
        <v>717515.27999999991</v>
      </c>
      <c r="AHC188" s="128">
        <v>9256.56</v>
      </c>
      <c r="AHD188" s="128">
        <v>321637.2</v>
      </c>
      <c r="AHE188" s="128">
        <v>12750.24</v>
      </c>
      <c r="AHF188" s="128">
        <v>470923.2</v>
      </c>
      <c r="AHG188" s="128">
        <v>986.88</v>
      </c>
      <c r="AHH188" s="128">
        <v>34675.199999999997</v>
      </c>
      <c r="AHI188" s="128">
        <v>3047.76</v>
      </c>
      <c r="AHJ188" s="128">
        <v>104329.8</v>
      </c>
      <c r="AHK188" s="128">
        <v>14357.328</v>
      </c>
      <c r="AHL188" s="128">
        <v>492059.04</v>
      </c>
      <c r="AHM188" s="128">
        <v>16258.031999999999</v>
      </c>
      <c r="AHN188" s="128">
        <v>514121.76</v>
      </c>
      <c r="AHO188" s="227">
        <f t="shared" si="3063"/>
        <v>564240.52</v>
      </c>
      <c r="AHP188" s="127">
        <f t="shared" si="3064"/>
        <v>904500</v>
      </c>
      <c r="AHQ188" s="127">
        <f t="shared" si="3065"/>
        <v>29306000</v>
      </c>
      <c r="AHR188" s="227">
        <f t="shared" si="3066"/>
        <v>642762.96</v>
      </c>
      <c r="AHS188" s="127">
        <f t="shared" si="3067"/>
        <v>843600</v>
      </c>
      <c r="AHT188" s="127">
        <f t="shared" si="6001"/>
        <v>27715000</v>
      </c>
      <c r="AHU188" s="227">
        <f t="shared" si="6069"/>
        <v>642762.96</v>
      </c>
      <c r="AHV188" s="127">
        <f t="shared" si="6070"/>
        <v>853600</v>
      </c>
      <c r="AHW188" s="127">
        <f t="shared" si="6071"/>
        <v>27751000</v>
      </c>
      <c r="AHX188" s="227">
        <v>0</v>
      </c>
      <c r="AHY188" s="127">
        <f t="shared" si="6191"/>
        <v>633600</v>
      </c>
      <c r="AHZ188" s="127">
        <f t="shared" si="6192"/>
        <v>20878000</v>
      </c>
      <c r="AIA188" s="227">
        <f t="shared" si="6193"/>
        <v>828676.76</v>
      </c>
      <c r="AIB188" s="127">
        <f t="shared" si="6194"/>
        <v>423400</v>
      </c>
      <c r="AIC188" s="127">
        <f t="shared" si="6195"/>
        <v>14273000</v>
      </c>
      <c r="AID188" s="227">
        <f t="shared" si="6196"/>
        <v>389490.56</v>
      </c>
      <c r="AIE188" s="127">
        <f t="shared" si="6197"/>
        <v>603300</v>
      </c>
      <c r="AIF188" s="127">
        <f t="shared" si="6198"/>
        <v>19875500</v>
      </c>
      <c r="AIG188" s="227">
        <f t="shared" si="6199"/>
        <v>346493.24</v>
      </c>
      <c r="AIH188" s="127">
        <f t="shared" si="6200"/>
        <v>582800</v>
      </c>
      <c r="AII188" s="127">
        <f t="shared" si="6201"/>
        <v>19040400</v>
      </c>
      <c r="AIJ188" s="227">
        <f t="shared" si="6202"/>
        <v>622480.88</v>
      </c>
      <c r="AIK188" s="127">
        <f t="shared" si="6203"/>
        <v>592000</v>
      </c>
      <c r="AIL188" s="127">
        <f t="shared" si="6204"/>
        <v>19775440</v>
      </c>
      <c r="AIM188" s="227">
        <f t="shared" si="6205"/>
        <v>391179.76</v>
      </c>
      <c r="AIN188" s="127">
        <f t="shared" si="6206"/>
        <v>481500</v>
      </c>
      <c r="AIO188" s="127">
        <f t="shared" si="6207"/>
        <v>16120030</v>
      </c>
      <c r="AIP188" s="227">
        <f t="shared" si="6208"/>
        <v>241051.62400000001</v>
      </c>
      <c r="AIQ188" s="127">
        <f t="shared" si="6209"/>
        <v>391700</v>
      </c>
      <c r="AIR188" s="127">
        <f t="shared" si="6210"/>
        <v>13012334</v>
      </c>
      <c r="AIS188" s="227">
        <f t="shared" si="6211"/>
        <v>314204.51199999999</v>
      </c>
      <c r="AIT188" s="127">
        <f t="shared" si="6212"/>
        <v>401200</v>
      </c>
      <c r="AIU188" s="127">
        <f t="shared" si="6213"/>
        <v>13335824</v>
      </c>
      <c r="AIV188" s="227">
        <f t="shared" si="6214"/>
        <v>357309.68</v>
      </c>
      <c r="AIW188" s="127">
        <f t="shared" si="6215"/>
        <v>451150</v>
      </c>
      <c r="AIX188" s="127">
        <f t="shared" si="6216"/>
        <v>14921223</v>
      </c>
      <c r="AIY188" s="227">
        <f t="shared" si="6217"/>
        <v>501510.23199999996</v>
      </c>
      <c r="AIZ188" s="127">
        <f t="shared" si="6218"/>
        <v>506450</v>
      </c>
      <c r="AJA188" s="127">
        <f t="shared" si="6219"/>
        <v>16711329</v>
      </c>
      <c r="AJB188" s="227">
        <f t="shared" si="6220"/>
        <v>157948</v>
      </c>
      <c r="AJC188" s="127">
        <f t="shared" si="6221"/>
        <v>531400</v>
      </c>
      <c r="AJD188" s="127">
        <f t="shared" si="6222"/>
        <v>17487328</v>
      </c>
      <c r="AJE188" s="227">
        <f t="shared" si="6223"/>
        <v>74014.040000000008</v>
      </c>
      <c r="AJF188" s="127">
        <f t="shared" si="6224"/>
        <v>560480</v>
      </c>
      <c r="AJG188" s="127">
        <f t="shared" si="6225"/>
        <v>18602108.662379518</v>
      </c>
      <c r="AJH188" s="227">
        <f t="shared" si="6226"/>
        <v>172835.22400000002</v>
      </c>
      <c r="AJI188" s="127">
        <f t="shared" si="6227"/>
        <v>440480</v>
      </c>
      <c r="AJJ188" s="127">
        <f t="shared" si="6228"/>
        <v>14750108.66237952</v>
      </c>
      <c r="AJK188" s="227">
        <f t="shared" si="6228"/>
        <v>140720.916</v>
      </c>
      <c r="AJL188" s="127">
        <f t="shared" si="6228"/>
        <v>415400</v>
      </c>
      <c r="AJM188" s="127">
        <f t="shared" si="6229"/>
        <v>13664625.233402729</v>
      </c>
      <c r="AJN188" s="227">
        <f t="shared" si="6229"/>
        <v>138425.26199999999</v>
      </c>
      <c r="AJO188" s="127">
        <f t="shared" si="6229"/>
        <v>400300</v>
      </c>
      <c r="AJP188" s="127">
        <f t="shared" si="6230"/>
        <v>13149022.084509214</v>
      </c>
      <c r="AJQ188" s="227">
        <f t="shared" si="6230"/>
        <v>51295.728999999999</v>
      </c>
      <c r="AJR188" s="127">
        <f t="shared" si="6230"/>
        <v>410120</v>
      </c>
      <c r="AJS188" s="127">
        <f t="shared" si="6231"/>
        <v>13496357.233402729</v>
      </c>
      <c r="AJT188" s="127">
        <f t="shared" si="6231"/>
        <v>410200</v>
      </c>
      <c r="AJU188" s="127">
        <f t="shared" si="6232"/>
        <v>13657975.565184627</v>
      </c>
      <c r="AJV188" s="127">
        <f t="shared" si="6232"/>
        <v>300150</v>
      </c>
      <c r="AJW188" s="127">
        <f>CI188+HJ188+MG188+RD188+WA188+AAX188+AFU188</f>
        <v>10052313.136221753</v>
      </c>
      <c r="AJX188" s="127">
        <v>359200</v>
      </c>
      <c r="AJY188" s="127">
        <v>11845473.782562872</v>
      </c>
      <c r="AJZ188" s="128">
        <f t="shared" si="3073"/>
        <v>897001.96</v>
      </c>
      <c r="AKA188" s="128">
        <f t="shared" si="3074"/>
        <v>29353617.059999999</v>
      </c>
      <c r="AKB188" s="128">
        <v>1072921.1599999999</v>
      </c>
      <c r="AKC188" s="128">
        <v>35142962.039999999</v>
      </c>
      <c r="AKD188" s="128">
        <v>504327.35200000001</v>
      </c>
      <c r="AKE188" s="128">
        <v>16417812.280000001</v>
      </c>
      <c r="AKF188" s="128">
        <f t="shared" si="6233"/>
        <v>199777.56</v>
      </c>
      <c r="AKG188" s="128">
        <f t="shared" si="6234"/>
        <v>6589642.3200000003</v>
      </c>
      <c r="AKH188" s="128">
        <f t="shared" si="6235"/>
        <v>569107.36</v>
      </c>
      <c r="AKI188" s="128">
        <f t="shared" si="6236"/>
        <v>18666823.600000001</v>
      </c>
      <c r="AKJ188" s="128">
        <v>709218.44</v>
      </c>
      <c r="AKK188" s="128">
        <v>23710786.960000001</v>
      </c>
      <c r="AKL188" s="128">
        <f t="shared" si="6237"/>
        <v>644933.88</v>
      </c>
      <c r="AKM188" s="128">
        <f t="shared" si="6238"/>
        <v>21475933.299999997</v>
      </c>
      <c r="AKN188" s="128">
        <f t="shared" si="6239"/>
        <v>455950.83999999997</v>
      </c>
      <c r="AKO188" s="128">
        <f t="shared" si="6240"/>
        <v>15345861.340000002</v>
      </c>
      <c r="AKP188" s="128">
        <f t="shared" si="6241"/>
        <v>291904.40000000002</v>
      </c>
      <c r="AKQ188" s="128">
        <f t="shared" si="6242"/>
        <v>9943675.3599999994</v>
      </c>
      <c r="AKR188" s="128">
        <f t="shared" si="6243"/>
        <v>481723.44</v>
      </c>
      <c r="AKS188" s="128">
        <f t="shared" si="6243"/>
        <v>15787633.279999999</v>
      </c>
      <c r="AKT188" s="128">
        <f t="shared" si="6243"/>
        <v>564240.52</v>
      </c>
      <c r="AKU188" s="128">
        <f t="shared" si="6243"/>
        <v>18924877.039999999</v>
      </c>
      <c r="AKV188" s="128">
        <f t="shared" si="6243"/>
        <v>337614.2</v>
      </c>
      <c r="AKW188" s="128">
        <f t="shared" si="6243"/>
        <v>11208898.4</v>
      </c>
      <c r="AKX188" s="128">
        <f t="shared" si="6243"/>
        <v>642762.96</v>
      </c>
      <c r="AKY188" s="128">
        <f t="shared" si="6243"/>
        <v>20987862.219999999</v>
      </c>
      <c r="AKZ188" s="128">
        <f t="shared" si="6243"/>
        <v>0</v>
      </c>
      <c r="ALA188" s="128">
        <f t="shared" si="6243"/>
        <v>0</v>
      </c>
      <c r="ALB188" s="128">
        <f t="shared" si="6244"/>
        <v>828676.76</v>
      </c>
      <c r="ALC188" s="128">
        <f t="shared" si="6244"/>
        <v>27934161.270000003</v>
      </c>
      <c r="ALD188" s="128">
        <f t="shared" si="6244"/>
        <v>389490.56</v>
      </c>
      <c r="ALE188" s="128">
        <f t="shared" si="6244"/>
        <v>13030215.76</v>
      </c>
      <c r="ALF188" s="128">
        <f t="shared" si="6244"/>
        <v>346493.24</v>
      </c>
      <c r="ALG188" s="128">
        <f t="shared" si="6244"/>
        <v>11516768.58</v>
      </c>
      <c r="ALH188" s="128">
        <f t="shared" si="6244"/>
        <v>622480.88</v>
      </c>
      <c r="ALI188" s="128">
        <f t="shared" si="6245"/>
        <v>20728249.66</v>
      </c>
      <c r="ALJ188" s="128">
        <f t="shared" si="6245"/>
        <v>391179.76</v>
      </c>
      <c r="ALK188" s="128">
        <f t="shared" si="6245"/>
        <v>12411480.120000001</v>
      </c>
      <c r="ALL188" s="128">
        <f>DZ188+IY188+NV188+SS188+XP188+ACM188+AHJ188</f>
        <v>12411480.120000001</v>
      </c>
      <c r="ALM188" s="128">
        <v>241051.62400000001</v>
      </c>
      <c r="ALN188" s="128">
        <v>8122863.5799999991</v>
      </c>
      <c r="ALO188" s="128">
        <v>8122863.5799999991</v>
      </c>
      <c r="ALP188" s="128">
        <v>314204.51199999999</v>
      </c>
      <c r="ALQ188" s="128">
        <v>10447287.16</v>
      </c>
      <c r="ALR188" s="128">
        <v>10447287.16</v>
      </c>
    </row>
    <row r="189" spans="1:1006" s="115" customFormat="1" ht="18" hidden="1" customHeight="1" outlineLevel="1" x14ac:dyDescent="0.25">
      <c r="A189" s="120"/>
      <c r="B189" s="120"/>
      <c r="C189" s="296" t="s">
        <v>367</v>
      </c>
      <c r="D189" s="366"/>
      <c r="E189" s="207"/>
      <c r="F189" s="205">
        <v>0</v>
      </c>
      <c r="G189" s="226"/>
      <c r="H189" s="226">
        <v>33.090000000000003</v>
      </c>
      <c r="I189" s="208">
        <f t="shared" si="6063"/>
        <v>0</v>
      </c>
      <c r="J189" s="205"/>
      <c r="K189" s="226"/>
      <c r="L189" s="226">
        <v>33.090000000000003</v>
      </c>
      <c r="M189" s="208">
        <f t="shared" si="6064"/>
        <v>0</v>
      </c>
      <c r="N189" s="205"/>
      <c r="O189" s="226"/>
      <c r="P189" s="226">
        <v>33.090000000000003</v>
      </c>
      <c r="Q189" s="208">
        <f t="shared" si="6065"/>
        <v>0</v>
      </c>
      <c r="R189" s="205">
        <v>39600</v>
      </c>
      <c r="S189" s="226"/>
      <c r="T189" s="226">
        <v>33.090000000000003</v>
      </c>
      <c r="U189" s="208">
        <f t="shared" si="6075"/>
        <v>0</v>
      </c>
      <c r="V189" s="207">
        <v>0</v>
      </c>
      <c r="W189" s="226"/>
      <c r="X189" s="226">
        <v>33.090000000000003</v>
      </c>
      <c r="Y189" s="208">
        <f t="shared" si="6076"/>
        <v>0</v>
      </c>
      <c r="Z189" s="207">
        <v>0</v>
      </c>
      <c r="AA189" s="226"/>
      <c r="AB189" s="226">
        <v>33.090000000000003</v>
      </c>
      <c r="AC189" s="208">
        <f t="shared" si="6077"/>
        <v>0</v>
      </c>
      <c r="AD189" s="207">
        <v>4000</v>
      </c>
      <c r="AE189" s="226"/>
      <c r="AF189" s="226">
        <v>33.090000000000003</v>
      </c>
      <c r="AG189" s="208">
        <f t="shared" si="6078"/>
        <v>0</v>
      </c>
      <c r="AH189" s="207">
        <v>0</v>
      </c>
      <c r="AI189" s="226"/>
      <c r="AJ189" s="226">
        <v>33.090000000000003</v>
      </c>
      <c r="AK189" s="208">
        <f t="shared" si="6079"/>
        <v>0</v>
      </c>
      <c r="AL189" s="207">
        <v>0</v>
      </c>
      <c r="AM189" s="226"/>
      <c r="AN189" s="226">
        <v>33.090000000000003</v>
      </c>
      <c r="AO189" s="208">
        <f t="shared" si="6080"/>
        <v>0</v>
      </c>
      <c r="AP189" s="207">
        <v>0</v>
      </c>
      <c r="AQ189" s="226"/>
      <c r="AR189" s="226">
        <v>33.090000000000003</v>
      </c>
      <c r="AS189" s="208">
        <f t="shared" si="6081"/>
        <v>0</v>
      </c>
      <c r="AT189" s="207">
        <v>0</v>
      </c>
      <c r="AU189" s="226"/>
      <c r="AV189" s="226">
        <v>33.090000000000003</v>
      </c>
      <c r="AW189" s="208">
        <f t="shared" si="6082"/>
        <v>0</v>
      </c>
      <c r="AX189" s="207">
        <v>0</v>
      </c>
      <c r="AY189" s="226"/>
      <c r="AZ189" s="226">
        <v>33.090000000000003</v>
      </c>
      <c r="BA189" s="208">
        <f t="shared" si="6083"/>
        <v>0</v>
      </c>
      <c r="BB189" s="207"/>
      <c r="BC189" s="226"/>
      <c r="BD189" s="226">
        <v>33.090000000000003</v>
      </c>
      <c r="BE189" s="208">
        <f t="shared" si="6084"/>
        <v>0</v>
      </c>
      <c r="BF189" s="207"/>
      <c r="BG189" s="226"/>
      <c r="BH189" s="226">
        <v>33.090000000000003</v>
      </c>
      <c r="BI189" s="208">
        <f t="shared" si="6085"/>
        <v>0</v>
      </c>
      <c r="BJ189" s="207"/>
      <c r="BK189" s="226"/>
      <c r="BL189" s="226">
        <v>33.090000000000003</v>
      </c>
      <c r="BM189" s="208">
        <f t="shared" si="6086"/>
        <v>0</v>
      </c>
      <c r="BN189" s="207"/>
      <c r="BO189" s="226"/>
      <c r="BP189" s="226">
        <v>33.090000000000003</v>
      </c>
      <c r="BQ189" s="208">
        <f t="shared" si="6087"/>
        <v>0</v>
      </c>
      <c r="BR189" s="207"/>
      <c r="BS189" s="226"/>
      <c r="BT189" s="226">
        <v>33.090000000000003</v>
      </c>
      <c r="BU189" s="208">
        <f t="shared" si="6088"/>
        <v>0</v>
      </c>
      <c r="BV189" s="207"/>
      <c r="BW189" s="226"/>
      <c r="BX189" s="226">
        <v>33.090000000000003</v>
      </c>
      <c r="BY189" s="208">
        <f t="shared" si="6089"/>
        <v>0</v>
      </c>
      <c r="BZ189" s="207"/>
      <c r="CA189" s="226"/>
      <c r="CB189" s="226">
        <v>33.090000000000003</v>
      </c>
      <c r="CC189" s="208">
        <f t="shared" si="6090"/>
        <v>0</v>
      </c>
      <c r="CD189" s="226"/>
      <c r="CE189" s="226">
        <v>33.090000000000003</v>
      </c>
      <c r="CF189" s="208">
        <f>CD189*CE189</f>
        <v>0</v>
      </c>
      <c r="CG189" s="226"/>
      <c r="CH189" s="226">
        <v>33.090000000000003</v>
      </c>
      <c r="CI189" s="226">
        <f t="shared" si="6246"/>
        <v>0</v>
      </c>
      <c r="CJ189" s="226"/>
      <c r="CK189" s="226">
        <v>33.090000000000003</v>
      </c>
      <c r="CL189" s="226"/>
      <c r="CM189" s="266">
        <v>0</v>
      </c>
      <c r="CN189" s="266">
        <v>0</v>
      </c>
      <c r="CO189" s="266">
        <v>0</v>
      </c>
      <c r="CP189" s="266">
        <v>0</v>
      </c>
      <c r="CQ189" s="266">
        <v>0</v>
      </c>
      <c r="CR189" s="266">
        <v>0</v>
      </c>
      <c r="CS189" s="266">
        <v>0</v>
      </c>
      <c r="CT189" s="266">
        <v>0</v>
      </c>
      <c r="CU189" s="266">
        <v>0</v>
      </c>
      <c r="CV189" s="266">
        <v>0</v>
      </c>
      <c r="CW189" s="266">
        <v>0</v>
      </c>
      <c r="CX189" s="266">
        <v>0</v>
      </c>
      <c r="CY189" s="266">
        <v>0</v>
      </c>
      <c r="CZ189" s="266">
        <v>0</v>
      </c>
      <c r="DA189" s="266">
        <v>0</v>
      </c>
      <c r="DB189" s="266">
        <v>0</v>
      </c>
      <c r="DC189" s="266"/>
      <c r="DD189" s="266"/>
      <c r="DE189" s="266">
        <v>0</v>
      </c>
      <c r="DF189" s="266">
        <v>0</v>
      </c>
      <c r="DG189" s="266">
        <v>0</v>
      </c>
      <c r="DH189" s="266"/>
      <c r="DI189" s="266">
        <v>1220</v>
      </c>
      <c r="DJ189" s="266">
        <v>47580</v>
      </c>
      <c r="DK189" s="266"/>
      <c r="DL189" s="266"/>
      <c r="DM189" s="266">
        <v>39600</v>
      </c>
      <c r="DN189" s="266">
        <v>1421712</v>
      </c>
      <c r="DO189" s="266">
        <v>0</v>
      </c>
      <c r="DP189" s="266">
        <v>0</v>
      </c>
      <c r="DQ189" s="266">
        <v>0</v>
      </c>
      <c r="DR189" s="266">
        <v>0</v>
      </c>
      <c r="DS189" s="266">
        <v>4000</v>
      </c>
      <c r="DT189" s="266">
        <v>120000</v>
      </c>
      <c r="DU189" s="266">
        <v>0</v>
      </c>
      <c r="DV189" s="253">
        <v>0</v>
      </c>
      <c r="DW189" s="266">
        <v>0</v>
      </c>
      <c r="DX189" s="266">
        <v>0</v>
      </c>
      <c r="DY189" s="266">
        <v>0</v>
      </c>
      <c r="DZ189" s="266">
        <v>0</v>
      </c>
      <c r="EA189" s="125">
        <v>0</v>
      </c>
      <c r="EB189" s="125">
        <v>0</v>
      </c>
      <c r="EC189" s="125">
        <v>0</v>
      </c>
      <c r="ED189" s="125">
        <v>0</v>
      </c>
      <c r="EE189" s="125">
        <v>0</v>
      </c>
      <c r="EF189" s="125">
        <v>0</v>
      </c>
      <c r="EG189" s="228">
        <v>0</v>
      </c>
      <c r="EH189" s="226"/>
      <c r="EI189" s="226"/>
      <c r="EJ189" s="226">
        <f t="shared" si="6247"/>
        <v>0</v>
      </c>
      <c r="EK189" s="228">
        <v>0</v>
      </c>
      <c r="EL189" s="226"/>
      <c r="EM189" s="226"/>
      <c r="EN189" s="226">
        <f t="shared" si="6248"/>
        <v>0</v>
      </c>
      <c r="EO189" s="228">
        <v>0</v>
      </c>
      <c r="EP189" s="226"/>
      <c r="EQ189" s="226"/>
      <c r="ER189" s="226">
        <f t="shared" si="6249"/>
        <v>0</v>
      </c>
      <c r="ES189" s="228">
        <v>322622.24</v>
      </c>
      <c r="ET189" s="226"/>
      <c r="EU189" s="226"/>
      <c r="EV189" s="226">
        <f t="shared" si="6250"/>
        <v>0</v>
      </c>
      <c r="EW189" s="228">
        <v>0</v>
      </c>
      <c r="EX189" s="226"/>
      <c r="EY189" s="226"/>
      <c r="EZ189" s="226">
        <f t="shared" si="6251"/>
        <v>0</v>
      </c>
      <c r="FA189" s="228">
        <v>0</v>
      </c>
      <c r="FB189" s="226"/>
      <c r="FC189" s="226"/>
      <c r="FD189" s="226">
        <f t="shared" si="6252"/>
        <v>0</v>
      </c>
      <c r="FE189" s="228">
        <v>0</v>
      </c>
      <c r="FF189" s="226"/>
      <c r="FG189" s="226"/>
      <c r="FH189" s="226">
        <f t="shared" si="6253"/>
        <v>0</v>
      </c>
      <c r="FI189" s="228">
        <v>0</v>
      </c>
      <c r="FJ189" s="226"/>
      <c r="FK189" s="226"/>
      <c r="FL189" s="226">
        <f t="shared" si="6254"/>
        <v>0</v>
      </c>
      <c r="FM189" s="228">
        <v>0</v>
      </c>
      <c r="FN189" s="226"/>
      <c r="FO189" s="226"/>
      <c r="FP189" s="226">
        <f t="shared" si="6255"/>
        <v>0</v>
      </c>
      <c r="FQ189" s="228">
        <v>0</v>
      </c>
      <c r="FR189" s="226"/>
      <c r="FS189" s="226"/>
      <c r="FT189" s="226">
        <f t="shared" si="6256"/>
        <v>0</v>
      </c>
      <c r="FU189" s="228">
        <v>0</v>
      </c>
      <c r="FV189" s="226"/>
      <c r="FW189" s="226"/>
      <c r="FX189" s="226">
        <f t="shared" si="6257"/>
        <v>0</v>
      </c>
      <c r="FY189" s="228">
        <v>0</v>
      </c>
      <c r="FZ189" s="226"/>
      <c r="GA189" s="226"/>
      <c r="GB189" s="226">
        <f t="shared" si="6258"/>
        <v>0</v>
      </c>
      <c r="GC189" s="228"/>
      <c r="GD189" s="226"/>
      <c r="GE189" s="226"/>
      <c r="GF189" s="226">
        <f t="shared" si="6259"/>
        <v>0</v>
      </c>
      <c r="GG189" s="228"/>
      <c r="GH189" s="226"/>
      <c r="GI189" s="226"/>
      <c r="GJ189" s="226">
        <f t="shared" si="6260"/>
        <v>0</v>
      </c>
      <c r="GK189" s="228"/>
      <c r="GL189" s="226"/>
      <c r="GM189" s="226"/>
      <c r="GN189" s="226">
        <f t="shared" si="6092"/>
        <v>0</v>
      </c>
      <c r="GO189" s="228"/>
      <c r="GP189" s="226"/>
      <c r="GQ189" s="226"/>
      <c r="GR189" s="226">
        <f t="shared" si="6261"/>
        <v>0</v>
      </c>
      <c r="GS189" s="228"/>
      <c r="GT189" s="226"/>
      <c r="GU189" s="226"/>
      <c r="GV189" s="226">
        <f t="shared" si="6262"/>
        <v>0</v>
      </c>
      <c r="GW189" s="228"/>
      <c r="GX189" s="226"/>
      <c r="GY189" s="226"/>
      <c r="GZ189" s="226">
        <f t="shared" si="6263"/>
        <v>0</v>
      </c>
      <c r="HA189" s="228"/>
      <c r="HB189" s="226"/>
      <c r="HC189" s="226"/>
      <c r="HD189" s="226">
        <f t="shared" si="6264"/>
        <v>0</v>
      </c>
      <c r="HE189" s="226"/>
      <c r="HF189" s="226"/>
      <c r="HG189" s="226">
        <f>HE189*HF189</f>
        <v>0</v>
      </c>
      <c r="HH189" s="226"/>
      <c r="HI189" s="226"/>
      <c r="HJ189" s="226">
        <f t="shared" si="6266"/>
        <v>0</v>
      </c>
      <c r="HK189" s="226"/>
      <c r="HL189" s="226"/>
      <c r="HM189" s="226"/>
      <c r="HN189" s="266">
        <v>0</v>
      </c>
      <c r="HO189" s="266">
        <v>0</v>
      </c>
      <c r="HP189" s="266">
        <v>0</v>
      </c>
      <c r="HQ189" s="266">
        <v>0</v>
      </c>
      <c r="HR189" s="266">
        <v>0</v>
      </c>
      <c r="HS189" s="266">
        <v>0</v>
      </c>
      <c r="HT189" s="266">
        <v>0</v>
      </c>
      <c r="HU189" s="266">
        <v>0</v>
      </c>
      <c r="HV189" s="266">
        <v>0</v>
      </c>
      <c r="HW189" s="266">
        <v>0</v>
      </c>
      <c r="HX189" s="266">
        <v>0</v>
      </c>
      <c r="HY189" s="266">
        <v>0</v>
      </c>
      <c r="HZ189" s="266">
        <v>0</v>
      </c>
      <c r="IA189" s="266">
        <v>0</v>
      </c>
      <c r="IB189" s="266">
        <v>0</v>
      </c>
      <c r="IC189" s="266">
        <v>0</v>
      </c>
      <c r="ID189" s="266">
        <v>0</v>
      </c>
      <c r="IE189" s="266">
        <v>0</v>
      </c>
      <c r="IF189" s="266">
        <v>0</v>
      </c>
      <c r="IG189" s="266">
        <v>0</v>
      </c>
      <c r="IH189" s="266">
        <v>0</v>
      </c>
      <c r="II189" s="266">
        <v>0</v>
      </c>
      <c r="IJ189" s="266"/>
      <c r="IK189" s="266"/>
      <c r="IL189" s="266">
        <v>0</v>
      </c>
      <c r="IM189" s="266">
        <v>0</v>
      </c>
      <c r="IN189" s="266">
        <v>322622.24</v>
      </c>
      <c r="IO189" s="266">
        <v>10438147.199999999</v>
      </c>
      <c r="IP189" s="266">
        <v>0</v>
      </c>
      <c r="IQ189" s="266">
        <v>0</v>
      </c>
      <c r="IR189" s="267">
        <v>0</v>
      </c>
      <c r="IS189" s="267">
        <v>0</v>
      </c>
      <c r="IT189" s="267">
        <v>0</v>
      </c>
      <c r="IU189" s="267">
        <v>0</v>
      </c>
      <c r="IV189" s="267">
        <v>0</v>
      </c>
      <c r="IW189" s="267">
        <v>0</v>
      </c>
      <c r="IX189" s="267">
        <v>0</v>
      </c>
      <c r="IY189" s="267">
        <v>0</v>
      </c>
      <c r="IZ189" s="128">
        <v>0</v>
      </c>
      <c r="JA189" s="128">
        <v>0</v>
      </c>
      <c r="JB189" s="128">
        <v>0</v>
      </c>
      <c r="JC189" s="128">
        <v>0</v>
      </c>
      <c r="JD189" s="227"/>
      <c r="JE189" s="226"/>
      <c r="JF189" s="227"/>
      <c r="JG189" s="228">
        <f t="shared" si="6093"/>
        <v>0</v>
      </c>
      <c r="JH189" s="227"/>
      <c r="JI189" s="226"/>
      <c r="JJ189" s="227"/>
      <c r="JK189" s="228">
        <f t="shared" si="6094"/>
        <v>0</v>
      </c>
      <c r="JL189" s="227"/>
      <c r="JM189" s="226"/>
      <c r="JN189" s="227"/>
      <c r="JO189" s="228">
        <f t="shared" si="6095"/>
        <v>0</v>
      </c>
      <c r="JP189" s="227">
        <v>201960</v>
      </c>
      <c r="JQ189" s="226"/>
      <c r="JR189" s="227"/>
      <c r="JS189" s="228">
        <f t="shared" si="6096"/>
        <v>0</v>
      </c>
      <c r="JT189" s="227"/>
      <c r="JU189" s="226"/>
      <c r="JV189" s="227"/>
      <c r="JW189" s="228">
        <f t="shared" si="6097"/>
        <v>0</v>
      </c>
      <c r="JX189" s="227"/>
      <c r="JY189" s="226"/>
      <c r="JZ189" s="227"/>
      <c r="KA189" s="228">
        <f t="shared" si="6098"/>
        <v>0</v>
      </c>
      <c r="KB189" s="227"/>
      <c r="KC189" s="227"/>
      <c r="KD189" s="227"/>
      <c r="KE189" s="228">
        <f t="shared" si="6099"/>
        <v>0</v>
      </c>
      <c r="KF189" s="227"/>
      <c r="KG189" s="227"/>
      <c r="KH189" s="227"/>
      <c r="KI189" s="228">
        <f t="shared" si="6100"/>
        <v>0</v>
      </c>
      <c r="KJ189" s="227"/>
      <c r="KK189" s="227"/>
      <c r="KL189" s="227"/>
      <c r="KM189" s="228">
        <f t="shared" si="6101"/>
        <v>0</v>
      </c>
      <c r="KN189" s="227"/>
      <c r="KO189" s="227"/>
      <c r="KP189" s="227"/>
      <c r="KQ189" s="228">
        <f t="shared" si="6102"/>
        <v>0</v>
      </c>
      <c r="KR189" s="227"/>
      <c r="KS189" s="227"/>
      <c r="KT189" s="227"/>
      <c r="KU189" s="228">
        <f t="shared" si="6103"/>
        <v>0</v>
      </c>
      <c r="KV189" s="227"/>
      <c r="KW189" s="227"/>
      <c r="KX189" s="227"/>
      <c r="KY189" s="228">
        <f t="shared" si="6104"/>
        <v>0</v>
      </c>
      <c r="KZ189" s="227"/>
      <c r="LA189" s="227"/>
      <c r="LB189" s="227"/>
      <c r="LC189" s="228">
        <f t="shared" si="6105"/>
        <v>0</v>
      </c>
      <c r="LD189" s="227"/>
      <c r="LE189" s="227"/>
      <c r="LF189" s="227"/>
      <c r="LG189" s="228">
        <f t="shared" si="6106"/>
        <v>0</v>
      </c>
      <c r="LH189" s="227"/>
      <c r="LI189" s="227"/>
      <c r="LJ189" s="227"/>
      <c r="LK189" s="228">
        <f t="shared" si="6107"/>
        <v>0</v>
      </c>
      <c r="LL189" s="227"/>
      <c r="LM189" s="227"/>
      <c r="LN189" s="227"/>
      <c r="LO189" s="228">
        <f t="shared" si="6108"/>
        <v>0</v>
      </c>
      <c r="LP189" s="227"/>
      <c r="LQ189" s="227"/>
      <c r="LR189" s="227"/>
      <c r="LS189" s="228">
        <f t="shared" si="6109"/>
        <v>0</v>
      </c>
      <c r="LT189" s="227"/>
      <c r="LU189" s="227"/>
      <c r="LV189" s="227"/>
      <c r="LW189" s="228">
        <f t="shared" si="6110"/>
        <v>0</v>
      </c>
      <c r="LX189" s="227"/>
      <c r="LY189" s="227"/>
      <c r="LZ189" s="227"/>
      <c r="MA189" s="228">
        <f t="shared" si="6111"/>
        <v>0</v>
      </c>
      <c r="MB189" s="227"/>
      <c r="MC189" s="227"/>
      <c r="MD189" s="228">
        <f t="shared" si="6112"/>
        <v>0</v>
      </c>
      <c r="ME189" s="227"/>
      <c r="MF189" s="227"/>
      <c r="MG189" s="228">
        <f t="shared" si="6267"/>
        <v>0</v>
      </c>
      <c r="MH189" s="228"/>
      <c r="MI189" s="228"/>
      <c r="MJ189" s="228">
        <v>0</v>
      </c>
      <c r="MK189" s="266"/>
      <c r="ML189" s="266"/>
      <c r="MM189" s="266"/>
      <c r="MN189" s="266"/>
      <c r="MO189" s="266"/>
      <c r="MP189" s="266"/>
      <c r="MQ189" s="266"/>
      <c r="MR189" s="266"/>
      <c r="MS189" s="266"/>
      <c r="MT189" s="266"/>
      <c r="MU189" s="266"/>
      <c r="MV189" s="266"/>
      <c r="MW189" s="266"/>
      <c r="MX189" s="266"/>
      <c r="MY189" s="266"/>
      <c r="MZ189" s="266"/>
      <c r="NA189" s="266"/>
      <c r="NB189" s="266"/>
      <c r="NC189" s="266"/>
      <c r="ND189" s="266"/>
      <c r="NE189" s="266"/>
      <c r="NF189" s="266"/>
      <c r="NG189" s="266"/>
      <c r="NH189" s="266"/>
      <c r="NI189" s="266"/>
      <c r="NJ189" s="266"/>
      <c r="NK189" s="266">
        <v>201960</v>
      </c>
      <c r="NL189" s="266">
        <v>6361740</v>
      </c>
      <c r="NM189" s="266"/>
      <c r="NN189" s="266"/>
      <c r="NO189" s="125"/>
      <c r="NP189" s="125"/>
      <c r="NQ189" s="125"/>
      <c r="NR189" s="125"/>
      <c r="NS189" s="125"/>
      <c r="NT189" s="125"/>
      <c r="NU189" s="125"/>
      <c r="NV189" s="125"/>
      <c r="NW189" s="125"/>
      <c r="NX189" s="125"/>
      <c r="NY189" s="125"/>
      <c r="NZ189" s="125"/>
      <c r="OA189" s="228"/>
      <c r="OB189" s="226"/>
      <c r="OC189" s="226"/>
      <c r="OD189" s="226">
        <f t="shared" si="6113"/>
        <v>0</v>
      </c>
      <c r="OE189" s="228"/>
      <c r="OF189" s="226"/>
      <c r="OG189" s="226"/>
      <c r="OH189" s="226">
        <f t="shared" si="6114"/>
        <v>0</v>
      </c>
      <c r="OI189" s="228"/>
      <c r="OJ189" s="226"/>
      <c r="OK189" s="226"/>
      <c r="OL189" s="226">
        <f t="shared" si="6115"/>
        <v>0</v>
      </c>
      <c r="OM189" s="228"/>
      <c r="ON189" s="226"/>
      <c r="OO189" s="226"/>
      <c r="OP189" s="226">
        <f t="shared" si="6116"/>
        <v>0</v>
      </c>
      <c r="OQ189" s="228"/>
      <c r="OR189" s="226"/>
      <c r="OS189" s="226"/>
      <c r="OT189" s="226">
        <f t="shared" si="6117"/>
        <v>0</v>
      </c>
      <c r="OU189" s="228"/>
      <c r="OV189" s="226"/>
      <c r="OW189" s="226"/>
      <c r="OX189" s="226">
        <f t="shared" si="6118"/>
        <v>0</v>
      </c>
      <c r="OY189" s="228"/>
      <c r="OZ189" s="226"/>
      <c r="PA189" s="226"/>
      <c r="PB189" s="226">
        <f t="shared" si="6119"/>
        <v>0</v>
      </c>
      <c r="PC189" s="228"/>
      <c r="PD189" s="226"/>
      <c r="PE189" s="226"/>
      <c r="PF189" s="226">
        <f t="shared" si="6120"/>
        <v>0</v>
      </c>
      <c r="PG189" s="228"/>
      <c r="PH189" s="226"/>
      <c r="PI189" s="226"/>
      <c r="PJ189" s="226">
        <f t="shared" si="6121"/>
        <v>0</v>
      </c>
      <c r="PK189" s="228"/>
      <c r="PL189" s="226"/>
      <c r="PM189" s="226"/>
      <c r="PN189" s="226">
        <f t="shared" si="6122"/>
        <v>0</v>
      </c>
      <c r="PO189" s="228"/>
      <c r="PP189" s="226"/>
      <c r="PQ189" s="226"/>
      <c r="PR189" s="226">
        <f t="shared" si="6123"/>
        <v>0</v>
      </c>
      <c r="PS189" s="228"/>
      <c r="PT189" s="226"/>
      <c r="PU189" s="226"/>
      <c r="PV189" s="226">
        <f t="shared" si="6124"/>
        <v>0</v>
      </c>
      <c r="PW189" s="228"/>
      <c r="PX189" s="226"/>
      <c r="PY189" s="226"/>
      <c r="PZ189" s="226">
        <f t="shared" si="6125"/>
        <v>0</v>
      </c>
      <c r="QA189" s="228"/>
      <c r="QB189" s="226"/>
      <c r="QC189" s="226"/>
      <c r="QD189" s="226">
        <f t="shared" si="6126"/>
        <v>0</v>
      </c>
      <c r="QE189" s="228"/>
      <c r="QF189" s="226"/>
      <c r="QG189" s="226"/>
      <c r="QH189" s="226">
        <f t="shared" si="6127"/>
        <v>0</v>
      </c>
      <c r="QI189" s="228"/>
      <c r="QJ189" s="226"/>
      <c r="QK189" s="226"/>
      <c r="QL189" s="226">
        <f t="shared" si="6128"/>
        <v>0</v>
      </c>
      <c r="QM189" s="228"/>
      <c r="QN189" s="226"/>
      <c r="QO189" s="226"/>
      <c r="QP189" s="226">
        <f t="shared" si="6129"/>
        <v>0</v>
      </c>
      <c r="QQ189" s="228"/>
      <c r="QR189" s="226"/>
      <c r="QS189" s="226"/>
      <c r="QT189" s="226">
        <f t="shared" si="6130"/>
        <v>0</v>
      </c>
      <c r="QU189" s="228"/>
      <c r="QV189" s="226"/>
      <c r="QW189" s="226"/>
      <c r="QX189" s="226">
        <f t="shared" si="6131"/>
        <v>0</v>
      </c>
      <c r="QY189" s="226"/>
      <c r="QZ189" s="226"/>
      <c r="RA189" s="226">
        <f t="shared" si="6132"/>
        <v>0</v>
      </c>
      <c r="RB189" s="226"/>
      <c r="RC189" s="226"/>
      <c r="RD189" s="226">
        <f t="shared" si="6133"/>
        <v>0</v>
      </c>
      <c r="RE189" s="226"/>
      <c r="RF189" s="226"/>
      <c r="RG189" s="226"/>
      <c r="RH189" s="266"/>
      <c r="RI189" s="266"/>
      <c r="RJ189" s="266"/>
      <c r="RK189" s="266"/>
      <c r="RL189" s="266"/>
      <c r="RM189" s="266"/>
      <c r="RN189" s="266"/>
      <c r="RO189" s="266"/>
      <c r="RP189" s="266"/>
      <c r="RQ189" s="266"/>
      <c r="RR189" s="266"/>
      <c r="RS189" s="266"/>
      <c r="RT189" s="266"/>
      <c r="RU189" s="266"/>
      <c r="RV189" s="266"/>
      <c r="RW189" s="266"/>
      <c r="RX189" s="266"/>
      <c r="RY189" s="266"/>
      <c r="RZ189" s="266"/>
      <c r="SA189" s="266"/>
      <c r="SB189" s="266"/>
      <c r="SC189" s="266"/>
      <c r="SD189" s="266"/>
      <c r="SE189" s="266"/>
      <c r="SF189" s="266"/>
      <c r="SG189" s="266"/>
      <c r="SH189" s="266"/>
      <c r="SI189" s="266"/>
      <c r="SJ189" s="266"/>
      <c r="SK189" s="266"/>
      <c r="SL189" s="125"/>
      <c r="SM189" s="125"/>
      <c r="SN189" s="125"/>
      <c r="SO189" s="125"/>
      <c r="SP189" s="125"/>
      <c r="SQ189" s="125"/>
      <c r="SR189" s="125"/>
      <c r="SS189" s="125"/>
      <c r="ST189" s="125"/>
      <c r="SU189" s="125"/>
      <c r="SV189" s="125"/>
      <c r="SW189" s="125"/>
      <c r="SX189" s="228"/>
      <c r="SY189" s="240">
        <v>0</v>
      </c>
      <c r="SZ189" s="124"/>
      <c r="TA189" s="226">
        <f t="shared" si="6066"/>
        <v>0</v>
      </c>
      <c r="TB189" s="228"/>
      <c r="TC189" s="240">
        <v>0</v>
      </c>
      <c r="TD189" s="124"/>
      <c r="TE189" s="226">
        <f t="shared" si="6067"/>
        <v>0</v>
      </c>
      <c r="TF189" s="228"/>
      <c r="TG189" s="240">
        <v>0</v>
      </c>
      <c r="TH189" s="124"/>
      <c r="TI189" s="226">
        <f t="shared" si="6068"/>
        <v>0</v>
      </c>
      <c r="TJ189" s="228">
        <v>427</v>
      </c>
      <c r="TK189" s="240">
        <v>0</v>
      </c>
      <c r="TL189" s="124"/>
      <c r="TM189" s="226">
        <f t="shared" si="6134"/>
        <v>0</v>
      </c>
      <c r="TN189" s="228"/>
      <c r="TO189" s="240">
        <v>0</v>
      </c>
      <c r="TP189" s="124"/>
      <c r="TQ189" s="226">
        <f t="shared" si="6135"/>
        <v>0</v>
      </c>
      <c r="TR189" s="228"/>
      <c r="TS189" s="240">
        <v>0</v>
      </c>
      <c r="TT189" s="124"/>
      <c r="TU189" s="226">
        <f t="shared" si="6136"/>
        <v>0</v>
      </c>
      <c r="TV189" s="228"/>
      <c r="TW189" s="240">
        <v>0</v>
      </c>
      <c r="TX189" s="124"/>
      <c r="TY189" s="226">
        <f t="shared" si="6137"/>
        <v>0</v>
      </c>
      <c r="TZ189" s="228"/>
      <c r="UA189" s="219">
        <v>0</v>
      </c>
      <c r="UB189" s="124"/>
      <c r="UC189" s="226">
        <f t="shared" si="6138"/>
        <v>0</v>
      </c>
      <c r="UD189" s="228"/>
      <c r="UE189" s="219">
        <v>0</v>
      </c>
      <c r="UF189" s="124"/>
      <c r="UG189" s="226">
        <f t="shared" si="6139"/>
        <v>0</v>
      </c>
      <c r="UH189" s="228"/>
      <c r="UI189" s="219">
        <v>0</v>
      </c>
      <c r="UJ189" s="124"/>
      <c r="UK189" s="226">
        <f t="shared" si="6140"/>
        <v>0</v>
      </c>
      <c r="UL189" s="228"/>
      <c r="UM189" s="219">
        <v>0</v>
      </c>
      <c r="UN189" s="124"/>
      <c r="UO189" s="226">
        <f t="shared" si="6141"/>
        <v>0</v>
      </c>
      <c r="UP189" s="228"/>
      <c r="UQ189" s="207">
        <v>0</v>
      </c>
      <c r="UR189" s="124"/>
      <c r="US189" s="226">
        <f t="shared" si="6142"/>
        <v>0</v>
      </c>
      <c r="UT189" s="228"/>
      <c r="UU189" s="207">
        <v>0</v>
      </c>
      <c r="UV189" s="124"/>
      <c r="UW189" s="226">
        <f t="shared" si="6143"/>
        <v>0</v>
      </c>
      <c r="UX189" s="228"/>
      <c r="UY189" s="207">
        <v>0</v>
      </c>
      <c r="UZ189" s="124"/>
      <c r="VA189" s="226">
        <f t="shared" si="6144"/>
        <v>0</v>
      </c>
      <c r="VB189" s="228"/>
      <c r="VC189" s="207">
        <v>0</v>
      </c>
      <c r="VD189" s="124"/>
      <c r="VE189" s="226">
        <f t="shared" si="6145"/>
        <v>0</v>
      </c>
      <c r="VF189" s="228"/>
      <c r="VG189" s="207">
        <v>0</v>
      </c>
      <c r="VH189" s="124"/>
      <c r="VI189" s="226">
        <f t="shared" si="6146"/>
        <v>0</v>
      </c>
      <c r="VJ189" s="228"/>
      <c r="VK189" s="206">
        <v>0</v>
      </c>
      <c r="VL189" s="124"/>
      <c r="VM189" s="226">
        <f>VK189*VL189</f>
        <v>0</v>
      </c>
      <c r="VN189" s="228"/>
      <c r="VO189" s="206">
        <v>0</v>
      </c>
      <c r="VP189" s="124"/>
      <c r="VQ189" s="226">
        <f>VO189*VP189</f>
        <v>0</v>
      </c>
      <c r="VR189" s="228"/>
      <c r="VS189" s="206">
        <v>0</v>
      </c>
      <c r="VT189" s="124"/>
      <c r="VU189" s="226">
        <f>VS189*VT189</f>
        <v>0</v>
      </c>
      <c r="VV189" s="226"/>
      <c r="VW189" s="124"/>
      <c r="VX189" s="226">
        <f t="shared" si="6150"/>
        <v>0</v>
      </c>
      <c r="VY189" s="226"/>
      <c r="VZ189" s="124"/>
      <c r="WA189" s="226">
        <f t="shared" si="6151"/>
        <v>0</v>
      </c>
      <c r="WB189" s="226"/>
      <c r="WC189" s="226">
        <v>34.299999999999997</v>
      </c>
      <c r="WD189" s="226"/>
      <c r="WE189" s="266"/>
      <c r="WF189" s="266"/>
      <c r="WG189" s="266"/>
      <c r="WH189" s="266"/>
      <c r="WI189" s="266"/>
      <c r="WJ189" s="266"/>
      <c r="WK189" s="266"/>
      <c r="WL189" s="266"/>
      <c r="WM189" s="266"/>
      <c r="WN189" s="266"/>
      <c r="WO189" s="266"/>
      <c r="WP189" s="266"/>
      <c r="WQ189" s="266"/>
      <c r="WR189" s="266"/>
      <c r="WS189" s="266"/>
      <c r="WT189" s="266"/>
      <c r="WU189" s="266"/>
      <c r="WV189" s="266"/>
      <c r="WW189" s="266"/>
      <c r="WX189" s="266"/>
      <c r="WY189" s="266"/>
      <c r="WZ189" s="266"/>
      <c r="XA189" s="266"/>
      <c r="XB189" s="266"/>
      <c r="XC189" s="266"/>
      <c r="XD189" s="266"/>
      <c r="XE189" s="266">
        <v>427</v>
      </c>
      <c r="XF189" s="266">
        <v>13672.54</v>
      </c>
      <c r="XG189" s="266"/>
      <c r="XH189" s="266"/>
      <c r="XI189" s="125"/>
      <c r="XJ189" s="125"/>
      <c r="XK189" s="125"/>
      <c r="XL189" s="125"/>
      <c r="XM189" s="125"/>
      <c r="XN189" s="125"/>
      <c r="XO189" s="125"/>
      <c r="XP189" s="125"/>
      <c r="XQ189" s="125"/>
      <c r="XR189" s="125"/>
      <c r="XS189" s="125"/>
      <c r="XT189" s="125"/>
      <c r="XU189" s="228"/>
      <c r="XV189" s="226"/>
      <c r="XW189" s="226"/>
      <c r="XX189" s="208">
        <f t="shared" si="6152"/>
        <v>0</v>
      </c>
      <c r="XY189" s="228"/>
      <c r="XZ189" s="226"/>
      <c r="YA189" s="226"/>
      <c r="YB189" s="208">
        <f t="shared" si="6153"/>
        <v>0</v>
      </c>
      <c r="YC189" s="228"/>
      <c r="YD189" s="226"/>
      <c r="YE189" s="226"/>
      <c r="YF189" s="208">
        <f t="shared" si="6154"/>
        <v>0</v>
      </c>
      <c r="YG189" s="228">
        <v>153263</v>
      </c>
      <c r="YH189" s="226"/>
      <c r="YI189" s="226"/>
      <c r="YJ189" s="208">
        <f t="shared" si="6155"/>
        <v>0</v>
      </c>
      <c r="YK189" s="228"/>
      <c r="YL189" s="226"/>
      <c r="YM189" s="226"/>
      <c r="YN189" s="208">
        <f t="shared" si="6156"/>
        <v>0</v>
      </c>
      <c r="YO189" s="228"/>
      <c r="YP189" s="226"/>
      <c r="YQ189" s="226"/>
      <c r="YR189" s="208">
        <f t="shared" si="6157"/>
        <v>0</v>
      </c>
      <c r="YS189" s="228">
        <v>4320</v>
      </c>
      <c r="YT189" s="226"/>
      <c r="YU189" s="226"/>
      <c r="YV189" s="208">
        <f t="shared" si="6158"/>
        <v>0</v>
      </c>
      <c r="YW189" s="228"/>
      <c r="YX189" s="226"/>
      <c r="YY189" s="226"/>
      <c r="YZ189" s="208">
        <f t="shared" si="6159"/>
        <v>0</v>
      </c>
      <c r="ZA189" s="228"/>
      <c r="ZB189" s="226"/>
      <c r="ZC189" s="226"/>
      <c r="ZD189" s="208">
        <f t="shared" si="6160"/>
        <v>0</v>
      </c>
      <c r="ZE189" s="228"/>
      <c r="ZF189" s="226"/>
      <c r="ZG189" s="226"/>
      <c r="ZH189" s="208">
        <f t="shared" si="6161"/>
        <v>0</v>
      </c>
      <c r="ZI189" s="228"/>
      <c r="ZJ189" s="226"/>
      <c r="ZK189" s="226"/>
      <c r="ZL189" s="208">
        <f t="shared" si="6162"/>
        <v>0</v>
      </c>
      <c r="ZM189" s="228"/>
      <c r="ZN189" s="226"/>
      <c r="ZO189" s="226"/>
      <c r="ZP189" s="208">
        <f t="shared" si="6163"/>
        <v>0</v>
      </c>
      <c r="ZQ189" s="228"/>
      <c r="ZR189" s="226"/>
      <c r="ZS189" s="226"/>
      <c r="ZT189" s="208">
        <f t="shared" si="6164"/>
        <v>0</v>
      </c>
      <c r="ZU189" s="228"/>
      <c r="ZV189" s="226"/>
      <c r="ZW189" s="226"/>
      <c r="ZX189" s="208">
        <f t="shared" si="6165"/>
        <v>0</v>
      </c>
      <c r="ZY189" s="226"/>
      <c r="ZZ189" s="226"/>
      <c r="AAA189" s="226"/>
      <c r="AAB189" s="208">
        <f t="shared" si="6166"/>
        <v>0</v>
      </c>
      <c r="AAC189" s="226"/>
      <c r="AAD189" s="226"/>
      <c r="AAE189" s="226"/>
      <c r="AAF189" s="208">
        <f t="shared" si="6167"/>
        <v>0</v>
      </c>
      <c r="AAG189" s="226"/>
      <c r="AAH189" s="226"/>
      <c r="AAI189" s="226"/>
      <c r="AAJ189" s="208">
        <f>AAH189*AAI189</f>
        <v>0</v>
      </c>
      <c r="AAK189" s="226"/>
      <c r="AAL189" s="226"/>
      <c r="AAM189" s="226"/>
      <c r="AAN189" s="208">
        <f>AAL189*AAM189</f>
        <v>0</v>
      </c>
      <c r="AAO189" s="226"/>
      <c r="AAP189" s="226"/>
      <c r="AAQ189" s="226"/>
      <c r="AAR189" s="208">
        <f>AAP189*AAQ189</f>
        <v>0</v>
      </c>
      <c r="AAS189" s="226"/>
      <c r="AAT189" s="226"/>
      <c r="AAU189" s="208">
        <f>AAS189*AAT189</f>
        <v>0</v>
      </c>
      <c r="AAV189" s="226"/>
      <c r="AAW189" s="226"/>
      <c r="AAX189" s="226">
        <f t="shared" si="6172"/>
        <v>0</v>
      </c>
      <c r="AAY189" s="226"/>
      <c r="AAZ189" s="226"/>
      <c r="ABA189" s="226"/>
      <c r="ABB189" s="266"/>
      <c r="ABC189" s="266"/>
      <c r="ABD189" s="266"/>
      <c r="ABE189" s="266"/>
      <c r="ABF189" s="266"/>
      <c r="ABG189" s="266"/>
      <c r="ABH189" s="266"/>
      <c r="ABI189" s="266"/>
      <c r="ABJ189" s="266"/>
      <c r="ABK189" s="266"/>
      <c r="ABL189" s="266"/>
      <c r="ABM189" s="266"/>
      <c r="ABN189" s="266"/>
      <c r="ABO189" s="266"/>
      <c r="ABP189" s="266"/>
      <c r="ABQ189" s="266"/>
      <c r="ABR189" s="266"/>
      <c r="ABS189" s="266"/>
      <c r="ABT189" s="266"/>
      <c r="ABU189" s="266"/>
      <c r="ABV189" s="266"/>
      <c r="ABW189" s="266"/>
      <c r="ABX189" s="266"/>
      <c r="ABY189" s="266"/>
      <c r="ABZ189" s="266"/>
      <c r="ACA189" s="266"/>
      <c r="ACB189" s="266">
        <v>153263</v>
      </c>
      <c r="ACC189" s="266">
        <v>5411533.2300000004</v>
      </c>
      <c r="ACD189" s="266"/>
      <c r="ACE189" s="266"/>
      <c r="ACF189" s="126"/>
      <c r="ACG189" s="126"/>
      <c r="ACH189" s="126">
        <v>4320</v>
      </c>
      <c r="ACI189" s="126">
        <v>142905.60000000001</v>
      </c>
      <c r="ACJ189" s="126"/>
      <c r="ACK189" s="126"/>
      <c r="ACL189" s="126"/>
      <c r="ACM189" s="126"/>
      <c r="ACN189" s="126"/>
      <c r="ACO189" s="126"/>
      <c r="ACP189" s="126"/>
      <c r="ACQ189" s="126"/>
      <c r="ACR189" s="134">
        <v>0</v>
      </c>
      <c r="ACS189" s="228"/>
      <c r="ACT189" s="226"/>
      <c r="ACU189" s="226">
        <f t="shared" si="6072"/>
        <v>0</v>
      </c>
      <c r="ACV189" s="134">
        <v>0</v>
      </c>
      <c r="ACW189" s="228"/>
      <c r="ACX189" s="226"/>
      <c r="ACY189" s="226">
        <f t="shared" si="6073"/>
        <v>0</v>
      </c>
      <c r="ACZ189" s="134">
        <v>0</v>
      </c>
      <c r="ADA189" s="228"/>
      <c r="ADB189" s="226"/>
      <c r="ADC189" s="226">
        <f t="shared" si="6074"/>
        <v>0</v>
      </c>
      <c r="ADD189" s="134">
        <v>56196</v>
      </c>
      <c r="ADE189" s="228"/>
      <c r="ADF189" s="226"/>
      <c r="ADG189" s="226">
        <f t="shared" si="6173"/>
        <v>0</v>
      </c>
      <c r="ADH189" s="134">
        <v>0</v>
      </c>
      <c r="ADI189" s="228"/>
      <c r="ADJ189" s="226"/>
      <c r="ADK189" s="226">
        <f t="shared" si="6174"/>
        <v>0</v>
      </c>
      <c r="ADL189" s="134">
        <v>0</v>
      </c>
      <c r="ADM189" s="228"/>
      <c r="ADN189" s="226"/>
      <c r="ADO189" s="226">
        <f t="shared" si="6175"/>
        <v>0</v>
      </c>
      <c r="ADP189" s="134">
        <v>0</v>
      </c>
      <c r="ADQ189" s="226"/>
      <c r="ADR189" s="226"/>
      <c r="ADS189" s="226">
        <f t="shared" si="6176"/>
        <v>0</v>
      </c>
      <c r="ADT189" s="134">
        <v>0</v>
      </c>
      <c r="ADU189" s="226"/>
      <c r="ADV189" s="226"/>
      <c r="ADW189" s="226">
        <f t="shared" si="6177"/>
        <v>0</v>
      </c>
      <c r="ADX189" s="134">
        <v>0</v>
      </c>
      <c r="ADY189" s="226"/>
      <c r="ADZ189" s="226"/>
      <c r="AEA189" s="226">
        <f t="shared" si="6178"/>
        <v>0</v>
      </c>
      <c r="AEB189" s="134">
        <v>0</v>
      </c>
      <c r="AEC189" s="226"/>
      <c r="AED189" s="226"/>
      <c r="AEE189" s="226">
        <f t="shared" si="6179"/>
        <v>0</v>
      </c>
      <c r="AEF189" s="134">
        <v>0</v>
      </c>
      <c r="AEG189" s="226"/>
      <c r="AEH189" s="226"/>
      <c r="AEI189" s="226">
        <f t="shared" si="6180"/>
        <v>0</v>
      </c>
      <c r="AEJ189" s="134">
        <v>0</v>
      </c>
      <c r="AEK189" s="226"/>
      <c r="AEL189" s="226"/>
      <c r="AEM189" s="226">
        <f t="shared" si="6181"/>
        <v>0</v>
      </c>
      <c r="AEN189" s="134"/>
      <c r="AEO189" s="226"/>
      <c r="AEP189" s="226"/>
      <c r="AEQ189" s="226">
        <f t="shared" si="6182"/>
        <v>0</v>
      </c>
      <c r="AER189" s="134">
        <v>0</v>
      </c>
      <c r="AES189" s="226"/>
      <c r="AET189" s="226"/>
      <c r="AEU189" s="226">
        <f t="shared" si="6183"/>
        <v>0</v>
      </c>
      <c r="AEV189" s="131">
        <v>0</v>
      </c>
      <c r="AEW189" s="228"/>
      <c r="AEX189" s="226"/>
      <c r="AEY189" s="226">
        <f t="shared" si="6184"/>
        <v>0</v>
      </c>
      <c r="AEZ189" s="131">
        <v>0</v>
      </c>
      <c r="AFA189" s="228"/>
      <c r="AFB189" s="226"/>
      <c r="AFC189" s="226">
        <f t="shared" si="6185"/>
        <v>0</v>
      </c>
      <c r="AFD189" s="131">
        <v>0</v>
      </c>
      <c r="AFE189" s="228"/>
      <c r="AFF189" s="226"/>
      <c r="AFG189" s="226">
        <f>AFE189*AFF189</f>
        <v>0</v>
      </c>
      <c r="AFH189" s="131">
        <v>0</v>
      </c>
      <c r="AFI189" s="228"/>
      <c r="AFJ189" s="226"/>
      <c r="AFK189" s="226">
        <f>AFI189*AFJ189</f>
        <v>0</v>
      </c>
      <c r="AFL189" s="131"/>
      <c r="AFM189" s="228"/>
      <c r="AFN189" s="226"/>
      <c r="AFO189" s="226">
        <f>AFM189*AFN189</f>
        <v>0</v>
      </c>
      <c r="AFP189" s="228"/>
      <c r="AFQ189" s="226"/>
      <c r="AFR189" s="226">
        <f t="shared" si="6189"/>
        <v>0</v>
      </c>
      <c r="AFS189" s="228"/>
      <c r="AFT189" s="226"/>
      <c r="AFU189" s="226">
        <f t="shared" si="6190"/>
        <v>0</v>
      </c>
      <c r="AFV189" s="226"/>
      <c r="AFW189" s="226"/>
      <c r="AFX189" s="226"/>
      <c r="AFY189" s="266">
        <v>0</v>
      </c>
      <c r="AFZ189" s="266">
        <v>0</v>
      </c>
      <c r="AGA189" s="266">
        <v>0</v>
      </c>
      <c r="AGB189" s="266">
        <v>0</v>
      </c>
      <c r="AGC189" s="266">
        <v>0</v>
      </c>
      <c r="AGD189" s="266">
        <v>0</v>
      </c>
      <c r="AGE189" s="266">
        <v>0</v>
      </c>
      <c r="AGF189" s="266">
        <v>0</v>
      </c>
      <c r="AGG189" s="266">
        <v>0</v>
      </c>
      <c r="AGH189" s="266">
        <v>0</v>
      </c>
      <c r="AGI189" s="266">
        <v>0</v>
      </c>
      <c r="AGJ189" s="266">
        <v>0</v>
      </c>
      <c r="AGK189" s="266">
        <v>0</v>
      </c>
      <c r="AGL189" s="266">
        <v>0</v>
      </c>
      <c r="AGM189" s="266">
        <v>0</v>
      </c>
      <c r="AGN189" s="266">
        <v>0</v>
      </c>
      <c r="AGO189" s="266">
        <v>0</v>
      </c>
      <c r="AGP189" s="266">
        <v>0</v>
      </c>
      <c r="AGQ189" s="266">
        <v>0</v>
      </c>
      <c r="AGR189" s="266">
        <v>0</v>
      </c>
      <c r="AGS189" s="266">
        <v>0</v>
      </c>
      <c r="AGT189" s="266">
        <v>0</v>
      </c>
      <c r="AGU189" s="266">
        <v>38978.400000000001</v>
      </c>
      <c r="AGV189" s="266">
        <v>1394330.2</v>
      </c>
      <c r="AGW189" s="266">
        <v>0</v>
      </c>
      <c r="AGX189" s="266">
        <v>0</v>
      </c>
      <c r="AGY189" s="266">
        <v>56196</v>
      </c>
      <c r="AGZ189" s="266">
        <v>1905966</v>
      </c>
      <c r="AHA189" s="266">
        <v>0</v>
      </c>
      <c r="AHB189" s="266">
        <v>0</v>
      </c>
      <c r="AHC189" s="128">
        <v>0</v>
      </c>
      <c r="AHD189" s="128">
        <v>0</v>
      </c>
      <c r="AHE189" s="128">
        <v>0</v>
      </c>
      <c r="AHF189" s="128">
        <v>0</v>
      </c>
      <c r="AHG189" s="128">
        <v>0</v>
      </c>
      <c r="AHH189" s="128">
        <v>0</v>
      </c>
      <c r="AHI189" s="128">
        <v>0</v>
      </c>
      <c r="AHJ189" s="128">
        <v>0</v>
      </c>
      <c r="AHK189" s="128">
        <v>0</v>
      </c>
      <c r="AHL189" s="128">
        <v>0</v>
      </c>
      <c r="AHM189" s="128">
        <v>0</v>
      </c>
      <c r="AHN189" s="128">
        <v>0</v>
      </c>
      <c r="AHO189" s="227">
        <f t="shared" si="3063"/>
        <v>0</v>
      </c>
      <c r="AHP189" s="127">
        <f t="shared" si="3064"/>
        <v>0</v>
      </c>
      <c r="AHQ189" s="127">
        <f t="shared" si="3065"/>
        <v>0</v>
      </c>
      <c r="AHR189" s="227">
        <f t="shared" si="3066"/>
        <v>0</v>
      </c>
      <c r="AHS189" s="127">
        <f t="shared" si="3067"/>
        <v>0</v>
      </c>
      <c r="AHT189" s="127">
        <f t="shared" si="6001"/>
        <v>0</v>
      </c>
      <c r="AHU189" s="227">
        <f t="shared" si="6069"/>
        <v>0</v>
      </c>
      <c r="AHV189" s="127">
        <f t="shared" si="6070"/>
        <v>0</v>
      </c>
      <c r="AHW189" s="127">
        <f t="shared" si="6071"/>
        <v>0</v>
      </c>
      <c r="AHX189" s="227">
        <v>774068.24</v>
      </c>
      <c r="AHY189" s="127">
        <f t="shared" si="6191"/>
        <v>0</v>
      </c>
      <c r="AHZ189" s="127">
        <f t="shared" si="6192"/>
        <v>0</v>
      </c>
      <c r="AIA189" s="227">
        <f t="shared" si="6193"/>
        <v>0</v>
      </c>
      <c r="AIB189" s="127">
        <f t="shared" si="6194"/>
        <v>0</v>
      </c>
      <c r="AIC189" s="127">
        <f t="shared" si="6195"/>
        <v>0</v>
      </c>
      <c r="AID189" s="227">
        <f t="shared" si="6196"/>
        <v>0</v>
      </c>
      <c r="AIE189" s="127">
        <f t="shared" si="6197"/>
        <v>0</v>
      </c>
      <c r="AIF189" s="127">
        <f t="shared" si="6198"/>
        <v>0</v>
      </c>
      <c r="AIG189" s="227">
        <f t="shared" si="6199"/>
        <v>8320</v>
      </c>
      <c r="AIH189" s="127">
        <f t="shared" si="6200"/>
        <v>0</v>
      </c>
      <c r="AII189" s="127">
        <f t="shared" si="6201"/>
        <v>0</v>
      </c>
      <c r="AIJ189" s="227">
        <f t="shared" si="6202"/>
        <v>0</v>
      </c>
      <c r="AIK189" s="127">
        <f t="shared" si="6203"/>
        <v>0</v>
      </c>
      <c r="AIL189" s="127">
        <f t="shared" si="6204"/>
        <v>0</v>
      </c>
      <c r="AIM189" s="227">
        <f t="shared" si="6205"/>
        <v>0</v>
      </c>
      <c r="AIN189" s="127">
        <f t="shared" si="6206"/>
        <v>0</v>
      </c>
      <c r="AIO189" s="127">
        <f t="shared" si="6207"/>
        <v>0</v>
      </c>
      <c r="AIP189" s="227">
        <f t="shared" si="6208"/>
        <v>0</v>
      </c>
      <c r="AIQ189" s="127">
        <f t="shared" si="6209"/>
        <v>0</v>
      </c>
      <c r="AIR189" s="127">
        <f t="shared" si="6210"/>
        <v>0</v>
      </c>
      <c r="AIS189" s="227">
        <f t="shared" si="6211"/>
        <v>0</v>
      </c>
      <c r="AIT189" s="127">
        <f t="shared" si="6212"/>
        <v>0</v>
      </c>
      <c r="AIU189" s="127">
        <f t="shared" si="6213"/>
        <v>0</v>
      </c>
      <c r="AIV189" s="227">
        <f t="shared" si="6214"/>
        <v>0</v>
      </c>
      <c r="AIW189" s="127">
        <f t="shared" si="6215"/>
        <v>0</v>
      </c>
      <c r="AIX189" s="127">
        <f t="shared" si="6216"/>
        <v>0</v>
      </c>
      <c r="AIY189" s="227">
        <f t="shared" si="6217"/>
        <v>0</v>
      </c>
      <c r="AIZ189" s="127">
        <f t="shared" si="6218"/>
        <v>0</v>
      </c>
      <c r="AJA189" s="127">
        <f t="shared" si="6219"/>
        <v>0</v>
      </c>
      <c r="AJB189" s="227">
        <f t="shared" si="6220"/>
        <v>0</v>
      </c>
      <c r="AJC189" s="127">
        <f t="shared" si="6221"/>
        <v>0</v>
      </c>
      <c r="AJD189" s="127">
        <f t="shared" si="6222"/>
        <v>0</v>
      </c>
      <c r="AJE189" s="227">
        <f t="shared" si="6223"/>
        <v>0</v>
      </c>
      <c r="AJF189" s="127">
        <f t="shared" si="6224"/>
        <v>0</v>
      </c>
      <c r="AJG189" s="127">
        <f t="shared" si="6225"/>
        <v>0</v>
      </c>
      <c r="AJH189" s="227">
        <f t="shared" si="6226"/>
        <v>0</v>
      </c>
      <c r="AJI189" s="127">
        <f t="shared" si="6227"/>
        <v>0</v>
      </c>
      <c r="AJJ189" s="127">
        <f t="shared" si="6228"/>
        <v>0</v>
      </c>
      <c r="AJK189" s="227">
        <f t="shared" si="6228"/>
        <v>0</v>
      </c>
      <c r="AJL189" s="127">
        <f t="shared" si="6228"/>
        <v>0</v>
      </c>
      <c r="AJM189" s="127">
        <f t="shared" si="6229"/>
        <v>0</v>
      </c>
      <c r="AJN189" s="227">
        <f t="shared" si="6229"/>
        <v>0</v>
      </c>
      <c r="AJO189" s="127">
        <f t="shared" si="6229"/>
        <v>0</v>
      </c>
      <c r="AJP189" s="127">
        <f t="shared" si="6230"/>
        <v>0</v>
      </c>
      <c r="AJQ189" s="227">
        <f t="shared" si="6230"/>
        <v>0</v>
      </c>
      <c r="AJR189" s="127">
        <f t="shared" si="6230"/>
        <v>0</v>
      </c>
      <c r="AJS189" s="127">
        <f t="shared" si="6231"/>
        <v>0</v>
      </c>
      <c r="AJT189" s="127">
        <f t="shared" si="6231"/>
        <v>0</v>
      </c>
      <c r="AJU189" s="127">
        <f t="shared" si="6232"/>
        <v>0</v>
      </c>
      <c r="AJV189" s="127">
        <f t="shared" si="6232"/>
        <v>0</v>
      </c>
      <c r="AJW189" s="127">
        <f>CI189+HJ189+MG189+RD189+WA189+AAX189+AFU189</f>
        <v>0</v>
      </c>
      <c r="AJX189" s="127">
        <v>0</v>
      </c>
      <c r="AJY189" s="127">
        <v>0</v>
      </c>
      <c r="AJZ189" s="128">
        <f t="shared" si="3073"/>
        <v>0</v>
      </c>
      <c r="AKA189" s="128">
        <f t="shared" si="3074"/>
        <v>0</v>
      </c>
      <c r="AKB189" s="128">
        <v>0</v>
      </c>
      <c r="AKC189" s="128">
        <v>0</v>
      </c>
      <c r="AKD189" s="128">
        <v>0</v>
      </c>
      <c r="AKE189" s="128">
        <v>0</v>
      </c>
      <c r="AKF189" s="128">
        <f t="shared" si="6233"/>
        <v>0</v>
      </c>
      <c r="AKG189" s="128">
        <f t="shared" si="6234"/>
        <v>0</v>
      </c>
      <c r="AKH189" s="128">
        <f t="shared" si="6235"/>
        <v>0</v>
      </c>
      <c r="AKI189" s="128">
        <f t="shared" si="6236"/>
        <v>0</v>
      </c>
      <c r="AKJ189" s="128">
        <v>0</v>
      </c>
      <c r="AKK189" s="128">
        <v>0</v>
      </c>
      <c r="AKL189" s="128">
        <f t="shared" si="6237"/>
        <v>0</v>
      </c>
      <c r="AKM189" s="128">
        <f t="shared" si="6238"/>
        <v>0</v>
      </c>
      <c r="AKN189" s="128">
        <f t="shared" si="6239"/>
        <v>0</v>
      </c>
      <c r="AKO189" s="128">
        <f t="shared" si="6240"/>
        <v>0</v>
      </c>
      <c r="AKP189" s="128">
        <f t="shared" si="6241"/>
        <v>0</v>
      </c>
      <c r="AKQ189" s="128">
        <f t="shared" si="6242"/>
        <v>0</v>
      </c>
      <c r="AKR189" s="128">
        <f t="shared" si="6243"/>
        <v>0</v>
      </c>
      <c r="AKS189" s="128">
        <f t="shared" si="6243"/>
        <v>0</v>
      </c>
      <c r="AKT189" s="128">
        <f t="shared" si="6243"/>
        <v>0</v>
      </c>
      <c r="AKU189" s="128">
        <f t="shared" si="6243"/>
        <v>0</v>
      </c>
      <c r="AKV189" s="128">
        <f t="shared" si="6243"/>
        <v>40198.400000000001</v>
      </c>
      <c r="AKW189" s="128">
        <f t="shared" si="6243"/>
        <v>1441910.2</v>
      </c>
      <c r="AKX189" s="128">
        <f t="shared" si="6243"/>
        <v>0</v>
      </c>
      <c r="AKY189" s="128">
        <f t="shared" si="6243"/>
        <v>0</v>
      </c>
      <c r="AKZ189" s="128">
        <f t="shared" si="6243"/>
        <v>774068.24</v>
      </c>
      <c r="ALA189" s="128">
        <f t="shared" si="6243"/>
        <v>25552770.969999999</v>
      </c>
      <c r="ALB189" s="128">
        <f t="shared" si="6244"/>
        <v>0</v>
      </c>
      <c r="ALC189" s="128">
        <f t="shared" si="6244"/>
        <v>0</v>
      </c>
      <c r="ALD189" s="128">
        <f t="shared" si="6244"/>
        <v>0</v>
      </c>
      <c r="ALE189" s="128">
        <f t="shared" si="6244"/>
        <v>0</v>
      </c>
      <c r="ALF189" s="128">
        <f t="shared" si="6244"/>
        <v>8320</v>
      </c>
      <c r="ALG189" s="128">
        <f t="shared" si="6244"/>
        <v>262905.59999999998</v>
      </c>
      <c r="ALH189" s="128">
        <f t="shared" si="6244"/>
        <v>0</v>
      </c>
      <c r="ALI189" s="128">
        <f t="shared" si="6245"/>
        <v>0</v>
      </c>
      <c r="ALJ189" s="128">
        <f t="shared" si="6245"/>
        <v>0</v>
      </c>
      <c r="ALK189" s="128">
        <f t="shared" si="6245"/>
        <v>0</v>
      </c>
      <c r="ALL189" s="128">
        <f>DZ189+IY189+NV189+SS189+XP189+ACM189+AHJ189</f>
        <v>0</v>
      </c>
      <c r="ALM189" s="128">
        <v>0</v>
      </c>
      <c r="ALN189" s="128">
        <v>0</v>
      </c>
      <c r="ALO189" s="128">
        <v>0</v>
      </c>
      <c r="ALP189" s="128">
        <v>0</v>
      </c>
      <c r="ALQ189" s="128">
        <v>0</v>
      </c>
      <c r="ALR189" s="128">
        <v>0</v>
      </c>
    </row>
    <row r="190" spans="1:1006" s="115" customFormat="1" ht="18" customHeight="1" outlineLevel="1" x14ac:dyDescent="0.25">
      <c r="A190" s="120"/>
      <c r="B190" s="120"/>
      <c r="C190" s="296" t="s">
        <v>400</v>
      </c>
      <c r="D190" s="366"/>
      <c r="E190" s="207">
        <v>60000</v>
      </c>
      <c r="F190" s="205">
        <v>0</v>
      </c>
      <c r="G190" s="226"/>
      <c r="H190" s="226"/>
      <c r="I190" s="208">
        <f t="shared" si="6063"/>
        <v>0</v>
      </c>
      <c r="J190" s="205"/>
      <c r="K190" s="226"/>
      <c r="L190" s="226"/>
      <c r="M190" s="208">
        <f t="shared" si="6064"/>
        <v>0</v>
      </c>
      <c r="N190" s="205"/>
      <c r="O190" s="226"/>
      <c r="P190" s="226"/>
      <c r="Q190" s="208">
        <f t="shared" si="6065"/>
        <v>0</v>
      </c>
      <c r="R190" s="205"/>
      <c r="S190" s="226"/>
      <c r="T190" s="226"/>
      <c r="U190" s="208">
        <f t="shared" si="6075"/>
        <v>0</v>
      </c>
      <c r="V190" s="207">
        <v>0</v>
      </c>
      <c r="W190" s="226"/>
      <c r="X190" s="226"/>
      <c r="Y190" s="208">
        <f t="shared" si="6076"/>
        <v>0</v>
      </c>
      <c r="Z190" s="207">
        <v>0</v>
      </c>
      <c r="AA190" s="226"/>
      <c r="AB190" s="226"/>
      <c r="AC190" s="208">
        <f t="shared" si="6077"/>
        <v>0</v>
      </c>
      <c r="AD190" s="207"/>
      <c r="AE190" s="226"/>
      <c r="AF190" s="226"/>
      <c r="AG190" s="208">
        <f t="shared" si="6078"/>
        <v>0</v>
      </c>
      <c r="AH190" s="207"/>
      <c r="AI190" s="226"/>
      <c r="AJ190" s="226"/>
      <c r="AK190" s="208">
        <f t="shared" si="6079"/>
        <v>0</v>
      </c>
      <c r="AL190" s="207"/>
      <c r="AM190" s="226"/>
      <c r="AN190" s="226"/>
      <c r="AO190" s="208">
        <f t="shared" si="6080"/>
        <v>0</v>
      </c>
      <c r="AP190" s="207"/>
      <c r="AQ190" s="226"/>
      <c r="AR190" s="226"/>
      <c r="AS190" s="208">
        <f t="shared" si="6081"/>
        <v>0</v>
      </c>
      <c r="AT190" s="207"/>
      <c r="AU190" s="226"/>
      <c r="AV190" s="226"/>
      <c r="AW190" s="208">
        <f t="shared" si="6082"/>
        <v>0</v>
      </c>
      <c r="AX190" s="207"/>
      <c r="AY190" s="226"/>
      <c r="AZ190" s="226"/>
      <c r="BA190" s="208">
        <f t="shared" si="6083"/>
        <v>0</v>
      </c>
      <c r="BB190" s="207"/>
      <c r="BC190" s="226"/>
      <c r="BD190" s="226"/>
      <c r="BE190" s="208">
        <f t="shared" si="6084"/>
        <v>0</v>
      </c>
      <c r="BF190" s="207">
        <v>0</v>
      </c>
      <c r="BG190" s="226"/>
      <c r="BH190" s="226"/>
      <c r="BI190" s="208">
        <f t="shared" si="6085"/>
        <v>0</v>
      </c>
      <c r="BJ190" s="207"/>
      <c r="BK190" s="226"/>
      <c r="BL190" s="226"/>
      <c r="BM190" s="208">
        <f t="shared" si="6086"/>
        <v>0</v>
      </c>
      <c r="BN190" s="207"/>
      <c r="BO190" s="226"/>
      <c r="BP190" s="226"/>
      <c r="BQ190" s="208"/>
      <c r="BR190" s="207"/>
      <c r="BS190" s="226"/>
      <c r="BT190" s="226"/>
      <c r="BU190" s="208"/>
      <c r="BV190" s="207"/>
      <c r="BW190" s="226"/>
      <c r="BX190" s="226"/>
      <c r="BY190" s="208"/>
      <c r="BZ190" s="207"/>
      <c r="CA190" s="226"/>
      <c r="CB190" s="226"/>
      <c r="CC190" s="208"/>
      <c r="CD190" s="226"/>
      <c r="CE190" s="226"/>
      <c r="CF190" s="208"/>
      <c r="CG190" s="226"/>
      <c r="CH190" s="226"/>
      <c r="CI190" s="226"/>
      <c r="CJ190" s="226"/>
      <c r="CK190" s="226"/>
      <c r="CL190" s="226"/>
      <c r="CM190" s="266">
        <v>0</v>
      </c>
      <c r="CN190" s="266">
        <v>0</v>
      </c>
      <c r="CO190" s="266">
        <v>0</v>
      </c>
      <c r="CP190" s="266">
        <v>0</v>
      </c>
      <c r="CQ190" s="266">
        <v>0</v>
      </c>
      <c r="CR190" s="266">
        <v>0</v>
      </c>
      <c r="CS190" s="266">
        <v>0</v>
      </c>
      <c r="CT190" s="266">
        <v>0</v>
      </c>
      <c r="CU190" s="266">
        <v>0</v>
      </c>
      <c r="CV190" s="266">
        <v>0</v>
      </c>
      <c r="CW190" s="266">
        <v>0</v>
      </c>
      <c r="CX190" s="266">
        <v>0</v>
      </c>
      <c r="CY190" s="266">
        <v>0</v>
      </c>
      <c r="CZ190" s="266">
        <v>0</v>
      </c>
      <c r="DA190" s="266">
        <v>0</v>
      </c>
      <c r="DB190" s="266">
        <v>0</v>
      </c>
      <c r="DC190" s="266"/>
      <c r="DD190" s="266"/>
      <c r="DE190" s="266">
        <v>0</v>
      </c>
      <c r="DF190" s="266">
        <v>0</v>
      </c>
      <c r="DG190" s="266">
        <v>0</v>
      </c>
      <c r="DH190" s="266"/>
      <c r="DI190" s="266">
        <v>0</v>
      </c>
      <c r="DJ190" s="266">
        <v>0</v>
      </c>
      <c r="DK190" s="266"/>
      <c r="DL190" s="266">
        <v>0</v>
      </c>
      <c r="DM190" s="266"/>
      <c r="DN190" s="266">
        <v>0</v>
      </c>
      <c r="DO190" s="266">
        <v>0</v>
      </c>
      <c r="DP190" s="266">
        <v>0</v>
      </c>
      <c r="DQ190" s="266">
        <v>0</v>
      </c>
      <c r="DR190" s="266">
        <v>0</v>
      </c>
      <c r="DS190" s="266"/>
      <c r="DT190" s="266"/>
      <c r="DU190" s="266"/>
      <c r="DV190" s="253"/>
      <c r="DW190" s="266"/>
      <c r="DX190" s="266"/>
      <c r="DY190" s="266"/>
      <c r="DZ190" s="266"/>
      <c r="EA190" s="125"/>
      <c r="EB190" s="125"/>
      <c r="EC190" s="125"/>
      <c r="ED190" s="125"/>
      <c r="EE190" s="125"/>
      <c r="EF190" s="125"/>
      <c r="EG190" s="228">
        <v>0</v>
      </c>
      <c r="EH190" s="226"/>
      <c r="EI190" s="226">
        <v>27.5</v>
      </c>
      <c r="EJ190" s="226">
        <f t="shared" si="6247"/>
        <v>0</v>
      </c>
      <c r="EK190" s="228">
        <v>13680</v>
      </c>
      <c r="EL190" s="226"/>
      <c r="EM190" s="226">
        <v>27.5</v>
      </c>
      <c r="EN190" s="226">
        <f t="shared" si="6248"/>
        <v>0</v>
      </c>
      <c r="EO190" s="228">
        <v>13680</v>
      </c>
      <c r="EP190" s="226"/>
      <c r="EQ190" s="226">
        <v>27.5</v>
      </c>
      <c r="ER190" s="226">
        <f t="shared" si="6249"/>
        <v>0</v>
      </c>
      <c r="ES190" s="228">
        <v>0</v>
      </c>
      <c r="ET190" s="226"/>
      <c r="EU190" s="226">
        <v>27.5</v>
      </c>
      <c r="EV190" s="226">
        <f t="shared" si="6250"/>
        <v>0</v>
      </c>
      <c r="EW190" s="228">
        <v>0</v>
      </c>
      <c r="EX190" s="226"/>
      <c r="EY190" s="226">
        <v>27.5</v>
      </c>
      <c r="EZ190" s="226">
        <f t="shared" si="6251"/>
        <v>0</v>
      </c>
      <c r="FA190" s="228">
        <v>0</v>
      </c>
      <c r="FB190" s="226"/>
      <c r="FC190" s="226">
        <v>27.5</v>
      </c>
      <c r="FD190" s="226">
        <f t="shared" si="6252"/>
        <v>0</v>
      </c>
      <c r="FE190" s="228">
        <v>0</v>
      </c>
      <c r="FF190" s="226"/>
      <c r="FG190" s="226">
        <v>27.5</v>
      </c>
      <c r="FH190" s="226">
        <f t="shared" si="6253"/>
        <v>0</v>
      </c>
      <c r="FI190" s="228"/>
      <c r="FJ190" s="226"/>
      <c r="FK190" s="226">
        <v>28.25</v>
      </c>
      <c r="FL190" s="226">
        <f t="shared" si="6254"/>
        <v>0</v>
      </c>
      <c r="FM190" s="228"/>
      <c r="FN190" s="226"/>
      <c r="FO190" s="226">
        <v>28.25</v>
      </c>
      <c r="FP190" s="226">
        <f t="shared" si="6255"/>
        <v>0</v>
      </c>
      <c r="FQ190" s="228"/>
      <c r="FR190" s="226"/>
      <c r="FS190" s="226">
        <v>28.25</v>
      </c>
      <c r="FT190" s="226">
        <f t="shared" si="6256"/>
        <v>0</v>
      </c>
      <c r="FU190" s="228"/>
      <c r="FV190" s="226"/>
      <c r="FW190" s="226">
        <v>28.25</v>
      </c>
      <c r="FX190" s="226">
        <f t="shared" si="6257"/>
        <v>0</v>
      </c>
      <c r="FY190" s="228"/>
      <c r="FZ190" s="226"/>
      <c r="GA190" s="226">
        <v>28.25</v>
      </c>
      <c r="GB190" s="226">
        <f t="shared" si="6258"/>
        <v>0</v>
      </c>
      <c r="GC190" s="228"/>
      <c r="GD190" s="226"/>
      <c r="GE190" s="226">
        <v>28.25</v>
      </c>
      <c r="GF190" s="226">
        <f t="shared" si="6259"/>
        <v>0</v>
      </c>
      <c r="GG190" s="228">
        <v>0</v>
      </c>
      <c r="GH190" s="226">
        <v>20000</v>
      </c>
      <c r="GI190" s="226">
        <v>28.25</v>
      </c>
      <c r="GJ190" s="226">
        <f t="shared" si="6260"/>
        <v>565000</v>
      </c>
      <c r="GK190" s="228"/>
      <c r="GL190" s="226">
        <v>15000</v>
      </c>
      <c r="GM190" s="226">
        <v>28.25</v>
      </c>
      <c r="GN190" s="226">
        <f t="shared" si="6092"/>
        <v>423750</v>
      </c>
      <c r="GO190" s="228"/>
      <c r="GP190" s="226"/>
      <c r="GQ190" s="226"/>
      <c r="GR190" s="226">
        <f t="shared" si="6261"/>
        <v>0</v>
      </c>
      <c r="GS190" s="228"/>
      <c r="GT190" s="226"/>
      <c r="GU190" s="226"/>
      <c r="GV190" s="226"/>
      <c r="GW190" s="228"/>
      <c r="GX190" s="226"/>
      <c r="GY190" s="226"/>
      <c r="GZ190" s="226"/>
      <c r="HA190" s="228"/>
      <c r="HB190" s="226"/>
      <c r="HC190" s="226"/>
      <c r="HD190" s="226"/>
      <c r="HE190" s="226"/>
      <c r="HF190" s="226"/>
      <c r="HG190" s="226"/>
      <c r="HH190" s="226"/>
      <c r="HI190" s="226"/>
      <c r="HJ190" s="226"/>
      <c r="HK190" s="226"/>
      <c r="HL190" s="226"/>
      <c r="HM190" s="226"/>
      <c r="HN190" s="266">
        <v>0</v>
      </c>
      <c r="HO190" s="266">
        <v>0</v>
      </c>
      <c r="HP190" s="266">
        <v>0</v>
      </c>
      <c r="HQ190" s="266">
        <v>0</v>
      </c>
      <c r="HR190" s="266">
        <v>0</v>
      </c>
      <c r="HS190" s="266">
        <v>0</v>
      </c>
      <c r="HT190" s="266">
        <v>0</v>
      </c>
      <c r="HU190" s="266">
        <v>0</v>
      </c>
      <c r="HV190" s="266">
        <v>0</v>
      </c>
      <c r="HW190" s="266">
        <v>0</v>
      </c>
      <c r="HX190" s="266">
        <v>0</v>
      </c>
      <c r="HY190" s="266">
        <v>0</v>
      </c>
      <c r="HZ190" s="266">
        <v>0</v>
      </c>
      <c r="IA190" s="266">
        <v>0</v>
      </c>
      <c r="IB190" s="266">
        <v>0</v>
      </c>
      <c r="IC190" s="266">
        <v>0</v>
      </c>
      <c r="ID190" s="266">
        <v>0</v>
      </c>
      <c r="IE190" s="266">
        <v>0</v>
      </c>
      <c r="IF190" s="266">
        <v>0</v>
      </c>
      <c r="IG190" s="266">
        <v>0</v>
      </c>
      <c r="IH190" s="266">
        <v>0</v>
      </c>
      <c r="II190" s="266">
        <v>0</v>
      </c>
      <c r="IJ190" s="266">
        <v>0</v>
      </c>
      <c r="IK190" s="266">
        <v>0</v>
      </c>
      <c r="IL190" s="266">
        <v>13680</v>
      </c>
      <c r="IM190" s="266">
        <v>393300</v>
      </c>
      <c r="IN190" s="266">
        <v>0</v>
      </c>
      <c r="IO190" s="266">
        <v>0</v>
      </c>
      <c r="IP190" s="266">
        <v>0</v>
      </c>
      <c r="IQ190" s="266">
        <v>0</v>
      </c>
      <c r="IR190" s="267">
        <v>0</v>
      </c>
      <c r="IS190" s="267">
        <v>0</v>
      </c>
      <c r="IT190" s="267">
        <v>0</v>
      </c>
      <c r="IU190" s="267">
        <v>0</v>
      </c>
      <c r="IV190" s="267"/>
      <c r="IW190" s="267"/>
      <c r="IX190" s="267"/>
      <c r="IY190" s="267"/>
      <c r="IZ190" s="128"/>
      <c r="JA190" s="128"/>
      <c r="JB190" s="128"/>
      <c r="JC190" s="128"/>
      <c r="JD190" s="227"/>
      <c r="JE190" s="226"/>
      <c r="JF190" s="227">
        <v>28.75</v>
      </c>
      <c r="JG190" s="228">
        <f t="shared" si="6093"/>
        <v>0</v>
      </c>
      <c r="JH190" s="227">
        <v>30142</v>
      </c>
      <c r="JI190" s="226"/>
      <c r="JJ190" s="227">
        <v>28.75</v>
      </c>
      <c r="JK190" s="228">
        <f t="shared" si="6094"/>
        <v>0</v>
      </c>
      <c r="JL190" s="227">
        <v>30142</v>
      </c>
      <c r="JM190" s="226"/>
      <c r="JN190" s="227">
        <v>28.75</v>
      </c>
      <c r="JO190" s="228">
        <f t="shared" si="6095"/>
        <v>0</v>
      </c>
      <c r="JP190" s="227">
        <v>16560</v>
      </c>
      <c r="JQ190" s="226"/>
      <c r="JR190" s="227">
        <v>28.75</v>
      </c>
      <c r="JS190" s="228">
        <f t="shared" si="6096"/>
        <v>0</v>
      </c>
      <c r="JT190" s="227"/>
      <c r="JU190" s="226"/>
      <c r="JV190" s="227">
        <v>28.75</v>
      </c>
      <c r="JW190" s="228">
        <f t="shared" si="6097"/>
        <v>0</v>
      </c>
      <c r="JX190" s="227"/>
      <c r="JY190" s="226"/>
      <c r="JZ190" s="227">
        <v>28.75</v>
      </c>
      <c r="KA190" s="228">
        <f t="shared" si="6098"/>
        <v>0</v>
      </c>
      <c r="KB190" s="227"/>
      <c r="KC190" s="227"/>
      <c r="KD190" s="227">
        <v>28.75</v>
      </c>
      <c r="KE190" s="228">
        <f t="shared" si="6099"/>
        <v>0</v>
      </c>
      <c r="KF190" s="227"/>
      <c r="KG190" s="227">
        <v>1440</v>
      </c>
      <c r="KH190" s="227">
        <v>28.75</v>
      </c>
      <c r="KI190" s="228">
        <f t="shared" si="6100"/>
        <v>41400</v>
      </c>
      <c r="KJ190" s="227"/>
      <c r="KK190" s="227"/>
      <c r="KL190" s="227">
        <v>28.75</v>
      </c>
      <c r="KM190" s="228">
        <f t="shared" si="6101"/>
        <v>0</v>
      </c>
      <c r="KN190" s="227"/>
      <c r="KO190" s="227">
        <v>2000</v>
      </c>
      <c r="KP190" s="227">
        <v>28.75</v>
      </c>
      <c r="KQ190" s="228">
        <f t="shared" si="6102"/>
        <v>57500</v>
      </c>
      <c r="KR190" s="227"/>
      <c r="KS190" s="227"/>
      <c r="KT190" s="227">
        <v>28.75</v>
      </c>
      <c r="KU190" s="228">
        <f t="shared" si="6103"/>
        <v>0</v>
      </c>
      <c r="KV190" s="227"/>
      <c r="KW190" s="227"/>
      <c r="KX190" s="227">
        <v>28.75</v>
      </c>
      <c r="KY190" s="228">
        <f t="shared" si="6104"/>
        <v>0</v>
      </c>
      <c r="KZ190" s="227"/>
      <c r="LA190" s="227">
        <v>20000</v>
      </c>
      <c r="LB190" s="227">
        <v>28.75</v>
      </c>
      <c r="LC190" s="228">
        <f t="shared" si="6105"/>
        <v>575000</v>
      </c>
      <c r="LD190" s="227"/>
      <c r="LE190" s="227">
        <v>20000</v>
      </c>
      <c r="LF190" s="227">
        <v>28.75</v>
      </c>
      <c r="LG190" s="228">
        <f t="shared" si="6106"/>
        <v>575000</v>
      </c>
      <c r="LH190" s="227"/>
      <c r="LI190" s="227">
        <v>24000</v>
      </c>
      <c r="LJ190" s="227">
        <v>28.75</v>
      </c>
      <c r="LK190" s="228">
        <f t="shared" si="6107"/>
        <v>690000</v>
      </c>
      <c r="LL190" s="227"/>
      <c r="LM190" s="227"/>
      <c r="LN190" s="227"/>
      <c r="LO190" s="228">
        <f t="shared" si="6108"/>
        <v>0</v>
      </c>
      <c r="LP190" s="227"/>
      <c r="LQ190" s="227"/>
      <c r="LR190" s="227"/>
      <c r="LS190" s="228"/>
      <c r="LT190" s="227"/>
      <c r="LU190" s="227"/>
      <c r="LV190" s="227"/>
      <c r="LW190" s="228"/>
      <c r="LX190" s="227"/>
      <c r="LY190" s="227"/>
      <c r="LZ190" s="227"/>
      <c r="MA190" s="228"/>
      <c r="MB190" s="227"/>
      <c r="MC190" s="227"/>
      <c r="MD190" s="228"/>
      <c r="ME190" s="227"/>
      <c r="MF190" s="227"/>
      <c r="MG190" s="228"/>
      <c r="MH190" s="228"/>
      <c r="MI190" s="228"/>
      <c r="MJ190" s="228"/>
      <c r="MK190" s="266"/>
      <c r="ML190" s="266"/>
      <c r="MM190" s="266"/>
      <c r="MN190" s="266"/>
      <c r="MO190" s="266"/>
      <c r="MP190" s="266"/>
      <c r="MQ190" s="266"/>
      <c r="MR190" s="266"/>
      <c r="MS190" s="266"/>
      <c r="MT190" s="266"/>
      <c r="MU190" s="266"/>
      <c r="MV190" s="266"/>
      <c r="MW190" s="266"/>
      <c r="MX190" s="266"/>
      <c r="MY190" s="266"/>
      <c r="MZ190" s="266"/>
      <c r="NA190" s="266"/>
      <c r="NB190" s="266"/>
      <c r="NC190" s="266"/>
      <c r="ND190" s="266"/>
      <c r="NE190" s="266"/>
      <c r="NF190" s="266"/>
      <c r="NG190" s="266"/>
      <c r="NH190" s="266"/>
      <c r="NI190" s="266">
        <v>30142</v>
      </c>
      <c r="NJ190" s="266">
        <v>866582.5</v>
      </c>
      <c r="NK190" s="266">
        <v>16560</v>
      </c>
      <c r="NL190" s="266">
        <v>475380</v>
      </c>
      <c r="NM190" s="266"/>
      <c r="NN190" s="266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228"/>
      <c r="OB190" s="226"/>
      <c r="OC190" s="226"/>
      <c r="OD190" s="226">
        <f t="shared" si="6113"/>
        <v>0</v>
      </c>
      <c r="OE190" s="228"/>
      <c r="OF190" s="226"/>
      <c r="OG190" s="226"/>
      <c r="OH190" s="226">
        <f t="shared" si="6114"/>
        <v>0</v>
      </c>
      <c r="OI190" s="228"/>
      <c r="OJ190" s="226"/>
      <c r="OK190" s="226"/>
      <c r="OL190" s="226">
        <f t="shared" si="6115"/>
        <v>0</v>
      </c>
      <c r="OM190" s="228"/>
      <c r="ON190" s="226"/>
      <c r="OO190" s="226"/>
      <c r="OP190" s="226">
        <f t="shared" si="6116"/>
        <v>0</v>
      </c>
      <c r="OQ190" s="228"/>
      <c r="OR190" s="226"/>
      <c r="OS190" s="226"/>
      <c r="OT190" s="226">
        <f t="shared" si="6117"/>
        <v>0</v>
      </c>
      <c r="OU190" s="228"/>
      <c r="OV190" s="226"/>
      <c r="OW190" s="226"/>
      <c r="OX190" s="226">
        <f t="shared" si="6118"/>
        <v>0</v>
      </c>
      <c r="OY190" s="228"/>
      <c r="OZ190" s="226"/>
      <c r="PA190" s="226"/>
      <c r="PB190" s="226">
        <f t="shared" si="6119"/>
        <v>0</v>
      </c>
      <c r="PC190" s="228"/>
      <c r="PD190" s="226"/>
      <c r="PE190" s="226"/>
      <c r="PF190" s="226">
        <f t="shared" si="6120"/>
        <v>0</v>
      </c>
      <c r="PG190" s="228"/>
      <c r="PH190" s="226"/>
      <c r="PI190" s="226"/>
      <c r="PJ190" s="226">
        <f t="shared" si="6121"/>
        <v>0</v>
      </c>
      <c r="PK190" s="228"/>
      <c r="PL190" s="226"/>
      <c r="PM190" s="226"/>
      <c r="PN190" s="226">
        <f t="shared" si="6122"/>
        <v>0</v>
      </c>
      <c r="PO190" s="228"/>
      <c r="PP190" s="226"/>
      <c r="PQ190" s="226"/>
      <c r="PR190" s="226">
        <f t="shared" si="6123"/>
        <v>0</v>
      </c>
      <c r="PS190" s="228"/>
      <c r="PT190" s="226"/>
      <c r="PU190" s="226"/>
      <c r="PV190" s="226">
        <f t="shared" si="6124"/>
        <v>0</v>
      </c>
      <c r="PW190" s="228"/>
      <c r="PX190" s="226"/>
      <c r="PY190" s="226"/>
      <c r="PZ190" s="226">
        <f t="shared" si="6125"/>
        <v>0</v>
      </c>
      <c r="QA190" s="228"/>
      <c r="QB190" s="226"/>
      <c r="QC190" s="226"/>
      <c r="QD190" s="226">
        <f t="shared" si="6126"/>
        <v>0</v>
      </c>
      <c r="QE190" s="228"/>
      <c r="QF190" s="226"/>
      <c r="QG190" s="226"/>
      <c r="QH190" s="226">
        <f t="shared" si="6127"/>
        <v>0</v>
      </c>
      <c r="QI190" s="228"/>
      <c r="QJ190" s="226"/>
      <c r="QK190" s="226"/>
      <c r="QL190" s="226">
        <f t="shared" si="6128"/>
        <v>0</v>
      </c>
      <c r="QM190" s="228"/>
      <c r="QN190" s="226"/>
      <c r="QO190" s="226"/>
      <c r="QP190" s="226"/>
      <c r="QQ190" s="228"/>
      <c r="QR190" s="226"/>
      <c r="QS190" s="226"/>
      <c r="QT190" s="226"/>
      <c r="QU190" s="228"/>
      <c r="QV190" s="226"/>
      <c r="QW190" s="226"/>
      <c r="QX190" s="226"/>
      <c r="QY190" s="226"/>
      <c r="QZ190" s="226"/>
      <c r="RA190" s="226"/>
      <c r="RB190" s="226"/>
      <c r="RC190" s="226"/>
      <c r="RD190" s="226"/>
      <c r="RE190" s="226"/>
      <c r="RF190" s="226"/>
      <c r="RG190" s="226"/>
      <c r="RH190" s="266"/>
      <c r="RI190" s="266"/>
      <c r="RJ190" s="266"/>
      <c r="RK190" s="266"/>
      <c r="RL190" s="266"/>
      <c r="RM190" s="266"/>
      <c r="RN190" s="266"/>
      <c r="RO190" s="266"/>
      <c r="RP190" s="266"/>
      <c r="RQ190" s="266"/>
      <c r="RR190" s="266"/>
      <c r="RS190" s="266"/>
      <c r="RT190" s="266"/>
      <c r="RU190" s="266"/>
      <c r="RV190" s="266"/>
      <c r="RW190" s="266"/>
      <c r="RX190" s="266"/>
      <c r="RY190" s="266"/>
      <c r="RZ190" s="266"/>
      <c r="SA190" s="266"/>
      <c r="SB190" s="266"/>
      <c r="SC190" s="266"/>
      <c r="SD190" s="266"/>
      <c r="SE190" s="266"/>
      <c r="SF190" s="266"/>
      <c r="SG190" s="266"/>
      <c r="SH190" s="266"/>
      <c r="SI190" s="266"/>
      <c r="SJ190" s="266"/>
      <c r="SK190" s="266"/>
      <c r="SL190" s="125"/>
      <c r="SM190" s="125"/>
      <c r="SN190" s="125"/>
      <c r="SO190" s="125"/>
      <c r="SP190" s="125"/>
      <c r="SQ190" s="125"/>
      <c r="SR190" s="125"/>
      <c r="SS190" s="125"/>
      <c r="ST190" s="125"/>
      <c r="SU190" s="125"/>
      <c r="SV190" s="125"/>
      <c r="SW190" s="125"/>
      <c r="SX190" s="228"/>
      <c r="SY190" s="240">
        <v>0</v>
      </c>
      <c r="SZ190" s="124"/>
      <c r="TA190" s="226">
        <f t="shared" si="6066"/>
        <v>0</v>
      </c>
      <c r="TB190" s="228"/>
      <c r="TC190" s="240">
        <v>0</v>
      </c>
      <c r="TD190" s="124"/>
      <c r="TE190" s="226">
        <f t="shared" si="6067"/>
        <v>0</v>
      </c>
      <c r="TF190" s="228"/>
      <c r="TG190" s="240">
        <v>0</v>
      </c>
      <c r="TH190" s="124"/>
      <c r="TI190" s="226">
        <f t="shared" si="6068"/>
        <v>0</v>
      </c>
      <c r="TJ190" s="228">
        <v>50</v>
      </c>
      <c r="TK190" s="240">
        <v>0</v>
      </c>
      <c r="TL190" s="124"/>
      <c r="TM190" s="226">
        <f t="shared" si="6134"/>
        <v>0</v>
      </c>
      <c r="TN190" s="228">
        <v>25</v>
      </c>
      <c r="TO190" s="240">
        <v>0</v>
      </c>
      <c r="TP190" s="124"/>
      <c r="TQ190" s="226">
        <f t="shared" si="6135"/>
        <v>0</v>
      </c>
      <c r="TR190" s="228"/>
      <c r="TS190" s="240">
        <v>0</v>
      </c>
      <c r="TT190" s="124"/>
      <c r="TU190" s="226">
        <f t="shared" si="6136"/>
        <v>0</v>
      </c>
      <c r="TV190" s="228"/>
      <c r="TW190" s="240">
        <v>0</v>
      </c>
      <c r="TX190" s="124"/>
      <c r="TY190" s="226">
        <f t="shared" si="6137"/>
        <v>0</v>
      </c>
      <c r="TZ190" s="228"/>
      <c r="UA190" s="219">
        <v>0</v>
      </c>
      <c r="UB190" s="124"/>
      <c r="UC190" s="226">
        <f t="shared" si="6138"/>
        <v>0</v>
      </c>
      <c r="UD190" s="228"/>
      <c r="UE190" s="219">
        <v>0</v>
      </c>
      <c r="UF190" s="124"/>
      <c r="UG190" s="226">
        <f t="shared" si="6139"/>
        <v>0</v>
      </c>
      <c r="UH190" s="228"/>
      <c r="UI190" s="219">
        <v>0</v>
      </c>
      <c r="UJ190" s="124"/>
      <c r="UK190" s="226">
        <f t="shared" si="6140"/>
        <v>0</v>
      </c>
      <c r="UL190" s="228"/>
      <c r="UM190" s="219">
        <v>0</v>
      </c>
      <c r="UN190" s="124"/>
      <c r="UO190" s="226">
        <f t="shared" si="6141"/>
        <v>0</v>
      </c>
      <c r="UP190" s="228"/>
      <c r="UQ190" s="207">
        <v>0</v>
      </c>
      <c r="UR190" s="124"/>
      <c r="US190" s="226">
        <f t="shared" si="6142"/>
        <v>0</v>
      </c>
      <c r="UT190" s="228"/>
      <c r="UU190" s="207">
        <v>0</v>
      </c>
      <c r="UV190" s="124"/>
      <c r="UW190" s="226">
        <f t="shared" si="6143"/>
        <v>0</v>
      </c>
      <c r="UX190" s="228"/>
      <c r="UY190" s="207">
        <v>0</v>
      </c>
      <c r="UZ190" s="124"/>
      <c r="VA190" s="226">
        <f t="shared" si="6144"/>
        <v>0</v>
      </c>
      <c r="VB190" s="228"/>
      <c r="VC190" s="207">
        <v>0</v>
      </c>
      <c r="VD190" s="124"/>
      <c r="VE190" s="226">
        <f t="shared" si="6145"/>
        <v>0</v>
      </c>
      <c r="VF190" s="228"/>
      <c r="VG190" s="207">
        <v>0</v>
      </c>
      <c r="VH190" s="124"/>
      <c r="VI190" s="226">
        <f t="shared" si="6146"/>
        <v>0</v>
      </c>
      <c r="VJ190" s="228"/>
      <c r="VK190" s="206">
        <v>0</v>
      </c>
      <c r="VL190" s="124"/>
      <c r="VM190" s="226"/>
      <c r="VN190" s="228"/>
      <c r="VO190" s="206">
        <v>0</v>
      </c>
      <c r="VP190" s="124"/>
      <c r="VQ190" s="226"/>
      <c r="VR190" s="228"/>
      <c r="VS190" s="206">
        <v>0</v>
      </c>
      <c r="VT190" s="124"/>
      <c r="VU190" s="226"/>
      <c r="VV190" s="226"/>
      <c r="VW190" s="124"/>
      <c r="VX190" s="226"/>
      <c r="VY190" s="226"/>
      <c r="VZ190" s="124"/>
      <c r="WA190" s="226"/>
      <c r="WB190" s="226"/>
      <c r="WC190" s="226"/>
      <c r="WD190" s="226"/>
      <c r="WE190" s="266"/>
      <c r="WF190" s="266"/>
      <c r="WG190" s="266"/>
      <c r="WH190" s="266"/>
      <c r="WI190" s="266"/>
      <c r="WJ190" s="266"/>
      <c r="WK190" s="266"/>
      <c r="WL190" s="266"/>
      <c r="WM190" s="266"/>
      <c r="WN190" s="266"/>
      <c r="WO190" s="266"/>
      <c r="WP190" s="266"/>
      <c r="WQ190" s="266"/>
      <c r="WR190" s="266"/>
      <c r="WS190" s="266"/>
      <c r="WT190" s="266"/>
      <c r="WU190" s="266"/>
      <c r="WV190" s="266"/>
      <c r="WW190" s="266"/>
      <c r="WX190" s="266"/>
      <c r="WY190" s="266"/>
      <c r="WZ190" s="266"/>
      <c r="XA190" s="266"/>
      <c r="XB190" s="266"/>
      <c r="XC190" s="266"/>
      <c r="XD190" s="266"/>
      <c r="XE190" s="266">
        <v>50</v>
      </c>
      <c r="XF190" s="266">
        <v>1613.84</v>
      </c>
      <c r="XG190" s="266">
        <v>25</v>
      </c>
      <c r="XH190" s="266">
        <v>868.5</v>
      </c>
      <c r="XI190" s="125"/>
      <c r="XJ190" s="125"/>
      <c r="XK190" s="125"/>
      <c r="XL190" s="125"/>
      <c r="XM190" s="125"/>
      <c r="XN190" s="125"/>
      <c r="XO190" s="125"/>
      <c r="XP190" s="125"/>
      <c r="XQ190" s="125"/>
      <c r="XR190" s="125"/>
      <c r="XS190" s="125"/>
      <c r="XT190" s="125"/>
      <c r="XU190" s="228"/>
      <c r="XV190" s="226"/>
      <c r="XW190" s="226"/>
      <c r="XX190" s="208">
        <f t="shared" si="6152"/>
        <v>0</v>
      </c>
      <c r="XY190" s="228"/>
      <c r="XZ190" s="226"/>
      <c r="YA190" s="226"/>
      <c r="YB190" s="208">
        <f t="shared" si="6153"/>
        <v>0</v>
      </c>
      <c r="YC190" s="228"/>
      <c r="YD190" s="226"/>
      <c r="YE190" s="226"/>
      <c r="YF190" s="208">
        <f t="shared" si="6154"/>
        <v>0</v>
      </c>
      <c r="YG190" s="228"/>
      <c r="YH190" s="226"/>
      <c r="YI190" s="226"/>
      <c r="YJ190" s="208">
        <f t="shared" si="6155"/>
        <v>0</v>
      </c>
      <c r="YK190" s="228"/>
      <c r="YL190" s="226"/>
      <c r="YM190" s="226"/>
      <c r="YN190" s="208">
        <f t="shared" si="6156"/>
        <v>0</v>
      </c>
      <c r="YO190" s="228">
        <v>840</v>
      </c>
      <c r="YP190" s="226"/>
      <c r="YQ190" s="226"/>
      <c r="YR190" s="208">
        <f t="shared" si="6157"/>
        <v>0</v>
      </c>
      <c r="YS190" s="228"/>
      <c r="YT190" s="226"/>
      <c r="YU190" s="226"/>
      <c r="YV190" s="208">
        <f t="shared" si="6158"/>
        <v>0</v>
      </c>
      <c r="YW190" s="228">
        <v>3000</v>
      </c>
      <c r="YX190" s="226"/>
      <c r="YY190" s="226"/>
      <c r="YZ190" s="208">
        <f t="shared" si="6159"/>
        <v>0</v>
      </c>
      <c r="ZA190" s="228"/>
      <c r="ZB190" s="226"/>
      <c r="ZC190" s="226"/>
      <c r="ZD190" s="208">
        <f t="shared" si="6160"/>
        <v>0</v>
      </c>
      <c r="ZE190" s="228"/>
      <c r="ZF190" s="226"/>
      <c r="ZG190" s="226"/>
      <c r="ZH190" s="208">
        <f t="shared" si="6161"/>
        <v>0</v>
      </c>
      <c r="ZI190" s="228"/>
      <c r="ZJ190" s="226">
        <v>0</v>
      </c>
      <c r="ZK190" s="226">
        <v>31.5</v>
      </c>
      <c r="ZL190" s="208">
        <f t="shared" si="6162"/>
        <v>0</v>
      </c>
      <c r="ZM190" s="228"/>
      <c r="ZN190" s="226">
        <v>0</v>
      </c>
      <c r="ZO190" s="226">
        <v>31.5</v>
      </c>
      <c r="ZP190" s="208">
        <f t="shared" si="6163"/>
        <v>0</v>
      </c>
      <c r="ZQ190" s="228"/>
      <c r="ZR190" s="226">
        <v>0</v>
      </c>
      <c r="ZS190" s="226">
        <v>31.5</v>
      </c>
      <c r="ZT190" s="208">
        <f t="shared" si="6164"/>
        <v>0</v>
      </c>
      <c r="ZU190" s="228"/>
      <c r="ZV190" s="226">
        <v>0</v>
      </c>
      <c r="ZW190" s="226">
        <v>31.5</v>
      </c>
      <c r="ZX190" s="208">
        <f t="shared" si="6165"/>
        <v>0</v>
      </c>
      <c r="ZY190" s="226"/>
      <c r="ZZ190" s="226">
        <v>0</v>
      </c>
      <c r="AAA190" s="226">
        <v>31.5</v>
      </c>
      <c r="AAB190" s="208">
        <f t="shared" si="6166"/>
        <v>0</v>
      </c>
      <c r="AAC190" s="226"/>
      <c r="AAD190" s="226">
        <v>0</v>
      </c>
      <c r="AAE190" s="226">
        <v>31.5</v>
      </c>
      <c r="AAF190" s="208">
        <f t="shared" si="6167"/>
        <v>0</v>
      </c>
      <c r="AAG190" s="226"/>
      <c r="AAH190" s="226">
        <v>0</v>
      </c>
      <c r="AAI190" s="226">
        <v>31.5</v>
      </c>
      <c r="AAJ190" s="208">
        <f>AAH190*AAI190</f>
        <v>0</v>
      </c>
      <c r="AAK190" s="226"/>
      <c r="AAL190" s="226">
        <v>5000</v>
      </c>
      <c r="AAM190" s="226">
        <v>31.5</v>
      </c>
      <c r="AAN190" s="208">
        <f>AAL190*AAM190</f>
        <v>157500</v>
      </c>
      <c r="AAO190" s="226"/>
      <c r="AAP190" s="226">
        <v>5000</v>
      </c>
      <c r="AAQ190" s="226">
        <v>31.5</v>
      </c>
      <c r="AAR190" s="208">
        <f>AAP190*AAQ190</f>
        <v>157500</v>
      </c>
      <c r="AAS190" s="226"/>
      <c r="AAT190" s="226"/>
      <c r="AAU190" s="208"/>
      <c r="AAV190" s="226"/>
      <c r="AAW190" s="226"/>
      <c r="AAX190" s="226"/>
      <c r="AAY190" s="226"/>
      <c r="AAZ190" s="226"/>
      <c r="ABA190" s="226"/>
      <c r="ABB190" s="266"/>
      <c r="ABC190" s="266"/>
      <c r="ABD190" s="266"/>
      <c r="ABE190" s="266"/>
      <c r="ABF190" s="266"/>
      <c r="ABG190" s="266"/>
      <c r="ABH190" s="266"/>
      <c r="ABI190" s="266"/>
      <c r="ABJ190" s="266"/>
      <c r="ABK190" s="266"/>
      <c r="ABL190" s="266"/>
      <c r="ABM190" s="266"/>
      <c r="ABN190" s="266"/>
      <c r="ABO190" s="266"/>
      <c r="ABP190" s="266"/>
      <c r="ABQ190" s="266"/>
      <c r="ABR190" s="266"/>
      <c r="ABS190" s="266"/>
      <c r="ABT190" s="266"/>
      <c r="ABU190" s="266"/>
      <c r="ABV190" s="266"/>
      <c r="ABW190" s="266"/>
      <c r="ABX190" s="266"/>
      <c r="ABY190" s="266"/>
      <c r="ABZ190" s="266"/>
      <c r="ACA190" s="266"/>
      <c r="ACB190" s="266"/>
      <c r="ACC190" s="266"/>
      <c r="ACD190" s="266"/>
      <c r="ACE190" s="266"/>
      <c r="ACF190" s="126">
        <v>840</v>
      </c>
      <c r="ACG190" s="126">
        <v>27787.200000000001</v>
      </c>
      <c r="ACH190" s="126"/>
      <c r="ACI190" s="126"/>
      <c r="ACJ190" s="126">
        <v>3000</v>
      </c>
      <c r="ACK190" s="126">
        <v>99240</v>
      </c>
      <c r="ACL190" s="126"/>
      <c r="ACM190" s="126"/>
      <c r="ACN190" s="126"/>
      <c r="ACO190" s="126"/>
      <c r="ACP190" s="126"/>
      <c r="ACQ190" s="126"/>
      <c r="ACR190" s="134">
        <v>38016</v>
      </c>
      <c r="ACS190" s="228">
        <v>40000</v>
      </c>
      <c r="ACT190" s="226">
        <v>27</v>
      </c>
      <c r="ACU190" s="226">
        <f t="shared" si="6072"/>
        <v>1080000</v>
      </c>
      <c r="ACV190" s="134">
        <v>0</v>
      </c>
      <c r="ACW190" s="228">
        <v>60000</v>
      </c>
      <c r="ACX190" s="226">
        <v>27</v>
      </c>
      <c r="ACY190" s="226">
        <f t="shared" si="6073"/>
        <v>1620000</v>
      </c>
      <c r="ACZ190" s="134">
        <v>0</v>
      </c>
      <c r="ADA190" s="228">
        <v>100000</v>
      </c>
      <c r="ADB190" s="226">
        <v>27</v>
      </c>
      <c r="ADC190" s="226">
        <f t="shared" si="6074"/>
        <v>2700000</v>
      </c>
      <c r="ADD190" s="134">
        <v>0</v>
      </c>
      <c r="ADE190" s="228">
        <v>100000</v>
      </c>
      <c r="ADF190" s="226">
        <v>27</v>
      </c>
      <c r="ADG190" s="226">
        <f t="shared" si="6173"/>
        <v>2700000</v>
      </c>
      <c r="ADH190" s="134">
        <v>0</v>
      </c>
      <c r="ADI190" s="228">
        <v>200000</v>
      </c>
      <c r="ADJ190" s="226">
        <v>27</v>
      </c>
      <c r="ADK190" s="226">
        <f t="shared" si="6174"/>
        <v>5400000</v>
      </c>
      <c r="ADL190" s="134">
        <v>0</v>
      </c>
      <c r="ADM190" s="228">
        <v>100000</v>
      </c>
      <c r="ADN190" s="226">
        <v>27</v>
      </c>
      <c r="ADO190" s="226">
        <f t="shared" si="6175"/>
        <v>2700000</v>
      </c>
      <c r="ADP190" s="134">
        <v>0</v>
      </c>
      <c r="ADQ190" s="226">
        <v>100000</v>
      </c>
      <c r="ADR190" s="226">
        <v>27</v>
      </c>
      <c r="ADS190" s="226">
        <f t="shared" si="6176"/>
        <v>2700000</v>
      </c>
      <c r="ADT190" s="134">
        <v>0</v>
      </c>
      <c r="ADU190" s="226">
        <v>80000</v>
      </c>
      <c r="ADV190" s="226">
        <v>27.5</v>
      </c>
      <c r="ADW190" s="226">
        <f t="shared" si="6177"/>
        <v>2200000</v>
      </c>
      <c r="ADX190" s="134"/>
      <c r="ADY190" s="226">
        <v>140000</v>
      </c>
      <c r="ADZ190" s="226">
        <v>26.75</v>
      </c>
      <c r="AEA190" s="226">
        <f t="shared" si="6178"/>
        <v>3745000</v>
      </c>
      <c r="AEB190" s="134"/>
      <c r="AEC190" s="226">
        <v>180000</v>
      </c>
      <c r="AED190" s="226">
        <v>26.75</v>
      </c>
      <c r="AEE190" s="226">
        <f t="shared" si="6179"/>
        <v>4815000</v>
      </c>
      <c r="AEF190" s="134"/>
      <c r="AEG190" s="226">
        <v>100000</v>
      </c>
      <c r="AEH190" s="226">
        <v>27</v>
      </c>
      <c r="AEI190" s="226">
        <f t="shared" si="6180"/>
        <v>2700000</v>
      </c>
      <c r="AEJ190" s="134"/>
      <c r="AEK190" s="226">
        <v>100000</v>
      </c>
      <c r="AEL190" s="226">
        <v>27</v>
      </c>
      <c r="AEM190" s="226">
        <f t="shared" si="6181"/>
        <v>2700000</v>
      </c>
      <c r="AEN190" s="134"/>
      <c r="AEO190" s="226"/>
      <c r="AEP190" s="226"/>
      <c r="AEQ190" s="226">
        <f t="shared" si="6182"/>
        <v>0</v>
      </c>
      <c r="AER190" s="134">
        <v>0</v>
      </c>
      <c r="AES190" s="226"/>
      <c r="AET190" s="226"/>
      <c r="AEU190" s="226">
        <f t="shared" si="6183"/>
        <v>0</v>
      </c>
      <c r="AEV190" s="131">
        <v>0</v>
      </c>
      <c r="AEW190" s="228"/>
      <c r="AEX190" s="226"/>
      <c r="AEY190" s="226">
        <f t="shared" si="6184"/>
        <v>0</v>
      </c>
      <c r="AEZ190" s="131">
        <v>0</v>
      </c>
      <c r="AFA190" s="228"/>
      <c r="AFB190" s="226"/>
      <c r="AFC190" s="226">
        <f t="shared" si="6185"/>
        <v>0</v>
      </c>
      <c r="AFD190" s="131">
        <v>0</v>
      </c>
      <c r="AFE190" s="228"/>
      <c r="AFF190" s="226"/>
      <c r="AFG190" s="226"/>
      <c r="AFH190" s="131">
        <v>0</v>
      </c>
      <c r="AFI190" s="228"/>
      <c r="AFJ190" s="226"/>
      <c r="AFK190" s="226"/>
      <c r="AFL190" s="131"/>
      <c r="AFM190" s="228"/>
      <c r="AFN190" s="226"/>
      <c r="AFO190" s="226"/>
      <c r="AFP190" s="228"/>
      <c r="AFQ190" s="226"/>
      <c r="AFR190" s="226"/>
      <c r="AFS190" s="228"/>
      <c r="AFT190" s="226"/>
      <c r="AFU190" s="226"/>
      <c r="AFV190" s="226"/>
      <c r="AFW190" s="226"/>
      <c r="AFX190" s="226"/>
      <c r="AFY190" s="266">
        <v>74654</v>
      </c>
      <c r="AFZ190" s="266">
        <v>2015658</v>
      </c>
      <c r="AGA190" s="266">
        <v>71388</v>
      </c>
      <c r="AGB190" s="266">
        <v>1927476</v>
      </c>
      <c r="AGC190" s="266">
        <v>67200</v>
      </c>
      <c r="AGD190" s="266">
        <v>1814400</v>
      </c>
      <c r="AGE190" s="266">
        <v>80304</v>
      </c>
      <c r="AGF190" s="266">
        <v>2168208</v>
      </c>
      <c r="AGG190" s="266">
        <v>38304</v>
      </c>
      <c r="AGH190" s="266">
        <v>1034208</v>
      </c>
      <c r="AGI190" s="266">
        <v>103092</v>
      </c>
      <c r="AGJ190" s="266">
        <v>2771964</v>
      </c>
      <c r="AGK190" s="266">
        <v>81040</v>
      </c>
      <c r="AGL190" s="266">
        <v>2205560</v>
      </c>
      <c r="AGM190" s="266">
        <v>72480</v>
      </c>
      <c r="AGN190" s="266">
        <v>1945440</v>
      </c>
      <c r="AGO190" s="266">
        <v>214152</v>
      </c>
      <c r="AGP190" s="266">
        <v>5730444</v>
      </c>
      <c r="AGQ190" s="266">
        <v>100800</v>
      </c>
      <c r="AGR190" s="266">
        <v>2698560</v>
      </c>
      <c r="AGS190" s="266">
        <v>38016</v>
      </c>
      <c r="AGT190" s="266">
        <v>1026432</v>
      </c>
      <c r="AGU190" s="266">
        <v>0</v>
      </c>
      <c r="AGV190" s="266">
        <v>0</v>
      </c>
      <c r="AGW190" s="266">
        <v>0</v>
      </c>
      <c r="AGX190" s="266">
        <v>0</v>
      </c>
      <c r="AGY190" s="266">
        <v>0</v>
      </c>
      <c r="AGZ190" s="266">
        <v>0</v>
      </c>
      <c r="AHA190" s="266">
        <v>0</v>
      </c>
      <c r="AHB190" s="266">
        <v>0</v>
      </c>
      <c r="AHC190" s="128">
        <v>0</v>
      </c>
      <c r="AHD190" s="128">
        <v>0</v>
      </c>
      <c r="AHE190" s="128">
        <v>0</v>
      </c>
      <c r="AHF190" s="128">
        <v>0</v>
      </c>
      <c r="AHG190" s="128">
        <v>0</v>
      </c>
      <c r="AHH190" s="128">
        <v>0</v>
      </c>
      <c r="AHI190" s="128"/>
      <c r="AHJ190" s="128"/>
      <c r="AHK190" s="128"/>
      <c r="AHL190" s="128"/>
      <c r="AHM190" s="128"/>
      <c r="AHN190" s="128"/>
      <c r="AHO190" s="227">
        <f t="shared" si="3063"/>
        <v>38016</v>
      </c>
      <c r="AHP190" s="127">
        <f t="shared" si="3064"/>
        <v>40000</v>
      </c>
      <c r="AHQ190" s="127">
        <f t="shared" si="3065"/>
        <v>1080000</v>
      </c>
      <c r="AHR190" s="227">
        <f t="shared" si="3066"/>
        <v>43822</v>
      </c>
      <c r="AHS190" s="127">
        <f t="shared" si="3067"/>
        <v>60000</v>
      </c>
      <c r="AHT190" s="127">
        <f t="shared" si="6001"/>
        <v>1620000</v>
      </c>
      <c r="AHU190" s="227">
        <f t="shared" si="6069"/>
        <v>43822</v>
      </c>
      <c r="AHV190" s="127">
        <f t="shared" si="6070"/>
        <v>100000</v>
      </c>
      <c r="AHW190" s="127">
        <f t="shared" si="6071"/>
        <v>2700000</v>
      </c>
      <c r="AHX190" s="227">
        <v>16610</v>
      </c>
      <c r="AHY190" s="127">
        <f t="shared" si="6191"/>
        <v>100000</v>
      </c>
      <c r="AHZ190" s="127">
        <f t="shared" si="6192"/>
        <v>2700000</v>
      </c>
      <c r="AIA190" s="227">
        <f t="shared" si="6193"/>
        <v>25</v>
      </c>
      <c r="AIB190" s="127">
        <f t="shared" si="6194"/>
        <v>200000</v>
      </c>
      <c r="AIC190" s="127">
        <f t="shared" si="6195"/>
        <v>5400000</v>
      </c>
      <c r="AID190" s="227">
        <f t="shared" si="6196"/>
        <v>840</v>
      </c>
      <c r="AIE190" s="127">
        <f t="shared" si="6197"/>
        <v>100000</v>
      </c>
      <c r="AIF190" s="127">
        <f t="shared" si="6198"/>
        <v>2700000</v>
      </c>
      <c r="AIG190" s="227">
        <f t="shared" si="6199"/>
        <v>0</v>
      </c>
      <c r="AIH190" s="127">
        <f t="shared" si="6200"/>
        <v>100000</v>
      </c>
      <c r="AII190" s="127">
        <f t="shared" si="6201"/>
        <v>2700000</v>
      </c>
      <c r="AIJ190" s="227">
        <f t="shared" si="6202"/>
        <v>3000</v>
      </c>
      <c r="AIK190" s="127">
        <f t="shared" si="6203"/>
        <v>81440</v>
      </c>
      <c r="AIL190" s="127">
        <f t="shared" si="6204"/>
        <v>2241400</v>
      </c>
      <c r="AIM190" s="227">
        <f t="shared" si="6205"/>
        <v>0</v>
      </c>
      <c r="AIN190" s="127">
        <f t="shared" si="6206"/>
        <v>140000</v>
      </c>
      <c r="AIO190" s="127">
        <f t="shared" si="6207"/>
        <v>3745000</v>
      </c>
      <c r="AIP190" s="227">
        <f t="shared" si="6208"/>
        <v>0</v>
      </c>
      <c r="AIQ190" s="127">
        <f t="shared" si="6209"/>
        <v>182000</v>
      </c>
      <c r="AIR190" s="127">
        <f t="shared" si="6210"/>
        <v>4872500</v>
      </c>
      <c r="AIS190" s="227">
        <f t="shared" si="6211"/>
        <v>0</v>
      </c>
      <c r="AIT190" s="127">
        <f t="shared" si="6212"/>
        <v>100000</v>
      </c>
      <c r="AIU190" s="127">
        <f t="shared" si="6213"/>
        <v>2700000</v>
      </c>
      <c r="AIV190" s="227">
        <f t="shared" si="6214"/>
        <v>0</v>
      </c>
      <c r="AIW190" s="127">
        <f t="shared" si="6215"/>
        <v>100000</v>
      </c>
      <c r="AIX190" s="127">
        <f t="shared" si="6216"/>
        <v>2700000</v>
      </c>
      <c r="AIY190" s="227">
        <f t="shared" si="6217"/>
        <v>0</v>
      </c>
      <c r="AIZ190" s="127">
        <f t="shared" si="6218"/>
        <v>20000</v>
      </c>
      <c r="AJA190" s="127">
        <f t="shared" si="6219"/>
        <v>575000</v>
      </c>
      <c r="AJB190" s="227">
        <f t="shared" si="6220"/>
        <v>0</v>
      </c>
      <c r="AJC190" s="127">
        <f t="shared" si="6221"/>
        <v>40000</v>
      </c>
      <c r="AJD190" s="127">
        <f t="shared" si="6222"/>
        <v>1140000</v>
      </c>
      <c r="AJE190" s="227">
        <f t="shared" si="6223"/>
        <v>0</v>
      </c>
      <c r="AJF190" s="127">
        <f t="shared" si="6224"/>
        <v>39000</v>
      </c>
      <c r="AJG190" s="127">
        <f t="shared" si="6225"/>
        <v>1113750</v>
      </c>
      <c r="AJH190" s="227">
        <f t="shared" si="6226"/>
        <v>0</v>
      </c>
      <c r="AJI190" s="127">
        <f t="shared" si="6227"/>
        <v>0</v>
      </c>
      <c r="AJJ190" s="127">
        <f t="shared" si="6228"/>
        <v>0</v>
      </c>
      <c r="AJK190" s="227">
        <f t="shared" si="6228"/>
        <v>0</v>
      </c>
      <c r="AJL190" s="127">
        <f t="shared" si="6228"/>
        <v>0</v>
      </c>
      <c r="AJM190" s="127">
        <f t="shared" si="6229"/>
        <v>0</v>
      </c>
      <c r="AJN190" s="227">
        <f t="shared" si="6229"/>
        <v>0</v>
      </c>
      <c r="AJO190" s="127">
        <f t="shared" si="6229"/>
        <v>5000</v>
      </c>
      <c r="AJP190" s="127">
        <f t="shared" si="6230"/>
        <v>157500</v>
      </c>
      <c r="AJQ190" s="227">
        <f t="shared" si="6230"/>
        <v>0</v>
      </c>
      <c r="AJR190" s="127">
        <f t="shared" si="6230"/>
        <v>5000</v>
      </c>
      <c r="AJS190" s="127">
        <f>CC190+HD190+MA190+QX190+VU190+AAR190+AFO190</f>
        <v>157500</v>
      </c>
      <c r="AJT190" s="127"/>
      <c r="AJU190" s="127"/>
      <c r="AJV190" s="127"/>
      <c r="AJW190" s="127"/>
      <c r="AJX190" s="127"/>
      <c r="AJY190" s="127"/>
      <c r="AJZ190" s="128">
        <f t="shared" si="3073"/>
        <v>74654</v>
      </c>
      <c r="AKA190" s="128">
        <f t="shared" si="3074"/>
        <v>2015658</v>
      </c>
      <c r="AKB190" s="128">
        <v>71388</v>
      </c>
      <c r="AKC190" s="128">
        <v>2382049.7800000012</v>
      </c>
      <c r="AKD190" s="128">
        <v>67200</v>
      </c>
      <c r="AKE190" s="128">
        <v>1814400</v>
      </c>
      <c r="AKF190" s="128">
        <f t="shared" si="6233"/>
        <v>80304</v>
      </c>
      <c r="AKG190" s="128">
        <f t="shared" si="6234"/>
        <v>2168208</v>
      </c>
      <c r="AKH190" s="128">
        <f t="shared" si="6235"/>
        <v>38304</v>
      </c>
      <c r="AKI190" s="128">
        <f t="shared" si="6236"/>
        <v>1034208</v>
      </c>
      <c r="AKJ190" s="128">
        <v>103092</v>
      </c>
      <c r="AKK190" s="128">
        <v>2771964</v>
      </c>
      <c r="AKL190" s="128">
        <f t="shared" si="6237"/>
        <v>81040</v>
      </c>
      <c r="AKM190" s="128">
        <f t="shared" si="6238"/>
        <v>2205560</v>
      </c>
      <c r="AKN190" s="128">
        <f t="shared" si="6239"/>
        <v>72480</v>
      </c>
      <c r="AKO190" s="128">
        <f t="shared" si="6240"/>
        <v>1945440</v>
      </c>
      <c r="AKP190" s="128">
        <f t="shared" si="6241"/>
        <v>214152</v>
      </c>
      <c r="AKQ190" s="128">
        <f t="shared" si="6242"/>
        <v>5730444</v>
      </c>
      <c r="AKR190" s="128">
        <f t="shared" si="6243"/>
        <v>100800</v>
      </c>
      <c r="AKS190" s="128">
        <f t="shared" si="6243"/>
        <v>2698560</v>
      </c>
      <c r="AKT190" s="128">
        <f t="shared" si="6243"/>
        <v>38016</v>
      </c>
      <c r="AKU190" s="128">
        <f t="shared" si="6243"/>
        <v>1026432</v>
      </c>
      <c r="AKV190" s="128">
        <f t="shared" si="6243"/>
        <v>0</v>
      </c>
      <c r="AKW190" s="128">
        <f t="shared" si="6243"/>
        <v>0</v>
      </c>
      <c r="AKX190" s="128">
        <f t="shared" si="6243"/>
        <v>43822</v>
      </c>
      <c r="AKY190" s="128">
        <f t="shared" si="6243"/>
        <v>1259882.5</v>
      </c>
      <c r="AKZ190" s="128">
        <f t="shared" si="6243"/>
        <v>16610</v>
      </c>
      <c r="ALA190" s="128">
        <f t="shared" si="6243"/>
        <v>476993.84</v>
      </c>
      <c r="ALB190" s="128">
        <f t="shared" si="6244"/>
        <v>25</v>
      </c>
      <c r="ALC190" s="128">
        <f t="shared" si="6244"/>
        <v>868.5</v>
      </c>
      <c r="ALD190" s="128">
        <f t="shared" si="6244"/>
        <v>840</v>
      </c>
      <c r="ALE190" s="128">
        <f t="shared" si="6244"/>
        <v>27787.200000000001</v>
      </c>
      <c r="ALF190" s="128">
        <f t="shared" si="6244"/>
        <v>0</v>
      </c>
      <c r="ALG190" s="128">
        <f t="shared" si="6244"/>
        <v>0</v>
      </c>
      <c r="ALH190" s="128">
        <f t="shared" si="6244"/>
        <v>3000</v>
      </c>
      <c r="ALI190" s="128">
        <f>DW190+IW190+NT190+SQ190+XN190+ACK190+AHH190</f>
        <v>99240</v>
      </c>
      <c r="ALJ190" s="128"/>
      <c r="ALK190" s="128"/>
      <c r="ALL190" s="128"/>
      <c r="ALM190" s="128"/>
      <c r="ALN190" s="128"/>
      <c r="ALO190" s="128"/>
      <c r="ALP190" s="128"/>
      <c r="ALQ190" s="128"/>
      <c r="ALR190" s="128"/>
    </row>
    <row r="191" spans="1:1006" s="115" customFormat="1" ht="18" customHeight="1" outlineLevel="1" x14ac:dyDescent="0.25">
      <c r="A191" s="120"/>
      <c r="B191" s="120"/>
      <c r="C191" s="296" t="s">
        <v>335</v>
      </c>
      <c r="D191" s="366"/>
      <c r="E191" s="207"/>
      <c r="F191" s="205">
        <v>0</v>
      </c>
      <c r="G191" s="228"/>
      <c r="H191" s="226"/>
      <c r="I191" s="208">
        <f t="shared" si="6063"/>
        <v>0</v>
      </c>
      <c r="J191" s="205"/>
      <c r="K191" s="228"/>
      <c r="L191" s="226"/>
      <c r="M191" s="208">
        <f t="shared" si="6064"/>
        <v>0</v>
      </c>
      <c r="N191" s="205"/>
      <c r="O191" s="226"/>
      <c r="P191" s="226"/>
      <c r="Q191" s="208">
        <f t="shared" si="6065"/>
        <v>0</v>
      </c>
      <c r="R191" s="205"/>
      <c r="S191" s="226"/>
      <c r="T191" s="226"/>
      <c r="U191" s="208">
        <f t="shared" si="6075"/>
        <v>0</v>
      </c>
      <c r="V191" s="207">
        <v>3535</v>
      </c>
      <c r="W191" s="226"/>
      <c r="X191" s="226"/>
      <c r="Y191" s="208">
        <f t="shared" si="6076"/>
        <v>0</v>
      </c>
      <c r="Z191" s="207">
        <v>0</v>
      </c>
      <c r="AA191" s="226"/>
      <c r="AB191" s="226"/>
      <c r="AC191" s="208">
        <f t="shared" si="6077"/>
        <v>0</v>
      </c>
      <c r="AD191" s="207"/>
      <c r="AE191" s="226"/>
      <c r="AF191" s="226"/>
      <c r="AG191" s="208">
        <f t="shared" si="6078"/>
        <v>0</v>
      </c>
      <c r="AH191" s="207"/>
      <c r="AI191" s="226"/>
      <c r="AJ191" s="226"/>
      <c r="AK191" s="208">
        <f t="shared" si="6079"/>
        <v>0</v>
      </c>
      <c r="AL191" s="207"/>
      <c r="AM191" s="226"/>
      <c r="AN191" s="226"/>
      <c r="AO191" s="208">
        <f t="shared" si="6080"/>
        <v>0</v>
      </c>
      <c r="AP191" s="207"/>
      <c r="AQ191" s="226"/>
      <c r="AR191" s="226"/>
      <c r="AS191" s="208">
        <f t="shared" si="6081"/>
        <v>0</v>
      </c>
      <c r="AT191" s="207"/>
      <c r="AU191" s="226"/>
      <c r="AV191" s="226"/>
      <c r="AW191" s="208">
        <f t="shared" si="6082"/>
        <v>0</v>
      </c>
      <c r="AX191" s="207"/>
      <c r="AY191" s="226"/>
      <c r="AZ191" s="226"/>
      <c r="BA191" s="208">
        <f t="shared" si="6083"/>
        <v>0</v>
      </c>
      <c r="BB191" s="207"/>
      <c r="BC191" s="226"/>
      <c r="BD191" s="226"/>
      <c r="BE191" s="208">
        <f t="shared" si="6084"/>
        <v>0</v>
      </c>
      <c r="BF191" s="207"/>
      <c r="BG191" s="226"/>
      <c r="BH191" s="226"/>
      <c r="BI191" s="208">
        <f t="shared" si="6085"/>
        <v>0</v>
      </c>
      <c r="BJ191" s="207"/>
      <c r="BK191" s="226"/>
      <c r="BL191" s="226"/>
      <c r="BM191" s="208">
        <f t="shared" si="6086"/>
        <v>0</v>
      </c>
      <c r="BN191" s="207"/>
      <c r="BO191" s="226"/>
      <c r="BP191" s="226"/>
      <c r="BQ191" s="208"/>
      <c r="BR191" s="207"/>
      <c r="BS191" s="226"/>
      <c r="BT191" s="226"/>
      <c r="BU191" s="208"/>
      <c r="BV191" s="207"/>
      <c r="BW191" s="226"/>
      <c r="BX191" s="226"/>
      <c r="BY191" s="208"/>
      <c r="BZ191" s="207"/>
      <c r="CA191" s="226"/>
      <c r="CB191" s="226"/>
      <c r="CC191" s="208"/>
      <c r="CD191" s="226"/>
      <c r="CE191" s="226"/>
      <c r="CF191" s="208"/>
      <c r="CG191" s="226"/>
      <c r="CH191" s="226"/>
      <c r="CI191" s="226"/>
      <c r="CJ191" s="226"/>
      <c r="CK191" s="226"/>
      <c r="CL191" s="226"/>
      <c r="CM191" s="266">
        <v>0</v>
      </c>
      <c r="CN191" s="266">
        <v>0</v>
      </c>
      <c r="CO191" s="266">
        <v>0</v>
      </c>
      <c r="CP191" s="266">
        <v>0</v>
      </c>
      <c r="CQ191" s="266">
        <v>0</v>
      </c>
      <c r="CR191" s="266">
        <v>0</v>
      </c>
      <c r="CS191" s="266">
        <v>0</v>
      </c>
      <c r="CT191" s="266">
        <v>0</v>
      </c>
      <c r="CU191" s="266">
        <v>0</v>
      </c>
      <c r="CV191" s="266">
        <v>0</v>
      </c>
      <c r="CW191" s="266">
        <v>228</v>
      </c>
      <c r="CX191" s="266">
        <v>12996</v>
      </c>
      <c r="CY191" s="266">
        <v>0</v>
      </c>
      <c r="CZ191" s="266">
        <v>0</v>
      </c>
      <c r="DA191" s="266">
        <v>0</v>
      </c>
      <c r="DB191" s="266">
        <v>0</v>
      </c>
      <c r="DC191" s="266"/>
      <c r="DD191" s="266"/>
      <c r="DE191" s="266">
        <v>0</v>
      </c>
      <c r="DF191" s="266">
        <v>0</v>
      </c>
      <c r="DG191" s="266">
        <v>0</v>
      </c>
      <c r="DH191" s="266"/>
      <c r="DI191" s="266">
        <v>110</v>
      </c>
      <c r="DJ191" s="266">
        <v>6270</v>
      </c>
      <c r="DK191" s="266"/>
      <c r="DL191" s="266"/>
      <c r="DM191" s="266"/>
      <c r="DN191" s="266">
        <v>0</v>
      </c>
      <c r="DO191" s="266">
        <v>3535</v>
      </c>
      <c r="DP191" s="266">
        <v>201495</v>
      </c>
      <c r="DQ191" s="266">
        <v>0</v>
      </c>
      <c r="DR191" s="266">
        <v>0</v>
      </c>
      <c r="DS191" s="266"/>
      <c r="DT191" s="266"/>
      <c r="DU191" s="266"/>
      <c r="DV191" s="253"/>
      <c r="DW191" s="266"/>
      <c r="DX191" s="266"/>
      <c r="DY191" s="266"/>
      <c r="DZ191" s="266"/>
      <c r="EA191" s="125"/>
      <c r="EB191" s="125"/>
      <c r="EC191" s="125"/>
      <c r="ED191" s="125"/>
      <c r="EE191" s="125"/>
      <c r="EF191" s="125"/>
      <c r="EG191" s="228">
        <v>0</v>
      </c>
      <c r="EH191" s="226"/>
      <c r="EI191" s="226"/>
      <c r="EJ191" s="226">
        <f t="shared" si="6247"/>
        <v>0</v>
      </c>
      <c r="EK191" s="228">
        <v>0</v>
      </c>
      <c r="EL191" s="226"/>
      <c r="EM191" s="226"/>
      <c r="EN191" s="226">
        <f t="shared" si="6248"/>
        <v>0</v>
      </c>
      <c r="EO191" s="228">
        <v>0</v>
      </c>
      <c r="EP191" s="226"/>
      <c r="EQ191" s="226"/>
      <c r="ER191" s="226">
        <f t="shared" si="6249"/>
        <v>0</v>
      </c>
      <c r="ES191" s="228">
        <v>0</v>
      </c>
      <c r="ET191" s="226"/>
      <c r="EU191" s="226"/>
      <c r="EV191" s="226">
        <f t="shared" si="6250"/>
        <v>0</v>
      </c>
      <c r="EW191" s="228">
        <v>0</v>
      </c>
      <c r="EX191" s="226"/>
      <c r="EY191" s="226"/>
      <c r="EZ191" s="226">
        <f t="shared" si="6251"/>
        <v>0</v>
      </c>
      <c r="FA191" s="228"/>
      <c r="FB191" s="226"/>
      <c r="FC191" s="226"/>
      <c r="FD191" s="226">
        <f t="shared" si="6252"/>
        <v>0</v>
      </c>
      <c r="FE191" s="228"/>
      <c r="FF191" s="226"/>
      <c r="FG191" s="226"/>
      <c r="FH191" s="226">
        <f t="shared" si="6253"/>
        <v>0</v>
      </c>
      <c r="FI191" s="228"/>
      <c r="FJ191" s="226"/>
      <c r="FK191" s="226"/>
      <c r="FL191" s="226">
        <f t="shared" si="6254"/>
        <v>0</v>
      </c>
      <c r="FM191" s="228"/>
      <c r="FN191" s="226"/>
      <c r="FO191" s="226"/>
      <c r="FP191" s="226">
        <f t="shared" si="6255"/>
        <v>0</v>
      </c>
      <c r="FQ191" s="228"/>
      <c r="FR191" s="226"/>
      <c r="FS191" s="226"/>
      <c r="FT191" s="226">
        <f t="shared" si="6256"/>
        <v>0</v>
      </c>
      <c r="FU191" s="228"/>
      <c r="FV191" s="226"/>
      <c r="FW191" s="226"/>
      <c r="FX191" s="226">
        <f t="shared" si="6257"/>
        <v>0</v>
      </c>
      <c r="FY191" s="228"/>
      <c r="FZ191" s="226"/>
      <c r="GA191" s="226"/>
      <c r="GB191" s="226">
        <f t="shared" si="6258"/>
        <v>0</v>
      </c>
      <c r="GC191" s="228"/>
      <c r="GD191" s="226"/>
      <c r="GE191" s="226"/>
      <c r="GF191" s="226">
        <f t="shared" si="6259"/>
        <v>0</v>
      </c>
      <c r="GG191" s="228"/>
      <c r="GH191" s="226"/>
      <c r="GI191" s="226"/>
      <c r="GJ191" s="226">
        <f t="shared" si="6260"/>
        <v>0</v>
      </c>
      <c r="GK191" s="228"/>
      <c r="GL191" s="226"/>
      <c r="GM191" s="226"/>
      <c r="GN191" s="226">
        <f t="shared" si="6092"/>
        <v>0</v>
      </c>
      <c r="GO191" s="228"/>
      <c r="GP191" s="226"/>
      <c r="GQ191" s="226"/>
      <c r="GR191" s="226">
        <f t="shared" si="6261"/>
        <v>0</v>
      </c>
      <c r="GS191" s="228"/>
      <c r="GT191" s="226"/>
      <c r="GU191" s="226"/>
      <c r="GV191" s="226"/>
      <c r="GW191" s="228"/>
      <c r="GX191" s="226"/>
      <c r="GY191" s="226"/>
      <c r="GZ191" s="226"/>
      <c r="HA191" s="228"/>
      <c r="HB191" s="226"/>
      <c r="HC191" s="226"/>
      <c r="HD191" s="226"/>
      <c r="HE191" s="226"/>
      <c r="HF191" s="226"/>
      <c r="HG191" s="226"/>
      <c r="HH191" s="226"/>
      <c r="HI191" s="226"/>
      <c r="HJ191" s="226"/>
      <c r="HK191" s="226"/>
      <c r="HL191" s="226"/>
      <c r="HM191" s="226"/>
      <c r="HN191" s="266">
        <v>0</v>
      </c>
      <c r="HO191" s="266">
        <v>0</v>
      </c>
      <c r="HP191" s="266">
        <v>0</v>
      </c>
      <c r="HQ191" s="266">
        <v>0</v>
      </c>
      <c r="HR191" s="266">
        <v>0</v>
      </c>
      <c r="HS191" s="266">
        <v>0</v>
      </c>
      <c r="HT191" s="266">
        <v>0</v>
      </c>
      <c r="HU191" s="266">
        <v>0</v>
      </c>
      <c r="HV191" s="266">
        <v>0</v>
      </c>
      <c r="HW191" s="266">
        <v>0</v>
      </c>
      <c r="HX191" s="266">
        <v>0</v>
      </c>
      <c r="HY191" s="266">
        <v>0</v>
      </c>
      <c r="HZ191" s="266">
        <v>0</v>
      </c>
      <c r="IA191" s="266">
        <v>0</v>
      </c>
      <c r="IB191" s="266">
        <v>0</v>
      </c>
      <c r="IC191" s="266">
        <v>0</v>
      </c>
      <c r="ID191" s="266">
        <v>0</v>
      </c>
      <c r="IE191" s="266">
        <v>0</v>
      </c>
      <c r="IF191" s="266">
        <v>0</v>
      </c>
      <c r="IG191" s="266">
        <v>0</v>
      </c>
      <c r="IH191" s="266">
        <v>0</v>
      </c>
      <c r="II191" s="266">
        <v>0</v>
      </c>
      <c r="IJ191" s="266">
        <v>0</v>
      </c>
      <c r="IK191" s="266">
        <v>0</v>
      </c>
      <c r="IL191" s="266">
        <v>0</v>
      </c>
      <c r="IM191" s="266">
        <v>0</v>
      </c>
      <c r="IN191" s="266">
        <v>0</v>
      </c>
      <c r="IO191" s="266">
        <v>0</v>
      </c>
      <c r="IP191" s="266">
        <v>0</v>
      </c>
      <c r="IQ191" s="266">
        <v>0</v>
      </c>
      <c r="IR191" s="267"/>
      <c r="IS191" s="267"/>
      <c r="IT191" s="267"/>
      <c r="IU191" s="267"/>
      <c r="IV191" s="267"/>
      <c r="IW191" s="267"/>
      <c r="IX191" s="267"/>
      <c r="IY191" s="267"/>
      <c r="IZ191" s="128"/>
      <c r="JA191" s="128"/>
      <c r="JB191" s="128"/>
      <c r="JC191" s="128"/>
      <c r="JD191" s="227"/>
      <c r="JE191" s="226"/>
      <c r="JF191" s="227"/>
      <c r="JG191" s="228">
        <f t="shared" si="6093"/>
        <v>0</v>
      </c>
      <c r="JH191" s="227"/>
      <c r="JI191" s="226"/>
      <c r="JJ191" s="227"/>
      <c r="JK191" s="228">
        <f t="shared" si="6094"/>
        <v>0</v>
      </c>
      <c r="JL191" s="227"/>
      <c r="JM191" s="226"/>
      <c r="JN191" s="227"/>
      <c r="JO191" s="228">
        <f t="shared" si="6095"/>
        <v>0</v>
      </c>
      <c r="JP191" s="227"/>
      <c r="JQ191" s="226"/>
      <c r="JR191" s="227"/>
      <c r="JS191" s="228">
        <f t="shared" si="6096"/>
        <v>0</v>
      </c>
      <c r="JT191" s="227"/>
      <c r="JU191" s="226"/>
      <c r="JV191" s="227"/>
      <c r="JW191" s="228">
        <f t="shared" si="6097"/>
        <v>0</v>
      </c>
      <c r="JX191" s="227"/>
      <c r="JY191" s="226"/>
      <c r="JZ191" s="227"/>
      <c r="KA191" s="228">
        <f t="shared" si="6098"/>
        <v>0</v>
      </c>
      <c r="KB191" s="227"/>
      <c r="KC191" s="227"/>
      <c r="KD191" s="227"/>
      <c r="KE191" s="228">
        <f t="shared" si="6099"/>
        <v>0</v>
      </c>
      <c r="KF191" s="227"/>
      <c r="KG191" s="227"/>
      <c r="KH191" s="227"/>
      <c r="KI191" s="228">
        <f t="shared" si="6100"/>
        <v>0</v>
      </c>
      <c r="KJ191" s="227"/>
      <c r="KK191" s="227"/>
      <c r="KL191" s="227"/>
      <c r="KM191" s="228">
        <f t="shared" si="6101"/>
        <v>0</v>
      </c>
      <c r="KN191" s="227"/>
      <c r="KO191" s="227"/>
      <c r="KP191" s="227"/>
      <c r="KQ191" s="228">
        <f t="shared" si="6102"/>
        <v>0</v>
      </c>
      <c r="KR191" s="227"/>
      <c r="KS191" s="227"/>
      <c r="KT191" s="227"/>
      <c r="KU191" s="228">
        <f t="shared" si="6103"/>
        <v>0</v>
      </c>
      <c r="KV191" s="227"/>
      <c r="KW191" s="227"/>
      <c r="KX191" s="227"/>
      <c r="KY191" s="228">
        <f t="shared" si="6104"/>
        <v>0</v>
      </c>
      <c r="KZ191" s="227"/>
      <c r="LA191" s="227"/>
      <c r="LB191" s="227"/>
      <c r="LC191" s="228">
        <f t="shared" si="6105"/>
        <v>0</v>
      </c>
      <c r="LD191" s="227"/>
      <c r="LE191" s="227"/>
      <c r="LF191" s="227"/>
      <c r="LG191" s="228">
        <f t="shared" si="6106"/>
        <v>0</v>
      </c>
      <c r="LH191" s="227"/>
      <c r="LI191" s="227"/>
      <c r="LJ191" s="227"/>
      <c r="LK191" s="228">
        <f t="shared" si="6107"/>
        <v>0</v>
      </c>
      <c r="LL191" s="227"/>
      <c r="LM191" s="227"/>
      <c r="LN191" s="227"/>
      <c r="LO191" s="228">
        <f t="shared" si="6108"/>
        <v>0</v>
      </c>
      <c r="LP191" s="227"/>
      <c r="LQ191" s="227"/>
      <c r="LR191" s="227"/>
      <c r="LS191" s="228"/>
      <c r="LT191" s="227"/>
      <c r="LU191" s="227"/>
      <c r="LV191" s="227"/>
      <c r="LW191" s="228"/>
      <c r="LX191" s="227"/>
      <c r="LY191" s="227"/>
      <c r="LZ191" s="227"/>
      <c r="MA191" s="228"/>
      <c r="MB191" s="227"/>
      <c r="MC191" s="227"/>
      <c r="MD191" s="228"/>
      <c r="ME191" s="227"/>
      <c r="MF191" s="227"/>
      <c r="MG191" s="228"/>
      <c r="MH191" s="228"/>
      <c r="MI191" s="228"/>
      <c r="MJ191" s="228"/>
      <c r="MK191" s="266"/>
      <c r="ML191" s="266"/>
      <c r="MM191" s="266"/>
      <c r="MN191" s="266"/>
      <c r="MO191" s="266"/>
      <c r="MP191" s="266"/>
      <c r="MQ191" s="266"/>
      <c r="MR191" s="266"/>
      <c r="MS191" s="266"/>
      <c r="MT191" s="266"/>
      <c r="MU191" s="266"/>
      <c r="MV191" s="266"/>
      <c r="MW191" s="266"/>
      <c r="MX191" s="266"/>
      <c r="MY191" s="266"/>
      <c r="MZ191" s="266"/>
      <c r="NA191" s="266"/>
      <c r="NB191" s="266"/>
      <c r="NC191" s="266"/>
      <c r="ND191" s="266"/>
      <c r="NE191" s="266"/>
      <c r="NF191" s="266"/>
      <c r="NG191" s="266"/>
      <c r="NH191" s="266"/>
      <c r="NI191" s="266"/>
      <c r="NJ191" s="266"/>
      <c r="NK191" s="266"/>
      <c r="NL191" s="266"/>
      <c r="NM191" s="266"/>
      <c r="NN191" s="266"/>
      <c r="NO191" s="125"/>
      <c r="NP191" s="125"/>
      <c r="NQ191" s="125"/>
      <c r="NR191" s="125"/>
      <c r="NS191" s="125"/>
      <c r="NT191" s="125"/>
      <c r="NU191" s="125"/>
      <c r="NV191" s="125"/>
      <c r="NW191" s="125"/>
      <c r="NX191" s="125"/>
      <c r="NY191" s="125"/>
      <c r="NZ191" s="125"/>
      <c r="OA191" s="228">
        <v>1464</v>
      </c>
      <c r="OB191" s="226"/>
      <c r="OC191" s="226"/>
      <c r="OD191" s="226">
        <f t="shared" si="6113"/>
        <v>0</v>
      </c>
      <c r="OE191" s="228"/>
      <c r="OF191" s="226"/>
      <c r="OG191" s="226"/>
      <c r="OH191" s="226">
        <f t="shared" si="6114"/>
        <v>0</v>
      </c>
      <c r="OI191" s="228"/>
      <c r="OJ191" s="226"/>
      <c r="OK191" s="226"/>
      <c r="OL191" s="226">
        <f t="shared" si="6115"/>
        <v>0</v>
      </c>
      <c r="OM191" s="228">
        <v>1400</v>
      </c>
      <c r="ON191" s="226"/>
      <c r="OO191" s="226"/>
      <c r="OP191" s="226">
        <f t="shared" si="6116"/>
        <v>0</v>
      </c>
      <c r="OQ191" s="228">
        <v>10660</v>
      </c>
      <c r="OR191" s="226"/>
      <c r="OS191" s="226"/>
      <c r="OT191" s="226">
        <f t="shared" si="6117"/>
        <v>0</v>
      </c>
      <c r="OU191" s="228">
        <v>400</v>
      </c>
      <c r="OV191" s="226"/>
      <c r="OW191" s="226"/>
      <c r="OX191" s="226">
        <f t="shared" si="6118"/>
        <v>0</v>
      </c>
      <c r="OY191" s="228"/>
      <c r="OZ191" s="226"/>
      <c r="PA191" s="226"/>
      <c r="PB191" s="226">
        <f t="shared" si="6119"/>
        <v>0</v>
      </c>
      <c r="PC191" s="228"/>
      <c r="PD191" s="226"/>
      <c r="PE191" s="226"/>
      <c r="PF191" s="226">
        <f t="shared" si="6120"/>
        <v>0</v>
      </c>
      <c r="PG191" s="228"/>
      <c r="PH191" s="226"/>
      <c r="PI191" s="226"/>
      <c r="PJ191" s="226">
        <f t="shared" si="6121"/>
        <v>0</v>
      </c>
      <c r="PK191" s="228"/>
      <c r="PL191" s="226"/>
      <c r="PM191" s="226"/>
      <c r="PN191" s="226">
        <f t="shared" si="6122"/>
        <v>0</v>
      </c>
      <c r="PO191" s="228"/>
      <c r="PP191" s="226"/>
      <c r="PQ191" s="226"/>
      <c r="PR191" s="226">
        <f t="shared" si="6123"/>
        <v>0</v>
      </c>
      <c r="PS191" s="228"/>
      <c r="PT191" s="226"/>
      <c r="PU191" s="226"/>
      <c r="PV191" s="226">
        <f t="shared" si="6124"/>
        <v>0</v>
      </c>
      <c r="PW191" s="228"/>
      <c r="PX191" s="226"/>
      <c r="PY191" s="226"/>
      <c r="PZ191" s="226">
        <f t="shared" si="6125"/>
        <v>0</v>
      </c>
      <c r="QA191" s="228"/>
      <c r="QB191" s="226"/>
      <c r="QC191" s="226"/>
      <c r="QD191" s="226">
        <f t="shared" si="6126"/>
        <v>0</v>
      </c>
      <c r="QE191" s="228"/>
      <c r="QF191" s="226"/>
      <c r="QG191" s="226"/>
      <c r="QH191" s="226">
        <f t="shared" si="6127"/>
        <v>0</v>
      </c>
      <c r="QI191" s="228"/>
      <c r="QJ191" s="226"/>
      <c r="QK191" s="226"/>
      <c r="QL191" s="226">
        <f t="shared" si="6128"/>
        <v>0</v>
      </c>
      <c r="QM191" s="228"/>
      <c r="QN191" s="226"/>
      <c r="QO191" s="226"/>
      <c r="QP191" s="226"/>
      <c r="QQ191" s="228"/>
      <c r="QR191" s="226"/>
      <c r="QS191" s="226"/>
      <c r="QT191" s="226"/>
      <c r="QU191" s="228"/>
      <c r="QV191" s="226"/>
      <c r="QW191" s="226"/>
      <c r="QX191" s="226"/>
      <c r="QY191" s="226"/>
      <c r="QZ191" s="226"/>
      <c r="RA191" s="226"/>
      <c r="RB191" s="226"/>
      <c r="RC191" s="226"/>
      <c r="RD191" s="226"/>
      <c r="RE191" s="226"/>
      <c r="RF191" s="226"/>
      <c r="RG191" s="226"/>
      <c r="RH191" s="266"/>
      <c r="RI191" s="266"/>
      <c r="RJ191" s="266"/>
      <c r="RK191" s="266"/>
      <c r="RL191" s="266"/>
      <c r="RM191" s="266"/>
      <c r="RN191" s="266"/>
      <c r="RO191" s="266"/>
      <c r="RP191" s="266">
        <v>825</v>
      </c>
      <c r="RQ191" s="266">
        <v>45375</v>
      </c>
      <c r="RR191" s="266">
        <v>13600</v>
      </c>
      <c r="RS191" s="266">
        <v>728688</v>
      </c>
      <c r="RT191" s="266">
        <v>2200</v>
      </c>
      <c r="RU191" s="266">
        <v>117876</v>
      </c>
      <c r="RV191" s="266">
        <v>3000</v>
      </c>
      <c r="RW191" s="266">
        <v>160740</v>
      </c>
      <c r="RX191" s="266"/>
      <c r="RY191" s="266"/>
      <c r="RZ191" s="266"/>
      <c r="SA191" s="266"/>
      <c r="SB191" s="266">
        <v>1464</v>
      </c>
      <c r="SC191" s="266">
        <v>78441.119999999995</v>
      </c>
      <c r="SD191" s="266">
        <v>2000</v>
      </c>
      <c r="SE191" s="266">
        <v>107160</v>
      </c>
      <c r="SF191" s="266"/>
      <c r="SG191" s="266"/>
      <c r="SH191" s="266">
        <v>1400</v>
      </c>
      <c r="SI191" s="266">
        <v>75012</v>
      </c>
      <c r="SJ191" s="266">
        <v>10660</v>
      </c>
      <c r="SK191" s="266">
        <v>571162.80000000005</v>
      </c>
      <c r="SL191" s="125">
        <v>400</v>
      </c>
      <c r="SM191" s="125">
        <v>21432</v>
      </c>
      <c r="SN191" s="125"/>
      <c r="SO191" s="125"/>
      <c r="SP191" s="125"/>
      <c r="SQ191" s="125"/>
      <c r="SR191" s="125"/>
      <c r="SS191" s="125"/>
      <c r="ST191" s="125"/>
      <c r="SU191" s="125"/>
      <c r="SV191" s="125"/>
      <c r="SW191" s="125"/>
      <c r="SX191" s="228"/>
      <c r="SY191" s="240">
        <v>0</v>
      </c>
      <c r="SZ191" s="124"/>
      <c r="TA191" s="226">
        <f t="shared" si="6066"/>
        <v>0</v>
      </c>
      <c r="TB191" s="228"/>
      <c r="TC191" s="240">
        <v>0</v>
      </c>
      <c r="TD191" s="124"/>
      <c r="TE191" s="226">
        <f t="shared" si="6067"/>
        <v>0</v>
      </c>
      <c r="TF191" s="228"/>
      <c r="TG191" s="240">
        <v>0</v>
      </c>
      <c r="TH191" s="124"/>
      <c r="TI191" s="226">
        <f t="shared" si="6068"/>
        <v>0</v>
      </c>
      <c r="TJ191" s="228">
        <v>25</v>
      </c>
      <c r="TK191" s="240">
        <v>0</v>
      </c>
      <c r="TL191" s="124"/>
      <c r="TM191" s="226">
        <f t="shared" si="6134"/>
        <v>0</v>
      </c>
      <c r="TN191" s="228"/>
      <c r="TO191" s="240">
        <v>0</v>
      </c>
      <c r="TP191" s="124"/>
      <c r="TQ191" s="226">
        <f t="shared" si="6135"/>
        <v>0</v>
      </c>
      <c r="TR191" s="228"/>
      <c r="TS191" s="240">
        <v>0</v>
      </c>
      <c r="TT191" s="124"/>
      <c r="TU191" s="226">
        <f t="shared" si="6136"/>
        <v>0</v>
      </c>
      <c r="TV191" s="228"/>
      <c r="TW191" s="240">
        <v>0</v>
      </c>
      <c r="TX191" s="124"/>
      <c r="TY191" s="226">
        <f t="shared" si="6137"/>
        <v>0</v>
      </c>
      <c r="TZ191" s="228"/>
      <c r="UA191" s="219">
        <v>0</v>
      </c>
      <c r="UB191" s="124"/>
      <c r="UC191" s="226">
        <f t="shared" si="6138"/>
        <v>0</v>
      </c>
      <c r="UD191" s="228"/>
      <c r="UE191" s="219">
        <v>0</v>
      </c>
      <c r="UF191" s="124"/>
      <c r="UG191" s="226">
        <f t="shared" si="6139"/>
        <v>0</v>
      </c>
      <c r="UH191" s="228"/>
      <c r="UI191" s="219">
        <v>0</v>
      </c>
      <c r="UJ191" s="124"/>
      <c r="UK191" s="226">
        <f t="shared" si="6140"/>
        <v>0</v>
      </c>
      <c r="UL191" s="228"/>
      <c r="UM191" s="219">
        <v>0</v>
      </c>
      <c r="UN191" s="124"/>
      <c r="UO191" s="226">
        <f t="shared" si="6141"/>
        <v>0</v>
      </c>
      <c r="UP191" s="228"/>
      <c r="UQ191" s="207"/>
      <c r="UR191" s="124"/>
      <c r="US191" s="226">
        <f t="shared" si="6142"/>
        <v>0</v>
      </c>
      <c r="UT191" s="228"/>
      <c r="UU191" s="207"/>
      <c r="UV191" s="124"/>
      <c r="UW191" s="226">
        <f t="shared" si="6143"/>
        <v>0</v>
      </c>
      <c r="UX191" s="228"/>
      <c r="UY191" s="207"/>
      <c r="UZ191" s="124"/>
      <c r="VA191" s="226">
        <f t="shared" si="6144"/>
        <v>0</v>
      </c>
      <c r="VB191" s="228"/>
      <c r="VC191" s="207"/>
      <c r="VD191" s="124"/>
      <c r="VE191" s="226">
        <f t="shared" si="6145"/>
        <v>0</v>
      </c>
      <c r="VF191" s="228"/>
      <c r="VG191" s="207"/>
      <c r="VH191" s="124"/>
      <c r="VI191" s="226">
        <f t="shared" si="6146"/>
        <v>0</v>
      </c>
      <c r="VJ191" s="228"/>
      <c r="VK191" s="206"/>
      <c r="VL191" s="124"/>
      <c r="VM191" s="226"/>
      <c r="VN191" s="228"/>
      <c r="VO191" s="206"/>
      <c r="VP191" s="124"/>
      <c r="VQ191" s="226"/>
      <c r="VR191" s="228"/>
      <c r="VS191" s="206"/>
      <c r="VT191" s="124"/>
      <c r="VU191" s="226"/>
      <c r="VV191" s="226"/>
      <c r="VW191" s="124"/>
      <c r="VX191" s="226"/>
      <c r="VY191" s="226"/>
      <c r="VZ191" s="124"/>
      <c r="WA191" s="226"/>
      <c r="WB191" s="226"/>
      <c r="WC191" s="226"/>
      <c r="WD191" s="226"/>
      <c r="WE191" s="266"/>
      <c r="WF191" s="266"/>
      <c r="WG191" s="266"/>
      <c r="WH191" s="266"/>
      <c r="WI191" s="266"/>
      <c r="WJ191" s="266"/>
      <c r="WK191" s="266"/>
      <c r="WL191" s="266"/>
      <c r="WM191" s="266"/>
      <c r="WN191" s="266"/>
      <c r="WO191" s="266"/>
      <c r="WP191" s="266"/>
      <c r="WQ191" s="266"/>
      <c r="WR191" s="266"/>
      <c r="WS191" s="266"/>
      <c r="WT191" s="266"/>
      <c r="WU191" s="266"/>
      <c r="WV191" s="266"/>
      <c r="WW191" s="266"/>
      <c r="WX191" s="266"/>
      <c r="WY191" s="266"/>
      <c r="WZ191" s="266"/>
      <c r="XA191" s="266"/>
      <c r="XB191" s="266"/>
      <c r="XC191" s="266"/>
      <c r="XD191" s="266"/>
      <c r="XE191" s="266">
        <v>25</v>
      </c>
      <c r="XF191" s="266">
        <v>1072.5</v>
      </c>
      <c r="XG191" s="266"/>
      <c r="XH191" s="266"/>
      <c r="XI191" s="125"/>
      <c r="XJ191" s="125"/>
      <c r="XK191" s="125"/>
      <c r="XL191" s="125"/>
      <c r="XM191" s="125"/>
      <c r="XN191" s="125"/>
      <c r="XO191" s="125"/>
      <c r="XP191" s="125"/>
      <c r="XQ191" s="125"/>
      <c r="XR191" s="125"/>
      <c r="XS191" s="125"/>
      <c r="XT191" s="125"/>
      <c r="XU191" s="228"/>
      <c r="XV191" s="226"/>
      <c r="XW191" s="226"/>
      <c r="XX191" s="208">
        <f t="shared" si="6152"/>
        <v>0</v>
      </c>
      <c r="XY191" s="228"/>
      <c r="XZ191" s="226"/>
      <c r="YA191" s="226"/>
      <c r="YB191" s="208">
        <f t="shared" si="6153"/>
        <v>0</v>
      </c>
      <c r="YC191" s="228"/>
      <c r="YD191" s="226"/>
      <c r="YE191" s="226"/>
      <c r="YF191" s="208">
        <f t="shared" si="6154"/>
        <v>0</v>
      </c>
      <c r="YG191" s="228"/>
      <c r="YH191" s="226"/>
      <c r="YI191" s="226"/>
      <c r="YJ191" s="208">
        <f t="shared" si="6155"/>
        <v>0</v>
      </c>
      <c r="YK191" s="228"/>
      <c r="YL191" s="226"/>
      <c r="YM191" s="226"/>
      <c r="YN191" s="208">
        <f t="shared" si="6156"/>
        <v>0</v>
      </c>
      <c r="YO191" s="228"/>
      <c r="YP191" s="226"/>
      <c r="YQ191" s="226"/>
      <c r="YR191" s="208">
        <f t="shared" si="6157"/>
        <v>0</v>
      </c>
      <c r="YS191" s="228"/>
      <c r="YT191" s="226"/>
      <c r="YU191" s="226"/>
      <c r="YV191" s="208">
        <f t="shared" si="6158"/>
        <v>0</v>
      </c>
      <c r="YW191" s="228"/>
      <c r="YX191" s="226"/>
      <c r="YY191" s="226"/>
      <c r="YZ191" s="208">
        <f t="shared" si="6159"/>
        <v>0</v>
      </c>
      <c r="ZA191" s="228"/>
      <c r="ZB191" s="226"/>
      <c r="ZC191" s="226"/>
      <c r="ZD191" s="208">
        <f t="shared" si="6160"/>
        <v>0</v>
      </c>
      <c r="ZE191" s="228"/>
      <c r="ZF191" s="226"/>
      <c r="ZG191" s="226"/>
      <c r="ZH191" s="208">
        <f t="shared" si="6161"/>
        <v>0</v>
      </c>
      <c r="ZI191" s="228"/>
      <c r="ZJ191" s="226"/>
      <c r="ZK191" s="226"/>
      <c r="ZL191" s="208">
        <f t="shared" si="6162"/>
        <v>0</v>
      </c>
      <c r="ZM191" s="228"/>
      <c r="ZN191" s="226"/>
      <c r="ZO191" s="226"/>
      <c r="ZP191" s="208">
        <f t="shared" si="6163"/>
        <v>0</v>
      </c>
      <c r="ZQ191" s="228"/>
      <c r="ZR191" s="226"/>
      <c r="ZS191" s="226"/>
      <c r="ZT191" s="208">
        <f t="shared" si="6164"/>
        <v>0</v>
      </c>
      <c r="ZU191" s="228"/>
      <c r="ZV191" s="226"/>
      <c r="ZW191" s="226"/>
      <c r="ZX191" s="208">
        <f t="shared" si="6165"/>
        <v>0</v>
      </c>
      <c r="ZY191" s="226"/>
      <c r="ZZ191" s="226"/>
      <c r="AAA191" s="226"/>
      <c r="AAB191" s="208">
        <f t="shared" si="6166"/>
        <v>0</v>
      </c>
      <c r="AAC191" s="226"/>
      <c r="AAD191" s="226"/>
      <c r="AAE191" s="226"/>
      <c r="AAF191" s="208">
        <f t="shared" si="6167"/>
        <v>0</v>
      </c>
      <c r="AAG191" s="226"/>
      <c r="AAH191" s="226"/>
      <c r="AAI191" s="226"/>
      <c r="AAJ191" s="208"/>
      <c r="AAK191" s="226"/>
      <c r="AAL191" s="226"/>
      <c r="AAM191" s="226"/>
      <c r="AAN191" s="208"/>
      <c r="AAO191" s="226"/>
      <c r="AAP191" s="226"/>
      <c r="AAQ191" s="226"/>
      <c r="AAR191" s="208"/>
      <c r="AAS191" s="226"/>
      <c r="AAT191" s="226"/>
      <c r="AAU191" s="208"/>
      <c r="AAV191" s="226"/>
      <c r="AAW191" s="226"/>
      <c r="AAX191" s="226"/>
      <c r="AAY191" s="226"/>
      <c r="AAZ191" s="226"/>
      <c r="ABA191" s="226"/>
      <c r="ABB191" s="266"/>
      <c r="ABC191" s="266"/>
      <c r="ABD191" s="266"/>
      <c r="ABE191" s="266"/>
      <c r="ABF191" s="266"/>
      <c r="ABG191" s="266"/>
      <c r="ABH191" s="266"/>
      <c r="ABI191" s="266"/>
      <c r="ABJ191" s="266"/>
      <c r="ABK191" s="266"/>
      <c r="ABL191" s="266"/>
      <c r="ABM191" s="266"/>
      <c r="ABN191" s="266"/>
      <c r="ABO191" s="266"/>
      <c r="ABP191" s="266"/>
      <c r="ABQ191" s="266"/>
      <c r="ABR191" s="266"/>
      <c r="ABS191" s="266"/>
      <c r="ABT191" s="266"/>
      <c r="ABU191" s="266"/>
      <c r="ABV191" s="266"/>
      <c r="ABW191" s="266"/>
      <c r="ABX191" s="266"/>
      <c r="ABY191" s="266"/>
      <c r="ABZ191" s="266"/>
      <c r="ACA191" s="266"/>
      <c r="ACB191" s="266"/>
      <c r="ACC191" s="266"/>
      <c r="ACD191" s="266"/>
      <c r="ACE191" s="266"/>
      <c r="ACF191" s="126"/>
      <c r="ACG191" s="126"/>
      <c r="ACH191" s="126"/>
      <c r="ACI191" s="126"/>
      <c r="ACJ191" s="126"/>
      <c r="ACK191" s="126"/>
      <c r="ACL191" s="126"/>
      <c r="ACM191" s="126"/>
      <c r="ACN191" s="126"/>
      <c r="ACO191" s="126"/>
      <c r="ACP191" s="126"/>
      <c r="ACQ191" s="126"/>
      <c r="ACR191" s="134">
        <v>0</v>
      </c>
      <c r="ACS191" s="228"/>
      <c r="ACT191" s="226"/>
      <c r="ACU191" s="226">
        <f t="shared" si="6072"/>
        <v>0</v>
      </c>
      <c r="ACV191" s="134">
        <v>0</v>
      </c>
      <c r="ACW191" s="228"/>
      <c r="ACX191" s="226"/>
      <c r="ACY191" s="226">
        <f t="shared" si="6073"/>
        <v>0</v>
      </c>
      <c r="ACZ191" s="134">
        <v>0</v>
      </c>
      <c r="ADA191" s="228"/>
      <c r="ADB191" s="226"/>
      <c r="ADC191" s="226">
        <f t="shared" si="6074"/>
        <v>0</v>
      </c>
      <c r="ADD191" s="134">
        <v>0</v>
      </c>
      <c r="ADE191" s="228"/>
      <c r="ADF191" s="226"/>
      <c r="ADG191" s="226">
        <f t="shared" si="6173"/>
        <v>0</v>
      </c>
      <c r="ADH191" s="134">
        <v>0</v>
      </c>
      <c r="ADI191" s="228"/>
      <c r="ADJ191" s="226"/>
      <c r="ADK191" s="226">
        <f t="shared" si="6174"/>
        <v>0</v>
      </c>
      <c r="ADL191" s="134"/>
      <c r="ADM191" s="228"/>
      <c r="ADN191" s="226"/>
      <c r="ADO191" s="226">
        <f t="shared" si="6175"/>
        <v>0</v>
      </c>
      <c r="ADP191" s="134"/>
      <c r="ADQ191" s="226"/>
      <c r="ADR191" s="226"/>
      <c r="ADS191" s="226">
        <f t="shared" si="6176"/>
        <v>0</v>
      </c>
      <c r="ADT191" s="134"/>
      <c r="ADU191" s="226"/>
      <c r="ADV191" s="226"/>
      <c r="ADW191" s="226">
        <f t="shared" si="6177"/>
        <v>0</v>
      </c>
      <c r="ADX191" s="134"/>
      <c r="ADY191" s="226"/>
      <c r="ADZ191" s="226"/>
      <c r="AEA191" s="226">
        <f t="shared" si="6178"/>
        <v>0</v>
      </c>
      <c r="AEB191" s="134"/>
      <c r="AEC191" s="226"/>
      <c r="AED191" s="226"/>
      <c r="AEE191" s="226">
        <f t="shared" si="6179"/>
        <v>0</v>
      </c>
      <c r="AEF191" s="134"/>
      <c r="AEG191" s="226"/>
      <c r="AEH191" s="226"/>
      <c r="AEI191" s="226">
        <f t="shared" si="6180"/>
        <v>0</v>
      </c>
      <c r="AEJ191" s="134"/>
      <c r="AEK191" s="226"/>
      <c r="AEL191" s="226"/>
      <c r="AEM191" s="226">
        <f t="shared" si="6181"/>
        <v>0</v>
      </c>
      <c r="AEN191" s="134"/>
      <c r="AEO191" s="226"/>
      <c r="AEP191" s="226"/>
      <c r="AEQ191" s="226">
        <f t="shared" si="6182"/>
        <v>0</v>
      </c>
      <c r="AER191" s="134">
        <v>0</v>
      </c>
      <c r="AES191" s="226"/>
      <c r="AET191" s="226"/>
      <c r="AEU191" s="226">
        <f t="shared" si="6183"/>
        <v>0</v>
      </c>
      <c r="AEV191" s="131">
        <v>0</v>
      </c>
      <c r="AEW191" s="228"/>
      <c r="AEX191" s="226"/>
      <c r="AEY191" s="226">
        <f t="shared" si="6184"/>
        <v>0</v>
      </c>
      <c r="AEZ191" s="131">
        <v>0</v>
      </c>
      <c r="AFA191" s="228"/>
      <c r="AFB191" s="226"/>
      <c r="AFC191" s="226">
        <f t="shared" si="6185"/>
        <v>0</v>
      </c>
      <c r="AFD191" s="131"/>
      <c r="AFE191" s="228"/>
      <c r="AFF191" s="226"/>
      <c r="AFG191" s="226"/>
      <c r="AFH191" s="131"/>
      <c r="AFI191" s="228"/>
      <c r="AFJ191" s="226"/>
      <c r="AFK191" s="226"/>
      <c r="AFL191" s="131"/>
      <c r="AFM191" s="228"/>
      <c r="AFN191" s="226"/>
      <c r="AFO191" s="226"/>
      <c r="AFP191" s="228"/>
      <c r="AFQ191" s="226"/>
      <c r="AFR191" s="226"/>
      <c r="AFS191" s="228"/>
      <c r="AFT191" s="226"/>
      <c r="AFU191" s="226"/>
      <c r="AFV191" s="226"/>
      <c r="AFW191" s="226"/>
      <c r="AFX191" s="226"/>
      <c r="AFY191" s="266">
        <v>0</v>
      </c>
      <c r="AFZ191" s="266">
        <v>0</v>
      </c>
      <c r="AGA191" s="266">
        <v>0</v>
      </c>
      <c r="AGB191" s="266">
        <v>0</v>
      </c>
      <c r="AGC191" s="266">
        <v>0</v>
      </c>
      <c r="AGD191" s="266">
        <v>0</v>
      </c>
      <c r="AGE191" s="266">
        <v>0</v>
      </c>
      <c r="AGF191" s="266">
        <v>0</v>
      </c>
      <c r="AGG191" s="266">
        <v>0</v>
      </c>
      <c r="AGH191" s="266">
        <v>0</v>
      </c>
      <c r="AGI191" s="266">
        <v>0</v>
      </c>
      <c r="AGJ191" s="266">
        <v>0</v>
      </c>
      <c r="AGK191" s="266">
        <v>0</v>
      </c>
      <c r="AGL191" s="266">
        <v>0</v>
      </c>
      <c r="AGM191" s="266">
        <v>0</v>
      </c>
      <c r="AGN191" s="266">
        <v>0</v>
      </c>
      <c r="AGO191" s="266">
        <v>0</v>
      </c>
      <c r="AGP191" s="266">
        <v>0</v>
      </c>
      <c r="AGQ191" s="266">
        <v>0</v>
      </c>
      <c r="AGR191" s="266">
        <v>0</v>
      </c>
      <c r="AGS191" s="266">
        <v>0</v>
      </c>
      <c r="AGT191" s="266">
        <v>0</v>
      </c>
      <c r="AGU191" s="266">
        <v>0</v>
      </c>
      <c r="AGV191" s="266">
        <v>0</v>
      </c>
      <c r="AGW191" s="266">
        <v>0</v>
      </c>
      <c r="AGX191" s="266">
        <v>0</v>
      </c>
      <c r="AGY191" s="266">
        <v>0</v>
      </c>
      <c r="AGZ191" s="266">
        <v>0</v>
      </c>
      <c r="AHA191" s="266">
        <v>0</v>
      </c>
      <c r="AHB191" s="266">
        <v>0</v>
      </c>
      <c r="AHC191" s="128"/>
      <c r="AHD191" s="128"/>
      <c r="AHE191" s="128"/>
      <c r="AHF191" s="128"/>
      <c r="AHG191" s="128"/>
      <c r="AHH191" s="128"/>
      <c r="AHI191" s="128"/>
      <c r="AHJ191" s="128"/>
      <c r="AHK191" s="128"/>
      <c r="AHL191" s="128"/>
      <c r="AHM191" s="128"/>
      <c r="AHN191" s="128"/>
      <c r="AHO191" s="227">
        <f t="shared" si="3063"/>
        <v>1464</v>
      </c>
      <c r="AHP191" s="127">
        <f t="shared" si="3064"/>
        <v>0</v>
      </c>
      <c r="AHQ191" s="127">
        <f t="shared" si="3065"/>
        <v>0</v>
      </c>
      <c r="AHR191" s="227">
        <f t="shared" si="3066"/>
        <v>0</v>
      </c>
      <c r="AHS191" s="127">
        <f t="shared" si="3067"/>
        <v>0</v>
      </c>
      <c r="AHT191" s="127">
        <f t="shared" si="6001"/>
        <v>0</v>
      </c>
      <c r="AHU191" s="227">
        <f t="shared" si="6069"/>
        <v>0</v>
      </c>
      <c r="AHV191" s="127">
        <f t="shared" si="6070"/>
        <v>0</v>
      </c>
      <c r="AHW191" s="127">
        <f t="shared" si="6071"/>
        <v>0</v>
      </c>
      <c r="AHX191" s="227">
        <v>1425</v>
      </c>
      <c r="AHY191" s="127">
        <f t="shared" si="6191"/>
        <v>0</v>
      </c>
      <c r="AHZ191" s="127">
        <f t="shared" si="6192"/>
        <v>0</v>
      </c>
      <c r="AIA191" s="227">
        <f t="shared" si="6193"/>
        <v>14195</v>
      </c>
      <c r="AIB191" s="127">
        <f t="shared" si="6194"/>
        <v>0</v>
      </c>
      <c r="AIC191" s="127">
        <f t="shared" si="6195"/>
        <v>0</v>
      </c>
      <c r="AID191" s="227">
        <f t="shared" si="6196"/>
        <v>400</v>
      </c>
      <c r="AIE191" s="127">
        <f t="shared" si="6197"/>
        <v>0</v>
      </c>
      <c r="AIF191" s="127">
        <f t="shared" si="6198"/>
        <v>0</v>
      </c>
      <c r="AIG191" s="227">
        <f t="shared" si="6199"/>
        <v>0</v>
      </c>
      <c r="AIH191" s="127">
        <f t="shared" si="6200"/>
        <v>0</v>
      </c>
      <c r="AII191" s="127">
        <f t="shared" si="6201"/>
        <v>0</v>
      </c>
      <c r="AIJ191" s="227">
        <f t="shared" si="6202"/>
        <v>0</v>
      </c>
      <c r="AIK191" s="127">
        <f t="shared" si="6203"/>
        <v>0</v>
      </c>
      <c r="AIL191" s="127">
        <f t="shared" si="6204"/>
        <v>0</v>
      </c>
      <c r="AIM191" s="227">
        <f t="shared" si="6205"/>
        <v>0</v>
      </c>
      <c r="AIN191" s="127">
        <f t="shared" si="6206"/>
        <v>0</v>
      </c>
      <c r="AIO191" s="127">
        <f t="shared" si="6207"/>
        <v>0</v>
      </c>
      <c r="AIP191" s="227">
        <f t="shared" si="6208"/>
        <v>0</v>
      </c>
      <c r="AIQ191" s="127">
        <f t="shared" si="6209"/>
        <v>0</v>
      </c>
      <c r="AIR191" s="127">
        <f t="shared" si="6210"/>
        <v>0</v>
      </c>
      <c r="AIS191" s="227">
        <f t="shared" si="6211"/>
        <v>0</v>
      </c>
      <c r="AIT191" s="127">
        <f t="shared" si="6212"/>
        <v>0</v>
      </c>
      <c r="AIU191" s="127">
        <f t="shared" si="6213"/>
        <v>0</v>
      </c>
      <c r="AIV191" s="227">
        <f t="shared" si="6214"/>
        <v>0</v>
      </c>
      <c r="AIW191" s="127">
        <f t="shared" si="6215"/>
        <v>0</v>
      </c>
      <c r="AIX191" s="127">
        <f t="shared" si="6216"/>
        <v>0</v>
      </c>
      <c r="AIY191" s="227">
        <f t="shared" si="6217"/>
        <v>0</v>
      </c>
      <c r="AIZ191" s="127">
        <f t="shared" si="6218"/>
        <v>0</v>
      </c>
      <c r="AJA191" s="127">
        <f t="shared" si="6219"/>
        <v>0</v>
      </c>
      <c r="AJB191" s="227">
        <f t="shared" si="6220"/>
        <v>0</v>
      </c>
      <c r="AJC191" s="127">
        <f t="shared" si="6221"/>
        <v>0</v>
      </c>
      <c r="AJD191" s="127">
        <f t="shared" si="6222"/>
        <v>0</v>
      </c>
      <c r="AJE191" s="227">
        <f t="shared" si="6223"/>
        <v>0</v>
      </c>
      <c r="AJF191" s="127">
        <f t="shared" si="6224"/>
        <v>0</v>
      </c>
      <c r="AJG191" s="127">
        <f t="shared" si="6225"/>
        <v>0</v>
      </c>
      <c r="AJH191" s="227">
        <f t="shared" si="6226"/>
        <v>0</v>
      </c>
      <c r="AJI191" s="127">
        <f t="shared" si="6227"/>
        <v>0</v>
      </c>
      <c r="AJJ191" s="127">
        <f>BQ191+GR191+LO191+QL191+VI191+AAF191+AFC191</f>
        <v>0</v>
      </c>
      <c r="AJK191" s="227"/>
      <c r="AJL191" s="127"/>
      <c r="AJM191" s="127"/>
      <c r="AJN191" s="227"/>
      <c r="AJO191" s="127"/>
      <c r="AJP191" s="127"/>
      <c r="AJQ191" s="227"/>
      <c r="AJR191" s="127"/>
      <c r="AJS191" s="127"/>
      <c r="AJT191" s="127"/>
      <c r="AJU191" s="127"/>
      <c r="AJV191" s="127"/>
      <c r="AJW191" s="127"/>
      <c r="AJX191" s="127"/>
      <c r="AJY191" s="127"/>
      <c r="AJZ191" s="128">
        <f t="shared" si="3073"/>
        <v>0</v>
      </c>
      <c r="AKA191" s="128">
        <f t="shared" si="3074"/>
        <v>0</v>
      </c>
      <c r="AKB191" s="128">
        <v>0</v>
      </c>
      <c r="AKC191" s="128">
        <v>0</v>
      </c>
      <c r="AKD191" s="128">
        <v>0</v>
      </c>
      <c r="AKE191" s="128">
        <v>0</v>
      </c>
      <c r="AKF191" s="128">
        <f t="shared" si="6233"/>
        <v>0</v>
      </c>
      <c r="AKG191" s="128">
        <f t="shared" si="6234"/>
        <v>0</v>
      </c>
      <c r="AKH191" s="128">
        <f t="shared" si="6235"/>
        <v>825</v>
      </c>
      <c r="AKI191" s="128">
        <f t="shared" si="6236"/>
        <v>45375</v>
      </c>
      <c r="AKJ191" s="128">
        <v>13828</v>
      </c>
      <c r="AKK191" s="128">
        <v>741684</v>
      </c>
      <c r="AKL191" s="128">
        <f t="shared" si="6237"/>
        <v>2200</v>
      </c>
      <c r="AKM191" s="128">
        <f t="shared" si="6238"/>
        <v>117876</v>
      </c>
      <c r="AKN191" s="128">
        <f t="shared" si="6239"/>
        <v>3000</v>
      </c>
      <c r="AKO191" s="128">
        <f t="shared" si="6240"/>
        <v>160740</v>
      </c>
      <c r="AKP191" s="128">
        <f t="shared" si="6241"/>
        <v>0</v>
      </c>
      <c r="AKQ191" s="128">
        <f t="shared" si="6242"/>
        <v>0</v>
      </c>
      <c r="AKR191" s="128">
        <f t="shared" ref="AKR191:ALE195" si="6268">DE191+IF191+NC191+RZ191+WW191+ABT191+AGQ191</f>
        <v>0</v>
      </c>
      <c r="AKS191" s="128">
        <f t="shared" si="6268"/>
        <v>0</v>
      </c>
      <c r="AKT191" s="128">
        <f t="shared" si="6268"/>
        <v>1464</v>
      </c>
      <c r="AKU191" s="128">
        <f t="shared" si="6268"/>
        <v>78441.119999999995</v>
      </c>
      <c r="AKV191" s="128">
        <f t="shared" si="6268"/>
        <v>2110</v>
      </c>
      <c r="AKW191" s="128">
        <f t="shared" si="6268"/>
        <v>113430</v>
      </c>
      <c r="AKX191" s="128">
        <f t="shared" si="6268"/>
        <v>0</v>
      </c>
      <c r="AKY191" s="128">
        <f t="shared" si="6268"/>
        <v>0</v>
      </c>
      <c r="AKZ191" s="128">
        <f t="shared" si="6268"/>
        <v>1425</v>
      </c>
      <c r="ALA191" s="128">
        <f t="shared" si="6268"/>
        <v>76084.5</v>
      </c>
      <c r="ALB191" s="128">
        <f t="shared" si="6268"/>
        <v>14195</v>
      </c>
      <c r="ALC191" s="128">
        <f t="shared" si="6268"/>
        <v>772657.8</v>
      </c>
      <c r="ALD191" s="128">
        <f t="shared" si="6268"/>
        <v>400</v>
      </c>
      <c r="ALE191" s="128">
        <f t="shared" si="6268"/>
        <v>21432</v>
      </c>
      <c r="ALF191" s="128"/>
      <c r="ALG191" s="128"/>
      <c r="ALH191" s="128"/>
      <c r="ALI191" s="128"/>
      <c r="ALJ191" s="128"/>
      <c r="ALK191" s="128"/>
      <c r="ALL191" s="128"/>
      <c r="ALM191" s="128"/>
      <c r="ALN191" s="128"/>
      <c r="ALO191" s="128"/>
      <c r="ALP191" s="128"/>
      <c r="ALQ191" s="128"/>
      <c r="ALR191" s="128"/>
    </row>
    <row r="192" spans="1:1006" s="115" customFormat="1" ht="18" customHeight="1" outlineLevel="1" x14ac:dyDescent="0.25">
      <c r="A192" s="120"/>
      <c r="B192" s="120"/>
      <c r="C192" s="296" t="s">
        <v>509</v>
      </c>
      <c r="D192" s="366"/>
      <c r="E192" s="207">
        <v>40000</v>
      </c>
      <c r="F192" s="205">
        <v>0</v>
      </c>
      <c r="G192" s="228"/>
      <c r="H192" s="226">
        <v>35</v>
      </c>
      <c r="I192" s="208">
        <f t="shared" si="6063"/>
        <v>0</v>
      </c>
      <c r="J192" s="205"/>
      <c r="K192" s="228"/>
      <c r="L192" s="226">
        <v>35</v>
      </c>
      <c r="M192" s="208">
        <f t="shared" si="6064"/>
        <v>0</v>
      </c>
      <c r="N192" s="205"/>
      <c r="O192" s="226"/>
      <c r="P192" s="226">
        <v>35</v>
      </c>
      <c r="Q192" s="208">
        <f t="shared" si="6065"/>
        <v>0</v>
      </c>
      <c r="R192" s="205"/>
      <c r="S192" s="226"/>
      <c r="T192" s="226">
        <v>35</v>
      </c>
      <c r="U192" s="208">
        <f t="shared" si="6075"/>
        <v>0</v>
      </c>
      <c r="V192" s="207">
        <v>0</v>
      </c>
      <c r="W192" s="226"/>
      <c r="X192" s="226">
        <v>35</v>
      </c>
      <c r="Y192" s="208">
        <f t="shared" si="6076"/>
        <v>0</v>
      </c>
      <c r="Z192" s="207">
        <v>0</v>
      </c>
      <c r="AA192" s="226"/>
      <c r="AB192" s="226">
        <v>35</v>
      </c>
      <c r="AC192" s="208">
        <f t="shared" si="6077"/>
        <v>0</v>
      </c>
      <c r="AD192" s="207">
        <v>0</v>
      </c>
      <c r="AE192" s="226"/>
      <c r="AF192" s="226">
        <v>35</v>
      </c>
      <c r="AG192" s="208">
        <f t="shared" si="6078"/>
        <v>0</v>
      </c>
      <c r="AH192" s="207">
        <v>0</v>
      </c>
      <c r="AI192" s="226"/>
      <c r="AJ192" s="226">
        <v>35</v>
      </c>
      <c r="AK192" s="208">
        <f t="shared" si="6079"/>
        <v>0</v>
      </c>
      <c r="AL192" s="207">
        <v>0</v>
      </c>
      <c r="AM192" s="226"/>
      <c r="AN192" s="226">
        <v>35</v>
      </c>
      <c r="AO192" s="208">
        <f t="shared" si="6080"/>
        <v>0</v>
      </c>
      <c r="AP192" s="207">
        <v>0</v>
      </c>
      <c r="AQ192" s="226"/>
      <c r="AR192" s="226">
        <v>35</v>
      </c>
      <c r="AS192" s="208">
        <f t="shared" si="6081"/>
        <v>0</v>
      </c>
      <c r="AT192" s="207">
        <v>0</v>
      </c>
      <c r="AU192" s="226"/>
      <c r="AV192" s="226">
        <v>35</v>
      </c>
      <c r="AW192" s="208">
        <f t="shared" si="6082"/>
        <v>0</v>
      </c>
      <c r="AX192" s="207">
        <v>0</v>
      </c>
      <c r="AY192" s="226"/>
      <c r="AZ192" s="226">
        <v>35</v>
      </c>
      <c r="BA192" s="208">
        <f t="shared" si="6083"/>
        <v>0</v>
      </c>
      <c r="BB192" s="207">
        <v>0</v>
      </c>
      <c r="BC192" s="226"/>
      <c r="BD192" s="226">
        <v>35</v>
      </c>
      <c r="BE192" s="208">
        <f t="shared" si="6084"/>
        <v>0</v>
      </c>
      <c r="BF192" s="207">
        <v>0</v>
      </c>
      <c r="BG192" s="226"/>
      <c r="BH192" s="226">
        <v>35</v>
      </c>
      <c r="BI192" s="208">
        <f t="shared" si="6085"/>
        <v>0</v>
      </c>
      <c r="BJ192" s="207">
        <v>0</v>
      </c>
      <c r="BK192" s="226"/>
      <c r="BL192" s="226">
        <v>35</v>
      </c>
      <c r="BM192" s="208">
        <f t="shared" si="6086"/>
        <v>0</v>
      </c>
      <c r="BN192" s="207">
        <v>0</v>
      </c>
      <c r="BO192" s="226"/>
      <c r="BP192" s="226">
        <v>35</v>
      </c>
      <c r="BQ192" s="208">
        <f t="shared" ref="BQ192:BQ195" si="6269">BO192*BP192</f>
        <v>0</v>
      </c>
      <c r="BR192" s="207">
        <v>0</v>
      </c>
      <c r="BS192" s="226"/>
      <c r="BT192" s="226">
        <v>35</v>
      </c>
      <c r="BU192" s="208">
        <f t="shared" ref="BU192:BU195" si="6270">BS192*BT192</f>
        <v>0</v>
      </c>
      <c r="BV192" s="207">
        <v>0</v>
      </c>
      <c r="BW192" s="226"/>
      <c r="BX192" s="226">
        <v>35</v>
      </c>
      <c r="BY192" s="208">
        <f t="shared" ref="BY192:BY195" si="6271">BW192*BX192</f>
        <v>0</v>
      </c>
      <c r="BZ192" s="207"/>
      <c r="CA192" s="226"/>
      <c r="CB192" s="226">
        <v>35</v>
      </c>
      <c r="CC192" s="208">
        <f t="shared" ref="CC192:CC195" si="6272">CA192*CB192</f>
        <v>0</v>
      </c>
      <c r="CD192" s="226"/>
      <c r="CE192" s="226">
        <v>35</v>
      </c>
      <c r="CF192" s="208">
        <f t="shared" si="6091"/>
        <v>0</v>
      </c>
      <c r="CG192" s="226"/>
      <c r="CH192" s="226">
        <v>35</v>
      </c>
      <c r="CI192" s="226">
        <f t="shared" si="6246"/>
        <v>0</v>
      </c>
      <c r="CJ192" s="226"/>
      <c r="CK192" s="226">
        <v>35</v>
      </c>
      <c r="CL192" s="226">
        <v>0</v>
      </c>
      <c r="CM192" s="266">
        <v>0</v>
      </c>
      <c r="CN192" s="266">
        <v>0</v>
      </c>
      <c r="CO192" s="266">
        <v>0</v>
      </c>
      <c r="CP192" s="266">
        <v>0</v>
      </c>
      <c r="CQ192" s="266">
        <v>0</v>
      </c>
      <c r="CR192" s="266">
        <v>0</v>
      </c>
      <c r="CS192" s="266">
        <v>0</v>
      </c>
      <c r="CT192" s="266">
        <v>0</v>
      </c>
      <c r="CU192" s="266">
        <v>0</v>
      </c>
      <c r="CV192" s="266">
        <v>0</v>
      </c>
      <c r="CW192" s="266">
        <v>0</v>
      </c>
      <c r="CX192" s="266">
        <v>0</v>
      </c>
      <c r="CY192" s="266">
        <v>0</v>
      </c>
      <c r="CZ192" s="266">
        <v>0</v>
      </c>
      <c r="DA192" s="266">
        <v>0</v>
      </c>
      <c r="DB192" s="266">
        <v>0</v>
      </c>
      <c r="DC192" s="266"/>
      <c r="DD192" s="266"/>
      <c r="DE192" s="266">
        <v>0</v>
      </c>
      <c r="DF192" s="266">
        <v>0</v>
      </c>
      <c r="DG192" s="266">
        <v>0</v>
      </c>
      <c r="DH192" s="266"/>
      <c r="DI192" s="266">
        <v>0</v>
      </c>
      <c r="DJ192" s="266">
        <v>0</v>
      </c>
      <c r="DK192" s="266"/>
      <c r="DL192" s="266"/>
      <c r="DM192" s="266"/>
      <c r="DN192" s="266">
        <v>0</v>
      </c>
      <c r="DO192" s="266">
        <v>0</v>
      </c>
      <c r="DP192" s="266">
        <v>0</v>
      </c>
      <c r="DQ192" s="266">
        <v>0</v>
      </c>
      <c r="DR192" s="266">
        <v>0</v>
      </c>
      <c r="DS192" s="266">
        <v>0</v>
      </c>
      <c r="DT192" s="266">
        <v>0</v>
      </c>
      <c r="DU192" s="266">
        <v>0</v>
      </c>
      <c r="DV192" s="253">
        <v>0</v>
      </c>
      <c r="DW192" s="266">
        <v>0</v>
      </c>
      <c r="DX192" s="266">
        <v>0</v>
      </c>
      <c r="DY192" s="266">
        <v>0</v>
      </c>
      <c r="DZ192" s="266">
        <v>0</v>
      </c>
      <c r="EA192" s="125">
        <v>0</v>
      </c>
      <c r="EB192" s="125">
        <v>0</v>
      </c>
      <c r="EC192" s="125">
        <v>0</v>
      </c>
      <c r="ED192" s="125">
        <v>0</v>
      </c>
      <c r="EE192" s="125">
        <v>0</v>
      </c>
      <c r="EF192" s="125">
        <v>0</v>
      </c>
      <c r="EG192" s="226">
        <v>18000</v>
      </c>
      <c r="EH192" s="226"/>
      <c r="EI192" s="226">
        <v>32.200000000000003</v>
      </c>
      <c r="EJ192" s="226">
        <f t="shared" si="6247"/>
        <v>0</v>
      </c>
      <c r="EK192" s="226">
        <v>0</v>
      </c>
      <c r="EL192" s="226"/>
      <c r="EM192" s="226">
        <v>32.200000000000003</v>
      </c>
      <c r="EN192" s="226">
        <f t="shared" si="6248"/>
        <v>0</v>
      </c>
      <c r="EO192" s="226">
        <v>0</v>
      </c>
      <c r="EP192" s="226">
        <v>700</v>
      </c>
      <c r="EQ192" s="226">
        <v>32.200000000000003</v>
      </c>
      <c r="ER192" s="226">
        <f t="shared" si="6249"/>
        <v>22540.000000000004</v>
      </c>
      <c r="ES192" s="226">
        <v>0</v>
      </c>
      <c r="ET192" s="226"/>
      <c r="EU192" s="226">
        <v>32.200000000000003</v>
      </c>
      <c r="EV192" s="226">
        <f t="shared" si="6250"/>
        <v>0</v>
      </c>
      <c r="EW192" s="228">
        <v>0</v>
      </c>
      <c r="EX192" s="226"/>
      <c r="EY192" s="226">
        <v>32.200000000000003</v>
      </c>
      <c r="EZ192" s="226">
        <f t="shared" si="6251"/>
        <v>0</v>
      </c>
      <c r="FA192" s="228">
        <v>0</v>
      </c>
      <c r="FB192" s="226"/>
      <c r="FC192" s="226">
        <v>31</v>
      </c>
      <c r="FD192" s="226">
        <f t="shared" si="6252"/>
        <v>0</v>
      </c>
      <c r="FE192" s="228">
        <v>0</v>
      </c>
      <c r="FF192" s="226"/>
      <c r="FG192" s="226">
        <v>31</v>
      </c>
      <c r="FH192" s="226">
        <f t="shared" si="6253"/>
        <v>0</v>
      </c>
      <c r="FI192" s="228">
        <v>0</v>
      </c>
      <c r="FJ192" s="226"/>
      <c r="FK192" s="226">
        <v>33.630000000000003</v>
      </c>
      <c r="FL192" s="226">
        <f t="shared" si="6254"/>
        <v>0</v>
      </c>
      <c r="FM192" s="228">
        <v>0</v>
      </c>
      <c r="FN192" s="226"/>
      <c r="FO192" s="226">
        <v>33.630000000000003</v>
      </c>
      <c r="FP192" s="226">
        <f t="shared" si="6255"/>
        <v>0</v>
      </c>
      <c r="FQ192" s="228">
        <v>0</v>
      </c>
      <c r="FR192" s="226"/>
      <c r="FS192" s="226">
        <v>33.630000000000003</v>
      </c>
      <c r="FT192" s="226">
        <f t="shared" si="6256"/>
        <v>0</v>
      </c>
      <c r="FU192" s="228">
        <v>0</v>
      </c>
      <c r="FV192" s="226"/>
      <c r="FW192" s="226">
        <v>33.630000000000003</v>
      </c>
      <c r="FX192" s="226">
        <f t="shared" si="6257"/>
        <v>0</v>
      </c>
      <c r="FY192" s="228">
        <v>0</v>
      </c>
      <c r="FZ192" s="226"/>
      <c r="GA192" s="226">
        <v>33.630000000000003</v>
      </c>
      <c r="GB192" s="226">
        <f t="shared" si="6258"/>
        <v>0</v>
      </c>
      <c r="GC192" s="228">
        <v>0</v>
      </c>
      <c r="GD192" s="226"/>
      <c r="GE192" s="226">
        <v>33.630000000000003</v>
      </c>
      <c r="GF192" s="226">
        <f t="shared" si="6259"/>
        <v>0</v>
      </c>
      <c r="GG192" s="228">
        <v>0</v>
      </c>
      <c r="GH192" s="226"/>
      <c r="GI192" s="226">
        <v>33.630000000000003</v>
      </c>
      <c r="GJ192" s="226">
        <f t="shared" si="6260"/>
        <v>0</v>
      </c>
      <c r="GK192" s="228">
        <v>0</v>
      </c>
      <c r="GL192" s="226"/>
      <c r="GM192" s="226">
        <v>33.630000000000003</v>
      </c>
      <c r="GN192" s="226">
        <f t="shared" si="6092"/>
        <v>0</v>
      </c>
      <c r="GO192" s="228">
        <v>0</v>
      </c>
      <c r="GP192" s="226"/>
      <c r="GQ192" s="226">
        <v>33.630000000000003</v>
      </c>
      <c r="GR192" s="226">
        <f t="shared" si="6261"/>
        <v>0</v>
      </c>
      <c r="GS192" s="228">
        <v>0</v>
      </c>
      <c r="GT192" s="226"/>
      <c r="GU192" s="226">
        <v>33.630000000000003</v>
      </c>
      <c r="GV192" s="226">
        <f t="shared" ref="GV192:GV195" si="6273">GT192*GU192</f>
        <v>0</v>
      </c>
      <c r="GW192" s="228">
        <v>0</v>
      </c>
      <c r="GX192" s="226"/>
      <c r="GY192" s="226">
        <v>33.630000000000003</v>
      </c>
      <c r="GZ192" s="226">
        <f t="shared" ref="GZ192:GZ195" si="6274">GX192*GY192</f>
        <v>0</v>
      </c>
      <c r="HA192" s="228"/>
      <c r="HB192" s="226"/>
      <c r="HC192" s="226">
        <v>33.630000000000003</v>
      </c>
      <c r="HD192" s="226">
        <f t="shared" ref="HD192:HD195" si="6275">HB192*HC192</f>
        <v>0</v>
      </c>
      <c r="HE192" s="226"/>
      <c r="HF192" s="226">
        <v>33.630000000000003</v>
      </c>
      <c r="HG192" s="226">
        <f t="shared" si="6265"/>
        <v>0</v>
      </c>
      <c r="HH192" s="226"/>
      <c r="HI192" s="226">
        <v>33.630000000000003</v>
      </c>
      <c r="HJ192" s="226">
        <f t="shared" si="6266"/>
        <v>0</v>
      </c>
      <c r="HK192" s="226"/>
      <c r="HL192" s="226">
        <v>33.630000000000003</v>
      </c>
      <c r="HM192" s="226">
        <v>0</v>
      </c>
      <c r="HN192" s="266">
        <v>0</v>
      </c>
      <c r="HO192" s="266">
        <v>0</v>
      </c>
      <c r="HP192" s="266">
        <v>0</v>
      </c>
      <c r="HQ192" s="266">
        <v>0</v>
      </c>
      <c r="HR192" s="266">
        <v>0</v>
      </c>
      <c r="HS192" s="266">
        <v>0</v>
      </c>
      <c r="HT192" s="266">
        <v>0</v>
      </c>
      <c r="HU192" s="266">
        <v>0</v>
      </c>
      <c r="HV192" s="266">
        <v>0</v>
      </c>
      <c r="HW192" s="266">
        <v>0</v>
      </c>
      <c r="HX192" s="266">
        <v>1440</v>
      </c>
      <c r="HY192" s="266">
        <v>46368</v>
      </c>
      <c r="HZ192" s="266">
        <v>0</v>
      </c>
      <c r="IA192" s="266">
        <v>0</v>
      </c>
      <c r="IB192" s="266">
        <v>0</v>
      </c>
      <c r="IC192" s="266">
        <v>0</v>
      </c>
      <c r="ID192" s="266">
        <v>10000</v>
      </c>
      <c r="IE192" s="266">
        <v>322000</v>
      </c>
      <c r="IF192" s="266">
        <v>0</v>
      </c>
      <c r="IG192" s="266">
        <v>0</v>
      </c>
      <c r="IH192" s="266">
        <v>18000</v>
      </c>
      <c r="II192" s="266">
        <v>579600</v>
      </c>
      <c r="IJ192" s="266">
        <v>0</v>
      </c>
      <c r="IK192" s="266">
        <v>0</v>
      </c>
      <c r="IL192" s="266">
        <v>0</v>
      </c>
      <c r="IM192" s="266">
        <v>0</v>
      </c>
      <c r="IN192" s="266">
        <v>0</v>
      </c>
      <c r="IO192" s="266">
        <v>0</v>
      </c>
      <c r="IP192" s="266">
        <v>0</v>
      </c>
      <c r="IQ192" s="266">
        <v>0</v>
      </c>
      <c r="IR192" s="253">
        <v>0</v>
      </c>
      <c r="IS192" s="253">
        <v>0</v>
      </c>
      <c r="IT192" s="253">
        <v>0</v>
      </c>
      <c r="IU192" s="253">
        <v>0</v>
      </c>
      <c r="IV192" s="253">
        <v>0</v>
      </c>
      <c r="IW192" s="253">
        <v>0</v>
      </c>
      <c r="IX192" s="253">
        <v>0</v>
      </c>
      <c r="IY192" s="253">
        <v>0</v>
      </c>
      <c r="IZ192" s="126">
        <v>0</v>
      </c>
      <c r="JA192" s="126">
        <v>0</v>
      </c>
      <c r="JB192" s="126">
        <v>0</v>
      </c>
      <c r="JC192" s="126">
        <v>0</v>
      </c>
      <c r="JD192" s="131"/>
      <c r="JE192" s="226"/>
      <c r="JF192" s="131">
        <v>32</v>
      </c>
      <c r="JG192" s="228">
        <f t="shared" si="6093"/>
        <v>0</v>
      </c>
      <c r="JH192" s="131"/>
      <c r="JI192" s="226"/>
      <c r="JJ192" s="131">
        <v>32</v>
      </c>
      <c r="JK192" s="228">
        <f t="shared" si="6094"/>
        <v>0</v>
      </c>
      <c r="JL192" s="131"/>
      <c r="JM192" s="226"/>
      <c r="JN192" s="131">
        <v>31.5</v>
      </c>
      <c r="JO192" s="228">
        <f t="shared" si="6095"/>
        <v>0</v>
      </c>
      <c r="JP192" s="131"/>
      <c r="JQ192" s="226"/>
      <c r="JR192" s="131">
        <v>31.5</v>
      </c>
      <c r="JS192" s="228">
        <f t="shared" si="6096"/>
        <v>0</v>
      </c>
      <c r="JT192" s="131"/>
      <c r="JU192" s="226"/>
      <c r="JV192" s="131">
        <v>31.5</v>
      </c>
      <c r="JW192" s="228">
        <f t="shared" si="6097"/>
        <v>0</v>
      </c>
      <c r="JX192" s="131"/>
      <c r="JY192" s="226"/>
      <c r="JZ192" s="131">
        <v>31.5</v>
      </c>
      <c r="KA192" s="228">
        <f t="shared" si="6098"/>
        <v>0</v>
      </c>
      <c r="KB192" s="131"/>
      <c r="KC192" s="131"/>
      <c r="KD192" s="131">
        <v>31.5</v>
      </c>
      <c r="KE192" s="228">
        <f t="shared" si="6099"/>
        <v>0</v>
      </c>
      <c r="KF192" s="131"/>
      <c r="KG192" s="131"/>
      <c r="KH192" s="131">
        <v>31.5</v>
      </c>
      <c r="KI192" s="228">
        <f t="shared" si="6100"/>
        <v>0</v>
      </c>
      <c r="KJ192" s="131"/>
      <c r="KK192" s="131"/>
      <c r="KL192" s="131">
        <v>31</v>
      </c>
      <c r="KM192" s="228">
        <f t="shared" si="6101"/>
        <v>0</v>
      </c>
      <c r="KN192" s="131"/>
      <c r="KO192" s="131"/>
      <c r="KP192" s="131"/>
      <c r="KQ192" s="228">
        <f t="shared" si="6102"/>
        <v>0</v>
      </c>
      <c r="KR192" s="131"/>
      <c r="KS192" s="131"/>
      <c r="KT192" s="131"/>
      <c r="KU192" s="228">
        <f t="shared" si="6103"/>
        <v>0</v>
      </c>
      <c r="KV192" s="131"/>
      <c r="KW192" s="131"/>
      <c r="KX192" s="131"/>
      <c r="KY192" s="228">
        <f t="shared" si="6104"/>
        <v>0</v>
      </c>
      <c r="KZ192" s="131">
        <v>0</v>
      </c>
      <c r="LA192" s="131"/>
      <c r="LB192" s="131"/>
      <c r="LC192" s="228">
        <f t="shared" si="6105"/>
        <v>0</v>
      </c>
      <c r="LD192" s="131"/>
      <c r="LE192" s="131"/>
      <c r="LF192" s="131"/>
      <c r="LG192" s="228">
        <f t="shared" si="6106"/>
        <v>0</v>
      </c>
      <c r="LH192" s="131"/>
      <c r="LI192" s="131"/>
      <c r="LJ192" s="131"/>
      <c r="LK192" s="228">
        <f t="shared" si="6107"/>
        <v>0</v>
      </c>
      <c r="LL192" s="131"/>
      <c r="LM192" s="131"/>
      <c r="LN192" s="131"/>
      <c r="LO192" s="228">
        <f t="shared" si="6108"/>
        <v>0</v>
      </c>
      <c r="LP192" s="131"/>
      <c r="LQ192" s="131"/>
      <c r="LR192" s="131"/>
      <c r="LS192" s="228">
        <f t="shared" ref="LS192:LS195" si="6276">LQ192*LR192</f>
        <v>0</v>
      </c>
      <c r="LT192" s="131"/>
      <c r="LU192" s="131"/>
      <c r="LV192" s="131"/>
      <c r="LW192" s="228">
        <f t="shared" ref="LW192:LW195" si="6277">LU192*LV192</f>
        <v>0</v>
      </c>
      <c r="LX192" s="131"/>
      <c r="LY192" s="131"/>
      <c r="LZ192" s="131"/>
      <c r="MA192" s="228">
        <f t="shared" ref="MA192:MA195" si="6278">LY192*LZ192</f>
        <v>0</v>
      </c>
      <c r="MB192" s="131"/>
      <c r="MC192" s="131"/>
      <c r="MD192" s="228">
        <f t="shared" si="6112"/>
        <v>0</v>
      </c>
      <c r="ME192" s="131"/>
      <c r="MF192" s="131"/>
      <c r="MG192" s="228">
        <f t="shared" si="6267"/>
        <v>0</v>
      </c>
      <c r="MH192" s="228"/>
      <c r="MI192" s="228"/>
      <c r="MJ192" s="228">
        <v>0</v>
      </c>
      <c r="MK192" s="266">
        <v>5040</v>
      </c>
      <c r="ML192" s="266">
        <v>158760</v>
      </c>
      <c r="MM192" s="266">
        <v>1440</v>
      </c>
      <c r="MN192" s="266">
        <v>45360</v>
      </c>
      <c r="MO192" s="266">
        <v>7200</v>
      </c>
      <c r="MP192" s="266">
        <v>226800</v>
      </c>
      <c r="MQ192" s="266"/>
      <c r="MR192" s="266"/>
      <c r="MS192" s="266">
        <v>4320</v>
      </c>
      <c r="MT192" s="266">
        <v>136080</v>
      </c>
      <c r="MU192" s="266">
        <v>1440</v>
      </c>
      <c r="MV192" s="266">
        <v>45360</v>
      </c>
      <c r="MW192" s="266">
        <v>5760</v>
      </c>
      <c r="MX192" s="266">
        <v>181440</v>
      </c>
      <c r="MY192" s="266">
        <v>2880</v>
      </c>
      <c r="MZ192" s="266">
        <v>89280</v>
      </c>
      <c r="NA192" s="266">
        <v>720</v>
      </c>
      <c r="NB192" s="266">
        <v>22320</v>
      </c>
      <c r="NC192" s="266"/>
      <c r="ND192" s="266"/>
      <c r="NE192" s="266"/>
      <c r="NF192" s="266"/>
      <c r="NG192" s="266"/>
      <c r="NH192" s="266"/>
      <c r="NI192" s="266"/>
      <c r="NJ192" s="266"/>
      <c r="NK192" s="266"/>
      <c r="NL192" s="266"/>
      <c r="NM192" s="266"/>
      <c r="NN192" s="266"/>
      <c r="NO192" s="125"/>
      <c r="NP192" s="125"/>
      <c r="NQ192" s="125"/>
      <c r="NR192" s="125"/>
      <c r="NS192" s="125"/>
      <c r="NT192" s="125"/>
      <c r="NU192" s="125"/>
      <c r="NV192" s="125"/>
      <c r="NW192" s="125"/>
      <c r="NX192" s="125"/>
      <c r="NY192" s="125"/>
      <c r="NZ192" s="125"/>
      <c r="OA192" s="228"/>
      <c r="OB192" s="226"/>
      <c r="OC192" s="226">
        <v>0</v>
      </c>
      <c r="OD192" s="226">
        <f t="shared" si="6113"/>
        <v>0</v>
      </c>
      <c r="OE192" s="228"/>
      <c r="OF192" s="226"/>
      <c r="OG192" s="226">
        <v>0</v>
      </c>
      <c r="OH192" s="226">
        <f t="shared" si="6114"/>
        <v>0</v>
      </c>
      <c r="OI192" s="228"/>
      <c r="OJ192" s="226"/>
      <c r="OK192" s="226">
        <v>0</v>
      </c>
      <c r="OL192" s="226">
        <f t="shared" si="6115"/>
        <v>0</v>
      </c>
      <c r="OM192" s="228"/>
      <c r="ON192" s="226"/>
      <c r="OO192" s="226">
        <v>0</v>
      </c>
      <c r="OP192" s="226">
        <f t="shared" si="6116"/>
        <v>0</v>
      </c>
      <c r="OQ192" s="228"/>
      <c r="OR192" s="226"/>
      <c r="OS192" s="226">
        <v>0</v>
      </c>
      <c r="OT192" s="226">
        <f t="shared" si="6117"/>
        <v>0</v>
      </c>
      <c r="OU192" s="228"/>
      <c r="OV192" s="226"/>
      <c r="OW192" s="226">
        <v>0</v>
      </c>
      <c r="OX192" s="226">
        <f t="shared" si="6118"/>
        <v>0</v>
      </c>
      <c r="OY192" s="228"/>
      <c r="OZ192" s="226"/>
      <c r="PA192" s="226">
        <v>0</v>
      </c>
      <c r="PB192" s="226">
        <f t="shared" si="6119"/>
        <v>0</v>
      </c>
      <c r="PC192" s="228"/>
      <c r="PD192" s="226"/>
      <c r="PE192" s="226">
        <v>0</v>
      </c>
      <c r="PF192" s="226">
        <f t="shared" si="6120"/>
        <v>0</v>
      </c>
      <c r="PG192" s="228"/>
      <c r="PH192" s="226"/>
      <c r="PI192" s="226">
        <v>0</v>
      </c>
      <c r="PJ192" s="226">
        <f t="shared" si="6121"/>
        <v>0</v>
      </c>
      <c r="PK192" s="228"/>
      <c r="PL192" s="226"/>
      <c r="PM192" s="226">
        <v>0</v>
      </c>
      <c r="PN192" s="226">
        <f t="shared" si="6122"/>
        <v>0</v>
      </c>
      <c r="PO192" s="228"/>
      <c r="PP192" s="226"/>
      <c r="PQ192" s="226">
        <v>0</v>
      </c>
      <c r="PR192" s="226">
        <f t="shared" si="6123"/>
        <v>0</v>
      </c>
      <c r="PS192" s="228"/>
      <c r="PT192" s="226"/>
      <c r="PU192" s="226">
        <v>0</v>
      </c>
      <c r="PV192" s="226">
        <f t="shared" si="6124"/>
        <v>0</v>
      </c>
      <c r="PW192" s="228"/>
      <c r="PX192" s="226"/>
      <c r="PY192" s="226">
        <v>0</v>
      </c>
      <c r="PZ192" s="226">
        <f t="shared" si="6125"/>
        <v>0</v>
      </c>
      <c r="QA192" s="228"/>
      <c r="QB192" s="226"/>
      <c r="QC192" s="226">
        <v>0</v>
      </c>
      <c r="QD192" s="226">
        <f t="shared" si="6126"/>
        <v>0</v>
      </c>
      <c r="QE192" s="228"/>
      <c r="QF192" s="226"/>
      <c r="QG192" s="226">
        <v>0</v>
      </c>
      <c r="QH192" s="226">
        <f t="shared" si="6127"/>
        <v>0</v>
      </c>
      <c r="QI192" s="228"/>
      <c r="QJ192" s="226"/>
      <c r="QK192" s="226">
        <v>0</v>
      </c>
      <c r="QL192" s="226">
        <f t="shared" si="6128"/>
        <v>0</v>
      </c>
      <c r="QM192" s="228"/>
      <c r="QN192" s="226"/>
      <c r="QO192" s="226">
        <v>0</v>
      </c>
      <c r="QP192" s="226">
        <f t="shared" ref="QP192:QP195" si="6279">QN192*QO192</f>
        <v>0</v>
      </c>
      <c r="QQ192" s="228"/>
      <c r="QR192" s="226"/>
      <c r="QS192" s="226">
        <v>0</v>
      </c>
      <c r="QT192" s="226">
        <f t="shared" ref="QT192:QT195" si="6280">QR192*QS192</f>
        <v>0</v>
      </c>
      <c r="QU192" s="228"/>
      <c r="QV192" s="226"/>
      <c r="QW192" s="226">
        <v>0</v>
      </c>
      <c r="QX192" s="226">
        <f t="shared" ref="QX192:QX195" si="6281">QV192*QW192</f>
        <v>0</v>
      </c>
      <c r="QY192" s="226"/>
      <c r="QZ192" s="226">
        <v>0</v>
      </c>
      <c r="RA192" s="226">
        <f t="shared" si="6132"/>
        <v>0</v>
      </c>
      <c r="RB192" s="226"/>
      <c r="RC192" s="226">
        <v>0</v>
      </c>
      <c r="RD192" s="226">
        <f t="shared" si="6133"/>
        <v>0</v>
      </c>
      <c r="RE192" s="226"/>
      <c r="RF192" s="226">
        <v>0</v>
      </c>
      <c r="RG192" s="226">
        <v>0</v>
      </c>
      <c r="RH192" s="266"/>
      <c r="RI192" s="266"/>
      <c r="RJ192" s="266"/>
      <c r="RK192" s="266"/>
      <c r="RL192" s="266"/>
      <c r="RM192" s="266"/>
      <c r="RN192" s="266"/>
      <c r="RO192" s="266"/>
      <c r="RP192" s="266"/>
      <c r="RQ192" s="266"/>
      <c r="RR192" s="266"/>
      <c r="RS192" s="266"/>
      <c r="RT192" s="266"/>
      <c r="RU192" s="266"/>
      <c r="RV192" s="266"/>
      <c r="RW192" s="266"/>
      <c r="RX192" s="266"/>
      <c r="RY192" s="266"/>
      <c r="RZ192" s="266"/>
      <c r="SA192" s="266"/>
      <c r="SB192" s="266"/>
      <c r="SC192" s="266"/>
      <c r="SD192" s="266"/>
      <c r="SE192" s="266"/>
      <c r="SF192" s="266"/>
      <c r="SG192" s="266"/>
      <c r="SH192" s="266"/>
      <c r="SI192" s="266"/>
      <c r="SJ192" s="266"/>
      <c r="SK192" s="266"/>
      <c r="SL192" s="125"/>
      <c r="SM192" s="125"/>
      <c r="SN192" s="125"/>
      <c r="SO192" s="125"/>
      <c r="SP192" s="125"/>
      <c r="SQ192" s="125"/>
      <c r="SR192" s="125"/>
      <c r="SS192" s="125"/>
      <c r="ST192" s="125"/>
      <c r="SU192" s="125"/>
      <c r="SV192" s="125"/>
      <c r="SW192" s="125"/>
      <c r="SX192" s="228"/>
      <c r="SY192" s="240">
        <v>0</v>
      </c>
      <c r="SZ192" s="124">
        <v>31</v>
      </c>
      <c r="TA192" s="226">
        <f t="shared" si="6066"/>
        <v>0</v>
      </c>
      <c r="TB192" s="228"/>
      <c r="TC192" s="240">
        <v>0</v>
      </c>
      <c r="TD192" s="124">
        <v>31.68</v>
      </c>
      <c r="TE192" s="226">
        <f t="shared" si="6067"/>
        <v>0</v>
      </c>
      <c r="TF192" s="228"/>
      <c r="TG192" s="240">
        <v>0</v>
      </c>
      <c r="TH192" s="124">
        <v>31.68</v>
      </c>
      <c r="TI192" s="226">
        <f t="shared" si="6068"/>
        <v>0</v>
      </c>
      <c r="TJ192" s="228"/>
      <c r="TK192" s="240">
        <v>950</v>
      </c>
      <c r="TL192" s="124">
        <v>31.68</v>
      </c>
      <c r="TM192" s="226">
        <f t="shared" si="6134"/>
        <v>30096</v>
      </c>
      <c r="TN192" s="228"/>
      <c r="TO192" s="240">
        <v>250</v>
      </c>
      <c r="TP192" s="124">
        <v>31.68</v>
      </c>
      <c r="TQ192" s="226">
        <f t="shared" si="6135"/>
        <v>7920</v>
      </c>
      <c r="TR192" s="228"/>
      <c r="TS192" s="240">
        <v>250</v>
      </c>
      <c r="TT192" s="124">
        <v>31.68</v>
      </c>
      <c r="TU192" s="226">
        <f t="shared" si="6136"/>
        <v>7920</v>
      </c>
      <c r="TV192" s="228"/>
      <c r="TW192" s="240">
        <v>1300</v>
      </c>
      <c r="TX192" s="124">
        <v>31.68</v>
      </c>
      <c r="TY192" s="226">
        <f t="shared" si="6137"/>
        <v>41184</v>
      </c>
      <c r="TZ192" s="228"/>
      <c r="UA192" s="219">
        <v>1000</v>
      </c>
      <c r="UB192" s="124">
        <v>31.68</v>
      </c>
      <c r="UC192" s="226">
        <f t="shared" si="6138"/>
        <v>31680</v>
      </c>
      <c r="UD192" s="228"/>
      <c r="UE192" s="219">
        <v>500</v>
      </c>
      <c r="UF192" s="124">
        <v>31.68</v>
      </c>
      <c r="UG192" s="226">
        <f t="shared" si="6139"/>
        <v>15840</v>
      </c>
      <c r="UH192" s="228"/>
      <c r="UI192" s="219">
        <v>0</v>
      </c>
      <c r="UJ192" s="160"/>
      <c r="UK192" s="226">
        <f t="shared" si="6140"/>
        <v>0</v>
      </c>
      <c r="UL192" s="228"/>
      <c r="UM192" s="219">
        <v>0</v>
      </c>
      <c r="UN192" s="160"/>
      <c r="UO192" s="226">
        <f t="shared" si="6141"/>
        <v>0</v>
      </c>
      <c r="UP192" s="228"/>
      <c r="UQ192" s="207">
        <v>0</v>
      </c>
      <c r="UR192" s="160"/>
      <c r="US192" s="226">
        <f t="shared" si="6142"/>
        <v>0</v>
      </c>
      <c r="UT192" s="228"/>
      <c r="UU192" s="207">
        <v>0</v>
      </c>
      <c r="UV192" s="160"/>
      <c r="UW192" s="226">
        <f t="shared" si="6143"/>
        <v>0</v>
      </c>
      <c r="UX192" s="228"/>
      <c r="UY192" s="207">
        <v>0</v>
      </c>
      <c r="UZ192" s="160"/>
      <c r="VA192" s="226">
        <f t="shared" si="6144"/>
        <v>0</v>
      </c>
      <c r="VB192" s="228"/>
      <c r="VC192" s="207">
        <v>0</v>
      </c>
      <c r="VD192" s="124"/>
      <c r="VE192" s="226">
        <f t="shared" si="6145"/>
        <v>0</v>
      </c>
      <c r="VF192" s="228"/>
      <c r="VG192" s="207">
        <v>0</v>
      </c>
      <c r="VH192" s="124"/>
      <c r="VI192" s="226">
        <f t="shared" si="6146"/>
        <v>0</v>
      </c>
      <c r="VJ192" s="228"/>
      <c r="VK192" s="206">
        <v>0</v>
      </c>
      <c r="VL192" s="124"/>
      <c r="VM192" s="226">
        <f t="shared" ref="VM192:VM195" si="6282">VK192*VL192</f>
        <v>0</v>
      </c>
      <c r="VN192" s="228">
        <v>12.336</v>
      </c>
      <c r="VO192" s="206">
        <v>0</v>
      </c>
      <c r="VP192" s="124"/>
      <c r="VQ192" s="226">
        <f t="shared" ref="VQ192:VQ195" si="6283">VO192*VP192</f>
        <v>0</v>
      </c>
      <c r="VR192" s="228"/>
      <c r="VS192" s="206">
        <v>0</v>
      </c>
      <c r="VT192" s="124"/>
      <c r="VU192" s="226">
        <f t="shared" si="6149"/>
        <v>0</v>
      </c>
      <c r="VV192" s="226">
        <v>0</v>
      </c>
      <c r="VW192" s="124"/>
      <c r="VX192" s="226">
        <f t="shared" si="6150"/>
        <v>0</v>
      </c>
      <c r="VY192" s="226">
        <v>0</v>
      </c>
      <c r="VZ192" s="124"/>
      <c r="WA192" s="226">
        <f t="shared" si="6151"/>
        <v>0</v>
      </c>
      <c r="WB192" s="226">
        <v>0</v>
      </c>
      <c r="WC192" s="226"/>
      <c r="WD192" s="226">
        <v>0</v>
      </c>
      <c r="WE192" s="266">
        <v>48</v>
      </c>
      <c r="WF192" s="266">
        <v>1440</v>
      </c>
      <c r="WG192" s="266">
        <v>636</v>
      </c>
      <c r="WH192" s="266">
        <v>19080</v>
      </c>
      <c r="WI192" s="266">
        <v>852</v>
      </c>
      <c r="WJ192" s="266">
        <v>25560</v>
      </c>
      <c r="WK192" s="266">
        <v>24</v>
      </c>
      <c r="WL192" s="266">
        <v>720</v>
      </c>
      <c r="WM192" s="266"/>
      <c r="WN192" s="266"/>
      <c r="WO192" s="266">
        <v>102</v>
      </c>
      <c r="WP192" s="266">
        <v>3060</v>
      </c>
      <c r="WQ192" s="266">
        <v>1302</v>
      </c>
      <c r="WR192" s="266">
        <v>41207.040000000001</v>
      </c>
      <c r="WS192" s="266">
        <v>2148</v>
      </c>
      <c r="WT192" s="266">
        <v>68048.639999999999</v>
      </c>
      <c r="WU192" s="266">
        <v>672</v>
      </c>
      <c r="WV192" s="266">
        <v>21288.959999999999</v>
      </c>
      <c r="WW192" s="266"/>
      <c r="WX192" s="266"/>
      <c r="WY192" s="266"/>
      <c r="WZ192" s="266"/>
      <c r="XA192" s="266"/>
      <c r="XB192" s="266"/>
      <c r="XC192" s="266"/>
      <c r="XD192" s="266"/>
      <c r="XE192" s="266"/>
      <c r="XF192" s="266"/>
      <c r="XG192" s="266"/>
      <c r="XH192" s="266"/>
      <c r="XI192" s="125"/>
      <c r="XJ192" s="125"/>
      <c r="XK192" s="125"/>
      <c r="XL192" s="125"/>
      <c r="XM192" s="125"/>
      <c r="XN192" s="125"/>
      <c r="XO192" s="125"/>
      <c r="XP192" s="125"/>
      <c r="XQ192" s="125"/>
      <c r="XR192" s="125"/>
      <c r="XS192" s="125"/>
      <c r="XT192" s="125"/>
      <c r="XU192" s="228">
        <v>38880</v>
      </c>
      <c r="XV192" s="226">
        <v>30000</v>
      </c>
      <c r="XW192" s="226">
        <v>33.17</v>
      </c>
      <c r="XX192" s="208">
        <f t="shared" si="6152"/>
        <v>995100</v>
      </c>
      <c r="XY192" s="228"/>
      <c r="XZ192" s="226">
        <v>20000</v>
      </c>
      <c r="YA192" s="226">
        <v>33</v>
      </c>
      <c r="YB192" s="208">
        <f t="shared" si="6153"/>
        <v>660000</v>
      </c>
      <c r="YC192" s="228"/>
      <c r="YD192" s="226">
        <v>40000</v>
      </c>
      <c r="YE192" s="226">
        <v>32.92</v>
      </c>
      <c r="YF192" s="208">
        <f t="shared" si="6154"/>
        <v>1316800</v>
      </c>
      <c r="YG192" s="228"/>
      <c r="YH192" s="226">
        <v>40000</v>
      </c>
      <c r="YI192" s="226">
        <v>32.92</v>
      </c>
      <c r="YJ192" s="208">
        <f t="shared" si="6155"/>
        <v>1316800</v>
      </c>
      <c r="YK192" s="228"/>
      <c r="YL192" s="226">
        <v>60000</v>
      </c>
      <c r="YM192" s="226">
        <v>32.92</v>
      </c>
      <c r="YN192" s="208">
        <f t="shared" si="6156"/>
        <v>1975200</v>
      </c>
      <c r="YO192" s="228"/>
      <c r="YP192" s="226">
        <v>60000</v>
      </c>
      <c r="YQ192" s="226">
        <v>32.92</v>
      </c>
      <c r="YR192" s="208">
        <f t="shared" si="6157"/>
        <v>1975200</v>
      </c>
      <c r="YS192" s="228"/>
      <c r="YT192" s="226">
        <v>60000</v>
      </c>
      <c r="YU192" s="226">
        <v>32.92</v>
      </c>
      <c r="YV192" s="208">
        <f t="shared" si="6158"/>
        <v>1975200</v>
      </c>
      <c r="YW192" s="228"/>
      <c r="YX192" s="226">
        <v>100000</v>
      </c>
      <c r="YY192" s="226">
        <v>32.92</v>
      </c>
      <c r="YZ192" s="208">
        <f t="shared" si="6159"/>
        <v>3292000</v>
      </c>
      <c r="ZA192" s="228"/>
      <c r="ZB192" s="226">
        <v>80000</v>
      </c>
      <c r="ZC192" s="226">
        <v>32.92</v>
      </c>
      <c r="ZD192" s="208">
        <f t="shared" si="6160"/>
        <v>2633600</v>
      </c>
      <c r="ZE192" s="228"/>
      <c r="ZF192" s="226">
        <v>60000</v>
      </c>
      <c r="ZG192" s="226">
        <v>32.92</v>
      </c>
      <c r="ZH192" s="208">
        <f t="shared" si="6161"/>
        <v>1975200</v>
      </c>
      <c r="ZI192" s="228"/>
      <c r="ZJ192" s="226">
        <v>60000</v>
      </c>
      <c r="ZK192" s="226">
        <v>32.92</v>
      </c>
      <c r="ZL192" s="208">
        <f t="shared" si="6162"/>
        <v>1975200</v>
      </c>
      <c r="ZM192" s="228"/>
      <c r="ZN192" s="226">
        <v>80000</v>
      </c>
      <c r="ZO192" s="226">
        <v>32.92</v>
      </c>
      <c r="ZP192" s="208">
        <f t="shared" si="6163"/>
        <v>2633600</v>
      </c>
      <c r="ZQ192" s="228"/>
      <c r="ZR192" s="226">
        <v>80000</v>
      </c>
      <c r="ZS192" s="226">
        <v>32.92</v>
      </c>
      <c r="ZT192" s="208">
        <f t="shared" si="6164"/>
        <v>2633600</v>
      </c>
      <c r="ZU192" s="228"/>
      <c r="ZV192" s="226">
        <v>60000</v>
      </c>
      <c r="ZW192" s="226">
        <v>32.92</v>
      </c>
      <c r="ZX192" s="208">
        <f t="shared" si="6165"/>
        <v>1975200</v>
      </c>
      <c r="ZY192" s="226"/>
      <c r="ZZ192" s="226"/>
      <c r="AAA192" s="226"/>
      <c r="AAB192" s="208">
        <f t="shared" si="6166"/>
        <v>0</v>
      </c>
      <c r="AAC192" s="226"/>
      <c r="AAD192" s="226"/>
      <c r="AAE192" s="226"/>
      <c r="AAF192" s="208">
        <f t="shared" si="6167"/>
        <v>0</v>
      </c>
      <c r="AAG192" s="226"/>
      <c r="AAH192" s="226"/>
      <c r="AAI192" s="226"/>
      <c r="AAJ192" s="208">
        <f t="shared" ref="AAJ192:AAJ195" si="6284">AAH192*AAI192</f>
        <v>0</v>
      </c>
      <c r="AAK192" s="226"/>
      <c r="AAL192" s="226"/>
      <c r="AAM192" s="226"/>
      <c r="AAN192" s="208">
        <f t="shared" ref="AAN192:AAN195" si="6285">AAL192*AAM192</f>
        <v>0</v>
      </c>
      <c r="AAO192" s="226"/>
      <c r="AAP192" s="226"/>
      <c r="AAQ192" s="226"/>
      <c r="AAR192" s="208">
        <f t="shared" si="6170"/>
        <v>0</v>
      </c>
      <c r="AAS192" s="226"/>
      <c r="AAT192" s="226"/>
      <c r="AAU192" s="208">
        <f t="shared" si="6171"/>
        <v>0</v>
      </c>
      <c r="AAV192" s="226"/>
      <c r="AAW192" s="226"/>
      <c r="AAX192" s="226">
        <f t="shared" si="6172"/>
        <v>0</v>
      </c>
      <c r="AAY192" s="226"/>
      <c r="AAZ192" s="226">
        <v>40.549999999999997</v>
      </c>
      <c r="ABA192" s="226">
        <v>0</v>
      </c>
      <c r="ABB192" s="266">
        <v>19428</v>
      </c>
      <c r="ABC192" s="266">
        <v>641571.36</v>
      </c>
      <c r="ABD192" s="266">
        <v>50400</v>
      </c>
      <c r="ABE192" s="266">
        <v>1663171.2</v>
      </c>
      <c r="ABF192" s="266">
        <v>54864</v>
      </c>
      <c r="ABG192" s="266">
        <v>1814572.8</v>
      </c>
      <c r="ABH192" s="266">
        <v>73440</v>
      </c>
      <c r="ABI192" s="266">
        <v>2417644.7999999998</v>
      </c>
      <c r="ABJ192" s="266">
        <v>66075</v>
      </c>
      <c r="ABK192" s="266">
        <v>2181193.7999999998</v>
      </c>
      <c r="ABL192" s="266">
        <v>86400</v>
      </c>
      <c r="ABM192" s="266">
        <v>2844288</v>
      </c>
      <c r="ABN192" s="266">
        <v>66240</v>
      </c>
      <c r="ABO192" s="266">
        <v>2180620.7999999998</v>
      </c>
      <c r="ABP192" s="266">
        <v>77880</v>
      </c>
      <c r="ABQ192" s="266">
        <v>2564179.2000000002</v>
      </c>
      <c r="ABR192" s="266">
        <v>58320</v>
      </c>
      <c r="ABS192" s="266">
        <v>1919894.4</v>
      </c>
      <c r="ABT192" s="266">
        <v>58320</v>
      </c>
      <c r="ABU192" s="266">
        <v>1919894.4</v>
      </c>
      <c r="ABV192" s="266">
        <v>38880</v>
      </c>
      <c r="ABW192" s="266">
        <v>1279929.6000000001</v>
      </c>
      <c r="ABX192" s="266">
        <v>123564</v>
      </c>
      <c r="ABY192" s="266">
        <v>4067726.88</v>
      </c>
      <c r="ABZ192" s="266"/>
      <c r="ACA192" s="266"/>
      <c r="ACB192" s="266"/>
      <c r="ACC192" s="266"/>
      <c r="ACD192" s="266"/>
      <c r="ACE192" s="266"/>
      <c r="ACF192" s="126"/>
      <c r="ACG192" s="126"/>
      <c r="ACH192" s="126"/>
      <c r="ACI192" s="126"/>
      <c r="ACJ192" s="126"/>
      <c r="ACK192" s="126"/>
      <c r="ACL192" s="126"/>
      <c r="ACM192" s="126"/>
      <c r="ACN192" s="126"/>
      <c r="ACO192" s="126"/>
      <c r="ACP192" s="126"/>
      <c r="ACQ192" s="126"/>
      <c r="ACR192" s="134">
        <v>0</v>
      </c>
      <c r="ACS192" s="228">
        <v>10000</v>
      </c>
      <c r="ACT192" s="226">
        <v>35.5</v>
      </c>
      <c r="ACU192" s="226">
        <f t="shared" si="6072"/>
        <v>355000</v>
      </c>
      <c r="ACV192" s="134">
        <v>0</v>
      </c>
      <c r="ACW192" s="228">
        <v>0</v>
      </c>
      <c r="ACX192" s="226">
        <v>33</v>
      </c>
      <c r="ACY192" s="226">
        <f t="shared" si="6073"/>
        <v>0</v>
      </c>
      <c r="ACZ192" s="134">
        <v>0</v>
      </c>
      <c r="ADA192" s="228">
        <v>0</v>
      </c>
      <c r="ADB192" s="226">
        <v>33</v>
      </c>
      <c r="ADC192" s="226">
        <f t="shared" si="6074"/>
        <v>0</v>
      </c>
      <c r="ADD192" s="134">
        <v>0</v>
      </c>
      <c r="ADE192" s="228">
        <v>0</v>
      </c>
      <c r="ADF192" s="226">
        <v>35.5</v>
      </c>
      <c r="ADG192" s="226">
        <f t="shared" si="6173"/>
        <v>0</v>
      </c>
      <c r="ADH192" s="134">
        <v>0</v>
      </c>
      <c r="ADI192" s="228">
        <v>5000</v>
      </c>
      <c r="ADJ192" s="226">
        <v>35.5</v>
      </c>
      <c r="ADK192" s="226">
        <f t="shared" si="6174"/>
        <v>177500</v>
      </c>
      <c r="ADL192" s="134">
        <v>0</v>
      </c>
      <c r="ADM192" s="228">
        <v>10000</v>
      </c>
      <c r="ADN192" s="226">
        <v>35.5</v>
      </c>
      <c r="ADO192" s="226">
        <f t="shared" si="6175"/>
        <v>355000</v>
      </c>
      <c r="ADP192" s="134">
        <v>0</v>
      </c>
      <c r="ADQ192" s="226">
        <v>0</v>
      </c>
      <c r="ADR192" s="226">
        <v>35.5</v>
      </c>
      <c r="ADS192" s="226">
        <f t="shared" si="6176"/>
        <v>0</v>
      </c>
      <c r="ADT192" s="134">
        <v>0</v>
      </c>
      <c r="ADU192" s="226">
        <v>0</v>
      </c>
      <c r="ADV192" s="226">
        <v>31</v>
      </c>
      <c r="ADW192" s="226">
        <f t="shared" si="6177"/>
        <v>0</v>
      </c>
      <c r="ADX192" s="134">
        <v>0</v>
      </c>
      <c r="ADY192" s="226">
        <v>0</v>
      </c>
      <c r="ADZ192" s="226">
        <v>31</v>
      </c>
      <c r="AEA192" s="226">
        <f t="shared" si="6178"/>
        <v>0</v>
      </c>
      <c r="AEB192" s="134">
        <v>0</v>
      </c>
      <c r="AEC192" s="226">
        <v>0</v>
      </c>
      <c r="AED192" s="226">
        <v>31</v>
      </c>
      <c r="AEE192" s="226">
        <f t="shared" si="6179"/>
        <v>0</v>
      </c>
      <c r="AEF192" s="134">
        <v>0</v>
      </c>
      <c r="AEG192" s="226">
        <v>0</v>
      </c>
      <c r="AEH192" s="226">
        <v>31</v>
      </c>
      <c r="AEI192" s="226">
        <f t="shared" si="6180"/>
        <v>0</v>
      </c>
      <c r="AEJ192" s="134">
        <v>0</v>
      </c>
      <c r="AEK192" s="226">
        <v>0</v>
      </c>
      <c r="AEL192" s="226">
        <v>31</v>
      </c>
      <c r="AEM192" s="226">
        <f t="shared" si="6181"/>
        <v>0</v>
      </c>
      <c r="AEN192" s="134">
        <v>0</v>
      </c>
      <c r="AEO192" s="226">
        <v>20000</v>
      </c>
      <c r="AEP192" s="226">
        <v>31</v>
      </c>
      <c r="AEQ192" s="226">
        <f t="shared" si="6182"/>
        <v>620000</v>
      </c>
      <c r="AER192" s="134">
        <v>0</v>
      </c>
      <c r="AES192" s="226"/>
      <c r="AET192" s="226"/>
      <c r="AEU192" s="226">
        <f t="shared" si="6183"/>
        <v>0</v>
      </c>
      <c r="AEV192" s="131">
        <v>0</v>
      </c>
      <c r="AEW192" s="228"/>
      <c r="AEX192" s="226"/>
      <c r="AEY192" s="226">
        <f t="shared" si="6184"/>
        <v>0</v>
      </c>
      <c r="AEZ192" s="131">
        <v>0</v>
      </c>
      <c r="AFA192" s="228"/>
      <c r="AFB192" s="226"/>
      <c r="AFC192" s="226">
        <f t="shared" si="6185"/>
        <v>0</v>
      </c>
      <c r="AFD192" s="131">
        <v>0</v>
      </c>
      <c r="AFE192" s="228"/>
      <c r="AFF192" s="226"/>
      <c r="AFG192" s="226">
        <f t="shared" ref="AFG192:AFG195" si="6286">AFE192*AFF192</f>
        <v>0</v>
      </c>
      <c r="AFH192" s="131">
        <v>431.58000000000004</v>
      </c>
      <c r="AFI192" s="228"/>
      <c r="AFJ192" s="226"/>
      <c r="AFK192" s="226">
        <f t="shared" ref="AFK192:AFK195" si="6287">AFI192*AFJ192</f>
        <v>0</v>
      </c>
      <c r="AFL192" s="131"/>
      <c r="AFM192" s="228"/>
      <c r="AFN192" s="226"/>
      <c r="AFO192" s="226">
        <f t="shared" si="6188"/>
        <v>0</v>
      </c>
      <c r="AFP192" s="228"/>
      <c r="AFQ192" s="226"/>
      <c r="AFR192" s="226">
        <f t="shared" si="6189"/>
        <v>0</v>
      </c>
      <c r="AFS192" s="228"/>
      <c r="AFT192" s="226"/>
      <c r="AFU192" s="226">
        <f t="shared" si="6190"/>
        <v>0</v>
      </c>
      <c r="AFV192" s="226"/>
      <c r="AFW192" s="226"/>
      <c r="AFX192" s="226">
        <v>0</v>
      </c>
      <c r="AFY192" s="266">
        <v>840</v>
      </c>
      <c r="AFZ192" s="266">
        <v>29820</v>
      </c>
      <c r="AGA192" s="266">
        <v>4080</v>
      </c>
      <c r="AGB192" s="266">
        <v>134940</v>
      </c>
      <c r="AGC192" s="266">
        <v>2520</v>
      </c>
      <c r="AGD192" s="266">
        <v>82980</v>
      </c>
      <c r="AGE192" s="266">
        <v>480</v>
      </c>
      <c r="AGF192" s="266">
        <v>17040</v>
      </c>
      <c r="AGG192" s="266">
        <v>2964</v>
      </c>
      <c r="AGH192" s="266">
        <v>92262</v>
      </c>
      <c r="AGI192" s="266">
        <v>552</v>
      </c>
      <c r="AGJ192" s="266">
        <v>19596</v>
      </c>
      <c r="AGK192" s="266">
        <v>0</v>
      </c>
      <c r="AGL192" s="266">
        <v>0</v>
      </c>
      <c r="AGM192" s="266">
        <v>2564</v>
      </c>
      <c r="AGN192" s="266">
        <v>92522</v>
      </c>
      <c r="AGO192" s="266">
        <v>696</v>
      </c>
      <c r="AGP192" s="266">
        <v>25518</v>
      </c>
      <c r="AGQ192" s="266">
        <v>0</v>
      </c>
      <c r="AGR192" s="266">
        <v>0</v>
      </c>
      <c r="AGS192" s="266">
        <v>0</v>
      </c>
      <c r="AGT192" s="266">
        <v>0</v>
      </c>
      <c r="AGU192" s="266">
        <v>13680</v>
      </c>
      <c r="AGV192" s="266">
        <v>424080</v>
      </c>
      <c r="AGW192" s="266">
        <v>0</v>
      </c>
      <c r="AGX192" s="266">
        <v>0</v>
      </c>
      <c r="AGY192" s="266">
        <v>0</v>
      </c>
      <c r="AGZ192" s="266">
        <v>0</v>
      </c>
      <c r="AHA192" s="266">
        <v>0</v>
      </c>
      <c r="AHB192" s="266">
        <v>0</v>
      </c>
      <c r="AHC192" s="126">
        <v>0</v>
      </c>
      <c r="AHD192" s="126">
        <v>0</v>
      </c>
      <c r="AHE192" s="126">
        <v>0</v>
      </c>
      <c r="AHF192" s="126">
        <v>0</v>
      </c>
      <c r="AHG192" s="126">
        <v>0</v>
      </c>
      <c r="AHH192" s="126">
        <v>0</v>
      </c>
      <c r="AHI192" s="126">
        <v>0</v>
      </c>
      <c r="AHJ192" s="126">
        <v>0</v>
      </c>
      <c r="AHK192" s="126">
        <v>0</v>
      </c>
      <c r="AHL192" s="126">
        <v>0</v>
      </c>
      <c r="AHM192" s="126">
        <v>0</v>
      </c>
      <c r="AHN192" s="126">
        <v>0</v>
      </c>
      <c r="AHO192" s="131">
        <f t="shared" si="3063"/>
        <v>56880</v>
      </c>
      <c r="AHP192" s="127">
        <f t="shared" si="3064"/>
        <v>40000</v>
      </c>
      <c r="AHQ192" s="127">
        <f t="shared" si="3065"/>
        <v>1350100</v>
      </c>
      <c r="AHR192" s="131">
        <f t="shared" si="3066"/>
        <v>0</v>
      </c>
      <c r="AHS192" s="127">
        <f t="shared" si="3067"/>
        <v>20000</v>
      </c>
      <c r="AHT192" s="127">
        <f t="shared" si="6001"/>
        <v>660000</v>
      </c>
      <c r="AHU192" s="131">
        <f t="shared" si="6069"/>
        <v>0</v>
      </c>
      <c r="AHV192" s="127">
        <f t="shared" si="6070"/>
        <v>40700</v>
      </c>
      <c r="AHW192" s="127">
        <f t="shared" si="6071"/>
        <v>1339340</v>
      </c>
      <c r="AHX192" s="131">
        <v>0</v>
      </c>
      <c r="AHY192" s="127">
        <f t="shared" si="6191"/>
        <v>40950</v>
      </c>
      <c r="AHZ192" s="127">
        <f t="shared" si="6192"/>
        <v>1346896</v>
      </c>
      <c r="AIA192" s="131">
        <f t="shared" si="6193"/>
        <v>0</v>
      </c>
      <c r="AIB192" s="127">
        <f t="shared" si="6194"/>
        <v>65250</v>
      </c>
      <c r="AIC192" s="127">
        <f t="shared" si="6195"/>
        <v>2160620</v>
      </c>
      <c r="AID192" s="131">
        <f t="shared" si="6196"/>
        <v>0</v>
      </c>
      <c r="AIE192" s="127">
        <f t="shared" si="6197"/>
        <v>70250</v>
      </c>
      <c r="AIF192" s="127">
        <f t="shared" si="6198"/>
        <v>2338120</v>
      </c>
      <c r="AIG192" s="131">
        <f t="shared" si="6199"/>
        <v>0</v>
      </c>
      <c r="AIH192" s="127">
        <f t="shared" si="6200"/>
        <v>61300</v>
      </c>
      <c r="AII192" s="127">
        <f t="shared" si="6201"/>
        <v>2016384</v>
      </c>
      <c r="AIJ192" s="131">
        <f t="shared" si="6202"/>
        <v>0</v>
      </c>
      <c r="AIK192" s="127">
        <f t="shared" si="6203"/>
        <v>101000</v>
      </c>
      <c r="AIL192" s="127">
        <f t="shared" si="6204"/>
        <v>3323680</v>
      </c>
      <c r="AIM192" s="131">
        <f t="shared" si="6205"/>
        <v>0</v>
      </c>
      <c r="AIN192" s="127">
        <f t="shared" si="6206"/>
        <v>80500</v>
      </c>
      <c r="AIO192" s="127">
        <f t="shared" si="6207"/>
        <v>2649440</v>
      </c>
      <c r="AIP192" s="131">
        <f t="shared" si="6208"/>
        <v>0</v>
      </c>
      <c r="AIQ192" s="127">
        <f t="shared" si="6209"/>
        <v>60000</v>
      </c>
      <c r="AIR192" s="127">
        <f t="shared" si="6210"/>
        <v>1975200</v>
      </c>
      <c r="AIS192" s="131">
        <f t="shared" si="6211"/>
        <v>0</v>
      </c>
      <c r="AIT192" s="127">
        <f t="shared" si="6212"/>
        <v>60000</v>
      </c>
      <c r="AIU192" s="127">
        <f t="shared" si="6213"/>
        <v>1975200</v>
      </c>
      <c r="AIV192" s="131">
        <f t="shared" si="6214"/>
        <v>0</v>
      </c>
      <c r="AIW192" s="127">
        <f t="shared" si="6215"/>
        <v>80000</v>
      </c>
      <c r="AIX192" s="127">
        <f t="shared" si="6216"/>
        <v>2633600</v>
      </c>
      <c r="AIY192" s="131">
        <f t="shared" si="6217"/>
        <v>0</v>
      </c>
      <c r="AIZ192" s="127">
        <f t="shared" si="6218"/>
        <v>100000</v>
      </c>
      <c r="AJA192" s="127">
        <f t="shared" si="6219"/>
        <v>3253600</v>
      </c>
      <c r="AJB192" s="131">
        <f t="shared" si="6220"/>
        <v>0</v>
      </c>
      <c r="AJC192" s="127">
        <f t="shared" si="6221"/>
        <v>60000</v>
      </c>
      <c r="AJD192" s="127">
        <f t="shared" si="6222"/>
        <v>1975200</v>
      </c>
      <c r="AJE192" s="131">
        <f t="shared" si="6223"/>
        <v>0</v>
      </c>
      <c r="AJF192" s="127">
        <f t="shared" si="6224"/>
        <v>0</v>
      </c>
      <c r="AJG192" s="127">
        <f t="shared" si="6225"/>
        <v>0</v>
      </c>
      <c r="AJH192" s="131">
        <f t="shared" si="6226"/>
        <v>0</v>
      </c>
      <c r="AJI192" s="127">
        <f t="shared" si="6227"/>
        <v>0</v>
      </c>
      <c r="AJJ192" s="127">
        <f>BQ192+GR192+LO192+QL192+VI192+AAF192+AFC192</f>
        <v>0</v>
      </c>
      <c r="AJK192" s="131">
        <f t="shared" ref="AJK192:AJL195" si="6288">BR192+GS192+LP192+QM192+VJ192+AAG192+AFD192</f>
        <v>0</v>
      </c>
      <c r="AJL192" s="127">
        <f t="shared" si="6288"/>
        <v>0</v>
      </c>
      <c r="AJM192" s="127">
        <f t="shared" ref="AJM192:AJO195" si="6289">BU192+GV192+LS192+QP192+VM192+AAJ192+AFG192</f>
        <v>0</v>
      </c>
      <c r="AJN192" s="131">
        <f t="shared" si="6289"/>
        <v>443.91600000000005</v>
      </c>
      <c r="AJO192" s="127">
        <f t="shared" si="6289"/>
        <v>0</v>
      </c>
      <c r="AJP192" s="127">
        <f t="shared" ref="AJP192:AJR195" si="6290">BY192+GZ192+LW192+QT192+VQ192+AAN192+AFK192</f>
        <v>0</v>
      </c>
      <c r="AJQ192" s="131">
        <f t="shared" si="6290"/>
        <v>0</v>
      </c>
      <c r="AJR192" s="127">
        <f t="shared" si="6290"/>
        <v>0</v>
      </c>
      <c r="AJS192" s="127">
        <f t="shared" ref="AJS192:AJT195" si="6291">CC192+HD192+MA192+QX192+VU192+AAR192+AFO192</f>
        <v>0</v>
      </c>
      <c r="AJT192" s="127">
        <f t="shared" si="6291"/>
        <v>0</v>
      </c>
      <c r="AJU192" s="127">
        <f t="shared" ref="AJU192:AJV195" si="6292">CF192+HG192+MD192+RA192+VX192+AAU192+AFR192</f>
        <v>0</v>
      </c>
      <c r="AJV192" s="127">
        <f t="shared" si="6292"/>
        <v>0</v>
      </c>
      <c r="AJW192" s="127">
        <f>CI192+HJ192+MG192+RD192+WA192+AAX192+AFU192</f>
        <v>0</v>
      </c>
      <c r="AJX192" s="127">
        <v>0</v>
      </c>
      <c r="AJY192" s="127">
        <v>0</v>
      </c>
      <c r="AJZ192" s="128">
        <f t="shared" si="3073"/>
        <v>25356</v>
      </c>
      <c r="AKA192" s="128">
        <f t="shared" si="3074"/>
        <v>831591.36</v>
      </c>
      <c r="AKB192" s="128">
        <v>56556</v>
      </c>
      <c r="AKC192" s="128">
        <v>1862551.2</v>
      </c>
      <c r="AKD192" s="128">
        <v>65436</v>
      </c>
      <c r="AKE192" s="128">
        <v>2149912.7999999998</v>
      </c>
      <c r="AKF192" s="128">
        <f t="shared" si="6233"/>
        <v>73944</v>
      </c>
      <c r="AKG192" s="128">
        <f t="shared" si="6234"/>
        <v>2435404.7999999998</v>
      </c>
      <c r="AKH192" s="128">
        <f t="shared" si="6235"/>
        <v>73359</v>
      </c>
      <c r="AKI192" s="128">
        <f t="shared" si="6236"/>
        <v>2409535.7999999998</v>
      </c>
      <c r="AKJ192" s="128">
        <v>89934</v>
      </c>
      <c r="AKK192" s="128">
        <v>2958672</v>
      </c>
      <c r="AKL192" s="128">
        <f t="shared" si="6237"/>
        <v>73302</v>
      </c>
      <c r="AKM192" s="128">
        <f t="shared" si="6238"/>
        <v>2403267.84</v>
      </c>
      <c r="AKN192" s="128">
        <f t="shared" si="6239"/>
        <v>85472</v>
      </c>
      <c r="AKO192" s="128">
        <f t="shared" si="6240"/>
        <v>2814029.8400000003</v>
      </c>
      <c r="AKP192" s="128">
        <f t="shared" si="6241"/>
        <v>70408</v>
      </c>
      <c r="AKQ192" s="128">
        <f t="shared" si="6242"/>
        <v>2311021.36</v>
      </c>
      <c r="AKR192" s="128">
        <f t="shared" si="6268"/>
        <v>58320</v>
      </c>
      <c r="AKS192" s="128">
        <f t="shared" si="6268"/>
        <v>1919894.4</v>
      </c>
      <c r="AKT192" s="128">
        <f t="shared" si="6268"/>
        <v>56880</v>
      </c>
      <c r="AKU192" s="128">
        <f t="shared" si="6268"/>
        <v>1859529.6</v>
      </c>
      <c r="AKV192" s="128">
        <f t="shared" si="6268"/>
        <v>137244</v>
      </c>
      <c r="AKW192" s="128">
        <f t="shared" si="6268"/>
        <v>4491806.88</v>
      </c>
      <c r="AKX192" s="128">
        <f t="shared" si="6268"/>
        <v>0</v>
      </c>
      <c r="AKY192" s="128">
        <f t="shared" si="6268"/>
        <v>0</v>
      </c>
      <c r="AKZ192" s="128">
        <f t="shared" si="6268"/>
        <v>0</v>
      </c>
      <c r="ALA192" s="128">
        <f t="shared" si="6268"/>
        <v>0</v>
      </c>
      <c r="ALB192" s="128">
        <f t="shared" si="6268"/>
        <v>0</v>
      </c>
      <c r="ALC192" s="128">
        <f t="shared" si="6268"/>
        <v>0</v>
      </c>
      <c r="ALD192" s="128">
        <f t="shared" si="6268"/>
        <v>0</v>
      </c>
      <c r="ALE192" s="128">
        <f t="shared" si="6268"/>
        <v>0</v>
      </c>
      <c r="ALF192" s="128">
        <f t="shared" ref="ALF192:ALH195" si="6293">DS192+IT192+NQ192+SN192+XK192+ACH192+AHE192</f>
        <v>0</v>
      </c>
      <c r="ALG192" s="128">
        <f t="shared" si="6293"/>
        <v>0</v>
      </c>
      <c r="ALH192" s="128">
        <f t="shared" si="6293"/>
        <v>0</v>
      </c>
      <c r="ALI192" s="128">
        <f t="shared" ref="ALI192:ALK195" si="6294">DW192+IW192+NT192+SQ192+XN192+ACK192+AHH192</f>
        <v>0</v>
      </c>
      <c r="ALJ192" s="128">
        <f t="shared" si="6294"/>
        <v>0</v>
      </c>
      <c r="ALK192" s="128">
        <f t="shared" si="6294"/>
        <v>0</v>
      </c>
      <c r="ALL192" s="128">
        <f>DZ192+IY192+NV192+SS192+XP192+ACM192+AHJ192</f>
        <v>0</v>
      </c>
      <c r="ALM192" s="128">
        <v>0</v>
      </c>
      <c r="ALN192" s="128">
        <v>0</v>
      </c>
      <c r="ALO192" s="128">
        <v>0</v>
      </c>
      <c r="ALP192" s="128">
        <v>0</v>
      </c>
      <c r="ALQ192" s="128">
        <v>0</v>
      </c>
      <c r="ALR192" s="128">
        <v>0</v>
      </c>
    </row>
    <row r="193" spans="1:1007" s="115" customFormat="1" ht="18" customHeight="1" outlineLevel="1" x14ac:dyDescent="0.25">
      <c r="A193" s="120"/>
      <c r="B193" s="120"/>
      <c r="C193" s="296" t="s">
        <v>270</v>
      </c>
      <c r="D193" s="366"/>
      <c r="E193" s="207"/>
      <c r="F193" s="205">
        <v>2796</v>
      </c>
      <c r="G193" s="228">
        <v>500</v>
      </c>
      <c r="H193" s="226">
        <v>52.05</v>
      </c>
      <c r="I193" s="208">
        <f t="shared" si="6063"/>
        <v>26025</v>
      </c>
      <c r="J193" s="205">
        <v>110</v>
      </c>
      <c r="K193" s="228">
        <v>500</v>
      </c>
      <c r="L193" s="226">
        <v>52.05</v>
      </c>
      <c r="M193" s="208">
        <f t="shared" si="6064"/>
        <v>26025</v>
      </c>
      <c r="N193" s="205">
        <v>110</v>
      </c>
      <c r="O193" s="226">
        <v>500</v>
      </c>
      <c r="P193" s="226">
        <v>52.05</v>
      </c>
      <c r="Q193" s="208">
        <f t="shared" si="6065"/>
        <v>26025</v>
      </c>
      <c r="R193" s="205">
        <v>3310</v>
      </c>
      <c r="S193" s="226">
        <v>500</v>
      </c>
      <c r="T193" s="226">
        <v>52.05</v>
      </c>
      <c r="U193" s="208">
        <f t="shared" si="6075"/>
        <v>26025</v>
      </c>
      <c r="V193" s="207">
        <v>3329</v>
      </c>
      <c r="W193" s="226">
        <v>500</v>
      </c>
      <c r="X193" s="226">
        <v>52.05</v>
      </c>
      <c r="Y193" s="208">
        <f t="shared" si="6076"/>
        <v>26025</v>
      </c>
      <c r="Z193" s="207">
        <v>10974</v>
      </c>
      <c r="AA193" s="226">
        <v>500</v>
      </c>
      <c r="AB193" s="226">
        <v>52.05</v>
      </c>
      <c r="AC193" s="208">
        <f t="shared" si="6077"/>
        <v>26025</v>
      </c>
      <c r="AD193" s="207">
        <v>2560</v>
      </c>
      <c r="AE193" s="226">
        <v>1000</v>
      </c>
      <c r="AF193" s="226">
        <v>52.05</v>
      </c>
      <c r="AG193" s="208">
        <f t="shared" si="6078"/>
        <v>52050</v>
      </c>
      <c r="AH193" s="207">
        <v>7160</v>
      </c>
      <c r="AI193" s="226">
        <v>1000</v>
      </c>
      <c r="AJ193" s="226">
        <v>52.05</v>
      </c>
      <c r="AK193" s="208">
        <f t="shared" si="6079"/>
        <v>52050</v>
      </c>
      <c r="AL193" s="207">
        <v>6188</v>
      </c>
      <c r="AM193" s="226">
        <v>1000</v>
      </c>
      <c r="AN193" s="226">
        <v>52.05</v>
      </c>
      <c r="AO193" s="208">
        <f t="shared" si="6080"/>
        <v>52050</v>
      </c>
      <c r="AP193" s="207">
        <v>2974</v>
      </c>
      <c r="AQ193" s="226">
        <v>5000</v>
      </c>
      <c r="AR193" s="226">
        <v>61</v>
      </c>
      <c r="AS193" s="208">
        <f t="shared" si="6081"/>
        <v>305000</v>
      </c>
      <c r="AT193" s="207">
        <v>8174</v>
      </c>
      <c r="AU193" s="226">
        <v>6000</v>
      </c>
      <c r="AV193" s="226">
        <v>61</v>
      </c>
      <c r="AW193" s="208">
        <f t="shared" si="6082"/>
        <v>366000</v>
      </c>
      <c r="AX193" s="207">
        <v>10827</v>
      </c>
      <c r="AY193" s="226">
        <v>10000</v>
      </c>
      <c r="AZ193" s="226">
        <v>61</v>
      </c>
      <c r="BA193" s="208">
        <f t="shared" si="6083"/>
        <v>610000</v>
      </c>
      <c r="BB193" s="207">
        <v>3500</v>
      </c>
      <c r="BC193" s="226">
        <v>5000</v>
      </c>
      <c r="BD193" s="226">
        <v>55</v>
      </c>
      <c r="BE193" s="208">
        <f t="shared" si="6084"/>
        <v>275000</v>
      </c>
      <c r="BF193" s="207">
        <v>3500</v>
      </c>
      <c r="BG193" s="226">
        <v>5000</v>
      </c>
      <c r="BH193" s="226">
        <v>54.28</v>
      </c>
      <c r="BI193" s="208">
        <f t="shared" si="6085"/>
        <v>271400</v>
      </c>
      <c r="BJ193" s="207">
        <v>8500</v>
      </c>
      <c r="BK193" s="226">
        <v>11000</v>
      </c>
      <c r="BL193" s="226">
        <v>54.28</v>
      </c>
      <c r="BM193" s="208">
        <f t="shared" ref="BM193:BM195" si="6295">BK193*BL193</f>
        <v>597080</v>
      </c>
      <c r="BN193" s="207"/>
      <c r="BO193" s="228">
        <v>6000</v>
      </c>
      <c r="BP193" s="226">
        <v>56.97</v>
      </c>
      <c r="BQ193" s="208">
        <f t="shared" si="6269"/>
        <v>341820</v>
      </c>
      <c r="BR193" s="207"/>
      <c r="BS193" s="228">
        <v>6000</v>
      </c>
      <c r="BT193" s="226">
        <v>56.97</v>
      </c>
      <c r="BU193" s="208">
        <f t="shared" si="6270"/>
        <v>341820</v>
      </c>
      <c r="BV193" s="207"/>
      <c r="BW193" s="228">
        <v>6000</v>
      </c>
      <c r="BX193" s="226">
        <v>56.97</v>
      </c>
      <c r="BY193" s="208">
        <f t="shared" si="6271"/>
        <v>341820</v>
      </c>
      <c r="BZ193" s="207"/>
      <c r="CA193" s="228">
        <v>6000</v>
      </c>
      <c r="CB193" s="226">
        <v>56.97</v>
      </c>
      <c r="CC193" s="208">
        <f t="shared" si="6272"/>
        <v>341820</v>
      </c>
      <c r="CD193" s="228">
        <v>3000</v>
      </c>
      <c r="CE193" s="226">
        <v>56.97</v>
      </c>
      <c r="CF193" s="208">
        <f t="shared" si="6091"/>
        <v>170910</v>
      </c>
      <c r="CG193" s="228">
        <v>3000</v>
      </c>
      <c r="CH193" s="226">
        <v>56.97</v>
      </c>
      <c r="CI193" s="226">
        <f t="shared" si="6246"/>
        <v>170910</v>
      </c>
      <c r="CJ193" s="226"/>
      <c r="CK193" s="226">
        <v>71</v>
      </c>
      <c r="CL193" s="226"/>
      <c r="CM193" s="266">
        <v>2844</v>
      </c>
      <c r="CN193" s="266">
        <v>118788</v>
      </c>
      <c r="CO193" s="266">
        <v>120</v>
      </c>
      <c r="CP193" s="266">
        <v>8040</v>
      </c>
      <c r="CQ193" s="266">
        <v>156</v>
      </c>
      <c r="CR193" s="266">
        <v>10452</v>
      </c>
      <c r="CS193" s="266">
        <v>168</v>
      </c>
      <c r="CT193" s="266">
        <v>11256</v>
      </c>
      <c r="CU193" s="266">
        <v>96</v>
      </c>
      <c r="CV193" s="266">
        <v>6432</v>
      </c>
      <c r="CW193" s="266">
        <v>0</v>
      </c>
      <c r="CX193" s="266">
        <v>0</v>
      </c>
      <c r="CY193" s="266">
        <v>684</v>
      </c>
      <c r="CZ193" s="266">
        <v>38988</v>
      </c>
      <c r="DA193" s="266">
        <v>108</v>
      </c>
      <c r="DB193" s="266">
        <v>6276</v>
      </c>
      <c r="DC193" s="266">
        <v>19620</v>
      </c>
      <c r="DD193" s="266">
        <v>1021140</v>
      </c>
      <c r="DE193" s="266"/>
      <c r="DF193" s="266"/>
      <c r="DG193" s="266">
        <v>2796</v>
      </c>
      <c r="DH193" s="266">
        <v>162396</v>
      </c>
      <c r="DI193" s="266">
        <v>1614</v>
      </c>
      <c r="DJ193" s="266">
        <v>99818</v>
      </c>
      <c r="DK193" s="266">
        <v>110</v>
      </c>
      <c r="DL193" s="266">
        <v>6270</v>
      </c>
      <c r="DM193" s="266">
        <v>3310</v>
      </c>
      <c r="DN193" s="266">
        <v>190650</v>
      </c>
      <c r="DO193" s="266">
        <v>3329</v>
      </c>
      <c r="DP193" s="266">
        <v>180691</v>
      </c>
      <c r="DQ193" s="266">
        <v>10974</v>
      </c>
      <c r="DR193" s="266">
        <v>553518</v>
      </c>
      <c r="DS193" s="266">
        <v>2560</v>
      </c>
      <c r="DT193" s="266">
        <v>145920</v>
      </c>
      <c r="DU193" s="266">
        <v>7160</v>
      </c>
      <c r="DV193" s="253">
        <v>408120</v>
      </c>
      <c r="DW193" s="266">
        <v>408120</v>
      </c>
      <c r="DX193" s="266">
        <v>6188</v>
      </c>
      <c r="DY193" s="266">
        <v>354735.6</v>
      </c>
      <c r="DZ193" s="266">
        <v>354735.6</v>
      </c>
      <c r="EA193" s="125">
        <v>2974</v>
      </c>
      <c r="EB193" s="125">
        <v>169418</v>
      </c>
      <c r="EC193" s="125">
        <v>169418</v>
      </c>
      <c r="ED193" s="125">
        <v>8174</v>
      </c>
      <c r="EE193" s="125">
        <v>465570</v>
      </c>
      <c r="EF193" s="125">
        <v>465570</v>
      </c>
      <c r="EG193" s="226">
        <v>0</v>
      </c>
      <c r="EH193" s="226"/>
      <c r="EI193" s="226"/>
      <c r="EJ193" s="226">
        <f t="shared" si="6247"/>
        <v>0</v>
      </c>
      <c r="EK193" s="226">
        <v>0</v>
      </c>
      <c r="EL193" s="226"/>
      <c r="EM193" s="226"/>
      <c r="EN193" s="226">
        <f t="shared" si="6248"/>
        <v>0</v>
      </c>
      <c r="EO193" s="226">
        <v>0</v>
      </c>
      <c r="EP193" s="226"/>
      <c r="EQ193" s="226"/>
      <c r="ER193" s="226">
        <f t="shared" si="6249"/>
        <v>0</v>
      </c>
      <c r="ES193" s="226">
        <v>0</v>
      </c>
      <c r="ET193" s="226"/>
      <c r="EU193" s="226"/>
      <c r="EV193" s="226">
        <f t="shared" si="6250"/>
        <v>0</v>
      </c>
      <c r="EW193" s="228">
        <v>0</v>
      </c>
      <c r="EX193" s="226"/>
      <c r="EY193" s="226"/>
      <c r="EZ193" s="226">
        <f t="shared" si="6251"/>
        <v>0</v>
      </c>
      <c r="FA193" s="228">
        <v>0</v>
      </c>
      <c r="FB193" s="226"/>
      <c r="FC193" s="226"/>
      <c r="FD193" s="226">
        <f t="shared" si="6252"/>
        <v>0</v>
      </c>
      <c r="FE193" s="228">
        <v>0</v>
      </c>
      <c r="FF193" s="226"/>
      <c r="FG193" s="226"/>
      <c r="FH193" s="226">
        <f t="shared" si="6253"/>
        <v>0</v>
      </c>
      <c r="FI193" s="228">
        <v>0</v>
      </c>
      <c r="FJ193" s="226"/>
      <c r="FK193" s="226"/>
      <c r="FL193" s="226">
        <f t="shared" si="6254"/>
        <v>0</v>
      </c>
      <c r="FM193" s="228">
        <v>0</v>
      </c>
      <c r="FN193" s="226"/>
      <c r="FO193" s="226"/>
      <c r="FP193" s="226">
        <f t="shared" si="6255"/>
        <v>0</v>
      </c>
      <c r="FQ193" s="228">
        <v>0</v>
      </c>
      <c r="FR193" s="226"/>
      <c r="FS193" s="226"/>
      <c r="FT193" s="226">
        <f t="shared" si="6256"/>
        <v>0</v>
      </c>
      <c r="FU193" s="228">
        <v>0</v>
      </c>
      <c r="FV193" s="226"/>
      <c r="FW193" s="226"/>
      <c r="FX193" s="226">
        <f t="shared" si="6257"/>
        <v>0</v>
      </c>
      <c r="FY193" s="228">
        <v>0</v>
      </c>
      <c r="FZ193" s="226"/>
      <c r="GA193" s="226"/>
      <c r="GB193" s="226">
        <f t="shared" si="6258"/>
        <v>0</v>
      </c>
      <c r="GC193" s="228">
        <v>0</v>
      </c>
      <c r="GD193" s="226"/>
      <c r="GE193" s="226"/>
      <c r="GF193" s="226">
        <f t="shared" si="6259"/>
        <v>0</v>
      </c>
      <c r="GG193" s="228">
        <v>0</v>
      </c>
      <c r="GH193" s="226"/>
      <c r="GI193" s="226"/>
      <c r="GJ193" s="226">
        <f t="shared" si="6260"/>
        <v>0</v>
      </c>
      <c r="GK193" s="228">
        <v>0</v>
      </c>
      <c r="GL193" s="226"/>
      <c r="GM193" s="226"/>
      <c r="GN193" s="226">
        <f t="shared" si="6092"/>
        <v>0</v>
      </c>
      <c r="GO193" s="228"/>
      <c r="GP193" s="226"/>
      <c r="GQ193" s="226"/>
      <c r="GR193" s="226">
        <f t="shared" si="6261"/>
        <v>0</v>
      </c>
      <c r="GS193" s="228"/>
      <c r="GT193" s="226"/>
      <c r="GU193" s="226"/>
      <c r="GV193" s="226">
        <f t="shared" si="6273"/>
        <v>0</v>
      </c>
      <c r="GW193" s="228"/>
      <c r="GX193" s="226"/>
      <c r="GY193" s="226"/>
      <c r="GZ193" s="226">
        <f t="shared" si="6274"/>
        <v>0</v>
      </c>
      <c r="HA193" s="228"/>
      <c r="HB193" s="226"/>
      <c r="HC193" s="226"/>
      <c r="HD193" s="226">
        <f t="shared" si="6275"/>
        <v>0</v>
      </c>
      <c r="HE193" s="226"/>
      <c r="HF193" s="226"/>
      <c r="HG193" s="226">
        <f t="shared" si="6265"/>
        <v>0</v>
      </c>
      <c r="HH193" s="226"/>
      <c r="HI193" s="226"/>
      <c r="HJ193" s="226">
        <f t="shared" si="6266"/>
        <v>0</v>
      </c>
      <c r="HK193" s="226"/>
      <c r="HL193" s="226"/>
      <c r="HM193" s="226"/>
      <c r="HN193" s="266">
        <v>0</v>
      </c>
      <c r="HO193" s="266">
        <v>0</v>
      </c>
      <c r="HP193" s="266">
        <v>0</v>
      </c>
      <c r="HQ193" s="266">
        <v>0</v>
      </c>
      <c r="HR193" s="266">
        <v>0</v>
      </c>
      <c r="HS193" s="266">
        <v>0</v>
      </c>
      <c r="HT193" s="266">
        <v>0</v>
      </c>
      <c r="HU193" s="266">
        <v>0</v>
      </c>
      <c r="HV193" s="266">
        <v>0</v>
      </c>
      <c r="HW193" s="266">
        <v>0</v>
      </c>
      <c r="HX193" s="266">
        <v>0</v>
      </c>
      <c r="HY193" s="266">
        <v>0</v>
      </c>
      <c r="HZ193" s="266">
        <v>0</v>
      </c>
      <c r="IA193" s="266">
        <v>0</v>
      </c>
      <c r="IB193" s="266">
        <v>12</v>
      </c>
      <c r="IC193" s="266">
        <v>600</v>
      </c>
      <c r="ID193" s="266">
        <v>0</v>
      </c>
      <c r="IE193" s="266">
        <v>0</v>
      </c>
      <c r="IF193" s="266">
        <v>0</v>
      </c>
      <c r="IG193" s="266">
        <v>0</v>
      </c>
      <c r="IH193" s="266">
        <v>0</v>
      </c>
      <c r="II193" s="266">
        <v>0</v>
      </c>
      <c r="IJ193" s="266">
        <v>0</v>
      </c>
      <c r="IK193" s="266">
        <v>0</v>
      </c>
      <c r="IL193" s="266">
        <v>0</v>
      </c>
      <c r="IM193" s="266">
        <v>0</v>
      </c>
      <c r="IN193" s="266">
        <v>0</v>
      </c>
      <c r="IO193" s="266">
        <v>0</v>
      </c>
      <c r="IP193" s="266">
        <v>0</v>
      </c>
      <c r="IQ193" s="266">
        <v>0</v>
      </c>
      <c r="IR193" s="253">
        <v>0</v>
      </c>
      <c r="IS193" s="253">
        <v>0</v>
      </c>
      <c r="IT193" s="253">
        <v>0</v>
      </c>
      <c r="IU193" s="253">
        <v>0</v>
      </c>
      <c r="IV193" s="253">
        <v>0</v>
      </c>
      <c r="IW193" s="253">
        <v>0</v>
      </c>
      <c r="IX193" s="253">
        <v>0</v>
      </c>
      <c r="IY193" s="253">
        <v>0</v>
      </c>
      <c r="IZ193" s="126">
        <v>0</v>
      </c>
      <c r="JA193" s="126">
        <v>0</v>
      </c>
      <c r="JB193" s="126">
        <v>0</v>
      </c>
      <c r="JC193" s="126">
        <v>0</v>
      </c>
      <c r="JD193" s="131"/>
      <c r="JE193" s="226"/>
      <c r="JF193" s="131"/>
      <c r="JG193" s="228">
        <f t="shared" si="6093"/>
        <v>0</v>
      </c>
      <c r="JH193" s="131"/>
      <c r="JI193" s="226"/>
      <c r="JJ193" s="131"/>
      <c r="JK193" s="228">
        <f t="shared" si="6094"/>
        <v>0</v>
      </c>
      <c r="JL193" s="131"/>
      <c r="JM193" s="226"/>
      <c r="JN193" s="131"/>
      <c r="JO193" s="228">
        <f t="shared" si="6095"/>
        <v>0</v>
      </c>
      <c r="JP193" s="131"/>
      <c r="JQ193" s="226"/>
      <c r="JR193" s="131"/>
      <c r="JS193" s="228">
        <f t="shared" si="6096"/>
        <v>0</v>
      </c>
      <c r="JT193" s="131"/>
      <c r="JU193" s="226"/>
      <c r="JV193" s="131"/>
      <c r="JW193" s="228">
        <f t="shared" si="6097"/>
        <v>0</v>
      </c>
      <c r="JX193" s="131"/>
      <c r="JY193" s="226"/>
      <c r="JZ193" s="131"/>
      <c r="KA193" s="228">
        <f t="shared" si="6098"/>
        <v>0</v>
      </c>
      <c r="KB193" s="131"/>
      <c r="KC193" s="131"/>
      <c r="KD193" s="131"/>
      <c r="KE193" s="228">
        <f t="shared" si="6099"/>
        <v>0</v>
      </c>
      <c r="KF193" s="131"/>
      <c r="KG193" s="131"/>
      <c r="KH193" s="131"/>
      <c r="KI193" s="228">
        <f t="shared" si="6100"/>
        <v>0</v>
      </c>
      <c r="KJ193" s="131"/>
      <c r="KK193" s="131"/>
      <c r="KL193" s="131"/>
      <c r="KM193" s="228">
        <f t="shared" si="6101"/>
        <v>0</v>
      </c>
      <c r="KN193" s="131"/>
      <c r="KO193" s="131"/>
      <c r="KP193" s="131"/>
      <c r="KQ193" s="228">
        <f t="shared" si="6102"/>
        <v>0</v>
      </c>
      <c r="KR193" s="131"/>
      <c r="KS193" s="131"/>
      <c r="KT193" s="131"/>
      <c r="KU193" s="228">
        <f t="shared" si="6103"/>
        <v>0</v>
      </c>
      <c r="KV193" s="131"/>
      <c r="KW193" s="131"/>
      <c r="KX193" s="131"/>
      <c r="KY193" s="228">
        <f t="shared" si="6104"/>
        <v>0</v>
      </c>
      <c r="KZ193" s="131">
        <v>0</v>
      </c>
      <c r="LA193" s="131"/>
      <c r="LB193" s="131"/>
      <c r="LC193" s="228">
        <f t="shared" si="6105"/>
        <v>0</v>
      </c>
      <c r="LD193" s="131"/>
      <c r="LE193" s="131"/>
      <c r="LF193" s="131"/>
      <c r="LG193" s="228">
        <f t="shared" si="6106"/>
        <v>0</v>
      </c>
      <c r="LH193" s="131"/>
      <c r="LI193" s="131"/>
      <c r="LJ193" s="131"/>
      <c r="LK193" s="228">
        <f t="shared" si="6107"/>
        <v>0</v>
      </c>
      <c r="LL193" s="131"/>
      <c r="LM193" s="131"/>
      <c r="LN193" s="131"/>
      <c r="LO193" s="228">
        <f t="shared" si="6108"/>
        <v>0</v>
      </c>
      <c r="LP193" s="131"/>
      <c r="LQ193" s="131"/>
      <c r="LR193" s="131"/>
      <c r="LS193" s="228">
        <f t="shared" si="6276"/>
        <v>0</v>
      </c>
      <c r="LT193" s="131"/>
      <c r="LU193" s="131"/>
      <c r="LV193" s="131"/>
      <c r="LW193" s="228">
        <f t="shared" si="6277"/>
        <v>0</v>
      </c>
      <c r="LX193" s="131"/>
      <c r="LY193" s="131"/>
      <c r="LZ193" s="131"/>
      <c r="MA193" s="228">
        <f t="shared" si="6278"/>
        <v>0</v>
      </c>
      <c r="MB193" s="131"/>
      <c r="MC193" s="131"/>
      <c r="MD193" s="228">
        <f t="shared" si="6112"/>
        <v>0</v>
      </c>
      <c r="ME193" s="131"/>
      <c r="MF193" s="131"/>
      <c r="MG193" s="228">
        <f t="shared" si="6267"/>
        <v>0</v>
      </c>
      <c r="MH193" s="228"/>
      <c r="MI193" s="228"/>
      <c r="MJ193" s="228">
        <v>0</v>
      </c>
      <c r="MK193" s="266"/>
      <c r="ML193" s="266"/>
      <c r="MM193" s="266"/>
      <c r="MN193" s="266"/>
      <c r="MO193" s="266"/>
      <c r="MP193" s="266"/>
      <c r="MQ193" s="266">
        <v>24</v>
      </c>
      <c r="MR193" s="266">
        <v>1320</v>
      </c>
      <c r="MS193" s="266"/>
      <c r="MT193" s="266"/>
      <c r="MU193" s="266"/>
      <c r="MV193" s="266"/>
      <c r="MW193" s="266"/>
      <c r="MX193" s="266"/>
      <c r="MY193" s="266"/>
      <c r="MZ193" s="266"/>
      <c r="NA193" s="266"/>
      <c r="NB193" s="266"/>
      <c r="NC193" s="266"/>
      <c r="ND193" s="266"/>
      <c r="NE193" s="266"/>
      <c r="NF193" s="266"/>
      <c r="NG193" s="266"/>
      <c r="NH193" s="266"/>
      <c r="NI193" s="266"/>
      <c r="NJ193" s="266"/>
      <c r="NK193" s="266"/>
      <c r="NL193" s="266"/>
      <c r="NM193" s="266"/>
      <c r="NN193" s="266"/>
      <c r="NO193" s="125"/>
      <c r="NP193" s="125"/>
      <c r="NQ193" s="125"/>
      <c r="NR193" s="125"/>
      <c r="NS193" s="125"/>
      <c r="NT193" s="125"/>
      <c r="NU193" s="125"/>
      <c r="NV193" s="125"/>
      <c r="NW193" s="125"/>
      <c r="NX193" s="125"/>
      <c r="NY193" s="125"/>
      <c r="NZ193" s="125"/>
      <c r="OA193" s="228">
        <v>1535</v>
      </c>
      <c r="OB193" s="226"/>
      <c r="OC193" s="226">
        <v>55</v>
      </c>
      <c r="OD193" s="226">
        <f t="shared" si="6113"/>
        <v>0</v>
      </c>
      <c r="OE193" s="228">
        <v>12240</v>
      </c>
      <c r="OF193" s="226"/>
      <c r="OG193" s="226">
        <v>55</v>
      </c>
      <c r="OH193" s="226">
        <f t="shared" si="6114"/>
        <v>0</v>
      </c>
      <c r="OI193" s="228">
        <v>12240</v>
      </c>
      <c r="OJ193" s="226">
        <v>2500</v>
      </c>
      <c r="OK193" s="226">
        <v>55</v>
      </c>
      <c r="OL193" s="226">
        <f t="shared" si="6115"/>
        <v>137500</v>
      </c>
      <c r="OM193" s="228">
        <v>15800</v>
      </c>
      <c r="ON193" s="226"/>
      <c r="OO193" s="226">
        <v>55</v>
      </c>
      <c r="OP193" s="226">
        <f t="shared" si="6116"/>
        <v>0</v>
      </c>
      <c r="OQ193" s="228">
        <v>19440</v>
      </c>
      <c r="OR193" s="226">
        <v>7800</v>
      </c>
      <c r="OS193" s="226">
        <v>55</v>
      </c>
      <c r="OT193" s="226">
        <f t="shared" si="6117"/>
        <v>429000</v>
      </c>
      <c r="OU193" s="228"/>
      <c r="OV193" s="226">
        <v>7800</v>
      </c>
      <c r="OW193" s="226">
        <v>53.58</v>
      </c>
      <c r="OX193" s="226">
        <f t="shared" si="6118"/>
        <v>417924</v>
      </c>
      <c r="OY193" s="228"/>
      <c r="OZ193" s="226">
        <v>7800</v>
      </c>
      <c r="PA193" s="226">
        <v>53.58</v>
      </c>
      <c r="PB193" s="226">
        <f t="shared" si="6119"/>
        <v>417924</v>
      </c>
      <c r="PC193" s="228"/>
      <c r="PD193" s="226">
        <v>7800</v>
      </c>
      <c r="PE193" s="226">
        <v>53.58</v>
      </c>
      <c r="PF193" s="226">
        <f t="shared" si="6120"/>
        <v>417924</v>
      </c>
      <c r="PG193" s="228"/>
      <c r="PH193" s="226">
        <v>7700</v>
      </c>
      <c r="PI193" s="226">
        <v>53.58</v>
      </c>
      <c r="PJ193" s="226">
        <f t="shared" si="6121"/>
        <v>412566</v>
      </c>
      <c r="PK193" s="228"/>
      <c r="PL193" s="226">
        <v>7500</v>
      </c>
      <c r="PM193" s="226">
        <v>53.58</v>
      </c>
      <c r="PN193" s="226">
        <f t="shared" si="6122"/>
        <v>401850</v>
      </c>
      <c r="PO193" s="228"/>
      <c r="PP193" s="226">
        <v>7500</v>
      </c>
      <c r="PQ193" s="226">
        <v>53.58</v>
      </c>
      <c r="PR193" s="226">
        <f t="shared" si="6123"/>
        <v>401850</v>
      </c>
      <c r="PS193" s="228"/>
      <c r="PT193" s="226">
        <v>7000</v>
      </c>
      <c r="PU193" s="226">
        <v>53.58</v>
      </c>
      <c r="PV193" s="226">
        <f t="shared" si="6124"/>
        <v>375060</v>
      </c>
      <c r="PW193" s="228"/>
      <c r="PX193" s="226">
        <v>6000</v>
      </c>
      <c r="PY193" s="226">
        <v>53.58</v>
      </c>
      <c r="PZ193" s="226">
        <f t="shared" si="6125"/>
        <v>321480</v>
      </c>
      <c r="QA193" s="228"/>
      <c r="QB193" s="226">
        <v>6000</v>
      </c>
      <c r="QC193" s="226">
        <v>53.58</v>
      </c>
      <c r="QD193" s="226">
        <f t="shared" si="6126"/>
        <v>321480</v>
      </c>
      <c r="QE193" s="228"/>
      <c r="QF193" s="226">
        <v>15000</v>
      </c>
      <c r="QG193" s="226">
        <v>53.58</v>
      </c>
      <c r="QH193" s="226">
        <f t="shared" si="6127"/>
        <v>803700</v>
      </c>
      <c r="QI193" s="228"/>
      <c r="QJ193" s="226"/>
      <c r="QK193" s="226"/>
      <c r="QL193" s="226">
        <f t="shared" si="6128"/>
        <v>0</v>
      </c>
      <c r="QM193" s="228"/>
      <c r="QN193" s="226"/>
      <c r="QO193" s="226"/>
      <c r="QP193" s="226">
        <f t="shared" si="6279"/>
        <v>0</v>
      </c>
      <c r="QQ193" s="228"/>
      <c r="QR193" s="226"/>
      <c r="QS193" s="226"/>
      <c r="QT193" s="226">
        <f t="shared" si="6280"/>
        <v>0</v>
      </c>
      <c r="QU193" s="228"/>
      <c r="QV193" s="226"/>
      <c r="QW193" s="226"/>
      <c r="QX193" s="226">
        <f t="shared" si="6281"/>
        <v>0</v>
      </c>
      <c r="QY193" s="226"/>
      <c r="QZ193" s="226"/>
      <c r="RA193" s="226">
        <f t="shared" si="6132"/>
        <v>0</v>
      </c>
      <c r="RB193" s="226"/>
      <c r="RC193" s="226"/>
      <c r="RD193" s="226">
        <f t="shared" si="6133"/>
        <v>0</v>
      </c>
      <c r="RE193" s="226"/>
      <c r="RF193" s="226"/>
      <c r="RG193" s="226"/>
      <c r="RH193" s="266"/>
      <c r="RI193" s="266"/>
      <c r="RJ193" s="266">
        <v>1440</v>
      </c>
      <c r="RK193" s="266">
        <v>79200</v>
      </c>
      <c r="RL193" s="266"/>
      <c r="RM193" s="266"/>
      <c r="RN193" s="266">
        <v>5004</v>
      </c>
      <c r="RO193" s="266">
        <v>275220</v>
      </c>
      <c r="RP193" s="266">
        <v>4175</v>
      </c>
      <c r="RQ193" s="266">
        <v>229625</v>
      </c>
      <c r="RR193" s="266"/>
      <c r="RS193" s="266"/>
      <c r="RT193" s="266">
        <v>4800</v>
      </c>
      <c r="RU193" s="266">
        <v>257184</v>
      </c>
      <c r="RV193" s="266">
        <v>2108</v>
      </c>
      <c r="RW193" s="266">
        <v>112946.64</v>
      </c>
      <c r="RX193" s="266">
        <v>7458</v>
      </c>
      <c r="RY193" s="266">
        <v>399599.64</v>
      </c>
      <c r="RZ193" s="266"/>
      <c r="SA193" s="266"/>
      <c r="SB193" s="266">
        <v>1535</v>
      </c>
      <c r="SC193" s="266">
        <v>82245.3</v>
      </c>
      <c r="SD193" s="266">
        <v>3000</v>
      </c>
      <c r="SE193" s="266">
        <v>160740</v>
      </c>
      <c r="SF193" s="266">
        <v>12240</v>
      </c>
      <c r="SG193" s="266">
        <v>655819.19999999995</v>
      </c>
      <c r="SH193" s="266">
        <v>15800</v>
      </c>
      <c r="SI193" s="266">
        <v>846564</v>
      </c>
      <c r="SJ193" s="266">
        <v>19440</v>
      </c>
      <c r="SK193" s="266">
        <v>1053693</v>
      </c>
      <c r="SL193" s="125"/>
      <c r="SM193" s="125"/>
      <c r="SN193" s="125"/>
      <c r="SO193" s="125"/>
      <c r="SP193" s="125"/>
      <c r="SQ193" s="125"/>
      <c r="SR193" s="125"/>
      <c r="SS193" s="125"/>
      <c r="ST193" s="125"/>
      <c r="SU193" s="125"/>
      <c r="SV193" s="125"/>
      <c r="SW193" s="125"/>
      <c r="SX193" s="228"/>
      <c r="SY193" s="240">
        <v>0</v>
      </c>
      <c r="SZ193" s="124"/>
      <c r="TA193" s="226">
        <f t="shared" si="6066"/>
        <v>0</v>
      </c>
      <c r="TB193" s="228"/>
      <c r="TC193" s="240">
        <v>0</v>
      </c>
      <c r="TD193" s="124"/>
      <c r="TE193" s="226">
        <f t="shared" si="6067"/>
        <v>0</v>
      </c>
      <c r="TF193" s="228"/>
      <c r="TG193" s="240">
        <v>0</v>
      </c>
      <c r="TH193" s="124"/>
      <c r="TI193" s="226">
        <f t="shared" si="6068"/>
        <v>0</v>
      </c>
      <c r="TJ193" s="228"/>
      <c r="TK193" s="240">
        <v>0</v>
      </c>
      <c r="TL193" s="124"/>
      <c r="TM193" s="226">
        <f t="shared" si="6134"/>
        <v>0</v>
      </c>
      <c r="TN193" s="228">
        <v>1</v>
      </c>
      <c r="TO193" s="240">
        <v>0</v>
      </c>
      <c r="TP193" s="124"/>
      <c r="TQ193" s="226">
        <f t="shared" si="6135"/>
        <v>0</v>
      </c>
      <c r="TR193" s="228">
        <v>18</v>
      </c>
      <c r="TS193" s="240">
        <v>0</v>
      </c>
      <c r="TT193" s="124"/>
      <c r="TU193" s="226">
        <f t="shared" si="6136"/>
        <v>0</v>
      </c>
      <c r="TV193" s="228"/>
      <c r="TW193" s="240">
        <v>0</v>
      </c>
      <c r="TX193" s="124"/>
      <c r="TY193" s="226">
        <f t="shared" si="6137"/>
        <v>0</v>
      </c>
      <c r="TZ193" s="228">
        <v>4</v>
      </c>
      <c r="UA193" s="219">
        <v>0</v>
      </c>
      <c r="UB193" s="124"/>
      <c r="UC193" s="226">
        <f t="shared" si="6138"/>
        <v>0</v>
      </c>
      <c r="UD193" s="228">
        <v>49</v>
      </c>
      <c r="UE193" s="219">
        <v>0</v>
      </c>
      <c r="UF193" s="124"/>
      <c r="UG193" s="226">
        <f t="shared" si="6139"/>
        <v>0</v>
      </c>
      <c r="UH193" s="228"/>
      <c r="UI193" s="219">
        <v>0</v>
      </c>
      <c r="UJ193" s="124"/>
      <c r="UK193" s="226">
        <f t="shared" si="6140"/>
        <v>0</v>
      </c>
      <c r="UL193" s="228"/>
      <c r="UM193" s="219">
        <v>0</v>
      </c>
      <c r="UN193" s="124"/>
      <c r="UO193" s="226">
        <f t="shared" si="6141"/>
        <v>0</v>
      </c>
      <c r="UP193" s="228">
        <v>36</v>
      </c>
      <c r="UQ193" s="207">
        <v>0</v>
      </c>
      <c r="UR193" s="124"/>
      <c r="US193" s="226">
        <f t="shared" si="6142"/>
        <v>0</v>
      </c>
      <c r="UT193" s="228"/>
      <c r="UU193" s="207">
        <v>0</v>
      </c>
      <c r="UV193" s="124"/>
      <c r="UW193" s="226">
        <f t="shared" si="6143"/>
        <v>0</v>
      </c>
      <c r="UX193" s="228"/>
      <c r="UY193" s="207">
        <v>0</v>
      </c>
      <c r="UZ193" s="124"/>
      <c r="VA193" s="226">
        <f t="shared" si="6144"/>
        <v>0</v>
      </c>
      <c r="VB193" s="228"/>
      <c r="VC193" s="207">
        <v>0</v>
      </c>
      <c r="VD193" s="124"/>
      <c r="VE193" s="226">
        <f t="shared" si="6145"/>
        <v>0</v>
      </c>
      <c r="VF193" s="228"/>
      <c r="VG193" s="207">
        <v>0</v>
      </c>
      <c r="VH193" s="124"/>
      <c r="VI193" s="226">
        <f t="shared" si="6146"/>
        <v>0</v>
      </c>
      <c r="VJ193" s="228"/>
      <c r="VK193" s="206">
        <v>0</v>
      </c>
      <c r="VL193" s="124"/>
      <c r="VM193" s="226">
        <f t="shared" si="6282"/>
        <v>0</v>
      </c>
      <c r="VN193" s="228"/>
      <c r="VO193" s="206">
        <v>0</v>
      </c>
      <c r="VP193" s="124"/>
      <c r="VQ193" s="226">
        <f t="shared" si="6283"/>
        <v>0</v>
      </c>
      <c r="VR193" s="228"/>
      <c r="VS193" s="206">
        <v>0</v>
      </c>
      <c r="VT193" s="124"/>
      <c r="VU193" s="226">
        <f t="shared" si="6149"/>
        <v>0</v>
      </c>
      <c r="VV193" s="226"/>
      <c r="VW193" s="124"/>
      <c r="VX193" s="226">
        <f t="shared" si="6150"/>
        <v>0</v>
      </c>
      <c r="VY193" s="226"/>
      <c r="VZ193" s="124"/>
      <c r="WA193" s="226">
        <f t="shared" si="6151"/>
        <v>0</v>
      </c>
      <c r="WB193" s="226"/>
      <c r="WC193" s="226">
        <v>33.729999999999997</v>
      </c>
      <c r="WD193" s="226"/>
      <c r="WE193" s="266"/>
      <c r="WF193" s="266"/>
      <c r="WG193" s="266"/>
      <c r="WH193" s="266"/>
      <c r="WI193" s="266"/>
      <c r="WJ193" s="266"/>
      <c r="WK193" s="266"/>
      <c r="WL193" s="266"/>
      <c r="WM193" s="266"/>
      <c r="WN193" s="266"/>
      <c r="WO193" s="266"/>
      <c r="WP193" s="266"/>
      <c r="WQ193" s="266"/>
      <c r="WR193" s="266"/>
      <c r="WS193" s="266"/>
      <c r="WT193" s="266"/>
      <c r="WU193" s="266"/>
      <c r="WV193" s="266"/>
      <c r="WW193" s="266"/>
      <c r="WX193" s="266"/>
      <c r="WY193" s="266"/>
      <c r="WZ193" s="266"/>
      <c r="XA193" s="266"/>
      <c r="XB193" s="266"/>
      <c r="XC193" s="266"/>
      <c r="XD193" s="266"/>
      <c r="XE193" s="266"/>
      <c r="XF193" s="266"/>
      <c r="XG193" s="266">
        <v>1</v>
      </c>
      <c r="XH193" s="266">
        <v>32.020000000000003</v>
      </c>
      <c r="XI193" s="125">
        <v>18</v>
      </c>
      <c r="XJ193" s="125">
        <v>576.36</v>
      </c>
      <c r="XK193" s="125"/>
      <c r="XL193" s="125"/>
      <c r="XM193" s="125">
        <v>4</v>
      </c>
      <c r="XN193" s="125">
        <v>128.08000000000001</v>
      </c>
      <c r="XO193" s="125">
        <v>49</v>
      </c>
      <c r="XP193" s="125">
        <v>1568.98</v>
      </c>
      <c r="XQ193" s="125"/>
      <c r="XR193" s="125"/>
      <c r="XS193" s="125"/>
      <c r="XT193" s="125"/>
      <c r="XU193" s="228"/>
      <c r="XV193" s="226"/>
      <c r="XW193" s="226"/>
      <c r="XX193" s="208">
        <f t="shared" si="6152"/>
        <v>0</v>
      </c>
      <c r="XY193" s="228"/>
      <c r="XZ193" s="226"/>
      <c r="YA193" s="226"/>
      <c r="YB193" s="208">
        <f t="shared" si="6153"/>
        <v>0</v>
      </c>
      <c r="YC193" s="228"/>
      <c r="YD193" s="226"/>
      <c r="YE193" s="226"/>
      <c r="YF193" s="208">
        <f t="shared" si="6154"/>
        <v>0</v>
      </c>
      <c r="YG193" s="228"/>
      <c r="YH193" s="226"/>
      <c r="YI193" s="226"/>
      <c r="YJ193" s="208">
        <f t="shared" si="6155"/>
        <v>0</v>
      </c>
      <c r="YK193" s="228">
        <v>2880</v>
      </c>
      <c r="YL193" s="226"/>
      <c r="YM193" s="226"/>
      <c r="YN193" s="208">
        <f t="shared" si="6156"/>
        <v>0</v>
      </c>
      <c r="YO193" s="228"/>
      <c r="YP193" s="226"/>
      <c r="YQ193" s="226"/>
      <c r="YR193" s="208">
        <f t="shared" si="6157"/>
        <v>0</v>
      </c>
      <c r="YS193" s="228"/>
      <c r="YT193" s="226"/>
      <c r="YU193" s="226"/>
      <c r="YV193" s="208">
        <f t="shared" si="6158"/>
        <v>0</v>
      </c>
      <c r="YW193" s="228"/>
      <c r="YX193" s="226"/>
      <c r="YY193" s="226"/>
      <c r="YZ193" s="208">
        <f t="shared" si="6159"/>
        <v>0</v>
      </c>
      <c r="ZA193" s="228"/>
      <c r="ZB193" s="226"/>
      <c r="ZC193" s="226"/>
      <c r="ZD193" s="208">
        <f t="shared" si="6160"/>
        <v>0</v>
      </c>
      <c r="ZE193" s="228"/>
      <c r="ZF193" s="226"/>
      <c r="ZG193" s="226"/>
      <c r="ZH193" s="208">
        <f t="shared" si="6161"/>
        <v>0</v>
      </c>
      <c r="ZI193" s="228"/>
      <c r="ZJ193" s="226"/>
      <c r="ZK193" s="226"/>
      <c r="ZL193" s="208">
        <f t="shared" si="6162"/>
        <v>0</v>
      </c>
      <c r="ZM193" s="228"/>
      <c r="ZN193" s="226"/>
      <c r="ZO193" s="226"/>
      <c r="ZP193" s="208">
        <f t="shared" si="6163"/>
        <v>0</v>
      </c>
      <c r="ZQ193" s="228"/>
      <c r="ZR193" s="226"/>
      <c r="ZS193" s="226"/>
      <c r="ZT193" s="208">
        <f t="shared" si="6164"/>
        <v>0</v>
      </c>
      <c r="ZU193" s="228"/>
      <c r="ZV193" s="226"/>
      <c r="ZW193" s="226"/>
      <c r="ZX193" s="208">
        <f t="shared" si="6165"/>
        <v>0</v>
      </c>
      <c r="ZY193" s="226"/>
      <c r="ZZ193" s="226"/>
      <c r="AAA193" s="226"/>
      <c r="AAB193" s="208">
        <f t="shared" si="6166"/>
        <v>0</v>
      </c>
      <c r="AAC193" s="226"/>
      <c r="AAD193" s="226"/>
      <c r="AAE193" s="226"/>
      <c r="AAF193" s="208">
        <f t="shared" si="6167"/>
        <v>0</v>
      </c>
      <c r="AAG193" s="226"/>
      <c r="AAH193" s="226"/>
      <c r="AAI193" s="226"/>
      <c r="AAJ193" s="208">
        <f t="shared" si="6284"/>
        <v>0</v>
      </c>
      <c r="AAK193" s="226"/>
      <c r="AAL193" s="226"/>
      <c r="AAM193" s="226"/>
      <c r="AAN193" s="208">
        <f t="shared" si="6285"/>
        <v>0</v>
      </c>
      <c r="AAO193" s="226"/>
      <c r="AAP193" s="226"/>
      <c r="AAQ193" s="226"/>
      <c r="AAR193" s="208">
        <f t="shared" si="6170"/>
        <v>0</v>
      </c>
      <c r="AAS193" s="226"/>
      <c r="AAT193" s="226"/>
      <c r="AAU193" s="208">
        <f t="shared" si="6171"/>
        <v>0</v>
      </c>
      <c r="AAV193" s="226"/>
      <c r="AAW193" s="226"/>
      <c r="AAX193" s="226">
        <f t="shared" si="6172"/>
        <v>0</v>
      </c>
      <c r="AAY193" s="226"/>
      <c r="AAZ193" s="226"/>
      <c r="ABA193" s="226"/>
      <c r="ABB193" s="266"/>
      <c r="ABC193" s="266"/>
      <c r="ABD193" s="266"/>
      <c r="ABE193" s="266"/>
      <c r="ABF193" s="266"/>
      <c r="ABG193" s="266"/>
      <c r="ABH193" s="266"/>
      <c r="ABI193" s="266"/>
      <c r="ABJ193" s="266"/>
      <c r="ABK193" s="266"/>
      <c r="ABL193" s="266"/>
      <c r="ABM193" s="266"/>
      <c r="ABN193" s="266"/>
      <c r="ABO193" s="266"/>
      <c r="ABP193" s="266"/>
      <c r="ABQ193" s="266"/>
      <c r="ABR193" s="266"/>
      <c r="ABS193" s="266"/>
      <c r="ABT193" s="266"/>
      <c r="ABU193" s="266"/>
      <c r="ABV193" s="266"/>
      <c r="ABW193" s="266"/>
      <c r="ABX193" s="266"/>
      <c r="ABY193" s="266"/>
      <c r="ABZ193" s="266"/>
      <c r="ACA193" s="266"/>
      <c r="ACB193" s="266"/>
      <c r="ACC193" s="266"/>
      <c r="ACD193" s="266">
        <v>2880</v>
      </c>
      <c r="ACE193" s="266">
        <v>96249.600000000006</v>
      </c>
      <c r="ACF193" s="126"/>
      <c r="ACG193" s="126"/>
      <c r="ACH193" s="126"/>
      <c r="ACI193" s="126"/>
      <c r="ACJ193" s="126"/>
      <c r="ACK193" s="126"/>
      <c r="ACL193" s="126"/>
      <c r="ACM193" s="126"/>
      <c r="ACN193" s="126"/>
      <c r="ACO193" s="126"/>
      <c r="ACP193" s="126"/>
      <c r="ACQ193" s="126"/>
      <c r="ACR193" s="134">
        <v>0</v>
      </c>
      <c r="ACS193" s="228"/>
      <c r="ACT193" s="226"/>
      <c r="ACU193" s="226">
        <f t="shared" si="6072"/>
        <v>0</v>
      </c>
      <c r="ACV193" s="134">
        <v>0</v>
      </c>
      <c r="ACW193" s="228"/>
      <c r="ACX193" s="226"/>
      <c r="ACY193" s="226">
        <f t="shared" si="6073"/>
        <v>0</v>
      </c>
      <c r="ACZ193" s="134">
        <v>0</v>
      </c>
      <c r="ADA193" s="228"/>
      <c r="ADB193" s="226"/>
      <c r="ADC193" s="226">
        <f t="shared" si="6074"/>
        <v>0</v>
      </c>
      <c r="ADD193" s="134">
        <v>0</v>
      </c>
      <c r="ADE193" s="228"/>
      <c r="ADF193" s="226"/>
      <c r="ADG193" s="226">
        <f t="shared" si="6173"/>
        <v>0</v>
      </c>
      <c r="ADH193" s="134">
        <v>84</v>
      </c>
      <c r="ADI193" s="228"/>
      <c r="ADJ193" s="226"/>
      <c r="ADK193" s="226">
        <f t="shared" si="6174"/>
        <v>0</v>
      </c>
      <c r="ADL193" s="134">
        <v>216</v>
      </c>
      <c r="ADM193" s="228"/>
      <c r="ADN193" s="226"/>
      <c r="ADO193" s="226">
        <f t="shared" si="6175"/>
        <v>0</v>
      </c>
      <c r="ADP193" s="134">
        <v>180</v>
      </c>
      <c r="ADQ193" s="226"/>
      <c r="ADR193" s="226"/>
      <c r="ADS193" s="226">
        <f t="shared" si="6176"/>
        <v>0</v>
      </c>
      <c r="ADT193" s="134">
        <v>180</v>
      </c>
      <c r="ADU193" s="226"/>
      <c r="ADV193" s="226"/>
      <c r="ADW193" s="226">
        <f t="shared" si="6177"/>
        <v>0</v>
      </c>
      <c r="ADX193" s="134">
        <v>0</v>
      </c>
      <c r="ADY193" s="226"/>
      <c r="ADZ193" s="226"/>
      <c r="AEA193" s="226">
        <f t="shared" si="6178"/>
        <v>0</v>
      </c>
      <c r="AEB193" s="134">
        <v>0</v>
      </c>
      <c r="AEC193" s="226"/>
      <c r="AED193" s="226"/>
      <c r="AEE193" s="226">
        <f t="shared" si="6179"/>
        <v>0</v>
      </c>
      <c r="AEF193" s="134">
        <v>0</v>
      </c>
      <c r="AEG193" s="226"/>
      <c r="AEH193" s="226"/>
      <c r="AEI193" s="226">
        <f t="shared" si="6180"/>
        <v>0</v>
      </c>
      <c r="AEJ193" s="134">
        <v>0</v>
      </c>
      <c r="AEK193" s="226"/>
      <c r="AEL193" s="226"/>
      <c r="AEM193" s="226">
        <f t="shared" si="6181"/>
        <v>0</v>
      </c>
      <c r="AEN193" s="134">
        <v>0</v>
      </c>
      <c r="AEO193" s="226"/>
      <c r="AEP193" s="226"/>
      <c r="AEQ193" s="226">
        <f t="shared" si="6182"/>
        <v>0</v>
      </c>
      <c r="AER193" s="134">
        <v>0</v>
      </c>
      <c r="AES193" s="226"/>
      <c r="AET193" s="226"/>
      <c r="AEU193" s="226">
        <f t="shared" si="6183"/>
        <v>0</v>
      </c>
      <c r="AEV193" s="131">
        <v>0</v>
      </c>
      <c r="AEW193" s="228"/>
      <c r="AEX193" s="226"/>
      <c r="AEY193" s="226">
        <f t="shared" si="6184"/>
        <v>0</v>
      </c>
      <c r="AEZ193" s="131">
        <v>0</v>
      </c>
      <c r="AFA193" s="228"/>
      <c r="AFB193" s="226"/>
      <c r="AFC193" s="226">
        <f t="shared" si="6185"/>
        <v>0</v>
      </c>
      <c r="AFD193" s="131">
        <v>0</v>
      </c>
      <c r="AFE193" s="228"/>
      <c r="AFF193" s="226"/>
      <c r="AFG193" s="226">
        <f t="shared" si="6286"/>
        <v>0</v>
      </c>
      <c r="AFH193" s="131">
        <v>0</v>
      </c>
      <c r="AFI193" s="228"/>
      <c r="AFJ193" s="226"/>
      <c r="AFK193" s="226">
        <f t="shared" si="6287"/>
        <v>0</v>
      </c>
      <c r="AFL193" s="131"/>
      <c r="AFM193" s="228"/>
      <c r="AFN193" s="226"/>
      <c r="AFO193" s="226">
        <f t="shared" si="6188"/>
        <v>0</v>
      </c>
      <c r="AFP193" s="228"/>
      <c r="AFQ193" s="226"/>
      <c r="AFR193" s="226">
        <f t="shared" si="6189"/>
        <v>0</v>
      </c>
      <c r="AFS193" s="228"/>
      <c r="AFT193" s="226"/>
      <c r="AFU193" s="226">
        <f t="shared" si="6190"/>
        <v>0</v>
      </c>
      <c r="AFV193" s="226"/>
      <c r="AFW193" s="226"/>
      <c r="AFX193" s="226"/>
      <c r="AFY193" s="266">
        <v>0</v>
      </c>
      <c r="AFZ193" s="266">
        <v>0</v>
      </c>
      <c r="AGA193" s="266">
        <v>0</v>
      </c>
      <c r="AGB193" s="266">
        <v>0</v>
      </c>
      <c r="AGC193" s="266">
        <v>0</v>
      </c>
      <c r="AGD193" s="266">
        <v>0</v>
      </c>
      <c r="AGE193" s="266">
        <v>0</v>
      </c>
      <c r="AGF193" s="266">
        <v>0</v>
      </c>
      <c r="AGG193" s="266">
        <v>0</v>
      </c>
      <c r="AGH193" s="266">
        <v>0</v>
      </c>
      <c r="AGI193" s="266">
        <v>0</v>
      </c>
      <c r="AGJ193" s="266">
        <v>0</v>
      </c>
      <c r="AGK193" s="266">
        <v>0</v>
      </c>
      <c r="AGL193" s="266">
        <v>0</v>
      </c>
      <c r="AGM193" s="266">
        <v>0</v>
      </c>
      <c r="AGN193" s="266">
        <v>0</v>
      </c>
      <c r="AGO193" s="266">
        <v>0</v>
      </c>
      <c r="AGP193" s="266">
        <v>0</v>
      </c>
      <c r="AGQ193" s="266">
        <v>0</v>
      </c>
      <c r="AGR193" s="266">
        <v>0</v>
      </c>
      <c r="AGS193" s="266">
        <v>0</v>
      </c>
      <c r="AGT193" s="266">
        <v>0</v>
      </c>
      <c r="AGU193" s="266">
        <v>0</v>
      </c>
      <c r="AGV193" s="266">
        <v>0</v>
      </c>
      <c r="AGW193" s="266">
        <v>0</v>
      </c>
      <c r="AGX193" s="266">
        <v>0</v>
      </c>
      <c r="AGY193" s="266">
        <v>0</v>
      </c>
      <c r="AGZ193" s="266">
        <v>0</v>
      </c>
      <c r="AHA193" s="266">
        <v>84</v>
      </c>
      <c r="AHB193" s="266">
        <v>4956</v>
      </c>
      <c r="AHC193" s="126">
        <v>216</v>
      </c>
      <c r="AHD193" s="126">
        <v>12744</v>
      </c>
      <c r="AHE193" s="126">
        <v>180</v>
      </c>
      <c r="AHF193" s="126">
        <v>10620</v>
      </c>
      <c r="AHG193" s="126">
        <v>180</v>
      </c>
      <c r="AHH193" s="126">
        <v>10260</v>
      </c>
      <c r="AHI193" s="126">
        <v>0</v>
      </c>
      <c r="AHJ193" s="126">
        <v>0</v>
      </c>
      <c r="AHK193" s="126">
        <v>0</v>
      </c>
      <c r="AHL193" s="126">
        <v>0</v>
      </c>
      <c r="AHM193" s="126">
        <v>0</v>
      </c>
      <c r="AHN193" s="126">
        <v>0</v>
      </c>
      <c r="AHO193" s="131">
        <f t="shared" si="3063"/>
        <v>4331</v>
      </c>
      <c r="AHP193" s="127">
        <f t="shared" si="3064"/>
        <v>500</v>
      </c>
      <c r="AHQ193" s="127">
        <f t="shared" si="3065"/>
        <v>26025</v>
      </c>
      <c r="AHR193" s="131">
        <f t="shared" si="3066"/>
        <v>12350</v>
      </c>
      <c r="AHS193" s="127">
        <f t="shared" si="3067"/>
        <v>500</v>
      </c>
      <c r="AHT193" s="127">
        <f t="shared" si="6001"/>
        <v>26025</v>
      </c>
      <c r="AHU193" s="131">
        <f t="shared" si="6069"/>
        <v>12350</v>
      </c>
      <c r="AHV193" s="127">
        <f t="shared" si="6070"/>
        <v>3000</v>
      </c>
      <c r="AHW193" s="127">
        <f t="shared" si="6071"/>
        <v>163525</v>
      </c>
      <c r="AHX193" s="131">
        <v>19110</v>
      </c>
      <c r="AHY193" s="127">
        <f t="shared" si="6191"/>
        <v>500</v>
      </c>
      <c r="AHZ193" s="127">
        <f t="shared" si="6192"/>
        <v>26025</v>
      </c>
      <c r="AIA193" s="131">
        <f t="shared" si="6193"/>
        <v>25734</v>
      </c>
      <c r="AIB193" s="127">
        <f t="shared" si="6194"/>
        <v>8300</v>
      </c>
      <c r="AIC193" s="127">
        <f t="shared" si="6195"/>
        <v>455025</v>
      </c>
      <c r="AID193" s="131">
        <f t="shared" si="6196"/>
        <v>11208</v>
      </c>
      <c r="AIE193" s="127">
        <f t="shared" si="6197"/>
        <v>8300</v>
      </c>
      <c r="AIF193" s="127">
        <f t="shared" si="6198"/>
        <v>443949</v>
      </c>
      <c r="AIG193" s="131">
        <f t="shared" si="6199"/>
        <v>2740</v>
      </c>
      <c r="AIH193" s="127">
        <f t="shared" si="6200"/>
        <v>8800</v>
      </c>
      <c r="AII193" s="127">
        <f t="shared" si="6201"/>
        <v>469974</v>
      </c>
      <c r="AIJ193" s="131">
        <f t="shared" si="6202"/>
        <v>7344</v>
      </c>
      <c r="AIK193" s="127">
        <f t="shared" si="6203"/>
        <v>8800</v>
      </c>
      <c r="AIL193" s="127">
        <f t="shared" si="6204"/>
        <v>469974</v>
      </c>
      <c r="AIM193" s="131">
        <f t="shared" si="6205"/>
        <v>6237</v>
      </c>
      <c r="AIN193" s="127">
        <f t="shared" si="6206"/>
        <v>8700</v>
      </c>
      <c r="AIO193" s="127">
        <f t="shared" si="6207"/>
        <v>464616</v>
      </c>
      <c r="AIP193" s="131">
        <f t="shared" si="6208"/>
        <v>2974</v>
      </c>
      <c r="AIQ193" s="127">
        <f t="shared" si="6209"/>
        <v>12500</v>
      </c>
      <c r="AIR193" s="127">
        <f t="shared" si="6210"/>
        <v>706850</v>
      </c>
      <c r="AIS193" s="131">
        <f t="shared" si="6211"/>
        <v>8174</v>
      </c>
      <c r="AIT193" s="127">
        <f t="shared" si="6212"/>
        <v>13500</v>
      </c>
      <c r="AIU193" s="127">
        <f t="shared" si="6213"/>
        <v>767850</v>
      </c>
      <c r="AIV193" s="131">
        <f t="shared" si="6214"/>
        <v>10863</v>
      </c>
      <c r="AIW193" s="127">
        <f t="shared" si="6215"/>
        <v>17000</v>
      </c>
      <c r="AIX193" s="127">
        <f t="shared" si="6216"/>
        <v>985060</v>
      </c>
      <c r="AIY193" s="131">
        <f t="shared" si="6217"/>
        <v>3500</v>
      </c>
      <c r="AIZ193" s="127">
        <f t="shared" si="6218"/>
        <v>11000</v>
      </c>
      <c r="AJA193" s="127">
        <f t="shared" si="6219"/>
        <v>596480</v>
      </c>
      <c r="AJB193" s="131">
        <f t="shared" si="6220"/>
        <v>3500</v>
      </c>
      <c r="AJC193" s="127">
        <f t="shared" si="6221"/>
        <v>11000</v>
      </c>
      <c r="AJD193" s="127">
        <f t="shared" si="6222"/>
        <v>592880</v>
      </c>
      <c r="AJE193" s="131">
        <f t="shared" si="6223"/>
        <v>8500</v>
      </c>
      <c r="AJF193" s="127">
        <f t="shared" si="6224"/>
        <v>26000</v>
      </c>
      <c r="AJG193" s="127">
        <f t="shared" si="6225"/>
        <v>1400780</v>
      </c>
      <c r="AJH193" s="131">
        <f t="shared" si="6226"/>
        <v>0</v>
      </c>
      <c r="AJI193" s="127">
        <f t="shared" si="6227"/>
        <v>6000</v>
      </c>
      <c r="AJJ193" s="127">
        <f>BQ193+GR193+LO193+QL193+VI193+AAF193+AFC193</f>
        <v>341820</v>
      </c>
      <c r="AJK193" s="131">
        <f t="shared" si="6288"/>
        <v>0</v>
      </c>
      <c r="AJL193" s="127">
        <f t="shared" si="6288"/>
        <v>6000</v>
      </c>
      <c r="AJM193" s="127">
        <f t="shared" si="6289"/>
        <v>341820</v>
      </c>
      <c r="AJN193" s="131">
        <f t="shared" si="6289"/>
        <v>0</v>
      </c>
      <c r="AJO193" s="127">
        <f t="shared" si="6289"/>
        <v>6000</v>
      </c>
      <c r="AJP193" s="127">
        <f t="shared" si="6290"/>
        <v>341820</v>
      </c>
      <c r="AJQ193" s="131">
        <f t="shared" si="6290"/>
        <v>0</v>
      </c>
      <c r="AJR193" s="127">
        <f t="shared" si="6290"/>
        <v>6000</v>
      </c>
      <c r="AJS193" s="127">
        <f t="shared" si="6291"/>
        <v>341820</v>
      </c>
      <c r="AJT193" s="127">
        <f t="shared" si="6291"/>
        <v>3000</v>
      </c>
      <c r="AJU193" s="127">
        <f t="shared" si="6292"/>
        <v>170910</v>
      </c>
      <c r="AJV193" s="127">
        <f t="shared" si="6292"/>
        <v>3000</v>
      </c>
      <c r="AJW193" s="127">
        <f>CI193+HJ193+MG193+RD193+WA193+AAX193+AFU193</f>
        <v>170910</v>
      </c>
      <c r="AJX193" s="127">
        <v>0</v>
      </c>
      <c r="AJY193" s="127">
        <v>0</v>
      </c>
      <c r="AJZ193" s="128">
        <f t="shared" si="3073"/>
        <v>2844</v>
      </c>
      <c r="AKA193" s="128">
        <f t="shared" si="3074"/>
        <v>118788</v>
      </c>
      <c r="AKB193" s="128">
        <v>1560</v>
      </c>
      <c r="AKC193" s="128">
        <v>87240</v>
      </c>
      <c r="AKD193" s="128">
        <v>156</v>
      </c>
      <c r="AKE193" s="128">
        <v>10452</v>
      </c>
      <c r="AKF193" s="128">
        <f t="shared" si="6233"/>
        <v>5196</v>
      </c>
      <c r="AKG193" s="128">
        <f t="shared" si="6234"/>
        <v>287796</v>
      </c>
      <c r="AKH193" s="128">
        <f t="shared" si="6235"/>
        <v>4271</v>
      </c>
      <c r="AKI193" s="128">
        <f t="shared" si="6236"/>
        <v>236057</v>
      </c>
      <c r="AKJ193" s="128">
        <v>0</v>
      </c>
      <c r="AKK193" s="128">
        <v>0</v>
      </c>
      <c r="AKL193" s="128">
        <f t="shared" si="6237"/>
        <v>5484</v>
      </c>
      <c r="AKM193" s="128">
        <f t="shared" si="6238"/>
        <v>296172</v>
      </c>
      <c r="AKN193" s="128">
        <f t="shared" si="6239"/>
        <v>2228</v>
      </c>
      <c r="AKO193" s="128">
        <f t="shared" si="6240"/>
        <v>119822.64</v>
      </c>
      <c r="AKP193" s="128">
        <f t="shared" si="6241"/>
        <v>27078</v>
      </c>
      <c r="AKQ193" s="128">
        <f t="shared" si="6242"/>
        <v>1420739.6400000001</v>
      </c>
      <c r="AKR193" s="128">
        <f t="shared" si="6268"/>
        <v>0</v>
      </c>
      <c r="AKS193" s="128">
        <f t="shared" si="6268"/>
        <v>0</v>
      </c>
      <c r="AKT193" s="128">
        <f t="shared" si="6268"/>
        <v>4331</v>
      </c>
      <c r="AKU193" s="128">
        <f t="shared" si="6268"/>
        <v>244641.3</v>
      </c>
      <c r="AKV193" s="128">
        <f t="shared" si="6268"/>
        <v>4614</v>
      </c>
      <c r="AKW193" s="128">
        <f t="shared" si="6268"/>
        <v>260558</v>
      </c>
      <c r="AKX193" s="128">
        <f t="shared" si="6268"/>
        <v>12350</v>
      </c>
      <c r="AKY193" s="128">
        <f t="shared" si="6268"/>
        <v>662089.19999999995</v>
      </c>
      <c r="AKZ193" s="128">
        <f t="shared" si="6268"/>
        <v>19110</v>
      </c>
      <c r="ALA193" s="128">
        <f t="shared" si="6268"/>
        <v>1037214</v>
      </c>
      <c r="ALB193" s="128">
        <f t="shared" si="6268"/>
        <v>25734</v>
      </c>
      <c r="ALC193" s="128">
        <f t="shared" si="6268"/>
        <v>1335621.6200000001</v>
      </c>
      <c r="ALD193" s="128">
        <f t="shared" si="6268"/>
        <v>11208</v>
      </c>
      <c r="ALE193" s="128">
        <f t="shared" si="6268"/>
        <v>566838.36</v>
      </c>
      <c r="ALF193" s="128">
        <f t="shared" si="6293"/>
        <v>2740</v>
      </c>
      <c r="ALG193" s="128">
        <f t="shared" si="6293"/>
        <v>156540</v>
      </c>
      <c r="ALH193" s="128">
        <f t="shared" si="6293"/>
        <v>7344</v>
      </c>
      <c r="ALI193" s="128">
        <f t="shared" si="6294"/>
        <v>418508.08</v>
      </c>
      <c r="ALJ193" s="128">
        <f t="shared" si="6294"/>
        <v>6237</v>
      </c>
      <c r="ALK193" s="128">
        <f t="shared" si="6294"/>
        <v>356304.57999999996</v>
      </c>
      <c r="ALL193" s="128">
        <f>DZ193+IY193+NV193+SS193+XP193+ACM193+AHJ193</f>
        <v>356304.57999999996</v>
      </c>
      <c r="ALM193" s="128">
        <v>2974</v>
      </c>
      <c r="ALN193" s="128">
        <v>169418</v>
      </c>
      <c r="ALO193" s="128">
        <v>169418</v>
      </c>
      <c r="ALP193" s="128">
        <v>8174</v>
      </c>
      <c r="ALQ193" s="128">
        <v>465570</v>
      </c>
      <c r="ALR193" s="128">
        <v>465570</v>
      </c>
    </row>
    <row r="194" spans="1:1007" s="115" customFormat="1" ht="18" hidden="1" customHeight="1" outlineLevel="1" x14ac:dyDescent="0.25">
      <c r="A194" s="120"/>
      <c r="B194" s="120"/>
      <c r="C194" s="296" t="s">
        <v>510</v>
      </c>
      <c r="D194" s="366"/>
      <c r="E194" s="314">
        <v>0</v>
      </c>
      <c r="F194" s="205"/>
      <c r="G194" s="228"/>
      <c r="H194" s="226">
        <v>35.799999999999997</v>
      </c>
      <c r="I194" s="208">
        <f t="shared" si="6063"/>
        <v>0</v>
      </c>
      <c r="J194" s="205"/>
      <c r="K194" s="228"/>
      <c r="L194" s="226">
        <v>35.799999999999997</v>
      </c>
      <c r="M194" s="208">
        <f t="shared" si="6064"/>
        <v>0</v>
      </c>
      <c r="N194" s="205"/>
      <c r="O194" s="226"/>
      <c r="P194" s="226">
        <v>35.799999999999997</v>
      </c>
      <c r="Q194" s="208">
        <f t="shared" si="6065"/>
        <v>0</v>
      </c>
      <c r="R194" s="205"/>
      <c r="S194" s="226"/>
      <c r="T194" s="226">
        <v>35.799999999999997</v>
      </c>
      <c r="U194" s="208">
        <f t="shared" si="6075"/>
        <v>0</v>
      </c>
      <c r="V194" s="207">
        <v>247431</v>
      </c>
      <c r="W194" s="226"/>
      <c r="X194" s="226">
        <v>35.799999999999997</v>
      </c>
      <c r="Y194" s="208">
        <f t="shared" si="6076"/>
        <v>0</v>
      </c>
      <c r="Z194" s="207">
        <v>397770</v>
      </c>
      <c r="AA194" s="226"/>
      <c r="AB194" s="226">
        <v>35.799999999999997</v>
      </c>
      <c r="AC194" s="208">
        <f t="shared" si="6077"/>
        <v>0</v>
      </c>
      <c r="AD194" s="207"/>
      <c r="AE194" s="226"/>
      <c r="AF194" s="226">
        <v>35.799999999999997</v>
      </c>
      <c r="AG194" s="208">
        <f t="shared" si="6078"/>
        <v>0</v>
      </c>
      <c r="AH194" s="207">
        <v>70395.001000000004</v>
      </c>
      <c r="AI194" s="226"/>
      <c r="AJ194" s="226">
        <v>35.799999999999997</v>
      </c>
      <c r="AK194" s="208">
        <f t="shared" si="6079"/>
        <v>0</v>
      </c>
      <c r="AL194" s="207">
        <v>49197</v>
      </c>
      <c r="AM194" s="226"/>
      <c r="AN194" s="226">
        <v>35.799999999999997</v>
      </c>
      <c r="AO194" s="208">
        <f t="shared" si="6080"/>
        <v>0</v>
      </c>
      <c r="AP194" s="207">
        <v>165602</v>
      </c>
      <c r="AQ194" s="226"/>
      <c r="AR194" s="226">
        <v>35.799999999999997</v>
      </c>
      <c r="AS194" s="208">
        <f t="shared" si="6081"/>
        <v>0</v>
      </c>
      <c r="AT194" s="207"/>
      <c r="AU194" s="226"/>
      <c r="AV194" s="226">
        <v>35.799999999999997</v>
      </c>
      <c r="AW194" s="208">
        <f t="shared" si="6082"/>
        <v>0</v>
      </c>
      <c r="AX194" s="207">
        <v>87381.001000000004</v>
      </c>
      <c r="AY194" s="226"/>
      <c r="AZ194" s="226">
        <v>35.799999999999997</v>
      </c>
      <c r="BA194" s="208">
        <f t="shared" si="6083"/>
        <v>0</v>
      </c>
      <c r="BB194" s="207">
        <v>27630</v>
      </c>
      <c r="BC194" s="226"/>
      <c r="BD194" s="226">
        <v>35.799999999999997</v>
      </c>
      <c r="BE194" s="208">
        <f t="shared" si="6084"/>
        <v>0</v>
      </c>
      <c r="BF194" s="207">
        <v>0</v>
      </c>
      <c r="BG194" s="226"/>
      <c r="BH194" s="226">
        <v>35.799999999999997</v>
      </c>
      <c r="BI194" s="208">
        <f t="shared" si="6085"/>
        <v>0</v>
      </c>
      <c r="BJ194" s="207">
        <v>188268.00099999999</v>
      </c>
      <c r="BK194" s="226"/>
      <c r="BL194" s="226">
        <v>35.799999999999997</v>
      </c>
      <c r="BM194" s="208">
        <f t="shared" si="6295"/>
        <v>0</v>
      </c>
      <c r="BN194" s="207">
        <v>95330.001000000004</v>
      </c>
      <c r="BO194" s="226"/>
      <c r="BP194" s="226">
        <v>35.799999999999997</v>
      </c>
      <c r="BQ194" s="208">
        <f t="shared" si="6269"/>
        <v>0</v>
      </c>
      <c r="BR194" s="207">
        <v>72014.001000000004</v>
      </c>
      <c r="BS194" s="226"/>
      <c r="BT194" s="226">
        <v>35.799999999999997</v>
      </c>
      <c r="BU194" s="208">
        <f t="shared" si="6270"/>
        <v>0</v>
      </c>
      <c r="BV194" s="207">
        <v>92996.036999999997</v>
      </c>
      <c r="BW194" s="226"/>
      <c r="BX194" s="226">
        <v>35.799999999999997</v>
      </c>
      <c r="BY194" s="208">
        <f t="shared" si="6271"/>
        <v>0</v>
      </c>
      <c r="BZ194" s="207"/>
      <c r="CA194" s="228"/>
      <c r="CB194" s="226">
        <v>35.799999999999997</v>
      </c>
      <c r="CC194" s="208">
        <f t="shared" si="6272"/>
        <v>0</v>
      </c>
      <c r="CD194" s="228">
        <v>0</v>
      </c>
      <c r="CE194" s="226">
        <v>35.799999999999997</v>
      </c>
      <c r="CF194" s="208">
        <f t="shared" si="6091"/>
        <v>0</v>
      </c>
      <c r="CG194" s="228">
        <v>0</v>
      </c>
      <c r="CH194" s="226">
        <v>35.799999999999997</v>
      </c>
      <c r="CI194" s="226">
        <f t="shared" si="6246"/>
        <v>0</v>
      </c>
      <c r="CJ194" s="226">
        <v>0</v>
      </c>
      <c r="CK194" s="226">
        <v>33.090000000000003</v>
      </c>
      <c r="CL194" s="226">
        <v>0</v>
      </c>
      <c r="CM194" s="266">
        <v>0</v>
      </c>
      <c r="CN194" s="266">
        <v>0</v>
      </c>
      <c r="CO194" s="266">
        <v>0</v>
      </c>
      <c r="CP194" s="266">
        <v>0</v>
      </c>
      <c r="CQ194" s="266">
        <v>83316</v>
      </c>
      <c r="CR194" s="266">
        <v>3080640</v>
      </c>
      <c r="CS194" s="266">
        <v>0</v>
      </c>
      <c r="CT194" s="266">
        <v>0</v>
      </c>
      <c r="CU194" s="266">
        <v>0</v>
      </c>
      <c r="CV194" s="266">
        <v>0</v>
      </c>
      <c r="CW194" s="266">
        <v>0</v>
      </c>
      <c r="CX194" s="266">
        <v>0</v>
      </c>
      <c r="CY194" s="266">
        <v>0</v>
      </c>
      <c r="CZ194" s="266">
        <v>0</v>
      </c>
      <c r="DA194" s="266">
        <v>0</v>
      </c>
      <c r="DB194" s="266">
        <v>0</v>
      </c>
      <c r="DC194" s="266"/>
      <c r="DD194" s="266"/>
      <c r="DE194" s="266"/>
      <c r="DF194" s="266"/>
      <c r="DG194" s="266"/>
      <c r="DH194" s="266"/>
      <c r="DI194" s="266"/>
      <c r="DJ194" s="266"/>
      <c r="DK194" s="266"/>
      <c r="DL194" s="266">
        <v>0</v>
      </c>
      <c r="DM194" s="266"/>
      <c r="DN194" s="266">
        <v>0</v>
      </c>
      <c r="DO194" s="266">
        <v>247431</v>
      </c>
      <c r="DP194" s="266">
        <v>8526175</v>
      </c>
      <c r="DQ194" s="266">
        <v>397770</v>
      </c>
      <c r="DR194" s="266">
        <v>13580070</v>
      </c>
      <c r="DS194" s="266">
        <v>197890</v>
      </c>
      <c r="DT194" s="266">
        <v>6348694</v>
      </c>
      <c r="DU194" s="266">
        <v>70395.001000000004</v>
      </c>
      <c r="DV194" s="253">
        <v>2547753</v>
      </c>
      <c r="DW194" s="266">
        <v>2547753</v>
      </c>
      <c r="DX194" s="266">
        <v>49197</v>
      </c>
      <c r="DY194" s="266">
        <v>2146285</v>
      </c>
      <c r="DZ194" s="266">
        <v>2146285</v>
      </c>
      <c r="EA194" s="125">
        <v>165602</v>
      </c>
      <c r="EB194" s="125">
        <v>5930522</v>
      </c>
      <c r="EC194" s="125">
        <v>5930522</v>
      </c>
      <c r="ED194" s="125">
        <v>154475.00099999999</v>
      </c>
      <c r="EE194" s="125">
        <v>5292439</v>
      </c>
      <c r="EF194" s="125">
        <v>5292439</v>
      </c>
      <c r="EG194" s="226">
        <v>0</v>
      </c>
      <c r="EH194" s="226"/>
      <c r="EI194" s="226">
        <v>30.5</v>
      </c>
      <c r="EJ194" s="226">
        <f t="shared" si="6247"/>
        <v>0</v>
      </c>
      <c r="EK194" s="226">
        <v>60690</v>
      </c>
      <c r="EL194" s="226"/>
      <c r="EM194" s="226">
        <v>30.5</v>
      </c>
      <c r="EN194" s="226">
        <f t="shared" si="6248"/>
        <v>0</v>
      </c>
      <c r="EO194" s="226">
        <v>60690</v>
      </c>
      <c r="EP194" s="226"/>
      <c r="EQ194" s="226">
        <v>30.5</v>
      </c>
      <c r="ER194" s="226">
        <f t="shared" si="6249"/>
        <v>0</v>
      </c>
      <c r="ES194" s="226"/>
      <c r="ET194" s="226"/>
      <c r="EU194" s="226">
        <v>30.5</v>
      </c>
      <c r="EV194" s="226">
        <f t="shared" si="6250"/>
        <v>0</v>
      </c>
      <c r="EW194" s="228">
        <v>360</v>
      </c>
      <c r="EX194" s="224"/>
      <c r="EY194" s="226">
        <v>30.5</v>
      </c>
      <c r="EZ194" s="226">
        <f t="shared" si="6251"/>
        <v>0</v>
      </c>
      <c r="FA194" s="228">
        <v>480</v>
      </c>
      <c r="FB194" s="226"/>
      <c r="FC194" s="226">
        <v>30.5</v>
      </c>
      <c r="FD194" s="226">
        <f t="shared" si="6252"/>
        <v>0</v>
      </c>
      <c r="FE194" s="228">
        <v>20688</v>
      </c>
      <c r="FF194" s="226"/>
      <c r="FG194" s="226">
        <v>30.5</v>
      </c>
      <c r="FH194" s="226">
        <f t="shared" si="6253"/>
        <v>0</v>
      </c>
      <c r="FI194" s="228">
        <v>75766</v>
      </c>
      <c r="FJ194" s="226"/>
      <c r="FK194" s="226">
        <v>31.5</v>
      </c>
      <c r="FL194" s="226">
        <f t="shared" si="6254"/>
        <v>0</v>
      </c>
      <c r="FM194" s="228">
        <v>49680</v>
      </c>
      <c r="FN194" s="226"/>
      <c r="FO194" s="226">
        <v>31.5</v>
      </c>
      <c r="FP194" s="226">
        <f t="shared" si="6255"/>
        <v>0</v>
      </c>
      <c r="FQ194" s="228">
        <v>0</v>
      </c>
      <c r="FR194" s="226"/>
      <c r="FS194" s="226">
        <v>31.5</v>
      </c>
      <c r="FT194" s="226">
        <f t="shared" si="6256"/>
        <v>0</v>
      </c>
      <c r="FU194" s="228">
        <v>64166.96</v>
      </c>
      <c r="FV194" s="226"/>
      <c r="FW194" s="226">
        <v>31.5</v>
      </c>
      <c r="FX194" s="226">
        <f t="shared" si="6257"/>
        <v>0</v>
      </c>
      <c r="FY194" s="228">
        <v>49296</v>
      </c>
      <c r="FZ194" s="226"/>
      <c r="GA194" s="226">
        <v>31.5</v>
      </c>
      <c r="GB194" s="226">
        <f t="shared" si="6258"/>
        <v>0</v>
      </c>
      <c r="GC194" s="228">
        <v>0</v>
      </c>
      <c r="GD194" s="226"/>
      <c r="GE194" s="226">
        <v>31.5</v>
      </c>
      <c r="GF194" s="226">
        <f t="shared" si="6259"/>
        <v>0</v>
      </c>
      <c r="GG194" s="228">
        <v>13351</v>
      </c>
      <c r="GH194" s="226"/>
      <c r="GI194" s="226">
        <v>31.5</v>
      </c>
      <c r="GJ194" s="226">
        <f t="shared" si="6260"/>
        <v>0</v>
      </c>
      <c r="GK194" s="228">
        <v>96650.48000000001</v>
      </c>
      <c r="GL194" s="226"/>
      <c r="GM194" s="226">
        <v>31.5</v>
      </c>
      <c r="GN194" s="226">
        <f t="shared" si="6092"/>
        <v>0</v>
      </c>
      <c r="GO194" s="228">
        <v>0</v>
      </c>
      <c r="GP194" s="226"/>
      <c r="GQ194" s="226">
        <v>31.5</v>
      </c>
      <c r="GR194" s="226">
        <f t="shared" si="6261"/>
        <v>0</v>
      </c>
      <c r="GS194" s="228">
        <v>39856</v>
      </c>
      <c r="GT194" s="226">
        <v>0</v>
      </c>
      <c r="GU194" s="226">
        <v>31.5</v>
      </c>
      <c r="GV194" s="226">
        <f t="shared" si="6273"/>
        <v>0</v>
      </c>
      <c r="GW194" s="228">
        <v>15405</v>
      </c>
      <c r="GX194" s="226">
        <v>0</v>
      </c>
      <c r="GY194" s="226">
        <v>31.5</v>
      </c>
      <c r="GZ194" s="226">
        <f t="shared" si="6274"/>
        <v>0</v>
      </c>
      <c r="HA194" s="228"/>
      <c r="HB194" s="226">
        <v>0</v>
      </c>
      <c r="HC194" s="226">
        <v>31.5</v>
      </c>
      <c r="HD194" s="226">
        <f t="shared" si="6275"/>
        <v>0</v>
      </c>
      <c r="HE194" s="226">
        <v>45000</v>
      </c>
      <c r="HF194" s="226">
        <v>31.5</v>
      </c>
      <c r="HG194" s="226">
        <f t="shared" si="6265"/>
        <v>1417500</v>
      </c>
      <c r="HH194" s="226">
        <v>45000</v>
      </c>
      <c r="HI194" s="226">
        <v>31.5</v>
      </c>
      <c r="HJ194" s="226">
        <f t="shared" si="6266"/>
        <v>1417500</v>
      </c>
      <c r="HK194" s="226">
        <v>50000</v>
      </c>
      <c r="HL194" s="226">
        <v>31.5</v>
      </c>
      <c r="HM194" s="226">
        <v>1575000</v>
      </c>
      <c r="HN194" s="266">
        <v>0</v>
      </c>
      <c r="HO194" s="266">
        <v>0</v>
      </c>
      <c r="HP194" s="266">
        <v>0</v>
      </c>
      <c r="HQ194" s="266">
        <v>0</v>
      </c>
      <c r="HR194" s="266">
        <v>0</v>
      </c>
      <c r="HS194" s="266">
        <v>0</v>
      </c>
      <c r="HT194" s="266">
        <v>0</v>
      </c>
      <c r="HU194" s="266">
        <v>0</v>
      </c>
      <c r="HV194" s="266">
        <v>0</v>
      </c>
      <c r="HW194" s="266">
        <v>0</v>
      </c>
      <c r="HX194" s="266">
        <v>0</v>
      </c>
      <c r="HY194" s="266">
        <v>0</v>
      </c>
      <c r="HZ194" s="266">
        <v>0</v>
      </c>
      <c r="IA194" s="266">
        <v>0</v>
      </c>
      <c r="IB194" s="266">
        <v>0</v>
      </c>
      <c r="IC194" s="266">
        <v>0</v>
      </c>
      <c r="ID194" s="266">
        <v>0</v>
      </c>
      <c r="IE194" s="266">
        <v>0</v>
      </c>
      <c r="IF194" s="266">
        <v>0</v>
      </c>
      <c r="IG194" s="266">
        <v>0</v>
      </c>
      <c r="IH194" s="266">
        <v>0</v>
      </c>
      <c r="II194" s="266">
        <v>0</v>
      </c>
      <c r="IJ194" s="266"/>
      <c r="IK194" s="266"/>
      <c r="IL194" s="266">
        <v>60690</v>
      </c>
      <c r="IM194" s="266">
        <v>1984563</v>
      </c>
      <c r="IN194" s="266"/>
      <c r="IO194" s="266"/>
      <c r="IP194" s="266">
        <v>360</v>
      </c>
      <c r="IQ194" s="266">
        <v>11772</v>
      </c>
      <c r="IR194" s="253">
        <v>480</v>
      </c>
      <c r="IS194" s="253">
        <v>15696</v>
      </c>
      <c r="IT194" s="253">
        <v>20688</v>
      </c>
      <c r="IU194" s="253">
        <v>676497.6</v>
      </c>
      <c r="IV194" s="253">
        <v>75766</v>
      </c>
      <c r="IW194" s="253">
        <v>2477548.2000000002</v>
      </c>
      <c r="IX194" s="253">
        <v>49680</v>
      </c>
      <c r="IY194" s="253">
        <v>1624536</v>
      </c>
      <c r="IZ194" s="126">
        <v>0</v>
      </c>
      <c r="JA194" s="126">
        <v>0</v>
      </c>
      <c r="JB194" s="126">
        <v>64166.96</v>
      </c>
      <c r="JC194" s="126">
        <v>1972493.6</v>
      </c>
      <c r="JD194" s="131"/>
      <c r="JE194" s="226"/>
      <c r="JF194" s="131"/>
      <c r="JG194" s="228">
        <f t="shared" si="6093"/>
        <v>0</v>
      </c>
      <c r="JH194" s="131"/>
      <c r="JI194" s="226"/>
      <c r="JJ194" s="131"/>
      <c r="JK194" s="228">
        <f t="shared" si="6094"/>
        <v>0</v>
      </c>
      <c r="JL194" s="131"/>
      <c r="JM194" s="226"/>
      <c r="JN194" s="131"/>
      <c r="JO194" s="228">
        <f t="shared" si="6095"/>
        <v>0</v>
      </c>
      <c r="JP194" s="131"/>
      <c r="JQ194" s="226"/>
      <c r="JR194" s="131"/>
      <c r="JS194" s="228">
        <f t="shared" si="6096"/>
        <v>0</v>
      </c>
      <c r="JT194" s="131"/>
      <c r="JU194" s="226"/>
      <c r="JV194" s="131"/>
      <c r="JW194" s="228">
        <f t="shared" si="6097"/>
        <v>0</v>
      </c>
      <c r="JX194" s="131"/>
      <c r="JY194" s="226"/>
      <c r="JZ194" s="131"/>
      <c r="KA194" s="228">
        <f t="shared" si="6098"/>
        <v>0</v>
      </c>
      <c r="KB194" s="131"/>
      <c r="KC194" s="131"/>
      <c r="KD194" s="131"/>
      <c r="KE194" s="228">
        <f t="shared" si="6099"/>
        <v>0</v>
      </c>
      <c r="KF194" s="131">
        <v>2160</v>
      </c>
      <c r="KG194" s="131"/>
      <c r="KH194" s="131"/>
      <c r="KI194" s="228">
        <f t="shared" si="6100"/>
        <v>0</v>
      </c>
      <c r="KJ194" s="131">
        <v>20160</v>
      </c>
      <c r="KK194" s="131"/>
      <c r="KL194" s="131"/>
      <c r="KM194" s="228">
        <f t="shared" si="6101"/>
        <v>0</v>
      </c>
      <c r="KN194" s="131"/>
      <c r="KO194" s="131"/>
      <c r="KP194" s="131"/>
      <c r="KQ194" s="228">
        <f t="shared" si="6102"/>
        <v>0</v>
      </c>
      <c r="KR194" s="131"/>
      <c r="KS194" s="131"/>
      <c r="KT194" s="131"/>
      <c r="KU194" s="228">
        <f t="shared" si="6103"/>
        <v>0</v>
      </c>
      <c r="KV194" s="131"/>
      <c r="KW194" s="131"/>
      <c r="KX194" s="131"/>
      <c r="KY194" s="228">
        <f t="shared" si="6104"/>
        <v>0</v>
      </c>
      <c r="KZ194" s="131">
        <v>0</v>
      </c>
      <c r="LA194" s="131"/>
      <c r="LB194" s="131"/>
      <c r="LC194" s="228">
        <f t="shared" si="6105"/>
        <v>0</v>
      </c>
      <c r="LD194" s="131"/>
      <c r="LE194" s="131"/>
      <c r="LF194" s="131"/>
      <c r="LG194" s="228">
        <f t="shared" si="6106"/>
        <v>0</v>
      </c>
      <c r="LH194" s="131"/>
      <c r="LI194" s="131"/>
      <c r="LJ194" s="131"/>
      <c r="LK194" s="228">
        <f t="shared" si="6107"/>
        <v>0</v>
      </c>
      <c r="LL194" s="131"/>
      <c r="LM194" s="131"/>
      <c r="LN194" s="131"/>
      <c r="LO194" s="228">
        <f t="shared" si="6108"/>
        <v>0</v>
      </c>
      <c r="LP194" s="131"/>
      <c r="LQ194" s="131"/>
      <c r="LR194" s="131"/>
      <c r="LS194" s="228">
        <f t="shared" si="6276"/>
        <v>0</v>
      </c>
      <c r="LT194" s="131"/>
      <c r="LU194" s="131"/>
      <c r="LV194" s="131"/>
      <c r="LW194" s="228">
        <f t="shared" si="6277"/>
        <v>0</v>
      </c>
      <c r="LX194" s="131"/>
      <c r="LY194" s="131"/>
      <c r="LZ194" s="131"/>
      <c r="MA194" s="228">
        <f t="shared" si="6278"/>
        <v>0</v>
      </c>
      <c r="MB194" s="131"/>
      <c r="MC194" s="131"/>
      <c r="MD194" s="228">
        <f t="shared" si="6112"/>
        <v>0</v>
      </c>
      <c r="ME194" s="131"/>
      <c r="MF194" s="131"/>
      <c r="MG194" s="228">
        <f t="shared" si="6267"/>
        <v>0</v>
      </c>
      <c r="MH194" s="228"/>
      <c r="MI194" s="228"/>
      <c r="MJ194" s="228">
        <v>0</v>
      </c>
      <c r="MK194" s="266"/>
      <c r="ML194" s="266"/>
      <c r="MM194" s="266"/>
      <c r="MN194" s="266"/>
      <c r="MO194" s="266"/>
      <c r="MP194" s="266"/>
      <c r="MQ194" s="266"/>
      <c r="MR194" s="266"/>
      <c r="MS194" s="266"/>
      <c r="MT194" s="266"/>
      <c r="MU194" s="266"/>
      <c r="MV194" s="266"/>
      <c r="MW194" s="266"/>
      <c r="MX194" s="266"/>
      <c r="MY194" s="266"/>
      <c r="MZ194" s="266"/>
      <c r="NA194" s="266"/>
      <c r="NB194" s="266"/>
      <c r="NC194" s="266"/>
      <c r="ND194" s="266"/>
      <c r="NE194" s="266"/>
      <c r="NF194" s="266"/>
      <c r="NG194" s="266"/>
      <c r="NH194" s="266"/>
      <c r="NI194" s="266"/>
      <c r="NJ194" s="266"/>
      <c r="NK194" s="266"/>
      <c r="NL194" s="266"/>
      <c r="NM194" s="266"/>
      <c r="NN194" s="266"/>
      <c r="NO194" s="125"/>
      <c r="NP194" s="125"/>
      <c r="NQ194" s="125"/>
      <c r="NR194" s="125"/>
      <c r="NS194" s="125">
        <v>2160</v>
      </c>
      <c r="NT194" s="125">
        <v>71496</v>
      </c>
      <c r="NU194" s="125">
        <v>20160</v>
      </c>
      <c r="NV194" s="125">
        <v>667296</v>
      </c>
      <c r="NW194" s="125"/>
      <c r="NX194" s="125"/>
      <c r="NY194" s="125"/>
      <c r="NZ194" s="125"/>
      <c r="OA194" s="228"/>
      <c r="OB194" s="226"/>
      <c r="OC194" s="226">
        <v>0</v>
      </c>
      <c r="OD194" s="226">
        <f t="shared" si="6113"/>
        <v>0</v>
      </c>
      <c r="OE194" s="228"/>
      <c r="OF194" s="226"/>
      <c r="OG194" s="226">
        <v>0</v>
      </c>
      <c r="OH194" s="226">
        <f t="shared" si="6114"/>
        <v>0</v>
      </c>
      <c r="OI194" s="228"/>
      <c r="OJ194" s="226"/>
      <c r="OK194" s="226">
        <v>0</v>
      </c>
      <c r="OL194" s="226">
        <f t="shared" si="6115"/>
        <v>0</v>
      </c>
      <c r="OM194" s="228"/>
      <c r="ON194" s="226"/>
      <c r="OO194" s="226">
        <v>0</v>
      </c>
      <c r="OP194" s="226">
        <f t="shared" si="6116"/>
        <v>0</v>
      </c>
      <c r="OQ194" s="228">
        <v>19576</v>
      </c>
      <c r="OR194" s="226"/>
      <c r="OS194" s="226">
        <v>0</v>
      </c>
      <c r="OT194" s="226">
        <f t="shared" si="6117"/>
        <v>0</v>
      </c>
      <c r="OU194" s="228"/>
      <c r="OV194" s="226"/>
      <c r="OW194" s="226">
        <v>0</v>
      </c>
      <c r="OX194" s="226">
        <f t="shared" si="6118"/>
        <v>0</v>
      </c>
      <c r="OY194" s="228"/>
      <c r="OZ194" s="226"/>
      <c r="PA194" s="226">
        <v>0</v>
      </c>
      <c r="PB194" s="226">
        <f t="shared" si="6119"/>
        <v>0</v>
      </c>
      <c r="PC194" s="228"/>
      <c r="PD194" s="226"/>
      <c r="PE194" s="226">
        <v>0</v>
      </c>
      <c r="PF194" s="226">
        <f t="shared" si="6120"/>
        <v>0</v>
      </c>
      <c r="PG194" s="228"/>
      <c r="PH194" s="226"/>
      <c r="PI194" s="226">
        <v>0</v>
      </c>
      <c r="PJ194" s="226">
        <f t="shared" si="6121"/>
        <v>0</v>
      </c>
      <c r="PK194" s="228"/>
      <c r="PL194" s="226"/>
      <c r="PM194" s="226">
        <v>0</v>
      </c>
      <c r="PN194" s="226">
        <f t="shared" si="6122"/>
        <v>0</v>
      </c>
      <c r="PO194" s="228"/>
      <c r="PP194" s="226"/>
      <c r="PQ194" s="226">
        <v>0</v>
      </c>
      <c r="PR194" s="226">
        <f t="shared" si="6123"/>
        <v>0</v>
      </c>
      <c r="PS194" s="228"/>
      <c r="PT194" s="226"/>
      <c r="PU194" s="226">
        <v>0</v>
      </c>
      <c r="PV194" s="226">
        <f t="shared" si="6124"/>
        <v>0</v>
      </c>
      <c r="PW194" s="228"/>
      <c r="PX194" s="226"/>
      <c r="PY194" s="226">
        <v>0</v>
      </c>
      <c r="PZ194" s="226">
        <f t="shared" si="6125"/>
        <v>0</v>
      </c>
      <c r="QA194" s="228"/>
      <c r="QB194" s="226"/>
      <c r="QC194" s="226">
        <v>0</v>
      </c>
      <c r="QD194" s="226">
        <f t="shared" si="6126"/>
        <v>0</v>
      </c>
      <c r="QE194" s="228"/>
      <c r="QF194" s="226"/>
      <c r="QG194" s="226">
        <v>0</v>
      </c>
      <c r="QH194" s="226">
        <f t="shared" si="6127"/>
        <v>0</v>
      </c>
      <c r="QI194" s="228"/>
      <c r="QJ194" s="226"/>
      <c r="QK194" s="226">
        <v>0</v>
      </c>
      <c r="QL194" s="226">
        <f t="shared" si="6128"/>
        <v>0</v>
      </c>
      <c r="QM194" s="228"/>
      <c r="QN194" s="226"/>
      <c r="QO194" s="226">
        <v>0</v>
      </c>
      <c r="QP194" s="226">
        <f t="shared" si="6279"/>
        <v>0</v>
      </c>
      <c r="QQ194" s="228"/>
      <c r="QR194" s="226"/>
      <c r="QS194" s="226">
        <v>0</v>
      </c>
      <c r="QT194" s="226">
        <f t="shared" si="6280"/>
        <v>0</v>
      </c>
      <c r="QU194" s="228"/>
      <c r="QV194" s="226"/>
      <c r="QW194" s="226">
        <v>0</v>
      </c>
      <c r="QX194" s="226">
        <f t="shared" si="6281"/>
        <v>0</v>
      </c>
      <c r="QY194" s="226"/>
      <c r="QZ194" s="226">
        <v>0</v>
      </c>
      <c r="RA194" s="226">
        <f t="shared" si="6132"/>
        <v>0</v>
      </c>
      <c r="RB194" s="226"/>
      <c r="RC194" s="226">
        <v>0</v>
      </c>
      <c r="RD194" s="226">
        <f t="shared" si="6133"/>
        <v>0</v>
      </c>
      <c r="RE194" s="226"/>
      <c r="RF194" s="226">
        <v>0</v>
      </c>
      <c r="RG194" s="226">
        <v>0</v>
      </c>
      <c r="RH194" s="266"/>
      <c r="RI194" s="266"/>
      <c r="RJ194" s="266"/>
      <c r="RK194" s="266"/>
      <c r="RL194" s="266"/>
      <c r="RM194" s="266"/>
      <c r="RN194" s="266"/>
      <c r="RO194" s="266"/>
      <c r="RP194" s="266"/>
      <c r="RQ194" s="266"/>
      <c r="RR194" s="266"/>
      <c r="RS194" s="266"/>
      <c r="RT194" s="266"/>
      <c r="RU194" s="266"/>
      <c r="RV194" s="266"/>
      <c r="RW194" s="266"/>
      <c r="RX194" s="266"/>
      <c r="RY194" s="266"/>
      <c r="RZ194" s="266"/>
      <c r="SA194" s="266"/>
      <c r="SB194" s="266"/>
      <c r="SC194" s="266"/>
      <c r="SD194" s="266"/>
      <c r="SE194" s="266"/>
      <c r="SF194" s="266"/>
      <c r="SG194" s="266"/>
      <c r="SH194" s="266"/>
      <c r="SI194" s="266"/>
      <c r="SJ194" s="266">
        <v>19576</v>
      </c>
      <c r="SK194" s="266">
        <v>1048882.08</v>
      </c>
      <c r="SL194" s="125"/>
      <c r="SM194" s="125"/>
      <c r="SN194" s="125"/>
      <c r="SO194" s="125"/>
      <c r="SP194" s="125"/>
      <c r="SQ194" s="125"/>
      <c r="SR194" s="125"/>
      <c r="SS194" s="125"/>
      <c r="ST194" s="125"/>
      <c r="SU194" s="125"/>
      <c r="SV194" s="125"/>
      <c r="SW194" s="125"/>
      <c r="SX194" s="228"/>
      <c r="SY194" s="240">
        <v>0</v>
      </c>
      <c r="SZ194" s="124">
        <v>30</v>
      </c>
      <c r="TA194" s="226">
        <f t="shared" si="6066"/>
        <v>0</v>
      </c>
      <c r="TB194" s="228">
        <v>695</v>
      </c>
      <c r="TC194" s="240">
        <v>0</v>
      </c>
      <c r="TD194" s="124">
        <v>30</v>
      </c>
      <c r="TE194" s="226">
        <f t="shared" si="6067"/>
        <v>0</v>
      </c>
      <c r="TF194" s="228">
        <v>695</v>
      </c>
      <c r="TG194" s="240">
        <v>0</v>
      </c>
      <c r="TH194" s="124">
        <v>30</v>
      </c>
      <c r="TI194" s="226">
        <f t="shared" si="6068"/>
        <v>0</v>
      </c>
      <c r="TJ194" s="228"/>
      <c r="TK194" s="240">
        <v>0</v>
      </c>
      <c r="TL194" s="124">
        <v>30</v>
      </c>
      <c r="TM194" s="226">
        <f t="shared" si="6134"/>
        <v>0</v>
      </c>
      <c r="TN194" s="228">
        <v>940</v>
      </c>
      <c r="TO194" s="240">
        <v>0</v>
      </c>
      <c r="TP194" s="124">
        <v>30</v>
      </c>
      <c r="TQ194" s="226">
        <f t="shared" si="6135"/>
        <v>0</v>
      </c>
      <c r="TR194" s="228">
        <v>1050</v>
      </c>
      <c r="TS194" s="240">
        <v>0</v>
      </c>
      <c r="TT194" s="124">
        <v>30</v>
      </c>
      <c r="TU194" s="226">
        <f t="shared" si="6136"/>
        <v>0</v>
      </c>
      <c r="TV194" s="228">
        <v>533</v>
      </c>
      <c r="TW194" s="240">
        <v>0</v>
      </c>
      <c r="TX194" s="124">
        <v>30</v>
      </c>
      <c r="TY194" s="226">
        <f t="shared" si="6137"/>
        <v>0</v>
      </c>
      <c r="TZ194" s="228">
        <v>489</v>
      </c>
      <c r="UA194" s="219"/>
      <c r="UB194" s="124">
        <v>32.020000000000003</v>
      </c>
      <c r="UC194" s="226">
        <f t="shared" si="6138"/>
        <v>0</v>
      </c>
      <c r="UD194" s="228">
        <v>311</v>
      </c>
      <c r="UE194" s="219"/>
      <c r="UF194" s="124">
        <v>32.020000000000003</v>
      </c>
      <c r="UG194" s="226">
        <f t="shared" si="6139"/>
        <v>0</v>
      </c>
      <c r="UH194" s="228">
        <v>399</v>
      </c>
      <c r="UI194" s="219"/>
      <c r="UJ194" s="124">
        <v>32.020000000000003</v>
      </c>
      <c r="UK194" s="226">
        <f t="shared" si="6140"/>
        <v>0</v>
      </c>
      <c r="UL194" s="228">
        <v>168</v>
      </c>
      <c r="UM194" s="219">
        <v>1000</v>
      </c>
      <c r="UN194" s="124">
        <v>32.020000000000003</v>
      </c>
      <c r="UO194" s="226">
        <f t="shared" si="6141"/>
        <v>32020.000000000004</v>
      </c>
      <c r="UP194" s="228">
        <v>180</v>
      </c>
      <c r="UQ194" s="207"/>
      <c r="UR194" s="124">
        <v>32.020000000000003</v>
      </c>
      <c r="US194" s="226">
        <f t="shared" si="6142"/>
        <v>0</v>
      </c>
      <c r="UT194" s="228">
        <v>254</v>
      </c>
      <c r="UU194" s="207">
        <v>0</v>
      </c>
      <c r="UV194" s="124">
        <v>0</v>
      </c>
      <c r="UW194" s="226">
        <f t="shared" si="6143"/>
        <v>0</v>
      </c>
      <c r="UX194" s="228">
        <v>228</v>
      </c>
      <c r="UY194" s="207">
        <v>0</v>
      </c>
      <c r="UZ194" s="124">
        <v>0</v>
      </c>
      <c r="VA194" s="226">
        <f t="shared" si="6144"/>
        <v>0</v>
      </c>
      <c r="VB194" s="228">
        <v>255</v>
      </c>
      <c r="VC194" s="207">
        <v>0</v>
      </c>
      <c r="VD194" s="124">
        <v>0</v>
      </c>
      <c r="VE194" s="226">
        <f t="shared" si="6145"/>
        <v>0</v>
      </c>
      <c r="VF194" s="228">
        <v>244</v>
      </c>
      <c r="VG194" s="207">
        <v>0</v>
      </c>
      <c r="VH194" s="124">
        <v>0</v>
      </c>
      <c r="VI194" s="226">
        <f t="shared" si="6146"/>
        <v>0</v>
      </c>
      <c r="VJ194" s="228">
        <v>197.184</v>
      </c>
      <c r="VK194" s="206">
        <v>600</v>
      </c>
      <c r="VL194" s="124">
        <v>31.68</v>
      </c>
      <c r="VM194" s="226">
        <f t="shared" si="6282"/>
        <v>19008</v>
      </c>
      <c r="VN194" s="228">
        <v>181.779</v>
      </c>
      <c r="VO194" s="206">
        <v>500</v>
      </c>
      <c r="VP194" s="124">
        <v>31.68</v>
      </c>
      <c r="VQ194" s="226">
        <f t="shared" si="6283"/>
        <v>15840</v>
      </c>
      <c r="VR194" s="228">
        <v>236.21</v>
      </c>
      <c r="VS194" s="206">
        <v>0</v>
      </c>
      <c r="VT194" s="124">
        <v>31.94</v>
      </c>
      <c r="VU194" s="226">
        <f t="shared" si="6149"/>
        <v>0</v>
      </c>
      <c r="VV194" s="226">
        <v>300</v>
      </c>
      <c r="VW194" s="124">
        <v>45.5</v>
      </c>
      <c r="VX194" s="226">
        <f t="shared" si="6150"/>
        <v>13650</v>
      </c>
      <c r="VY194" s="226">
        <v>300</v>
      </c>
      <c r="VZ194" s="124">
        <v>32.019999999999996</v>
      </c>
      <c r="WA194" s="226">
        <f t="shared" si="6151"/>
        <v>9605.9999999999982</v>
      </c>
      <c r="WB194" s="226">
        <v>200</v>
      </c>
      <c r="WC194" s="226">
        <v>31.18</v>
      </c>
      <c r="WD194" s="226">
        <v>6236</v>
      </c>
      <c r="WE194" s="266"/>
      <c r="WF194" s="266"/>
      <c r="WG194" s="266"/>
      <c r="WH194" s="266"/>
      <c r="WI194" s="266"/>
      <c r="WJ194" s="266"/>
      <c r="WK194" s="266"/>
      <c r="WL194" s="266"/>
      <c r="WM194" s="266"/>
      <c r="WN194" s="266"/>
      <c r="WO194" s="266"/>
      <c r="WP194" s="266"/>
      <c r="WQ194" s="266"/>
      <c r="WR194" s="266"/>
      <c r="WS194" s="266"/>
      <c r="WT194" s="266"/>
      <c r="WU194" s="266"/>
      <c r="WV194" s="266"/>
      <c r="WW194" s="266"/>
      <c r="WX194" s="266"/>
      <c r="WY194" s="266"/>
      <c r="WZ194" s="266"/>
      <c r="XA194" s="266"/>
      <c r="XB194" s="266"/>
      <c r="XC194" s="266">
        <v>695</v>
      </c>
      <c r="XD194" s="266">
        <v>22253.9</v>
      </c>
      <c r="XE194" s="266"/>
      <c r="XF194" s="266"/>
      <c r="XG194" s="266">
        <v>940</v>
      </c>
      <c r="XH194" s="266">
        <v>30098.799999999999</v>
      </c>
      <c r="XI194" s="125">
        <v>1050</v>
      </c>
      <c r="XJ194" s="125">
        <v>33621</v>
      </c>
      <c r="XK194" s="125">
        <v>533</v>
      </c>
      <c r="XL194" s="125">
        <v>17066.66</v>
      </c>
      <c r="XM194" s="125">
        <v>489</v>
      </c>
      <c r="XN194" s="125">
        <v>15657.78</v>
      </c>
      <c r="XO194" s="125">
        <v>311</v>
      </c>
      <c r="XP194" s="125">
        <v>9932.8799999999992</v>
      </c>
      <c r="XQ194" s="125">
        <v>399</v>
      </c>
      <c r="XR194" s="125">
        <v>12775.98</v>
      </c>
      <c r="XS194" s="125">
        <v>168</v>
      </c>
      <c r="XT194" s="125">
        <v>5666.64</v>
      </c>
      <c r="XU194" s="228"/>
      <c r="XV194" s="226">
        <v>0</v>
      </c>
      <c r="XW194" s="226">
        <v>33.42</v>
      </c>
      <c r="XX194" s="208">
        <f t="shared" si="6152"/>
        <v>0</v>
      </c>
      <c r="XY194" s="228">
        <v>331607</v>
      </c>
      <c r="XZ194" s="226">
        <v>0</v>
      </c>
      <c r="YA194" s="226">
        <v>33.42</v>
      </c>
      <c r="YB194" s="208">
        <f t="shared" si="6153"/>
        <v>0</v>
      </c>
      <c r="YC194" s="228">
        <v>331607</v>
      </c>
      <c r="YD194" s="226">
        <v>0</v>
      </c>
      <c r="YE194" s="226">
        <v>33.42</v>
      </c>
      <c r="YF194" s="208">
        <f t="shared" si="6154"/>
        <v>0</v>
      </c>
      <c r="YG194" s="228"/>
      <c r="YH194" s="226">
        <v>0</v>
      </c>
      <c r="YI194" s="226">
        <v>33.42</v>
      </c>
      <c r="YJ194" s="208">
        <f t="shared" si="6155"/>
        <v>0</v>
      </c>
      <c r="YK194" s="228">
        <v>288085</v>
      </c>
      <c r="YL194" s="226">
        <v>0</v>
      </c>
      <c r="YM194" s="226">
        <v>33.42</v>
      </c>
      <c r="YN194" s="208">
        <f t="shared" si="6156"/>
        <v>0</v>
      </c>
      <c r="YO194" s="228">
        <v>214512</v>
      </c>
      <c r="YP194" s="226">
        <v>0</v>
      </c>
      <c r="YQ194" s="226">
        <v>33.42</v>
      </c>
      <c r="YR194" s="208">
        <f t="shared" si="6157"/>
        <v>0</v>
      </c>
      <c r="YS194" s="228">
        <v>174480</v>
      </c>
      <c r="YT194" s="226">
        <v>0</v>
      </c>
      <c r="YU194" s="226">
        <v>33.42</v>
      </c>
      <c r="YV194" s="208">
        <f t="shared" si="6158"/>
        <v>0</v>
      </c>
      <c r="YW194" s="228">
        <v>152620</v>
      </c>
      <c r="YX194" s="226">
        <v>0</v>
      </c>
      <c r="YY194" s="226">
        <v>33.42</v>
      </c>
      <c r="YZ194" s="208">
        <f t="shared" si="6159"/>
        <v>0</v>
      </c>
      <c r="ZA194" s="228">
        <v>172488</v>
      </c>
      <c r="ZB194" s="226">
        <v>0</v>
      </c>
      <c r="ZC194" s="226">
        <v>33.42</v>
      </c>
      <c r="ZD194" s="208">
        <f t="shared" si="6160"/>
        <v>0</v>
      </c>
      <c r="ZE194" s="228">
        <v>233256</v>
      </c>
      <c r="ZF194" s="226">
        <v>0</v>
      </c>
      <c r="ZG194" s="226">
        <v>33.42</v>
      </c>
      <c r="ZH194" s="208">
        <f t="shared" si="6161"/>
        <v>0</v>
      </c>
      <c r="ZI194" s="228">
        <v>155520</v>
      </c>
      <c r="ZJ194" s="226"/>
      <c r="ZK194" s="226">
        <v>33.700000000000003</v>
      </c>
      <c r="ZL194" s="208">
        <f t="shared" si="6162"/>
        <v>0</v>
      </c>
      <c r="ZM194" s="228">
        <v>38880</v>
      </c>
      <c r="ZN194" s="226"/>
      <c r="ZO194" s="226">
        <v>33.700000000000003</v>
      </c>
      <c r="ZP194" s="208">
        <f t="shared" si="6163"/>
        <v>0</v>
      </c>
      <c r="ZQ194" s="228"/>
      <c r="ZR194" s="226"/>
      <c r="ZS194" s="226">
        <v>33.700000000000003</v>
      </c>
      <c r="ZT194" s="208">
        <f t="shared" si="6164"/>
        <v>0</v>
      </c>
      <c r="ZU194" s="228"/>
      <c r="ZV194" s="226"/>
      <c r="ZW194" s="226">
        <v>33.57324414715719</v>
      </c>
      <c r="ZX194" s="208">
        <f t="shared" si="6165"/>
        <v>0</v>
      </c>
      <c r="ZY194" s="226"/>
      <c r="ZZ194" s="226"/>
      <c r="AAA194" s="226">
        <v>33.57324414715719</v>
      </c>
      <c r="AAB194" s="208">
        <f t="shared" si="6166"/>
        <v>0</v>
      </c>
      <c r="AAC194" s="226"/>
      <c r="AAD194" s="226"/>
      <c r="AAE194" s="226">
        <v>33.57324414715719</v>
      </c>
      <c r="AAF194" s="208">
        <f t="shared" si="6167"/>
        <v>0</v>
      </c>
      <c r="AAG194" s="226"/>
      <c r="AAH194" s="226"/>
      <c r="AAI194" s="226">
        <v>33.57324414715719</v>
      </c>
      <c r="AAJ194" s="208">
        <f t="shared" si="6284"/>
        <v>0</v>
      </c>
      <c r="AAK194" s="226"/>
      <c r="AAL194" s="226"/>
      <c r="AAM194" s="226">
        <v>33.57324414715719</v>
      </c>
      <c r="AAN194" s="208">
        <f t="shared" si="6285"/>
        <v>0</v>
      </c>
      <c r="AAO194" s="226"/>
      <c r="AAP194" s="226"/>
      <c r="AAQ194" s="226">
        <v>33.57324414715719</v>
      </c>
      <c r="AAR194" s="208">
        <f t="shared" si="6170"/>
        <v>0</v>
      </c>
      <c r="AAS194" s="226"/>
      <c r="AAT194" s="226">
        <v>33.419999999999995</v>
      </c>
      <c r="AAU194" s="208">
        <f t="shared" si="6171"/>
        <v>0</v>
      </c>
      <c r="AAV194" s="226">
        <v>180000</v>
      </c>
      <c r="AAW194" s="226">
        <v>33.419999999999995</v>
      </c>
      <c r="AAX194" s="226">
        <f t="shared" si="6172"/>
        <v>6015599.9999999991</v>
      </c>
      <c r="AAY194" s="226">
        <v>180000</v>
      </c>
      <c r="AAZ194" s="226">
        <v>33.42</v>
      </c>
      <c r="ABA194" s="226">
        <v>6015600</v>
      </c>
      <c r="ABB194" s="266"/>
      <c r="ABC194" s="266"/>
      <c r="ABD194" s="266"/>
      <c r="ABE194" s="266"/>
      <c r="ABF194" s="266"/>
      <c r="ABG194" s="266"/>
      <c r="ABH194" s="266"/>
      <c r="ABI194" s="266"/>
      <c r="ABJ194" s="266"/>
      <c r="ABK194" s="266"/>
      <c r="ABL194" s="266"/>
      <c r="ABM194" s="266"/>
      <c r="ABN194" s="266"/>
      <c r="ABO194" s="266"/>
      <c r="ABP194" s="266"/>
      <c r="ABQ194" s="266"/>
      <c r="ABR194" s="266"/>
      <c r="ABS194" s="266"/>
      <c r="ABT194" s="266"/>
      <c r="ABU194" s="266"/>
      <c r="ABV194" s="266"/>
      <c r="ABW194" s="266"/>
      <c r="ABX194" s="266"/>
      <c r="ABY194" s="266"/>
      <c r="ABZ194" s="266">
        <v>331607</v>
      </c>
      <c r="ACA194" s="266">
        <v>11176251.16</v>
      </c>
      <c r="ACB194" s="266"/>
      <c r="ACC194" s="266"/>
      <c r="ACD194" s="266">
        <v>288085</v>
      </c>
      <c r="ACE194" s="266">
        <v>9717784.8599999994</v>
      </c>
      <c r="ACF194" s="126">
        <v>214512</v>
      </c>
      <c r="ACG194" s="126">
        <v>7231483.2000000002</v>
      </c>
      <c r="ACH194" s="126">
        <v>174480</v>
      </c>
      <c r="ACI194" s="126">
        <v>5861078.4000000004</v>
      </c>
      <c r="ACJ194" s="126">
        <v>152620</v>
      </c>
      <c r="ACK194" s="126">
        <v>5126649.3600000003</v>
      </c>
      <c r="ACL194" s="126">
        <v>172488</v>
      </c>
      <c r="ACM194" s="126">
        <v>5777707.2000000002</v>
      </c>
      <c r="ACN194" s="126">
        <v>233256</v>
      </c>
      <c r="ACO194" s="126">
        <v>7795415.5199999996</v>
      </c>
      <c r="ACP194" s="126">
        <v>155520</v>
      </c>
      <c r="ACQ194" s="126">
        <v>5197478.4000000004</v>
      </c>
      <c r="ACR194" s="134"/>
      <c r="ACS194" s="228">
        <v>0</v>
      </c>
      <c r="ACT194" s="226">
        <v>30.5</v>
      </c>
      <c r="ACU194" s="226">
        <f t="shared" si="6072"/>
        <v>0</v>
      </c>
      <c r="ACV194" s="134">
        <v>369826.68</v>
      </c>
      <c r="ACW194" s="228">
        <v>0</v>
      </c>
      <c r="ACX194" s="226">
        <v>30.5</v>
      </c>
      <c r="ACY194" s="226">
        <f t="shared" si="6073"/>
        <v>0</v>
      </c>
      <c r="ACZ194" s="134">
        <v>369826.68</v>
      </c>
      <c r="ADA194" s="228">
        <v>0</v>
      </c>
      <c r="ADB194" s="226">
        <v>30.5</v>
      </c>
      <c r="ADC194" s="226">
        <f t="shared" si="6074"/>
        <v>0</v>
      </c>
      <c r="ADD194" s="134"/>
      <c r="ADE194" s="228">
        <v>0</v>
      </c>
      <c r="ADF194" s="226">
        <v>30.5</v>
      </c>
      <c r="ADG194" s="226">
        <f t="shared" si="6173"/>
        <v>0</v>
      </c>
      <c r="ADH194" s="134">
        <v>239428</v>
      </c>
      <c r="ADI194" s="228">
        <v>0</v>
      </c>
      <c r="ADJ194" s="226">
        <v>30.5</v>
      </c>
      <c r="ADK194" s="226">
        <f t="shared" si="6174"/>
        <v>0</v>
      </c>
      <c r="ADL194" s="134">
        <v>254435</v>
      </c>
      <c r="ADM194" s="228">
        <v>0</v>
      </c>
      <c r="ADN194" s="226">
        <v>30.5</v>
      </c>
      <c r="ADO194" s="226">
        <f t="shared" si="6175"/>
        <v>0</v>
      </c>
      <c r="ADP194" s="134">
        <v>36188</v>
      </c>
      <c r="ADQ194" s="226">
        <v>0</v>
      </c>
      <c r="ADR194" s="226">
        <v>30.5</v>
      </c>
      <c r="ADS194" s="226">
        <f t="shared" si="6176"/>
        <v>0</v>
      </c>
      <c r="ADT194" s="134">
        <v>73702</v>
      </c>
      <c r="ADU194" s="226">
        <v>0</v>
      </c>
      <c r="ADV194" s="226">
        <v>30.5</v>
      </c>
      <c r="ADW194" s="226">
        <f t="shared" si="6177"/>
        <v>0</v>
      </c>
      <c r="ADX194" s="134">
        <v>11120</v>
      </c>
      <c r="ADY194" s="226">
        <v>0</v>
      </c>
      <c r="ADZ194" s="226">
        <v>30.5</v>
      </c>
      <c r="AEA194" s="226">
        <f t="shared" si="6178"/>
        <v>0</v>
      </c>
      <c r="AEB194" s="134">
        <v>70258</v>
      </c>
      <c r="AEC194" s="226">
        <v>0</v>
      </c>
      <c r="AED194" s="226">
        <v>30.5</v>
      </c>
      <c r="AEE194" s="226">
        <f t="shared" si="6179"/>
        <v>0</v>
      </c>
      <c r="AEF194" s="134">
        <v>211830</v>
      </c>
      <c r="AEG194" s="226">
        <v>0</v>
      </c>
      <c r="AEH194" s="226">
        <v>30.5</v>
      </c>
      <c r="AEI194" s="226">
        <f t="shared" si="6180"/>
        <v>0</v>
      </c>
      <c r="AEJ194" s="134">
        <v>232558</v>
      </c>
      <c r="AEK194" s="226">
        <v>0</v>
      </c>
      <c r="AEL194" s="226">
        <v>30.5</v>
      </c>
      <c r="AEM194" s="226">
        <f t="shared" si="6181"/>
        <v>0</v>
      </c>
      <c r="AEN194" s="134">
        <v>165410.22</v>
      </c>
      <c r="AEO194" s="226"/>
      <c r="AEP194" s="226">
        <v>30.5</v>
      </c>
      <c r="AEQ194" s="226">
        <f t="shared" si="6182"/>
        <v>0</v>
      </c>
      <c r="AER194" s="134">
        <v>74134.948000000004</v>
      </c>
      <c r="AES194" s="226"/>
      <c r="AET194" s="226">
        <v>30.5</v>
      </c>
      <c r="AEU194" s="226">
        <f t="shared" si="6183"/>
        <v>0</v>
      </c>
      <c r="AEV194" s="131">
        <v>91045.641999999993</v>
      </c>
      <c r="AEW194" s="228"/>
      <c r="AEX194" s="226">
        <v>30.5</v>
      </c>
      <c r="AEY194" s="226">
        <f t="shared" si="6184"/>
        <v>0</v>
      </c>
      <c r="AEZ194" s="131">
        <v>158468.12800000003</v>
      </c>
      <c r="AFA194" s="228"/>
      <c r="AFB194" s="226">
        <v>30.5</v>
      </c>
      <c r="AFC194" s="226">
        <f t="shared" si="6185"/>
        <v>0</v>
      </c>
      <c r="AFD194" s="131">
        <v>206367.33900000001</v>
      </c>
      <c r="AFE194" s="228"/>
      <c r="AFF194" s="226">
        <v>30.5</v>
      </c>
      <c r="AFG194" s="226">
        <f t="shared" si="6286"/>
        <v>0</v>
      </c>
      <c r="AFH194" s="131">
        <v>90482.652000000002</v>
      </c>
      <c r="AFI194" s="228"/>
      <c r="AFJ194" s="226">
        <v>30.5</v>
      </c>
      <c r="AFK194" s="226">
        <f t="shared" si="6287"/>
        <v>0</v>
      </c>
      <c r="AFL194" s="131">
        <v>165844.56400000001</v>
      </c>
      <c r="AFM194" s="228"/>
      <c r="AFN194" s="226">
        <v>30.5</v>
      </c>
      <c r="AFO194" s="226">
        <f t="shared" si="6188"/>
        <v>0</v>
      </c>
      <c r="AFP194" s="228"/>
      <c r="AFQ194" s="226">
        <v>30.5</v>
      </c>
      <c r="AFR194" s="226">
        <f t="shared" si="6189"/>
        <v>0</v>
      </c>
      <c r="AFS194" s="228">
        <v>50000</v>
      </c>
      <c r="AFT194" s="226">
        <v>31.184573998690539</v>
      </c>
      <c r="AFU194" s="226">
        <f t="shared" si="6190"/>
        <v>1559228.699934527</v>
      </c>
      <c r="AFV194" s="226">
        <v>240000</v>
      </c>
      <c r="AFW194" s="226">
        <v>30.5</v>
      </c>
      <c r="AFX194" s="226">
        <v>7320000</v>
      </c>
      <c r="AFY194" s="266">
        <v>0</v>
      </c>
      <c r="AFZ194" s="266">
        <v>0</v>
      </c>
      <c r="AGA194" s="266">
        <v>0</v>
      </c>
      <c r="AGB194" s="266">
        <v>0</v>
      </c>
      <c r="AGC194" s="266">
        <v>0</v>
      </c>
      <c r="AGD194" s="266">
        <v>0</v>
      </c>
      <c r="AGE194" s="266">
        <v>0</v>
      </c>
      <c r="AGF194" s="266">
        <v>0</v>
      </c>
      <c r="AGG194" s="266">
        <v>0</v>
      </c>
      <c r="AGH194" s="266">
        <v>0</v>
      </c>
      <c r="AGI194" s="266">
        <v>0</v>
      </c>
      <c r="AGJ194" s="266">
        <v>0</v>
      </c>
      <c r="AGK194" s="266">
        <v>0</v>
      </c>
      <c r="AGL194" s="266">
        <v>0</v>
      </c>
      <c r="AGM194" s="266">
        <v>0</v>
      </c>
      <c r="AGN194" s="266">
        <v>0</v>
      </c>
      <c r="AGO194" s="266">
        <v>0</v>
      </c>
      <c r="AGP194" s="266">
        <v>0</v>
      </c>
      <c r="AGQ194" s="266">
        <v>0</v>
      </c>
      <c r="AGR194" s="266">
        <v>0</v>
      </c>
      <c r="AGS194" s="266"/>
      <c r="AGT194" s="266"/>
      <c r="AGU194" s="266"/>
      <c r="AGV194" s="266"/>
      <c r="AGW194" s="266">
        <v>369826.68</v>
      </c>
      <c r="AGX194" s="266">
        <v>12060322</v>
      </c>
      <c r="AGY194" s="266"/>
      <c r="AGZ194" s="266"/>
      <c r="AHA194" s="266">
        <v>239428</v>
      </c>
      <c r="AHB194" s="266">
        <v>7430736</v>
      </c>
      <c r="AHC194" s="126">
        <v>254435</v>
      </c>
      <c r="AHD194" s="126">
        <v>7634698.5</v>
      </c>
      <c r="AHE194" s="126">
        <v>36188</v>
      </c>
      <c r="AHF194" s="126">
        <v>1246179.6000000001</v>
      </c>
      <c r="AHG194" s="126">
        <v>73702</v>
      </c>
      <c r="AHH194" s="126">
        <v>2480794</v>
      </c>
      <c r="AHI194" s="126">
        <v>11120</v>
      </c>
      <c r="AHJ194" s="126">
        <v>404971.2</v>
      </c>
      <c r="AHK194" s="126">
        <v>70258</v>
      </c>
      <c r="AHL194" s="126">
        <v>2190965.7999999998</v>
      </c>
      <c r="AHM194" s="126">
        <v>211830</v>
      </c>
      <c r="AHN194" s="126">
        <v>6515039.5599999996</v>
      </c>
      <c r="AHO194" s="131">
        <f t="shared" si="3063"/>
        <v>0</v>
      </c>
      <c r="AHP194" s="127">
        <f t="shared" si="3064"/>
        <v>0</v>
      </c>
      <c r="AHQ194" s="127">
        <f t="shared" si="3065"/>
        <v>0</v>
      </c>
      <c r="AHR194" s="131">
        <f t="shared" si="3066"/>
        <v>762818.67999999993</v>
      </c>
      <c r="AHS194" s="127">
        <f t="shared" si="3067"/>
        <v>0</v>
      </c>
      <c r="AHT194" s="127">
        <f t="shared" si="6001"/>
        <v>0</v>
      </c>
      <c r="AHU194" s="131">
        <f t="shared" si="6069"/>
        <v>762818.67999999993</v>
      </c>
      <c r="AHV194" s="127">
        <f t="shared" si="6070"/>
        <v>0</v>
      </c>
      <c r="AHW194" s="127">
        <f t="shared" si="6071"/>
        <v>0</v>
      </c>
      <c r="AHX194" s="131">
        <v>0</v>
      </c>
      <c r="AHY194" s="127">
        <f t="shared" si="6191"/>
        <v>0</v>
      </c>
      <c r="AHZ194" s="127">
        <f t="shared" si="6192"/>
        <v>0</v>
      </c>
      <c r="AIA194" s="131">
        <f t="shared" si="6193"/>
        <v>795820</v>
      </c>
      <c r="AIB194" s="127">
        <f t="shared" si="6194"/>
        <v>0</v>
      </c>
      <c r="AIC194" s="127">
        <f t="shared" si="6195"/>
        <v>0</v>
      </c>
      <c r="AID194" s="131">
        <f t="shared" si="6196"/>
        <v>868247</v>
      </c>
      <c r="AIE194" s="127">
        <f t="shared" si="6197"/>
        <v>0</v>
      </c>
      <c r="AIF194" s="127">
        <f t="shared" si="6198"/>
        <v>0</v>
      </c>
      <c r="AIG194" s="131">
        <f t="shared" si="6199"/>
        <v>231889</v>
      </c>
      <c r="AIH194" s="127">
        <f t="shared" si="6200"/>
        <v>0</v>
      </c>
      <c r="AII194" s="127">
        <f t="shared" si="6201"/>
        <v>0</v>
      </c>
      <c r="AIJ194" s="131">
        <f t="shared" si="6202"/>
        <v>375132.00099999999</v>
      </c>
      <c r="AIK194" s="127">
        <f t="shared" si="6203"/>
        <v>0</v>
      </c>
      <c r="AIL194" s="127">
        <f t="shared" si="6204"/>
        <v>0</v>
      </c>
      <c r="AIM194" s="131">
        <f t="shared" si="6205"/>
        <v>302956</v>
      </c>
      <c r="AIN194" s="127">
        <f t="shared" si="6206"/>
        <v>0</v>
      </c>
      <c r="AIO194" s="127">
        <f t="shared" si="6207"/>
        <v>0</v>
      </c>
      <c r="AIP194" s="131">
        <f t="shared" si="6208"/>
        <v>469515</v>
      </c>
      <c r="AIQ194" s="127">
        <f t="shared" si="6209"/>
        <v>0</v>
      </c>
      <c r="AIR194" s="127">
        <f t="shared" si="6210"/>
        <v>0</v>
      </c>
      <c r="AIS194" s="131">
        <f t="shared" si="6211"/>
        <v>431684.95999999996</v>
      </c>
      <c r="AIT194" s="127">
        <f t="shared" si="6212"/>
        <v>1000</v>
      </c>
      <c r="AIU194" s="127">
        <f t="shared" si="6213"/>
        <v>32020.000000000004</v>
      </c>
      <c r="AIV194" s="131">
        <f t="shared" si="6214"/>
        <v>408295.00099999999</v>
      </c>
      <c r="AIW194" s="127">
        <f t="shared" si="6215"/>
        <v>0</v>
      </c>
      <c r="AIX194" s="127">
        <f t="shared" si="6216"/>
        <v>0</v>
      </c>
      <c r="AIY194" s="131">
        <f t="shared" si="6217"/>
        <v>193294.22</v>
      </c>
      <c r="AIZ194" s="127">
        <f t="shared" si="6218"/>
        <v>0</v>
      </c>
      <c r="AJA194" s="127">
        <f t="shared" si="6219"/>
        <v>0</v>
      </c>
      <c r="AJB194" s="131">
        <f t="shared" si="6220"/>
        <v>87713.948000000004</v>
      </c>
      <c r="AJC194" s="127">
        <f t="shared" si="6221"/>
        <v>0</v>
      </c>
      <c r="AJD194" s="127">
        <f t="shared" si="6222"/>
        <v>0</v>
      </c>
      <c r="AJE194" s="131">
        <f t="shared" si="6223"/>
        <v>376219.12300000002</v>
      </c>
      <c r="AJF194" s="127">
        <f t="shared" si="6224"/>
        <v>0</v>
      </c>
      <c r="AJG194" s="127">
        <f t="shared" si="6225"/>
        <v>0</v>
      </c>
      <c r="AJH194" s="131">
        <f t="shared" si="6226"/>
        <v>254042.12900000002</v>
      </c>
      <c r="AJI194" s="127">
        <f t="shared" si="6227"/>
        <v>0</v>
      </c>
      <c r="AJJ194" s="127">
        <f>BQ194+GR194+LO194+QL194+VI194+AAF194+AFC194</f>
        <v>0</v>
      </c>
      <c r="AJK194" s="131">
        <f t="shared" si="6288"/>
        <v>318434.52399999998</v>
      </c>
      <c r="AJL194" s="127">
        <f t="shared" si="6288"/>
        <v>600</v>
      </c>
      <c r="AJM194" s="127">
        <f t="shared" si="6289"/>
        <v>19008</v>
      </c>
      <c r="AJN194" s="131">
        <f t="shared" si="6289"/>
        <v>199065.46799999999</v>
      </c>
      <c r="AJO194" s="127">
        <f t="shared" si="6289"/>
        <v>500</v>
      </c>
      <c r="AJP194" s="127">
        <f t="shared" si="6290"/>
        <v>15840</v>
      </c>
      <c r="AJQ194" s="131">
        <f t="shared" si="6290"/>
        <v>166080.774</v>
      </c>
      <c r="AJR194" s="127">
        <f t="shared" si="6290"/>
        <v>0</v>
      </c>
      <c r="AJS194" s="127">
        <f t="shared" si="6291"/>
        <v>0</v>
      </c>
      <c r="AJT194" s="127">
        <f t="shared" si="6291"/>
        <v>45300</v>
      </c>
      <c r="AJU194" s="127">
        <f t="shared" si="6292"/>
        <v>1431150</v>
      </c>
      <c r="AJV194" s="127">
        <f t="shared" si="6292"/>
        <v>275300</v>
      </c>
      <c r="AJW194" s="127">
        <f>CI194+HJ194+MG194+RD194+WA194+AAX194+AFU194</f>
        <v>9001934.6999345254</v>
      </c>
      <c r="AJX194" s="127">
        <v>470200</v>
      </c>
      <c r="AJY194" s="127">
        <v>14916836</v>
      </c>
      <c r="AJZ194" s="128">
        <f t="shared" si="3073"/>
        <v>0</v>
      </c>
      <c r="AKA194" s="128">
        <f t="shared" si="3074"/>
        <v>0</v>
      </c>
      <c r="AKB194" s="128">
        <v>0</v>
      </c>
      <c r="AKC194" s="128">
        <v>0</v>
      </c>
      <c r="AKD194" s="128">
        <v>83316</v>
      </c>
      <c r="AKE194" s="128">
        <v>3080640</v>
      </c>
      <c r="AKF194" s="128">
        <f t="shared" si="6233"/>
        <v>0</v>
      </c>
      <c r="AKG194" s="128">
        <f t="shared" si="6234"/>
        <v>0</v>
      </c>
      <c r="AKH194" s="128">
        <f t="shared" si="6235"/>
        <v>0</v>
      </c>
      <c r="AKI194" s="128">
        <f t="shared" si="6236"/>
        <v>0</v>
      </c>
      <c r="AKJ194" s="128">
        <v>0</v>
      </c>
      <c r="AKK194" s="128">
        <v>0</v>
      </c>
      <c r="AKL194" s="128">
        <f t="shared" si="6237"/>
        <v>0</v>
      </c>
      <c r="AKM194" s="128">
        <f t="shared" si="6238"/>
        <v>0</v>
      </c>
      <c r="AKN194" s="128">
        <f t="shared" si="6239"/>
        <v>0</v>
      </c>
      <c r="AKO194" s="128">
        <f t="shared" si="6240"/>
        <v>0</v>
      </c>
      <c r="AKP194" s="128">
        <f t="shared" si="6241"/>
        <v>0</v>
      </c>
      <c r="AKQ194" s="128">
        <f t="shared" si="6242"/>
        <v>0</v>
      </c>
      <c r="AKR194" s="128">
        <f t="shared" si="6268"/>
        <v>0</v>
      </c>
      <c r="AKS194" s="128">
        <f t="shared" si="6268"/>
        <v>0</v>
      </c>
      <c r="AKT194" s="128">
        <f t="shared" si="6268"/>
        <v>0</v>
      </c>
      <c r="AKU194" s="128">
        <f t="shared" si="6268"/>
        <v>0</v>
      </c>
      <c r="AKV194" s="128">
        <f t="shared" si="6268"/>
        <v>0</v>
      </c>
      <c r="AKW194" s="128">
        <f t="shared" si="6268"/>
        <v>0</v>
      </c>
      <c r="AKX194" s="128">
        <f t="shared" si="6268"/>
        <v>762818.67999999993</v>
      </c>
      <c r="AKY194" s="128">
        <f t="shared" si="6268"/>
        <v>25243390.060000002</v>
      </c>
      <c r="AKZ194" s="128">
        <f t="shared" si="6268"/>
        <v>0</v>
      </c>
      <c r="ALA194" s="128">
        <f t="shared" si="6268"/>
        <v>0</v>
      </c>
      <c r="ALB194" s="128">
        <f t="shared" si="6268"/>
        <v>795820</v>
      </c>
      <c r="ALC194" s="128">
        <f t="shared" si="6268"/>
        <v>26765448.740000002</v>
      </c>
      <c r="ALD194" s="128">
        <f t="shared" si="6268"/>
        <v>868247</v>
      </c>
      <c r="ALE194" s="128">
        <f t="shared" si="6268"/>
        <v>28495568.699999999</v>
      </c>
      <c r="ALF194" s="128">
        <f t="shared" si="6293"/>
        <v>429779</v>
      </c>
      <c r="ALG194" s="128">
        <f t="shared" si="6293"/>
        <v>14149516.26</v>
      </c>
      <c r="ALH194" s="128">
        <f t="shared" si="6293"/>
        <v>375132.00099999999</v>
      </c>
      <c r="ALI194" s="128">
        <f t="shared" si="6294"/>
        <v>12719898.34</v>
      </c>
      <c r="ALJ194" s="128">
        <f t="shared" si="6294"/>
        <v>302956</v>
      </c>
      <c r="ALK194" s="128">
        <f t="shared" si="6294"/>
        <v>10630728.279999999</v>
      </c>
      <c r="ALL194" s="128">
        <f>DZ194+IY194+NV194+SS194+XP194+ACM194+AHJ194</f>
        <v>10630728.279999999</v>
      </c>
      <c r="ALM194" s="128">
        <v>469515</v>
      </c>
      <c r="ALN194" s="128">
        <v>15929679.300000001</v>
      </c>
      <c r="ALO194" s="128">
        <v>15929679.300000001</v>
      </c>
      <c r="ALP194" s="128">
        <v>586159.96100000001</v>
      </c>
      <c r="ALQ194" s="128">
        <v>18983117.199999999</v>
      </c>
      <c r="ALR194" s="128">
        <v>18983117.199999999</v>
      </c>
    </row>
    <row r="195" spans="1:1007" s="115" customFormat="1" ht="18" customHeight="1" outlineLevel="1" x14ac:dyDescent="0.25">
      <c r="A195" s="120"/>
      <c r="B195" s="120"/>
      <c r="C195" s="296" t="s">
        <v>511</v>
      </c>
      <c r="D195" s="367"/>
      <c r="E195" s="207">
        <v>1200000</v>
      </c>
      <c r="F195" s="205">
        <v>83019</v>
      </c>
      <c r="G195" s="226">
        <v>212000</v>
      </c>
      <c r="H195" s="226">
        <v>36</v>
      </c>
      <c r="I195" s="208">
        <f t="shared" si="6063"/>
        <v>7632000</v>
      </c>
      <c r="J195" s="205">
        <v>49286</v>
      </c>
      <c r="K195" s="228">
        <v>300000</v>
      </c>
      <c r="L195" s="226">
        <v>36</v>
      </c>
      <c r="M195" s="208">
        <f t="shared" si="6064"/>
        <v>10800000</v>
      </c>
      <c r="N195" s="205">
        <v>49286</v>
      </c>
      <c r="O195" s="226">
        <v>340000</v>
      </c>
      <c r="P195" s="226">
        <v>35.74</v>
      </c>
      <c r="Q195" s="208">
        <f t="shared" si="6065"/>
        <v>12151600</v>
      </c>
      <c r="R195" s="205">
        <v>266794</v>
      </c>
      <c r="S195" s="226">
        <v>160000</v>
      </c>
      <c r="T195" s="226">
        <v>37</v>
      </c>
      <c r="U195" s="208">
        <f t="shared" si="6075"/>
        <v>5920000</v>
      </c>
      <c r="V195" s="207">
        <v>0</v>
      </c>
      <c r="W195" s="226">
        <v>140000</v>
      </c>
      <c r="X195" s="226">
        <v>37</v>
      </c>
      <c r="Y195" s="208">
        <f t="shared" si="6076"/>
        <v>5180000</v>
      </c>
      <c r="Z195" s="207">
        <v>0</v>
      </c>
      <c r="AA195" s="226">
        <v>300000</v>
      </c>
      <c r="AB195" s="226">
        <v>36</v>
      </c>
      <c r="AC195" s="208">
        <f t="shared" si="6077"/>
        <v>10800000</v>
      </c>
      <c r="AD195" s="207">
        <v>197890</v>
      </c>
      <c r="AE195" s="226">
        <v>160000</v>
      </c>
      <c r="AF195" s="226">
        <v>37</v>
      </c>
      <c r="AG195" s="208">
        <f t="shared" si="6078"/>
        <v>5920000</v>
      </c>
      <c r="AH195" s="207">
        <v>0</v>
      </c>
      <c r="AI195" s="226">
        <v>290000</v>
      </c>
      <c r="AJ195" s="226">
        <v>35.5</v>
      </c>
      <c r="AK195" s="208">
        <f t="shared" si="6079"/>
        <v>10295000</v>
      </c>
      <c r="AL195" s="207">
        <v>9500.0020000000004</v>
      </c>
      <c r="AM195" s="226">
        <v>290000</v>
      </c>
      <c r="AN195" s="226">
        <v>35.5</v>
      </c>
      <c r="AO195" s="208">
        <f t="shared" si="6080"/>
        <v>10295000</v>
      </c>
      <c r="AP195" s="207">
        <v>5500.0010000000002</v>
      </c>
      <c r="AQ195" s="226">
        <v>280000</v>
      </c>
      <c r="AR195" s="226">
        <v>35.200000000000003</v>
      </c>
      <c r="AS195" s="208">
        <f t="shared" si="6081"/>
        <v>9856000</v>
      </c>
      <c r="AT195" s="207">
        <v>154475.00099999999</v>
      </c>
      <c r="AU195" s="226">
        <v>110000</v>
      </c>
      <c r="AV195" s="226">
        <v>36</v>
      </c>
      <c r="AW195" s="208">
        <f t="shared" si="6082"/>
        <v>3960000</v>
      </c>
      <c r="AX195" s="207">
        <v>0</v>
      </c>
      <c r="AY195" s="226">
        <v>200000</v>
      </c>
      <c r="AZ195" s="226">
        <v>36</v>
      </c>
      <c r="BA195" s="208">
        <f t="shared" si="6083"/>
        <v>7200000</v>
      </c>
      <c r="BB195" s="207">
        <v>0</v>
      </c>
      <c r="BC195" s="226">
        <v>235000</v>
      </c>
      <c r="BD195" s="226">
        <v>35.33</v>
      </c>
      <c r="BE195" s="208">
        <f t="shared" si="6084"/>
        <v>8302550</v>
      </c>
      <c r="BF195" s="207">
        <v>162158.00099999999</v>
      </c>
      <c r="BG195" s="226">
        <v>230000</v>
      </c>
      <c r="BH195" s="226">
        <v>36.049999999999997</v>
      </c>
      <c r="BI195" s="208">
        <f t="shared" si="6085"/>
        <v>8291499.9999999991</v>
      </c>
      <c r="BJ195" s="207">
        <v>0</v>
      </c>
      <c r="BK195" s="226">
        <v>350000</v>
      </c>
      <c r="BL195" s="226">
        <v>36.049999999999997</v>
      </c>
      <c r="BM195" s="208">
        <f t="shared" si="6295"/>
        <v>12617499.999999998</v>
      </c>
      <c r="BN195" s="207"/>
      <c r="BO195" s="226">
        <v>350000</v>
      </c>
      <c r="BP195" s="226">
        <v>36.049999999999997</v>
      </c>
      <c r="BQ195" s="208">
        <f t="shared" si="6269"/>
        <v>12617499.999999998</v>
      </c>
      <c r="BR195" s="207"/>
      <c r="BS195" s="226">
        <v>260000</v>
      </c>
      <c r="BT195" s="226">
        <v>33.07</v>
      </c>
      <c r="BU195" s="208">
        <f t="shared" si="6270"/>
        <v>8598200</v>
      </c>
      <c r="BV195" s="207"/>
      <c r="BW195" s="226">
        <v>350000</v>
      </c>
      <c r="BX195" s="226">
        <v>35.81</v>
      </c>
      <c r="BY195" s="208">
        <f t="shared" si="6271"/>
        <v>12533500</v>
      </c>
      <c r="BZ195" s="207">
        <v>29009.866999999998</v>
      </c>
      <c r="CA195" s="226">
        <v>80000</v>
      </c>
      <c r="CB195" s="226">
        <v>35.81</v>
      </c>
      <c r="CC195" s="208">
        <f t="shared" si="6272"/>
        <v>2864800</v>
      </c>
      <c r="CD195" s="226">
        <v>170000</v>
      </c>
      <c r="CE195" s="226">
        <v>35.81</v>
      </c>
      <c r="CF195" s="208">
        <f t="shared" si="6091"/>
        <v>6087700</v>
      </c>
      <c r="CG195" s="226">
        <v>180000</v>
      </c>
      <c r="CH195" s="226">
        <v>30.5</v>
      </c>
      <c r="CI195" s="226">
        <f t="shared" si="6246"/>
        <v>5490000</v>
      </c>
      <c r="CJ195" s="226">
        <v>230000</v>
      </c>
      <c r="CK195" s="226">
        <v>33.090282113184166</v>
      </c>
      <c r="CL195" s="226">
        <v>7610764.8860323578</v>
      </c>
      <c r="CM195" s="266">
        <v>252870</v>
      </c>
      <c r="CN195" s="266">
        <v>9123860</v>
      </c>
      <c r="CO195" s="266">
        <v>118668</v>
      </c>
      <c r="CP195" s="266">
        <v>4284475.2</v>
      </c>
      <c r="CQ195" s="266">
        <v>0</v>
      </c>
      <c r="CR195" s="266">
        <v>0</v>
      </c>
      <c r="CS195" s="266">
        <v>320992</v>
      </c>
      <c r="CT195" s="266">
        <v>11442910</v>
      </c>
      <c r="CU195" s="266">
        <v>87516</v>
      </c>
      <c r="CV195" s="266">
        <v>3230690.4</v>
      </c>
      <c r="CW195" s="266">
        <v>254844</v>
      </c>
      <c r="CX195" s="266">
        <v>9286303.1999999993</v>
      </c>
      <c r="CY195" s="266">
        <v>252420</v>
      </c>
      <c r="CZ195" s="266">
        <v>9153744</v>
      </c>
      <c r="DA195" s="266">
        <v>287514</v>
      </c>
      <c r="DB195" s="266">
        <v>10233150</v>
      </c>
      <c r="DC195" s="266">
        <v>189103</v>
      </c>
      <c r="DD195" s="266">
        <v>6458739</v>
      </c>
      <c r="DE195" s="266">
        <v>202944</v>
      </c>
      <c r="DF195" s="266">
        <v>7142652</v>
      </c>
      <c r="DG195" s="266">
        <v>83019</v>
      </c>
      <c r="DH195" s="266">
        <v>3035519</v>
      </c>
      <c r="DI195" s="266">
        <v>110540</v>
      </c>
      <c r="DJ195" s="266">
        <v>4058117.6</v>
      </c>
      <c r="DK195" s="266">
        <v>49286</v>
      </c>
      <c r="DL195" s="266">
        <v>1868188</v>
      </c>
      <c r="DM195" s="266">
        <v>266794</v>
      </c>
      <c r="DN195" s="266">
        <v>9623350</v>
      </c>
      <c r="DO195" s="266">
        <v>0</v>
      </c>
      <c r="DP195" s="266">
        <v>0</v>
      </c>
      <c r="DQ195" s="266">
        <v>0</v>
      </c>
      <c r="DR195" s="266">
        <v>0</v>
      </c>
      <c r="DS195" s="266">
        <v>0</v>
      </c>
      <c r="DT195" s="266">
        <v>0</v>
      </c>
      <c r="DU195" s="266">
        <v>0</v>
      </c>
      <c r="DV195" s="253">
        <v>0</v>
      </c>
      <c r="DW195" s="266">
        <v>0</v>
      </c>
      <c r="DX195" s="266">
        <v>9500.0020000000004</v>
      </c>
      <c r="DY195" s="266">
        <v>285000</v>
      </c>
      <c r="DZ195" s="266">
        <v>285000</v>
      </c>
      <c r="EA195" s="125">
        <v>5500.0010000000002</v>
      </c>
      <c r="EB195" s="125">
        <v>168030</v>
      </c>
      <c r="EC195" s="125">
        <v>168030</v>
      </c>
      <c r="ED195" s="125">
        <v>0</v>
      </c>
      <c r="EE195" s="125">
        <v>0</v>
      </c>
      <c r="EF195" s="125">
        <v>0</v>
      </c>
      <c r="EG195" s="228">
        <v>62507.328000000001</v>
      </c>
      <c r="EH195" s="226">
        <v>27000</v>
      </c>
      <c r="EI195" s="226">
        <v>31.2</v>
      </c>
      <c r="EJ195" s="226">
        <f t="shared" si="6247"/>
        <v>842400</v>
      </c>
      <c r="EK195" s="228">
        <v>58217.548999999999</v>
      </c>
      <c r="EL195" s="226">
        <v>20000</v>
      </c>
      <c r="EM195" s="226">
        <v>31.14</v>
      </c>
      <c r="EN195" s="226">
        <f t="shared" si="6248"/>
        <v>622800</v>
      </c>
      <c r="EO195" s="228">
        <v>58217.548999999999</v>
      </c>
      <c r="EP195" s="226">
        <v>40000</v>
      </c>
      <c r="EQ195" s="226">
        <v>31.14</v>
      </c>
      <c r="ER195" s="226">
        <f t="shared" si="6249"/>
        <v>1245600</v>
      </c>
      <c r="ES195" s="228">
        <v>36652.559999999998</v>
      </c>
      <c r="ET195" s="226">
        <v>60000</v>
      </c>
      <c r="EU195" s="226">
        <v>31.14</v>
      </c>
      <c r="EV195" s="226">
        <f t="shared" si="6250"/>
        <v>1868400</v>
      </c>
      <c r="EW195" s="228">
        <v>0</v>
      </c>
      <c r="EX195" s="226">
        <v>40000</v>
      </c>
      <c r="EY195" s="226">
        <v>31.14</v>
      </c>
      <c r="EZ195" s="226">
        <f t="shared" si="6251"/>
        <v>1245600</v>
      </c>
      <c r="FA195" s="228">
        <v>20704.32</v>
      </c>
      <c r="FB195" s="226">
        <v>60000</v>
      </c>
      <c r="FC195" s="226">
        <v>31.14</v>
      </c>
      <c r="FD195" s="226">
        <f t="shared" si="6252"/>
        <v>1868400</v>
      </c>
      <c r="FE195" s="228">
        <v>0</v>
      </c>
      <c r="FF195" s="226">
        <v>40000</v>
      </c>
      <c r="FG195" s="226">
        <v>31.14</v>
      </c>
      <c r="FH195" s="226">
        <f t="shared" si="6253"/>
        <v>1245600</v>
      </c>
      <c r="FI195" s="228">
        <v>74683.44</v>
      </c>
      <c r="FJ195" s="226">
        <v>60000</v>
      </c>
      <c r="FK195" s="226">
        <v>31.14</v>
      </c>
      <c r="FL195" s="226">
        <f t="shared" si="6254"/>
        <v>1868400</v>
      </c>
      <c r="FM195" s="228">
        <v>75435.203999999998</v>
      </c>
      <c r="FN195" s="226">
        <v>60000</v>
      </c>
      <c r="FO195" s="226">
        <v>31.14</v>
      </c>
      <c r="FP195" s="226">
        <f t="shared" si="6255"/>
        <v>1868400</v>
      </c>
      <c r="FQ195" s="228">
        <v>0</v>
      </c>
      <c r="FR195" s="226">
        <v>60000</v>
      </c>
      <c r="FS195" s="226">
        <v>30.32</v>
      </c>
      <c r="FT195" s="226">
        <f t="shared" si="6256"/>
        <v>1819200</v>
      </c>
      <c r="FU195" s="228">
        <v>0</v>
      </c>
      <c r="FV195" s="226">
        <v>60000</v>
      </c>
      <c r="FW195" s="226">
        <v>30.32</v>
      </c>
      <c r="FX195" s="226">
        <f t="shared" si="6257"/>
        <v>1819200</v>
      </c>
      <c r="FY195" s="228">
        <v>0</v>
      </c>
      <c r="FZ195" s="226">
        <v>40000</v>
      </c>
      <c r="GA195" s="226">
        <v>30.32</v>
      </c>
      <c r="GB195" s="226">
        <f t="shared" si="6258"/>
        <v>1212800</v>
      </c>
      <c r="GC195" s="228">
        <v>0</v>
      </c>
      <c r="GD195" s="226">
        <v>40000</v>
      </c>
      <c r="GE195" s="226">
        <v>30.32</v>
      </c>
      <c r="GF195" s="226">
        <f t="shared" si="6259"/>
        <v>1212800</v>
      </c>
      <c r="GG195" s="228">
        <v>0</v>
      </c>
      <c r="GH195" s="226">
        <v>60000</v>
      </c>
      <c r="GI195" s="226">
        <v>31.14</v>
      </c>
      <c r="GJ195" s="226">
        <f t="shared" si="6260"/>
        <v>1868400</v>
      </c>
      <c r="GK195" s="228">
        <v>0</v>
      </c>
      <c r="GL195" s="226">
        <v>60000</v>
      </c>
      <c r="GM195" s="226">
        <v>31.14</v>
      </c>
      <c r="GN195" s="226">
        <f t="shared" si="6092"/>
        <v>1868400</v>
      </c>
      <c r="GO195" s="228"/>
      <c r="GP195" s="226">
        <v>60000</v>
      </c>
      <c r="GQ195" s="226">
        <v>31.5</v>
      </c>
      <c r="GR195" s="226">
        <f t="shared" si="6261"/>
        <v>1890000</v>
      </c>
      <c r="GS195" s="228"/>
      <c r="GT195" s="226">
        <v>45000</v>
      </c>
      <c r="GU195" s="226">
        <v>31.5</v>
      </c>
      <c r="GV195" s="226">
        <f t="shared" si="6273"/>
        <v>1417500</v>
      </c>
      <c r="GW195" s="228"/>
      <c r="GX195" s="226">
        <v>45000</v>
      </c>
      <c r="GY195" s="226">
        <v>31.5</v>
      </c>
      <c r="GZ195" s="226">
        <f t="shared" si="6274"/>
        <v>1417500</v>
      </c>
      <c r="HA195" s="228">
        <v>4436.6400000000003</v>
      </c>
      <c r="HB195" s="226">
        <v>45000</v>
      </c>
      <c r="HC195" s="226">
        <v>31.5</v>
      </c>
      <c r="HD195" s="226">
        <f t="shared" si="6275"/>
        <v>1417500</v>
      </c>
      <c r="HE195" s="226"/>
      <c r="HF195" s="226">
        <v>45.76</v>
      </c>
      <c r="HG195" s="226">
        <f t="shared" si="6265"/>
        <v>0</v>
      </c>
      <c r="HH195" s="226"/>
      <c r="HI195" s="226">
        <v>45.76</v>
      </c>
      <c r="HJ195" s="226">
        <f t="shared" si="6266"/>
        <v>0</v>
      </c>
      <c r="HK195" s="226"/>
      <c r="HL195" s="226">
        <v>45.76</v>
      </c>
      <c r="HM195" s="226">
        <v>0</v>
      </c>
      <c r="HN195" s="266">
        <v>27904.32</v>
      </c>
      <c r="HO195" s="266">
        <v>863222.4</v>
      </c>
      <c r="HP195" s="266">
        <v>19964.88</v>
      </c>
      <c r="HQ195" s="266">
        <v>605361.6</v>
      </c>
      <c r="HR195" s="266">
        <v>50788.08</v>
      </c>
      <c r="HS195" s="266">
        <v>1560513.6</v>
      </c>
      <c r="HT195" s="266">
        <v>0</v>
      </c>
      <c r="HU195" s="266">
        <v>0</v>
      </c>
      <c r="HV195" s="266">
        <v>59720.4</v>
      </c>
      <c r="HW195" s="266">
        <v>1891296</v>
      </c>
      <c r="HX195" s="266">
        <v>38217.599999999999</v>
      </c>
      <c r="HY195" s="266">
        <v>1179360</v>
      </c>
      <c r="HZ195" s="266">
        <v>32867.956999999995</v>
      </c>
      <c r="IA195" s="266">
        <v>1017151.74</v>
      </c>
      <c r="IB195" s="266">
        <v>51788.639999999999</v>
      </c>
      <c r="IC195" s="266">
        <v>1594990.8</v>
      </c>
      <c r="ID195" s="266">
        <v>30804.32</v>
      </c>
      <c r="IE195" s="266">
        <v>958052.4</v>
      </c>
      <c r="IF195" s="266">
        <v>35434.080000000002</v>
      </c>
      <c r="IG195" s="266">
        <v>1102617.6000000001</v>
      </c>
      <c r="IH195" s="266">
        <v>62507.328000000001</v>
      </c>
      <c r="II195" s="266">
        <v>1895304.96</v>
      </c>
      <c r="IJ195" s="266">
        <v>34969.68</v>
      </c>
      <c r="IK195" s="266">
        <v>1060840.8</v>
      </c>
      <c r="IL195" s="266">
        <v>58217.548999999999</v>
      </c>
      <c r="IM195" s="266">
        <v>1765233.18</v>
      </c>
      <c r="IN195" s="266">
        <v>36652.559999999998</v>
      </c>
      <c r="IO195" s="266">
        <v>1112353.2</v>
      </c>
      <c r="IP195" s="266">
        <v>0</v>
      </c>
      <c r="IQ195" s="266">
        <v>0</v>
      </c>
      <c r="IR195" s="266">
        <v>20704.32</v>
      </c>
      <c r="IS195" s="266">
        <v>636451.19999999995</v>
      </c>
      <c r="IT195" s="266">
        <v>0</v>
      </c>
      <c r="IU195" s="266">
        <v>0</v>
      </c>
      <c r="IV195" s="266">
        <v>74683.44</v>
      </c>
      <c r="IW195" s="266">
        <v>2295770.4</v>
      </c>
      <c r="IX195" s="266">
        <v>75435.203999999998</v>
      </c>
      <c r="IY195" s="266">
        <v>2205839.64</v>
      </c>
      <c r="IZ195" s="125">
        <v>0</v>
      </c>
      <c r="JA195" s="125">
        <v>0</v>
      </c>
      <c r="JB195" s="125">
        <v>0</v>
      </c>
      <c r="JC195" s="125">
        <v>0</v>
      </c>
      <c r="JD195" s="228"/>
      <c r="JE195" s="226"/>
      <c r="JF195" s="228">
        <v>32.700000000000003</v>
      </c>
      <c r="JG195" s="228">
        <f t="shared" si="6093"/>
        <v>0</v>
      </c>
      <c r="JH195" s="228"/>
      <c r="JI195" s="226"/>
      <c r="JJ195" s="228">
        <v>32.5</v>
      </c>
      <c r="JK195" s="228">
        <f t="shared" si="6094"/>
        <v>0</v>
      </c>
      <c r="JL195" s="228"/>
      <c r="JM195" s="226"/>
      <c r="JN195" s="228">
        <v>32.5</v>
      </c>
      <c r="JO195" s="228">
        <f t="shared" si="6095"/>
        <v>0</v>
      </c>
      <c r="JP195" s="228"/>
      <c r="JQ195" s="226">
        <v>40000</v>
      </c>
      <c r="JR195" s="228">
        <v>32.5</v>
      </c>
      <c r="JS195" s="228">
        <f t="shared" si="6096"/>
        <v>1300000</v>
      </c>
      <c r="JT195" s="228"/>
      <c r="JU195" s="226"/>
      <c r="JV195" s="228">
        <v>31.93</v>
      </c>
      <c r="JW195" s="228">
        <f t="shared" si="6097"/>
        <v>0</v>
      </c>
      <c r="JX195" s="228"/>
      <c r="JY195" s="226"/>
      <c r="JZ195" s="228">
        <v>31.93</v>
      </c>
      <c r="KA195" s="228">
        <f t="shared" si="6098"/>
        <v>0</v>
      </c>
      <c r="KB195" s="228"/>
      <c r="KC195" s="228"/>
      <c r="KD195" s="228">
        <v>31.93</v>
      </c>
      <c r="KE195" s="228">
        <f t="shared" si="6099"/>
        <v>0</v>
      </c>
      <c r="KF195" s="228"/>
      <c r="KG195" s="228"/>
      <c r="KH195" s="228">
        <v>31.93</v>
      </c>
      <c r="KI195" s="228">
        <f t="shared" si="6100"/>
        <v>0</v>
      </c>
      <c r="KJ195" s="228"/>
      <c r="KK195" s="228"/>
      <c r="KL195" s="228"/>
      <c r="KM195" s="228">
        <f t="shared" si="6101"/>
        <v>0</v>
      </c>
      <c r="KN195" s="228"/>
      <c r="KO195" s="228"/>
      <c r="KP195" s="228"/>
      <c r="KQ195" s="228">
        <f t="shared" si="6102"/>
        <v>0</v>
      </c>
      <c r="KR195" s="228"/>
      <c r="KS195" s="228"/>
      <c r="KT195" s="228"/>
      <c r="KU195" s="228">
        <f t="shared" si="6103"/>
        <v>0</v>
      </c>
      <c r="KV195" s="228"/>
      <c r="KW195" s="228"/>
      <c r="KX195" s="228"/>
      <c r="KY195" s="228">
        <f t="shared" si="6104"/>
        <v>0</v>
      </c>
      <c r="KZ195" s="228">
        <v>0</v>
      </c>
      <c r="LA195" s="228"/>
      <c r="LB195" s="228"/>
      <c r="LC195" s="228">
        <f t="shared" si="6105"/>
        <v>0</v>
      </c>
      <c r="LD195" s="228"/>
      <c r="LE195" s="228"/>
      <c r="LF195" s="228"/>
      <c r="LG195" s="228">
        <f t="shared" si="6106"/>
        <v>0</v>
      </c>
      <c r="LH195" s="228"/>
      <c r="LI195" s="228"/>
      <c r="LJ195" s="228"/>
      <c r="LK195" s="228">
        <f t="shared" si="6107"/>
        <v>0</v>
      </c>
      <c r="LL195" s="228"/>
      <c r="LM195" s="228"/>
      <c r="LN195" s="228"/>
      <c r="LO195" s="228">
        <f t="shared" si="6108"/>
        <v>0</v>
      </c>
      <c r="LP195" s="228"/>
      <c r="LQ195" s="228"/>
      <c r="LR195" s="228"/>
      <c r="LS195" s="228">
        <f t="shared" si="6276"/>
        <v>0</v>
      </c>
      <c r="LT195" s="228"/>
      <c r="LU195" s="228"/>
      <c r="LV195" s="228"/>
      <c r="LW195" s="228">
        <f t="shared" si="6277"/>
        <v>0</v>
      </c>
      <c r="LX195" s="228"/>
      <c r="LY195" s="228"/>
      <c r="LZ195" s="228"/>
      <c r="MA195" s="228">
        <f t="shared" si="6278"/>
        <v>0</v>
      </c>
      <c r="MB195" s="228"/>
      <c r="MC195" s="228"/>
      <c r="MD195" s="228">
        <f t="shared" si="6112"/>
        <v>0</v>
      </c>
      <c r="ME195" s="228"/>
      <c r="MF195" s="228"/>
      <c r="MG195" s="228">
        <f t="shared" si="6267"/>
        <v>0</v>
      </c>
      <c r="MH195" s="228"/>
      <c r="MI195" s="228"/>
      <c r="MJ195" s="228">
        <v>0</v>
      </c>
      <c r="MK195" s="266">
        <v>9360</v>
      </c>
      <c r="ML195" s="266">
        <v>304200</v>
      </c>
      <c r="MM195" s="266"/>
      <c r="MN195" s="266"/>
      <c r="MO195" s="266">
        <v>20160</v>
      </c>
      <c r="MP195" s="266">
        <v>645120</v>
      </c>
      <c r="MQ195" s="266">
        <v>5760</v>
      </c>
      <c r="MR195" s="266">
        <v>184320</v>
      </c>
      <c r="MS195" s="266">
        <v>7920</v>
      </c>
      <c r="MT195" s="266">
        <v>253440</v>
      </c>
      <c r="MU195" s="266">
        <v>10800</v>
      </c>
      <c r="MV195" s="266">
        <v>345600</v>
      </c>
      <c r="MW195" s="266">
        <v>5760</v>
      </c>
      <c r="MX195" s="266">
        <v>183960</v>
      </c>
      <c r="MY195" s="266">
        <v>6480</v>
      </c>
      <c r="MZ195" s="266">
        <v>204120</v>
      </c>
      <c r="NA195" s="266">
        <v>2880</v>
      </c>
      <c r="NB195" s="266">
        <v>90720</v>
      </c>
      <c r="NC195" s="266"/>
      <c r="ND195" s="266"/>
      <c r="NE195" s="266"/>
      <c r="NF195" s="266"/>
      <c r="NG195" s="266"/>
      <c r="NH195" s="266"/>
      <c r="NI195" s="266"/>
      <c r="NJ195" s="266"/>
      <c r="NK195" s="266"/>
      <c r="NL195" s="266"/>
      <c r="NM195" s="266"/>
      <c r="NN195" s="266"/>
      <c r="NO195" s="125"/>
      <c r="NP195" s="125"/>
      <c r="NQ195" s="125"/>
      <c r="NR195" s="125"/>
      <c r="NS195" s="125"/>
      <c r="NT195" s="125"/>
      <c r="NU195" s="125"/>
      <c r="NV195" s="125"/>
      <c r="NW195" s="125"/>
      <c r="NX195" s="125"/>
      <c r="NY195" s="125"/>
      <c r="NZ195" s="125"/>
      <c r="OA195" s="228">
        <v>3500</v>
      </c>
      <c r="OB195" s="226"/>
      <c r="OC195" s="226">
        <v>0</v>
      </c>
      <c r="OD195" s="226">
        <f t="shared" si="6113"/>
        <v>0</v>
      </c>
      <c r="OE195" s="228"/>
      <c r="OF195" s="226"/>
      <c r="OG195" s="226">
        <v>0</v>
      </c>
      <c r="OH195" s="226">
        <f t="shared" si="6114"/>
        <v>0</v>
      </c>
      <c r="OI195" s="228"/>
      <c r="OJ195" s="226"/>
      <c r="OK195" s="226">
        <v>0</v>
      </c>
      <c r="OL195" s="226">
        <f t="shared" si="6115"/>
        <v>0</v>
      </c>
      <c r="OM195" s="228"/>
      <c r="ON195" s="226"/>
      <c r="OO195" s="226">
        <v>0</v>
      </c>
      <c r="OP195" s="226">
        <f t="shared" si="6116"/>
        <v>0</v>
      </c>
      <c r="OQ195" s="228"/>
      <c r="OR195" s="226"/>
      <c r="OS195" s="226">
        <v>0</v>
      </c>
      <c r="OT195" s="226">
        <f t="shared" si="6117"/>
        <v>0</v>
      </c>
      <c r="OU195" s="228"/>
      <c r="OV195" s="226"/>
      <c r="OW195" s="226">
        <v>0</v>
      </c>
      <c r="OX195" s="226">
        <f t="shared" si="6118"/>
        <v>0</v>
      </c>
      <c r="OY195" s="228"/>
      <c r="OZ195" s="226"/>
      <c r="PA195" s="226">
        <v>0</v>
      </c>
      <c r="PB195" s="226">
        <f t="shared" si="6119"/>
        <v>0</v>
      </c>
      <c r="PC195" s="228"/>
      <c r="PD195" s="226"/>
      <c r="PE195" s="226">
        <v>0</v>
      </c>
      <c r="PF195" s="226">
        <f t="shared" si="6120"/>
        <v>0</v>
      </c>
      <c r="PG195" s="228"/>
      <c r="PH195" s="226"/>
      <c r="PI195" s="226">
        <v>0</v>
      </c>
      <c r="PJ195" s="226">
        <f t="shared" si="6121"/>
        <v>0</v>
      </c>
      <c r="PK195" s="228"/>
      <c r="PL195" s="226"/>
      <c r="PM195" s="226">
        <v>0</v>
      </c>
      <c r="PN195" s="226">
        <f t="shared" si="6122"/>
        <v>0</v>
      </c>
      <c r="PO195" s="228"/>
      <c r="PP195" s="226"/>
      <c r="PQ195" s="226">
        <v>0</v>
      </c>
      <c r="PR195" s="226">
        <f t="shared" si="6123"/>
        <v>0</v>
      </c>
      <c r="PS195" s="228"/>
      <c r="PT195" s="226"/>
      <c r="PU195" s="226">
        <v>0</v>
      </c>
      <c r="PV195" s="226">
        <f t="shared" si="6124"/>
        <v>0</v>
      </c>
      <c r="PW195" s="228"/>
      <c r="PX195" s="226"/>
      <c r="PY195" s="226">
        <v>0</v>
      </c>
      <c r="PZ195" s="226">
        <f t="shared" si="6125"/>
        <v>0</v>
      </c>
      <c r="QA195" s="228"/>
      <c r="QB195" s="226"/>
      <c r="QC195" s="226">
        <v>0</v>
      </c>
      <c r="QD195" s="226">
        <f t="shared" si="6126"/>
        <v>0</v>
      </c>
      <c r="QE195" s="228"/>
      <c r="QF195" s="226"/>
      <c r="QG195" s="226">
        <v>0</v>
      </c>
      <c r="QH195" s="226">
        <f t="shared" si="6127"/>
        <v>0</v>
      </c>
      <c r="QI195" s="228"/>
      <c r="QJ195" s="226"/>
      <c r="QK195" s="226">
        <v>0</v>
      </c>
      <c r="QL195" s="226">
        <f t="shared" si="6128"/>
        <v>0</v>
      </c>
      <c r="QM195" s="228"/>
      <c r="QN195" s="226"/>
      <c r="QO195" s="226">
        <v>0</v>
      </c>
      <c r="QP195" s="226">
        <f t="shared" si="6279"/>
        <v>0</v>
      </c>
      <c r="QQ195" s="228"/>
      <c r="QR195" s="226"/>
      <c r="QS195" s="226">
        <v>0</v>
      </c>
      <c r="QT195" s="226">
        <f t="shared" si="6280"/>
        <v>0</v>
      </c>
      <c r="QU195" s="228"/>
      <c r="QV195" s="226"/>
      <c r="QW195" s="226">
        <v>0</v>
      </c>
      <c r="QX195" s="226">
        <f t="shared" si="6281"/>
        <v>0</v>
      </c>
      <c r="QY195" s="226"/>
      <c r="QZ195" s="226">
        <v>0</v>
      </c>
      <c r="RA195" s="226">
        <f t="shared" si="6132"/>
        <v>0</v>
      </c>
      <c r="RB195" s="226"/>
      <c r="RC195" s="226">
        <v>0</v>
      </c>
      <c r="RD195" s="226">
        <f t="shared" si="6133"/>
        <v>0</v>
      </c>
      <c r="RE195" s="226"/>
      <c r="RF195" s="226">
        <v>0</v>
      </c>
      <c r="RG195" s="226">
        <v>0</v>
      </c>
      <c r="RH195" s="266"/>
      <c r="RI195" s="266"/>
      <c r="RJ195" s="266"/>
      <c r="RK195" s="266"/>
      <c r="RL195" s="266"/>
      <c r="RM195" s="266"/>
      <c r="RN195" s="266"/>
      <c r="RO195" s="266"/>
      <c r="RP195" s="266"/>
      <c r="RQ195" s="266"/>
      <c r="RR195" s="266"/>
      <c r="RS195" s="266"/>
      <c r="RT195" s="266"/>
      <c r="RU195" s="266"/>
      <c r="RV195" s="266"/>
      <c r="RW195" s="266"/>
      <c r="RX195" s="266"/>
      <c r="RY195" s="266"/>
      <c r="RZ195" s="266">
        <v>14680</v>
      </c>
      <c r="SA195" s="266">
        <v>786554.4</v>
      </c>
      <c r="SB195" s="266">
        <v>3500</v>
      </c>
      <c r="SC195" s="266">
        <v>187530</v>
      </c>
      <c r="SD195" s="266"/>
      <c r="SE195" s="266"/>
      <c r="SF195" s="266"/>
      <c r="SG195" s="266"/>
      <c r="SH195" s="266"/>
      <c r="SI195" s="266"/>
      <c r="SJ195" s="266"/>
      <c r="SK195" s="266"/>
      <c r="SL195" s="125"/>
      <c r="SM195" s="125"/>
      <c r="SN195" s="125"/>
      <c r="SO195" s="125"/>
      <c r="SP195" s="125"/>
      <c r="SQ195" s="125"/>
      <c r="SR195" s="125"/>
      <c r="SS195" s="125"/>
      <c r="ST195" s="125"/>
      <c r="SU195" s="125"/>
      <c r="SV195" s="125"/>
      <c r="SW195" s="125"/>
      <c r="SX195" s="228">
        <v>1162</v>
      </c>
      <c r="SY195" s="240">
        <v>2400</v>
      </c>
      <c r="SZ195" s="124">
        <v>31</v>
      </c>
      <c r="TA195" s="226">
        <f t="shared" si="6066"/>
        <v>74400</v>
      </c>
      <c r="TB195" s="228"/>
      <c r="TC195" s="240">
        <v>2700</v>
      </c>
      <c r="TD195" s="124">
        <v>30</v>
      </c>
      <c r="TE195" s="226">
        <f t="shared" si="6067"/>
        <v>81000</v>
      </c>
      <c r="TF195" s="228"/>
      <c r="TG195" s="240">
        <v>3100</v>
      </c>
      <c r="TH195" s="124">
        <v>30</v>
      </c>
      <c r="TI195" s="226">
        <f t="shared" si="6068"/>
        <v>93000</v>
      </c>
      <c r="TJ195" s="228">
        <v>670</v>
      </c>
      <c r="TK195" s="240">
        <v>3500</v>
      </c>
      <c r="TL195" s="124">
        <v>30</v>
      </c>
      <c r="TM195" s="226">
        <f t="shared" si="6134"/>
        <v>105000</v>
      </c>
      <c r="TN195" s="228"/>
      <c r="TO195" s="240">
        <v>3500</v>
      </c>
      <c r="TP195" s="124">
        <v>30</v>
      </c>
      <c r="TQ195" s="226">
        <f t="shared" si="6135"/>
        <v>105000</v>
      </c>
      <c r="TR195" s="228"/>
      <c r="TS195" s="240">
        <v>3500</v>
      </c>
      <c r="TT195" s="124">
        <v>30</v>
      </c>
      <c r="TU195" s="226">
        <f t="shared" si="6136"/>
        <v>105000</v>
      </c>
      <c r="TV195" s="228"/>
      <c r="TW195" s="240">
        <v>2700</v>
      </c>
      <c r="TX195" s="124">
        <v>30</v>
      </c>
      <c r="TY195" s="226">
        <f t="shared" si="6137"/>
        <v>81000</v>
      </c>
      <c r="TZ195" s="228"/>
      <c r="UA195" s="219">
        <v>3000</v>
      </c>
      <c r="UB195" s="124">
        <v>32.020000000000003</v>
      </c>
      <c r="UC195" s="226">
        <f t="shared" si="6138"/>
        <v>96060.000000000015</v>
      </c>
      <c r="UD195" s="228"/>
      <c r="UE195" s="219">
        <v>2800</v>
      </c>
      <c r="UF195" s="124">
        <v>32.020000000000003</v>
      </c>
      <c r="UG195" s="226">
        <f t="shared" si="6139"/>
        <v>89656.000000000015</v>
      </c>
      <c r="UH195" s="228"/>
      <c r="UI195" s="219">
        <v>1000</v>
      </c>
      <c r="UJ195" s="124">
        <v>32.020000000000003</v>
      </c>
      <c r="UK195" s="226">
        <f t="shared" si="6140"/>
        <v>32020.000000000004</v>
      </c>
      <c r="UL195" s="228"/>
      <c r="UM195" s="219">
        <v>0</v>
      </c>
      <c r="UN195" s="124">
        <v>32.020000000000003</v>
      </c>
      <c r="UO195" s="226">
        <f t="shared" si="6141"/>
        <v>0</v>
      </c>
      <c r="UP195" s="228"/>
      <c r="UQ195" s="207">
        <v>450</v>
      </c>
      <c r="UR195" s="124">
        <v>32.020000000000003</v>
      </c>
      <c r="US195" s="226">
        <f t="shared" si="6142"/>
        <v>14409.000000000002</v>
      </c>
      <c r="UT195" s="228"/>
      <c r="UU195" s="207">
        <v>3200</v>
      </c>
      <c r="UV195" s="124">
        <v>31.68</v>
      </c>
      <c r="UW195" s="226">
        <f t="shared" si="6143"/>
        <v>101376</v>
      </c>
      <c r="UX195" s="228"/>
      <c r="UY195" s="207">
        <v>3200</v>
      </c>
      <c r="UZ195" s="124">
        <v>31.68</v>
      </c>
      <c r="VA195" s="226">
        <f t="shared" si="6144"/>
        <v>101376</v>
      </c>
      <c r="VB195" s="228"/>
      <c r="VC195" s="207">
        <v>1300</v>
      </c>
      <c r="VD195" s="124">
        <v>31.68</v>
      </c>
      <c r="VE195" s="226">
        <f t="shared" si="6145"/>
        <v>41184</v>
      </c>
      <c r="VF195" s="228"/>
      <c r="VG195" s="207">
        <v>1300</v>
      </c>
      <c r="VH195" s="124">
        <v>31.68</v>
      </c>
      <c r="VI195" s="226">
        <f t="shared" si="6146"/>
        <v>41184</v>
      </c>
      <c r="VJ195" s="228"/>
      <c r="VK195" s="206">
        <v>0</v>
      </c>
      <c r="VL195" s="124"/>
      <c r="VM195" s="226">
        <f t="shared" si="6282"/>
        <v>0</v>
      </c>
      <c r="VN195" s="228"/>
      <c r="VO195" s="206">
        <v>0</v>
      </c>
      <c r="VP195" s="124"/>
      <c r="VQ195" s="226">
        <f t="shared" si="6283"/>
        <v>0</v>
      </c>
      <c r="VR195" s="228"/>
      <c r="VS195" s="206">
        <v>250</v>
      </c>
      <c r="VT195" s="124">
        <v>31.94</v>
      </c>
      <c r="VU195" s="226">
        <f t="shared" si="6149"/>
        <v>7985</v>
      </c>
      <c r="VV195" s="226"/>
      <c r="VW195" s="124"/>
      <c r="VX195" s="226">
        <f t="shared" si="6150"/>
        <v>0</v>
      </c>
      <c r="VY195" s="226"/>
      <c r="VZ195" s="124"/>
      <c r="WA195" s="226">
        <f t="shared" si="6151"/>
        <v>0</v>
      </c>
      <c r="WB195" s="226"/>
      <c r="WC195" s="226"/>
      <c r="WD195" s="226">
        <v>0</v>
      </c>
      <c r="WE195" s="266">
        <v>2184</v>
      </c>
      <c r="WF195" s="266">
        <v>65520</v>
      </c>
      <c r="WG195" s="266">
        <v>2688</v>
      </c>
      <c r="WH195" s="266">
        <v>80640</v>
      </c>
      <c r="WI195" s="266">
        <v>3252</v>
      </c>
      <c r="WJ195" s="266">
        <v>97560</v>
      </c>
      <c r="WK195" s="266">
        <v>3084</v>
      </c>
      <c r="WL195" s="266">
        <v>92520</v>
      </c>
      <c r="WM195" s="266">
        <v>3240</v>
      </c>
      <c r="WN195" s="266">
        <v>97200</v>
      </c>
      <c r="WO195" s="266">
        <v>3504</v>
      </c>
      <c r="WP195" s="266">
        <v>105120</v>
      </c>
      <c r="WQ195" s="266">
        <v>2796</v>
      </c>
      <c r="WR195" s="266">
        <v>86982.720000000001</v>
      </c>
      <c r="WS195" s="266">
        <v>2805</v>
      </c>
      <c r="WT195" s="266">
        <v>89816.1</v>
      </c>
      <c r="WU195" s="266">
        <v>2568</v>
      </c>
      <c r="WV195" s="266">
        <v>82227.360000000001</v>
      </c>
      <c r="WW195" s="266">
        <v>1458</v>
      </c>
      <c r="WX195" s="266">
        <v>46724.160000000003</v>
      </c>
      <c r="WY195" s="266">
        <v>1162</v>
      </c>
      <c r="WZ195" s="266">
        <v>37207.240000000005</v>
      </c>
      <c r="XA195" s="266">
        <v>966</v>
      </c>
      <c r="XB195" s="266">
        <v>30931.32</v>
      </c>
      <c r="XC195" s="266"/>
      <c r="XD195" s="266"/>
      <c r="XE195" s="266">
        <v>670</v>
      </c>
      <c r="XF195" s="266">
        <v>21453.4</v>
      </c>
      <c r="XG195" s="266"/>
      <c r="XH195" s="266"/>
      <c r="XI195" s="125"/>
      <c r="XJ195" s="125"/>
      <c r="XK195" s="125"/>
      <c r="XL195" s="125"/>
      <c r="XM195" s="125"/>
      <c r="XN195" s="125"/>
      <c r="XO195" s="125"/>
      <c r="XP195" s="125"/>
      <c r="XQ195" s="125"/>
      <c r="XR195" s="125"/>
      <c r="XS195" s="125"/>
      <c r="XT195" s="125"/>
      <c r="XU195" s="228">
        <v>312893</v>
      </c>
      <c r="XV195" s="226">
        <v>160000</v>
      </c>
      <c r="XW195" s="226">
        <v>33.47</v>
      </c>
      <c r="XX195" s="208">
        <f t="shared" si="6152"/>
        <v>5355200</v>
      </c>
      <c r="XY195" s="228"/>
      <c r="XZ195" s="226">
        <v>140000</v>
      </c>
      <c r="YA195" s="226">
        <v>33.450000000000003</v>
      </c>
      <c r="YB195" s="208">
        <f t="shared" si="6153"/>
        <v>4683000</v>
      </c>
      <c r="YC195" s="228"/>
      <c r="YD195" s="226">
        <v>140000</v>
      </c>
      <c r="YE195" s="226">
        <v>33.42</v>
      </c>
      <c r="YF195" s="208">
        <f t="shared" si="6154"/>
        <v>4678800</v>
      </c>
      <c r="YG195" s="228">
        <v>322936</v>
      </c>
      <c r="YH195" s="226">
        <v>160000</v>
      </c>
      <c r="YI195" s="226">
        <v>33.42</v>
      </c>
      <c r="YJ195" s="208">
        <f t="shared" si="6155"/>
        <v>5347200</v>
      </c>
      <c r="YK195" s="228"/>
      <c r="YL195" s="226">
        <v>260000</v>
      </c>
      <c r="YM195" s="226">
        <v>33.42</v>
      </c>
      <c r="YN195" s="208">
        <f t="shared" si="6156"/>
        <v>8689200</v>
      </c>
      <c r="YO195" s="228"/>
      <c r="YP195" s="226">
        <v>260000</v>
      </c>
      <c r="YQ195" s="226">
        <v>33.71</v>
      </c>
      <c r="YR195" s="208">
        <f t="shared" si="6157"/>
        <v>8764600</v>
      </c>
      <c r="YS195" s="228"/>
      <c r="YT195" s="226">
        <v>200000</v>
      </c>
      <c r="YU195" s="226">
        <v>33.42</v>
      </c>
      <c r="YV195" s="208">
        <f t="shared" si="6158"/>
        <v>6684000</v>
      </c>
      <c r="YW195" s="228"/>
      <c r="YX195" s="226">
        <v>240000</v>
      </c>
      <c r="YY195" s="226">
        <v>33.700000000000003</v>
      </c>
      <c r="YZ195" s="208">
        <f t="shared" si="6159"/>
        <v>8088000.0000000009</v>
      </c>
      <c r="ZA195" s="228"/>
      <c r="ZB195" s="226">
        <v>240000</v>
      </c>
      <c r="ZC195" s="226">
        <v>33.700000000000003</v>
      </c>
      <c r="ZD195" s="208">
        <f t="shared" si="6160"/>
        <v>8088000.0000000009</v>
      </c>
      <c r="ZE195" s="228"/>
      <c r="ZF195" s="226">
        <v>240000</v>
      </c>
      <c r="ZG195" s="226">
        <v>33.700000000000003</v>
      </c>
      <c r="ZH195" s="208">
        <f t="shared" si="6161"/>
        <v>8088000.0000000009</v>
      </c>
      <c r="ZI195" s="228"/>
      <c r="ZJ195" s="226">
        <v>240000</v>
      </c>
      <c r="ZK195" s="226">
        <v>33.700000000000003</v>
      </c>
      <c r="ZL195" s="208">
        <f t="shared" si="6162"/>
        <v>8088000.0000000009</v>
      </c>
      <c r="ZM195" s="228"/>
      <c r="ZN195" s="226">
        <v>260000</v>
      </c>
      <c r="ZO195" s="226">
        <v>33.700000000000003</v>
      </c>
      <c r="ZP195" s="208">
        <f t="shared" si="6163"/>
        <v>8762000</v>
      </c>
      <c r="ZQ195" s="228"/>
      <c r="ZR195" s="226">
        <v>200000</v>
      </c>
      <c r="ZS195" s="226">
        <v>33.700000000000003</v>
      </c>
      <c r="ZT195" s="208">
        <f t="shared" si="6164"/>
        <v>6740000.0000000009</v>
      </c>
      <c r="ZU195" s="228"/>
      <c r="ZV195" s="226">
        <v>180000</v>
      </c>
      <c r="ZW195" s="226">
        <v>33.42</v>
      </c>
      <c r="ZX195" s="208">
        <f t="shared" si="6165"/>
        <v>6015600</v>
      </c>
      <c r="ZY195" s="226"/>
      <c r="ZZ195" s="226">
        <v>220000</v>
      </c>
      <c r="AAA195" s="226">
        <v>33.42</v>
      </c>
      <c r="AAB195" s="208">
        <f t="shared" si="6166"/>
        <v>7352400</v>
      </c>
      <c r="AAC195" s="226"/>
      <c r="AAD195" s="226">
        <v>180000</v>
      </c>
      <c r="AAE195" s="226">
        <v>33.42</v>
      </c>
      <c r="AAF195" s="208">
        <f t="shared" si="6167"/>
        <v>6015600</v>
      </c>
      <c r="AAG195" s="226"/>
      <c r="AAH195" s="226">
        <v>180000</v>
      </c>
      <c r="AAI195" s="226">
        <v>33.42</v>
      </c>
      <c r="AAJ195" s="208">
        <f t="shared" si="6284"/>
        <v>6015600</v>
      </c>
      <c r="AAK195" s="226"/>
      <c r="AAL195" s="226">
        <v>170000</v>
      </c>
      <c r="AAM195" s="226">
        <v>33.42</v>
      </c>
      <c r="AAN195" s="208">
        <f t="shared" si="6285"/>
        <v>5681400</v>
      </c>
      <c r="AAO195" s="226"/>
      <c r="AAP195" s="226">
        <v>160000</v>
      </c>
      <c r="AAQ195" s="226">
        <v>33.42</v>
      </c>
      <c r="AAR195" s="208">
        <f t="shared" si="6170"/>
        <v>5347200</v>
      </c>
      <c r="AAS195" s="226">
        <v>240000</v>
      </c>
      <c r="AAT195" s="226">
        <v>33.42</v>
      </c>
      <c r="AAU195" s="208">
        <f t="shared" si="6171"/>
        <v>8020800</v>
      </c>
      <c r="AAV195" s="226">
        <v>0</v>
      </c>
      <c r="AAW195" s="226"/>
      <c r="AAX195" s="226">
        <f t="shared" si="6172"/>
        <v>0</v>
      </c>
      <c r="AAY195" s="226">
        <v>0</v>
      </c>
      <c r="AAZ195" s="226">
        <v>61.8</v>
      </c>
      <c r="ABA195" s="226">
        <v>0</v>
      </c>
      <c r="ABB195" s="266">
        <v>157680</v>
      </c>
      <c r="ABC195" s="266">
        <v>5274316.7999999998</v>
      </c>
      <c r="ABD195" s="266">
        <v>169200</v>
      </c>
      <c r="ABE195" s="266">
        <v>5668617.5999999996</v>
      </c>
      <c r="ABF195" s="266">
        <v>167724</v>
      </c>
      <c r="ABG195" s="266">
        <v>5623940.8799999999</v>
      </c>
      <c r="ABH195" s="266">
        <v>288600</v>
      </c>
      <c r="ABI195" s="266">
        <v>9726830.4000000004</v>
      </c>
      <c r="ABJ195" s="266">
        <v>295260</v>
      </c>
      <c r="ABK195" s="266">
        <v>9978232.8000000007</v>
      </c>
      <c r="ABL195" s="266">
        <v>268680</v>
      </c>
      <c r="ABM195" s="266">
        <v>9084336</v>
      </c>
      <c r="ABN195" s="266">
        <v>338460</v>
      </c>
      <c r="ABO195" s="266">
        <v>11400160.800000001</v>
      </c>
      <c r="ABP195" s="266">
        <v>230945</v>
      </c>
      <c r="ABQ195" s="266">
        <v>7807586.2000000002</v>
      </c>
      <c r="ABR195" s="266">
        <v>245580</v>
      </c>
      <c r="ABS195" s="266">
        <v>8288148</v>
      </c>
      <c r="ABT195" s="266">
        <v>251280</v>
      </c>
      <c r="ABU195" s="266">
        <v>8487648</v>
      </c>
      <c r="ABV195" s="266">
        <v>312893</v>
      </c>
      <c r="ABW195" s="266">
        <v>10552158.059999999</v>
      </c>
      <c r="ABX195" s="266">
        <v>254058</v>
      </c>
      <c r="ABY195" s="266">
        <v>8584982.2799999993</v>
      </c>
      <c r="ABZ195" s="266"/>
      <c r="ACA195" s="266"/>
      <c r="ACB195" s="266">
        <v>322936</v>
      </c>
      <c r="ACC195" s="266">
        <v>10903699.4</v>
      </c>
      <c r="ACD195" s="266"/>
      <c r="ACE195" s="266"/>
      <c r="ACF195" s="126"/>
      <c r="ACG195" s="126"/>
      <c r="ACH195" s="126"/>
      <c r="ACI195" s="126"/>
      <c r="ACJ195" s="126"/>
      <c r="ACK195" s="126"/>
      <c r="ACL195" s="126"/>
      <c r="ACM195" s="126"/>
      <c r="ACN195" s="126"/>
      <c r="ACO195" s="126"/>
      <c r="ACP195" s="126"/>
      <c r="ACQ195" s="126"/>
      <c r="ACR195" s="134">
        <v>444567</v>
      </c>
      <c r="ACS195" s="226">
        <v>800000</v>
      </c>
      <c r="ACT195" s="226">
        <v>30.8</v>
      </c>
      <c r="ACU195" s="226">
        <f>ACT195*ACS195</f>
        <v>24640000</v>
      </c>
      <c r="ACV195" s="134">
        <v>0</v>
      </c>
      <c r="ACW195" s="226">
        <v>900000</v>
      </c>
      <c r="ACX195" s="226">
        <v>30.59</v>
      </c>
      <c r="ACY195" s="226">
        <f>ACX195*ACW195</f>
        <v>27531000</v>
      </c>
      <c r="ACZ195" s="134">
        <v>0</v>
      </c>
      <c r="ADA195" s="226">
        <v>635000</v>
      </c>
      <c r="ADB195" s="226">
        <v>30.73</v>
      </c>
      <c r="ADC195" s="226">
        <f t="shared" si="6074"/>
        <v>19513550</v>
      </c>
      <c r="ADD195" s="134">
        <v>267370.96000000002</v>
      </c>
      <c r="ADE195" s="226">
        <v>800000</v>
      </c>
      <c r="ADF195" s="226">
        <v>30.59</v>
      </c>
      <c r="ADG195" s="226">
        <f t="shared" si="6173"/>
        <v>24472000</v>
      </c>
      <c r="ADH195" s="134">
        <v>985.92</v>
      </c>
      <c r="ADI195" s="224">
        <v>900000</v>
      </c>
      <c r="ADJ195" s="226">
        <v>30.59</v>
      </c>
      <c r="ADK195" s="226">
        <f t="shared" si="6174"/>
        <v>27531000</v>
      </c>
      <c r="ADL195" s="134">
        <v>4.1079999999999997</v>
      </c>
      <c r="ADM195" s="228">
        <v>647000</v>
      </c>
      <c r="ADN195" s="226">
        <v>30.59</v>
      </c>
      <c r="ADO195" s="226">
        <f t="shared" si="6175"/>
        <v>19791730</v>
      </c>
      <c r="ADP195" s="134">
        <v>0</v>
      </c>
      <c r="ADQ195" s="228">
        <v>500000</v>
      </c>
      <c r="ADR195" s="226">
        <v>30.59</v>
      </c>
      <c r="ADS195" s="226">
        <f t="shared" si="6176"/>
        <v>15295000</v>
      </c>
      <c r="ADT195" s="134">
        <v>513.5</v>
      </c>
      <c r="ADU195" s="226">
        <v>380000</v>
      </c>
      <c r="ADV195" s="226">
        <v>30.59</v>
      </c>
      <c r="ADW195" s="226">
        <f t="shared" si="6177"/>
        <v>11624200</v>
      </c>
      <c r="ADX195" s="134">
        <v>468.31200000000001</v>
      </c>
      <c r="ADY195" s="226">
        <v>500000</v>
      </c>
      <c r="ADZ195" s="226">
        <v>30.59</v>
      </c>
      <c r="AEA195" s="226">
        <f t="shared" si="6178"/>
        <v>15295000</v>
      </c>
      <c r="AEB195" s="134">
        <v>63554.867999999995</v>
      </c>
      <c r="AEC195" s="226">
        <v>600000</v>
      </c>
      <c r="AED195" s="226">
        <v>30.5</v>
      </c>
      <c r="AEE195" s="226">
        <f t="shared" si="6179"/>
        <v>18300000</v>
      </c>
      <c r="AEF195" s="134">
        <v>114046.296</v>
      </c>
      <c r="AEG195" s="226">
        <v>750000</v>
      </c>
      <c r="AEH195" s="226">
        <v>30.5</v>
      </c>
      <c r="AEI195" s="226">
        <f t="shared" si="6180"/>
        <v>22875000</v>
      </c>
      <c r="AEJ195" s="134">
        <v>0</v>
      </c>
      <c r="AEK195" s="226">
        <v>700000</v>
      </c>
      <c r="AEL195" s="226">
        <v>31.84</v>
      </c>
      <c r="AEM195" s="226">
        <f t="shared" si="6181"/>
        <v>22288000</v>
      </c>
      <c r="AEN195" s="134">
        <v>0</v>
      </c>
      <c r="AEO195" s="226">
        <v>700000</v>
      </c>
      <c r="AEP195" s="226">
        <v>31.84</v>
      </c>
      <c r="AEQ195" s="226">
        <f t="shared" si="6182"/>
        <v>22288000</v>
      </c>
      <c r="AER195" s="134">
        <v>60880.56</v>
      </c>
      <c r="AES195" s="226">
        <v>600000</v>
      </c>
      <c r="AET195" s="226">
        <v>31.69</v>
      </c>
      <c r="AEU195" s="226">
        <f t="shared" si="6183"/>
        <v>19014000</v>
      </c>
      <c r="AEV195" s="131">
        <v>0</v>
      </c>
      <c r="AEW195" s="226">
        <v>220000</v>
      </c>
      <c r="AEX195" s="226">
        <v>32</v>
      </c>
      <c r="AEY195" s="226">
        <f t="shared" si="6184"/>
        <v>7040000</v>
      </c>
      <c r="AEZ195" s="131">
        <v>0</v>
      </c>
      <c r="AFA195" s="226">
        <v>200000</v>
      </c>
      <c r="AFB195" s="226">
        <v>30</v>
      </c>
      <c r="AFC195" s="226">
        <f t="shared" si="6185"/>
        <v>6000000</v>
      </c>
      <c r="AFD195" s="131">
        <v>0</v>
      </c>
      <c r="AFE195" s="226">
        <v>300000</v>
      </c>
      <c r="AFF195" s="226">
        <v>29</v>
      </c>
      <c r="AFG195" s="226">
        <f t="shared" si="6286"/>
        <v>8700000</v>
      </c>
      <c r="AFH195" s="131">
        <v>0</v>
      </c>
      <c r="AFI195" s="226">
        <v>300000</v>
      </c>
      <c r="AFJ195" s="226">
        <v>30.2</v>
      </c>
      <c r="AFK195" s="226">
        <f t="shared" si="6287"/>
        <v>9060000</v>
      </c>
      <c r="AFL195" s="131"/>
      <c r="AFM195" s="226">
        <v>110000</v>
      </c>
      <c r="AFN195" s="226">
        <v>32</v>
      </c>
      <c r="AFO195" s="226">
        <f t="shared" si="6188"/>
        <v>3520000</v>
      </c>
      <c r="AFP195" s="226">
        <v>30000</v>
      </c>
      <c r="AFQ195" s="226">
        <v>26.777020447906526</v>
      </c>
      <c r="AFR195" s="226">
        <f t="shared" si="6189"/>
        <v>803310.61343719577</v>
      </c>
      <c r="AFS195" s="226">
        <v>100000</v>
      </c>
      <c r="AFT195" s="226">
        <v>26.822709473647244</v>
      </c>
      <c r="AFU195" s="226">
        <f t="shared" si="6190"/>
        <v>2682270.9473647242</v>
      </c>
      <c r="AFV195" s="226">
        <v>100000</v>
      </c>
      <c r="AFW195" s="226">
        <v>26.777020447906526</v>
      </c>
      <c r="AFX195" s="226">
        <v>2677702.0447906526</v>
      </c>
      <c r="AFY195" s="266">
        <v>820099.08</v>
      </c>
      <c r="AFZ195" s="266">
        <v>25241377.850000001</v>
      </c>
      <c r="AGA195" s="266">
        <v>465681.68</v>
      </c>
      <c r="AGB195" s="266">
        <v>14341930.619999999</v>
      </c>
      <c r="AGC195" s="266">
        <v>1026123.32</v>
      </c>
      <c r="AGD195" s="266">
        <v>31502785.920000002</v>
      </c>
      <c r="AGE195" s="266">
        <v>510825</v>
      </c>
      <c r="AGF195" s="266">
        <v>15771680.23</v>
      </c>
      <c r="AGG195" s="266">
        <v>797189.16</v>
      </c>
      <c r="AGH195" s="266">
        <v>24422902.350000001</v>
      </c>
      <c r="AGI195" s="266">
        <v>407429</v>
      </c>
      <c r="AGJ195" s="266">
        <v>12664238.51</v>
      </c>
      <c r="AGK195" s="266">
        <v>552404.59199999995</v>
      </c>
      <c r="AGL195" s="266">
        <v>16958286.359999999</v>
      </c>
      <c r="AGM195" s="266">
        <v>264075</v>
      </c>
      <c r="AGN195" s="266">
        <v>8111562.4800000004</v>
      </c>
      <c r="AGO195" s="266">
        <v>688391</v>
      </c>
      <c r="AGP195" s="266">
        <v>20929352.140000001</v>
      </c>
      <c r="AGQ195" s="266">
        <v>507633</v>
      </c>
      <c r="AGR195" s="266">
        <v>15536827.83</v>
      </c>
      <c r="AGS195" s="266">
        <v>444567</v>
      </c>
      <c r="AGT195" s="266">
        <v>14096419.82</v>
      </c>
      <c r="AGU195" s="266">
        <v>842070.24</v>
      </c>
      <c r="AGV195" s="266">
        <v>27167036.719999999</v>
      </c>
      <c r="AGW195" s="266">
        <v>0</v>
      </c>
      <c r="AGX195" s="266">
        <v>0</v>
      </c>
      <c r="AGY195" s="266">
        <v>267370.96000000002</v>
      </c>
      <c r="AGZ195" s="266">
        <v>8579537</v>
      </c>
      <c r="AHA195" s="266">
        <v>985.92</v>
      </c>
      <c r="AHB195" s="266">
        <v>34080</v>
      </c>
      <c r="AHC195" s="126">
        <v>4.1079999999999997</v>
      </c>
      <c r="AHD195" s="126">
        <v>204</v>
      </c>
      <c r="AHE195" s="126">
        <v>0</v>
      </c>
      <c r="AHF195" s="126">
        <v>0</v>
      </c>
      <c r="AHG195" s="126">
        <v>513.5</v>
      </c>
      <c r="AHH195" s="126">
        <v>17750</v>
      </c>
      <c r="AHI195" s="126">
        <v>468.31200000000001</v>
      </c>
      <c r="AHJ195" s="126">
        <v>15522.24</v>
      </c>
      <c r="AHK195" s="126">
        <v>63554.867999999995</v>
      </c>
      <c r="AHL195" s="126">
        <v>1704713.76</v>
      </c>
      <c r="AHM195" s="126">
        <v>114046.296</v>
      </c>
      <c r="AHN195" s="126">
        <v>3058057.92</v>
      </c>
      <c r="AHO195" s="131">
        <f t="shared" si="3063"/>
        <v>907648.32799999998</v>
      </c>
      <c r="AHP195" s="127">
        <f t="shared" si="3064"/>
        <v>1201400</v>
      </c>
      <c r="AHQ195" s="127">
        <f t="shared" si="3065"/>
        <v>38544000</v>
      </c>
      <c r="AHR195" s="131">
        <f t="shared" si="3066"/>
        <v>107503.549</v>
      </c>
      <c r="AHS195" s="127">
        <f t="shared" si="3067"/>
        <v>1362700</v>
      </c>
      <c r="AHT195" s="127">
        <f t="shared" si="6001"/>
        <v>43717800</v>
      </c>
      <c r="AHU195" s="131">
        <f t="shared" si="6069"/>
        <v>107503.549</v>
      </c>
      <c r="AHV195" s="127">
        <f t="shared" si="6070"/>
        <v>1158100</v>
      </c>
      <c r="AHW195" s="127">
        <f t="shared" si="6071"/>
        <v>37682550</v>
      </c>
      <c r="AHX195" s="131">
        <v>894423.52</v>
      </c>
      <c r="AHY195" s="127">
        <f t="shared" si="6191"/>
        <v>1223500</v>
      </c>
      <c r="AHZ195" s="127">
        <f t="shared" si="6192"/>
        <v>39012600</v>
      </c>
      <c r="AIA195" s="131">
        <f t="shared" si="6193"/>
        <v>985.92</v>
      </c>
      <c r="AIB195" s="127">
        <f t="shared" si="6194"/>
        <v>1343500</v>
      </c>
      <c r="AIC195" s="127">
        <f t="shared" si="6195"/>
        <v>42750800</v>
      </c>
      <c r="AID195" s="131">
        <f t="shared" si="6196"/>
        <v>20708.428</v>
      </c>
      <c r="AIE195" s="127">
        <f t="shared" si="6197"/>
        <v>1270500</v>
      </c>
      <c r="AIF195" s="127">
        <f t="shared" si="6198"/>
        <v>41329730</v>
      </c>
      <c r="AIG195" s="131">
        <f t="shared" si="6199"/>
        <v>197890</v>
      </c>
      <c r="AIH195" s="127">
        <f t="shared" si="6200"/>
        <v>902700</v>
      </c>
      <c r="AII195" s="127">
        <f t="shared" si="6201"/>
        <v>29225600</v>
      </c>
      <c r="AIJ195" s="131">
        <f t="shared" si="6202"/>
        <v>75196.94</v>
      </c>
      <c r="AIK195" s="127">
        <f t="shared" si="6203"/>
        <v>973000</v>
      </c>
      <c r="AIL195" s="127">
        <f t="shared" si="6204"/>
        <v>31971660</v>
      </c>
      <c r="AIM195" s="131">
        <f t="shared" si="6205"/>
        <v>85403.518000000011</v>
      </c>
      <c r="AIN195" s="127">
        <f t="shared" si="6206"/>
        <v>1092800</v>
      </c>
      <c r="AIO195" s="127">
        <f t="shared" si="6207"/>
        <v>35636056</v>
      </c>
      <c r="AIP195" s="131">
        <f t="shared" si="6208"/>
        <v>69054.868999999992</v>
      </c>
      <c r="AIQ195" s="127">
        <f t="shared" si="6209"/>
        <v>1181000</v>
      </c>
      <c r="AIR195" s="127">
        <f t="shared" si="6210"/>
        <v>38095220</v>
      </c>
      <c r="AIS195" s="131">
        <f t="shared" si="6211"/>
        <v>268521.29700000002</v>
      </c>
      <c r="AIT195" s="127">
        <f t="shared" si="6212"/>
        <v>1160000</v>
      </c>
      <c r="AIU195" s="127">
        <f t="shared" si="6213"/>
        <v>36742200</v>
      </c>
      <c r="AIV195" s="131">
        <f t="shared" si="6214"/>
        <v>0</v>
      </c>
      <c r="AIW195" s="127">
        <f t="shared" si="6215"/>
        <v>1200450</v>
      </c>
      <c r="AIX195" s="127">
        <f t="shared" si="6216"/>
        <v>39477209</v>
      </c>
      <c r="AIY195" s="131">
        <f t="shared" si="6217"/>
        <v>0</v>
      </c>
      <c r="AIZ195" s="127">
        <f t="shared" si="6218"/>
        <v>1178200</v>
      </c>
      <c r="AJA195" s="127">
        <f t="shared" si="6219"/>
        <v>38644726</v>
      </c>
      <c r="AJB195" s="131">
        <f t="shared" si="6220"/>
        <v>223038.56099999999</v>
      </c>
      <c r="AJC195" s="127">
        <f t="shared" si="6221"/>
        <v>1073200</v>
      </c>
      <c r="AJD195" s="127">
        <f t="shared" si="6222"/>
        <v>35290876</v>
      </c>
      <c r="AJE195" s="131">
        <f t="shared" si="6223"/>
        <v>0</v>
      </c>
      <c r="AJF195" s="127">
        <f t="shared" si="6224"/>
        <v>851300</v>
      </c>
      <c r="AJG195" s="127">
        <f t="shared" si="6225"/>
        <v>28919484</v>
      </c>
      <c r="AJH195" s="131">
        <f t="shared" si="6226"/>
        <v>0</v>
      </c>
      <c r="AJI195" s="127">
        <f t="shared" si="6227"/>
        <v>791300</v>
      </c>
      <c r="AJJ195" s="127">
        <f>BQ195+GR195+LO195+QL195+VI195+AAF195+AFC195</f>
        <v>26564284</v>
      </c>
      <c r="AJK195" s="131">
        <f t="shared" si="6288"/>
        <v>0</v>
      </c>
      <c r="AJL195" s="127">
        <f t="shared" si="6288"/>
        <v>785000</v>
      </c>
      <c r="AJM195" s="127">
        <f t="shared" si="6289"/>
        <v>24731300</v>
      </c>
      <c r="AJN195" s="131">
        <f t="shared" si="6289"/>
        <v>0</v>
      </c>
      <c r="AJO195" s="127">
        <f t="shared" si="6289"/>
        <v>865000</v>
      </c>
      <c r="AJP195" s="127">
        <f t="shared" si="6290"/>
        <v>28692400</v>
      </c>
      <c r="AJQ195" s="131">
        <f t="shared" si="6290"/>
        <v>33446.506999999998</v>
      </c>
      <c r="AJR195" s="127">
        <f t="shared" si="6290"/>
        <v>395250</v>
      </c>
      <c r="AJS195" s="127">
        <f t="shared" si="6291"/>
        <v>13157485</v>
      </c>
      <c r="AJT195" s="127">
        <f t="shared" si="6291"/>
        <v>440000</v>
      </c>
      <c r="AJU195" s="127">
        <f t="shared" si="6292"/>
        <v>14911810.613437196</v>
      </c>
      <c r="AJV195" s="127">
        <f t="shared" si="6292"/>
        <v>280000</v>
      </c>
      <c r="AJW195" s="127">
        <f>CI195+HJ195+MG195+RD195+WA195+AAX195+AFU195</f>
        <v>8172270.9473647242</v>
      </c>
      <c r="AJX195" s="127">
        <v>330000</v>
      </c>
      <c r="AJY195" s="127">
        <v>10288466.930823009</v>
      </c>
      <c r="AJZ195" s="128">
        <f t="shared" si="3073"/>
        <v>1270097.3999999999</v>
      </c>
      <c r="AKA195" s="128">
        <f t="shared" si="3074"/>
        <v>40872497.049999997</v>
      </c>
      <c r="AKB195" s="128">
        <v>776202.56</v>
      </c>
      <c r="AKC195" s="128">
        <v>24981025.019999996</v>
      </c>
      <c r="AKD195" s="128">
        <v>1268047.3999999999</v>
      </c>
      <c r="AKE195" s="128">
        <v>39429920.400000006</v>
      </c>
      <c r="AKF195" s="128">
        <f t="shared" si="6233"/>
        <v>1129261</v>
      </c>
      <c r="AKG195" s="128">
        <f t="shared" si="6234"/>
        <v>37218260.629999995</v>
      </c>
      <c r="AKH195" s="128">
        <f t="shared" si="6235"/>
        <v>1250845.56</v>
      </c>
      <c r="AKI195" s="128">
        <f t="shared" si="6236"/>
        <v>39873761.550000004</v>
      </c>
      <c r="AKJ195" s="128">
        <v>983474.6</v>
      </c>
      <c r="AKK195" s="128">
        <v>32664957.710000001</v>
      </c>
      <c r="AKL195" s="128">
        <f t="shared" si="6237"/>
        <v>1184708.5489999999</v>
      </c>
      <c r="AKM195" s="128">
        <f t="shared" si="6238"/>
        <v>38800285.620000005</v>
      </c>
      <c r="AKN195" s="128">
        <f t="shared" si="6239"/>
        <v>843607.64</v>
      </c>
      <c r="AKO195" s="128">
        <f t="shared" si="6240"/>
        <v>28041225.580000002</v>
      </c>
      <c r="AKP195" s="128">
        <f t="shared" si="6241"/>
        <v>1159326.32</v>
      </c>
      <c r="AKQ195" s="128">
        <f t="shared" si="6242"/>
        <v>36807238.900000006</v>
      </c>
      <c r="AKR195" s="128">
        <f t="shared" si="6268"/>
        <v>1013429.0800000001</v>
      </c>
      <c r="AKS195" s="128">
        <f t="shared" si="6268"/>
        <v>33103023.990000002</v>
      </c>
      <c r="AKT195" s="128">
        <f t="shared" si="6268"/>
        <v>907648.32799999998</v>
      </c>
      <c r="AKU195" s="128">
        <f t="shared" si="6268"/>
        <v>29804139.079999998</v>
      </c>
      <c r="AKV195" s="128">
        <f t="shared" si="6268"/>
        <v>1242603.92</v>
      </c>
      <c r="AKW195" s="128">
        <f t="shared" si="6268"/>
        <v>40901908.719999999</v>
      </c>
      <c r="AKX195" s="128">
        <f t="shared" si="6268"/>
        <v>107503.549</v>
      </c>
      <c r="AKY195" s="128">
        <f t="shared" si="6268"/>
        <v>3633421.1799999997</v>
      </c>
      <c r="AKZ195" s="128">
        <f t="shared" si="6268"/>
        <v>894423.52</v>
      </c>
      <c r="ALA195" s="128">
        <f t="shared" si="6268"/>
        <v>30240393</v>
      </c>
      <c r="ALB195" s="128">
        <f t="shared" si="6268"/>
        <v>985.92</v>
      </c>
      <c r="ALC195" s="128">
        <f t="shared" si="6268"/>
        <v>34080</v>
      </c>
      <c r="ALD195" s="128">
        <f t="shared" si="6268"/>
        <v>20708.428</v>
      </c>
      <c r="ALE195" s="128">
        <f t="shared" si="6268"/>
        <v>636655.19999999995</v>
      </c>
      <c r="ALF195" s="128">
        <f t="shared" si="6293"/>
        <v>0</v>
      </c>
      <c r="ALG195" s="128">
        <f t="shared" si="6293"/>
        <v>0</v>
      </c>
      <c r="ALH195" s="128">
        <f t="shared" si="6293"/>
        <v>75196.94</v>
      </c>
      <c r="ALI195" s="128">
        <f t="shared" si="6294"/>
        <v>2313520.4</v>
      </c>
      <c r="ALJ195" s="128">
        <f t="shared" si="6294"/>
        <v>85403.518000000011</v>
      </c>
      <c r="ALK195" s="128">
        <f t="shared" si="6294"/>
        <v>2506361.8800000004</v>
      </c>
      <c r="ALL195" s="128">
        <f>DZ195+IY195+NV195+SS195+XP195+ACM195+AHJ195</f>
        <v>2506361.8800000004</v>
      </c>
      <c r="ALM195" s="128">
        <v>69054.868999999992</v>
      </c>
      <c r="ALN195" s="128">
        <v>1872743.76</v>
      </c>
      <c r="ALO195" s="128">
        <v>1872743.76</v>
      </c>
      <c r="ALP195" s="128">
        <v>114046.296</v>
      </c>
      <c r="ALQ195" s="128">
        <v>3058057.92</v>
      </c>
      <c r="ALR195" s="128">
        <v>3058057.92</v>
      </c>
    </row>
    <row r="196" spans="1:1007" s="117" customFormat="1" ht="18" customHeight="1" outlineLevel="1" x14ac:dyDescent="0.25">
      <c r="A196" s="121"/>
      <c r="B196" s="121"/>
      <c r="C196" s="307" t="s">
        <v>212</v>
      </c>
      <c r="D196" s="181">
        <f>D197</f>
        <v>167100</v>
      </c>
      <c r="E196" s="233">
        <f>E197</f>
        <v>151000</v>
      </c>
      <c r="F196" s="233">
        <v>44687.608</v>
      </c>
      <c r="G196" s="233">
        <f t="shared" ref="G196" si="6296">G197</f>
        <v>45000</v>
      </c>
      <c r="H196" s="233"/>
      <c r="I196" s="233">
        <f t="shared" ref="I196" si="6297">I197</f>
        <v>13155000</v>
      </c>
      <c r="J196" s="233">
        <v>58305.982000000004</v>
      </c>
      <c r="K196" s="233">
        <f t="shared" ref="K196" si="6298">K197</f>
        <v>48000</v>
      </c>
      <c r="L196" s="233"/>
      <c r="M196" s="233">
        <f t="shared" ref="M196" si="6299">M197</f>
        <v>14043000</v>
      </c>
      <c r="N196" s="233">
        <v>58305.982000000004</v>
      </c>
      <c r="O196" s="233">
        <f t="shared" ref="O196" si="6300">O197</f>
        <v>48000</v>
      </c>
      <c r="P196" s="233"/>
      <c r="Q196" s="233">
        <f t="shared" ref="Q196" si="6301">Q197</f>
        <v>14175000</v>
      </c>
      <c r="R196" s="233">
        <v>58702.008999999998</v>
      </c>
      <c r="S196" s="233">
        <f t="shared" ref="S196" si="6302">S197</f>
        <v>47000</v>
      </c>
      <c r="T196" s="233"/>
      <c r="U196" s="233">
        <f t="shared" ref="U196" si="6303">U197</f>
        <v>13875000</v>
      </c>
      <c r="V196" s="233">
        <v>74879.331000000006</v>
      </c>
      <c r="W196" s="233">
        <f t="shared" ref="W196:Y196" si="6304">W197</f>
        <v>65000</v>
      </c>
      <c r="X196" s="233"/>
      <c r="Y196" s="233">
        <f t="shared" si="6304"/>
        <v>19275000</v>
      </c>
      <c r="Z196" s="233">
        <v>16998.654999999999</v>
      </c>
      <c r="AA196" s="233">
        <f t="shared" ref="AA196" si="6305">AA197</f>
        <v>20000</v>
      </c>
      <c r="AB196" s="233"/>
      <c r="AC196" s="233">
        <f t="shared" ref="AC196" si="6306">AC197</f>
        <v>5775000</v>
      </c>
      <c r="AD196" s="233">
        <v>11298.365</v>
      </c>
      <c r="AE196" s="233">
        <f t="shared" ref="AE196:AG196" si="6307">AE197</f>
        <v>22000</v>
      </c>
      <c r="AF196" s="233"/>
      <c r="AG196" s="233">
        <f t="shared" si="6307"/>
        <v>6375000</v>
      </c>
      <c r="AH196" s="233">
        <v>27390.665000000001</v>
      </c>
      <c r="AI196" s="233">
        <f t="shared" ref="AI196:AK196" si="6308">AI197</f>
        <v>20000</v>
      </c>
      <c r="AJ196" s="233"/>
      <c r="AK196" s="233">
        <f t="shared" si="6308"/>
        <v>6000000</v>
      </c>
      <c r="AL196" s="233">
        <v>18950.493999999999</v>
      </c>
      <c r="AM196" s="233">
        <f t="shared" ref="AM196:AO196" si="6309">AM197</f>
        <v>20000</v>
      </c>
      <c r="AN196" s="233"/>
      <c r="AO196" s="233">
        <f t="shared" si="6309"/>
        <v>5800000</v>
      </c>
      <c r="AP196" s="233">
        <v>8223.9940000000006</v>
      </c>
      <c r="AQ196" s="233">
        <f t="shared" ref="AQ196:AS196" si="6310">AQ197</f>
        <v>20000</v>
      </c>
      <c r="AR196" s="233"/>
      <c r="AS196" s="233">
        <f t="shared" si="6310"/>
        <v>6000000</v>
      </c>
      <c r="AT196" s="233">
        <f>AT197</f>
        <v>16011.672</v>
      </c>
      <c r="AU196" s="233">
        <f t="shared" ref="AU196:DZ196" si="6311">AU197</f>
        <v>25000</v>
      </c>
      <c r="AV196" s="233"/>
      <c r="AW196" s="233">
        <f t="shared" si="6311"/>
        <v>7500000</v>
      </c>
      <c r="AX196" s="233">
        <f t="shared" si="6311"/>
        <v>7095.5880000000006</v>
      </c>
      <c r="AY196" s="233">
        <f t="shared" si="6311"/>
        <v>35000</v>
      </c>
      <c r="AZ196" s="233"/>
      <c r="BA196" s="233">
        <f t="shared" si="6311"/>
        <v>10500000</v>
      </c>
      <c r="BB196" s="233">
        <f t="shared" si="6311"/>
        <v>4811.7839999999997</v>
      </c>
      <c r="BC196" s="233">
        <f t="shared" si="6311"/>
        <v>55000</v>
      </c>
      <c r="BD196" s="233"/>
      <c r="BE196" s="233">
        <f t="shared" si="6311"/>
        <v>16775000</v>
      </c>
      <c r="BF196" s="233">
        <f t="shared" si="6311"/>
        <v>76416.583999999988</v>
      </c>
      <c r="BG196" s="233">
        <f t="shared" si="6311"/>
        <v>55000</v>
      </c>
      <c r="BH196" s="233"/>
      <c r="BI196" s="233">
        <f t="shared" si="6311"/>
        <v>16775000</v>
      </c>
      <c r="BJ196" s="233">
        <f t="shared" si="6311"/>
        <v>56407.8</v>
      </c>
      <c r="BK196" s="233">
        <f t="shared" si="6311"/>
        <v>60000</v>
      </c>
      <c r="BL196" s="233"/>
      <c r="BM196" s="233">
        <f t="shared" si="6311"/>
        <v>17979600</v>
      </c>
      <c r="BN196" s="233">
        <f t="shared" si="6311"/>
        <v>83267.254000000001</v>
      </c>
      <c r="BO196" s="233">
        <f t="shared" si="6311"/>
        <v>60000</v>
      </c>
      <c r="BP196" s="233"/>
      <c r="BQ196" s="233">
        <f t="shared" si="6311"/>
        <v>18420000</v>
      </c>
      <c r="BR196" s="233">
        <f t="shared" si="6311"/>
        <v>55436.162000000004</v>
      </c>
      <c r="BS196" s="233">
        <f t="shared" si="6311"/>
        <v>40000</v>
      </c>
      <c r="BT196" s="233"/>
      <c r="BU196" s="233">
        <f t="shared" si="6311"/>
        <v>12760000</v>
      </c>
      <c r="BV196" s="233">
        <f t="shared" si="6311"/>
        <v>32455.836000000003</v>
      </c>
      <c r="BW196" s="233">
        <f t="shared" si="6311"/>
        <v>38000</v>
      </c>
      <c r="BX196" s="233"/>
      <c r="BY196" s="233">
        <f t="shared" si="6311"/>
        <v>12122000</v>
      </c>
      <c r="BZ196" s="233">
        <f t="shared" si="6311"/>
        <v>8919.17</v>
      </c>
      <c r="CA196" s="233">
        <f t="shared" si="6311"/>
        <v>10000</v>
      </c>
      <c r="CB196" s="233"/>
      <c r="CC196" s="233">
        <f t="shared" si="6311"/>
        <v>3000000</v>
      </c>
      <c r="CD196" s="233">
        <f t="shared" si="6311"/>
        <v>17400</v>
      </c>
      <c r="CE196" s="233"/>
      <c r="CF196" s="233">
        <f t="shared" si="6311"/>
        <v>5220000</v>
      </c>
      <c r="CG196" s="233">
        <f t="shared" si="6311"/>
        <v>18000</v>
      </c>
      <c r="CH196" s="233"/>
      <c r="CI196" s="233">
        <f t="shared" si="6311"/>
        <v>5400000</v>
      </c>
      <c r="CJ196" s="233">
        <f t="shared" si="6311"/>
        <v>7000</v>
      </c>
      <c r="CK196" s="233"/>
      <c r="CL196" s="233">
        <f t="shared" si="6311"/>
        <v>1754970</v>
      </c>
      <c r="CM196" s="233">
        <v>62049.677000000003</v>
      </c>
      <c r="CN196" s="233">
        <v>18140570.530000001</v>
      </c>
      <c r="CO196" s="233">
        <v>28197.209000000003</v>
      </c>
      <c r="CP196" s="233">
        <v>8416440.1399999987</v>
      </c>
      <c r="CQ196" s="233">
        <v>74645.952000000005</v>
      </c>
      <c r="CR196" s="233">
        <v>21693437.289999999</v>
      </c>
      <c r="CS196" s="233">
        <v>9391.7199999999993</v>
      </c>
      <c r="CT196" s="233">
        <v>2778643.96</v>
      </c>
      <c r="CU196" s="233">
        <v>4410.7370000000001</v>
      </c>
      <c r="CV196" s="233">
        <v>1338053.6499999999</v>
      </c>
      <c r="CW196" s="233">
        <v>22410.226999999999</v>
      </c>
      <c r="CX196" s="233">
        <v>6463280.3399999999</v>
      </c>
      <c r="CY196" s="233">
        <v>36257.013000000006</v>
      </c>
      <c r="CZ196" s="233">
        <v>10433363.75</v>
      </c>
      <c r="DA196" s="233">
        <v>24236.768</v>
      </c>
      <c r="DB196" s="233">
        <v>7063668.5899999999</v>
      </c>
      <c r="DC196" s="233">
        <v>27844.425000000003</v>
      </c>
      <c r="DD196" s="233">
        <v>7994573.3200000003</v>
      </c>
      <c r="DE196" s="233">
        <v>35221.687999999995</v>
      </c>
      <c r="DF196" s="233">
        <v>10200151.140000001</v>
      </c>
      <c r="DG196" s="233">
        <f t="shared" si="6311"/>
        <v>44687.608</v>
      </c>
      <c r="DH196" s="233">
        <f t="shared" si="6311"/>
        <v>13113912.130000001</v>
      </c>
      <c r="DI196" s="233">
        <f t="shared" si="6311"/>
        <v>66434.619000000006</v>
      </c>
      <c r="DJ196" s="233">
        <f t="shared" si="6311"/>
        <v>19531673.719999999</v>
      </c>
      <c r="DK196" s="233">
        <f t="shared" si="6311"/>
        <v>58305.982000000004</v>
      </c>
      <c r="DL196" s="233">
        <f t="shared" si="6311"/>
        <v>17552595.329999998</v>
      </c>
      <c r="DM196" s="233">
        <f t="shared" si="6311"/>
        <v>58702.008999999998</v>
      </c>
      <c r="DN196" s="233">
        <f t="shared" si="6311"/>
        <v>17934345.010000002</v>
      </c>
      <c r="DO196" s="233">
        <f t="shared" si="6311"/>
        <v>74879.331000000006</v>
      </c>
      <c r="DP196" s="233">
        <f t="shared" si="6311"/>
        <v>22438057.98</v>
      </c>
      <c r="DQ196" s="233">
        <f t="shared" si="6311"/>
        <v>16998.654999999999</v>
      </c>
      <c r="DR196" s="233">
        <f t="shared" si="6311"/>
        <v>4972373.87</v>
      </c>
      <c r="DS196" s="233">
        <f t="shared" si="6311"/>
        <v>11298.365</v>
      </c>
      <c r="DT196" s="233">
        <f t="shared" si="6311"/>
        <v>3438768.06</v>
      </c>
      <c r="DU196" s="233">
        <f t="shared" si="6311"/>
        <v>27390.665000000001</v>
      </c>
      <c r="DV196" s="233">
        <f t="shared" si="6311"/>
        <v>8211460.25</v>
      </c>
      <c r="DW196" s="233">
        <f t="shared" si="6311"/>
        <v>10427260.25</v>
      </c>
      <c r="DX196" s="233">
        <f t="shared" si="6311"/>
        <v>18950.493999999999</v>
      </c>
      <c r="DY196" s="233">
        <f t="shared" si="6311"/>
        <v>5673619.3600000003</v>
      </c>
      <c r="DZ196" s="233">
        <f t="shared" si="6311"/>
        <v>10105219.359999999</v>
      </c>
      <c r="EA196" s="233">
        <f t="shared" ref="EA196:IT196" si="6312">EA197</f>
        <v>8223.9940000000006</v>
      </c>
      <c r="EB196" s="233">
        <f t="shared" si="6312"/>
        <v>2500538.2000000002</v>
      </c>
      <c r="EC196" s="233">
        <f t="shared" si="6312"/>
        <v>2500538.2000000002</v>
      </c>
      <c r="ED196" s="233">
        <f t="shared" si="6312"/>
        <v>16011.672</v>
      </c>
      <c r="EE196" s="233">
        <f t="shared" si="6312"/>
        <v>4808991.96</v>
      </c>
      <c r="EF196" s="233">
        <f t="shared" si="6312"/>
        <v>4808991.96</v>
      </c>
      <c r="EG196" s="233">
        <v>1968.1119999999999</v>
      </c>
      <c r="EH196" s="233">
        <f t="shared" si="6312"/>
        <v>1450</v>
      </c>
      <c r="EI196" s="233"/>
      <c r="EJ196" s="233">
        <f t="shared" si="6312"/>
        <v>341950</v>
      </c>
      <c r="EK196" s="233">
        <v>567.50599999999997</v>
      </c>
      <c r="EL196" s="233">
        <f t="shared" ref="EL196" si="6313">EL197</f>
        <v>1500</v>
      </c>
      <c r="EM196" s="233"/>
      <c r="EN196" s="233">
        <f t="shared" si="6312"/>
        <v>359000</v>
      </c>
      <c r="EO196" s="233">
        <v>567.50599999999997</v>
      </c>
      <c r="EP196" s="233">
        <f t="shared" si="6312"/>
        <v>1430</v>
      </c>
      <c r="EQ196" s="233"/>
      <c r="ER196" s="233">
        <f t="shared" si="6312"/>
        <v>340900</v>
      </c>
      <c r="ES196" s="233">
        <v>53.186</v>
      </c>
      <c r="ET196" s="233">
        <f t="shared" si="6312"/>
        <v>1800</v>
      </c>
      <c r="EU196" s="233"/>
      <c r="EV196" s="233">
        <f t="shared" si="6312"/>
        <v>432000</v>
      </c>
      <c r="EW196" s="233">
        <v>36.042000000000002</v>
      </c>
      <c r="EX196" s="233">
        <f t="shared" si="6312"/>
        <v>1800</v>
      </c>
      <c r="EY196" s="233"/>
      <c r="EZ196" s="233">
        <f t="shared" si="6312"/>
        <v>424000</v>
      </c>
      <c r="FA196" s="233">
        <v>23.228000000000002</v>
      </c>
      <c r="FB196" s="233">
        <f t="shared" si="6312"/>
        <v>1000</v>
      </c>
      <c r="FC196" s="233"/>
      <c r="FD196" s="233">
        <f t="shared" si="6312"/>
        <v>240000</v>
      </c>
      <c r="FE196" s="233">
        <v>27.33</v>
      </c>
      <c r="FF196" s="233">
        <f t="shared" si="6312"/>
        <v>1500</v>
      </c>
      <c r="FG196" s="233"/>
      <c r="FH196" s="233">
        <f t="shared" si="6312"/>
        <v>350000</v>
      </c>
      <c r="FI196" s="233">
        <v>11.762</v>
      </c>
      <c r="FJ196" s="233">
        <f t="shared" si="6312"/>
        <v>3000</v>
      </c>
      <c r="FK196" s="233"/>
      <c r="FL196" s="233">
        <f t="shared" si="6312"/>
        <v>700000</v>
      </c>
      <c r="FM196" s="233">
        <v>0</v>
      </c>
      <c r="FN196" s="233">
        <f t="shared" si="6312"/>
        <v>1000</v>
      </c>
      <c r="FO196" s="233"/>
      <c r="FP196" s="233">
        <f t="shared" si="6312"/>
        <v>238000</v>
      </c>
      <c r="FQ196" s="233">
        <v>153</v>
      </c>
      <c r="FR196" s="233">
        <f t="shared" si="6312"/>
        <v>500</v>
      </c>
      <c r="FS196" s="233"/>
      <c r="FT196" s="233">
        <f t="shared" si="6312"/>
        <v>117500</v>
      </c>
      <c r="FU196" s="233">
        <f t="shared" si="6312"/>
        <v>100.768</v>
      </c>
      <c r="FV196" s="233">
        <f t="shared" si="6312"/>
        <v>1000</v>
      </c>
      <c r="FW196" s="233"/>
      <c r="FX196" s="233">
        <f t="shared" si="6312"/>
        <v>235000</v>
      </c>
      <c r="FY196" s="233">
        <f t="shared" si="6312"/>
        <v>-120.214</v>
      </c>
      <c r="FZ196" s="233">
        <f t="shared" si="6312"/>
        <v>1700</v>
      </c>
      <c r="GA196" s="233"/>
      <c r="GB196" s="233">
        <f t="shared" si="6312"/>
        <v>394500</v>
      </c>
      <c r="GC196" s="233">
        <f t="shared" si="6312"/>
        <v>0</v>
      </c>
      <c r="GD196" s="233">
        <f t="shared" si="6312"/>
        <v>2000</v>
      </c>
      <c r="GE196" s="233"/>
      <c r="GF196" s="233">
        <f t="shared" si="6312"/>
        <v>460000</v>
      </c>
      <c r="GG196" s="233">
        <f t="shared" si="6312"/>
        <v>2926.9059999999999</v>
      </c>
      <c r="GH196" s="233">
        <f t="shared" si="6312"/>
        <v>500</v>
      </c>
      <c r="GI196" s="233"/>
      <c r="GJ196" s="233">
        <f t="shared" si="6312"/>
        <v>117500</v>
      </c>
      <c r="GK196" s="233">
        <f t="shared" si="6312"/>
        <v>1816.5440000000001</v>
      </c>
      <c r="GL196" s="233">
        <f t="shared" si="6312"/>
        <v>1000</v>
      </c>
      <c r="GM196" s="233"/>
      <c r="GN196" s="233">
        <f t="shared" si="6312"/>
        <v>235000</v>
      </c>
      <c r="GO196" s="233">
        <f t="shared" si="6312"/>
        <v>1480.2240000000002</v>
      </c>
      <c r="GP196" s="233">
        <f t="shared" si="6312"/>
        <v>0</v>
      </c>
      <c r="GQ196" s="233"/>
      <c r="GR196" s="233">
        <f t="shared" si="6312"/>
        <v>0</v>
      </c>
      <c r="GS196" s="233">
        <f t="shared" si="6312"/>
        <v>2016.5</v>
      </c>
      <c r="GT196" s="233">
        <f t="shared" si="6312"/>
        <v>1000</v>
      </c>
      <c r="GU196" s="233"/>
      <c r="GV196" s="233">
        <f t="shared" si="6312"/>
        <v>240000</v>
      </c>
      <c r="GW196" s="233">
        <f t="shared" si="6312"/>
        <v>1606.3720000000001</v>
      </c>
      <c r="GX196" s="233">
        <f t="shared" si="6312"/>
        <v>1000</v>
      </c>
      <c r="GY196" s="233"/>
      <c r="GZ196" s="233">
        <f t="shared" si="6312"/>
        <v>251000</v>
      </c>
      <c r="HA196" s="233">
        <f t="shared" si="6312"/>
        <v>293</v>
      </c>
      <c r="HB196" s="233">
        <f t="shared" si="6312"/>
        <v>0</v>
      </c>
      <c r="HC196" s="233"/>
      <c r="HD196" s="233">
        <f t="shared" si="6312"/>
        <v>0</v>
      </c>
      <c r="HE196" s="233">
        <f t="shared" si="6312"/>
        <v>0</v>
      </c>
      <c r="HF196" s="233"/>
      <c r="HG196" s="233">
        <f t="shared" si="6312"/>
        <v>0</v>
      </c>
      <c r="HH196" s="233">
        <f t="shared" si="6312"/>
        <v>0</v>
      </c>
      <c r="HI196" s="233"/>
      <c r="HJ196" s="233">
        <f t="shared" si="6312"/>
        <v>0</v>
      </c>
      <c r="HK196" s="233">
        <f t="shared" si="6312"/>
        <v>500</v>
      </c>
      <c r="HL196" s="233"/>
      <c r="HM196" s="233">
        <f t="shared" si="6312"/>
        <v>135000</v>
      </c>
      <c r="HN196" s="233">
        <v>0</v>
      </c>
      <c r="HO196" s="233">
        <v>0</v>
      </c>
      <c r="HP196" s="233">
        <v>679.84400000000005</v>
      </c>
      <c r="HQ196" s="233">
        <v>162554</v>
      </c>
      <c r="HR196" s="233">
        <v>1832.796</v>
      </c>
      <c r="HS196" s="233">
        <v>438104.18999999994</v>
      </c>
      <c r="HT196" s="233">
        <v>823.42000000000007</v>
      </c>
      <c r="HU196" s="233">
        <v>207064.40000000002</v>
      </c>
      <c r="HV196" s="233">
        <v>2008.3720000000001</v>
      </c>
      <c r="HW196" s="233">
        <v>441841.84</v>
      </c>
      <c r="HX196" s="233">
        <v>2055.9839999999999</v>
      </c>
      <c r="HY196" s="233">
        <v>463300.98</v>
      </c>
      <c r="HZ196" s="233">
        <v>1828.78</v>
      </c>
      <c r="IA196" s="233">
        <v>415026.91000000003</v>
      </c>
      <c r="IB196" s="233">
        <v>1267.6579999999999</v>
      </c>
      <c r="IC196" s="233">
        <v>293880.93</v>
      </c>
      <c r="ID196" s="233">
        <v>180.55799999999999</v>
      </c>
      <c r="IE196" s="233">
        <v>43825.68</v>
      </c>
      <c r="IF196" s="233">
        <v>490.88800000000003</v>
      </c>
      <c r="IG196" s="233">
        <v>115841.68</v>
      </c>
      <c r="IH196" s="233">
        <f t="shared" si="6312"/>
        <v>1968.1119999999999</v>
      </c>
      <c r="II196" s="233">
        <f t="shared" si="6312"/>
        <v>462068.27999999997</v>
      </c>
      <c r="IJ196" s="233">
        <f t="shared" si="6312"/>
        <v>580.36200000000008</v>
      </c>
      <c r="IK196" s="233">
        <f t="shared" si="6312"/>
        <v>132515.15</v>
      </c>
      <c r="IL196" s="233">
        <f t="shared" si="6312"/>
        <v>567.50599999999997</v>
      </c>
      <c r="IM196" s="233">
        <f t="shared" si="6312"/>
        <v>134122.53</v>
      </c>
      <c r="IN196" s="233">
        <f t="shared" si="6312"/>
        <v>53.186</v>
      </c>
      <c r="IO196" s="233">
        <f t="shared" si="6312"/>
        <v>13461.78</v>
      </c>
      <c r="IP196" s="233">
        <f t="shared" si="6312"/>
        <v>36.042000000000002</v>
      </c>
      <c r="IQ196" s="233">
        <f t="shared" si="6312"/>
        <v>9731.34</v>
      </c>
      <c r="IR196" s="233">
        <f t="shared" si="6312"/>
        <v>23.228000000000002</v>
      </c>
      <c r="IS196" s="233">
        <f t="shared" si="6312"/>
        <v>6271.56</v>
      </c>
      <c r="IT196" s="233">
        <f t="shared" si="6312"/>
        <v>27.33</v>
      </c>
      <c r="IU196" s="233">
        <f t="shared" ref="IU196:NN196" si="6314">IU197</f>
        <v>7379.1</v>
      </c>
      <c r="IV196" s="233">
        <f t="shared" si="6314"/>
        <v>11.762</v>
      </c>
      <c r="IW196" s="233">
        <f t="shared" si="6314"/>
        <v>846.86</v>
      </c>
      <c r="IX196" s="233">
        <f t="shared" si="6314"/>
        <v>0</v>
      </c>
      <c r="IY196" s="233">
        <f t="shared" si="6314"/>
        <v>0</v>
      </c>
      <c r="IZ196" s="233">
        <f t="shared" si="6314"/>
        <v>153</v>
      </c>
      <c r="JA196" s="233">
        <f t="shared" si="6314"/>
        <v>38403</v>
      </c>
      <c r="JB196" s="233">
        <f t="shared" si="6314"/>
        <v>100.768</v>
      </c>
      <c r="JC196" s="233">
        <f t="shared" si="6314"/>
        <v>25292.77</v>
      </c>
      <c r="JD196" s="233">
        <v>2589.328</v>
      </c>
      <c r="JE196" s="233">
        <f t="shared" ref="JE196" si="6315">JE197</f>
        <v>3800</v>
      </c>
      <c r="JF196" s="233"/>
      <c r="JG196" s="233">
        <f t="shared" si="6314"/>
        <v>954000</v>
      </c>
      <c r="JH196" s="233">
        <v>377.26599999999996</v>
      </c>
      <c r="JI196" s="233">
        <f t="shared" ref="JI196" si="6316">JI197</f>
        <v>3500</v>
      </c>
      <c r="JJ196" s="233"/>
      <c r="JK196" s="233">
        <f t="shared" si="6314"/>
        <v>870000</v>
      </c>
      <c r="JL196" s="233">
        <v>377.26599999999996</v>
      </c>
      <c r="JM196" s="233">
        <f t="shared" ref="JM196" si="6317">JM197</f>
        <v>9300</v>
      </c>
      <c r="JN196" s="233"/>
      <c r="JO196" s="233">
        <f t="shared" si="6314"/>
        <v>2315000</v>
      </c>
      <c r="JP196" s="233">
        <v>152.38400000000001</v>
      </c>
      <c r="JQ196" s="233">
        <f t="shared" ref="JQ196" si="6318">JQ197</f>
        <v>5300</v>
      </c>
      <c r="JR196" s="233"/>
      <c r="JS196" s="233">
        <f t="shared" si="6314"/>
        <v>1260000</v>
      </c>
      <c r="JT196" s="233">
        <v>0</v>
      </c>
      <c r="JU196" s="233">
        <f t="shared" ref="JU196" si="6319">JU197</f>
        <v>5300</v>
      </c>
      <c r="JV196" s="233"/>
      <c r="JW196" s="233">
        <f t="shared" si="6314"/>
        <v>1265000</v>
      </c>
      <c r="JX196" s="233">
        <v>0</v>
      </c>
      <c r="JY196" s="233">
        <f t="shared" ref="JY196" si="6320">JY197</f>
        <v>4000</v>
      </c>
      <c r="JZ196" s="233"/>
      <c r="KA196" s="233">
        <f t="shared" si="6314"/>
        <v>930000</v>
      </c>
      <c r="KB196" s="233">
        <v>0</v>
      </c>
      <c r="KC196" s="233">
        <f t="shared" si="6314"/>
        <v>3300</v>
      </c>
      <c r="KD196" s="233"/>
      <c r="KE196" s="233">
        <f t="shared" si="6314"/>
        <v>762000</v>
      </c>
      <c r="KF196" s="233">
        <v>0</v>
      </c>
      <c r="KG196" s="233">
        <f t="shared" si="6314"/>
        <v>1700</v>
      </c>
      <c r="KH196" s="233"/>
      <c r="KI196" s="233">
        <f t="shared" si="6314"/>
        <v>404600</v>
      </c>
      <c r="KJ196" s="233">
        <v>0</v>
      </c>
      <c r="KK196" s="233">
        <f t="shared" si="6314"/>
        <v>1700</v>
      </c>
      <c r="KL196" s="233"/>
      <c r="KM196" s="233">
        <f t="shared" si="6314"/>
        <v>411200</v>
      </c>
      <c r="KN196" s="233">
        <v>0</v>
      </c>
      <c r="KO196" s="233">
        <f t="shared" si="6314"/>
        <v>1800</v>
      </c>
      <c r="KP196" s="233"/>
      <c r="KQ196" s="233">
        <f t="shared" si="6314"/>
        <v>422500</v>
      </c>
      <c r="KR196" s="233">
        <f t="shared" si="6314"/>
        <v>0</v>
      </c>
      <c r="KS196" s="233">
        <f t="shared" si="6314"/>
        <v>2500</v>
      </c>
      <c r="KT196" s="233"/>
      <c r="KU196" s="233">
        <f t="shared" si="6314"/>
        <v>602500</v>
      </c>
      <c r="KV196" s="233">
        <f t="shared" si="6314"/>
        <v>0</v>
      </c>
      <c r="KW196" s="233">
        <f t="shared" si="6314"/>
        <v>1600</v>
      </c>
      <c r="KX196" s="233"/>
      <c r="KY196" s="233">
        <f t="shared" si="6314"/>
        <v>361750</v>
      </c>
      <c r="KZ196" s="233">
        <f t="shared" si="6314"/>
        <v>0</v>
      </c>
      <c r="LA196" s="233">
        <f t="shared" si="6314"/>
        <v>1300</v>
      </c>
      <c r="LB196" s="233"/>
      <c r="LC196" s="233">
        <f t="shared" si="6314"/>
        <v>301500</v>
      </c>
      <c r="LD196" s="233">
        <f t="shared" si="6314"/>
        <v>308</v>
      </c>
      <c r="LE196" s="233">
        <f t="shared" si="6314"/>
        <v>200</v>
      </c>
      <c r="LF196" s="233"/>
      <c r="LG196" s="233">
        <f t="shared" si="6314"/>
        <v>51000</v>
      </c>
      <c r="LH196" s="233">
        <f t="shared" si="6314"/>
        <v>601.14400000000001</v>
      </c>
      <c r="LI196" s="233">
        <f t="shared" si="6314"/>
        <v>1000</v>
      </c>
      <c r="LJ196" s="233"/>
      <c r="LK196" s="233">
        <f t="shared" si="6314"/>
        <v>255000</v>
      </c>
      <c r="LL196" s="233">
        <f t="shared" si="6314"/>
        <v>0</v>
      </c>
      <c r="LM196" s="233">
        <f t="shared" si="6314"/>
        <v>0</v>
      </c>
      <c r="LN196" s="233"/>
      <c r="LO196" s="233">
        <f t="shared" si="6314"/>
        <v>0</v>
      </c>
      <c r="LP196" s="233">
        <f t="shared" si="6314"/>
        <v>0</v>
      </c>
      <c r="LQ196" s="233">
        <f t="shared" si="6314"/>
        <v>0</v>
      </c>
      <c r="LR196" s="233"/>
      <c r="LS196" s="233">
        <f t="shared" si="6314"/>
        <v>0</v>
      </c>
      <c r="LT196" s="233">
        <f t="shared" si="6314"/>
        <v>0</v>
      </c>
      <c r="LU196" s="233">
        <f t="shared" si="6314"/>
        <v>0</v>
      </c>
      <c r="LV196" s="233"/>
      <c r="LW196" s="233">
        <f t="shared" si="6314"/>
        <v>0</v>
      </c>
      <c r="LX196" s="233">
        <f t="shared" si="6314"/>
        <v>0</v>
      </c>
      <c r="LY196" s="233">
        <f t="shared" si="6314"/>
        <v>0</v>
      </c>
      <c r="LZ196" s="233"/>
      <c r="MA196" s="233">
        <f t="shared" si="6314"/>
        <v>0</v>
      </c>
      <c r="MB196" s="233">
        <f t="shared" si="6314"/>
        <v>0</v>
      </c>
      <c r="MC196" s="233"/>
      <c r="MD196" s="233">
        <f t="shared" si="6314"/>
        <v>0</v>
      </c>
      <c r="ME196" s="233">
        <f t="shared" si="6314"/>
        <v>0</v>
      </c>
      <c r="MF196" s="233"/>
      <c r="MG196" s="233">
        <f t="shared" si="6314"/>
        <v>0</v>
      </c>
      <c r="MH196" s="233">
        <f t="shared" si="6314"/>
        <v>0</v>
      </c>
      <c r="MI196" s="233"/>
      <c r="MJ196" s="233">
        <f t="shared" si="6314"/>
        <v>0</v>
      </c>
      <c r="MK196" s="233">
        <v>1500.6420000000001</v>
      </c>
      <c r="ML196" s="233">
        <v>366675.27</v>
      </c>
      <c r="MM196" s="233">
        <v>1716.24</v>
      </c>
      <c r="MN196" s="233">
        <v>428858.4</v>
      </c>
      <c r="MO196" s="233">
        <v>6520.76</v>
      </c>
      <c r="MP196" s="233">
        <v>1554321.2</v>
      </c>
      <c r="MQ196" s="233">
        <v>1695.6960000000001</v>
      </c>
      <c r="MR196" s="233">
        <v>404305.3</v>
      </c>
      <c r="MS196" s="233">
        <v>4052.6959999999999</v>
      </c>
      <c r="MT196" s="233">
        <v>953391.8600000001</v>
      </c>
      <c r="MU196" s="233">
        <v>6276.8919999999998</v>
      </c>
      <c r="MV196" s="233">
        <v>1463957.79</v>
      </c>
      <c r="MW196" s="233">
        <v>3223.4940000000001</v>
      </c>
      <c r="MX196" s="233">
        <v>739521.69</v>
      </c>
      <c r="MY196" s="233">
        <v>7276.728000000001</v>
      </c>
      <c r="MZ196" s="233">
        <v>1634678.27</v>
      </c>
      <c r="NA196" s="233">
        <v>2811.402</v>
      </c>
      <c r="NB196" s="233">
        <v>638069.06999999995</v>
      </c>
      <c r="NC196" s="233">
        <v>1601.8</v>
      </c>
      <c r="ND196" s="233">
        <v>364848.37</v>
      </c>
      <c r="NE196" s="233">
        <f t="shared" si="6314"/>
        <v>2589.328</v>
      </c>
      <c r="NF196" s="233">
        <f t="shared" si="6314"/>
        <v>610256.53999999992</v>
      </c>
      <c r="NG196" s="233">
        <f t="shared" si="6314"/>
        <v>868.2059999999999</v>
      </c>
      <c r="NH196" s="233">
        <f t="shared" si="6314"/>
        <v>204981.22</v>
      </c>
      <c r="NI196" s="233">
        <f t="shared" si="6314"/>
        <v>377.26599999999996</v>
      </c>
      <c r="NJ196" s="233">
        <f t="shared" si="6314"/>
        <v>94302.959999999992</v>
      </c>
      <c r="NK196" s="233">
        <f t="shared" si="6314"/>
        <v>152.38400000000001</v>
      </c>
      <c r="NL196" s="233">
        <f t="shared" si="6314"/>
        <v>37985.82</v>
      </c>
      <c r="NM196" s="233">
        <f t="shared" si="6314"/>
        <v>0</v>
      </c>
      <c r="NN196" s="233">
        <f t="shared" si="6314"/>
        <v>0</v>
      </c>
      <c r="NO196" s="233">
        <f t="shared" ref="NO196:SH196" si="6321">NO197</f>
        <v>0</v>
      </c>
      <c r="NP196" s="233">
        <f t="shared" si="6321"/>
        <v>0</v>
      </c>
      <c r="NQ196" s="233">
        <f t="shared" si="6321"/>
        <v>0</v>
      </c>
      <c r="NR196" s="233">
        <f t="shared" si="6321"/>
        <v>0</v>
      </c>
      <c r="NS196" s="233">
        <f t="shared" si="6321"/>
        <v>0</v>
      </c>
      <c r="NT196" s="233">
        <f t="shared" si="6321"/>
        <v>0</v>
      </c>
      <c r="NU196" s="233">
        <f t="shared" si="6321"/>
        <v>0</v>
      </c>
      <c r="NV196" s="233">
        <f t="shared" si="6321"/>
        <v>0</v>
      </c>
      <c r="NW196" s="233">
        <f t="shared" si="6321"/>
        <v>0</v>
      </c>
      <c r="NX196" s="233">
        <f t="shared" si="6321"/>
        <v>0</v>
      </c>
      <c r="NY196" s="233">
        <f t="shared" si="6321"/>
        <v>0</v>
      </c>
      <c r="NZ196" s="233">
        <f t="shared" si="6321"/>
        <v>0</v>
      </c>
      <c r="OA196" s="233">
        <v>0</v>
      </c>
      <c r="OB196" s="233">
        <f t="shared" si="6321"/>
        <v>25000</v>
      </c>
      <c r="OC196" s="233"/>
      <c r="OD196" s="233">
        <f t="shared" si="6321"/>
        <v>6125000</v>
      </c>
      <c r="OE196" s="233">
        <v>0</v>
      </c>
      <c r="OF196" s="233">
        <f t="shared" ref="OF196" si="6322">OF197</f>
        <v>30000</v>
      </c>
      <c r="OG196" s="233"/>
      <c r="OH196" s="233">
        <f t="shared" si="6321"/>
        <v>7350000</v>
      </c>
      <c r="OI196" s="233">
        <v>0</v>
      </c>
      <c r="OJ196" s="233">
        <f t="shared" si="6321"/>
        <v>30000</v>
      </c>
      <c r="OK196" s="233"/>
      <c r="OL196" s="233">
        <f t="shared" si="6321"/>
        <v>7350000</v>
      </c>
      <c r="OM196" s="233">
        <v>0</v>
      </c>
      <c r="ON196" s="233">
        <f t="shared" si="6321"/>
        <v>20000</v>
      </c>
      <c r="OO196" s="233"/>
      <c r="OP196" s="233">
        <f t="shared" si="6321"/>
        <v>4900000</v>
      </c>
      <c r="OQ196" s="233">
        <v>0</v>
      </c>
      <c r="OR196" s="233">
        <f t="shared" si="6321"/>
        <v>10000</v>
      </c>
      <c r="OS196" s="233"/>
      <c r="OT196" s="233">
        <f t="shared" si="6321"/>
        <v>2450000</v>
      </c>
      <c r="OU196" s="233">
        <v>0</v>
      </c>
      <c r="OV196" s="233">
        <f t="shared" si="6321"/>
        <v>0</v>
      </c>
      <c r="OW196" s="233"/>
      <c r="OX196" s="233">
        <f t="shared" si="6321"/>
        <v>0</v>
      </c>
      <c r="OY196" s="233">
        <v>0</v>
      </c>
      <c r="OZ196" s="233">
        <f t="shared" si="6321"/>
        <v>0</v>
      </c>
      <c r="PA196" s="233"/>
      <c r="PB196" s="233">
        <f t="shared" si="6321"/>
        <v>0</v>
      </c>
      <c r="PC196" s="233">
        <v>0</v>
      </c>
      <c r="PD196" s="233">
        <f t="shared" si="6321"/>
        <v>0</v>
      </c>
      <c r="PE196" s="233"/>
      <c r="PF196" s="233">
        <f t="shared" si="6321"/>
        <v>0</v>
      </c>
      <c r="PG196" s="233">
        <v>0</v>
      </c>
      <c r="PH196" s="233">
        <f t="shared" si="6321"/>
        <v>0</v>
      </c>
      <c r="PI196" s="233"/>
      <c r="PJ196" s="233">
        <f t="shared" si="6321"/>
        <v>0</v>
      </c>
      <c r="PK196" s="233">
        <v>0</v>
      </c>
      <c r="PL196" s="233">
        <f t="shared" si="6321"/>
        <v>0</v>
      </c>
      <c r="PM196" s="233"/>
      <c r="PN196" s="233">
        <f t="shared" si="6321"/>
        <v>0</v>
      </c>
      <c r="PO196" s="233">
        <f t="shared" si="6321"/>
        <v>0</v>
      </c>
      <c r="PP196" s="233">
        <f t="shared" si="6321"/>
        <v>0</v>
      </c>
      <c r="PQ196" s="233"/>
      <c r="PR196" s="233">
        <f t="shared" si="6321"/>
        <v>0</v>
      </c>
      <c r="PS196" s="233">
        <f t="shared" si="6321"/>
        <v>0</v>
      </c>
      <c r="PT196" s="233">
        <f t="shared" si="6321"/>
        <v>0</v>
      </c>
      <c r="PU196" s="233"/>
      <c r="PV196" s="233">
        <f t="shared" si="6321"/>
        <v>0</v>
      </c>
      <c r="PW196" s="233">
        <f t="shared" si="6321"/>
        <v>0</v>
      </c>
      <c r="PX196" s="233">
        <f t="shared" si="6321"/>
        <v>0</v>
      </c>
      <c r="PY196" s="233"/>
      <c r="PZ196" s="233">
        <f t="shared" si="6321"/>
        <v>0</v>
      </c>
      <c r="QA196" s="233">
        <f t="shared" si="6321"/>
        <v>7011.9660000000003</v>
      </c>
      <c r="QB196" s="233">
        <f t="shared" si="6321"/>
        <v>0</v>
      </c>
      <c r="QC196" s="233"/>
      <c r="QD196" s="233">
        <f t="shared" si="6321"/>
        <v>0</v>
      </c>
      <c r="QE196" s="233">
        <f t="shared" si="6321"/>
        <v>10005.755999999999</v>
      </c>
      <c r="QF196" s="233">
        <f t="shared" si="6321"/>
        <v>0</v>
      </c>
      <c r="QG196" s="233"/>
      <c r="QH196" s="233">
        <f t="shared" si="6321"/>
        <v>0</v>
      </c>
      <c r="QI196" s="233">
        <f t="shared" si="6321"/>
        <v>9542.3580000000002</v>
      </c>
      <c r="QJ196" s="233">
        <f t="shared" si="6321"/>
        <v>0</v>
      </c>
      <c r="QK196" s="233"/>
      <c r="QL196" s="233">
        <f t="shared" si="6321"/>
        <v>0</v>
      </c>
      <c r="QM196" s="233">
        <f t="shared" si="6321"/>
        <v>9537.4840000000004</v>
      </c>
      <c r="QN196" s="233">
        <f t="shared" si="6321"/>
        <v>0</v>
      </c>
      <c r="QO196" s="233"/>
      <c r="QP196" s="233">
        <f t="shared" si="6321"/>
        <v>0</v>
      </c>
      <c r="QQ196" s="233">
        <f t="shared" si="6321"/>
        <v>1010.1</v>
      </c>
      <c r="QR196" s="233">
        <f t="shared" si="6321"/>
        <v>0</v>
      </c>
      <c r="QS196" s="233"/>
      <c r="QT196" s="233">
        <f t="shared" si="6321"/>
        <v>0</v>
      </c>
      <c r="QU196" s="233">
        <f t="shared" si="6321"/>
        <v>0</v>
      </c>
      <c r="QV196" s="233">
        <f t="shared" si="6321"/>
        <v>0</v>
      </c>
      <c r="QW196" s="233"/>
      <c r="QX196" s="233">
        <f t="shared" si="6321"/>
        <v>0</v>
      </c>
      <c r="QY196" s="233">
        <f t="shared" si="6321"/>
        <v>0</v>
      </c>
      <c r="QZ196" s="233"/>
      <c r="RA196" s="233">
        <f t="shared" si="6321"/>
        <v>0</v>
      </c>
      <c r="RB196" s="233">
        <f t="shared" si="6321"/>
        <v>0</v>
      </c>
      <c r="RC196" s="233"/>
      <c r="RD196" s="233">
        <f t="shared" si="6321"/>
        <v>0</v>
      </c>
      <c r="RE196" s="233">
        <f t="shared" si="6321"/>
        <v>0</v>
      </c>
      <c r="RF196" s="233"/>
      <c r="RG196" s="233">
        <f t="shared" si="6321"/>
        <v>0</v>
      </c>
      <c r="RH196" s="233">
        <v>37083.862999999998</v>
      </c>
      <c r="RI196" s="233">
        <v>9085546.4399999995</v>
      </c>
      <c r="RJ196" s="233">
        <v>22160.645</v>
      </c>
      <c r="RK196" s="233">
        <v>5429358.0300000003</v>
      </c>
      <c r="RL196" s="233">
        <v>13089.221000000001</v>
      </c>
      <c r="RM196" s="233">
        <v>3206859.15</v>
      </c>
      <c r="RN196" s="233">
        <v>25749.257999999998</v>
      </c>
      <c r="RO196" s="233">
        <v>6308568.21</v>
      </c>
      <c r="RP196" s="233">
        <v>0</v>
      </c>
      <c r="RQ196" s="233">
        <v>0</v>
      </c>
      <c r="RR196" s="233">
        <v>0</v>
      </c>
      <c r="RS196" s="233">
        <v>0</v>
      </c>
      <c r="RT196" s="233">
        <v>0</v>
      </c>
      <c r="RU196" s="233">
        <v>0</v>
      </c>
      <c r="RV196" s="233">
        <v>21</v>
      </c>
      <c r="RW196" s="233">
        <v>4830</v>
      </c>
      <c r="RX196" s="233">
        <v>732.375</v>
      </c>
      <c r="RY196" s="233">
        <v>168446.25</v>
      </c>
      <c r="RZ196" s="233">
        <v>0</v>
      </c>
      <c r="SA196" s="233">
        <v>0</v>
      </c>
      <c r="SB196" s="233">
        <f t="shared" si="6321"/>
        <v>0</v>
      </c>
      <c r="SC196" s="233">
        <f t="shared" si="6321"/>
        <v>0</v>
      </c>
      <c r="SD196" s="233">
        <f t="shared" si="6321"/>
        <v>0</v>
      </c>
      <c r="SE196" s="233">
        <f t="shared" si="6321"/>
        <v>0</v>
      </c>
      <c r="SF196" s="233">
        <f t="shared" si="6321"/>
        <v>0</v>
      </c>
      <c r="SG196" s="233">
        <f t="shared" si="6321"/>
        <v>0</v>
      </c>
      <c r="SH196" s="233">
        <f t="shared" si="6321"/>
        <v>0</v>
      </c>
      <c r="SI196" s="233">
        <f t="shared" ref="SI196:XB196" si="6323">SI197</f>
        <v>0</v>
      </c>
      <c r="SJ196" s="233">
        <f t="shared" si="6323"/>
        <v>0</v>
      </c>
      <c r="SK196" s="233">
        <f t="shared" si="6323"/>
        <v>0</v>
      </c>
      <c r="SL196" s="233">
        <f t="shared" si="6323"/>
        <v>0</v>
      </c>
      <c r="SM196" s="233">
        <f t="shared" si="6323"/>
        <v>0</v>
      </c>
      <c r="SN196" s="233">
        <f t="shared" si="6323"/>
        <v>0</v>
      </c>
      <c r="SO196" s="233">
        <f t="shared" si="6323"/>
        <v>0</v>
      </c>
      <c r="SP196" s="233">
        <f t="shared" si="6323"/>
        <v>0</v>
      </c>
      <c r="SQ196" s="233">
        <f t="shared" si="6323"/>
        <v>0</v>
      </c>
      <c r="SR196" s="233">
        <f t="shared" si="6323"/>
        <v>0</v>
      </c>
      <c r="SS196" s="233">
        <f t="shared" si="6323"/>
        <v>0</v>
      </c>
      <c r="ST196" s="233">
        <f t="shared" si="6323"/>
        <v>0</v>
      </c>
      <c r="SU196" s="233">
        <f t="shared" si="6323"/>
        <v>0</v>
      </c>
      <c r="SV196" s="233">
        <f t="shared" si="6323"/>
        <v>0</v>
      </c>
      <c r="SW196" s="233">
        <f t="shared" si="6323"/>
        <v>0</v>
      </c>
      <c r="SX196" s="233">
        <v>1142.4379999999999</v>
      </c>
      <c r="SY196" s="233">
        <f t="shared" ref="SY196" si="6324">SY197</f>
        <v>1600</v>
      </c>
      <c r="SZ196" s="233"/>
      <c r="TA196" s="233">
        <f t="shared" ref="TA196" si="6325">TA197</f>
        <v>413500</v>
      </c>
      <c r="TB196" s="233">
        <v>791.76199999999994</v>
      </c>
      <c r="TC196" s="233">
        <f t="shared" ref="TC196" si="6326">TC197</f>
        <v>1900</v>
      </c>
      <c r="TD196" s="233"/>
      <c r="TE196" s="233">
        <f t="shared" si="6323"/>
        <v>479200</v>
      </c>
      <c r="TF196" s="233">
        <v>791.76199999999994</v>
      </c>
      <c r="TG196" s="233">
        <f t="shared" ref="TG196" si="6327">TG197</f>
        <v>1750</v>
      </c>
      <c r="TH196" s="233"/>
      <c r="TI196" s="233">
        <f t="shared" si="6323"/>
        <v>443500</v>
      </c>
      <c r="TJ196" s="233">
        <v>603.47500000000002</v>
      </c>
      <c r="TK196" s="233">
        <f t="shared" ref="TK196" si="6328">TK197</f>
        <v>2100</v>
      </c>
      <c r="TL196" s="233"/>
      <c r="TM196" s="233">
        <f t="shared" si="6323"/>
        <v>543500</v>
      </c>
      <c r="TN196" s="233">
        <v>751.55000000000007</v>
      </c>
      <c r="TO196" s="233">
        <f t="shared" ref="TO196" si="6329">TO197</f>
        <v>2050</v>
      </c>
      <c r="TP196" s="233"/>
      <c r="TQ196" s="233">
        <f t="shared" si="6323"/>
        <v>505500</v>
      </c>
      <c r="TR196" s="233">
        <v>808.577</v>
      </c>
      <c r="TS196" s="233">
        <f t="shared" ref="TS196" si="6330">TS197</f>
        <v>1900</v>
      </c>
      <c r="TT196" s="233"/>
      <c r="TU196" s="233">
        <f t="shared" si="6323"/>
        <v>469800</v>
      </c>
      <c r="TV196" s="233">
        <v>469.09199999999998</v>
      </c>
      <c r="TW196" s="233">
        <f t="shared" ref="TW196" si="6331">TW197</f>
        <v>1900</v>
      </c>
      <c r="TX196" s="233"/>
      <c r="TY196" s="233">
        <f t="shared" si="6323"/>
        <v>469800</v>
      </c>
      <c r="TZ196" s="233">
        <v>240.48599999999999</v>
      </c>
      <c r="UA196" s="233">
        <f t="shared" ref="UA196" si="6332">UA197</f>
        <v>2000</v>
      </c>
      <c r="UB196" s="233"/>
      <c r="UC196" s="233">
        <f t="shared" si="6323"/>
        <v>482000</v>
      </c>
      <c r="UD196" s="233">
        <v>71.861999999999995</v>
      </c>
      <c r="UE196" s="233">
        <f t="shared" ref="UE196" si="6333">UE197</f>
        <v>1600</v>
      </c>
      <c r="UF196" s="233"/>
      <c r="UG196" s="233">
        <f t="shared" si="6323"/>
        <v>385600</v>
      </c>
      <c r="UH196" s="233">
        <v>41.658999999999999</v>
      </c>
      <c r="UI196" s="233">
        <f t="shared" ref="UI196" si="6334">UI197</f>
        <v>1500</v>
      </c>
      <c r="UJ196" s="233"/>
      <c r="UK196" s="233">
        <f t="shared" si="6323"/>
        <v>357000</v>
      </c>
      <c r="UL196" s="233">
        <f t="shared" si="6323"/>
        <v>39.402000000000001</v>
      </c>
      <c r="UM196" s="233">
        <f t="shared" si="6323"/>
        <v>1500</v>
      </c>
      <c r="UN196" s="233"/>
      <c r="UO196" s="233">
        <f t="shared" si="6323"/>
        <v>376980</v>
      </c>
      <c r="UP196" s="233">
        <f t="shared" si="6323"/>
        <v>40.133000000000003</v>
      </c>
      <c r="UQ196" s="233">
        <f t="shared" si="6323"/>
        <v>1350</v>
      </c>
      <c r="UR196" s="233"/>
      <c r="US196" s="233">
        <f t="shared" si="6323"/>
        <v>366567.5</v>
      </c>
      <c r="UT196" s="233">
        <f t="shared" si="6323"/>
        <v>72.974000000000004</v>
      </c>
      <c r="UU196" s="233">
        <f t="shared" si="6323"/>
        <v>1150</v>
      </c>
      <c r="UV196" s="233"/>
      <c r="UW196" s="233">
        <f t="shared" si="6323"/>
        <v>292402.5</v>
      </c>
      <c r="UX196" s="233">
        <f t="shared" si="6323"/>
        <v>79.956000000000003</v>
      </c>
      <c r="UY196" s="233">
        <f t="shared" si="6323"/>
        <v>1200</v>
      </c>
      <c r="UZ196" s="233"/>
      <c r="VA196" s="233">
        <f t="shared" si="6323"/>
        <v>289980</v>
      </c>
      <c r="VB196" s="233">
        <f t="shared" si="6323"/>
        <v>39.729999999999997</v>
      </c>
      <c r="VC196" s="233">
        <f t="shared" si="6323"/>
        <v>900</v>
      </c>
      <c r="VD196" s="233"/>
      <c r="VE196" s="233">
        <f t="shared" si="6323"/>
        <v>217485</v>
      </c>
      <c r="VF196" s="233">
        <f t="shared" si="6323"/>
        <v>83.268000000000001</v>
      </c>
      <c r="VG196" s="233">
        <f t="shared" si="6323"/>
        <v>900</v>
      </c>
      <c r="VH196" s="233"/>
      <c r="VI196" s="233">
        <f t="shared" si="6323"/>
        <v>217485</v>
      </c>
      <c r="VJ196" s="233">
        <f t="shared" si="6323"/>
        <v>75.742000000000004</v>
      </c>
      <c r="VK196" s="233">
        <f t="shared" si="6323"/>
        <v>450</v>
      </c>
      <c r="VL196" s="233"/>
      <c r="VM196" s="233">
        <f t="shared" si="6323"/>
        <v>108742.5</v>
      </c>
      <c r="VN196" s="233">
        <f t="shared" si="6323"/>
        <v>52.92</v>
      </c>
      <c r="VO196" s="233">
        <f t="shared" si="6323"/>
        <v>250</v>
      </c>
      <c r="VP196" s="233"/>
      <c r="VQ196" s="233">
        <f t="shared" si="6323"/>
        <v>60412.5</v>
      </c>
      <c r="VR196" s="233">
        <f t="shared" si="6323"/>
        <v>56.85</v>
      </c>
      <c r="VS196" s="233">
        <f t="shared" si="6323"/>
        <v>300</v>
      </c>
      <c r="VT196" s="233"/>
      <c r="VU196" s="233">
        <f t="shared" si="6323"/>
        <v>72495</v>
      </c>
      <c r="VV196" s="233">
        <f t="shared" si="6323"/>
        <v>60</v>
      </c>
      <c r="VW196" s="233"/>
      <c r="VX196" s="233">
        <f t="shared" si="6323"/>
        <v>14400</v>
      </c>
      <c r="VY196" s="233">
        <f t="shared" si="6323"/>
        <v>60</v>
      </c>
      <c r="VZ196" s="233"/>
      <c r="WA196" s="233">
        <f t="shared" si="6323"/>
        <v>14499</v>
      </c>
      <c r="WB196" s="233">
        <f t="shared" si="6323"/>
        <v>60</v>
      </c>
      <c r="WC196" s="233"/>
      <c r="WD196" s="233">
        <f t="shared" si="6323"/>
        <v>14155.199999999999</v>
      </c>
      <c r="WE196" s="233">
        <v>1572.579</v>
      </c>
      <c r="WF196" s="233">
        <v>391798.57</v>
      </c>
      <c r="WG196" s="233">
        <v>2162.567</v>
      </c>
      <c r="WH196" s="233">
        <v>533846.95000000007</v>
      </c>
      <c r="WI196" s="233">
        <v>2053.5660000000003</v>
      </c>
      <c r="WJ196" s="233">
        <v>509890.87</v>
      </c>
      <c r="WK196" s="233">
        <v>1937.7420000000002</v>
      </c>
      <c r="WL196" s="233">
        <v>490231.72</v>
      </c>
      <c r="WM196" s="233">
        <v>1498.5539999999999</v>
      </c>
      <c r="WN196" s="233">
        <v>372983.09</v>
      </c>
      <c r="WO196" s="233">
        <v>2399.9560000000001</v>
      </c>
      <c r="WP196" s="233">
        <v>604116.91</v>
      </c>
      <c r="WQ196" s="233">
        <v>1940.5609999999999</v>
      </c>
      <c r="WR196" s="233">
        <v>478742.76</v>
      </c>
      <c r="WS196" s="233">
        <v>1740.0059999999999</v>
      </c>
      <c r="WT196" s="233">
        <v>424004.5</v>
      </c>
      <c r="WU196" s="233">
        <v>1395.8530000000001</v>
      </c>
      <c r="WV196" s="233">
        <v>339792.54</v>
      </c>
      <c r="WW196" s="233">
        <v>1418.425</v>
      </c>
      <c r="WX196" s="233">
        <v>345074.47</v>
      </c>
      <c r="WY196" s="233">
        <f t="shared" si="6323"/>
        <v>1142.4379999999999</v>
      </c>
      <c r="WZ196" s="233">
        <f t="shared" si="6323"/>
        <v>277779.07999999996</v>
      </c>
      <c r="XA196" s="233">
        <f t="shared" si="6323"/>
        <v>1032.972</v>
      </c>
      <c r="XB196" s="233">
        <f t="shared" si="6323"/>
        <v>250679.53</v>
      </c>
      <c r="XC196" s="233">
        <f t="shared" ref="XC196:ABV196" si="6335">XC197</f>
        <v>791.76199999999994</v>
      </c>
      <c r="XD196" s="233">
        <f t="shared" si="6335"/>
        <v>191329.31</v>
      </c>
      <c r="XE196" s="233">
        <f t="shared" si="6335"/>
        <v>603.47500000000002</v>
      </c>
      <c r="XF196" s="233">
        <f t="shared" si="6335"/>
        <v>145829.76000000001</v>
      </c>
      <c r="XG196" s="233">
        <f t="shared" si="6335"/>
        <v>751.55000000000007</v>
      </c>
      <c r="XH196" s="233">
        <f t="shared" si="6335"/>
        <v>180440.22</v>
      </c>
      <c r="XI196" s="233">
        <f t="shared" si="6335"/>
        <v>808.577</v>
      </c>
      <c r="XJ196" s="233">
        <f t="shared" si="6335"/>
        <v>190555.61</v>
      </c>
      <c r="XK196" s="233">
        <f t="shared" si="6335"/>
        <v>469.09199999999998</v>
      </c>
      <c r="XL196" s="233">
        <f t="shared" si="6335"/>
        <v>111705.06</v>
      </c>
      <c r="XM196" s="233">
        <f t="shared" si="6335"/>
        <v>240.48599999999999</v>
      </c>
      <c r="XN196" s="233">
        <f t="shared" si="6335"/>
        <v>58113.43</v>
      </c>
      <c r="XO196" s="233">
        <f t="shared" si="6335"/>
        <v>71.861999999999995</v>
      </c>
      <c r="XP196" s="233">
        <f t="shared" si="6335"/>
        <v>17365.45</v>
      </c>
      <c r="XQ196" s="233">
        <f t="shared" si="6335"/>
        <v>41.658999999999999</v>
      </c>
      <c r="XR196" s="233">
        <f t="shared" si="6335"/>
        <v>10066.9</v>
      </c>
      <c r="XS196" s="233">
        <f t="shared" si="6335"/>
        <v>39.402000000000001</v>
      </c>
      <c r="XT196" s="233">
        <f t="shared" si="6335"/>
        <v>9883.119999999999</v>
      </c>
      <c r="XU196" s="233">
        <v>17640.948</v>
      </c>
      <c r="XV196" s="233">
        <f t="shared" ref="XV196" si="6336">XV197</f>
        <v>11000</v>
      </c>
      <c r="XW196" s="233"/>
      <c r="XX196" s="233">
        <f t="shared" si="6335"/>
        <v>2928540</v>
      </c>
      <c r="XY196" s="233">
        <v>13398.108</v>
      </c>
      <c r="XZ196" s="233">
        <f t="shared" ref="XZ196" si="6337">XZ197</f>
        <v>10000</v>
      </c>
      <c r="YA196" s="233"/>
      <c r="YB196" s="233">
        <f t="shared" si="6335"/>
        <v>2667950</v>
      </c>
      <c r="YC196" s="233">
        <v>13398.108</v>
      </c>
      <c r="YD196" s="233">
        <f t="shared" ref="YD196" si="6338">YD197</f>
        <v>15000</v>
      </c>
      <c r="YE196" s="233"/>
      <c r="YF196" s="233">
        <f t="shared" si="6335"/>
        <v>4019330</v>
      </c>
      <c r="YG196" s="233">
        <v>17441.214</v>
      </c>
      <c r="YH196" s="233">
        <f t="shared" ref="YH196" si="6339">YH197</f>
        <v>16000</v>
      </c>
      <c r="YI196" s="233"/>
      <c r="YJ196" s="233">
        <f t="shared" si="6335"/>
        <v>4279920</v>
      </c>
      <c r="YK196" s="233">
        <v>11043.661</v>
      </c>
      <c r="YL196" s="233">
        <f t="shared" ref="YL196" si="6340">YL197</f>
        <v>16400</v>
      </c>
      <c r="YM196" s="233"/>
      <c r="YN196" s="233">
        <f t="shared" si="6335"/>
        <v>4384156</v>
      </c>
      <c r="YO196" s="233">
        <v>8019.2199999999993</v>
      </c>
      <c r="YP196" s="233">
        <f t="shared" ref="YP196" si="6341">YP197</f>
        <v>16000</v>
      </c>
      <c r="YQ196" s="233"/>
      <c r="YR196" s="233">
        <f t="shared" si="6335"/>
        <v>4279920</v>
      </c>
      <c r="YS196" s="233">
        <v>3705.288</v>
      </c>
      <c r="YT196" s="233">
        <f t="shared" ref="YT196" si="6342">YT197</f>
        <v>14000</v>
      </c>
      <c r="YU196" s="233"/>
      <c r="YV196" s="233">
        <f t="shared" si="6335"/>
        <v>3722720</v>
      </c>
      <c r="YW196" s="233">
        <v>2960.4430000000002</v>
      </c>
      <c r="YX196" s="233">
        <f t="shared" ref="YX196" si="6343">YX197</f>
        <v>27000</v>
      </c>
      <c r="YY196" s="233"/>
      <c r="YZ196" s="233">
        <f t="shared" si="6335"/>
        <v>7184850</v>
      </c>
      <c r="ZA196" s="233">
        <v>1430.55</v>
      </c>
      <c r="ZB196" s="233">
        <f t="shared" ref="ZB196" si="6344">ZB197</f>
        <v>16000</v>
      </c>
      <c r="ZC196" s="233"/>
      <c r="ZD196" s="233">
        <f t="shared" si="6335"/>
        <v>4188000</v>
      </c>
      <c r="ZE196" s="233">
        <v>856.13400000000001</v>
      </c>
      <c r="ZF196" s="233">
        <f t="shared" ref="ZF196" si="6345">ZF197</f>
        <v>15500</v>
      </c>
      <c r="ZG196" s="233"/>
      <c r="ZH196" s="233">
        <f t="shared" si="6335"/>
        <v>4061500</v>
      </c>
      <c r="ZI196" s="233">
        <f t="shared" si="6335"/>
        <v>608.37699999999995</v>
      </c>
      <c r="ZJ196" s="233">
        <f t="shared" si="6335"/>
        <v>15000</v>
      </c>
      <c r="ZK196" s="233"/>
      <c r="ZL196" s="233">
        <f t="shared" si="6335"/>
        <v>3935000</v>
      </c>
      <c r="ZM196" s="233">
        <f t="shared" si="6335"/>
        <v>0</v>
      </c>
      <c r="ZN196" s="233">
        <f t="shared" si="6335"/>
        <v>12500</v>
      </c>
      <c r="ZO196" s="233"/>
      <c r="ZP196" s="233">
        <f t="shared" si="6335"/>
        <v>3262500</v>
      </c>
      <c r="ZQ196" s="233">
        <f t="shared" si="6335"/>
        <v>0</v>
      </c>
      <c r="ZR196" s="233">
        <f t="shared" si="6335"/>
        <v>15000</v>
      </c>
      <c r="ZS196" s="233"/>
      <c r="ZT196" s="233">
        <f t="shared" si="6335"/>
        <v>3955000</v>
      </c>
      <c r="ZU196" s="233">
        <f t="shared" si="6335"/>
        <v>0</v>
      </c>
      <c r="ZV196" s="233">
        <f t="shared" si="6335"/>
        <v>12000</v>
      </c>
      <c r="ZW196" s="233"/>
      <c r="ZX196" s="233">
        <f t="shared" si="6335"/>
        <v>3156000</v>
      </c>
      <c r="ZY196" s="233">
        <f t="shared" si="6335"/>
        <v>0</v>
      </c>
      <c r="ZZ196" s="233">
        <f t="shared" si="6335"/>
        <v>14000</v>
      </c>
      <c r="AAA196" s="233"/>
      <c r="AAB196" s="233">
        <f t="shared" si="6335"/>
        <v>3602000</v>
      </c>
      <c r="AAC196" s="233">
        <f t="shared" si="6335"/>
        <v>0</v>
      </c>
      <c r="AAD196" s="233">
        <f t="shared" si="6335"/>
        <v>10000</v>
      </c>
      <c r="AAE196" s="233"/>
      <c r="AAF196" s="233">
        <f t="shared" si="6335"/>
        <v>2590000</v>
      </c>
      <c r="AAG196" s="233">
        <f t="shared" si="6335"/>
        <v>0</v>
      </c>
      <c r="AAH196" s="233">
        <f t="shared" si="6335"/>
        <v>9000</v>
      </c>
      <c r="AAI196" s="233"/>
      <c r="AAJ196" s="233">
        <f t="shared" si="6335"/>
        <v>2337000</v>
      </c>
      <c r="AAK196" s="233">
        <f t="shared" si="6335"/>
        <v>0</v>
      </c>
      <c r="AAL196" s="233">
        <f t="shared" si="6335"/>
        <v>7000</v>
      </c>
      <c r="AAM196" s="233"/>
      <c r="AAN196" s="233">
        <f t="shared" si="6335"/>
        <v>1771000</v>
      </c>
      <c r="AAO196" s="233">
        <f t="shared" si="6335"/>
        <v>0</v>
      </c>
      <c r="AAP196" s="233">
        <f t="shared" si="6335"/>
        <v>1500</v>
      </c>
      <c r="AAQ196" s="233"/>
      <c r="AAR196" s="233">
        <f t="shared" si="6335"/>
        <v>390000</v>
      </c>
      <c r="AAS196" s="233">
        <f t="shared" si="6335"/>
        <v>1000</v>
      </c>
      <c r="AAT196" s="233"/>
      <c r="AAU196" s="233">
        <f t="shared" si="6335"/>
        <v>260000</v>
      </c>
      <c r="AAV196" s="233">
        <f t="shared" si="6335"/>
        <v>500</v>
      </c>
      <c r="AAW196" s="233"/>
      <c r="AAX196" s="233">
        <f t="shared" si="6335"/>
        <v>118930</v>
      </c>
      <c r="AAY196" s="233">
        <f t="shared" si="6335"/>
        <v>2000</v>
      </c>
      <c r="AAZ196" s="233"/>
      <c r="ABA196" s="233">
        <f t="shared" si="6335"/>
        <v>501420</v>
      </c>
      <c r="ABB196" s="233">
        <v>5858.4669999999996</v>
      </c>
      <c r="ABC196" s="233">
        <v>1539970.1400000001</v>
      </c>
      <c r="ABD196" s="233">
        <v>9849.4369999999999</v>
      </c>
      <c r="ABE196" s="233">
        <v>2603894.84</v>
      </c>
      <c r="ABF196" s="233">
        <v>14049.628999999999</v>
      </c>
      <c r="ABG196" s="233">
        <v>3770232.25</v>
      </c>
      <c r="ABH196" s="233">
        <v>13770.98</v>
      </c>
      <c r="ABI196" s="233">
        <v>3692949.1499999994</v>
      </c>
      <c r="ABJ196" s="233">
        <v>13299.684999999999</v>
      </c>
      <c r="ABK196" s="233">
        <v>3564149.6900000004</v>
      </c>
      <c r="ABL196" s="233">
        <v>21288.45</v>
      </c>
      <c r="ABM196" s="233">
        <v>5711452.8499999996</v>
      </c>
      <c r="ABN196" s="233">
        <v>17697.226999999999</v>
      </c>
      <c r="ABO196" s="233">
        <v>4655039.66</v>
      </c>
      <c r="ABP196" s="233">
        <v>15028.927</v>
      </c>
      <c r="ABQ196" s="233">
        <v>3891906.25</v>
      </c>
      <c r="ABR196" s="233">
        <v>14898.32</v>
      </c>
      <c r="ABS196" s="233">
        <v>3884224.25</v>
      </c>
      <c r="ABT196" s="233">
        <v>14185.035</v>
      </c>
      <c r="ABU196" s="233">
        <v>3707038.19</v>
      </c>
      <c r="ABV196" s="233">
        <f t="shared" si="6335"/>
        <v>17640.948</v>
      </c>
      <c r="ABW196" s="233">
        <f t="shared" ref="ABW196:AFV196" si="6346">ABW197</f>
        <v>4641754.7699999996</v>
      </c>
      <c r="ABX196" s="233">
        <f t="shared" si="6346"/>
        <v>14213.567999999999</v>
      </c>
      <c r="ABY196" s="233">
        <f t="shared" si="6346"/>
        <v>3731676.51</v>
      </c>
      <c r="ABZ196" s="233">
        <f t="shared" si="6346"/>
        <v>13398.108</v>
      </c>
      <c r="ACA196" s="233">
        <f t="shared" si="6346"/>
        <v>3453843.38</v>
      </c>
      <c r="ACB196" s="233">
        <f t="shared" si="6346"/>
        <v>17441.214</v>
      </c>
      <c r="ACC196" s="233">
        <f t="shared" si="6346"/>
        <v>4593779.79</v>
      </c>
      <c r="ACD196" s="233">
        <f t="shared" si="6346"/>
        <v>11043.661</v>
      </c>
      <c r="ACE196" s="233">
        <f t="shared" si="6346"/>
        <v>2797920.68</v>
      </c>
      <c r="ACF196" s="233">
        <f t="shared" si="6346"/>
        <v>8019.2199999999993</v>
      </c>
      <c r="ACG196" s="233">
        <f t="shared" si="6346"/>
        <v>2086265.05</v>
      </c>
      <c r="ACH196" s="233">
        <f t="shared" si="6346"/>
        <v>3705.288</v>
      </c>
      <c r="ACI196" s="233">
        <f t="shared" si="6346"/>
        <v>940068.75</v>
      </c>
      <c r="ACJ196" s="233">
        <f t="shared" si="6346"/>
        <v>2960.4430000000002</v>
      </c>
      <c r="ACK196" s="233">
        <f t="shared" si="6346"/>
        <v>751094.05</v>
      </c>
      <c r="ACL196" s="233">
        <f t="shared" si="6346"/>
        <v>1430.55</v>
      </c>
      <c r="ACM196" s="233">
        <f t="shared" si="6346"/>
        <v>360985.24</v>
      </c>
      <c r="ACN196" s="233">
        <f t="shared" si="6346"/>
        <v>856.13400000000001</v>
      </c>
      <c r="ACO196" s="233">
        <f t="shared" si="6346"/>
        <v>203638.3</v>
      </c>
      <c r="ACP196" s="233">
        <f t="shared" si="6346"/>
        <v>608.37699999999995</v>
      </c>
      <c r="ACQ196" s="233">
        <f t="shared" si="6346"/>
        <v>154351.32</v>
      </c>
      <c r="ACR196" s="233">
        <v>37348.264000000003</v>
      </c>
      <c r="ACS196" s="233">
        <f>ACS197</f>
        <v>62000</v>
      </c>
      <c r="ACT196" s="233"/>
      <c r="ACU196" s="233">
        <f t="shared" si="6346"/>
        <v>14575500</v>
      </c>
      <c r="ACV196" s="233">
        <v>20594.795999999998</v>
      </c>
      <c r="ACW196" s="233">
        <f>ACW197</f>
        <v>57500</v>
      </c>
      <c r="ACX196" s="233"/>
      <c r="ACY196" s="233">
        <f t="shared" si="6346"/>
        <v>13015500</v>
      </c>
      <c r="ACZ196" s="233">
        <v>20594.795999999998</v>
      </c>
      <c r="ADA196" s="233">
        <f>ADA197</f>
        <v>64500</v>
      </c>
      <c r="ADB196" s="233"/>
      <c r="ADC196" s="233">
        <f t="shared" si="6346"/>
        <v>14758000</v>
      </c>
      <c r="ADD196" s="233">
        <v>3043.9</v>
      </c>
      <c r="ADE196" s="233">
        <f>ADE197</f>
        <v>55500</v>
      </c>
      <c r="ADF196" s="233"/>
      <c r="ADG196" s="233">
        <f t="shared" si="6346"/>
        <v>13096000</v>
      </c>
      <c r="ADH196" s="233">
        <v>17756.941999999999</v>
      </c>
      <c r="ADI196" s="233">
        <f t="shared" ref="ADI196" si="6347">ADI197</f>
        <v>51500</v>
      </c>
      <c r="ADJ196" s="233"/>
      <c r="ADK196" s="233">
        <f t="shared" si="6346"/>
        <v>12158000</v>
      </c>
      <c r="ADL196" s="233">
        <v>44774.144</v>
      </c>
      <c r="ADM196" s="233">
        <f t="shared" ref="ADM196" si="6348">ADM197</f>
        <v>63000</v>
      </c>
      <c r="ADN196" s="233"/>
      <c r="ADO196" s="233">
        <f t="shared" si="6346"/>
        <v>14601000</v>
      </c>
      <c r="ADP196" s="233">
        <v>7979.7240000000002</v>
      </c>
      <c r="ADQ196" s="233">
        <f t="shared" ref="ADQ196" si="6349">ADQ197</f>
        <v>63000</v>
      </c>
      <c r="ADR196" s="233"/>
      <c r="ADS196" s="233">
        <f t="shared" si="6346"/>
        <v>14601000</v>
      </c>
      <c r="ADT196" s="233">
        <v>132.316</v>
      </c>
      <c r="ADU196" s="233">
        <f t="shared" ref="ADU196" si="6350">ADU197</f>
        <v>47000</v>
      </c>
      <c r="ADV196" s="233"/>
      <c r="ADW196" s="233">
        <f t="shared" si="6346"/>
        <v>10799000</v>
      </c>
      <c r="ADX196" s="233">
        <v>364.47800000000001</v>
      </c>
      <c r="ADY196" s="233">
        <f t="shared" ref="ADY196" si="6351">ADY197</f>
        <v>64500</v>
      </c>
      <c r="ADZ196" s="233"/>
      <c r="AEA196" s="233">
        <f t="shared" si="6346"/>
        <v>14456500</v>
      </c>
      <c r="AEB196" s="233">
        <v>18.812000000000001</v>
      </c>
      <c r="AEC196" s="233">
        <f t="shared" si="6346"/>
        <v>85700</v>
      </c>
      <c r="AED196" s="233"/>
      <c r="AEE196" s="233">
        <f t="shared" si="6346"/>
        <v>18056000</v>
      </c>
      <c r="AEF196" s="233">
        <f t="shared" si="6346"/>
        <v>24.352</v>
      </c>
      <c r="AEG196" s="233">
        <f t="shared" si="6346"/>
        <v>81600</v>
      </c>
      <c r="AEH196" s="233"/>
      <c r="AEI196" s="233">
        <f t="shared" si="6346"/>
        <v>17198500</v>
      </c>
      <c r="AEJ196" s="233">
        <f t="shared" si="6346"/>
        <v>8.0760000000000005</v>
      </c>
      <c r="AEK196" s="233">
        <f t="shared" si="6346"/>
        <v>37900</v>
      </c>
      <c r="AEL196" s="233"/>
      <c r="AEM196" s="233">
        <f t="shared" si="6346"/>
        <v>7771000</v>
      </c>
      <c r="AEN196" s="233">
        <f t="shared" si="6346"/>
        <v>5778</v>
      </c>
      <c r="AEO196" s="233">
        <f t="shared" si="6346"/>
        <v>25900</v>
      </c>
      <c r="AEP196" s="233"/>
      <c r="AEQ196" s="233">
        <f t="shared" si="6346"/>
        <v>5231000</v>
      </c>
      <c r="AER196" s="233">
        <f t="shared" si="6346"/>
        <v>200</v>
      </c>
      <c r="AES196" s="233">
        <f t="shared" si="6346"/>
        <v>26600</v>
      </c>
      <c r="AET196" s="233"/>
      <c r="AEU196" s="233">
        <f t="shared" si="6346"/>
        <v>5480000</v>
      </c>
      <c r="AEV196" s="233">
        <f t="shared" si="6346"/>
        <v>100</v>
      </c>
      <c r="AEW196" s="233">
        <f t="shared" si="6346"/>
        <v>15600</v>
      </c>
      <c r="AEX196" s="233"/>
      <c r="AEY196" s="233">
        <f t="shared" si="6346"/>
        <v>3225000</v>
      </c>
      <c r="AEZ196" s="233">
        <f t="shared" si="6346"/>
        <v>202.01799999999997</v>
      </c>
      <c r="AFA196" s="233">
        <f t="shared" si="6346"/>
        <v>0</v>
      </c>
      <c r="AFB196" s="233"/>
      <c r="AFC196" s="233">
        <f t="shared" si="6346"/>
        <v>0</v>
      </c>
      <c r="AFD196" s="233">
        <f t="shared" si="6346"/>
        <v>3227.6099999999997</v>
      </c>
      <c r="AFE196" s="233">
        <f t="shared" si="6346"/>
        <v>40000</v>
      </c>
      <c r="AFF196" s="233"/>
      <c r="AFG196" s="233">
        <f t="shared" si="6346"/>
        <v>8200000</v>
      </c>
      <c r="AFH196" s="233">
        <f t="shared" si="6346"/>
        <v>2274.0219999999999</v>
      </c>
      <c r="AFI196" s="233">
        <f t="shared" si="6346"/>
        <v>40000</v>
      </c>
      <c r="AFJ196" s="233"/>
      <c r="AFK196" s="233">
        <f t="shared" si="6346"/>
        <v>8200000</v>
      </c>
      <c r="AFL196" s="233">
        <f t="shared" si="6346"/>
        <v>4789.7299999999996</v>
      </c>
      <c r="AFM196" s="233">
        <f t="shared" si="6346"/>
        <v>100</v>
      </c>
      <c r="AFN196" s="233"/>
      <c r="AFO196" s="233">
        <f t="shared" si="6346"/>
        <v>25000</v>
      </c>
      <c r="AFP196" s="233">
        <f t="shared" si="6346"/>
        <v>100</v>
      </c>
      <c r="AFQ196" s="233"/>
      <c r="AFR196" s="233">
        <f t="shared" si="6346"/>
        <v>26000</v>
      </c>
      <c r="AFS196" s="233">
        <f t="shared" si="6346"/>
        <v>300</v>
      </c>
      <c r="AFT196" s="233"/>
      <c r="AFU196" s="233">
        <f t="shared" si="6346"/>
        <v>77190</v>
      </c>
      <c r="AFV196" s="233">
        <f t="shared" si="6346"/>
        <v>300</v>
      </c>
      <c r="AFW196" s="233"/>
      <c r="AFX196" s="233">
        <f t="shared" ref="AFX196:AKZ196" si="6352">AFX197</f>
        <v>75000</v>
      </c>
      <c r="AFY196" s="233">
        <v>44384.828000000009</v>
      </c>
      <c r="AFZ196" s="233">
        <v>10318571.039999999</v>
      </c>
      <c r="AGA196" s="233">
        <v>62310.21</v>
      </c>
      <c r="AGB196" s="233">
        <v>14345628.98</v>
      </c>
      <c r="AGC196" s="233">
        <v>58828.988999999994</v>
      </c>
      <c r="AGD196" s="233">
        <v>13868904.810000001</v>
      </c>
      <c r="AGE196" s="233">
        <v>47219.841999999997</v>
      </c>
      <c r="AGF196" s="233">
        <v>11005379.57</v>
      </c>
      <c r="AGG196" s="233">
        <v>63570.605000000003</v>
      </c>
      <c r="AGH196" s="233">
        <v>14051096.049999999</v>
      </c>
      <c r="AGI196" s="233">
        <v>54176.231999999996</v>
      </c>
      <c r="AGJ196" s="233">
        <v>12323637.58</v>
      </c>
      <c r="AGK196" s="233">
        <v>60697.394</v>
      </c>
      <c r="AGL196" s="233">
        <v>13220353.85</v>
      </c>
      <c r="AGM196" s="233">
        <v>69932.996000000014</v>
      </c>
      <c r="AGN196" s="233">
        <v>14690471.949999999</v>
      </c>
      <c r="AGO196" s="233">
        <v>74916.025999999998</v>
      </c>
      <c r="AGP196" s="233">
        <v>15578778.299999999</v>
      </c>
      <c r="AGQ196" s="233">
        <v>28095.827999999998</v>
      </c>
      <c r="AGR196" s="233">
        <v>5875704.4100000001</v>
      </c>
      <c r="AGS196" s="233">
        <f t="shared" si="6352"/>
        <v>37348.264000000003</v>
      </c>
      <c r="AGT196" s="233">
        <f t="shared" si="6352"/>
        <v>7646536.6200000001</v>
      </c>
      <c r="AGU196" s="233">
        <f t="shared" si="6352"/>
        <v>17805.640000000003</v>
      </c>
      <c r="AGV196" s="233">
        <f t="shared" si="6352"/>
        <v>3632269.77</v>
      </c>
      <c r="AGW196" s="233">
        <f t="shared" si="6352"/>
        <v>20594.795999999998</v>
      </c>
      <c r="AGX196" s="233">
        <f t="shared" si="6352"/>
        <v>4214289.04</v>
      </c>
      <c r="AGY196" s="233">
        <f t="shared" si="6352"/>
        <v>3043.9</v>
      </c>
      <c r="AGZ196" s="233">
        <f t="shared" si="6352"/>
        <v>628628.12</v>
      </c>
      <c r="AHA196" s="233">
        <f t="shared" si="6352"/>
        <v>17756.941999999999</v>
      </c>
      <c r="AHB196" s="233">
        <f t="shared" si="6352"/>
        <v>3613304.2199999997</v>
      </c>
      <c r="AHC196" s="233">
        <f t="shared" si="6352"/>
        <v>44774.144</v>
      </c>
      <c r="AHD196" s="233">
        <f t="shared" si="6352"/>
        <v>9250325.4700000007</v>
      </c>
      <c r="AHE196" s="233">
        <f t="shared" si="6352"/>
        <v>7979.7240000000002</v>
      </c>
      <c r="AHF196" s="233">
        <f t="shared" si="6352"/>
        <v>1660177.2200000002</v>
      </c>
      <c r="AHG196" s="233">
        <f t="shared" si="6352"/>
        <v>132.316</v>
      </c>
      <c r="AHH196" s="233">
        <f t="shared" si="6352"/>
        <v>33402.160000000003</v>
      </c>
      <c r="AHI196" s="233">
        <f t="shared" si="6352"/>
        <v>364.47800000000001</v>
      </c>
      <c r="AHJ196" s="233">
        <f t="shared" si="6352"/>
        <v>89449.84</v>
      </c>
      <c r="AHK196" s="233">
        <f t="shared" si="6352"/>
        <v>18.812000000000001</v>
      </c>
      <c r="AHL196" s="233">
        <f t="shared" si="6352"/>
        <v>4840.3999999999996</v>
      </c>
      <c r="AHM196" s="233">
        <f t="shared" si="6352"/>
        <v>24.352</v>
      </c>
      <c r="AHN196" s="233">
        <f t="shared" si="6352"/>
        <v>6331.52</v>
      </c>
      <c r="AHO196" s="233">
        <f t="shared" si="3063"/>
        <v>105376.698</v>
      </c>
      <c r="AHP196" s="233">
        <f t="shared" si="3064"/>
        <v>149850</v>
      </c>
      <c r="AHQ196" s="233">
        <f t="shared" si="3065"/>
        <v>38493490</v>
      </c>
      <c r="AHR196" s="233">
        <f t="shared" si="3066"/>
        <v>94035.420000000013</v>
      </c>
      <c r="AHS196" s="233">
        <f t="shared" si="3067"/>
        <v>152400</v>
      </c>
      <c r="AHT196" s="233">
        <f t="shared" si="6001"/>
        <v>38784650</v>
      </c>
      <c r="AHU196" s="233">
        <f t="shared" si="6069"/>
        <v>94035.420000000013</v>
      </c>
      <c r="AHV196" s="233">
        <f t="shared" si="6070"/>
        <v>169980</v>
      </c>
      <c r="AHW196" s="233">
        <f t="shared" si="6071"/>
        <v>43401730</v>
      </c>
      <c r="AHX196" s="233">
        <v>79996.167999999991</v>
      </c>
      <c r="AHY196" s="233">
        <f t="shared" si="6191"/>
        <v>147700</v>
      </c>
      <c r="AHZ196" s="233">
        <f t="shared" si="6192"/>
        <v>38386420</v>
      </c>
      <c r="AIA196" s="233">
        <f t="shared" si="6193"/>
        <v>104467.526</v>
      </c>
      <c r="AIB196" s="233">
        <f t="shared" si="6194"/>
        <v>152050</v>
      </c>
      <c r="AIC196" s="233">
        <f t="shared" si="6195"/>
        <v>40461656</v>
      </c>
      <c r="AID196" s="233">
        <f t="shared" si="6196"/>
        <v>70623.823999999993</v>
      </c>
      <c r="AIE196" s="233">
        <f t="shared" si="6197"/>
        <v>105900</v>
      </c>
      <c r="AIF196" s="233">
        <f t="shared" si="6198"/>
        <v>26295720</v>
      </c>
      <c r="AIG196" s="233">
        <f t="shared" si="6199"/>
        <v>23479.798999999999</v>
      </c>
      <c r="AIH196" s="233">
        <f t="shared" si="6200"/>
        <v>105700</v>
      </c>
      <c r="AII196" s="233">
        <f t="shared" si="6201"/>
        <v>26280520</v>
      </c>
      <c r="AIJ196" s="233">
        <f t="shared" si="6202"/>
        <v>30735.671999999999</v>
      </c>
      <c r="AIK196" s="233">
        <f t="shared" si="6203"/>
        <v>100700</v>
      </c>
      <c r="AIL196" s="233">
        <f t="shared" si="6204"/>
        <v>25570450</v>
      </c>
      <c r="AIM196" s="233">
        <f t="shared" si="6205"/>
        <v>20817.383999999998</v>
      </c>
      <c r="AIN196" s="233">
        <f t="shared" si="6206"/>
        <v>104800</v>
      </c>
      <c r="AIO196" s="233">
        <f t="shared" si="6207"/>
        <v>25479300</v>
      </c>
      <c r="AIP196" s="233">
        <f t="shared" si="6208"/>
        <v>9293.5990000000002</v>
      </c>
      <c r="AIQ196" s="233">
        <f t="shared" si="6209"/>
        <v>125000</v>
      </c>
      <c r="AIR196" s="233">
        <f t="shared" ref="AIR196:AIR203" si="6353">AS196+FT196+KQ196+PN196+UK196+ZH196+AEE196</f>
        <v>29014500</v>
      </c>
      <c r="AIS196" s="233">
        <f t="shared" si="6352"/>
        <v>16784.571</v>
      </c>
      <c r="AIT196" s="233">
        <f t="shared" si="6352"/>
        <v>126600</v>
      </c>
      <c r="AIU196" s="233">
        <f t="shared" si="6352"/>
        <v>29847980</v>
      </c>
      <c r="AIV196" s="233">
        <f t="shared" si="6352"/>
        <v>7023.5830000000005</v>
      </c>
      <c r="AIW196" s="233">
        <f t="shared" si="6352"/>
        <v>90050</v>
      </c>
      <c r="AIX196" s="233">
        <f t="shared" si="6352"/>
        <v>22656317.5</v>
      </c>
      <c r="AIY196" s="233">
        <f t="shared" si="6352"/>
        <v>10662.758</v>
      </c>
      <c r="AIZ196" s="233">
        <f t="shared" si="6352"/>
        <v>100350</v>
      </c>
      <c r="AJA196" s="233">
        <f t="shared" si="6352"/>
        <v>27014902.5</v>
      </c>
      <c r="AJB196" s="233">
        <f t="shared" si="6352"/>
        <v>86943.411999999997</v>
      </c>
      <c r="AJC196" s="233">
        <f t="shared" si="6352"/>
        <v>95500</v>
      </c>
      <c r="AJD196" s="233">
        <f t="shared" si="6352"/>
        <v>25869480</v>
      </c>
      <c r="AJE196" s="233">
        <f t="shared" si="6352"/>
        <v>68970.974000000002</v>
      </c>
      <c r="AJF196" s="233">
        <f t="shared" si="6352"/>
        <v>92500</v>
      </c>
      <c r="AJG196" s="233">
        <f t="shared" si="6352"/>
        <v>25514085</v>
      </c>
      <c r="AJH196" s="233">
        <f t="shared" si="6352"/>
        <v>94575.122000000003</v>
      </c>
      <c r="AJI196" s="233">
        <f t="shared" si="6352"/>
        <v>70900</v>
      </c>
      <c r="AJJ196" s="233">
        <f t="shared" si="6352"/>
        <v>21227485</v>
      </c>
      <c r="AJK196" s="233">
        <f t="shared" si="6352"/>
        <v>70293.498000000007</v>
      </c>
      <c r="AJL196" s="233">
        <f t="shared" si="6352"/>
        <v>90450</v>
      </c>
      <c r="AJM196" s="233">
        <f t="shared" si="6352"/>
        <v>23645742.5</v>
      </c>
      <c r="AJN196" s="233">
        <f t="shared" si="6352"/>
        <v>37399.25</v>
      </c>
      <c r="AJO196" s="233">
        <f t="shared" si="6352"/>
        <v>86250</v>
      </c>
      <c r="AJP196" s="233">
        <f t="shared" si="6352"/>
        <v>22404412.5</v>
      </c>
      <c r="AJQ196" s="233">
        <f t="shared" si="6352"/>
        <v>14058.75</v>
      </c>
      <c r="AJR196" s="233">
        <f t="shared" si="6352"/>
        <v>11900</v>
      </c>
      <c r="AJS196" s="233">
        <f t="shared" si="6352"/>
        <v>3487495</v>
      </c>
      <c r="AJT196" s="233">
        <f t="shared" si="6352"/>
        <v>18560</v>
      </c>
      <c r="AJU196" s="233">
        <f t="shared" si="6352"/>
        <v>5520400</v>
      </c>
      <c r="AJV196" s="233">
        <f t="shared" si="6352"/>
        <v>18860</v>
      </c>
      <c r="AJW196" s="233">
        <f t="shared" si="6352"/>
        <v>5610619</v>
      </c>
      <c r="AJX196" s="233">
        <f t="shared" si="6352"/>
        <v>9860</v>
      </c>
      <c r="AJY196" s="233">
        <f t="shared" si="6352"/>
        <v>2480545.2000000002</v>
      </c>
      <c r="AJZ196" s="233">
        <f t="shared" si="3073"/>
        <v>152450.05600000001</v>
      </c>
      <c r="AKA196" s="233">
        <f t="shared" si="3074"/>
        <v>39843131.990000002</v>
      </c>
      <c r="AKB196" s="233">
        <v>127076.152</v>
      </c>
      <c r="AKC196" s="233">
        <v>32480262.68</v>
      </c>
      <c r="AKD196" s="233">
        <v>171020.913</v>
      </c>
      <c r="AKE196" s="233">
        <v>45485890.439999998</v>
      </c>
      <c r="AKF196" s="233">
        <f t="shared" ref="AKF196:AKF219" si="6354">CS196+HT196+MQ196+RN196+WK196+ABH196+AGE196</f>
        <v>100588.658</v>
      </c>
      <c r="AKG196" s="233">
        <f t="shared" ref="AKG196:AKG219" si="6355">CT196+HU196+MR196+RO196+WL196+ABI196+AGF196</f>
        <v>24887142.309999999</v>
      </c>
      <c r="AKH196" s="181">
        <f t="shared" ref="AKH196:AKH219" si="6356">CU196+HV196+MS196+RP196+WM196+ABJ196+AGG196</f>
        <v>88840.649000000005</v>
      </c>
      <c r="AKI196" s="181">
        <v>21907637.420000002</v>
      </c>
      <c r="AKJ196" s="181">
        <v>108607.74100000001</v>
      </c>
      <c r="AKK196" s="181">
        <v>27771806.489999998</v>
      </c>
      <c r="AKL196" s="181">
        <f t="shared" si="6237"/>
        <v>121644.46900000001</v>
      </c>
      <c r="AKM196" s="181">
        <f t="shared" si="6238"/>
        <v>29942048.619999997</v>
      </c>
      <c r="AKN196" s="181">
        <f t="shared" ref="AKN196:AKN203" si="6357">SUM(DA196,IB196,MY196,RV196,WS196,ABP196,AGM196)</f>
        <v>119504.08300000001</v>
      </c>
      <c r="AKO196" s="181">
        <f>AKO197</f>
        <v>28761421.48</v>
      </c>
      <c r="AKP196" s="181">
        <f t="shared" ref="AKP196:AKQ203" si="6358">SUM(DC196,ID196,NA196,RX196,WU196,ABR196,AGO196)</f>
        <v>122778.959</v>
      </c>
      <c r="AKQ196" s="181">
        <f t="shared" si="6358"/>
        <v>28647709.409999996</v>
      </c>
      <c r="AKR196" s="181">
        <f t="shared" ref="AKR196:AKS203" si="6359">DE196+IF196+NC196+RZ196+WW196+ABT196+AGQ196</f>
        <v>81013.66399999999</v>
      </c>
      <c r="AKS196" s="181">
        <f t="shared" si="6359"/>
        <v>20608658.259999998</v>
      </c>
      <c r="AKT196" s="181">
        <f t="shared" si="6352"/>
        <v>105376.698</v>
      </c>
      <c r="AKU196" s="181">
        <f t="shared" si="6352"/>
        <v>26752307.419999998</v>
      </c>
      <c r="AKV196" s="181">
        <f t="shared" si="6352"/>
        <v>100935.367</v>
      </c>
      <c r="AKW196" s="181">
        <f t="shared" si="6352"/>
        <v>27483795.899999995</v>
      </c>
      <c r="AKX196" s="181">
        <f t="shared" si="6352"/>
        <v>94035.420000000013</v>
      </c>
      <c r="AKY196" s="181">
        <f t="shared" si="6352"/>
        <v>25640482.549999997</v>
      </c>
      <c r="AKZ196" s="181">
        <f t="shared" si="6352"/>
        <v>79996.167999999991</v>
      </c>
      <c r="ALA196" s="181">
        <f t="shared" ref="ALA196:ALR196" si="6360">ALA197</f>
        <v>23354030.280000005</v>
      </c>
      <c r="ALB196" s="181">
        <f t="shared" si="6360"/>
        <v>104467.52600000003</v>
      </c>
      <c r="ALC196" s="181">
        <f t="shared" si="6360"/>
        <v>29039454.440000001</v>
      </c>
      <c r="ALD196" s="181">
        <f t="shared" si="6360"/>
        <v>70623.823999999993</v>
      </c>
      <c r="ALE196" s="181">
        <f t="shared" si="6360"/>
        <v>16505791.559999999</v>
      </c>
      <c r="ALF196" s="181">
        <f t="shared" si="6360"/>
        <v>23479.798999999999</v>
      </c>
      <c r="ALG196" s="181">
        <f t="shared" si="6360"/>
        <v>6158098.1899999995</v>
      </c>
      <c r="ALH196" s="181">
        <f t="shared" si="6360"/>
        <v>30735.671999999999</v>
      </c>
      <c r="ALI196" s="181">
        <f t="shared" si="6360"/>
        <v>11270716.75</v>
      </c>
      <c r="ALJ196" s="181">
        <f t="shared" si="6360"/>
        <v>20817.383999999998</v>
      </c>
      <c r="ALK196" s="181">
        <f t="shared" si="6360"/>
        <v>6141419.8900000006</v>
      </c>
      <c r="ALL196" s="181">
        <f t="shared" si="6360"/>
        <v>10573019.889999999</v>
      </c>
      <c r="ALM196" s="181">
        <f t="shared" si="6360"/>
        <v>9293.5990000000002</v>
      </c>
      <c r="ALN196" s="181">
        <f t="shared" si="6360"/>
        <v>2757486.8</v>
      </c>
      <c r="ALO196" s="181">
        <f t="shared" si="6360"/>
        <v>2757486.8000000003</v>
      </c>
      <c r="ALP196" s="181">
        <f t="shared" si="6360"/>
        <v>16784.571</v>
      </c>
      <c r="ALQ196" s="181">
        <f t="shared" si="6360"/>
        <v>5004850.6899999995</v>
      </c>
      <c r="ALR196" s="181">
        <f t="shared" si="6360"/>
        <v>5004850.6899999995</v>
      </c>
    </row>
    <row r="197" spans="1:1007" s="117" customFormat="1" ht="18" customHeight="1" outlineLevel="1" x14ac:dyDescent="0.25">
      <c r="A197" s="121" t="s">
        <v>211</v>
      </c>
      <c r="B197" s="121"/>
      <c r="C197" s="294" t="s">
        <v>77</v>
      </c>
      <c r="D197" s="180">
        <v>167100</v>
      </c>
      <c r="E197" s="232">
        <f>SUM(E198:E209)</f>
        <v>151000</v>
      </c>
      <c r="F197" s="232">
        <v>44687.608</v>
      </c>
      <c r="G197" s="232">
        <f>SUM(G198:G210)</f>
        <v>45000</v>
      </c>
      <c r="H197" s="232"/>
      <c r="I197" s="232">
        <f>SUM(I198:I210)</f>
        <v>13155000</v>
      </c>
      <c r="J197" s="232">
        <v>58305.982000000004</v>
      </c>
      <c r="K197" s="232">
        <f>SUM(K198:K210)</f>
        <v>48000</v>
      </c>
      <c r="L197" s="232"/>
      <c r="M197" s="232">
        <f>SUM(M198:M210)</f>
        <v>14043000</v>
      </c>
      <c r="N197" s="232">
        <v>58305.982000000004</v>
      </c>
      <c r="O197" s="232">
        <f>SUM(O198:O210)</f>
        <v>48000</v>
      </c>
      <c r="P197" s="232"/>
      <c r="Q197" s="232">
        <f>SUM(Q198:Q210)</f>
        <v>14175000</v>
      </c>
      <c r="R197" s="232">
        <v>58702.008999999998</v>
      </c>
      <c r="S197" s="232">
        <f>SUM(S198:S210)</f>
        <v>47000</v>
      </c>
      <c r="T197" s="232"/>
      <c r="U197" s="232">
        <f>SUM(U198:U210)</f>
        <v>13875000</v>
      </c>
      <c r="V197" s="232">
        <v>74879.331000000006</v>
      </c>
      <c r="W197" s="232">
        <f>SUM(W198:W210)</f>
        <v>65000</v>
      </c>
      <c r="X197" s="232"/>
      <c r="Y197" s="232">
        <f>SUM(Y198:Y210)</f>
        <v>19275000</v>
      </c>
      <c r="Z197" s="232">
        <v>16998.654999999999</v>
      </c>
      <c r="AA197" s="232">
        <f>SUM(AA198:AA210)</f>
        <v>20000</v>
      </c>
      <c r="AB197" s="232"/>
      <c r="AC197" s="232">
        <f>SUM(AC198:AC210)</f>
        <v>5775000</v>
      </c>
      <c r="AD197" s="232">
        <v>11298.365</v>
      </c>
      <c r="AE197" s="232">
        <f>SUM(AE198:AE210)</f>
        <v>22000</v>
      </c>
      <c r="AF197" s="232"/>
      <c r="AG197" s="232">
        <f>SUM(AG198:AG210)</f>
        <v>6375000</v>
      </c>
      <c r="AH197" s="232">
        <v>27390.665000000001</v>
      </c>
      <c r="AI197" s="232">
        <f>SUM(AI198:AI210)</f>
        <v>20000</v>
      </c>
      <c r="AJ197" s="232"/>
      <c r="AK197" s="232">
        <f>SUM(AK198:AK210)</f>
        <v>6000000</v>
      </c>
      <c r="AL197" s="232">
        <v>18950.493999999999</v>
      </c>
      <c r="AM197" s="232">
        <f>SUM(AM198:AM210)</f>
        <v>20000</v>
      </c>
      <c r="AN197" s="232"/>
      <c r="AO197" s="232">
        <f>SUM(AO198:AO210)</f>
        <v>5800000</v>
      </c>
      <c r="AP197" s="232">
        <v>8223.9940000000006</v>
      </c>
      <c r="AQ197" s="232">
        <f>SUM(AQ198:AQ210)</f>
        <v>20000</v>
      </c>
      <c r="AR197" s="232"/>
      <c r="AS197" s="232">
        <f>SUM(AS198:AS210)</f>
        <v>6000000</v>
      </c>
      <c r="AT197" s="232">
        <f>SUM(AT198:AT210)</f>
        <v>16011.672</v>
      </c>
      <c r="AU197" s="232">
        <f>SUM(AU198:AU210)</f>
        <v>25000</v>
      </c>
      <c r="AV197" s="232"/>
      <c r="AW197" s="232">
        <f>SUM(AW198:AW210)</f>
        <v>7500000</v>
      </c>
      <c r="AX197" s="232">
        <f>SUM(AX198:AX210)</f>
        <v>7095.5880000000006</v>
      </c>
      <c r="AY197" s="232">
        <f>SUM(AY198:AY210)</f>
        <v>35000</v>
      </c>
      <c r="AZ197" s="232"/>
      <c r="BA197" s="232">
        <f>SUM(BA198:BA210)</f>
        <v>10500000</v>
      </c>
      <c r="BB197" s="232">
        <f>SUM(BB198:BB210)</f>
        <v>4811.7839999999997</v>
      </c>
      <c r="BC197" s="232">
        <f>SUM(BC198:BC210)</f>
        <v>55000</v>
      </c>
      <c r="BD197" s="232"/>
      <c r="BE197" s="232">
        <f>SUM(BE198:BE210)</f>
        <v>16775000</v>
      </c>
      <c r="BF197" s="232">
        <f>SUM(BF198:BF210)</f>
        <v>76416.583999999988</v>
      </c>
      <c r="BG197" s="232">
        <f>SUM(BG198:BG210)</f>
        <v>55000</v>
      </c>
      <c r="BH197" s="232"/>
      <c r="BI197" s="232">
        <f>SUM(BI198:BI210)</f>
        <v>16775000</v>
      </c>
      <c r="BJ197" s="232">
        <f>SUM(BJ198:BJ210)</f>
        <v>56407.8</v>
      </c>
      <c r="BK197" s="232">
        <f>SUM(BK198:BK210)</f>
        <v>60000</v>
      </c>
      <c r="BL197" s="232"/>
      <c r="BM197" s="232">
        <f>SUM(BM198:BM210)</f>
        <v>17979600</v>
      </c>
      <c r="BN197" s="232">
        <f>SUM(BN198:BN210)</f>
        <v>83267.254000000001</v>
      </c>
      <c r="BO197" s="232">
        <f>SUM(BO198:BO210)</f>
        <v>60000</v>
      </c>
      <c r="BP197" s="232"/>
      <c r="BQ197" s="232">
        <f>SUM(BQ198:BQ210)</f>
        <v>18420000</v>
      </c>
      <c r="BR197" s="232">
        <f>SUM(BR198:BR210)</f>
        <v>55436.162000000004</v>
      </c>
      <c r="BS197" s="232">
        <f>SUM(BS198:BS210)</f>
        <v>40000</v>
      </c>
      <c r="BT197" s="232"/>
      <c r="BU197" s="232">
        <f>SUM(BU198:BU210)</f>
        <v>12760000</v>
      </c>
      <c r="BV197" s="232">
        <f>SUM(BV198:BV210)</f>
        <v>32455.836000000003</v>
      </c>
      <c r="BW197" s="232">
        <f>SUM(BW198:BW210)</f>
        <v>38000</v>
      </c>
      <c r="BX197" s="232"/>
      <c r="BY197" s="232">
        <f>SUM(BY198:BY210)</f>
        <v>12122000</v>
      </c>
      <c r="BZ197" s="232">
        <f>SUM(BZ198:BZ210)</f>
        <v>8919.17</v>
      </c>
      <c r="CA197" s="232">
        <f>SUM(CA198:CA210)</f>
        <v>10000</v>
      </c>
      <c r="CB197" s="232"/>
      <c r="CC197" s="232">
        <f>SUM(CC198:CC210)</f>
        <v>3000000</v>
      </c>
      <c r="CD197" s="232">
        <f>SUM(CD198:CD210)</f>
        <v>17400</v>
      </c>
      <c r="CE197" s="232"/>
      <c r="CF197" s="232">
        <f>SUM(CF198:CF210)</f>
        <v>5220000</v>
      </c>
      <c r="CG197" s="232">
        <f>SUM(CG198:CG210)</f>
        <v>18000</v>
      </c>
      <c r="CH197" s="232"/>
      <c r="CI197" s="232">
        <f>SUM(CI198:CI210)</f>
        <v>5400000</v>
      </c>
      <c r="CJ197" s="232">
        <f>SUM(CJ198:CJ210)</f>
        <v>7000</v>
      </c>
      <c r="CK197" s="232"/>
      <c r="CL197" s="232">
        <f>SUM(CL198:CL210)</f>
        <v>1754970</v>
      </c>
      <c r="CM197" s="232">
        <v>62049.677000000003</v>
      </c>
      <c r="CN197" s="232">
        <v>18140570.530000001</v>
      </c>
      <c r="CO197" s="232">
        <v>28197.209000000003</v>
      </c>
      <c r="CP197" s="232">
        <v>8416440.1399999987</v>
      </c>
      <c r="CQ197" s="232">
        <v>74645.952000000005</v>
      </c>
      <c r="CR197" s="232">
        <v>21693437.289999999</v>
      </c>
      <c r="CS197" s="232">
        <v>9391.7199999999993</v>
      </c>
      <c r="CT197" s="232">
        <v>2778643.96</v>
      </c>
      <c r="CU197" s="232">
        <v>4410.7370000000001</v>
      </c>
      <c r="CV197" s="232">
        <v>1338053.6499999999</v>
      </c>
      <c r="CW197" s="232">
        <v>22410.226999999999</v>
      </c>
      <c r="CX197" s="232">
        <v>6463280.3399999999</v>
      </c>
      <c r="CY197" s="232">
        <v>36257.013000000006</v>
      </c>
      <c r="CZ197" s="232">
        <v>10433363.75</v>
      </c>
      <c r="DA197" s="232">
        <v>24236.768</v>
      </c>
      <c r="DB197" s="232">
        <v>7063668.5899999999</v>
      </c>
      <c r="DC197" s="232">
        <v>27844.425000000003</v>
      </c>
      <c r="DD197" s="232">
        <v>7994573.3200000003</v>
      </c>
      <c r="DE197" s="232">
        <v>35221.687999999995</v>
      </c>
      <c r="DF197" s="232">
        <v>10200151.140000001</v>
      </c>
      <c r="DG197" s="232">
        <f t="shared" ref="DG197:EF197" si="6361">SUM(DG198:DG210)</f>
        <v>44687.608</v>
      </c>
      <c r="DH197" s="232">
        <f t="shared" si="6361"/>
        <v>13113912.130000001</v>
      </c>
      <c r="DI197" s="232">
        <f t="shared" si="6361"/>
        <v>66434.619000000006</v>
      </c>
      <c r="DJ197" s="232">
        <f t="shared" si="6361"/>
        <v>19531673.719999999</v>
      </c>
      <c r="DK197" s="232">
        <f t="shared" si="6361"/>
        <v>58305.982000000004</v>
      </c>
      <c r="DL197" s="232">
        <f t="shared" si="6361"/>
        <v>17552595.329999998</v>
      </c>
      <c r="DM197" s="232">
        <f t="shared" si="6361"/>
        <v>58702.008999999998</v>
      </c>
      <c r="DN197" s="232">
        <f t="shared" si="6361"/>
        <v>17934345.010000002</v>
      </c>
      <c r="DO197" s="232">
        <f t="shared" si="6361"/>
        <v>74879.331000000006</v>
      </c>
      <c r="DP197" s="232">
        <f t="shared" si="6361"/>
        <v>22438057.98</v>
      </c>
      <c r="DQ197" s="232">
        <f t="shared" si="6361"/>
        <v>16998.654999999999</v>
      </c>
      <c r="DR197" s="232">
        <f t="shared" si="6361"/>
        <v>4972373.87</v>
      </c>
      <c r="DS197" s="232">
        <f t="shared" si="6361"/>
        <v>11298.365</v>
      </c>
      <c r="DT197" s="232">
        <f t="shared" si="6361"/>
        <v>3438768.06</v>
      </c>
      <c r="DU197" s="232">
        <f t="shared" si="6361"/>
        <v>27390.665000000001</v>
      </c>
      <c r="DV197" s="232">
        <f t="shared" si="6361"/>
        <v>8211460.25</v>
      </c>
      <c r="DW197" s="232">
        <f t="shared" si="6361"/>
        <v>10427260.25</v>
      </c>
      <c r="DX197" s="232">
        <f t="shared" si="6361"/>
        <v>18950.493999999999</v>
      </c>
      <c r="DY197" s="232">
        <f t="shared" si="6361"/>
        <v>5673619.3600000003</v>
      </c>
      <c r="DZ197" s="232">
        <f t="shared" si="6361"/>
        <v>10105219.359999999</v>
      </c>
      <c r="EA197" s="232">
        <f t="shared" si="6361"/>
        <v>8223.9940000000006</v>
      </c>
      <c r="EB197" s="232">
        <f t="shared" si="6361"/>
        <v>2500538.2000000002</v>
      </c>
      <c r="EC197" s="232">
        <f t="shared" si="6361"/>
        <v>2500538.2000000002</v>
      </c>
      <c r="ED197" s="232">
        <f t="shared" si="6361"/>
        <v>16011.672</v>
      </c>
      <c r="EE197" s="232">
        <f t="shared" si="6361"/>
        <v>4808991.96</v>
      </c>
      <c r="EF197" s="232">
        <f t="shared" si="6361"/>
        <v>4808991.96</v>
      </c>
      <c r="EG197" s="232">
        <v>1968.1119999999999</v>
      </c>
      <c r="EH197" s="232">
        <f>SUM(EH198:EH210)</f>
        <v>1450</v>
      </c>
      <c r="EI197" s="232"/>
      <c r="EJ197" s="232">
        <f>SUM(EJ198:EJ210)</f>
        <v>341950</v>
      </c>
      <c r="EK197" s="232">
        <v>567.50599999999997</v>
      </c>
      <c r="EL197" s="232">
        <f>SUM(EL198:EL210)</f>
        <v>1500</v>
      </c>
      <c r="EM197" s="232"/>
      <c r="EN197" s="232">
        <f>SUM(EN198:EN210)</f>
        <v>359000</v>
      </c>
      <c r="EO197" s="232">
        <v>567.50599999999997</v>
      </c>
      <c r="EP197" s="232">
        <f>SUM(EP198:EP210)</f>
        <v>1430</v>
      </c>
      <c r="EQ197" s="232"/>
      <c r="ER197" s="232">
        <f>SUM(ER198:ER210)</f>
        <v>340900</v>
      </c>
      <c r="ES197" s="232">
        <v>53.186</v>
      </c>
      <c r="ET197" s="232">
        <f>SUM(ET198:ET210)</f>
        <v>1800</v>
      </c>
      <c r="EU197" s="232"/>
      <c r="EV197" s="232">
        <f>SUM(EV198:EV210)</f>
        <v>432000</v>
      </c>
      <c r="EW197" s="232">
        <v>36.042000000000002</v>
      </c>
      <c r="EX197" s="232">
        <f>SUM(EX198:EX210)</f>
        <v>1800</v>
      </c>
      <c r="EY197" s="232"/>
      <c r="EZ197" s="232">
        <f>SUM(EZ198:EZ210)</f>
        <v>424000</v>
      </c>
      <c r="FA197" s="232">
        <v>23.228000000000002</v>
      </c>
      <c r="FB197" s="232">
        <f>SUM(FB198:FB210)</f>
        <v>1000</v>
      </c>
      <c r="FC197" s="232"/>
      <c r="FD197" s="232">
        <f>SUM(FD198:FD210)</f>
        <v>240000</v>
      </c>
      <c r="FE197" s="232">
        <v>27.33</v>
      </c>
      <c r="FF197" s="232">
        <f>SUM(FF198:FF210)</f>
        <v>1500</v>
      </c>
      <c r="FG197" s="232"/>
      <c r="FH197" s="232">
        <f>SUM(FH198:FH210)</f>
        <v>350000</v>
      </c>
      <c r="FI197" s="232">
        <v>11.762</v>
      </c>
      <c r="FJ197" s="232">
        <f>SUM(FJ198:FJ210)</f>
        <v>3000</v>
      </c>
      <c r="FK197" s="232"/>
      <c r="FL197" s="232">
        <f>SUM(FL198:FL210)</f>
        <v>700000</v>
      </c>
      <c r="FM197" s="232">
        <v>0</v>
      </c>
      <c r="FN197" s="232">
        <f>SUM(FN198:FN210)</f>
        <v>1000</v>
      </c>
      <c r="FO197" s="232"/>
      <c r="FP197" s="232">
        <f>SUM(FP198:FP210)</f>
        <v>238000</v>
      </c>
      <c r="FQ197" s="232">
        <v>153</v>
      </c>
      <c r="FR197" s="232">
        <f>SUM(FR198:FR210)</f>
        <v>500</v>
      </c>
      <c r="FS197" s="232"/>
      <c r="FT197" s="232">
        <f>SUM(FT198:FT210)</f>
        <v>117500</v>
      </c>
      <c r="FU197" s="232">
        <f>SUM(FU198:FU210)</f>
        <v>100.768</v>
      </c>
      <c r="FV197" s="232">
        <f>SUM(FV198:FV210)</f>
        <v>1000</v>
      </c>
      <c r="FW197" s="232"/>
      <c r="FX197" s="232">
        <f>SUM(FX198:FX210)</f>
        <v>235000</v>
      </c>
      <c r="FY197" s="232">
        <f>SUM(FY198:FY210)</f>
        <v>-120.214</v>
      </c>
      <c r="FZ197" s="232">
        <f>SUM(FZ198:FZ210)</f>
        <v>1700</v>
      </c>
      <c r="GA197" s="232"/>
      <c r="GB197" s="232">
        <f>SUM(GB198:GB210)</f>
        <v>394500</v>
      </c>
      <c r="GC197" s="232">
        <f>SUM(GC198:GC210)</f>
        <v>0</v>
      </c>
      <c r="GD197" s="232">
        <f>SUM(GD198:GD210)</f>
        <v>2000</v>
      </c>
      <c r="GE197" s="232"/>
      <c r="GF197" s="232">
        <f>SUM(GF198:GF210)</f>
        <v>460000</v>
      </c>
      <c r="GG197" s="232">
        <f>SUM(GG198:GG210)</f>
        <v>2926.9059999999999</v>
      </c>
      <c r="GH197" s="232">
        <f>SUM(GH198:GH210)</f>
        <v>500</v>
      </c>
      <c r="GI197" s="232"/>
      <c r="GJ197" s="232">
        <f>SUM(GJ198:GJ210)</f>
        <v>117500</v>
      </c>
      <c r="GK197" s="232">
        <f>SUM(GK198:GK210)</f>
        <v>1816.5440000000001</v>
      </c>
      <c r="GL197" s="232">
        <f>SUM(GL198:GL210)</f>
        <v>1000</v>
      </c>
      <c r="GM197" s="232"/>
      <c r="GN197" s="232">
        <f>SUM(GN198:GN210)</f>
        <v>235000</v>
      </c>
      <c r="GO197" s="232">
        <f>SUM(GO198:GO210)</f>
        <v>1480.2240000000002</v>
      </c>
      <c r="GP197" s="232">
        <f>SUM(GP198:GP210)</f>
        <v>0</v>
      </c>
      <c r="GQ197" s="232"/>
      <c r="GR197" s="232">
        <f>SUM(GR198:GR210)</f>
        <v>0</v>
      </c>
      <c r="GS197" s="232">
        <f>SUM(GS198:GS210)</f>
        <v>2016.5</v>
      </c>
      <c r="GT197" s="232">
        <f>SUM(GT198:GT210)</f>
        <v>1000</v>
      </c>
      <c r="GU197" s="232"/>
      <c r="GV197" s="232">
        <f>SUM(GV198:GV210)</f>
        <v>240000</v>
      </c>
      <c r="GW197" s="232">
        <f>SUM(GW198:GW210)</f>
        <v>1606.3720000000001</v>
      </c>
      <c r="GX197" s="232">
        <f>SUM(GX198:GX210)</f>
        <v>1000</v>
      </c>
      <c r="GY197" s="232"/>
      <c r="GZ197" s="232">
        <f>SUM(GZ198:GZ210)</f>
        <v>251000</v>
      </c>
      <c r="HA197" s="232">
        <f>SUM(HA198:HA210)</f>
        <v>293</v>
      </c>
      <c r="HB197" s="232">
        <f>SUM(HB198:HB210)</f>
        <v>0</v>
      </c>
      <c r="HC197" s="232"/>
      <c r="HD197" s="232">
        <f>SUM(HD198:HD210)</f>
        <v>0</v>
      </c>
      <c r="HE197" s="232">
        <f>SUM(HE198:HE210)</f>
        <v>0</v>
      </c>
      <c r="HF197" s="232"/>
      <c r="HG197" s="232">
        <f>SUM(HG198:HG210)</f>
        <v>0</v>
      </c>
      <c r="HH197" s="232">
        <f>SUM(HH198:HH210)</f>
        <v>0</v>
      </c>
      <c r="HI197" s="232"/>
      <c r="HJ197" s="232">
        <f>SUM(HJ198:HJ210)</f>
        <v>0</v>
      </c>
      <c r="HK197" s="232">
        <f>SUM(HK198:HK210)</f>
        <v>500</v>
      </c>
      <c r="HL197" s="232"/>
      <c r="HM197" s="232">
        <f>SUM(HM198:HM210)</f>
        <v>135000</v>
      </c>
      <c r="HN197" s="232">
        <v>0</v>
      </c>
      <c r="HO197" s="232">
        <v>0</v>
      </c>
      <c r="HP197" s="232">
        <v>679.84400000000005</v>
      </c>
      <c r="HQ197" s="232">
        <v>162554</v>
      </c>
      <c r="HR197" s="232">
        <v>1832.796</v>
      </c>
      <c r="HS197" s="232">
        <v>438104.18999999994</v>
      </c>
      <c r="HT197" s="232">
        <v>823.42000000000007</v>
      </c>
      <c r="HU197" s="232">
        <v>207064.40000000002</v>
      </c>
      <c r="HV197" s="232">
        <v>2008.3720000000001</v>
      </c>
      <c r="HW197" s="232">
        <v>441841.84</v>
      </c>
      <c r="HX197" s="232">
        <v>2055.9839999999999</v>
      </c>
      <c r="HY197" s="232">
        <v>463300.98</v>
      </c>
      <c r="HZ197" s="232">
        <v>1828.78</v>
      </c>
      <c r="IA197" s="232">
        <v>415026.91000000003</v>
      </c>
      <c r="IB197" s="232">
        <v>1267.6579999999999</v>
      </c>
      <c r="IC197" s="232">
        <v>293880.93</v>
      </c>
      <c r="ID197" s="232">
        <v>180.55799999999999</v>
      </c>
      <c r="IE197" s="232">
        <v>43825.68</v>
      </c>
      <c r="IF197" s="232">
        <v>490.88800000000003</v>
      </c>
      <c r="IG197" s="232">
        <v>115841.68</v>
      </c>
      <c r="IH197" s="232">
        <f t="shared" ref="IH197:JC197" si="6362">SUM(IH198:IH210)</f>
        <v>1968.1119999999999</v>
      </c>
      <c r="II197" s="232">
        <f t="shared" si="6362"/>
        <v>462068.27999999997</v>
      </c>
      <c r="IJ197" s="232">
        <f t="shared" si="6362"/>
        <v>580.36200000000008</v>
      </c>
      <c r="IK197" s="232">
        <f t="shared" si="6362"/>
        <v>132515.15</v>
      </c>
      <c r="IL197" s="232">
        <f t="shared" si="6362"/>
        <v>567.50599999999997</v>
      </c>
      <c r="IM197" s="232">
        <f t="shared" si="6362"/>
        <v>134122.53</v>
      </c>
      <c r="IN197" s="232">
        <f t="shared" si="6362"/>
        <v>53.186</v>
      </c>
      <c r="IO197" s="232">
        <f t="shared" si="6362"/>
        <v>13461.78</v>
      </c>
      <c r="IP197" s="232">
        <f t="shared" si="6362"/>
        <v>36.042000000000002</v>
      </c>
      <c r="IQ197" s="232">
        <f t="shared" si="6362"/>
        <v>9731.34</v>
      </c>
      <c r="IR197" s="232">
        <f t="shared" si="6362"/>
        <v>23.228000000000002</v>
      </c>
      <c r="IS197" s="232">
        <f t="shared" si="6362"/>
        <v>6271.56</v>
      </c>
      <c r="IT197" s="232">
        <f t="shared" si="6362"/>
        <v>27.33</v>
      </c>
      <c r="IU197" s="232">
        <f t="shared" si="6362"/>
        <v>7379.1</v>
      </c>
      <c r="IV197" s="232">
        <f t="shared" si="6362"/>
        <v>11.762</v>
      </c>
      <c r="IW197" s="232">
        <f t="shared" si="6362"/>
        <v>846.86</v>
      </c>
      <c r="IX197" s="232">
        <f t="shared" si="6362"/>
        <v>0</v>
      </c>
      <c r="IY197" s="232">
        <f t="shared" si="6362"/>
        <v>0</v>
      </c>
      <c r="IZ197" s="232">
        <f t="shared" si="6362"/>
        <v>153</v>
      </c>
      <c r="JA197" s="232">
        <f t="shared" si="6362"/>
        <v>38403</v>
      </c>
      <c r="JB197" s="232">
        <f t="shared" si="6362"/>
        <v>100.768</v>
      </c>
      <c r="JC197" s="232">
        <f t="shared" si="6362"/>
        <v>25292.77</v>
      </c>
      <c r="JD197" s="232">
        <v>2589.328</v>
      </c>
      <c r="JE197" s="232">
        <f>SUM(JE198:JE210)</f>
        <v>3800</v>
      </c>
      <c r="JF197" s="232"/>
      <c r="JG197" s="232">
        <f>SUM(JG198:JG210)</f>
        <v>954000</v>
      </c>
      <c r="JH197" s="232">
        <v>377.26599999999996</v>
      </c>
      <c r="JI197" s="232">
        <f>SUM(JI198:JI210)</f>
        <v>3500</v>
      </c>
      <c r="JJ197" s="232"/>
      <c r="JK197" s="232">
        <f>SUM(JK198:JK210)</f>
        <v>870000</v>
      </c>
      <c r="JL197" s="232">
        <v>377.26599999999996</v>
      </c>
      <c r="JM197" s="232">
        <f>SUM(JM198:JM210)</f>
        <v>9300</v>
      </c>
      <c r="JN197" s="232"/>
      <c r="JO197" s="232">
        <f>SUM(JO198:JO210)</f>
        <v>2315000</v>
      </c>
      <c r="JP197" s="232">
        <v>152.38400000000001</v>
      </c>
      <c r="JQ197" s="232">
        <f>SUM(JQ198:JQ210)</f>
        <v>5300</v>
      </c>
      <c r="JR197" s="232"/>
      <c r="JS197" s="232">
        <f>SUM(JS198:JS210)</f>
        <v>1260000</v>
      </c>
      <c r="JT197" s="232">
        <v>0</v>
      </c>
      <c r="JU197" s="232">
        <f>SUM(JU198:JU210)</f>
        <v>5300</v>
      </c>
      <c r="JV197" s="232"/>
      <c r="JW197" s="232">
        <f>SUM(JW198:JW210)</f>
        <v>1265000</v>
      </c>
      <c r="JX197" s="232">
        <v>0</v>
      </c>
      <c r="JY197" s="232">
        <f>SUM(JY198:JY210)</f>
        <v>4000</v>
      </c>
      <c r="JZ197" s="232"/>
      <c r="KA197" s="232">
        <f>SUM(KA198:KA210)</f>
        <v>930000</v>
      </c>
      <c r="KB197" s="232">
        <v>0</v>
      </c>
      <c r="KC197" s="232">
        <f>SUM(KC198:KC210)</f>
        <v>3300</v>
      </c>
      <c r="KD197" s="232"/>
      <c r="KE197" s="232">
        <f>SUM(KE198:KE210)</f>
        <v>762000</v>
      </c>
      <c r="KF197" s="232">
        <v>0</v>
      </c>
      <c r="KG197" s="232">
        <f>SUM(KG198:KG210)</f>
        <v>1700</v>
      </c>
      <c r="KH197" s="232"/>
      <c r="KI197" s="232">
        <f>SUM(KI198:KI210)</f>
        <v>404600</v>
      </c>
      <c r="KJ197" s="232">
        <v>0</v>
      </c>
      <c r="KK197" s="232">
        <f>SUM(KK198:KK210)</f>
        <v>1700</v>
      </c>
      <c r="KL197" s="232"/>
      <c r="KM197" s="232">
        <f>SUM(KM198:KM210)</f>
        <v>411200</v>
      </c>
      <c r="KN197" s="232">
        <v>0</v>
      </c>
      <c r="KO197" s="232">
        <f>SUM(KO198:KO210)</f>
        <v>1800</v>
      </c>
      <c r="KP197" s="232"/>
      <c r="KQ197" s="232">
        <f>SUM(KQ198:KQ210)</f>
        <v>422500</v>
      </c>
      <c r="KR197" s="232">
        <f>SUM(KR198:KR210)</f>
        <v>0</v>
      </c>
      <c r="KS197" s="232">
        <f>SUM(KS198:KS210)</f>
        <v>2500</v>
      </c>
      <c r="KT197" s="232"/>
      <c r="KU197" s="232">
        <f>SUM(KU198:KU210)</f>
        <v>602500</v>
      </c>
      <c r="KV197" s="232">
        <f>SUM(KV198:KV210)</f>
        <v>0</v>
      </c>
      <c r="KW197" s="232">
        <f>SUM(KW198:KW210)</f>
        <v>1600</v>
      </c>
      <c r="KX197" s="232"/>
      <c r="KY197" s="232">
        <f>SUM(KY198:KY210)</f>
        <v>361750</v>
      </c>
      <c r="KZ197" s="232">
        <f>SUM(KZ198:KZ210)</f>
        <v>0</v>
      </c>
      <c r="LA197" s="232">
        <f>SUM(LA198:LA210)</f>
        <v>1300</v>
      </c>
      <c r="LB197" s="232"/>
      <c r="LC197" s="232">
        <f>SUM(LC198:LC210)</f>
        <v>301500</v>
      </c>
      <c r="LD197" s="232">
        <f>SUM(LD198:LD210)</f>
        <v>308</v>
      </c>
      <c r="LE197" s="232">
        <f>SUM(LE198:LE210)</f>
        <v>200</v>
      </c>
      <c r="LF197" s="232"/>
      <c r="LG197" s="232">
        <f>SUM(LG198:LG210)</f>
        <v>51000</v>
      </c>
      <c r="LH197" s="232">
        <f>SUM(LH198:LH210)</f>
        <v>601.14400000000001</v>
      </c>
      <c r="LI197" s="232">
        <f>SUM(LI198:LI210)</f>
        <v>1000</v>
      </c>
      <c r="LJ197" s="232"/>
      <c r="LK197" s="232">
        <f>SUM(LK198:LK210)</f>
        <v>255000</v>
      </c>
      <c r="LL197" s="232">
        <f>SUM(LL198:LL210)</f>
        <v>0</v>
      </c>
      <c r="LM197" s="232">
        <f>SUM(LM198:LM210)</f>
        <v>0</v>
      </c>
      <c r="LN197" s="232"/>
      <c r="LO197" s="232">
        <f>SUM(LO198:LO210)</f>
        <v>0</v>
      </c>
      <c r="LP197" s="232">
        <f>SUM(LP198:LP210)</f>
        <v>0</v>
      </c>
      <c r="LQ197" s="232">
        <f>SUM(LQ198:LQ210)</f>
        <v>0</v>
      </c>
      <c r="LR197" s="232"/>
      <c r="LS197" s="232">
        <f>SUM(LS198:LS210)</f>
        <v>0</v>
      </c>
      <c r="LT197" s="232">
        <f>SUM(LT198:LT210)</f>
        <v>0</v>
      </c>
      <c r="LU197" s="232">
        <f>SUM(LU198:LU210)</f>
        <v>0</v>
      </c>
      <c r="LV197" s="232"/>
      <c r="LW197" s="232">
        <f>SUM(LW198:LW210)</f>
        <v>0</v>
      </c>
      <c r="LX197" s="232">
        <f>SUM(LX198:LX210)</f>
        <v>0</v>
      </c>
      <c r="LY197" s="232">
        <f>SUM(LY198:LY210)</f>
        <v>0</v>
      </c>
      <c r="LZ197" s="232"/>
      <c r="MA197" s="232">
        <f>SUM(MA198:MA210)</f>
        <v>0</v>
      </c>
      <c r="MB197" s="232">
        <f>SUM(MB198:MB210)</f>
        <v>0</v>
      </c>
      <c r="MC197" s="232"/>
      <c r="MD197" s="232">
        <f>SUM(MD198:MD210)</f>
        <v>0</v>
      </c>
      <c r="ME197" s="232">
        <f>SUM(ME198:ME210)</f>
        <v>0</v>
      </c>
      <c r="MF197" s="232"/>
      <c r="MG197" s="232">
        <f>SUM(MG198:MG210)</f>
        <v>0</v>
      </c>
      <c r="MH197" s="232">
        <f>SUM(MH198:MH210)</f>
        <v>0</v>
      </c>
      <c r="MI197" s="232"/>
      <c r="MJ197" s="232">
        <f>SUM(MJ198:MJ210)</f>
        <v>0</v>
      </c>
      <c r="MK197" s="232">
        <v>1500.6420000000001</v>
      </c>
      <c r="ML197" s="232">
        <v>366675.27</v>
      </c>
      <c r="MM197" s="232">
        <v>1716.24</v>
      </c>
      <c r="MN197" s="232">
        <v>428858.4</v>
      </c>
      <c r="MO197" s="232">
        <v>6520.76</v>
      </c>
      <c r="MP197" s="232">
        <v>1554321.2</v>
      </c>
      <c r="MQ197" s="232">
        <v>1695.6960000000001</v>
      </c>
      <c r="MR197" s="232">
        <v>404305.3</v>
      </c>
      <c r="MS197" s="232">
        <v>4052.6959999999999</v>
      </c>
      <c r="MT197" s="232">
        <v>953391.8600000001</v>
      </c>
      <c r="MU197" s="232">
        <v>6276.8919999999998</v>
      </c>
      <c r="MV197" s="232">
        <v>1463957.79</v>
      </c>
      <c r="MW197" s="232">
        <v>3223.4940000000001</v>
      </c>
      <c r="MX197" s="232">
        <v>739521.69</v>
      </c>
      <c r="MY197" s="232">
        <v>7276.728000000001</v>
      </c>
      <c r="MZ197" s="232">
        <v>1634678.27</v>
      </c>
      <c r="NA197" s="232">
        <v>2811.402</v>
      </c>
      <c r="NB197" s="232">
        <v>638069.06999999995</v>
      </c>
      <c r="NC197" s="232">
        <v>1601.8</v>
      </c>
      <c r="ND197" s="232">
        <v>364848.37</v>
      </c>
      <c r="NE197" s="232">
        <f t="shared" ref="NE197:NZ197" si="6363">SUM(NE198:NE210)</f>
        <v>2589.328</v>
      </c>
      <c r="NF197" s="232">
        <f t="shared" si="6363"/>
        <v>610256.53999999992</v>
      </c>
      <c r="NG197" s="232">
        <f t="shared" si="6363"/>
        <v>868.2059999999999</v>
      </c>
      <c r="NH197" s="232">
        <f t="shared" si="6363"/>
        <v>204981.22</v>
      </c>
      <c r="NI197" s="232">
        <f t="shared" si="6363"/>
        <v>377.26599999999996</v>
      </c>
      <c r="NJ197" s="232">
        <f t="shared" si="6363"/>
        <v>94302.959999999992</v>
      </c>
      <c r="NK197" s="232">
        <f t="shared" si="6363"/>
        <v>152.38400000000001</v>
      </c>
      <c r="NL197" s="232">
        <f t="shared" si="6363"/>
        <v>37985.82</v>
      </c>
      <c r="NM197" s="232">
        <f t="shared" si="6363"/>
        <v>0</v>
      </c>
      <c r="NN197" s="232">
        <f t="shared" si="6363"/>
        <v>0</v>
      </c>
      <c r="NO197" s="232">
        <f t="shared" si="6363"/>
        <v>0</v>
      </c>
      <c r="NP197" s="232">
        <f t="shared" si="6363"/>
        <v>0</v>
      </c>
      <c r="NQ197" s="232">
        <f t="shared" si="6363"/>
        <v>0</v>
      </c>
      <c r="NR197" s="232">
        <f t="shared" si="6363"/>
        <v>0</v>
      </c>
      <c r="NS197" s="232">
        <f t="shared" si="6363"/>
        <v>0</v>
      </c>
      <c r="NT197" s="232">
        <f t="shared" si="6363"/>
        <v>0</v>
      </c>
      <c r="NU197" s="232">
        <f t="shared" si="6363"/>
        <v>0</v>
      </c>
      <c r="NV197" s="232">
        <f t="shared" si="6363"/>
        <v>0</v>
      </c>
      <c r="NW197" s="232">
        <f t="shared" si="6363"/>
        <v>0</v>
      </c>
      <c r="NX197" s="232">
        <f t="shared" si="6363"/>
        <v>0</v>
      </c>
      <c r="NY197" s="232">
        <f t="shared" si="6363"/>
        <v>0</v>
      </c>
      <c r="NZ197" s="232">
        <f t="shared" si="6363"/>
        <v>0</v>
      </c>
      <c r="OA197" s="232">
        <v>0</v>
      </c>
      <c r="OB197" s="232">
        <f>SUM(OB198:OB210)</f>
        <v>25000</v>
      </c>
      <c r="OC197" s="232"/>
      <c r="OD197" s="232">
        <f>SUM(OD198:OD210)</f>
        <v>6125000</v>
      </c>
      <c r="OE197" s="232">
        <v>0</v>
      </c>
      <c r="OF197" s="232">
        <f>SUM(OF198:OF210)</f>
        <v>30000</v>
      </c>
      <c r="OG197" s="232"/>
      <c r="OH197" s="232">
        <f>SUM(OH198:OH210)</f>
        <v>7350000</v>
      </c>
      <c r="OI197" s="232">
        <v>0</v>
      </c>
      <c r="OJ197" s="232">
        <f>SUM(OJ198:OJ210)</f>
        <v>30000</v>
      </c>
      <c r="OK197" s="232"/>
      <c r="OL197" s="232">
        <f>SUM(OL198:OL210)</f>
        <v>7350000</v>
      </c>
      <c r="OM197" s="232">
        <v>0</v>
      </c>
      <c r="ON197" s="232">
        <f>SUM(ON198:ON210)</f>
        <v>20000</v>
      </c>
      <c r="OO197" s="232"/>
      <c r="OP197" s="232">
        <f>SUM(OP198:OP210)</f>
        <v>4900000</v>
      </c>
      <c r="OQ197" s="232">
        <v>0</v>
      </c>
      <c r="OR197" s="232">
        <f>SUM(OR198:OR210)</f>
        <v>10000</v>
      </c>
      <c r="OS197" s="232"/>
      <c r="OT197" s="232">
        <f>SUM(OT198:OT210)</f>
        <v>2450000</v>
      </c>
      <c r="OU197" s="232">
        <v>0</v>
      </c>
      <c r="OV197" s="232">
        <f>SUM(OV198:OV210)</f>
        <v>0</v>
      </c>
      <c r="OW197" s="232"/>
      <c r="OX197" s="232">
        <f>SUM(OX198:OX210)</f>
        <v>0</v>
      </c>
      <c r="OY197" s="232">
        <v>0</v>
      </c>
      <c r="OZ197" s="232">
        <f>SUM(OZ198:OZ210)</f>
        <v>0</v>
      </c>
      <c r="PA197" s="232"/>
      <c r="PB197" s="232">
        <f>SUM(PB198:PB210)</f>
        <v>0</v>
      </c>
      <c r="PC197" s="232">
        <v>0</v>
      </c>
      <c r="PD197" s="232">
        <f>SUM(PD198:PD210)</f>
        <v>0</v>
      </c>
      <c r="PE197" s="232"/>
      <c r="PF197" s="232">
        <f>SUM(PF198:PF210)</f>
        <v>0</v>
      </c>
      <c r="PG197" s="232">
        <v>0</v>
      </c>
      <c r="PH197" s="232">
        <f>SUM(PH198:PH210)</f>
        <v>0</v>
      </c>
      <c r="PI197" s="232"/>
      <c r="PJ197" s="232">
        <f>SUM(PJ198:PJ210)</f>
        <v>0</v>
      </c>
      <c r="PK197" s="232">
        <v>0</v>
      </c>
      <c r="PL197" s="232">
        <f>SUM(PL198:PL210)</f>
        <v>0</v>
      </c>
      <c r="PM197" s="232"/>
      <c r="PN197" s="232">
        <f>SUM(PN198:PN210)</f>
        <v>0</v>
      </c>
      <c r="PO197" s="232">
        <f>SUM(PO198:PO210)</f>
        <v>0</v>
      </c>
      <c r="PP197" s="232">
        <f>SUM(PP198:PP210)</f>
        <v>0</v>
      </c>
      <c r="PQ197" s="232"/>
      <c r="PR197" s="232">
        <f>SUM(PR198:PR210)</f>
        <v>0</v>
      </c>
      <c r="PS197" s="232">
        <f>SUM(PS198:PS210)</f>
        <v>0</v>
      </c>
      <c r="PT197" s="232">
        <f>SUM(PT198:PT210)</f>
        <v>0</v>
      </c>
      <c r="PU197" s="232"/>
      <c r="PV197" s="232">
        <f>SUM(PV198:PV210)</f>
        <v>0</v>
      </c>
      <c r="PW197" s="232">
        <f>SUM(PW198:PW210)</f>
        <v>0</v>
      </c>
      <c r="PX197" s="232">
        <f>SUM(PX198:PX210)</f>
        <v>0</v>
      </c>
      <c r="PY197" s="232"/>
      <c r="PZ197" s="232">
        <f>SUM(PZ198:PZ210)</f>
        <v>0</v>
      </c>
      <c r="QA197" s="232">
        <f>SUM(QA198:QA210)</f>
        <v>7011.9660000000003</v>
      </c>
      <c r="QB197" s="232">
        <f>SUM(QB198:QB210)</f>
        <v>0</v>
      </c>
      <c r="QC197" s="232"/>
      <c r="QD197" s="232">
        <f>SUM(QD198:QD210)</f>
        <v>0</v>
      </c>
      <c r="QE197" s="232">
        <f>SUM(QE198:QE210)</f>
        <v>10005.755999999999</v>
      </c>
      <c r="QF197" s="232">
        <f>SUM(QF198:QF210)</f>
        <v>0</v>
      </c>
      <c r="QG197" s="232"/>
      <c r="QH197" s="232">
        <f>SUM(QH198:QH210)</f>
        <v>0</v>
      </c>
      <c r="QI197" s="232">
        <f>SUM(QI198:QI210)</f>
        <v>9542.3580000000002</v>
      </c>
      <c r="QJ197" s="232">
        <f>SUM(QJ198:QJ210)</f>
        <v>0</v>
      </c>
      <c r="QK197" s="232"/>
      <c r="QL197" s="232">
        <f>SUM(QL198:QL210)</f>
        <v>0</v>
      </c>
      <c r="QM197" s="232">
        <f>SUM(QM198:QM210)</f>
        <v>9537.4840000000004</v>
      </c>
      <c r="QN197" s="232">
        <f>SUM(QN198:QN210)</f>
        <v>0</v>
      </c>
      <c r="QO197" s="232"/>
      <c r="QP197" s="232">
        <f>SUM(QP198:QP210)</f>
        <v>0</v>
      </c>
      <c r="QQ197" s="232">
        <f>SUM(QQ198:QQ210)</f>
        <v>1010.1</v>
      </c>
      <c r="QR197" s="232">
        <f>SUM(QR198:QR210)</f>
        <v>0</v>
      </c>
      <c r="QS197" s="232"/>
      <c r="QT197" s="232">
        <f>SUM(QT198:QT210)</f>
        <v>0</v>
      </c>
      <c r="QU197" s="232">
        <f>SUM(QU198:QU210)</f>
        <v>0</v>
      </c>
      <c r="QV197" s="232">
        <f>SUM(QV198:QV210)</f>
        <v>0</v>
      </c>
      <c r="QW197" s="232"/>
      <c r="QX197" s="232">
        <f>SUM(QX198:QX210)</f>
        <v>0</v>
      </c>
      <c r="QY197" s="232">
        <f>SUM(QY198:QY210)</f>
        <v>0</v>
      </c>
      <c r="QZ197" s="232"/>
      <c r="RA197" s="232">
        <f>SUM(RA198:RA210)</f>
        <v>0</v>
      </c>
      <c r="RB197" s="232">
        <f>SUM(RB198:RB210)</f>
        <v>0</v>
      </c>
      <c r="RC197" s="232"/>
      <c r="RD197" s="232">
        <f>SUM(RD198:RD210)</f>
        <v>0</v>
      </c>
      <c r="RE197" s="232">
        <f>SUM(RE198:RE210)</f>
        <v>0</v>
      </c>
      <c r="RF197" s="232"/>
      <c r="RG197" s="232">
        <f>SUM(RG198:RG210)</f>
        <v>0</v>
      </c>
      <c r="RH197" s="232">
        <v>37083.862999999998</v>
      </c>
      <c r="RI197" s="232">
        <v>9085546.4399999995</v>
      </c>
      <c r="RJ197" s="232">
        <v>22160.645</v>
      </c>
      <c r="RK197" s="232">
        <v>5429358.0300000003</v>
      </c>
      <c r="RL197" s="232">
        <v>13089.221000000001</v>
      </c>
      <c r="RM197" s="232">
        <v>3206859.15</v>
      </c>
      <c r="RN197" s="232">
        <v>25749.257999999998</v>
      </c>
      <c r="RO197" s="232">
        <v>6308568.21</v>
      </c>
      <c r="RP197" s="232">
        <v>0</v>
      </c>
      <c r="RQ197" s="232">
        <v>0</v>
      </c>
      <c r="RR197" s="232">
        <v>0</v>
      </c>
      <c r="RS197" s="232">
        <v>0</v>
      </c>
      <c r="RT197" s="232">
        <v>0</v>
      </c>
      <c r="RU197" s="232">
        <v>0</v>
      </c>
      <c r="RV197" s="232">
        <v>21</v>
      </c>
      <c r="RW197" s="232">
        <v>4830</v>
      </c>
      <c r="RX197" s="232">
        <v>732.375</v>
      </c>
      <c r="RY197" s="232">
        <v>168446.25</v>
      </c>
      <c r="RZ197" s="232">
        <v>0</v>
      </c>
      <c r="SA197" s="232">
        <v>0</v>
      </c>
      <c r="SB197" s="232">
        <f t="shared" ref="SB197:SW197" si="6364">SUM(SB198:SB210)</f>
        <v>0</v>
      </c>
      <c r="SC197" s="232">
        <f t="shared" si="6364"/>
        <v>0</v>
      </c>
      <c r="SD197" s="232">
        <f t="shared" si="6364"/>
        <v>0</v>
      </c>
      <c r="SE197" s="232">
        <f t="shared" si="6364"/>
        <v>0</v>
      </c>
      <c r="SF197" s="232">
        <f t="shared" si="6364"/>
        <v>0</v>
      </c>
      <c r="SG197" s="232">
        <f t="shared" si="6364"/>
        <v>0</v>
      </c>
      <c r="SH197" s="232">
        <f t="shared" si="6364"/>
        <v>0</v>
      </c>
      <c r="SI197" s="232">
        <f t="shared" si="6364"/>
        <v>0</v>
      </c>
      <c r="SJ197" s="232">
        <f t="shared" si="6364"/>
        <v>0</v>
      </c>
      <c r="SK197" s="232">
        <f t="shared" si="6364"/>
        <v>0</v>
      </c>
      <c r="SL197" s="232">
        <f t="shared" si="6364"/>
        <v>0</v>
      </c>
      <c r="SM197" s="232">
        <f t="shared" si="6364"/>
        <v>0</v>
      </c>
      <c r="SN197" s="232">
        <f t="shared" si="6364"/>
        <v>0</v>
      </c>
      <c r="SO197" s="232">
        <f t="shared" si="6364"/>
        <v>0</v>
      </c>
      <c r="SP197" s="232">
        <f t="shared" si="6364"/>
        <v>0</v>
      </c>
      <c r="SQ197" s="232">
        <f t="shared" si="6364"/>
        <v>0</v>
      </c>
      <c r="SR197" s="232">
        <f t="shared" si="6364"/>
        <v>0</v>
      </c>
      <c r="SS197" s="232">
        <f t="shared" si="6364"/>
        <v>0</v>
      </c>
      <c r="ST197" s="232">
        <f t="shared" si="6364"/>
        <v>0</v>
      </c>
      <c r="SU197" s="232">
        <f t="shared" si="6364"/>
        <v>0</v>
      </c>
      <c r="SV197" s="232">
        <f t="shared" si="6364"/>
        <v>0</v>
      </c>
      <c r="SW197" s="232">
        <f t="shared" si="6364"/>
        <v>0</v>
      </c>
      <c r="SX197" s="232">
        <v>1142.4379999999999</v>
      </c>
      <c r="SY197" s="232">
        <f>SUM(SY198:SY210)</f>
        <v>1600</v>
      </c>
      <c r="SZ197" s="232"/>
      <c r="TA197" s="232">
        <f>SUM(TA198:TA210)</f>
        <v>413500</v>
      </c>
      <c r="TB197" s="232">
        <v>791.76199999999994</v>
      </c>
      <c r="TC197" s="232">
        <f>SUM(TC198:TC210)</f>
        <v>1900</v>
      </c>
      <c r="TD197" s="232"/>
      <c r="TE197" s="232">
        <f>SUM(TE198:TE210)</f>
        <v>479200</v>
      </c>
      <c r="TF197" s="232">
        <v>791.76199999999994</v>
      </c>
      <c r="TG197" s="232">
        <f>SUM(TG198:TG210)</f>
        <v>1750</v>
      </c>
      <c r="TH197" s="232"/>
      <c r="TI197" s="232">
        <f>SUM(TI198:TI210)</f>
        <v>443500</v>
      </c>
      <c r="TJ197" s="232">
        <v>603.47500000000002</v>
      </c>
      <c r="TK197" s="232">
        <f>SUM(TK198:TK210)</f>
        <v>2100</v>
      </c>
      <c r="TL197" s="232"/>
      <c r="TM197" s="232">
        <f>SUM(TM198:TM210)</f>
        <v>543500</v>
      </c>
      <c r="TN197" s="232">
        <v>751.55000000000007</v>
      </c>
      <c r="TO197" s="232">
        <f>SUM(TO198:TO210)</f>
        <v>2050</v>
      </c>
      <c r="TP197" s="232"/>
      <c r="TQ197" s="232">
        <f>SUM(TQ198:TQ210)</f>
        <v>505500</v>
      </c>
      <c r="TR197" s="232">
        <v>808.577</v>
      </c>
      <c r="TS197" s="232">
        <f>SUM(TS198:TS210)</f>
        <v>1900</v>
      </c>
      <c r="TT197" s="232"/>
      <c r="TU197" s="232">
        <f>SUM(TU198:TU210)</f>
        <v>469800</v>
      </c>
      <c r="TV197" s="232">
        <v>469.09199999999998</v>
      </c>
      <c r="TW197" s="232">
        <f>SUM(TW198:TW210)</f>
        <v>1900</v>
      </c>
      <c r="TX197" s="232"/>
      <c r="TY197" s="232">
        <f>SUM(TY198:TY210)</f>
        <v>469800</v>
      </c>
      <c r="TZ197" s="232">
        <v>240.48599999999999</v>
      </c>
      <c r="UA197" s="232">
        <f>SUM(UA198:UA210)</f>
        <v>2000</v>
      </c>
      <c r="UB197" s="232"/>
      <c r="UC197" s="232">
        <f>SUM(UC198:UC210)</f>
        <v>482000</v>
      </c>
      <c r="UD197" s="232">
        <v>71.861999999999995</v>
      </c>
      <c r="UE197" s="232">
        <f>SUM(UE198:UE210)</f>
        <v>1600</v>
      </c>
      <c r="UF197" s="232"/>
      <c r="UG197" s="232">
        <f>SUM(UG198:UG210)</f>
        <v>385600</v>
      </c>
      <c r="UH197" s="232">
        <v>41.658999999999999</v>
      </c>
      <c r="UI197" s="232">
        <f>SUM(UI198:UI210)</f>
        <v>1500</v>
      </c>
      <c r="UJ197" s="232"/>
      <c r="UK197" s="232">
        <f>SUM(UK198:UK210)</f>
        <v>357000</v>
      </c>
      <c r="UL197" s="232">
        <f>SUM(UL198:UL210)</f>
        <v>39.402000000000001</v>
      </c>
      <c r="UM197" s="232">
        <f>SUM(UM198:UM210)</f>
        <v>1500</v>
      </c>
      <c r="UN197" s="232"/>
      <c r="UO197" s="232">
        <f>SUM(UO198:UO210)</f>
        <v>376980</v>
      </c>
      <c r="UP197" s="232">
        <f>SUM(UP198:UP210)</f>
        <v>40.133000000000003</v>
      </c>
      <c r="UQ197" s="232">
        <f>SUM(UQ198:UQ210)</f>
        <v>1350</v>
      </c>
      <c r="UR197" s="232"/>
      <c r="US197" s="232">
        <f>SUM(US198:US210)</f>
        <v>366567.5</v>
      </c>
      <c r="UT197" s="232">
        <f>SUM(UT198:UT210)</f>
        <v>72.974000000000004</v>
      </c>
      <c r="UU197" s="232">
        <f>SUM(UU198:UU210)</f>
        <v>1150</v>
      </c>
      <c r="UV197" s="232"/>
      <c r="UW197" s="232">
        <f>SUM(UW198:UW210)</f>
        <v>292402.5</v>
      </c>
      <c r="UX197" s="232">
        <f>SUM(UX198:UX210)</f>
        <v>79.956000000000003</v>
      </c>
      <c r="UY197" s="232">
        <f>SUM(UY198:UY210)</f>
        <v>1200</v>
      </c>
      <c r="UZ197" s="232"/>
      <c r="VA197" s="232">
        <f>SUM(VA198:VA210)</f>
        <v>289980</v>
      </c>
      <c r="VB197" s="232">
        <f>SUM(VB198:VB210)</f>
        <v>39.729999999999997</v>
      </c>
      <c r="VC197" s="232">
        <f>SUM(VC198:VC210)</f>
        <v>900</v>
      </c>
      <c r="VD197" s="232"/>
      <c r="VE197" s="232">
        <f>SUM(VE198:VE210)</f>
        <v>217485</v>
      </c>
      <c r="VF197" s="232">
        <f>SUM(VF198:VF210)</f>
        <v>83.268000000000001</v>
      </c>
      <c r="VG197" s="232">
        <f>SUM(VG198:VG210)</f>
        <v>900</v>
      </c>
      <c r="VH197" s="232"/>
      <c r="VI197" s="232">
        <f>SUM(VI198:VI210)</f>
        <v>217485</v>
      </c>
      <c r="VJ197" s="232">
        <f>SUM(VJ198:VJ210)</f>
        <v>75.742000000000004</v>
      </c>
      <c r="VK197" s="232">
        <f>SUM(VK198:VK210)</f>
        <v>450</v>
      </c>
      <c r="VL197" s="232"/>
      <c r="VM197" s="232">
        <f>SUM(VM198:VM210)</f>
        <v>108742.5</v>
      </c>
      <c r="VN197" s="232">
        <f>SUM(VN198:VN210)</f>
        <v>52.92</v>
      </c>
      <c r="VO197" s="232">
        <f>SUM(VO198:VO210)</f>
        <v>250</v>
      </c>
      <c r="VP197" s="232"/>
      <c r="VQ197" s="232">
        <f>SUM(VQ198:VQ210)</f>
        <v>60412.5</v>
      </c>
      <c r="VR197" s="232">
        <f>SUM(VR198:VR210)</f>
        <v>56.85</v>
      </c>
      <c r="VS197" s="232">
        <f>SUM(VS198:VS210)</f>
        <v>300</v>
      </c>
      <c r="VT197" s="232"/>
      <c r="VU197" s="232">
        <f>SUM(VU198:VU210)</f>
        <v>72495</v>
      </c>
      <c r="VV197" s="232">
        <f>SUM(VV198:VV210)</f>
        <v>60</v>
      </c>
      <c r="VW197" s="232"/>
      <c r="VX197" s="232">
        <f>SUM(VX198:VX210)</f>
        <v>14400</v>
      </c>
      <c r="VY197" s="232">
        <f>SUM(VY198:VY210)</f>
        <v>60</v>
      </c>
      <c r="VZ197" s="232"/>
      <c r="WA197" s="232">
        <f>SUM(WA198:WA210)</f>
        <v>14499</v>
      </c>
      <c r="WB197" s="232">
        <f>SUM(WB198:WB210)</f>
        <v>60</v>
      </c>
      <c r="WC197" s="232"/>
      <c r="WD197" s="232">
        <f>SUM(WD198:WD210)</f>
        <v>14155.199999999999</v>
      </c>
      <c r="WE197" s="232">
        <v>1572.579</v>
      </c>
      <c r="WF197" s="232">
        <v>391798.57</v>
      </c>
      <c r="WG197" s="232">
        <v>2162.567</v>
      </c>
      <c r="WH197" s="232">
        <v>533846.95000000007</v>
      </c>
      <c r="WI197" s="232">
        <v>2053.5660000000003</v>
      </c>
      <c r="WJ197" s="232">
        <v>509890.87</v>
      </c>
      <c r="WK197" s="232">
        <v>1937.7420000000002</v>
      </c>
      <c r="WL197" s="232">
        <v>490231.72</v>
      </c>
      <c r="WM197" s="232">
        <v>1498.5539999999999</v>
      </c>
      <c r="WN197" s="232">
        <v>372983.09</v>
      </c>
      <c r="WO197" s="232">
        <v>2399.9560000000001</v>
      </c>
      <c r="WP197" s="232">
        <v>604116.91</v>
      </c>
      <c r="WQ197" s="232">
        <v>1940.5609999999999</v>
      </c>
      <c r="WR197" s="232">
        <v>478742.76</v>
      </c>
      <c r="WS197" s="232">
        <v>1740.0059999999999</v>
      </c>
      <c r="WT197" s="232">
        <v>424004.5</v>
      </c>
      <c r="WU197" s="232">
        <v>1395.8530000000001</v>
      </c>
      <c r="WV197" s="232">
        <v>339792.54</v>
      </c>
      <c r="WW197" s="232">
        <v>1418.425</v>
      </c>
      <c r="WX197" s="232">
        <v>345074.47</v>
      </c>
      <c r="WY197" s="232">
        <f t="shared" ref="WY197:XT197" si="6365">SUM(WY198:WY210)</f>
        <v>1142.4379999999999</v>
      </c>
      <c r="WZ197" s="232">
        <f t="shared" si="6365"/>
        <v>277779.07999999996</v>
      </c>
      <c r="XA197" s="232">
        <f t="shared" si="6365"/>
        <v>1032.972</v>
      </c>
      <c r="XB197" s="232">
        <f t="shared" si="6365"/>
        <v>250679.53</v>
      </c>
      <c r="XC197" s="232">
        <f t="shared" si="6365"/>
        <v>791.76199999999994</v>
      </c>
      <c r="XD197" s="232">
        <f t="shared" si="6365"/>
        <v>191329.31</v>
      </c>
      <c r="XE197" s="232">
        <f t="shared" si="6365"/>
        <v>603.47500000000002</v>
      </c>
      <c r="XF197" s="232">
        <f t="shared" si="6365"/>
        <v>145829.76000000001</v>
      </c>
      <c r="XG197" s="232">
        <f t="shared" si="6365"/>
        <v>751.55000000000007</v>
      </c>
      <c r="XH197" s="232">
        <f t="shared" si="6365"/>
        <v>180440.22</v>
      </c>
      <c r="XI197" s="232">
        <f t="shared" si="6365"/>
        <v>808.577</v>
      </c>
      <c r="XJ197" s="232">
        <f t="shared" si="6365"/>
        <v>190555.61</v>
      </c>
      <c r="XK197" s="232">
        <f t="shared" si="6365"/>
        <v>469.09199999999998</v>
      </c>
      <c r="XL197" s="232">
        <f t="shared" si="6365"/>
        <v>111705.06</v>
      </c>
      <c r="XM197" s="232">
        <f t="shared" si="6365"/>
        <v>240.48599999999999</v>
      </c>
      <c r="XN197" s="232">
        <f t="shared" si="6365"/>
        <v>58113.43</v>
      </c>
      <c r="XO197" s="232">
        <f t="shared" si="6365"/>
        <v>71.861999999999995</v>
      </c>
      <c r="XP197" s="232">
        <f t="shared" si="6365"/>
        <v>17365.45</v>
      </c>
      <c r="XQ197" s="232">
        <f t="shared" si="6365"/>
        <v>41.658999999999999</v>
      </c>
      <c r="XR197" s="232">
        <f t="shared" si="6365"/>
        <v>10066.9</v>
      </c>
      <c r="XS197" s="232">
        <f t="shared" si="6365"/>
        <v>39.402000000000001</v>
      </c>
      <c r="XT197" s="232">
        <f t="shared" si="6365"/>
        <v>9883.119999999999</v>
      </c>
      <c r="XU197" s="232">
        <v>17640.948</v>
      </c>
      <c r="XV197" s="232">
        <f>SUM(XV198:XV210)</f>
        <v>11000</v>
      </c>
      <c r="XW197" s="232"/>
      <c r="XX197" s="232">
        <f>SUM(XX198:XX210)</f>
        <v>2928540</v>
      </c>
      <c r="XY197" s="232">
        <v>13398.108</v>
      </c>
      <c r="XZ197" s="232">
        <f>SUM(XZ198:XZ210)</f>
        <v>10000</v>
      </c>
      <c r="YA197" s="232"/>
      <c r="YB197" s="232">
        <f>SUM(YB198:YB210)</f>
        <v>2667950</v>
      </c>
      <c r="YC197" s="232">
        <v>13398.108</v>
      </c>
      <c r="YD197" s="232">
        <f>SUM(YD198:YD210)</f>
        <v>15000</v>
      </c>
      <c r="YE197" s="232"/>
      <c r="YF197" s="232">
        <f>SUM(YF198:YF210)</f>
        <v>4019330</v>
      </c>
      <c r="YG197" s="232">
        <v>17441.214</v>
      </c>
      <c r="YH197" s="232">
        <f>SUM(YH198:YH210)</f>
        <v>16000</v>
      </c>
      <c r="YI197" s="232"/>
      <c r="YJ197" s="232">
        <f>SUM(YJ198:YJ210)</f>
        <v>4279920</v>
      </c>
      <c r="YK197" s="232">
        <v>11043.661</v>
      </c>
      <c r="YL197" s="232">
        <f>SUM(YL198:YL210)</f>
        <v>16400</v>
      </c>
      <c r="YM197" s="232"/>
      <c r="YN197" s="232">
        <f>SUM(YN198:YN210)</f>
        <v>4384156</v>
      </c>
      <c r="YO197" s="232">
        <v>8019.2199999999993</v>
      </c>
      <c r="YP197" s="232">
        <f>SUM(YP198:YP210)</f>
        <v>16000</v>
      </c>
      <c r="YQ197" s="232"/>
      <c r="YR197" s="232">
        <f>SUM(YR198:YR210)</f>
        <v>4279920</v>
      </c>
      <c r="YS197" s="232">
        <v>3705.288</v>
      </c>
      <c r="YT197" s="232">
        <f>SUM(YT198:YT210)</f>
        <v>14000</v>
      </c>
      <c r="YU197" s="232"/>
      <c r="YV197" s="232">
        <f>SUM(YV198:YV210)</f>
        <v>3722720</v>
      </c>
      <c r="YW197" s="232">
        <v>2960.4430000000002</v>
      </c>
      <c r="YX197" s="232">
        <f>SUM(YX198:YX210)</f>
        <v>27000</v>
      </c>
      <c r="YY197" s="232"/>
      <c r="YZ197" s="232">
        <f>SUM(YZ198:YZ210)</f>
        <v>7184850</v>
      </c>
      <c r="ZA197" s="232">
        <v>1430.55</v>
      </c>
      <c r="ZB197" s="232">
        <f>SUM(ZB198:ZB210)</f>
        <v>16000</v>
      </c>
      <c r="ZC197" s="232"/>
      <c r="ZD197" s="232">
        <f>SUM(ZD198:ZD210)</f>
        <v>4188000</v>
      </c>
      <c r="ZE197" s="232">
        <v>856.13400000000001</v>
      </c>
      <c r="ZF197" s="232">
        <f>SUM(ZF198:ZF210)</f>
        <v>15500</v>
      </c>
      <c r="ZG197" s="232"/>
      <c r="ZH197" s="232">
        <f>SUM(ZH198:ZH210)</f>
        <v>4061500</v>
      </c>
      <c r="ZI197" s="232">
        <f>SUM(ZI198:ZI210)</f>
        <v>608.37699999999995</v>
      </c>
      <c r="ZJ197" s="232">
        <f>SUM(ZJ198:ZJ210)</f>
        <v>15000</v>
      </c>
      <c r="ZK197" s="232"/>
      <c r="ZL197" s="232">
        <f>SUM(ZL198:ZL210)</f>
        <v>3935000</v>
      </c>
      <c r="ZM197" s="232">
        <f>SUM(ZM198:ZM210)</f>
        <v>0</v>
      </c>
      <c r="ZN197" s="232">
        <f>SUM(ZN198:ZN210)</f>
        <v>12500</v>
      </c>
      <c r="ZO197" s="232"/>
      <c r="ZP197" s="232">
        <f>SUM(ZP198:ZP210)</f>
        <v>3262500</v>
      </c>
      <c r="ZQ197" s="232">
        <f>SUM(ZQ198:ZQ210)</f>
        <v>0</v>
      </c>
      <c r="ZR197" s="232">
        <f>SUM(ZR198:ZR210)</f>
        <v>15000</v>
      </c>
      <c r="ZS197" s="232"/>
      <c r="ZT197" s="232">
        <f>SUM(ZT198:ZT210)</f>
        <v>3955000</v>
      </c>
      <c r="ZU197" s="232">
        <f>SUM(ZU198:ZU210)</f>
        <v>0</v>
      </c>
      <c r="ZV197" s="232">
        <f>SUM(ZV198:ZV210)</f>
        <v>12000</v>
      </c>
      <c r="ZW197" s="232"/>
      <c r="ZX197" s="232">
        <f>SUM(ZX198:ZX210)</f>
        <v>3156000</v>
      </c>
      <c r="ZY197" s="232">
        <f>SUM(ZY198:ZY210)</f>
        <v>0</v>
      </c>
      <c r="ZZ197" s="232">
        <f>SUM(ZZ198:ZZ210)</f>
        <v>14000</v>
      </c>
      <c r="AAA197" s="232"/>
      <c r="AAB197" s="232">
        <f>SUM(AAB198:AAB210)</f>
        <v>3602000</v>
      </c>
      <c r="AAC197" s="232">
        <f>SUM(AAC198:AAC210)</f>
        <v>0</v>
      </c>
      <c r="AAD197" s="232">
        <f>SUM(AAD198:AAD210)</f>
        <v>10000</v>
      </c>
      <c r="AAE197" s="232"/>
      <c r="AAF197" s="232">
        <f>SUM(AAF198:AAF210)</f>
        <v>2590000</v>
      </c>
      <c r="AAG197" s="232">
        <f>SUM(AAG198:AAG210)</f>
        <v>0</v>
      </c>
      <c r="AAH197" s="232">
        <f>SUM(AAH198:AAH210)</f>
        <v>9000</v>
      </c>
      <c r="AAI197" s="232"/>
      <c r="AAJ197" s="232">
        <f>SUM(AAJ198:AAJ210)</f>
        <v>2337000</v>
      </c>
      <c r="AAK197" s="232">
        <f>SUM(AAK198:AAK210)</f>
        <v>0</v>
      </c>
      <c r="AAL197" s="232">
        <f>SUM(AAL198:AAL210)</f>
        <v>7000</v>
      </c>
      <c r="AAM197" s="232"/>
      <c r="AAN197" s="232">
        <f>SUM(AAN198:AAN210)</f>
        <v>1771000</v>
      </c>
      <c r="AAO197" s="232">
        <f>SUM(AAO198:AAO210)</f>
        <v>0</v>
      </c>
      <c r="AAP197" s="232">
        <f>SUM(AAP198:AAP210)</f>
        <v>1500</v>
      </c>
      <c r="AAQ197" s="232"/>
      <c r="AAR197" s="232">
        <f>SUM(AAR198:AAR210)</f>
        <v>390000</v>
      </c>
      <c r="AAS197" s="232">
        <f>SUM(AAS198:AAS210)</f>
        <v>1000</v>
      </c>
      <c r="AAT197" s="232"/>
      <c r="AAU197" s="232">
        <f>SUM(AAU198:AAU210)</f>
        <v>260000</v>
      </c>
      <c r="AAV197" s="232">
        <f>SUM(AAV198:AAV210)</f>
        <v>500</v>
      </c>
      <c r="AAW197" s="232"/>
      <c r="AAX197" s="232">
        <f>SUM(AAX198:AAX210)</f>
        <v>118930</v>
      </c>
      <c r="AAY197" s="232">
        <f>SUM(AAY198:AAY210)</f>
        <v>2000</v>
      </c>
      <c r="AAZ197" s="232"/>
      <c r="ABA197" s="232">
        <f>SUM(ABA198:ABA210)</f>
        <v>501420</v>
      </c>
      <c r="ABB197" s="232">
        <v>5858.4669999999996</v>
      </c>
      <c r="ABC197" s="232">
        <v>1539970.1400000001</v>
      </c>
      <c r="ABD197" s="232">
        <v>9849.4369999999999</v>
      </c>
      <c r="ABE197" s="232">
        <v>2603894.84</v>
      </c>
      <c r="ABF197" s="232">
        <v>14049.628999999999</v>
      </c>
      <c r="ABG197" s="232">
        <v>3770232.25</v>
      </c>
      <c r="ABH197" s="232">
        <v>13770.98</v>
      </c>
      <c r="ABI197" s="232">
        <v>3692949.1499999994</v>
      </c>
      <c r="ABJ197" s="232">
        <v>13299.684999999999</v>
      </c>
      <c r="ABK197" s="232">
        <v>3564149.6900000004</v>
      </c>
      <c r="ABL197" s="232">
        <v>21288.45</v>
      </c>
      <c r="ABM197" s="232">
        <v>5711452.8499999996</v>
      </c>
      <c r="ABN197" s="232">
        <v>17697.226999999999</v>
      </c>
      <c r="ABO197" s="232">
        <v>4655039.66</v>
      </c>
      <c r="ABP197" s="232">
        <v>15028.927</v>
      </c>
      <c r="ABQ197" s="232">
        <v>3891906.25</v>
      </c>
      <c r="ABR197" s="232">
        <v>14898.32</v>
      </c>
      <c r="ABS197" s="232">
        <v>3884224.25</v>
      </c>
      <c r="ABT197" s="232">
        <v>14185.035</v>
      </c>
      <c r="ABU197" s="232">
        <v>3707038.19</v>
      </c>
      <c r="ABV197" s="232">
        <f t="shared" ref="ABV197:ACQ197" si="6366">SUM(ABV198:ABV210)</f>
        <v>17640.948</v>
      </c>
      <c r="ABW197" s="232">
        <f t="shared" si="6366"/>
        <v>4641754.7699999996</v>
      </c>
      <c r="ABX197" s="232">
        <f t="shared" si="6366"/>
        <v>14213.567999999999</v>
      </c>
      <c r="ABY197" s="232">
        <f t="shared" si="6366"/>
        <v>3731676.51</v>
      </c>
      <c r="ABZ197" s="232">
        <f t="shared" si="6366"/>
        <v>13398.108</v>
      </c>
      <c r="ACA197" s="232">
        <f t="shared" si="6366"/>
        <v>3453843.38</v>
      </c>
      <c r="ACB197" s="232">
        <f t="shared" si="6366"/>
        <v>17441.214</v>
      </c>
      <c r="ACC197" s="232">
        <f t="shared" si="6366"/>
        <v>4593779.79</v>
      </c>
      <c r="ACD197" s="232">
        <f t="shared" si="6366"/>
        <v>11043.661</v>
      </c>
      <c r="ACE197" s="232">
        <f t="shared" si="6366"/>
        <v>2797920.68</v>
      </c>
      <c r="ACF197" s="232">
        <f t="shared" si="6366"/>
        <v>8019.2199999999993</v>
      </c>
      <c r="ACG197" s="232">
        <f t="shared" si="6366"/>
        <v>2086265.05</v>
      </c>
      <c r="ACH197" s="232">
        <f t="shared" si="6366"/>
        <v>3705.288</v>
      </c>
      <c r="ACI197" s="232">
        <f t="shared" si="6366"/>
        <v>940068.75</v>
      </c>
      <c r="ACJ197" s="232">
        <f t="shared" si="6366"/>
        <v>2960.4430000000002</v>
      </c>
      <c r="ACK197" s="232">
        <f t="shared" si="6366"/>
        <v>751094.05</v>
      </c>
      <c r="ACL197" s="232">
        <f t="shared" si="6366"/>
        <v>1430.55</v>
      </c>
      <c r="ACM197" s="232">
        <f t="shared" si="6366"/>
        <v>360985.24</v>
      </c>
      <c r="ACN197" s="232">
        <f t="shared" si="6366"/>
        <v>856.13400000000001</v>
      </c>
      <c r="ACO197" s="232">
        <f t="shared" si="6366"/>
        <v>203638.3</v>
      </c>
      <c r="ACP197" s="232">
        <f t="shared" si="6366"/>
        <v>608.37699999999995</v>
      </c>
      <c r="ACQ197" s="232">
        <f t="shared" si="6366"/>
        <v>154351.32</v>
      </c>
      <c r="ACR197" s="232">
        <v>37348.264000000003</v>
      </c>
      <c r="ACS197" s="232">
        <f>SUM(ACS198:ACS210)</f>
        <v>62000</v>
      </c>
      <c r="ACT197" s="232"/>
      <c r="ACU197" s="232">
        <f>SUM(ACU198:ACU210)</f>
        <v>14575500</v>
      </c>
      <c r="ACV197" s="232">
        <v>20594.795999999998</v>
      </c>
      <c r="ACW197" s="232">
        <f>SUM(ACW198:ACW210)</f>
        <v>57500</v>
      </c>
      <c r="ACX197" s="232"/>
      <c r="ACY197" s="232">
        <f>SUM(ACY198:ACY210)</f>
        <v>13015500</v>
      </c>
      <c r="ACZ197" s="232">
        <v>20594.795999999998</v>
      </c>
      <c r="ADA197" s="232">
        <f>SUM(ADA198:ADA210)</f>
        <v>64500</v>
      </c>
      <c r="ADB197" s="232"/>
      <c r="ADC197" s="232">
        <f>SUM(ADC198:ADC210)</f>
        <v>14758000</v>
      </c>
      <c r="ADD197" s="232">
        <v>3043.9</v>
      </c>
      <c r="ADE197" s="232">
        <f>SUM(ADE198:ADE210)</f>
        <v>55500</v>
      </c>
      <c r="ADF197" s="232"/>
      <c r="ADG197" s="232">
        <f>SUM(ADG198:ADG210)</f>
        <v>13096000</v>
      </c>
      <c r="ADH197" s="232">
        <v>17756.941999999999</v>
      </c>
      <c r="ADI197" s="232">
        <f>SUM(ADI198:ADI210)</f>
        <v>51500</v>
      </c>
      <c r="ADJ197" s="232"/>
      <c r="ADK197" s="232">
        <f>SUM(ADK198:ADK210)</f>
        <v>12158000</v>
      </c>
      <c r="ADL197" s="232">
        <v>44774.144</v>
      </c>
      <c r="ADM197" s="232">
        <f>SUM(ADM198:ADM210)</f>
        <v>63000</v>
      </c>
      <c r="ADN197" s="232"/>
      <c r="ADO197" s="232">
        <f>SUM(ADO198:ADO210)</f>
        <v>14601000</v>
      </c>
      <c r="ADP197" s="232">
        <v>7979.7240000000002</v>
      </c>
      <c r="ADQ197" s="232">
        <f>SUM(ADQ198:ADQ210)</f>
        <v>63000</v>
      </c>
      <c r="ADR197" s="232"/>
      <c r="ADS197" s="232">
        <f>SUM(ADS198:ADS210)</f>
        <v>14601000</v>
      </c>
      <c r="ADT197" s="232">
        <v>132.316</v>
      </c>
      <c r="ADU197" s="232">
        <f>SUM(ADU198:ADU210)</f>
        <v>47000</v>
      </c>
      <c r="ADV197" s="232"/>
      <c r="ADW197" s="232">
        <f>SUM(ADW198:ADW210)</f>
        <v>10799000</v>
      </c>
      <c r="ADX197" s="232">
        <v>364.47800000000001</v>
      </c>
      <c r="ADY197" s="232">
        <f>SUM(ADY198:ADY210)</f>
        <v>64500</v>
      </c>
      <c r="ADZ197" s="232"/>
      <c r="AEA197" s="232">
        <f>SUM(AEA198:AEA210)</f>
        <v>14456500</v>
      </c>
      <c r="AEB197" s="232">
        <v>18.812000000000001</v>
      </c>
      <c r="AEC197" s="232">
        <f>SUM(AEC198:AEC210)</f>
        <v>85700</v>
      </c>
      <c r="AED197" s="232"/>
      <c r="AEE197" s="232">
        <f>SUM(AEE198:AEE210)</f>
        <v>18056000</v>
      </c>
      <c r="AEF197" s="232">
        <f>SUM(AEF198:AEF210)</f>
        <v>24.352</v>
      </c>
      <c r="AEG197" s="232">
        <f>SUM(AEG198:AEG210)</f>
        <v>81600</v>
      </c>
      <c r="AEH197" s="232"/>
      <c r="AEI197" s="232">
        <f>SUM(AEI198:AEI210)</f>
        <v>17198500</v>
      </c>
      <c r="AEJ197" s="232">
        <f>SUM(AEJ198:AEJ210)</f>
        <v>8.0760000000000005</v>
      </c>
      <c r="AEK197" s="232">
        <f>SUM(AEK198:AEK210)</f>
        <v>37900</v>
      </c>
      <c r="AEL197" s="232"/>
      <c r="AEM197" s="232">
        <f>SUM(AEM198:AEM210)</f>
        <v>7771000</v>
      </c>
      <c r="AEN197" s="232">
        <f>SUM(AEN198:AEN210)</f>
        <v>5778</v>
      </c>
      <c r="AEO197" s="232">
        <f>SUM(AEO198:AEO210)</f>
        <v>25900</v>
      </c>
      <c r="AEP197" s="232"/>
      <c r="AEQ197" s="232">
        <f>SUM(AEQ198:AEQ210)</f>
        <v>5231000</v>
      </c>
      <c r="AER197" s="232">
        <f>SUM(AER198:AER210)</f>
        <v>200</v>
      </c>
      <c r="AES197" s="232">
        <f>SUM(AES198:AES210)</f>
        <v>26600</v>
      </c>
      <c r="AET197" s="232"/>
      <c r="AEU197" s="232">
        <f>SUM(AEU198:AEU210)</f>
        <v>5480000</v>
      </c>
      <c r="AEV197" s="232">
        <f>SUM(AEV198:AEV210)</f>
        <v>100</v>
      </c>
      <c r="AEW197" s="232">
        <f>SUM(AEW198:AEW210)</f>
        <v>15600</v>
      </c>
      <c r="AEX197" s="232"/>
      <c r="AEY197" s="232">
        <f>SUM(AEY198:AEY210)</f>
        <v>3225000</v>
      </c>
      <c r="AEZ197" s="232">
        <f>SUM(AEZ198:AEZ210)</f>
        <v>202.01799999999997</v>
      </c>
      <c r="AFA197" s="232">
        <f>SUM(AFA198:AFA210)</f>
        <v>0</v>
      </c>
      <c r="AFB197" s="232"/>
      <c r="AFC197" s="232">
        <f>SUM(AFC198:AFC210)</f>
        <v>0</v>
      </c>
      <c r="AFD197" s="232">
        <f>SUM(AFD198:AFD210)</f>
        <v>3227.6099999999997</v>
      </c>
      <c r="AFE197" s="232">
        <f>SUM(AFE198:AFE210)</f>
        <v>40000</v>
      </c>
      <c r="AFF197" s="232"/>
      <c r="AFG197" s="232">
        <f>SUM(AFG198:AFG210)</f>
        <v>8200000</v>
      </c>
      <c r="AFH197" s="232">
        <f>SUM(AFH198:AFH210)</f>
        <v>2274.0219999999999</v>
      </c>
      <c r="AFI197" s="232">
        <f>SUM(AFI198:AFI210)</f>
        <v>40000</v>
      </c>
      <c r="AFJ197" s="232"/>
      <c r="AFK197" s="232">
        <f>SUM(AFK198:AFK210)</f>
        <v>8200000</v>
      </c>
      <c r="AFL197" s="232">
        <f>SUM(AFL198:AFL210)</f>
        <v>4789.7299999999996</v>
      </c>
      <c r="AFM197" s="232">
        <f>SUM(AFM198:AFM210)</f>
        <v>100</v>
      </c>
      <c r="AFN197" s="232"/>
      <c r="AFO197" s="232">
        <f>SUM(AFO198:AFO210)</f>
        <v>25000</v>
      </c>
      <c r="AFP197" s="232">
        <f>SUM(AFP198:AFP210)</f>
        <v>100</v>
      </c>
      <c r="AFQ197" s="232"/>
      <c r="AFR197" s="232">
        <f>SUM(AFR198:AFR210)</f>
        <v>26000</v>
      </c>
      <c r="AFS197" s="232">
        <f>SUM(AFS198:AFS210)</f>
        <v>300</v>
      </c>
      <c r="AFT197" s="232"/>
      <c r="AFU197" s="232">
        <f>SUM(AFU198:AFU210)</f>
        <v>77190</v>
      </c>
      <c r="AFV197" s="232">
        <f>SUM(AFV198:AFV210)</f>
        <v>300</v>
      </c>
      <c r="AFW197" s="232"/>
      <c r="AFX197" s="232">
        <f>SUM(AFX198:AFX210)</f>
        <v>75000</v>
      </c>
      <c r="AFY197" s="232">
        <v>44384.828000000009</v>
      </c>
      <c r="AFZ197" s="232">
        <v>10318571.039999999</v>
      </c>
      <c r="AGA197" s="232">
        <v>62310.21</v>
      </c>
      <c r="AGB197" s="232">
        <v>14345628.98</v>
      </c>
      <c r="AGC197" s="232">
        <v>58828.988999999994</v>
      </c>
      <c r="AGD197" s="232">
        <v>13868904.810000001</v>
      </c>
      <c r="AGE197" s="232">
        <v>47219.841999999997</v>
      </c>
      <c r="AGF197" s="232">
        <v>11005379.57</v>
      </c>
      <c r="AGG197" s="232">
        <v>63570.605000000003</v>
      </c>
      <c r="AGH197" s="232">
        <v>14051096.049999999</v>
      </c>
      <c r="AGI197" s="232">
        <v>54176.231999999996</v>
      </c>
      <c r="AGJ197" s="232">
        <v>12323637.58</v>
      </c>
      <c r="AGK197" s="232">
        <v>60697.394</v>
      </c>
      <c r="AGL197" s="232">
        <v>13220353.85</v>
      </c>
      <c r="AGM197" s="232">
        <v>69932.996000000014</v>
      </c>
      <c r="AGN197" s="232">
        <v>14690471.949999999</v>
      </c>
      <c r="AGO197" s="232">
        <v>74916.025999999998</v>
      </c>
      <c r="AGP197" s="232">
        <v>15578778.299999999</v>
      </c>
      <c r="AGQ197" s="232">
        <v>28095.827999999998</v>
      </c>
      <c r="AGR197" s="232">
        <v>5875704.4100000001</v>
      </c>
      <c r="AGS197" s="232">
        <f t="shared" ref="AGS197:AHN197" si="6367">SUM(AGS198:AGS210)</f>
        <v>37348.264000000003</v>
      </c>
      <c r="AGT197" s="232">
        <f t="shared" si="6367"/>
        <v>7646536.6200000001</v>
      </c>
      <c r="AGU197" s="232">
        <f t="shared" si="6367"/>
        <v>17805.640000000003</v>
      </c>
      <c r="AGV197" s="232">
        <f t="shared" si="6367"/>
        <v>3632269.77</v>
      </c>
      <c r="AGW197" s="232">
        <f t="shared" si="6367"/>
        <v>20594.795999999998</v>
      </c>
      <c r="AGX197" s="232">
        <f t="shared" si="6367"/>
        <v>4214289.04</v>
      </c>
      <c r="AGY197" s="232">
        <f t="shared" si="6367"/>
        <v>3043.9</v>
      </c>
      <c r="AGZ197" s="232">
        <f t="shared" si="6367"/>
        <v>628628.12</v>
      </c>
      <c r="AHA197" s="232">
        <f t="shared" si="6367"/>
        <v>17756.941999999999</v>
      </c>
      <c r="AHB197" s="232">
        <f t="shared" si="6367"/>
        <v>3613304.2199999997</v>
      </c>
      <c r="AHC197" s="232">
        <f t="shared" si="6367"/>
        <v>44774.144</v>
      </c>
      <c r="AHD197" s="232">
        <f t="shared" si="6367"/>
        <v>9250325.4700000007</v>
      </c>
      <c r="AHE197" s="232">
        <f t="shared" si="6367"/>
        <v>7979.7240000000002</v>
      </c>
      <c r="AHF197" s="232">
        <f t="shared" si="6367"/>
        <v>1660177.2200000002</v>
      </c>
      <c r="AHG197" s="232">
        <f t="shared" si="6367"/>
        <v>132.316</v>
      </c>
      <c r="AHH197" s="232">
        <f t="shared" si="6367"/>
        <v>33402.160000000003</v>
      </c>
      <c r="AHI197" s="232">
        <f t="shared" si="6367"/>
        <v>364.47800000000001</v>
      </c>
      <c r="AHJ197" s="232">
        <f t="shared" si="6367"/>
        <v>89449.84</v>
      </c>
      <c r="AHK197" s="232">
        <f t="shared" si="6367"/>
        <v>18.812000000000001</v>
      </c>
      <c r="AHL197" s="232">
        <f t="shared" si="6367"/>
        <v>4840.3999999999996</v>
      </c>
      <c r="AHM197" s="232">
        <f t="shared" si="6367"/>
        <v>24.352</v>
      </c>
      <c r="AHN197" s="232">
        <f t="shared" si="6367"/>
        <v>6331.52</v>
      </c>
      <c r="AHO197" s="232">
        <f t="shared" si="3063"/>
        <v>105376.698</v>
      </c>
      <c r="AHP197" s="232">
        <f t="shared" si="3064"/>
        <v>149850</v>
      </c>
      <c r="AHQ197" s="232">
        <f t="shared" si="3065"/>
        <v>38493490</v>
      </c>
      <c r="AHR197" s="232">
        <f t="shared" si="3066"/>
        <v>94035.420000000013</v>
      </c>
      <c r="AHS197" s="232">
        <f t="shared" si="3067"/>
        <v>152400</v>
      </c>
      <c r="AHT197" s="232">
        <f t="shared" si="6001"/>
        <v>38784650</v>
      </c>
      <c r="AHU197" s="232">
        <f t="shared" si="6069"/>
        <v>94035.420000000013</v>
      </c>
      <c r="AHV197" s="232">
        <f t="shared" si="6070"/>
        <v>169980</v>
      </c>
      <c r="AHW197" s="232">
        <f t="shared" si="6071"/>
        <v>43401730</v>
      </c>
      <c r="AHX197" s="232">
        <v>79996.167999999991</v>
      </c>
      <c r="AHY197" s="232">
        <f t="shared" si="6191"/>
        <v>147700</v>
      </c>
      <c r="AHZ197" s="232">
        <f t="shared" si="6192"/>
        <v>38386420</v>
      </c>
      <c r="AIA197" s="232">
        <f t="shared" si="6193"/>
        <v>104467.526</v>
      </c>
      <c r="AIB197" s="232">
        <f t="shared" si="6194"/>
        <v>152050</v>
      </c>
      <c r="AIC197" s="232">
        <f t="shared" si="6195"/>
        <v>40461656</v>
      </c>
      <c r="AID197" s="232">
        <f t="shared" si="6196"/>
        <v>70623.823999999993</v>
      </c>
      <c r="AIE197" s="232">
        <f t="shared" si="6197"/>
        <v>105900</v>
      </c>
      <c r="AIF197" s="232">
        <f t="shared" si="6198"/>
        <v>26295720</v>
      </c>
      <c r="AIG197" s="232">
        <f t="shared" si="6199"/>
        <v>23479.798999999999</v>
      </c>
      <c r="AIH197" s="232">
        <f t="shared" si="6200"/>
        <v>105700</v>
      </c>
      <c r="AII197" s="232">
        <f t="shared" si="6201"/>
        <v>26280520</v>
      </c>
      <c r="AIJ197" s="232">
        <f t="shared" si="6202"/>
        <v>30735.671999999999</v>
      </c>
      <c r="AIK197" s="232">
        <f t="shared" si="6203"/>
        <v>100700</v>
      </c>
      <c r="AIL197" s="232">
        <f t="shared" si="6204"/>
        <v>25570450</v>
      </c>
      <c r="AIM197" s="232">
        <f t="shared" si="6205"/>
        <v>20817.383999999998</v>
      </c>
      <c r="AIN197" s="232">
        <f t="shared" si="6206"/>
        <v>104800</v>
      </c>
      <c r="AIO197" s="232">
        <f t="shared" si="6207"/>
        <v>25479300</v>
      </c>
      <c r="AIP197" s="232">
        <f t="shared" si="6208"/>
        <v>9293.5990000000002</v>
      </c>
      <c r="AIQ197" s="232">
        <f t="shared" si="6209"/>
        <v>125000</v>
      </c>
      <c r="AIR197" s="232">
        <f t="shared" si="6353"/>
        <v>29014500</v>
      </c>
      <c r="AIS197" s="232">
        <f t="shared" ref="AIS197:AJY197" si="6368">SUM(AIS198:AIS210)</f>
        <v>16784.571</v>
      </c>
      <c r="AIT197" s="232">
        <f t="shared" si="6368"/>
        <v>126600</v>
      </c>
      <c r="AIU197" s="232">
        <f t="shared" si="6368"/>
        <v>29847980</v>
      </c>
      <c r="AIV197" s="232">
        <f t="shared" si="6368"/>
        <v>7023.5830000000005</v>
      </c>
      <c r="AIW197" s="232">
        <f t="shared" si="6368"/>
        <v>90050</v>
      </c>
      <c r="AIX197" s="232">
        <f t="shared" si="6368"/>
        <v>22656317.5</v>
      </c>
      <c r="AIY197" s="232">
        <f t="shared" si="6368"/>
        <v>10662.758</v>
      </c>
      <c r="AIZ197" s="232">
        <f t="shared" si="6368"/>
        <v>100350</v>
      </c>
      <c r="AJA197" s="232">
        <f t="shared" si="6368"/>
        <v>27014902.5</v>
      </c>
      <c r="AJB197" s="232">
        <f t="shared" si="6368"/>
        <v>86943.411999999997</v>
      </c>
      <c r="AJC197" s="232">
        <f t="shared" si="6368"/>
        <v>95500</v>
      </c>
      <c r="AJD197" s="232">
        <f t="shared" si="6368"/>
        <v>25869480</v>
      </c>
      <c r="AJE197" s="232">
        <f t="shared" si="6368"/>
        <v>68970.974000000002</v>
      </c>
      <c r="AJF197" s="232">
        <f t="shared" si="6368"/>
        <v>92500</v>
      </c>
      <c r="AJG197" s="232">
        <f t="shared" si="6368"/>
        <v>25514085</v>
      </c>
      <c r="AJH197" s="232">
        <f t="shared" si="6368"/>
        <v>94575.122000000003</v>
      </c>
      <c r="AJI197" s="232">
        <f t="shared" si="6368"/>
        <v>70900</v>
      </c>
      <c r="AJJ197" s="232">
        <f t="shared" si="6368"/>
        <v>21227485</v>
      </c>
      <c r="AJK197" s="232">
        <f t="shared" si="6368"/>
        <v>70293.498000000007</v>
      </c>
      <c r="AJL197" s="232">
        <f t="shared" si="6368"/>
        <v>90450</v>
      </c>
      <c r="AJM197" s="232">
        <f t="shared" si="6368"/>
        <v>23645742.5</v>
      </c>
      <c r="AJN197" s="232">
        <f t="shared" si="6368"/>
        <v>37399.25</v>
      </c>
      <c r="AJO197" s="232">
        <f t="shared" si="6368"/>
        <v>86250</v>
      </c>
      <c r="AJP197" s="232">
        <f t="shared" si="6368"/>
        <v>22404412.5</v>
      </c>
      <c r="AJQ197" s="232">
        <f t="shared" si="6368"/>
        <v>14058.75</v>
      </c>
      <c r="AJR197" s="232">
        <f t="shared" si="6368"/>
        <v>11900</v>
      </c>
      <c r="AJS197" s="232">
        <f t="shared" si="6368"/>
        <v>3487495</v>
      </c>
      <c r="AJT197" s="232">
        <f t="shared" si="6368"/>
        <v>18560</v>
      </c>
      <c r="AJU197" s="232">
        <f t="shared" si="6368"/>
        <v>5520400</v>
      </c>
      <c r="AJV197" s="232">
        <f t="shared" si="6368"/>
        <v>18860</v>
      </c>
      <c r="AJW197" s="232">
        <f t="shared" si="6368"/>
        <v>5610619</v>
      </c>
      <c r="AJX197" s="232">
        <f t="shared" si="6368"/>
        <v>9860</v>
      </c>
      <c r="AJY197" s="232">
        <f t="shared" si="6368"/>
        <v>2480545.2000000002</v>
      </c>
      <c r="AJZ197" s="232">
        <f t="shared" si="3073"/>
        <v>152450.05600000001</v>
      </c>
      <c r="AKA197" s="232">
        <f t="shared" si="3074"/>
        <v>39843131.990000002</v>
      </c>
      <c r="AKB197" s="232">
        <v>127076.152</v>
      </c>
      <c r="AKC197" s="232">
        <v>32480262.68</v>
      </c>
      <c r="AKD197" s="232">
        <v>171020.913</v>
      </c>
      <c r="AKE197" s="232">
        <v>45485890.439999998</v>
      </c>
      <c r="AKF197" s="232">
        <f t="shared" si="6354"/>
        <v>100588.658</v>
      </c>
      <c r="AKG197" s="232">
        <f t="shared" si="6355"/>
        <v>24887142.309999999</v>
      </c>
      <c r="AKH197" s="180">
        <f t="shared" si="6356"/>
        <v>88840.649000000005</v>
      </c>
      <c r="AKI197" s="180">
        <f>AKI196</f>
        <v>21907637.420000002</v>
      </c>
      <c r="AKJ197" s="180">
        <v>108607.74100000001</v>
      </c>
      <c r="AKK197" s="180">
        <v>27771806.489999998</v>
      </c>
      <c r="AKL197" s="180">
        <f t="shared" si="6237"/>
        <v>121644.46900000001</v>
      </c>
      <c r="AKM197" s="180">
        <f t="shared" si="6238"/>
        <v>29942048.619999997</v>
      </c>
      <c r="AKN197" s="180">
        <f t="shared" si="6357"/>
        <v>119504.08300000001</v>
      </c>
      <c r="AKO197" s="180">
        <v>28761421.48</v>
      </c>
      <c r="AKP197" s="180">
        <f t="shared" si="6358"/>
        <v>122778.959</v>
      </c>
      <c r="AKQ197" s="180">
        <f t="shared" si="6358"/>
        <v>28647709.409999996</v>
      </c>
      <c r="AKR197" s="180">
        <f t="shared" si="6359"/>
        <v>81013.66399999999</v>
      </c>
      <c r="AKS197" s="180">
        <f t="shared" si="6359"/>
        <v>20608658.259999998</v>
      </c>
      <c r="AKT197" s="180">
        <f t="shared" ref="AKT197:ALR197" si="6369">SUM(AKT198:AKT210)</f>
        <v>105376.698</v>
      </c>
      <c r="AKU197" s="180">
        <f t="shared" si="6369"/>
        <v>26752307.419999998</v>
      </c>
      <c r="AKV197" s="180">
        <f t="shared" si="6369"/>
        <v>100935.367</v>
      </c>
      <c r="AKW197" s="180">
        <f t="shared" si="6369"/>
        <v>27483795.899999995</v>
      </c>
      <c r="AKX197" s="180">
        <f t="shared" si="6369"/>
        <v>94035.420000000013</v>
      </c>
      <c r="AKY197" s="180">
        <f t="shared" si="6369"/>
        <v>25640482.549999997</v>
      </c>
      <c r="AKZ197" s="180">
        <f t="shared" si="6369"/>
        <v>79996.167999999991</v>
      </c>
      <c r="ALA197" s="180">
        <f t="shared" si="6369"/>
        <v>23354030.280000005</v>
      </c>
      <c r="ALB197" s="180">
        <f t="shared" si="6369"/>
        <v>104467.52600000003</v>
      </c>
      <c r="ALC197" s="180">
        <f t="shared" si="6369"/>
        <v>29039454.440000001</v>
      </c>
      <c r="ALD197" s="180">
        <f t="shared" si="6369"/>
        <v>70623.823999999993</v>
      </c>
      <c r="ALE197" s="180">
        <f t="shared" si="6369"/>
        <v>16505791.559999999</v>
      </c>
      <c r="ALF197" s="180">
        <f t="shared" si="6369"/>
        <v>23479.798999999999</v>
      </c>
      <c r="ALG197" s="180">
        <f t="shared" si="6369"/>
        <v>6158098.1899999995</v>
      </c>
      <c r="ALH197" s="180">
        <f t="shared" si="6369"/>
        <v>30735.671999999999</v>
      </c>
      <c r="ALI197" s="180">
        <f t="shared" si="6369"/>
        <v>11270716.75</v>
      </c>
      <c r="ALJ197" s="180">
        <f t="shared" si="6369"/>
        <v>20817.383999999998</v>
      </c>
      <c r="ALK197" s="180">
        <f t="shared" si="6369"/>
        <v>6141419.8900000006</v>
      </c>
      <c r="ALL197" s="180">
        <f t="shared" si="6369"/>
        <v>10573019.889999999</v>
      </c>
      <c r="ALM197" s="180">
        <f t="shared" si="6369"/>
        <v>9293.5990000000002</v>
      </c>
      <c r="ALN197" s="180">
        <f t="shared" si="6369"/>
        <v>2757486.8</v>
      </c>
      <c r="ALO197" s="180">
        <f t="shared" si="6369"/>
        <v>2757486.8000000003</v>
      </c>
      <c r="ALP197" s="180">
        <f t="shared" si="6369"/>
        <v>16784.571</v>
      </c>
      <c r="ALQ197" s="180">
        <f t="shared" si="6369"/>
        <v>5004850.6899999995</v>
      </c>
      <c r="ALR197" s="180">
        <f t="shared" si="6369"/>
        <v>5004850.6899999995</v>
      </c>
    </row>
    <row r="198" spans="1:1007" s="115" customFormat="1" ht="18" customHeight="1" outlineLevel="1" x14ac:dyDescent="0.25">
      <c r="A198" s="120"/>
      <c r="B198" s="120"/>
      <c r="C198" s="308" t="s">
        <v>247</v>
      </c>
      <c r="D198" s="153"/>
      <c r="E198" s="211">
        <v>0</v>
      </c>
      <c r="F198" s="211">
        <v>0</v>
      </c>
      <c r="G198" s="226"/>
      <c r="H198" s="226">
        <v>257.01</v>
      </c>
      <c r="I198" s="208">
        <f>G198*H198</f>
        <v>0</v>
      </c>
      <c r="J198" s="211">
        <v>0</v>
      </c>
      <c r="K198" s="226"/>
      <c r="L198" s="226">
        <v>257.01</v>
      </c>
      <c r="M198" s="208">
        <f>K198*L198</f>
        <v>0</v>
      </c>
      <c r="N198" s="211">
        <v>0</v>
      </c>
      <c r="O198" s="226"/>
      <c r="P198" s="226">
        <v>257.01</v>
      </c>
      <c r="Q198" s="208">
        <f>O198*P198</f>
        <v>0</v>
      </c>
      <c r="R198" s="211">
        <v>0</v>
      </c>
      <c r="S198" s="226"/>
      <c r="T198" s="226">
        <v>257.01</v>
      </c>
      <c r="U198" s="208">
        <f>S198*T198</f>
        <v>0</v>
      </c>
      <c r="V198" s="211">
        <v>0</v>
      </c>
      <c r="W198" s="226"/>
      <c r="X198" s="226">
        <v>257.01</v>
      </c>
      <c r="Y198" s="208">
        <f>W198*X198</f>
        <v>0</v>
      </c>
      <c r="Z198" s="211">
        <v>126</v>
      </c>
      <c r="AA198" s="226"/>
      <c r="AB198" s="226">
        <v>257.01</v>
      </c>
      <c r="AC198" s="208">
        <f>AA198*AB198</f>
        <v>0</v>
      </c>
      <c r="AD198" s="211">
        <v>0</v>
      </c>
      <c r="AE198" s="226"/>
      <c r="AF198" s="226">
        <v>257.01</v>
      </c>
      <c r="AG198" s="208">
        <f>AE198*AF198</f>
        <v>0</v>
      </c>
      <c r="AH198" s="211">
        <v>0</v>
      </c>
      <c r="AI198" s="226"/>
      <c r="AJ198" s="226">
        <v>257.01</v>
      </c>
      <c r="AK198" s="208">
        <f>AI198*AJ198</f>
        <v>0</v>
      </c>
      <c r="AL198" s="211">
        <v>0</v>
      </c>
      <c r="AM198" s="226"/>
      <c r="AN198" s="226">
        <v>257.01</v>
      </c>
      <c r="AO198" s="208">
        <f>AM198*AN198</f>
        <v>0</v>
      </c>
      <c r="AP198" s="211">
        <v>0</v>
      </c>
      <c r="AQ198" s="226"/>
      <c r="AR198" s="226">
        <v>257.01</v>
      </c>
      <c r="AS198" s="208">
        <f>AQ198*AR198</f>
        <v>0</v>
      </c>
      <c r="AT198" s="211">
        <v>0</v>
      </c>
      <c r="AU198" s="226"/>
      <c r="AV198" s="226">
        <v>257.01</v>
      </c>
      <c r="AW198" s="208">
        <f>AU198*AV198</f>
        <v>0</v>
      </c>
      <c r="AX198" s="211">
        <v>0</v>
      </c>
      <c r="AY198" s="226"/>
      <c r="AZ198" s="226">
        <v>257.01</v>
      </c>
      <c r="BA198" s="208">
        <f>AY198*AZ198</f>
        <v>0</v>
      </c>
      <c r="BB198" s="211">
        <v>0</v>
      </c>
      <c r="BC198" s="226"/>
      <c r="BD198" s="226">
        <v>257.01</v>
      </c>
      <c r="BE198" s="208">
        <f>BC198*BD198</f>
        <v>0</v>
      </c>
      <c r="BF198" s="211">
        <v>0</v>
      </c>
      <c r="BG198" s="226"/>
      <c r="BH198" s="226">
        <v>257.01</v>
      </c>
      <c r="BI198" s="208">
        <f>BG198*BH198</f>
        <v>0</v>
      </c>
      <c r="BJ198" s="211">
        <v>0</v>
      </c>
      <c r="BK198" s="226"/>
      <c r="BL198" s="226">
        <v>257.01</v>
      </c>
      <c r="BM198" s="208">
        <f>BK198*BL198</f>
        <v>0</v>
      </c>
      <c r="BN198" s="211">
        <v>0</v>
      </c>
      <c r="BO198" s="226"/>
      <c r="BP198" s="226">
        <v>257.01</v>
      </c>
      <c r="BQ198" s="208">
        <f>BO198*BP198</f>
        <v>0</v>
      </c>
      <c r="BR198" s="211"/>
      <c r="BS198" s="226"/>
      <c r="BT198" s="226">
        <v>257.01</v>
      </c>
      <c r="BU198" s="208">
        <f>BS198*BT198</f>
        <v>0</v>
      </c>
      <c r="BV198" s="211">
        <v>32455.836000000003</v>
      </c>
      <c r="BW198" s="226"/>
      <c r="BX198" s="226">
        <v>257.01</v>
      </c>
      <c r="BY198" s="208">
        <f>BW198*BX198</f>
        <v>0</v>
      </c>
      <c r="BZ198" s="211"/>
      <c r="CA198" s="226"/>
      <c r="CB198" s="226">
        <v>257.01</v>
      </c>
      <c r="CC198" s="208">
        <f>CA198*CB198</f>
        <v>0</v>
      </c>
      <c r="CD198" s="226">
        <v>0</v>
      </c>
      <c r="CE198" s="226">
        <v>257.01</v>
      </c>
      <c r="CF198" s="208">
        <f>CD198*CE198</f>
        <v>0</v>
      </c>
      <c r="CG198" s="226">
        <v>0</v>
      </c>
      <c r="CH198" s="226">
        <v>257.01</v>
      </c>
      <c r="CI198" s="226">
        <f>CG198*CH198</f>
        <v>0</v>
      </c>
      <c r="CJ198" s="226">
        <v>0</v>
      </c>
      <c r="CK198" s="226">
        <v>257.01</v>
      </c>
      <c r="CL198" s="226">
        <v>0</v>
      </c>
      <c r="CM198" s="268">
        <v>0</v>
      </c>
      <c r="CN198" s="268">
        <v>0</v>
      </c>
      <c r="CO198" s="268">
        <v>0</v>
      </c>
      <c r="CP198" s="268">
        <v>0</v>
      </c>
      <c r="CQ198" s="268">
        <v>0</v>
      </c>
      <c r="CR198" s="268">
        <v>0</v>
      </c>
      <c r="CS198" s="268">
        <v>0</v>
      </c>
      <c r="CT198" s="268">
        <v>0</v>
      </c>
      <c r="CU198" s="268">
        <v>0</v>
      </c>
      <c r="CV198" s="268">
        <v>0</v>
      </c>
      <c r="CW198" s="268">
        <v>0</v>
      </c>
      <c r="CX198" s="268">
        <v>0</v>
      </c>
      <c r="CY198" s="268">
        <v>0</v>
      </c>
      <c r="CZ198" s="268">
        <v>0</v>
      </c>
      <c r="DA198" s="268">
        <v>0</v>
      </c>
      <c r="DB198" s="268">
        <v>0</v>
      </c>
      <c r="DC198" s="268">
        <v>0</v>
      </c>
      <c r="DD198" s="268">
        <v>0</v>
      </c>
      <c r="DE198" s="268">
        <v>0</v>
      </c>
      <c r="DF198" s="268">
        <v>0</v>
      </c>
      <c r="DG198" s="268">
        <v>0</v>
      </c>
      <c r="DH198" s="268">
        <v>0</v>
      </c>
      <c r="DI198" s="268">
        <v>0</v>
      </c>
      <c r="DJ198" s="268">
        <v>0</v>
      </c>
      <c r="DK198" s="268">
        <v>0</v>
      </c>
      <c r="DL198" s="268">
        <v>0</v>
      </c>
      <c r="DM198" s="268">
        <v>0</v>
      </c>
      <c r="DN198" s="268">
        <v>0</v>
      </c>
      <c r="DO198" s="268">
        <v>0</v>
      </c>
      <c r="DP198" s="268">
        <v>0</v>
      </c>
      <c r="DQ198" s="268">
        <v>126</v>
      </c>
      <c r="DR198" s="268">
        <v>54810</v>
      </c>
      <c r="DS198" s="268">
        <v>0</v>
      </c>
      <c r="DT198" s="268">
        <v>0</v>
      </c>
      <c r="DU198" s="268">
        <v>0</v>
      </c>
      <c r="DV198" s="253">
        <v>0</v>
      </c>
      <c r="DW198" s="268">
        <v>0</v>
      </c>
      <c r="DX198" s="268">
        <v>0</v>
      </c>
      <c r="DY198" s="268">
        <v>0</v>
      </c>
      <c r="DZ198" s="268">
        <v>0</v>
      </c>
      <c r="EA198" s="126">
        <v>0</v>
      </c>
      <c r="EB198" s="126">
        <v>0</v>
      </c>
      <c r="EC198" s="126">
        <v>0</v>
      </c>
      <c r="ED198" s="126">
        <v>0</v>
      </c>
      <c r="EE198" s="126">
        <v>0</v>
      </c>
      <c r="EF198" s="126">
        <v>0</v>
      </c>
      <c r="EG198" s="134">
        <v>0</v>
      </c>
      <c r="EH198" s="225"/>
      <c r="EI198" s="227">
        <v>250.71</v>
      </c>
      <c r="EJ198" s="225">
        <f>EH198*EI198</f>
        <v>0</v>
      </c>
      <c r="EK198" s="134">
        <v>0</v>
      </c>
      <c r="EL198" s="225"/>
      <c r="EM198" s="227">
        <v>250.71</v>
      </c>
      <c r="EN198" s="225">
        <f>EL198*EM198</f>
        <v>0</v>
      </c>
      <c r="EO198" s="134">
        <v>0</v>
      </c>
      <c r="EP198" s="225"/>
      <c r="EQ198" s="227">
        <v>250.71</v>
      </c>
      <c r="ER198" s="225">
        <f>EP198*EQ198</f>
        <v>0</v>
      </c>
      <c r="ES198" s="134">
        <v>0</v>
      </c>
      <c r="ET198" s="225"/>
      <c r="EU198" s="227">
        <v>250.71</v>
      </c>
      <c r="EV198" s="225">
        <f>ET198*EU198</f>
        <v>0</v>
      </c>
      <c r="EW198" s="134">
        <v>0</v>
      </c>
      <c r="EX198" s="225"/>
      <c r="EY198" s="227">
        <v>250.71</v>
      </c>
      <c r="EZ198" s="225">
        <f>EX198*EY198</f>
        <v>0</v>
      </c>
      <c r="FA198" s="134">
        <v>0</v>
      </c>
      <c r="FB198" s="225"/>
      <c r="FC198" s="227">
        <v>250.71</v>
      </c>
      <c r="FD198" s="225">
        <f>FB198*FC198</f>
        <v>0</v>
      </c>
      <c r="FE198" s="134">
        <v>0</v>
      </c>
      <c r="FF198" s="225"/>
      <c r="FG198" s="227">
        <v>250.71</v>
      </c>
      <c r="FH198" s="225">
        <f>FF198*FG198</f>
        <v>0</v>
      </c>
      <c r="FI198" s="134">
        <v>0</v>
      </c>
      <c r="FJ198" s="225"/>
      <c r="FK198" s="225">
        <v>255</v>
      </c>
      <c r="FL198" s="225">
        <f>FJ198*FK198</f>
        <v>0</v>
      </c>
      <c r="FM198" s="134">
        <v>0</v>
      </c>
      <c r="FN198" s="225"/>
      <c r="FO198" s="225">
        <v>255</v>
      </c>
      <c r="FP198" s="225">
        <f>FN198*FO198</f>
        <v>0</v>
      </c>
      <c r="FQ198" s="134">
        <v>0</v>
      </c>
      <c r="FR198" s="225"/>
      <c r="FS198" s="225">
        <v>255</v>
      </c>
      <c r="FT198" s="225">
        <f>FR198*FS198</f>
        <v>0</v>
      </c>
      <c r="FU198" s="134">
        <v>0</v>
      </c>
      <c r="FV198" s="225"/>
      <c r="FW198" s="225">
        <v>255</v>
      </c>
      <c r="FX198" s="225">
        <f>FV198*FW198</f>
        <v>0</v>
      </c>
      <c r="FY198" s="134">
        <v>0</v>
      </c>
      <c r="FZ198" s="225"/>
      <c r="GA198" s="225">
        <v>255</v>
      </c>
      <c r="GB198" s="225">
        <f>FZ198*GA198</f>
        <v>0</v>
      </c>
      <c r="GC198" s="134">
        <v>0</v>
      </c>
      <c r="GD198" s="225"/>
      <c r="GE198" s="225">
        <v>255</v>
      </c>
      <c r="GF198" s="225">
        <f>GD198*GE198</f>
        <v>0</v>
      </c>
      <c r="GG198" s="134">
        <v>0</v>
      </c>
      <c r="GH198" s="225"/>
      <c r="GI198" s="225">
        <v>255</v>
      </c>
      <c r="GJ198" s="225">
        <f>GH198*GI198</f>
        <v>0</v>
      </c>
      <c r="GK198" s="134">
        <v>0</v>
      </c>
      <c r="GL198" s="225"/>
      <c r="GM198" s="225">
        <v>255</v>
      </c>
      <c r="GN198" s="225">
        <f t="shared" ref="GN198:GN203" si="6370">GL198*GM198</f>
        <v>0</v>
      </c>
      <c r="GO198" s="134">
        <v>0</v>
      </c>
      <c r="GP198" s="225"/>
      <c r="GQ198" s="225">
        <v>255</v>
      </c>
      <c r="GR198" s="225">
        <f>GP198*GQ198</f>
        <v>0</v>
      </c>
      <c r="GS198" s="134">
        <v>2016.5</v>
      </c>
      <c r="GT198" s="225"/>
      <c r="GU198" s="225">
        <v>255</v>
      </c>
      <c r="GV198" s="225">
        <f>GT198*GU198</f>
        <v>0</v>
      </c>
      <c r="GW198" s="134">
        <v>1606.3720000000001</v>
      </c>
      <c r="GX198" s="225"/>
      <c r="GY198" s="225">
        <v>255</v>
      </c>
      <c r="GZ198" s="225">
        <f>GX198*GY198</f>
        <v>0</v>
      </c>
      <c r="HA198" s="134"/>
      <c r="HB198" s="225"/>
      <c r="HC198" s="225">
        <v>255</v>
      </c>
      <c r="HD198" s="225">
        <f>HB198*HC198</f>
        <v>0</v>
      </c>
      <c r="HE198" s="225"/>
      <c r="HF198" s="225">
        <v>255</v>
      </c>
      <c r="HG198" s="225">
        <f>HE198*HF198</f>
        <v>0</v>
      </c>
      <c r="HH198" s="225"/>
      <c r="HI198" s="225">
        <v>255</v>
      </c>
      <c r="HJ198" s="225">
        <f>HH198*HI198</f>
        <v>0</v>
      </c>
      <c r="HK198" s="225"/>
      <c r="HL198" s="225">
        <v>255</v>
      </c>
      <c r="HM198" s="225">
        <v>0</v>
      </c>
      <c r="HN198" s="268">
        <v>0</v>
      </c>
      <c r="HO198" s="268">
        <v>0</v>
      </c>
      <c r="HP198" s="268">
        <v>0</v>
      </c>
      <c r="HQ198" s="268">
        <v>0</v>
      </c>
      <c r="HR198" s="268">
        <v>0</v>
      </c>
      <c r="HS198" s="268">
        <v>0</v>
      </c>
      <c r="HT198" s="268">
        <v>0</v>
      </c>
      <c r="HU198" s="268">
        <v>0</v>
      </c>
      <c r="HV198" s="268">
        <v>0</v>
      </c>
      <c r="HW198" s="268">
        <v>0</v>
      </c>
      <c r="HX198" s="268">
        <v>0</v>
      </c>
      <c r="HY198" s="268">
        <v>0</v>
      </c>
      <c r="HZ198" s="268">
        <v>0</v>
      </c>
      <c r="IA198" s="268">
        <v>0</v>
      </c>
      <c r="IB198" s="268">
        <v>0</v>
      </c>
      <c r="IC198" s="268">
        <v>0</v>
      </c>
      <c r="ID198" s="268">
        <v>0</v>
      </c>
      <c r="IE198" s="268">
        <v>0</v>
      </c>
      <c r="IF198" s="268">
        <v>0</v>
      </c>
      <c r="IG198" s="268">
        <v>0</v>
      </c>
      <c r="IH198" s="268">
        <v>0</v>
      </c>
      <c r="II198" s="268">
        <v>0</v>
      </c>
      <c r="IJ198" s="268">
        <v>0</v>
      </c>
      <c r="IK198" s="268">
        <v>0</v>
      </c>
      <c r="IL198" s="268">
        <v>0</v>
      </c>
      <c r="IM198" s="268">
        <v>0</v>
      </c>
      <c r="IN198" s="268">
        <v>0</v>
      </c>
      <c r="IO198" s="268">
        <v>0</v>
      </c>
      <c r="IP198" s="268">
        <v>0</v>
      </c>
      <c r="IQ198" s="268">
        <v>0</v>
      </c>
      <c r="IR198" s="262">
        <v>0</v>
      </c>
      <c r="IS198" s="262">
        <v>0</v>
      </c>
      <c r="IT198" s="262">
        <v>0</v>
      </c>
      <c r="IU198" s="262">
        <v>0</v>
      </c>
      <c r="IV198" s="262">
        <v>0</v>
      </c>
      <c r="IW198" s="262">
        <v>0</v>
      </c>
      <c r="IX198" s="262">
        <v>0</v>
      </c>
      <c r="IY198" s="262">
        <v>0</v>
      </c>
      <c r="IZ198" s="147">
        <v>0</v>
      </c>
      <c r="JA198" s="147">
        <v>0</v>
      </c>
      <c r="JB198" s="147">
        <v>0</v>
      </c>
      <c r="JC198" s="147">
        <v>0</v>
      </c>
      <c r="JD198" s="134"/>
      <c r="JE198" s="225"/>
      <c r="JF198" s="134"/>
      <c r="JG198" s="228">
        <v>0</v>
      </c>
      <c r="JH198" s="134"/>
      <c r="JI198" s="225"/>
      <c r="JJ198" s="134"/>
      <c r="JK198" s="228">
        <v>0</v>
      </c>
      <c r="JL198" s="134"/>
      <c r="JM198" s="225"/>
      <c r="JN198" s="134"/>
      <c r="JO198" s="228">
        <v>0</v>
      </c>
      <c r="JP198" s="134">
        <v>47.122</v>
      </c>
      <c r="JQ198" s="225"/>
      <c r="JR198" s="134"/>
      <c r="JS198" s="228">
        <v>0</v>
      </c>
      <c r="JT198" s="134"/>
      <c r="JU198" s="225"/>
      <c r="JV198" s="134"/>
      <c r="JW198" s="228">
        <v>0</v>
      </c>
      <c r="JX198" s="134"/>
      <c r="JY198" s="225"/>
      <c r="JZ198" s="134"/>
      <c r="KA198" s="228">
        <v>0</v>
      </c>
      <c r="KB198" s="134"/>
      <c r="KC198" s="134"/>
      <c r="KD198" s="134"/>
      <c r="KE198" s="228">
        <v>0</v>
      </c>
      <c r="KF198" s="134"/>
      <c r="KG198" s="134"/>
      <c r="KH198" s="134"/>
      <c r="KI198" s="228">
        <v>0</v>
      </c>
      <c r="KJ198" s="134"/>
      <c r="KK198" s="134"/>
      <c r="KL198" s="134"/>
      <c r="KM198" s="228">
        <v>0</v>
      </c>
      <c r="KN198" s="134"/>
      <c r="KO198" s="134"/>
      <c r="KP198" s="134"/>
      <c r="KQ198" s="228">
        <v>0</v>
      </c>
      <c r="KR198" s="134"/>
      <c r="KS198" s="134"/>
      <c r="KT198" s="134"/>
      <c r="KU198" s="228">
        <v>0</v>
      </c>
      <c r="KV198" s="134"/>
      <c r="KW198" s="134"/>
      <c r="KX198" s="134"/>
      <c r="KY198" s="228">
        <v>0</v>
      </c>
      <c r="KZ198" s="134">
        <v>0</v>
      </c>
      <c r="LA198" s="134"/>
      <c r="LB198" s="134"/>
      <c r="LC198" s="228">
        <v>0</v>
      </c>
      <c r="LD198" s="134"/>
      <c r="LE198" s="134"/>
      <c r="LF198" s="134"/>
      <c r="LG198" s="228">
        <v>0</v>
      </c>
      <c r="LH198" s="134"/>
      <c r="LI198" s="134"/>
      <c r="LJ198" s="134"/>
      <c r="LK198" s="228">
        <v>0</v>
      </c>
      <c r="LL198" s="134"/>
      <c r="LM198" s="134"/>
      <c r="LN198" s="134"/>
      <c r="LO198" s="228">
        <v>0</v>
      </c>
      <c r="LP198" s="134"/>
      <c r="LQ198" s="134"/>
      <c r="LR198" s="134"/>
      <c r="LS198" s="228">
        <v>0</v>
      </c>
      <c r="LT198" s="134"/>
      <c r="LU198" s="134"/>
      <c r="LV198" s="134"/>
      <c r="LW198" s="228">
        <v>0</v>
      </c>
      <c r="LX198" s="131"/>
      <c r="LY198" s="134"/>
      <c r="LZ198" s="134"/>
      <c r="MA198" s="228">
        <v>0</v>
      </c>
      <c r="MB198" s="134"/>
      <c r="MC198" s="134"/>
      <c r="MD198" s="228">
        <v>0</v>
      </c>
      <c r="ME198" s="134"/>
      <c r="MF198" s="134"/>
      <c r="MG198" s="228">
        <v>0</v>
      </c>
      <c r="MH198" s="228"/>
      <c r="MI198" s="228"/>
      <c r="MJ198" s="228">
        <v>0</v>
      </c>
      <c r="MK198" s="268"/>
      <c r="ML198" s="268"/>
      <c r="MM198" s="268"/>
      <c r="MN198" s="268"/>
      <c r="MO198" s="268"/>
      <c r="MP198" s="268"/>
      <c r="MQ198" s="268"/>
      <c r="MR198" s="268"/>
      <c r="MS198" s="268"/>
      <c r="MT198" s="268"/>
      <c r="MU198" s="268"/>
      <c r="MV198" s="268"/>
      <c r="MW198" s="268"/>
      <c r="MX198" s="268"/>
      <c r="MY198" s="268"/>
      <c r="MZ198" s="268"/>
      <c r="NA198" s="268"/>
      <c r="NB198" s="268"/>
      <c r="NC198" s="268"/>
      <c r="ND198" s="268"/>
      <c r="NE198" s="268"/>
      <c r="NF198" s="268"/>
      <c r="NG198" s="268"/>
      <c r="NH198" s="268"/>
      <c r="NI198" s="268"/>
      <c r="NJ198" s="268"/>
      <c r="NK198" s="268">
        <v>47.122</v>
      </c>
      <c r="NL198" s="268">
        <v>12722.94</v>
      </c>
      <c r="NM198" s="268"/>
      <c r="NN198" s="268"/>
      <c r="NO198" s="125"/>
      <c r="NP198" s="125"/>
      <c r="NQ198" s="125"/>
      <c r="NR198" s="125"/>
      <c r="NS198" s="125"/>
      <c r="NT198" s="125"/>
      <c r="NU198" s="125"/>
      <c r="NV198" s="125"/>
      <c r="NW198" s="125"/>
      <c r="NX198" s="125"/>
      <c r="NY198" s="125"/>
      <c r="NZ198" s="125"/>
      <c r="OA198" s="226"/>
      <c r="OB198" s="226"/>
      <c r="OC198" s="226">
        <v>230</v>
      </c>
      <c r="OD198" s="225">
        <f t="shared" ref="OD198:OD199" si="6371">OB198*OC198</f>
        <v>0</v>
      </c>
      <c r="OE198" s="226"/>
      <c r="OF198" s="226"/>
      <c r="OG198" s="226">
        <v>230</v>
      </c>
      <c r="OH198" s="225">
        <f t="shared" ref="OH198:OH199" si="6372">OF198*OG198</f>
        <v>0</v>
      </c>
      <c r="OI198" s="226"/>
      <c r="OJ198" s="226"/>
      <c r="OK198" s="226">
        <v>230</v>
      </c>
      <c r="OL198" s="225">
        <f t="shared" ref="OL198:OL199" si="6373">OJ198*OK198</f>
        <v>0</v>
      </c>
      <c r="OM198" s="226"/>
      <c r="ON198" s="226"/>
      <c r="OO198" s="226">
        <v>230</v>
      </c>
      <c r="OP198" s="225">
        <f t="shared" ref="OP198:OP199" si="6374">ON198*OO198</f>
        <v>0</v>
      </c>
      <c r="OQ198" s="226"/>
      <c r="OR198" s="226">
        <v>0</v>
      </c>
      <c r="OS198" s="226">
        <v>230</v>
      </c>
      <c r="OT198" s="225">
        <f t="shared" ref="OT198:OT199" si="6375">OR198*OS198</f>
        <v>0</v>
      </c>
      <c r="OU198" s="226"/>
      <c r="OV198" s="226">
        <v>0</v>
      </c>
      <c r="OW198" s="226">
        <v>230</v>
      </c>
      <c r="OX198" s="225">
        <f t="shared" ref="OX198:OX199" si="6376">OV198*OW198</f>
        <v>0</v>
      </c>
      <c r="OY198" s="226"/>
      <c r="OZ198" s="226">
        <v>0</v>
      </c>
      <c r="PA198" s="226">
        <v>230</v>
      </c>
      <c r="PB198" s="225">
        <f t="shared" ref="PB198:PB199" si="6377">OZ198*PA198</f>
        <v>0</v>
      </c>
      <c r="PC198" s="226"/>
      <c r="PD198" s="226">
        <v>0</v>
      </c>
      <c r="PE198" s="226">
        <v>230</v>
      </c>
      <c r="PF198" s="225">
        <f t="shared" ref="PF198:PF199" si="6378">PD198*PE198</f>
        <v>0</v>
      </c>
      <c r="PG198" s="226"/>
      <c r="PH198" s="226">
        <v>0</v>
      </c>
      <c r="PI198" s="226">
        <v>230</v>
      </c>
      <c r="PJ198" s="225">
        <f t="shared" ref="PJ198:PJ199" si="6379">PH198*PI198</f>
        <v>0</v>
      </c>
      <c r="PK198" s="226"/>
      <c r="PL198" s="226">
        <v>0</v>
      </c>
      <c r="PM198" s="226">
        <v>230</v>
      </c>
      <c r="PN198" s="225">
        <f t="shared" ref="PN198:PN199" si="6380">PL198*PM198</f>
        <v>0</v>
      </c>
      <c r="PO198" s="226"/>
      <c r="PP198" s="226">
        <v>0</v>
      </c>
      <c r="PQ198" s="226">
        <v>230</v>
      </c>
      <c r="PR198" s="225">
        <f t="shared" ref="PR198:PR199" si="6381">PP198*PQ198</f>
        <v>0</v>
      </c>
      <c r="PS198" s="226"/>
      <c r="PT198" s="226">
        <v>0</v>
      </c>
      <c r="PU198" s="226">
        <v>230</v>
      </c>
      <c r="PV198" s="225">
        <f t="shared" ref="PV198:PV199" si="6382">PT198*PU198</f>
        <v>0</v>
      </c>
      <c r="PW198" s="226"/>
      <c r="PX198" s="226">
        <v>0</v>
      </c>
      <c r="PY198" s="226">
        <v>230</v>
      </c>
      <c r="PZ198" s="225">
        <f t="shared" ref="PZ198:PZ199" si="6383">PX198*PY198</f>
        <v>0</v>
      </c>
      <c r="QA198" s="226"/>
      <c r="QB198" s="226">
        <v>0</v>
      </c>
      <c r="QC198" s="226">
        <v>230</v>
      </c>
      <c r="QD198" s="225">
        <f t="shared" ref="QD198:QD199" si="6384">QB198*QC198</f>
        <v>0</v>
      </c>
      <c r="QE198" s="226"/>
      <c r="QF198" s="226">
        <v>0</v>
      </c>
      <c r="QG198" s="226">
        <v>230</v>
      </c>
      <c r="QH198" s="225">
        <f t="shared" ref="QH198:QH199" si="6385">QF198*QG198</f>
        <v>0</v>
      </c>
      <c r="QI198" s="226"/>
      <c r="QJ198" s="226">
        <v>0</v>
      </c>
      <c r="QK198" s="226">
        <v>230</v>
      </c>
      <c r="QL198" s="225">
        <f t="shared" ref="QL198:QL199" si="6386">QJ198*QK198</f>
        <v>0</v>
      </c>
      <c r="QM198" s="226"/>
      <c r="QN198" s="226">
        <v>0</v>
      </c>
      <c r="QO198" s="226">
        <v>230</v>
      </c>
      <c r="QP198" s="225">
        <f t="shared" ref="QP198:QP201" si="6387">QN198*QO198</f>
        <v>0</v>
      </c>
      <c r="QQ198" s="226">
        <v>1010.1</v>
      </c>
      <c r="QR198" s="226">
        <v>0</v>
      </c>
      <c r="QS198" s="226">
        <v>230</v>
      </c>
      <c r="QT198" s="225">
        <f t="shared" ref="QT198:QT201" si="6388">QR198*QS198</f>
        <v>0</v>
      </c>
      <c r="QU198" s="228"/>
      <c r="QV198" s="226">
        <v>0</v>
      </c>
      <c r="QW198" s="226">
        <v>230</v>
      </c>
      <c r="QX198" s="225">
        <f t="shared" ref="QX198:QX201" si="6389">QV198*QW198</f>
        <v>0</v>
      </c>
      <c r="QY198" s="226">
        <v>0</v>
      </c>
      <c r="QZ198" s="226">
        <v>230</v>
      </c>
      <c r="RA198" s="225">
        <f t="shared" ref="RA198:RA201" si="6390">QY198*QZ198</f>
        <v>0</v>
      </c>
      <c r="RB198" s="226">
        <v>0</v>
      </c>
      <c r="RC198" s="226">
        <v>230</v>
      </c>
      <c r="RD198" s="225">
        <f t="shared" ref="RD198:RD201" si="6391">RB198*RC198</f>
        <v>0</v>
      </c>
      <c r="RE198" s="225">
        <v>0</v>
      </c>
      <c r="RF198" s="225">
        <v>230</v>
      </c>
      <c r="RG198" s="225">
        <v>0</v>
      </c>
      <c r="RH198" s="268"/>
      <c r="RI198" s="268"/>
      <c r="RJ198" s="268"/>
      <c r="RK198" s="268"/>
      <c r="RL198" s="268"/>
      <c r="RM198" s="268"/>
      <c r="RN198" s="268"/>
      <c r="RO198" s="268"/>
      <c r="RP198" s="268"/>
      <c r="RQ198" s="268"/>
      <c r="RR198" s="268"/>
      <c r="RS198" s="268"/>
      <c r="RT198" s="268"/>
      <c r="RU198" s="268"/>
      <c r="RV198" s="268"/>
      <c r="RW198" s="268"/>
      <c r="RX198" s="268"/>
      <c r="RY198" s="268"/>
      <c r="RZ198" s="268"/>
      <c r="SA198" s="268"/>
      <c r="SB198" s="268"/>
      <c r="SC198" s="268"/>
      <c r="SD198" s="268"/>
      <c r="SE198" s="268"/>
      <c r="SF198" s="268"/>
      <c r="SG198" s="268"/>
      <c r="SH198" s="268"/>
      <c r="SI198" s="268"/>
      <c r="SJ198" s="268"/>
      <c r="SK198" s="268"/>
      <c r="SL198" s="125"/>
      <c r="SM198" s="125"/>
      <c r="SN198" s="125"/>
      <c r="SO198" s="125"/>
      <c r="SP198" s="125"/>
      <c r="SQ198" s="125"/>
      <c r="SR198" s="125"/>
      <c r="SS198" s="125"/>
      <c r="ST198" s="125"/>
      <c r="SU198" s="125"/>
      <c r="SV198" s="125"/>
      <c r="SW198" s="125"/>
      <c r="SX198" s="228"/>
      <c r="SY198" s="240">
        <v>0</v>
      </c>
      <c r="SZ198" s="227">
        <v>370</v>
      </c>
      <c r="TA198" s="227">
        <f t="shared" ref="TA198:TA199" si="6392">SY198*SZ198</f>
        <v>0</v>
      </c>
      <c r="TB198" s="228"/>
      <c r="TC198" s="240">
        <v>0</v>
      </c>
      <c r="TD198" s="227">
        <v>380</v>
      </c>
      <c r="TE198" s="227">
        <f t="shared" ref="TE198:TE199" si="6393">TC198*TD198</f>
        <v>0</v>
      </c>
      <c r="TF198" s="228"/>
      <c r="TG198" s="240">
        <v>0</v>
      </c>
      <c r="TH198" s="227">
        <v>380</v>
      </c>
      <c r="TI198" s="227">
        <f t="shared" ref="TI198:TI199" si="6394">TG198*TH198</f>
        <v>0</v>
      </c>
      <c r="TJ198" s="228"/>
      <c r="TK198" s="240">
        <v>150</v>
      </c>
      <c r="TL198" s="227">
        <v>380</v>
      </c>
      <c r="TM198" s="227">
        <f t="shared" ref="TM198:TM199" si="6395">TK198*TL198</f>
        <v>57000</v>
      </c>
      <c r="TN198" s="228"/>
      <c r="TO198" s="219">
        <v>0</v>
      </c>
      <c r="TP198" s="227">
        <v>500</v>
      </c>
      <c r="TQ198" s="227">
        <f t="shared" ref="TQ198:TQ199" si="6396">TO198*TP198</f>
        <v>0</v>
      </c>
      <c r="TR198" s="228"/>
      <c r="TS198" s="219">
        <v>0</v>
      </c>
      <c r="TT198" s="227">
        <v>500</v>
      </c>
      <c r="TU198" s="227">
        <f t="shared" ref="TU198:TU199" si="6397">TS198*TT198</f>
        <v>0</v>
      </c>
      <c r="TV198" s="228"/>
      <c r="TW198" s="219">
        <v>0</v>
      </c>
      <c r="TX198" s="227">
        <v>500</v>
      </c>
      <c r="TY198" s="227">
        <f t="shared" ref="TY198:TY199" si="6398">TW198*TX198</f>
        <v>0</v>
      </c>
      <c r="TZ198" s="228"/>
      <c r="UA198" s="219">
        <v>0</v>
      </c>
      <c r="UB198" s="227">
        <v>500</v>
      </c>
      <c r="UC198" s="227">
        <f t="shared" ref="UC198:UC199" si="6399">UA198*UB198</f>
        <v>0</v>
      </c>
      <c r="UD198" s="228"/>
      <c r="UE198" s="219">
        <v>0</v>
      </c>
      <c r="UF198" s="227">
        <v>500</v>
      </c>
      <c r="UG198" s="227">
        <f t="shared" ref="UG198:UG199" si="6400">UE198*UF198</f>
        <v>0</v>
      </c>
      <c r="UH198" s="228"/>
      <c r="UI198" s="219">
        <v>0</v>
      </c>
      <c r="UJ198" s="227">
        <v>500</v>
      </c>
      <c r="UK198" s="227">
        <f t="shared" ref="UK198:UK199" si="6401">UI198*UJ198</f>
        <v>0</v>
      </c>
      <c r="UL198" s="228"/>
      <c r="UM198" s="219">
        <v>0</v>
      </c>
      <c r="UN198" s="227">
        <v>500</v>
      </c>
      <c r="UO198" s="227">
        <f t="shared" ref="UO198:UO199" si="6402">UM198*UN198</f>
        <v>0</v>
      </c>
      <c r="UP198" s="228"/>
      <c r="UQ198" s="206">
        <v>100</v>
      </c>
      <c r="UR198" s="227">
        <v>500</v>
      </c>
      <c r="US198" s="227">
        <f t="shared" ref="US198:US199" si="6403">UQ198*UR198</f>
        <v>50000</v>
      </c>
      <c r="UT198" s="228"/>
      <c r="UU198" s="206">
        <v>0</v>
      </c>
      <c r="UV198" s="227">
        <v>500</v>
      </c>
      <c r="UW198" s="227">
        <f t="shared" ref="UW198:UW199" si="6404">UU198*UV198</f>
        <v>0</v>
      </c>
      <c r="UX198" s="228"/>
      <c r="UY198" s="206">
        <v>0</v>
      </c>
      <c r="UZ198" s="227">
        <v>500</v>
      </c>
      <c r="VA198" s="227">
        <f t="shared" ref="VA198:VA199" si="6405">UY198*UZ198</f>
        <v>0</v>
      </c>
      <c r="VB198" s="228"/>
      <c r="VC198" s="206">
        <v>0</v>
      </c>
      <c r="VD198" s="227">
        <v>500</v>
      </c>
      <c r="VE198" s="227">
        <f t="shared" ref="VE198:VE199" si="6406">VC198*VD198</f>
        <v>0</v>
      </c>
      <c r="VF198" s="228"/>
      <c r="VG198" s="206">
        <v>0</v>
      </c>
      <c r="VH198" s="227">
        <v>500</v>
      </c>
      <c r="VI198" s="227">
        <f t="shared" ref="VI198:VI199" si="6407">VG198*VH198</f>
        <v>0</v>
      </c>
      <c r="VJ198" s="228"/>
      <c r="VK198" s="206">
        <v>0</v>
      </c>
      <c r="VL198" s="227">
        <v>500</v>
      </c>
      <c r="VM198" s="227">
        <f t="shared" ref="VM198:VM199" si="6408">VK198*VL198</f>
        <v>0</v>
      </c>
      <c r="VN198" s="228">
        <v>52.92</v>
      </c>
      <c r="VO198" s="206">
        <v>0</v>
      </c>
      <c r="VP198" s="227">
        <v>500</v>
      </c>
      <c r="VQ198" s="227">
        <f t="shared" ref="VQ198:VQ201" si="6409">VO198*VP198</f>
        <v>0</v>
      </c>
      <c r="VR198" s="228"/>
      <c r="VS198" s="206">
        <v>0</v>
      </c>
      <c r="VT198" s="227">
        <v>500</v>
      </c>
      <c r="VU198" s="227">
        <f t="shared" ref="VU198:VU201" si="6410">VS198*VT198</f>
        <v>0</v>
      </c>
      <c r="VV198" s="227">
        <v>0</v>
      </c>
      <c r="VW198" s="227">
        <v>500</v>
      </c>
      <c r="VX198" s="227">
        <f t="shared" ref="VX198:VX201" si="6411">VV198*VW198</f>
        <v>0</v>
      </c>
      <c r="VY198" s="227">
        <v>0</v>
      </c>
      <c r="VZ198" s="227">
        <v>255.79</v>
      </c>
      <c r="WA198" s="227">
        <f t="shared" ref="WA198:WA201" si="6412">VY198*VZ198</f>
        <v>0</v>
      </c>
      <c r="WB198" s="227">
        <v>0</v>
      </c>
      <c r="WC198" s="227">
        <v>255.79</v>
      </c>
      <c r="WD198" s="227">
        <v>0</v>
      </c>
      <c r="WE198" s="268">
        <v>43.625999999999998</v>
      </c>
      <c r="WF198" s="268">
        <v>16577.88</v>
      </c>
      <c r="WG198" s="268"/>
      <c r="WH198" s="268"/>
      <c r="WI198" s="268"/>
      <c r="WJ198" s="268"/>
      <c r="WK198" s="268"/>
      <c r="WL198" s="268"/>
      <c r="WM198" s="268"/>
      <c r="WN198" s="268"/>
      <c r="WO198" s="268"/>
      <c r="WP198" s="268"/>
      <c r="WQ198" s="268"/>
      <c r="WR198" s="268"/>
      <c r="WS198" s="268"/>
      <c r="WT198" s="268"/>
      <c r="WU198" s="268"/>
      <c r="WV198" s="268"/>
      <c r="WW198" s="268"/>
      <c r="WX198" s="268"/>
      <c r="WY198" s="268"/>
      <c r="WZ198" s="268"/>
      <c r="XA198" s="268"/>
      <c r="XB198" s="268"/>
      <c r="XC198" s="268"/>
      <c r="XD198" s="268"/>
      <c r="XE198" s="268"/>
      <c r="XF198" s="268"/>
      <c r="XG198" s="268"/>
      <c r="XH198" s="268"/>
      <c r="XI198" s="125"/>
      <c r="XJ198" s="125"/>
      <c r="XK198" s="125"/>
      <c r="XL198" s="125"/>
      <c r="XM198" s="125"/>
      <c r="XN198" s="125"/>
      <c r="XO198" s="125"/>
      <c r="XP198" s="125"/>
      <c r="XQ198" s="125"/>
      <c r="XR198" s="125"/>
      <c r="XS198" s="125"/>
      <c r="XT198" s="125"/>
      <c r="XU198" s="228"/>
      <c r="XV198" s="227"/>
      <c r="XW198" s="227">
        <v>316.81</v>
      </c>
      <c r="XX198" s="243">
        <f t="shared" ref="XX198:XX199" si="6413">XV198*XW198</f>
        <v>0</v>
      </c>
      <c r="XY198" s="228"/>
      <c r="XZ198" s="227"/>
      <c r="YA198" s="227">
        <v>316.81</v>
      </c>
      <c r="YB198" s="243">
        <f t="shared" ref="YB198:YB199" si="6414">XZ198*YA198</f>
        <v>0</v>
      </c>
      <c r="YC198" s="228"/>
      <c r="YD198" s="227"/>
      <c r="YE198" s="227">
        <v>316.81</v>
      </c>
      <c r="YF198" s="243">
        <f t="shared" ref="YF198:YF199" si="6415">YD198*YE198</f>
        <v>0</v>
      </c>
      <c r="YG198" s="228"/>
      <c r="YH198" s="227"/>
      <c r="YI198" s="227">
        <v>316.81</v>
      </c>
      <c r="YJ198" s="243">
        <f t="shared" ref="YJ198:YJ199" si="6416">YH198*YI198</f>
        <v>0</v>
      </c>
      <c r="YK198" s="228">
        <v>2553.8679999999999</v>
      </c>
      <c r="YL198" s="227"/>
      <c r="YM198" s="227">
        <v>316.81</v>
      </c>
      <c r="YN198" s="243">
        <f t="shared" ref="YN198:YN199" si="6417">YL198*YM198</f>
        <v>0</v>
      </c>
      <c r="YO198" s="228"/>
      <c r="YP198" s="227"/>
      <c r="YQ198" s="227">
        <v>316.81</v>
      </c>
      <c r="YR198" s="243">
        <f t="shared" ref="YR198:YR199" si="6418">YP198*YQ198</f>
        <v>0</v>
      </c>
      <c r="YS198" s="228"/>
      <c r="YT198" s="227"/>
      <c r="YU198" s="227">
        <v>316.81</v>
      </c>
      <c r="YV198" s="243">
        <f t="shared" ref="YV198:YV199" si="6419">YT198*YU198</f>
        <v>0</v>
      </c>
      <c r="YW198" s="228"/>
      <c r="YX198" s="227"/>
      <c r="YY198" s="227">
        <v>316.81</v>
      </c>
      <c r="YZ198" s="243">
        <f t="shared" ref="YZ198:YZ199" si="6420">YX198*YY198</f>
        <v>0</v>
      </c>
      <c r="ZA198" s="228"/>
      <c r="ZB198" s="227"/>
      <c r="ZC198" s="227">
        <v>316.81</v>
      </c>
      <c r="ZD198" s="243">
        <f t="shared" ref="ZD198:ZD199" si="6421">ZB198*ZC198</f>
        <v>0</v>
      </c>
      <c r="ZE198" s="228"/>
      <c r="ZF198" s="227"/>
      <c r="ZG198" s="227">
        <v>316.81</v>
      </c>
      <c r="ZH198" s="243">
        <f t="shared" ref="ZH198:ZH199" si="6422">ZF198*ZG198</f>
        <v>0</v>
      </c>
      <c r="ZI198" s="228"/>
      <c r="ZJ198" s="227"/>
      <c r="ZK198" s="227">
        <v>316.81</v>
      </c>
      <c r="ZL198" s="243">
        <f t="shared" ref="ZL198:ZL199" si="6423">ZJ198*ZK198</f>
        <v>0</v>
      </c>
      <c r="ZM198" s="228"/>
      <c r="ZN198" s="227"/>
      <c r="ZO198" s="227">
        <v>316.81</v>
      </c>
      <c r="ZP198" s="243">
        <f t="shared" ref="ZP198:ZP199" si="6424">ZN198*ZO198</f>
        <v>0</v>
      </c>
      <c r="ZQ198" s="228"/>
      <c r="ZR198" s="227"/>
      <c r="ZS198" s="227">
        <v>316.81</v>
      </c>
      <c r="ZT198" s="243">
        <f t="shared" ref="ZT198:ZT199" si="6425">ZR198*ZS198</f>
        <v>0</v>
      </c>
      <c r="ZU198" s="228"/>
      <c r="ZV198" s="227"/>
      <c r="ZW198" s="227">
        <v>316.81</v>
      </c>
      <c r="ZX198" s="243">
        <f t="shared" ref="ZX198:ZX199" si="6426">ZV198*ZW198</f>
        <v>0</v>
      </c>
      <c r="ZY198" s="228"/>
      <c r="ZZ198" s="227"/>
      <c r="AAA198" s="227">
        <v>316.81</v>
      </c>
      <c r="AAB198" s="243">
        <f t="shared" ref="AAB198:AAB199" si="6427">ZZ198*AAA198</f>
        <v>0</v>
      </c>
      <c r="AAC198" s="228"/>
      <c r="AAD198" s="227"/>
      <c r="AAE198" s="227">
        <v>316.81</v>
      </c>
      <c r="AAF198" s="243">
        <f t="shared" ref="AAF198:AAF199" si="6428">AAD198*AAE198</f>
        <v>0</v>
      </c>
      <c r="AAG198" s="228"/>
      <c r="AAH198" s="227"/>
      <c r="AAI198" s="227">
        <v>316.81</v>
      </c>
      <c r="AAJ198" s="243">
        <f t="shared" ref="AAJ198:AAJ203" si="6429">AAH198*AAI198</f>
        <v>0</v>
      </c>
      <c r="AAK198" s="228"/>
      <c r="AAL198" s="227"/>
      <c r="AAM198" s="227">
        <v>316.81</v>
      </c>
      <c r="AAN198" s="243">
        <f t="shared" ref="AAN198:AAN203" si="6430">AAL198*AAM198</f>
        <v>0</v>
      </c>
      <c r="AAO198" s="228"/>
      <c r="AAP198" s="227"/>
      <c r="AAQ198" s="227">
        <v>316.81</v>
      </c>
      <c r="AAR198" s="243">
        <f t="shared" ref="AAR198:AAR203" si="6431">AAP198*AAQ198</f>
        <v>0</v>
      </c>
      <c r="AAS198" s="227"/>
      <c r="AAT198" s="227">
        <v>316.81</v>
      </c>
      <c r="AAU198" s="243">
        <f t="shared" ref="AAU198:AAU203" si="6432">AAS198*AAT198</f>
        <v>0</v>
      </c>
      <c r="AAV198" s="227"/>
      <c r="AAW198" s="227">
        <v>316.81</v>
      </c>
      <c r="AAX198" s="227">
        <f t="shared" ref="AAX198:AAX201" si="6433">AAV198*AAW198</f>
        <v>0</v>
      </c>
      <c r="AAY198" s="227"/>
      <c r="AAZ198" s="227">
        <v>316.81</v>
      </c>
      <c r="ABA198" s="227">
        <v>0</v>
      </c>
      <c r="ABB198" s="268"/>
      <c r="ABC198" s="268"/>
      <c r="ABD198" s="268"/>
      <c r="ABE198" s="268"/>
      <c r="ABF198" s="268"/>
      <c r="ABG198" s="268"/>
      <c r="ABH198" s="268"/>
      <c r="ABI198" s="268"/>
      <c r="ABJ198" s="268"/>
      <c r="ABK198" s="268"/>
      <c r="ABL198" s="268"/>
      <c r="ABM198" s="268"/>
      <c r="ABN198" s="268"/>
      <c r="ABO198" s="268"/>
      <c r="ABP198" s="268"/>
      <c r="ABQ198" s="268"/>
      <c r="ABR198" s="268"/>
      <c r="ABS198" s="268"/>
      <c r="ABT198" s="268"/>
      <c r="ABU198" s="268"/>
      <c r="ABV198" s="268"/>
      <c r="ABW198" s="268"/>
      <c r="ABX198" s="268"/>
      <c r="ABY198" s="268"/>
      <c r="ABZ198" s="268"/>
      <c r="ACA198" s="268"/>
      <c r="ACB198" s="268"/>
      <c r="ACC198" s="268"/>
      <c r="ACD198" s="268">
        <v>2553.8679999999999</v>
      </c>
      <c r="ACE198" s="268">
        <v>697205.96</v>
      </c>
      <c r="ACF198" s="126"/>
      <c r="ACG198" s="126"/>
      <c r="ACH198" s="126"/>
      <c r="ACI198" s="126"/>
      <c r="ACJ198" s="126"/>
      <c r="ACK198" s="126"/>
      <c r="ACL198" s="126"/>
      <c r="ACM198" s="126"/>
      <c r="ACN198" s="126"/>
      <c r="ACO198" s="126"/>
      <c r="ACP198" s="126"/>
      <c r="ACQ198" s="126"/>
      <c r="ACR198" s="131">
        <v>0</v>
      </c>
      <c r="ACS198" s="227"/>
      <c r="ACT198" s="227">
        <v>250.71</v>
      </c>
      <c r="ACU198" s="227">
        <f t="shared" ref="ACU198:ACU199" si="6434">ACS198*ACT198</f>
        <v>0</v>
      </c>
      <c r="ACV198" s="131">
        <v>0</v>
      </c>
      <c r="ACW198" s="227"/>
      <c r="ACX198" s="227">
        <v>250.71</v>
      </c>
      <c r="ACY198" s="227">
        <f t="shared" ref="ACY198:ACY199" si="6435">ACW198*ACX198</f>
        <v>0</v>
      </c>
      <c r="ACZ198" s="131">
        <v>0</v>
      </c>
      <c r="ADA198" s="227"/>
      <c r="ADB198" s="227">
        <v>250.71</v>
      </c>
      <c r="ADC198" s="227">
        <f t="shared" ref="ADC198:ADC199" si="6436">ADA198*ADB198</f>
        <v>0</v>
      </c>
      <c r="ADD198" s="131">
        <v>0</v>
      </c>
      <c r="ADE198" s="227"/>
      <c r="ADF198" s="227">
        <v>250.71</v>
      </c>
      <c r="ADG198" s="227">
        <f t="shared" ref="ADG198:ADG199" si="6437">ADE198*ADF198</f>
        <v>0</v>
      </c>
      <c r="ADH198" s="131">
        <v>0</v>
      </c>
      <c r="ADI198" s="227"/>
      <c r="ADJ198" s="227">
        <v>250.71</v>
      </c>
      <c r="ADK198" s="227">
        <f t="shared" ref="ADK198:ADK199" si="6438">ADI198*ADJ198</f>
        <v>0</v>
      </c>
      <c r="ADL198" s="131">
        <v>0</v>
      </c>
      <c r="ADM198" s="227">
        <v>0</v>
      </c>
      <c r="ADN198" s="227">
        <v>250.71</v>
      </c>
      <c r="ADO198" s="227">
        <f t="shared" ref="ADO198:ADO199" si="6439">ADM198*ADN198</f>
        <v>0</v>
      </c>
      <c r="ADP198" s="131">
        <v>0</v>
      </c>
      <c r="ADQ198" s="227">
        <v>0</v>
      </c>
      <c r="ADR198" s="227">
        <v>250.71</v>
      </c>
      <c r="ADS198" s="227">
        <f t="shared" ref="ADS198:ADS199" si="6440">ADQ198*ADR198</f>
        <v>0</v>
      </c>
      <c r="ADT198" s="131">
        <v>0</v>
      </c>
      <c r="ADU198" s="227">
        <v>0</v>
      </c>
      <c r="ADV198" s="227">
        <v>250.71</v>
      </c>
      <c r="ADW198" s="227">
        <f t="shared" ref="ADW198:ADW199" si="6441">ADU198*ADV198</f>
        <v>0</v>
      </c>
      <c r="ADX198" s="131">
        <v>0</v>
      </c>
      <c r="ADY198" s="227">
        <v>0</v>
      </c>
      <c r="ADZ198" s="227">
        <v>250.71</v>
      </c>
      <c r="AEA198" s="227">
        <f t="shared" ref="AEA198:AEA199" si="6442">ADY198*ADZ198</f>
        <v>0</v>
      </c>
      <c r="AEB198" s="131">
        <v>0</v>
      </c>
      <c r="AEC198" s="227">
        <v>0</v>
      </c>
      <c r="AED198" s="227">
        <v>250.71</v>
      </c>
      <c r="AEE198" s="227">
        <f t="shared" ref="AEE198:AEE199" si="6443">AEC198*AED198</f>
        <v>0</v>
      </c>
      <c r="AEF198" s="131">
        <v>0</v>
      </c>
      <c r="AEG198" s="227">
        <v>0</v>
      </c>
      <c r="AEH198" s="227">
        <v>250.71</v>
      </c>
      <c r="AEI198" s="227">
        <f t="shared" ref="AEI198:AEI199" si="6444">AEG198*AEH198</f>
        <v>0</v>
      </c>
      <c r="AEJ198" s="131">
        <v>0</v>
      </c>
      <c r="AEK198" s="227">
        <v>0</v>
      </c>
      <c r="AEL198" s="227">
        <v>250.71</v>
      </c>
      <c r="AEM198" s="227">
        <f t="shared" ref="AEM198:AEM199" si="6445">AEK198*AEL198</f>
        <v>0</v>
      </c>
      <c r="AEN198" s="131">
        <v>0</v>
      </c>
      <c r="AEO198" s="227">
        <v>0</v>
      </c>
      <c r="AEP198" s="227">
        <v>250.71</v>
      </c>
      <c r="AEQ198" s="227">
        <f t="shared" ref="AEQ198:AEQ199" si="6446">AEO198*AEP198</f>
        <v>0</v>
      </c>
      <c r="AER198" s="131">
        <v>0</v>
      </c>
      <c r="AES198" s="227">
        <v>0</v>
      </c>
      <c r="AET198" s="227">
        <v>250.71</v>
      </c>
      <c r="AEU198" s="227">
        <f t="shared" ref="AEU198:AEU199" si="6447">AES198*AET198</f>
        <v>0</v>
      </c>
      <c r="AEV198" s="131">
        <v>0</v>
      </c>
      <c r="AEW198" s="227">
        <v>0</v>
      </c>
      <c r="AEX198" s="227">
        <v>250.71</v>
      </c>
      <c r="AEY198" s="227">
        <f t="shared" ref="AEY198:AEY199" si="6448">AEW198*AEX198</f>
        <v>0</v>
      </c>
      <c r="AEZ198" s="131">
        <v>0</v>
      </c>
      <c r="AFA198" s="227">
        <v>0</v>
      </c>
      <c r="AFB198" s="227">
        <v>250.71</v>
      </c>
      <c r="AFC198" s="227">
        <f t="shared" ref="AFC198:AFC199" si="6449">AFA198*AFB198</f>
        <v>0</v>
      </c>
      <c r="AFD198" s="131">
        <v>0</v>
      </c>
      <c r="AFE198" s="227">
        <v>0</v>
      </c>
      <c r="AFF198" s="227">
        <v>250.71</v>
      </c>
      <c r="AFG198" s="227">
        <f t="shared" ref="AFG198:AFG201" si="6450">AFE198*AFF198</f>
        <v>0</v>
      </c>
      <c r="AFH198" s="131">
        <v>2274.0219999999999</v>
      </c>
      <c r="AFI198" s="227">
        <v>0</v>
      </c>
      <c r="AFJ198" s="227">
        <v>250.71</v>
      </c>
      <c r="AFK198" s="227">
        <f t="shared" ref="AFK198:AFK201" si="6451">AFI198*AFJ198</f>
        <v>0</v>
      </c>
      <c r="AFL198" s="131"/>
      <c r="AFM198" s="227">
        <v>0</v>
      </c>
      <c r="AFN198" s="227">
        <v>250.71</v>
      </c>
      <c r="AFO198" s="227">
        <f t="shared" ref="AFO198:AFO201" si="6452">AFM198*AFN198</f>
        <v>0</v>
      </c>
      <c r="AFP198" s="227">
        <v>0</v>
      </c>
      <c r="AFQ198" s="227">
        <v>250.71</v>
      </c>
      <c r="AFR198" s="227">
        <f t="shared" ref="AFR198:AFR201" si="6453">AFP198*AFQ198</f>
        <v>0</v>
      </c>
      <c r="AFS198" s="227">
        <v>0</v>
      </c>
      <c r="AFT198" s="227">
        <v>250.71</v>
      </c>
      <c r="AFU198" s="227">
        <f t="shared" ref="AFU198:AFU201" si="6454">AFS198*AFT198</f>
        <v>0</v>
      </c>
      <c r="AFV198" s="227">
        <v>0</v>
      </c>
      <c r="AFW198" s="227">
        <v>250.71</v>
      </c>
      <c r="AFX198" s="227">
        <v>0</v>
      </c>
      <c r="AFY198" s="268">
        <v>0</v>
      </c>
      <c r="AFZ198" s="268">
        <v>0</v>
      </c>
      <c r="AGA198" s="268">
        <v>0</v>
      </c>
      <c r="AGB198" s="268">
        <v>0</v>
      </c>
      <c r="AGC198" s="268">
        <v>0</v>
      </c>
      <c r="AGD198" s="268">
        <v>0</v>
      </c>
      <c r="AGE198" s="268">
        <v>0</v>
      </c>
      <c r="AGF198" s="268">
        <v>0</v>
      </c>
      <c r="AGG198" s="268">
        <v>0</v>
      </c>
      <c r="AGH198" s="268">
        <v>0</v>
      </c>
      <c r="AGI198" s="268">
        <v>0</v>
      </c>
      <c r="AGJ198" s="268">
        <v>0</v>
      </c>
      <c r="AGK198" s="268">
        <v>0</v>
      </c>
      <c r="AGL198" s="268">
        <v>0</v>
      </c>
      <c r="AGM198" s="268">
        <v>0</v>
      </c>
      <c r="AGN198" s="268">
        <v>0</v>
      </c>
      <c r="AGO198" s="268">
        <v>0</v>
      </c>
      <c r="AGP198" s="268">
        <v>0</v>
      </c>
      <c r="AGQ198" s="268">
        <v>0</v>
      </c>
      <c r="AGR198" s="268">
        <v>0</v>
      </c>
      <c r="AGS198" s="268">
        <v>0</v>
      </c>
      <c r="AGT198" s="268">
        <v>0</v>
      </c>
      <c r="AGU198" s="268">
        <v>0</v>
      </c>
      <c r="AGV198" s="268">
        <v>0</v>
      </c>
      <c r="AGW198" s="268">
        <v>0</v>
      </c>
      <c r="AGX198" s="268">
        <v>0</v>
      </c>
      <c r="AGY198" s="268">
        <v>0</v>
      </c>
      <c r="AGZ198" s="268">
        <v>0</v>
      </c>
      <c r="AHA198" s="268">
        <v>0</v>
      </c>
      <c r="AHB198" s="268">
        <v>0</v>
      </c>
      <c r="AHC198" s="126">
        <v>0</v>
      </c>
      <c r="AHD198" s="126">
        <v>0</v>
      </c>
      <c r="AHE198" s="126">
        <v>0</v>
      </c>
      <c r="AHF198" s="126">
        <v>0</v>
      </c>
      <c r="AHG198" s="126">
        <v>0</v>
      </c>
      <c r="AHH198" s="126">
        <v>0</v>
      </c>
      <c r="AHI198" s="126">
        <v>0</v>
      </c>
      <c r="AHJ198" s="126">
        <v>0</v>
      </c>
      <c r="AHK198" s="126">
        <v>0</v>
      </c>
      <c r="AHL198" s="126">
        <v>0</v>
      </c>
      <c r="AHM198" s="126">
        <v>0</v>
      </c>
      <c r="AHN198" s="126">
        <v>0</v>
      </c>
      <c r="AHO198" s="134">
        <f t="shared" ref="AHO198:AHO219" si="6455">F198+EG198+JD198+OA198+SX198+XU198+ACR198</f>
        <v>0</v>
      </c>
      <c r="AHP198" s="127">
        <f t="shared" ref="AHP198:AHP219" si="6456">G198+EH198+JE198+OB198+SY198+XV198+ACS198</f>
        <v>0</v>
      </c>
      <c r="AHQ198" s="127">
        <f t="shared" ref="AHQ198:AHQ219" si="6457">I198+EJ198+JG198+OD198+TA198+XX198+ACU198</f>
        <v>0</v>
      </c>
      <c r="AHR198" s="134">
        <f t="shared" ref="AHR198:AHR219" si="6458">J198+EK198+JH198+OE198+TB198+XY198+ACV198</f>
        <v>0</v>
      </c>
      <c r="AHS198" s="127">
        <f t="shared" ref="AHS198:AHS219" si="6459">K198+EL198+JI198+OF198+TC198+XZ198+ACW198</f>
        <v>0</v>
      </c>
      <c r="AHT198" s="127">
        <f t="shared" si="6001"/>
        <v>0</v>
      </c>
      <c r="AHU198" s="134">
        <f t="shared" si="6069"/>
        <v>0</v>
      </c>
      <c r="AHV198" s="127">
        <f t="shared" si="6070"/>
        <v>0</v>
      </c>
      <c r="AHW198" s="127">
        <f t="shared" si="6071"/>
        <v>0</v>
      </c>
      <c r="AHX198" s="134">
        <v>47.122</v>
      </c>
      <c r="AHY198" s="127">
        <f t="shared" si="6191"/>
        <v>150</v>
      </c>
      <c r="AHZ198" s="127">
        <f t="shared" si="6192"/>
        <v>57000</v>
      </c>
      <c r="AIA198" s="134">
        <f t="shared" si="6193"/>
        <v>2553.8679999999999</v>
      </c>
      <c r="AIB198" s="127">
        <f t="shared" si="6194"/>
        <v>0</v>
      </c>
      <c r="AIC198" s="127">
        <f t="shared" si="6195"/>
        <v>0</v>
      </c>
      <c r="AID198" s="134">
        <f t="shared" si="6196"/>
        <v>126</v>
      </c>
      <c r="AIE198" s="127">
        <f t="shared" si="6197"/>
        <v>0</v>
      </c>
      <c r="AIF198" s="127">
        <f t="shared" si="6198"/>
        <v>0</v>
      </c>
      <c r="AIG198" s="134">
        <f t="shared" si="6199"/>
        <v>0</v>
      </c>
      <c r="AIH198" s="127">
        <f t="shared" si="6200"/>
        <v>0</v>
      </c>
      <c r="AII198" s="127">
        <f t="shared" si="6201"/>
        <v>0</v>
      </c>
      <c r="AIJ198" s="134">
        <f t="shared" si="6202"/>
        <v>0</v>
      </c>
      <c r="AIK198" s="127">
        <f t="shared" si="6203"/>
        <v>0</v>
      </c>
      <c r="AIL198" s="127">
        <f t="shared" si="6204"/>
        <v>0</v>
      </c>
      <c r="AIM198" s="134">
        <f t="shared" si="6205"/>
        <v>0</v>
      </c>
      <c r="AIN198" s="127">
        <f t="shared" si="6206"/>
        <v>0</v>
      </c>
      <c r="AIO198" s="127">
        <f t="shared" si="6207"/>
        <v>0</v>
      </c>
      <c r="AIP198" s="134">
        <f t="shared" si="6208"/>
        <v>0</v>
      </c>
      <c r="AIQ198" s="127">
        <f t="shared" si="6209"/>
        <v>0</v>
      </c>
      <c r="AIR198" s="127">
        <f t="shared" si="6353"/>
        <v>0</v>
      </c>
      <c r="AIS198" s="134">
        <f t="shared" ref="AIS198:AIT203" si="6460">AT198+FU198+KR198+PO198+UL198+ZI198+AEF198</f>
        <v>0</v>
      </c>
      <c r="AIT198" s="127">
        <f t="shared" si="6460"/>
        <v>0</v>
      </c>
      <c r="AIU198" s="127">
        <f t="shared" ref="AIU198:AIW203" si="6461">AW198+FX198+KU198+PR198+UO198+ZL198+AEI198</f>
        <v>0</v>
      </c>
      <c r="AIV198" s="134">
        <f t="shared" si="6461"/>
        <v>0</v>
      </c>
      <c r="AIW198" s="127">
        <f t="shared" si="6461"/>
        <v>100</v>
      </c>
      <c r="AIX198" s="127">
        <f t="shared" ref="AIX198:AIZ203" si="6462">BA198+GB198+KY198+PV198+US198+ZP198+AEM198</f>
        <v>50000</v>
      </c>
      <c r="AIY198" s="134">
        <f t="shared" si="6462"/>
        <v>0</v>
      </c>
      <c r="AIZ198" s="127">
        <f t="shared" si="6462"/>
        <v>0</v>
      </c>
      <c r="AJA198" s="127">
        <f t="shared" ref="AJA198:AJC203" si="6463">BE198+GF198+LC198+PZ198+UW198+ZT198+AEQ198</f>
        <v>0</v>
      </c>
      <c r="AJB198" s="134">
        <f t="shared" si="6463"/>
        <v>0</v>
      </c>
      <c r="AJC198" s="127">
        <f t="shared" si="6463"/>
        <v>0</v>
      </c>
      <c r="AJD198" s="127">
        <f t="shared" ref="AJD198:AJF203" si="6464">BI198+GJ198+LG198+QD198+VA198+ZX198+AEU198</f>
        <v>0</v>
      </c>
      <c r="AJE198" s="134">
        <f t="shared" si="6464"/>
        <v>0</v>
      </c>
      <c r="AJF198" s="127">
        <f t="shared" si="6464"/>
        <v>0</v>
      </c>
      <c r="AJG198" s="127">
        <f t="shared" ref="AJG198:AJI203" si="6465">BM198+GN198+LK198+QH198+VE198+AAB198+AEY198</f>
        <v>0</v>
      </c>
      <c r="AJH198" s="134">
        <f t="shared" si="6465"/>
        <v>0</v>
      </c>
      <c r="AJI198" s="127">
        <f t="shared" si="6465"/>
        <v>0</v>
      </c>
      <c r="AJJ198" s="127">
        <f t="shared" ref="AJJ198:AJL201" si="6466">BQ198+GR198+LO198+QL198+VI198+AAF198+AFC198</f>
        <v>0</v>
      </c>
      <c r="AJK198" s="134">
        <f t="shared" si="6466"/>
        <v>2016.5</v>
      </c>
      <c r="AJL198" s="127">
        <f t="shared" si="6466"/>
        <v>0</v>
      </c>
      <c r="AJM198" s="127">
        <f t="shared" ref="AJM198:AJO201" si="6467">BU198+GV198+LS198+QP198+VM198+AAJ198+AFG198</f>
        <v>0</v>
      </c>
      <c r="AJN198" s="134">
        <f t="shared" si="6467"/>
        <v>37399.25</v>
      </c>
      <c r="AJO198" s="127">
        <f t="shared" si="6467"/>
        <v>0</v>
      </c>
      <c r="AJP198" s="127">
        <f t="shared" ref="AJP198:AJR201" si="6468">BY198+GZ198+LW198+QT198+VQ198+AAN198+AFK198</f>
        <v>0</v>
      </c>
      <c r="AJQ198" s="134">
        <f t="shared" si="6468"/>
        <v>0</v>
      </c>
      <c r="AJR198" s="127">
        <f t="shared" si="6468"/>
        <v>0</v>
      </c>
      <c r="AJS198" s="127">
        <f t="shared" ref="AJS198:AJT201" si="6469">CC198+HD198+MA198+QX198+VU198+AAR198+AFO198</f>
        <v>0</v>
      </c>
      <c r="AJT198" s="127">
        <f t="shared" si="6469"/>
        <v>0</v>
      </c>
      <c r="AJU198" s="127">
        <f t="shared" ref="AJU198:AJV201" si="6470">CF198+HG198+MD198+RA198+VX198+AAU198+AFR198</f>
        <v>0</v>
      </c>
      <c r="AJV198" s="127">
        <f t="shared" si="6470"/>
        <v>0</v>
      </c>
      <c r="AJW198" s="127">
        <f>CI198+HJ198+MG198+RD198+WA198+AAX198+AFU198</f>
        <v>0</v>
      </c>
      <c r="AJX198" s="127">
        <v>0</v>
      </c>
      <c r="AJY198" s="127">
        <v>0</v>
      </c>
      <c r="AJZ198" s="128">
        <f t="shared" ref="AJZ198:AJZ219" si="6471">CM198+HN198+MK198+RH198+WE198+ABB198+AFY198</f>
        <v>43.625999999999998</v>
      </c>
      <c r="AKA198" s="128">
        <f t="shared" ref="AKA198:AKA219" si="6472">CN198+HO198+ML198+RI198+WF198+ABC198+AFZ198</f>
        <v>16577.88</v>
      </c>
      <c r="AKB198" s="128">
        <v>0</v>
      </c>
      <c r="AKC198" s="128">
        <v>0</v>
      </c>
      <c r="AKD198" s="128">
        <v>0</v>
      </c>
      <c r="AKE198" s="128">
        <v>0</v>
      </c>
      <c r="AKF198" s="128">
        <f t="shared" si="6354"/>
        <v>0</v>
      </c>
      <c r="AKG198" s="128">
        <f t="shared" si="6355"/>
        <v>0</v>
      </c>
      <c r="AKH198" s="128">
        <f t="shared" si="6356"/>
        <v>0</v>
      </c>
      <c r="AKI198" s="128">
        <f t="shared" ref="AKI198:AKI218" si="6473">CV198+HW198+MT198+RQ198+WN198+ABK198+AGH198</f>
        <v>0</v>
      </c>
      <c r="AKJ198" s="128">
        <v>0</v>
      </c>
      <c r="AKK198" s="128">
        <v>0</v>
      </c>
      <c r="AKL198" s="128">
        <f t="shared" si="6237"/>
        <v>0</v>
      </c>
      <c r="AKM198" s="128">
        <f t="shared" si="6238"/>
        <v>0</v>
      </c>
      <c r="AKN198" s="128">
        <f t="shared" si="6357"/>
        <v>0</v>
      </c>
      <c r="AKO198" s="128">
        <f t="shared" ref="AKO198:AKO203" si="6474">SUM(DB198,IC198,MZ198,RW198,WT198,ABQ198,AGN198)</f>
        <v>0</v>
      </c>
      <c r="AKP198" s="128">
        <f t="shared" si="6358"/>
        <v>0</v>
      </c>
      <c r="AKQ198" s="128">
        <f t="shared" si="6358"/>
        <v>0</v>
      </c>
      <c r="AKR198" s="128">
        <f t="shared" si="6359"/>
        <v>0</v>
      </c>
      <c r="AKS198" s="128">
        <f t="shared" si="6359"/>
        <v>0</v>
      </c>
      <c r="AKT198" s="128">
        <f t="shared" ref="AKT198:ALH201" si="6475">DG198+IH198+NE198+SB198+WY198+ABV198+AGS198</f>
        <v>0</v>
      </c>
      <c r="AKU198" s="128">
        <f t="shared" si="6475"/>
        <v>0</v>
      </c>
      <c r="AKV198" s="128">
        <f t="shared" si="6475"/>
        <v>0</v>
      </c>
      <c r="AKW198" s="128">
        <f t="shared" si="6475"/>
        <v>0</v>
      </c>
      <c r="AKX198" s="128">
        <f t="shared" si="6475"/>
        <v>0</v>
      </c>
      <c r="AKY198" s="128">
        <f t="shared" si="6475"/>
        <v>0</v>
      </c>
      <c r="AKZ198" s="128">
        <f t="shared" si="6475"/>
        <v>47.122</v>
      </c>
      <c r="ALA198" s="128">
        <f t="shared" si="6475"/>
        <v>12722.94</v>
      </c>
      <c r="ALB198" s="128">
        <f t="shared" si="6475"/>
        <v>2553.8679999999999</v>
      </c>
      <c r="ALC198" s="128">
        <f t="shared" si="6475"/>
        <v>697205.96</v>
      </c>
      <c r="ALD198" s="128">
        <f t="shared" si="6475"/>
        <v>126</v>
      </c>
      <c r="ALE198" s="128">
        <f t="shared" si="6475"/>
        <v>54810</v>
      </c>
      <c r="ALF198" s="128">
        <f t="shared" si="6475"/>
        <v>0</v>
      </c>
      <c r="ALG198" s="128">
        <f t="shared" si="6475"/>
        <v>0</v>
      </c>
      <c r="ALH198" s="128">
        <f t="shared" si="6475"/>
        <v>0</v>
      </c>
      <c r="ALI198" s="128">
        <f t="shared" ref="ALI198:ALK201" si="6476">DW198+IW198+NT198+SQ198+XN198+ACK198+AHH198</f>
        <v>0</v>
      </c>
      <c r="ALJ198" s="128">
        <f t="shared" si="6476"/>
        <v>0</v>
      </c>
      <c r="ALK198" s="128">
        <f t="shared" si="6476"/>
        <v>0</v>
      </c>
      <c r="ALL198" s="128">
        <f>DZ198+IY198+NV198+SS198+XP198+ACM198+AHJ198</f>
        <v>0</v>
      </c>
      <c r="ALM198" s="128">
        <v>0</v>
      </c>
      <c r="ALN198" s="128">
        <v>0</v>
      </c>
      <c r="ALO198" s="128">
        <v>0</v>
      </c>
      <c r="ALP198" s="128">
        <v>0</v>
      </c>
      <c r="ALQ198" s="128">
        <v>0</v>
      </c>
      <c r="ALR198" s="128">
        <v>0</v>
      </c>
    </row>
    <row r="199" spans="1:1007" s="115" customFormat="1" ht="18" customHeight="1" outlineLevel="1" x14ac:dyDescent="0.25">
      <c r="A199" s="120"/>
      <c r="B199" s="120"/>
      <c r="C199" s="306" t="s">
        <v>512</v>
      </c>
      <c r="D199" s="189"/>
      <c r="E199" s="206">
        <v>2000</v>
      </c>
      <c r="F199" s="206">
        <v>0</v>
      </c>
      <c r="G199" s="226"/>
      <c r="H199" s="226">
        <v>275.23</v>
      </c>
      <c r="I199" s="208">
        <f t="shared" ref="I199:I203" si="6477">G199*H199</f>
        <v>0</v>
      </c>
      <c r="J199" s="206">
        <v>0</v>
      </c>
      <c r="K199" s="226"/>
      <c r="L199" s="226">
        <v>275.23</v>
      </c>
      <c r="M199" s="208">
        <f t="shared" ref="M199:M203" si="6478">K199*L199</f>
        <v>0</v>
      </c>
      <c r="N199" s="206">
        <v>0</v>
      </c>
      <c r="O199" s="226"/>
      <c r="P199" s="226">
        <v>275.23</v>
      </c>
      <c r="Q199" s="208">
        <f t="shared" ref="Q199:Q203" si="6479">O199*P199</f>
        <v>0</v>
      </c>
      <c r="R199" s="206">
        <v>0</v>
      </c>
      <c r="S199" s="226"/>
      <c r="T199" s="226">
        <v>275.23</v>
      </c>
      <c r="U199" s="208">
        <f t="shared" ref="U199:U203" si="6480">S199*T199</f>
        <v>0</v>
      </c>
      <c r="V199" s="206">
        <v>0</v>
      </c>
      <c r="W199" s="226"/>
      <c r="X199" s="226">
        <v>275.23</v>
      </c>
      <c r="Y199" s="208">
        <f t="shared" ref="Y199:Y203" si="6481">W199*X199</f>
        <v>0</v>
      </c>
      <c r="Z199" s="206">
        <v>0</v>
      </c>
      <c r="AA199" s="226"/>
      <c r="AB199" s="226">
        <v>275.23</v>
      </c>
      <c r="AC199" s="208">
        <f t="shared" ref="AC199:AC203" si="6482">AA199*AB199</f>
        <v>0</v>
      </c>
      <c r="AD199" s="206">
        <v>0</v>
      </c>
      <c r="AE199" s="226"/>
      <c r="AF199" s="226">
        <v>275.23</v>
      </c>
      <c r="AG199" s="208">
        <f t="shared" ref="AG199:AG203" si="6483">AE199*AF199</f>
        <v>0</v>
      </c>
      <c r="AH199" s="206">
        <v>0</v>
      </c>
      <c r="AI199" s="226"/>
      <c r="AJ199" s="226">
        <v>275.23</v>
      </c>
      <c r="AK199" s="208">
        <f t="shared" ref="AK199:AK203" si="6484">AI199*AJ199</f>
        <v>0</v>
      </c>
      <c r="AL199" s="206">
        <v>0</v>
      </c>
      <c r="AM199" s="226"/>
      <c r="AN199" s="226">
        <v>275.23</v>
      </c>
      <c r="AO199" s="208">
        <f t="shared" ref="AO199:AO203" si="6485">AM199*AN199</f>
        <v>0</v>
      </c>
      <c r="AP199" s="206">
        <v>0</v>
      </c>
      <c r="AQ199" s="226"/>
      <c r="AR199" s="226">
        <v>275.23</v>
      </c>
      <c r="AS199" s="208">
        <f t="shared" ref="AS199:AS210" si="6486">AQ199*AR199</f>
        <v>0</v>
      </c>
      <c r="AT199" s="206">
        <v>0</v>
      </c>
      <c r="AU199" s="226"/>
      <c r="AV199" s="226">
        <v>275.23</v>
      </c>
      <c r="AW199" s="208">
        <f t="shared" ref="AW199:AW210" si="6487">AU199*AV199</f>
        <v>0</v>
      </c>
      <c r="AX199" s="206">
        <v>0</v>
      </c>
      <c r="AY199" s="226"/>
      <c r="AZ199" s="226">
        <v>275.23</v>
      </c>
      <c r="BA199" s="208">
        <f t="shared" ref="BA199:BA210" si="6488">AY199*AZ199</f>
        <v>0</v>
      </c>
      <c r="BB199" s="206">
        <v>0</v>
      </c>
      <c r="BC199" s="226"/>
      <c r="BD199" s="226">
        <v>275.23</v>
      </c>
      <c r="BE199" s="208">
        <f t="shared" ref="BE199:BE210" si="6489">BC199*BD199</f>
        <v>0</v>
      </c>
      <c r="BF199" s="206">
        <v>0</v>
      </c>
      <c r="BG199" s="226"/>
      <c r="BH199" s="226">
        <v>275.23</v>
      </c>
      <c r="BI199" s="208">
        <f t="shared" ref="BI199:BI210" si="6490">BG199*BH199</f>
        <v>0</v>
      </c>
      <c r="BJ199" s="206">
        <v>0</v>
      </c>
      <c r="BK199" s="226"/>
      <c r="BL199" s="226">
        <v>275.23</v>
      </c>
      <c r="BM199" s="208">
        <f t="shared" ref="BM199:BM210" si="6491">BK199*BL199</f>
        <v>0</v>
      </c>
      <c r="BN199" s="206">
        <v>0</v>
      </c>
      <c r="BO199" s="228"/>
      <c r="BP199" s="226">
        <v>275.23</v>
      </c>
      <c r="BQ199" s="208">
        <f t="shared" ref="BQ199:BQ203" si="6492">BO199*BP199</f>
        <v>0</v>
      </c>
      <c r="BR199" s="206">
        <v>0</v>
      </c>
      <c r="BS199" s="226"/>
      <c r="BT199" s="226">
        <v>275.23</v>
      </c>
      <c r="BU199" s="208">
        <f>BS199*BT199</f>
        <v>0</v>
      </c>
      <c r="BV199" s="206">
        <v>0</v>
      </c>
      <c r="BW199" s="226"/>
      <c r="BX199" s="226">
        <v>275.23</v>
      </c>
      <c r="BY199" s="208">
        <f>BW199*BX199</f>
        <v>0</v>
      </c>
      <c r="BZ199" s="206"/>
      <c r="CA199" s="226"/>
      <c r="CB199" s="226">
        <v>275.23</v>
      </c>
      <c r="CC199" s="208">
        <f>CA199*CB199</f>
        <v>0</v>
      </c>
      <c r="CD199" s="226"/>
      <c r="CE199" s="226">
        <v>275.23</v>
      </c>
      <c r="CF199" s="208">
        <f>CD199*CE199</f>
        <v>0</v>
      </c>
      <c r="CG199" s="226"/>
      <c r="CH199" s="226">
        <v>275.23</v>
      </c>
      <c r="CI199" s="226">
        <f t="shared" ref="CI199:CI201" si="6493">CG199*CH199</f>
        <v>0</v>
      </c>
      <c r="CJ199" s="226"/>
      <c r="CK199" s="226">
        <v>275.23</v>
      </c>
      <c r="CL199" s="226">
        <v>0</v>
      </c>
      <c r="CM199" s="268">
        <v>29521.7</v>
      </c>
      <c r="CN199" s="268">
        <v>8413684.5</v>
      </c>
      <c r="CO199" s="268">
        <v>0</v>
      </c>
      <c r="CP199" s="268">
        <v>0</v>
      </c>
      <c r="CQ199" s="268">
        <v>40965.4</v>
      </c>
      <c r="CR199" s="268">
        <v>11675037</v>
      </c>
      <c r="CS199" s="268">
        <v>130.99600000000001</v>
      </c>
      <c r="CT199" s="268">
        <v>36678.879999999997</v>
      </c>
      <c r="CU199" s="268">
        <v>0</v>
      </c>
      <c r="CV199" s="268">
        <v>0</v>
      </c>
      <c r="CW199" s="268">
        <v>14693.5</v>
      </c>
      <c r="CX199" s="268">
        <v>4187647.5</v>
      </c>
      <c r="CY199" s="268">
        <v>0</v>
      </c>
      <c r="CZ199" s="268">
        <v>0</v>
      </c>
      <c r="DA199" s="268">
        <v>0</v>
      </c>
      <c r="DB199" s="268">
        <v>0</v>
      </c>
      <c r="DC199" s="268">
        <v>0</v>
      </c>
      <c r="DD199" s="268">
        <v>0</v>
      </c>
      <c r="DE199" s="268">
        <v>0</v>
      </c>
      <c r="DF199" s="268">
        <v>0</v>
      </c>
      <c r="DG199" s="268">
        <v>0</v>
      </c>
      <c r="DH199" s="268">
        <v>0</v>
      </c>
      <c r="DI199" s="268">
        <v>0</v>
      </c>
      <c r="DJ199" s="268">
        <v>0</v>
      </c>
      <c r="DK199" s="268">
        <v>0</v>
      </c>
      <c r="DL199" s="268">
        <v>0</v>
      </c>
      <c r="DM199" s="268">
        <v>0</v>
      </c>
      <c r="DN199" s="268">
        <v>0</v>
      </c>
      <c r="DO199" s="268">
        <v>0</v>
      </c>
      <c r="DP199" s="268">
        <v>0</v>
      </c>
      <c r="DQ199" s="268">
        <v>0</v>
      </c>
      <c r="DR199" s="268">
        <v>0</v>
      </c>
      <c r="DS199" s="268">
        <v>0</v>
      </c>
      <c r="DT199" s="268">
        <v>0</v>
      </c>
      <c r="DU199" s="268">
        <v>0</v>
      </c>
      <c r="DV199" s="253">
        <v>0</v>
      </c>
      <c r="DW199" s="268">
        <v>0</v>
      </c>
      <c r="DX199" s="268">
        <v>0</v>
      </c>
      <c r="DY199" s="268">
        <v>0</v>
      </c>
      <c r="DZ199" s="268">
        <v>0</v>
      </c>
      <c r="EA199" s="126">
        <v>0</v>
      </c>
      <c r="EB199" s="126">
        <v>0</v>
      </c>
      <c r="EC199" s="126">
        <v>0</v>
      </c>
      <c r="ED199" s="126">
        <v>0</v>
      </c>
      <c r="EE199" s="126">
        <v>0</v>
      </c>
      <c r="EF199" s="126">
        <v>0</v>
      </c>
      <c r="EG199" s="134">
        <v>0</v>
      </c>
      <c r="EH199" s="225"/>
      <c r="EI199" s="227">
        <v>241</v>
      </c>
      <c r="EJ199" s="225">
        <f t="shared" ref="EJ199:EJ203" si="6494">EH199*EI199</f>
        <v>0</v>
      </c>
      <c r="EK199" s="134">
        <v>0</v>
      </c>
      <c r="EL199" s="225"/>
      <c r="EM199" s="227">
        <v>241</v>
      </c>
      <c r="EN199" s="225">
        <f t="shared" ref="EN199:EN203" si="6495">EL199*EM199</f>
        <v>0</v>
      </c>
      <c r="EO199" s="134">
        <v>0</v>
      </c>
      <c r="EP199" s="225"/>
      <c r="EQ199" s="227"/>
      <c r="ER199" s="225">
        <f t="shared" ref="ER199:ER203" si="6496">EP199*EQ199</f>
        <v>0</v>
      </c>
      <c r="ES199" s="134">
        <v>0</v>
      </c>
      <c r="ET199" s="225"/>
      <c r="EU199" s="227"/>
      <c r="EV199" s="225">
        <f t="shared" ref="EV199:EV203" si="6497">ET199*EU199</f>
        <v>0</v>
      </c>
      <c r="EW199" s="134">
        <v>0</v>
      </c>
      <c r="EX199" s="225"/>
      <c r="EY199" s="227"/>
      <c r="EZ199" s="225">
        <f t="shared" ref="EZ199:EZ205" si="6498">EX199*EY199</f>
        <v>0</v>
      </c>
      <c r="FA199" s="134">
        <v>0</v>
      </c>
      <c r="FB199" s="225"/>
      <c r="FC199" s="227"/>
      <c r="FD199" s="225">
        <f t="shared" ref="FD199:FD205" si="6499">FB199*FC199</f>
        <v>0</v>
      </c>
      <c r="FE199" s="134">
        <v>0</v>
      </c>
      <c r="FF199" s="225"/>
      <c r="FG199" s="227"/>
      <c r="FH199" s="225">
        <f t="shared" ref="FH199:FH205" si="6500">FF199*FG199</f>
        <v>0</v>
      </c>
      <c r="FI199" s="134">
        <v>0</v>
      </c>
      <c r="FJ199" s="225"/>
      <c r="FK199" s="225"/>
      <c r="FL199" s="225">
        <f t="shared" ref="FL199:FL205" si="6501">FJ199*FK199</f>
        <v>0</v>
      </c>
      <c r="FM199" s="134">
        <v>0</v>
      </c>
      <c r="FN199" s="225"/>
      <c r="FO199" s="225"/>
      <c r="FP199" s="225">
        <f t="shared" ref="FP199:FP205" si="6502">FN199*FO199</f>
        <v>0</v>
      </c>
      <c r="FQ199" s="134">
        <v>0</v>
      </c>
      <c r="FR199" s="225"/>
      <c r="FS199" s="225"/>
      <c r="FT199" s="225">
        <f t="shared" ref="FT199:FT203" si="6503">FR199*FS199</f>
        <v>0</v>
      </c>
      <c r="FU199" s="134">
        <v>0</v>
      </c>
      <c r="FV199" s="225"/>
      <c r="FW199" s="225"/>
      <c r="FX199" s="225">
        <f t="shared" ref="FX199:FX203" si="6504">FV199*FW199</f>
        <v>0</v>
      </c>
      <c r="FY199" s="134">
        <v>0</v>
      </c>
      <c r="FZ199" s="225"/>
      <c r="GA199" s="225"/>
      <c r="GB199" s="225">
        <f t="shared" ref="GB199:GB203" si="6505">FZ199*GA199</f>
        <v>0</v>
      </c>
      <c r="GC199" s="134">
        <v>0</v>
      </c>
      <c r="GD199" s="225"/>
      <c r="GE199" s="225"/>
      <c r="GF199" s="225">
        <f t="shared" ref="GF199:GF203" si="6506">GD199*GE199</f>
        <v>0</v>
      </c>
      <c r="GG199" s="134">
        <v>0</v>
      </c>
      <c r="GH199" s="225"/>
      <c r="GI199" s="225"/>
      <c r="GJ199" s="225">
        <f t="shared" ref="GJ199:GJ203" si="6507">GH199*GI199</f>
        <v>0</v>
      </c>
      <c r="GK199" s="134">
        <v>0</v>
      </c>
      <c r="GL199" s="225"/>
      <c r="GM199" s="225"/>
      <c r="GN199" s="225">
        <f t="shared" si="6370"/>
        <v>0</v>
      </c>
      <c r="GO199" s="134">
        <v>0</v>
      </c>
      <c r="GP199" s="225"/>
      <c r="GQ199" s="225"/>
      <c r="GR199" s="225">
        <f t="shared" ref="GR199:GR203" si="6508">GP199*GQ199</f>
        <v>0</v>
      </c>
      <c r="GS199" s="134">
        <v>0</v>
      </c>
      <c r="GT199" s="225"/>
      <c r="GU199" s="225"/>
      <c r="GV199" s="225">
        <f t="shared" ref="GV199:GV201" si="6509">GT199*GU199</f>
        <v>0</v>
      </c>
      <c r="GW199" s="134">
        <v>0</v>
      </c>
      <c r="GX199" s="225"/>
      <c r="GY199" s="225"/>
      <c r="GZ199" s="225">
        <f t="shared" ref="GZ199:GZ201" si="6510">GX199*GY199</f>
        <v>0</v>
      </c>
      <c r="HA199" s="134"/>
      <c r="HB199" s="225"/>
      <c r="HC199" s="225"/>
      <c r="HD199" s="225">
        <f t="shared" ref="HD199:HD201" si="6511">HB199*HC199</f>
        <v>0</v>
      </c>
      <c r="HE199" s="225"/>
      <c r="HF199" s="225"/>
      <c r="HG199" s="225">
        <f t="shared" ref="HG199:HG201" si="6512">HE199*HF199</f>
        <v>0</v>
      </c>
      <c r="HH199" s="225"/>
      <c r="HI199" s="225"/>
      <c r="HJ199" s="225">
        <f t="shared" ref="HJ199:HJ201" si="6513">HH199*HI199</f>
        <v>0</v>
      </c>
      <c r="HK199" s="225"/>
      <c r="HL199" s="225"/>
      <c r="HM199" s="225">
        <v>0</v>
      </c>
      <c r="HN199" s="268">
        <v>0</v>
      </c>
      <c r="HO199" s="268">
        <v>0</v>
      </c>
      <c r="HP199" s="268">
        <v>385.49400000000003</v>
      </c>
      <c r="HQ199" s="268">
        <v>93220.02</v>
      </c>
      <c r="HR199" s="268">
        <v>0</v>
      </c>
      <c r="HS199" s="268">
        <v>0</v>
      </c>
      <c r="HT199" s="268">
        <v>0</v>
      </c>
      <c r="HU199" s="268">
        <v>0</v>
      </c>
      <c r="HV199" s="268">
        <v>0</v>
      </c>
      <c r="HW199" s="268">
        <v>0</v>
      </c>
      <c r="HX199" s="268">
        <v>0</v>
      </c>
      <c r="HY199" s="268">
        <v>0</v>
      </c>
      <c r="HZ199" s="268">
        <v>0</v>
      </c>
      <c r="IA199" s="268">
        <v>0</v>
      </c>
      <c r="IB199" s="268">
        <v>0</v>
      </c>
      <c r="IC199" s="268">
        <v>0</v>
      </c>
      <c r="ID199" s="268">
        <v>0</v>
      </c>
      <c r="IE199" s="268">
        <v>0</v>
      </c>
      <c r="IF199" s="268">
        <v>0</v>
      </c>
      <c r="IG199" s="268">
        <v>0</v>
      </c>
      <c r="IH199" s="268">
        <v>0</v>
      </c>
      <c r="II199" s="268">
        <v>0</v>
      </c>
      <c r="IJ199" s="268">
        <v>0</v>
      </c>
      <c r="IK199" s="268">
        <v>0</v>
      </c>
      <c r="IL199" s="268">
        <v>0</v>
      </c>
      <c r="IM199" s="268">
        <v>0</v>
      </c>
      <c r="IN199" s="268">
        <v>0</v>
      </c>
      <c r="IO199" s="268">
        <v>0</v>
      </c>
      <c r="IP199" s="268">
        <v>0</v>
      </c>
      <c r="IQ199" s="268">
        <v>0</v>
      </c>
      <c r="IR199" s="262">
        <v>0</v>
      </c>
      <c r="IS199" s="262">
        <v>0</v>
      </c>
      <c r="IT199" s="262">
        <v>0</v>
      </c>
      <c r="IU199" s="262">
        <v>0</v>
      </c>
      <c r="IV199" s="262">
        <v>0</v>
      </c>
      <c r="IW199" s="262">
        <v>0</v>
      </c>
      <c r="IX199" s="262">
        <v>0</v>
      </c>
      <c r="IY199" s="262">
        <v>0</v>
      </c>
      <c r="IZ199" s="147">
        <v>0</v>
      </c>
      <c r="JA199" s="147">
        <v>0</v>
      </c>
      <c r="JB199" s="147">
        <v>0</v>
      </c>
      <c r="JC199" s="147">
        <v>0</v>
      </c>
      <c r="JD199" s="134"/>
      <c r="JE199" s="225"/>
      <c r="JF199" s="134"/>
      <c r="JG199" s="228">
        <v>0</v>
      </c>
      <c r="JH199" s="134"/>
      <c r="JI199" s="225"/>
      <c r="JJ199" s="134"/>
      <c r="JK199" s="228">
        <v>0</v>
      </c>
      <c r="JL199" s="134"/>
      <c r="JM199" s="225"/>
      <c r="JN199" s="134"/>
      <c r="JO199" s="228">
        <v>0</v>
      </c>
      <c r="JP199" s="134"/>
      <c r="JQ199" s="225"/>
      <c r="JR199" s="134"/>
      <c r="JS199" s="228">
        <v>0</v>
      </c>
      <c r="JT199" s="134"/>
      <c r="JU199" s="225"/>
      <c r="JV199" s="134"/>
      <c r="JW199" s="228">
        <v>0</v>
      </c>
      <c r="JX199" s="134"/>
      <c r="JY199" s="225"/>
      <c r="JZ199" s="134"/>
      <c r="KA199" s="228">
        <v>0</v>
      </c>
      <c r="KB199" s="134"/>
      <c r="KC199" s="134"/>
      <c r="KD199" s="134"/>
      <c r="KE199" s="228">
        <v>0</v>
      </c>
      <c r="KF199" s="134"/>
      <c r="KG199" s="134"/>
      <c r="KH199" s="134"/>
      <c r="KI199" s="228">
        <v>0</v>
      </c>
      <c r="KJ199" s="134"/>
      <c r="KK199" s="134"/>
      <c r="KL199" s="134"/>
      <c r="KM199" s="228">
        <v>0</v>
      </c>
      <c r="KN199" s="134"/>
      <c r="KO199" s="134"/>
      <c r="KP199" s="134"/>
      <c r="KQ199" s="228">
        <v>0</v>
      </c>
      <c r="KR199" s="134"/>
      <c r="KS199" s="134"/>
      <c r="KT199" s="134"/>
      <c r="KU199" s="228">
        <v>0</v>
      </c>
      <c r="KV199" s="134"/>
      <c r="KW199" s="134"/>
      <c r="KX199" s="134"/>
      <c r="KY199" s="228">
        <v>0</v>
      </c>
      <c r="KZ199" s="134">
        <v>0</v>
      </c>
      <c r="LA199" s="134"/>
      <c r="LB199" s="134"/>
      <c r="LC199" s="228">
        <v>0</v>
      </c>
      <c r="LD199" s="134"/>
      <c r="LE199" s="134"/>
      <c r="LF199" s="134"/>
      <c r="LG199" s="228">
        <v>0</v>
      </c>
      <c r="LH199" s="134"/>
      <c r="LI199" s="134"/>
      <c r="LJ199" s="134"/>
      <c r="LK199" s="228">
        <v>0</v>
      </c>
      <c r="LL199" s="134"/>
      <c r="LM199" s="134"/>
      <c r="LN199" s="134"/>
      <c r="LO199" s="228">
        <v>0</v>
      </c>
      <c r="LP199" s="134"/>
      <c r="LQ199" s="134"/>
      <c r="LR199" s="134"/>
      <c r="LS199" s="228">
        <v>0</v>
      </c>
      <c r="LT199" s="134"/>
      <c r="LU199" s="134"/>
      <c r="LV199" s="134"/>
      <c r="LW199" s="228">
        <v>0</v>
      </c>
      <c r="LX199" s="131"/>
      <c r="LY199" s="134"/>
      <c r="LZ199" s="134"/>
      <c r="MA199" s="228">
        <v>0</v>
      </c>
      <c r="MB199" s="134"/>
      <c r="MC199" s="134"/>
      <c r="MD199" s="228">
        <v>0</v>
      </c>
      <c r="ME199" s="134"/>
      <c r="MF199" s="134"/>
      <c r="MG199" s="228">
        <v>0</v>
      </c>
      <c r="MH199" s="228"/>
      <c r="MI199" s="228"/>
      <c r="MJ199" s="228">
        <v>0</v>
      </c>
      <c r="MK199" s="268"/>
      <c r="ML199" s="268"/>
      <c r="MM199" s="268"/>
      <c r="MN199" s="268"/>
      <c r="MO199" s="268"/>
      <c r="MP199" s="268"/>
      <c r="MQ199" s="268">
        <v>12.372</v>
      </c>
      <c r="MR199" s="268">
        <v>3340.44</v>
      </c>
      <c r="MS199" s="268"/>
      <c r="MT199" s="268"/>
      <c r="MU199" s="268"/>
      <c r="MV199" s="268"/>
      <c r="MW199" s="268"/>
      <c r="MX199" s="268"/>
      <c r="MY199" s="268"/>
      <c r="MZ199" s="268"/>
      <c r="NA199" s="268"/>
      <c r="NB199" s="268"/>
      <c r="NC199" s="268"/>
      <c r="ND199" s="268"/>
      <c r="NE199" s="268"/>
      <c r="NF199" s="268"/>
      <c r="NG199" s="268"/>
      <c r="NH199" s="268"/>
      <c r="NI199" s="268"/>
      <c r="NJ199" s="268"/>
      <c r="NK199" s="268"/>
      <c r="NL199" s="268"/>
      <c r="NM199" s="268"/>
      <c r="NN199" s="268"/>
      <c r="NO199" s="125"/>
      <c r="NP199" s="125"/>
      <c r="NQ199" s="125"/>
      <c r="NR199" s="125"/>
      <c r="NS199" s="125"/>
      <c r="NT199" s="125"/>
      <c r="NU199" s="125"/>
      <c r="NV199" s="125"/>
      <c r="NW199" s="125"/>
      <c r="NX199" s="125"/>
      <c r="NY199" s="125"/>
      <c r="NZ199" s="125"/>
      <c r="OA199" s="226"/>
      <c r="OB199" s="226"/>
      <c r="OC199" s="226"/>
      <c r="OD199" s="225">
        <f t="shared" si="6371"/>
        <v>0</v>
      </c>
      <c r="OE199" s="226"/>
      <c r="OF199" s="226"/>
      <c r="OG199" s="226"/>
      <c r="OH199" s="225">
        <f t="shared" si="6372"/>
        <v>0</v>
      </c>
      <c r="OI199" s="226"/>
      <c r="OJ199" s="226"/>
      <c r="OK199" s="226"/>
      <c r="OL199" s="225">
        <f t="shared" si="6373"/>
        <v>0</v>
      </c>
      <c r="OM199" s="226"/>
      <c r="ON199" s="226"/>
      <c r="OO199" s="226"/>
      <c r="OP199" s="225">
        <f t="shared" si="6374"/>
        <v>0</v>
      </c>
      <c r="OQ199" s="226"/>
      <c r="OR199" s="226"/>
      <c r="OS199" s="226"/>
      <c r="OT199" s="225">
        <f t="shared" si="6375"/>
        <v>0</v>
      </c>
      <c r="OU199" s="226"/>
      <c r="OV199" s="226"/>
      <c r="OW199" s="226"/>
      <c r="OX199" s="225">
        <f t="shared" si="6376"/>
        <v>0</v>
      </c>
      <c r="OY199" s="226"/>
      <c r="OZ199" s="226"/>
      <c r="PA199" s="226"/>
      <c r="PB199" s="225">
        <f t="shared" si="6377"/>
        <v>0</v>
      </c>
      <c r="PC199" s="226"/>
      <c r="PD199" s="226"/>
      <c r="PE199" s="226"/>
      <c r="PF199" s="225">
        <f t="shared" si="6378"/>
        <v>0</v>
      </c>
      <c r="PG199" s="226"/>
      <c r="PH199" s="226"/>
      <c r="PI199" s="226"/>
      <c r="PJ199" s="225">
        <f t="shared" si="6379"/>
        <v>0</v>
      </c>
      <c r="PK199" s="226"/>
      <c r="PL199" s="226"/>
      <c r="PM199" s="226"/>
      <c r="PN199" s="225">
        <f t="shared" si="6380"/>
        <v>0</v>
      </c>
      <c r="PO199" s="226"/>
      <c r="PP199" s="226"/>
      <c r="PQ199" s="226"/>
      <c r="PR199" s="225">
        <f t="shared" si="6381"/>
        <v>0</v>
      </c>
      <c r="PS199" s="226"/>
      <c r="PT199" s="226"/>
      <c r="PU199" s="226"/>
      <c r="PV199" s="225">
        <f t="shared" si="6382"/>
        <v>0</v>
      </c>
      <c r="PW199" s="226"/>
      <c r="PX199" s="226"/>
      <c r="PY199" s="226"/>
      <c r="PZ199" s="225">
        <f t="shared" si="6383"/>
        <v>0</v>
      </c>
      <c r="QA199" s="226"/>
      <c r="QB199" s="226"/>
      <c r="QC199" s="226"/>
      <c r="QD199" s="225">
        <f t="shared" si="6384"/>
        <v>0</v>
      </c>
      <c r="QE199" s="226"/>
      <c r="QF199" s="226"/>
      <c r="QG199" s="226"/>
      <c r="QH199" s="225">
        <f t="shared" si="6385"/>
        <v>0</v>
      </c>
      <c r="QI199" s="226"/>
      <c r="QJ199" s="226"/>
      <c r="QK199" s="226"/>
      <c r="QL199" s="225">
        <f t="shared" si="6386"/>
        <v>0</v>
      </c>
      <c r="QM199" s="226"/>
      <c r="QN199" s="226"/>
      <c r="QO199" s="226"/>
      <c r="QP199" s="225">
        <f t="shared" si="6387"/>
        <v>0</v>
      </c>
      <c r="QQ199" s="226"/>
      <c r="QR199" s="226"/>
      <c r="QS199" s="226"/>
      <c r="QT199" s="225">
        <f t="shared" si="6388"/>
        <v>0</v>
      </c>
      <c r="QU199" s="228"/>
      <c r="QV199" s="226"/>
      <c r="QW199" s="226"/>
      <c r="QX199" s="225">
        <f t="shared" si="6389"/>
        <v>0</v>
      </c>
      <c r="QY199" s="226"/>
      <c r="QZ199" s="226"/>
      <c r="RA199" s="225">
        <f t="shared" si="6390"/>
        <v>0</v>
      </c>
      <c r="RB199" s="226"/>
      <c r="RC199" s="226"/>
      <c r="RD199" s="225">
        <f t="shared" si="6391"/>
        <v>0</v>
      </c>
      <c r="RE199" s="225"/>
      <c r="RF199" s="225"/>
      <c r="RG199" s="225">
        <v>0</v>
      </c>
      <c r="RH199" s="268"/>
      <c r="RI199" s="268"/>
      <c r="RJ199" s="268"/>
      <c r="RK199" s="268"/>
      <c r="RL199" s="268"/>
      <c r="RM199" s="268"/>
      <c r="RN199" s="268"/>
      <c r="RO199" s="268"/>
      <c r="RP199" s="268"/>
      <c r="RQ199" s="268"/>
      <c r="RR199" s="268"/>
      <c r="RS199" s="268"/>
      <c r="RT199" s="268"/>
      <c r="RU199" s="268"/>
      <c r="RV199" s="268"/>
      <c r="RW199" s="268"/>
      <c r="RX199" s="268"/>
      <c r="RY199" s="268"/>
      <c r="RZ199" s="268"/>
      <c r="SA199" s="268"/>
      <c r="SB199" s="268"/>
      <c r="SC199" s="268"/>
      <c r="SD199" s="268"/>
      <c r="SE199" s="268"/>
      <c r="SF199" s="268"/>
      <c r="SG199" s="268"/>
      <c r="SH199" s="268"/>
      <c r="SI199" s="268"/>
      <c r="SJ199" s="268"/>
      <c r="SK199" s="268"/>
      <c r="SL199" s="125"/>
      <c r="SM199" s="125"/>
      <c r="SN199" s="125"/>
      <c r="SO199" s="125"/>
      <c r="SP199" s="125"/>
      <c r="SQ199" s="125"/>
      <c r="SR199" s="125"/>
      <c r="SS199" s="125"/>
      <c r="ST199" s="125"/>
      <c r="SU199" s="125"/>
      <c r="SV199" s="125"/>
      <c r="SW199" s="125"/>
      <c r="SX199" s="228"/>
      <c r="SY199" s="240">
        <v>100</v>
      </c>
      <c r="SZ199" s="227">
        <v>370</v>
      </c>
      <c r="TA199" s="227">
        <f t="shared" si="6392"/>
        <v>37000</v>
      </c>
      <c r="TB199" s="228"/>
      <c r="TC199" s="240">
        <v>100</v>
      </c>
      <c r="TD199" s="227">
        <v>380</v>
      </c>
      <c r="TE199" s="227">
        <f t="shared" si="6393"/>
        <v>38000</v>
      </c>
      <c r="TF199" s="228"/>
      <c r="TG199" s="240">
        <v>100</v>
      </c>
      <c r="TH199" s="227">
        <v>380</v>
      </c>
      <c r="TI199" s="227">
        <f t="shared" si="6394"/>
        <v>38000</v>
      </c>
      <c r="TJ199" s="228"/>
      <c r="TK199" s="240"/>
      <c r="TL199" s="227"/>
      <c r="TM199" s="227">
        <f t="shared" si="6395"/>
        <v>0</v>
      </c>
      <c r="TN199" s="228"/>
      <c r="TO199" s="219">
        <v>0</v>
      </c>
      <c r="TP199" s="227"/>
      <c r="TQ199" s="227">
        <f t="shared" si="6396"/>
        <v>0</v>
      </c>
      <c r="TR199" s="228"/>
      <c r="TS199" s="219">
        <v>0</v>
      </c>
      <c r="TT199" s="227"/>
      <c r="TU199" s="227">
        <f t="shared" si="6397"/>
        <v>0</v>
      </c>
      <c r="TV199" s="228"/>
      <c r="TW199" s="219">
        <v>0</v>
      </c>
      <c r="TX199" s="227"/>
      <c r="TY199" s="227">
        <f t="shared" si="6398"/>
        <v>0</v>
      </c>
      <c r="TZ199" s="228"/>
      <c r="UA199" s="219">
        <v>0</v>
      </c>
      <c r="UB199" s="227"/>
      <c r="UC199" s="227">
        <f t="shared" si="6399"/>
        <v>0</v>
      </c>
      <c r="UD199" s="228"/>
      <c r="UE199" s="219">
        <v>0</v>
      </c>
      <c r="UF199" s="227"/>
      <c r="UG199" s="227">
        <f t="shared" si="6400"/>
        <v>0</v>
      </c>
      <c r="UH199" s="228"/>
      <c r="UI199" s="219">
        <v>0</v>
      </c>
      <c r="UJ199" s="227"/>
      <c r="UK199" s="227">
        <f t="shared" si="6401"/>
        <v>0</v>
      </c>
      <c r="UL199" s="228"/>
      <c r="UM199" s="219">
        <v>0</v>
      </c>
      <c r="UN199" s="227"/>
      <c r="UO199" s="227">
        <f t="shared" si="6402"/>
        <v>0</v>
      </c>
      <c r="UP199" s="228"/>
      <c r="UQ199" s="206">
        <v>0</v>
      </c>
      <c r="UR199" s="227"/>
      <c r="US199" s="227">
        <f t="shared" si="6403"/>
        <v>0</v>
      </c>
      <c r="UT199" s="228"/>
      <c r="UU199" s="206">
        <v>0</v>
      </c>
      <c r="UV199" s="227"/>
      <c r="UW199" s="227">
        <f t="shared" si="6404"/>
        <v>0</v>
      </c>
      <c r="UX199" s="228"/>
      <c r="UY199" s="206">
        <v>0</v>
      </c>
      <c r="UZ199" s="227"/>
      <c r="VA199" s="227">
        <f t="shared" si="6405"/>
        <v>0</v>
      </c>
      <c r="VB199" s="228"/>
      <c r="VC199" s="206">
        <v>0</v>
      </c>
      <c r="VD199" s="227"/>
      <c r="VE199" s="227">
        <f t="shared" si="6406"/>
        <v>0</v>
      </c>
      <c r="VF199" s="228"/>
      <c r="VG199" s="206">
        <v>0</v>
      </c>
      <c r="VH199" s="227"/>
      <c r="VI199" s="227">
        <f t="shared" si="6407"/>
        <v>0</v>
      </c>
      <c r="VJ199" s="228"/>
      <c r="VK199" s="206">
        <v>0</v>
      </c>
      <c r="VL199" s="227"/>
      <c r="VM199" s="227">
        <f t="shared" si="6408"/>
        <v>0</v>
      </c>
      <c r="VN199" s="228"/>
      <c r="VO199" s="206">
        <v>0</v>
      </c>
      <c r="VP199" s="227"/>
      <c r="VQ199" s="227">
        <f t="shared" si="6409"/>
        <v>0</v>
      </c>
      <c r="VR199" s="228"/>
      <c r="VS199" s="206">
        <v>0</v>
      </c>
      <c r="VT199" s="227"/>
      <c r="VU199" s="227">
        <f t="shared" si="6410"/>
        <v>0</v>
      </c>
      <c r="VV199" s="227"/>
      <c r="VW199" s="227"/>
      <c r="VX199" s="227">
        <f t="shared" si="6411"/>
        <v>0</v>
      </c>
      <c r="VY199" s="227"/>
      <c r="VZ199" s="227"/>
      <c r="WA199" s="227">
        <f t="shared" si="6412"/>
        <v>0</v>
      </c>
      <c r="WB199" s="227"/>
      <c r="WC199" s="227"/>
      <c r="WD199" s="227">
        <v>0</v>
      </c>
      <c r="WE199" s="268">
        <v>3.8740000000000023</v>
      </c>
      <c r="WF199" s="268">
        <v>1472.119999999999</v>
      </c>
      <c r="WG199" s="268">
        <v>54.241999999999997</v>
      </c>
      <c r="WH199" s="268">
        <v>20611.96</v>
      </c>
      <c r="WI199" s="268">
        <v>37.957999999999998</v>
      </c>
      <c r="WJ199" s="268">
        <v>14424.04</v>
      </c>
      <c r="WK199" s="268">
        <v>102.99</v>
      </c>
      <c r="WL199" s="268">
        <v>39136.199999999997</v>
      </c>
      <c r="WM199" s="268">
        <v>40.397999999999996</v>
      </c>
      <c r="WN199" s="268">
        <v>15351.24</v>
      </c>
      <c r="WO199" s="268">
        <v>100.736</v>
      </c>
      <c r="WP199" s="268">
        <v>38279.68</v>
      </c>
      <c r="WQ199" s="268"/>
      <c r="WR199" s="268"/>
      <c r="WS199" s="268"/>
      <c r="WT199" s="268"/>
      <c r="WU199" s="268"/>
      <c r="WV199" s="268"/>
      <c r="WW199" s="268"/>
      <c r="WX199" s="268"/>
      <c r="WY199" s="268"/>
      <c r="WZ199" s="268"/>
      <c r="XA199" s="268"/>
      <c r="XB199" s="268"/>
      <c r="XC199" s="268"/>
      <c r="XD199" s="268"/>
      <c r="XE199" s="268"/>
      <c r="XF199" s="268"/>
      <c r="XG199" s="268"/>
      <c r="XH199" s="268"/>
      <c r="XI199" s="125"/>
      <c r="XJ199" s="125"/>
      <c r="XK199" s="125"/>
      <c r="XL199" s="125"/>
      <c r="XM199" s="125"/>
      <c r="XN199" s="125"/>
      <c r="XO199" s="125"/>
      <c r="XP199" s="125"/>
      <c r="XQ199" s="125"/>
      <c r="XR199" s="125"/>
      <c r="XS199" s="125"/>
      <c r="XT199" s="125"/>
      <c r="XU199" s="228"/>
      <c r="XV199" s="227"/>
      <c r="XW199" s="227"/>
      <c r="XX199" s="243">
        <f t="shared" si="6413"/>
        <v>0</v>
      </c>
      <c r="XY199" s="228"/>
      <c r="XZ199" s="227"/>
      <c r="YA199" s="227"/>
      <c r="YB199" s="243">
        <f t="shared" si="6414"/>
        <v>0</v>
      </c>
      <c r="YC199" s="228"/>
      <c r="YD199" s="227"/>
      <c r="YE199" s="227"/>
      <c r="YF199" s="243">
        <f t="shared" si="6415"/>
        <v>0</v>
      </c>
      <c r="YG199" s="228"/>
      <c r="YH199" s="227"/>
      <c r="YI199" s="227"/>
      <c r="YJ199" s="243">
        <f t="shared" si="6416"/>
        <v>0</v>
      </c>
      <c r="YK199" s="228"/>
      <c r="YL199" s="227"/>
      <c r="YM199" s="227"/>
      <c r="YN199" s="243">
        <f t="shared" si="6417"/>
        <v>0</v>
      </c>
      <c r="YO199" s="228"/>
      <c r="YP199" s="227"/>
      <c r="YQ199" s="227"/>
      <c r="YR199" s="243">
        <f t="shared" si="6418"/>
        <v>0</v>
      </c>
      <c r="YS199" s="228"/>
      <c r="YT199" s="227"/>
      <c r="YU199" s="227"/>
      <c r="YV199" s="243">
        <f t="shared" si="6419"/>
        <v>0</v>
      </c>
      <c r="YW199" s="228"/>
      <c r="YX199" s="227"/>
      <c r="YY199" s="227"/>
      <c r="YZ199" s="243">
        <f t="shared" si="6420"/>
        <v>0</v>
      </c>
      <c r="ZA199" s="228"/>
      <c r="ZB199" s="227"/>
      <c r="ZC199" s="227"/>
      <c r="ZD199" s="243">
        <f t="shared" si="6421"/>
        <v>0</v>
      </c>
      <c r="ZE199" s="228"/>
      <c r="ZF199" s="227"/>
      <c r="ZG199" s="227"/>
      <c r="ZH199" s="243">
        <f t="shared" si="6422"/>
        <v>0</v>
      </c>
      <c r="ZI199" s="228"/>
      <c r="ZJ199" s="227"/>
      <c r="ZK199" s="227"/>
      <c r="ZL199" s="243">
        <f t="shared" si="6423"/>
        <v>0</v>
      </c>
      <c r="ZM199" s="228"/>
      <c r="ZN199" s="227"/>
      <c r="ZO199" s="227"/>
      <c r="ZP199" s="243">
        <f t="shared" si="6424"/>
        <v>0</v>
      </c>
      <c r="ZQ199" s="228"/>
      <c r="ZR199" s="227"/>
      <c r="ZS199" s="227"/>
      <c r="ZT199" s="243">
        <f t="shared" si="6425"/>
        <v>0</v>
      </c>
      <c r="ZU199" s="228"/>
      <c r="ZV199" s="227"/>
      <c r="ZW199" s="227"/>
      <c r="ZX199" s="243">
        <f t="shared" si="6426"/>
        <v>0</v>
      </c>
      <c r="ZY199" s="228"/>
      <c r="ZZ199" s="227"/>
      <c r="AAA199" s="227"/>
      <c r="AAB199" s="243">
        <f t="shared" si="6427"/>
        <v>0</v>
      </c>
      <c r="AAC199" s="228"/>
      <c r="AAD199" s="227"/>
      <c r="AAE199" s="227"/>
      <c r="AAF199" s="243">
        <f t="shared" si="6428"/>
        <v>0</v>
      </c>
      <c r="AAG199" s="228"/>
      <c r="AAH199" s="227"/>
      <c r="AAI199" s="227"/>
      <c r="AAJ199" s="243">
        <f t="shared" si="6429"/>
        <v>0</v>
      </c>
      <c r="AAK199" s="228"/>
      <c r="AAL199" s="227"/>
      <c r="AAM199" s="227"/>
      <c r="AAN199" s="243">
        <f t="shared" si="6430"/>
        <v>0</v>
      </c>
      <c r="AAO199" s="228"/>
      <c r="AAP199" s="227"/>
      <c r="AAQ199" s="227"/>
      <c r="AAR199" s="243">
        <f t="shared" si="6431"/>
        <v>0</v>
      </c>
      <c r="AAS199" s="227"/>
      <c r="AAT199" s="227"/>
      <c r="AAU199" s="243">
        <f t="shared" si="6432"/>
        <v>0</v>
      </c>
      <c r="AAV199" s="227"/>
      <c r="AAW199" s="227"/>
      <c r="AAX199" s="227">
        <f t="shared" si="6433"/>
        <v>0</v>
      </c>
      <c r="AAY199" s="227"/>
      <c r="AAZ199" s="227"/>
      <c r="ABA199" s="227"/>
      <c r="ABB199" s="268"/>
      <c r="ABC199" s="268"/>
      <c r="ABD199" s="268"/>
      <c r="ABE199" s="268"/>
      <c r="ABF199" s="268"/>
      <c r="ABG199" s="268"/>
      <c r="ABH199" s="268"/>
      <c r="ABI199" s="268"/>
      <c r="ABJ199" s="268">
        <v>210.22200000000001</v>
      </c>
      <c r="ABK199" s="268">
        <v>57390.61</v>
      </c>
      <c r="ABL199" s="268"/>
      <c r="ABM199" s="268"/>
      <c r="ABN199" s="268"/>
      <c r="ABO199" s="268"/>
      <c r="ABP199" s="268"/>
      <c r="ABQ199" s="268"/>
      <c r="ABR199" s="268"/>
      <c r="ABS199" s="268"/>
      <c r="ABT199" s="268"/>
      <c r="ABU199" s="268"/>
      <c r="ABV199" s="268"/>
      <c r="ABW199" s="268"/>
      <c r="ABX199" s="268"/>
      <c r="ABY199" s="268"/>
      <c r="ABZ199" s="268"/>
      <c r="ACA199" s="268"/>
      <c r="ACB199" s="268"/>
      <c r="ACC199" s="268"/>
      <c r="ACD199" s="268"/>
      <c r="ACE199" s="268"/>
      <c r="ACF199" s="126"/>
      <c r="ACG199" s="126"/>
      <c r="ACH199" s="126"/>
      <c r="ACI199" s="126"/>
      <c r="ACJ199" s="126"/>
      <c r="ACK199" s="126"/>
      <c r="ACL199" s="126"/>
      <c r="ACM199" s="126"/>
      <c r="ACN199" s="126"/>
      <c r="ACO199" s="126"/>
      <c r="ACP199" s="126"/>
      <c r="ACQ199" s="126"/>
      <c r="ACR199" s="131">
        <v>0</v>
      </c>
      <c r="ACS199" s="227">
        <v>1500</v>
      </c>
      <c r="ACT199" s="227">
        <v>270</v>
      </c>
      <c r="ACU199" s="227">
        <f t="shared" si="6434"/>
        <v>405000</v>
      </c>
      <c r="ACV199" s="131">
        <v>0</v>
      </c>
      <c r="ACW199" s="227">
        <v>2000</v>
      </c>
      <c r="ACX199" s="227">
        <v>270</v>
      </c>
      <c r="ACY199" s="227">
        <f t="shared" si="6435"/>
        <v>540000</v>
      </c>
      <c r="ACZ199" s="131">
        <v>0</v>
      </c>
      <c r="ADA199" s="227"/>
      <c r="ADB199" s="227"/>
      <c r="ADC199" s="227">
        <f t="shared" si="6436"/>
        <v>0</v>
      </c>
      <c r="ADD199" s="131">
        <v>0</v>
      </c>
      <c r="ADE199" s="227"/>
      <c r="ADF199" s="227"/>
      <c r="ADG199" s="227">
        <f t="shared" si="6437"/>
        <v>0</v>
      </c>
      <c r="ADH199" s="131">
        <v>0</v>
      </c>
      <c r="ADI199" s="227"/>
      <c r="ADJ199" s="227"/>
      <c r="ADK199" s="227">
        <f t="shared" si="6438"/>
        <v>0</v>
      </c>
      <c r="ADL199" s="131">
        <v>0</v>
      </c>
      <c r="ADM199" s="227"/>
      <c r="ADN199" s="227"/>
      <c r="ADO199" s="227">
        <f t="shared" si="6439"/>
        <v>0</v>
      </c>
      <c r="ADP199" s="131">
        <v>0</v>
      </c>
      <c r="ADQ199" s="227"/>
      <c r="ADR199" s="227"/>
      <c r="ADS199" s="227">
        <f t="shared" si="6440"/>
        <v>0</v>
      </c>
      <c r="ADT199" s="131">
        <v>0</v>
      </c>
      <c r="ADU199" s="227"/>
      <c r="ADV199" s="227"/>
      <c r="ADW199" s="227">
        <f t="shared" si="6441"/>
        <v>0</v>
      </c>
      <c r="ADX199" s="131">
        <v>0</v>
      </c>
      <c r="ADY199" s="227"/>
      <c r="ADZ199" s="227"/>
      <c r="AEA199" s="227">
        <f t="shared" si="6442"/>
        <v>0</v>
      </c>
      <c r="AEB199" s="131">
        <v>0</v>
      </c>
      <c r="AEC199" s="227"/>
      <c r="AED199" s="227"/>
      <c r="AEE199" s="227">
        <f t="shared" si="6443"/>
        <v>0</v>
      </c>
      <c r="AEF199" s="131">
        <v>0</v>
      </c>
      <c r="AEG199" s="227"/>
      <c r="AEH199" s="227"/>
      <c r="AEI199" s="227">
        <f t="shared" si="6444"/>
        <v>0</v>
      </c>
      <c r="AEJ199" s="131">
        <v>0</v>
      </c>
      <c r="AEK199" s="227"/>
      <c r="AEL199" s="227"/>
      <c r="AEM199" s="227">
        <f t="shared" si="6445"/>
        <v>0</v>
      </c>
      <c r="AEN199" s="131">
        <v>0</v>
      </c>
      <c r="AEO199" s="227"/>
      <c r="AEP199" s="227"/>
      <c r="AEQ199" s="227">
        <f t="shared" si="6446"/>
        <v>0</v>
      </c>
      <c r="AER199" s="131">
        <v>0</v>
      </c>
      <c r="AES199" s="227"/>
      <c r="AET199" s="227"/>
      <c r="AEU199" s="227">
        <f t="shared" si="6447"/>
        <v>0</v>
      </c>
      <c r="AEV199" s="131">
        <v>0</v>
      </c>
      <c r="AEW199" s="227"/>
      <c r="AEX199" s="227"/>
      <c r="AEY199" s="227">
        <f t="shared" si="6448"/>
        <v>0</v>
      </c>
      <c r="AEZ199" s="131">
        <v>0</v>
      </c>
      <c r="AFA199" s="227"/>
      <c r="AFB199" s="227"/>
      <c r="AFC199" s="227">
        <f t="shared" si="6449"/>
        <v>0</v>
      </c>
      <c r="AFD199" s="131">
        <v>0</v>
      </c>
      <c r="AFE199" s="227"/>
      <c r="AFF199" s="227"/>
      <c r="AFG199" s="227">
        <f t="shared" si="6450"/>
        <v>0</v>
      </c>
      <c r="AFH199" s="131">
        <v>0</v>
      </c>
      <c r="AFI199" s="227"/>
      <c r="AFJ199" s="227"/>
      <c r="AFK199" s="227">
        <f t="shared" si="6451"/>
        <v>0</v>
      </c>
      <c r="AFL199" s="131"/>
      <c r="AFM199" s="227"/>
      <c r="AFN199" s="227"/>
      <c r="AFO199" s="227">
        <f t="shared" si="6452"/>
        <v>0</v>
      </c>
      <c r="AFP199" s="227"/>
      <c r="AFQ199" s="227"/>
      <c r="AFR199" s="227">
        <f t="shared" si="6453"/>
        <v>0</v>
      </c>
      <c r="AFS199" s="227"/>
      <c r="AFT199" s="227"/>
      <c r="AFU199" s="227">
        <f t="shared" si="6454"/>
        <v>0</v>
      </c>
      <c r="AFV199" s="227"/>
      <c r="AFW199" s="227"/>
      <c r="AFX199" s="227">
        <v>0</v>
      </c>
      <c r="AFY199" s="268">
        <v>1502.7080000000001</v>
      </c>
      <c r="AFZ199" s="268">
        <v>405731.16</v>
      </c>
      <c r="AGA199" s="268">
        <v>1589.1849999999999</v>
      </c>
      <c r="AGB199" s="268">
        <v>429079.95</v>
      </c>
      <c r="AGC199" s="268">
        <v>2602.232</v>
      </c>
      <c r="AGD199" s="268">
        <v>702602.64</v>
      </c>
      <c r="AGE199" s="268">
        <v>1587.3979999999999</v>
      </c>
      <c r="AGF199" s="268">
        <v>428597.46</v>
      </c>
      <c r="AGG199" s="268">
        <v>1571.998</v>
      </c>
      <c r="AGH199" s="268">
        <v>424439.46</v>
      </c>
      <c r="AGI199" s="268">
        <v>260</v>
      </c>
      <c r="AGJ199" s="268">
        <v>70720</v>
      </c>
      <c r="AGK199" s="268">
        <v>0</v>
      </c>
      <c r="AGL199" s="268">
        <v>0</v>
      </c>
      <c r="AGM199" s="268">
        <v>0</v>
      </c>
      <c r="AGN199" s="268">
        <v>0</v>
      </c>
      <c r="AGO199" s="268">
        <v>0</v>
      </c>
      <c r="AGP199" s="268">
        <v>0</v>
      </c>
      <c r="AGQ199" s="268">
        <v>0</v>
      </c>
      <c r="AGR199" s="268">
        <v>0</v>
      </c>
      <c r="AGS199" s="268">
        <v>0</v>
      </c>
      <c r="AGT199" s="268">
        <v>0</v>
      </c>
      <c r="AGU199" s="268">
        <v>0</v>
      </c>
      <c r="AGV199" s="268">
        <v>0</v>
      </c>
      <c r="AGW199" s="268">
        <v>0</v>
      </c>
      <c r="AGX199" s="268">
        <v>0</v>
      </c>
      <c r="AGY199" s="268">
        <v>0</v>
      </c>
      <c r="AGZ199" s="268">
        <v>0</v>
      </c>
      <c r="AHA199" s="268">
        <v>0</v>
      </c>
      <c r="AHB199" s="268">
        <v>0</v>
      </c>
      <c r="AHC199" s="128">
        <v>0</v>
      </c>
      <c r="AHD199" s="128">
        <v>0</v>
      </c>
      <c r="AHE199" s="128">
        <v>0</v>
      </c>
      <c r="AHF199" s="128">
        <v>0</v>
      </c>
      <c r="AHG199" s="128">
        <v>0</v>
      </c>
      <c r="AHH199" s="128">
        <v>0</v>
      </c>
      <c r="AHI199" s="128">
        <v>0</v>
      </c>
      <c r="AHJ199" s="128">
        <v>0</v>
      </c>
      <c r="AHK199" s="128">
        <v>0</v>
      </c>
      <c r="AHL199" s="128">
        <v>0</v>
      </c>
      <c r="AHM199" s="128">
        <v>0</v>
      </c>
      <c r="AHN199" s="128">
        <v>0</v>
      </c>
      <c r="AHO199" s="225">
        <f t="shared" si="6455"/>
        <v>0</v>
      </c>
      <c r="AHP199" s="127">
        <f t="shared" si="6456"/>
        <v>1600</v>
      </c>
      <c r="AHQ199" s="127">
        <f t="shared" si="6457"/>
        <v>442000</v>
      </c>
      <c r="AHR199" s="225">
        <f t="shared" si="6458"/>
        <v>0</v>
      </c>
      <c r="AHS199" s="127">
        <f t="shared" si="6459"/>
        <v>2100</v>
      </c>
      <c r="AHT199" s="127">
        <f t="shared" si="6001"/>
        <v>578000</v>
      </c>
      <c r="AHU199" s="225">
        <f t="shared" si="6069"/>
        <v>0</v>
      </c>
      <c r="AHV199" s="127">
        <f t="shared" si="6070"/>
        <v>100</v>
      </c>
      <c r="AHW199" s="127">
        <f t="shared" si="6071"/>
        <v>38000</v>
      </c>
      <c r="AHX199" s="225">
        <v>0</v>
      </c>
      <c r="AHY199" s="127">
        <f t="shared" si="6191"/>
        <v>0</v>
      </c>
      <c r="AHZ199" s="127">
        <f t="shared" si="6192"/>
        <v>0</v>
      </c>
      <c r="AIA199" s="225">
        <f t="shared" si="6193"/>
        <v>0</v>
      </c>
      <c r="AIB199" s="127">
        <f t="shared" si="6194"/>
        <v>0</v>
      </c>
      <c r="AIC199" s="127">
        <f t="shared" si="6195"/>
        <v>0</v>
      </c>
      <c r="AID199" s="225">
        <f t="shared" si="6196"/>
        <v>0</v>
      </c>
      <c r="AIE199" s="127">
        <f t="shared" si="6197"/>
        <v>0</v>
      </c>
      <c r="AIF199" s="127">
        <f t="shared" si="6198"/>
        <v>0</v>
      </c>
      <c r="AIG199" s="225">
        <f t="shared" si="6199"/>
        <v>0</v>
      </c>
      <c r="AIH199" s="127">
        <f t="shared" si="6200"/>
        <v>0</v>
      </c>
      <c r="AII199" s="127">
        <f t="shared" si="6201"/>
        <v>0</v>
      </c>
      <c r="AIJ199" s="225">
        <f t="shared" si="6202"/>
        <v>0</v>
      </c>
      <c r="AIK199" s="127">
        <f t="shared" si="6203"/>
        <v>0</v>
      </c>
      <c r="AIL199" s="127">
        <f t="shared" si="6204"/>
        <v>0</v>
      </c>
      <c r="AIM199" s="225">
        <f t="shared" si="6205"/>
        <v>0</v>
      </c>
      <c r="AIN199" s="127">
        <f t="shared" si="6206"/>
        <v>0</v>
      </c>
      <c r="AIO199" s="127">
        <f t="shared" si="6207"/>
        <v>0</v>
      </c>
      <c r="AIP199" s="225">
        <f t="shared" si="6208"/>
        <v>0</v>
      </c>
      <c r="AIQ199" s="127">
        <f t="shared" si="6209"/>
        <v>0</v>
      </c>
      <c r="AIR199" s="127">
        <f t="shared" si="6353"/>
        <v>0</v>
      </c>
      <c r="AIS199" s="225">
        <f t="shared" si="6460"/>
        <v>0</v>
      </c>
      <c r="AIT199" s="127">
        <f t="shared" si="6460"/>
        <v>0</v>
      </c>
      <c r="AIU199" s="127">
        <f t="shared" si="6461"/>
        <v>0</v>
      </c>
      <c r="AIV199" s="225">
        <f t="shared" si="6461"/>
        <v>0</v>
      </c>
      <c r="AIW199" s="127">
        <f t="shared" si="6461"/>
        <v>0</v>
      </c>
      <c r="AIX199" s="127">
        <f t="shared" si="6462"/>
        <v>0</v>
      </c>
      <c r="AIY199" s="225">
        <f t="shared" si="6462"/>
        <v>0</v>
      </c>
      <c r="AIZ199" s="127">
        <f t="shared" si="6462"/>
        <v>0</v>
      </c>
      <c r="AJA199" s="127">
        <f t="shared" si="6463"/>
        <v>0</v>
      </c>
      <c r="AJB199" s="225">
        <f t="shared" si="6463"/>
        <v>0</v>
      </c>
      <c r="AJC199" s="127">
        <f t="shared" si="6463"/>
        <v>0</v>
      </c>
      <c r="AJD199" s="127">
        <f t="shared" si="6464"/>
        <v>0</v>
      </c>
      <c r="AJE199" s="225">
        <f t="shared" si="6464"/>
        <v>0</v>
      </c>
      <c r="AJF199" s="127">
        <f t="shared" si="6464"/>
        <v>0</v>
      </c>
      <c r="AJG199" s="127">
        <f t="shared" si="6465"/>
        <v>0</v>
      </c>
      <c r="AJH199" s="225">
        <f t="shared" si="6465"/>
        <v>0</v>
      </c>
      <c r="AJI199" s="127">
        <f t="shared" si="6465"/>
        <v>0</v>
      </c>
      <c r="AJJ199" s="127">
        <f t="shared" si="6466"/>
        <v>0</v>
      </c>
      <c r="AJK199" s="225">
        <f t="shared" si="6466"/>
        <v>0</v>
      </c>
      <c r="AJL199" s="127">
        <f t="shared" si="6466"/>
        <v>0</v>
      </c>
      <c r="AJM199" s="127">
        <f t="shared" si="6467"/>
        <v>0</v>
      </c>
      <c r="AJN199" s="225">
        <f t="shared" si="6467"/>
        <v>0</v>
      </c>
      <c r="AJO199" s="127">
        <f t="shared" si="6467"/>
        <v>0</v>
      </c>
      <c r="AJP199" s="127">
        <f t="shared" si="6468"/>
        <v>0</v>
      </c>
      <c r="AJQ199" s="225">
        <f t="shared" si="6468"/>
        <v>0</v>
      </c>
      <c r="AJR199" s="127">
        <f t="shared" si="6468"/>
        <v>0</v>
      </c>
      <c r="AJS199" s="127">
        <f t="shared" si="6469"/>
        <v>0</v>
      </c>
      <c r="AJT199" s="127">
        <f t="shared" si="6469"/>
        <v>0</v>
      </c>
      <c r="AJU199" s="127">
        <f t="shared" si="6470"/>
        <v>0</v>
      </c>
      <c r="AJV199" s="127">
        <f t="shared" si="6470"/>
        <v>0</v>
      </c>
      <c r="AJW199" s="127">
        <f>CI199+HJ199+MG199+RD199+WA199+AAX199+AFU199</f>
        <v>0</v>
      </c>
      <c r="AJX199" s="127">
        <v>0</v>
      </c>
      <c r="AJY199" s="127">
        <v>0</v>
      </c>
      <c r="AJZ199" s="128">
        <f t="shared" si="6471"/>
        <v>31028.281999999999</v>
      </c>
      <c r="AKA199" s="128">
        <f t="shared" si="6472"/>
        <v>8820887.7799999993</v>
      </c>
      <c r="AKB199" s="128">
        <v>2028.921</v>
      </c>
      <c r="AKC199" s="128">
        <v>542911.93000000005</v>
      </c>
      <c r="AKD199" s="128">
        <v>43605.59</v>
      </c>
      <c r="AKE199" s="128">
        <v>12392063.68</v>
      </c>
      <c r="AKF199" s="128">
        <f t="shared" si="6354"/>
        <v>1833.7559999999999</v>
      </c>
      <c r="AKG199" s="128">
        <f t="shared" si="6355"/>
        <v>507752.98</v>
      </c>
      <c r="AKH199" s="128">
        <f t="shared" si="6356"/>
        <v>1822.6179999999999</v>
      </c>
      <c r="AKI199" s="128">
        <f t="shared" si="6473"/>
        <v>497181.31000000006</v>
      </c>
      <c r="AKJ199" s="128">
        <v>15054.236000000001</v>
      </c>
      <c r="AKK199" s="128">
        <v>4296647.18</v>
      </c>
      <c r="AKL199" s="128">
        <f t="shared" si="6237"/>
        <v>0</v>
      </c>
      <c r="AKM199" s="128">
        <f t="shared" si="6238"/>
        <v>0</v>
      </c>
      <c r="AKN199" s="128">
        <f t="shared" si="6357"/>
        <v>0</v>
      </c>
      <c r="AKO199" s="128">
        <f t="shared" si="6474"/>
        <v>0</v>
      </c>
      <c r="AKP199" s="128">
        <f t="shared" si="6358"/>
        <v>0</v>
      </c>
      <c r="AKQ199" s="128">
        <f t="shared" si="6358"/>
        <v>0</v>
      </c>
      <c r="AKR199" s="128">
        <f t="shared" si="6359"/>
        <v>0</v>
      </c>
      <c r="AKS199" s="128">
        <f t="shared" si="6359"/>
        <v>0</v>
      </c>
      <c r="AKT199" s="128">
        <f t="shared" si="6475"/>
        <v>0</v>
      </c>
      <c r="AKU199" s="128">
        <f t="shared" si="6475"/>
        <v>0</v>
      </c>
      <c r="AKV199" s="128">
        <f t="shared" si="6475"/>
        <v>0</v>
      </c>
      <c r="AKW199" s="128">
        <f t="shared" si="6475"/>
        <v>0</v>
      </c>
      <c r="AKX199" s="128">
        <f t="shared" si="6475"/>
        <v>0</v>
      </c>
      <c r="AKY199" s="128">
        <f t="shared" si="6475"/>
        <v>0</v>
      </c>
      <c r="AKZ199" s="128">
        <f t="shared" si="6475"/>
        <v>0</v>
      </c>
      <c r="ALA199" s="128">
        <f t="shared" si="6475"/>
        <v>0</v>
      </c>
      <c r="ALB199" s="128">
        <f t="shared" si="6475"/>
        <v>0</v>
      </c>
      <c r="ALC199" s="128">
        <f t="shared" si="6475"/>
        <v>0</v>
      </c>
      <c r="ALD199" s="128">
        <f t="shared" si="6475"/>
        <v>0</v>
      </c>
      <c r="ALE199" s="128">
        <f t="shared" si="6475"/>
        <v>0</v>
      </c>
      <c r="ALF199" s="128">
        <f t="shared" si="6475"/>
        <v>0</v>
      </c>
      <c r="ALG199" s="128">
        <f t="shared" si="6475"/>
        <v>0</v>
      </c>
      <c r="ALH199" s="128">
        <f t="shared" si="6475"/>
        <v>0</v>
      </c>
      <c r="ALI199" s="128">
        <f t="shared" si="6476"/>
        <v>0</v>
      </c>
      <c r="ALJ199" s="128">
        <f t="shared" si="6476"/>
        <v>0</v>
      </c>
      <c r="ALK199" s="128">
        <f t="shared" si="6476"/>
        <v>0</v>
      </c>
      <c r="ALL199" s="128">
        <f>DZ199+IY199+NV199+SS199+XP199+ACM199+AHJ199</f>
        <v>0</v>
      </c>
      <c r="ALM199" s="128">
        <v>0</v>
      </c>
      <c r="ALN199" s="128">
        <v>0</v>
      </c>
      <c r="ALO199" s="128">
        <v>0</v>
      </c>
      <c r="ALP199" s="128">
        <v>0</v>
      </c>
      <c r="ALQ199" s="128">
        <v>0</v>
      </c>
      <c r="ALR199" s="128">
        <v>0</v>
      </c>
    </row>
    <row r="200" spans="1:1007" s="146" customFormat="1" ht="18" customHeight="1" outlineLevel="1" x14ac:dyDescent="0.25">
      <c r="A200" s="145"/>
      <c r="B200" s="145"/>
      <c r="C200" s="297" t="s">
        <v>513</v>
      </c>
      <c r="D200" s="178"/>
      <c r="E200" s="208">
        <v>7000</v>
      </c>
      <c r="F200" s="208">
        <v>0</v>
      </c>
      <c r="G200" s="228"/>
      <c r="H200" s="226">
        <v>250.71</v>
      </c>
      <c r="I200" s="208">
        <f t="shared" si="6477"/>
        <v>0</v>
      </c>
      <c r="J200" s="208">
        <v>0</v>
      </c>
      <c r="K200" s="228"/>
      <c r="L200" s="226">
        <v>250.71</v>
      </c>
      <c r="M200" s="208">
        <f t="shared" si="6478"/>
        <v>0</v>
      </c>
      <c r="N200" s="208">
        <v>0</v>
      </c>
      <c r="O200" s="226"/>
      <c r="P200" s="226">
        <v>250.71</v>
      </c>
      <c r="Q200" s="208">
        <f t="shared" si="6479"/>
        <v>0</v>
      </c>
      <c r="R200" s="208">
        <v>0</v>
      </c>
      <c r="S200" s="226"/>
      <c r="T200" s="226">
        <v>250.71</v>
      </c>
      <c r="U200" s="208">
        <f t="shared" si="6480"/>
        <v>0</v>
      </c>
      <c r="V200" s="208">
        <v>0</v>
      </c>
      <c r="W200" s="226"/>
      <c r="X200" s="226">
        <v>250.71</v>
      </c>
      <c r="Y200" s="208">
        <f t="shared" si="6481"/>
        <v>0</v>
      </c>
      <c r="Z200" s="208"/>
      <c r="AA200" s="226"/>
      <c r="AB200" s="226">
        <v>250.71</v>
      </c>
      <c r="AC200" s="208">
        <f t="shared" si="6482"/>
        <v>0</v>
      </c>
      <c r="AD200" s="208">
        <v>176.17</v>
      </c>
      <c r="AE200" s="226"/>
      <c r="AF200" s="226">
        <v>250.71</v>
      </c>
      <c r="AG200" s="208">
        <f t="shared" si="6483"/>
        <v>0</v>
      </c>
      <c r="AH200" s="208">
        <v>120</v>
      </c>
      <c r="AI200" s="226"/>
      <c r="AJ200" s="226">
        <v>250.71</v>
      </c>
      <c r="AK200" s="208">
        <f t="shared" si="6484"/>
        <v>0</v>
      </c>
      <c r="AL200" s="208">
        <v>0</v>
      </c>
      <c r="AM200" s="226"/>
      <c r="AN200" s="226">
        <v>250.71</v>
      </c>
      <c r="AO200" s="208">
        <f t="shared" si="6485"/>
        <v>0</v>
      </c>
      <c r="AP200" s="208">
        <v>0</v>
      </c>
      <c r="AQ200" s="226"/>
      <c r="AR200" s="226">
        <v>250.71</v>
      </c>
      <c r="AS200" s="208">
        <f t="shared" si="6486"/>
        <v>0</v>
      </c>
      <c r="AT200" s="208">
        <v>116.824</v>
      </c>
      <c r="AU200" s="226"/>
      <c r="AV200" s="226">
        <v>250.71</v>
      </c>
      <c r="AW200" s="208">
        <f t="shared" si="6487"/>
        <v>0</v>
      </c>
      <c r="AX200" s="208">
        <v>5406.1940000000004</v>
      </c>
      <c r="AY200" s="226"/>
      <c r="AZ200" s="226">
        <v>250.71</v>
      </c>
      <c r="BA200" s="208">
        <f t="shared" si="6488"/>
        <v>0</v>
      </c>
      <c r="BB200" s="208">
        <v>4811.7839999999997</v>
      </c>
      <c r="BC200" s="226"/>
      <c r="BD200" s="226">
        <v>250.71</v>
      </c>
      <c r="BE200" s="208">
        <f t="shared" si="6489"/>
        <v>0</v>
      </c>
      <c r="BF200" s="208">
        <v>76416.583999999988</v>
      </c>
      <c r="BG200" s="226"/>
      <c r="BH200" s="226">
        <v>250.71</v>
      </c>
      <c r="BI200" s="208">
        <f t="shared" si="6490"/>
        <v>0</v>
      </c>
      <c r="BJ200" s="208">
        <v>56407.8</v>
      </c>
      <c r="BK200" s="226"/>
      <c r="BL200" s="226">
        <v>250.71</v>
      </c>
      <c r="BM200" s="208">
        <f t="shared" si="6491"/>
        <v>0</v>
      </c>
      <c r="BN200" s="208"/>
      <c r="BO200" s="228"/>
      <c r="BP200" s="226">
        <v>250.71</v>
      </c>
      <c r="BQ200" s="208">
        <f t="shared" si="6492"/>
        <v>0</v>
      </c>
      <c r="BR200" s="208">
        <v>55436.162000000004</v>
      </c>
      <c r="BS200" s="228"/>
      <c r="BT200" s="226">
        <v>250.71</v>
      </c>
      <c r="BU200" s="208">
        <f>BS200*BT200</f>
        <v>0</v>
      </c>
      <c r="BV200" s="208"/>
      <c r="BW200" s="228"/>
      <c r="BX200" s="226">
        <v>250.71</v>
      </c>
      <c r="BY200" s="208">
        <f>BW200*BX200</f>
        <v>0</v>
      </c>
      <c r="BZ200" s="208">
        <v>8919.17</v>
      </c>
      <c r="CA200" s="228"/>
      <c r="CB200" s="226">
        <v>250.71</v>
      </c>
      <c r="CC200" s="208">
        <f>CA200*CB200</f>
        <v>0</v>
      </c>
      <c r="CD200" s="228"/>
      <c r="CE200" s="226">
        <v>250.71</v>
      </c>
      <c r="CF200" s="208">
        <f>CD200*CE200</f>
        <v>0</v>
      </c>
      <c r="CG200" s="228"/>
      <c r="CH200" s="226">
        <v>250.71</v>
      </c>
      <c r="CI200" s="226">
        <f>CG200*CH200</f>
        <v>0</v>
      </c>
      <c r="CJ200" s="226">
        <v>7000</v>
      </c>
      <c r="CK200" s="226">
        <v>250.71</v>
      </c>
      <c r="CL200" s="226">
        <v>1754970</v>
      </c>
      <c r="CM200" s="268">
        <v>1288.2719999999999</v>
      </c>
      <c r="CN200" s="268">
        <v>410958.75</v>
      </c>
      <c r="CO200" s="268">
        <v>0</v>
      </c>
      <c r="CP200" s="268">
        <v>0</v>
      </c>
      <c r="CQ200" s="268">
        <v>0</v>
      </c>
      <c r="CR200" s="268">
        <v>0</v>
      </c>
      <c r="CS200" s="268">
        <v>0</v>
      </c>
      <c r="CT200" s="268">
        <v>0</v>
      </c>
      <c r="CU200" s="268">
        <v>0</v>
      </c>
      <c r="CV200" s="268">
        <v>0</v>
      </c>
      <c r="CW200" s="268">
        <v>0</v>
      </c>
      <c r="CX200" s="268">
        <v>0</v>
      </c>
      <c r="CY200" s="268">
        <v>0</v>
      </c>
      <c r="CZ200" s="268">
        <v>0</v>
      </c>
      <c r="DA200" s="268">
        <v>0</v>
      </c>
      <c r="DB200" s="268">
        <v>0</v>
      </c>
      <c r="DC200" s="268">
        <v>0</v>
      </c>
      <c r="DD200" s="268">
        <v>0</v>
      </c>
      <c r="DE200" s="268">
        <v>0</v>
      </c>
      <c r="DF200" s="268">
        <v>0</v>
      </c>
      <c r="DG200" s="268">
        <v>0</v>
      </c>
      <c r="DH200" s="268">
        <v>0</v>
      </c>
      <c r="DI200" s="268">
        <v>0</v>
      </c>
      <c r="DJ200" s="268">
        <v>0</v>
      </c>
      <c r="DK200" s="268">
        <v>0</v>
      </c>
      <c r="DL200" s="268">
        <v>0</v>
      </c>
      <c r="DM200" s="268">
        <v>0</v>
      </c>
      <c r="DN200" s="268">
        <v>0</v>
      </c>
      <c r="DO200" s="268">
        <v>0</v>
      </c>
      <c r="DP200" s="268">
        <v>0</v>
      </c>
      <c r="DQ200" s="268"/>
      <c r="DR200" s="268"/>
      <c r="DS200" s="268">
        <v>176.17</v>
      </c>
      <c r="DT200" s="268">
        <v>76633.95</v>
      </c>
      <c r="DU200" s="268">
        <v>120</v>
      </c>
      <c r="DV200" s="253">
        <v>52200</v>
      </c>
      <c r="DW200" s="268">
        <v>52200</v>
      </c>
      <c r="DX200" s="268">
        <v>0</v>
      </c>
      <c r="DY200" s="268">
        <v>0</v>
      </c>
      <c r="DZ200" s="268">
        <v>0</v>
      </c>
      <c r="EA200" s="126">
        <v>0</v>
      </c>
      <c r="EB200" s="126">
        <v>0</v>
      </c>
      <c r="EC200" s="126">
        <v>0</v>
      </c>
      <c r="ED200" s="126">
        <v>116.824</v>
      </c>
      <c r="EE200" s="126">
        <v>45023.41</v>
      </c>
      <c r="EF200" s="126">
        <v>45023.41</v>
      </c>
      <c r="EG200" s="134">
        <v>49.728000000000002</v>
      </c>
      <c r="EH200" s="225"/>
      <c r="EI200" s="227">
        <v>300</v>
      </c>
      <c r="EJ200" s="225">
        <f t="shared" si="6494"/>
        <v>0</v>
      </c>
      <c r="EK200" s="134">
        <v>7.766</v>
      </c>
      <c r="EL200" s="225"/>
      <c r="EM200" s="227">
        <v>300</v>
      </c>
      <c r="EN200" s="225">
        <f t="shared" si="6495"/>
        <v>0</v>
      </c>
      <c r="EO200" s="134">
        <v>7.766</v>
      </c>
      <c r="EP200" s="225"/>
      <c r="EQ200" s="227">
        <v>300</v>
      </c>
      <c r="ER200" s="225">
        <f t="shared" si="6496"/>
        <v>0</v>
      </c>
      <c r="ES200" s="134">
        <v>0</v>
      </c>
      <c r="ET200" s="225"/>
      <c r="EU200" s="227">
        <v>300</v>
      </c>
      <c r="EV200" s="225">
        <f t="shared" si="6497"/>
        <v>0</v>
      </c>
      <c r="EW200" s="134">
        <v>0</v>
      </c>
      <c r="EX200" s="225"/>
      <c r="EY200" s="227">
        <v>300</v>
      </c>
      <c r="EZ200" s="225">
        <f t="shared" si="6498"/>
        <v>0</v>
      </c>
      <c r="FA200" s="134"/>
      <c r="FB200" s="225"/>
      <c r="FC200" s="227">
        <v>272</v>
      </c>
      <c r="FD200" s="225">
        <f t="shared" si="6499"/>
        <v>0</v>
      </c>
      <c r="FE200" s="134">
        <v>0</v>
      </c>
      <c r="FF200" s="225"/>
      <c r="FG200" s="227">
        <v>272</v>
      </c>
      <c r="FH200" s="225">
        <f t="shared" si="6500"/>
        <v>0</v>
      </c>
      <c r="FI200" s="134">
        <v>0</v>
      </c>
      <c r="FJ200" s="225"/>
      <c r="FK200" s="225">
        <v>270</v>
      </c>
      <c r="FL200" s="225">
        <f t="shared" si="6501"/>
        <v>0</v>
      </c>
      <c r="FM200" s="134">
        <v>0</v>
      </c>
      <c r="FN200" s="225"/>
      <c r="FO200" s="225">
        <v>270</v>
      </c>
      <c r="FP200" s="225">
        <f t="shared" si="6502"/>
        <v>0</v>
      </c>
      <c r="FQ200" s="134">
        <v>0</v>
      </c>
      <c r="FR200" s="225"/>
      <c r="FS200" s="225">
        <v>270</v>
      </c>
      <c r="FT200" s="225">
        <f t="shared" si="6503"/>
        <v>0</v>
      </c>
      <c r="FU200" s="134">
        <v>0</v>
      </c>
      <c r="FV200" s="225"/>
      <c r="FW200" s="225">
        <v>270</v>
      </c>
      <c r="FX200" s="225">
        <f t="shared" si="6504"/>
        <v>0</v>
      </c>
      <c r="FY200" s="134">
        <v>-120.214</v>
      </c>
      <c r="FZ200" s="225"/>
      <c r="GA200" s="225">
        <v>270</v>
      </c>
      <c r="GB200" s="225">
        <f t="shared" si="6505"/>
        <v>0</v>
      </c>
      <c r="GC200" s="134">
        <v>0</v>
      </c>
      <c r="GD200" s="225"/>
      <c r="GE200" s="225">
        <v>270</v>
      </c>
      <c r="GF200" s="225">
        <f t="shared" si="6506"/>
        <v>0</v>
      </c>
      <c r="GG200" s="134">
        <v>2926.9059999999999</v>
      </c>
      <c r="GH200" s="225"/>
      <c r="GI200" s="225">
        <v>270</v>
      </c>
      <c r="GJ200" s="225">
        <f t="shared" si="6507"/>
        <v>0</v>
      </c>
      <c r="GK200" s="134">
        <v>1816.5440000000001</v>
      </c>
      <c r="GL200" s="225"/>
      <c r="GM200" s="225">
        <v>270</v>
      </c>
      <c r="GN200" s="225">
        <f t="shared" si="6370"/>
        <v>0</v>
      </c>
      <c r="GO200" s="134"/>
      <c r="GP200" s="225"/>
      <c r="GQ200" s="225">
        <v>270</v>
      </c>
      <c r="GR200" s="225">
        <f t="shared" si="6508"/>
        <v>0</v>
      </c>
      <c r="GS200" s="134">
        <v>0</v>
      </c>
      <c r="GT200" s="225"/>
      <c r="GU200" s="225">
        <v>270</v>
      </c>
      <c r="GV200" s="225">
        <f>GT200*GU200</f>
        <v>0</v>
      </c>
      <c r="GW200" s="134"/>
      <c r="GX200" s="225"/>
      <c r="GY200" s="225">
        <v>270</v>
      </c>
      <c r="GZ200" s="225">
        <f>GX200*GY200</f>
        <v>0</v>
      </c>
      <c r="HA200" s="134"/>
      <c r="HB200" s="225"/>
      <c r="HC200" s="225">
        <v>270</v>
      </c>
      <c r="HD200" s="225">
        <f>HB200*HC200</f>
        <v>0</v>
      </c>
      <c r="HE200" s="225"/>
      <c r="HF200" s="225">
        <v>270</v>
      </c>
      <c r="HG200" s="225">
        <f>HE200*HF200</f>
        <v>0</v>
      </c>
      <c r="HH200" s="225"/>
      <c r="HI200" s="225">
        <v>270</v>
      </c>
      <c r="HJ200" s="225">
        <f>HH200*HI200</f>
        <v>0</v>
      </c>
      <c r="HK200" s="225"/>
      <c r="HL200" s="225">
        <v>270</v>
      </c>
      <c r="HM200" s="225">
        <v>0</v>
      </c>
      <c r="HN200" s="268">
        <v>0</v>
      </c>
      <c r="HO200" s="268">
        <v>0</v>
      </c>
      <c r="HP200" s="268">
        <v>0</v>
      </c>
      <c r="HQ200" s="268">
        <v>0</v>
      </c>
      <c r="HR200" s="268">
        <v>99.116</v>
      </c>
      <c r="HS200" s="268">
        <v>29734.799999999999</v>
      </c>
      <c r="HT200" s="268">
        <v>99.07</v>
      </c>
      <c r="HU200" s="268">
        <v>29721</v>
      </c>
      <c r="HV200" s="268">
        <v>0</v>
      </c>
      <c r="HW200" s="268">
        <v>0</v>
      </c>
      <c r="HX200" s="268">
        <v>80.707999999999998</v>
      </c>
      <c r="HY200" s="268">
        <v>21952.58</v>
      </c>
      <c r="HZ200" s="268">
        <v>18.7</v>
      </c>
      <c r="IA200" s="268">
        <v>4675</v>
      </c>
      <c r="IB200" s="268">
        <v>67.308000000000007</v>
      </c>
      <c r="IC200" s="268">
        <v>16827</v>
      </c>
      <c r="ID200" s="268">
        <v>92.97</v>
      </c>
      <c r="IE200" s="268">
        <v>23242.5</v>
      </c>
      <c r="IF200" s="268">
        <v>32.200000000000003</v>
      </c>
      <c r="IG200" s="268">
        <v>8050</v>
      </c>
      <c r="IH200" s="268">
        <v>49.728000000000002</v>
      </c>
      <c r="II200" s="268">
        <v>12357.5</v>
      </c>
      <c r="IJ200" s="268">
        <v>16.8</v>
      </c>
      <c r="IK200" s="268">
        <v>4536</v>
      </c>
      <c r="IL200" s="268">
        <v>7.766</v>
      </c>
      <c r="IM200" s="268">
        <v>2096.8200000000002</v>
      </c>
      <c r="IN200" s="268">
        <v>0</v>
      </c>
      <c r="IO200" s="268">
        <v>0</v>
      </c>
      <c r="IP200" s="268">
        <v>0</v>
      </c>
      <c r="IQ200" s="268">
        <v>0</v>
      </c>
      <c r="IR200" s="262"/>
      <c r="IS200" s="262"/>
      <c r="IT200" s="262">
        <v>0</v>
      </c>
      <c r="IU200" s="262">
        <v>0</v>
      </c>
      <c r="IV200" s="262">
        <v>0</v>
      </c>
      <c r="IW200" s="262">
        <v>0</v>
      </c>
      <c r="IX200" s="262">
        <v>0</v>
      </c>
      <c r="IY200" s="262">
        <v>0</v>
      </c>
      <c r="IZ200" s="147">
        <v>0</v>
      </c>
      <c r="JA200" s="147">
        <v>0</v>
      </c>
      <c r="JB200" s="147">
        <v>0</v>
      </c>
      <c r="JC200" s="147">
        <v>0</v>
      </c>
      <c r="JD200" s="134">
        <v>746.65599999999995</v>
      </c>
      <c r="JE200" s="225">
        <v>800</v>
      </c>
      <c r="JF200" s="134">
        <v>280</v>
      </c>
      <c r="JG200" s="228">
        <f>JE200*JF200</f>
        <v>224000</v>
      </c>
      <c r="JH200" s="134">
        <v>125.304</v>
      </c>
      <c r="JI200" s="225">
        <v>500</v>
      </c>
      <c r="JJ200" s="134">
        <v>280</v>
      </c>
      <c r="JK200" s="228">
        <f>JI200*JJ200</f>
        <v>140000</v>
      </c>
      <c r="JL200" s="134">
        <v>125.304</v>
      </c>
      <c r="JM200" s="225">
        <v>1800</v>
      </c>
      <c r="JN200" s="134">
        <v>300</v>
      </c>
      <c r="JO200" s="228">
        <f>JM200*JN200</f>
        <v>540000</v>
      </c>
      <c r="JP200" s="134"/>
      <c r="JQ200" s="225">
        <v>300</v>
      </c>
      <c r="JR200" s="134">
        <v>300</v>
      </c>
      <c r="JS200" s="228">
        <f>JQ200*JR200</f>
        <v>90000</v>
      </c>
      <c r="JT200" s="134"/>
      <c r="JU200" s="225"/>
      <c r="JV200" s="134">
        <v>300</v>
      </c>
      <c r="JW200" s="228">
        <f>JU200*JV200</f>
        <v>0</v>
      </c>
      <c r="JX200" s="134"/>
      <c r="JY200" s="225"/>
      <c r="JZ200" s="134">
        <v>250</v>
      </c>
      <c r="KA200" s="228">
        <f>JY200*JZ200</f>
        <v>0</v>
      </c>
      <c r="KB200" s="134"/>
      <c r="KC200" s="134"/>
      <c r="KD200" s="134">
        <v>250</v>
      </c>
      <c r="KE200" s="228">
        <f>KC200*KD200</f>
        <v>0</v>
      </c>
      <c r="KF200" s="134"/>
      <c r="KG200" s="134"/>
      <c r="KH200" s="134">
        <v>250</v>
      </c>
      <c r="KI200" s="228">
        <f>KG200*KH200</f>
        <v>0</v>
      </c>
      <c r="KJ200" s="134"/>
      <c r="KK200" s="134">
        <v>550</v>
      </c>
      <c r="KL200" s="134">
        <v>250</v>
      </c>
      <c r="KM200" s="228">
        <f>KK200*KL200</f>
        <v>137500</v>
      </c>
      <c r="KN200" s="134"/>
      <c r="KO200" s="134">
        <v>500</v>
      </c>
      <c r="KP200" s="134">
        <v>250</v>
      </c>
      <c r="KQ200" s="228">
        <f>KO200*KP200</f>
        <v>125000</v>
      </c>
      <c r="KR200" s="134"/>
      <c r="KS200" s="134">
        <v>1000</v>
      </c>
      <c r="KT200" s="134">
        <v>250</v>
      </c>
      <c r="KU200" s="228">
        <f>KS200*KT200</f>
        <v>250000</v>
      </c>
      <c r="KV200" s="134"/>
      <c r="KW200" s="134">
        <v>250</v>
      </c>
      <c r="KX200" s="134">
        <v>250</v>
      </c>
      <c r="KY200" s="228">
        <f>KW200*KX200</f>
        <v>62500</v>
      </c>
      <c r="KZ200" s="134">
        <v>0</v>
      </c>
      <c r="LA200" s="134">
        <v>150</v>
      </c>
      <c r="LB200" s="134">
        <v>270</v>
      </c>
      <c r="LC200" s="228">
        <f>LA200*LB200</f>
        <v>40500</v>
      </c>
      <c r="LD200" s="134">
        <v>308</v>
      </c>
      <c r="LE200" s="134">
        <v>100</v>
      </c>
      <c r="LF200" s="134">
        <v>270</v>
      </c>
      <c r="LG200" s="228">
        <f>LE200*LF200</f>
        <v>27000</v>
      </c>
      <c r="LH200" s="134">
        <v>601.14400000000001</v>
      </c>
      <c r="LI200" s="134">
        <v>500</v>
      </c>
      <c r="LJ200" s="134">
        <v>270</v>
      </c>
      <c r="LK200" s="228">
        <f>LI200*LJ200</f>
        <v>135000</v>
      </c>
      <c r="LL200" s="134"/>
      <c r="LM200" s="134"/>
      <c r="LN200" s="134"/>
      <c r="LO200" s="228">
        <v>0</v>
      </c>
      <c r="LP200" s="134"/>
      <c r="LQ200" s="134"/>
      <c r="LR200" s="134"/>
      <c r="LS200" s="228">
        <v>0</v>
      </c>
      <c r="LT200" s="134"/>
      <c r="LU200" s="134"/>
      <c r="LV200" s="134"/>
      <c r="LW200" s="228">
        <v>0</v>
      </c>
      <c r="LX200" s="131"/>
      <c r="LY200" s="134"/>
      <c r="LZ200" s="134"/>
      <c r="MA200" s="228">
        <v>0</v>
      </c>
      <c r="MB200" s="134"/>
      <c r="MC200" s="134">
        <v>260.91000000000003</v>
      </c>
      <c r="MD200" s="228">
        <v>0</v>
      </c>
      <c r="ME200" s="134"/>
      <c r="MF200" s="134">
        <v>260.91000000000003</v>
      </c>
      <c r="MG200" s="228">
        <v>0</v>
      </c>
      <c r="MH200" s="228"/>
      <c r="MI200" s="228">
        <v>260.91000000000003</v>
      </c>
      <c r="MJ200" s="228">
        <v>0</v>
      </c>
      <c r="MK200" s="268">
        <v>500.642</v>
      </c>
      <c r="ML200" s="268">
        <v>136675.26999999999</v>
      </c>
      <c r="MM200" s="268"/>
      <c r="MN200" s="268"/>
      <c r="MO200" s="268">
        <v>538.07600000000002</v>
      </c>
      <c r="MP200" s="268">
        <v>147978.20000000001</v>
      </c>
      <c r="MQ200" s="268"/>
      <c r="MR200" s="268"/>
      <c r="MS200" s="268">
        <v>20.378</v>
      </c>
      <c r="MT200" s="268">
        <v>5094.5</v>
      </c>
      <c r="MU200" s="268"/>
      <c r="MV200" s="268"/>
      <c r="MW200" s="268"/>
      <c r="MX200" s="268"/>
      <c r="MY200" s="268">
        <v>507.26400000000001</v>
      </c>
      <c r="MZ200" s="268">
        <v>126816</v>
      </c>
      <c r="NA200" s="268">
        <v>611.30999999999995</v>
      </c>
      <c r="NB200" s="268">
        <v>152827.5</v>
      </c>
      <c r="NC200" s="268">
        <v>201.738</v>
      </c>
      <c r="ND200" s="268">
        <v>50434.5</v>
      </c>
      <c r="NE200" s="268">
        <v>746.65599999999995</v>
      </c>
      <c r="NF200" s="268">
        <v>186512.16</v>
      </c>
      <c r="NG200" s="268">
        <v>288.58</v>
      </c>
      <c r="NH200" s="268">
        <v>72988.649999999994</v>
      </c>
      <c r="NI200" s="268">
        <v>125.304</v>
      </c>
      <c r="NJ200" s="268">
        <v>33832.080000000002</v>
      </c>
      <c r="NK200" s="268"/>
      <c r="NL200" s="268"/>
      <c r="NM200" s="268"/>
      <c r="NN200" s="268"/>
      <c r="NO200" s="125"/>
      <c r="NP200" s="125"/>
      <c r="NQ200" s="125"/>
      <c r="NR200" s="125"/>
      <c r="NS200" s="125"/>
      <c r="NT200" s="125"/>
      <c r="NU200" s="125"/>
      <c r="NV200" s="125"/>
      <c r="NW200" s="125"/>
      <c r="NX200" s="125"/>
      <c r="NY200" s="125"/>
      <c r="NZ200" s="125"/>
      <c r="OA200" s="226"/>
      <c r="OB200" s="226"/>
      <c r="OC200" s="226">
        <v>220</v>
      </c>
      <c r="OD200" s="225">
        <f>OB200*OC200</f>
        <v>0</v>
      </c>
      <c r="OE200" s="226"/>
      <c r="OF200" s="226"/>
      <c r="OG200" s="226">
        <v>220</v>
      </c>
      <c r="OH200" s="225">
        <f>OF200*OG200</f>
        <v>0</v>
      </c>
      <c r="OI200" s="226"/>
      <c r="OJ200" s="226"/>
      <c r="OK200" s="226">
        <v>220</v>
      </c>
      <c r="OL200" s="225">
        <f>OJ200*OK200</f>
        <v>0</v>
      </c>
      <c r="OM200" s="226"/>
      <c r="ON200" s="226"/>
      <c r="OO200" s="226">
        <v>220</v>
      </c>
      <c r="OP200" s="225">
        <f>ON200*OO200</f>
        <v>0</v>
      </c>
      <c r="OQ200" s="226"/>
      <c r="OR200" s="226"/>
      <c r="OS200" s="226">
        <v>220</v>
      </c>
      <c r="OT200" s="225">
        <f>OR200*OS200</f>
        <v>0</v>
      </c>
      <c r="OU200" s="226"/>
      <c r="OV200" s="226"/>
      <c r="OW200" s="226">
        <v>220</v>
      </c>
      <c r="OX200" s="225">
        <f>OV200*OW200</f>
        <v>0</v>
      </c>
      <c r="OY200" s="226"/>
      <c r="OZ200" s="226"/>
      <c r="PA200" s="226">
        <v>220</v>
      </c>
      <c r="PB200" s="225">
        <f>OZ200*PA200</f>
        <v>0</v>
      </c>
      <c r="PC200" s="226"/>
      <c r="PD200" s="226"/>
      <c r="PE200" s="226">
        <v>220</v>
      </c>
      <c r="PF200" s="225">
        <f>PD200*PE200</f>
        <v>0</v>
      </c>
      <c r="PG200" s="226"/>
      <c r="PH200" s="226"/>
      <c r="PI200" s="226">
        <v>220</v>
      </c>
      <c r="PJ200" s="225">
        <f>PH200*PI200</f>
        <v>0</v>
      </c>
      <c r="PK200" s="226"/>
      <c r="PL200" s="226"/>
      <c r="PM200" s="226">
        <v>220</v>
      </c>
      <c r="PN200" s="225">
        <f>PL200*PM200</f>
        <v>0</v>
      </c>
      <c r="PO200" s="226"/>
      <c r="PP200" s="226"/>
      <c r="PQ200" s="226">
        <v>220</v>
      </c>
      <c r="PR200" s="225">
        <f>PP200*PQ200</f>
        <v>0</v>
      </c>
      <c r="PS200" s="226"/>
      <c r="PT200" s="226"/>
      <c r="PU200" s="226">
        <v>220</v>
      </c>
      <c r="PV200" s="225">
        <f>PT200*PU200</f>
        <v>0</v>
      </c>
      <c r="PW200" s="226"/>
      <c r="PX200" s="226"/>
      <c r="PY200" s="226">
        <v>220</v>
      </c>
      <c r="PZ200" s="225">
        <f>PX200*PY200</f>
        <v>0</v>
      </c>
      <c r="QA200" s="226">
        <v>7011.9660000000003</v>
      </c>
      <c r="QB200" s="226"/>
      <c r="QC200" s="226">
        <v>220</v>
      </c>
      <c r="QD200" s="225">
        <f>QB200*QC200</f>
        <v>0</v>
      </c>
      <c r="QE200" s="226">
        <v>10005.755999999999</v>
      </c>
      <c r="QF200" s="226"/>
      <c r="QG200" s="226">
        <v>220</v>
      </c>
      <c r="QH200" s="225">
        <f>QF200*QG200</f>
        <v>0</v>
      </c>
      <c r="QI200" s="226"/>
      <c r="QJ200" s="226"/>
      <c r="QK200" s="226">
        <v>220</v>
      </c>
      <c r="QL200" s="225">
        <f>QJ200*QK200</f>
        <v>0</v>
      </c>
      <c r="QM200" s="226">
        <v>9537.4840000000004</v>
      </c>
      <c r="QN200" s="226"/>
      <c r="QO200" s="226">
        <v>220</v>
      </c>
      <c r="QP200" s="225">
        <f>QN200*QO200</f>
        <v>0</v>
      </c>
      <c r="QQ200" s="226"/>
      <c r="QR200" s="226"/>
      <c r="QS200" s="226">
        <v>220</v>
      </c>
      <c r="QT200" s="225">
        <f>QR200*QS200</f>
        <v>0</v>
      </c>
      <c r="QU200" s="228"/>
      <c r="QV200" s="226"/>
      <c r="QW200" s="226">
        <v>220</v>
      </c>
      <c r="QX200" s="225">
        <f>QV200*QW200</f>
        <v>0</v>
      </c>
      <c r="QY200" s="226"/>
      <c r="QZ200" s="226">
        <v>220</v>
      </c>
      <c r="RA200" s="225">
        <f>QY200*QZ200</f>
        <v>0</v>
      </c>
      <c r="RB200" s="226"/>
      <c r="RC200" s="226">
        <v>220</v>
      </c>
      <c r="RD200" s="225">
        <f>RB200*RC200</f>
        <v>0</v>
      </c>
      <c r="RE200" s="225"/>
      <c r="RF200" s="225">
        <v>220</v>
      </c>
      <c r="RG200" s="225">
        <v>0</v>
      </c>
      <c r="RH200" s="268"/>
      <c r="RI200" s="268"/>
      <c r="RJ200" s="268"/>
      <c r="RK200" s="268"/>
      <c r="RL200" s="268"/>
      <c r="RM200" s="268"/>
      <c r="RN200" s="268"/>
      <c r="RO200" s="268"/>
      <c r="RP200" s="268"/>
      <c r="RQ200" s="268"/>
      <c r="RR200" s="268"/>
      <c r="RS200" s="268"/>
      <c r="RT200" s="268"/>
      <c r="RU200" s="268"/>
      <c r="RV200" s="268"/>
      <c r="RW200" s="268"/>
      <c r="RX200" s="268"/>
      <c r="RY200" s="268"/>
      <c r="RZ200" s="268"/>
      <c r="SA200" s="268"/>
      <c r="SB200" s="268"/>
      <c r="SC200" s="268"/>
      <c r="SD200" s="268"/>
      <c r="SE200" s="268"/>
      <c r="SF200" s="268"/>
      <c r="SG200" s="268"/>
      <c r="SH200" s="268"/>
      <c r="SI200" s="268"/>
      <c r="SJ200" s="268"/>
      <c r="SK200" s="268"/>
      <c r="SL200" s="125"/>
      <c r="SM200" s="125"/>
      <c r="SN200" s="125"/>
      <c r="SO200" s="125"/>
      <c r="SP200" s="125"/>
      <c r="SQ200" s="125"/>
      <c r="SR200" s="125"/>
      <c r="SS200" s="125"/>
      <c r="ST200" s="125"/>
      <c r="SU200" s="125"/>
      <c r="SV200" s="125"/>
      <c r="SW200" s="125"/>
      <c r="SX200" s="228">
        <v>204.66200000000001</v>
      </c>
      <c r="SY200" s="240">
        <v>300</v>
      </c>
      <c r="SZ200" s="227">
        <v>275</v>
      </c>
      <c r="TA200" s="227">
        <f>SY200*SZ200</f>
        <v>82500</v>
      </c>
      <c r="TB200" s="228"/>
      <c r="TC200" s="240">
        <v>400</v>
      </c>
      <c r="TD200" s="227">
        <v>270</v>
      </c>
      <c r="TE200" s="227">
        <f>TC200*TD200</f>
        <v>108000</v>
      </c>
      <c r="TF200" s="228"/>
      <c r="TG200" s="240">
        <v>400</v>
      </c>
      <c r="TH200" s="227">
        <v>270</v>
      </c>
      <c r="TI200" s="227">
        <f>TG200*TH200</f>
        <v>108000</v>
      </c>
      <c r="TJ200" s="228"/>
      <c r="TK200" s="240">
        <v>700</v>
      </c>
      <c r="TL200" s="227">
        <v>270</v>
      </c>
      <c r="TM200" s="227">
        <f>TK200*TL200</f>
        <v>189000</v>
      </c>
      <c r="TN200" s="228"/>
      <c r="TO200" s="240">
        <v>550</v>
      </c>
      <c r="TP200" s="227">
        <v>270</v>
      </c>
      <c r="TQ200" s="227">
        <f>TO200*TP200</f>
        <v>148500</v>
      </c>
      <c r="TR200" s="228"/>
      <c r="TS200" s="240">
        <v>550</v>
      </c>
      <c r="TT200" s="227">
        <v>270</v>
      </c>
      <c r="TU200" s="227">
        <f>TS200*TT200</f>
        <v>148500</v>
      </c>
      <c r="TV200" s="228"/>
      <c r="TW200" s="240">
        <v>550</v>
      </c>
      <c r="TX200" s="227">
        <v>270</v>
      </c>
      <c r="TY200" s="227">
        <f>TW200*TX200</f>
        <v>148500</v>
      </c>
      <c r="TZ200" s="228"/>
      <c r="UA200" s="219">
        <v>500</v>
      </c>
      <c r="UB200" s="227">
        <v>250</v>
      </c>
      <c r="UC200" s="227">
        <f>UA200*UB200</f>
        <v>125000</v>
      </c>
      <c r="UD200" s="228"/>
      <c r="UE200" s="219">
        <v>400</v>
      </c>
      <c r="UF200" s="227">
        <v>250</v>
      </c>
      <c r="UG200" s="227">
        <f>UE200*UF200</f>
        <v>100000</v>
      </c>
      <c r="UH200" s="228"/>
      <c r="UI200" s="219">
        <v>300</v>
      </c>
      <c r="UJ200" s="227">
        <v>250</v>
      </c>
      <c r="UK200" s="227">
        <f>UI200*UJ200</f>
        <v>75000</v>
      </c>
      <c r="UL200" s="228">
        <v>-0.74399999999999999</v>
      </c>
      <c r="UM200" s="219">
        <v>300</v>
      </c>
      <c r="UN200" s="227">
        <v>290</v>
      </c>
      <c r="UO200" s="227">
        <f>UM200*UN200</f>
        <v>87000</v>
      </c>
      <c r="UP200" s="228">
        <v>40.133000000000003</v>
      </c>
      <c r="UQ200" s="206">
        <v>300</v>
      </c>
      <c r="UR200" s="227">
        <v>290</v>
      </c>
      <c r="US200" s="227">
        <f>UQ200*UR200</f>
        <v>87000</v>
      </c>
      <c r="UT200" s="228">
        <v>72.974000000000004</v>
      </c>
      <c r="UU200" s="206">
        <v>300</v>
      </c>
      <c r="UV200" s="227">
        <v>290</v>
      </c>
      <c r="UW200" s="227">
        <f>UU200*UV200</f>
        <v>87000</v>
      </c>
      <c r="UX200" s="228">
        <v>79.956000000000003</v>
      </c>
      <c r="UY200" s="206">
        <v>0</v>
      </c>
      <c r="UZ200" s="227">
        <v>290</v>
      </c>
      <c r="VA200" s="227">
        <f>UY200*UZ200</f>
        <v>0</v>
      </c>
      <c r="VB200" s="228">
        <v>39.729999999999997</v>
      </c>
      <c r="VC200" s="206">
        <v>0</v>
      </c>
      <c r="VD200" s="227">
        <v>290</v>
      </c>
      <c r="VE200" s="227">
        <f>VC200*VD200</f>
        <v>0</v>
      </c>
      <c r="VF200" s="228"/>
      <c r="VG200" s="206">
        <v>0</v>
      </c>
      <c r="VH200" s="227">
        <v>290</v>
      </c>
      <c r="VI200" s="227">
        <f>VG200*VH200</f>
        <v>0</v>
      </c>
      <c r="VJ200" s="228">
        <v>75.742000000000004</v>
      </c>
      <c r="VK200" s="206">
        <v>0</v>
      </c>
      <c r="VL200" s="227">
        <v>290</v>
      </c>
      <c r="VM200" s="227">
        <f>VK200*VL200</f>
        <v>0</v>
      </c>
      <c r="VN200" s="228"/>
      <c r="VO200" s="206">
        <v>0</v>
      </c>
      <c r="VP200" s="227">
        <v>290</v>
      </c>
      <c r="VQ200" s="227">
        <f>VO200*VP200</f>
        <v>0</v>
      </c>
      <c r="VR200" s="228"/>
      <c r="VS200" s="206">
        <v>0</v>
      </c>
      <c r="VT200" s="227"/>
      <c r="VU200" s="227">
        <f>VS200*VT200</f>
        <v>0</v>
      </c>
      <c r="VV200" s="227"/>
      <c r="VW200" s="227"/>
      <c r="VX200" s="227">
        <f>VV200*VW200</f>
        <v>0</v>
      </c>
      <c r="VY200" s="227"/>
      <c r="VZ200" s="227"/>
      <c r="WA200" s="227">
        <f>VY200*VZ200</f>
        <v>0</v>
      </c>
      <c r="WB200" s="227">
        <v>60</v>
      </c>
      <c r="WC200" s="227">
        <v>235.92</v>
      </c>
      <c r="WD200" s="227">
        <v>14155.199999999999</v>
      </c>
      <c r="WE200" s="268">
        <v>336.86799999999999</v>
      </c>
      <c r="WF200" s="268">
        <v>90954.36</v>
      </c>
      <c r="WG200" s="268">
        <v>357.92599999999999</v>
      </c>
      <c r="WH200" s="268">
        <v>96640.02</v>
      </c>
      <c r="WI200" s="268">
        <v>492.25400000000002</v>
      </c>
      <c r="WJ200" s="268">
        <v>132908.58000000002</v>
      </c>
      <c r="WK200" s="268">
        <v>442.798</v>
      </c>
      <c r="WL200" s="268">
        <v>119555.45999999999</v>
      </c>
      <c r="WM200" s="268">
        <v>330.96</v>
      </c>
      <c r="WN200" s="268">
        <v>89359.2</v>
      </c>
      <c r="WO200" s="268">
        <v>570.41600000000005</v>
      </c>
      <c r="WP200" s="268">
        <v>154012.32</v>
      </c>
      <c r="WQ200" s="268">
        <v>568.07899999999995</v>
      </c>
      <c r="WR200" s="268">
        <v>149160.53</v>
      </c>
      <c r="WS200" s="268">
        <v>422.99400000000003</v>
      </c>
      <c r="WT200" s="268">
        <v>105748.5</v>
      </c>
      <c r="WU200" s="268">
        <v>297.55399999999997</v>
      </c>
      <c r="WV200" s="268">
        <v>74388.5</v>
      </c>
      <c r="WW200" s="268">
        <v>276.892</v>
      </c>
      <c r="WX200" s="268">
        <v>69223</v>
      </c>
      <c r="WY200" s="268">
        <v>204.66200000000001</v>
      </c>
      <c r="WZ200" s="268">
        <v>51165.5</v>
      </c>
      <c r="XA200" s="268">
        <v>127.163</v>
      </c>
      <c r="XB200" s="268">
        <v>31790.75</v>
      </c>
      <c r="XC200" s="268"/>
      <c r="XD200" s="268"/>
      <c r="XE200" s="268"/>
      <c r="XF200" s="268"/>
      <c r="XG200" s="268"/>
      <c r="XH200" s="268"/>
      <c r="XI200" s="125"/>
      <c r="XJ200" s="125"/>
      <c r="XK200" s="125"/>
      <c r="XL200" s="125"/>
      <c r="XM200" s="125"/>
      <c r="XN200" s="125"/>
      <c r="XO200" s="125"/>
      <c r="XP200" s="125"/>
      <c r="XQ200" s="125"/>
      <c r="XR200" s="125"/>
      <c r="XS200" s="125">
        <v>-0.74399999999999999</v>
      </c>
      <c r="XT200" s="125">
        <v>-186.61</v>
      </c>
      <c r="XU200" s="228">
        <v>8999.8040000000001</v>
      </c>
      <c r="XV200" s="227">
        <v>5000</v>
      </c>
      <c r="XW200" s="227">
        <v>273</v>
      </c>
      <c r="XX200" s="243">
        <f>XV200*XW200</f>
        <v>1365000</v>
      </c>
      <c r="XY200" s="228">
        <v>4713.674</v>
      </c>
      <c r="XZ200" s="227">
        <v>5000</v>
      </c>
      <c r="YA200" s="227">
        <v>273</v>
      </c>
      <c r="YB200" s="243">
        <f>XZ200*YA200</f>
        <v>1365000</v>
      </c>
      <c r="YC200" s="228">
        <v>4713.674</v>
      </c>
      <c r="YD200" s="227">
        <v>8000</v>
      </c>
      <c r="YE200" s="227">
        <v>274.39999999999998</v>
      </c>
      <c r="YF200" s="243">
        <f>YD200*YE200</f>
        <v>2195200</v>
      </c>
      <c r="YG200" s="228">
        <v>9668.8469999999998</v>
      </c>
      <c r="YH200" s="227">
        <v>8000</v>
      </c>
      <c r="YI200" s="227">
        <v>274.39999999999998</v>
      </c>
      <c r="YJ200" s="243">
        <f>YH200*YI200</f>
        <v>2195200</v>
      </c>
      <c r="YK200" s="228"/>
      <c r="YL200" s="227">
        <v>8000</v>
      </c>
      <c r="YM200" s="227">
        <v>274.39999999999998</v>
      </c>
      <c r="YN200" s="243">
        <f>YL200*YM200</f>
        <v>2195200</v>
      </c>
      <c r="YO200" s="228">
        <v>2680.6</v>
      </c>
      <c r="YP200" s="227">
        <v>8000</v>
      </c>
      <c r="YQ200" s="227">
        <v>274.39999999999998</v>
      </c>
      <c r="YR200" s="243">
        <f>YP200*YQ200</f>
        <v>2195200</v>
      </c>
      <c r="YS200" s="228"/>
      <c r="YT200" s="227">
        <v>6000</v>
      </c>
      <c r="YU200" s="227">
        <v>273</v>
      </c>
      <c r="YV200" s="243">
        <f>YT200*YU200</f>
        <v>1638000</v>
      </c>
      <c r="YW200" s="228"/>
      <c r="YX200" s="227">
        <v>12000</v>
      </c>
      <c r="YY200" s="227">
        <v>273</v>
      </c>
      <c r="YZ200" s="243">
        <f>YX200*YY200</f>
        <v>3276000</v>
      </c>
      <c r="ZA200" s="228"/>
      <c r="ZB200" s="227">
        <v>7000</v>
      </c>
      <c r="ZC200" s="227">
        <v>273</v>
      </c>
      <c r="ZD200" s="243">
        <f>ZB200*ZC200</f>
        <v>1911000</v>
      </c>
      <c r="ZE200" s="228"/>
      <c r="ZF200" s="227">
        <v>7000</v>
      </c>
      <c r="ZG200" s="227">
        <v>273</v>
      </c>
      <c r="ZH200" s="243">
        <f>ZF200*ZG200</f>
        <v>1911000</v>
      </c>
      <c r="ZI200" s="228"/>
      <c r="ZJ200" s="227">
        <v>7000</v>
      </c>
      <c r="ZK200" s="227">
        <v>273</v>
      </c>
      <c r="ZL200" s="243">
        <f>ZJ200*ZK200</f>
        <v>1911000</v>
      </c>
      <c r="ZM200" s="228"/>
      <c r="ZN200" s="227">
        <v>5000</v>
      </c>
      <c r="ZO200" s="227">
        <v>273</v>
      </c>
      <c r="ZP200" s="243">
        <f>ZN200*ZO200</f>
        <v>1365000</v>
      </c>
      <c r="ZQ200" s="228"/>
      <c r="ZR200" s="227">
        <v>8000</v>
      </c>
      <c r="ZS200" s="227">
        <v>273</v>
      </c>
      <c r="ZT200" s="243">
        <f>ZR200*ZS200</f>
        <v>2184000</v>
      </c>
      <c r="ZU200" s="228"/>
      <c r="ZV200" s="227">
        <v>6000</v>
      </c>
      <c r="ZW200" s="227">
        <v>273</v>
      </c>
      <c r="ZX200" s="243">
        <f>ZV200*ZW200</f>
        <v>1638000</v>
      </c>
      <c r="ZY200" s="228"/>
      <c r="ZZ200" s="227">
        <v>3000</v>
      </c>
      <c r="AAA200" s="227">
        <v>273</v>
      </c>
      <c r="AAB200" s="243">
        <f>ZZ200*AAA200</f>
        <v>819000</v>
      </c>
      <c r="AAC200" s="228"/>
      <c r="AAD200" s="227">
        <v>3000</v>
      </c>
      <c r="AAE200" s="227">
        <v>273</v>
      </c>
      <c r="AAF200" s="243">
        <f>AAD200*AAE200</f>
        <v>819000</v>
      </c>
      <c r="AAG200" s="228"/>
      <c r="AAH200" s="227">
        <v>3000</v>
      </c>
      <c r="AAI200" s="227">
        <v>273</v>
      </c>
      <c r="AAJ200" s="243">
        <f>AAH200*AAI200</f>
        <v>819000</v>
      </c>
      <c r="AAK200" s="228"/>
      <c r="AAL200" s="227"/>
      <c r="AAM200" s="227"/>
      <c r="AAN200" s="243">
        <f>AAL200*AAM200</f>
        <v>0</v>
      </c>
      <c r="AAO200" s="228"/>
      <c r="AAP200" s="227"/>
      <c r="AAQ200" s="227"/>
      <c r="AAR200" s="243">
        <f>AAP200*AAQ200</f>
        <v>0</v>
      </c>
      <c r="AAS200" s="227"/>
      <c r="AAT200" s="227"/>
      <c r="AAU200" s="243">
        <f>AAS200*AAT200</f>
        <v>0</v>
      </c>
      <c r="AAV200" s="227"/>
      <c r="AAW200" s="227"/>
      <c r="AAX200" s="227">
        <f>AAV200*AAW200</f>
        <v>0</v>
      </c>
      <c r="AAY200" s="227">
        <v>2000</v>
      </c>
      <c r="AAZ200" s="227">
        <v>250.71</v>
      </c>
      <c r="ABA200" s="227">
        <v>501420</v>
      </c>
      <c r="ABB200" s="268">
        <v>1072.7</v>
      </c>
      <c r="ABC200" s="268">
        <v>292847.09999999998</v>
      </c>
      <c r="ABD200" s="268">
        <v>3000</v>
      </c>
      <c r="ABE200" s="268">
        <v>819000</v>
      </c>
      <c r="ABF200" s="268">
        <v>7415.9739999999993</v>
      </c>
      <c r="ABG200" s="268">
        <v>2041568.0699999998</v>
      </c>
      <c r="ABH200" s="268">
        <v>7160.8760000000002</v>
      </c>
      <c r="ABI200" s="268">
        <v>1970422.1199999999</v>
      </c>
      <c r="ABJ200" s="268">
        <v>6766.82</v>
      </c>
      <c r="ABK200" s="268">
        <v>1859141.58</v>
      </c>
      <c r="ABL200" s="268">
        <v>11626.182000000001</v>
      </c>
      <c r="ABM200" s="268">
        <v>3193562.67</v>
      </c>
      <c r="ABN200" s="268">
        <v>8505.0859999999993</v>
      </c>
      <c r="ABO200" s="268">
        <v>2321888.48</v>
      </c>
      <c r="ABP200" s="268">
        <v>4900</v>
      </c>
      <c r="ABQ200" s="268">
        <v>1337700</v>
      </c>
      <c r="ABR200" s="268">
        <v>5978.4</v>
      </c>
      <c r="ABS200" s="268">
        <v>1632103.2</v>
      </c>
      <c r="ABT200" s="268">
        <v>5869.576</v>
      </c>
      <c r="ABU200" s="268">
        <v>1602394.25</v>
      </c>
      <c r="ABV200" s="268">
        <v>8999.8040000000001</v>
      </c>
      <c r="ABW200" s="268">
        <v>2456946.4900000002</v>
      </c>
      <c r="ABX200" s="268">
        <v>6699.65</v>
      </c>
      <c r="ABY200" s="268">
        <v>1829004.45</v>
      </c>
      <c r="ABZ200" s="268">
        <v>4713.674</v>
      </c>
      <c r="ACA200" s="268">
        <v>1286833</v>
      </c>
      <c r="ACB200" s="268">
        <v>9668.8469999999998</v>
      </c>
      <c r="ACC200" s="268">
        <v>2639595.23</v>
      </c>
      <c r="ACD200" s="268"/>
      <c r="ACE200" s="268"/>
      <c r="ACF200" s="126">
        <v>2680.6</v>
      </c>
      <c r="ACG200" s="126">
        <v>731803.8</v>
      </c>
      <c r="ACH200" s="126"/>
      <c r="ACI200" s="126"/>
      <c r="ACJ200" s="126"/>
      <c r="ACK200" s="126"/>
      <c r="ACL200" s="126"/>
      <c r="ACM200" s="126"/>
      <c r="ACN200" s="126"/>
      <c r="ACO200" s="126"/>
      <c r="ACP200" s="126"/>
      <c r="ACQ200" s="126"/>
      <c r="ACR200" s="131">
        <v>279.41399999999999</v>
      </c>
      <c r="ACS200" s="227">
        <v>500</v>
      </c>
      <c r="ACT200" s="227">
        <v>291</v>
      </c>
      <c r="ACU200" s="227">
        <f>ACS200*ACT200</f>
        <v>145500</v>
      </c>
      <c r="ACV200" s="131">
        <v>23.72</v>
      </c>
      <c r="ACW200" s="227">
        <v>500</v>
      </c>
      <c r="ACX200" s="227">
        <v>291</v>
      </c>
      <c r="ACY200" s="227">
        <f>ACW200*ACX200</f>
        <v>145500</v>
      </c>
      <c r="ACZ200" s="131">
        <v>23.72</v>
      </c>
      <c r="ADA200" s="227">
        <v>500</v>
      </c>
      <c r="ADB200" s="227">
        <v>272</v>
      </c>
      <c r="ADC200" s="227">
        <f>ADA200*ADB200</f>
        <v>136000</v>
      </c>
      <c r="ADD200" s="131">
        <v>0</v>
      </c>
      <c r="ADE200" s="227">
        <v>500</v>
      </c>
      <c r="ADF200" s="227">
        <v>272</v>
      </c>
      <c r="ADG200" s="227">
        <f>ADE200*ADF200</f>
        <v>136000</v>
      </c>
      <c r="ADH200" s="131">
        <v>0</v>
      </c>
      <c r="ADI200" s="227">
        <v>1500</v>
      </c>
      <c r="ADJ200" s="227">
        <v>272</v>
      </c>
      <c r="ADK200" s="227">
        <f>ADI200*ADJ200</f>
        <v>408000</v>
      </c>
      <c r="ADL200" s="131"/>
      <c r="ADM200" s="227">
        <v>3000</v>
      </c>
      <c r="ADN200" s="227">
        <v>272</v>
      </c>
      <c r="ADO200" s="227">
        <f>ADM200*ADN200</f>
        <v>816000</v>
      </c>
      <c r="ADP200" s="131">
        <v>0</v>
      </c>
      <c r="ADQ200" s="227">
        <v>3000</v>
      </c>
      <c r="ADR200" s="227">
        <v>272</v>
      </c>
      <c r="ADS200" s="227">
        <f>ADQ200*ADR200</f>
        <v>816000</v>
      </c>
      <c r="ADT200" s="131">
        <v>0</v>
      </c>
      <c r="ADU200" s="227">
        <v>4000</v>
      </c>
      <c r="ADV200" s="227">
        <v>272</v>
      </c>
      <c r="ADW200" s="227">
        <f>ADU200*ADV200</f>
        <v>1088000</v>
      </c>
      <c r="ADX200" s="131">
        <v>0</v>
      </c>
      <c r="ADY200" s="227">
        <v>12500</v>
      </c>
      <c r="ADZ200" s="227">
        <v>265</v>
      </c>
      <c r="AEA200" s="227">
        <f>ADY200*ADZ200</f>
        <v>3312500</v>
      </c>
      <c r="AEB200" s="131">
        <v>0</v>
      </c>
      <c r="AEC200" s="227">
        <v>300</v>
      </c>
      <c r="AED200" s="227">
        <v>250</v>
      </c>
      <c r="AEE200" s="227">
        <f>AEC200*AED200</f>
        <v>75000</v>
      </c>
      <c r="AEF200" s="131">
        <v>0</v>
      </c>
      <c r="AEG200" s="227">
        <v>300</v>
      </c>
      <c r="AEH200" s="227">
        <v>270</v>
      </c>
      <c r="AEI200" s="227">
        <f>AEG200*AEH200</f>
        <v>81000</v>
      </c>
      <c r="AEJ200" s="131">
        <v>0</v>
      </c>
      <c r="AEK200" s="227">
        <v>300</v>
      </c>
      <c r="AEL200" s="227">
        <v>270</v>
      </c>
      <c r="AEM200" s="227">
        <f>AEK200*AEL200</f>
        <v>81000</v>
      </c>
      <c r="AEN200" s="131">
        <v>5778</v>
      </c>
      <c r="AEO200" s="227">
        <v>300</v>
      </c>
      <c r="AEP200" s="227">
        <v>270</v>
      </c>
      <c r="AEQ200" s="227">
        <f>AEO200*AEP200</f>
        <v>81000</v>
      </c>
      <c r="AER200" s="131">
        <v>200</v>
      </c>
      <c r="AES200" s="227"/>
      <c r="AET200" s="227">
        <v>250</v>
      </c>
      <c r="AEU200" s="227">
        <f>AES200*AET200</f>
        <v>0</v>
      </c>
      <c r="AEV200" s="131">
        <v>100</v>
      </c>
      <c r="AEW200" s="227"/>
      <c r="AEX200" s="227">
        <v>250</v>
      </c>
      <c r="AEY200" s="227">
        <f>AEW200*AEX200</f>
        <v>0</v>
      </c>
      <c r="AEZ200" s="131">
        <v>0</v>
      </c>
      <c r="AFA200" s="227"/>
      <c r="AFB200" s="227">
        <v>250</v>
      </c>
      <c r="AFC200" s="227">
        <f>AFA200*AFB200</f>
        <v>0</v>
      </c>
      <c r="AFD200" s="131">
        <v>3227.6099999999997</v>
      </c>
      <c r="AFE200" s="227"/>
      <c r="AFF200" s="227">
        <v>250</v>
      </c>
      <c r="AFG200" s="227">
        <f>AFE200*AFF200</f>
        <v>0</v>
      </c>
      <c r="AFH200" s="131">
        <v>0</v>
      </c>
      <c r="AFI200" s="227"/>
      <c r="AFJ200" s="227">
        <v>250</v>
      </c>
      <c r="AFK200" s="227">
        <f>AFI200*AFJ200</f>
        <v>0</v>
      </c>
      <c r="AFL200" s="131">
        <v>4789.7299999999996</v>
      </c>
      <c r="AFM200" s="227"/>
      <c r="AFN200" s="227">
        <v>250</v>
      </c>
      <c r="AFO200" s="227">
        <f>AFM200*AFN200</f>
        <v>0</v>
      </c>
      <c r="AFP200" s="227"/>
      <c r="AFQ200" s="227">
        <v>250</v>
      </c>
      <c r="AFR200" s="227">
        <f>AFP200*AFQ200</f>
        <v>0</v>
      </c>
      <c r="AFS200" s="227"/>
      <c r="AFT200" s="227">
        <v>250</v>
      </c>
      <c r="AFU200" s="227">
        <f>AFS200*AFT200</f>
        <v>0</v>
      </c>
      <c r="AFV200" s="227">
        <v>300</v>
      </c>
      <c r="AFW200" s="227">
        <v>250</v>
      </c>
      <c r="AFX200" s="227">
        <v>75000</v>
      </c>
      <c r="AFY200" s="268">
        <v>15.476000000000001</v>
      </c>
      <c r="AFZ200" s="268">
        <v>4511.1000000000004</v>
      </c>
      <c r="AGA200" s="268">
        <v>1826.91</v>
      </c>
      <c r="AGB200" s="268">
        <v>441898.82999999996</v>
      </c>
      <c r="AGC200" s="268">
        <v>495.20799999999997</v>
      </c>
      <c r="AGD200" s="268">
        <v>138489.84</v>
      </c>
      <c r="AGE200" s="268">
        <v>3159.538</v>
      </c>
      <c r="AGF200" s="268">
        <v>776555.73</v>
      </c>
      <c r="AGG200" s="268">
        <v>1756.6960000000001</v>
      </c>
      <c r="AGH200" s="268">
        <v>442814.05</v>
      </c>
      <c r="AGI200" s="268">
        <v>3564.16</v>
      </c>
      <c r="AGJ200" s="268">
        <v>947713.89</v>
      </c>
      <c r="AGK200" s="268">
        <v>803.81600000000003</v>
      </c>
      <c r="AGL200" s="268">
        <v>219187.15</v>
      </c>
      <c r="AGM200" s="268">
        <v>91.63</v>
      </c>
      <c r="AGN200" s="268">
        <v>25819.38</v>
      </c>
      <c r="AGO200" s="268">
        <v>406.48</v>
      </c>
      <c r="AGP200" s="268">
        <v>105133.84</v>
      </c>
      <c r="AGQ200" s="268">
        <v>170.35400000000001</v>
      </c>
      <c r="AGR200" s="268">
        <v>44593.58</v>
      </c>
      <c r="AGS200" s="268">
        <v>279.41399999999999</v>
      </c>
      <c r="AGT200" s="268">
        <v>74881.63</v>
      </c>
      <c r="AGU200" s="268">
        <v>20.536000000000001</v>
      </c>
      <c r="AGV200" s="268">
        <v>5811.69</v>
      </c>
      <c r="AGW200" s="268">
        <v>23.72</v>
      </c>
      <c r="AGX200" s="268">
        <v>6712.76</v>
      </c>
      <c r="AGY200" s="268">
        <v>0</v>
      </c>
      <c r="AGZ200" s="268">
        <v>0</v>
      </c>
      <c r="AHA200" s="268">
        <v>0</v>
      </c>
      <c r="AHB200" s="268">
        <v>0</v>
      </c>
      <c r="AHC200" s="128"/>
      <c r="AHD200" s="128"/>
      <c r="AHE200" s="128">
        <v>0</v>
      </c>
      <c r="AHF200" s="128">
        <v>0</v>
      </c>
      <c r="AHG200" s="128">
        <v>0</v>
      </c>
      <c r="AHH200" s="128">
        <v>0</v>
      </c>
      <c r="AHI200" s="128">
        <v>0</v>
      </c>
      <c r="AHJ200" s="128">
        <v>0</v>
      </c>
      <c r="AHK200" s="128">
        <v>0</v>
      </c>
      <c r="AHL200" s="128">
        <v>0</v>
      </c>
      <c r="AHM200" s="128">
        <v>0</v>
      </c>
      <c r="AHN200" s="128">
        <v>0</v>
      </c>
      <c r="AHO200" s="225">
        <f t="shared" si="6455"/>
        <v>10280.264000000001</v>
      </c>
      <c r="AHP200" s="127">
        <f t="shared" si="6456"/>
        <v>6600</v>
      </c>
      <c r="AHQ200" s="127">
        <f t="shared" si="6457"/>
        <v>1817000</v>
      </c>
      <c r="AHR200" s="225">
        <f t="shared" si="6458"/>
        <v>4870.4639999999999</v>
      </c>
      <c r="AHS200" s="127">
        <f t="shared" si="6459"/>
        <v>6400</v>
      </c>
      <c r="AHT200" s="127">
        <f t="shared" si="6001"/>
        <v>1758500</v>
      </c>
      <c r="AHU200" s="225">
        <f t="shared" si="6069"/>
        <v>4870.4639999999999</v>
      </c>
      <c r="AHV200" s="127">
        <f t="shared" si="6070"/>
        <v>10700</v>
      </c>
      <c r="AHW200" s="127">
        <f t="shared" si="6071"/>
        <v>2979200</v>
      </c>
      <c r="AHX200" s="225">
        <v>9668.8469999999998</v>
      </c>
      <c r="AHY200" s="127">
        <f t="shared" si="6191"/>
        <v>9500</v>
      </c>
      <c r="AHZ200" s="127">
        <f t="shared" si="6192"/>
        <v>2610200</v>
      </c>
      <c r="AIA200" s="225">
        <f t="shared" si="6193"/>
        <v>0</v>
      </c>
      <c r="AIB200" s="127">
        <f t="shared" si="6194"/>
        <v>10050</v>
      </c>
      <c r="AIC200" s="127">
        <f t="shared" si="6195"/>
        <v>2751700</v>
      </c>
      <c r="AID200" s="225">
        <f t="shared" si="6196"/>
        <v>2680.6</v>
      </c>
      <c r="AIE200" s="127">
        <f t="shared" si="6197"/>
        <v>11550</v>
      </c>
      <c r="AIF200" s="127">
        <f t="shared" si="6198"/>
        <v>3159700</v>
      </c>
      <c r="AIG200" s="225">
        <f t="shared" si="6199"/>
        <v>176.17</v>
      </c>
      <c r="AIH200" s="127">
        <f t="shared" si="6200"/>
        <v>9550</v>
      </c>
      <c r="AII200" s="127">
        <f t="shared" si="6201"/>
        <v>2602500</v>
      </c>
      <c r="AIJ200" s="225">
        <f t="shared" si="6202"/>
        <v>120</v>
      </c>
      <c r="AIK200" s="127">
        <f t="shared" si="6203"/>
        <v>16500</v>
      </c>
      <c r="AIL200" s="127">
        <f t="shared" si="6204"/>
        <v>4489000</v>
      </c>
      <c r="AIM200" s="225">
        <f t="shared" si="6205"/>
        <v>0</v>
      </c>
      <c r="AIN200" s="127">
        <f t="shared" si="6206"/>
        <v>20450</v>
      </c>
      <c r="AIO200" s="127">
        <f t="shared" si="6207"/>
        <v>5461000</v>
      </c>
      <c r="AIP200" s="225">
        <f t="shared" si="6208"/>
        <v>0</v>
      </c>
      <c r="AIQ200" s="127">
        <f t="shared" si="6209"/>
        <v>8100</v>
      </c>
      <c r="AIR200" s="127">
        <f t="shared" si="6353"/>
        <v>2186000</v>
      </c>
      <c r="AIS200" s="225">
        <f t="shared" si="6460"/>
        <v>116.08</v>
      </c>
      <c r="AIT200" s="127">
        <f t="shared" si="6460"/>
        <v>8600</v>
      </c>
      <c r="AIU200" s="127">
        <f t="shared" si="6461"/>
        <v>2329000</v>
      </c>
      <c r="AIV200" s="225">
        <f t="shared" si="6461"/>
        <v>5326.1130000000003</v>
      </c>
      <c r="AIW200" s="127">
        <f t="shared" si="6461"/>
        <v>5850</v>
      </c>
      <c r="AIX200" s="127">
        <f t="shared" si="6462"/>
        <v>1595500</v>
      </c>
      <c r="AIY200" s="225">
        <f t="shared" si="6462"/>
        <v>10662.758</v>
      </c>
      <c r="AIZ200" s="127">
        <f t="shared" si="6462"/>
        <v>8750</v>
      </c>
      <c r="AJA200" s="127">
        <f t="shared" si="6463"/>
        <v>2392500</v>
      </c>
      <c r="AJB200" s="225">
        <f t="shared" si="6463"/>
        <v>86943.411999999997</v>
      </c>
      <c r="AJC200" s="127">
        <f t="shared" si="6463"/>
        <v>6100</v>
      </c>
      <c r="AJD200" s="127">
        <f t="shared" si="6464"/>
        <v>1665000</v>
      </c>
      <c r="AJE200" s="225">
        <f t="shared" si="6464"/>
        <v>68970.974000000002</v>
      </c>
      <c r="AJF200" s="127">
        <f t="shared" si="6464"/>
        <v>3500</v>
      </c>
      <c r="AJG200" s="127">
        <f t="shared" si="6465"/>
        <v>954000</v>
      </c>
      <c r="AJH200" s="225">
        <f t="shared" si="6465"/>
        <v>0</v>
      </c>
      <c r="AJI200" s="127">
        <f t="shared" si="6465"/>
        <v>3000</v>
      </c>
      <c r="AJJ200" s="127">
        <f t="shared" si="6466"/>
        <v>819000</v>
      </c>
      <c r="AJK200" s="225">
        <f t="shared" si="6466"/>
        <v>68276.998000000007</v>
      </c>
      <c r="AJL200" s="127">
        <f t="shared" si="6466"/>
        <v>3000</v>
      </c>
      <c r="AJM200" s="127">
        <f t="shared" si="6467"/>
        <v>819000</v>
      </c>
      <c r="AJN200" s="225">
        <f t="shared" si="6467"/>
        <v>0</v>
      </c>
      <c r="AJO200" s="127">
        <f t="shared" si="6467"/>
        <v>0</v>
      </c>
      <c r="AJP200" s="127">
        <f t="shared" si="6468"/>
        <v>0</v>
      </c>
      <c r="AJQ200" s="227">
        <f t="shared" si="6468"/>
        <v>13708.9</v>
      </c>
      <c r="AJR200" s="127">
        <f t="shared" si="6468"/>
        <v>0</v>
      </c>
      <c r="AJS200" s="127">
        <f t="shared" si="6469"/>
        <v>0</v>
      </c>
      <c r="AJT200" s="127">
        <f t="shared" si="6469"/>
        <v>0</v>
      </c>
      <c r="AJU200" s="127">
        <f t="shared" si="6470"/>
        <v>0</v>
      </c>
      <c r="AJV200" s="127">
        <f t="shared" si="6470"/>
        <v>0</v>
      </c>
      <c r="AJW200" s="127">
        <f>CI200+HJ200+MG200+RD200+WA200+AAX200+AFU200</f>
        <v>0</v>
      </c>
      <c r="AJX200" s="127">
        <v>9360</v>
      </c>
      <c r="AJY200" s="127">
        <v>2345545.2000000002</v>
      </c>
      <c r="AJZ200" s="128">
        <f t="shared" si="6471"/>
        <v>3213.9580000000001</v>
      </c>
      <c r="AKA200" s="128">
        <f t="shared" si="6472"/>
        <v>935946.58</v>
      </c>
      <c r="AKB200" s="128">
        <v>5184.8360000000002</v>
      </c>
      <c r="AKC200" s="128">
        <v>1357538.85</v>
      </c>
      <c r="AKD200" s="128">
        <v>9040.6279999999988</v>
      </c>
      <c r="AKE200" s="128">
        <v>2490679.4899999998</v>
      </c>
      <c r="AKF200" s="128">
        <f t="shared" si="6354"/>
        <v>10862.282000000001</v>
      </c>
      <c r="AKG200" s="128">
        <f t="shared" si="6355"/>
        <v>2896254.31</v>
      </c>
      <c r="AKH200" s="128">
        <f t="shared" si="6356"/>
        <v>8874.8539999999994</v>
      </c>
      <c r="AKI200" s="128">
        <f t="shared" si="6473"/>
        <v>2396409.33</v>
      </c>
      <c r="AKJ200" s="128">
        <v>15841.466</v>
      </c>
      <c r="AKK200" s="128">
        <v>4317241.46</v>
      </c>
      <c r="AKL200" s="128">
        <f t="shared" si="6237"/>
        <v>9895.6810000000005</v>
      </c>
      <c r="AKM200" s="128">
        <f t="shared" si="6238"/>
        <v>2694911.1599999997</v>
      </c>
      <c r="AKN200" s="128">
        <f t="shared" si="6357"/>
        <v>5989.1959999999999</v>
      </c>
      <c r="AKO200" s="128">
        <f t="shared" si="6474"/>
        <v>1612910.88</v>
      </c>
      <c r="AKP200" s="128">
        <f t="shared" si="6358"/>
        <v>7386.7139999999999</v>
      </c>
      <c r="AKQ200" s="128">
        <f t="shared" si="6358"/>
        <v>1987695.54</v>
      </c>
      <c r="AKR200" s="128">
        <f t="shared" si="6359"/>
        <v>6550.76</v>
      </c>
      <c r="AKS200" s="128">
        <f t="shared" si="6359"/>
        <v>1774695.33</v>
      </c>
      <c r="AKT200" s="128">
        <f t="shared" si="6475"/>
        <v>10280.264000000001</v>
      </c>
      <c r="AKU200" s="128">
        <f t="shared" si="6475"/>
        <v>2781863.2800000003</v>
      </c>
      <c r="AKV200" s="128">
        <f t="shared" si="6475"/>
        <v>7152.7289999999994</v>
      </c>
      <c r="AKW200" s="128">
        <f t="shared" si="6475"/>
        <v>1944131.5399999998</v>
      </c>
      <c r="AKX200" s="128">
        <f t="shared" si="6475"/>
        <v>4870.4639999999999</v>
      </c>
      <c r="AKY200" s="128">
        <f t="shared" si="6475"/>
        <v>1329474.6599999999</v>
      </c>
      <c r="AKZ200" s="128">
        <f t="shared" si="6475"/>
        <v>9668.8469999999998</v>
      </c>
      <c r="ALA200" s="128">
        <f t="shared" si="6475"/>
        <v>2639595.23</v>
      </c>
      <c r="ALB200" s="128">
        <f t="shared" si="6475"/>
        <v>0</v>
      </c>
      <c r="ALC200" s="128">
        <f t="shared" si="6475"/>
        <v>0</v>
      </c>
      <c r="ALD200" s="128">
        <f t="shared" si="6475"/>
        <v>2680.6</v>
      </c>
      <c r="ALE200" s="128">
        <f t="shared" si="6475"/>
        <v>731803.8</v>
      </c>
      <c r="ALF200" s="128">
        <f t="shared" si="6475"/>
        <v>176.17</v>
      </c>
      <c r="ALG200" s="128">
        <f t="shared" si="6475"/>
        <v>76633.95</v>
      </c>
      <c r="ALH200" s="128">
        <f t="shared" si="6475"/>
        <v>120</v>
      </c>
      <c r="ALI200" s="128">
        <f t="shared" si="6476"/>
        <v>52200</v>
      </c>
      <c r="ALJ200" s="128">
        <f t="shared" si="6476"/>
        <v>0</v>
      </c>
      <c r="ALK200" s="128">
        <f t="shared" si="6476"/>
        <v>0</v>
      </c>
      <c r="ALL200" s="128">
        <f>DZ200+IY200+NV200+SS200+XP200+ACM200+AHJ200</f>
        <v>0</v>
      </c>
      <c r="ALM200" s="128">
        <v>0</v>
      </c>
      <c r="ALN200" s="128">
        <v>0</v>
      </c>
      <c r="ALO200" s="128">
        <v>0</v>
      </c>
      <c r="ALP200" s="128">
        <v>116.08</v>
      </c>
      <c r="ALQ200" s="128">
        <v>44836.800000000003</v>
      </c>
      <c r="ALR200" s="128">
        <v>44836.800000000003</v>
      </c>
      <c r="ALS200" s="115"/>
    </row>
    <row r="201" spans="1:1007" s="115" customFormat="1" ht="18" customHeight="1" outlineLevel="1" x14ac:dyDescent="0.25">
      <c r="A201" s="120"/>
      <c r="B201" s="120"/>
      <c r="C201" s="308" t="s">
        <v>514</v>
      </c>
      <c r="D201" s="153"/>
      <c r="E201" s="208">
        <v>65000</v>
      </c>
      <c r="F201" s="208">
        <v>44687.608</v>
      </c>
      <c r="G201" s="228">
        <v>30000</v>
      </c>
      <c r="H201" s="130">
        <v>296</v>
      </c>
      <c r="I201" s="208">
        <f t="shared" si="6477"/>
        <v>8880000</v>
      </c>
      <c r="J201" s="208">
        <v>58305.982000000004</v>
      </c>
      <c r="K201" s="228">
        <v>33000</v>
      </c>
      <c r="L201" s="130">
        <v>296</v>
      </c>
      <c r="M201" s="208">
        <f t="shared" si="6478"/>
        <v>9768000</v>
      </c>
      <c r="N201" s="208">
        <v>58305.982000000004</v>
      </c>
      <c r="O201" s="226">
        <v>33000</v>
      </c>
      <c r="P201" s="130">
        <v>300</v>
      </c>
      <c r="Q201" s="208">
        <f t="shared" si="6479"/>
        <v>9900000</v>
      </c>
      <c r="R201" s="208">
        <v>58702.008999999998</v>
      </c>
      <c r="S201" s="226">
        <v>32000</v>
      </c>
      <c r="T201" s="130">
        <v>300</v>
      </c>
      <c r="U201" s="208">
        <f t="shared" si="6480"/>
        <v>9600000</v>
      </c>
      <c r="V201" s="211">
        <v>74879.331000000006</v>
      </c>
      <c r="W201" s="226">
        <v>50000</v>
      </c>
      <c r="X201" s="130">
        <v>300</v>
      </c>
      <c r="Y201" s="208">
        <f t="shared" si="6481"/>
        <v>15000000</v>
      </c>
      <c r="Z201" s="211">
        <v>16872.654999999999</v>
      </c>
      <c r="AA201" s="226">
        <v>5000</v>
      </c>
      <c r="AB201" s="130">
        <v>300</v>
      </c>
      <c r="AC201" s="208">
        <f t="shared" si="6482"/>
        <v>1500000</v>
      </c>
      <c r="AD201" s="211">
        <v>11122.195</v>
      </c>
      <c r="AE201" s="226">
        <v>7000</v>
      </c>
      <c r="AF201" s="130">
        <v>300</v>
      </c>
      <c r="AG201" s="208">
        <f t="shared" si="6483"/>
        <v>2100000</v>
      </c>
      <c r="AH201" s="211">
        <v>27270.665000000001</v>
      </c>
      <c r="AI201" s="226">
        <v>15000</v>
      </c>
      <c r="AJ201" s="130">
        <v>300</v>
      </c>
      <c r="AK201" s="208">
        <f t="shared" si="6484"/>
        <v>4500000</v>
      </c>
      <c r="AL201" s="211">
        <v>18950.493999999999</v>
      </c>
      <c r="AM201" s="226">
        <v>5000</v>
      </c>
      <c r="AN201" s="130">
        <v>290</v>
      </c>
      <c r="AO201" s="208">
        <f t="shared" si="6485"/>
        <v>1450000</v>
      </c>
      <c r="AP201" s="211">
        <v>8223.9940000000006</v>
      </c>
      <c r="AQ201" s="226">
        <v>5000</v>
      </c>
      <c r="AR201" s="130">
        <v>300</v>
      </c>
      <c r="AS201" s="208">
        <f t="shared" si="6486"/>
        <v>1500000</v>
      </c>
      <c r="AT201" s="211">
        <v>15894.848</v>
      </c>
      <c r="AU201" s="226">
        <v>10000</v>
      </c>
      <c r="AV201" s="130">
        <v>300</v>
      </c>
      <c r="AW201" s="208">
        <f t="shared" si="6487"/>
        <v>3000000</v>
      </c>
      <c r="AX201" s="211">
        <v>1689.394</v>
      </c>
      <c r="AY201" s="226">
        <v>35000</v>
      </c>
      <c r="AZ201" s="130">
        <v>300</v>
      </c>
      <c r="BA201" s="208">
        <f t="shared" si="6488"/>
        <v>10500000</v>
      </c>
      <c r="BB201" s="211"/>
      <c r="BC201" s="226">
        <v>55000</v>
      </c>
      <c r="BD201" s="130">
        <v>305</v>
      </c>
      <c r="BE201" s="208">
        <f t="shared" si="6489"/>
        <v>16775000</v>
      </c>
      <c r="BF201" s="211"/>
      <c r="BG201" s="226">
        <v>55000</v>
      </c>
      <c r="BH201" s="130">
        <v>305</v>
      </c>
      <c r="BI201" s="208">
        <f t="shared" si="6490"/>
        <v>16775000</v>
      </c>
      <c r="BJ201" s="211">
        <v>0</v>
      </c>
      <c r="BK201" s="226">
        <v>60000</v>
      </c>
      <c r="BL201" s="130">
        <v>299.66000000000003</v>
      </c>
      <c r="BM201" s="208">
        <f t="shared" si="6491"/>
        <v>17979600</v>
      </c>
      <c r="BN201" s="211">
        <v>83267.254000000001</v>
      </c>
      <c r="BO201" s="228">
        <v>60000</v>
      </c>
      <c r="BP201" s="130">
        <v>307</v>
      </c>
      <c r="BQ201" s="208">
        <f t="shared" si="6492"/>
        <v>18420000</v>
      </c>
      <c r="BR201" s="211"/>
      <c r="BS201" s="226">
        <v>40000</v>
      </c>
      <c r="BT201" s="130">
        <v>319</v>
      </c>
      <c r="BU201" s="211">
        <f>BS201*BT201</f>
        <v>12760000</v>
      </c>
      <c r="BV201" s="211">
        <v>0</v>
      </c>
      <c r="BW201" s="226">
        <v>38000</v>
      </c>
      <c r="BX201" s="130">
        <v>319</v>
      </c>
      <c r="BY201" s="211">
        <f>BW201*BX201</f>
        <v>12122000</v>
      </c>
      <c r="BZ201" s="211"/>
      <c r="CA201" s="226">
        <v>10000</v>
      </c>
      <c r="CB201" s="130">
        <v>300</v>
      </c>
      <c r="CC201" s="211">
        <f>CA201*CB201</f>
        <v>3000000</v>
      </c>
      <c r="CD201" s="226">
        <v>17400</v>
      </c>
      <c r="CE201" s="130">
        <v>300</v>
      </c>
      <c r="CF201" s="211">
        <f>CD201*CE201</f>
        <v>5220000</v>
      </c>
      <c r="CG201" s="130">
        <v>18000</v>
      </c>
      <c r="CH201" s="130">
        <v>300</v>
      </c>
      <c r="CI201" s="226">
        <f t="shared" si="6493"/>
        <v>5400000</v>
      </c>
      <c r="CJ201" s="130"/>
      <c r="CK201" s="130"/>
      <c r="CL201" s="130">
        <v>0</v>
      </c>
      <c r="CM201" s="268">
        <v>31239.705000000002</v>
      </c>
      <c r="CN201" s="268">
        <v>9315927.2799999993</v>
      </c>
      <c r="CO201" s="268">
        <v>26797.204000000002</v>
      </c>
      <c r="CP201" s="268">
        <v>7982410.0199999996</v>
      </c>
      <c r="CQ201" s="268">
        <v>19664.161</v>
      </c>
      <c r="CR201" s="268">
        <v>5821220.7000000002</v>
      </c>
      <c r="CS201" s="268">
        <v>9260.7240000000002</v>
      </c>
      <c r="CT201" s="268">
        <v>2741965.08</v>
      </c>
      <c r="CU201" s="268">
        <v>4410.7370000000001</v>
      </c>
      <c r="CV201" s="268">
        <v>1338053.6499999999</v>
      </c>
      <c r="CW201" s="268">
        <v>7671.607</v>
      </c>
      <c r="CX201" s="268">
        <v>2261239.5499999998</v>
      </c>
      <c r="CY201" s="268">
        <v>35392.139000000003</v>
      </c>
      <c r="CZ201" s="268">
        <v>10171234.609999999</v>
      </c>
      <c r="DA201" s="268">
        <v>17311.583999999999</v>
      </c>
      <c r="DB201" s="268">
        <v>5000379.58</v>
      </c>
      <c r="DC201" s="268">
        <v>22086.951000000001</v>
      </c>
      <c r="DD201" s="268">
        <v>6250190.21</v>
      </c>
      <c r="DE201" s="268">
        <v>28712.17</v>
      </c>
      <c r="DF201" s="268">
        <v>8328640.0700000003</v>
      </c>
      <c r="DG201" s="268">
        <v>44687.608</v>
      </c>
      <c r="DH201" s="268">
        <v>13113912.130000001</v>
      </c>
      <c r="DI201" s="268">
        <v>66434.619000000006</v>
      </c>
      <c r="DJ201" s="268">
        <v>19531673.719999999</v>
      </c>
      <c r="DK201" s="268">
        <v>58305.982000000004</v>
      </c>
      <c r="DL201" s="268">
        <v>17552595.329999998</v>
      </c>
      <c r="DM201" s="268">
        <v>58702.008999999998</v>
      </c>
      <c r="DN201" s="268">
        <v>17934345.010000002</v>
      </c>
      <c r="DO201" s="268">
        <v>74879.331000000006</v>
      </c>
      <c r="DP201" s="268">
        <v>22438057.98</v>
      </c>
      <c r="DQ201" s="268">
        <v>16872.654999999999</v>
      </c>
      <c r="DR201" s="268">
        <v>4917563.87</v>
      </c>
      <c r="DS201" s="268">
        <v>11122.195</v>
      </c>
      <c r="DT201" s="268">
        <v>3362134.11</v>
      </c>
      <c r="DU201" s="268">
        <v>27270.665000000001</v>
      </c>
      <c r="DV201" s="253">
        <v>8159260.25</v>
      </c>
      <c r="DW201" s="268">
        <v>10375060.25</v>
      </c>
      <c r="DX201" s="268">
        <v>18950.493999999999</v>
      </c>
      <c r="DY201" s="268">
        <v>5673619.3600000003</v>
      </c>
      <c r="DZ201" s="268">
        <v>10105219.359999999</v>
      </c>
      <c r="EA201" s="125">
        <v>8223.9940000000006</v>
      </c>
      <c r="EB201" s="125">
        <v>2500538.2000000002</v>
      </c>
      <c r="EC201" s="125">
        <v>2500538.2000000002</v>
      </c>
      <c r="ED201" s="125">
        <v>15894.848</v>
      </c>
      <c r="EE201" s="125">
        <v>4763968.55</v>
      </c>
      <c r="EF201" s="125">
        <v>4763968.55</v>
      </c>
      <c r="EG201" s="226">
        <v>550.43799999999999</v>
      </c>
      <c r="EH201" s="225">
        <v>650</v>
      </c>
      <c r="EI201" s="227">
        <v>243</v>
      </c>
      <c r="EJ201" s="225">
        <f t="shared" si="6494"/>
        <v>157950</v>
      </c>
      <c r="EK201" s="226">
        <v>559.74</v>
      </c>
      <c r="EL201" s="225">
        <v>700</v>
      </c>
      <c r="EM201" s="227">
        <v>250</v>
      </c>
      <c r="EN201" s="225">
        <f t="shared" si="6495"/>
        <v>175000</v>
      </c>
      <c r="EO201" s="226">
        <v>559.74</v>
      </c>
      <c r="EP201" s="225">
        <v>600</v>
      </c>
      <c r="EQ201" s="227">
        <v>250</v>
      </c>
      <c r="ER201" s="225">
        <f t="shared" si="6496"/>
        <v>150000</v>
      </c>
      <c r="ES201" s="226">
        <v>53.186</v>
      </c>
      <c r="ET201" s="225">
        <v>900</v>
      </c>
      <c r="EU201" s="227">
        <v>250</v>
      </c>
      <c r="EV201" s="225">
        <f t="shared" si="6497"/>
        <v>225000</v>
      </c>
      <c r="EW201" s="226">
        <v>36.042000000000002</v>
      </c>
      <c r="EX201" s="225">
        <v>500</v>
      </c>
      <c r="EY201" s="227">
        <v>250</v>
      </c>
      <c r="EZ201" s="225">
        <f t="shared" si="6498"/>
        <v>125000</v>
      </c>
      <c r="FA201" s="226">
        <v>23.228000000000002</v>
      </c>
      <c r="FB201" s="225">
        <v>1000</v>
      </c>
      <c r="FC201" s="227">
        <v>240</v>
      </c>
      <c r="FD201" s="225">
        <f t="shared" si="6499"/>
        <v>240000</v>
      </c>
      <c r="FE201" s="226">
        <v>27.33</v>
      </c>
      <c r="FF201" s="225">
        <v>1000</v>
      </c>
      <c r="FG201" s="227">
        <v>240</v>
      </c>
      <c r="FH201" s="225">
        <f t="shared" si="6500"/>
        <v>240000</v>
      </c>
      <c r="FI201" s="226">
        <v>11.762</v>
      </c>
      <c r="FJ201" s="225">
        <v>2000</v>
      </c>
      <c r="FK201" s="225">
        <v>240</v>
      </c>
      <c r="FL201" s="225">
        <f t="shared" si="6501"/>
        <v>480000</v>
      </c>
      <c r="FM201" s="226">
        <v>0</v>
      </c>
      <c r="FN201" s="225">
        <v>1000</v>
      </c>
      <c r="FO201" s="225">
        <v>238</v>
      </c>
      <c r="FP201" s="225">
        <f t="shared" si="6502"/>
        <v>238000</v>
      </c>
      <c r="FQ201" s="226">
        <v>153</v>
      </c>
      <c r="FR201" s="225">
        <v>500</v>
      </c>
      <c r="FS201" s="225">
        <v>235</v>
      </c>
      <c r="FT201" s="225">
        <f t="shared" si="6503"/>
        <v>117500</v>
      </c>
      <c r="FU201" s="226">
        <v>100.768</v>
      </c>
      <c r="FV201" s="225">
        <v>1000</v>
      </c>
      <c r="FW201" s="225">
        <v>235</v>
      </c>
      <c r="FX201" s="225">
        <f t="shared" si="6504"/>
        <v>235000</v>
      </c>
      <c r="FY201" s="226">
        <v>0</v>
      </c>
      <c r="FZ201" s="225">
        <v>1200</v>
      </c>
      <c r="GA201" s="225">
        <v>235</v>
      </c>
      <c r="GB201" s="225">
        <f t="shared" si="6505"/>
        <v>282000</v>
      </c>
      <c r="GC201" s="226"/>
      <c r="GD201" s="225">
        <v>1000</v>
      </c>
      <c r="GE201" s="225">
        <v>235</v>
      </c>
      <c r="GF201" s="225">
        <f t="shared" si="6506"/>
        <v>235000</v>
      </c>
      <c r="GG201" s="226"/>
      <c r="GH201" s="225">
        <v>500</v>
      </c>
      <c r="GI201" s="225">
        <v>235</v>
      </c>
      <c r="GJ201" s="225">
        <f t="shared" si="6507"/>
        <v>117500</v>
      </c>
      <c r="GK201" s="226">
        <v>0</v>
      </c>
      <c r="GL201" s="225">
        <v>1000</v>
      </c>
      <c r="GM201" s="225">
        <v>235</v>
      </c>
      <c r="GN201" s="225">
        <f t="shared" si="6370"/>
        <v>235000</v>
      </c>
      <c r="GO201" s="226">
        <v>1480.2240000000002</v>
      </c>
      <c r="GP201" s="225"/>
      <c r="GQ201" s="225">
        <v>240</v>
      </c>
      <c r="GR201" s="225">
        <f t="shared" si="6508"/>
        <v>0</v>
      </c>
      <c r="GS201" s="226"/>
      <c r="GT201" s="225">
        <v>1000</v>
      </c>
      <c r="GU201" s="225">
        <v>240</v>
      </c>
      <c r="GV201" s="225">
        <f t="shared" si="6509"/>
        <v>240000</v>
      </c>
      <c r="GW201" s="226">
        <v>0</v>
      </c>
      <c r="GX201" s="225">
        <v>1000</v>
      </c>
      <c r="GY201" s="225">
        <v>251</v>
      </c>
      <c r="GZ201" s="225">
        <f t="shared" si="6510"/>
        <v>251000</v>
      </c>
      <c r="HA201" s="226">
        <v>293</v>
      </c>
      <c r="HB201" s="225"/>
      <c r="HC201" s="225">
        <v>251</v>
      </c>
      <c r="HD201" s="225">
        <f t="shared" si="6511"/>
        <v>0</v>
      </c>
      <c r="HE201" s="225"/>
      <c r="HF201" s="225">
        <v>251</v>
      </c>
      <c r="HG201" s="225">
        <f t="shared" si="6512"/>
        <v>0</v>
      </c>
      <c r="HH201" s="225">
        <v>0</v>
      </c>
      <c r="HI201" s="225">
        <v>251</v>
      </c>
      <c r="HJ201" s="225">
        <f t="shared" si="6513"/>
        <v>0</v>
      </c>
      <c r="HK201" s="225">
        <v>500</v>
      </c>
      <c r="HL201" s="225">
        <v>270</v>
      </c>
      <c r="HM201" s="225">
        <v>135000</v>
      </c>
      <c r="HN201" s="268">
        <v>0</v>
      </c>
      <c r="HO201" s="268">
        <v>0</v>
      </c>
      <c r="HP201" s="268">
        <v>81.674000000000007</v>
      </c>
      <c r="HQ201" s="268">
        <v>20418.5</v>
      </c>
      <c r="HR201" s="268">
        <v>710.45</v>
      </c>
      <c r="HS201" s="268">
        <v>173026.49</v>
      </c>
      <c r="HT201" s="268">
        <v>724.35</v>
      </c>
      <c r="HU201" s="268">
        <v>177343.40000000002</v>
      </c>
      <c r="HV201" s="268">
        <v>0</v>
      </c>
      <c r="HW201" s="268">
        <v>0</v>
      </c>
      <c r="HX201" s="268">
        <v>375.27600000000001</v>
      </c>
      <c r="HY201" s="268">
        <v>89348.4</v>
      </c>
      <c r="HZ201" s="268">
        <v>808.95399999999995</v>
      </c>
      <c r="IA201" s="268">
        <v>190104.19</v>
      </c>
      <c r="IB201" s="268">
        <v>697.51800000000003</v>
      </c>
      <c r="IC201" s="268">
        <v>163916.72999999998</v>
      </c>
      <c r="ID201" s="268">
        <v>87.587999999999994</v>
      </c>
      <c r="IE201" s="268">
        <v>20583.18</v>
      </c>
      <c r="IF201" s="268">
        <v>458.68800000000005</v>
      </c>
      <c r="IG201" s="268">
        <v>107791.67999999999</v>
      </c>
      <c r="IH201" s="268">
        <v>550.43799999999999</v>
      </c>
      <c r="II201" s="268">
        <v>141922.93</v>
      </c>
      <c r="IJ201" s="268">
        <v>64.962000000000003</v>
      </c>
      <c r="IK201" s="268">
        <v>15794.15</v>
      </c>
      <c r="IL201" s="268">
        <v>559.74</v>
      </c>
      <c r="IM201" s="268">
        <v>132025.71</v>
      </c>
      <c r="IN201" s="268">
        <v>53.186</v>
      </c>
      <c r="IO201" s="268">
        <v>13461.78</v>
      </c>
      <c r="IP201" s="268">
        <v>36.042000000000002</v>
      </c>
      <c r="IQ201" s="268">
        <v>9731.34</v>
      </c>
      <c r="IR201" s="269">
        <v>23.228000000000002</v>
      </c>
      <c r="IS201" s="269">
        <v>6271.56</v>
      </c>
      <c r="IT201" s="269">
        <v>27.33</v>
      </c>
      <c r="IU201" s="269">
        <v>7379.1</v>
      </c>
      <c r="IV201" s="269">
        <v>11.762</v>
      </c>
      <c r="IW201" s="269">
        <v>846.86</v>
      </c>
      <c r="IX201" s="269">
        <v>0</v>
      </c>
      <c r="IY201" s="269">
        <v>0</v>
      </c>
      <c r="IZ201" s="148">
        <v>153</v>
      </c>
      <c r="JA201" s="148">
        <v>38403</v>
      </c>
      <c r="JB201" s="148">
        <v>100.768</v>
      </c>
      <c r="JC201" s="148">
        <v>25292.77</v>
      </c>
      <c r="JD201" s="225">
        <v>1273.55</v>
      </c>
      <c r="JE201" s="225">
        <v>2000</v>
      </c>
      <c r="JF201" s="227">
        <v>250</v>
      </c>
      <c r="JG201" s="228">
        <f>JF201*JE201</f>
        <v>500000</v>
      </c>
      <c r="JH201" s="225">
        <v>251.96199999999999</v>
      </c>
      <c r="JI201" s="225">
        <v>2000</v>
      </c>
      <c r="JJ201" s="227">
        <v>250</v>
      </c>
      <c r="JK201" s="228">
        <f>JJ201*JI201</f>
        <v>500000</v>
      </c>
      <c r="JL201" s="225">
        <v>251.96199999999999</v>
      </c>
      <c r="JM201" s="225">
        <v>2500</v>
      </c>
      <c r="JN201" s="227">
        <v>250</v>
      </c>
      <c r="JO201" s="228">
        <f>JN201*JM201</f>
        <v>625000</v>
      </c>
      <c r="JP201" s="225">
        <v>105.262</v>
      </c>
      <c r="JQ201" s="225">
        <v>1000</v>
      </c>
      <c r="JR201" s="227">
        <v>250</v>
      </c>
      <c r="JS201" s="228">
        <f>JR201*JQ201</f>
        <v>250000</v>
      </c>
      <c r="JT201" s="225"/>
      <c r="JU201" s="225">
        <v>2300</v>
      </c>
      <c r="JV201" s="227">
        <v>250</v>
      </c>
      <c r="JW201" s="228">
        <f>JV201*JU201</f>
        <v>575000</v>
      </c>
      <c r="JX201" s="225"/>
      <c r="JY201" s="225">
        <v>2500</v>
      </c>
      <c r="JZ201" s="227">
        <v>240</v>
      </c>
      <c r="KA201" s="228">
        <f>JZ201*JY201</f>
        <v>600000</v>
      </c>
      <c r="KB201" s="225"/>
      <c r="KC201" s="227">
        <v>1800</v>
      </c>
      <c r="KD201" s="227">
        <v>240</v>
      </c>
      <c r="KE201" s="228">
        <f>KD201*KC201</f>
        <v>432000</v>
      </c>
      <c r="KF201" s="225"/>
      <c r="KG201" s="227">
        <v>1700</v>
      </c>
      <c r="KH201" s="227">
        <v>238</v>
      </c>
      <c r="KI201" s="228">
        <f>KH201*KG201</f>
        <v>404600</v>
      </c>
      <c r="KJ201" s="225"/>
      <c r="KK201" s="227">
        <v>1150</v>
      </c>
      <c r="KL201" s="227">
        <v>238</v>
      </c>
      <c r="KM201" s="228">
        <f>KL201*KK201</f>
        <v>273700</v>
      </c>
      <c r="KN201" s="225"/>
      <c r="KO201" s="227">
        <v>500</v>
      </c>
      <c r="KP201" s="227">
        <v>235</v>
      </c>
      <c r="KQ201" s="228">
        <f>KP201*KO201</f>
        <v>117500</v>
      </c>
      <c r="KR201" s="225"/>
      <c r="KS201" s="227">
        <v>1500</v>
      </c>
      <c r="KT201" s="227">
        <v>235</v>
      </c>
      <c r="KU201" s="228">
        <f>KT201*KS201</f>
        <v>352500</v>
      </c>
      <c r="KV201" s="225"/>
      <c r="KW201" s="227">
        <v>350</v>
      </c>
      <c r="KX201" s="227">
        <v>235</v>
      </c>
      <c r="KY201" s="228">
        <f>KX201*KW201</f>
        <v>82250</v>
      </c>
      <c r="KZ201" s="225"/>
      <c r="LA201" s="227">
        <v>150</v>
      </c>
      <c r="LB201" s="227">
        <v>240</v>
      </c>
      <c r="LC201" s="228">
        <f>LB201*LA201</f>
        <v>36000</v>
      </c>
      <c r="LD201" s="225"/>
      <c r="LE201" s="227">
        <v>100</v>
      </c>
      <c r="LF201" s="227">
        <v>240</v>
      </c>
      <c r="LG201" s="228">
        <f>LF201*LE201</f>
        <v>24000</v>
      </c>
      <c r="LH201" s="225"/>
      <c r="LI201" s="227">
        <v>500</v>
      </c>
      <c r="LJ201" s="227">
        <v>240</v>
      </c>
      <c r="LK201" s="228">
        <f>LJ201*LI201</f>
        <v>120000</v>
      </c>
      <c r="LL201" s="225"/>
      <c r="LM201" s="227"/>
      <c r="LN201" s="227"/>
      <c r="LO201" s="228">
        <v>0</v>
      </c>
      <c r="LP201" s="225"/>
      <c r="LQ201" s="227"/>
      <c r="LR201" s="227"/>
      <c r="LS201" s="228">
        <v>0</v>
      </c>
      <c r="LT201" s="225"/>
      <c r="LU201" s="227"/>
      <c r="LV201" s="227"/>
      <c r="LW201" s="228">
        <v>0</v>
      </c>
      <c r="LX201" s="227"/>
      <c r="LY201" s="227"/>
      <c r="LZ201" s="227"/>
      <c r="MA201" s="228">
        <v>0</v>
      </c>
      <c r="MB201" s="227"/>
      <c r="MC201" s="227"/>
      <c r="MD201" s="228">
        <v>0</v>
      </c>
      <c r="ME201" s="227"/>
      <c r="MF201" s="227"/>
      <c r="MG201" s="228">
        <v>0</v>
      </c>
      <c r="MH201" s="228"/>
      <c r="MI201" s="228"/>
      <c r="MJ201" s="228">
        <v>0</v>
      </c>
      <c r="MK201" s="268"/>
      <c r="ML201" s="268"/>
      <c r="MM201" s="268">
        <v>1514.644</v>
      </c>
      <c r="MN201" s="268">
        <v>378661</v>
      </c>
      <c r="MO201" s="268">
        <v>3005.0839999999998</v>
      </c>
      <c r="MP201" s="268">
        <v>751271</v>
      </c>
      <c r="MQ201" s="268">
        <v>1025.124</v>
      </c>
      <c r="MR201" s="268">
        <v>256160.86</v>
      </c>
      <c r="MS201" s="268">
        <v>3059.37</v>
      </c>
      <c r="MT201" s="268">
        <v>734248.8</v>
      </c>
      <c r="MU201" s="268">
        <v>4276.8919999999998</v>
      </c>
      <c r="MV201" s="268">
        <v>1023957.79</v>
      </c>
      <c r="MW201" s="268">
        <v>2023.5340000000001</v>
      </c>
      <c r="MX201" s="268">
        <v>475530.49</v>
      </c>
      <c r="MY201" s="268">
        <v>2413.7620000000002</v>
      </c>
      <c r="MZ201" s="268">
        <v>567234.06999999995</v>
      </c>
      <c r="NA201" s="268">
        <v>704.56</v>
      </c>
      <c r="NB201" s="268">
        <v>165571.6</v>
      </c>
      <c r="NC201" s="268">
        <v>499.99200000000002</v>
      </c>
      <c r="ND201" s="268">
        <v>117498.12</v>
      </c>
      <c r="NE201" s="268">
        <v>1273.55</v>
      </c>
      <c r="NF201" s="268">
        <v>298476.90999999997</v>
      </c>
      <c r="NG201" s="268">
        <v>579.62599999999998</v>
      </c>
      <c r="NH201" s="268">
        <v>131992.57</v>
      </c>
      <c r="NI201" s="268">
        <v>251.96199999999999</v>
      </c>
      <c r="NJ201" s="268">
        <v>60470.879999999997</v>
      </c>
      <c r="NK201" s="268">
        <v>105.262</v>
      </c>
      <c r="NL201" s="268">
        <v>25262.880000000001</v>
      </c>
      <c r="NM201" s="268"/>
      <c r="NN201" s="268"/>
      <c r="NO201" s="125"/>
      <c r="NP201" s="125"/>
      <c r="NQ201" s="125"/>
      <c r="NR201" s="125"/>
      <c r="NS201" s="125"/>
      <c r="NT201" s="125"/>
      <c r="NU201" s="125"/>
      <c r="NV201" s="125"/>
      <c r="NW201" s="125"/>
      <c r="NX201" s="125"/>
      <c r="NY201" s="125"/>
      <c r="NZ201" s="125"/>
      <c r="OA201" s="226"/>
      <c r="OB201" s="130"/>
      <c r="OC201" s="130">
        <v>220</v>
      </c>
      <c r="OD201" s="230">
        <f t="shared" ref="OD201:OD209" si="6514">OB201*OC201</f>
        <v>0</v>
      </c>
      <c r="OE201" s="226"/>
      <c r="OF201" s="130"/>
      <c r="OG201" s="130">
        <v>220</v>
      </c>
      <c r="OH201" s="230">
        <f t="shared" ref="OH201:OH209" si="6515">OF201*OG201</f>
        <v>0</v>
      </c>
      <c r="OI201" s="226"/>
      <c r="OJ201" s="130"/>
      <c r="OK201" s="130">
        <v>220</v>
      </c>
      <c r="OL201" s="230">
        <f t="shared" ref="OL201:OL209" si="6516">OJ201*OK201</f>
        <v>0</v>
      </c>
      <c r="OM201" s="226"/>
      <c r="ON201" s="130"/>
      <c r="OO201" s="130">
        <v>220</v>
      </c>
      <c r="OP201" s="230">
        <f t="shared" ref="OP201:OP209" si="6517">ON201*OO201</f>
        <v>0</v>
      </c>
      <c r="OQ201" s="226"/>
      <c r="OR201" s="130">
        <v>0</v>
      </c>
      <c r="OS201" s="130">
        <v>220</v>
      </c>
      <c r="OT201" s="230">
        <f t="shared" ref="OT201:OT209" si="6518">OR201*OS201</f>
        <v>0</v>
      </c>
      <c r="OU201" s="226"/>
      <c r="OV201" s="130">
        <v>0</v>
      </c>
      <c r="OW201" s="130">
        <v>220</v>
      </c>
      <c r="OX201" s="230">
        <f t="shared" ref="OX201:OX209" si="6519">OV201*OW201</f>
        <v>0</v>
      </c>
      <c r="OY201" s="226"/>
      <c r="OZ201" s="130">
        <v>0</v>
      </c>
      <c r="PA201" s="130">
        <v>220</v>
      </c>
      <c r="PB201" s="230">
        <f t="shared" ref="PB201" si="6520">OZ201*PA201</f>
        <v>0</v>
      </c>
      <c r="PC201" s="226"/>
      <c r="PD201" s="130">
        <v>0</v>
      </c>
      <c r="PE201" s="130">
        <v>220</v>
      </c>
      <c r="PF201" s="230">
        <f t="shared" ref="PF201" si="6521">PD201*PE201</f>
        <v>0</v>
      </c>
      <c r="PG201" s="226"/>
      <c r="PH201" s="130">
        <v>0</v>
      </c>
      <c r="PI201" s="130">
        <v>220</v>
      </c>
      <c r="PJ201" s="230">
        <f t="shared" ref="PJ201" si="6522">PH201*PI201</f>
        <v>0</v>
      </c>
      <c r="PK201" s="226"/>
      <c r="PL201" s="130">
        <v>0</v>
      </c>
      <c r="PM201" s="130">
        <v>220</v>
      </c>
      <c r="PN201" s="230">
        <f t="shared" ref="PN201" si="6523">PL201*PM201</f>
        <v>0</v>
      </c>
      <c r="PO201" s="226"/>
      <c r="PP201" s="130">
        <v>0</v>
      </c>
      <c r="PQ201" s="130">
        <v>220</v>
      </c>
      <c r="PR201" s="230">
        <f t="shared" ref="PR201" si="6524">PP201*PQ201</f>
        <v>0</v>
      </c>
      <c r="PS201" s="226"/>
      <c r="PT201" s="130">
        <v>0</v>
      </c>
      <c r="PU201" s="130">
        <v>220</v>
      </c>
      <c r="PV201" s="230">
        <f t="shared" ref="PV201" si="6525">PT201*PU201</f>
        <v>0</v>
      </c>
      <c r="PW201" s="226"/>
      <c r="PX201" s="130">
        <v>0</v>
      </c>
      <c r="PY201" s="130">
        <v>220</v>
      </c>
      <c r="PZ201" s="230">
        <f t="shared" ref="PZ201" si="6526">PX201*PY201</f>
        <v>0</v>
      </c>
      <c r="QA201" s="226"/>
      <c r="QB201" s="130">
        <v>0</v>
      </c>
      <c r="QC201" s="130">
        <v>220</v>
      </c>
      <c r="QD201" s="230">
        <f t="shared" ref="QD201" si="6527">QB201*QC201</f>
        <v>0</v>
      </c>
      <c r="QE201" s="226"/>
      <c r="QF201" s="130">
        <v>0</v>
      </c>
      <c r="QG201" s="130">
        <v>220</v>
      </c>
      <c r="QH201" s="230">
        <f t="shared" ref="QH201" si="6528">QF201*QG201</f>
        <v>0</v>
      </c>
      <c r="QI201" s="226">
        <v>9542.3580000000002</v>
      </c>
      <c r="QJ201" s="130">
        <v>0</v>
      </c>
      <c r="QK201" s="130">
        <v>220</v>
      </c>
      <c r="QL201" s="230">
        <f t="shared" ref="QL201" si="6529">QJ201*QK201</f>
        <v>0</v>
      </c>
      <c r="QM201" s="226"/>
      <c r="QN201" s="130">
        <v>0</v>
      </c>
      <c r="QO201" s="130">
        <v>220</v>
      </c>
      <c r="QP201" s="230">
        <f t="shared" si="6387"/>
        <v>0</v>
      </c>
      <c r="QQ201" s="226"/>
      <c r="QR201" s="130"/>
      <c r="QS201" s="130">
        <v>220</v>
      </c>
      <c r="QT201" s="230">
        <f t="shared" si="6388"/>
        <v>0</v>
      </c>
      <c r="QU201" s="228"/>
      <c r="QV201" s="130"/>
      <c r="QW201" s="130">
        <v>220</v>
      </c>
      <c r="QX201" s="230">
        <f t="shared" si="6389"/>
        <v>0</v>
      </c>
      <c r="QY201" s="130"/>
      <c r="QZ201" s="130"/>
      <c r="RA201" s="230">
        <f t="shared" si="6390"/>
        <v>0</v>
      </c>
      <c r="RB201" s="130"/>
      <c r="RC201" s="130"/>
      <c r="RD201" s="230">
        <f t="shared" si="6391"/>
        <v>0</v>
      </c>
      <c r="RE201" s="230"/>
      <c r="RF201" s="230"/>
      <c r="RG201" s="230">
        <v>0</v>
      </c>
      <c r="RH201" s="268"/>
      <c r="RI201" s="268"/>
      <c r="RJ201" s="268"/>
      <c r="RK201" s="268"/>
      <c r="RL201" s="268"/>
      <c r="RM201" s="268"/>
      <c r="RN201" s="268">
        <v>32.247999999999998</v>
      </c>
      <c r="RO201" s="268">
        <v>7900.76</v>
      </c>
      <c r="RP201" s="268"/>
      <c r="RQ201" s="268"/>
      <c r="RR201" s="268"/>
      <c r="RS201" s="268"/>
      <c r="RT201" s="268"/>
      <c r="RU201" s="268"/>
      <c r="RV201" s="268">
        <v>7.3</v>
      </c>
      <c r="RW201" s="268">
        <v>1679</v>
      </c>
      <c r="RX201" s="268">
        <v>614.20000000000005</v>
      </c>
      <c r="RY201" s="268">
        <v>141266</v>
      </c>
      <c r="RZ201" s="268"/>
      <c r="SA201" s="268"/>
      <c r="SB201" s="268"/>
      <c r="SC201" s="268"/>
      <c r="SD201" s="268"/>
      <c r="SE201" s="268"/>
      <c r="SF201" s="268"/>
      <c r="SG201" s="268"/>
      <c r="SH201" s="268"/>
      <c r="SI201" s="268"/>
      <c r="SJ201" s="268"/>
      <c r="SK201" s="268"/>
      <c r="SL201" s="125"/>
      <c r="SM201" s="125"/>
      <c r="SN201" s="125"/>
      <c r="SO201" s="125"/>
      <c r="SP201" s="125"/>
      <c r="SQ201" s="125"/>
      <c r="SR201" s="125"/>
      <c r="SS201" s="125"/>
      <c r="ST201" s="125"/>
      <c r="SU201" s="125"/>
      <c r="SV201" s="125"/>
      <c r="SW201" s="125"/>
      <c r="SX201" s="228">
        <v>937.77599999999995</v>
      </c>
      <c r="SY201" s="240">
        <v>1200</v>
      </c>
      <c r="SZ201" s="227">
        <v>245</v>
      </c>
      <c r="TA201" s="227">
        <f t="shared" ref="TA201:TA210" si="6530">SY201*SZ201</f>
        <v>294000</v>
      </c>
      <c r="TB201" s="228">
        <v>791.76199999999994</v>
      </c>
      <c r="TC201" s="240">
        <v>1400</v>
      </c>
      <c r="TD201" s="227">
        <v>238</v>
      </c>
      <c r="TE201" s="227">
        <f t="shared" ref="TE201:TE210" si="6531">TC201*TD201</f>
        <v>333200</v>
      </c>
      <c r="TF201" s="228">
        <v>791.76199999999994</v>
      </c>
      <c r="TG201" s="240">
        <v>1250</v>
      </c>
      <c r="TH201" s="227">
        <v>238</v>
      </c>
      <c r="TI201" s="227">
        <f t="shared" ref="TI201:TI210" si="6532">TG201*TH201</f>
        <v>297500</v>
      </c>
      <c r="TJ201" s="228">
        <v>603.47500000000002</v>
      </c>
      <c r="TK201" s="240">
        <v>1250</v>
      </c>
      <c r="TL201" s="227">
        <v>238</v>
      </c>
      <c r="TM201" s="227">
        <f t="shared" ref="TM201:TM210" si="6533">TK201*TL201</f>
        <v>297500</v>
      </c>
      <c r="TN201" s="228">
        <v>732.54200000000003</v>
      </c>
      <c r="TO201" s="240">
        <v>1400</v>
      </c>
      <c r="TP201" s="227">
        <v>238</v>
      </c>
      <c r="TQ201" s="227">
        <f t="shared" ref="TQ201:TQ210" si="6534">TO201*TP201</f>
        <v>333200</v>
      </c>
      <c r="TR201" s="228">
        <v>745.81200000000001</v>
      </c>
      <c r="TS201" s="240">
        <v>1350</v>
      </c>
      <c r="TT201" s="227">
        <v>238</v>
      </c>
      <c r="TU201" s="227">
        <f t="shared" ref="TU201" si="6535">TS201*TT201</f>
        <v>321300</v>
      </c>
      <c r="TV201" s="228">
        <v>380.59199999999998</v>
      </c>
      <c r="TW201" s="240">
        <v>1350</v>
      </c>
      <c r="TX201" s="227">
        <v>238</v>
      </c>
      <c r="TY201" s="227">
        <f t="shared" ref="TY201" si="6536">TW201*TX201</f>
        <v>321300</v>
      </c>
      <c r="TZ201" s="228">
        <v>240.48599999999999</v>
      </c>
      <c r="UA201" s="219">
        <v>1500</v>
      </c>
      <c r="UB201" s="227">
        <v>238</v>
      </c>
      <c r="UC201" s="227">
        <f t="shared" ref="UC201" si="6537">UA201*UB201</f>
        <v>357000</v>
      </c>
      <c r="UD201" s="228">
        <v>71.861999999999995</v>
      </c>
      <c r="UE201" s="219">
        <v>1200</v>
      </c>
      <c r="UF201" s="227">
        <v>238</v>
      </c>
      <c r="UG201" s="227">
        <f t="shared" ref="UG201" si="6538">UE201*UF201</f>
        <v>285600</v>
      </c>
      <c r="UH201" s="228">
        <v>41.658999999999999</v>
      </c>
      <c r="UI201" s="219">
        <v>1200</v>
      </c>
      <c r="UJ201" s="227">
        <v>235</v>
      </c>
      <c r="UK201" s="227">
        <f t="shared" ref="UK201" si="6539">UI201*UJ201</f>
        <v>282000</v>
      </c>
      <c r="UL201" s="228">
        <v>40.146000000000001</v>
      </c>
      <c r="UM201" s="219">
        <v>1200</v>
      </c>
      <c r="UN201" s="227">
        <v>241.65</v>
      </c>
      <c r="UO201" s="227">
        <f t="shared" ref="UO201" si="6540">UM201*UN201</f>
        <v>289980</v>
      </c>
      <c r="UP201" s="228"/>
      <c r="UQ201" s="206">
        <v>950</v>
      </c>
      <c r="UR201" s="227">
        <v>241.65</v>
      </c>
      <c r="US201" s="227">
        <f t="shared" ref="US201" si="6541">UQ201*UR201</f>
        <v>229567.5</v>
      </c>
      <c r="UT201" s="228"/>
      <c r="UU201" s="206">
        <v>850</v>
      </c>
      <c r="UV201" s="227">
        <v>241.65</v>
      </c>
      <c r="UW201" s="227">
        <f t="shared" ref="UW201" si="6542">UU201*UV201</f>
        <v>205402.5</v>
      </c>
      <c r="UX201" s="228"/>
      <c r="UY201" s="206">
        <v>1200</v>
      </c>
      <c r="UZ201" s="227">
        <v>241.65</v>
      </c>
      <c r="VA201" s="227">
        <f t="shared" ref="VA201" si="6543">UY201*UZ201</f>
        <v>289980</v>
      </c>
      <c r="VB201" s="228"/>
      <c r="VC201" s="206">
        <v>900</v>
      </c>
      <c r="VD201" s="227">
        <v>241.65</v>
      </c>
      <c r="VE201" s="227">
        <f t="shared" ref="VE201" si="6544">VC201*VD201</f>
        <v>217485</v>
      </c>
      <c r="VF201" s="228">
        <v>83.268000000000001</v>
      </c>
      <c r="VG201" s="206">
        <v>900</v>
      </c>
      <c r="VH201" s="227">
        <v>241.65</v>
      </c>
      <c r="VI201" s="227">
        <f t="shared" ref="VI201" si="6545">VG201*VH201</f>
        <v>217485</v>
      </c>
      <c r="VJ201" s="228"/>
      <c r="VK201" s="206">
        <v>450</v>
      </c>
      <c r="VL201" s="227">
        <v>241.65</v>
      </c>
      <c r="VM201" s="227">
        <f t="shared" ref="VM201" si="6546">VK201*VL201</f>
        <v>108742.5</v>
      </c>
      <c r="VN201" s="228"/>
      <c r="VO201" s="206">
        <v>250</v>
      </c>
      <c r="VP201" s="227">
        <v>241.65</v>
      </c>
      <c r="VQ201" s="227">
        <f t="shared" si="6409"/>
        <v>60412.5</v>
      </c>
      <c r="VR201" s="228">
        <v>56.85</v>
      </c>
      <c r="VS201" s="206">
        <v>300</v>
      </c>
      <c r="VT201" s="227">
        <v>241.65</v>
      </c>
      <c r="VU201" s="227">
        <f t="shared" si="6410"/>
        <v>72495</v>
      </c>
      <c r="VV201" s="227">
        <v>60</v>
      </c>
      <c r="VW201" s="227">
        <v>240</v>
      </c>
      <c r="VX201" s="227">
        <f t="shared" si="6411"/>
        <v>14400</v>
      </c>
      <c r="VY201" s="227">
        <v>60</v>
      </c>
      <c r="VZ201" s="227">
        <v>241.65</v>
      </c>
      <c r="WA201" s="227">
        <f t="shared" si="6412"/>
        <v>14499</v>
      </c>
      <c r="WB201" s="227"/>
      <c r="WC201" s="227"/>
      <c r="WD201" s="227">
        <v>0</v>
      </c>
      <c r="WE201" s="268">
        <v>1188.211</v>
      </c>
      <c r="WF201" s="268">
        <v>282794.21000000002</v>
      </c>
      <c r="WG201" s="268">
        <v>1678.202</v>
      </c>
      <c r="WH201" s="268">
        <v>399412.08</v>
      </c>
      <c r="WI201" s="268">
        <v>964.16800000000001</v>
      </c>
      <c r="WJ201" s="268">
        <v>229471.98</v>
      </c>
      <c r="WK201" s="268">
        <v>1245.9000000000001</v>
      </c>
      <c r="WL201" s="268">
        <v>296524.17</v>
      </c>
      <c r="WM201" s="268">
        <v>1127.1959999999999</v>
      </c>
      <c r="WN201" s="268">
        <v>268272.65000000002</v>
      </c>
      <c r="WO201" s="268">
        <v>1635.819</v>
      </c>
      <c r="WP201" s="268">
        <v>389694.48</v>
      </c>
      <c r="WQ201" s="268">
        <v>1328.722</v>
      </c>
      <c r="WR201" s="268">
        <v>319007.63</v>
      </c>
      <c r="WS201" s="268">
        <v>1317.0119999999999</v>
      </c>
      <c r="WT201" s="268">
        <v>318256</v>
      </c>
      <c r="WU201" s="268">
        <v>1098.299</v>
      </c>
      <c r="WV201" s="268">
        <v>265404.03999999998</v>
      </c>
      <c r="WW201" s="268">
        <v>1141.5329999999999</v>
      </c>
      <c r="WX201" s="268">
        <v>275851.46999999997</v>
      </c>
      <c r="WY201" s="268">
        <v>937.77599999999995</v>
      </c>
      <c r="WZ201" s="268">
        <v>226613.58</v>
      </c>
      <c r="XA201" s="268">
        <v>905.80899999999997</v>
      </c>
      <c r="XB201" s="268">
        <v>218888.78</v>
      </c>
      <c r="XC201" s="268">
        <v>791.76199999999994</v>
      </c>
      <c r="XD201" s="268">
        <v>191329.31</v>
      </c>
      <c r="XE201" s="268">
        <v>603.47500000000002</v>
      </c>
      <c r="XF201" s="268">
        <v>145829.76000000001</v>
      </c>
      <c r="XG201" s="268">
        <v>732.54200000000003</v>
      </c>
      <c r="XH201" s="268">
        <v>177018.78</v>
      </c>
      <c r="XI201" s="125">
        <v>745.81200000000001</v>
      </c>
      <c r="XJ201" s="125">
        <v>180225.46</v>
      </c>
      <c r="XK201" s="125">
        <v>380.59199999999998</v>
      </c>
      <c r="XL201" s="125">
        <v>91970.06</v>
      </c>
      <c r="XM201" s="125">
        <v>240.48599999999999</v>
      </c>
      <c r="XN201" s="125">
        <v>58113.43</v>
      </c>
      <c r="XO201" s="125">
        <v>71.861999999999995</v>
      </c>
      <c r="XP201" s="125">
        <v>17365.45</v>
      </c>
      <c r="XQ201" s="125">
        <v>41.658999999999999</v>
      </c>
      <c r="XR201" s="125">
        <v>10066.9</v>
      </c>
      <c r="XS201" s="125">
        <v>40.146000000000001</v>
      </c>
      <c r="XT201" s="125">
        <v>10069.73</v>
      </c>
      <c r="XU201" s="228">
        <v>8641.1440000000002</v>
      </c>
      <c r="XV201" s="227">
        <v>6000</v>
      </c>
      <c r="XW201" s="227">
        <v>260.58999999999997</v>
      </c>
      <c r="XX201" s="243">
        <f t="shared" ref="XX201" si="6547">XV201*XW201</f>
        <v>1563539.9999999998</v>
      </c>
      <c r="XY201" s="228">
        <v>8684.4339999999993</v>
      </c>
      <c r="XZ201" s="227">
        <v>5000</v>
      </c>
      <c r="YA201" s="227">
        <v>260.58999999999997</v>
      </c>
      <c r="YB201" s="243">
        <f t="shared" ref="YB201" si="6548">XZ201*YA201</f>
        <v>1302949.9999999998</v>
      </c>
      <c r="YC201" s="228">
        <v>8684.4339999999993</v>
      </c>
      <c r="YD201" s="227">
        <v>7000</v>
      </c>
      <c r="YE201" s="227">
        <v>260.58999999999997</v>
      </c>
      <c r="YF201" s="243">
        <f t="shared" ref="YF201" si="6549">YD201*YE201</f>
        <v>1824129.9999999998</v>
      </c>
      <c r="YG201" s="228">
        <v>7772.3670000000002</v>
      </c>
      <c r="YH201" s="227">
        <v>8000</v>
      </c>
      <c r="YI201" s="227">
        <v>260.58999999999997</v>
      </c>
      <c r="YJ201" s="243">
        <f t="shared" ref="YJ201" si="6550">YH201*YI201</f>
        <v>2084719.9999999998</v>
      </c>
      <c r="YK201" s="228">
        <v>8489.7929999999997</v>
      </c>
      <c r="YL201" s="227">
        <v>8400</v>
      </c>
      <c r="YM201" s="227">
        <v>260.58999999999997</v>
      </c>
      <c r="YN201" s="243">
        <f t="shared" ref="YN201" si="6551">YL201*YM201</f>
        <v>2188956</v>
      </c>
      <c r="YO201" s="228">
        <v>5338.62</v>
      </c>
      <c r="YP201" s="227">
        <v>8000</v>
      </c>
      <c r="YQ201" s="227">
        <v>260.58999999999997</v>
      </c>
      <c r="YR201" s="243">
        <f t="shared" ref="YR201" si="6552">YP201*YQ201</f>
        <v>2084719.9999999998</v>
      </c>
      <c r="YS201" s="228">
        <v>3705.288</v>
      </c>
      <c r="YT201" s="227">
        <v>8000</v>
      </c>
      <c r="YU201" s="227">
        <v>260.58999999999997</v>
      </c>
      <c r="YV201" s="243">
        <f t="shared" ref="YV201" si="6553">YT201*YU201</f>
        <v>2084719.9999999998</v>
      </c>
      <c r="YW201" s="228">
        <v>2960.4430000000002</v>
      </c>
      <c r="YX201" s="227">
        <v>15000</v>
      </c>
      <c r="YY201" s="227">
        <v>260.58999999999997</v>
      </c>
      <c r="YZ201" s="243">
        <f t="shared" ref="YZ201" si="6554">YX201*YY201</f>
        <v>3908849.9999999995</v>
      </c>
      <c r="ZA201" s="228">
        <v>1430.55</v>
      </c>
      <c r="ZB201" s="227">
        <v>9000</v>
      </c>
      <c r="ZC201" s="227">
        <v>253</v>
      </c>
      <c r="ZD201" s="243">
        <f t="shared" ref="ZD201" si="6555">ZB201*ZC201</f>
        <v>2277000</v>
      </c>
      <c r="ZE201" s="228">
        <v>856.13400000000001</v>
      </c>
      <c r="ZF201" s="227">
        <v>8500</v>
      </c>
      <c r="ZG201" s="227">
        <v>253</v>
      </c>
      <c r="ZH201" s="243">
        <f t="shared" ref="ZH201" si="6556">ZF201*ZG201</f>
        <v>2150500</v>
      </c>
      <c r="ZI201" s="228">
        <v>608.37699999999995</v>
      </c>
      <c r="ZJ201" s="227">
        <v>8000</v>
      </c>
      <c r="ZK201" s="227">
        <v>253</v>
      </c>
      <c r="ZL201" s="243">
        <f t="shared" ref="ZL201" si="6557">ZJ201*ZK201</f>
        <v>2024000</v>
      </c>
      <c r="ZM201" s="228"/>
      <c r="ZN201" s="227">
        <v>7500</v>
      </c>
      <c r="ZO201" s="227">
        <v>253</v>
      </c>
      <c r="ZP201" s="243">
        <f t="shared" ref="ZP201" si="6558">ZN201*ZO201</f>
        <v>1897500</v>
      </c>
      <c r="ZQ201" s="228"/>
      <c r="ZR201" s="227">
        <v>7000</v>
      </c>
      <c r="ZS201" s="227">
        <v>253</v>
      </c>
      <c r="ZT201" s="243">
        <f t="shared" ref="ZT201" si="6559">ZR201*ZS201</f>
        <v>1771000</v>
      </c>
      <c r="ZU201" s="228"/>
      <c r="ZV201" s="227">
        <v>6000</v>
      </c>
      <c r="ZW201" s="227">
        <v>253</v>
      </c>
      <c r="ZX201" s="243">
        <f t="shared" ref="ZX201" si="6560">ZV201*ZW201</f>
        <v>1518000</v>
      </c>
      <c r="ZY201" s="228"/>
      <c r="ZZ201" s="227">
        <v>11000</v>
      </c>
      <c r="AAA201" s="227">
        <v>253</v>
      </c>
      <c r="AAB201" s="243">
        <f t="shared" ref="AAB201" si="6561">ZZ201*AAA201</f>
        <v>2783000</v>
      </c>
      <c r="AAC201" s="228"/>
      <c r="AAD201" s="227">
        <v>5000</v>
      </c>
      <c r="AAE201" s="227">
        <v>253</v>
      </c>
      <c r="AAF201" s="243">
        <f t="shared" ref="AAF201" si="6562">AAD201*AAE201</f>
        <v>1265000</v>
      </c>
      <c r="AAG201" s="228"/>
      <c r="AAH201" s="227">
        <v>4000</v>
      </c>
      <c r="AAI201" s="227">
        <v>253</v>
      </c>
      <c r="AAJ201" s="243">
        <f t="shared" si="6429"/>
        <v>1012000</v>
      </c>
      <c r="AAK201" s="228"/>
      <c r="AAL201" s="227">
        <v>7000</v>
      </c>
      <c r="AAM201" s="227">
        <v>253</v>
      </c>
      <c r="AAN201" s="270">
        <f t="shared" si="6430"/>
        <v>1771000</v>
      </c>
      <c r="AAO201" s="228"/>
      <c r="AAP201" s="227"/>
      <c r="AAQ201" s="227">
        <v>253</v>
      </c>
      <c r="AAR201" s="243">
        <f t="shared" si="6431"/>
        <v>0</v>
      </c>
      <c r="AAS201" s="227"/>
      <c r="AAT201" s="227">
        <v>260</v>
      </c>
      <c r="AAU201" s="270">
        <f t="shared" si="6432"/>
        <v>0</v>
      </c>
      <c r="AAV201" s="227">
        <v>500</v>
      </c>
      <c r="AAW201" s="227">
        <v>237.86</v>
      </c>
      <c r="AAX201" s="227">
        <f t="shared" si="6433"/>
        <v>118930</v>
      </c>
      <c r="AAY201" s="227"/>
      <c r="AAZ201" s="227">
        <v>455.93</v>
      </c>
      <c r="ABA201" s="227"/>
      <c r="ABB201" s="268">
        <v>4785.7669999999998</v>
      </c>
      <c r="ABC201" s="268">
        <v>1247123.04</v>
      </c>
      <c r="ABD201" s="268">
        <v>6849.4369999999999</v>
      </c>
      <c r="ABE201" s="268">
        <v>1784894.84</v>
      </c>
      <c r="ABF201" s="268">
        <v>6633.6549999999997</v>
      </c>
      <c r="ABG201" s="268">
        <v>1728664.18</v>
      </c>
      <c r="ABH201" s="268">
        <v>6610.1039999999994</v>
      </c>
      <c r="ABI201" s="268">
        <v>1722527.0299999998</v>
      </c>
      <c r="ABJ201" s="268">
        <v>6322.643</v>
      </c>
      <c r="ABK201" s="268">
        <v>1647617.5</v>
      </c>
      <c r="ABL201" s="268">
        <v>9662.268</v>
      </c>
      <c r="ABM201" s="268">
        <v>2517890.1800000002</v>
      </c>
      <c r="ABN201" s="268">
        <v>8616.6849999999995</v>
      </c>
      <c r="ABO201" s="268">
        <v>2187152.19</v>
      </c>
      <c r="ABP201" s="268">
        <v>10128.927</v>
      </c>
      <c r="ABQ201" s="268">
        <v>2554206.25</v>
      </c>
      <c r="ABR201" s="268">
        <v>8919.92</v>
      </c>
      <c r="ABS201" s="268">
        <v>2252121.0499999998</v>
      </c>
      <c r="ABT201" s="268">
        <v>8315.4590000000007</v>
      </c>
      <c r="ABU201" s="268">
        <v>2104643.94</v>
      </c>
      <c r="ABV201" s="268">
        <v>8641.1440000000002</v>
      </c>
      <c r="ABW201" s="268">
        <v>2184808.2799999998</v>
      </c>
      <c r="ABX201" s="268">
        <v>7513.9179999999997</v>
      </c>
      <c r="ABY201" s="268">
        <v>1902672.06</v>
      </c>
      <c r="ABZ201" s="268">
        <v>8684.4339999999993</v>
      </c>
      <c r="ACA201" s="268">
        <v>2167010.38</v>
      </c>
      <c r="ACB201" s="268">
        <v>7772.3670000000002</v>
      </c>
      <c r="ACC201" s="268">
        <v>1954184.56</v>
      </c>
      <c r="ACD201" s="268">
        <v>8489.7929999999997</v>
      </c>
      <c r="ACE201" s="268">
        <v>2100714.7200000002</v>
      </c>
      <c r="ACF201" s="126">
        <v>5338.62</v>
      </c>
      <c r="ACG201" s="126">
        <v>1354461.25</v>
      </c>
      <c r="ACH201" s="126">
        <v>3705.288</v>
      </c>
      <c r="ACI201" s="126">
        <v>940068.75</v>
      </c>
      <c r="ACJ201" s="126">
        <v>2960.4430000000002</v>
      </c>
      <c r="ACK201" s="126">
        <v>751094.05</v>
      </c>
      <c r="ACL201" s="126">
        <v>1430.55</v>
      </c>
      <c r="ACM201" s="126">
        <v>360985.24</v>
      </c>
      <c r="ACN201" s="126">
        <v>856.13400000000001</v>
      </c>
      <c r="ACO201" s="126">
        <v>203638.3</v>
      </c>
      <c r="ACP201" s="126">
        <v>608.37699999999995</v>
      </c>
      <c r="ACQ201" s="126">
        <v>154351.32</v>
      </c>
      <c r="ACR201" s="131">
        <v>747.85</v>
      </c>
      <c r="ACS201" s="227">
        <v>25000</v>
      </c>
      <c r="ACT201" s="227">
        <v>245</v>
      </c>
      <c r="ACU201" s="227">
        <f t="shared" ref="ACU201:ACU202" si="6563">ACS201*ACT201</f>
        <v>6125000</v>
      </c>
      <c r="ACV201" s="131">
        <v>370.57600000000002</v>
      </c>
      <c r="ACW201" s="227">
        <v>10000</v>
      </c>
      <c r="ACX201" s="227">
        <v>240</v>
      </c>
      <c r="ACY201" s="227">
        <f t="shared" ref="ACY201:ACY202" si="6564">ACW201*ACX201</f>
        <v>2400000</v>
      </c>
      <c r="ACZ201" s="131">
        <v>370.57600000000002</v>
      </c>
      <c r="ADA201" s="227">
        <v>25000</v>
      </c>
      <c r="ADB201" s="227">
        <v>240</v>
      </c>
      <c r="ADC201" s="227">
        <f t="shared" ref="ADC201:ADC202" si="6565">ADA201*ADB201</f>
        <v>6000000</v>
      </c>
      <c r="ADD201" s="131">
        <v>39</v>
      </c>
      <c r="ADE201" s="227">
        <v>40000</v>
      </c>
      <c r="ADF201" s="227">
        <v>240</v>
      </c>
      <c r="ADG201" s="227">
        <f t="shared" ref="ADG201:ADG202" si="6566">ADE201*ADF201</f>
        <v>9600000</v>
      </c>
      <c r="ADH201" s="131">
        <v>140.95599999999999</v>
      </c>
      <c r="ADI201" s="227">
        <v>40000</v>
      </c>
      <c r="ADJ201" s="227">
        <v>240</v>
      </c>
      <c r="ADK201" s="227">
        <f t="shared" ref="ADK201:ADK202" si="6567">ADI201*ADJ201</f>
        <v>9600000</v>
      </c>
      <c r="ADL201" s="131">
        <v>46.985999999999997</v>
      </c>
      <c r="ADM201" s="227">
        <v>30000</v>
      </c>
      <c r="ADN201" s="227">
        <v>240</v>
      </c>
      <c r="ADO201" s="227">
        <f t="shared" ref="ADO201:ADO202" si="6568">ADM201*ADN201</f>
        <v>7200000</v>
      </c>
      <c r="ADP201" s="131">
        <v>118.024</v>
      </c>
      <c r="ADQ201" s="227">
        <v>30000</v>
      </c>
      <c r="ADR201" s="227">
        <v>240</v>
      </c>
      <c r="ADS201" s="227">
        <f t="shared" ref="ADS201:ADS202" si="6569">ADQ201*ADR201</f>
        <v>7200000</v>
      </c>
      <c r="ADT201" s="131">
        <v>132.316</v>
      </c>
      <c r="ADU201" s="227">
        <v>10000</v>
      </c>
      <c r="ADV201" s="227">
        <v>240</v>
      </c>
      <c r="ADW201" s="227">
        <f t="shared" ref="ADW201:ADW202" si="6570">ADU201*ADV201</f>
        <v>2400000</v>
      </c>
      <c r="ADX201" s="131">
        <v>364.47800000000001</v>
      </c>
      <c r="ADY201" s="227">
        <v>20000</v>
      </c>
      <c r="ADZ201" s="227">
        <v>210</v>
      </c>
      <c r="AEA201" s="227">
        <f t="shared" ref="AEA201:AEA202" si="6571">ADY201*ADZ201</f>
        <v>4200000</v>
      </c>
      <c r="AEB201" s="131">
        <v>18.812000000000001</v>
      </c>
      <c r="AEC201" s="227">
        <v>300</v>
      </c>
      <c r="AED201" s="227">
        <v>250</v>
      </c>
      <c r="AEE201" s="227">
        <f t="shared" ref="AEE201:AEE202" si="6572">AEC201*AED201</f>
        <v>75000</v>
      </c>
      <c r="AEF201" s="131">
        <v>24.352</v>
      </c>
      <c r="AEG201" s="227">
        <v>800</v>
      </c>
      <c r="AEH201" s="227">
        <v>250</v>
      </c>
      <c r="AEI201" s="227">
        <f t="shared" ref="AEI201:AEI202" si="6573">AEG201*AEH201</f>
        <v>200000</v>
      </c>
      <c r="AEJ201" s="131">
        <v>8.0760000000000005</v>
      </c>
      <c r="AEK201" s="227">
        <v>600</v>
      </c>
      <c r="AEL201" s="227">
        <v>250</v>
      </c>
      <c r="AEM201" s="227">
        <f t="shared" ref="AEM201" si="6574">AEK201*AEL201</f>
        <v>150000</v>
      </c>
      <c r="AEN201" s="131"/>
      <c r="AEO201" s="227">
        <v>600</v>
      </c>
      <c r="AEP201" s="227">
        <v>250</v>
      </c>
      <c r="AEQ201" s="227">
        <f t="shared" ref="AEQ201" si="6575">AEO201*AEP201</f>
        <v>150000</v>
      </c>
      <c r="AER201" s="131">
        <v>0</v>
      </c>
      <c r="AES201" s="227">
        <v>600</v>
      </c>
      <c r="AET201" s="227">
        <v>250</v>
      </c>
      <c r="AEU201" s="227">
        <f t="shared" ref="AEU201" si="6576">AES201*AET201</f>
        <v>150000</v>
      </c>
      <c r="AEV201" s="131">
        <v>0</v>
      </c>
      <c r="AEW201" s="227">
        <v>600</v>
      </c>
      <c r="AEX201" s="227">
        <v>250</v>
      </c>
      <c r="AEY201" s="227">
        <f t="shared" ref="AEY201" si="6577">AEW201*AEX201</f>
        <v>150000</v>
      </c>
      <c r="AEZ201" s="131">
        <v>202.01799999999997</v>
      </c>
      <c r="AFA201" s="227"/>
      <c r="AFB201" s="227">
        <v>205</v>
      </c>
      <c r="AFC201" s="227">
        <f t="shared" ref="AFC201" si="6578">AFA201*AFB201</f>
        <v>0</v>
      </c>
      <c r="AFD201" s="131">
        <v>0</v>
      </c>
      <c r="AFE201" s="227"/>
      <c r="AFF201" s="227">
        <v>205</v>
      </c>
      <c r="AFG201" s="227">
        <f t="shared" si="6450"/>
        <v>0</v>
      </c>
      <c r="AFH201" s="131">
        <v>0</v>
      </c>
      <c r="AFI201" s="227"/>
      <c r="AFJ201" s="227">
        <v>205</v>
      </c>
      <c r="AFK201" s="227">
        <f t="shared" si="6451"/>
        <v>0</v>
      </c>
      <c r="AFL201" s="131"/>
      <c r="AFM201" s="227">
        <v>100</v>
      </c>
      <c r="AFN201" s="227">
        <v>250</v>
      </c>
      <c r="AFO201" s="227">
        <f t="shared" si="6452"/>
        <v>25000</v>
      </c>
      <c r="AFP201" s="227">
        <v>100</v>
      </c>
      <c r="AFQ201" s="227">
        <v>260</v>
      </c>
      <c r="AFR201" s="227">
        <f t="shared" si="6453"/>
        <v>26000</v>
      </c>
      <c r="AFS201" s="227">
        <v>300</v>
      </c>
      <c r="AFT201" s="227">
        <v>257.3</v>
      </c>
      <c r="AFU201" s="227">
        <f t="shared" si="6454"/>
        <v>77190</v>
      </c>
      <c r="AFV201" s="227">
        <v>0</v>
      </c>
      <c r="AFW201" s="227">
        <v>416.63</v>
      </c>
      <c r="AFX201" s="227">
        <v>0</v>
      </c>
      <c r="AFY201" s="268">
        <v>22807.044000000002</v>
      </c>
      <c r="AFZ201" s="268">
        <v>5488073.54</v>
      </c>
      <c r="AGA201" s="268">
        <v>25436.407999999999</v>
      </c>
      <c r="AGB201" s="268">
        <v>6123947.7599999998</v>
      </c>
      <c r="AGC201" s="268">
        <v>33219.384999999995</v>
      </c>
      <c r="AGD201" s="268">
        <v>7996303.0999999996</v>
      </c>
      <c r="AGE201" s="268">
        <v>20964.260000000002</v>
      </c>
      <c r="AGF201" s="268">
        <v>5042910.24</v>
      </c>
      <c r="AGG201" s="268">
        <v>2228.0140000000001</v>
      </c>
      <c r="AGH201" s="268">
        <v>546225.36</v>
      </c>
      <c r="AGI201" s="268">
        <v>4795.018</v>
      </c>
      <c r="AGJ201" s="268">
        <v>1163253.1200000001</v>
      </c>
      <c r="AGK201" s="268">
        <v>6996.5339999999997</v>
      </c>
      <c r="AGL201" s="268">
        <v>1688781.13</v>
      </c>
      <c r="AGM201" s="268">
        <v>558.12199999999996</v>
      </c>
      <c r="AGN201" s="268">
        <v>139850.84</v>
      </c>
      <c r="AGO201" s="268">
        <v>647.99</v>
      </c>
      <c r="AGP201" s="268">
        <v>163723.20000000001</v>
      </c>
      <c r="AGQ201" s="268">
        <v>662.06</v>
      </c>
      <c r="AGR201" s="268">
        <v>164453.76000000001</v>
      </c>
      <c r="AGS201" s="268">
        <v>747.85</v>
      </c>
      <c r="AGT201" s="268">
        <v>185774.28999999998</v>
      </c>
      <c r="AGU201" s="268">
        <v>440.70400000000001</v>
      </c>
      <c r="AGV201" s="268">
        <v>110925.18</v>
      </c>
      <c r="AGW201" s="268">
        <v>370.57600000000002</v>
      </c>
      <c r="AGX201" s="268">
        <v>91865.48</v>
      </c>
      <c r="AGY201" s="268">
        <v>39</v>
      </c>
      <c r="AGZ201" s="268">
        <v>9589.32</v>
      </c>
      <c r="AHA201" s="268">
        <v>140.95599999999999</v>
      </c>
      <c r="AHB201" s="268">
        <v>35617.5</v>
      </c>
      <c r="AHC201" s="128">
        <v>46.985999999999997</v>
      </c>
      <c r="AHD201" s="128">
        <v>12461.3</v>
      </c>
      <c r="AHE201" s="128">
        <v>118.024</v>
      </c>
      <c r="AHF201" s="128">
        <v>13275.02</v>
      </c>
      <c r="AHG201" s="128">
        <v>132.316</v>
      </c>
      <c r="AHH201" s="128">
        <v>33402.160000000003</v>
      </c>
      <c r="AHI201" s="128">
        <v>364.47800000000001</v>
      </c>
      <c r="AHJ201" s="128">
        <v>89449.84</v>
      </c>
      <c r="AHK201" s="128">
        <v>18.812000000000001</v>
      </c>
      <c r="AHL201" s="128">
        <v>4840.3999999999996</v>
      </c>
      <c r="AHM201" s="128">
        <v>24.352</v>
      </c>
      <c r="AHN201" s="128">
        <v>6331.52</v>
      </c>
      <c r="AHO201" s="225">
        <f t="shared" si="6455"/>
        <v>56838.366000000002</v>
      </c>
      <c r="AHP201" s="127">
        <f t="shared" si="6456"/>
        <v>64850</v>
      </c>
      <c r="AHQ201" s="127">
        <f t="shared" si="6457"/>
        <v>17520490</v>
      </c>
      <c r="AHR201" s="225">
        <f t="shared" si="6458"/>
        <v>68964.456000000006</v>
      </c>
      <c r="AHS201" s="127">
        <f t="shared" si="6459"/>
        <v>52100</v>
      </c>
      <c r="AHT201" s="127">
        <f t="shared" si="6001"/>
        <v>14479150</v>
      </c>
      <c r="AHU201" s="225">
        <f t="shared" si="6069"/>
        <v>68964.456000000006</v>
      </c>
      <c r="AHV201" s="127">
        <f t="shared" si="6070"/>
        <v>69350</v>
      </c>
      <c r="AHW201" s="127">
        <f t="shared" si="6071"/>
        <v>18796630</v>
      </c>
      <c r="AHX201" s="225">
        <v>67275.298999999999</v>
      </c>
      <c r="AHY201" s="127">
        <f t="shared" si="6191"/>
        <v>83150</v>
      </c>
      <c r="AHZ201" s="127">
        <f t="shared" si="6192"/>
        <v>22057220</v>
      </c>
      <c r="AIA201" s="225">
        <f t="shared" si="6193"/>
        <v>84278.664000000019</v>
      </c>
      <c r="AIB201" s="127">
        <f t="shared" si="6194"/>
        <v>102600</v>
      </c>
      <c r="AIC201" s="127">
        <f t="shared" si="6195"/>
        <v>27822156</v>
      </c>
      <c r="AID201" s="225">
        <f t="shared" si="6196"/>
        <v>23027.300999999999</v>
      </c>
      <c r="AIE201" s="127">
        <f t="shared" si="6197"/>
        <v>47850</v>
      </c>
      <c r="AIF201" s="127">
        <f t="shared" si="6198"/>
        <v>11946020</v>
      </c>
      <c r="AIG201" s="225">
        <f t="shared" si="6199"/>
        <v>15353.429</v>
      </c>
      <c r="AIH201" s="127">
        <f t="shared" si="6200"/>
        <v>49150</v>
      </c>
      <c r="AII201" s="127">
        <f t="shared" si="6201"/>
        <v>12378020</v>
      </c>
      <c r="AIJ201" s="225">
        <f t="shared" si="6202"/>
        <v>30615.671999999999</v>
      </c>
      <c r="AIK201" s="127">
        <f t="shared" si="6203"/>
        <v>45200</v>
      </c>
      <c r="AIL201" s="127">
        <f t="shared" si="6204"/>
        <v>12050450</v>
      </c>
      <c r="AIM201" s="225">
        <f t="shared" si="6205"/>
        <v>20817.383999999998</v>
      </c>
      <c r="AIN201" s="127">
        <f t="shared" si="6206"/>
        <v>37350</v>
      </c>
      <c r="AIO201" s="127">
        <f t="shared" si="6207"/>
        <v>8724300</v>
      </c>
      <c r="AIP201" s="225">
        <f t="shared" si="6208"/>
        <v>9293.5990000000002</v>
      </c>
      <c r="AIQ201" s="127">
        <f t="shared" si="6209"/>
        <v>16000</v>
      </c>
      <c r="AIR201" s="127">
        <f t="shared" si="6353"/>
        <v>4242500</v>
      </c>
      <c r="AIS201" s="225">
        <f t="shared" si="6460"/>
        <v>16668.490999999998</v>
      </c>
      <c r="AIT201" s="127">
        <f t="shared" si="6460"/>
        <v>22500</v>
      </c>
      <c r="AIU201" s="127">
        <f t="shared" si="6461"/>
        <v>6101480</v>
      </c>
      <c r="AIV201" s="225">
        <f t="shared" si="6461"/>
        <v>1697.47</v>
      </c>
      <c r="AIW201" s="127">
        <f t="shared" si="6461"/>
        <v>45600</v>
      </c>
      <c r="AIX201" s="127">
        <f t="shared" si="6462"/>
        <v>13141317.5</v>
      </c>
      <c r="AIY201" s="225">
        <f t="shared" si="6462"/>
        <v>0</v>
      </c>
      <c r="AIZ201" s="127">
        <f t="shared" si="6462"/>
        <v>64600</v>
      </c>
      <c r="AJA201" s="127">
        <f t="shared" si="6463"/>
        <v>19172402.5</v>
      </c>
      <c r="AJB201" s="225">
        <f t="shared" si="6463"/>
        <v>0</v>
      </c>
      <c r="AJC201" s="127">
        <f t="shared" si="6463"/>
        <v>63400</v>
      </c>
      <c r="AJD201" s="127">
        <f t="shared" si="6464"/>
        <v>18874480</v>
      </c>
      <c r="AJE201" s="225">
        <f t="shared" si="6464"/>
        <v>0</v>
      </c>
      <c r="AJF201" s="127">
        <f t="shared" si="6464"/>
        <v>74000</v>
      </c>
      <c r="AJG201" s="127">
        <f t="shared" si="6465"/>
        <v>21485085</v>
      </c>
      <c r="AJH201" s="225">
        <f t="shared" si="6465"/>
        <v>94575.122000000003</v>
      </c>
      <c r="AJI201" s="127">
        <f t="shared" si="6465"/>
        <v>65900</v>
      </c>
      <c r="AJJ201" s="127">
        <f t="shared" si="6466"/>
        <v>19902485</v>
      </c>
      <c r="AJK201" s="225">
        <f t="shared" si="6466"/>
        <v>0</v>
      </c>
      <c r="AJL201" s="127">
        <f t="shared" si="6466"/>
        <v>45450</v>
      </c>
      <c r="AJM201" s="127">
        <f t="shared" si="6467"/>
        <v>14120742.5</v>
      </c>
      <c r="AJN201" s="225">
        <f t="shared" si="6467"/>
        <v>0</v>
      </c>
      <c r="AJO201" s="127">
        <f t="shared" si="6467"/>
        <v>46250</v>
      </c>
      <c r="AJP201" s="127">
        <f t="shared" si="6468"/>
        <v>14204412.5</v>
      </c>
      <c r="AJQ201" s="227">
        <f t="shared" si="6468"/>
        <v>349.85</v>
      </c>
      <c r="AJR201" s="127">
        <f t="shared" si="6468"/>
        <v>10400</v>
      </c>
      <c r="AJS201" s="127">
        <f t="shared" si="6469"/>
        <v>3097495</v>
      </c>
      <c r="AJT201" s="127">
        <f t="shared" si="6469"/>
        <v>17560</v>
      </c>
      <c r="AJU201" s="127">
        <f t="shared" si="6470"/>
        <v>5260400</v>
      </c>
      <c r="AJV201" s="127">
        <f t="shared" si="6470"/>
        <v>18860</v>
      </c>
      <c r="AJW201" s="127">
        <f>CI201+HJ201+MG201+RD201+WA201+AAX201+AFU201</f>
        <v>5610619</v>
      </c>
      <c r="AJX201" s="127">
        <v>500</v>
      </c>
      <c r="AJY201" s="127">
        <v>135000</v>
      </c>
      <c r="AJZ201" s="128">
        <f t="shared" si="6471"/>
        <v>60020.727000000006</v>
      </c>
      <c r="AKA201" s="128">
        <f t="shared" si="6472"/>
        <v>16333918.07</v>
      </c>
      <c r="AKB201" s="128">
        <v>62357.569000000003</v>
      </c>
      <c r="AKC201" s="128">
        <v>16689744.199999999</v>
      </c>
      <c r="AKD201" s="128">
        <v>64196.902999999991</v>
      </c>
      <c r="AKE201" s="128">
        <v>16699957.450000001</v>
      </c>
      <c r="AKF201" s="128">
        <f t="shared" si="6354"/>
        <v>39862.71</v>
      </c>
      <c r="AKG201" s="128">
        <f t="shared" si="6355"/>
        <v>10245331.539999999</v>
      </c>
      <c r="AKH201" s="128">
        <f t="shared" si="6356"/>
        <v>17147.96</v>
      </c>
      <c r="AKI201" s="128">
        <f t="shared" si="6473"/>
        <v>4534417.96</v>
      </c>
      <c r="AKJ201" s="128">
        <v>28416.880000000001</v>
      </c>
      <c r="AKK201" s="128">
        <v>7445383.5200000005</v>
      </c>
      <c r="AKL201" s="128">
        <f t="shared" si="6237"/>
        <v>55166.567999999999</v>
      </c>
      <c r="AKM201" s="128">
        <f t="shared" si="6238"/>
        <v>15031810.239999998</v>
      </c>
      <c r="AKN201" s="128">
        <f t="shared" si="6357"/>
        <v>32434.224999999995</v>
      </c>
      <c r="AKO201" s="128">
        <f t="shared" si="6474"/>
        <v>8745522.4700000007</v>
      </c>
      <c r="AKP201" s="128">
        <f t="shared" si="6358"/>
        <v>34159.508000000002</v>
      </c>
      <c r="AKQ201" s="128">
        <f t="shared" si="6358"/>
        <v>9258859.2799999975</v>
      </c>
      <c r="AKR201" s="128">
        <f t="shared" si="6359"/>
        <v>39789.901999999995</v>
      </c>
      <c r="AKS201" s="128">
        <f t="shared" si="6359"/>
        <v>11098879.039999999</v>
      </c>
      <c r="AKT201" s="128">
        <f t="shared" si="6475"/>
        <v>56838.366000000002</v>
      </c>
      <c r="AKU201" s="128">
        <f t="shared" si="6475"/>
        <v>16151508.119999999</v>
      </c>
      <c r="AKV201" s="128">
        <f t="shared" si="6475"/>
        <v>75939.638000000006</v>
      </c>
      <c r="AKW201" s="128">
        <f t="shared" si="6475"/>
        <v>21911946.459999997</v>
      </c>
      <c r="AKX201" s="128">
        <f t="shared" si="6475"/>
        <v>68964.456000000006</v>
      </c>
      <c r="AKY201" s="128">
        <f t="shared" si="6475"/>
        <v>20195297.089999996</v>
      </c>
      <c r="AKZ201" s="128">
        <f t="shared" si="6475"/>
        <v>67275.298999999999</v>
      </c>
      <c r="ALA201" s="128">
        <f t="shared" si="6475"/>
        <v>20082673.310000002</v>
      </c>
      <c r="ALB201" s="128">
        <f t="shared" si="6475"/>
        <v>84278.664000000019</v>
      </c>
      <c r="ALC201" s="128">
        <f t="shared" si="6475"/>
        <v>24761140.32</v>
      </c>
      <c r="ALD201" s="128">
        <f t="shared" si="6475"/>
        <v>23027.300999999999</v>
      </c>
      <c r="ALE201" s="128">
        <f t="shared" si="6475"/>
        <v>6470983.4399999995</v>
      </c>
      <c r="ALF201" s="128">
        <f t="shared" si="6475"/>
        <v>15353.429</v>
      </c>
      <c r="ALG201" s="128">
        <f t="shared" si="6475"/>
        <v>4414827.0399999991</v>
      </c>
      <c r="ALH201" s="128">
        <f t="shared" si="6475"/>
        <v>30615.671999999999</v>
      </c>
      <c r="ALI201" s="128">
        <f t="shared" si="6476"/>
        <v>11218516.75</v>
      </c>
      <c r="ALJ201" s="128">
        <f t="shared" si="6476"/>
        <v>20817.383999999998</v>
      </c>
      <c r="ALK201" s="128">
        <f t="shared" si="6476"/>
        <v>6141419.8900000006</v>
      </c>
      <c r="ALL201" s="128">
        <f>DZ201+IY201+NV201+SS201+XP201+ACM201+AHJ201</f>
        <v>10573019.889999999</v>
      </c>
      <c r="ALM201" s="128">
        <v>9293.5990000000002</v>
      </c>
      <c r="ALN201" s="128">
        <v>2757486.8</v>
      </c>
      <c r="ALO201" s="128">
        <v>2757486.8000000003</v>
      </c>
      <c r="ALP201" s="128">
        <v>16668.490999999998</v>
      </c>
      <c r="ALQ201" s="128">
        <v>4960013.8899999997</v>
      </c>
      <c r="ALR201" s="128">
        <v>4960013.8899999997</v>
      </c>
    </row>
    <row r="202" spans="1:1007" s="115" customFormat="1" ht="18" customHeight="1" outlineLevel="1" x14ac:dyDescent="0.25">
      <c r="A202" s="120"/>
      <c r="B202" s="120"/>
      <c r="C202" s="308" t="s">
        <v>515</v>
      </c>
      <c r="D202" s="153"/>
      <c r="E202" s="208">
        <v>15000</v>
      </c>
      <c r="F202" s="208">
        <v>0</v>
      </c>
      <c r="G202" s="228">
        <v>15000</v>
      </c>
      <c r="H202" s="130">
        <v>285</v>
      </c>
      <c r="I202" s="208">
        <f t="shared" si="6477"/>
        <v>4275000</v>
      </c>
      <c r="J202" s="208">
        <v>0</v>
      </c>
      <c r="K202" s="228">
        <v>15000</v>
      </c>
      <c r="L202" s="130">
        <v>285</v>
      </c>
      <c r="M202" s="208">
        <f t="shared" si="6478"/>
        <v>4275000</v>
      </c>
      <c r="N202" s="208">
        <v>0</v>
      </c>
      <c r="O202" s="226">
        <v>15000</v>
      </c>
      <c r="P202" s="130">
        <v>285</v>
      </c>
      <c r="Q202" s="208">
        <f t="shared" si="6479"/>
        <v>4275000</v>
      </c>
      <c r="R202" s="208"/>
      <c r="S202" s="226">
        <v>15000</v>
      </c>
      <c r="T202" s="130">
        <v>285</v>
      </c>
      <c r="U202" s="208">
        <f t="shared" si="6480"/>
        <v>4275000</v>
      </c>
      <c r="V202" s="211"/>
      <c r="W202" s="226">
        <v>15000</v>
      </c>
      <c r="X202" s="130">
        <v>285</v>
      </c>
      <c r="Y202" s="208">
        <f t="shared" si="6481"/>
        <v>4275000</v>
      </c>
      <c r="Z202" s="211">
        <v>0</v>
      </c>
      <c r="AA202" s="226">
        <v>15000</v>
      </c>
      <c r="AB202" s="130">
        <v>285</v>
      </c>
      <c r="AC202" s="208">
        <f t="shared" si="6482"/>
        <v>4275000</v>
      </c>
      <c r="AD202" s="211"/>
      <c r="AE202" s="226">
        <v>15000</v>
      </c>
      <c r="AF202" s="130">
        <v>285</v>
      </c>
      <c r="AG202" s="208">
        <f t="shared" si="6483"/>
        <v>4275000</v>
      </c>
      <c r="AH202" s="211"/>
      <c r="AI202" s="226">
        <v>5000</v>
      </c>
      <c r="AJ202" s="130">
        <v>300</v>
      </c>
      <c r="AK202" s="208">
        <f t="shared" si="6484"/>
        <v>1500000</v>
      </c>
      <c r="AL202" s="211"/>
      <c r="AM202" s="226">
        <v>15000</v>
      </c>
      <c r="AN202" s="130">
        <v>290</v>
      </c>
      <c r="AO202" s="208">
        <f t="shared" si="6485"/>
        <v>4350000</v>
      </c>
      <c r="AP202" s="211"/>
      <c r="AQ202" s="226">
        <v>15000</v>
      </c>
      <c r="AR202" s="130">
        <v>300</v>
      </c>
      <c r="AS202" s="208">
        <f t="shared" si="6486"/>
        <v>4500000</v>
      </c>
      <c r="AT202" s="211"/>
      <c r="AU202" s="226">
        <v>15000</v>
      </c>
      <c r="AV202" s="130">
        <v>300</v>
      </c>
      <c r="AW202" s="208">
        <f t="shared" si="6487"/>
        <v>4500000</v>
      </c>
      <c r="AX202" s="211"/>
      <c r="AY202" s="226"/>
      <c r="AZ202" s="130"/>
      <c r="BA202" s="208">
        <f t="shared" si="6488"/>
        <v>0</v>
      </c>
      <c r="BB202" s="211"/>
      <c r="BC202" s="226"/>
      <c r="BD202" s="130"/>
      <c r="BE202" s="208">
        <f t="shared" si="6489"/>
        <v>0</v>
      </c>
      <c r="BF202" s="211"/>
      <c r="BG202" s="226"/>
      <c r="BH202" s="130"/>
      <c r="BI202" s="208">
        <f t="shared" si="6490"/>
        <v>0</v>
      </c>
      <c r="BJ202" s="211"/>
      <c r="BK202" s="226"/>
      <c r="BL202" s="130"/>
      <c r="BM202" s="208">
        <f t="shared" si="6491"/>
        <v>0</v>
      </c>
      <c r="BN202" s="211"/>
      <c r="BO202" s="228"/>
      <c r="BP202" s="130"/>
      <c r="BQ202" s="208">
        <f t="shared" si="6492"/>
        <v>0</v>
      </c>
      <c r="BR202" s="211"/>
      <c r="BS202" s="226"/>
      <c r="BT202" s="130"/>
      <c r="BU202" s="211"/>
      <c r="BV202" s="211"/>
      <c r="BW202" s="226"/>
      <c r="BX202" s="130"/>
      <c r="BY202" s="211"/>
      <c r="BZ202" s="211"/>
      <c r="CA202" s="226"/>
      <c r="CB202" s="130"/>
      <c r="CC202" s="211"/>
      <c r="CD202" s="226"/>
      <c r="CE202" s="130"/>
      <c r="CF202" s="211"/>
      <c r="CG202" s="130"/>
      <c r="CH202" s="130"/>
      <c r="CI202" s="226"/>
      <c r="CJ202" s="130"/>
      <c r="CK202" s="130"/>
      <c r="CL202" s="130"/>
      <c r="CM202" s="268">
        <v>0</v>
      </c>
      <c r="CN202" s="268">
        <v>0</v>
      </c>
      <c r="CO202" s="268">
        <v>1400.0050000000001</v>
      </c>
      <c r="CP202" s="268">
        <v>434030.12</v>
      </c>
      <c r="CQ202" s="268">
        <v>14016.391</v>
      </c>
      <c r="CR202" s="268">
        <v>4197179.59</v>
      </c>
      <c r="CS202" s="268">
        <v>0</v>
      </c>
      <c r="CT202" s="268">
        <v>0</v>
      </c>
      <c r="CU202" s="268">
        <v>0</v>
      </c>
      <c r="CV202" s="268">
        <v>0</v>
      </c>
      <c r="CW202" s="268">
        <v>45.12</v>
      </c>
      <c r="CX202" s="268">
        <v>14393.29</v>
      </c>
      <c r="CY202" s="268">
        <v>864.87400000000002</v>
      </c>
      <c r="CZ202" s="268">
        <v>262129.14</v>
      </c>
      <c r="DA202" s="268">
        <v>6925.1840000000002</v>
      </c>
      <c r="DB202" s="268">
        <v>2063289.01</v>
      </c>
      <c r="DC202" s="268">
        <v>5757.4740000000002</v>
      </c>
      <c r="DD202" s="268">
        <v>1744383.11</v>
      </c>
      <c r="DE202" s="268">
        <v>6509.518</v>
      </c>
      <c r="DF202" s="268">
        <v>1871511.07</v>
      </c>
      <c r="DG202" s="268">
        <v>0</v>
      </c>
      <c r="DH202" s="268">
        <v>0</v>
      </c>
      <c r="DI202" s="268">
        <v>0</v>
      </c>
      <c r="DJ202" s="268">
        <v>0</v>
      </c>
      <c r="DK202" s="268">
        <v>0</v>
      </c>
      <c r="DL202" s="268">
        <v>0</v>
      </c>
      <c r="DM202" s="268"/>
      <c r="DN202" s="268"/>
      <c r="DO202" s="268"/>
      <c r="DP202" s="268"/>
      <c r="DQ202" s="268">
        <v>0</v>
      </c>
      <c r="DR202" s="268">
        <v>0</v>
      </c>
      <c r="DS202" s="268"/>
      <c r="DT202" s="268"/>
      <c r="DU202" s="268"/>
      <c r="DV202" s="253"/>
      <c r="DW202" s="268"/>
      <c r="DX202" s="268"/>
      <c r="DY202" s="268"/>
      <c r="DZ202" s="268"/>
      <c r="EA202" s="125"/>
      <c r="EB202" s="125"/>
      <c r="EC202" s="125"/>
      <c r="ED202" s="125"/>
      <c r="EE202" s="125"/>
      <c r="EF202" s="125"/>
      <c r="EG202" s="226"/>
      <c r="EH202" s="225"/>
      <c r="EI202" s="227">
        <v>215</v>
      </c>
      <c r="EJ202" s="225">
        <f t="shared" si="6494"/>
        <v>0</v>
      </c>
      <c r="EK202" s="226"/>
      <c r="EL202" s="225"/>
      <c r="EM202" s="227">
        <v>215</v>
      </c>
      <c r="EN202" s="225">
        <f t="shared" si="6495"/>
        <v>0</v>
      </c>
      <c r="EO202" s="226"/>
      <c r="EP202" s="225"/>
      <c r="EQ202" s="227">
        <v>215</v>
      </c>
      <c r="ER202" s="225">
        <f t="shared" si="6496"/>
        <v>0</v>
      </c>
      <c r="ES202" s="226"/>
      <c r="ET202" s="225"/>
      <c r="EU202" s="227">
        <v>215</v>
      </c>
      <c r="EV202" s="225">
        <f t="shared" si="6497"/>
        <v>0</v>
      </c>
      <c r="EW202" s="226"/>
      <c r="EX202" s="225"/>
      <c r="EY202" s="227">
        <v>215</v>
      </c>
      <c r="EZ202" s="225">
        <f t="shared" si="6498"/>
        <v>0</v>
      </c>
      <c r="FA202" s="226">
        <v>0</v>
      </c>
      <c r="FB202" s="225"/>
      <c r="FC202" s="227">
        <v>215</v>
      </c>
      <c r="FD202" s="225">
        <f t="shared" si="6499"/>
        <v>0</v>
      </c>
      <c r="FE202" s="226"/>
      <c r="FF202" s="225"/>
      <c r="FG202" s="227">
        <v>215</v>
      </c>
      <c r="FH202" s="225">
        <f t="shared" si="6500"/>
        <v>0</v>
      </c>
      <c r="FI202" s="226"/>
      <c r="FJ202" s="225"/>
      <c r="FK202" s="225"/>
      <c r="FL202" s="225">
        <f t="shared" si="6501"/>
        <v>0</v>
      </c>
      <c r="FM202" s="226"/>
      <c r="FN202" s="225"/>
      <c r="FO202" s="225"/>
      <c r="FP202" s="225">
        <f t="shared" si="6502"/>
        <v>0</v>
      </c>
      <c r="FQ202" s="226"/>
      <c r="FR202" s="225">
        <v>0</v>
      </c>
      <c r="FS202" s="225"/>
      <c r="FT202" s="225">
        <f t="shared" si="6503"/>
        <v>0</v>
      </c>
      <c r="FU202" s="226"/>
      <c r="FV202" s="225"/>
      <c r="FW202" s="225"/>
      <c r="FX202" s="225">
        <f t="shared" si="6504"/>
        <v>0</v>
      </c>
      <c r="FY202" s="226"/>
      <c r="FZ202" s="225"/>
      <c r="GA202" s="225"/>
      <c r="GB202" s="225">
        <f t="shared" si="6505"/>
        <v>0</v>
      </c>
      <c r="GC202" s="226"/>
      <c r="GD202" s="225"/>
      <c r="GE202" s="225"/>
      <c r="GF202" s="225">
        <f t="shared" si="6506"/>
        <v>0</v>
      </c>
      <c r="GG202" s="226"/>
      <c r="GH202" s="225"/>
      <c r="GI202" s="225"/>
      <c r="GJ202" s="225">
        <f t="shared" si="6507"/>
        <v>0</v>
      </c>
      <c r="GK202" s="226"/>
      <c r="GL202" s="225"/>
      <c r="GM202" s="225"/>
      <c r="GN202" s="225">
        <f t="shared" si="6370"/>
        <v>0</v>
      </c>
      <c r="GO202" s="226"/>
      <c r="GP202" s="225"/>
      <c r="GQ202" s="225"/>
      <c r="GR202" s="225">
        <f t="shared" si="6508"/>
        <v>0</v>
      </c>
      <c r="GS202" s="226"/>
      <c r="GT202" s="225"/>
      <c r="GU202" s="225"/>
      <c r="GV202" s="225"/>
      <c r="GW202" s="226"/>
      <c r="GX202" s="225"/>
      <c r="GY202" s="225"/>
      <c r="GZ202" s="225"/>
      <c r="HA202" s="226"/>
      <c r="HB202" s="225"/>
      <c r="HC202" s="225"/>
      <c r="HD202" s="225"/>
      <c r="HE202" s="225"/>
      <c r="HF202" s="225"/>
      <c r="HG202" s="225"/>
      <c r="HH202" s="225"/>
      <c r="HI202" s="225"/>
      <c r="HJ202" s="225"/>
      <c r="HK202" s="225"/>
      <c r="HL202" s="225"/>
      <c r="HM202" s="225"/>
      <c r="HN202" s="268">
        <v>0</v>
      </c>
      <c r="HO202" s="268">
        <v>0</v>
      </c>
      <c r="HP202" s="268">
        <v>0</v>
      </c>
      <c r="HQ202" s="268">
        <v>0</v>
      </c>
      <c r="HR202" s="268">
        <v>0</v>
      </c>
      <c r="HS202" s="268">
        <v>0</v>
      </c>
      <c r="HT202" s="268">
        <v>0</v>
      </c>
      <c r="HU202" s="268">
        <v>0</v>
      </c>
      <c r="HV202" s="268">
        <v>0</v>
      </c>
      <c r="HW202" s="268">
        <v>0</v>
      </c>
      <c r="HX202" s="268">
        <v>0</v>
      </c>
      <c r="HY202" s="268">
        <v>0</v>
      </c>
      <c r="HZ202" s="268">
        <v>0</v>
      </c>
      <c r="IA202" s="268">
        <v>0</v>
      </c>
      <c r="IB202" s="268">
        <v>0</v>
      </c>
      <c r="IC202" s="268">
        <v>0</v>
      </c>
      <c r="ID202" s="268">
        <v>0</v>
      </c>
      <c r="IE202" s="268">
        <v>0</v>
      </c>
      <c r="IF202" s="268">
        <v>0</v>
      </c>
      <c r="IG202" s="268">
        <v>0</v>
      </c>
      <c r="IH202" s="268"/>
      <c r="II202" s="268"/>
      <c r="IJ202" s="268"/>
      <c r="IK202" s="268"/>
      <c r="IL202" s="268"/>
      <c r="IM202" s="268"/>
      <c r="IN202" s="268"/>
      <c r="IO202" s="268"/>
      <c r="IP202" s="268"/>
      <c r="IQ202" s="268"/>
      <c r="IR202" s="269">
        <v>0</v>
      </c>
      <c r="IS202" s="269">
        <v>0</v>
      </c>
      <c r="IT202" s="269"/>
      <c r="IU202" s="269"/>
      <c r="IV202" s="269"/>
      <c r="IW202" s="269"/>
      <c r="IX202" s="269"/>
      <c r="IY202" s="269"/>
      <c r="IZ202" s="148"/>
      <c r="JA202" s="148"/>
      <c r="JB202" s="148"/>
      <c r="JC202" s="148"/>
      <c r="JD202" s="225"/>
      <c r="JE202" s="225"/>
      <c r="JF202" s="227"/>
      <c r="JG202" s="228">
        <v>0</v>
      </c>
      <c r="JH202" s="225"/>
      <c r="JI202" s="225"/>
      <c r="JJ202" s="227"/>
      <c r="JK202" s="228">
        <v>0</v>
      </c>
      <c r="JL202" s="225"/>
      <c r="JM202" s="225"/>
      <c r="JN202" s="227"/>
      <c r="JO202" s="228">
        <v>0</v>
      </c>
      <c r="JP202" s="225"/>
      <c r="JQ202" s="225"/>
      <c r="JR202" s="227"/>
      <c r="JS202" s="228">
        <v>0</v>
      </c>
      <c r="JT202" s="225"/>
      <c r="JU202" s="225"/>
      <c r="JV202" s="227"/>
      <c r="JW202" s="228">
        <v>0</v>
      </c>
      <c r="JX202" s="225"/>
      <c r="JY202" s="225"/>
      <c r="JZ202" s="227"/>
      <c r="KA202" s="228">
        <v>0</v>
      </c>
      <c r="KB202" s="225"/>
      <c r="KC202" s="227"/>
      <c r="KD202" s="227"/>
      <c r="KE202" s="228">
        <v>0</v>
      </c>
      <c r="KF202" s="225"/>
      <c r="KG202" s="227"/>
      <c r="KH202" s="227"/>
      <c r="KI202" s="228">
        <v>0</v>
      </c>
      <c r="KJ202" s="225"/>
      <c r="KK202" s="227"/>
      <c r="KL202" s="227"/>
      <c r="KM202" s="228">
        <v>0</v>
      </c>
      <c r="KN202" s="225"/>
      <c r="KO202" s="227"/>
      <c r="KP202" s="227"/>
      <c r="KQ202" s="228">
        <v>0</v>
      </c>
      <c r="KR202" s="225"/>
      <c r="KS202" s="227"/>
      <c r="KT202" s="227"/>
      <c r="KU202" s="228">
        <v>0</v>
      </c>
      <c r="KV202" s="225"/>
      <c r="KW202" s="227"/>
      <c r="KX202" s="227"/>
      <c r="KY202" s="228">
        <v>0</v>
      </c>
      <c r="KZ202" s="225"/>
      <c r="LA202" s="227"/>
      <c r="LB202" s="227"/>
      <c r="LC202" s="228">
        <v>0</v>
      </c>
      <c r="LD202" s="225"/>
      <c r="LE202" s="227"/>
      <c r="LF202" s="227"/>
      <c r="LG202" s="228">
        <v>0</v>
      </c>
      <c r="LH202" s="225"/>
      <c r="LI202" s="227"/>
      <c r="LJ202" s="227"/>
      <c r="LK202" s="228">
        <v>0</v>
      </c>
      <c r="LL202" s="225"/>
      <c r="LM202" s="227"/>
      <c r="LN202" s="227"/>
      <c r="LO202" s="228"/>
      <c r="LP202" s="225"/>
      <c r="LQ202" s="227"/>
      <c r="LR202" s="227"/>
      <c r="LS202" s="228"/>
      <c r="LT202" s="225"/>
      <c r="LU202" s="227"/>
      <c r="LV202" s="227"/>
      <c r="LW202" s="228"/>
      <c r="LX202" s="227"/>
      <c r="LY202" s="227"/>
      <c r="LZ202" s="227"/>
      <c r="MA202" s="228"/>
      <c r="MB202" s="227"/>
      <c r="MC202" s="227"/>
      <c r="MD202" s="228"/>
      <c r="ME202" s="227"/>
      <c r="MF202" s="227"/>
      <c r="MG202" s="228"/>
      <c r="MH202" s="228"/>
      <c r="MI202" s="228"/>
      <c r="MJ202" s="228"/>
      <c r="MK202" s="268"/>
      <c r="ML202" s="268"/>
      <c r="MM202" s="268"/>
      <c r="MN202" s="268"/>
      <c r="MO202" s="268"/>
      <c r="MP202" s="268"/>
      <c r="MQ202" s="268"/>
      <c r="MR202" s="268"/>
      <c r="MS202" s="268"/>
      <c r="MT202" s="268"/>
      <c r="MU202" s="268"/>
      <c r="MV202" s="268"/>
      <c r="MW202" s="268"/>
      <c r="MX202" s="268"/>
      <c r="MY202" s="268"/>
      <c r="MZ202" s="268"/>
      <c r="NA202" s="268"/>
      <c r="NB202" s="268"/>
      <c r="NC202" s="268"/>
      <c r="ND202" s="268"/>
      <c r="NE202" s="268"/>
      <c r="NF202" s="268"/>
      <c r="NG202" s="268"/>
      <c r="NH202" s="268"/>
      <c r="NI202" s="268"/>
      <c r="NJ202" s="268"/>
      <c r="NK202" s="268"/>
      <c r="NL202" s="268"/>
      <c r="NM202" s="268"/>
      <c r="NN202" s="268"/>
      <c r="NO202" s="125"/>
      <c r="NP202" s="125"/>
      <c r="NQ202" s="125"/>
      <c r="NR202" s="125"/>
      <c r="NS202" s="125"/>
      <c r="NT202" s="125"/>
      <c r="NU202" s="125"/>
      <c r="NV202" s="125"/>
      <c r="NW202" s="125"/>
      <c r="NX202" s="125"/>
      <c r="NY202" s="125"/>
      <c r="NZ202" s="125"/>
      <c r="OA202" s="226"/>
      <c r="OB202" s="130"/>
      <c r="OC202" s="130"/>
      <c r="OD202" s="230">
        <f t="shared" si="6514"/>
        <v>0</v>
      </c>
      <c r="OE202" s="226"/>
      <c r="OF202" s="130"/>
      <c r="OG202" s="130"/>
      <c r="OH202" s="230">
        <f t="shared" si="6515"/>
        <v>0</v>
      </c>
      <c r="OI202" s="226"/>
      <c r="OJ202" s="130"/>
      <c r="OK202" s="130"/>
      <c r="OL202" s="230">
        <f t="shared" si="6516"/>
        <v>0</v>
      </c>
      <c r="OM202" s="226"/>
      <c r="ON202" s="130"/>
      <c r="OO202" s="130"/>
      <c r="OP202" s="230">
        <f t="shared" si="6517"/>
        <v>0</v>
      </c>
      <c r="OQ202" s="226"/>
      <c r="OR202" s="130"/>
      <c r="OS202" s="130"/>
      <c r="OT202" s="230">
        <f t="shared" si="6518"/>
        <v>0</v>
      </c>
      <c r="OU202" s="226"/>
      <c r="OV202" s="130"/>
      <c r="OW202" s="130"/>
      <c r="OX202" s="230">
        <f t="shared" si="6519"/>
        <v>0</v>
      </c>
      <c r="OY202" s="226"/>
      <c r="OZ202" s="130"/>
      <c r="PA202" s="130"/>
      <c r="PB202" s="230"/>
      <c r="PC202" s="226"/>
      <c r="PD202" s="130"/>
      <c r="PE202" s="130"/>
      <c r="PF202" s="230"/>
      <c r="PG202" s="226"/>
      <c r="PH202" s="130"/>
      <c r="PI202" s="130"/>
      <c r="PJ202" s="230"/>
      <c r="PK202" s="226"/>
      <c r="PL202" s="130"/>
      <c r="PM202" s="130"/>
      <c r="PN202" s="230"/>
      <c r="PO202" s="226"/>
      <c r="PP202" s="130"/>
      <c r="PQ202" s="130"/>
      <c r="PR202" s="230"/>
      <c r="PS202" s="226"/>
      <c r="PT202" s="130"/>
      <c r="PU202" s="130"/>
      <c r="PV202" s="230"/>
      <c r="PW202" s="226"/>
      <c r="PX202" s="130"/>
      <c r="PY202" s="130"/>
      <c r="PZ202" s="230"/>
      <c r="QA202" s="226"/>
      <c r="QB202" s="130"/>
      <c r="QC202" s="130"/>
      <c r="QD202" s="230"/>
      <c r="QE202" s="226"/>
      <c r="QF202" s="130"/>
      <c r="QG202" s="130"/>
      <c r="QH202" s="230"/>
      <c r="QI202" s="226"/>
      <c r="QJ202" s="130"/>
      <c r="QK202" s="130"/>
      <c r="QL202" s="230"/>
      <c r="QM202" s="226"/>
      <c r="QN202" s="130"/>
      <c r="QO202" s="130"/>
      <c r="QP202" s="230"/>
      <c r="QQ202" s="226"/>
      <c r="QR202" s="130"/>
      <c r="QS202" s="130"/>
      <c r="QT202" s="230"/>
      <c r="QU202" s="228"/>
      <c r="QV202" s="130"/>
      <c r="QW202" s="130"/>
      <c r="QX202" s="230"/>
      <c r="QY202" s="130"/>
      <c r="QZ202" s="130"/>
      <c r="RA202" s="230"/>
      <c r="RB202" s="130"/>
      <c r="RC202" s="130"/>
      <c r="RD202" s="230"/>
      <c r="RE202" s="230"/>
      <c r="RF202" s="230"/>
      <c r="RG202" s="230"/>
      <c r="RH202" s="268"/>
      <c r="RI202" s="268"/>
      <c r="RJ202" s="268"/>
      <c r="RK202" s="268"/>
      <c r="RL202" s="268">
        <v>28.875</v>
      </c>
      <c r="RM202" s="268">
        <v>7074.38</v>
      </c>
      <c r="RN202" s="268"/>
      <c r="RO202" s="268"/>
      <c r="RP202" s="268"/>
      <c r="RQ202" s="268"/>
      <c r="RR202" s="268"/>
      <c r="RS202" s="268"/>
      <c r="RT202" s="268"/>
      <c r="RU202" s="268"/>
      <c r="RV202" s="268">
        <v>13.7</v>
      </c>
      <c r="RW202" s="268">
        <v>3151</v>
      </c>
      <c r="RX202" s="268">
        <v>118.175</v>
      </c>
      <c r="RY202" s="268">
        <v>27180.25</v>
      </c>
      <c r="RZ202" s="268"/>
      <c r="SA202" s="268"/>
      <c r="SB202" s="268"/>
      <c r="SC202" s="268"/>
      <c r="SD202" s="268"/>
      <c r="SE202" s="268"/>
      <c r="SF202" s="268"/>
      <c r="SG202" s="268"/>
      <c r="SH202" s="268"/>
      <c r="SI202" s="268"/>
      <c r="SJ202" s="268"/>
      <c r="SK202" s="268"/>
      <c r="SL202" s="125"/>
      <c r="SM202" s="125"/>
      <c r="SN202" s="125"/>
      <c r="SO202" s="125"/>
      <c r="SP202" s="125"/>
      <c r="SQ202" s="125"/>
      <c r="SR202" s="125"/>
      <c r="SS202" s="125"/>
      <c r="ST202" s="125"/>
      <c r="SU202" s="125"/>
      <c r="SV202" s="125"/>
      <c r="SW202" s="125"/>
      <c r="SX202" s="228"/>
      <c r="SY202" s="240"/>
      <c r="SZ202" s="227"/>
      <c r="TA202" s="227">
        <f t="shared" si="6530"/>
        <v>0</v>
      </c>
      <c r="TB202" s="228"/>
      <c r="TC202" s="240"/>
      <c r="TD202" s="227"/>
      <c r="TE202" s="227">
        <f t="shared" si="6531"/>
        <v>0</v>
      </c>
      <c r="TF202" s="228"/>
      <c r="TG202" s="240"/>
      <c r="TH202" s="227"/>
      <c r="TI202" s="227">
        <f t="shared" si="6532"/>
        <v>0</v>
      </c>
      <c r="TJ202" s="228"/>
      <c r="TK202" s="240"/>
      <c r="TL202" s="227"/>
      <c r="TM202" s="227">
        <f t="shared" si="6533"/>
        <v>0</v>
      </c>
      <c r="TN202" s="228"/>
      <c r="TO202" s="240">
        <v>0</v>
      </c>
      <c r="TP202" s="227"/>
      <c r="TQ202" s="227">
        <f t="shared" si="6534"/>
        <v>0</v>
      </c>
      <c r="TR202" s="228"/>
      <c r="TS202" s="240">
        <v>0</v>
      </c>
      <c r="TT202" s="227"/>
      <c r="TU202" s="227"/>
      <c r="TV202" s="228"/>
      <c r="TW202" s="240">
        <v>0</v>
      </c>
      <c r="TX202" s="227"/>
      <c r="TY202" s="227"/>
      <c r="TZ202" s="228"/>
      <c r="UA202" s="219">
        <v>0</v>
      </c>
      <c r="UB202" s="227"/>
      <c r="UC202" s="227"/>
      <c r="UD202" s="228"/>
      <c r="UE202" s="219">
        <v>0</v>
      </c>
      <c r="UF202" s="227"/>
      <c r="UG202" s="227"/>
      <c r="UH202" s="228"/>
      <c r="UI202" s="219">
        <v>0</v>
      </c>
      <c r="UJ202" s="227"/>
      <c r="UK202" s="227"/>
      <c r="UL202" s="228"/>
      <c r="UM202" s="219">
        <v>0</v>
      </c>
      <c r="UN202" s="227"/>
      <c r="UO202" s="227"/>
      <c r="UP202" s="228"/>
      <c r="UQ202" s="206"/>
      <c r="UR202" s="227"/>
      <c r="US202" s="227"/>
      <c r="UT202" s="228"/>
      <c r="UU202" s="206"/>
      <c r="UV202" s="227"/>
      <c r="UW202" s="227"/>
      <c r="UX202" s="228"/>
      <c r="UY202" s="206"/>
      <c r="UZ202" s="227"/>
      <c r="VA202" s="227"/>
      <c r="VB202" s="228"/>
      <c r="VC202" s="206"/>
      <c r="VD202" s="227"/>
      <c r="VE202" s="227"/>
      <c r="VF202" s="228"/>
      <c r="VG202" s="206"/>
      <c r="VH202" s="227"/>
      <c r="VI202" s="227"/>
      <c r="VJ202" s="228"/>
      <c r="VK202" s="206"/>
      <c r="VL202" s="227"/>
      <c r="VM202" s="227"/>
      <c r="VN202" s="228"/>
      <c r="VO202" s="206"/>
      <c r="VP202" s="227"/>
      <c r="VQ202" s="227"/>
      <c r="VR202" s="228"/>
      <c r="VS202" s="206"/>
      <c r="VT202" s="227"/>
      <c r="VU202" s="227"/>
      <c r="VV202" s="227"/>
      <c r="VW202" s="227"/>
      <c r="VX202" s="227"/>
      <c r="VY202" s="227"/>
      <c r="VZ202" s="227"/>
      <c r="WA202" s="227"/>
      <c r="WB202" s="227"/>
      <c r="WC202" s="227"/>
      <c r="WD202" s="227"/>
      <c r="WE202" s="268"/>
      <c r="WF202" s="268"/>
      <c r="WG202" s="268">
        <v>72.197000000000003</v>
      </c>
      <c r="WH202" s="268">
        <v>17182.89</v>
      </c>
      <c r="WI202" s="268">
        <v>559.18600000000004</v>
      </c>
      <c r="WJ202" s="268">
        <v>133086.26999999999</v>
      </c>
      <c r="WK202" s="268">
        <v>138.084</v>
      </c>
      <c r="WL202" s="268">
        <v>32863.99</v>
      </c>
      <c r="WM202" s="268"/>
      <c r="WN202" s="268"/>
      <c r="WO202" s="268">
        <v>92.984999999999999</v>
      </c>
      <c r="WP202" s="268">
        <v>22130.43</v>
      </c>
      <c r="WQ202" s="268">
        <v>43.76</v>
      </c>
      <c r="WR202" s="268">
        <v>10574.6</v>
      </c>
      <c r="WS202" s="268"/>
      <c r="WT202" s="268"/>
      <c r="WU202" s="268"/>
      <c r="WV202" s="268"/>
      <c r="WW202" s="268"/>
      <c r="WX202" s="268"/>
      <c r="WY202" s="268"/>
      <c r="WZ202" s="268"/>
      <c r="XA202" s="268"/>
      <c r="XB202" s="268"/>
      <c r="XC202" s="268"/>
      <c r="XD202" s="268"/>
      <c r="XE202" s="268"/>
      <c r="XF202" s="268"/>
      <c r="XG202" s="268"/>
      <c r="XH202" s="268"/>
      <c r="XI202" s="125"/>
      <c r="XJ202" s="125"/>
      <c r="XK202" s="125"/>
      <c r="XL202" s="125"/>
      <c r="XM202" s="125"/>
      <c r="XN202" s="125"/>
      <c r="XO202" s="125"/>
      <c r="XP202" s="125"/>
      <c r="XQ202" s="125"/>
      <c r="XR202" s="125"/>
      <c r="XS202" s="125"/>
      <c r="XT202" s="125"/>
      <c r="XU202" s="228"/>
      <c r="XV202" s="227"/>
      <c r="XW202" s="227"/>
      <c r="XX202" s="243"/>
      <c r="XY202" s="228"/>
      <c r="XZ202" s="227"/>
      <c r="YA202" s="227"/>
      <c r="YB202" s="243"/>
      <c r="YC202" s="228"/>
      <c r="YD202" s="227"/>
      <c r="YE202" s="227"/>
      <c r="YF202" s="243"/>
      <c r="YG202" s="228"/>
      <c r="YH202" s="227"/>
      <c r="YI202" s="227"/>
      <c r="YJ202" s="243"/>
      <c r="YK202" s="228"/>
      <c r="YL202" s="227"/>
      <c r="YM202" s="227"/>
      <c r="YN202" s="243"/>
      <c r="YO202" s="228"/>
      <c r="YP202" s="227"/>
      <c r="YQ202" s="227"/>
      <c r="YR202" s="243"/>
      <c r="YS202" s="228"/>
      <c r="YT202" s="227"/>
      <c r="YU202" s="227"/>
      <c r="YV202" s="243"/>
      <c r="YW202" s="228"/>
      <c r="YX202" s="227"/>
      <c r="YY202" s="227"/>
      <c r="YZ202" s="243"/>
      <c r="ZA202" s="228"/>
      <c r="ZB202" s="227"/>
      <c r="ZC202" s="227"/>
      <c r="ZD202" s="243"/>
      <c r="ZE202" s="228"/>
      <c r="ZF202" s="227"/>
      <c r="ZG202" s="227"/>
      <c r="ZH202" s="243"/>
      <c r="ZI202" s="228"/>
      <c r="ZJ202" s="227"/>
      <c r="ZK202" s="227"/>
      <c r="ZL202" s="243"/>
      <c r="ZM202" s="228"/>
      <c r="ZN202" s="227"/>
      <c r="ZO202" s="227"/>
      <c r="ZP202" s="243"/>
      <c r="ZQ202" s="228"/>
      <c r="ZR202" s="227"/>
      <c r="ZS202" s="227"/>
      <c r="ZT202" s="243"/>
      <c r="ZU202" s="228"/>
      <c r="ZV202" s="227"/>
      <c r="ZW202" s="227"/>
      <c r="ZX202" s="243"/>
      <c r="ZY202" s="228"/>
      <c r="ZZ202" s="227"/>
      <c r="AAA202" s="227"/>
      <c r="AAB202" s="243"/>
      <c r="AAC202" s="228"/>
      <c r="AAD202" s="227"/>
      <c r="AAE202" s="227"/>
      <c r="AAF202" s="243"/>
      <c r="AAG202" s="228"/>
      <c r="AAH202" s="227"/>
      <c r="AAI202" s="227"/>
      <c r="AAJ202" s="243"/>
      <c r="AAK202" s="228"/>
      <c r="AAL202" s="227"/>
      <c r="AAM202" s="227"/>
      <c r="AAN202" s="270"/>
      <c r="AAO202" s="228"/>
      <c r="AAP202" s="227"/>
      <c r="AAQ202" s="227"/>
      <c r="AAR202" s="243"/>
      <c r="AAS202" s="227"/>
      <c r="AAT202" s="227"/>
      <c r="AAU202" s="270"/>
      <c r="AAV202" s="227"/>
      <c r="AAW202" s="227"/>
      <c r="AAX202" s="227"/>
      <c r="AAY202" s="227"/>
      <c r="AAZ202" s="227"/>
      <c r="ABA202" s="227"/>
      <c r="ABB202" s="268"/>
      <c r="ABC202" s="268"/>
      <c r="ABD202" s="268"/>
      <c r="ABE202" s="268"/>
      <c r="ABF202" s="268"/>
      <c r="ABG202" s="268"/>
      <c r="ABH202" s="268"/>
      <c r="ABI202" s="268"/>
      <c r="ABJ202" s="268"/>
      <c r="ABK202" s="268"/>
      <c r="ABL202" s="268"/>
      <c r="ABM202" s="268"/>
      <c r="ABN202" s="268">
        <v>575.45600000000002</v>
      </c>
      <c r="ABO202" s="268">
        <v>145998.99</v>
      </c>
      <c r="ABP202" s="268"/>
      <c r="ABQ202" s="268"/>
      <c r="ABR202" s="268"/>
      <c r="ABS202" s="268"/>
      <c r="ABT202" s="268"/>
      <c r="ABU202" s="268"/>
      <c r="ABV202" s="268"/>
      <c r="ABW202" s="268"/>
      <c r="ABX202" s="268"/>
      <c r="ABY202" s="268"/>
      <c r="ABZ202" s="268"/>
      <c r="ACA202" s="268"/>
      <c r="ACB202" s="268"/>
      <c r="ACC202" s="268"/>
      <c r="ACD202" s="268"/>
      <c r="ACE202" s="268"/>
      <c r="ACF202" s="126"/>
      <c r="ACG202" s="126"/>
      <c r="ACH202" s="126"/>
      <c r="ACI202" s="126"/>
      <c r="ACJ202" s="126"/>
      <c r="ACK202" s="126"/>
      <c r="ACL202" s="126"/>
      <c r="ACM202" s="126"/>
      <c r="ACN202" s="126"/>
      <c r="ACO202" s="126"/>
      <c r="ACP202" s="126"/>
      <c r="ACQ202" s="126"/>
      <c r="ACR202" s="131">
        <v>3200</v>
      </c>
      <c r="ACS202" s="227"/>
      <c r="ACT202" s="227">
        <v>215</v>
      </c>
      <c r="ACU202" s="227">
        <f t="shared" si="6563"/>
        <v>0</v>
      </c>
      <c r="ACV202" s="131">
        <v>0</v>
      </c>
      <c r="ACW202" s="227"/>
      <c r="ACX202" s="227">
        <v>215</v>
      </c>
      <c r="ACY202" s="227">
        <f t="shared" si="6564"/>
        <v>0</v>
      </c>
      <c r="ACZ202" s="131">
        <v>0</v>
      </c>
      <c r="ADA202" s="227"/>
      <c r="ADB202" s="227">
        <v>215</v>
      </c>
      <c r="ADC202" s="227">
        <f t="shared" si="6565"/>
        <v>0</v>
      </c>
      <c r="ADD202" s="131"/>
      <c r="ADE202" s="227">
        <v>0</v>
      </c>
      <c r="ADF202" s="227">
        <v>215</v>
      </c>
      <c r="ADG202" s="227">
        <f t="shared" si="6566"/>
        <v>0</v>
      </c>
      <c r="ADH202" s="131"/>
      <c r="ADI202" s="227">
        <v>0</v>
      </c>
      <c r="ADJ202" s="227">
        <v>215</v>
      </c>
      <c r="ADK202" s="227">
        <f t="shared" si="6567"/>
        <v>0</v>
      </c>
      <c r="ADL202" s="131">
        <v>0</v>
      </c>
      <c r="ADM202" s="227"/>
      <c r="ADN202" s="227">
        <v>215</v>
      </c>
      <c r="ADO202" s="227">
        <f t="shared" si="6568"/>
        <v>0</v>
      </c>
      <c r="ADP202" s="131"/>
      <c r="ADQ202" s="227"/>
      <c r="ADR202" s="227">
        <v>215</v>
      </c>
      <c r="ADS202" s="227">
        <f t="shared" si="6569"/>
        <v>0</v>
      </c>
      <c r="ADT202" s="131"/>
      <c r="ADU202" s="227"/>
      <c r="ADV202" s="227">
        <v>215</v>
      </c>
      <c r="ADW202" s="227">
        <f t="shared" si="6570"/>
        <v>0</v>
      </c>
      <c r="ADX202" s="131"/>
      <c r="ADY202" s="227">
        <v>10000</v>
      </c>
      <c r="ADZ202" s="227">
        <v>215</v>
      </c>
      <c r="AEA202" s="227">
        <f t="shared" si="6571"/>
        <v>2150000</v>
      </c>
      <c r="AEB202" s="131"/>
      <c r="AEC202" s="227">
        <v>0</v>
      </c>
      <c r="AED202" s="227">
        <v>204</v>
      </c>
      <c r="AEE202" s="227">
        <f t="shared" si="6572"/>
        <v>0</v>
      </c>
      <c r="AEF202" s="131"/>
      <c r="AEG202" s="227">
        <v>20000</v>
      </c>
      <c r="AEH202" s="227">
        <v>210</v>
      </c>
      <c r="AEI202" s="227">
        <f t="shared" si="6573"/>
        <v>4200000</v>
      </c>
      <c r="AEJ202" s="131"/>
      <c r="AEK202" s="227"/>
      <c r="AEL202" s="227"/>
      <c r="AEM202" s="227"/>
      <c r="AEN202" s="131"/>
      <c r="AEO202" s="227"/>
      <c r="AEP202" s="227"/>
      <c r="AEQ202" s="227"/>
      <c r="AER202" s="131">
        <v>0</v>
      </c>
      <c r="AES202" s="227"/>
      <c r="AET202" s="227"/>
      <c r="AEU202" s="227"/>
      <c r="AEV202" s="131">
        <v>0</v>
      </c>
      <c r="AEW202" s="227"/>
      <c r="AEX202" s="227"/>
      <c r="AEY202" s="227"/>
      <c r="AEZ202" s="131">
        <v>0</v>
      </c>
      <c r="AFA202" s="227"/>
      <c r="AFB202" s="227"/>
      <c r="AFC202" s="227"/>
      <c r="AFD202" s="131"/>
      <c r="AFE202" s="227"/>
      <c r="AFF202" s="227"/>
      <c r="AFG202" s="227"/>
      <c r="AFH202" s="131"/>
      <c r="AFI202" s="227"/>
      <c r="AFJ202" s="227"/>
      <c r="AFK202" s="227"/>
      <c r="AFL202" s="131"/>
      <c r="AFM202" s="227"/>
      <c r="AFN202" s="227"/>
      <c r="AFO202" s="227"/>
      <c r="AFP202" s="227"/>
      <c r="AFQ202" s="227"/>
      <c r="AFR202" s="227"/>
      <c r="AFS202" s="227"/>
      <c r="AFT202" s="227"/>
      <c r="AFU202" s="227"/>
      <c r="AFV202" s="227"/>
      <c r="AFW202" s="227"/>
      <c r="AFX202" s="227"/>
      <c r="AFY202" s="268">
        <v>0</v>
      </c>
      <c r="AFZ202" s="268">
        <v>0</v>
      </c>
      <c r="AGA202" s="268">
        <v>0</v>
      </c>
      <c r="AGB202" s="268">
        <v>0</v>
      </c>
      <c r="AGC202" s="268">
        <v>0</v>
      </c>
      <c r="AGD202" s="268">
        <v>0</v>
      </c>
      <c r="AGE202" s="268">
        <v>0</v>
      </c>
      <c r="AGF202" s="268">
        <v>0</v>
      </c>
      <c r="AGG202" s="268">
        <v>0</v>
      </c>
      <c r="AGH202" s="268">
        <v>0</v>
      </c>
      <c r="AGI202" s="268">
        <v>0</v>
      </c>
      <c r="AGJ202" s="268">
        <v>0</v>
      </c>
      <c r="AGK202" s="268">
        <v>1044.57</v>
      </c>
      <c r="AGL202" s="268">
        <v>251251.51</v>
      </c>
      <c r="AGM202" s="268">
        <v>0</v>
      </c>
      <c r="AGN202" s="268">
        <v>0</v>
      </c>
      <c r="AGO202" s="268">
        <v>0</v>
      </c>
      <c r="AGP202" s="268">
        <v>0</v>
      </c>
      <c r="AGQ202" s="268">
        <v>0</v>
      </c>
      <c r="AGR202" s="268">
        <v>0</v>
      </c>
      <c r="AGS202" s="268">
        <v>3200</v>
      </c>
      <c r="AGT202" s="268">
        <v>752000</v>
      </c>
      <c r="AGU202" s="268">
        <v>900</v>
      </c>
      <c r="AGV202" s="268">
        <v>211500</v>
      </c>
      <c r="AGW202" s="268">
        <v>0</v>
      </c>
      <c r="AGX202" s="268">
        <v>0</v>
      </c>
      <c r="AGY202" s="268"/>
      <c r="AGZ202" s="268"/>
      <c r="AHA202" s="268"/>
      <c r="AHB202" s="268"/>
      <c r="AHC202" s="128">
        <v>0</v>
      </c>
      <c r="AHD202" s="128">
        <v>0</v>
      </c>
      <c r="AHE202" s="128"/>
      <c r="AHF202" s="128"/>
      <c r="AHG202" s="128"/>
      <c r="AHH202" s="128"/>
      <c r="AHI202" s="128"/>
      <c r="AHJ202" s="128"/>
      <c r="AHK202" s="128"/>
      <c r="AHL202" s="128"/>
      <c r="AHM202" s="128"/>
      <c r="AHN202" s="128"/>
      <c r="AHO202" s="225">
        <f t="shared" si="6455"/>
        <v>3200</v>
      </c>
      <c r="AHP202" s="127">
        <f t="shared" si="6456"/>
        <v>15000</v>
      </c>
      <c r="AHQ202" s="127">
        <f t="shared" si="6457"/>
        <v>4275000</v>
      </c>
      <c r="AHR202" s="225">
        <f t="shared" si="6458"/>
        <v>0</v>
      </c>
      <c r="AHS202" s="127">
        <f t="shared" si="6459"/>
        <v>15000</v>
      </c>
      <c r="AHT202" s="127">
        <f t="shared" si="6001"/>
        <v>4275000</v>
      </c>
      <c r="AHU202" s="225">
        <f t="shared" si="6069"/>
        <v>0</v>
      </c>
      <c r="AHV202" s="127">
        <f t="shared" si="6070"/>
        <v>15000</v>
      </c>
      <c r="AHW202" s="127">
        <f t="shared" si="6071"/>
        <v>4275000</v>
      </c>
      <c r="AHX202" s="225">
        <v>0</v>
      </c>
      <c r="AHY202" s="127">
        <f t="shared" si="6191"/>
        <v>15000</v>
      </c>
      <c r="AHZ202" s="127">
        <f t="shared" si="6192"/>
        <v>4275000</v>
      </c>
      <c r="AIA202" s="225">
        <f t="shared" si="6193"/>
        <v>0</v>
      </c>
      <c r="AIB202" s="127">
        <f t="shared" si="6194"/>
        <v>15000</v>
      </c>
      <c r="AIC202" s="127">
        <f t="shared" si="6195"/>
        <v>4275000</v>
      </c>
      <c r="AID202" s="225">
        <f t="shared" si="6196"/>
        <v>0</v>
      </c>
      <c r="AIE202" s="127">
        <f t="shared" si="6197"/>
        <v>15000</v>
      </c>
      <c r="AIF202" s="127">
        <f t="shared" si="6198"/>
        <v>4275000</v>
      </c>
      <c r="AIG202" s="225">
        <f t="shared" si="6199"/>
        <v>0</v>
      </c>
      <c r="AIH202" s="127">
        <f t="shared" si="6200"/>
        <v>15000</v>
      </c>
      <c r="AII202" s="127">
        <f t="shared" si="6201"/>
        <v>4275000</v>
      </c>
      <c r="AIJ202" s="225">
        <f t="shared" si="6202"/>
        <v>0</v>
      </c>
      <c r="AIK202" s="127">
        <f t="shared" si="6203"/>
        <v>5000</v>
      </c>
      <c r="AIL202" s="127">
        <f t="shared" si="6204"/>
        <v>1500000</v>
      </c>
      <c r="AIM202" s="225">
        <f t="shared" si="6205"/>
        <v>0</v>
      </c>
      <c r="AIN202" s="127">
        <f t="shared" si="6206"/>
        <v>25000</v>
      </c>
      <c r="AIO202" s="127">
        <f t="shared" si="6207"/>
        <v>6500000</v>
      </c>
      <c r="AIP202" s="225">
        <f t="shared" si="6208"/>
        <v>0</v>
      </c>
      <c r="AIQ202" s="127">
        <f t="shared" si="6209"/>
        <v>15000</v>
      </c>
      <c r="AIR202" s="127">
        <f t="shared" si="6353"/>
        <v>4500000</v>
      </c>
      <c r="AIS202" s="225">
        <f t="shared" si="6460"/>
        <v>0</v>
      </c>
      <c r="AIT202" s="127">
        <f t="shared" si="6460"/>
        <v>35000</v>
      </c>
      <c r="AIU202" s="127">
        <f t="shared" si="6461"/>
        <v>8700000</v>
      </c>
      <c r="AIV202" s="225">
        <f t="shared" si="6461"/>
        <v>0</v>
      </c>
      <c r="AIW202" s="127">
        <f t="shared" si="6461"/>
        <v>0</v>
      </c>
      <c r="AIX202" s="127">
        <f t="shared" si="6462"/>
        <v>0</v>
      </c>
      <c r="AIY202" s="225">
        <f t="shared" si="6462"/>
        <v>0</v>
      </c>
      <c r="AIZ202" s="127">
        <f t="shared" si="6462"/>
        <v>0</v>
      </c>
      <c r="AJA202" s="127">
        <f t="shared" si="6463"/>
        <v>0</v>
      </c>
      <c r="AJB202" s="225">
        <f t="shared" si="6463"/>
        <v>0</v>
      </c>
      <c r="AJC202" s="127">
        <f t="shared" si="6463"/>
        <v>0</v>
      </c>
      <c r="AJD202" s="127">
        <f t="shared" si="6464"/>
        <v>0</v>
      </c>
      <c r="AJE202" s="225">
        <f t="shared" si="6464"/>
        <v>0</v>
      </c>
      <c r="AJF202" s="127">
        <f t="shared" si="6464"/>
        <v>0</v>
      </c>
      <c r="AJG202" s="127">
        <f t="shared" si="6465"/>
        <v>0</v>
      </c>
      <c r="AJH202" s="225">
        <f t="shared" si="6465"/>
        <v>0</v>
      </c>
      <c r="AJI202" s="127">
        <f t="shared" si="6465"/>
        <v>0</v>
      </c>
      <c r="AJJ202" s="127">
        <f>BQ202+GR202+LO202+QL202+VI202+AAF202+AFC202</f>
        <v>0</v>
      </c>
      <c r="AJK202" s="225"/>
      <c r="AJL202" s="127"/>
      <c r="AJM202" s="127"/>
      <c r="AJN202" s="225"/>
      <c r="AJO202" s="127"/>
      <c r="AJP202" s="127"/>
      <c r="AJQ202" s="227"/>
      <c r="AJR202" s="127"/>
      <c r="AJS202" s="127"/>
      <c r="AJT202" s="127"/>
      <c r="AJU202" s="127"/>
      <c r="AJV202" s="127"/>
      <c r="AJW202" s="127"/>
      <c r="AJX202" s="127"/>
      <c r="AJY202" s="127"/>
      <c r="AJZ202" s="128">
        <f t="shared" si="6471"/>
        <v>0</v>
      </c>
      <c r="AKA202" s="128">
        <f t="shared" si="6472"/>
        <v>0</v>
      </c>
      <c r="AKB202" s="128">
        <v>1472.2020000000002</v>
      </c>
      <c r="AKC202" s="128">
        <v>451213.01</v>
      </c>
      <c r="AKD202" s="128">
        <v>14604.451999999999</v>
      </c>
      <c r="AKE202" s="128">
        <v>4337340.2399999993</v>
      </c>
      <c r="AKF202" s="128">
        <f t="shared" si="6354"/>
        <v>138.084</v>
      </c>
      <c r="AKG202" s="128">
        <f t="shared" si="6355"/>
        <v>32863.99</v>
      </c>
      <c r="AKH202" s="128">
        <f t="shared" si="6356"/>
        <v>0</v>
      </c>
      <c r="AKI202" s="128">
        <f t="shared" si="6473"/>
        <v>0</v>
      </c>
      <c r="AKJ202" s="128">
        <v>138.10499999999999</v>
      </c>
      <c r="AKK202" s="128">
        <v>36523.72</v>
      </c>
      <c r="AKL202" s="128">
        <f t="shared" si="6237"/>
        <v>2528.66</v>
      </c>
      <c r="AKM202" s="128">
        <f t="shared" si="6238"/>
        <v>669954.24</v>
      </c>
      <c r="AKN202" s="128">
        <f t="shared" si="6357"/>
        <v>6938.884</v>
      </c>
      <c r="AKO202" s="128">
        <f t="shared" si="6474"/>
        <v>2066440.01</v>
      </c>
      <c r="AKP202" s="128">
        <f t="shared" si="6358"/>
        <v>5875.6490000000003</v>
      </c>
      <c r="AKQ202" s="128">
        <f t="shared" si="6358"/>
        <v>1771563.36</v>
      </c>
      <c r="AKR202" s="128">
        <f t="shared" si="6359"/>
        <v>6509.518</v>
      </c>
      <c r="AKS202" s="128">
        <f t="shared" si="6359"/>
        <v>1871511.07</v>
      </c>
      <c r="AKT202" s="128">
        <f t="shared" ref="AKT202:ALE203" si="6579">DG202+IH202+NE202+SB202+WY202+ABV202+AGS202</f>
        <v>3200</v>
      </c>
      <c r="AKU202" s="128">
        <f t="shared" si="6579"/>
        <v>752000</v>
      </c>
      <c r="AKV202" s="128">
        <f t="shared" si="6579"/>
        <v>900</v>
      </c>
      <c r="AKW202" s="128">
        <f t="shared" si="6579"/>
        <v>211500</v>
      </c>
      <c r="AKX202" s="128">
        <f t="shared" si="6579"/>
        <v>0</v>
      </c>
      <c r="AKY202" s="128">
        <f t="shared" si="6579"/>
        <v>0</v>
      </c>
      <c r="AKZ202" s="128">
        <f t="shared" si="6579"/>
        <v>0</v>
      </c>
      <c r="ALA202" s="128">
        <f t="shared" si="6579"/>
        <v>0</v>
      </c>
      <c r="ALB202" s="128">
        <f t="shared" si="6579"/>
        <v>0</v>
      </c>
      <c r="ALC202" s="128">
        <f t="shared" si="6579"/>
        <v>0</v>
      </c>
      <c r="ALD202" s="128">
        <f t="shared" si="6579"/>
        <v>0</v>
      </c>
      <c r="ALE202" s="128">
        <f t="shared" si="6579"/>
        <v>0</v>
      </c>
      <c r="ALF202" s="128"/>
      <c r="ALG202" s="128"/>
      <c r="ALH202" s="128"/>
      <c r="ALI202" s="128"/>
      <c r="ALJ202" s="128"/>
      <c r="ALK202" s="128"/>
      <c r="ALL202" s="128"/>
      <c r="ALM202" s="128"/>
      <c r="ALN202" s="128"/>
      <c r="ALO202" s="128"/>
      <c r="ALP202" s="128"/>
      <c r="ALQ202" s="128"/>
      <c r="ALR202" s="128"/>
    </row>
    <row r="203" spans="1:1007" s="115" customFormat="1" ht="18" customHeight="1" outlineLevel="1" x14ac:dyDescent="0.25">
      <c r="A203" s="120"/>
      <c r="B203" s="120"/>
      <c r="C203" s="308" t="s">
        <v>333</v>
      </c>
      <c r="D203" s="153"/>
      <c r="E203" s="212">
        <v>30000</v>
      </c>
      <c r="F203" s="212">
        <v>0</v>
      </c>
      <c r="G203" s="228"/>
      <c r="H203" s="130"/>
      <c r="I203" s="208">
        <f t="shared" si="6477"/>
        <v>0</v>
      </c>
      <c r="J203" s="212">
        <v>0</v>
      </c>
      <c r="K203" s="228"/>
      <c r="L203" s="130"/>
      <c r="M203" s="208">
        <f t="shared" si="6478"/>
        <v>0</v>
      </c>
      <c r="N203" s="212">
        <v>0</v>
      </c>
      <c r="O203" s="226"/>
      <c r="P203" s="130"/>
      <c r="Q203" s="208">
        <f t="shared" si="6479"/>
        <v>0</v>
      </c>
      <c r="R203" s="212">
        <v>0</v>
      </c>
      <c r="S203" s="226"/>
      <c r="T203" s="130"/>
      <c r="U203" s="208">
        <f t="shared" si="6480"/>
        <v>0</v>
      </c>
      <c r="V203" s="211">
        <v>0</v>
      </c>
      <c r="W203" s="226"/>
      <c r="X203" s="130"/>
      <c r="Y203" s="208">
        <f t="shared" si="6481"/>
        <v>0</v>
      </c>
      <c r="Z203" s="211"/>
      <c r="AA203" s="226"/>
      <c r="AB203" s="130"/>
      <c r="AC203" s="208">
        <f t="shared" si="6482"/>
        <v>0</v>
      </c>
      <c r="AD203" s="211"/>
      <c r="AE203" s="226"/>
      <c r="AF203" s="130"/>
      <c r="AG203" s="208">
        <f t="shared" si="6483"/>
        <v>0</v>
      </c>
      <c r="AH203" s="211"/>
      <c r="AI203" s="226"/>
      <c r="AJ203" s="130"/>
      <c r="AK203" s="208">
        <f t="shared" si="6484"/>
        <v>0</v>
      </c>
      <c r="AL203" s="211"/>
      <c r="AM203" s="226"/>
      <c r="AN203" s="130"/>
      <c r="AO203" s="208">
        <f t="shared" si="6485"/>
        <v>0</v>
      </c>
      <c r="AP203" s="211"/>
      <c r="AQ203" s="226"/>
      <c r="AR203" s="130"/>
      <c r="AS203" s="208">
        <f t="shared" si="6486"/>
        <v>0</v>
      </c>
      <c r="AT203" s="211"/>
      <c r="AU203" s="226"/>
      <c r="AV203" s="130"/>
      <c r="AW203" s="208">
        <f t="shared" si="6487"/>
        <v>0</v>
      </c>
      <c r="AX203" s="211"/>
      <c r="AY203" s="226"/>
      <c r="AZ203" s="130"/>
      <c r="BA203" s="208">
        <f t="shared" si="6488"/>
        <v>0</v>
      </c>
      <c r="BB203" s="211"/>
      <c r="BC203" s="226"/>
      <c r="BD203" s="130"/>
      <c r="BE203" s="208">
        <f t="shared" si="6489"/>
        <v>0</v>
      </c>
      <c r="BF203" s="211"/>
      <c r="BG203" s="226"/>
      <c r="BH203" s="130"/>
      <c r="BI203" s="208">
        <f t="shared" si="6490"/>
        <v>0</v>
      </c>
      <c r="BJ203" s="211"/>
      <c r="BK203" s="226"/>
      <c r="BL203" s="130"/>
      <c r="BM203" s="208">
        <f t="shared" si="6491"/>
        <v>0</v>
      </c>
      <c r="BN203" s="211"/>
      <c r="BO203" s="228"/>
      <c r="BP203" s="130"/>
      <c r="BQ203" s="208">
        <f t="shared" si="6492"/>
        <v>0</v>
      </c>
      <c r="BR203" s="211"/>
      <c r="BS203" s="130"/>
      <c r="BT203" s="130"/>
      <c r="BU203" s="211"/>
      <c r="BV203" s="211">
        <v>0</v>
      </c>
      <c r="BW203" s="130"/>
      <c r="BX203" s="130"/>
      <c r="BY203" s="211"/>
      <c r="BZ203" s="211"/>
      <c r="CA203" s="130"/>
      <c r="CB203" s="130"/>
      <c r="CC203" s="211"/>
      <c r="CD203" s="130"/>
      <c r="CE203" s="130"/>
      <c r="CF203" s="211"/>
      <c r="CG203" s="130"/>
      <c r="CH203" s="130"/>
      <c r="CI203" s="226"/>
      <c r="CJ203" s="130"/>
      <c r="CK203" s="130"/>
      <c r="CL203" s="130"/>
      <c r="CM203" s="268">
        <v>0</v>
      </c>
      <c r="CN203" s="268">
        <v>0</v>
      </c>
      <c r="CO203" s="268">
        <v>0</v>
      </c>
      <c r="CP203" s="268">
        <v>0</v>
      </c>
      <c r="CQ203" s="268">
        <v>0</v>
      </c>
      <c r="CR203" s="268">
        <v>0</v>
      </c>
      <c r="CS203" s="268">
        <v>0</v>
      </c>
      <c r="CT203" s="268">
        <v>0</v>
      </c>
      <c r="CU203" s="268">
        <v>0</v>
      </c>
      <c r="CV203" s="268">
        <v>0</v>
      </c>
      <c r="CW203" s="268">
        <v>0</v>
      </c>
      <c r="CX203" s="268">
        <v>0</v>
      </c>
      <c r="CY203" s="268">
        <v>0</v>
      </c>
      <c r="CZ203" s="268">
        <v>0</v>
      </c>
      <c r="DA203" s="268">
        <v>0</v>
      </c>
      <c r="DB203" s="268">
        <v>0</v>
      </c>
      <c r="DC203" s="268">
        <v>0</v>
      </c>
      <c r="DD203" s="268">
        <v>0</v>
      </c>
      <c r="DE203" s="268">
        <v>0</v>
      </c>
      <c r="DF203" s="268">
        <v>0</v>
      </c>
      <c r="DG203" s="268">
        <v>0</v>
      </c>
      <c r="DH203" s="268">
        <v>0</v>
      </c>
      <c r="DI203" s="268">
        <v>0</v>
      </c>
      <c r="DJ203" s="268">
        <v>0</v>
      </c>
      <c r="DK203" s="268">
        <v>0</v>
      </c>
      <c r="DL203" s="268">
        <v>0</v>
      </c>
      <c r="DM203" s="268">
        <v>0</v>
      </c>
      <c r="DN203" s="268">
        <v>0</v>
      </c>
      <c r="DO203" s="268">
        <v>0</v>
      </c>
      <c r="DP203" s="268">
        <v>0</v>
      </c>
      <c r="DQ203" s="268"/>
      <c r="DR203" s="268"/>
      <c r="DS203" s="268"/>
      <c r="DT203" s="268"/>
      <c r="DU203" s="268"/>
      <c r="DV203" s="253"/>
      <c r="DW203" s="268"/>
      <c r="DX203" s="268"/>
      <c r="DY203" s="268"/>
      <c r="DZ203" s="268"/>
      <c r="EA203" s="125"/>
      <c r="EB203" s="125"/>
      <c r="EC203" s="125"/>
      <c r="ED203" s="125"/>
      <c r="EE203" s="125"/>
      <c r="EF203" s="125"/>
      <c r="EG203" s="226">
        <v>0</v>
      </c>
      <c r="EH203" s="225"/>
      <c r="EI203" s="227">
        <v>242</v>
      </c>
      <c r="EJ203" s="225">
        <f t="shared" si="6494"/>
        <v>0</v>
      </c>
      <c r="EK203" s="226">
        <v>0</v>
      </c>
      <c r="EL203" s="225"/>
      <c r="EM203" s="227">
        <v>242</v>
      </c>
      <c r="EN203" s="225">
        <f t="shared" si="6495"/>
        <v>0</v>
      </c>
      <c r="EO203" s="226">
        <v>0</v>
      </c>
      <c r="EP203" s="225"/>
      <c r="EQ203" s="227">
        <v>242</v>
      </c>
      <c r="ER203" s="225">
        <f t="shared" si="6496"/>
        <v>0</v>
      </c>
      <c r="ES203" s="226">
        <v>0</v>
      </c>
      <c r="ET203" s="225"/>
      <c r="EU203" s="227">
        <v>242</v>
      </c>
      <c r="EV203" s="225">
        <f t="shared" si="6497"/>
        <v>0</v>
      </c>
      <c r="EW203" s="226">
        <v>0</v>
      </c>
      <c r="EX203" s="225"/>
      <c r="EY203" s="227">
        <v>242</v>
      </c>
      <c r="EZ203" s="225">
        <f t="shared" si="6498"/>
        <v>0</v>
      </c>
      <c r="FA203" s="226"/>
      <c r="FB203" s="225"/>
      <c r="FC203" s="227">
        <v>242</v>
      </c>
      <c r="FD203" s="225">
        <f t="shared" si="6499"/>
        <v>0</v>
      </c>
      <c r="FE203" s="226"/>
      <c r="FF203" s="225"/>
      <c r="FG203" s="227">
        <v>242</v>
      </c>
      <c r="FH203" s="225">
        <f t="shared" si="6500"/>
        <v>0</v>
      </c>
      <c r="FI203" s="226"/>
      <c r="FJ203" s="225"/>
      <c r="FK203" s="225"/>
      <c r="FL203" s="225">
        <f t="shared" si="6501"/>
        <v>0</v>
      </c>
      <c r="FM203" s="226"/>
      <c r="FN203" s="225"/>
      <c r="FO203" s="225"/>
      <c r="FP203" s="225">
        <f t="shared" si="6502"/>
        <v>0</v>
      </c>
      <c r="FQ203" s="226"/>
      <c r="FR203" s="225"/>
      <c r="FS203" s="225"/>
      <c r="FT203" s="225">
        <f t="shared" si="6503"/>
        <v>0</v>
      </c>
      <c r="FU203" s="226"/>
      <c r="FV203" s="225"/>
      <c r="FW203" s="225"/>
      <c r="FX203" s="225">
        <f t="shared" si="6504"/>
        <v>0</v>
      </c>
      <c r="FY203" s="226"/>
      <c r="FZ203" s="225"/>
      <c r="GA203" s="225"/>
      <c r="GB203" s="225">
        <f t="shared" si="6505"/>
        <v>0</v>
      </c>
      <c r="GC203" s="226"/>
      <c r="GD203" s="225"/>
      <c r="GE203" s="225"/>
      <c r="GF203" s="225">
        <f t="shared" si="6506"/>
        <v>0</v>
      </c>
      <c r="GG203" s="226"/>
      <c r="GH203" s="225"/>
      <c r="GI203" s="225"/>
      <c r="GJ203" s="225">
        <f t="shared" si="6507"/>
        <v>0</v>
      </c>
      <c r="GK203" s="226"/>
      <c r="GL203" s="225"/>
      <c r="GM203" s="225"/>
      <c r="GN203" s="225">
        <f t="shared" si="6370"/>
        <v>0</v>
      </c>
      <c r="GO203" s="226"/>
      <c r="GP203" s="225"/>
      <c r="GQ203" s="225"/>
      <c r="GR203" s="225">
        <f t="shared" si="6508"/>
        <v>0</v>
      </c>
      <c r="GS203" s="226"/>
      <c r="GT203" s="225"/>
      <c r="GU203" s="225"/>
      <c r="GV203" s="225"/>
      <c r="GW203" s="226">
        <v>0</v>
      </c>
      <c r="GX203" s="225"/>
      <c r="GY203" s="225"/>
      <c r="GZ203" s="225"/>
      <c r="HA203" s="226"/>
      <c r="HB203" s="225"/>
      <c r="HC203" s="225"/>
      <c r="HD203" s="225"/>
      <c r="HE203" s="225"/>
      <c r="HF203" s="225"/>
      <c r="HG203" s="225"/>
      <c r="HH203" s="225"/>
      <c r="HI203" s="225"/>
      <c r="HJ203" s="225"/>
      <c r="HK203" s="225"/>
      <c r="HL203" s="225"/>
      <c r="HM203" s="225"/>
      <c r="HN203" s="268">
        <v>0</v>
      </c>
      <c r="HO203" s="268">
        <v>0</v>
      </c>
      <c r="HP203" s="268">
        <v>0</v>
      </c>
      <c r="HQ203" s="268">
        <v>0</v>
      </c>
      <c r="HR203" s="268">
        <v>0</v>
      </c>
      <c r="HS203" s="268">
        <v>0</v>
      </c>
      <c r="HT203" s="268">
        <v>0</v>
      </c>
      <c r="HU203" s="268">
        <v>0</v>
      </c>
      <c r="HV203" s="268">
        <v>0</v>
      </c>
      <c r="HW203" s="268">
        <v>0</v>
      </c>
      <c r="HX203" s="268">
        <v>0</v>
      </c>
      <c r="HY203" s="268">
        <v>0</v>
      </c>
      <c r="HZ203" s="268">
        <v>0</v>
      </c>
      <c r="IA203" s="268">
        <v>0</v>
      </c>
      <c r="IB203" s="268">
        <v>0</v>
      </c>
      <c r="IC203" s="268">
        <v>0</v>
      </c>
      <c r="ID203" s="268">
        <v>0</v>
      </c>
      <c r="IE203" s="268">
        <v>0</v>
      </c>
      <c r="IF203" s="268">
        <v>0</v>
      </c>
      <c r="IG203" s="268">
        <v>0</v>
      </c>
      <c r="IH203" s="268">
        <v>0</v>
      </c>
      <c r="II203" s="268">
        <v>0</v>
      </c>
      <c r="IJ203" s="268">
        <v>0</v>
      </c>
      <c r="IK203" s="268">
        <v>0</v>
      </c>
      <c r="IL203" s="268">
        <v>0</v>
      </c>
      <c r="IM203" s="268">
        <v>0</v>
      </c>
      <c r="IN203" s="268">
        <v>0</v>
      </c>
      <c r="IO203" s="268">
        <v>0</v>
      </c>
      <c r="IP203" s="268">
        <v>0</v>
      </c>
      <c r="IQ203" s="268">
        <v>0</v>
      </c>
      <c r="IR203" s="269"/>
      <c r="IS203" s="269"/>
      <c r="IT203" s="269"/>
      <c r="IU203" s="269"/>
      <c r="IV203" s="269"/>
      <c r="IW203" s="269"/>
      <c r="IX203" s="269"/>
      <c r="IY203" s="269"/>
      <c r="IZ203" s="148"/>
      <c r="JA203" s="148"/>
      <c r="JB203" s="148"/>
      <c r="JC203" s="148"/>
      <c r="JD203" s="225">
        <v>569.12199999999996</v>
      </c>
      <c r="JE203" s="225"/>
      <c r="JF203" s="227"/>
      <c r="JG203" s="228">
        <v>0</v>
      </c>
      <c r="JH203" s="225"/>
      <c r="JI203" s="225"/>
      <c r="JJ203" s="227"/>
      <c r="JK203" s="228">
        <v>0</v>
      </c>
      <c r="JL203" s="225"/>
      <c r="JM203" s="225"/>
      <c r="JN203" s="227"/>
      <c r="JO203" s="228">
        <v>0</v>
      </c>
      <c r="JP203" s="225"/>
      <c r="JQ203" s="225"/>
      <c r="JR203" s="227"/>
      <c r="JS203" s="228">
        <v>0</v>
      </c>
      <c r="JT203" s="225"/>
      <c r="JU203" s="225"/>
      <c r="JV203" s="227"/>
      <c r="JW203" s="228">
        <v>0</v>
      </c>
      <c r="JX203" s="225"/>
      <c r="JY203" s="225"/>
      <c r="JZ203" s="227"/>
      <c r="KA203" s="228">
        <v>0</v>
      </c>
      <c r="KB203" s="225"/>
      <c r="KC203" s="227"/>
      <c r="KD203" s="227"/>
      <c r="KE203" s="228">
        <v>0</v>
      </c>
      <c r="KF203" s="225"/>
      <c r="KG203" s="227"/>
      <c r="KH203" s="227"/>
      <c r="KI203" s="228">
        <v>0</v>
      </c>
      <c r="KJ203" s="225"/>
      <c r="KK203" s="227"/>
      <c r="KL203" s="227"/>
      <c r="KM203" s="228">
        <v>0</v>
      </c>
      <c r="KN203" s="225"/>
      <c r="KO203" s="227"/>
      <c r="KP203" s="227"/>
      <c r="KQ203" s="228">
        <v>0</v>
      </c>
      <c r="KR203" s="225"/>
      <c r="KS203" s="227"/>
      <c r="KT203" s="227"/>
      <c r="KU203" s="228">
        <v>0</v>
      </c>
      <c r="KV203" s="225"/>
      <c r="KW203" s="227"/>
      <c r="KX203" s="227"/>
      <c r="KY203" s="228">
        <v>0</v>
      </c>
      <c r="KZ203" s="225"/>
      <c r="LA203" s="227"/>
      <c r="LB203" s="227"/>
      <c r="LC203" s="228">
        <v>0</v>
      </c>
      <c r="LD203" s="225"/>
      <c r="LE203" s="227"/>
      <c r="LF203" s="227"/>
      <c r="LG203" s="228">
        <v>0</v>
      </c>
      <c r="LH203" s="225"/>
      <c r="LI203" s="227"/>
      <c r="LJ203" s="227"/>
      <c r="LK203" s="228">
        <v>0</v>
      </c>
      <c r="LL203" s="225"/>
      <c r="LM203" s="227"/>
      <c r="LN203" s="227"/>
      <c r="LO203" s="228"/>
      <c r="LP203" s="225"/>
      <c r="LQ203" s="227"/>
      <c r="LR203" s="227"/>
      <c r="LS203" s="228"/>
      <c r="LT203" s="225"/>
      <c r="LU203" s="227"/>
      <c r="LV203" s="227"/>
      <c r="LW203" s="228"/>
      <c r="LX203" s="227"/>
      <c r="LY203" s="227"/>
      <c r="LZ203" s="227"/>
      <c r="MA203" s="228"/>
      <c r="MB203" s="227"/>
      <c r="MC203" s="227"/>
      <c r="MD203" s="228"/>
      <c r="ME203" s="227"/>
      <c r="MF203" s="227"/>
      <c r="MG203" s="228"/>
      <c r="MH203" s="228"/>
      <c r="MI203" s="228"/>
      <c r="MJ203" s="228"/>
      <c r="MK203" s="268"/>
      <c r="ML203" s="268"/>
      <c r="MM203" s="268"/>
      <c r="MN203" s="268"/>
      <c r="MO203" s="268"/>
      <c r="MP203" s="268"/>
      <c r="MQ203" s="268"/>
      <c r="MR203" s="268"/>
      <c r="MS203" s="268"/>
      <c r="MT203" s="268"/>
      <c r="MU203" s="268"/>
      <c r="MV203" s="268"/>
      <c r="MW203" s="268"/>
      <c r="MX203" s="268"/>
      <c r="MY203" s="268"/>
      <c r="MZ203" s="268"/>
      <c r="NA203" s="268"/>
      <c r="NB203" s="268"/>
      <c r="NC203" s="268"/>
      <c r="ND203" s="268"/>
      <c r="NE203" s="268">
        <v>569.12199999999996</v>
      </c>
      <c r="NF203" s="268">
        <v>125267.47</v>
      </c>
      <c r="NG203" s="268"/>
      <c r="NH203" s="268"/>
      <c r="NI203" s="268"/>
      <c r="NJ203" s="268"/>
      <c r="NK203" s="268"/>
      <c r="NL203" s="268"/>
      <c r="NM203" s="268"/>
      <c r="NN203" s="268"/>
      <c r="NO203" s="125"/>
      <c r="NP203" s="125"/>
      <c r="NQ203" s="125"/>
      <c r="NR203" s="125"/>
      <c r="NS203" s="125"/>
      <c r="NT203" s="125"/>
      <c r="NU203" s="125"/>
      <c r="NV203" s="125"/>
      <c r="NW203" s="125"/>
      <c r="NX203" s="125"/>
      <c r="NY203" s="125"/>
      <c r="NZ203" s="125"/>
      <c r="OA203" s="226"/>
      <c r="OB203" s="226">
        <v>25000</v>
      </c>
      <c r="OC203" s="130">
        <v>245</v>
      </c>
      <c r="OD203" s="230">
        <f t="shared" si="6514"/>
        <v>6125000</v>
      </c>
      <c r="OE203" s="226"/>
      <c r="OF203" s="226">
        <v>15000</v>
      </c>
      <c r="OG203" s="130">
        <v>245</v>
      </c>
      <c r="OH203" s="230">
        <f t="shared" si="6515"/>
        <v>3675000</v>
      </c>
      <c r="OI203" s="226"/>
      <c r="OJ203" s="226">
        <v>30000</v>
      </c>
      <c r="OK203" s="130">
        <v>245</v>
      </c>
      <c r="OL203" s="230">
        <f t="shared" si="6516"/>
        <v>7350000</v>
      </c>
      <c r="OM203" s="226"/>
      <c r="ON203" s="130">
        <v>10000</v>
      </c>
      <c r="OO203" s="130">
        <v>245</v>
      </c>
      <c r="OP203" s="230">
        <f t="shared" si="6517"/>
        <v>2450000</v>
      </c>
      <c r="OQ203" s="226"/>
      <c r="OR203" s="130">
        <v>0</v>
      </c>
      <c r="OS203" s="130">
        <v>245</v>
      </c>
      <c r="OT203" s="230">
        <f t="shared" si="6518"/>
        <v>0</v>
      </c>
      <c r="OU203" s="226"/>
      <c r="OV203" s="130"/>
      <c r="OW203" s="130"/>
      <c r="OX203" s="230">
        <f t="shared" si="6519"/>
        <v>0</v>
      </c>
      <c r="OY203" s="226"/>
      <c r="OZ203" s="130"/>
      <c r="PA203" s="130"/>
      <c r="PB203" s="230"/>
      <c r="PC203" s="226"/>
      <c r="PD203" s="130"/>
      <c r="PE203" s="130"/>
      <c r="PF203" s="230"/>
      <c r="PG203" s="226"/>
      <c r="PH203" s="130"/>
      <c r="PI203" s="130"/>
      <c r="PJ203" s="230"/>
      <c r="PK203" s="226"/>
      <c r="PL203" s="130"/>
      <c r="PM203" s="130"/>
      <c r="PN203" s="230"/>
      <c r="PO203" s="226"/>
      <c r="PP203" s="130"/>
      <c r="PQ203" s="130"/>
      <c r="PR203" s="230"/>
      <c r="PS203" s="226"/>
      <c r="PT203" s="130"/>
      <c r="PU203" s="130"/>
      <c r="PV203" s="230"/>
      <c r="PW203" s="226"/>
      <c r="PX203" s="130"/>
      <c r="PY203" s="130"/>
      <c r="PZ203" s="230"/>
      <c r="QA203" s="226"/>
      <c r="QB203" s="130"/>
      <c r="QC203" s="130"/>
      <c r="QD203" s="230"/>
      <c r="QE203" s="226"/>
      <c r="QF203" s="130"/>
      <c r="QG203" s="130"/>
      <c r="QH203" s="230"/>
      <c r="QI203" s="226"/>
      <c r="QJ203" s="130"/>
      <c r="QK203" s="130"/>
      <c r="QL203" s="230"/>
      <c r="QM203" s="226"/>
      <c r="QN203" s="130"/>
      <c r="QO203" s="130"/>
      <c r="QP203" s="230"/>
      <c r="QQ203" s="226"/>
      <c r="QR203" s="130"/>
      <c r="QS203" s="130"/>
      <c r="QT203" s="230"/>
      <c r="QU203" s="228"/>
      <c r="QV203" s="130"/>
      <c r="QW203" s="130"/>
      <c r="QX203" s="230"/>
      <c r="QY203" s="130"/>
      <c r="QZ203" s="130"/>
      <c r="RA203" s="230"/>
      <c r="RB203" s="130"/>
      <c r="RC203" s="130"/>
      <c r="RD203" s="230"/>
      <c r="RE203" s="230"/>
      <c r="RF203" s="230"/>
      <c r="RG203" s="230"/>
      <c r="RH203" s="268">
        <v>31051.45</v>
      </c>
      <c r="RI203" s="268">
        <v>7607605.25</v>
      </c>
      <c r="RJ203" s="268">
        <v>16180.2</v>
      </c>
      <c r="RK203" s="268">
        <v>3964149</v>
      </c>
      <c r="RL203" s="268">
        <v>13060.346000000001</v>
      </c>
      <c r="RM203" s="268">
        <v>3199784.77</v>
      </c>
      <c r="RN203" s="268">
        <v>11390.71</v>
      </c>
      <c r="RO203" s="268">
        <v>2790723.95</v>
      </c>
      <c r="RP203" s="268"/>
      <c r="RQ203" s="268"/>
      <c r="RR203" s="268"/>
      <c r="RS203" s="268"/>
      <c r="RT203" s="268"/>
      <c r="RU203" s="268"/>
      <c r="RV203" s="268"/>
      <c r="RW203" s="268"/>
      <c r="RX203" s="268"/>
      <c r="RY203" s="268"/>
      <c r="RZ203" s="268"/>
      <c r="SA203" s="268"/>
      <c r="SB203" s="268"/>
      <c r="SC203" s="268"/>
      <c r="SD203" s="268"/>
      <c r="SE203" s="268"/>
      <c r="SF203" s="268"/>
      <c r="SG203" s="268"/>
      <c r="SH203" s="268"/>
      <c r="SI203" s="268"/>
      <c r="SJ203" s="268"/>
      <c r="SK203" s="268"/>
      <c r="SL203" s="125"/>
      <c r="SM203" s="125"/>
      <c r="SN203" s="125"/>
      <c r="SO203" s="125"/>
      <c r="SP203" s="125"/>
      <c r="SQ203" s="125"/>
      <c r="SR203" s="125"/>
      <c r="SS203" s="125"/>
      <c r="ST203" s="125"/>
      <c r="SU203" s="125"/>
      <c r="SV203" s="125"/>
      <c r="SW203" s="125"/>
      <c r="SX203" s="228"/>
      <c r="SY203" s="240"/>
      <c r="SZ203" s="227">
        <v>0</v>
      </c>
      <c r="TA203" s="227">
        <f t="shared" si="6530"/>
        <v>0</v>
      </c>
      <c r="TB203" s="228"/>
      <c r="TC203" s="240"/>
      <c r="TD203" s="227">
        <v>238</v>
      </c>
      <c r="TE203" s="227">
        <f t="shared" si="6531"/>
        <v>0</v>
      </c>
      <c r="TF203" s="228"/>
      <c r="TG203" s="240"/>
      <c r="TH203" s="227">
        <v>238</v>
      </c>
      <c r="TI203" s="227">
        <f t="shared" si="6532"/>
        <v>0</v>
      </c>
      <c r="TJ203" s="228"/>
      <c r="TK203" s="240"/>
      <c r="TL203" s="227">
        <v>238</v>
      </c>
      <c r="TM203" s="227">
        <f t="shared" si="6533"/>
        <v>0</v>
      </c>
      <c r="TN203" s="228"/>
      <c r="TO203" s="240">
        <v>100</v>
      </c>
      <c r="TP203" s="227">
        <v>238</v>
      </c>
      <c r="TQ203" s="227">
        <f t="shared" si="6534"/>
        <v>23800</v>
      </c>
      <c r="TR203" s="228"/>
      <c r="TS203" s="240">
        <v>0</v>
      </c>
      <c r="TT203" s="227"/>
      <c r="TU203" s="227"/>
      <c r="TV203" s="228"/>
      <c r="TW203" s="240">
        <v>0</v>
      </c>
      <c r="TX203" s="227"/>
      <c r="TY203" s="227"/>
      <c r="TZ203" s="228"/>
      <c r="UA203" s="219">
        <v>0</v>
      </c>
      <c r="UB203" s="227"/>
      <c r="UC203" s="227"/>
      <c r="UD203" s="228"/>
      <c r="UE203" s="219">
        <v>0</v>
      </c>
      <c r="UF203" s="227"/>
      <c r="UG203" s="227"/>
      <c r="UH203" s="228"/>
      <c r="UI203" s="219">
        <v>0</v>
      </c>
      <c r="UJ203" s="227"/>
      <c r="UK203" s="227"/>
      <c r="UL203" s="228"/>
      <c r="UM203" s="219">
        <v>0</v>
      </c>
      <c r="UN203" s="227"/>
      <c r="UO203" s="227"/>
      <c r="UP203" s="228"/>
      <c r="UQ203" s="271">
        <v>0</v>
      </c>
      <c r="UR203" s="227"/>
      <c r="US203" s="227"/>
      <c r="UT203" s="228"/>
      <c r="UU203" s="271">
        <v>0</v>
      </c>
      <c r="UV203" s="227"/>
      <c r="UW203" s="227"/>
      <c r="UX203" s="228"/>
      <c r="UY203" s="271">
        <v>0</v>
      </c>
      <c r="UZ203" s="227"/>
      <c r="VA203" s="227"/>
      <c r="VB203" s="228"/>
      <c r="VC203" s="271">
        <v>0</v>
      </c>
      <c r="VD203" s="227"/>
      <c r="VE203" s="227"/>
      <c r="VF203" s="228"/>
      <c r="VG203" s="271">
        <v>0</v>
      </c>
      <c r="VH203" s="227"/>
      <c r="VI203" s="227"/>
      <c r="VJ203" s="228"/>
      <c r="VK203" s="206">
        <v>0</v>
      </c>
      <c r="VL203" s="227"/>
      <c r="VM203" s="227"/>
      <c r="VN203" s="228"/>
      <c r="VO203" s="206">
        <v>0</v>
      </c>
      <c r="VP203" s="227"/>
      <c r="VQ203" s="227"/>
      <c r="VR203" s="228"/>
      <c r="VS203" s="206">
        <v>0</v>
      </c>
      <c r="VT203" s="227"/>
      <c r="VU203" s="227"/>
      <c r="VV203" s="227"/>
      <c r="VW203" s="227"/>
      <c r="VX203" s="227"/>
      <c r="VY203" s="227"/>
      <c r="VZ203" s="227"/>
      <c r="WA203" s="227"/>
      <c r="WB203" s="227"/>
      <c r="WC203" s="227"/>
      <c r="WD203" s="227"/>
      <c r="WE203" s="268"/>
      <c r="WF203" s="268"/>
      <c r="WG203" s="268"/>
      <c r="WH203" s="268"/>
      <c r="WI203" s="268"/>
      <c r="WJ203" s="268"/>
      <c r="WK203" s="268">
        <v>7.97</v>
      </c>
      <c r="WL203" s="268">
        <v>2151.9</v>
      </c>
      <c r="WM203" s="268"/>
      <c r="WN203" s="268"/>
      <c r="WO203" s="268"/>
      <c r="WP203" s="268"/>
      <c r="WQ203" s="268"/>
      <c r="WR203" s="268"/>
      <c r="WS203" s="268"/>
      <c r="WT203" s="268"/>
      <c r="WU203" s="268"/>
      <c r="WV203" s="268"/>
      <c r="WW203" s="268"/>
      <c r="WX203" s="268"/>
      <c r="WY203" s="268"/>
      <c r="WZ203" s="268"/>
      <c r="XA203" s="268"/>
      <c r="XB203" s="268"/>
      <c r="XC203" s="268"/>
      <c r="XD203" s="268"/>
      <c r="XE203" s="268"/>
      <c r="XF203" s="268"/>
      <c r="XG203" s="268"/>
      <c r="XH203" s="268"/>
      <c r="XI203" s="125"/>
      <c r="XJ203" s="125"/>
      <c r="XK203" s="125"/>
      <c r="XL203" s="125"/>
      <c r="XM203" s="125"/>
      <c r="XN203" s="125"/>
      <c r="XO203" s="125"/>
      <c r="XP203" s="125"/>
      <c r="XQ203" s="125"/>
      <c r="XR203" s="125"/>
      <c r="XS203" s="125"/>
      <c r="XT203" s="125"/>
      <c r="XU203" s="228"/>
      <c r="XV203" s="227"/>
      <c r="XW203" s="227"/>
      <c r="XX203" s="243">
        <f t="shared" ref="XX203" si="6580">XV203*XW203</f>
        <v>0</v>
      </c>
      <c r="XY203" s="228"/>
      <c r="XZ203" s="227"/>
      <c r="YA203" s="227"/>
      <c r="YB203" s="243">
        <f t="shared" ref="YB203" si="6581">XZ203*YA203</f>
        <v>0</v>
      </c>
      <c r="YC203" s="228"/>
      <c r="YD203" s="227"/>
      <c r="YE203" s="227"/>
      <c r="YF203" s="243">
        <f t="shared" ref="YF203" si="6582">YD203*YE203</f>
        <v>0</v>
      </c>
      <c r="YG203" s="228"/>
      <c r="YH203" s="227"/>
      <c r="YI203" s="227"/>
      <c r="YJ203" s="243">
        <f t="shared" ref="YJ203" si="6583">YH203*YI203</f>
        <v>0</v>
      </c>
      <c r="YK203" s="228"/>
      <c r="YL203" s="227"/>
      <c r="YM203" s="227"/>
      <c r="YN203" s="243">
        <f t="shared" ref="YN203:YN205" si="6584">YL203*YM203</f>
        <v>0</v>
      </c>
      <c r="YO203" s="228"/>
      <c r="YP203" s="227"/>
      <c r="YQ203" s="227"/>
      <c r="YR203" s="243">
        <f t="shared" ref="YR203:YR205" si="6585">YP203*YQ203</f>
        <v>0</v>
      </c>
      <c r="YS203" s="228"/>
      <c r="YT203" s="227"/>
      <c r="YU203" s="227"/>
      <c r="YV203" s="243">
        <f t="shared" ref="YV203:YV205" si="6586">YT203*YU203</f>
        <v>0</v>
      </c>
      <c r="YW203" s="228"/>
      <c r="YX203" s="227"/>
      <c r="YY203" s="227"/>
      <c r="YZ203" s="243">
        <f t="shared" ref="YZ203:YZ205" si="6587">YX203*YY203</f>
        <v>0</v>
      </c>
      <c r="ZA203" s="228"/>
      <c r="ZB203" s="227"/>
      <c r="ZC203" s="227"/>
      <c r="ZD203" s="243">
        <f t="shared" ref="ZD203:ZD205" si="6588">ZB203*ZC203</f>
        <v>0</v>
      </c>
      <c r="ZE203" s="228"/>
      <c r="ZF203" s="227"/>
      <c r="ZG203" s="227"/>
      <c r="ZH203" s="243">
        <f t="shared" ref="ZH203" si="6589">ZF203*ZG203</f>
        <v>0</v>
      </c>
      <c r="ZI203" s="228"/>
      <c r="ZJ203" s="227">
        <v>0</v>
      </c>
      <c r="ZK203" s="227">
        <v>253</v>
      </c>
      <c r="ZL203" s="243">
        <f t="shared" ref="ZL203" si="6590">ZJ203*ZK203</f>
        <v>0</v>
      </c>
      <c r="ZM203" s="228"/>
      <c r="ZN203" s="227">
        <v>0</v>
      </c>
      <c r="ZO203" s="227">
        <v>253</v>
      </c>
      <c r="ZP203" s="243">
        <f t="shared" ref="ZP203" si="6591">ZN203*ZO203</f>
        <v>0</v>
      </c>
      <c r="ZQ203" s="228"/>
      <c r="ZR203" s="227">
        <v>0</v>
      </c>
      <c r="ZS203" s="227">
        <v>253</v>
      </c>
      <c r="ZT203" s="243">
        <f t="shared" ref="ZT203" si="6592">ZR203*ZS203</f>
        <v>0</v>
      </c>
      <c r="ZU203" s="228"/>
      <c r="ZV203" s="227">
        <v>0</v>
      </c>
      <c r="ZW203" s="227">
        <v>253</v>
      </c>
      <c r="ZX203" s="243">
        <f t="shared" ref="ZX203" si="6593">ZV203*ZW203</f>
        <v>0</v>
      </c>
      <c r="ZY203" s="228"/>
      <c r="ZZ203" s="227">
        <v>0</v>
      </c>
      <c r="AAA203" s="227">
        <v>253</v>
      </c>
      <c r="AAB203" s="243">
        <f t="shared" ref="AAB203" si="6594">ZZ203*AAA203</f>
        <v>0</v>
      </c>
      <c r="AAC203" s="228"/>
      <c r="AAD203" s="227">
        <v>2000</v>
      </c>
      <c r="AAE203" s="227">
        <v>253</v>
      </c>
      <c r="AAF203" s="243">
        <f t="shared" ref="AAF203" si="6595">AAD203*AAE203</f>
        <v>506000</v>
      </c>
      <c r="AAG203" s="228"/>
      <c r="AAH203" s="227">
        <v>2000</v>
      </c>
      <c r="AAI203" s="227">
        <v>253</v>
      </c>
      <c r="AAJ203" s="243">
        <f t="shared" si="6429"/>
        <v>506000</v>
      </c>
      <c r="AAK203" s="228"/>
      <c r="AAL203" s="227">
        <v>0</v>
      </c>
      <c r="AAM203" s="227">
        <v>260</v>
      </c>
      <c r="AAN203" s="243">
        <f t="shared" si="6430"/>
        <v>0</v>
      </c>
      <c r="AAO203" s="228"/>
      <c r="AAP203" s="227">
        <v>1500</v>
      </c>
      <c r="AAQ203" s="227">
        <v>260</v>
      </c>
      <c r="AAR203" s="243">
        <f t="shared" si="6431"/>
        <v>390000</v>
      </c>
      <c r="AAS203" s="227">
        <v>1000</v>
      </c>
      <c r="AAT203" s="227">
        <v>260</v>
      </c>
      <c r="AAU203" s="270">
        <f t="shared" si="6432"/>
        <v>260000</v>
      </c>
      <c r="AAV203" s="227"/>
      <c r="AAW203" s="227"/>
      <c r="AAX203" s="227"/>
      <c r="AAY203" s="227"/>
      <c r="AAZ203" s="227"/>
      <c r="ABA203" s="227"/>
      <c r="ABB203" s="268"/>
      <c r="ABC203" s="268"/>
      <c r="ABD203" s="268"/>
      <c r="ABE203" s="268"/>
      <c r="ABF203" s="268"/>
      <c r="ABG203" s="268"/>
      <c r="ABH203" s="268"/>
      <c r="ABI203" s="268"/>
      <c r="ABJ203" s="268"/>
      <c r="ABK203" s="268"/>
      <c r="ABL203" s="268"/>
      <c r="ABM203" s="268"/>
      <c r="ABN203" s="268"/>
      <c r="ABO203" s="268"/>
      <c r="ABP203" s="268"/>
      <c r="ABQ203" s="268"/>
      <c r="ABR203" s="268"/>
      <c r="ABS203" s="268"/>
      <c r="ABT203" s="268"/>
      <c r="ABU203" s="268"/>
      <c r="ABV203" s="268"/>
      <c r="ABW203" s="268"/>
      <c r="ABX203" s="268"/>
      <c r="ABY203" s="268"/>
      <c r="ABZ203" s="268"/>
      <c r="ACA203" s="268"/>
      <c r="ACB203" s="268"/>
      <c r="ACC203" s="268"/>
      <c r="ACD203" s="268"/>
      <c r="ACE203" s="268"/>
      <c r="ACF203" s="126"/>
      <c r="ACG203" s="126"/>
      <c r="ACH203" s="126"/>
      <c r="ACI203" s="126"/>
      <c r="ACJ203" s="126"/>
      <c r="ACK203" s="126"/>
      <c r="ACL203" s="126"/>
      <c r="ACM203" s="126"/>
      <c r="ACN203" s="126"/>
      <c r="ACO203" s="126"/>
      <c r="ACP203" s="126"/>
      <c r="ACQ203" s="126"/>
      <c r="ACR203" s="131">
        <v>161</v>
      </c>
      <c r="ACS203" s="227">
        <v>5000</v>
      </c>
      <c r="ACT203" s="227">
        <v>242</v>
      </c>
      <c r="ACU203" s="227">
        <f>ACT203*ACS203</f>
        <v>1210000</v>
      </c>
      <c r="ACV203" s="131">
        <v>0</v>
      </c>
      <c r="ACW203" s="227">
        <v>5000</v>
      </c>
      <c r="ACX203" s="227">
        <v>242</v>
      </c>
      <c r="ACY203" s="227">
        <f>ACX203*ACW203</f>
        <v>1210000</v>
      </c>
      <c r="ACZ203" s="131">
        <v>0</v>
      </c>
      <c r="ADA203" s="227">
        <v>5000</v>
      </c>
      <c r="ADB203" s="227">
        <v>242</v>
      </c>
      <c r="ADC203" s="227">
        <f>ADB203*ADA203</f>
        <v>1210000</v>
      </c>
      <c r="ADD203" s="131">
        <v>0</v>
      </c>
      <c r="ADE203" s="227">
        <v>5000</v>
      </c>
      <c r="ADF203" s="227">
        <v>242</v>
      </c>
      <c r="ADG203" s="227">
        <f>ADF203*ADE203</f>
        <v>1210000</v>
      </c>
      <c r="ADH203" s="131">
        <v>0</v>
      </c>
      <c r="ADI203" s="227">
        <v>0</v>
      </c>
      <c r="ADJ203" s="227">
        <v>242</v>
      </c>
      <c r="ADK203" s="227">
        <f>ADJ203*ADI203</f>
        <v>0</v>
      </c>
      <c r="ADL203" s="131"/>
      <c r="ADM203" s="227">
        <v>5000</v>
      </c>
      <c r="ADN203" s="227">
        <v>242</v>
      </c>
      <c r="ADO203" s="227">
        <f>ADN203*ADM203</f>
        <v>1210000</v>
      </c>
      <c r="ADP203" s="131"/>
      <c r="ADQ203" s="227">
        <v>5000</v>
      </c>
      <c r="ADR203" s="227">
        <v>242</v>
      </c>
      <c r="ADS203" s="227">
        <f>ADR203*ADQ203</f>
        <v>1210000</v>
      </c>
      <c r="ADT203" s="131"/>
      <c r="ADU203" s="227">
        <v>8000</v>
      </c>
      <c r="ADV203" s="227">
        <v>242</v>
      </c>
      <c r="ADW203" s="227">
        <f>ADV203*ADU203</f>
        <v>1936000</v>
      </c>
      <c r="ADX203" s="131"/>
      <c r="ADY203" s="227">
        <v>4000</v>
      </c>
      <c r="ADZ203" s="227">
        <v>240</v>
      </c>
      <c r="AEA203" s="227">
        <f>ADZ203*ADY203</f>
        <v>960000</v>
      </c>
      <c r="AEB203" s="131"/>
      <c r="AEC203" s="227">
        <v>3600</v>
      </c>
      <c r="AED203" s="227">
        <v>235</v>
      </c>
      <c r="AEE203" s="227">
        <f>AED203*AEC203</f>
        <v>846000</v>
      </c>
      <c r="AEF203" s="131"/>
      <c r="AEG203" s="227">
        <v>500</v>
      </c>
      <c r="AEH203" s="227">
        <v>235</v>
      </c>
      <c r="AEI203" s="227">
        <f>AEH203*AEG203</f>
        <v>117500</v>
      </c>
      <c r="AEJ203" s="131"/>
      <c r="AEK203" s="227">
        <v>4000</v>
      </c>
      <c r="AEL203" s="227">
        <v>235</v>
      </c>
      <c r="AEM203" s="227">
        <f>AEL203*AEK203</f>
        <v>940000</v>
      </c>
      <c r="AEN203" s="131"/>
      <c r="AEO203" s="227"/>
      <c r="AEP203" s="227"/>
      <c r="AEQ203" s="227"/>
      <c r="AER203" s="131">
        <v>0</v>
      </c>
      <c r="AES203" s="227"/>
      <c r="AET203" s="227"/>
      <c r="AEU203" s="227"/>
      <c r="AEV203" s="131">
        <v>0</v>
      </c>
      <c r="AEW203" s="227"/>
      <c r="AEX203" s="227"/>
      <c r="AEY203" s="227"/>
      <c r="AEZ203" s="131">
        <v>0</v>
      </c>
      <c r="AFA203" s="227"/>
      <c r="AFB203" s="227"/>
      <c r="AFC203" s="227"/>
      <c r="AFD203" s="131">
        <v>0</v>
      </c>
      <c r="AFE203" s="227"/>
      <c r="AFF203" s="227"/>
      <c r="AFG203" s="227"/>
      <c r="AFH203" s="131">
        <v>0</v>
      </c>
      <c r="AFI203" s="227"/>
      <c r="AFJ203" s="227"/>
      <c r="AFK203" s="227"/>
      <c r="AFL203" s="131"/>
      <c r="AFM203" s="227"/>
      <c r="AFN203" s="227"/>
      <c r="AFO203" s="227"/>
      <c r="AFP203" s="227"/>
      <c r="AFQ203" s="227"/>
      <c r="AFR203" s="227"/>
      <c r="AFS203" s="227"/>
      <c r="AFT203" s="227"/>
      <c r="AFU203" s="227"/>
      <c r="AFV203" s="227"/>
      <c r="AFW203" s="227"/>
      <c r="AFX203" s="227"/>
      <c r="AFY203" s="268">
        <v>60</v>
      </c>
      <c r="AFZ203" s="268">
        <v>16320</v>
      </c>
      <c r="AGA203" s="268">
        <v>52.347999999999999</v>
      </c>
      <c r="AGB203" s="268">
        <v>13819.87</v>
      </c>
      <c r="AGC203" s="268">
        <v>3428.4139999999998</v>
      </c>
      <c r="AGD203" s="268">
        <v>829676.19000000006</v>
      </c>
      <c r="AGE203" s="268">
        <v>3091.192</v>
      </c>
      <c r="AGF203" s="268">
        <v>748068.46</v>
      </c>
      <c r="AGG203" s="268">
        <v>1501.348</v>
      </c>
      <c r="AGH203" s="268">
        <v>363326.22</v>
      </c>
      <c r="AGI203" s="268">
        <v>6522.7539999999999</v>
      </c>
      <c r="AGJ203" s="268">
        <v>1578506.47</v>
      </c>
      <c r="AGK203" s="268">
        <v>4448.2179999999998</v>
      </c>
      <c r="AGL203" s="268">
        <v>1045331.23</v>
      </c>
      <c r="AGM203" s="268">
        <v>4000</v>
      </c>
      <c r="AGN203" s="268">
        <v>940000</v>
      </c>
      <c r="AGO203" s="268">
        <v>3793</v>
      </c>
      <c r="AGP203" s="268">
        <v>891355</v>
      </c>
      <c r="AGQ203" s="268">
        <v>3702.2</v>
      </c>
      <c r="AGR203" s="268">
        <v>870017</v>
      </c>
      <c r="AGS203" s="268">
        <v>161</v>
      </c>
      <c r="AGT203" s="268">
        <v>35420</v>
      </c>
      <c r="AGU203" s="268">
        <v>0</v>
      </c>
      <c r="AGV203" s="268">
        <v>0</v>
      </c>
      <c r="AGW203" s="268">
        <v>0</v>
      </c>
      <c r="AGX203" s="268">
        <v>0</v>
      </c>
      <c r="AGY203" s="268">
        <v>0</v>
      </c>
      <c r="AGZ203" s="268">
        <v>0</v>
      </c>
      <c r="AHA203" s="268">
        <v>0</v>
      </c>
      <c r="AHB203" s="268">
        <v>0</v>
      </c>
      <c r="AHC203" s="128"/>
      <c r="AHD203" s="128"/>
      <c r="AHE203" s="128"/>
      <c r="AHF203" s="128"/>
      <c r="AHG203" s="128"/>
      <c r="AHH203" s="128"/>
      <c r="AHI203" s="128"/>
      <c r="AHJ203" s="128"/>
      <c r="AHK203" s="128"/>
      <c r="AHL203" s="128"/>
      <c r="AHM203" s="128"/>
      <c r="AHN203" s="128"/>
      <c r="AHO203" s="225">
        <f t="shared" si="6455"/>
        <v>730.12199999999996</v>
      </c>
      <c r="AHP203" s="127">
        <f t="shared" si="6456"/>
        <v>30000</v>
      </c>
      <c r="AHQ203" s="127">
        <f t="shared" si="6457"/>
        <v>7335000</v>
      </c>
      <c r="AHR203" s="225">
        <f t="shared" si="6458"/>
        <v>0</v>
      </c>
      <c r="AHS203" s="127">
        <f t="shared" si="6459"/>
        <v>20000</v>
      </c>
      <c r="AHT203" s="127">
        <f t="shared" si="6001"/>
        <v>4885000</v>
      </c>
      <c r="AHU203" s="225">
        <f t="shared" si="6069"/>
        <v>0</v>
      </c>
      <c r="AHV203" s="127">
        <f t="shared" si="6070"/>
        <v>35000</v>
      </c>
      <c r="AHW203" s="127">
        <f t="shared" si="6071"/>
        <v>8560000</v>
      </c>
      <c r="AHX203" s="225">
        <v>0</v>
      </c>
      <c r="AHY203" s="127">
        <f t="shared" si="6191"/>
        <v>15000</v>
      </c>
      <c r="AHZ203" s="127">
        <f t="shared" si="6192"/>
        <v>3660000</v>
      </c>
      <c r="AIA203" s="225">
        <f t="shared" si="6193"/>
        <v>0</v>
      </c>
      <c r="AIB203" s="127">
        <f t="shared" si="6194"/>
        <v>100</v>
      </c>
      <c r="AIC203" s="127">
        <f t="shared" si="6195"/>
        <v>23800</v>
      </c>
      <c r="AID203" s="225">
        <f t="shared" si="6196"/>
        <v>0</v>
      </c>
      <c r="AIE203" s="127">
        <f t="shared" si="6197"/>
        <v>5000</v>
      </c>
      <c r="AIF203" s="127">
        <f t="shared" si="6198"/>
        <v>1210000</v>
      </c>
      <c r="AIG203" s="225">
        <f t="shared" si="6199"/>
        <v>0</v>
      </c>
      <c r="AIH203" s="127">
        <f t="shared" si="6200"/>
        <v>5000</v>
      </c>
      <c r="AII203" s="127">
        <f t="shared" si="6201"/>
        <v>1210000</v>
      </c>
      <c r="AIJ203" s="225">
        <f t="shared" si="6202"/>
        <v>0</v>
      </c>
      <c r="AIK203" s="127">
        <f t="shared" si="6203"/>
        <v>8000</v>
      </c>
      <c r="AIL203" s="127">
        <f t="shared" si="6204"/>
        <v>1936000</v>
      </c>
      <c r="AIM203" s="225">
        <f t="shared" si="6205"/>
        <v>0</v>
      </c>
      <c r="AIN203" s="127">
        <f t="shared" si="6206"/>
        <v>4000</v>
      </c>
      <c r="AIO203" s="127">
        <f t="shared" si="6207"/>
        <v>960000</v>
      </c>
      <c r="AIP203" s="225">
        <f t="shared" si="6208"/>
        <v>0</v>
      </c>
      <c r="AIQ203" s="127">
        <f t="shared" si="6209"/>
        <v>3600</v>
      </c>
      <c r="AIR203" s="127">
        <f t="shared" si="6353"/>
        <v>846000</v>
      </c>
      <c r="AIS203" s="225">
        <f t="shared" si="6460"/>
        <v>0</v>
      </c>
      <c r="AIT203" s="127">
        <f t="shared" si="6460"/>
        <v>500</v>
      </c>
      <c r="AIU203" s="127">
        <f t="shared" si="6461"/>
        <v>117500</v>
      </c>
      <c r="AIV203" s="225">
        <f t="shared" si="6461"/>
        <v>0</v>
      </c>
      <c r="AIW203" s="127">
        <f t="shared" si="6461"/>
        <v>4000</v>
      </c>
      <c r="AIX203" s="127">
        <f t="shared" si="6462"/>
        <v>940000</v>
      </c>
      <c r="AIY203" s="225">
        <f t="shared" si="6462"/>
        <v>0</v>
      </c>
      <c r="AIZ203" s="127">
        <f t="shared" si="6462"/>
        <v>0</v>
      </c>
      <c r="AJA203" s="127">
        <f t="shared" si="6463"/>
        <v>0</v>
      </c>
      <c r="AJB203" s="225">
        <f t="shared" si="6463"/>
        <v>0</v>
      </c>
      <c r="AJC203" s="127">
        <f t="shared" si="6463"/>
        <v>0</v>
      </c>
      <c r="AJD203" s="127">
        <f t="shared" si="6464"/>
        <v>0</v>
      </c>
      <c r="AJE203" s="225">
        <f t="shared" si="6464"/>
        <v>0</v>
      </c>
      <c r="AJF203" s="127">
        <f t="shared" si="6464"/>
        <v>0</v>
      </c>
      <c r="AJG203" s="127">
        <f t="shared" si="6465"/>
        <v>0</v>
      </c>
      <c r="AJH203" s="225">
        <f t="shared" si="6465"/>
        <v>0</v>
      </c>
      <c r="AJI203" s="127">
        <f t="shared" si="6465"/>
        <v>2000</v>
      </c>
      <c r="AJJ203" s="127">
        <f>BQ203+GR203+LO203+QL203+VI203+AAF203+AFC203</f>
        <v>506000</v>
      </c>
      <c r="AJK203" s="225">
        <f>BR203+GS203+LP203+QM203+VJ203+AAG203+AFD203</f>
        <v>0</v>
      </c>
      <c r="AJL203" s="127">
        <f>BS203+GT203+LQ203+QN203+VK203+AAH203+AFE203</f>
        <v>2000</v>
      </c>
      <c r="AJM203" s="127">
        <f>BU203+GV203+LS203+QP203+VM203+AAJ203+AFG203</f>
        <v>506000</v>
      </c>
      <c r="AJN203" s="225">
        <f>BV203+GW203+LT203+QQ203+VN203+AAK203+AFH203</f>
        <v>0</v>
      </c>
      <c r="AJO203" s="127">
        <f>BW203+GX203+LU203+QR203+VO203+AAL203+AFI203</f>
        <v>0</v>
      </c>
      <c r="AJP203" s="127">
        <f>BY203+GZ203+LW203+QT203+VQ203+AAN203+AFK203</f>
        <v>0</v>
      </c>
      <c r="AJQ203" s="225">
        <f>BZ203+HA203+LX203+QU203+VR203+AAO203+AFL203</f>
        <v>0</v>
      </c>
      <c r="AJR203" s="127">
        <f>CA203+HB203+LY203+QV203+VS203+AAP203+AFM203</f>
        <v>1500</v>
      </c>
      <c r="AJS203" s="127">
        <f>CC203+HD203+MA203+QX203+VU203+AAR203+AFO203</f>
        <v>390000</v>
      </c>
      <c r="AJT203" s="127">
        <f>CD203+HE203+MB203+QY203+VV203+AAS203+AFP203</f>
        <v>1000</v>
      </c>
      <c r="AJU203" s="127">
        <f>CF203+HG203+MD203+RA203+VX203+AAU203+AFR203</f>
        <v>260000</v>
      </c>
      <c r="AJV203" s="127"/>
      <c r="AJW203" s="127"/>
      <c r="AJX203" s="127"/>
      <c r="AJY203" s="127"/>
      <c r="AJZ203" s="128">
        <f t="shared" si="6471"/>
        <v>31111.45</v>
      </c>
      <c r="AKA203" s="128">
        <f t="shared" si="6472"/>
        <v>7623925.25</v>
      </c>
      <c r="AKB203" s="128">
        <v>16232.548000000001</v>
      </c>
      <c r="AKC203" s="128">
        <v>3977968.87</v>
      </c>
      <c r="AKD203" s="128">
        <v>16488.760000000002</v>
      </c>
      <c r="AKE203" s="128">
        <v>4029460.96</v>
      </c>
      <c r="AKF203" s="128">
        <f t="shared" si="6354"/>
        <v>14489.871999999999</v>
      </c>
      <c r="AKG203" s="128">
        <f t="shared" si="6355"/>
        <v>3540944.31</v>
      </c>
      <c r="AKH203" s="128">
        <f t="shared" si="6356"/>
        <v>1501.348</v>
      </c>
      <c r="AKI203" s="128">
        <f t="shared" si="6473"/>
        <v>363326.22</v>
      </c>
      <c r="AKJ203" s="128">
        <v>6522.7539999999999</v>
      </c>
      <c r="AKK203" s="128">
        <v>1578506.47</v>
      </c>
      <c r="AKL203" s="128">
        <f t="shared" si="6237"/>
        <v>4448.2179999999998</v>
      </c>
      <c r="AKM203" s="128">
        <f t="shared" si="6238"/>
        <v>1045331.23</v>
      </c>
      <c r="AKN203" s="128">
        <f t="shared" si="6357"/>
        <v>4000</v>
      </c>
      <c r="AKO203" s="128">
        <f t="shared" si="6474"/>
        <v>940000</v>
      </c>
      <c r="AKP203" s="128">
        <f t="shared" si="6358"/>
        <v>3793</v>
      </c>
      <c r="AKQ203" s="128">
        <f t="shared" si="6358"/>
        <v>891355</v>
      </c>
      <c r="AKR203" s="128">
        <f t="shared" si="6359"/>
        <v>3702.2</v>
      </c>
      <c r="AKS203" s="128">
        <f t="shared" si="6359"/>
        <v>870017</v>
      </c>
      <c r="AKT203" s="128">
        <f t="shared" si="6579"/>
        <v>730.12199999999996</v>
      </c>
      <c r="AKU203" s="128">
        <f t="shared" si="6579"/>
        <v>160687.47</v>
      </c>
      <c r="AKV203" s="128">
        <f t="shared" si="6579"/>
        <v>0</v>
      </c>
      <c r="AKW203" s="128">
        <f t="shared" si="6579"/>
        <v>0</v>
      </c>
      <c r="AKX203" s="128">
        <f t="shared" si="6579"/>
        <v>0</v>
      </c>
      <c r="AKY203" s="128">
        <f t="shared" si="6579"/>
        <v>0</v>
      </c>
      <c r="AKZ203" s="128">
        <f t="shared" si="6579"/>
        <v>0</v>
      </c>
      <c r="ALA203" s="128">
        <f t="shared" si="6579"/>
        <v>0</v>
      </c>
      <c r="ALB203" s="128">
        <f t="shared" si="6579"/>
        <v>0</v>
      </c>
      <c r="ALC203" s="128">
        <f t="shared" si="6579"/>
        <v>0</v>
      </c>
      <c r="ALD203" s="128">
        <f t="shared" si="6579"/>
        <v>0</v>
      </c>
      <c r="ALE203" s="128">
        <f t="shared" si="6579"/>
        <v>0</v>
      </c>
      <c r="ALF203" s="128">
        <f>DS203+IT203+NQ203+SN203+XK203+ACH203+AHE203</f>
        <v>0</v>
      </c>
      <c r="ALG203" s="128">
        <f>DT203+IU203+NR203+SO203+XL203+ACI203+AHF203</f>
        <v>0</v>
      </c>
      <c r="ALH203" s="128">
        <f>DU203+IV203+NS203+SP203+XM203+ACJ203+AHG203</f>
        <v>0</v>
      </c>
      <c r="ALI203" s="128">
        <f>DW203+IW203+NT203+SQ203+XN203+ACK203+AHH203</f>
        <v>0</v>
      </c>
      <c r="ALJ203" s="128">
        <f>DX203+IX203+NU203+SR203+XO203+ACL203+AHI203</f>
        <v>0</v>
      </c>
      <c r="ALK203" s="128">
        <f>DY203+IY203+NV203+SS203+XP203+ACM203+AHJ203</f>
        <v>0</v>
      </c>
      <c r="ALL203" s="128">
        <f>DZ203+IY203+NV203+SS203+XP203+ACM203+AHJ203</f>
        <v>0</v>
      </c>
      <c r="ALM203" s="128"/>
      <c r="ALN203" s="128"/>
      <c r="ALO203" s="128"/>
      <c r="ALP203" s="128"/>
      <c r="ALQ203" s="128"/>
      <c r="ALR203" s="128"/>
    </row>
    <row r="204" spans="1:1007" s="115" customFormat="1" ht="18" customHeight="1" outlineLevel="1" x14ac:dyDescent="0.25">
      <c r="A204" s="120"/>
      <c r="B204" s="120"/>
      <c r="C204" s="308" t="s">
        <v>449</v>
      </c>
      <c r="D204" s="153"/>
      <c r="E204" s="212"/>
      <c r="F204" s="212"/>
      <c r="G204" s="228"/>
      <c r="H204" s="130"/>
      <c r="I204" s="208"/>
      <c r="J204" s="212"/>
      <c r="K204" s="228"/>
      <c r="L204" s="130"/>
      <c r="M204" s="208"/>
      <c r="N204" s="212"/>
      <c r="O204" s="226"/>
      <c r="P204" s="130"/>
      <c r="Q204" s="208"/>
      <c r="R204" s="212"/>
      <c r="S204" s="226"/>
      <c r="T204" s="130"/>
      <c r="U204" s="208"/>
      <c r="V204" s="211"/>
      <c r="W204" s="226"/>
      <c r="X204" s="130"/>
      <c r="Y204" s="208"/>
      <c r="Z204" s="211"/>
      <c r="AA204" s="226"/>
      <c r="AB204" s="130"/>
      <c r="AC204" s="208"/>
      <c r="AD204" s="211"/>
      <c r="AE204" s="226"/>
      <c r="AF204" s="130"/>
      <c r="AG204" s="208"/>
      <c r="AH204" s="211"/>
      <c r="AI204" s="226"/>
      <c r="AJ204" s="130"/>
      <c r="AK204" s="208"/>
      <c r="AL204" s="211"/>
      <c r="AM204" s="226"/>
      <c r="AN204" s="130"/>
      <c r="AO204" s="208"/>
      <c r="AP204" s="211"/>
      <c r="AQ204" s="226"/>
      <c r="AR204" s="130"/>
      <c r="AS204" s="208"/>
      <c r="AT204" s="211"/>
      <c r="AU204" s="226"/>
      <c r="AV204" s="130"/>
      <c r="AW204" s="208"/>
      <c r="AX204" s="211"/>
      <c r="AY204" s="226"/>
      <c r="AZ204" s="130"/>
      <c r="BA204" s="208"/>
      <c r="BB204" s="211"/>
      <c r="BC204" s="226"/>
      <c r="BD204" s="130"/>
      <c r="BE204" s="208"/>
      <c r="BF204" s="211"/>
      <c r="BG204" s="226"/>
      <c r="BH204" s="130"/>
      <c r="BI204" s="208"/>
      <c r="BJ204" s="211"/>
      <c r="BK204" s="226"/>
      <c r="BL204" s="130"/>
      <c r="BM204" s="208"/>
      <c r="BN204" s="211"/>
      <c r="BO204" s="228"/>
      <c r="BP204" s="130"/>
      <c r="BQ204" s="208"/>
      <c r="BR204" s="211"/>
      <c r="BS204" s="130"/>
      <c r="BT204" s="130"/>
      <c r="BU204" s="211"/>
      <c r="BV204" s="211"/>
      <c r="BW204" s="130"/>
      <c r="BX204" s="130"/>
      <c r="BY204" s="211"/>
      <c r="BZ204" s="211"/>
      <c r="CA204" s="130"/>
      <c r="CB204" s="130"/>
      <c r="CC204" s="211"/>
      <c r="CD204" s="130"/>
      <c r="CE204" s="130"/>
      <c r="CF204" s="211"/>
      <c r="CG204" s="130"/>
      <c r="CH204" s="130"/>
      <c r="CI204" s="226"/>
      <c r="CJ204" s="130"/>
      <c r="CK204" s="130"/>
      <c r="CL204" s="130"/>
      <c r="CM204" s="268">
        <v>0</v>
      </c>
      <c r="CN204" s="268">
        <v>0</v>
      </c>
      <c r="CO204" s="268">
        <v>0</v>
      </c>
      <c r="CP204" s="268">
        <v>0</v>
      </c>
      <c r="CQ204" s="268">
        <v>0</v>
      </c>
      <c r="CR204" s="268">
        <v>0</v>
      </c>
      <c r="CS204" s="268">
        <v>0</v>
      </c>
      <c r="CT204" s="268">
        <v>0</v>
      </c>
      <c r="CU204" s="268"/>
      <c r="CV204" s="268"/>
      <c r="CW204" s="268"/>
      <c r="CX204" s="268"/>
      <c r="CY204" s="268"/>
      <c r="CZ204" s="268"/>
      <c r="DA204" s="268"/>
      <c r="DB204" s="268"/>
      <c r="DC204" s="268"/>
      <c r="DD204" s="268"/>
      <c r="DE204" s="268"/>
      <c r="DF204" s="268"/>
      <c r="DG204" s="268"/>
      <c r="DH204" s="268"/>
      <c r="DI204" s="268"/>
      <c r="DJ204" s="268"/>
      <c r="DK204" s="268"/>
      <c r="DL204" s="268"/>
      <c r="DM204" s="268"/>
      <c r="DN204" s="268"/>
      <c r="DO204" s="268"/>
      <c r="DP204" s="268"/>
      <c r="DQ204" s="268"/>
      <c r="DR204" s="268"/>
      <c r="DS204" s="268"/>
      <c r="DT204" s="268"/>
      <c r="DU204" s="268"/>
      <c r="DV204" s="253"/>
      <c r="DW204" s="268"/>
      <c r="DX204" s="268"/>
      <c r="DY204" s="268"/>
      <c r="DZ204" s="268"/>
      <c r="EA204" s="125"/>
      <c r="EB204" s="125"/>
      <c r="EC204" s="125"/>
      <c r="ED204" s="125"/>
      <c r="EE204" s="125"/>
      <c r="EF204" s="125"/>
      <c r="EG204" s="226"/>
      <c r="EH204" s="225"/>
      <c r="EI204" s="227"/>
      <c r="EJ204" s="225"/>
      <c r="EK204" s="226"/>
      <c r="EL204" s="225"/>
      <c r="EM204" s="227"/>
      <c r="EN204" s="225"/>
      <c r="EO204" s="226"/>
      <c r="EP204" s="225"/>
      <c r="EQ204" s="227"/>
      <c r="ER204" s="225"/>
      <c r="ES204" s="226"/>
      <c r="ET204" s="225"/>
      <c r="EU204" s="227"/>
      <c r="EV204" s="225"/>
      <c r="EW204" s="226"/>
      <c r="EX204" s="225"/>
      <c r="EY204" s="227"/>
      <c r="EZ204" s="225"/>
      <c r="FA204" s="226"/>
      <c r="FB204" s="225"/>
      <c r="FC204" s="227"/>
      <c r="FD204" s="225"/>
      <c r="FE204" s="226"/>
      <c r="FF204" s="225"/>
      <c r="FG204" s="227"/>
      <c r="FH204" s="225"/>
      <c r="FI204" s="226"/>
      <c r="FJ204" s="225"/>
      <c r="FK204" s="225"/>
      <c r="FL204" s="225"/>
      <c r="FM204" s="226"/>
      <c r="FN204" s="225"/>
      <c r="FO204" s="225"/>
      <c r="FP204" s="225"/>
      <c r="FQ204" s="226"/>
      <c r="FR204" s="225"/>
      <c r="FS204" s="225"/>
      <c r="FT204" s="225"/>
      <c r="FU204" s="226"/>
      <c r="FV204" s="225"/>
      <c r="FW204" s="225"/>
      <c r="FX204" s="225"/>
      <c r="FY204" s="226"/>
      <c r="FZ204" s="225"/>
      <c r="GA204" s="225"/>
      <c r="GB204" s="225"/>
      <c r="GC204" s="226"/>
      <c r="GD204" s="225"/>
      <c r="GE204" s="225"/>
      <c r="GF204" s="225"/>
      <c r="GG204" s="226"/>
      <c r="GH204" s="225"/>
      <c r="GI204" s="225"/>
      <c r="GJ204" s="225"/>
      <c r="GK204" s="226"/>
      <c r="GL204" s="225"/>
      <c r="GM204" s="225"/>
      <c r="GN204" s="225"/>
      <c r="GO204" s="226"/>
      <c r="GP204" s="225"/>
      <c r="GQ204" s="225"/>
      <c r="GR204" s="225"/>
      <c r="GS204" s="226"/>
      <c r="GT204" s="225"/>
      <c r="GU204" s="225"/>
      <c r="GV204" s="225"/>
      <c r="GW204" s="226"/>
      <c r="GX204" s="225"/>
      <c r="GY204" s="225"/>
      <c r="GZ204" s="225"/>
      <c r="HA204" s="226"/>
      <c r="HB204" s="225"/>
      <c r="HC204" s="225"/>
      <c r="HD204" s="225"/>
      <c r="HE204" s="225"/>
      <c r="HF204" s="225"/>
      <c r="HG204" s="225"/>
      <c r="HH204" s="225"/>
      <c r="HI204" s="225"/>
      <c r="HJ204" s="225"/>
      <c r="HK204" s="225"/>
      <c r="HL204" s="225"/>
      <c r="HM204" s="225"/>
      <c r="HN204" s="268"/>
      <c r="HO204" s="268"/>
      <c r="HP204" s="268">
        <v>0</v>
      </c>
      <c r="HQ204" s="268">
        <v>0</v>
      </c>
      <c r="HR204" s="268"/>
      <c r="HS204" s="268"/>
      <c r="HT204" s="268"/>
      <c r="HU204" s="268"/>
      <c r="HV204" s="268"/>
      <c r="HW204" s="268"/>
      <c r="HX204" s="268"/>
      <c r="HY204" s="268"/>
      <c r="HZ204" s="268"/>
      <c r="IA204" s="268"/>
      <c r="IB204" s="268"/>
      <c r="IC204" s="268"/>
      <c r="ID204" s="268"/>
      <c r="IE204" s="268"/>
      <c r="IF204" s="268"/>
      <c r="IG204" s="268"/>
      <c r="IH204" s="268"/>
      <c r="II204" s="268"/>
      <c r="IJ204" s="268"/>
      <c r="IK204" s="268"/>
      <c r="IL204" s="268"/>
      <c r="IM204" s="268"/>
      <c r="IN204" s="268"/>
      <c r="IO204" s="268"/>
      <c r="IP204" s="268"/>
      <c r="IQ204" s="268"/>
      <c r="IR204" s="269"/>
      <c r="IS204" s="269"/>
      <c r="IT204" s="269"/>
      <c r="IU204" s="269"/>
      <c r="IV204" s="269"/>
      <c r="IW204" s="269"/>
      <c r="IX204" s="269"/>
      <c r="IY204" s="269"/>
      <c r="IZ204" s="148"/>
      <c r="JA204" s="148"/>
      <c r="JB204" s="148"/>
      <c r="JC204" s="148"/>
      <c r="JD204" s="225"/>
      <c r="JE204" s="225"/>
      <c r="JF204" s="227"/>
      <c r="JG204" s="228"/>
      <c r="JH204" s="225"/>
      <c r="JI204" s="225"/>
      <c r="JJ204" s="227"/>
      <c r="JK204" s="228"/>
      <c r="JL204" s="225"/>
      <c r="JM204" s="225"/>
      <c r="JN204" s="227"/>
      <c r="JO204" s="228"/>
      <c r="JP204" s="225"/>
      <c r="JQ204" s="225"/>
      <c r="JR204" s="227"/>
      <c r="JS204" s="228"/>
      <c r="JT204" s="225"/>
      <c r="JU204" s="225"/>
      <c r="JV204" s="227"/>
      <c r="JW204" s="228"/>
      <c r="JX204" s="225"/>
      <c r="JY204" s="225"/>
      <c r="JZ204" s="227"/>
      <c r="KA204" s="228"/>
      <c r="KB204" s="225"/>
      <c r="KC204" s="227"/>
      <c r="KD204" s="227"/>
      <c r="KE204" s="228"/>
      <c r="KF204" s="225"/>
      <c r="KG204" s="227"/>
      <c r="KH204" s="227"/>
      <c r="KI204" s="228"/>
      <c r="KJ204" s="225"/>
      <c r="KK204" s="227"/>
      <c r="KL204" s="227"/>
      <c r="KM204" s="228"/>
      <c r="KN204" s="225"/>
      <c r="KO204" s="227"/>
      <c r="KP204" s="227"/>
      <c r="KQ204" s="228"/>
      <c r="KR204" s="225"/>
      <c r="KS204" s="227"/>
      <c r="KT204" s="227"/>
      <c r="KU204" s="228"/>
      <c r="KV204" s="225"/>
      <c r="KW204" s="227"/>
      <c r="KX204" s="227"/>
      <c r="KY204" s="228"/>
      <c r="KZ204" s="225"/>
      <c r="LA204" s="227"/>
      <c r="LB204" s="227"/>
      <c r="LC204" s="228"/>
      <c r="LD204" s="225"/>
      <c r="LE204" s="227"/>
      <c r="LF204" s="227"/>
      <c r="LG204" s="228"/>
      <c r="LH204" s="225"/>
      <c r="LI204" s="227"/>
      <c r="LJ204" s="227"/>
      <c r="LK204" s="228"/>
      <c r="LL204" s="225"/>
      <c r="LM204" s="227"/>
      <c r="LN204" s="227"/>
      <c r="LO204" s="228"/>
      <c r="LP204" s="225"/>
      <c r="LQ204" s="227"/>
      <c r="LR204" s="227"/>
      <c r="LS204" s="228"/>
      <c r="LT204" s="225"/>
      <c r="LU204" s="227"/>
      <c r="LV204" s="227"/>
      <c r="LW204" s="228"/>
      <c r="LX204" s="227"/>
      <c r="LY204" s="227"/>
      <c r="LZ204" s="227"/>
      <c r="MA204" s="228"/>
      <c r="MB204" s="227"/>
      <c r="MC204" s="227"/>
      <c r="MD204" s="228"/>
      <c r="ME204" s="227"/>
      <c r="MF204" s="227"/>
      <c r="MG204" s="228"/>
      <c r="MH204" s="228"/>
      <c r="MI204" s="228"/>
      <c r="MJ204" s="228"/>
      <c r="MK204" s="268"/>
      <c r="ML204" s="268"/>
      <c r="MM204" s="268"/>
      <c r="MN204" s="268"/>
      <c r="MO204" s="268"/>
      <c r="MP204" s="268"/>
      <c r="MQ204" s="268"/>
      <c r="MR204" s="268"/>
      <c r="MS204" s="268"/>
      <c r="MT204" s="268"/>
      <c r="MU204" s="268"/>
      <c r="MV204" s="268"/>
      <c r="MW204" s="268"/>
      <c r="MX204" s="268"/>
      <c r="MY204" s="268"/>
      <c r="MZ204" s="268"/>
      <c r="NA204" s="268"/>
      <c r="NB204" s="268"/>
      <c r="NC204" s="268"/>
      <c r="ND204" s="268"/>
      <c r="NE204" s="268"/>
      <c r="NF204" s="268"/>
      <c r="NG204" s="268"/>
      <c r="NH204" s="268"/>
      <c r="NI204" s="268"/>
      <c r="NJ204" s="268"/>
      <c r="NK204" s="268"/>
      <c r="NL204" s="268"/>
      <c r="NM204" s="268"/>
      <c r="NN204" s="268"/>
      <c r="NO204" s="125"/>
      <c r="NP204" s="125"/>
      <c r="NQ204" s="125"/>
      <c r="NR204" s="125"/>
      <c r="NS204" s="125"/>
      <c r="NT204" s="125"/>
      <c r="NU204" s="125"/>
      <c r="NV204" s="125"/>
      <c r="NW204" s="125"/>
      <c r="NX204" s="125"/>
      <c r="NY204" s="125"/>
      <c r="NZ204" s="125"/>
      <c r="OA204" s="226"/>
      <c r="OB204" s="130"/>
      <c r="OC204" s="130">
        <v>245</v>
      </c>
      <c r="OD204" s="230">
        <f t="shared" si="6514"/>
        <v>0</v>
      </c>
      <c r="OE204" s="226"/>
      <c r="OF204" s="130">
        <v>15000</v>
      </c>
      <c r="OG204" s="130">
        <v>245</v>
      </c>
      <c r="OH204" s="230">
        <f t="shared" si="6515"/>
        <v>3675000</v>
      </c>
      <c r="OI204" s="226"/>
      <c r="OJ204" s="130"/>
      <c r="OK204" s="130">
        <v>245</v>
      </c>
      <c r="OL204" s="230">
        <f t="shared" si="6516"/>
        <v>0</v>
      </c>
      <c r="OM204" s="226"/>
      <c r="ON204" s="130">
        <v>10000</v>
      </c>
      <c r="OO204" s="130">
        <v>245</v>
      </c>
      <c r="OP204" s="230">
        <f t="shared" si="6517"/>
        <v>2450000</v>
      </c>
      <c r="OQ204" s="226"/>
      <c r="OR204" s="130">
        <v>10000</v>
      </c>
      <c r="OS204" s="130">
        <v>245</v>
      </c>
      <c r="OT204" s="230">
        <f t="shared" si="6518"/>
        <v>2450000</v>
      </c>
      <c r="OU204" s="226"/>
      <c r="OV204" s="130"/>
      <c r="OW204" s="130"/>
      <c r="OX204" s="230"/>
      <c r="OY204" s="226"/>
      <c r="OZ204" s="130"/>
      <c r="PA204" s="130"/>
      <c r="PB204" s="230"/>
      <c r="PC204" s="226"/>
      <c r="PD204" s="130"/>
      <c r="PE204" s="130"/>
      <c r="PF204" s="230"/>
      <c r="PG204" s="226"/>
      <c r="PH204" s="130"/>
      <c r="PI204" s="130"/>
      <c r="PJ204" s="230"/>
      <c r="PK204" s="226"/>
      <c r="PL204" s="130"/>
      <c r="PM204" s="130"/>
      <c r="PN204" s="230"/>
      <c r="PO204" s="226"/>
      <c r="PP204" s="130"/>
      <c r="PQ204" s="130"/>
      <c r="PR204" s="230"/>
      <c r="PS204" s="226"/>
      <c r="PT204" s="130"/>
      <c r="PU204" s="130"/>
      <c r="PV204" s="230"/>
      <c r="PW204" s="226"/>
      <c r="PX204" s="130"/>
      <c r="PY204" s="130"/>
      <c r="PZ204" s="230"/>
      <c r="QA204" s="226"/>
      <c r="QB204" s="130"/>
      <c r="QC204" s="130"/>
      <c r="QD204" s="230"/>
      <c r="QE204" s="226"/>
      <c r="QF204" s="130"/>
      <c r="QG204" s="130"/>
      <c r="QH204" s="230"/>
      <c r="QI204" s="226"/>
      <c r="QJ204" s="130"/>
      <c r="QK204" s="130"/>
      <c r="QL204" s="230"/>
      <c r="QM204" s="226"/>
      <c r="QN204" s="130"/>
      <c r="QO204" s="130"/>
      <c r="QP204" s="230"/>
      <c r="QQ204" s="226"/>
      <c r="QR204" s="130"/>
      <c r="QS204" s="130"/>
      <c r="QT204" s="230"/>
      <c r="QU204" s="228"/>
      <c r="QV204" s="130"/>
      <c r="QW204" s="130"/>
      <c r="QX204" s="230"/>
      <c r="QY204" s="130"/>
      <c r="QZ204" s="130"/>
      <c r="RA204" s="230"/>
      <c r="RB204" s="130"/>
      <c r="RC204" s="130"/>
      <c r="RD204" s="230"/>
      <c r="RE204" s="230"/>
      <c r="RF204" s="230"/>
      <c r="RG204" s="230"/>
      <c r="RH204" s="268">
        <v>6032.4129999999996</v>
      </c>
      <c r="RI204" s="268">
        <v>1477941.19</v>
      </c>
      <c r="RJ204" s="268">
        <v>5980.4449999999997</v>
      </c>
      <c r="RK204" s="268">
        <v>1465209.03</v>
      </c>
      <c r="RL204" s="268"/>
      <c r="RM204" s="268"/>
      <c r="RN204" s="268">
        <v>14326.3</v>
      </c>
      <c r="RO204" s="268">
        <v>3509943.5</v>
      </c>
      <c r="RP204" s="268"/>
      <c r="RQ204" s="268"/>
      <c r="RR204" s="268"/>
      <c r="RS204" s="268"/>
      <c r="RT204" s="268"/>
      <c r="RU204" s="268"/>
      <c r="RV204" s="268"/>
      <c r="RW204" s="268"/>
      <c r="RX204" s="268"/>
      <c r="RY204" s="268"/>
      <c r="RZ204" s="268"/>
      <c r="SA204" s="268"/>
      <c r="SB204" s="268"/>
      <c r="SC204" s="268"/>
      <c r="SD204" s="268"/>
      <c r="SE204" s="268"/>
      <c r="SF204" s="268"/>
      <c r="SG204" s="268"/>
      <c r="SH204" s="268"/>
      <c r="SI204" s="268"/>
      <c r="SJ204" s="268"/>
      <c r="SK204" s="268"/>
      <c r="SL204" s="125"/>
      <c r="SM204" s="125"/>
      <c r="SN204" s="125"/>
      <c r="SO204" s="125"/>
      <c r="SP204" s="125"/>
      <c r="SQ204" s="125"/>
      <c r="SR204" s="125"/>
      <c r="SS204" s="125"/>
      <c r="ST204" s="125"/>
      <c r="SU204" s="125"/>
      <c r="SV204" s="125"/>
      <c r="SW204" s="125"/>
      <c r="SX204" s="228"/>
      <c r="SY204" s="240">
        <v>0</v>
      </c>
      <c r="SZ204" s="227"/>
      <c r="TA204" s="227">
        <f t="shared" si="6530"/>
        <v>0</v>
      </c>
      <c r="TB204" s="228"/>
      <c r="TC204" s="240">
        <v>0</v>
      </c>
      <c r="TD204" s="227"/>
      <c r="TE204" s="227">
        <f t="shared" si="6531"/>
        <v>0</v>
      </c>
      <c r="TF204" s="228"/>
      <c r="TG204" s="240">
        <v>0</v>
      </c>
      <c r="TH204" s="227"/>
      <c r="TI204" s="227">
        <f t="shared" si="6532"/>
        <v>0</v>
      </c>
      <c r="TJ204" s="228"/>
      <c r="TK204" s="240">
        <v>0</v>
      </c>
      <c r="TL204" s="227"/>
      <c r="TM204" s="227">
        <f t="shared" si="6533"/>
        <v>0</v>
      </c>
      <c r="TN204" s="228"/>
      <c r="TO204" s="240"/>
      <c r="TP204" s="227"/>
      <c r="TQ204" s="227">
        <f t="shared" si="6534"/>
        <v>0</v>
      </c>
      <c r="TR204" s="228"/>
      <c r="TS204" s="240"/>
      <c r="TT204" s="227"/>
      <c r="TU204" s="227"/>
      <c r="TV204" s="228"/>
      <c r="TW204" s="240"/>
      <c r="TX204" s="227"/>
      <c r="TY204" s="227"/>
      <c r="TZ204" s="228"/>
      <c r="UA204" s="219"/>
      <c r="UB204" s="227"/>
      <c r="UC204" s="227"/>
      <c r="UD204" s="228"/>
      <c r="UE204" s="219"/>
      <c r="UF204" s="227"/>
      <c r="UG204" s="227"/>
      <c r="UH204" s="228"/>
      <c r="UI204" s="219"/>
      <c r="UJ204" s="227"/>
      <c r="UK204" s="227"/>
      <c r="UL204" s="228"/>
      <c r="UM204" s="219"/>
      <c r="UN204" s="227"/>
      <c r="UO204" s="227"/>
      <c r="UP204" s="228"/>
      <c r="UQ204" s="271"/>
      <c r="UR204" s="227"/>
      <c r="US204" s="227"/>
      <c r="UT204" s="228"/>
      <c r="UU204" s="271"/>
      <c r="UV204" s="227"/>
      <c r="UW204" s="227"/>
      <c r="UX204" s="228"/>
      <c r="UY204" s="271"/>
      <c r="UZ204" s="227"/>
      <c r="VA204" s="227"/>
      <c r="VB204" s="228"/>
      <c r="VC204" s="271"/>
      <c r="VD204" s="227"/>
      <c r="VE204" s="227"/>
      <c r="VF204" s="228"/>
      <c r="VG204" s="271"/>
      <c r="VH204" s="227"/>
      <c r="VI204" s="227"/>
      <c r="VJ204" s="228"/>
      <c r="VK204" s="206"/>
      <c r="VL204" s="227"/>
      <c r="VM204" s="227"/>
      <c r="VN204" s="228"/>
      <c r="VO204" s="206"/>
      <c r="VP204" s="227"/>
      <c r="VQ204" s="227"/>
      <c r="VR204" s="228"/>
      <c r="VS204" s="206"/>
      <c r="VT204" s="227"/>
      <c r="VU204" s="227"/>
      <c r="VV204" s="227"/>
      <c r="VW204" s="227"/>
      <c r="VX204" s="227"/>
      <c r="VY204" s="227"/>
      <c r="VZ204" s="227"/>
      <c r="WA204" s="227"/>
      <c r="WB204" s="227"/>
      <c r="WC204" s="227"/>
      <c r="WD204" s="227"/>
      <c r="WE204" s="268"/>
      <c r="WF204" s="268"/>
      <c r="WG204" s="268"/>
      <c r="WH204" s="268"/>
      <c r="WI204" s="268"/>
      <c r="WJ204" s="268"/>
      <c r="WK204" s="268"/>
      <c r="WL204" s="268"/>
      <c r="WM204" s="268"/>
      <c r="WN204" s="268"/>
      <c r="WO204" s="268"/>
      <c r="WP204" s="268"/>
      <c r="WQ204" s="268"/>
      <c r="WR204" s="268"/>
      <c r="WS204" s="268"/>
      <c r="WT204" s="268"/>
      <c r="WU204" s="268"/>
      <c r="WV204" s="268"/>
      <c r="WW204" s="268"/>
      <c r="WX204" s="268"/>
      <c r="WY204" s="268"/>
      <c r="WZ204" s="268"/>
      <c r="XA204" s="268"/>
      <c r="XB204" s="268"/>
      <c r="XC204" s="268"/>
      <c r="XD204" s="268"/>
      <c r="XE204" s="268"/>
      <c r="XF204" s="268"/>
      <c r="XG204" s="268"/>
      <c r="XH204" s="268"/>
      <c r="XI204" s="125"/>
      <c r="XJ204" s="125"/>
      <c r="XK204" s="125"/>
      <c r="XL204" s="125"/>
      <c r="XM204" s="125"/>
      <c r="XN204" s="125"/>
      <c r="XO204" s="125"/>
      <c r="XP204" s="125"/>
      <c r="XQ204" s="125"/>
      <c r="XR204" s="125"/>
      <c r="XS204" s="125"/>
      <c r="XT204" s="125"/>
      <c r="XU204" s="228"/>
      <c r="XV204" s="227"/>
      <c r="XW204" s="227"/>
      <c r="XX204" s="243"/>
      <c r="XY204" s="228"/>
      <c r="XZ204" s="227"/>
      <c r="YA204" s="227"/>
      <c r="YB204" s="243"/>
      <c r="YC204" s="228"/>
      <c r="YD204" s="227"/>
      <c r="YE204" s="227"/>
      <c r="YF204" s="243"/>
      <c r="YG204" s="228"/>
      <c r="YH204" s="227"/>
      <c r="YI204" s="227"/>
      <c r="YJ204" s="243"/>
      <c r="YK204" s="228"/>
      <c r="YL204" s="227"/>
      <c r="YM204" s="227"/>
      <c r="YN204" s="243"/>
      <c r="YO204" s="228"/>
      <c r="YP204" s="227"/>
      <c r="YQ204" s="227"/>
      <c r="YR204" s="243"/>
      <c r="YS204" s="228"/>
      <c r="YT204" s="227"/>
      <c r="YU204" s="227"/>
      <c r="YV204" s="243"/>
      <c r="YW204" s="228"/>
      <c r="YX204" s="227"/>
      <c r="YY204" s="227"/>
      <c r="YZ204" s="243"/>
      <c r="ZA204" s="228"/>
      <c r="ZB204" s="227"/>
      <c r="ZC204" s="227"/>
      <c r="ZD204" s="243"/>
      <c r="ZE204" s="228"/>
      <c r="ZF204" s="227"/>
      <c r="ZG204" s="227"/>
      <c r="ZH204" s="243"/>
      <c r="ZI204" s="228"/>
      <c r="ZJ204" s="227"/>
      <c r="ZK204" s="227"/>
      <c r="ZL204" s="243"/>
      <c r="ZM204" s="228"/>
      <c r="ZN204" s="227"/>
      <c r="ZO204" s="227"/>
      <c r="ZP204" s="243"/>
      <c r="ZQ204" s="228"/>
      <c r="ZR204" s="227"/>
      <c r="ZS204" s="227"/>
      <c r="ZT204" s="243"/>
      <c r="ZU204" s="228"/>
      <c r="ZV204" s="227"/>
      <c r="ZW204" s="227"/>
      <c r="ZX204" s="243"/>
      <c r="ZY204" s="228"/>
      <c r="ZZ204" s="227"/>
      <c r="AAA204" s="227"/>
      <c r="AAB204" s="243"/>
      <c r="AAC204" s="228"/>
      <c r="AAD204" s="227"/>
      <c r="AAE204" s="227"/>
      <c r="AAF204" s="243"/>
      <c r="AAG204" s="228"/>
      <c r="AAH204" s="227"/>
      <c r="AAI204" s="227"/>
      <c r="AAJ204" s="243"/>
      <c r="AAK204" s="228"/>
      <c r="AAL204" s="227"/>
      <c r="AAM204" s="227"/>
      <c r="AAN204" s="243"/>
      <c r="AAO204" s="228"/>
      <c r="AAP204" s="227"/>
      <c r="AAQ204" s="227"/>
      <c r="AAR204" s="243"/>
      <c r="AAS204" s="227"/>
      <c r="AAT204" s="227"/>
      <c r="AAU204" s="270"/>
      <c r="AAV204" s="227"/>
      <c r="AAW204" s="227"/>
      <c r="AAX204" s="227"/>
      <c r="AAY204" s="227"/>
      <c r="AAZ204" s="227"/>
      <c r="ABA204" s="227"/>
      <c r="ABB204" s="268"/>
      <c r="ABC204" s="268"/>
      <c r="ABD204" s="268"/>
      <c r="ABE204" s="268"/>
      <c r="ABF204" s="268"/>
      <c r="ABG204" s="268"/>
      <c r="ABH204" s="268"/>
      <c r="ABI204" s="268"/>
      <c r="ABJ204" s="268"/>
      <c r="ABK204" s="268"/>
      <c r="ABL204" s="268"/>
      <c r="ABM204" s="268"/>
      <c r="ABN204" s="268"/>
      <c r="ABO204" s="268"/>
      <c r="ABP204" s="268"/>
      <c r="ABQ204" s="268"/>
      <c r="ABR204" s="268"/>
      <c r="ABS204" s="268"/>
      <c r="ABT204" s="268"/>
      <c r="ABU204" s="268"/>
      <c r="ABV204" s="268"/>
      <c r="ABW204" s="268"/>
      <c r="ABX204" s="268"/>
      <c r="ABY204" s="268"/>
      <c r="ABZ204" s="268"/>
      <c r="ACA204" s="268"/>
      <c r="ACB204" s="268"/>
      <c r="ACC204" s="268"/>
      <c r="ACD204" s="268"/>
      <c r="ACE204" s="268"/>
      <c r="ACF204" s="126"/>
      <c r="ACG204" s="126"/>
      <c r="ACH204" s="126"/>
      <c r="ACI204" s="126"/>
      <c r="ACJ204" s="126"/>
      <c r="ACK204" s="126"/>
      <c r="ACL204" s="126"/>
      <c r="ACM204" s="126"/>
      <c r="ACN204" s="126"/>
      <c r="ACO204" s="126"/>
      <c r="ACP204" s="126"/>
      <c r="ACQ204" s="126"/>
      <c r="ACR204" s="131"/>
      <c r="ACS204" s="227"/>
      <c r="ACT204" s="227"/>
      <c r="ACU204" s="227"/>
      <c r="ACV204" s="131"/>
      <c r="ACW204" s="227"/>
      <c r="ACX204" s="227"/>
      <c r="ACY204" s="227"/>
      <c r="ACZ204" s="131"/>
      <c r="ADA204" s="227"/>
      <c r="ADB204" s="227"/>
      <c r="ADC204" s="227"/>
      <c r="ADD204" s="131"/>
      <c r="ADE204" s="227">
        <v>0</v>
      </c>
      <c r="ADF204" s="227"/>
      <c r="ADG204" s="227"/>
      <c r="ADH204" s="131"/>
      <c r="ADI204" s="227">
        <v>0</v>
      </c>
      <c r="ADJ204" s="227"/>
      <c r="ADK204" s="227"/>
      <c r="ADL204" s="131"/>
      <c r="ADM204" s="227"/>
      <c r="ADN204" s="227"/>
      <c r="ADO204" s="227"/>
      <c r="ADP204" s="131"/>
      <c r="ADQ204" s="227"/>
      <c r="ADR204" s="227"/>
      <c r="ADS204" s="227"/>
      <c r="ADT204" s="131"/>
      <c r="ADU204" s="227"/>
      <c r="ADV204" s="227"/>
      <c r="ADW204" s="227"/>
      <c r="ADX204" s="131"/>
      <c r="ADY204" s="227"/>
      <c r="ADZ204" s="227"/>
      <c r="AEA204" s="227"/>
      <c r="AEB204" s="131"/>
      <c r="AEC204" s="227"/>
      <c r="AED204" s="227"/>
      <c r="AEE204" s="227"/>
      <c r="AEF204" s="131"/>
      <c r="AEG204" s="227"/>
      <c r="AEH204" s="227"/>
      <c r="AEI204" s="227"/>
      <c r="AEJ204" s="131"/>
      <c r="AEK204" s="227"/>
      <c r="AEL204" s="227"/>
      <c r="AEM204" s="227"/>
      <c r="AEN204" s="131"/>
      <c r="AEO204" s="227"/>
      <c r="AEP204" s="227"/>
      <c r="AEQ204" s="227"/>
      <c r="AER204" s="131"/>
      <c r="AES204" s="227"/>
      <c r="AET204" s="227"/>
      <c r="AEU204" s="227"/>
      <c r="AEV204" s="131"/>
      <c r="AEW204" s="227"/>
      <c r="AEX204" s="227"/>
      <c r="AEY204" s="227"/>
      <c r="AEZ204" s="131"/>
      <c r="AFA204" s="227"/>
      <c r="AFB204" s="227"/>
      <c r="AFC204" s="227"/>
      <c r="AFD204" s="131"/>
      <c r="AFE204" s="227"/>
      <c r="AFF204" s="227"/>
      <c r="AFG204" s="227"/>
      <c r="AFH204" s="131"/>
      <c r="AFI204" s="227"/>
      <c r="AFJ204" s="227"/>
      <c r="AFK204" s="227"/>
      <c r="AFL204" s="131"/>
      <c r="AFM204" s="227"/>
      <c r="AFN204" s="227"/>
      <c r="AFO204" s="227"/>
      <c r="AFP204" s="227"/>
      <c r="AFQ204" s="227"/>
      <c r="AFR204" s="227"/>
      <c r="AFS204" s="227"/>
      <c r="AFT204" s="227"/>
      <c r="AFU204" s="227"/>
      <c r="AFV204" s="227"/>
      <c r="AFW204" s="227"/>
      <c r="AFX204" s="227"/>
      <c r="AFY204" s="268">
        <v>0</v>
      </c>
      <c r="AFZ204" s="268">
        <v>0</v>
      </c>
      <c r="AGA204" s="268">
        <v>0</v>
      </c>
      <c r="AGB204" s="268">
        <v>0</v>
      </c>
      <c r="AGC204" s="268">
        <v>0</v>
      </c>
      <c r="AGD204" s="268">
        <v>0</v>
      </c>
      <c r="AGE204" s="268">
        <v>0</v>
      </c>
      <c r="AGF204" s="268">
        <v>0</v>
      </c>
      <c r="AGG204" s="268"/>
      <c r="AGH204" s="268"/>
      <c r="AGI204" s="268"/>
      <c r="AGJ204" s="268"/>
      <c r="AGK204" s="268"/>
      <c r="AGL204" s="268"/>
      <c r="AGM204" s="268"/>
      <c r="AGN204" s="268"/>
      <c r="AGO204" s="268"/>
      <c r="AGP204" s="268"/>
      <c r="AGQ204" s="268"/>
      <c r="AGR204" s="268"/>
      <c r="AGS204" s="268"/>
      <c r="AGT204" s="268"/>
      <c r="AGU204" s="268"/>
      <c r="AGV204" s="268"/>
      <c r="AGW204" s="268"/>
      <c r="AGX204" s="268"/>
      <c r="AGY204" s="268"/>
      <c r="AGZ204" s="268"/>
      <c r="AHA204" s="268"/>
      <c r="AHB204" s="268"/>
      <c r="AHC204" s="128"/>
      <c r="AHD204" s="128"/>
      <c r="AHE204" s="128"/>
      <c r="AHF204" s="128"/>
      <c r="AHG204" s="128"/>
      <c r="AHH204" s="128"/>
      <c r="AHI204" s="128"/>
      <c r="AHJ204" s="128"/>
      <c r="AHK204" s="128"/>
      <c r="AHL204" s="128"/>
      <c r="AHM204" s="128"/>
      <c r="AHN204" s="128"/>
      <c r="AHO204" s="225">
        <f t="shared" si="6455"/>
        <v>0</v>
      </c>
      <c r="AHP204" s="127">
        <f t="shared" si="6456"/>
        <v>0</v>
      </c>
      <c r="AHQ204" s="127">
        <f t="shared" si="6457"/>
        <v>0</v>
      </c>
      <c r="AHR204" s="225">
        <f t="shared" si="6458"/>
        <v>0</v>
      </c>
      <c r="AHS204" s="127">
        <f t="shared" si="6459"/>
        <v>15000</v>
      </c>
      <c r="AHT204" s="127">
        <f t="shared" si="6001"/>
        <v>3675000</v>
      </c>
      <c r="AHU204" s="225">
        <f t="shared" si="6069"/>
        <v>0</v>
      </c>
      <c r="AHV204" s="127">
        <f t="shared" si="6070"/>
        <v>0</v>
      </c>
      <c r="AHW204" s="127">
        <f t="shared" si="6071"/>
        <v>0</v>
      </c>
      <c r="AHX204" s="225"/>
      <c r="AHY204" s="127">
        <f t="shared" si="6191"/>
        <v>10000</v>
      </c>
      <c r="AHZ204" s="127">
        <f t="shared" si="6192"/>
        <v>2450000</v>
      </c>
      <c r="AIA204" s="225">
        <f t="shared" si="6193"/>
        <v>0</v>
      </c>
      <c r="AIB204" s="127">
        <f t="shared" si="6194"/>
        <v>10000</v>
      </c>
      <c r="AIC204" s="127">
        <f t="shared" ref="AIC204:AIC219" si="6596">Y204+EZ204+JW204+OT204+TQ204+YN204+ADK204</f>
        <v>2450000</v>
      </c>
      <c r="AID204" s="225"/>
      <c r="AIE204" s="127"/>
      <c r="AIF204" s="127"/>
      <c r="AIG204" s="225"/>
      <c r="AIH204" s="127"/>
      <c r="AII204" s="127"/>
      <c r="AIJ204" s="225"/>
      <c r="AIK204" s="127"/>
      <c r="AIL204" s="127"/>
      <c r="AIM204" s="225"/>
      <c r="AIN204" s="127"/>
      <c r="AIO204" s="127"/>
      <c r="AIP204" s="225"/>
      <c r="AIQ204" s="127"/>
      <c r="AIR204" s="127"/>
      <c r="AIS204" s="225"/>
      <c r="AIT204" s="127"/>
      <c r="AIU204" s="127"/>
      <c r="AIV204" s="225"/>
      <c r="AIW204" s="127"/>
      <c r="AIX204" s="127"/>
      <c r="AIY204" s="225"/>
      <c r="AIZ204" s="127"/>
      <c r="AJA204" s="127"/>
      <c r="AJB204" s="225"/>
      <c r="AJC204" s="127"/>
      <c r="AJD204" s="127"/>
      <c r="AJE204" s="225"/>
      <c r="AJF204" s="127"/>
      <c r="AJG204" s="127"/>
      <c r="AJH204" s="225"/>
      <c r="AJI204" s="127"/>
      <c r="AJJ204" s="127"/>
      <c r="AJK204" s="225"/>
      <c r="AJL204" s="127"/>
      <c r="AJM204" s="127"/>
      <c r="AJN204" s="225"/>
      <c r="AJO204" s="127"/>
      <c r="AJP204" s="127"/>
      <c r="AJQ204" s="225"/>
      <c r="AJR204" s="127"/>
      <c r="AJS204" s="127"/>
      <c r="AJT204" s="127"/>
      <c r="AJU204" s="127"/>
      <c r="AJV204" s="127"/>
      <c r="AJW204" s="127"/>
      <c r="AJX204" s="127"/>
      <c r="AJY204" s="127"/>
      <c r="AJZ204" s="128">
        <f t="shared" si="6471"/>
        <v>6032.4129999999996</v>
      </c>
      <c r="AKA204" s="128">
        <f t="shared" si="6472"/>
        <v>1477941.19</v>
      </c>
      <c r="AKB204" s="128">
        <v>5980.4449999999997</v>
      </c>
      <c r="AKC204" s="128">
        <v>1465209.03</v>
      </c>
      <c r="AKD204" s="128">
        <v>0</v>
      </c>
      <c r="AKE204" s="128">
        <v>0</v>
      </c>
      <c r="AKF204" s="128">
        <f t="shared" si="6354"/>
        <v>14326.3</v>
      </c>
      <c r="AKG204" s="128">
        <f t="shared" si="6355"/>
        <v>3509943.5</v>
      </c>
      <c r="AKH204" s="128">
        <f t="shared" si="6356"/>
        <v>0</v>
      </c>
      <c r="AKI204" s="128">
        <f t="shared" si="6473"/>
        <v>0</v>
      </c>
      <c r="AKJ204" s="128"/>
      <c r="AKK204" s="128"/>
      <c r="AKL204" s="128"/>
      <c r="AKM204" s="128"/>
      <c r="AKN204" s="128"/>
      <c r="AKO204" s="128"/>
      <c r="AKP204" s="128"/>
      <c r="AKQ204" s="128"/>
      <c r="AKR204" s="128"/>
      <c r="AKS204" s="128"/>
      <c r="AKT204" s="128"/>
      <c r="AKU204" s="128"/>
      <c r="AKV204" s="128"/>
      <c r="AKW204" s="128"/>
      <c r="AKX204" s="128"/>
      <c r="AKY204" s="128"/>
      <c r="AKZ204" s="128"/>
      <c r="ALA204" s="128"/>
      <c r="ALB204" s="128"/>
      <c r="ALC204" s="128"/>
      <c r="ALD204" s="128"/>
      <c r="ALE204" s="128"/>
      <c r="ALF204" s="128"/>
      <c r="ALG204" s="128"/>
      <c r="ALH204" s="128"/>
      <c r="ALI204" s="128"/>
      <c r="ALJ204" s="128"/>
      <c r="ALK204" s="128"/>
      <c r="ALL204" s="128"/>
      <c r="ALM204" s="128"/>
      <c r="ALN204" s="128"/>
      <c r="ALO204" s="128"/>
      <c r="ALP204" s="128"/>
      <c r="ALQ204" s="128"/>
      <c r="ALR204" s="128"/>
    </row>
    <row r="205" spans="1:1007" s="115" customFormat="1" ht="18" hidden="1" customHeight="1" outlineLevel="1" x14ac:dyDescent="0.25">
      <c r="A205" s="120"/>
      <c r="B205" s="120"/>
      <c r="C205" s="306" t="s">
        <v>433</v>
      </c>
      <c r="D205" s="153"/>
      <c r="E205" s="208">
        <v>0</v>
      </c>
      <c r="F205" s="208">
        <v>0</v>
      </c>
      <c r="G205" s="228"/>
      <c r="H205" s="130"/>
      <c r="I205" s="208">
        <f>G205*H205</f>
        <v>0</v>
      </c>
      <c r="J205" s="208">
        <v>0</v>
      </c>
      <c r="K205" s="228"/>
      <c r="L205" s="130"/>
      <c r="M205" s="208">
        <f>K205*L205</f>
        <v>0</v>
      </c>
      <c r="N205" s="208">
        <v>0</v>
      </c>
      <c r="O205" s="226"/>
      <c r="P205" s="130"/>
      <c r="Q205" s="208">
        <f>O205*P205</f>
        <v>0</v>
      </c>
      <c r="R205" s="208">
        <v>0</v>
      </c>
      <c r="S205" s="226"/>
      <c r="T205" s="130"/>
      <c r="U205" s="208">
        <f>S205*T205</f>
        <v>0</v>
      </c>
      <c r="V205" s="206">
        <v>0</v>
      </c>
      <c r="W205" s="226"/>
      <c r="X205" s="130"/>
      <c r="Y205" s="208">
        <f>W205*X205</f>
        <v>0</v>
      </c>
      <c r="Z205" s="206">
        <v>0</v>
      </c>
      <c r="AA205" s="226"/>
      <c r="AB205" s="130"/>
      <c r="AC205" s="208">
        <f>AA205*AB205</f>
        <v>0</v>
      </c>
      <c r="AD205" s="206">
        <v>0</v>
      </c>
      <c r="AE205" s="226"/>
      <c r="AF205" s="130"/>
      <c r="AG205" s="208">
        <f>AE205*AF205</f>
        <v>0</v>
      </c>
      <c r="AH205" s="206">
        <v>0</v>
      </c>
      <c r="AI205" s="226"/>
      <c r="AJ205" s="130"/>
      <c r="AK205" s="208">
        <f>AI205*AJ205</f>
        <v>0</v>
      </c>
      <c r="AL205" s="206">
        <v>0</v>
      </c>
      <c r="AM205" s="226"/>
      <c r="AN205" s="130"/>
      <c r="AO205" s="208">
        <f>AM205*AN205</f>
        <v>0</v>
      </c>
      <c r="AP205" s="206">
        <v>0</v>
      </c>
      <c r="AQ205" s="226"/>
      <c r="AR205" s="130"/>
      <c r="AS205" s="208">
        <f>AQ205*AR205</f>
        <v>0</v>
      </c>
      <c r="AT205" s="206">
        <v>0</v>
      </c>
      <c r="AU205" s="226"/>
      <c r="AV205" s="130"/>
      <c r="AW205" s="208">
        <f>AU205*AV205</f>
        <v>0</v>
      </c>
      <c r="AX205" s="206"/>
      <c r="AY205" s="226"/>
      <c r="AZ205" s="130"/>
      <c r="BA205" s="208">
        <f>AY205*AZ205</f>
        <v>0</v>
      </c>
      <c r="BB205" s="206">
        <v>0</v>
      </c>
      <c r="BC205" s="226"/>
      <c r="BD205" s="130"/>
      <c r="BE205" s="208">
        <f>BC205*BD205</f>
        <v>0</v>
      </c>
      <c r="BF205" s="206">
        <v>0</v>
      </c>
      <c r="BG205" s="226"/>
      <c r="BH205" s="130"/>
      <c r="BI205" s="208">
        <f>BG205*BH205</f>
        <v>0</v>
      </c>
      <c r="BJ205" s="206"/>
      <c r="BK205" s="226"/>
      <c r="BL205" s="130"/>
      <c r="BM205" s="208">
        <f>BK205*BL205</f>
        <v>0</v>
      </c>
      <c r="BN205" s="206">
        <v>0</v>
      </c>
      <c r="BO205" s="130"/>
      <c r="BP205" s="130"/>
      <c r="BQ205" s="211">
        <f>BO205*BP205</f>
        <v>0</v>
      </c>
      <c r="BR205" s="206">
        <v>0</v>
      </c>
      <c r="BS205" s="130"/>
      <c r="BT205" s="130"/>
      <c r="BU205" s="211">
        <f>BS205*BT205</f>
        <v>0</v>
      </c>
      <c r="BV205" s="206">
        <v>0</v>
      </c>
      <c r="BW205" s="130"/>
      <c r="BX205" s="130"/>
      <c r="BY205" s="211">
        <f>BW205*BX205</f>
        <v>0</v>
      </c>
      <c r="BZ205" s="206"/>
      <c r="CA205" s="130"/>
      <c r="CB205" s="130"/>
      <c r="CC205" s="211">
        <f>CA205*CB205</f>
        <v>0</v>
      </c>
      <c r="CD205" s="130"/>
      <c r="CE205" s="130"/>
      <c r="CF205" s="211">
        <f>CD205*CE205</f>
        <v>0</v>
      </c>
      <c r="CG205" s="130"/>
      <c r="CH205" s="130"/>
      <c r="CI205" s="226">
        <f>CG205*CH205</f>
        <v>0</v>
      </c>
      <c r="CJ205" s="130"/>
      <c r="CK205" s="130"/>
      <c r="CL205" s="130">
        <v>0</v>
      </c>
      <c r="CM205" s="268">
        <v>0</v>
      </c>
      <c r="CN205" s="268">
        <v>0</v>
      </c>
      <c r="CO205" s="268">
        <v>0</v>
      </c>
      <c r="CP205" s="268">
        <v>0</v>
      </c>
      <c r="CQ205" s="268">
        <v>0</v>
      </c>
      <c r="CR205" s="268">
        <v>0</v>
      </c>
      <c r="CS205" s="268">
        <v>0</v>
      </c>
      <c r="CT205" s="268">
        <v>0</v>
      </c>
      <c r="CU205" s="268">
        <v>0</v>
      </c>
      <c r="CV205" s="268">
        <v>0</v>
      </c>
      <c r="CW205" s="268">
        <v>0</v>
      </c>
      <c r="CX205" s="268">
        <v>0</v>
      </c>
      <c r="CY205" s="268">
        <v>0</v>
      </c>
      <c r="CZ205" s="268">
        <v>0</v>
      </c>
      <c r="DA205" s="268">
        <v>0</v>
      </c>
      <c r="DB205" s="268">
        <v>0</v>
      </c>
      <c r="DC205" s="268">
        <v>0</v>
      </c>
      <c r="DD205" s="268">
        <v>0</v>
      </c>
      <c r="DE205" s="268">
        <v>0</v>
      </c>
      <c r="DF205" s="268">
        <v>0</v>
      </c>
      <c r="DG205" s="268">
        <v>0</v>
      </c>
      <c r="DH205" s="268">
        <v>0</v>
      </c>
      <c r="DI205" s="268">
        <v>0</v>
      </c>
      <c r="DJ205" s="268">
        <v>0</v>
      </c>
      <c r="DK205" s="268">
        <v>0</v>
      </c>
      <c r="DL205" s="268">
        <v>0</v>
      </c>
      <c r="DM205" s="268">
        <v>0</v>
      </c>
      <c r="DN205" s="268">
        <v>0</v>
      </c>
      <c r="DO205" s="268">
        <v>0</v>
      </c>
      <c r="DP205" s="268">
        <v>0</v>
      </c>
      <c r="DQ205" s="268">
        <v>0</v>
      </c>
      <c r="DR205" s="268">
        <v>0</v>
      </c>
      <c r="DS205" s="268">
        <v>0</v>
      </c>
      <c r="DT205" s="268">
        <v>0</v>
      </c>
      <c r="DU205" s="268">
        <v>0</v>
      </c>
      <c r="DV205" s="253">
        <v>0</v>
      </c>
      <c r="DW205" s="268">
        <v>0</v>
      </c>
      <c r="DX205" s="268">
        <v>0</v>
      </c>
      <c r="DY205" s="268">
        <v>0</v>
      </c>
      <c r="DZ205" s="268">
        <v>0</v>
      </c>
      <c r="EA205" s="125">
        <v>0</v>
      </c>
      <c r="EB205" s="125">
        <v>0</v>
      </c>
      <c r="EC205" s="125">
        <v>0</v>
      </c>
      <c r="ED205" s="125">
        <v>0</v>
      </c>
      <c r="EE205" s="125">
        <v>0</v>
      </c>
      <c r="EF205" s="125">
        <v>0</v>
      </c>
      <c r="EG205" s="228">
        <v>0</v>
      </c>
      <c r="EH205" s="225"/>
      <c r="EI205" s="227">
        <v>215</v>
      </c>
      <c r="EJ205" s="225">
        <f t="shared" ref="EJ205" si="6597">EH205*EI205</f>
        <v>0</v>
      </c>
      <c r="EK205" s="228">
        <v>0</v>
      </c>
      <c r="EL205" s="225"/>
      <c r="EM205" s="227">
        <v>215</v>
      </c>
      <c r="EN205" s="225">
        <f t="shared" ref="EN205" si="6598">EL205*EM205</f>
        <v>0</v>
      </c>
      <c r="EO205" s="228">
        <v>0</v>
      </c>
      <c r="EP205" s="225"/>
      <c r="EQ205" s="227">
        <v>215</v>
      </c>
      <c r="ER205" s="225">
        <f t="shared" ref="ER205" si="6599">EP205*EQ205</f>
        <v>0</v>
      </c>
      <c r="ES205" s="228">
        <v>0</v>
      </c>
      <c r="ET205" s="225"/>
      <c r="EU205" s="227">
        <v>215</v>
      </c>
      <c r="EV205" s="225">
        <f t="shared" ref="EV205" si="6600">ET205*EU205</f>
        <v>0</v>
      </c>
      <c r="EW205" s="228">
        <v>0</v>
      </c>
      <c r="EX205" s="225"/>
      <c r="EY205" s="227">
        <v>215</v>
      </c>
      <c r="EZ205" s="225">
        <f t="shared" si="6498"/>
        <v>0</v>
      </c>
      <c r="FA205" s="228">
        <v>0</v>
      </c>
      <c r="FB205" s="225"/>
      <c r="FC205" s="227">
        <v>215</v>
      </c>
      <c r="FD205" s="225">
        <f t="shared" si="6499"/>
        <v>0</v>
      </c>
      <c r="FE205" s="228">
        <v>0</v>
      </c>
      <c r="FF205" s="225"/>
      <c r="FG205" s="227">
        <v>215</v>
      </c>
      <c r="FH205" s="225">
        <f t="shared" si="6500"/>
        <v>0</v>
      </c>
      <c r="FI205" s="228">
        <v>0</v>
      </c>
      <c r="FJ205" s="225"/>
      <c r="FK205" s="225">
        <v>230</v>
      </c>
      <c r="FL205" s="225">
        <f t="shared" si="6501"/>
        <v>0</v>
      </c>
      <c r="FM205" s="228">
        <v>0</v>
      </c>
      <c r="FN205" s="225"/>
      <c r="FO205" s="225">
        <v>230</v>
      </c>
      <c r="FP205" s="225">
        <f t="shared" si="6502"/>
        <v>0</v>
      </c>
      <c r="FQ205" s="228">
        <v>0</v>
      </c>
      <c r="FR205" s="225"/>
      <c r="FS205" s="225">
        <v>230</v>
      </c>
      <c r="FT205" s="225">
        <f t="shared" ref="FT205" si="6601">FR205*FS205</f>
        <v>0</v>
      </c>
      <c r="FU205" s="228">
        <v>0</v>
      </c>
      <c r="FV205" s="225"/>
      <c r="FW205" s="225">
        <v>230</v>
      </c>
      <c r="FX205" s="225">
        <f t="shared" ref="FX205" si="6602">FV205*FW205</f>
        <v>0</v>
      </c>
      <c r="FY205" s="228"/>
      <c r="FZ205" s="225"/>
      <c r="GA205" s="225">
        <v>230</v>
      </c>
      <c r="GB205" s="225">
        <f t="shared" ref="GB205" si="6603">FZ205*GA205</f>
        <v>0</v>
      </c>
      <c r="GC205" s="228">
        <v>0</v>
      </c>
      <c r="GD205" s="225"/>
      <c r="GE205" s="225">
        <v>230</v>
      </c>
      <c r="GF205" s="225">
        <f t="shared" ref="GF205" si="6604">GD205*GE205</f>
        <v>0</v>
      </c>
      <c r="GG205" s="228">
        <v>0</v>
      </c>
      <c r="GH205" s="225"/>
      <c r="GI205" s="225">
        <v>230</v>
      </c>
      <c r="GJ205" s="225">
        <f t="shared" ref="GJ205" si="6605">GH205*GI205</f>
        <v>0</v>
      </c>
      <c r="GK205" s="228"/>
      <c r="GL205" s="225"/>
      <c r="GM205" s="225">
        <v>230</v>
      </c>
      <c r="GN205" s="225">
        <f>GL205*GM205</f>
        <v>0</v>
      </c>
      <c r="GO205" s="228">
        <v>0</v>
      </c>
      <c r="GP205" s="225"/>
      <c r="GQ205" s="225">
        <v>230</v>
      </c>
      <c r="GR205" s="225">
        <f t="shared" ref="GR205" si="6606">GP205*GQ205</f>
        <v>0</v>
      </c>
      <c r="GS205" s="228">
        <v>0</v>
      </c>
      <c r="GT205" s="225"/>
      <c r="GU205" s="225">
        <v>230</v>
      </c>
      <c r="GV205" s="225">
        <f t="shared" ref="GV205" si="6607">GT205*GU205</f>
        <v>0</v>
      </c>
      <c r="GW205" s="228">
        <v>0</v>
      </c>
      <c r="GX205" s="225"/>
      <c r="GY205" s="225">
        <v>230</v>
      </c>
      <c r="GZ205" s="225">
        <f t="shared" ref="GZ205" si="6608">GX205*GY205</f>
        <v>0</v>
      </c>
      <c r="HA205" s="228"/>
      <c r="HB205" s="225"/>
      <c r="HC205" s="225">
        <v>230</v>
      </c>
      <c r="HD205" s="225">
        <f t="shared" ref="HD205" si="6609">HB205*HC205</f>
        <v>0</v>
      </c>
      <c r="HE205" s="225"/>
      <c r="HF205" s="225">
        <v>230</v>
      </c>
      <c r="HG205" s="225">
        <f>HE205*HF205</f>
        <v>0</v>
      </c>
      <c r="HH205" s="225"/>
      <c r="HI205" s="225">
        <v>230</v>
      </c>
      <c r="HJ205" s="225">
        <f>HH205*HI205</f>
        <v>0</v>
      </c>
      <c r="HK205" s="225"/>
      <c r="HL205" s="225">
        <v>230</v>
      </c>
      <c r="HM205" s="225">
        <v>0</v>
      </c>
      <c r="HN205" s="268">
        <v>0</v>
      </c>
      <c r="HO205" s="268">
        <v>0</v>
      </c>
      <c r="HP205" s="268">
        <v>0</v>
      </c>
      <c r="HQ205" s="268">
        <v>0</v>
      </c>
      <c r="HR205" s="268">
        <v>0</v>
      </c>
      <c r="HS205" s="268">
        <v>0</v>
      </c>
      <c r="HT205" s="268">
        <v>0</v>
      </c>
      <c r="HU205" s="268">
        <v>0</v>
      </c>
      <c r="HV205" s="268">
        <v>0</v>
      </c>
      <c r="HW205" s="268">
        <v>0</v>
      </c>
      <c r="HX205" s="268">
        <v>0</v>
      </c>
      <c r="HY205" s="268">
        <v>0</v>
      </c>
      <c r="HZ205" s="268">
        <v>0</v>
      </c>
      <c r="IA205" s="268">
        <v>0</v>
      </c>
      <c r="IB205" s="268">
        <v>0</v>
      </c>
      <c r="IC205" s="268">
        <v>0</v>
      </c>
      <c r="ID205" s="268">
        <v>0</v>
      </c>
      <c r="IE205" s="268">
        <v>0</v>
      </c>
      <c r="IF205" s="268">
        <v>0</v>
      </c>
      <c r="IG205" s="268">
        <v>0</v>
      </c>
      <c r="IH205" s="268">
        <v>0</v>
      </c>
      <c r="II205" s="268">
        <v>0</v>
      </c>
      <c r="IJ205" s="268">
        <v>0</v>
      </c>
      <c r="IK205" s="268">
        <v>0</v>
      </c>
      <c r="IL205" s="268">
        <v>0</v>
      </c>
      <c r="IM205" s="268">
        <v>0</v>
      </c>
      <c r="IN205" s="268">
        <v>0</v>
      </c>
      <c r="IO205" s="268">
        <v>0</v>
      </c>
      <c r="IP205" s="268">
        <v>0</v>
      </c>
      <c r="IQ205" s="268">
        <v>0</v>
      </c>
      <c r="IR205" s="265">
        <v>0</v>
      </c>
      <c r="IS205" s="265">
        <v>0</v>
      </c>
      <c r="IT205" s="265">
        <v>0</v>
      </c>
      <c r="IU205" s="265">
        <v>0</v>
      </c>
      <c r="IV205" s="265">
        <v>0</v>
      </c>
      <c r="IW205" s="265">
        <v>0</v>
      </c>
      <c r="IX205" s="265">
        <v>0</v>
      </c>
      <c r="IY205" s="265">
        <v>0</v>
      </c>
      <c r="IZ205" s="128">
        <v>0</v>
      </c>
      <c r="JA205" s="128">
        <v>0</v>
      </c>
      <c r="JB205" s="128">
        <v>0</v>
      </c>
      <c r="JC205" s="128">
        <v>0</v>
      </c>
      <c r="JD205" s="227"/>
      <c r="JE205" s="225"/>
      <c r="JF205" s="227"/>
      <c r="JG205" s="228">
        <v>0</v>
      </c>
      <c r="JH205" s="227"/>
      <c r="JI205" s="225"/>
      <c r="JJ205" s="227"/>
      <c r="JK205" s="228">
        <v>0</v>
      </c>
      <c r="JL205" s="227"/>
      <c r="JM205" s="225"/>
      <c r="JN205" s="227"/>
      <c r="JO205" s="228">
        <v>0</v>
      </c>
      <c r="JP205" s="227"/>
      <c r="JQ205" s="225"/>
      <c r="JR205" s="227"/>
      <c r="JS205" s="228">
        <v>0</v>
      </c>
      <c r="JT205" s="227"/>
      <c r="JU205" s="225"/>
      <c r="JV205" s="227"/>
      <c r="JW205" s="228">
        <v>0</v>
      </c>
      <c r="JX205" s="227"/>
      <c r="JY205" s="225"/>
      <c r="JZ205" s="227"/>
      <c r="KA205" s="228">
        <v>0</v>
      </c>
      <c r="KB205" s="227"/>
      <c r="KC205" s="227"/>
      <c r="KD205" s="227"/>
      <c r="KE205" s="228">
        <v>0</v>
      </c>
      <c r="KF205" s="227"/>
      <c r="KG205" s="227"/>
      <c r="KH205" s="227"/>
      <c r="KI205" s="228">
        <v>0</v>
      </c>
      <c r="KJ205" s="227"/>
      <c r="KK205" s="227"/>
      <c r="KL205" s="227"/>
      <c r="KM205" s="228">
        <v>0</v>
      </c>
      <c r="KN205" s="227"/>
      <c r="KO205" s="227"/>
      <c r="KP205" s="227"/>
      <c r="KQ205" s="228">
        <v>0</v>
      </c>
      <c r="KR205" s="227"/>
      <c r="KS205" s="227"/>
      <c r="KT205" s="227"/>
      <c r="KU205" s="228">
        <v>0</v>
      </c>
      <c r="KV205" s="227"/>
      <c r="KW205" s="227"/>
      <c r="KX205" s="227"/>
      <c r="KY205" s="228">
        <v>0</v>
      </c>
      <c r="KZ205" s="227">
        <v>0</v>
      </c>
      <c r="LA205" s="227"/>
      <c r="LB205" s="227"/>
      <c r="LC205" s="228">
        <v>0</v>
      </c>
      <c r="LD205" s="227"/>
      <c r="LE205" s="227"/>
      <c r="LF205" s="227"/>
      <c r="LG205" s="228">
        <v>0</v>
      </c>
      <c r="LH205" s="227"/>
      <c r="LI205" s="227"/>
      <c r="LJ205" s="227"/>
      <c r="LK205" s="228">
        <v>0</v>
      </c>
      <c r="LL205" s="227"/>
      <c r="LM205" s="227"/>
      <c r="LN205" s="227"/>
      <c r="LO205" s="228">
        <v>0</v>
      </c>
      <c r="LP205" s="227"/>
      <c r="LQ205" s="227"/>
      <c r="LR205" s="227"/>
      <c r="LS205" s="228">
        <v>0</v>
      </c>
      <c r="LT205" s="227"/>
      <c r="LU205" s="227"/>
      <c r="LV205" s="227"/>
      <c r="LW205" s="228">
        <v>0</v>
      </c>
      <c r="LX205" s="227"/>
      <c r="LY205" s="227"/>
      <c r="LZ205" s="227"/>
      <c r="MA205" s="228">
        <v>0</v>
      </c>
      <c r="MB205" s="227"/>
      <c r="MC205" s="227"/>
      <c r="MD205" s="228">
        <v>0</v>
      </c>
      <c r="ME205" s="227"/>
      <c r="MF205" s="227"/>
      <c r="MG205" s="228">
        <v>0</v>
      </c>
      <c r="MH205" s="228"/>
      <c r="MI205" s="228"/>
      <c r="MJ205" s="228">
        <v>0</v>
      </c>
      <c r="MK205" s="268"/>
      <c r="ML205" s="268"/>
      <c r="MM205" s="268"/>
      <c r="MN205" s="268"/>
      <c r="MO205" s="268"/>
      <c r="MP205" s="268"/>
      <c r="MQ205" s="268"/>
      <c r="MR205" s="268"/>
      <c r="MS205" s="268"/>
      <c r="MT205" s="268"/>
      <c r="MU205" s="268"/>
      <c r="MV205" s="268"/>
      <c r="MW205" s="268"/>
      <c r="MX205" s="268"/>
      <c r="MY205" s="268"/>
      <c r="MZ205" s="268"/>
      <c r="NA205" s="268"/>
      <c r="NB205" s="268"/>
      <c r="NC205" s="268"/>
      <c r="ND205" s="268"/>
      <c r="NE205" s="268"/>
      <c r="NF205" s="268"/>
      <c r="NG205" s="268"/>
      <c r="NH205" s="268"/>
      <c r="NI205" s="268"/>
      <c r="NJ205" s="268"/>
      <c r="NK205" s="268"/>
      <c r="NL205" s="268"/>
      <c r="NM205" s="268"/>
      <c r="NN205" s="268"/>
      <c r="NO205" s="125"/>
      <c r="NP205" s="125"/>
      <c r="NQ205" s="125"/>
      <c r="NR205" s="125"/>
      <c r="NS205" s="125"/>
      <c r="NT205" s="125"/>
      <c r="NU205" s="125"/>
      <c r="NV205" s="125"/>
      <c r="NW205" s="125"/>
      <c r="NX205" s="125"/>
      <c r="NY205" s="125"/>
      <c r="NZ205" s="125"/>
      <c r="OA205" s="228"/>
      <c r="OB205" s="130"/>
      <c r="OC205" s="130">
        <v>230</v>
      </c>
      <c r="OD205" s="230">
        <f t="shared" si="6514"/>
        <v>0</v>
      </c>
      <c r="OE205" s="228"/>
      <c r="OF205" s="130"/>
      <c r="OG205" s="130">
        <v>230</v>
      </c>
      <c r="OH205" s="230">
        <f t="shared" si="6515"/>
        <v>0</v>
      </c>
      <c r="OI205" s="228"/>
      <c r="OJ205" s="130"/>
      <c r="OK205" s="130">
        <v>230</v>
      </c>
      <c r="OL205" s="230">
        <f t="shared" si="6516"/>
        <v>0</v>
      </c>
      <c r="OM205" s="228"/>
      <c r="ON205" s="130"/>
      <c r="OO205" s="130">
        <v>230</v>
      </c>
      <c r="OP205" s="230">
        <f t="shared" si="6517"/>
        <v>0</v>
      </c>
      <c r="OQ205" s="228"/>
      <c r="OR205" s="130"/>
      <c r="OS205" s="130">
        <v>230</v>
      </c>
      <c r="OT205" s="230">
        <f t="shared" si="6518"/>
        <v>0</v>
      </c>
      <c r="OU205" s="228"/>
      <c r="OV205" s="130"/>
      <c r="OW205" s="130">
        <v>230</v>
      </c>
      <c r="OX205" s="230">
        <f t="shared" si="6519"/>
        <v>0</v>
      </c>
      <c r="OY205" s="228"/>
      <c r="OZ205" s="130"/>
      <c r="PA205" s="130">
        <v>230</v>
      </c>
      <c r="PB205" s="230">
        <f t="shared" ref="PB205" si="6610">OZ205*PA205</f>
        <v>0</v>
      </c>
      <c r="PC205" s="228"/>
      <c r="PD205" s="130"/>
      <c r="PE205" s="130">
        <v>230</v>
      </c>
      <c r="PF205" s="230">
        <f t="shared" ref="PF205" si="6611">PD205*PE205</f>
        <v>0</v>
      </c>
      <c r="PG205" s="228"/>
      <c r="PH205" s="130"/>
      <c r="PI205" s="130">
        <v>230</v>
      </c>
      <c r="PJ205" s="230">
        <f t="shared" ref="PJ205" si="6612">PH205*PI205</f>
        <v>0</v>
      </c>
      <c r="PK205" s="228"/>
      <c r="PL205" s="130"/>
      <c r="PM205" s="130">
        <v>230</v>
      </c>
      <c r="PN205" s="230">
        <f t="shared" ref="PN205" si="6613">PL205*PM205</f>
        <v>0</v>
      </c>
      <c r="PO205" s="228"/>
      <c r="PP205" s="130"/>
      <c r="PQ205" s="130">
        <v>230</v>
      </c>
      <c r="PR205" s="230">
        <f t="shared" ref="PR205" si="6614">PP205*PQ205</f>
        <v>0</v>
      </c>
      <c r="PS205" s="228"/>
      <c r="PT205" s="130"/>
      <c r="PU205" s="130">
        <v>230</v>
      </c>
      <c r="PV205" s="230">
        <f t="shared" ref="PV205" si="6615">PT205*PU205</f>
        <v>0</v>
      </c>
      <c r="PW205" s="228"/>
      <c r="PX205" s="130"/>
      <c r="PY205" s="130">
        <v>230</v>
      </c>
      <c r="PZ205" s="230">
        <f t="shared" ref="PZ205" si="6616">PX205*PY205</f>
        <v>0</v>
      </c>
      <c r="QA205" s="228"/>
      <c r="QB205" s="130"/>
      <c r="QC205" s="130">
        <v>230</v>
      </c>
      <c r="QD205" s="230">
        <f t="shared" ref="QD205" si="6617">QB205*QC205</f>
        <v>0</v>
      </c>
      <c r="QE205" s="228"/>
      <c r="QF205" s="130"/>
      <c r="QG205" s="130">
        <v>230</v>
      </c>
      <c r="QH205" s="230">
        <f t="shared" ref="QH205" si="6618">QF205*QG205</f>
        <v>0</v>
      </c>
      <c r="QI205" s="228"/>
      <c r="QJ205" s="130"/>
      <c r="QK205" s="130">
        <v>230</v>
      </c>
      <c r="QL205" s="230">
        <f t="shared" ref="QL205" si="6619">QJ205*QK205</f>
        <v>0</v>
      </c>
      <c r="QM205" s="228"/>
      <c r="QN205" s="130"/>
      <c r="QO205" s="130">
        <v>230</v>
      </c>
      <c r="QP205" s="230">
        <f t="shared" ref="QP205" si="6620">QN205*QO205</f>
        <v>0</v>
      </c>
      <c r="QQ205" s="228"/>
      <c r="QR205" s="130"/>
      <c r="QS205" s="130">
        <v>230</v>
      </c>
      <c r="QT205" s="230">
        <f t="shared" ref="QT205" si="6621">QR205*QS205</f>
        <v>0</v>
      </c>
      <c r="QU205" s="228"/>
      <c r="QV205" s="130"/>
      <c r="QW205" s="130">
        <v>230</v>
      </c>
      <c r="QX205" s="230">
        <f t="shared" ref="QX205" si="6622">QV205*QW205</f>
        <v>0</v>
      </c>
      <c r="QY205" s="130"/>
      <c r="QZ205" s="130">
        <v>230</v>
      </c>
      <c r="RA205" s="230">
        <f>QY205*QZ205</f>
        <v>0</v>
      </c>
      <c r="RB205" s="130"/>
      <c r="RC205" s="130">
        <v>230</v>
      </c>
      <c r="RD205" s="230">
        <f>RB205*RC205</f>
        <v>0</v>
      </c>
      <c r="RE205" s="230"/>
      <c r="RF205" s="230">
        <v>230</v>
      </c>
      <c r="RG205" s="230">
        <v>0</v>
      </c>
      <c r="RH205" s="268"/>
      <c r="RI205" s="268"/>
      <c r="RJ205" s="268"/>
      <c r="RK205" s="268"/>
      <c r="RL205" s="268"/>
      <c r="RM205" s="268"/>
      <c r="RN205" s="268"/>
      <c r="RO205" s="268"/>
      <c r="RP205" s="268"/>
      <c r="RQ205" s="268"/>
      <c r="RR205" s="268"/>
      <c r="RS205" s="268"/>
      <c r="RT205" s="268"/>
      <c r="RU205" s="268"/>
      <c r="RV205" s="268"/>
      <c r="RW205" s="268"/>
      <c r="RX205" s="268"/>
      <c r="RY205" s="268"/>
      <c r="RZ205" s="268"/>
      <c r="SA205" s="268"/>
      <c r="SB205" s="268"/>
      <c r="SC205" s="268"/>
      <c r="SD205" s="268"/>
      <c r="SE205" s="268"/>
      <c r="SF205" s="268"/>
      <c r="SG205" s="268"/>
      <c r="SH205" s="268"/>
      <c r="SI205" s="268"/>
      <c r="SJ205" s="268"/>
      <c r="SK205" s="268"/>
      <c r="SL205" s="125"/>
      <c r="SM205" s="125"/>
      <c r="SN205" s="125"/>
      <c r="SO205" s="125"/>
      <c r="SP205" s="125"/>
      <c r="SQ205" s="125"/>
      <c r="SR205" s="125"/>
      <c r="SS205" s="125"/>
      <c r="ST205" s="125"/>
      <c r="SU205" s="125"/>
      <c r="SV205" s="125"/>
      <c r="SW205" s="125"/>
      <c r="SX205" s="228"/>
      <c r="SY205" s="240">
        <v>0</v>
      </c>
      <c r="SZ205" s="227">
        <v>0</v>
      </c>
      <c r="TA205" s="227">
        <f t="shared" si="6530"/>
        <v>0</v>
      </c>
      <c r="TB205" s="228"/>
      <c r="TC205" s="240">
        <v>0</v>
      </c>
      <c r="TD205" s="227">
        <v>0</v>
      </c>
      <c r="TE205" s="227">
        <f t="shared" si="6531"/>
        <v>0</v>
      </c>
      <c r="TF205" s="228"/>
      <c r="TG205" s="240">
        <v>0</v>
      </c>
      <c r="TH205" s="227">
        <v>0</v>
      </c>
      <c r="TI205" s="227">
        <f t="shared" si="6532"/>
        <v>0</v>
      </c>
      <c r="TJ205" s="228"/>
      <c r="TK205" s="240">
        <v>0</v>
      </c>
      <c r="TL205" s="227">
        <v>0</v>
      </c>
      <c r="TM205" s="227">
        <f t="shared" si="6533"/>
        <v>0</v>
      </c>
      <c r="TN205" s="228"/>
      <c r="TO205" s="240">
        <v>0</v>
      </c>
      <c r="TP205" s="227">
        <v>0</v>
      </c>
      <c r="TQ205" s="227">
        <f t="shared" si="6534"/>
        <v>0</v>
      </c>
      <c r="TR205" s="228"/>
      <c r="TS205" s="240">
        <v>0</v>
      </c>
      <c r="TT205" s="227">
        <v>0</v>
      </c>
      <c r="TU205" s="227">
        <f t="shared" ref="TU205" si="6623">TS205*TT205</f>
        <v>0</v>
      </c>
      <c r="TV205" s="228">
        <v>88.5</v>
      </c>
      <c r="TW205" s="240">
        <v>0</v>
      </c>
      <c r="TX205" s="227">
        <v>0</v>
      </c>
      <c r="TY205" s="227">
        <f t="shared" ref="TY205" si="6624">TW205*TX205</f>
        <v>0</v>
      </c>
      <c r="TZ205" s="228"/>
      <c r="UA205" s="219">
        <v>0</v>
      </c>
      <c r="UB205" s="227">
        <v>0</v>
      </c>
      <c r="UC205" s="227">
        <f t="shared" ref="UC205" si="6625">UA205*UB205</f>
        <v>0</v>
      </c>
      <c r="UD205" s="228"/>
      <c r="UE205" s="219">
        <v>0</v>
      </c>
      <c r="UF205" s="227">
        <v>0</v>
      </c>
      <c r="UG205" s="227">
        <f t="shared" ref="UG205" si="6626">UE205*UF205</f>
        <v>0</v>
      </c>
      <c r="UH205" s="228"/>
      <c r="UI205" s="219">
        <v>0</v>
      </c>
      <c r="UJ205" s="227">
        <v>0</v>
      </c>
      <c r="UK205" s="227">
        <f t="shared" ref="UK205" si="6627">UI205*UJ205</f>
        <v>0</v>
      </c>
      <c r="UL205" s="228"/>
      <c r="UM205" s="219">
        <v>0</v>
      </c>
      <c r="UN205" s="227">
        <v>230</v>
      </c>
      <c r="UO205" s="227">
        <f t="shared" ref="UO205" si="6628">UM205*UN205</f>
        <v>0</v>
      </c>
      <c r="UP205" s="228"/>
      <c r="UQ205" s="206">
        <v>0</v>
      </c>
      <c r="UR205" s="227">
        <v>230</v>
      </c>
      <c r="US205" s="227">
        <f t="shared" ref="US205" si="6629">UQ205*UR205</f>
        <v>0</v>
      </c>
      <c r="UT205" s="228"/>
      <c r="UU205" s="206">
        <v>0</v>
      </c>
      <c r="UV205" s="227">
        <v>230</v>
      </c>
      <c r="UW205" s="227">
        <f t="shared" ref="UW205" si="6630">UU205*UV205</f>
        <v>0</v>
      </c>
      <c r="UX205" s="228"/>
      <c r="UY205" s="206">
        <v>0</v>
      </c>
      <c r="UZ205" s="227">
        <v>230</v>
      </c>
      <c r="VA205" s="227">
        <f t="shared" ref="VA205" si="6631">UY205*UZ205</f>
        <v>0</v>
      </c>
      <c r="VB205" s="228"/>
      <c r="VC205" s="206">
        <v>0</v>
      </c>
      <c r="VD205" s="227">
        <v>230</v>
      </c>
      <c r="VE205" s="227">
        <f t="shared" ref="VE205" si="6632">VC205*VD205</f>
        <v>0</v>
      </c>
      <c r="VF205" s="228"/>
      <c r="VG205" s="206">
        <v>0</v>
      </c>
      <c r="VH205" s="227">
        <v>230</v>
      </c>
      <c r="VI205" s="227">
        <f t="shared" ref="VI205" si="6633">VG205*VH205</f>
        <v>0</v>
      </c>
      <c r="VJ205" s="228"/>
      <c r="VK205" s="206">
        <v>0</v>
      </c>
      <c r="VL205" s="227">
        <v>230</v>
      </c>
      <c r="VM205" s="227">
        <f t="shared" ref="VM205" si="6634">VK205*VL205</f>
        <v>0</v>
      </c>
      <c r="VN205" s="228"/>
      <c r="VO205" s="206">
        <v>0</v>
      </c>
      <c r="VP205" s="227">
        <v>230</v>
      </c>
      <c r="VQ205" s="227">
        <f t="shared" ref="VQ205" si="6635">VO205*VP205</f>
        <v>0</v>
      </c>
      <c r="VR205" s="228"/>
      <c r="VS205" s="206">
        <v>0</v>
      </c>
      <c r="VT205" s="227">
        <v>230</v>
      </c>
      <c r="VU205" s="227">
        <f>VS205*VT205</f>
        <v>0</v>
      </c>
      <c r="VV205" s="227"/>
      <c r="VW205" s="227">
        <v>230</v>
      </c>
      <c r="VX205" s="227">
        <f>VV205*VW205</f>
        <v>0</v>
      </c>
      <c r="VY205" s="227"/>
      <c r="VZ205" s="227">
        <v>230</v>
      </c>
      <c r="WA205" s="227">
        <f>VY205*VZ205</f>
        <v>0</v>
      </c>
      <c r="WB205" s="227"/>
      <c r="WC205" s="227">
        <v>230</v>
      </c>
      <c r="WD205" s="227">
        <v>0</v>
      </c>
      <c r="WE205" s="268"/>
      <c r="WF205" s="268"/>
      <c r="WG205" s="268"/>
      <c r="WH205" s="268"/>
      <c r="WI205" s="268"/>
      <c r="WJ205" s="268"/>
      <c r="WK205" s="268"/>
      <c r="WL205" s="268"/>
      <c r="WM205" s="268"/>
      <c r="WN205" s="268"/>
      <c r="WO205" s="268"/>
      <c r="WP205" s="268"/>
      <c r="WQ205" s="268"/>
      <c r="WR205" s="268"/>
      <c r="WS205" s="268"/>
      <c r="WT205" s="268"/>
      <c r="WU205" s="268"/>
      <c r="WV205" s="268"/>
      <c r="WW205" s="268"/>
      <c r="WX205" s="268"/>
      <c r="WY205" s="268"/>
      <c r="WZ205" s="268"/>
      <c r="XA205" s="268"/>
      <c r="XB205" s="268"/>
      <c r="XC205" s="268"/>
      <c r="XD205" s="268"/>
      <c r="XE205" s="268"/>
      <c r="XF205" s="268"/>
      <c r="XG205" s="268"/>
      <c r="XH205" s="268"/>
      <c r="XI205" s="125"/>
      <c r="XJ205" s="125"/>
      <c r="XK205" s="125">
        <v>88.5</v>
      </c>
      <c r="XL205" s="125">
        <v>19735</v>
      </c>
      <c r="XM205" s="125"/>
      <c r="XN205" s="125"/>
      <c r="XO205" s="125"/>
      <c r="XP205" s="125"/>
      <c r="XQ205" s="125"/>
      <c r="XR205" s="125"/>
      <c r="XS205" s="125"/>
      <c r="XT205" s="125"/>
      <c r="XU205" s="228"/>
      <c r="XV205" s="227"/>
      <c r="XW205" s="227"/>
      <c r="XX205" s="243">
        <f t="shared" ref="XX205" si="6636">XV205*XW205</f>
        <v>0</v>
      </c>
      <c r="XY205" s="228"/>
      <c r="XZ205" s="227"/>
      <c r="YA205" s="227"/>
      <c r="YB205" s="243">
        <f t="shared" ref="YB205" si="6637">XZ205*YA205</f>
        <v>0</v>
      </c>
      <c r="YC205" s="228"/>
      <c r="YD205" s="227"/>
      <c r="YE205" s="227"/>
      <c r="YF205" s="243">
        <f t="shared" ref="YF205" si="6638">YD205*YE205</f>
        <v>0</v>
      </c>
      <c r="YG205" s="228"/>
      <c r="YH205" s="227"/>
      <c r="YI205" s="227"/>
      <c r="YJ205" s="243">
        <f t="shared" ref="YJ205" si="6639">YH205*YI205</f>
        <v>0</v>
      </c>
      <c r="YK205" s="228"/>
      <c r="YL205" s="227"/>
      <c r="YM205" s="227"/>
      <c r="YN205" s="243">
        <f t="shared" si="6584"/>
        <v>0</v>
      </c>
      <c r="YO205" s="228"/>
      <c r="YP205" s="227"/>
      <c r="YQ205" s="227"/>
      <c r="YR205" s="243">
        <f t="shared" si="6585"/>
        <v>0</v>
      </c>
      <c r="YS205" s="228"/>
      <c r="YT205" s="227"/>
      <c r="YU205" s="227"/>
      <c r="YV205" s="243">
        <f t="shared" si="6586"/>
        <v>0</v>
      </c>
      <c r="YW205" s="228"/>
      <c r="YX205" s="227"/>
      <c r="YY205" s="227"/>
      <c r="YZ205" s="243">
        <f t="shared" si="6587"/>
        <v>0</v>
      </c>
      <c r="ZA205" s="228"/>
      <c r="ZB205" s="227"/>
      <c r="ZC205" s="227"/>
      <c r="ZD205" s="243">
        <f t="shared" si="6588"/>
        <v>0</v>
      </c>
      <c r="ZE205" s="228"/>
      <c r="ZF205" s="227"/>
      <c r="ZG205" s="227"/>
      <c r="ZH205" s="243">
        <f t="shared" ref="ZH205" si="6640">ZF205*ZG205</f>
        <v>0</v>
      </c>
      <c r="ZI205" s="228"/>
      <c r="ZJ205" s="227"/>
      <c r="ZK205" s="227"/>
      <c r="ZL205" s="243">
        <f t="shared" ref="ZL205" si="6641">ZJ205*ZK205</f>
        <v>0</v>
      </c>
      <c r="ZM205" s="228"/>
      <c r="ZN205" s="227"/>
      <c r="ZO205" s="227"/>
      <c r="ZP205" s="243">
        <f t="shared" ref="ZP205" si="6642">ZN205*ZO205</f>
        <v>0</v>
      </c>
      <c r="ZQ205" s="228"/>
      <c r="ZR205" s="227"/>
      <c r="ZS205" s="227"/>
      <c r="ZT205" s="243">
        <f t="shared" ref="ZT205" si="6643">ZR205*ZS205</f>
        <v>0</v>
      </c>
      <c r="ZU205" s="228"/>
      <c r="ZV205" s="227"/>
      <c r="ZW205" s="227"/>
      <c r="ZX205" s="243">
        <f t="shared" ref="ZX205" si="6644">ZV205*ZW205</f>
        <v>0</v>
      </c>
      <c r="ZY205" s="228"/>
      <c r="ZZ205" s="227"/>
      <c r="AAA205" s="227"/>
      <c r="AAB205" s="243">
        <f t="shared" ref="AAB205" si="6645">ZZ205*AAA205</f>
        <v>0</v>
      </c>
      <c r="AAC205" s="228"/>
      <c r="AAD205" s="227"/>
      <c r="AAE205" s="227"/>
      <c r="AAF205" s="243">
        <f t="shared" ref="AAF205" si="6646">AAD205*AAE205</f>
        <v>0</v>
      </c>
      <c r="AAG205" s="228"/>
      <c r="AAH205" s="227"/>
      <c r="AAI205" s="227"/>
      <c r="AAJ205" s="243">
        <f t="shared" ref="AAJ205" si="6647">AAH205*AAI205</f>
        <v>0</v>
      </c>
      <c r="AAK205" s="228"/>
      <c r="AAL205" s="227"/>
      <c r="AAM205" s="227"/>
      <c r="AAN205" s="243">
        <f>AAL205*AAM205</f>
        <v>0</v>
      </c>
      <c r="AAO205" s="228"/>
      <c r="AAP205" s="227"/>
      <c r="AAQ205" s="227"/>
      <c r="AAR205" s="243">
        <f>AAP205*AAQ205</f>
        <v>0</v>
      </c>
      <c r="AAS205" s="227"/>
      <c r="AAT205" s="227"/>
      <c r="AAU205" s="243">
        <f>AAS205*AAT205</f>
        <v>0</v>
      </c>
      <c r="AAV205" s="227"/>
      <c r="AAW205" s="227"/>
      <c r="AAX205" s="227">
        <f>AAV205*AAW205</f>
        <v>0</v>
      </c>
      <c r="AAY205" s="227"/>
      <c r="AAZ205" s="227"/>
      <c r="ABA205" s="227"/>
      <c r="ABB205" s="268"/>
      <c r="ABC205" s="268"/>
      <c r="ABD205" s="268"/>
      <c r="ABE205" s="268"/>
      <c r="ABF205" s="268"/>
      <c r="ABG205" s="268"/>
      <c r="ABH205" s="268"/>
      <c r="ABI205" s="268"/>
      <c r="ABJ205" s="268"/>
      <c r="ABK205" s="268"/>
      <c r="ABL205" s="268"/>
      <c r="ABM205" s="268"/>
      <c r="ABN205" s="268"/>
      <c r="ABO205" s="268"/>
      <c r="ABP205" s="268"/>
      <c r="ABQ205" s="268"/>
      <c r="ABR205" s="268"/>
      <c r="ABS205" s="268"/>
      <c r="ABT205" s="268"/>
      <c r="ABU205" s="268"/>
      <c r="ABV205" s="268"/>
      <c r="ABW205" s="268"/>
      <c r="ABX205" s="268"/>
      <c r="ABY205" s="268"/>
      <c r="ABZ205" s="268"/>
      <c r="ACA205" s="268"/>
      <c r="ACB205" s="268"/>
      <c r="ACC205" s="268"/>
      <c r="ACD205" s="268"/>
      <c r="ACE205" s="268"/>
      <c r="ACF205" s="126"/>
      <c r="ACG205" s="126"/>
      <c r="ACH205" s="126"/>
      <c r="ACI205" s="126"/>
      <c r="ACJ205" s="126"/>
      <c r="ACK205" s="126"/>
      <c r="ACL205" s="126"/>
      <c r="ACM205" s="126"/>
      <c r="ACN205" s="126"/>
      <c r="ACO205" s="126"/>
      <c r="ACP205" s="126"/>
      <c r="ACQ205" s="126"/>
      <c r="ACR205" s="131">
        <v>0</v>
      </c>
      <c r="ACS205" s="227">
        <v>0</v>
      </c>
      <c r="ACT205" s="227">
        <v>215</v>
      </c>
      <c r="ACU205" s="227">
        <f>ACS205*ACT205</f>
        <v>0</v>
      </c>
      <c r="ACV205" s="131">
        <v>0</v>
      </c>
      <c r="ACW205" s="227">
        <v>0</v>
      </c>
      <c r="ACX205" s="227">
        <v>215</v>
      </c>
      <c r="ACY205" s="227">
        <f>ACW205*ACX205</f>
        <v>0</v>
      </c>
      <c r="ACZ205" s="131">
        <v>0</v>
      </c>
      <c r="ADA205" s="227">
        <v>0</v>
      </c>
      <c r="ADB205" s="227">
        <v>215</v>
      </c>
      <c r="ADC205" s="227">
        <f>ADA205*ADB205</f>
        <v>0</v>
      </c>
      <c r="ADD205" s="131">
        <v>0</v>
      </c>
      <c r="ADE205" s="227">
        <v>0</v>
      </c>
      <c r="ADF205" s="227">
        <v>215</v>
      </c>
      <c r="ADG205" s="227">
        <f>ADE205*ADF205</f>
        <v>0</v>
      </c>
      <c r="ADH205" s="131">
        <v>0</v>
      </c>
      <c r="ADI205" s="227">
        <v>0</v>
      </c>
      <c r="ADJ205" s="227">
        <v>215</v>
      </c>
      <c r="ADK205" s="227">
        <f>ADI205*ADJ205</f>
        <v>0</v>
      </c>
      <c r="ADL205" s="131">
        <v>0</v>
      </c>
      <c r="ADM205" s="227">
        <v>0</v>
      </c>
      <c r="ADN205" s="227">
        <v>215</v>
      </c>
      <c r="ADO205" s="227">
        <f>ADM205*ADN205</f>
        <v>0</v>
      </c>
      <c r="ADP205" s="131"/>
      <c r="ADQ205" s="227">
        <v>0</v>
      </c>
      <c r="ADR205" s="227">
        <v>215</v>
      </c>
      <c r="ADS205" s="227">
        <f>ADQ205*ADR205</f>
        <v>0</v>
      </c>
      <c r="ADT205" s="131">
        <v>0</v>
      </c>
      <c r="ADU205" s="227">
        <v>0</v>
      </c>
      <c r="ADV205" s="225">
        <v>215</v>
      </c>
      <c r="ADW205" s="227">
        <f>ADU205*ADV205</f>
        <v>0</v>
      </c>
      <c r="ADX205" s="131">
        <v>0</v>
      </c>
      <c r="ADY205" s="227">
        <v>18000</v>
      </c>
      <c r="ADZ205" s="200">
        <v>213</v>
      </c>
      <c r="AEA205" s="227">
        <f>ADY205*ADZ205</f>
        <v>3834000</v>
      </c>
      <c r="AEB205" s="131">
        <v>0</v>
      </c>
      <c r="AEC205" s="227">
        <v>54000</v>
      </c>
      <c r="AED205" s="227">
        <v>210</v>
      </c>
      <c r="AEE205" s="227">
        <f>AEC205*AED205</f>
        <v>11340000</v>
      </c>
      <c r="AEF205" s="131">
        <v>0</v>
      </c>
      <c r="AEG205" s="227"/>
      <c r="AEH205" s="227">
        <v>0</v>
      </c>
      <c r="AEI205" s="227">
        <f>AEG205*AEH205</f>
        <v>0</v>
      </c>
      <c r="AEJ205" s="131"/>
      <c r="AEK205" s="227"/>
      <c r="AEL205" s="227">
        <v>205</v>
      </c>
      <c r="AEM205" s="227">
        <f>AEK205*AEL205</f>
        <v>0</v>
      </c>
      <c r="AEN205" s="131">
        <v>0</v>
      </c>
      <c r="AEO205" s="227"/>
      <c r="AEP205" s="227">
        <v>205</v>
      </c>
      <c r="AEQ205" s="227">
        <f>AEO205*AEP205</f>
        <v>0</v>
      </c>
      <c r="AER205" s="131">
        <v>0</v>
      </c>
      <c r="AES205" s="227"/>
      <c r="AET205" s="227">
        <v>205</v>
      </c>
      <c r="AEU205" s="227">
        <f>AES205*AET205</f>
        <v>0</v>
      </c>
      <c r="AEV205" s="131">
        <v>0</v>
      </c>
      <c r="AEW205" s="227"/>
      <c r="AEX205" s="227">
        <v>205</v>
      </c>
      <c r="AEY205" s="227">
        <f>AEW205*AEX205</f>
        <v>0</v>
      </c>
      <c r="AEZ205" s="131">
        <v>0</v>
      </c>
      <c r="AFA205" s="227"/>
      <c r="AFB205" s="227">
        <v>205</v>
      </c>
      <c r="AFC205" s="227">
        <f>AFA205*AFB205</f>
        <v>0</v>
      </c>
      <c r="AFD205" s="131">
        <v>0</v>
      </c>
      <c r="AFE205" s="227"/>
      <c r="AFF205" s="227">
        <v>205</v>
      </c>
      <c r="AFG205" s="227">
        <f>AFE205*AFF205</f>
        <v>0</v>
      </c>
      <c r="AFH205" s="131">
        <v>0</v>
      </c>
      <c r="AFI205" s="227">
        <f>40000-AFI206-AFI208</f>
        <v>13200</v>
      </c>
      <c r="AFJ205" s="227">
        <v>205</v>
      </c>
      <c r="AFK205" s="227">
        <f>AFI205*AFJ205</f>
        <v>2706000</v>
      </c>
      <c r="AFL205" s="131"/>
      <c r="AFM205" s="227">
        <v>0</v>
      </c>
      <c r="AFN205" s="227">
        <v>230</v>
      </c>
      <c r="AFO205" s="227">
        <f>AFM205*AFN205</f>
        <v>0</v>
      </c>
      <c r="AFP205" s="227">
        <v>0</v>
      </c>
      <c r="AFQ205" s="227">
        <v>230</v>
      </c>
      <c r="AFR205" s="227">
        <f>AFP205*AFQ205</f>
        <v>0</v>
      </c>
      <c r="AFS205" s="227">
        <v>0</v>
      </c>
      <c r="AFT205" s="227">
        <v>230</v>
      </c>
      <c r="AFU205" s="227">
        <f>AFS205*AFT205</f>
        <v>0</v>
      </c>
      <c r="AFV205" s="227">
        <v>0</v>
      </c>
      <c r="AFW205" s="227">
        <v>230</v>
      </c>
      <c r="AFX205" s="227">
        <v>0</v>
      </c>
      <c r="AFY205" s="268">
        <v>0</v>
      </c>
      <c r="AFZ205" s="268">
        <v>0</v>
      </c>
      <c r="AGA205" s="268">
        <v>0</v>
      </c>
      <c r="AGB205" s="268">
        <v>0</v>
      </c>
      <c r="AGC205" s="268">
        <v>0</v>
      </c>
      <c r="AGD205" s="268">
        <v>0</v>
      </c>
      <c r="AGE205" s="268">
        <v>0</v>
      </c>
      <c r="AGF205" s="268">
        <v>0</v>
      </c>
      <c r="AGG205" s="268">
        <v>0</v>
      </c>
      <c r="AGH205" s="268">
        <v>0</v>
      </c>
      <c r="AGI205" s="268">
        <v>0</v>
      </c>
      <c r="AGJ205" s="268">
        <v>0</v>
      </c>
      <c r="AGK205" s="268">
        <v>18000</v>
      </c>
      <c r="AGL205" s="268">
        <v>3834000</v>
      </c>
      <c r="AGM205" s="268">
        <v>18000</v>
      </c>
      <c r="AGN205" s="268">
        <v>3780000</v>
      </c>
      <c r="AGO205" s="268">
        <v>36347.199999999997</v>
      </c>
      <c r="AGP205" s="268">
        <v>7596912</v>
      </c>
      <c r="AGQ205" s="268">
        <v>0</v>
      </c>
      <c r="AGR205" s="268">
        <v>0</v>
      </c>
      <c r="AGS205" s="268">
        <v>0</v>
      </c>
      <c r="AGT205" s="268">
        <v>0</v>
      </c>
      <c r="AGU205" s="268">
        <v>0</v>
      </c>
      <c r="AGV205" s="268">
        <v>0</v>
      </c>
      <c r="AGW205" s="268">
        <v>0</v>
      </c>
      <c r="AGX205" s="268">
        <v>0</v>
      </c>
      <c r="AGY205" s="268">
        <v>0</v>
      </c>
      <c r="AGZ205" s="268">
        <v>0</v>
      </c>
      <c r="AHA205" s="268">
        <v>0</v>
      </c>
      <c r="AHB205" s="268">
        <v>0</v>
      </c>
      <c r="AHC205" s="128">
        <v>0</v>
      </c>
      <c r="AHD205" s="128">
        <v>0</v>
      </c>
      <c r="AHE205" s="128"/>
      <c r="AHF205" s="128"/>
      <c r="AHG205" s="128">
        <v>0</v>
      </c>
      <c r="AHH205" s="128">
        <v>0</v>
      </c>
      <c r="AHI205" s="128">
        <v>0</v>
      </c>
      <c r="AHJ205" s="128">
        <v>0</v>
      </c>
      <c r="AHK205" s="128">
        <v>0</v>
      </c>
      <c r="AHL205" s="128">
        <v>0</v>
      </c>
      <c r="AHM205" s="128">
        <v>0</v>
      </c>
      <c r="AHN205" s="128">
        <v>0</v>
      </c>
      <c r="AHO205" s="227">
        <f t="shared" si="6455"/>
        <v>0</v>
      </c>
      <c r="AHP205" s="127">
        <f t="shared" si="6456"/>
        <v>0</v>
      </c>
      <c r="AHQ205" s="127">
        <f t="shared" si="6457"/>
        <v>0</v>
      </c>
      <c r="AHR205" s="227">
        <f t="shared" si="6458"/>
        <v>0</v>
      </c>
      <c r="AHS205" s="127">
        <f t="shared" si="6459"/>
        <v>0</v>
      </c>
      <c r="AHT205" s="127">
        <f t="shared" si="6001"/>
        <v>0</v>
      </c>
      <c r="AHU205" s="227">
        <f t="shared" si="6069"/>
        <v>0</v>
      </c>
      <c r="AHV205" s="127">
        <f t="shared" si="6070"/>
        <v>0</v>
      </c>
      <c r="AHW205" s="127">
        <f t="shared" si="6071"/>
        <v>0</v>
      </c>
      <c r="AHX205" s="227">
        <v>0</v>
      </c>
      <c r="AHY205" s="127">
        <f t="shared" si="6191"/>
        <v>0</v>
      </c>
      <c r="AHZ205" s="127">
        <f t="shared" si="6192"/>
        <v>0</v>
      </c>
      <c r="AIA205" s="227">
        <f t="shared" si="6193"/>
        <v>0</v>
      </c>
      <c r="AIB205" s="127">
        <f t="shared" si="6194"/>
        <v>0</v>
      </c>
      <c r="AIC205" s="127">
        <f t="shared" si="6596"/>
        <v>0</v>
      </c>
      <c r="AID205" s="227">
        <f t="shared" ref="AID205:AID219" si="6648">Z205+FA205+JX205+OU205+TR205+YO205+ADL205</f>
        <v>0</v>
      </c>
      <c r="AIE205" s="127">
        <f t="shared" ref="AIE205:AIE219" si="6649">AA205+FB205+JY205+OV205+TS205+YP205+ADM205</f>
        <v>0</v>
      </c>
      <c r="AIF205" s="127">
        <f t="shared" ref="AIF205:AIF219" si="6650">AC205+FD205+KA205+OX205+TU205+YR205+ADO205</f>
        <v>0</v>
      </c>
      <c r="AIG205" s="227">
        <f t="shared" ref="AIG205:AIG219" si="6651">AD205+FE205+KB205+OY205+TV205+YS205+ADP205</f>
        <v>88.5</v>
      </c>
      <c r="AIH205" s="127">
        <f t="shared" ref="AIH205:AIH219" si="6652">SUM(AE205,FF205,KC205,OZ205,TW205,YT205,ADQ205)</f>
        <v>0</v>
      </c>
      <c r="AII205" s="127">
        <f t="shared" ref="AII205:AIK208" si="6653">SUM(AG205,FH205,KE205,PB205,TY205,YV205,ADS205)</f>
        <v>0</v>
      </c>
      <c r="AIJ205" s="227">
        <f t="shared" si="6653"/>
        <v>0</v>
      </c>
      <c r="AIK205" s="127">
        <f t="shared" si="6653"/>
        <v>0</v>
      </c>
      <c r="AIL205" s="127">
        <f t="shared" ref="AIL205:AIN206" si="6654">SUM(AK205,FL205,KI205,PF205,UC205,YZ205,ADW205)</f>
        <v>0</v>
      </c>
      <c r="AIM205" s="227">
        <f t="shared" si="6654"/>
        <v>0</v>
      </c>
      <c r="AIN205" s="127">
        <f t="shared" si="6654"/>
        <v>18000</v>
      </c>
      <c r="AIO205" s="127">
        <f>SUM(AO205,FP205,KM205,PJ205,UG205,ZD205,AEA205)</f>
        <v>3834000</v>
      </c>
      <c r="AIP205" s="227">
        <f>AP205+FQ205+KN205+PK205+UH205+ZE205+AEB205</f>
        <v>0</v>
      </c>
      <c r="AIQ205" s="127">
        <f>AQ205+FR205+KO205+PL205+UI205+ZF205+AEC205</f>
        <v>54000</v>
      </c>
      <c r="AIR205" s="127">
        <f t="shared" ref="AIR205:AIT206" si="6655">AS205+FT205+KQ205+PN205+UK205+ZH205+AEE205</f>
        <v>11340000</v>
      </c>
      <c r="AIS205" s="227">
        <f t="shared" si="6655"/>
        <v>0</v>
      </c>
      <c r="AIT205" s="127">
        <f t="shared" si="6655"/>
        <v>0</v>
      </c>
      <c r="AIU205" s="127">
        <f t="shared" ref="AIU205:AIW206" si="6656">AW205+FX205+KU205+PR205+UO205+ZL205+AEI205</f>
        <v>0</v>
      </c>
      <c r="AIV205" s="227">
        <f t="shared" si="6656"/>
        <v>0</v>
      </c>
      <c r="AIW205" s="127">
        <f t="shared" si="6656"/>
        <v>0</v>
      </c>
      <c r="AIX205" s="127">
        <f t="shared" ref="AIX205:AIZ206" si="6657">BA205+GB205+KY205+PV205+US205+ZP205+AEM205</f>
        <v>0</v>
      </c>
      <c r="AIY205" s="227">
        <f t="shared" si="6657"/>
        <v>0</v>
      </c>
      <c r="AIZ205" s="127">
        <f t="shared" si="6657"/>
        <v>0</v>
      </c>
      <c r="AJA205" s="127">
        <f t="shared" ref="AJA205:AJC206" si="6658">BE205+GF205+LC205+PZ205+UW205+ZT205+AEQ205</f>
        <v>0</v>
      </c>
      <c r="AJB205" s="227">
        <f t="shared" si="6658"/>
        <v>0</v>
      </c>
      <c r="AJC205" s="127">
        <f t="shared" si="6658"/>
        <v>0</v>
      </c>
      <c r="AJD205" s="127">
        <f t="shared" ref="AJD205:AJF206" si="6659">BI205+GJ205+LG205+QD205+VA205+ZX205+AEU205</f>
        <v>0</v>
      </c>
      <c r="AJE205" s="227">
        <f t="shared" si="6659"/>
        <v>0</v>
      </c>
      <c r="AJF205" s="127">
        <f t="shared" si="6659"/>
        <v>0</v>
      </c>
      <c r="AJG205" s="127">
        <f t="shared" ref="AJG205:AJI206" si="6660">BM205+GN205+LK205+QH205+VE205+AAB205+AEY205</f>
        <v>0</v>
      </c>
      <c r="AJH205" s="227">
        <f t="shared" si="6660"/>
        <v>0</v>
      </c>
      <c r="AJI205" s="127">
        <f t="shared" si="6660"/>
        <v>0</v>
      </c>
      <c r="AJJ205" s="127">
        <f t="shared" ref="AJJ205:AJL206" si="6661">BQ205+GR205+LO205+QL205+VI205+AAF205+AFC205</f>
        <v>0</v>
      </c>
      <c r="AJK205" s="227">
        <f t="shared" si="6661"/>
        <v>0</v>
      </c>
      <c r="AJL205" s="127">
        <f t="shared" si="6661"/>
        <v>0</v>
      </c>
      <c r="AJM205" s="127">
        <f t="shared" ref="AJM205:AJO206" si="6662">BU205+GV205+LS205+QP205+VM205+AAJ205+AFG205</f>
        <v>0</v>
      </c>
      <c r="AJN205" s="227">
        <f t="shared" si="6662"/>
        <v>0</v>
      </c>
      <c r="AJO205" s="127">
        <f t="shared" si="6662"/>
        <v>13200</v>
      </c>
      <c r="AJP205" s="127">
        <f>BY205+GZ205+LW205+QT205+VQ205+AAN205+AFK205</f>
        <v>2706000</v>
      </c>
      <c r="AJQ205" s="227">
        <f>BZ205+HA205+LX205+QU205+VR205+AAO205+AFL205</f>
        <v>0</v>
      </c>
      <c r="AJR205" s="127">
        <f>CA205+HB205+LY205+QV205+VS205+AAP205+AFM205</f>
        <v>0</v>
      </c>
      <c r="AJS205" s="127">
        <f>CC205+HD205+MA205+QX205+VU205+AAR205+AFO205</f>
        <v>0</v>
      </c>
      <c r="AJT205" s="127">
        <f>CD205+HE205+MB205+QY205+VV205+AAS205+AFP205</f>
        <v>0</v>
      </c>
      <c r="AJU205" s="127">
        <f>CF205+HG205+MD205+RA205+VX205+AAU205+AFR205</f>
        <v>0</v>
      </c>
      <c r="AJV205" s="127">
        <f>CG205+HH205+ME205+RB205+VY205+AAV205+AFS205</f>
        <v>0</v>
      </c>
      <c r="AJW205" s="127">
        <f>CI205+HJ205+MG205+RD205+WA205+AAX205+AFU205</f>
        <v>0</v>
      </c>
      <c r="AJX205" s="127">
        <v>0</v>
      </c>
      <c r="AJY205" s="127">
        <v>0</v>
      </c>
      <c r="AJZ205" s="128">
        <f t="shared" si="6471"/>
        <v>0</v>
      </c>
      <c r="AKA205" s="128">
        <f t="shared" si="6472"/>
        <v>0</v>
      </c>
      <c r="AKB205" s="128">
        <v>0</v>
      </c>
      <c r="AKC205" s="128">
        <v>0</v>
      </c>
      <c r="AKD205" s="128">
        <v>0</v>
      </c>
      <c r="AKE205" s="128">
        <v>0</v>
      </c>
      <c r="AKF205" s="128">
        <f t="shared" si="6354"/>
        <v>0</v>
      </c>
      <c r="AKG205" s="128">
        <f t="shared" si="6355"/>
        <v>0</v>
      </c>
      <c r="AKH205" s="128">
        <f t="shared" si="6356"/>
        <v>0</v>
      </c>
      <c r="AKI205" s="128">
        <f t="shared" si="6473"/>
        <v>0</v>
      </c>
      <c r="AKJ205" s="128">
        <v>0</v>
      </c>
      <c r="AKK205" s="128">
        <v>0</v>
      </c>
      <c r="AKL205" s="128">
        <f t="shared" ref="AKL205:AKL217" si="6663">CY205+HZ205+MW205+RT205+WQ205+ABN205+AGK205</f>
        <v>18000</v>
      </c>
      <c r="AKM205" s="128">
        <f t="shared" ref="AKM205:AKM217" si="6664">CZ205+IA205+MX205+RU205+WR205+ABO205+AGL205</f>
        <v>3834000</v>
      </c>
      <c r="AKN205" s="128">
        <f t="shared" ref="AKN205:AKQ206" si="6665">SUM(DA205,IB205,MY205,RV205,WS205,ABP205,AGM205)</f>
        <v>18000</v>
      </c>
      <c r="AKO205" s="128">
        <f t="shared" si="6665"/>
        <v>3780000</v>
      </c>
      <c r="AKP205" s="128">
        <f t="shared" si="6665"/>
        <v>36347.199999999997</v>
      </c>
      <c r="AKQ205" s="128">
        <f t="shared" si="6665"/>
        <v>7596912</v>
      </c>
      <c r="AKR205" s="128">
        <f t="shared" ref="AKR205:ALH205" si="6666">DE205+IF205+NC205+RZ205+WW205+ABT205+AGQ205</f>
        <v>0</v>
      </c>
      <c r="AKS205" s="128">
        <f t="shared" si="6666"/>
        <v>0</v>
      </c>
      <c r="AKT205" s="128">
        <f t="shared" si="6666"/>
        <v>0</v>
      </c>
      <c r="AKU205" s="128">
        <f t="shared" si="6666"/>
        <v>0</v>
      </c>
      <c r="AKV205" s="128">
        <f t="shared" si="6666"/>
        <v>0</v>
      </c>
      <c r="AKW205" s="128">
        <f t="shared" si="6666"/>
        <v>0</v>
      </c>
      <c r="AKX205" s="128">
        <f t="shared" si="6666"/>
        <v>0</v>
      </c>
      <c r="AKY205" s="128">
        <f t="shared" si="6666"/>
        <v>0</v>
      </c>
      <c r="AKZ205" s="128">
        <f t="shared" si="6666"/>
        <v>0</v>
      </c>
      <c r="ALA205" s="128">
        <f t="shared" si="6666"/>
        <v>0</v>
      </c>
      <c r="ALB205" s="128">
        <f t="shared" si="6666"/>
        <v>0</v>
      </c>
      <c r="ALC205" s="128">
        <f t="shared" si="6666"/>
        <v>0</v>
      </c>
      <c r="ALD205" s="128">
        <f t="shared" si="6666"/>
        <v>0</v>
      </c>
      <c r="ALE205" s="128">
        <f t="shared" si="6666"/>
        <v>0</v>
      </c>
      <c r="ALF205" s="128">
        <f t="shared" si="6666"/>
        <v>88.5</v>
      </c>
      <c r="ALG205" s="128">
        <f t="shared" si="6666"/>
        <v>19735</v>
      </c>
      <c r="ALH205" s="128">
        <f t="shared" si="6666"/>
        <v>0</v>
      </c>
      <c r="ALI205" s="128">
        <f>DW205+IW205+NT205+SQ205+XN205+ACK205+AHH205</f>
        <v>0</v>
      </c>
      <c r="ALJ205" s="128">
        <f>DX205+IX205+NU205+SR205+XO205+ACL205+AHI205</f>
        <v>0</v>
      </c>
      <c r="ALK205" s="128">
        <f>DY205+IY205+NV205+SS205+XP205+ACM205+AHJ205</f>
        <v>0</v>
      </c>
      <c r="ALL205" s="128">
        <f>DZ205+IY205+NV205+SS205+XP205+ACM205+AHJ205</f>
        <v>0</v>
      </c>
      <c r="ALM205" s="128">
        <v>0</v>
      </c>
      <c r="ALN205" s="128">
        <v>0</v>
      </c>
      <c r="ALO205" s="128">
        <v>0</v>
      </c>
      <c r="ALP205" s="128">
        <v>0</v>
      </c>
      <c r="ALQ205" s="128">
        <v>0</v>
      </c>
      <c r="ALR205" s="128">
        <v>0</v>
      </c>
    </row>
    <row r="206" spans="1:1007" s="115" customFormat="1" ht="18" customHeight="1" outlineLevel="1" x14ac:dyDescent="0.25">
      <c r="A206" s="120"/>
      <c r="B206" s="120"/>
      <c r="C206" s="308" t="s">
        <v>516</v>
      </c>
      <c r="D206" s="153"/>
      <c r="E206" s="208">
        <v>20000</v>
      </c>
      <c r="F206" s="211">
        <v>0</v>
      </c>
      <c r="G206" s="228"/>
      <c r="H206" s="130"/>
      <c r="I206" s="208">
        <f t="shared" ref="I206" si="6667">G206*H206</f>
        <v>0</v>
      </c>
      <c r="J206" s="211">
        <v>0</v>
      </c>
      <c r="K206" s="228"/>
      <c r="L206" s="130"/>
      <c r="M206" s="208">
        <f t="shared" ref="M206" si="6668">K206*L206</f>
        <v>0</v>
      </c>
      <c r="N206" s="211">
        <v>0</v>
      </c>
      <c r="O206" s="226"/>
      <c r="P206" s="130"/>
      <c r="Q206" s="208">
        <f t="shared" ref="Q206" si="6669">O206*P206</f>
        <v>0</v>
      </c>
      <c r="R206" s="211">
        <v>0</v>
      </c>
      <c r="S206" s="226"/>
      <c r="T206" s="130"/>
      <c r="U206" s="208">
        <f t="shared" ref="U206" si="6670">S206*T206</f>
        <v>0</v>
      </c>
      <c r="V206" s="211">
        <v>0</v>
      </c>
      <c r="W206" s="226"/>
      <c r="X206" s="130"/>
      <c r="Y206" s="208">
        <f t="shared" ref="Y206" si="6671">W206*X206</f>
        <v>0</v>
      </c>
      <c r="Z206" s="211">
        <v>0</v>
      </c>
      <c r="AA206" s="226"/>
      <c r="AB206" s="130"/>
      <c r="AC206" s="208">
        <f t="shared" ref="AC206" si="6672">AA206*AB206</f>
        <v>0</v>
      </c>
      <c r="AD206" s="211"/>
      <c r="AE206" s="226"/>
      <c r="AF206" s="130"/>
      <c r="AG206" s="208">
        <f t="shared" ref="AG206" si="6673">AE206*AF206</f>
        <v>0</v>
      </c>
      <c r="AH206" s="211"/>
      <c r="AI206" s="226"/>
      <c r="AJ206" s="130"/>
      <c r="AK206" s="208">
        <f t="shared" ref="AK206" si="6674">AI206*AJ206</f>
        <v>0</v>
      </c>
      <c r="AL206" s="211"/>
      <c r="AM206" s="226"/>
      <c r="AN206" s="130"/>
      <c r="AO206" s="208">
        <f t="shared" ref="AO206:AO210" si="6675">AM206*AN206</f>
        <v>0</v>
      </c>
      <c r="AP206" s="211"/>
      <c r="AQ206" s="226"/>
      <c r="AR206" s="130"/>
      <c r="AS206" s="208">
        <f t="shared" si="6486"/>
        <v>0</v>
      </c>
      <c r="AT206" s="211"/>
      <c r="AU206" s="226"/>
      <c r="AV206" s="130"/>
      <c r="AW206" s="208">
        <f t="shared" si="6487"/>
        <v>0</v>
      </c>
      <c r="AX206" s="211"/>
      <c r="AY206" s="226"/>
      <c r="AZ206" s="130"/>
      <c r="BA206" s="208">
        <f t="shared" si="6488"/>
        <v>0</v>
      </c>
      <c r="BB206" s="211"/>
      <c r="BC206" s="226"/>
      <c r="BD206" s="130"/>
      <c r="BE206" s="208">
        <f t="shared" si="6489"/>
        <v>0</v>
      </c>
      <c r="BF206" s="211"/>
      <c r="BG206" s="226"/>
      <c r="BH206" s="130"/>
      <c r="BI206" s="208">
        <f t="shared" si="6490"/>
        <v>0</v>
      </c>
      <c r="BJ206" s="211"/>
      <c r="BK206" s="226"/>
      <c r="BL206" s="130"/>
      <c r="BM206" s="208">
        <f t="shared" si="6491"/>
        <v>0</v>
      </c>
      <c r="BN206" s="211"/>
      <c r="BO206" s="228"/>
      <c r="BP206" s="130"/>
      <c r="BQ206" s="211"/>
      <c r="BR206" s="211"/>
      <c r="BS206" s="130"/>
      <c r="BT206" s="130"/>
      <c r="BU206" s="211"/>
      <c r="BV206" s="211"/>
      <c r="BW206" s="130"/>
      <c r="BX206" s="130"/>
      <c r="BY206" s="211"/>
      <c r="BZ206" s="211"/>
      <c r="CA206" s="130"/>
      <c r="CB206" s="130"/>
      <c r="CC206" s="211"/>
      <c r="CD206" s="130"/>
      <c r="CE206" s="130"/>
      <c r="CF206" s="211"/>
      <c r="CG206" s="130"/>
      <c r="CH206" s="130"/>
      <c r="CI206" s="226"/>
      <c r="CJ206" s="130"/>
      <c r="CK206" s="130"/>
      <c r="CL206" s="130"/>
      <c r="CM206" s="268">
        <v>0</v>
      </c>
      <c r="CN206" s="268">
        <v>0</v>
      </c>
      <c r="CO206" s="268">
        <v>0</v>
      </c>
      <c r="CP206" s="268">
        <v>0</v>
      </c>
      <c r="CQ206" s="268">
        <v>0</v>
      </c>
      <c r="CR206" s="268">
        <v>0</v>
      </c>
      <c r="CS206" s="268">
        <v>0</v>
      </c>
      <c r="CT206" s="268">
        <v>0</v>
      </c>
      <c r="CU206" s="268">
        <v>0</v>
      </c>
      <c r="CV206" s="268">
        <v>0</v>
      </c>
      <c r="CW206" s="268">
        <v>0</v>
      </c>
      <c r="CX206" s="268">
        <v>0</v>
      </c>
      <c r="CY206" s="268">
        <v>0</v>
      </c>
      <c r="CZ206" s="268">
        <v>0</v>
      </c>
      <c r="DA206" s="268">
        <v>0</v>
      </c>
      <c r="DB206" s="268">
        <v>0</v>
      </c>
      <c r="DC206" s="268">
        <v>0</v>
      </c>
      <c r="DD206" s="268">
        <v>0</v>
      </c>
      <c r="DE206" s="268">
        <v>0</v>
      </c>
      <c r="DF206" s="268">
        <v>0</v>
      </c>
      <c r="DG206" s="268">
        <v>0</v>
      </c>
      <c r="DH206" s="268">
        <v>0</v>
      </c>
      <c r="DI206" s="268">
        <v>0</v>
      </c>
      <c r="DJ206" s="268">
        <v>0</v>
      </c>
      <c r="DK206" s="268">
        <v>0</v>
      </c>
      <c r="DL206" s="268">
        <v>0</v>
      </c>
      <c r="DM206" s="268">
        <v>0</v>
      </c>
      <c r="DN206" s="268">
        <v>0</v>
      </c>
      <c r="DO206" s="268">
        <v>0</v>
      </c>
      <c r="DP206" s="268">
        <v>0</v>
      </c>
      <c r="DQ206" s="268">
        <v>0</v>
      </c>
      <c r="DR206" s="268">
        <v>0</v>
      </c>
      <c r="DS206" s="268"/>
      <c r="DT206" s="268"/>
      <c r="DU206" s="268"/>
      <c r="DV206" s="253"/>
      <c r="DW206" s="268"/>
      <c r="DX206" s="268"/>
      <c r="DY206" s="268"/>
      <c r="DZ206" s="268"/>
      <c r="EA206" s="125"/>
      <c r="EB206" s="125"/>
      <c r="EC206" s="125"/>
      <c r="ED206" s="125"/>
      <c r="EE206" s="125"/>
      <c r="EF206" s="125"/>
      <c r="EG206" s="226">
        <v>1367.9459999999999</v>
      </c>
      <c r="EH206" s="225"/>
      <c r="EI206" s="227">
        <v>215</v>
      </c>
      <c r="EJ206" s="225">
        <f>EI206*EH206</f>
        <v>0</v>
      </c>
      <c r="EK206" s="226">
        <v>0</v>
      </c>
      <c r="EL206" s="225"/>
      <c r="EM206" s="227">
        <v>215</v>
      </c>
      <c r="EN206" s="225">
        <f>EM206*EL206</f>
        <v>0</v>
      </c>
      <c r="EO206" s="226">
        <v>0</v>
      </c>
      <c r="EP206" s="225"/>
      <c r="EQ206" s="227">
        <v>215</v>
      </c>
      <c r="ER206" s="225">
        <f>EQ206*EP206</f>
        <v>0</v>
      </c>
      <c r="ES206" s="226">
        <v>0</v>
      </c>
      <c r="ET206" s="225"/>
      <c r="EU206" s="227">
        <v>215</v>
      </c>
      <c r="EV206" s="225">
        <f>EU206*ET206</f>
        <v>0</v>
      </c>
      <c r="EW206" s="226">
        <v>0</v>
      </c>
      <c r="EX206" s="225"/>
      <c r="EY206" s="227">
        <v>215</v>
      </c>
      <c r="EZ206" s="225">
        <f>EY206*EX206</f>
        <v>0</v>
      </c>
      <c r="FA206" s="226">
        <v>0</v>
      </c>
      <c r="FB206" s="225"/>
      <c r="FC206" s="227">
        <v>215</v>
      </c>
      <c r="FD206" s="225">
        <f>FC206*FB206</f>
        <v>0</v>
      </c>
      <c r="FE206" s="226"/>
      <c r="FF206" s="225"/>
      <c r="FG206" s="227">
        <v>215</v>
      </c>
      <c r="FH206" s="225">
        <f>FG206*FF206</f>
        <v>0</v>
      </c>
      <c r="FI206" s="226"/>
      <c r="FJ206" s="225"/>
      <c r="FK206" s="225">
        <v>225</v>
      </c>
      <c r="FL206" s="225">
        <f>FK206*FJ206</f>
        <v>0</v>
      </c>
      <c r="FM206" s="226"/>
      <c r="FN206" s="225"/>
      <c r="FO206" s="225">
        <v>225</v>
      </c>
      <c r="FP206" s="225">
        <f>FO206*FN206</f>
        <v>0</v>
      </c>
      <c r="FQ206" s="226"/>
      <c r="FR206" s="225"/>
      <c r="FS206" s="225">
        <v>225</v>
      </c>
      <c r="FT206" s="225">
        <f>FS206*FR206</f>
        <v>0</v>
      </c>
      <c r="FU206" s="226"/>
      <c r="FV206" s="225"/>
      <c r="FW206" s="225">
        <v>225</v>
      </c>
      <c r="FX206" s="225">
        <f>FW206*FV206</f>
        <v>0</v>
      </c>
      <c r="FY206" s="226"/>
      <c r="FZ206" s="225">
        <v>500</v>
      </c>
      <c r="GA206" s="225">
        <v>225</v>
      </c>
      <c r="GB206" s="225">
        <f>GA206*FZ206</f>
        <v>112500</v>
      </c>
      <c r="GC206" s="226"/>
      <c r="GD206" s="225">
        <v>1000</v>
      </c>
      <c r="GE206" s="225">
        <v>225</v>
      </c>
      <c r="GF206" s="225">
        <f>GE206*GD206</f>
        <v>225000</v>
      </c>
      <c r="GG206" s="226"/>
      <c r="GH206" s="225"/>
      <c r="GI206" s="225"/>
      <c r="GJ206" s="225"/>
      <c r="GK206" s="226"/>
      <c r="GL206" s="225"/>
      <c r="GM206" s="225"/>
      <c r="GN206" s="225"/>
      <c r="GO206" s="226"/>
      <c r="GP206" s="225"/>
      <c r="GQ206" s="225"/>
      <c r="GR206" s="225"/>
      <c r="GS206" s="226"/>
      <c r="GT206" s="225"/>
      <c r="GU206" s="225"/>
      <c r="GV206" s="225"/>
      <c r="GW206" s="226"/>
      <c r="GX206" s="225"/>
      <c r="GY206" s="225"/>
      <c r="GZ206" s="225"/>
      <c r="HA206" s="226"/>
      <c r="HB206" s="225"/>
      <c r="HC206" s="225"/>
      <c r="HD206" s="225"/>
      <c r="HE206" s="225"/>
      <c r="HF206" s="225"/>
      <c r="HG206" s="225"/>
      <c r="HH206" s="225"/>
      <c r="HI206" s="225"/>
      <c r="HJ206" s="225"/>
      <c r="HK206" s="225"/>
      <c r="HL206" s="225"/>
      <c r="HM206" s="225"/>
      <c r="HN206" s="268">
        <v>0</v>
      </c>
      <c r="HO206" s="268">
        <v>0</v>
      </c>
      <c r="HP206" s="268">
        <v>0</v>
      </c>
      <c r="HQ206" s="268">
        <v>0</v>
      </c>
      <c r="HR206" s="268">
        <v>0</v>
      </c>
      <c r="HS206" s="268">
        <v>0</v>
      </c>
      <c r="HT206" s="268">
        <v>0</v>
      </c>
      <c r="HU206" s="268">
        <v>0</v>
      </c>
      <c r="HV206" s="268">
        <v>0</v>
      </c>
      <c r="HW206" s="268">
        <v>0</v>
      </c>
      <c r="HX206" s="268">
        <v>0</v>
      </c>
      <c r="HY206" s="268">
        <v>0</v>
      </c>
      <c r="HZ206" s="268">
        <v>0</v>
      </c>
      <c r="IA206" s="268">
        <v>0</v>
      </c>
      <c r="IB206" s="268">
        <v>0</v>
      </c>
      <c r="IC206" s="268">
        <v>0</v>
      </c>
      <c r="ID206" s="268">
        <v>0</v>
      </c>
      <c r="IE206" s="268">
        <v>0</v>
      </c>
      <c r="IF206" s="268">
        <v>0</v>
      </c>
      <c r="IG206" s="268">
        <v>0</v>
      </c>
      <c r="IH206" s="268">
        <v>1367.9459999999999</v>
      </c>
      <c r="II206" s="268">
        <v>307787.84999999998</v>
      </c>
      <c r="IJ206" s="268">
        <v>498.6</v>
      </c>
      <c r="IK206" s="268">
        <v>112185</v>
      </c>
      <c r="IL206" s="268">
        <v>0</v>
      </c>
      <c r="IM206" s="268">
        <v>0</v>
      </c>
      <c r="IN206" s="268">
        <v>0</v>
      </c>
      <c r="IO206" s="268">
        <v>0</v>
      </c>
      <c r="IP206" s="268">
        <v>0</v>
      </c>
      <c r="IQ206" s="268">
        <v>0</v>
      </c>
      <c r="IR206" s="269">
        <v>0</v>
      </c>
      <c r="IS206" s="269">
        <v>0</v>
      </c>
      <c r="IT206" s="269"/>
      <c r="IU206" s="269"/>
      <c r="IV206" s="269"/>
      <c r="IW206" s="269"/>
      <c r="IX206" s="269"/>
      <c r="IY206" s="269"/>
      <c r="IZ206" s="148"/>
      <c r="JA206" s="148"/>
      <c r="JB206" s="148"/>
      <c r="JC206" s="148"/>
      <c r="JD206" s="225"/>
      <c r="JE206" s="225"/>
      <c r="JF206" s="227"/>
      <c r="JG206" s="228">
        <f>JF206*JE206</f>
        <v>0</v>
      </c>
      <c r="JH206" s="225"/>
      <c r="JI206" s="225"/>
      <c r="JJ206" s="227"/>
      <c r="JK206" s="228">
        <f>JJ206*JI206</f>
        <v>0</v>
      </c>
      <c r="JL206" s="225"/>
      <c r="JM206" s="225"/>
      <c r="JN206" s="227"/>
      <c r="JO206" s="228">
        <f>JN206*JM206</f>
        <v>0</v>
      </c>
      <c r="JP206" s="225"/>
      <c r="JQ206" s="225"/>
      <c r="JR206" s="227"/>
      <c r="JS206" s="228">
        <f>JR206*JQ206</f>
        <v>0</v>
      </c>
      <c r="JT206" s="225"/>
      <c r="JU206" s="225"/>
      <c r="JV206" s="227"/>
      <c r="JW206" s="228">
        <f>JV206*JU206</f>
        <v>0</v>
      </c>
      <c r="JX206" s="225"/>
      <c r="JY206" s="225"/>
      <c r="JZ206" s="227">
        <v>217</v>
      </c>
      <c r="KA206" s="228">
        <f>JZ206*JY206</f>
        <v>0</v>
      </c>
      <c r="KB206" s="225"/>
      <c r="KC206" s="227"/>
      <c r="KD206" s="227">
        <v>217</v>
      </c>
      <c r="KE206" s="228">
        <f>KD206*KC206</f>
        <v>0</v>
      </c>
      <c r="KF206" s="225"/>
      <c r="KG206" s="227"/>
      <c r="KH206" s="227">
        <v>217</v>
      </c>
      <c r="KI206" s="228">
        <f>KH206*KG206</f>
        <v>0</v>
      </c>
      <c r="KJ206" s="225"/>
      <c r="KK206" s="227"/>
      <c r="KL206" s="227">
        <v>217</v>
      </c>
      <c r="KM206" s="228">
        <f>KL206*KK206</f>
        <v>0</v>
      </c>
      <c r="KN206" s="225"/>
      <c r="KO206" s="227"/>
      <c r="KP206" s="227">
        <v>217</v>
      </c>
      <c r="KQ206" s="228">
        <f>KP206*KO206</f>
        <v>0</v>
      </c>
      <c r="KR206" s="225"/>
      <c r="KS206" s="227"/>
      <c r="KT206" s="227">
        <v>217</v>
      </c>
      <c r="KU206" s="228">
        <f>KT206*KS206</f>
        <v>0</v>
      </c>
      <c r="KV206" s="225"/>
      <c r="KW206" s="227">
        <v>1000</v>
      </c>
      <c r="KX206" s="227">
        <v>217</v>
      </c>
      <c r="KY206" s="228">
        <f>KX206*KW206</f>
        <v>217000</v>
      </c>
      <c r="KZ206" s="225"/>
      <c r="LA206" s="227">
        <v>1000</v>
      </c>
      <c r="LB206" s="227">
        <v>225</v>
      </c>
      <c r="LC206" s="228">
        <f>LB206*LA206</f>
        <v>225000</v>
      </c>
      <c r="LD206" s="225"/>
      <c r="LE206" s="227"/>
      <c r="LF206" s="227"/>
      <c r="LG206" s="228"/>
      <c r="LH206" s="225"/>
      <c r="LI206" s="227"/>
      <c r="LJ206" s="227"/>
      <c r="LK206" s="228"/>
      <c r="LL206" s="225"/>
      <c r="LM206" s="227"/>
      <c r="LN206" s="227"/>
      <c r="LO206" s="228"/>
      <c r="LP206" s="225"/>
      <c r="LQ206" s="227"/>
      <c r="LR206" s="227"/>
      <c r="LS206" s="228"/>
      <c r="LT206" s="225"/>
      <c r="LU206" s="227"/>
      <c r="LV206" s="227"/>
      <c r="LW206" s="228"/>
      <c r="LX206" s="227"/>
      <c r="LY206" s="227"/>
      <c r="LZ206" s="227"/>
      <c r="MA206" s="228"/>
      <c r="MB206" s="227"/>
      <c r="MC206" s="227"/>
      <c r="MD206" s="228"/>
      <c r="ME206" s="227"/>
      <c r="MF206" s="227"/>
      <c r="MG206" s="228"/>
      <c r="MH206" s="228"/>
      <c r="MI206" s="228"/>
      <c r="MJ206" s="228"/>
      <c r="MK206" s="268"/>
      <c r="ML206" s="268"/>
      <c r="MM206" s="268"/>
      <c r="MN206" s="268"/>
      <c r="MO206" s="268"/>
      <c r="MP206" s="268"/>
      <c r="MQ206" s="268"/>
      <c r="MR206" s="268"/>
      <c r="MS206" s="268"/>
      <c r="MT206" s="268"/>
      <c r="MU206" s="268"/>
      <c r="MV206" s="268"/>
      <c r="MW206" s="268"/>
      <c r="MX206" s="268"/>
      <c r="MY206" s="268"/>
      <c r="MZ206" s="268"/>
      <c r="NA206" s="268"/>
      <c r="NB206" s="268"/>
      <c r="NC206" s="268">
        <v>900.06999999999994</v>
      </c>
      <c r="ND206" s="268">
        <v>196915.75</v>
      </c>
      <c r="NE206" s="268"/>
      <c r="NF206" s="268"/>
      <c r="NG206" s="268"/>
      <c r="NH206" s="268"/>
      <c r="NI206" s="268"/>
      <c r="NJ206" s="268"/>
      <c r="NK206" s="268"/>
      <c r="NL206" s="268"/>
      <c r="NM206" s="268"/>
      <c r="NN206" s="268"/>
      <c r="NO206" s="125"/>
      <c r="NP206" s="125"/>
      <c r="NQ206" s="125"/>
      <c r="NR206" s="125"/>
      <c r="NS206" s="125"/>
      <c r="NT206" s="125"/>
      <c r="NU206" s="125"/>
      <c r="NV206" s="125"/>
      <c r="NW206" s="125"/>
      <c r="NX206" s="125"/>
      <c r="NY206" s="125"/>
      <c r="NZ206" s="125"/>
      <c r="OA206" s="226"/>
      <c r="OB206" s="130"/>
      <c r="OC206" s="130"/>
      <c r="OD206" s="230">
        <f t="shared" si="6514"/>
        <v>0</v>
      </c>
      <c r="OE206" s="226"/>
      <c r="OF206" s="130"/>
      <c r="OG206" s="130"/>
      <c r="OH206" s="230">
        <f t="shared" si="6515"/>
        <v>0</v>
      </c>
      <c r="OI206" s="226"/>
      <c r="OJ206" s="130"/>
      <c r="OK206" s="130"/>
      <c r="OL206" s="230">
        <f t="shared" si="6516"/>
        <v>0</v>
      </c>
      <c r="OM206" s="226"/>
      <c r="ON206" s="130"/>
      <c r="OO206" s="130"/>
      <c r="OP206" s="230">
        <f t="shared" si="6517"/>
        <v>0</v>
      </c>
      <c r="OQ206" s="226"/>
      <c r="OR206" s="130"/>
      <c r="OS206" s="130"/>
      <c r="OT206" s="230">
        <f t="shared" si="6518"/>
        <v>0</v>
      </c>
      <c r="OU206" s="226"/>
      <c r="OV206" s="130"/>
      <c r="OW206" s="130"/>
      <c r="OX206" s="230">
        <f t="shared" si="6519"/>
        <v>0</v>
      </c>
      <c r="OY206" s="226"/>
      <c r="OZ206" s="130"/>
      <c r="PA206" s="130"/>
      <c r="PB206" s="230"/>
      <c r="PC206" s="226"/>
      <c r="PD206" s="130"/>
      <c r="PE206" s="130"/>
      <c r="PF206" s="230"/>
      <c r="PG206" s="226"/>
      <c r="PH206" s="130"/>
      <c r="PI206" s="130"/>
      <c r="PJ206" s="230"/>
      <c r="PK206" s="226"/>
      <c r="PL206" s="130"/>
      <c r="PM206" s="130"/>
      <c r="PN206" s="230"/>
      <c r="PO206" s="226"/>
      <c r="PP206" s="130"/>
      <c r="PQ206" s="130"/>
      <c r="PR206" s="230"/>
      <c r="PS206" s="226"/>
      <c r="PT206" s="130"/>
      <c r="PU206" s="130"/>
      <c r="PV206" s="230"/>
      <c r="PW206" s="226"/>
      <c r="PX206" s="130"/>
      <c r="PY206" s="130"/>
      <c r="PZ206" s="230"/>
      <c r="QA206" s="226"/>
      <c r="QB206" s="130"/>
      <c r="QC206" s="130"/>
      <c r="QD206" s="230"/>
      <c r="QE206" s="226"/>
      <c r="QF206" s="130"/>
      <c r="QG206" s="130"/>
      <c r="QH206" s="230"/>
      <c r="QI206" s="226"/>
      <c r="QJ206" s="130"/>
      <c r="QK206" s="130"/>
      <c r="QL206" s="230"/>
      <c r="QM206" s="226"/>
      <c r="QN206" s="130"/>
      <c r="QO206" s="130"/>
      <c r="QP206" s="230"/>
      <c r="QQ206" s="226"/>
      <c r="QR206" s="130"/>
      <c r="QS206" s="130"/>
      <c r="QT206" s="230"/>
      <c r="QU206" s="228"/>
      <c r="QV206" s="130"/>
      <c r="QW206" s="130"/>
      <c r="QX206" s="230"/>
      <c r="QY206" s="130"/>
      <c r="QZ206" s="130"/>
      <c r="RA206" s="230"/>
      <c r="RB206" s="130"/>
      <c r="RC206" s="130"/>
      <c r="RD206" s="230"/>
      <c r="RE206" s="230"/>
      <c r="RF206" s="230"/>
      <c r="RG206" s="230"/>
      <c r="RH206" s="268"/>
      <c r="RI206" s="268"/>
      <c r="RJ206" s="268"/>
      <c r="RK206" s="268"/>
      <c r="RL206" s="268"/>
      <c r="RM206" s="268"/>
      <c r="RN206" s="268"/>
      <c r="RO206" s="268"/>
      <c r="RP206" s="268"/>
      <c r="RQ206" s="268"/>
      <c r="RR206" s="268"/>
      <c r="RS206" s="268"/>
      <c r="RT206" s="268"/>
      <c r="RU206" s="268"/>
      <c r="RV206" s="268"/>
      <c r="RW206" s="268"/>
      <c r="RX206" s="268"/>
      <c r="RY206" s="268"/>
      <c r="RZ206" s="268"/>
      <c r="SA206" s="268"/>
      <c r="SB206" s="268"/>
      <c r="SC206" s="268"/>
      <c r="SD206" s="268"/>
      <c r="SE206" s="268"/>
      <c r="SF206" s="268"/>
      <c r="SG206" s="268"/>
      <c r="SH206" s="268"/>
      <c r="SI206" s="268"/>
      <c r="SJ206" s="268"/>
      <c r="SK206" s="268"/>
      <c r="SL206" s="125"/>
      <c r="SM206" s="125"/>
      <c r="SN206" s="125"/>
      <c r="SO206" s="125"/>
      <c r="SP206" s="125"/>
      <c r="SQ206" s="125"/>
      <c r="SR206" s="125"/>
      <c r="SS206" s="125"/>
      <c r="ST206" s="125"/>
      <c r="SU206" s="125"/>
      <c r="SV206" s="125"/>
      <c r="SW206" s="125"/>
      <c r="SX206" s="228"/>
      <c r="SY206" s="240">
        <v>0</v>
      </c>
      <c r="SZ206" s="227"/>
      <c r="TA206" s="227">
        <f t="shared" si="6530"/>
        <v>0</v>
      </c>
      <c r="TB206" s="228"/>
      <c r="TC206" s="240">
        <v>0</v>
      </c>
      <c r="TD206" s="227"/>
      <c r="TE206" s="227">
        <f t="shared" si="6531"/>
        <v>0</v>
      </c>
      <c r="TF206" s="228"/>
      <c r="TG206" s="240">
        <v>0</v>
      </c>
      <c r="TH206" s="227"/>
      <c r="TI206" s="227">
        <f t="shared" si="6532"/>
        <v>0</v>
      </c>
      <c r="TJ206" s="228"/>
      <c r="TK206" s="240">
        <v>0</v>
      </c>
      <c r="TL206" s="227"/>
      <c r="TM206" s="227">
        <f t="shared" si="6533"/>
        <v>0</v>
      </c>
      <c r="TN206" s="228">
        <v>19.007999999999999</v>
      </c>
      <c r="TO206" s="240">
        <v>0</v>
      </c>
      <c r="TP206" s="227"/>
      <c r="TQ206" s="227">
        <f t="shared" si="6534"/>
        <v>0</v>
      </c>
      <c r="TR206" s="228">
        <v>62.765000000000001</v>
      </c>
      <c r="TS206" s="240">
        <v>0</v>
      </c>
      <c r="TT206" s="227"/>
      <c r="TU206" s="227"/>
      <c r="TV206" s="228"/>
      <c r="TW206" s="240">
        <v>0</v>
      </c>
      <c r="TX206" s="227"/>
      <c r="TY206" s="227"/>
      <c r="TZ206" s="228"/>
      <c r="UA206" s="219">
        <v>0</v>
      </c>
      <c r="UB206" s="227"/>
      <c r="UC206" s="227"/>
      <c r="UD206" s="228"/>
      <c r="UE206" s="219">
        <v>0</v>
      </c>
      <c r="UF206" s="227"/>
      <c r="UG206" s="227"/>
      <c r="UH206" s="228"/>
      <c r="UI206" s="219">
        <v>0</v>
      </c>
      <c r="UJ206" s="227"/>
      <c r="UK206" s="227"/>
      <c r="UL206" s="228"/>
      <c r="UM206" s="219">
        <v>0</v>
      </c>
      <c r="UN206" s="227"/>
      <c r="UO206" s="227"/>
      <c r="UP206" s="228"/>
      <c r="UQ206" s="206"/>
      <c r="UR206" s="227"/>
      <c r="US206" s="227"/>
      <c r="UT206" s="228"/>
      <c r="UU206" s="206"/>
      <c r="UV206" s="227"/>
      <c r="UW206" s="227"/>
      <c r="UX206" s="228"/>
      <c r="UY206" s="206"/>
      <c r="UZ206" s="227"/>
      <c r="VA206" s="227"/>
      <c r="VB206" s="228"/>
      <c r="VC206" s="206"/>
      <c r="VD206" s="227"/>
      <c r="VE206" s="227"/>
      <c r="VF206" s="228"/>
      <c r="VG206" s="206"/>
      <c r="VH206" s="227"/>
      <c r="VI206" s="227"/>
      <c r="VJ206" s="228"/>
      <c r="VK206" s="206"/>
      <c r="VL206" s="227"/>
      <c r="VM206" s="227"/>
      <c r="VN206" s="228"/>
      <c r="VO206" s="206"/>
      <c r="VP206" s="227"/>
      <c r="VQ206" s="227"/>
      <c r="VR206" s="228"/>
      <c r="VS206" s="206"/>
      <c r="VT206" s="227"/>
      <c r="VU206" s="227"/>
      <c r="VV206" s="227"/>
      <c r="VW206" s="227"/>
      <c r="VX206" s="227"/>
      <c r="VY206" s="227"/>
      <c r="VZ206" s="227"/>
      <c r="WA206" s="227"/>
      <c r="WB206" s="227"/>
      <c r="WC206" s="227"/>
      <c r="WD206" s="227"/>
      <c r="WE206" s="268"/>
      <c r="WF206" s="268"/>
      <c r="WG206" s="268"/>
      <c r="WH206" s="268"/>
      <c r="WI206" s="268"/>
      <c r="WJ206" s="268"/>
      <c r="WK206" s="268"/>
      <c r="WL206" s="268"/>
      <c r="WM206" s="268"/>
      <c r="WN206" s="268"/>
      <c r="WO206" s="268"/>
      <c r="WP206" s="268"/>
      <c r="WQ206" s="268"/>
      <c r="WR206" s="268"/>
      <c r="WS206" s="268"/>
      <c r="WT206" s="268"/>
      <c r="WU206" s="268"/>
      <c r="WV206" s="268"/>
      <c r="WW206" s="268"/>
      <c r="WX206" s="268"/>
      <c r="WY206" s="268"/>
      <c r="WZ206" s="268"/>
      <c r="XA206" s="268"/>
      <c r="XB206" s="268"/>
      <c r="XC206" s="268"/>
      <c r="XD206" s="268"/>
      <c r="XE206" s="268"/>
      <c r="XF206" s="268"/>
      <c r="XG206" s="268">
        <v>19.007999999999999</v>
      </c>
      <c r="XH206" s="268">
        <v>3421.44</v>
      </c>
      <c r="XI206" s="125">
        <v>62.765000000000001</v>
      </c>
      <c r="XJ206" s="125">
        <v>10330.15</v>
      </c>
      <c r="XK206" s="125"/>
      <c r="XL206" s="125"/>
      <c r="XM206" s="125"/>
      <c r="XN206" s="125"/>
      <c r="XO206" s="125"/>
      <c r="XP206" s="125"/>
      <c r="XQ206" s="125"/>
      <c r="XR206" s="125"/>
      <c r="XS206" s="125"/>
      <c r="XT206" s="125"/>
      <c r="XU206" s="228"/>
      <c r="XV206" s="227"/>
      <c r="XW206" s="227"/>
      <c r="XX206" s="243"/>
      <c r="XY206" s="228"/>
      <c r="XZ206" s="227"/>
      <c r="YA206" s="227"/>
      <c r="YB206" s="243"/>
      <c r="YC206" s="228"/>
      <c r="YD206" s="227"/>
      <c r="YE206" s="227"/>
      <c r="YF206" s="243"/>
      <c r="YG206" s="228"/>
      <c r="YH206" s="227"/>
      <c r="YI206" s="227"/>
      <c r="YJ206" s="243"/>
      <c r="YK206" s="228"/>
      <c r="YL206" s="227"/>
      <c r="YM206" s="227"/>
      <c r="YN206" s="243"/>
      <c r="YO206" s="228"/>
      <c r="YP206" s="227"/>
      <c r="YQ206" s="227"/>
      <c r="YR206" s="243"/>
      <c r="YS206" s="228"/>
      <c r="YT206" s="227"/>
      <c r="YU206" s="227"/>
      <c r="YV206" s="243"/>
      <c r="YW206" s="228"/>
      <c r="YX206" s="227"/>
      <c r="YY206" s="227"/>
      <c r="YZ206" s="243"/>
      <c r="ZA206" s="228"/>
      <c r="ZB206" s="227"/>
      <c r="ZC206" s="227"/>
      <c r="ZD206" s="243"/>
      <c r="ZE206" s="228"/>
      <c r="ZF206" s="227"/>
      <c r="ZG206" s="227"/>
      <c r="ZH206" s="243"/>
      <c r="ZI206" s="228"/>
      <c r="ZJ206" s="227"/>
      <c r="ZK206" s="227"/>
      <c r="ZL206" s="243"/>
      <c r="ZM206" s="228"/>
      <c r="ZN206" s="227"/>
      <c r="ZO206" s="227"/>
      <c r="ZP206" s="243"/>
      <c r="ZQ206" s="228"/>
      <c r="ZR206" s="227"/>
      <c r="ZS206" s="227"/>
      <c r="ZT206" s="243"/>
      <c r="ZU206" s="228"/>
      <c r="ZV206" s="227"/>
      <c r="ZW206" s="227"/>
      <c r="ZX206" s="243"/>
      <c r="ZY206" s="228"/>
      <c r="ZZ206" s="227"/>
      <c r="AAA206" s="227"/>
      <c r="AAB206" s="243"/>
      <c r="AAC206" s="228"/>
      <c r="AAD206" s="227"/>
      <c r="AAE206" s="227"/>
      <c r="AAF206" s="243"/>
      <c r="AAG206" s="228"/>
      <c r="AAH206" s="227"/>
      <c r="AAI206" s="227"/>
      <c r="AAJ206" s="243"/>
      <c r="AAK206" s="228"/>
      <c r="AAL206" s="227"/>
      <c r="AAM206" s="227"/>
      <c r="AAN206" s="243"/>
      <c r="AAO206" s="228"/>
      <c r="AAP206" s="227"/>
      <c r="AAQ206" s="227"/>
      <c r="AAR206" s="243"/>
      <c r="AAS206" s="227"/>
      <c r="AAT206" s="227"/>
      <c r="AAU206" s="270"/>
      <c r="AAV206" s="227"/>
      <c r="AAW206" s="227"/>
      <c r="AAX206" s="227"/>
      <c r="AAY206" s="227"/>
      <c r="AAZ206" s="227"/>
      <c r="ABA206" s="227"/>
      <c r="ABB206" s="268"/>
      <c r="ABC206" s="268"/>
      <c r="ABD206" s="268"/>
      <c r="ABE206" s="268"/>
      <c r="ABF206" s="268"/>
      <c r="ABG206" s="268"/>
      <c r="ABH206" s="268"/>
      <c r="ABI206" s="268"/>
      <c r="ABJ206" s="268"/>
      <c r="ABK206" s="268"/>
      <c r="ABL206" s="268"/>
      <c r="ABM206" s="268"/>
      <c r="ABN206" s="268"/>
      <c r="ABO206" s="268"/>
      <c r="ABP206" s="268"/>
      <c r="ABQ206" s="268"/>
      <c r="ABR206" s="268"/>
      <c r="ABS206" s="268"/>
      <c r="ABT206" s="268"/>
      <c r="ABU206" s="268"/>
      <c r="ABV206" s="268"/>
      <c r="ABW206" s="268"/>
      <c r="ABX206" s="268"/>
      <c r="ABY206" s="268"/>
      <c r="ABZ206" s="268"/>
      <c r="ACA206" s="268"/>
      <c r="ACB206" s="268"/>
      <c r="ACC206" s="268"/>
      <c r="ACD206" s="268"/>
      <c r="ACE206" s="268"/>
      <c r="ACF206" s="126"/>
      <c r="ACG206" s="126"/>
      <c r="ACH206" s="126"/>
      <c r="ACI206" s="126"/>
      <c r="ACJ206" s="126"/>
      <c r="ACK206" s="126"/>
      <c r="ACL206" s="126"/>
      <c r="ACM206" s="126"/>
      <c r="ACN206" s="126"/>
      <c r="ACO206" s="126"/>
      <c r="ACP206" s="126"/>
      <c r="ACQ206" s="126"/>
      <c r="ACR206" s="131">
        <v>32960</v>
      </c>
      <c r="ACS206" s="225">
        <v>20000</v>
      </c>
      <c r="ACT206" s="227">
        <v>223</v>
      </c>
      <c r="ACU206" s="227">
        <f t="shared" ref="ACU206:ACU208" si="6676">ACS206*ACT206</f>
        <v>4460000</v>
      </c>
      <c r="ACV206" s="131">
        <v>20200.5</v>
      </c>
      <c r="ACW206" s="225">
        <v>40000</v>
      </c>
      <c r="ACX206" s="227">
        <v>218</v>
      </c>
      <c r="ACY206" s="227">
        <f t="shared" ref="ACY206:ACY208" si="6677">ACW206*ACX206</f>
        <v>8720000</v>
      </c>
      <c r="ACZ206" s="131">
        <v>20200.5</v>
      </c>
      <c r="ADA206" s="225">
        <v>34000</v>
      </c>
      <c r="ADB206" s="227">
        <v>218</v>
      </c>
      <c r="ADC206" s="227">
        <f t="shared" ref="ADC206:ADC208" si="6678">ADA206*ADB206</f>
        <v>7412000</v>
      </c>
      <c r="ADD206" s="131">
        <v>3004.9</v>
      </c>
      <c r="ADE206" s="227">
        <v>10000</v>
      </c>
      <c r="ADF206" s="227">
        <v>215</v>
      </c>
      <c r="ADG206" s="227">
        <f t="shared" ref="ADG206:ADG208" si="6679">ADE206*ADF206</f>
        <v>2150000</v>
      </c>
      <c r="ADH206" s="131">
        <v>17615.986000000001</v>
      </c>
      <c r="ADI206" s="227">
        <v>10000</v>
      </c>
      <c r="ADJ206" s="227">
        <v>215</v>
      </c>
      <c r="ADK206" s="227">
        <f t="shared" ref="ADK206:ADK208" si="6680">ADI206*ADJ206</f>
        <v>2150000</v>
      </c>
      <c r="ADL206" s="131">
        <v>44727.158000000003</v>
      </c>
      <c r="ADM206" s="227">
        <v>20000</v>
      </c>
      <c r="ADN206" s="227">
        <v>215</v>
      </c>
      <c r="ADO206" s="227">
        <f t="shared" ref="ADO206:ADO208" si="6681">ADM206*ADN206</f>
        <v>4300000</v>
      </c>
      <c r="ADP206" s="131">
        <v>7595.7</v>
      </c>
      <c r="ADQ206" s="227">
        <v>20000</v>
      </c>
      <c r="ADR206" s="227">
        <v>215</v>
      </c>
      <c r="ADS206" s="227">
        <f t="shared" ref="ADS206:ADS208" si="6682">ADQ206*ADR206</f>
        <v>4300000</v>
      </c>
      <c r="ADT206" s="131"/>
      <c r="ADU206" s="227">
        <v>10000</v>
      </c>
      <c r="ADV206" s="227">
        <v>215</v>
      </c>
      <c r="ADW206" s="227">
        <f t="shared" ref="ADW206:ADW208" si="6683">ADU206*ADV206</f>
        <v>2150000</v>
      </c>
      <c r="ADX206" s="131"/>
      <c r="ADY206" s="227">
        <v>0</v>
      </c>
      <c r="ADZ206" s="227">
        <v>215</v>
      </c>
      <c r="AEA206" s="227">
        <f t="shared" ref="AEA206:AEA208" si="6684">ADY206*ADZ206</f>
        <v>0</v>
      </c>
      <c r="AEB206" s="131"/>
      <c r="AEC206" s="227">
        <v>27500</v>
      </c>
      <c r="AED206" s="227">
        <v>208</v>
      </c>
      <c r="AEE206" s="227">
        <f t="shared" ref="AEE206:AEE208" si="6685">AEC206*AED206</f>
        <v>5720000</v>
      </c>
      <c r="AEF206" s="131"/>
      <c r="AEG206" s="227">
        <v>60000</v>
      </c>
      <c r="AEH206" s="227">
        <v>210</v>
      </c>
      <c r="AEI206" s="227">
        <f t="shared" ref="AEI206:AEI208" si="6686">AEG206*AEH206</f>
        <v>12600000</v>
      </c>
      <c r="AEJ206" s="131"/>
      <c r="AEK206" s="227">
        <v>33000</v>
      </c>
      <c r="AEL206" s="227">
        <v>200</v>
      </c>
      <c r="AEM206" s="227">
        <f t="shared" ref="AEM206:AEM208" si="6687">AEK206*AEL206</f>
        <v>6600000</v>
      </c>
      <c r="AEN206" s="131"/>
      <c r="AEO206" s="227">
        <v>25000</v>
      </c>
      <c r="AEP206" s="227">
        <v>200</v>
      </c>
      <c r="AEQ206" s="227">
        <f t="shared" ref="AEQ206:AEQ208" si="6688">AEO206*AEP206</f>
        <v>5000000</v>
      </c>
      <c r="AER206" s="131">
        <v>0</v>
      </c>
      <c r="AES206" s="227">
        <v>26000</v>
      </c>
      <c r="AET206" s="227">
        <v>205</v>
      </c>
      <c r="AEU206" s="227">
        <f t="shared" ref="AEU206:AEU208" si="6689">AES206*AET206</f>
        <v>5330000</v>
      </c>
      <c r="AEV206" s="131">
        <v>0</v>
      </c>
      <c r="AEW206" s="227">
        <v>15000</v>
      </c>
      <c r="AEX206" s="227">
        <v>205</v>
      </c>
      <c r="AEY206" s="227">
        <f t="shared" ref="AEY206:AEY208" si="6690">AEW206*AEX206</f>
        <v>3075000</v>
      </c>
      <c r="AEZ206" s="131">
        <v>0</v>
      </c>
      <c r="AFA206" s="227"/>
      <c r="AFB206" s="227">
        <v>205</v>
      </c>
      <c r="AFC206" s="227">
        <f t="shared" ref="AFC206:AFC208" si="6691">AFA206*AFB206</f>
        <v>0</v>
      </c>
      <c r="AFD206" s="131">
        <v>0</v>
      </c>
      <c r="AFE206" s="227">
        <v>40000</v>
      </c>
      <c r="AFF206" s="227">
        <v>205</v>
      </c>
      <c r="AFG206" s="227">
        <f t="shared" ref="AFG206:AFG208" si="6692">AFE206*AFF206</f>
        <v>8200000</v>
      </c>
      <c r="AFH206" s="131"/>
      <c r="AFI206" s="227">
        <v>13400</v>
      </c>
      <c r="AFJ206" s="227">
        <v>205</v>
      </c>
      <c r="AFK206" s="227">
        <f t="shared" ref="AFK206:AFK208" si="6693">AFI206*AFJ206</f>
        <v>2747000</v>
      </c>
      <c r="AFL206" s="131"/>
      <c r="AFM206" s="227"/>
      <c r="AFN206" s="227"/>
      <c r="AFO206" s="227"/>
      <c r="AFP206" s="227"/>
      <c r="AFQ206" s="227"/>
      <c r="AFR206" s="227"/>
      <c r="AFS206" s="227"/>
      <c r="AFT206" s="227"/>
      <c r="AFU206" s="227"/>
      <c r="AFV206" s="227"/>
      <c r="AFW206" s="227"/>
      <c r="AFX206" s="227"/>
      <c r="AFY206" s="268">
        <v>19999.600000000002</v>
      </c>
      <c r="AFZ206" s="268">
        <v>4403935.24</v>
      </c>
      <c r="AGA206" s="268">
        <v>33000</v>
      </c>
      <c r="AGB206" s="268">
        <v>7243650</v>
      </c>
      <c r="AGC206" s="268">
        <v>17999.531999999999</v>
      </c>
      <c r="AGD206" s="268">
        <v>3952462.9</v>
      </c>
      <c r="AGE206" s="268">
        <v>17584.315999999999</v>
      </c>
      <c r="AGF206" s="268">
        <v>3822625.94</v>
      </c>
      <c r="AGG206" s="268">
        <v>53112.038999999997</v>
      </c>
      <c r="AGH206" s="268">
        <v>11533691.51</v>
      </c>
      <c r="AGI206" s="268">
        <v>37869.004999999997</v>
      </c>
      <c r="AGJ206" s="268">
        <v>8289738.1800000006</v>
      </c>
      <c r="AGK206" s="268">
        <v>27582.498</v>
      </c>
      <c r="AGL206" s="268">
        <v>5767118.04</v>
      </c>
      <c r="AGM206" s="268">
        <v>41486.868000000002</v>
      </c>
      <c r="AGN206" s="268">
        <v>8564575.9100000001</v>
      </c>
      <c r="AGO206" s="268">
        <v>33520.910000000003</v>
      </c>
      <c r="AGP206" s="268">
        <v>6777556.1399999997</v>
      </c>
      <c r="AGQ206" s="268">
        <v>23561.214</v>
      </c>
      <c r="AGR206" s="268">
        <v>4796640.07</v>
      </c>
      <c r="AGS206" s="268">
        <v>32960</v>
      </c>
      <c r="AGT206" s="268">
        <v>6598460.7000000002</v>
      </c>
      <c r="AGU206" s="268">
        <v>16444.400000000001</v>
      </c>
      <c r="AGV206" s="268">
        <v>3304032.9</v>
      </c>
      <c r="AGW206" s="268">
        <v>20200.5</v>
      </c>
      <c r="AGX206" s="268">
        <v>4115710.8</v>
      </c>
      <c r="AGY206" s="268">
        <v>3004.9</v>
      </c>
      <c r="AGZ206" s="268">
        <v>619038.80000000005</v>
      </c>
      <c r="AHA206" s="268">
        <v>17615.986000000001</v>
      </c>
      <c r="AHB206" s="268">
        <v>3577686.7199999997</v>
      </c>
      <c r="AHC206" s="128">
        <v>44727.158000000003</v>
      </c>
      <c r="AHD206" s="128">
        <v>9237864.1699999999</v>
      </c>
      <c r="AHE206" s="128">
        <v>7595.7</v>
      </c>
      <c r="AHF206" s="128">
        <v>1625622.2000000002</v>
      </c>
      <c r="AHG206" s="128"/>
      <c r="AHH206" s="128"/>
      <c r="AHI206" s="128"/>
      <c r="AHJ206" s="128"/>
      <c r="AHK206" s="128"/>
      <c r="AHL206" s="128"/>
      <c r="AHM206" s="128"/>
      <c r="AHN206" s="128"/>
      <c r="AHO206" s="225">
        <f t="shared" si="6455"/>
        <v>34327.945999999996</v>
      </c>
      <c r="AHP206" s="127">
        <f t="shared" si="6456"/>
        <v>20000</v>
      </c>
      <c r="AHQ206" s="127">
        <f t="shared" si="6457"/>
        <v>4460000</v>
      </c>
      <c r="AHR206" s="225">
        <f t="shared" si="6458"/>
        <v>20200.5</v>
      </c>
      <c r="AHS206" s="127">
        <f t="shared" si="6459"/>
        <v>40000</v>
      </c>
      <c r="AHT206" s="127">
        <f t="shared" si="6001"/>
        <v>8720000</v>
      </c>
      <c r="AHU206" s="225">
        <f t="shared" si="6069"/>
        <v>20200.5</v>
      </c>
      <c r="AHV206" s="127">
        <f t="shared" si="6070"/>
        <v>34000</v>
      </c>
      <c r="AHW206" s="127">
        <f t="shared" si="6071"/>
        <v>7412000</v>
      </c>
      <c r="AHX206" s="225">
        <v>3004.9</v>
      </c>
      <c r="AHY206" s="127">
        <f t="shared" si="6191"/>
        <v>10000</v>
      </c>
      <c r="AHZ206" s="127">
        <f t="shared" si="6192"/>
        <v>2150000</v>
      </c>
      <c r="AIA206" s="225">
        <f t="shared" si="6193"/>
        <v>17634.994000000002</v>
      </c>
      <c r="AIB206" s="127">
        <f t="shared" si="6194"/>
        <v>10000</v>
      </c>
      <c r="AIC206" s="127">
        <f t="shared" si="6596"/>
        <v>2150000</v>
      </c>
      <c r="AID206" s="225">
        <f t="shared" si="6648"/>
        <v>44789.923000000003</v>
      </c>
      <c r="AIE206" s="127">
        <f t="shared" si="6649"/>
        <v>20000</v>
      </c>
      <c r="AIF206" s="127">
        <f t="shared" si="6650"/>
        <v>4300000</v>
      </c>
      <c r="AIG206" s="225">
        <f t="shared" si="6651"/>
        <v>7595.7</v>
      </c>
      <c r="AIH206" s="127">
        <f t="shared" si="6652"/>
        <v>20000</v>
      </c>
      <c r="AII206" s="127">
        <f t="shared" si="6653"/>
        <v>4300000</v>
      </c>
      <c r="AIJ206" s="225">
        <f t="shared" si="6653"/>
        <v>0</v>
      </c>
      <c r="AIK206" s="127">
        <f t="shared" si="6653"/>
        <v>10000</v>
      </c>
      <c r="AIL206" s="127">
        <f t="shared" si="6654"/>
        <v>2150000</v>
      </c>
      <c r="AIM206" s="225">
        <f t="shared" si="6654"/>
        <v>0</v>
      </c>
      <c r="AIN206" s="127">
        <f t="shared" si="6654"/>
        <v>0</v>
      </c>
      <c r="AIO206" s="127">
        <f>SUM(AO206,FP206,KM206,PJ206,UG206,ZD206,AEA206)</f>
        <v>0</v>
      </c>
      <c r="AIP206" s="225">
        <f>AP206+FQ206+KN206+PK206+UH206+ZE206+AEB206</f>
        <v>0</v>
      </c>
      <c r="AIQ206" s="127">
        <f>AQ206+FR206+KO206+PL206+UI206+ZF206+AEC206</f>
        <v>27500</v>
      </c>
      <c r="AIR206" s="127">
        <f t="shared" si="6655"/>
        <v>5720000</v>
      </c>
      <c r="AIS206" s="225">
        <f t="shared" si="6655"/>
        <v>0</v>
      </c>
      <c r="AIT206" s="127">
        <f t="shared" si="6655"/>
        <v>60000</v>
      </c>
      <c r="AIU206" s="127">
        <f t="shared" si="6656"/>
        <v>12600000</v>
      </c>
      <c r="AIV206" s="225">
        <f t="shared" si="6656"/>
        <v>0</v>
      </c>
      <c r="AIW206" s="127">
        <f t="shared" si="6656"/>
        <v>34500</v>
      </c>
      <c r="AIX206" s="127">
        <f t="shared" si="6657"/>
        <v>6929500</v>
      </c>
      <c r="AIY206" s="225">
        <f t="shared" si="6657"/>
        <v>0</v>
      </c>
      <c r="AIZ206" s="127">
        <f t="shared" si="6657"/>
        <v>27000</v>
      </c>
      <c r="AJA206" s="127">
        <f t="shared" si="6658"/>
        <v>5450000</v>
      </c>
      <c r="AJB206" s="225">
        <f t="shared" si="6658"/>
        <v>0</v>
      </c>
      <c r="AJC206" s="127">
        <f t="shared" si="6658"/>
        <v>26000</v>
      </c>
      <c r="AJD206" s="127">
        <f t="shared" si="6659"/>
        <v>5330000</v>
      </c>
      <c r="AJE206" s="225">
        <f t="shared" si="6659"/>
        <v>0</v>
      </c>
      <c r="AJF206" s="127">
        <f t="shared" si="6659"/>
        <v>15000</v>
      </c>
      <c r="AJG206" s="127">
        <f t="shared" si="6660"/>
        <v>3075000</v>
      </c>
      <c r="AJH206" s="225">
        <f t="shared" si="6660"/>
        <v>0</v>
      </c>
      <c r="AJI206" s="127">
        <f t="shared" si="6660"/>
        <v>0</v>
      </c>
      <c r="AJJ206" s="127">
        <f t="shared" si="6661"/>
        <v>0</v>
      </c>
      <c r="AJK206" s="225">
        <f t="shared" si="6661"/>
        <v>0</v>
      </c>
      <c r="AJL206" s="127">
        <f t="shared" si="6661"/>
        <v>40000</v>
      </c>
      <c r="AJM206" s="127">
        <f t="shared" si="6662"/>
        <v>8200000</v>
      </c>
      <c r="AJN206" s="225">
        <f t="shared" si="6662"/>
        <v>0</v>
      </c>
      <c r="AJO206" s="127">
        <f t="shared" si="6662"/>
        <v>13400</v>
      </c>
      <c r="AJP206" s="127">
        <f>BY206+GZ206+LW206+QT206+VQ206+AAN206+AFK206</f>
        <v>2747000</v>
      </c>
      <c r="AJQ206" s="225"/>
      <c r="AJR206" s="127"/>
      <c r="AJS206" s="127"/>
      <c r="AJT206" s="127"/>
      <c r="AJU206" s="127"/>
      <c r="AJV206" s="127"/>
      <c r="AJW206" s="127"/>
      <c r="AJX206" s="127"/>
      <c r="AJY206" s="127"/>
      <c r="AJZ206" s="128">
        <f t="shared" si="6471"/>
        <v>19999.600000000002</v>
      </c>
      <c r="AKA206" s="128">
        <f t="shared" si="6472"/>
        <v>4403935.24</v>
      </c>
      <c r="AKB206" s="128">
        <v>33000</v>
      </c>
      <c r="AKC206" s="128">
        <v>7243650</v>
      </c>
      <c r="AKD206" s="128">
        <v>17999.531999999999</v>
      </c>
      <c r="AKE206" s="128">
        <v>3952462.9</v>
      </c>
      <c r="AKF206" s="128">
        <f t="shared" si="6354"/>
        <v>17584.315999999999</v>
      </c>
      <c r="AKG206" s="128">
        <f t="shared" si="6355"/>
        <v>3822625.94</v>
      </c>
      <c r="AKH206" s="128">
        <f t="shared" si="6356"/>
        <v>53112.038999999997</v>
      </c>
      <c r="AKI206" s="128">
        <f t="shared" si="6473"/>
        <v>11533691.51</v>
      </c>
      <c r="AKJ206" s="128">
        <v>37869.004999999997</v>
      </c>
      <c r="AKK206" s="128">
        <v>8289738.1800000006</v>
      </c>
      <c r="AKL206" s="128">
        <f t="shared" si="6663"/>
        <v>27582.498</v>
      </c>
      <c r="AKM206" s="128">
        <f t="shared" si="6664"/>
        <v>5767118.04</v>
      </c>
      <c r="AKN206" s="128">
        <f t="shared" si="6665"/>
        <v>41486.868000000002</v>
      </c>
      <c r="AKO206" s="128">
        <f t="shared" si="6665"/>
        <v>8564575.9100000001</v>
      </c>
      <c r="AKP206" s="128">
        <f t="shared" si="6665"/>
        <v>33520.910000000003</v>
      </c>
      <c r="AKQ206" s="128">
        <f t="shared" si="6665"/>
        <v>6777556.1399999997</v>
      </c>
      <c r="AKR206" s="128">
        <f t="shared" ref="AKR206:ALG206" si="6694">DE206+IF206+NC206+RZ206+WW206+ABT206+AGQ206</f>
        <v>24461.284</v>
      </c>
      <c r="AKS206" s="128">
        <f t="shared" si="6694"/>
        <v>4993555.82</v>
      </c>
      <c r="AKT206" s="128">
        <f t="shared" si="6694"/>
        <v>34327.945999999996</v>
      </c>
      <c r="AKU206" s="128">
        <f t="shared" si="6694"/>
        <v>6906248.5499999998</v>
      </c>
      <c r="AKV206" s="128">
        <f t="shared" si="6694"/>
        <v>16943</v>
      </c>
      <c r="AKW206" s="128">
        <f t="shared" si="6694"/>
        <v>3416217.9</v>
      </c>
      <c r="AKX206" s="128">
        <f t="shared" si="6694"/>
        <v>20200.5</v>
      </c>
      <c r="AKY206" s="128">
        <f t="shared" si="6694"/>
        <v>4115710.8</v>
      </c>
      <c r="AKZ206" s="128">
        <f t="shared" si="6694"/>
        <v>3004.9</v>
      </c>
      <c r="ALA206" s="128">
        <f t="shared" si="6694"/>
        <v>619038.80000000005</v>
      </c>
      <c r="ALB206" s="128">
        <f t="shared" si="6694"/>
        <v>17634.994000000002</v>
      </c>
      <c r="ALC206" s="128">
        <f t="shared" si="6694"/>
        <v>3581108.1599999997</v>
      </c>
      <c r="ALD206" s="128">
        <f t="shared" si="6694"/>
        <v>44789.923000000003</v>
      </c>
      <c r="ALE206" s="128">
        <f t="shared" si="6694"/>
        <v>9248194.3200000003</v>
      </c>
      <c r="ALF206" s="128">
        <f t="shared" si="6694"/>
        <v>7595.7</v>
      </c>
      <c r="ALG206" s="128">
        <f t="shared" si="6694"/>
        <v>1625622.2000000002</v>
      </c>
      <c r="ALH206" s="128"/>
      <c r="ALI206" s="128"/>
      <c r="ALJ206" s="128"/>
      <c r="ALK206" s="128"/>
      <c r="ALL206" s="128"/>
      <c r="ALM206" s="128"/>
      <c r="ALN206" s="128"/>
      <c r="ALO206" s="128"/>
      <c r="ALP206" s="128"/>
      <c r="ALQ206" s="128"/>
      <c r="ALR206" s="128"/>
    </row>
    <row r="207" spans="1:1007" s="115" customFormat="1" ht="18" customHeight="1" outlineLevel="1" x14ac:dyDescent="0.25">
      <c r="A207" s="120"/>
      <c r="B207" s="120"/>
      <c r="C207" s="308" t="s">
        <v>440</v>
      </c>
      <c r="D207" s="153"/>
      <c r="E207" s="211">
        <v>10000</v>
      </c>
      <c r="F207" s="211"/>
      <c r="G207" s="228"/>
      <c r="H207" s="130"/>
      <c r="I207" s="208"/>
      <c r="J207" s="211"/>
      <c r="K207" s="228"/>
      <c r="L207" s="130"/>
      <c r="M207" s="208"/>
      <c r="N207" s="211"/>
      <c r="O207" s="226"/>
      <c r="P207" s="130"/>
      <c r="Q207" s="208"/>
      <c r="R207" s="211"/>
      <c r="S207" s="226"/>
      <c r="T207" s="130"/>
      <c r="U207" s="208"/>
      <c r="V207" s="211"/>
      <c r="W207" s="226"/>
      <c r="X207" s="130"/>
      <c r="Y207" s="208"/>
      <c r="Z207" s="211"/>
      <c r="AA207" s="226"/>
      <c r="AB207" s="130"/>
      <c r="AC207" s="208"/>
      <c r="AD207" s="211"/>
      <c r="AE207" s="226"/>
      <c r="AF207" s="130"/>
      <c r="AG207" s="208"/>
      <c r="AH207" s="211"/>
      <c r="AI207" s="226"/>
      <c r="AJ207" s="130"/>
      <c r="AK207" s="208"/>
      <c r="AL207" s="211"/>
      <c r="AM207" s="226"/>
      <c r="AN207" s="130"/>
      <c r="AO207" s="208"/>
      <c r="AP207" s="211"/>
      <c r="AQ207" s="226"/>
      <c r="AR207" s="130"/>
      <c r="AS207" s="208"/>
      <c r="AT207" s="211"/>
      <c r="AU207" s="226"/>
      <c r="AV207" s="130"/>
      <c r="AW207" s="208"/>
      <c r="AX207" s="211"/>
      <c r="AY207" s="226"/>
      <c r="AZ207" s="130"/>
      <c r="BA207" s="208"/>
      <c r="BB207" s="211"/>
      <c r="BC207" s="226"/>
      <c r="BD207" s="130"/>
      <c r="BE207" s="208"/>
      <c r="BF207" s="211"/>
      <c r="BG207" s="226"/>
      <c r="BH207" s="130"/>
      <c r="BI207" s="208"/>
      <c r="BJ207" s="211"/>
      <c r="BK207" s="226"/>
      <c r="BL207" s="130"/>
      <c r="BM207" s="208"/>
      <c r="BN207" s="211"/>
      <c r="BO207" s="228"/>
      <c r="BP207" s="130"/>
      <c r="BQ207" s="211"/>
      <c r="BR207" s="211"/>
      <c r="BS207" s="130"/>
      <c r="BT207" s="130"/>
      <c r="BU207" s="211"/>
      <c r="BV207" s="211"/>
      <c r="BW207" s="130"/>
      <c r="BX207" s="130"/>
      <c r="BY207" s="211"/>
      <c r="BZ207" s="211"/>
      <c r="CA207" s="130"/>
      <c r="CB207" s="130"/>
      <c r="CC207" s="211"/>
      <c r="CD207" s="130"/>
      <c r="CE207" s="130"/>
      <c r="CF207" s="211"/>
      <c r="CG207" s="130"/>
      <c r="CH207" s="130"/>
      <c r="CI207" s="226"/>
      <c r="CJ207" s="130"/>
      <c r="CK207" s="130"/>
      <c r="CL207" s="130"/>
      <c r="CM207" s="268">
        <v>0</v>
      </c>
      <c r="CN207" s="268">
        <v>0</v>
      </c>
      <c r="CO207" s="268">
        <v>0</v>
      </c>
      <c r="CP207" s="268">
        <v>0</v>
      </c>
      <c r="CQ207" s="268">
        <v>0</v>
      </c>
      <c r="CR207" s="268">
        <v>0</v>
      </c>
      <c r="CS207" s="268">
        <v>0</v>
      </c>
      <c r="CT207" s="268">
        <v>0</v>
      </c>
      <c r="CU207" s="268">
        <v>0</v>
      </c>
      <c r="CV207" s="268">
        <v>0</v>
      </c>
      <c r="CW207" s="268">
        <v>0</v>
      </c>
      <c r="CX207" s="268">
        <v>0</v>
      </c>
      <c r="CY207" s="268">
        <v>0</v>
      </c>
      <c r="CZ207" s="268">
        <v>0</v>
      </c>
      <c r="DA207" s="268">
        <v>0</v>
      </c>
      <c r="DB207" s="268">
        <v>0</v>
      </c>
      <c r="DC207" s="268"/>
      <c r="DD207" s="268"/>
      <c r="DE207" s="268"/>
      <c r="DF207" s="268"/>
      <c r="DG207" s="268"/>
      <c r="DH207" s="268"/>
      <c r="DI207" s="268"/>
      <c r="DJ207" s="268"/>
      <c r="DK207" s="268"/>
      <c r="DL207" s="268"/>
      <c r="DM207" s="268"/>
      <c r="DN207" s="268"/>
      <c r="DO207" s="268"/>
      <c r="DP207" s="268"/>
      <c r="DQ207" s="268"/>
      <c r="DR207" s="268"/>
      <c r="DS207" s="268"/>
      <c r="DT207" s="268"/>
      <c r="DU207" s="268"/>
      <c r="DV207" s="253"/>
      <c r="DW207" s="268"/>
      <c r="DX207" s="268"/>
      <c r="DY207" s="268"/>
      <c r="DZ207" s="268"/>
      <c r="EA207" s="125"/>
      <c r="EB207" s="125"/>
      <c r="EC207" s="125"/>
      <c r="ED207" s="125"/>
      <c r="EE207" s="125"/>
      <c r="EF207" s="125"/>
      <c r="EG207" s="226"/>
      <c r="EH207" s="225"/>
      <c r="EI207" s="227">
        <v>215</v>
      </c>
      <c r="EJ207" s="225">
        <f t="shared" ref="EJ207:EJ209" si="6695">EI207*EH207</f>
        <v>0</v>
      </c>
      <c r="EK207" s="226"/>
      <c r="EL207" s="225"/>
      <c r="EM207" s="227">
        <v>215</v>
      </c>
      <c r="EN207" s="225">
        <f t="shared" ref="EN207:EN209" si="6696">EM207*EL207</f>
        <v>0</v>
      </c>
      <c r="EO207" s="226"/>
      <c r="EP207" s="225"/>
      <c r="EQ207" s="227">
        <v>215</v>
      </c>
      <c r="ER207" s="225">
        <f t="shared" ref="ER207:ER209" si="6697">EQ207*EP207</f>
        <v>0</v>
      </c>
      <c r="ES207" s="226"/>
      <c r="ET207" s="225"/>
      <c r="EU207" s="227">
        <v>215</v>
      </c>
      <c r="EV207" s="225">
        <f t="shared" ref="EV207:EV209" si="6698">EU207*ET207</f>
        <v>0</v>
      </c>
      <c r="EW207" s="226"/>
      <c r="EX207" s="225"/>
      <c r="EY207" s="227">
        <v>215</v>
      </c>
      <c r="EZ207" s="225">
        <f t="shared" ref="EZ207:EZ209" si="6699">EY207*EX207</f>
        <v>0</v>
      </c>
      <c r="FA207" s="226"/>
      <c r="FB207" s="225"/>
      <c r="FC207" s="227">
        <v>215</v>
      </c>
      <c r="FD207" s="225">
        <f t="shared" ref="FD207:FD209" si="6700">FC207*FB207</f>
        <v>0</v>
      </c>
      <c r="FE207" s="226"/>
      <c r="FF207" s="225"/>
      <c r="FG207" s="227">
        <v>215</v>
      </c>
      <c r="FH207" s="225">
        <f t="shared" ref="FH207:FH209" si="6701">FG207*FF207</f>
        <v>0</v>
      </c>
      <c r="FI207" s="226"/>
      <c r="FJ207" s="225"/>
      <c r="FK207" s="225"/>
      <c r="FL207" s="225">
        <f t="shared" ref="FL207:FL209" si="6702">FK207*FJ207</f>
        <v>0</v>
      </c>
      <c r="FM207" s="226"/>
      <c r="FN207" s="225"/>
      <c r="FO207" s="225"/>
      <c r="FP207" s="225"/>
      <c r="FQ207" s="226"/>
      <c r="FR207" s="225"/>
      <c r="FS207" s="225"/>
      <c r="FT207" s="225"/>
      <c r="FU207" s="226"/>
      <c r="FV207" s="225"/>
      <c r="FW207" s="225"/>
      <c r="FX207" s="225"/>
      <c r="FY207" s="226"/>
      <c r="FZ207" s="225"/>
      <c r="GA207" s="225"/>
      <c r="GB207" s="225"/>
      <c r="GC207" s="226"/>
      <c r="GD207" s="225"/>
      <c r="GE207" s="225"/>
      <c r="GF207" s="225"/>
      <c r="GG207" s="226"/>
      <c r="GH207" s="225"/>
      <c r="GI207" s="225"/>
      <c r="GJ207" s="225"/>
      <c r="GK207" s="226"/>
      <c r="GL207" s="225"/>
      <c r="GM207" s="225"/>
      <c r="GN207" s="225"/>
      <c r="GO207" s="226"/>
      <c r="GP207" s="225"/>
      <c r="GQ207" s="225"/>
      <c r="GR207" s="225"/>
      <c r="GS207" s="226"/>
      <c r="GT207" s="225"/>
      <c r="GU207" s="225"/>
      <c r="GV207" s="225"/>
      <c r="GW207" s="226"/>
      <c r="GX207" s="225"/>
      <c r="GY207" s="225"/>
      <c r="GZ207" s="225"/>
      <c r="HA207" s="226"/>
      <c r="HB207" s="225"/>
      <c r="HC207" s="225"/>
      <c r="HD207" s="225"/>
      <c r="HE207" s="225"/>
      <c r="HF207" s="225"/>
      <c r="HG207" s="225"/>
      <c r="HH207" s="225"/>
      <c r="HI207" s="225"/>
      <c r="HJ207" s="225"/>
      <c r="HK207" s="225"/>
      <c r="HL207" s="225"/>
      <c r="HM207" s="225"/>
      <c r="HN207" s="268"/>
      <c r="HO207" s="268"/>
      <c r="HP207" s="268">
        <v>0</v>
      </c>
      <c r="HQ207" s="268">
        <v>0</v>
      </c>
      <c r="HR207" s="268"/>
      <c r="HS207" s="268"/>
      <c r="HT207" s="268"/>
      <c r="HU207" s="268"/>
      <c r="HV207" s="268"/>
      <c r="HW207" s="268"/>
      <c r="HX207" s="268"/>
      <c r="HY207" s="268"/>
      <c r="HZ207" s="268"/>
      <c r="IA207" s="268"/>
      <c r="IB207" s="268"/>
      <c r="IC207" s="268"/>
      <c r="ID207" s="268"/>
      <c r="IE207" s="268"/>
      <c r="IF207" s="268"/>
      <c r="IG207" s="268"/>
      <c r="IH207" s="268"/>
      <c r="II207" s="268"/>
      <c r="IJ207" s="268"/>
      <c r="IK207" s="268"/>
      <c r="IL207" s="268"/>
      <c r="IM207" s="268"/>
      <c r="IN207" s="268"/>
      <c r="IO207" s="268"/>
      <c r="IP207" s="268"/>
      <c r="IQ207" s="268"/>
      <c r="IR207" s="269"/>
      <c r="IS207" s="269"/>
      <c r="IT207" s="269"/>
      <c r="IU207" s="269"/>
      <c r="IV207" s="269"/>
      <c r="IW207" s="269"/>
      <c r="IX207" s="269"/>
      <c r="IY207" s="269"/>
      <c r="IZ207" s="148"/>
      <c r="JA207" s="148"/>
      <c r="JB207" s="148"/>
      <c r="JC207" s="148"/>
      <c r="JD207" s="225"/>
      <c r="JE207" s="225"/>
      <c r="JF207" s="227"/>
      <c r="JG207" s="228">
        <f>JF207*JE207</f>
        <v>0</v>
      </c>
      <c r="JH207" s="225"/>
      <c r="JI207" s="225"/>
      <c r="JJ207" s="227"/>
      <c r="JK207" s="228">
        <f>JJ207*JI207</f>
        <v>0</v>
      </c>
      <c r="JL207" s="225"/>
      <c r="JM207" s="225"/>
      <c r="JN207" s="227"/>
      <c r="JO207" s="228">
        <f>JN207*JM207</f>
        <v>0</v>
      </c>
      <c r="JP207" s="225"/>
      <c r="JQ207" s="225"/>
      <c r="JR207" s="227"/>
      <c r="JS207" s="228">
        <f>JR207*JQ207</f>
        <v>0</v>
      </c>
      <c r="JT207" s="225"/>
      <c r="JU207" s="225"/>
      <c r="JV207" s="227"/>
      <c r="JW207" s="228">
        <f>JV207*JU207</f>
        <v>0</v>
      </c>
      <c r="JX207" s="225"/>
      <c r="JY207" s="225"/>
      <c r="JZ207" s="227"/>
      <c r="KA207" s="228">
        <f>JZ207*JY207</f>
        <v>0</v>
      </c>
      <c r="KB207" s="225"/>
      <c r="KC207" s="227"/>
      <c r="KD207" s="227"/>
      <c r="KE207" s="228">
        <f>KD207*KC207</f>
        <v>0</v>
      </c>
      <c r="KF207" s="225"/>
      <c r="KG207" s="227"/>
      <c r="KH207" s="227"/>
      <c r="KI207" s="228"/>
      <c r="KJ207" s="225"/>
      <c r="KK207" s="227"/>
      <c r="KL207" s="227"/>
      <c r="KM207" s="228"/>
      <c r="KN207" s="225"/>
      <c r="KO207" s="227"/>
      <c r="KP207" s="227"/>
      <c r="KQ207" s="228"/>
      <c r="KR207" s="225"/>
      <c r="KS207" s="227"/>
      <c r="KT207" s="227"/>
      <c r="KU207" s="228"/>
      <c r="KV207" s="225"/>
      <c r="KW207" s="227"/>
      <c r="KX207" s="227"/>
      <c r="KY207" s="228"/>
      <c r="KZ207" s="225"/>
      <c r="LA207" s="227"/>
      <c r="LB207" s="227"/>
      <c r="LC207" s="228"/>
      <c r="LD207" s="225"/>
      <c r="LE207" s="227"/>
      <c r="LF207" s="227"/>
      <c r="LG207" s="228"/>
      <c r="LH207" s="225"/>
      <c r="LI207" s="227"/>
      <c r="LJ207" s="227"/>
      <c r="LK207" s="228"/>
      <c r="LL207" s="225"/>
      <c r="LM207" s="227"/>
      <c r="LN207" s="227"/>
      <c r="LO207" s="228"/>
      <c r="LP207" s="225"/>
      <c r="LQ207" s="227"/>
      <c r="LR207" s="227"/>
      <c r="LS207" s="228"/>
      <c r="LT207" s="225"/>
      <c r="LU207" s="227"/>
      <c r="LV207" s="227"/>
      <c r="LW207" s="228"/>
      <c r="LX207" s="227"/>
      <c r="LY207" s="227"/>
      <c r="LZ207" s="227"/>
      <c r="MA207" s="228"/>
      <c r="MB207" s="227"/>
      <c r="MC207" s="227"/>
      <c r="MD207" s="228"/>
      <c r="ME207" s="227"/>
      <c r="MF207" s="227"/>
      <c r="MG207" s="228"/>
      <c r="MH207" s="228"/>
      <c r="MI207" s="228"/>
      <c r="MJ207" s="228"/>
      <c r="MK207" s="268"/>
      <c r="ML207" s="268"/>
      <c r="MM207" s="268"/>
      <c r="MN207" s="268"/>
      <c r="MO207" s="268"/>
      <c r="MP207" s="268"/>
      <c r="MQ207" s="268"/>
      <c r="MR207" s="268"/>
      <c r="MS207" s="268"/>
      <c r="MT207" s="268"/>
      <c r="MU207" s="268"/>
      <c r="MV207" s="268"/>
      <c r="MW207" s="268"/>
      <c r="MX207" s="268"/>
      <c r="MY207" s="268"/>
      <c r="MZ207" s="268"/>
      <c r="NA207" s="268"/>
      <c r="NB207" s="268"/>
      <c r="NC207" s="268"/>
      <c r="ND207" s="268"/>
      <c r="NE207" s="268"/>
      <c r="NF207" s="268"/>
      <c r="NG207" s="268"/>
      <c r="NH207" s="268"/>
      <c r="NI207" s="268"/>
      <c r="NJ207" s="268"/>
      <c r="NK207" s="268"/>
      <c r="NL207" s="268"/>
      <c r="NM207" s="268"/>
      <c r="NN207" s="268"/>
      <c r="NO207" s="125"/>
      <c r="NP207" s="125"/>
      <c r="NQ207" s="125"/>
      <c r="NR207" s="125"/>
      <c r="NS207" s="125"/>
      <c r="NT207" s="125"/>
      <c r="NU207" s="125"/>
      <c r="NV207" s="125"/>
      <c r="NW207" s="125"/>
      <c r="NX207" s="125"/>
      <c r="NY207" s="125"/>
      <c r="NZ207" s="125"/>
      <c r="OA207" s="226"/>
      <c r="OB207" s="130"/>
      <c r="OC207" s="130"/>
      <c r="OD207" s="230">
        <f t="shared" si="6514"/>
        <v>0</v>
      </c>
      <c r="OE207" s="226"/>
      <c r="OF207" s="130"/>
      <c r="OG207" s="130"/>
      <c r="OH207" s="230">
        <f t="shared" si="6515"/>
        <v>0</v>
      </c>
      <c r="OI207" s="226"/>
      <c r="OJ207" s="130"/>
      <c r="OK207" s="130"/>
      <c r="OL207" s="230">
        <f t="shared" si="6516"/>
        <v>0</v>
      </c>
      <c r="OM207" s="226"/>
      <c r="ON207" s="130"/>
      <c r="OO207" s="130"/>
      <c r="OP207" s="230">
        <f t="shared" si="6517"/>
        <v>0</v>
      </c>
      <c r="OQ207" s="226"/>
      <c r="OR207" s="130"/>
      <c r="OS207" s="130"/>
      <c r="OT207" s="230">
        <f t="shared" si="6518"/>
        <v>0</v>
      </c>
      <c r="OU207" s="226"/>
      <c r="OV207" s="130"/>
      <c r="OW207" s="130"/>
      <c r="OX207" s="230">
        <f t="shared" si="6519"/>
        <v>0</v>
      </c>
      <c r="OY207" s="226"/>
      <c r="OZ207" s="130"/>
      <c r="PA207" s="130"/>
      <c r="PB207" s="230"/>
      <c r="PC207" s="226"/>
      <c r="PD207" s="130"/>
      <c r="PE207" s="130"/>
      <c r="PF207" s="230"/>
      <c r="PG207" s="226"/>
      <c r="PH207" s="130"/>
      <c r="PI207" s="130"/>
      <c r="PJ207" s="230"/>
      <c r="PK207" s="226"/>
      <c r="PL207" s="130"/>
      <c r="PM207" s="130"/>
      <c r="PN207" s="230"/>
      <c r="PO207" s="226"/>
      <c r="PP207" s="130"/>
      <c r="PQ207" s="130"/>
      <c r="PR207" s="230"/>
      <c r="PS207" s="226"/>
      <c r="PT207" s="130"/>
      <c r="PU207" s="130"/>
      <c r="PV207" s="230"/>
      <c r="PW207" s="226"/>
      <c r="PX207" s="130"/>
      <c r="PY207" s="130"/>
      <c r="PZ207" s="230"/>
      <c r="QA207" s="226"/>
      <c r="QB207" s="130"/>
      <c r="QC207" s="130"/>
      <c r="QD207" s="230"/>
      <c r="QE207" s="226"/>
      <c r="QF207" s="130"/>
      <c r="QG207" s="130"/>
      <c r="QH207" s="230"/>
      <c r="QI207" s="226"/>
      <c r="QJ207" s="130"/>
      <c r="QK207" s="130"/>
      <c r="QL207" s="230"/>
      <c r="QM207" s="226"/>
      <c r="QN207" s="130"/>
      <c r="QO207" s="130"/>
      <c r="QP207" s="230"/>
      <c r="QQ207" s="226"/>
      <c r="QR207" s="130"/>
      <c r="QS207" s="130"/>
      <c r="QT207" s="230"/>
      <c r="QU207" s="228"/>
      <c r="QV207" s="130"/>
      <c r="QW207" s="130"/>
      <c r="QX207" s="230"/>
      <c r="QY207" s="130"/>
      <c r="QZ207" s="130"/>
      <c r="RA207" s="230"/>
      <c r="RB207" s="130"/>
      <c r="RC207" s="130"/>
      <c r="RD207" s="230"/>
      <c r="RE207" s="230"/>
      <c r="RF207" s="230"/>
      <c r="RG207" s="230"/>
      <c r="RH207" s="268"/>
      <c r="RI207" s="268"/>
      <c r="RJ207" s="268"/>
      <c r="RK207" s="268"/>
      <c r="RL207" s="268"/>
      <c r="RM207" s="268"/>
      <c r="RN207" s="268"/>
      <c r="RO207" s="268"/>
      <c r="RP207" s="268"/>
      <c r="RQ207" s="268"/>
      <c r="RR207" s="268"/>
      <c r="RS207" s="268"/>
      <c r="RT207" s="268"/>
      <c r="RU207" s="268"/>
      <c r="RV207" s="268"/>
      <c r="RW207" s="268"/>
      <c r="RX207" s="268"/>
      <c r="RY207" s="268"/>
      <c r="RZ207" s="268"/>
      <c r="SA207" s="268"/>
      <c r="SB207" s="268"/>
      <c r="SC207" s="268"/>
      <c r="SD207" s="268"/>
      <c r="SE207" s="268"/>
      <c r="SF207" s="268"/>
      <c r="SG207" s="268"/>
      <c r="SH207" s="268"/>
      <c r="SI207" s="268"/>
      <c r="SJ207" s="268"/>
      <c r="SK207" s="268"/>
      <c r="SL207" s="125"/>
      <c r="SM207" s="125"/>
      <c r="SN207" s="125"/>
      <c r="SO207" s="125"/>
      <c r="SP207" s="125"/>
      <c r="SQ207" s="125"/>
      <c r="SR207" s="125"/>
      <c r="SS207" s="125"/>
      <c r="ST207" s="125"/>
      <c r="SU207" s="125"/>
      <c r="SV207" s="125"/>
      <c r="SW207" s="125"/>
      <c r="SX207" s="228"/>
      <c r="SY207" s="240">
        <v>0</v>
      </c>
      <c r="SZ207" s="227"/>
      <c r="TA207" s="227">
        <f t="shared" si="6530"/>
        <v>0</v>
      </c>
      <c r="TB207" s="228"/>
      <c r="TC207" s="240">
        <v>0</v>
      </c>
      <c r="TD207" s="227"/>
      <c r="TE207" s="227">
        <f t="shared" si="6531"/>
        <v>0</v>
      </c>
      <c r="TF207" s="228"/>
      <c r="TG207" s="240">
        <v>0</v>
      </c>
      <c r="TH207" s="227"/>
      <c r="TI207" s="227">
        <f t="shared" si="6532"/>
        <v>0</v>
      </c>
      <c r="TJ207" s="228"/>
      <c r="TK207" s="240">
        <v>0</v>
      </c>
      <c r="TL207" s="227"/>
      <c r="TM207" s="227">
        <f t="shared" si="6533"/>
        <v>0</v>
      </c>
      <c r="TN207" s="228"/>
      <c r="TO207" s="240">
        <v>0</v>
      </c>
      <c r="TP207" s="227"/>
      <c r="TQ207" s="227">
        <f t="shared" si="6534"/>
        <v>0</v>
      </c>
      <c r="TR207" s="228"/>
      <c r="TS207" s="240">
        <v>0</v>
      </c>
      <c r="TT207" s="227"/>
      <c r="TU207" s="227"/>
      <c r="TV207" s="228"/>
      <c r="TW207" s="240">
        <v>0</v>
      </c>
      <c r="TX207" s="227"/>
      <c r="TY207" s="227"/>
      <c r="TZ207" s="228"/>
      <c r="UA207" s="219"/>
      <c r="UB207" s="227"/>
      <c r="UC207" s="227"/>
      <c r="UD207" s="228"/>
      <c r="UE207" s="219"/>
      <c r="UF207" s="227"/>
      <c r="UG207" s="227"/>
      <c r="UH207" s="228"/>
      <c r="UI207" s="219"/>
      <c r="UJ207" s="227"/>
      <c r="UK207" s="227"/>
      <c r="UL207" s="228"/>
      <c r="UM207" s="219"/>
      <c r="UN207" s="227"/>
      <c r="UO207" s="227"/>
      <c r="UP207" s="228"/>
      <c r="UQ207" s="206"/>
      <c r="UR207" s="227"/>
      <c r="US207" s="227"/>
      <c r="UT207" s="228"/>
      <c r="UU207" s="206"/>
      <c r="UV207" s="227"/>
      <c r="UW207" s="227"/>
      <c r="UX207" s="228"/>
      <c r="UY207" s="206"/>
      <c r="UZ207" s="227"/>
      <c r="VA207" s="227"/>
      <c r="VB207" s="228"/>
      <c r="VC207" s="206"/>
      <c r="VD207" s="227"/>
      <c r="VE207" s="227"/>
      <c r="VF207" s="228"/>
      <c r="VG207" s="206"/>
      <c r="VH207" s="227"/>
      <c r="VI207" s="227"/>
      <c r="VJ207" s="228"/>
      <c r="VK207" s="206"/>
      <c r="VL207" s="227"/>
      <c r="VM207" s="227"/>
      <c r="VN207" s="228"/>
      <c r="VO207" s="206"/>
      <c r="VP207" s="227"/>
      <c r="VQ207" s="227"/>
      <c r="VR207" s="228"/>
      <c r="VS207" s="206"/>
      <c r="VT207" s="227"/>
      <c r="VU207" s="227"/>
      <c r="VV207" s="227"/>
      <c r="VW207" s="227"/>
      <c r="VX207" s="227"/>
      <c r="VY207" s="227"/>
      <c r="VZ207" s="227"/>
      <c r="WA207" s="227"/>
      <c r="WB207" s="227"/>
      <c r="WC207" s="227"/>
      <c r="WD207" s="227"/>
      <c r="WE207" s="268"/>
      <c r="WF207" s="268"/>
      <c r="WG207" s="268"/>
      <c r="WH207" s="268"/>
      <c r="WI207" s="268"/>
      <c r="WJ207" s="268"/>
      <c r="WK207" s="268"/>
      <c r="WL207" s="268"/>
      <c r="WM207" s="268"/>
      <c r="WN207" s="268"/>
      <c r="WO207" s="268"/>
      <c r="WP207" s="268"/>
      <c r="WQ207" s="268"/>
      <c r="WR207" s="268"/>
      <c r="WS207" s="268"/>
      <c r="WT207" s="268"/>
      <c r="WU207" s="268"/>
      <c r="WV207" s="268"/>
      <c r="WW207" s="268"/>
      <c r="WX207" s="268"/>
      <c r="WY207" s="268"/>
      <c r="WZ207" s="268"/>
      <c r="XA207" s="268"/>
      <c r="XB207" s="268"/>
      <c r="XC207" s="268"/>
      <c r="XD207" s="268"/>
      <c r="XE207" s="268"/>
      <c r="XF207" s="268"/>
      <c r="XG207" s="268"/>
      <c r="XH207" s="268"/>
      <c r="XI207" s="125"/>
      <c r="XJ207" s="125"/>
      <c r="XK207" s="125"/>
      <c r="XL207" s="125"/>
      <c r="XM207" s="125"/>
      <c r="XN207" s="125"/>
      <c r="XO207" s="125"/>
      <c r="XP207" s="125"/>
      <c r="XQ207" s="125"/>
      <c r="XR207" s="125"/>
      <c r="XS207" s="125"/>
      <c r="XT207" s="125"/>
      <c r="XU207" s="228"/>
      <c r="XV207" s="227"/>
      <c r="XW207" s="227"/>
      <c r="XX207" s="243"/>
      <c r="XY207" s="228"/>
      <c r="XZ207" s="227"/>
      <c r="YA207" s="227"/>
      <c r="YB207" s="243"/>
      <c r="YC207" s="228"/>
      <c r="YD207" s="227"/>
      <c r="YE207" s="227"/>
      <c r="YF207" s="243"/>
      <c r="YG207" s="228"/>
      <c r="YH207" s="227"/>
      <c r="YI207" s="227"/>
      <c r="YJ207" s="243"/>
      <c r="YK207" s="228"/>
      <c r="YL207" s="227"/>
      <c r="YM207" s="227"/>
      <c r="YN207" s="243"/>
      <c r="YO207" s="228"/>
      <c r="YP207" s="227"/>
      <c r="YQ207" s="227"/>
      <c r="YR207" s="243"/>
      <c r="YS207" s="228"/>
      <c r="YT207" s="227"/>
      <c r="YU207" s="227"/>
      <c r="YV207" s="243"/>
      <c r="YW207" s="228"/>
      <c r="YX207" s="227"/>
      <c r="YY207" s="227"/>
      <c r="YZ207" s="243"/>
      <c r="ZA207" s="228"/>
      <c r="ZB207" s="227"/>
      <c r="ZC207" s="227"/>
      <c r="ZD207" s="243"/>
      <c r="ZE207" s="228"/>
      <c r="ZF207" s="227"/>
      <c r="ZG207" s="227"/>
      <c r="ZH207" s="243"/>
      <c r="ZI207" s="228"/>
      <c r="ZJ207" s="227"/>
      <c r="ZK207" s="227"/>
      <c r="ZL207" s="243"/>
      <c r="ZM207" s="228"/>
      <c r="ZN207" s="227"/>
      <c r="ZO207" s="227"/>
      <c r="ZP207" s="243"/>
      <c r="ZQ207" s="228"/>
      <c r="ZR207" s="227"/>
      <c r="ZS207" s="227"/>
      <c r="ZT207" s="243"/>
      <c r="ZU207" s="228"/>
      <c r="ZV207" s="227"/>
      <c r="ZW207" s="227"/>
      <c r="ZX207" s="243"/>
      <c r="ZY207" s="228"/>
      <c r="ZZ207" s="227"/>
      <c r="AAA207" s="227"/>
      <c r="AAB207" s="243"/>
      <c r="AAC207" s="228"/>
      <c r="AAD207" s="227"/>
      <c r="AAE207" s="227"/>
      <c r="AAF207" s="243"/>
      <c r="AAG207" s="228"/>
      <c r="AAH207" s="227"/>
      <c r="AAI207" s="227"/>
      <c r="AAJ207" s="243"/>
      <c r="AAK207" s="228"/>
      <c r="AAL207" s="227"/>
      <c r="AAM207" s="227"/>
      <c r="AAN207" s="243"/>
      <c r="AAO207" s="228"/>
      <c r="AAP207" s="227"/>
      <c r="AAQ207" s="227"/>
      <c r="AAR207" s="243"/>
      <c r="AAS207" s="227"/>
      <c r="AAT207" s="227"/>
      <c r="AAU207" s="270"/>
      <c r="AAV207" s="227"/>
      <c r="AAW207" s="227"/>
      <c r="AAX207" s="227"/>
      <c r="AAY207" s="227"/>
      <c r="AAZ207" s="227"/>
      <c r="ABA207" s="227"/>
      <c r="ABB207" s="268"/>
      <c r="ABC207" s="268"/>
      <c r="ABD207" s="268"/>
      <c r="ABE207" s="268"/>
      <c r="ABF207" s="268"/>
      <c r="ABG207" s="268"/>
      <c r="ABH207" s="268"/>
      <c r="ABI207" s="268"/>
      <c r="ABJ207" s="268"/>
      <c r="ABK207" s="268"/>
      <c r="ABL207" s="268"/>
      <c r="ABM207" s="268"/>
      <c r="ABN207" s="268"/>
      <c r="ABO207" s="268"/>
      <c r="ABP207" s="268"/>
      <c r="ABQ207" s="268"/>
      <c r="ABR207" s="268"/>
      <c r="ABS207" s="268"/>
      <c r="ABT207" s="268"/>
      <c r="ABU207" s="268"/>
      <c r="ABV207" s="268"/>
      <c r="ABW207" s="268"/>
      <c r="ABX207" s="268"/>
      <c r="ABY207" s="268"/>
      <c r="ABZ207" s="268"/>
      <c r="ACA207" s="268"/>
      <c r="ACB207" s="268"/>
      <c r="ACC207" s="268"/>
      <c r="ACD207" s="268"/>
      <c r="ACE207" s="268"/>
      <c r="ACF207" s="126"/>
      <c r="ACG207" s="126"/>
      <c r="ACH207" s="126"/>
      <c r="ACI207" s="126"/>
      <c r="ACJ207" s="126"/>
      <c r="ACK207" s="126"/>
      <c r="ACL207" s="126"/>
      <c r="ACM207" s="126"/>
      <c r="ACN207" s="126"/>
      <c r="ACO207" s="126"/>
      <c r="ACP207" s="126"/>
      <c r="ACQ207" s="126"/>
      <c r="ACR207" s="131"/>
      <c r="ACS207" s="227">
        <v>10000</v>
      </c>
      <c r="ACT207" s="227">
        <v>223</v>
      </c>
      <c r="ACU207" s="227">
        <f t="shared" si="6676"/>
        <v>2230000</v>
      </c>
      <c r="ACV207" s="131"/>
      <c r="ACW207" s="227"/>
      <c r="ACX207" s="227">
        <v>215</v>
      </c>
      <c r="ACY207" s="227">
        <f t="shared" si="6677"/>
        <v>0</v>
      </c>
      <c r="ACZ207" s="131"/>
      <c r="ADA207" s="227"/>
      <c r="ADB207" s="227">
        <v>215</v>
      </c>
      <c r="ADC207" s="227">
        <f t="shared" si="6678"/>
        <v>0</v>
      </c>
      <c r="ADD207" s="131"/>
      <c r="ADE207" s="227">
        <v>0</v>
      </c>
      <c r="ADF207" s="227">
        <v>215</v>
      </c>
      <c r="ADG207" s="227">
        <f t="shared" si="6679"/>
        <v>0</v>
      </c>
      <c r="ADH207" s="131"/>
      <c r="ADI207" s="227">
        <v>0</v>
      </c>
      <c r="ADJ207" s="227">
        <v>215</v>
      </c>
      <c r="ADK207" s="227">
        <f t="shared" si="6680"/>
        <v>0</v>
      </c>
      <c r="ADL207" s="131"/>
      <c r="ADM207" s="227">
        <v>5000</v>
      </c>
      <c r="ADN207" s="227">
        <v>215</v>
      </c>
      <c r="ADO207" s="227">
        <f t="shared" si="6681"/>
        <v>1075000</v>
      </c>
      <c r="ADP207" s="131"/>
      <c r="ADQ207" s="227">
        <v>5000</v>
      </c>
      <c r="ADR207" s="227">
        <v>215</v>
      </c>
      <c r="ADS207" s="227">
        <f t="shared" si="6682"/>
        <v>1075000</v>
      </c>
      <c r="ADT207" s="131"/>
      <c r="ADU207" s="227">
        <v>15000</v>
      </c>
      <c r="ADV207" s="227">
        <v>215</v>
      </c>
      <c r="ADW207" s="227">
        <f t="shared" si="6683"/>
        <v>3225000</v>
      </c>
      <c r="ADX207" s="131"/>
      <c r="ADY207" s="227">
        <v>0</v>
      </c>
      <c r="ADZ207" s="227">
        <v>210</v>
      </c>
      <c r="AEA207" s="227">
        <f t="shared" si="6684"/>
        <v>0</v>
      </c>
      <c r="AEB207" s="131"/>
      <c r="AEC207" s="227"/>
      <c r="AED207" s="227"/>
      <c r="AEE207" s="227"/>
      <c r="AEF207" s="131"/>
      <c r="AEG207" s="227"/>
      <c r="AEH207" s="227"/>
      <c r="AEI207" s="227"/>
      <c r="AEJ207" s="131"/>
      <c r="AEK207" s="227"/>
      <c r="AEL207" s="227"/>
      <c r="AEM207" s="227"/>
      <c r="AEN207" s="131"/>
      <c r="AEO207" s="227"/>
      <c r="AEP207" s="227"/>
      <c r="AEQ207" s="227"/>
      <c r="AER207" s="131"/>
      <c r="AES207" s="227"/>
      <c r="AET207" s="227"/>
      <c r="AEU207" s="227"/>
      <c r="AEV207" s="131"/>
      <c r="AEW207" s="227"/>
      <c r="AEX207" s="227"/>
      <c r="AEY207" s="227"/>
      <c r="AEZ207" s="131"/>
      <c r="AFA207" s="227"/>
      <c r="AFB207" s="227"/>
      <c r="AFC207" s="227"/>
      <c r="AFD207" s="131"/>
      <c r="AFE207" s="227"/>
      <c r="AFF207" s="227"/>
      <c r="AFG207" s="227"/>
      <c r="AFH207" s="131"/>
      <c r="AFI207" s="227"/>
      <c r="AFJ207" s="227"/>
      <c r="AFK207" s="227"/>
      <c r="AFL207" s="131"/>
      <c r="AFM207" s="227"/>
      <c r="AFN207" s="227"/>
      <c r="AFO207" s="227"/>
      <c r="AFP207" s="227"/>
      <c r="AFQ207" s="227"/>
      <c r="AFR207" s="227"/>
      <c r="AFS207" s="227"/>
      <c r="AFT207" s="227"/>
      <c r="AFU207" s="227"/>
      <c r="AFV207" s="227"/>
      <c r="AFW207" s="227"/>
      <c r="AFX207" s="227"/>
      <c r="AFY207" s="268">
        <v>0</v>
      </c>
      <c r="AFZ207" s="268">
        <v>0</v>
      </c>
      <c r="AGA207" s="268">
        <v>0</v>
      </c>
      <c r="AGB207" s="268">
        <v>0</v>
      </c>
      <c r="AGC207" s="268">
        <v>0</v>
      </c>
      <c r="AGD207" s="268">
        <v>0</v>
      </c>
      <c r="AGE207" s="268">
        <v>0</v>
      </c>
      <c r="AGF207" s="268">
        <v>0</v>
      </c>
      <c r="AGG207" s="268">
        <v>300.51</v>
      </c>
      <c r="AGH207" s="268">
        <v>58599.45</v>
      </c>
      <c r="AGI207" s="268">
        <v>963.39</v>
      </c>
      <c r="AGJ207" s="268">
        <v>229286.82</v>
      </c>
      <c r="AGK207" s="268">
        <v>639.1</v>
      </c>
      <c r="AGL207" s="268">
        <v>152105.79999999999</v>
      </c>
      <c r="AGM207" s="268">
        <v>4996.7</v>
      </c>
      <c r="AGN207" s="268">
        <v>1064297.1000000001</v>
      </c>
      <c r="AGO207" s="268"/>
      <c r="AGP207" s="268"/>
      <c r="AGQ207" s="268"/>
      <c r="AGR207" s="268"/>
      <c r="AGS207" s="268"/>
      <c r="AGT207" s="268"/>
      <c r="AGU207" s="268"/>
      <c r="AGV207" s="268"/>
      <c r="AGW207" s="268"/>
      <c r="AGX207" s="268"/>
      <c r="AGY207" s="268"/>
      <c r="AGZ207" s="268"/>
      <c r="AHA207" s="268"/>
      <c r="AHB207" s="268"/>
      <c r="AHC207" s="128"/>
      <c r="AHD207" s="128"/>
      <c r="AHE207" s="128"/>
      <c r="AHF207" s="128"/>
      <c r="AHG207" s="128"/>
      <c r="AHH207" s="128"/>
      <c r="AHI207" s="128"/>
      <c r="AHJ207" s="128"/>
      <c r="AHK207" s="128"/>
      <c r="AHL207" s="128"/>
      <c r="AHM207" s="128"/>
      <c r="AHN207" s="128"/>
      <c r="AHO207" s="225">
        <f t="shared" si="6455"/>
        <v>0</v>
      </c>
      <c r="AHP207" s="127">
        <f t="shared" si="6456"/>
        <v>10000</v>
      </c>
      <c r="AHQ207" s="127">
        <f t="shared" si="6457"/>
        <v>2230000</v>
      </c>
      <c r="AHR207" s="225">
        <f t="shared" si="6458"/>
        <v>0</v>
      </c>
      <c r="AHS207" s="127">
        <f t="shared" si="6459"/>
        <v>0</v>
      </c>
      <c r="AHT207" s="127">
        <f t="shared" si="6001"/>
        <v>0</v>
      </c>
      <c r="AHU207" s="225">
        <f t="shared" si="6069"/>
        <v>0</v>
      </c>
      <c r="AHV207" s="127">
        <f t="shared" si="6070"/>
        <v>0</v>
      </c>
      <c r="AHW207" s="127">
        <f t="shared" si="6071"/>
        <v>0</v>
      </c>
      <c r="AHX207" s="225"/>
      <c r="AHY207" s="127">
        <f t="shared" si="6191"/>
        <v>0</v>
      </c>
      <c r="AHZ207" s="127">
        <f t="shared" si="6192"/>
        <v>0</v>
      </c>
      <c r="AIA207" s="225">
        <f t="shared" si="6193"/>
        <v>0</v>
      </c>
      <c r="AIB207" s="127">
        <f t="shared" si="6194"/>
        <v>0</v>
      </c>
      <c r="AIC207" s="127">
        <f t="shared" si="6596"/>
        <v>0</v>
      </c>
      <c r="AID207" s="225">
        <f t="shared" si="6648"/>
        <v>0</v>
      </c>
      <c r="AIE207" s="127">
        <f t="shared" si="6649"/>
        <v>5000</v>
      </c>
      <c r="AIF207" s="127">
        <f t="shared" si="6650"/>
        <v>1075000</v>
      </c>
      <c r="AIG207" s="225">
        <f t="shared" si="6651"/>
        <v>0</v>
      </c>
      <c r="AIH207" s="127">
        <f t="shared" si="6652"/>
        <v>5000</v>
      </c>
      <c r="AII207" s="127">
        <f t="shared" si="6653"/>
        <v>1075000</v>
      </c>
      <c r="AIJ207" s="225">
        <f t="shared" si="6653"/>
        <v>0</v>
      </c>
      <c r="AIK207" s="127">
        <f t="shared" si="6653"/>
        <v>15000</v>
      </c>
      <c r="AIL207" s="127">
        <f t="shared" ref="AIL207:AIL219" si="6703">SUM(AK207,FL207,KI207,PF207,UC207,YZ207,ADW207)</f>
        <v>3225000</v>
      </c>
      <c r="AIM207" s="225"/>
      <c r="AIN207" s="127">
        <f>SUM(AM207,FN207,KK207,PH207,UE207,ZB207,ADY207)</f>
        <v>0</v>
      </c>
      <c r="AIO207" s="127">
        <f>SUM(AO207,FP207,KM207,PJ207,UG207,ZD207,AEA207)</f>
        <v>0</v>
      </c>
      <c r="AIP207" s="225"/>
      <c r="AIQ207" s="127"/>
      <c r="AIR207" s="127"/>
      <c r="AIS207" s="225"/>
      <c r="AIT207" s="127"/>
      <c r="AIU207" s="127"/>
      <c r="AIV207" s="225"/>
      <c r="AIW207" s="127"/>
      <c r="AIX207" s="127"/>
      <c r="AIY207" s="225"/>
      <c r="AIZ207" s="127"/>
      <c r="AJA207" s="127"/>
      <c r="AJB207" s="225"/>
      <c r="AJC207" s="127"/>
      <c r="AJD207" s="127"/>
      <c r="AJE207" s="225"/>
      <c r="AJF207" s="127"/>
      <c r="AJG207" s="127"/>
      <c r="AJH207" s="225"/>
      <c r="AJI207" s="127"/>
      <c r="AJJ207" s="127"/>
      <c r="AJK207" s="225"/>
      <c r="AJL207" s="127"/>
      <c r="AJM207" s="127"/>
      <c r="AJN207" s="225"/>
      <c r="AJO207" s="127"/>
      <c r="AJP207" s="127"/>
      <c r="AJQ207" s="225"/>
      <c r="AJR207" s="127"/>
      <c r="AJS207" s="127"/>
      <c r="AJT207" s="127"/>
      <c r="AJU207" s="127"/>
      <c r="AJV207" s="127"/>
      <c r="AJW207" s="127"/>
      <c r="AJX207" s="127"/>
      <c r="AJY207" s="127"/>
      <c r="AJZ207" s="128">
        <f t="shared" si="6471"/>
        <v>0</v>
      </c>
      <c r="AKA207" s="128">
        <f t="shared" si="6472"/>
        <v>0</v>
      </c>
      <c r="AKB207" s="128">
        <v>0</v>
      </c>
      <c r="AKC207" s="128">
        <v>0</v>
      </c>
      <c r="AKD207" s="128">
        <v>0</v>
      </c>
      <c r="AKE207" s="128">
        <v>0</v>
      </c>
      <c r="AKF207" s="128">
        <f t="shared" si="6354"/>
        <v>0</v>
      </c>
      <c r="AKG207" s="128">
        <f t="shared" si="6355"/>
        <v>0</v>
      </c>
      <c r="AKH207" s="128">
        <f t="shared" si="6356"/>
        <v>300.51</v>
      </c>
      <c r="AKI207" s="128">
        <f t="shared" si="6473"/>
        <v>58599.45</v>
      </c>
      <c r="AKJ207" s="128">
        <v>963.39</v>
      </c>
      <c r="AKK207" s="128">
        <v>229286.82</v>
      </c>
      <c r="AKL207" s="128">
        <f t="shared" si="6663"/>
        <v>639.1</v>
      </c>
      <c r="AKM207" s="128">
        <f t="shared" si="6664"/>
        <v>152105.79999999999</v>
      </c>
      <c r="AKN207" s="128">
        <f>SUM(DA207,IB207,MY207,RV207,WS207,ABP207,AGM207)</f>
        <v>4996.7</v>
      </c>
      <c r="AKO207" s="128">
        <f>SUM(DB207,IC207,MZ207,RW207,WT207,ABQ207,AGN207)</f>
        <v>1064297.1000000001</v>
      </c>
      <c r="AKP207" s="128"/>
      <c r="AKQ207" s="128"/>
      <c r="AKR207" s="128"/>
      <c r="AKS207" s="128"/>
      <c r="AKT207" s="128"/>
      <c r="AKU207" s="128"/>
      <c r="AKV207" s="128"/>
      <c r="AKW207" s="128"/>
      <c r="AKX207" s="128"/>
      <c r="AKY207" s="128"/>
      <c r="AKZ207" s="128"/>
      <c r="ALA207" s="128"/>
      <c r="ALB207" s="128"/>
      <c r="ALC207" s="128"/>
      <c r="ALD207" s="128"/>
      <c r="ALE207" s="128"/>
      <c r="ALF207" s="128"/>
      <c r="ALG207" s="128"/>
      <c r="ALH207" s="128"/>
      <c r="ALI207" s="128"/>
      <c r="ALJ207" s="128"/>
      <c r="ALK207" s="128"/>
      <c r="ALL207" s="128"/>
      <c r="ALM207" s="128"/>
      <c r="ALN207" s="128"/>
      <c r="ALO207" s="128"/>
      <c r="ALP207" s="128"/>
      <c r="ALQ207" s="128"/>
      <c r="ALR207" s="128"/>
    </row>
    <row r="208" spans="1:1007" s="115" customFormat="1" ht="18" customHeight="1" outlineLevel="1" x14ac:dyDescent="0.25">
      <c r="A208" s="120"/>
      <c r="B208" s="120"/>
      <c r="C208" s="308" t="s">
        <v>517</v>
      </c>
      <c r="D208" s="189"/>
      <c r="E208" s="206">
        <v>2000</v>
      </c>
      <c r="F208" s="206">
        <v>0</v>
      </c>
      <c r="G208" s="226"/>
      <c r="H208" s="130"/>
      <c r="I208" s="208">
        <f t="shared" ref="I208" si="6704">G208*H208</f>
        <v>0</v>
      </c>
      <c r="J208" s="206">
        <v>0</v>
      </c>
      <c r="K208" s="226"/>
      <c r="L208" s="130"/>
      <c r="M208" s="208">
        <f t="shared" ref="M208" si="6705">K208*L208</f>
        <v>0</v>
      </c>
      <c r="N208" s="206">
        <v>0</v>
      </c>
      <c r="O208" s="226"/>
      <c r="P208" s="130"/>
      <c r="Q208" s="208">
        <f t="shared" ref="Q208" si="6706">O208*P208</f>
        <v>0</v>
      </c>
      <c r="R208" s="206">
        <v>0</v>
      </c>
      <c r="S208" s="226"/>
      <c r="T208" s="130"/>
      <c r="U208" s="208">
        <f t="shared" ref="U208" si="6707">S208*T208</f>
        <v>0</v>
      </c>
      <c r="V208" s="211">
        <v>0</v>
      </c>
      <c r="W208" s="226"/>
      <c r="X208" s="130"/>
      <c r="Y208" s="208">
        <f t="shared" ref="Y208" si="6708">W208*X208</f>
        <v>0</v>
      </c>
      <c r="Z208" s="211">
        <v>0</v>
      </c>
      <c r="AA208" s="226"/>
      <c r="AB208" s="130"/>
      <c r="AC208" s="208">
        <f t="shared" ref="AC208" si="6709">AA208*AB208</f>
        <v>0</v>
      </c>
      <c r="AD208" s="211"/>
      <c r="AE208" s="226"/>
      <c r="AF208" s="130"/>
      <c r="AG208" s="208">
        <f t="shared" ref="AG208" si="6710">AE208*AF208</f>
        <v>0</v>
      </c>
      <c r="AH208" s="211"/>
      <c r="AI208" s="226"/>
      <c r="AJ208" s="130"/>
      <c r="AK208" s="208">
        <f t="shared" ref="AK208:AK210" si="6711">AI208*AJ208</f>
        <v>0</v>
      </c>
      <c r="AL208" s="211"/>
      <c r="AM208" s="226"/>
      <c r="AN208" s="130"/>
      <c r="AO208" s="208">
        <f t="shared" si="6675"/>
        <v>0</v>
      </c>
      <c r="AP208" s="211"/>
      <c r="AQ208" s="226"/>
      <c r="AR208" s="130"/>
      <c r="AS208" s="208">
        <f t="shared" si="6486"/>
        <v>0</v>
      </c>
      <c r="AT208" s="211"/>
      <c r="AU208" s="226"/>
      <c r="AV208" s="130"/>
      <c r="AW208" s="208">
        <f t="shared" si="6487"/>
        <v>0</v>
      </c>
      <c r="AX208" s="211"/>
      <c r="AY208" s="226"/>
      <c r="AZ208" s="130"/>
      <c r="BA208" s="208">
        <f t="shared" si="6488"/>
        <v>0</v>
      </c>
      <c r="BB208" s="211"/>
      <c r="BC208" s="226"/>
      <c r="BD208" s="130"/>
      <c r="BE208" s="208">
        <f t="shared" si="6489"/>
        <v>0</v>
      </c>
      <c r="BF208" s="211"/>
      <c r="BG208" s="226"/>
      <c r="BH208" s="130"/>
      <c r="BI208" s="208">
        <f t="shared" si="6490"/>
        <v>0</v>
      </c>
      <c r="BJ208" s="211"/>
      <c r="BK208" s="226"/>
      <c r="BL208" s="130"/>
      <c r="BM208" s="208">
        <f t="shared" si="6491"/>
        <v>0</v>
      </c>
      <c r="BN208" s="211"/>
      <c r="BO208" s="130"/>
      <c r="BP208" s="130"/>
      <c r="BQ208" s="211"/>
      <c r="BR208" s="211"/>
      <c r="BS208" s="130"/>
      <c r="BT208" s="130"/>
      <c r="BU208" s="211"/>
      <c r="BV208" s="211"/>
      <c r="BW208" s="130"/>
      <c r="BX208" s="130"/>
      <c r="BY208" s="211"/>
      <c r="BZ208" s="211"/>
      <c r="CA208" s="130"/>
      <c r="CB208" s="130"/>
      <c r="CC208" s="211"/>
      <c r="CD208" s="130"/>
      <c r="CE208" s="130"/>
      <c r="CF208" s="211"/>
      <c r="CG208" s="130"/>
      <c r="CH208" s="130"/>
      <c r="CI208" s="226"/>
      <c r="CJ208" s="130"/>
      <c r="CK208" s="130"/>
      <c r="CL208" s="130"/>
      <c r="CM208" s="268">
        <v>0</v>
      </c>
      <c r="CN208" s="268">
        <v>0</v>
      </c>
      <c r="CO208" s="268">
        <v>0</v>
      </c>
      <c r="CP208" s="268">
        <v>0</v>
      </c>
      <c r="CQ208" s="268">
        <v>0</v>
      </c>
      <c r="CR208" s="268">
        <v>0</v>
      </c>
      <c r="CS208" s="268">
        <v>0</v>
      </c>
      <c r="CT208" s="268">
        <v>0</v>
      </c>
      <c r="CU208" s="268">
        <v>0</v>
      </c>
      <c r="CV208" s="268">
        <v>0</v>
      </c>
      <c r="CW208" s="268">
        <v>0</v>
      </c>
      <c r="CX208" s="268">
        <v>0</v>
      </c>
      <c r="CY208" s="268">
        <v>0</v>
      </c>
      <c r="CZ208" s="268">
        <v>0</v>
      </c>
      <c r="DA208" s="268">
        <v>0</v>
      </c>
      <c r="DB208" s="268">
        <v>0</v>
      </c>
      <c r="DC208" s="268">
        <v>0</v>
      </c>
      <c r="DD208" s="268">
        <v>0</v>
      </c>
      <c r="DE208" s="268">
        <v>0</v>
      </c>
      <c r="DF208" s="268">
        <v>0</v>
      </c>
      <c r="DG208" s="268">
        <v>0</v>
      </c>
      <c r="DH208" s="268">
        <v>0</v>
      </c>
      <c r="DI208" s="268">
        <v>0</v>
      </c>
      <c r="DJ208" s="268">
        <v>0</v>
      </c>
      <c r="DK208" s="268">
        <v>0</v>
      </c>
      <c r="DL208" s="268">
        <v>0</v>
      </c>
      <c r="DM208" s="268">
        <v>0</v>
      </c>
      <c r="DN208" s="268">
        <v>0</v>
      </c>
      <c r="DO208" s="268">
        <v>0</v>
      </c>
      <c r="DP208" s="268">
        <v>0</v>
      </c>
      <c r="DQ208" s="268">
        <v>0</v>
      </c>
      <c r="DR208" s="268">
        <v>0</v>
      </c>
      <c r="DS208" s="268"/>
      <c r="DT208" s="268"/>
      <c r="DU208" s="268"/>
      <c r="DV208" s="253"/>
      <c r="DW208" s="268"/>
      <c r="DX208" s="268"/>
      <c r="DY208" s="268"/>
      <c r="DZ208" s="268"/>
      <c r="EA208" s="125"/>
      <c r="EB208" s="125"/>
      <c r="EC208" s="125"/>
      <c r="ED208" s="125"/>
      <c r="EE208" s="125"/>
      <c r="EF208" s="125"/>
      <c r="EG208" s="226">
        <v>0</v>
      </c>
      <c r="EH208" s="225">
        <v>800</v>
      </c>
      <c r="EI208" s="227">
        <v>230</v>
      </c>
      <c r="EJ208" s="225">
        <f t="shared" si="6695"/>
        <v>184000</v>
      </c>
      <c r="EK208" s="226">
        <v>0</v>
      </c>
      <c r="EL208" s="225">
        <v>800</v>
      </c>
      <c r="EM208" s="227">
        <v>230</v>
      </c>
      <c r="EN208" s="225">
        <f t="shared" si="6696"/>
        <v>184000</v>
      </c>
      <c r="EO208" s="226">
        <v>0</v>
      </c>
      <c r="EP208" s="225">
        <v>830</v>
      </c>
      <c r="EQ208" s="227">
        <v>230</v>
      </c>
      <c r="ER208" s="225">
        <f t="shared" si="6697"/>
        <v>190900</v>
      </c>
      <c r="ES208" s="226">
        <v>0</v>
      </c>
      <c r="ET208" s="225">
        <v>900</v>
      </c>
      <c r="EU208" s="227">
        <v>230</v>
      </c>
      <c r="EV208" s="225">
        <f t="shared" si="6698"/>
        <v>207000</v>
      </c>
      <c r="EW208" s="226">
        <v>0</v>
      </c>
      <c r="EX208" s="225">
        <v>1300</v>
      </c>
      <c r="EY208" s="227">
        <v>230</v>
      </c>
      <c r="EZ208" s="225">
        <f t="shared" si="6699"/>
        <v>299000</v>
      </c>
      <c r="FA208" s="226">
        <v>0</v>
      </c>
      <c r="FB208" s="225"/>
      <c r="FC208" s="227">
        <v>220</v>
      </c>
      <c r="FD208" s="225">
        <f t="shared" si="6700"/>
        <v>0</v>
      </c>
      <c r="FE208" s="226"/>
      <c r="FF208" s="225">
        <v>500</v>
      </c>
      <c r="FG208" s="227">
        <v>220</v>
      </c>
      <c r="FH208" s="225">
        <f t="shared" si="6701"/>
        <v>110000</v>
      </c>
      <c r="FI208" s="226"/>
      <c r="FJ208" s="225">
        <v>1000</v>
      </c>
      <c r="FK208" s="225">
        <v>220</v>
      </c>
      <c r="FL208" s="225">
        <f t="shared" si="6702"/>
        <v>220000</v>
      </c>
      <c r="FM208" s="226"/>
      <c r="FN208" s="225"/>
      <c r="FO208" s="225"/>
      <c r="FP208" s="225"/>
      <c r="FQ208" s="226"/>
      <c r="FR208" s="225"/>
      <c r="FS208" s="225"/>
      <c r="FT208" s="225"/>
      <c r="FU208" s="226"/>
      <c r="FV208" s="225"/>
      <c r="FW208" s="225"/>
      <c r="FX208" s="225"/>
      <c r="FY208" s="226"/>
      <c r="FZ208" s="225"/>
      <c r="GA208" s="225"/>
      <c r="GB208" s="225"/>
      <c r="GC208" s="226"/>
      <c r="GD208" s="225"/>
      <c r="GE208" s="225"/>
      <c r="GF208" s="225"/>
      <c r="GG208" s="226"/>
      <c r="GH208" s="225"/>
      <c r="GI208" s="225"/>
      <c r="GJ208" s="225"/>
      <c r="GK208" s="226"/>
      <c r="GL208" s="225"/>
      <c r="GM208" s="225"/>
      <c r="GN208" s="225"/>
      <c r="GO208" s="226"/>
      <c r="GP208" s="225"/>
      <c r="GQ208" s="225"/>
      <c r="GR208" s="225"/>
      <c r="GS208" s="226"/>
      <c r="GT208" s="225"/>
      <c r="GU208" s="225"/>
      <c r="GV208" s="225"/>
      <c r="GW208" s="226"/>
      <c r="GX208" s="225"/>
      <c r="GY208" s="225"/>
      <c r="GZ208" s="225"/>
      <c r="HA208" s="226"/>
      <c r="HB208" s="225"/>
      <c r="HC208" s="225"/>
      <c r="HD208" s="225"/>
      <c r="HE208" s="225"/>
      <c r="HF208" s="225"/>
      <c r="HG208" s="225"/>
      <c r="HH208" s="225"/>
      <c r="HI208" s="225"/>
      <c r="HJ208" s="225"/>
      <c r="HK208" s="225"/>
      <c r="HL208" s="225"/>
      <c r="HM208" s="225"/>
      <c r="HN208" s="268">
        <v>0</v>
      </c>
      <c r="HO208" s="268">
        <v>0</v>
      </c>
      <c r="HP208" s="268">
        <v>212.67599999999999</v>
      </c>
      <c r="HQ208" s="268">
        <v>48915.48</v>
      </c>
      <c r="HR208" s="268">
        <v>1023.23</v>
      </c>
      <c r="HS208" s="268">
        <v>235342.9</v>
      </c>
      <c r="HT208" s="268">
        <v>0</v>
      </c>
      <c r="HU208" s="268">
        <v>0</v>
      </c>
      <c r="HV208" s="268">
        <v>2008.3720000000001</v>
      </c>
      <c r="HW208" s="268">
        <v>441841.84</v>
      </c>
      <c r="HX208" s="268">
        <v>1600</v>
      </c>
      <c r="HY208" s="268">
        <v>352000</v>
      </c>
      <c r="HZ208" s="268">
        <v>1001.126</v>
      </c>
      <c r="IA208" s="268">
        <v>220247.72</v>
      </c>
      <c r="IB208" s="268">
        <v>502.83199999999999</v>
      </c>
      <c r="IC208" s="268">
        <v>113137.2</v>
      </c>
      <c r="ID208" s="268">
        <v>0</v>
      </c>
      <c r="IE208" s="268">
        <v>0</v>
      </c>
      <c r="IF208" s="268">
        <v>0</v>
      </c>
      <c r="IG208" s="268">
        <v>0</v>
      </c>
      <c r="IH208" s="268">
        <v>0</v>
      </c>
      <c r="II208" s="268">
        <v>0</v>
      </c>
      <c r="IJ208" s="268">
        <v>0</v>
      </c>
      <c r="IK208" s="268">
        <v>0</v>
      </c>
      <c r="IL208" s="268">
        <v>0</v>
      </c>
      <c r="IM208" s="268">
        <v>0</v>
      </c>
      <c r="IN208" s="268">
        <v>0</v>
      </c>
      <c r="IO208" s="268">
        <v>0</v>
      </c>
      <c r="IP208" s="268">
        <v>0</v>
      </c>
      <c r="IQ208" s="268">
        <v>0</v>
      </c>
      <c r="IR208" s="269">
        <v>0</v>
      </c>
      <c r="IS208" s="269">
        <v>0</v>
      </c>
      <c r="IT208" s="269"/>
      <c r="IU208" s="269"/>
      <c r="IV208" s="269"/>
      <c r="IW208" s="269"/>
      <c r="IX208" s="269"/>
      <c r="IY208" s="269"/>
      <c r="IZ208" s="148"/>
      <c r="JA208" s="148"/>
      <c r="JB208" s="148"/>
      <c r="JC208" s="148"/>
      <c r="JD208" s="225"/>
      <c r="JE208" s="225">
        <v>1000</v>
      </c>
      <c r="JF208" s="227">
        <v>230</v>
      </c>
      <c r="JG208" s="228">
        <f>JF208*JE208</f>
        <v>230000</v>
      </c>
      <c r="JH208" s="225"/>
      <c r="JI208" s="225">
        <v>1000</v>
      </c>
      <c r="JJ208" s="227">
        <v>230</v>
      </c>
      <c r="JK208" s="228">
        <f>JJ208*JI208</f>
        <v>230000</v>
      </c>
      <c r="JL208" s="225"/>
      <c r="JM208" s="225">
        <v>5000</v>
      </c>
      <c r="JN208" s="227">
        <v>230</v>
      </c>
      <c r="JO208" s="228">
        <f>JN208*JM208</f>
        <v>1150000</v>
      </c>
      <c r="JP208" s="225"/>
      <c r="JQ208" s="225">
        <v>4000</v>
      </c>
      <c r="JR208" s="227">
        <v>230</v>
      </c>
      <c r="JS208" s="228">
        <f>JR208*JQ208</f>
        <v>920000</v>
      </c>
      <c r="JT208" s="225"/>
      <c r="JU208" s="225">
        <v>3000</v>
      </c>
      <c r="JV208" s="227">
        <v>230</v>
      </c>
      <c r="JW208" s="228">
        <f>JV208*JU208</f>
        <v>690000</v>
      </c>
      <c r="JX208" s="225"/>
      <c r="JY208" s="225"/>
      <c r="JZ208" s="227">
        <v>220</v>
      </c>
      <c r="KA208" s="228">
        <f>JZ208*JY208</f>
        <v>0</v>
      </c>
      <c r="KB208" s="225"/>
      <c r="KC208" s="227"/>
      <c r="KD208" s="227">
        <v>220</v>
      </c>
      <c r="KE208" s="228">
        <f>KD208*KC208</f>
        <v>0</v>
      </c>
      <c r="KF208" s="225"/>
      <c r="KG208" s="227"/>
      <c r="KH208" s="227">
        <v>220</v>
      </c>
      <c r="KI208" s="228">
        <f>KH208*KG208</f>
        <v>0</v>
      </c>
      <c r="KJ208" s="225"/>
      <c r="KK208" s="227">
        <v>0</v>
      </c>
      <c r="KL208" s="227">
        <v>220</v>
      </c>
      <c r="KM208" s="228">
        <f>KL208*KK208</f>
        <v>0</v>
      </c>
      <c r="KN208" s="225"/>
      <c r="KO208" s="227">
        <v>800</v>
      </c>
      <c r="KP208" s="227">
        <v>225</v>
      </c>
      <c r="KQ208" s="228">
        <f>KP208*KO208</f>
        <v>180000</v>
      </c>
      <c r="KR208" s="225"/>
      <c r="KS208" s="227"/>
      <c r="KT208" s="227"/>
      <c r="KU208" s="228"/>
      <c r="KV208" s="225"/>
      <c r="KW208" s="227"/>
      <c r="KX208" s="227"/>
      <c r="KY208" s="228"/>
      <c r="KZ208" s="225"/>
      <c r="LA208" s="227"/>
      <c r="LB208" s="227"/>
      <c r="LC208" s="228"/>
      <c r="LD208" s="225"/>
      <c r="LE208" s="227"/>
      <c r="LF208" s="227"/>
      <c r="LG208" s="228"/>
      <c r="LH208" s="225"/>
      <c r="LI208" s="227"/>
      <c r="LJ208" s="227"/>
      <c r="LK208" s="228"/>
      <c r="LL208" s="225"/>
      <c r="LM208" s="227"/>
      <c r="LN208" s="227"/>
      <c r="LO208" s="228"/>
      <c r="LP208" s="225"/>
      <c r="LQ208" s="227"/>
      <c r="LR208" s="227"/>
      <c r="LS208" s="228"/>
      <c r="LT208" s="225"/>
      <c r="LU208" s="227"/>
      <c r="LV208" s="227"/>
      <c r="LW208" s="228"/>
      <c r="LX208" s="227"/>
      <c r="LY208" s="227"/>
      <c r="LZ208" s="227"/>
      <c r="MA208" s="228"/>
      <c r="MB208" s="227"/>
      <c r="MC208" s="227"/>
      <c r="MD208" s="228"/>
      <c r="ME208" s="227"/>
      <c r="MF208" s="227"/>
      <c r="MG208" s="228"/>
      <c r="MH208" s="228"/>
      <c r="MI208" s="228"/>
      <c r="MJ208" s="228"/>
      <c r="MK208" s="268">
        <v>1000</v>
      </c>
      <c r="ML208" s="268">
        <v>230000</v>
      </c>
      <c r="MM208" s="268">
        <v>201.596</v>
      </c>
      <c r="MN208" s="268">
        <v>50197.4</v>
      </c>
      <c r="MO208" s="268"/>
      <c r="MP208" s="268"/>
      <c r="MQ208" s="268"/>
      <c r="MR208" s="268"/>
      <c r="MS208" s="268"/>
      <c r="MT208" s="268"/>
      <c r="MU208" s="268">
        <v>2000</v>
      </c>
      <c r="MV208" s="268">
        <v>440000</v>
      </c>
      <c r="MW208" s="268">
        <v>1199.96</v>
      </c>
      <c r="MX208" s="268">
        <v>263991.2</v>
      </c>
      <c r="MY208" s="268">
        <v>4355.7020000000002</v>
      </c>
      <c r="MZ208" s="268">
        <v>940628.2</v>
      </c>
      <c r="NA208" s="268">
        <v>1495.5319999999999</v>
      </c>
      <c r="NB208" s="268">
        <v>319669.96999999997</v>
      </c>
      <c r="NC208" s="268"/>
      <c r="ND208" s="268"/>
      <c r="NE208" s="268"/>
      <c r="NF208" s="268"/>
      <c r="NG208" s="268"/>
      <c r="NH208" s="268"/>
      <c r="NI208" s="268"/>
      <c r="NJ208" s="268"/>
      <c r="NK208" s="268"/>
      <c r="NL208" s="268"/>
      <c r="NM208" s="268"/>
      <c r="NN208" s="268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226"/>
      <c r="OB208" s="130"/>
      <c r="OC208" s="130"/>
      <c r="OD208" s="230">
        <f t="shared" si="6514"/>
        <v>0</v>
      </c>
      <c r="OE208" s="226"/>
      <c r="OF208" s="130"/>
      <c r="OG208" s="130"/>
      <c r="OH208" s="230">
        <f t="shared" si="6515"/>
        <v>0</v>
      </c>
      <c r="OI208" s="226"/>
      <c r="OJ208" s="130"/>
      <c r="OK208" s="130"/>
      <c r="OL208" s="230">
        <f t="shared" si="6516"/>
        <v>0</v>
      </c>
      <c r="OM208" s="226"/>
      <c r="ON208" s="130"/>
      <c r="OO208" s="130"/>
      <c r="OP208" s="230">
        <f t="shared" si="6517"/>
        <v>0</v>
      </c>
      <c r="OQ208" s="226"/>
      <c r="OR208" s="130"/>
      <c r="OS208" s="130"/>
      <c r="OT208" s="230">
        <f t="shared" si="6518"/>
        <v>0</v>
      </c>
      <c r="OU208" s="226"/>
      <c r="OV208" s="130"/>
      <c r="OW208" s="130"/>
      <c r="OX208" s="230">
        <f t="shared" si="6519"/>
        <v>0</v>
      </c>
      <c r="OY208" s="226"/>
      <c r="OZ208" s="130"/>
      <c r="PA208" s="130"/>
      <c r="PB208" s="230"/>
      <c r="PC208" s="226"/>
      <c r="PD208" s="130"/>
      <c r="PE208" s="130"/>
      <c r="PF208" s="230"/>
      <c r="PG208" s="226"/>
      <c r="PH208" s="130"/>
      <c r="PI208" s="130"/>
      <c r="PJ208" s="230"/>
      <c r="PK208" s="226"/>
      <c r="PL208" s="130"/>
      <c r="PM208" s="130"/>
      <c r="PN208" s="230"/>
      <c r="PO208" s="226"/>
      <c r="PP208" s="130"/>
      <c r="PQ208" s="130"/>
      <c r="PR208" s="230"/>
      <c r="PS208" s="226"/>
      <c r="PT208" s="130"/>
      <c r="PU208" s="130"/>
      <c r="PV208" s="230"/>
      <c r="PW208" s="226"/>
      <c r="PX208" s="130"/>
      <c r="PY208" s="130"/>
      <c r="PZ208" s="230"/>
      <c r="QA208" s="226"/>
      <c r="QB208" s="130"/>
      <c r="QC208" s="130"/>
      <c r="QD208" s="230"/>
      <c r="QE208" s="226"/>
      <c r="QF208" s="130"/>
      <c r="QG208" s="130"/>
      <c r="QH208" s="230"/>
      <c r="QI208" s="226"/>
      <c r="QJ208" s="130"/>
      <c r="QK208" s="130"/>
      <c r="QL208" s="230"/>
      <c r="QM208" s="226"/>
      <c r="QN208" s="130"/>
      <c r="QO208" s="130"/>
      <c r="QP208" s="230"/>
      <c r="QQ208" s="226"/>
      <c r="QR208" s="130"/>
      <c r="QS208" s="130"/>
      <c r="QT208" s="230"/>
      <c r="QU208" s="228"/>
      <c r="QV208" s="130"/>
      <c r="QW208" s="130"/>
      <c r="QX208" s="230"/>
      <c r="QY208" s="130"/>
      <c r="QZ208" s="130"/>
      <c r="RA208" s="230"/>
      <c r="RB208" s="130"/>
      <c r="RC208" s="130"/>
      <c r="RD208" s="230"/>
      <c r="RE208" s="230"/>
      <c r="RF208" s="230"/>
      <c r="RG208" s="230"/>
      <c r="RH208" s="268"/>
      <c r="RI208" s="268"/>
      <c r="RJ208" s="268"/>
      <c r="RK208" s="268"/>
      <c r="RL208" s="268"/>
      <c r="RM208" s="268"/>
      <c r="RN208" s="268"/>
      <c r="RO208" s="268"/>
      <c r="RP208" s="268"/>
      <c r="RQ208" s="268"/>
      <c r="RR208" s="268"/>
      <c r="RS208" s="268"/>
      <c r="RT208" s="268"/>
      <c r="RU208" s="268"/>
      <c r="RV208" s="268"/>
      <c r="RW208" s="268"/>
      <c r="RX208" s="268"/>
      <c r="RY208" s="268"/>
      <c r="RZ208" s="268"/>
      <c r="SA208" s="268"/>
      <c r="SB208" s="268"/>
      <c r="SC208" s="268"/>
      <c r="SD208" s="268"/>
      <c r="SE208" s="268"/>
      <c r="SF208" s="268"/>
      <c r="SG208" s="268"/>
      <c r="SH208" s="268"/>
      <c r="SI208" s="268"/>
      <c r="SJ208" s="268"/>
      <c r="SK208" s="268"/>
      <c r="SL208" s="125"/>
      <c r="SM208" s="125"/>
      <c r="SN208" s="125"/>
      <c r="SO208" s="125"/>
      <c r="SP208" s="125"/>
      <c r="SQ208" s="125"/>
      <c r="SR208" s="125"/>
      <c r="SS208" s="125"/>
      <c r="ST208" s="125"/>
      <c r="SU208" s="125"/>
      <c r="SV208" s="125"/>
      <c r="SW208" s="125"/>
      <c r="SX208" s="228"/>
      <c r="SY208" s="240">
        <v>0</v>
      </c>
      <c r="SZ208" s="227"/>
      <c r="TA208" s="227">
        <f t="shared" si="6530"/>
        <v>0</v>
      </c>
      <c r="TB208" s="228"/>
      <c r="TC208" s="240">
        <v>0</v>
      </c>
      <c r="TD208" s="227"/>
      <c r="TE208" s="227">
        <f t="shared" si="6531"/>
        <v>0</v>
      </c>
      <c r="TF208" s="228"/>
      <c r="TG208" s="240">
        <v>0</v>
      </c>
      <c r="TH208" s="227"/>
      <c r="TI208" s="227">
        <f t="shared" si="6532"/>
        <v>0</v>
      </c>
      <c r="TJ208" s="228"/>
      <c r="TK208" s="240">
        <v>0</v>
      </c>
      <c r="TL208" s="227"/>
      <c r="TM208" s="227">
        <f t="shared" si="6533"/>
        <v>0</v>
      </c>
      <c r="TN208" s="228"/>
      <c r="TO208" s="240">
        <v>0</v>
      </c>
      <c r="TP208" s="227"/>
      <c r="TQ208" s="227">
        <f t="shared" si="6534"/>
        <v>0</v>
      </c>
      <c r="TR208" s="228"/>
      <c r="TS208" s="240">
        <v>0</v>
      </c>
      <c r="TT208" s="227"/>
      <c r="TU208" s="227"/>
      <c r="TV208" s="228"/>
      <c r="TW208" s="240">
        <v>0</v>
      </c>
      <c r="TX208" s="227"/>
      <c r="TY208" s="227"/>
      <c r="TZ208" s="228"/>
      <c r="UA208" s="219">
        <v>0</v>
      </c>
      <c r="UB208" s="227"/>
      <c r="UC208" s="227"/>
      <c r="UD208" s="228"/>
      <c r="UE208" s="219">
        <v>0</v>
      </c>
      <c r="UF208" s="227"/>
      <c r="UG208" s="227"/>
      <c r="UH208" s="228"/>
      <c r="UI208" s="219">
        <v>0</v>
      </c>
      <c r="UJ208" s="227"/>
      <c r="UK208" s="227"/>
      <c r="UL208" s="228"/>
      <c r="UM208" s="219">
        <v>0</v>
      </c>
      <c r="UN208" s="227"/>
      <c r="UO208" s="227"/>
      <c r="UP208" s="228"/>
      <c r="UQ208" s="206"/>
      <c r="UR208" s="227"/>
      <c r="US208" s="227"/>
      <c r="UT208" s="228"/>
      <c r="UU208" s="206"/>
      <c r="UV208" s="227"/>
      <c r="UW208" s="227"/>
      <c r="UX208" s="228"/>
      <c r="UY208" s="206"/>
      <c r="UZ208" s="227"/>
      <c r="VA208" s="227"/>
      <c r="VB208" s="228"/>
      <c r="VC208" s="206"/>
      <c r="VD208" s="227"/>
      <c r="VE208" s="227"/>
      <c r="VF208" s="228"/>
      <c r="VG208" s="206"/>
      <c r="VH208" s="227"/>
      <c r="VI208" s="227"/>
      <c r="VJ208" s="228"/>
      <c r="VK208" s="206"/>
      <c r="VL208" s="227"/>
      <c r="VM208" s="227"/>
      <c r="VN208" s="228"/>
      <c r="VO208" s="206"/>
      <c r="VP208" s="227"/>
      <c r="VQ208" s="227"/>
      <c r="VR208" s="228"/>
      <c r="VS208" s="206"/>
      <c r="VT208" s="227"/>
      <c r="VU208" s="227"/>
      <c r="VV208" s="227"/>
      <c r="VW208" s="227"/>
      <c r="VX208" s="227"/>
      <c r="VY208" s="227"/>
      <c r="VZ208" s="227"/>
      <c r="WA208" s="227"/>
      <c r="WB208" s="227"/>
      <c r="WC208" s="227"/>
      <c r="WD208" s="227"/>
      <c r="WE208" s="268"/>
      <c r="WF208" s="268"/>
      <c r="WG208" s="268"/>
      <c r="WH208" s="268"/>
      <c r="WI208" s="268"/>
      <c r="WJ208" s="268"/>
      <c r="WK208" s="268"/>
      <c r="WL208" s="268"/>
      <c r="WM208" s="268"/>
      <c r="WN208" s="268"/>
      <c r="WO208" s="268"/>
      <c r="WP208" s="268"/>
      <c r="WQ208" s="268"/>
      <c r="WR208" s="268"/>
      <c r="WS208" s="268"/>
      <c r="WT208" s="268"/>
      <c r="WU208" s="268"/>
      <c r="WV208" s="268"/>
      <c r="WW208" s="268"/>
      <c r="WX208" s="268"/>
      <c r="WY208" s="268"/>
      <c r="WZ208" s="268"/>
      <c r="XA208" s="268"/>
      <c r="XB208" s="268"/>
      <c r="XC208" s="268"/>
      <c r="XD208" s="268"/>
      <c r="XE208" s="268"/>
      <c r="XF208" s="268"/>
      <c r="XG208" s="268"/>
      <c r="XH208" s="268"/>
      <c r="XI208" s="125"/>
      <c r="XJ208" s="125"/>
      <c r="XK208" s="125"/>
      <c r="XL208" s="125"/>
      <c r="XM208" s="125"/>
      <c r="XN208" s="125"/>
      <c r="XO208" s="125"/>
      <c r="XP208" s="125"/>
      <c r="XQ208" s="125"/>
      <c r="XR208" s="125"/>
      <c r="XS208" s="125"/>
      <c r="XT208" s="125"/>
      <c r="XU208" s="228"/>
      <c r="XV208" s="227"/>
      <c r="XW208" s="227"/>
      <c r="XX208" s="243"/>
      <c r="XY208" s="228"/>
      <c r="XZ208" s="227"/>
      <c r="YA208" s="227"/>
      <c r="YB208" s="243"/>
      <c r="YC208" s="228"/>
      <c r="YD208" s="227"/>
      <c r="YE208" s="227"/>
      <c r="YF208" s="243"/>
      <c r="YG208" s="228"/>
      <c r="YH208" s="227"/>
      <c r="YI208" s="227"/>
      <c r="YJ208" s="243"/>
      <c r="YK208" s="228"/>
      <c r="YL208" s="227"/>
      <c r="YM208" s="227"/>
      <c r="YN208" s="243"/>
      <c r="YO208" s="228"/>
      <c r="YP208" s="227"/>
      <c r="YQ208" s="227"/>
      <c r="YR208" s="243"/>
      <c r="YS208" s="228"/>
      <c r="YT208" s="227"/>
      <c r="YU208" s="227"/>
      <c r="YV208" s="243"/>
      <c r="YW208" s="228"/>
      <c r="YX208" s="227"/>
      <c r="YY208" s="227"/>
      <c r="YZ208" s="243"/>
      <c r="ZA208" s="228"/>
      <c r="ZB208" s="227"/>
      <c r="ZC208" s="227"/>
      <c r="ZD208" s="243"/>
      <c r="ZE208" s="228"/>
      <c r="ZF208" s="227"/>
      <c r="ZG208" s="227"/>
      <c r="ZH208" s="243"/>
      <c r="ZI208" s="228"/>
      <c r="ZJ208" s="227"/>
      <c r="ZK208" s="227"/>
      <c r="ZL208" s="243"/>
      <c r="ZM208" s="228"/>
      <c r="ZN208" s="227"/>
      <c r="ZO208" s="227"/>
      <c r="ZP208" s="243"/>
      <c r="ZQ208" s="228"/>
      <c r="ZR208" s="227"/>
      <c r="ZS208" s="227"/>
      <c r="ZT208" s="243"/>
      <c r="ZU208" s="228"/>
      <c r="ZV208" s="227"/>
      <c r="ZW208" s="227"/>
      <c r="ZX208" s="243"/>
      <c r="ZY208" s="228"/>
      <c r="ZZ208" s="227"/>
      <c r="AAA208" s="227"/>
      <c r="AAB208" s="243"/>
      <c r="AAC208" s="228"/>
      <c r="AAD208" s="227"/>
      <c r="AAE208" s="227"/>
      <c r="AAF208" s="243"/>
      <c r="AAG208" s="228"/>
      <c r="AAH208" s="227"/>
      <c r="AAI208" s="227"/>
      <c r="AAJ208" s="243"/>
      <c r="AAK208" s="228"/>
      <c r="AAL208" s="227"/>
      <c r="AAM208" s="227"/>
      <c r="AAN208" s="243"/>
      <c r="AAO208" s="228"/>
      <c r="AAP208" s="227"/>
      <c r="AAQ208" s="227"/>
      <c r="AAR208" s="243"/>
      <c r="AAS208" s="227"/>
      <c r="AAT208" s="227"/>
      <c r="AAU208" s="270"/>
      <c r="AAV208" s="227"/>
      <c r="AAW208" s="227"/>
      <c r="AAX208" s="227"/>
      <c r="AAY208" s="227"/>
      <c r="AAZ208" s="227"/>
      <c r="ABA208" s="227"/>
      <c r="ABB208" s="268"/>
      <c r="ABC208" s="268"/>
      <c r="ABD208" s="268"/>
      <c r="ABE208" s="268"/>
      <c r="ABF208" s="268"/>
      <c r="ABG208" s="268"/>
      <c r="ABH208" s="268"/>
      <c r="ABI208" s="268"/>
      <c r="ABJ208" s="268"/>
      <c r="ABK208" s="268"/>
      <c r="ABL208" s="268"/>
      <c r="ABM208" s="268"/>
      <c r="ABN208" s="268"/>
      <c r="ABO208" s="268"/>
      <c r="ABP208" s="268"/>
      <c r="ABQ208" s="268"/>
      <c r="ABR208" s="268"/>
      <c r="ABS208" s="268"/>
      <c r="ABT208" s="268"/>
      <c r="ABU208" s="268"/>
      <c r="ABV208" s="268"/>
      <c r="ABW208" s="268"/>
      <c r="ABX208" s="268"/>
      <c r="ABY208" s="268"/>
      <c r="ABZ208" s="268"/>
      <c r="ACA208" s="268"/>
      <c r="ACB208" s="268"/>
      <c r="ACC208" s="268"/>
      <c r="ACD208" s="268"/>
      <c r="ACE208" s="268"/>
      <c r="ACF208" s="126"/>
      <c r="ACG208" s="126"/>
      <c r="ACH208" s="126"/>
      <c r="ACI208" s="126"/>
      <c r="ACJ208" s="126"/>
      <c r="ACK208" s="126"/>
      <c r="ACL208" s="126"/>
      <c r="ACM208" s="126"/>
      <c r="ACN208" s="126"/>
      <c r="ACO208" s="126"/>
      <c r="ACP208" s="126"/>
      <c r="ACQ208" s="126"/>
      <c r="ACR208" s="131">
        <v>0</v>
      </c>
      <c r="ACS208" s="227"/>
      <c r="ACT208" s="227">
        <v>230</v>
      </c>
      <c r="ACU208" s="227">
        <f t="shared" si="6676"/>
        <v>0</v>
      </c>
      <c r="ACV208" s="131">
        <v>0</v>
      </c>
      <c r="ACW208" s="227"/>
      <c r="ACX208" s="227">
        <v>230</v>
      </c>
      <c r="ACY208" s="227">
        <f t="shared" si="6677"/>
        <v>0</v>
      </c>
      <c r="ACZ208" s="131">
        <v>0</v>
      </c>
      <c r="ADA208" s="227"/>
      <c r="ADB208" s="227">
        <v>230</v>
      </c>
      <c r="ADC208" s="227">
        <f t="shared" si="6678"/>
        <v>0</v>
      </c>
      <c r="ADD208" s="131">
        <v>0</v>
      </c>
      <c r="ADE208" s="227"/>
      <c r="ADF208" s="227">
        <v>220</v>
      </c>
      <c r="ADG208" s="227">
        <f t="shared" si="6679"/>
        <v>0</v>
      </c>
      <c r="ADH208" s="131">
        <v>0</v>
      </c>
      <c r="ADI208" s="227"/>
      <c r="ADJ208" s="227">
        <v>220</v>
      </c>
      <c r="ADK208" s="227">
        <f t="shared" si="6680"/>
        <v>0</v>
      </c>
      <c r="ADL208" s="131">
        <v>0</v>
      </c>
      <c r="ADM208" s="227"/>
      <c r="ADN208" s="227">
        <v>220</v>
      </c>
      <c r="ADO208" s="227">
        <f t="shared" si="6681"/>
        <v>0</v>
      </c>
      <c r="ADP208" s="131"/>
      <c r="ADQ208" s="227"/>
      <c r="ADR208" s="227">
        <v>220</v>
      </c>
      <c r="ADS208" s="227">
        <f t="shared" si="6682"/>
        <v>0</v>
      </c>
      <c r="ADT208" s="131"/>
      <c r="ADU208" s="227"/>
      <c r="ADV208" s="227">
        <v>220</v>
      </c>
      <c r="ADW208" s="227">
        <f t="shared" si="6683"/>
        <v>0</v>
      </c>
      <c r="ADX208" s="131"/>
      <c r="ADY208" s="227"/>
      <c r="ADZ208" s="227">
        <v>220</v>
      </c>
      <c r="AEA208" s="227">
        <f t="shared" si="6684"/>
        <v>0</v>
      </c>
      <c r="AEB208" s="131"/>
      <c r="AEC208" s="227"/>
      <c r="AED208" s="227">
        <v>0</v>
      </c>
      <c r="AEE208" s="227">
        <f t="shared" si="6685"/>
        <v>0</v>
      </c>
      <c r="AEF208" s="131"/>
      <c r="AEG208" s="227"/>
      <c r="AEH208" s="227">
        <v>0</v>
      </c>
      <c r="AEI208" s="227">
        <f t="shared" si="6686"/>
        <v>0</v>
      </c>
      <c r="AEJ208" s="131"/>
      <c r="AEK208" s="227"/>
      <c r="AEL208" s="227">
        <v>205</v>
      </c>
      <c r="AEM208" s="227">
        <f t="shared" si="6687"/>
        <v>0</v>
      </c>
      <c r="AEN208" s="131"/>
      <c r="AEO208" s="227"/>
      <c r="AEP208" s="227">
        <v>205</v>
      </c>
      <c r="AEQ208" s="227">
        <f t="shared" si="6688"/>
        <v>0</v>
      </c>
      <c r="AER208" s="131">
        <v>0</v>
      </c>
      <c r="AES208" s="227"/>
      <c r="AET208" s="227">
        <v>205</v>
      </c>
      <c r="AEU208" s="227">
        <f t="shared" si="6689"/>
        <v>0</v>
      </c>
      <c r="AEV208" s="131">
        <v>0</v>
      </c>
      <c r="AEW208" s="227"/>
      <c r="AEX208" s="227">
        <v>205</v>
      </c>
      <c r="AEY208" s="227">
        <f t="shared" si="6690"/>
        <v>0</v>
      </c>
      <c r="AEZ208" s="131">
        <v>0</v>
      </c>
      <c r="AFA208" s="227"/>
      <c r="AFB208" s="227">
        <v>205</v>
      </c>
      <c r="AFC208" s="227">
        <f t="shared" si="6691"/>
        <v>0</v>
      </c>
      <c r="AFD208" s="131">
        <v>0</v>
      </c>
      <c r="AFE208" s="227"/>
      <c r="AFF208" s="227">
        <v>205</v>
      </c>
      <c r="AFG208" s="227">
        <f t="shared" si="6692"/>
        <v>0</v>
      </c>
      <c r="AFH208" s="131"/>
      <c r="AFI208" s="227">
        <v>13400</v>
      </c>
      <c r="AFJ208" s="227">
        <v>205</v>
      </c>
      <c r="AFK208" s="227">
        <f t="shared" si="6693"/>
        <v>2747000</v>
      </c>
      <c r="AFL208" s="131"/>
      <c r="AFM208" s="227"/>
      <c r="AFN208" s="227"/>
      <c r="AFO208" s="227"/>
      <c r="AFP208" s="227"/>
      <c r="AFQ208" s="227"/>
      <c r="AFR208" s="227"/>
      <c r="AFS208" s="227"/>
      <c r="AFT208" s="227"/>
      <c r="AFU208" s="227"/>
      <c r="AFV208" s="227"/>
      <c r="AFW208" s="227"/>
      <c r="AFX208" s="227"/>
      <c r="AFY208" s="268">
        <v>0</v>
      </c>
      <c r="AFZ208" s="268">
        <v>0</v>
      </c>
      <c r="AGA208" s="268">
        <v>102.532</v>
      </c>
      <c r="AGB208" s="268">
        <v>23582.36</v>
      </c>
      <c r="AGC208" s="268">
        <v>597.75</v>
      </c>
      <c r="AGD208" s="268">
        <v>137482.5</v>
      </c>
      <c r="AGE208" s="268">
        <v>300</v>
      </c>
      <c r="AGF208" s="268">
        <v>66000</v>
      </c>
      <c r="AGG208" s="268">
        <v>2200</v>
      </c>
      <c r="AGH208" s="268">
        <v>484000</v>
      </c>
      <c r="AGI208" s="268">
        <v>100.398</v>
      </c>
      <c r="AGJ208" s="268">
        <v>22087.56</v>
      </c>
      <c r="AGK208" s="268">
        <v>679.46100000000001</v>
      </c>
      <c r="AGL208" s="268">
        <v>150875.65</v>
      </c>
      <c r="AGM208" s="268">
        <v>799.67600000000004</v>
      </c>
      <c r="AGN208" s="268">
        <v>175928.72</v>
      </c>
      <c r="AGO208" s="268">
        <v>200.446</v>
      </c>
      <c r="AGP208" s="268">
        <v>44098.12</v>
      </c>
      <c r="AGQ208" s="268"/>
      <c r="AGR208" s="268"/>
      <c r="AGS208" s="268">
        <v>0</v>
      </c>
      <c r="AGT208" s="268">
        <v>0</v>
      </c>
      <c r="AGU208" s="268">
        <v>0</v>
      </c>
      <c r="AGV208" s="268">
        <v>0</v>
      </c>
      <c r="AGW208" s="268">
        <v>0</v>
      </c>
      <c r="AGX208" s="268">
        <v>0</v>
      </c>
      <c r="AGY208" s="268">
        <v>0</v>
      </c>
      <c r="AGZ208" s="268">
        <v>0</v>
      </c>
      <c r="AHA208" s="268">
        <v>0</v>
      </c>
      <c r="AHB208" s="268">
        <v>0</v>
      </c>
      <c r="AHC208" s="128">
        <v>0</v>
      </c>
      <c r="AHD208" s="128">
        <v>0</v>
      </c>
      <c r="AHE208" s="128"/>
      <c r="AHF208" s="128"/>
      <c r="AHG208" s="128"/>
      <c r="AHH208" s="128"/>
      <c r="AHI208" s="128"/>
      <c r="AHJ208" s="128"/>
      <c r="AHK208" s="128"/>
      <c r="AHL208" s="128"/>
      <c r="AHM208" s="128"/>
      <c r="AHN208" s="128"/>
      <c r="AHO208" s="225">
        <f t="shared" si="6455"/>
        <v>0</v>
      </c>
      <c r="AHP208" s="127">
        <f t="shared" si="6456"/>
        <v>1800</v>
      </c>
      <c r="AHQ208" s="127">
        <f t="shared" si="6457"/>
        <v>414000</v>
      </c>
      <c r="AHR208" s="225">
        <f t="shared" si="6458"/>
        <v>0</v>
      </c>
      <c r="AHS208" s="127">
        <f t="shared" si="6459"/>
        <v>1800</v>
      </c>
      <c r="AHT208" s="127">
        <f t="shared" si="6001"/>
        <v>414000</v>
      </c>
      <c r="AHU208" s="225">
        <f t="shared" si="6069"/>
        <v>0</v>
      </c>
      <c r="AHV208" s="127">
        <f t="shared" si="6070"/>
        <v>5830</v>
      </c>
      <c r="AHW208" s="127">
        <f t="shared" si="6071"/>
        <v>1340900</v>
      </c>
      <c r="AHX208" s="225">
        <v>0</v>
      </c>
      <c r="AHY208" s="127">
        <f t="shared" si="6191"/>
        <v>4900</v>
      </c>
      <c r="AHZ208" s="127">
        <f t="shared" si="6192"/>
        <v>1127000</v>
      </c>
      <c r="AIA208" s="225">
        <f t="shared" si="6193"/>
        <v>0</v>
      </c>
      <c r="AIB208" s="127">
        <f t="shared" si="6194"/>
        <v>4300</v>
      </c>
      <c r="AIC208" s="127">
        <f t="shared" si="6596"/>
        <v>989000</v>
      </c>
      <c r="AID208" s="225">
        <f t="shared" si="6648"/>
        <v>0</v>
      </c>
      <c r="AIE208" s="127">
        <f t="shared" si="6649"/>
        <v>0</v>
      </c>
      <c r="AIF208" s="127">
        <f t="shared" si="6650"/>
        <v>0</v>
      </c>
      <c r="AIG208" s="225">
        <f t="shared" si="6651"/>
        <v>0</v>
      </c>
      <c r="AIH208" s="127">
        <f t="shared" si="6652"/>
        <v>500</v>
      </c>
      <c r="AII208" s="127">
        <f t="shared" si="6653"/>
        <v>110000</v>
      </c>
      <c r="AIJ208" s="225">
        <f t="shared" si="6653"/>
        <v>0</v>
      </c>
      <c r="AIK208" s="127">
        <f t="shared" si="6653"/>
        <v>1000</v>
      </c>
      <c r="AIL208" s="127">
        <f t="shared" si="6703"/>
        <v>220000</v>
      </c>
      <c r="AIM208" s="225">
        <f>SUM(AL208,FM208,KJ208,PG208,UD208,ZA208,ADX208)</f>
        <v>0</v>
      </c>
      <c r="AIN208" s="127">
        <f>SUM(AM208,FN208,KK208,PH208,UE208,ZB208,ADY208)</f>
        <v>0</v>
      </c>
      <c r="AIO208" s="127">
        <f>SUM(AO208,FP208,KM208,PJ208,UG208,ZD208,AEA208)</f>
        <v>0</v>
      </c>
      <c r="AIP208" s="225">
        <f>AP208+FQ208+KN208+PK208+UH208+ZE208+AEB208</f>
        <v>0</v>
      </c>
      <c r="AIQ208" s="127">
        <f>AQ208+FR208+KO208+PL208+UI208+ZF208+AEC208</f>
        <v>800</v>
      </c>
      <c r="AIR208" s="127">
        <f>AS208+FT208+KQ208+PN208+UK208+ZH208+AEE208</f>
        <v>180000</v>
      </c>
      <c r="AIS208" s="225">
        <f>AT208+FU208+KR208+PO208+UL208+ZI208+AEF208</f>
        <v>0</v>
      </c>
      <c r="AIT208" s="127">
        <f>AU208+FV208+KS208+PP208+UM208+ZJ208+AEG208</f>
        <v>0</v>
      </c>
      <c r="AIU208" s="127">
        <f>AW208+FX208+KU208+PR208+UO208+ZL208+AEI208</f>
        <v>0</v>
      </c>
      <c r="AIV208" s="225">
        <f>AX208+FY208+KV208+PS208+UP208+ZM208+AEJ208</f>
        <v>0</v>
      </c>
      <c r="AIW208" s="127">
        <f>AY208+FZ208+KW208+PT208+UQ208+ZN208+AEK208</f>
        <v>0</v>
      </c>
      <c r="AIX208" s="127">
        <f>BA208+GB208+KY208+PV208+US208+ZP208+AEM208</f>
        <v>0</v>
      </c>
      <c r="AIY208" s="225">
        <f>BB208+GC208+KZ208+PW208+UT208+ZQ208+AEN208</f>
        <v>0</v>
      </c>
      <c r="AIZ208" s="127">
        <f>BC208+GD208+LA208+PX208+UU208+ZR208+AEO208</f>
        <v>0</v>
      </c>
      <c r="AJA208" s="127">
        <f>BE208+GF208+LC208+PZ208+UW208+ZT208+AEQ208</f>
        <v>0</v>
      </c>
      <c r="AJB208" s="225">
        <f>BF208+GG208+LD208+QA208+UX208+ZU208+AER208</f>
        <v>0</v>
      </c>
      <c r="AJC208" s="127">
        <f>BG208+GH208+LE208+QB208+UY208+ZV208+AES208</f>
        <v>0</v>
      </c>
      <c r="AJD208" s="127">
        <f>BI208+GJ208+LG208+QD208+VA208+ZX208+AEU208</f>
        <v>0</v>
      </c>
      <c r="AJE208" s="225">
        <f>BJ208+GK208+LH208+QE208+VB208+ZY208+AEV208</f>
        <v>0</v>
      </c>
      <c r="AJF208" s="127">
        <f>BK208+GL208+LI208+QF208+VC208+ZZ208+AEW208</f>
        <v>0</v>
      </c>
      <c r="AJG208" s="127">
        <f>BM208+GN208+LK208+QH208+VE208+AAB208+AEY208</f>
        <v>0</v>
      </c>
      <c r="AJH208" s="225">
        <f>BN208+GO208+LL208+QI208+VF208+AAC208+AEZ208</f>
        <v>0</v>
      </c>
      <c r="AJI208" s="127">
        <f>BO208+GP208+LM208+QJ208+VG208+AAD208+AFA208</f>
        <v>0</v>
      </c>
      <c r="AJJ208" s="127">
        <f>BQ208+GR208+LO208+QL208+VI208+AAF208+AFC208</f>
        <v>0</v>
      </c>
      <c r="AJK208" s="225">
        <f>BR208+GS208+LP208+QM208+VJ208+AAG208+AFD208</f>
        <v>0</v>
      </c>
      <c r="AJL208" s="127">
        <f>BS208+GT208+LQ208+QN208+VK208+AAH208+AFE208</f>
        <v>0</v>
      </c>
      <c r="AJM208" s="127">
        <f>BU208+GV208+LS208+QP208+VM208+AAJ208+AFG208</f>
        <v>0</v>
      </c>
      <c r="AJN208" s="225">
        <f>BV208+GW208+LT208+QQ208+VN208+AAK208+AFH208</f>
        <v>0</v>
      </c>
      <c r="AJO208" s="127">
        <f>BW208+GX208+LU208+QR208+VO208+AAL208+AFI208</f>
        <v>13400</v>
      </c>
      <c r="AJP208" s="127">
        <f>BY208+GZ208+LW208+QT208+VQ208+AAN208+AFK208</f>
        <v>2747000</v>
      </c>
      <c r="AJQ208" s="225"/>
      <c r="AJR208" s="127"/>
      <c r="AJS208" s="127"/>
      <c r="AJT208" s="127"/>
      <c r="AJU208" s="127"/>
      <c r="AJV208" s="127"/>
      <c r="AJW208" s="127"/>
      <c r="AJX208" s="127"/>
      <c r="AJY208" s="127"/>
      <c r="AJZ208" s="128">
        <f t="shared" si="6471"/>
        <v>1000</v>
      </c>
      <c r="AKA208" s="128">
        <f t="shared" si="6472"/>
        <v>230000</v>
      </c>
      <c r="AKB208" s="128">
        <v>516.80399999999997</v>
      </c>
      <c r="AKC208" s="128">
        <v>122695.24</v>
      </c>
      <c r="AKD208" s="128">
        <v>1620.98</v>
      </c>
      <c r="AKE208" s="128">
        <v>372825.4</v>
      </c>
      <c r="AKF208" s="128">
        <f t="shared" si="6354"/>
        <v>300</v>
      </c>
      <c r="AKG208" s="128">
        <f t="shared" si="6355"/>
        <v>66000</v>
      </c>
      <c r="AKH208" s="128">
        <f t="shared" si="6356"/>
        <v>4208.3720000000003</v>
      </c>
      <c r="AKI208" s="128">
        <f t="shared" si="6473"/>
        <v>925841.84000000008</v>
      </c>
      <c r="AKJ208" s="128">
        <v>3700.3980000000001</v>
      </c>
      <c r="AKK208" s="128">
        <v>814087.56</v>
      </c>
      <c r="AKL208" s="128">
        <f t="shared" si="6663"/>
        <v>2880.5470000000005</v>
      </c>
      <c r="AKM208" s="128">
        <f t="shared" si="6664"/>
        <v>635114.57000000007</v>
      </c>
      <c r="AKN208" s="128">
        <f>SUM(DA208,IB208,MY208,RV208,WS208,ABP208,AGM208)</f>
        <v>5658.2100000000009</v>
      </c>
      <c r="AKO208" s="128">
        <f>SUM(DB208,IC208,MZ208,RW208,WT208,ABQ208,AGN208)</f>
        <v>1229694.1199999999</v>
      </c>
      <c r="AKP208" s="128">
        <f>SUM(DC208,ID208,NA208,RX208,WU208,ABR208,AGO208)</f>
        <v>1695.9779999999998</v>
      </c>
      <c r="AKQ208" s="128">
        <f>SUM(DD208,IE208,NB208,RY208,WV208,ABS208,AGP208)</f>
        <v>363768.08999999997</v>
      </c>
      <c r="AKR208" s="128">
        <f t="shared" ref="AKR208:ALG208" si="6712">DE208+IF208+NC208+RZ208+WW208+ABT208+AGQ208</f>
        <v>0</v>
      </c>
      <c r="AKS208" s="128">
        <f t="shared" si="6712"/>
        <v>0</v>
      </c>
      <c r="AKT208" s="128">
        <f t="shared" si="6712"/>
        <v>0</v>
      </c>
      <c r="AKU208" s="128">
        <f t="shared" si="6712"/>
        <v>0</v>
      </c>
      <c r="AKV208" s="128">
        <f t="shared" si="6712"/>
        <v>0</v>
      </c>
      <c r="AKW208" s="128">
        <f t="shared" si="6712"/>
        <v>0</v>
      </c>
      <c r="AKX208" s="128">
        <f t="shared" si="6712"/>
        <v>0</v>
      </c>
      <c r="AKY208" s="128">
        <f t="shared" si="6712"/>
        <v>0</v>
      </c>
      <c r="AKZ208" s="128">
        <f t="shared" si="6712"/>
        <v>0</v>
      </c>
      <c r="ALA208" s="128">
        <f t="shared" si="6712"/>
        <v>0</v>
      </c>
      <c r="ALB208" s="128">
        <f t="shared" si="6712"/>
        <v>0</v>
      </c>
      <c r="ALC208" s="128">
        <f t="shared" si="6712"/>
        <v>0</v>
      </c>
      <c r="ALD208" s="128">
        <f t="shared" si="6712"/>
        <v>0</v>
      </c>
      <c r="ALE208" s="128">
        <f t="shared" si="6712"/>
        <v>0</v>
      </c>
      <c r="ALF208" s="128">
        <f t="shared" si="6712"/>
        <v>0</v>
      </c>
      <c r="ALG208" s="128">
        <f t="shared" si="6712"/>
        <v>0</v>
      </c>
      <c r="ALH208" s="128"/>
      <c r="ALI208" s="128"/>
      <c r="ALJ208" s="128"/>
      <c r="ALK208" s="128"/>
      <c r="ALL208" s="128"/>
      <c r="ALM208" s="128"/>
      <c r="ALN208" s="128"/>
      <c r="ALO208" s="128"/>
      <c r="ALP208" s="128"/>
      <c r="ALQ208" s="128"/>
      <c r="ALR208" s="128"/>
    </row>
    <row r="209" spans="1:1006" s="115" customFormat="1" ht="18" customHeight="1" outlineLevel="1" x14ac:dyDescent="0.25">
      <c r="A209" s="120"/>
      <c r="B209" s="120"/>
      <c r="C209" s="308" t="s">
        <v>518</v>
      </c>
      <c r="D209" s="189"/>
      <c r="E209" s="206">
        <v>0</v>
      </c>
      <c r="F209" s="206"/>
      <c r="G209" s="226"/>
      <c r="H209" s="130"/>
      <c r="I209" s="208"/>
      <c r="J209" s="206"/>
      <c r="K209" s="226"/>
      <c r="L209" s="130"/>
      <c r="M209" s="208"/>
      <c r="N209" s="206"/>
      <c r="O209" s="226"/>
      <c r="P209" s="130"/>
      <c r="Q209" s="208"/>
      <c r="R209" s="206"/>
      <c r="S209" s="226"/>
      <c r="T209" s="130"/>
      <c r="U209" s="208"/>
      <c r="V209" s="211"/>
      <c r="W209" s="226"/>
      <c r="X209" s="130"/>
      <c r="Y209" s="208"/>
      <c r="Z209" s="211"/>
      <c r="AA209" s="226"/>
      <c r="AB209" s="130"/>
      <c r="AC209" s="208"/>
      <c r="AD209" s="211"/>
      <c r="AE209" s="226"/>
      <c r="AF209" s="130"/>
      <c r="AG209" s="208"/>
      <c r="AH209" s="211"/>
      <c r="AI209" s="226"/>
      <c r="AJ209" s="130"/>
      <c r="AK209" s="208"/>
      <c r="AL209" s="211"/>
      <c r="AM209" s="226"/>
      <c r="AN209" s="130"/>
      <c r="AO209" s="208"/>
      <c r="AP209" s="211"/>
      <c r="AQ209" s="226"/>
      <c r="AR209" s="130"/>
      <c r="AS209" s="208"/>
      <c r="AT209" s="211"/>
      <c r="AU209" s="226"/>
      <c r="AV209" s="130"/>
      <c r="AW209" s="208"/>
      <c r="AX209" s="211"/>
      <c r="AY209" s="226"/>
      <c r="AZ209" s="130"/>
      <c r="BA209" s="208"/>
      <c r="BB209" s="211"/>
      <c r="BC209" s="226"/>
      <c r="BD209" s="130"/>
      <c r="BE209" s="208"/>
      <c r="BF209" s="211"/>
      <c r="BG209" s="226"/>
      <c r="BH209" s="130"/>
      <c r="BI209" s="208"/>
      <c r="BJ209" s="211"/>
      <c r="BK209" s="226"/>
      <c r="BL209" s="130"/>
      <c r="BM209" s="208"/>
      <c r="BN209" s="211"/>
      <c r="BO209" s="130"/>
      <c r="BP209" s="130"/>
      <c r="BQ209" s="211"/>
      <c r="BR209" s="211"/>
      <c r="BS209" s="130"/>
      <c r="BT209" s="130"/>
      <c r="BU209" s="211"/>
      <c r="BV209" s="211"/>
      <c r="BW209" s="130"/>
      <c r="BX209" s="130"/>
      <c r="BY209" s="211"/>
      <c r="BZ209" s="211"/>
      <c r="CA209" s="130"/>
      <c r="CB209" s="130"/>
      <c r="CC209" s="211"/>
      <c r="CD209" s="130"/>
      <c r="CE209" s="130"/>
      <c r="CF209" s="211"/>
      <c r="CG209" s="130"/>
      <c r="CH209" s="130"/>
      <c r="CI209" s="226"/>
      <c r="CJ209" s="130"/>
      <c r="CK209" s="130"/>
      <c r="CL209" s="130"/>
      <c r="CM209" s="268">
        <v>0</v>
      </c>
      <c r="CN209" s="268">
        <v>0</v>
      </c>
      <c r="CO209" s="268">
        <v>0</v>
      </c>
      <c r="CP209" s="268">
        <v>0</v>
      </c>
      <c r="CQ209" s="268">
        <v>0</v>
      </c>
      <c r="CR209" s="268">
        <v>0</v>
      </c>
      <c r="CS209" s="268">
        <v>0</v>
      </c>
      <c r="CT209" s="268">
        <v>0</v>
      </c>
      <c r="CU209" s="268">
        <v>0</v>
      </c>
      <c r="CV209" s="268">
        <v>0</v>
      </c>
      <c r="CW209" s="268">
        <v>0</v>
      </c>
      <c r="CX209" s="268">
        <v>0</v>
      </c>
      <c r="CY209" s="268">
        <v>0</v>
      </c>
      <c r="CZ209" s="268">
        <v>0</v>
      </c>
      <c r="DA209" s="268"/>
      <c r="DB209" s="268"/>
      <c r="DC209" s="268"/>
      <c r="DD209" s="268"/>
      <c r="DE209" s="268"/>
      <c r="DF209" s="268"/>
      <c r="DG209" s="268"/>
      <c r="DH209" s="268"/>
      <c r="DI209" s="268"/>
      <c r="DJ209" s="268"/>
      <c r="DK209" s="268"/>
      <c r="DL209" s="268"/>
      <c r="DM209" s="268"/>
      <c r="DN209" s="268"/>
      <c r="DO209" s="268"/>
      <c r="DP209" s="268"/>
      <c r="DQ209" s="268"/>
      <c r="DR209" s="268"/>
      <c r="DS209" s="268"/>
      <c r="DT209" s="268"/>
      <c r="DU209" s="268"/>
      <c r="DV209" s="253"/>
      <c r="DW209" s="268"/>
      <c r="DX209" s="268"/>
      <c r="DY209" s="268"/>
      <c r="DZ209" s="268"/>
      <c r="EA209" s="125"/>
      <c r="EB209" s="125"/>
      <c r="EC209" s="125"/>
      <c r="ED209" s="125"/>
      <c r="EE209" s="125"/>
      <c r="EF209" s="125"/>
      <c r="EG209" s="226"/>
      <c r="EH209" s="225"/>
      <c r="EI209" s="227"/>
      <c r="EJ209" s="225">
        <f t="shared" si="6695"/>
        <v>0</v>
      </c>
      <c r="EK209" s="226"/>
      <c r="EL209" s="225"/>
      <c r="EM209" s="227"/>
      <c r="EN209" s="225">
        <f t="shared" si="6696"/>
        <v>0</v>
      </c>
      <c r="EO209" s="226"/>
      <c r="EP209" s="225"/>
      <c r="EQ209" s="227"/>
      <c r="ER209" s="225">
        <f t="shared" si="6697"/>
        <v>0</v>
      </c>
      <c r="ES209" s="226"/>
      <c r="ET209" s="225"/>
      <c r="EU209" s="227"/>
      <c r="EV209" s="225">
        <f t="shared" si="6698"/>
        <v>0</v>
      </c>
      <c r="EW209" s="226"/>
      <c r="EX209" s="225"/>
      <c r="EY209" s="227"/>
      <c r="EZ209" s="225">
        <f t="shared" si="6699"/>
        <v>0</v>
      </c>
      <c r="FA209" s="226"/>
      <c r="FB209" s="225"/>
      <c r="FC209" s="227"/>
      <c r="FD209" s="225">
        <f t="shared" si="6700"/>
        <v>0</v>
      </c>
      <c r="FE209" s="226"/>
      <c r="FF209" s="225"/>
      <c r="FG209" s="227"/>
      <c r="FH209" s="225">
        <f t="shared" si="6701"/>
        <v>0</v>
      </c>
      <c r="FI209" s="226"/>
      <c r="FJ209" s="225"/>
      <c r="FK209" s="225"/>
      <c r="FL209" s="225">
        <f t="shared" si="6702"/>
        <v>0</v>
      </c>
      <c r="FM209" s="226"/>
      <c r="FN209" s="225"/>
      <c r="FO209" s="225"/>
      <c r="FP209" s="225"/>
      <c r="FQ209" s="226"/>
      <c r="FR209" s="225"/>
      <c r="FS209" s="225"/>
      <c r="FT209" s="225"/>
      <c r="FU209" s="226"/>
      <c r="FV209" s="225"/>
      <c r="FW209" s="225"/>
      <c r="FX209" s="225"/>
      <c r="FY209" s="226"/>
      <c r="FZ209" s="225"/>
      <c r="GA209" s="225"/>
      <c r="GB209" s="225"/>
      <c r="GC209" s="226"/>
      <c r="GD209" s="225"/>
      <c r="GE209" s="225"/>
      <c r="GF209" s="225"/>
      <c r="GG209" s="226"/>
      <c r="GH209" s="225"/>
      <c r="GI209" s="225"/>
      <c r="GJ209" s="225"/>
      <c r="GK209" s="226"/>
      <c r="GL209" s="225"/>
      <c r="GM209" s="225"/>
      <c r="GN209" s="225"/>
      <c r="GO209" s="226"/>
      <c r="GP209" s="225"/>
      <c r="GQ209" s="225"/>
      <c r="GR209" s="225"/>
      <c r="GS209" s="226"/>
      <c r="GT209" s="225"/>
      <c r="GU209" s="225"/>
      <c r="GV209" s="225"/>
      <c r="GW209" s="226"/>
      <c r="GX209" s="225"/>
      <c r="GY209" s="225"/>
      <c r="GZ209" s="225"/>
      <c r="HA209" s="226"/>
      <c r="HB209" s="225"/>
      <c r="HC209" s="225"/>
      <c r="HD209" s="225"/>
      <c r="HE209" s="225"/>
      <c r="HF209" s="225"/>
      <c r="HG209" s="225"/>
      <c r="HH209" s="225"/>
      <c r="HI209" s="225"/>
      <c r="HJ209" s="225"/>
      <c r="HK209" s="225"/>
      <c r="HL209" s="225"/>
      <c r="HM209" s="225"/>
      <c r="HN209" s="268"/>
      <c r="HO209" s="268"/>
      <c r="HP209" s="268">
        <v>0</v>
      </c>
      <c r="HQ209" s="268">
        <v>0</v>
      </c>
      <c r="HR209" s="268"/>
      <c r="HS209" s="268"/>
      <c r="HT209" s="268"/>
      <c r="HU209" s="268"/>
      <c r="HV209" s="268"/>
      <c r="HW209" s="268"/>
      <c r="HX209" s="268"/>
      <c r="HY209" s="268"/>
      <c r="HZ209" s="268"/>
      <c r="IA209" s="268"/>
      <c r="IB209" s="268"/>
      <c r="IC209" s="268"/>
      <c r="ID209" s="268"/>
      <c r="IE209" s="268"/>
      <c r="IF209" s="268"/>
      <c r="IG209" s="268"/>
      <c r="IH209" s="268"/>
      <c r="II209" s="268"/>
      <c r="IJ209" s="268"/>
      <c r="IK209" s="268"/>
      <c r="IL209" s="268"/>
      <c r="IM209" s="268"/>
      <c r="IN209" s="268"/>
      <c r="IO209" s="268"/>
      <c r="IP209" s="268"/>
      <c r="IQ209" s="268"/>
      <c r="IR209" s="269"/>
      <c r="IS209" s="269"/>
      <c r="IT209" s="269"/>
      <c r="IU209" s="269"/>
      <c r="IV209" s="269"/>
      <c r="IW209" s="269"/>
      <c r="IX209" s="269"/>
      <c r="IY209" s="269"/>
      <c r="IZ209" s="148"/>
      <c r="JA209" s="148"/>
      <c r="JB209" s="148"/>
      <c r="JC209" s="148"/>
      <c r="JD209" s="225"/>
      <c r="JE209" s="225"/>
      <c r="JF209" s="227">
        <v>230</v>
      </c>
      <c r="JG209" s="228">
        <f>JF209*JE209</f>
        <v>0</v>
      </c>
      <c r="JH209" s="225"/>
      <c r="JI209" s="225"/>
      <c r="JJ209" s="227">
        <v>230</v>
      </c>
      <c r="JK209" s="228">
        <f>JJ209*JI209</f>
        <v>0</v>
      </c>
      <c r="JL209" s="225"/>
      <c r="JM209" s="225"/>
      <c r="JN209" s="227">
        <v>230</v>
      </c>
      <c r="JO209" s="228">
        <f>JN209*JM209</f>
        <v>0</v>
      </c>
      <c r="JP209" s="225"/>
      <c r="JQ209" s="225"/>
      <c r="JR209" s="227">
        <v>230</v>
      </c>
      <c r="JS209" s="228">
        <f>JR209*JQ209</f>
        <v>0</v>
      </c>
      <c r="JT209" s="225"/>
      <c r="JU209" s="225"/>
      <c r="JV209" s="227">
        <v>230</v>
      </c>
      <c r="JW209" s="228">
        <f>JV209*JU209</f>
        <v>0</v>
      </c>
      <c r="JX209" s="225"/>
      <c r="JY209" s="225">
        <v>1500</v>
      </c>
      <c r="JZ209" s="227">
        <v>220</v>
      </c>
      <c r="KA209" s="228">
        <f>JZ209*JY209</f>
        <v>330000</v>
      </c>
      <c r="KB209" s="225"/>
      <c r="KC209" s="227">
        <v>1500</v>
      </c>
      <c r="KD209" s="227">
        <v>220</v>
      </c>
      <c r="KE209" s="228">
        <f>KD209*KC209</f>
        <v>330000</v>
      </c>
      <c r="KF209" s="225"/>
      <c r="KG209" s="227"/>
      <c r="KH209" s="227"/>
      <c r="KI209" s="228"/>
      <c r="KJ209" s="225"/>
      <c r="KK209" s="227"/>
      <c r="KL209" s="227"/>
      <c r="KM209" s="228"/>
      <c r="KN209" s="225"/>
      <c r="KO209" s="227"/>
      <c r="KP209" s="227"/>
      <c r="KQ209" s="228"/>
      <c r="KR209" s="225"/>
      <c r="KS209" s="227"/>
      <c r="KT209" s="227"/>
      <c r="KU209" s="228"/>
      <c r="KV209" s="225"/>
      <c r="KW209" s="227"/>
      <c r="KX209" s="227"/>
      <c r="KY209" s="228"/>
      <c r="KZ209" s="225"/>
      <c r="LA209" s="227"/>
      <c r="LB209" s="227"/>
      <c r="LC209" s="228"/>
      <c r="LD209" s="225"/>
      <c r="LE209" s="227"/>
      <c r="LF209" s="227"/>
      <c r="LG209" s="228"/>
      <c r="LH209" s="225"/>
      <c r="LI209" s="227"/>
      <c r="LJ209" s="227"/>
      <c r="LK209" s="228"/>
      <c r="LL209" s="225"/>
      <c r="LM209" s="227"/>
      <c r="LN209" s="227"/>
      <c r="LO209" s="228"/>
      <c r="LP209" s="225"/>
      <c r="LQ209" s="227"/>
      <c r="LR209" s="227"/>
      <c r="LS209" s="228"/>
      <c r="LT209" s="225"/>
      <c r="LU209" s="227"/>
      <c r="LV209" s="227"/>
      <c r="LW209" s="228"/>
      <c r="LX209" s="227"/>
      <c r="LY209" s="227"/>
      <c r="LZ209" s="227"/>
      <c r="MA209" s="228"/>
      <c r="MB209" s="227"/>
      <c r="MC209" s="227"/>
      <c r="MD209" s="228"/>
      <c r="ME209" s="227"/>
      <c r="MF209" s="227"/>
      <c r="MG209" s="228"/>
      <c r="MH209" s="228"/>
      <c r="MI209" s="228"/>
      <c r="MJ209" s="228"/>
      <c r="MK209" s="268"/>
      <c r="ML209" s="268"/>
      <c r="MM209" s="268"/>
      <c r="MN209" s="268"/>
      <c r="MO209" s="268">
        <v>2977.6</v>
      </c>
      <c r="MP209" s="268">
        <v>655072</v>
      </c>
      <c r="MQ209" s="268">
        <v>658.2</v>
      </c>
      <c r="MR209" s="268">
        <v>144804</v>
      </c>
      <c r="MS209" s="268">
        <v>972.94799999999998</v>
      </c>
      <c r="MT209" s="268">
        <v>214048.56</v>
      </c>
      <c r="MU209" s="268"/>
      <c r="MV209" s="268"/>
      <c r="MW209" s="268"/>
      <c r="MX209" s="268"/>
      <c r="MY209" s="268"/>
      <c r="MZ209" s="268"/>
      <c r="NA209" s="268"/>
      <c r="NB209" s="268"/>
      <c r="NC209" s="268"/>
      <c r="ND209" s="268"/>
      <c r="NE209" s="268"/>
      <c r="NF209" s="268"/>
      <c r="NG209" s="268"/>
      <c r="NH209" s="268"/>
      <c r="NI209" s="268"/>
      <c r="NJ209" s="268"/>
      <c r="NK209" s="268"/>
      <c r="NL209" s="268"/>
      <c r="NM209" s="268"/>
      <c r="NN209" s="268"/>
      <c r="NO209" s="125"/>
      <c r="NP209" s="125"/>
      <c r="NQ209" s="125"/>
      <c r="NR209" s="125"/>
      <c r="NS209" s="125"/>
      <c r="NT209" s="125"/>
      <c r="NU209" s="125"/>
      <c r="NV209" s="125"/>
      <c r="NW209" s="125"/>
      <c r="NX209" s="125"/>
      <c r="NY209" s="125"/>
      <c r="NZ209" s="125"/>
      <c r="OA209" s="226"/>
      <c r="OB209" s="130"/>
      <c r="OC209" s="130"/>
      <c r="OD209" s="230">
        <f t="shared" si="6514"/>
        <v>0</v>
      </c>
      <c r="OE209" s="226"/>
      <c r="OF209" s="130"/>
      <c r="OG209" s="130"/>
      <c r="OH209" s="230">
        <f t="shared" si="6515"/>
        <v>0</v>
      </c>
      <c r="OI209" s="226"/>
      <c r="OJ209" s="130"/>
      <c r="OK209" s="130"/>
      <c r="OL209" s="230">
        <f t="shared" si="6516"/>
        <v>0</v>
      </c>
      <c r="OM209" s="226"/>
      <c r="ON209" s="130"/>
      <c r="OO209" s="130"/>
      <c r="OP209" s="230">
        <f t="shared" si="6517"/>
        <v>0</v>
      </c>
      <c r="OQ209" s="226"/>
      <c r="OR209" s="130"/>
      <c r="OS209" s="130"/>
      <c r="OT209" s="230">
        <f t="shared" si="6518"/>
        <v>0</v>
      </c>
      <c r="OU209" s="226"/>
      <c r="OV209" s="130"/>
      <c r="OW209" s="130"/>
      <c r="OX209" s="230">
        <f t="shared" si="6519"/>
        <v>0</v>
      </c>
      <c r="OY209" s="226"/>
      <c r="OZ209" s="130"/>
      <c r="PA209" s="130"/>
      <c r="PB209" s="230"/>
      <c r="PC209" s="226"/>
      <c r="PD209" s="130"/>
      <c r="PE209" s="130"/>
      <c r="PF209" s="230"/>
      <c r="PG209" s="226"/>
      <c r="PH209" s="130"/>
      <c r="PI209" s="130"/>
      <c r="PJ209" s="230"/>
      <c r="PK209" s="226"/>
      <c r="PL209" s="130"/>
      <c r="PM209" s="130"/>
      <c r="PN209" s="230"/>
      <c r="PO209" s="226"/>
      <c r="PP209" s="130"/>
      <c r="PQ209" s="130"/>
      <c r="PR209" s="230"/>
      <c r="PS209" s="226"/>
      <c r="PT209" s="130"/>
      <c r="PU209" s="130"/>
      <c r="PV209" s="230"/>
      <c r="PW209" s="226"/>
      <c r="PX209" s="130"/>
      <c r="PY209" s="130"/>
      <c r="PZ209" s="230"/>
      <c r="QA209" s="226"/>
      <c r="QB209" s="130"/>
      <c r="QC209" s="130"/>
      <c r="QD209" s="230"/>
      <c r="QE209" s="226"/>
      <c r="QF209" s="130"/>
      <c r="QG209" s="130"/>
      <c r="QH209" s="230"/>
      <c r="QI209" s="226"/>
      <c r="QJ209" s="130"/>
      <c r="QK209" s="130"/>
      <c r="QL209" s="230"/>
      <c r="QM209" s="226"/>
      <c r="QN209" s="130"/>
      <c r="QO209" s="130"/>
      <c r="QP209" s="230"/>
      <c r="QQ209" s="226"/>
      <c r="QR209" s="130"/>
      <c r="QS209" s="130"/>
      <c r="QT209" s="230"/>
      <c r="QU209" s="228"/>
      <c r="QV209" s="130"/>
      <c r="QW209" s="130"/>
      <c r="QX209" s="230"/>
      <c r="QY209" s="130"/>
      <c r="QZ209" s="130"/>
      <c r="RA209" s="230"/>
      <c r="RB209" s="130"/>
      <c r="RC209" s="130"/>
      <c r="RD209" s="230"/>
      <c r="RE209" s="230"/>
      <c r="RF209" s="230"/>
      <c r="RG209" s="230"/>
      <c r="RH209" s="268"/>
      <c r="RI209" s="268"/>
      <c r="RJ209" s="268"/>
      <c r="RK209" s="268"/>
      <c r="RL209" s="268"/>
      <c r="RM209" s="268"/>
      <c r="RN209" s="268"/>
      <c r="RO209" s="268"/>
      <c r="RP209" s="268"/>
      <c r="RQ209" s="268"/>
      <c r="RR209" s="268"/>
      <c r="RS209" s="268"/>
      <c r="RT209" s="268"/>
      <c r="RU209" s="268"/>
      <c r="RV209" s="268"/>
      <c r="RW209" s="268"/>
      <c r="RX209" s="268"/>
      <c r="RY209" s="268"/>
      <c r="RZ209" s="268"/>
      <c r="SA209" s="268"/>
      <c r="SB209" s="268"/>
      <c r="SC209" s="268"/>
      <c r="SD209" s="268"/>
      <c r="SE209" s="268"/>
      <c r="SF209" s="268"/>
      <c r="SG209" s="268"/>
      <c r="SH209" s="268"/>
      <c r="SI209" s="268"/>
      <c r="SJ209" s="268"/>
      <c r="SK209" s="268"/>
      <c r="SL209" s="125"/>
      <c r="SM209" s="125"/>
      <c r="SN209" s="125"/>
      <c r="SO209" s="125"/>
      <c r="SP209" s="125"/>
      <c r="SQ209" s="125"/>
      <c r="SR209" s="125"/>
      <c r="SS209" s="125"/>
      <c r="ST209" s="125"/>
      <c r="SU209" s="125"/>
      <c r="SV209" s="125"/>
      <c r="SW209" s="125"/>
      <c r="SX209" s="228"/>
      <c r="SY209" s="240">
        <v>0</v>
      </c>
      <c r="SZ209" s="227"/>
      <c r="TA209" s="227">
        <f t="shared" si="6530"/>
        <v>0</v>
      </c>
      <c r="TB209" s="228"/>
      <c r="TC209" s="240">
        <v>0</v>
      </c>
      <c r="TD209" s="227"/>
      <c r="TE209" s="227">
        <f t="shared" si="6531"/>
        <v>0</v>
      </c>
      <c r="TF209" s="228"/>
      <c r="TG209" s="240">
        <v>0</v>
      </c>
      <c r="TH209" s="227"/>
      <c r="TI209" s="227">
        <f t="shared" si="6532"/>
        <v>0</v>
      </c>
      <c r="TJ209" s="228"/>
      <c r="TK209" s="240">
        <v>0</v>
      </c>
      <c r="TL209" s="227"/>
      <c r="TM209" s="227">
        <f t="shared" si="6533"/>
        <v>0</v>
      </c>
      <c r="TN209" s="228"/>
      <c r="TO209" s="240">
        <v>0</v>
      </c>
      <c r="TP209" s="227"/>
      <c r="TQ209" s="227">
        <f t="shared" si="6534"/>
        <v>0</v>
      </c>
      <c r="TR209" s="228"/>
      <c r="TS209" s="240">
        <v>0</v>
      </c>
      <c r="TT209" s="227"/>
      <c r="TU209" s="227"/>
      <c r="TV209" s="228"/>
      <c r="TW209" s="240">
        <v>0</v>
      </c>
      <c r="TX209" s="227"/>
      <c r="TY209" s="227"/>
      <c r="TZ209" s="228"/>
      <c r="UA209" s="219"/>
      <c r="UB209" s="227"/>
      <c r="UC209" s="227"/>
      <c r="UD209" s="228"/>
      <c r="UE209" s="219"/>
      <c r="UF209" s="227"/>
      <c r="UG209" s="227"/>
      <c r="UH209" s="228"/>
      <c r="UI209" s="219"/>
      <c r="UJ209" s="227"/>
      <c r="UK209" s="227"/>
      <c r="UL209" s="228"/>
      <c r="UM209" s="219"/>
      <c r="UN209" s="227"/>
      <c r="UO209" s="227"/>
      <c r="UP209" s="228"/>
      <c r="UQ209" s="206"/>
      <c r="UR209" s="227"/>
      <c r="US209" s="227"/>
      <c r="UT209" s="228"/>
      <c r="UU209" s="206"/>
      <c r="UV209" s="227"/>
      <c r="UW209" s="227"/>
      <c r="UX209" s="228"/>
      <c r="UY209" s="206"/>
      <c r="UZ209" s="227"/>
      <c r="VA209" s="227"/>
      <c r="VB209" s="228"/>
      <c r="VC209" s="206"/>
      <c r="VD209" s="227"/>
      <c r="VE209" s="227"/>
      <c r="VF209" s="228"/>
      <c r="VG209" s="206"/>
      <c r="VH209" s="227"/>
      <c r="VI209" s="227"/>
      <c r="VJ209" s="228"/>
      <c r="VK209" s="206"/>
      <c r="VL209" s="227"/>
      <c r="VM209" s="227"/>
      <c r="VN209" s="228"/>
      <c r="VO209" s="206"/>
      <c r="VP209" s="227"/>
      <c r="VQ209" s="227"/>
      <c r="VR209" s="228"/>
      <c r="VS209" s="206"/>
      <c r="VT209" s="227"/>
      <c r="VU209" s="227"/>
      <c r="VV209" s="227"/>
      <c r="VW209" s="227"/>
      <c r="VX209" s="227"/>
      <c r="VY209" s="227"/>
      <c r="VZ209" s="227"/>
      <c r="WA209" s="227"/>
      <c r="WB209" s="227"/>
      <c r="WC209" s="227"/>
      <c r="WD209" s="227"/>
      <c r="WE209" s="268"/>
      <c r="WF209" s="268"/>
      <c r="WG209" s="268"/>
      <c r="WH209" s="268"/>
      <c r="WI209" s="268"/>
      <c r="WJ209" s="268"/>
      <c r="WK209" s="268"/>
      <c r="WL209" s="268"/>
      <c r="WM209" s="268"/>
      <c r="WN209" s="268"/>
      <c r="WO209" s="268"/>
      <c r="WP209" s="268"/>
      <c r="WQ209" s="268"/>
      <c r="WR209" s="268"/>
      <c r="WS209" s="268"/>
      <c r="WT209" s="268"/>
      <c r="WU209" s="268"/>
      <c r="WV209" s="268"/>
      <c r="WW209" s="268"/>
      <c r="WX209" s="268"/>
      <c r="WY209" s="268"/>
      <c r="WZ209" s="268"/>
      <c r="XA209" s="268"/>
      <c r="XB209" s="268"/>
      <c r="XC209" s="268"/>
      <c r="XD209" s="268"/>
      <c r="XE209" s="268"/>
      <c r="XF209" s="268"/>
      <c r="XG209" s="268"/>
      <c r="XH209" s="268"/>
      <c r="XI209" s="125"/>
      <c r="XJ209" s="125"/>
      <c r="XK209" s="125"/>
      <c r="XL209" s="125"/>
      <c r="XM209" s="125"/>
      <c r="XN209" s="125"/>
      <c r="XO209" s="125"/>
      <c r="XP209" s="125"/>
      <c r="XQ209" s="125"/>
      <c r="XR209" s="125"/>
      <c r="XS209" s="125"/>
      <c r="XT209" s="125"/>
      <c r="XU209" s="228"/>
      <c r="XV209" s="227"/>
      <c r="XW209" s="227"/>
      <c r="XX209" s="243"/>
      <c r="XY209" s="228"/>
      <c r="XZ209" s="227"/>
      <c r="YA209" s="227"/>
      <c r="YB209" s="243"/>
      <c r="YC209" s="228"/>
      <c r="YD209" s="227"/>
      <c r="YE209" s="227"/>
      <c r="YF209" s="243"/>
      <c r="YG209" s="228"/>
      <c r="YH209" s="227"/>
      <c r="YI209" s="227"/>
      <c r="YJ209" s="243"/>
      <c r="YK209" s="228"/>
      <c r="YL209" s="227"/>
      <c r="YM209" s="227"/>
      <c r="YN209" s="243"/>
      <c r="YO209" s="228"/>
      <c r="YP209" s="227"/>
      <c r="YQ209" s="227"/>
      <c r="YR209" s="243"/>
      <c r="YS209" s="228"/>
      <c r="YT209" s="227"/>
      <c r="YU209" s="227"/>
      <c r="YV209" s="243"/>
      <c r="YW209" s="228"/>
      <c r="YX209" s="227"/>
      <c r="YY209" s="227"/>
      <c r="YZ209" s="243"/>
      <c r="ZA209" s="228"/>
      <c r="ZB209" s="227"/>
      <c r="ZC209" s="227"/>
      <c r="ZD209" s="243"/>
      <c r="ZE209" s="228"/>
      <c r="ZF209" s="227"/>
      <c r="ZG209" s="227"/>
      <c r="ZH209" s="243"/>
      <c r="ZI209" s="228"/>
      <c r="ZJ209" s="227"/>
      <c r="ZK209" s="227"/>
      <c r="ZL209" s="243"/>
      <c r="ZM209" s="228"/>
      <c r="ZN209" s="227"/>
      <c r="ZO209" s="227"/>
      <c r="ZP209" s="243"/>
      <c r="ZQ209" s="228"/>
      <c r="ZR209" s="227"/>
      <c r="ZS209" s="227"/>
      <c r="ZT209" s="243"/>
      <c r="ZU209" s="228"/>
      <c r="ZV209" s="227"/>
      <c r="ZW209" s="227"/>
      <c r="ZX209" s="243"/>
      <c r="ZY209" s="228"/>
      <c r="ZZ209" s="227"/>
      <c r="AAA209" s="227"/>
      <c r="AAB209" s="243"/>
      <c r="AAC209" s="228"/>
      <c r="AAD209" s="227"/>
      <c r="AAE209" s="227"/>
      <c r="AAF209" s="243"/>
      <c r="AAG209" s="228"/>
      <c r="AAH209" s="227"/>
      <c r="AAI209" s="227"/>
      <c r="AAJ209" s="243"/>
      <c r="AAK209" s="228"/>
      <c r="AAL209" s="227"/>
      <c r="AAM209" s="227"/>
      <c r="AAN209" s="243"/>
      <c r="AAO209" s="228"/>
      <c r="AAP209" s="227"/>
      <c r="AAQ209" s="227"/>
      <c r="AAR209" s="243"/>
      <c r="AAS209" s="227"/>
      <c r="AAT209" s="227"/>
      <c r="AAU209" s="270"/>
      <c r="AAV209" s="227"/>
      <c r="AAW209" s="227"/>
      <c r="AAX209" s="227"/>
      <c r="AAY209" s="227"/>
      <c r="AAZ209" s="227"/>
      <c r="ABA209" s="227"/>
      <c r="ABB209" s="268"/>
      <c r="ABC209" s="268"/>
      <c r="ABD209" s="268"/>
      <c r="ABE209" s="268"/>
      <c r="ABF209" s="268"/>
      <c r="ABG209" s="268"/>
      <c r="ABH209" s="268"/>
      <c r="ABI209" s="268"/>
      <c r="ABJ209" s="268"/>
      <c r="ABK209" s="268"/>
      <c r="ABL209" s="268"/>
      <c r="ABM209" s="268"/>
      <c r="ABN209" s="268"/>
      <c r="ABO209" s="268"/>
      <c r="ABP209" s="268"/>
      <c r="ABQ209" s="268"/>
      <c r="ABR209" s="268"/>
      <c r="ABS209" s="268"/>
      <c r="ABT209" s="268"/>
      <c r="ABU209" s="268"/>
      <c r="ABV209" s="268"/>
      <c r="ABW209" s="268"/>
      <c r="ABX209" s="268"/>
      <c r="ABY209" s="268"/>
      <c r="ABZ209" s="268"/>
      <c r="ACA209" s="268"/>
      <c r="ACB209" s="268"/>
      <c r="ACC209" s="268"/>
      <c r="ACD209" s="268"/>
      <c r="ACE209" s="268"/>
      <c r="ACF209" s="126"/>
      <c r="ACG209" s="126"/>
      <c r="ACH209" s="126"/>
      <c r="ACI209" s="126"/>
      <c r="ACJ209" s="126"/>
      <c r="ACK209" s="126"/>
      <c r="ACL209" s="126"/>
      <c r="ACM209" s="126"/>
      <c r="ACN209" s="126"/>
      <c r="ACO209" s="126"/>
      <c r="ACP209" s="126"/>
      <c r="ACQ209" s="126"/>
      <c r="ACR209" s="131"/>
      <c r="ACS209" s="227"/>
      <c r="ACT209" s="227">
        <v>230</v>
      </c>
      <c r="ACU209" s="227"/>
      <c r="ACV209" s="131"/>
      <c r="ACW209" s="227"/>
      <c r="ACX209" s="227">
        <v>230</v>
      </c>
      <c r="ACY209" s="227"/>
      <c r="ACZ209" s="131"/>
      <c r="ADA209" s="227"/>
      <c r="ADB209" s="227">
        <v>230</v>
      </c>
      <c r="ADC209" s="227"/>
      <c r="ADD209" s="131"/>
      <c r="ADE209" s="227"/>
      <c r="ADF209" s="227"/>
      <c r="ADG209" s="227"/>
      <c r="ADH209" s="131"/>
      <c r="ADI209" s="227"/>
      <c r="ADJ209" s="227"/>
      <c r="ADK209" s="227"/>
      <c r="ADL209" s="131"/>
      <c r="ADM209" s="227"/>
      <c r="ADN209" s="227"/>
      <c r="ADO209" s="227"/>
      <c r="ADP209" s="131"/>
      <c r="ADQ209" s="227"/>
      <c r="ADR209" s="227"/>
      <c r="ADS209" s="227"/>
      <c r="ADT209" s="131"/>
      <c r="ADU209" s="227"/>
      <c r="ADV209" s="227"/>
      <c r="ADW209" s="227"/>
      <c r="ADX209" s="131"/>
      <c r="ADY209" s="227"/>
      <c r="ADZ209" s="227"/>
      <c r="AEA209" s="227"/>
      <c r="AEB209" s="131"/>
      <c r="AEC209" s="227"/>
      <c r="AED209" s="227"/>
      <c r="AEE209" s="227"/>
      <c r="AEF209" s="131"/>
      <c r="AEG209" s="227"/>
      <c r="AEH209" s="227"/>
      <c r="AEI209" s="227"/>
      <c r="AEJ209" s="131"/>
      <c r="AEK209" s="227"/>
      <c r="AEL209" s="227"/>
      <c r="AEM209" s="227"/>
      <c r="AEN209" s="131"/>
      <c r="AEO209" s="227"/>
      <c r="AEP209" s="227"/>
      <c r="AEQ209" s="227"/>
      <c r="AER209" s="131"/>
      <c r="AES209" s="227"/>
      <c r="AET209" s="227"/>
      <c r="AEU209" s="227"/>
      <c r="AEV209" s="131"/>
      <c r="AEW209" s="227"/>
      <c r="AEX209" s="227"/>
      <c r="AEY209" s="227"/>
      <c r="AEZ209" s="131"/>
      <c r="AFA209" s="227"/>
      <c r="AFB209" s="227"/>
      <c r="AFC209" s="227"/>
      <c r="AFD209" s="131"/>
      <c r="AFE209" s="227"/>
      <c r="AFF209" s="227"/>
      <c r="AFG209" s="227"/>
      <c r="AFH209" s="131"/>
      <c r="AFI209" s="227"/>
      <c r="AFJ209" s="227"/>
      <c r="AFK209" s="227"/>
      <c r="AFL209" s="131"/>
      <c r="AFM209" s="227"/>
      <c r="AFN209" s="227"/>
      <c r="AFO209" s="227"/>
      <c r="AFP209" s="227"/>
      <c r="AFQ209" s="227"/>
      <c r="AFR209" s="227"/>
      <c r="AFS209" s="227"/>
      <c r="AFT209" s="227"/>
      <c r="AFU209" s="227"/>
      <c r="AFV209" s="227"/>
      <c r="AFW209" s="227"/>
      <c r="AFX209" s="227"/>
      <c r="AFY209" s="268">
        <v>0</v>
      </c>
      <c r="AFZ209" s="268">
        <v>0</v>
      </c>
      <c r="AGA209" s="268">
        <v>302.827</v>
      </c>
      <c r="AGB209" s="268">
        <v>69650.210000000006</v>
      </c>
      <c r="AGC209" s="268">
        <v>486.46800000000002</v>
      </c>
      <c r="AGD209" s="268">
        <v>111887.64</v>
      </c>
      <c r="AGE209" s="268">
        <v>533.13800000000003</v>
      </c>
      <c r="AGF209" s="268">
        <v>120621.74</v>
      </c>
      <c r="AGG209" s="268">
        <v>900</v>
      </c>
      <c r="AGH209" s="268">
        <v>198000</v>
      </c>
      <c r="AGI209" s="268">
        <v>101.50700000000001</v>
      </c>
      <c r="AGJ209" s="268">
        <v>22331.54</v>
      </c>
      <c r="AGK209" s="268">
        <v>503.197</v>
      </c>
      <c r="AGL209" s="268">
        <v>111703.34</v>
      </c>
      <c r="AGM209" s="268"/>
      <c r="AGN209" s="268"/>
      <c r="AGO209" s="268"/>
      <c r="AGP209" s="268"/>
      <c r="AGQ209" s="268"/>
      <c r="AGR209" s="268"/>
      <c r="AGS209" s="268"/>
      <c r="AGT209" s="268"/>
      <c r="AGU209" s="268"/>
      <c r="AGV209" s="268"/>
      <c r="AGW209" s="268"/>
      <c r="AGX209" s="268"/>
      <c r="AGY209" s="268"/>
      <c r="AGZ209" s="268"/>
      <c r="AHA209" s="268"/>
      <c r="AHB209" s="268"/>
      <c r="AHC209" s="128"/>
      <c r="AHD209" s="128"/>
      <c r="AHE209" s="128"/>
      <c r="AHF209" s="128"/>
      <c r="AHG209" s="128"/>
      <c r="AHH209" s="128"/>
      <c r="AHI209" s="128"/>
      <c r="AHJ209" s="128"/>
      <c r="AHK209" s="128"/>
      <c r="AHL209" s="128"/>
      <c r="AHM209" s="128"/>
      <c r="AHN209" s="128"/>
      <c r="AHO209" s="225">
        <f t="shared" si="6455"/>
        <v>0</v>
      </c>
      <c r="AHP209" s="127">
        <f t="shared" si="6456"/>
        <v>0</v>
      </c>
      <c r="AHQ209" s="127">
        <f t="shared" si="6457"/>
        <v>0</v>
      </c>
      <c r="AHR209" s="225">
        <f t="shared" si="6458"/>
        <v>0</v>
      </c>
      <c r="AHS209" s="127">
        <f t="shared" si="6459"/>
        <v>0</v>
      </c>
      <c r="AHT209" s="127">
        <f t="shared" si="6001"/>
        <v>0</v>
      </c>
      <c r="AHU209" s="225">
        <f t="shared" si="6069"/>
        <v>0</v>
      </c>
      <c r="AHV209" s="127">
        <f t="shared" si="6070"/>
        <v>0</v>
      </c>
      <c r="AHW209" s="127">
        <f t="shared" si="6071"/>
        <v>0</v>
      </c>
      <c r="AHX209" s="225"/>
      <c r="AHY209" s="127">
        <f t="shared" si="6191"/>
        <v>0</v>
      </c>
      <c r="AHZ209" s="127">
        <f t="shared" si="6192"/>
        <v>0</v>
      </c>
      <c r="AIA209" s="225">
        <f t="shared" si="6193"/>
        <v>0</v>
      </c>
      <c r="AIB209" s="127">
        <f t="shared" si="6194"/>
        <v>0</v>
      </c>
      <c r="AIC209" s="127">
        <f t="shared" si="6596"/>
        <v>0</v>
      </c>
      <c r="AID209" s="225">
        <f t="shared" si="6648"/>
        <v>0</v>
      </c>
      <c r="AIE209" s="127">
        <f t="shared" si="6649"/>
        <v>1500</v>
      </c>
      <c r="AIF209" s="127">
        <f t="shared" si="6650"/>
        <v>330000</v>
      </c>
      <c r="AIG209" s="225">
        <f t="shared" si="6651"/>
        <v>0</v>
      </c>
      <c r="AIH209" s="127">
        <f t="shared" si="6652"/>
        <v>1500</v>
      </c>
      <c r="AII209" s="127">
        <f t="shared" ref="AII209:AII219" si="6713">SUM(AG209,FH209,KE209,PB209,TY209,YV209,ADS209)</f>
        <v>330000</v>
      </c>
      <c r="AIJ209" s="225"/>
      <c r="AIK209" s="127">
        <f t="shared" ref="AIK209:AIK219" si="6714">SUM(AI209,FJ209,KG209,PD209,UA209,YX209,ADU209)</f>
        <v>0</v>
      </c>
      <c r="AIL209" s="127">
        <f t="shared" si="6703"/>
        <v>0</v>
      </c>
      <c r="AIM209" s="225"/>
      <c r="AIN209" s="127"/>
      <c r="AIO209" s="127"/>
      <c r="AIP209" s="225"/>
      <c r="AIQ209" s="127"/>
      <c r="AIR209" s="127"/>
      <c r="AIS209" s="225"/>
      <c r="AIT209" s="127"/>
      <c r="AIU209" s="127"/>
      <c r="AIV209" s="225"/>
      <c r="AIW209" s="127"/>
      <c r="AIX209" s="127"/>
      <c r="AIY209" s="225"/>
      <c r="AIZ209" s="127"/>
      <c r="AJA209" s="127"/>
      <c r="AJB209" s="225"/>
      <c r="AJC209" s="127"/>
      <c r="AJD209" s="127"/>
      <c r="AJE209" s="225"/>
      <c r="AJF209" s="127"/>
      <c r="AJG209" s="127"/>
      <c r="AJH209" s="225"/>
      <c r="AJI209" s="127"/>
      <c r="AJJ209" s="127"/>
      <c r="AJK209" s="225"/>
      <c r="AJL209" s="127"/>
      <c r="AJM209" s="127"/>
      <c r="AJN209" s="225"/>
      <c r="AJO209" s="127"/>
      <c r="AJP209" s="127"/>
      <c r="AJQ209" s="225"/>
      <c r="AJR209" s="127"/>
      <c r="AJS209" s="127"/>
      <c r="AJT209" s="127"/>
      <c r="AJU209" s="127"/>
      <c r="AJV209" s="127"/>
      <c r="AJW209" s="127"/>
      <c r="AJX209" s="127"/>
      <c r="AJY209" s="127"/>
      <c r="AJZ209" s="128">
        <f t="shared" si="6471"/>
        <v>0</v>
      </c>
      <c r="AKA209" s="128">
        <f t="shared" si="6472"/>
        <v>0</v>
      </c>
      <c r="AKB209" s="128">
        <v>302.827</v>
      </c>
      <c r="AKC209" s="128">
        <v>69650.210000000006</v>
      </c>
      <c r="AKD209" s="128">
        <v>3464.0679999999998</v>
      </c>
      <c r="AKE209" s="128">
        <v>766959.64</v>
      </c>
      <c r="AKF209" s="128">
        <f t="shared" si="6354"/>
        <v>1191.3380000000002</v>
      </c>
      <c r="AKG209" s="128">
        <f t="shared" si="6355"/>
        <v>265425.74</v>
      </c>
      <c r="AKH209" s="128">
        <f t="shared" si="6356"/>
        <v>1872.9479999999999</v>
      </c>
      <c r="AKI209" s="128">
        <f t="shared" si="6473"/>
        <v>412048.56</v>
      </c>
      <c r="AKJ209" s="128">
        <v>101.50700000000001</v>
      </c>
      <c r="AKK209" s="128">
        <v>22331.54</v>
      </c>
      <c r="AKL209" s="128">
        <f t="shared" si="6663"/>
        <v>503.197</v>
      </c>
      <c r="AKM209" s="128">
        <f t="shared" si="6664"/>
        <v>111703.34</v>
      </c>
      <c r="AKN209" s="128"/>
      <c r="AKO209" s="128"/>
      <c r="AKP209" s="128"/>
      <c r="AKQ209" s="128"/>
      <c r="AKR209" s="128"/>
      <c r="AKS209" s="128"/>
      <c r="AKT209" s="128"/>
      <c r="AKU209" s="128"/>
      <c r="AKV209" s="128"/>
      <c r="AKW209" s="128"/>
      <c r="AKX209" s="128"/>
      <c r="AKY209" s="128"/>
      <c r="AKZ209" s="128"/>
      <c r="ALA209" s="128"/>
      <c r="ALB209" s="128"/>
      <c r="ALC209" s="128"/>
      <c r="ALD209" s="128"/>
      <c r="ALE209" s="128"/>
      <c r="ALF209" s="128"/>
      <c r="ALG209" s="128"/>
      <c r="ALH209" s="128"/>
      <c r="ALI209" s="128"/>
      <c r="ALJ209" s="128"/>
      <c r="ALK209" s="128"/>
      <c r="ALL209" s="128"/>
      <c r="ALM209" s="128"/>
      <c r="ALN209" s="128"/>
      <c r="ALO209" s="128"/>
      <c r="ALP209" s="128"/>
      <c r="ALQ209" s="128"/>
      <c r="ALR209" s="128"/>
    </row>
    <row r="210" spans="1:1006" s="115" customFormat="1" ht="18" hidden="1" customHeight="1" outlineLevel="1" x14ac:dyDescent="0.25">
      <c r="A210" s="120"/>
      <c r="B210" s="120"/>
      <c r="C210" s="309" t="s">
        <v>328</v>
      </c>
      <c r="D210" s="189"/>
      <c r="E210" s="206"/>
      <c r="F210" s="206">
        <v>0</v>
      </c>
      <c r="G210" s="226"/>
      <c r="H210" s="130"/>
      <c r="I210" s="208">
        <f t="shared" ref="I210" si="6715">G210*H210</f>
        <v>0</v>
      </c>
      <c r="J210" s="206">
        <v>0</v>
      </c>
      <c r="K210" s="226"/>
      <c r="L210" s="130"/>
      <c r="M210" s="208">
        <f t="shared" ref="M210" si="6716">K210*L210</f>
        <v>0</v>
      </c>
      <c r="N210" s="206">
        <v>0</v>
      </c>
      <c r="O210" s="226"/>
      <c r="P210" s="130"/>
      <c r="Q210" s="208">
        <f t="shared" ref="Q210" si="6717">O210*P210</f>
        <v>0</v>
      </c>
      <c r="R210" s="206">
        <v>0</v>
      </c>
      <c r="S210" s="226"/>
      <c r="T210" s="130"/>
      <c r="U210" s="208">
        <f t="shared" ref="U210" si="6718">S210*T210</f>
        <v>0</v>
      </c>
      <c r="V210" s="261">
        <v>0</v>
      </c>
      <c r="W210" s="226"/>
      <c r="X210" s="130"/>
      <c r="Y210" s="208">
        <f t="shared" ref="Y210" si="6719">W210*X210</f>
        <v>0</v>
      </c>
      <c r="Z210" s="261"/>
      <c r="AA210" s="226"/>
      <c r="AB210" s="130"/>
      <c r="AC210" s="208">
        <f t="shared" ref="AC210" si="6720">AA210*AB210</f>
        <v>0</v>
      </c>
      <c r="AD210" s="261"/>
      <c r="AE210" s="226"/>
      <c r="AF210" s="130"/>
      <c r="AG210" s="208">
        <f t="shared" ref="AG210" si="6721">AE210*AF210</f>
        <v>0</v>
      </c>
      <c r="AH210" s="261"/>
      <c r="AI210" s="226"/>
      <c r="AJ210" s="130"/>
      <c r="AK210" s="208">
        <f t="shared" si="6711"/>
        <v>0</v>
      </c>
      <c r="AL210" s="261"/>
      <c r="AM210" s="226"/>
      <c r="AN210" s="130"/>
      <c r="AO210" s="208">
        <f t="shared" si="6675"/>
        <v>0</v>
      </c>
      <c r="AP210" s="261"/>
      <c r="AQ210" s="226"/>
      <c r="AR210" s="130"/>
      <c r="AS210" s="208">
        <f t="shared" si="6486"/>
        <v>0</v>
      </c>
      <c r="AT210" s="261"/>
      <c r="AU210" s="226"/>
      <c r="AV210" s="130"/>
      <c r="AW210" s="208">
        <f t="shared" si="6487"/>
        <v>0</v>
      </c>
      <c r="AX210" s="261">
        <v>0</v>
      </c>
      <c r="AY210" s="226"/>
      <c r="AZ210" s="130"/>
      <c r="BA210" s="208">
        <f t="shared" si="6488"/>
        <v>0</v>
      </c>
      <c r="BB210" s="261">
        <v>0</v>
      </c>
      <c r="BC210" s="226"/>
      <c r="BD210" s="130"/>
      <c r="BE210" s="208">
        <f t="shared" si="6489"/>
        <v>0</v>
      </c>
      <c r="BF210" s="261">
        <v>0</v>
      </c>
      <c r="BG210" s="226"/>
      <c r="BH210" s="130"/>
      <c r="BI210" s="208">
        <f t="shared" si="6490"/>
        <v>0</v>
      </c>
      <c r="BJ210" s="261">
        <v>0</v>
      </c>
      <c r="BK210" s="226"/>
      <c r="BL210" s="130"/>
      <c r="BM210" s="208">
        <f t="shared" si="6491"/>
        <v>0</v>
      </c>
      <c r="BN210" s="261">
        <v>0</v>
      </c>
      <c r="BO210" s="130"/>
      <c r="BP210" s="130"/>
      <c r="BQ210" s="211"/>
      <c r="BR210" s="206">
        <v>0</v>
      </c>
      <c r="BS210" s="130"/>
      <c r="BT210" s="130"/>
      <c r="BU210" s="211"/>
      <c r="BV210" s="206"/>
      <c r="BW210" s="130"/>
      <c r="BX210" s="130"/>
      <c r="BY210" s="211"/>
      <c r="BZ210" s="206"/>
      <c r="CA210" s="130"/>
      <c r="CB210" s="130"/>
      <c r="CC210" s="211"/>
      <c r="CD210" s="130"/>
      <c r="CE210" s="130"/>
      <c r="CF210" s="211"/>
      <c r="CG210" s="130"/>
      <c r="CH210" s="130"/>
      <c r="CI210" s="226"/>
      <c r="CJ210" s="130"/>
      <c r="CK210" s="130"/>
      <c r="CL210" s="130"/>
      <c r="CM210" s="268">
        <v>0</v>
      </c>
      <c r="CN210" s="268">
        <v>0</v>
      </c>
      <c r="CO210" s="268">
        <v>0</v>
      </c>
      <c r="CP210" s="268">
        <v>0</v>
      </c>
      <c r="CQ210" s="268">
        <v>0</v>
      </c>
      <c r="CR210" s="268">
        <v>0</v>
      </c>
      <c r="CS210" s="268">
        <v>0</v>
      </c>
      <c r="CT210" s="268">
        <v>0</v>
      </c>
      <c r="CU210" s="268">
        <v>0</v>
      </c>
      <c r="CV210" s="268">
        <v>0</v>
      </c>
      <c r="CW210" s="268">
        <v>0</v>
      </c>
      <c r="CX210" s="268">
        <v>0</v>
      </c>
      <c r="CY210" s="268">
        <v>0</v>
      </c>
      <c r="CZ210" s="268">
        <v>0</v>
      </c>
      <c r="DA210" s="268">
        <v>0</v>
      </c>
      <c r="DB210" s="268">
        <v>0</v>
      </c>
      <c r="DC210" s="268">
        <v>0</v>
      </c>
      <c r="DD210" s="268">
        <v>0</v>
      </c>
      <c r="DE210" s="268">
        <v>0</v>
      </c>
      <c r="DF210" s="268">
        <v>0</v>
      </c>
      <c r="DG210" s="268">
        <v>0</v>
      </c>
      <c r="DH210" s="268">
        <v>0</v>
      </c>
      <c r="DI210" s="268">
        <v>0</v>
      </c>
      <c r="DJ210" s="268">
        <v>0</v>
      </c>
      <c r="DK210" s="268">
        <v>0</v>
      </c>
      <c r="DL210" s="268">
        <v>0</v>
      </c>
      <c r="DM210" s="268">
        <v>0</v>
      </c>
      <c r="DN210" s="268">
        <v>0</v>
      </c>
      <c r="DO210" s="268">
        <v>0</v>
      </c>
      <c r="DP210" s="268">
        <v>0</v>
      </c>
      <c r="DQ210" s="268"/>
      <c r="DR210" s="268"/>
      <c r="DS210" s="268"/>
      <c r="DT210" s="268"/>
      <c r="DU210" s="268"/>
      <c r="DV210" s="253"/>
      <c r="DW210" s="268"/>
      <c r="DX210" s="268"/>
      <c r="DY210" s="268"/>
      <c r="DZ210" s="268"/>
      <c r="EA210" s="125"/>
      <c r="EB210" s="125"/>
      <c r="EC210" s="125"/>
      <c r="ED210" s="125"/>
      <c r="EE210" s="125"/>
      <c r="EF210" s="125"/>
      <c r="EG210" s="228"/>
      <c r="EH210" s="225"/>
      <c r="EI210" s="227"/>
      <c r="EJ210" s="225"/>
      <c r="EK210" s="228"/>
      <c r="EL210" s="225"/>
      <c r="EM210" s="227"/>
      <c r="EN210" s="225"/>
      <c r="EO210" s="228"/>
      <c r="EP210" s="225"/>
      <c r="EQ210" s="227"/>
      <c r="ER210" s="225"/>
      <c r="ES210" s="228"/>
      <c r="ET210" s="225"/>
      <c r="EU210" s="227"/>
      <c r="EV210" s="225"/>
      <c r="EW210" s="228"/>
      <c r="EX210" s="225"/>
      <c r="EY210" s="227"/>
      <c r="EZ210" s="225"/>
      <c r="FA210" s="228"/>
      <c r="FB210" s="225"/>
      <c r="FC210" s="227"/>
      <c r="FD210" s="225"/>
      <c r="FE210" s="228"/>
      <c r="FF210" s="225"/>
      <c r="FG210" s="227"/>
      <c r="FH210" s="225"/>
      <c r="FI210" s="228"/>
      <c r="FJ210" s="225"/>
      <c r="FK210" s="225"/>
      <c r="FL210" s="225"/>
      <c r="FM210" s="228"/>
      <c r="FN210" s="225"/>
      <c r="FO210" s="225"/>
      <c r="FP210" s="225"/>
      <c r="FQ210" s="228"/>
      <c r="FR210" s="225"/>
      <c r="FS210" s="225"/>
      <c r="FT210" s="225"/>
      <c r="FU210" s="228"/>
      <c r="FV210" s="225"/>
      <c r="FW210" s="225"/>
      <c r="FX210" s="225"/>
      <c r="FY210" s="228">
        <v>0</v>
      </c>
      <c r="FZ210" s="225"/>
      <c r="GA210" s="225"/>
      <c r="GB210" s="225"/>
      <c r="GC210" s="228">
        <v>0</v>
      </c>
      <c r="GD210" s="225"/>
      <c r="GE210" s="225"/>
      <c r="GF210" s="225"/>
      <c r="GG210" s="228">
        <v>0</v>
      </c>
      <c r="GH210" s="225"/>
      <c r="GI210" s="225"/>
      <c r="GJ210" s="225"/>
      <c r="GK210" s="228">
        <v>0</v>
      </c>
      <c r="GL210" s="225"/>
      <c r="GM210" s="225"/>
      <c r="GN210" s="225"/>
      <c r="GO210" s="228">
        <v>0</v>
      </c>
      <c r="GP210" s="225"/>
      <c r="GQ210" s="225"/>
      <c r="GR210" s="225"/>
      <c r="GS210" s="228">
        <v>0</v>
      </c>
      <c r="GT210" s="225"/>
      <c r="GU210" s="225"/>
      <c r="GV210" s="225"/>
      <c r="GW210" s="228"/>
      <c r="GX210" s="225"/>
      <c r="GY210" s="225"/>
      <c r="GZ210" s="225"/>
      <c r="HA210" s="228"/>
      <c r="HB210" s="225"/>
      <c r="HC210" s="225"/>
      <c r="HD210" s="225"/>
      <c r="HE210" s="225"/>
      <c r="HF210" s="225"/>
      <c r="HG210" s="225"/>
      <c r="HH210" s="225"/>
      <c r="HI210" s="225"/>
      <c r="HJ210" s="225"/>
      <c r="HK210" s="225"/>
      <c r="HL210" s="225"/>
      <c r="HM210" s="225"/>
      <c r="HN210" s="268">
        <v>0</v>
      </c>
      <c r="HO210" s="268">
        <v>0</v>
      </c>
      <c r="HP210" s="268">
        <v>0</v>
      </c>
      <c r="HQ210" s="268">
        <v>0</v>
      </c>
      <c r="HR210" s="268">
        <v>0</v>
      </c>
      <c r="HS210" s="268">
        <v>0</v>
      </c>
      <c r="HT210" s="268">
        <v>0</v>
      </c>
      <c r="HU210" s="268">
        <v>0</v>
      </c>
      <c r="HV210" s="268">
        <v>0</v>
      </c>
      <c r="HW210" s="268">
        <v>0</v>
      </c>
      <c r="HX210" s="268">
        <v>0</v>
      </c>
      <c r="HY210" s="268">
        <v>0</v>
      </c>
      <c r="HZ210" s="268">
        <v>0</v>
      </c>
      <c r="IA210" s="268">
        <v>0</v>
      </c>
      <c r="IB210" s="268">
        <v>0</v>
      </c>
      <c r="IC210" s="268">
        <v>0</v>
      </c>
      <c r="ID210" s="268">
        <v>0</v>
      </c>
      <c r="IE210" s="268">
        <v>0</v>
      </c>
      <c r="IF210" s="268">
        <v>0</v>
      </c>
      <c r="IG210" s="268">
        <v>0</v>
      </c>
      <c r="IH210" s="268"/>
      <c r="II210" s="268"/>
      <c r="IJ210" s="268"/>
      <c r="IK210" s="268"/>
      <c r="IL210" s="268"/>
      <c r="IM210" s="268"/>
      <c r="IN210" s="268"/>
      <c r="IO210" s="268"/>
      <c r="IP210" s="268"/>
      <c r="IQ210" s="268"/>
      <c r="IR210" s="265"/>
      <c r="IS210" s="265"/>
      <c r="IT210" s="265"/>
      <c r="IU210" s="265"/>
      <c r="IV210" s="265"/>
      <c r="IW210" s="265"/>
      <c r="IX210" s="265"/>
      <c r="IY210" s="265"/>
      <c r="IZ210" s="128"/>
      <c r="JA210" s="128"/>
      <c r="JB210" s="128"/>
      <c r="JC210" s="128"/>
      <c r="JD210" s="227"/>
      <c r="JE210" s="225"/>
      <c r="JF210" s="227"/>
      <c r="JG210" s="228"/>
      <c r="JH210" s="227"/>
      <c r="JI210" s="225"/>
      <c r="JJ210" s="227"/>
      <c r="JK210" s="228"/>
      <c r="JL210" s="227"/>
      <c r="JM210" s="225"/>
      <c r="JN210" s="227"/>
      <c r="JO210" s="228"/>
      <c r="JP210" s="227"/>
      <c r="JQ210" s="225"/>
      <c r="JR210" s="227"/>
      <c r="JS210" s="228"/>
      <c r="JT210" s="227"/>
      <c r="JU210" s="225"/>
      <c r="JV210" s="227"/>
      <c r="JW210" s="228"/>
      <c r="JX210" s="227"/>
      <c r="JY210" s="225"/>
      <c r="JZ210" s="227"/>
      <c r="KA210" s="228"/>
      <c r="KB210" s="227"/>
      <c r="KC210" s="227"/>
      <c r="KD210" s="227"/>
      <c r="KE210" s="228"/>
      <c r="KF210" s="227"/>
      <c r="KG210" s="227"/>
      <c r="KH210" s="227"/>
      <c r="KI210" s="228"/>
      <c r="KJ210" s="227"/>
      <c r="KK210" s="227"/>
      <c r="KL210" s="227"/>
      <c r="KM210" s="228"/>
      <c r="KN210" s="227"/>
      <c r="KO210" s="227"/>
      <c r="KP210" s="227"/>
      <c r="KQ210" s="228"/>
      <c r="KR210" s="227"/>
      <c r="KS210" s="227"/>
      <c r="KT210" s="227"/>
      <c r="KU210" s="228"/>
      <c r="KV210" s="227"/>
      <c r="KW210" s="227"/>
      <c r="KX210" s="227"/>
      <c r="KY210" s="228"/>
      <c r="KZ210" s="227">
        <v>0</v>
      </c>
      <c r="LA210" s="227"/>
      <c r="LB210" s="227"/>
      <c r="LC210" s="228"/>
      <c r="LD210" s="227"/>
      <c r="LE210" s="227"/>
      <c r="LF210" s="227"/>
      <c r="LG210" s="228"/>
      <c r="LH210" s="227"/>
      <c r="LI210" s="227"/>
      <c r="LJ210" s="227"/>
      <c r="LK210" s="228"/>
      <c r="LL210" s="227"/>
      <c r="LM210" s="227"/>
      <c r="LN210" s="227"/>
      <c r="LO210" s="228"/>
      <c r="LP210" s="227"/>
      <c r="LQ210" s="227"/>
      <c r="LR210" s="227"/>
      <c r="LS210" s="228"/>
      <c r="LT210" s="227"/>
      <c r="LU210" s="227"/>
      <c r="LV210" s="227"/>
      <c r="LW210" s="228"/>
      <c r="LX210" s="227"/>
      <c r="LY210" s="227"/>
      <c r="LZ210" s="227"/>
      <c r="MA210" s="228"/>
      <c r="MB210" s="227"/>
      <c r="MC210" s="227"/>
      <c r="MD210" s="228"/>
      <c r="ME210" s="227"/>
      <c r="MF210" s="227"/>
      <c r="MG210" s="228"/>
      <c r="MH210" s="228"/>
      <c r="MI210" s="228"/>
      <c r="MJ210" s="228"/>
      <c r="MK210" s="268"/>
      <c r="ML210" s="268"/>
      <c r="MM210" s="268"/>
      <c r="MN210" s="268"/>
      <c r="MO210" s="268"/>
      <c r="MP210" s="268"/>
      <c r="MQ210" s="268"/>
      <c r="MR210" s="268"/>
      <c r="MS210" s="268"/>
      <c r="MT210" s="268"/>
      <c r="MU210" s="268"/>
      <c r="MV210" s="268"/>
      <c r="MW210" s="268"/>
      <c r="MX210" s="268"/>
      <c r="MY210" s="268"/>
      <c r="MZ210" s="268"/>
      <c r="NA210" s="268"/>
      <c r="NB210" s="268"/>
      <c r="NC210" s="268"/>
      <c r="ND210" s="268"/>
      <c r="NE210" s="268"/>
      <c r="NF210" s="268"/>
      <c r="NG210" s="268"/>
      <c r="NH210" s="268"/>
      <c r="NI210" s="268"/>
      <c r="NJ210" s="268"/>
      <c r="NK210" s="268"/>
      <c r="NL210" s="268"/>
      <c r="NM210" s="268"/>
      <c r="NN210" s="268"/>
      <c r="NO210" s="125"/>
      <c r="NP210" s="125"/>
      <c r="NQ210" s="125"/>
      <c r="NR210" s="125"/>
      <c r="NS210" s="125"/>
      <c r="NT210" s="125"/>
      <c r="NU210" s="125"/>
      <c r="NV210" s="125"/>
      <c r="NW210" s="125"/>
      <c r="NX210" s="125"/>
      <c r="NY210" s="125"/>
      <c r="NZ210" s="125"/>
      <c r="OA210" s="228"/>
      <c r="OB210" s="130"/>
      <c r="OC210" s="130"/>
      <c r="OD210" s="230"/>
      <c r="OE210" s="228"/>
      <c r="OF210" s="130"/>
      <c r="OG210" s="130"/>
      <c r="OH210" s="230"/>
      <c r="OI210" s="228"/>
      <c r="OJ210" s="130"/>
      <c r="OK210" s="130"/>
      <c r="OL210" s="230"/>
      <c r="OM210" s="228"/>
      <c r="ON210" s="130"/>
      <c r="OO210" s="130"/>
      <c r="OP210" s="230"/>
      <c r="OQ210" s="228"/>
      <c r="OR210" s="130"/>
      <c r="OS210" s="130"/>
      <c r="OT210" s="230"/>
      <c r="OU210" s="228"/>
      <c r="OV210" s="130"/>
      <c r="OW210" s="130"/>
      <c r="OX210" s="230"/>
      <c r="OY210" s="228"/>
      <c r="OZ210" s="130"/>
      <c r="PA210" s="130"/>
      <c r="PB210" s="230"/>
      <c r="PC210" s="228"/>
      <c r="PD210" s="130"/>
      <c r="PE210" s="130"/>
      <c r="PF210" s="230"/>
      <c r="PG210" s="228"/>
      <c r="PH210" s="130"/>
      <c r="PI210" s="130"/>
      <c r="PJ210" s="230"/>
      <c r="PK210" s="228"/>
      <c r="PL210" s="130"/>
      <c r="PM210" s="130"/>
      <c r="PN210" s="230"/>
      <c r="PO210" s="228"/>
      <c r="PP210" s="130"/>
      <c r="PQ210" s="130"/>
      <c r="PR210" s="230"/>
      <c r="PS210" s="228"/>
      <c r="PT210" s="130"/>
      <c r="PU210" s="130"/>
      <c r="PV210" s="230"/>
      <c r="PW210" s="228"/>
      <c r="PX210" s="130"/>
      <c r="PY210" s="130"/>
      <c r="PZ210" s="230"/>
      <c r="QA210" s="228"/>
      <c r="QB210" s="130"/>
      <c r="QC210" s="130"/>
      <c r="QD210" s="230"/>
      <c r="QE210" s="228"/>
      <c r="QF210" s="130"/>
      <c r="QG210" s="130"/>
      <c r="QH210" s="230"/>
      <c r="QI210" s="228"/>
      <c r="QJ210" s="130"/>
      <c r="QK210" s="130"/>
      <c r="QL210" s="230"/>
      <c r="QM210" s="228"/>
      <c r="QN210" s="130"/>
      <c r="QO210" s="130"/>
      <c r="QP210" s="230"/>
      <c r="QQ210" s="228"/>
      <c r="QR210" s="130"/>
      <c r="QS210" s="130"/>
      <c r="QT210" s="230"/>
      <c r="QU210" s="228"/>
      <c r="QV210" s="130"/>
      <c r="QW210" s="130"/>
      <c r="QX210" s="230"/>
      <c r="QY210" s="130"/>
      <c r="QZ210" s="130"/>
      <c r="RA210" s="230"/>
      <c r="RB210" s="130"/>
      <c r="RC210" s="130"/>
      <c r="RD210" s="230"/>
      <c r="RE210" s="230"/>
      <c r="RF210" s="230"/>
      <c r="RG210" s="230"/>
      <c r="RH210" s="268"/>
      <c r="RI210" s="268"/>
      <c r="RJ210" s="268"/>
      <c r="RK210" s="268"/>
      <c r="RL210" s="268"/>
      <c r="RM210" s="268"/>
      <c r="RN210" s="268"/>
      <c r="RO210" s="268"/>
      <c r="RP210" s="268"/>
      <c r="RQ210" s="268"/>
      <c r="RR210" s="268"/>
      <c r="RS210" s="268"/>
      <c r="RT210" s="268"/>
      <c r="RU210" s="268"/>
      <c r="RV210" s="268"/>
      <c r="RW210" s="268"/>
      <c r="RX210" s="268"/>
      <c r="RY210" s="268"/>
      <c r="RZ210" s="268"/>
      <c r="SA210" s="268"/>
      <c r="SB210" s="268"/>
      <c r="SC210" s="268"/>
      <c r="SD210" s="268"/>
      <c r="SE210" s="268"/>
      <c r="SF210" s="268"/>
      <c r="SG210" s="268"/>
      <c r="SH210" s="268"/>
      <c r="SI210" s="268"/>
      <c r="SJ210" s="268"/>
      <c r="SK210" s="268"/>
      <c r="SL210" s="125"/>
      <c r="SM210" s="125"/>
      <c r="SN210" s="125"/>
      <c r="SO210" s="125"/>
      <c r="SP210" s="125"/>
      <c r="SQ210" s="125"/>
      <c r="SR210" s="125"/>
      <c r="SS210" s="125"/>
      <c r="ST210" s="125"/>
      <c r="SU210" s="125"/>
      <c r="SV210" s="125"/>
      <c r="SW210" s="125"/>
      <c r="SX210" s="228"/>
      <c r="SY210" s="240">
        <v>0</v>
      </c>
      <c r="SZ210" s="227"/>
      <c r="TA210" s="227">
        <f t="shared" si="6530"/>
        <v>0</v>
      </c>
      <c r="TB210" s="228"/>
      <c r="TC210" s="240">
        <v>0</v>
      </c>
      <c r="TD210" s="227"/>
      <c r="TE210" s="227">
        <f t="shared" si="6531"/>
        <v>0</v>
      </c>
      <c r="TF210" s="228"/>
      <c r="TG210" s="240">
        <v>0</v>
      </c>
      <c r="TH210" s="227"/>
      <c r="TI210" s="227">
        <f t="shared" si="6532"/>
        <v>0</v>
      </c>
      <c r="TJ210" s="228"/>
      <c r="TK210" s="240">
        <v>0</v>
      </c>
      <c r="TL210" s="227"/>
      <c r="TM210" s="227">
        <f t="shared" si="6533"/>
        <v>0</v>
      </c>
      <c r="TN210" s="228"/>
      <c r="TO210" s="240">
        <v>0</v>
      </c>
      <c r="TP210" s="227"/>
      <c r="TQ210" s="227">
        <f t="shared" si="6534"/>
        <v>0</v>
      </c>
      <c r="TR210" s="228"/>
      <c r="TS210" s="240">
        <v>0</v>
      </c>
      <c r="TT210" s="227"/>
      <c r="TU210" s="227"/>
      <c r="TV210" s="228"/>
      <c r="TW210" s="240">
        <v>0</v>
      </c>
      <c r="TX210" s="227"/>
      <c r="TY210" s="227"/>
      <c r="TZ210" s="228"/>
      <c r="UA210" s="219">
        <v>0</v>
      </c>
      <c r="UB210" s="227"/>
      <c r="UC210" s="227"/>
      <c r="UD210" s="228"/>
      <c r="UE210" s="219">
        <v>0</v>
      </c>
      <c r="UF210" s="227"/>
      <c r="UG210" s="227"/>
      <c r="UH210" s="228"/>
      <c r="UI210" s="219">
        <v>0</v>
      </c>
      <c r="UJ210" s="227"/>
      <c r="UK210" s="227"/>
      <c r="UL210" s="228"/>
      <c r="UM210" s="219">
        <v>0</v>
      </c>
      <c r="UN210" s="227"/>
      <c r="UO210" s="227"/>
      <c r="UP210" s="228"/>
      <c r="UQ210" s="206"/>
      <c r="UR210" s="227"/>
      <c r="US210" s="227"/>
      <c r="UT210" s="228"/>
      <c r="UU210" s="206"/>
      <c r="UV210" s="227"/>
      <c r="UW210" s="227"/>
      <c r="UX210" s="228"/>
      <c r="UY210" s="206"/>
      <c r="UZ210" s="227"/>
      <c r="VA210" s="227"/>
      <c r="VB210" s="228"/>
      <c r="VC210" s="206"/>
      <c r="VD210" s="227"/>
      <c r="VE210" s="227"/>
      <c r="VF210" s="228"/>
      <c r="VG210" s="206"/>
      <c r="VH210" s="227"/>
      <c r="VI210" s="227"/>
      <c r="VJ210" s="228"/>
      <c r="VK210" s="206"/>
      <c r="VL210" s="227"/>
      <c r="VM210" s="227"/>
      <c r="VN210" s="228"/>
      <c r="VO210" s="206"/>
      <c r="VP210" s="227"/>
      <c r="VQ210" s="227"/>
      <c r="VR210" s="228"/>
      <c r="VS210" s="206"/>
      <c r="VT210" s="227"/>
      <c r="VU210" s="227"/>
      <c r="VV210" s="227"/>
      <c r="VW210" s="227"/>
      <c r="VX210" s="227"/>
      <c r="VY210" s="227"/>
      <c r="VZ210" s="227"/>
      <c r="WA210" s="227"/>
      <c r="WB210" s="227"/>
      <c r="WC210" s="227"/>
      <c r="WD210" s="227"/>
      <c r="WE210" s="268"/>
      <c r="WF210" s="268"/>
      <c r="WG210" s="268"/>
      <c r="WH210" s="268"/>
      <c r="WI210" s="268"/>
      <c r="WJ210" s="268"/>
      <c r="WK210" s="268"/>
      <c r="WL210" s="268"/>
      <c r="WM210" s="268"/>
      <c r="WN210" s="268"/>
      <c r="WO210" s="268"/>
      <c r="WP210" s="268"/>
      <c r="WQ210" s="268"/>
      <c r="WR210" s="268"/>
      <c r="WS210" s="268"/>
      <c r="WT210" s="268"/>
      <c r="WU210" s="268"/>
      <c r="WV210" s="268"/>
      <c r="WW210" s="268"/>
      <c r="WX210" s="268"/>
      <c r="WY210" s="268"/>
      <c r="WZ210" s="268"/>
      <c r="XA210" s="268"/>
      <c r="XB210" s="268"/>
      <c r="XC210" s="268"/>
      <c r="XD210" s="268"/>
      <c r="XE210" s="268"/>
      <c r="XF210" s="268"/>
      <c r="XG210" s="268"/>
      <c r="XH210" s="268"/>
      <c r="XI210" s="125"/>
      <c r="XJ210" s="125"/>
      <c r="XK210" s="125"/>
      <c r="XL210" s="125"/>
      <c r="XM210" s="125"/>
      <c r="XN210" s="125"/>
      <c r="XO210" s="125"/>
      <c r="XP210" s="125"/>
      <c r="XQ210" s="125"/>
      <c r="XR210" s="125"/>
      <c r="XS210" s="125"/>
      <c r="XT210" s="125"/>
      <c r="XU210" s="228"/>
      <c r="XV210" s="227"/>
      <c r="XW210" s="227"/>
      <c r="XX210" s="243"/>
      <c r="XY210" s="228"/>
      <c r="XZ210" s="227"/>
      <c r="YA210" s="227"/>
      <c r="YB210" s="243"/>
      <c r="YC210" s="228"/>
      <c r="YD210" s="227"/>
      <c r="YE210" s="227"/>
      <c r="YF210" s="243"/>
      <c r="YG210" s="228"/>
      <c r="YH210" s="227"/>
      <c r="YI210" s="227"/>
      <c r="YJ210" s="243"/>
      <c r="YK210" s="228"/>
      <c r="YL210" s="227"/>
      <c r="YM210" s="227"/>
      <c r="YN210" s="243"/>
      <c r="YO210" s="228"/>
      <c r="YP210" s="227"/>
      <c r="YQ210" s="227"/>
      <c r="YR210" s="243"/>
      <c r="YS210" s="228"/>
      <c r="YT210" s="227"/>
      <c r="YU210" s="227"/>
      <c r="YV210" s="243"/>
      <c r="YW210" s="228"/>
      <c r="YX210" s="227"/>
      <c r="YY210" s="227"/>
      <c r="YZ210" s="243"/>
      <c r="ZA210" s="228"/>
      <c r="ZB210" s="227"/>
      <c r="ZC210" s="227"/>
      <c r="ZD210" s="243"/>
      <c r="ZE210" s="228"/>
      <c r="ZF210" s="227"/>
      <c r="ZG210" s="227"/>
      <c r="ZH210" s="243"/>
      <c r="ZI210" s="228"/>
      <c r="ZJ210" s="227"/>
      <c r="ZK210" s="227"/>
      <c r="ZL210" s="243"/>
      <c r="ZM210" s="228"/>
      <c r="ZN210" s="227"/>
      <c r="ZO210" s="227"/>
      <c r="ZP210" s="243"/>
      <c r="ZQ210" s="228"/>
      <c r="ZR210" s="227"/>
      <c r="ZS210" s="227"/>
      <c r="ZT210" s="243"/>
      <c r="ZU210" s="228"/>
      <c r="ZV210" s="227"/>
      <c r="ZW210" s="227"/>
      <c r="ZX210" s="243"/>
      <c r="ZY210" s="228"/>
      <c r="ZZ210" s="227"/>
      <c r="AAA210" s="227"/>
      <c r="AAB210" s="243"/>
      <c r="AAC210" s="228"/>
      <c r="AAD210" s="227"/>
      <c r="AAE210" s="227"/>
      <c r="AAF210" s="243"/>
      <c r="AAG210" s="228"/>
      <c r="AAH210" s="227"/>
      <c r="AAI210" s="227"/>
      <c r="AAJ210" s="243"/>
      <c r="AAK210" s="228"/>
      <c r="AAL210" s="227"/>
      <c r="AAM210" s="227"/>
      <c r="AAN210" s="243"/>
      <c r="AAO210" s="228"/>
      <c r="AAP210" s="227"/>
      <c r="AAQ210" s="227"/>
      <c r="AAR210" s="243"/>
      <c r="AAS210" s="227"/>
      <c r="AAT210" s="227"/>
      <c r="AAU210" s="243"/>
      <c r="AAV210" s="227"/>
      <c r="AAW210" s="227"/>
      <c r="AAX210" s="227"/>
      <c r="AAY210" s="227"/>
      <c r="AAZ210" s="227"/>
      <c r="ABA210" s="227"/>
      <c r="ABB210" s="268"/>
      <c r="ABC210" s="268"/>
      <c r="ABD210" s="268"/>
      <c r="ABE210" s="268"/>
      <c r="ABF210" s="268"/>
      <c r="ABG210" s="268"/>
      <c r="ABH210" s="268"/>
      <c r="ABI210" s="268"/>
      <c r="ABJ210" s="268"/>
      <c r="ABK210" s="268"/>
      <c r="ABL210" s="268"/>
      <c r="ABM210" s="268"/>
      <c r="ABN210" s="268"/>
      <c r="ABO210" s="268"/>
      <c r="ABP210" s="268"/>
      <c r="ABQ210" s="268"/>
      <c r="ABR210" s="268"/>
      <c r="ABS210" s="268"/>
      <c r="ABT210" s="268"/>
      <c r="ABU210" s="268"/>
      <c r="ABV210" s="268"/>
      <c r="ABW210" s="268"/>
      <c r="ABX210" s="268"/>
      <c r="ABY210" s="268"/>
      <c r="ABZ210" s="268"/>
      <c r="ACA210" s="268"/>
      <c r="ACB210" s="268"/>
      <c r="ACC210" s="268"/>
      <c r="ACD210" s="268"/>
      <c r="ACE210" s="268"/>
      <c r="ACF210" s="126"/>
      <c r="ACG210" s="126"/>
      <c r="ACH210" s="126"/>
      <c r="ACI210" s="126"/>
      <c r="ACJ210" s="126"/>
      <c r="ACK210" s="126"/>
      <c r="ACL210" s="126"/>
      <c r="ACM210" s="126"/>
      <c r="ACN210" s="126"/>
      <c r="ACO210" s="126"/>
      <c r="ACP210" s="126"/>
      <c r="ACQ210" s="126"/>
      <c r="ACR210" s="131">
        <v>0</v>
      </c>
      <c r="ACS210" s="227"/>
      <c r="ACT210" s="227"/>
      <c r="ACU210" s="227"/>
      <c r="ACV210" s="131">
        <v>0</v>
      </c>
      <c r="ACW210" s="227"/>
      <c r="ACX210" s="227"/>
      <c r="ACY210" s="227"/>
      <c r="ACZ210" s="131">
        <v>0</v>
      </c>
      <c r="ADA210" s="227"/>
      <c r="ADB210" s="227"/>
      <c r="ADC210" s="227"/>
      <c r="ADD210" s="131"/>
      <c r="ADE210" s="227"/>
      <c r="ADF210" s="227"/>
      <c r="ADG210" s="227"/>
      <c r="ADH210" s="131"/>
      <c r="ADI210" s="227"/>
      <c r="ADJ210" s="227"/>
      <c r="ADK210" s="227"/>
      <c r="ADL210" s="131"/>
      <c r="ADM210" s="227"/>
      <c r="ADN210" s="227"/>
      <c r="ADO210" s="227"/>
      <c r="ADP210" s="131">
        <v>266</v>
      </c>
      <c r="ADQ210" s="227"/>
      <c r="ADR210" s="227"/>
      <c r="ADS210" s="227"/>
      <c r="ADT210" s="131"/>
      <c r="ADU210" s="227"/>
      <c r="ADV210" s="227"/>
      <c r="ADW210" s="227"/>
      <c r="ADX210" s="131"/>
      <c r="ADY210" s="227"/>
      <c r="ADZ210" s="227"/>
      <c r="AEA210" s="227"/>
      <c r="AEB210" s="131"/>
      <c r="AEC210" s="227"/>
      <c r="AED210" s="227"/>
      <c r="AEE210" s="227"/>
      <c r="AEF210" s="131"/>
      <c r="AEG210" s="227"/>
      <c r="AEH210" s="227"/>
      <c r="AEI210" s="227"/>
      <c r="AEJ210" s="131">
        <v>0</v>
      </c>
      <c r="AEK210" s="227"/>
      <c r="AEL210" s="227"/>
      <c r="AEM210" s="227"/>
      <c r="AEN210" s="131">
        <v>0</v>
      </c>
      <c r="AEO210" s="227"/>
      <c r="AEP210" s="227"/>
      <c r="AEQ210" s="227"/>
      <c r="AER210" s="131">
        <v>0</v>
      </c>
      <c r="AES210" s="227"/>
      <c r="AET210" s="227"/>
      <c r="AEU210" s="227"/>
      <c r="AEV210" s="131">
        <v>0</v>
      </c>
      <c r="AEW210" s="227"/>
      <c r="AEX210" s="227"/>
      <c r="AEY210" s="227"/>
      <c r="AEZ210" s="131">
        <v>0</v>
      </c>
      <c r="AFA210" s="227"/>
      <c r="AFB210" s="227"/>
      <c r="AFC210" s="227"/>
      <c r="AFD210" s="131">
        <v>0</v>
      </c>
      <c r="AFE210" s="227"/>
      <c r="AFF210" s="227"/>
      <c r="AFG210" s="227"/>
      <c r="AFH210" s="131"/>
      <c r="AFI210" s="227"/>
      <c r="AFJ210" s="227"/>
      <c r="AFK210" s="227"/>
      <c r="AFL210" s="131"/>
      <c r="AFM210" s="227"/>
      <c r="AFN210" s="227"/>
      <c r="AFO210" s="227"/>
      <c r="AFP210" s="227"/>
      <c r="AFQ210" s="227"/>
      <c r="AFR210" s="227"/>
      <c r="AFS210" s="227"/>
      <c r="AFT210" s="227"/>
      <c r="AFU210" s="227"/>
      <c r="AFV210" s="227"/>
      <c r="AFW210" s="227"/>
      <c r="AFX210" s="227"/>
      <c r="AFY210" s="268">
        <v>0</v>
      </c>
      <c r="AFZ210" s="268">
        <v>0</v>
      </c>
      <c r="AGA210" s="268">
        <v>0</v>
      </c>
      <c r="AGB210" s="268">
        <v>0</v>
      </c>
      <c r="AGC210" s="268">
        <v>0</v>
      </c>
      <c r="AGD210" s="268">
        <v>0</v>
      </c>
      <c r="AGE210" s="268">
        <v>0</v>
      </c>
      <c r="AGF210" s="268">
        <v>0</v>
      </c>
      <c r="AGG210" s="268">
        <v>0</v>
      </c>
      <c r="AGH210" s="268">
        <v>0</v>
      </c>
      <c r="AGI210" s="268">
        <v>0</v>
      </c>
      <c r="AGJ210" s="268">
        <v>0</v>
      </c>
      <c r="AGK210" s="268">
        <v>0</v>
      </c>
      <c r="AGL210" s="268">
        <v>0</v>
      </c>
      <c r="AGM210" s="268">
        <v>0</v>
      </c>
      <c r="AGN210" s="268">
        <v>0</v>
      </c>
      <c r="AGO210" s="268">
        <v>0</v>
      </c>
      <c r="AGP210" s="268">
        <v>0</v>
      </c>
      <c r="AGQ210" s="268">
        <v>0</v>
      </c>
      <c r="AGR210" s="268">
        <v>0</v>
      </c>
      <c r="AGS210" s="268">
        <v>0</v>
      </c>
      <c r="AGT210" s="268">
        <v>0</v>
      </c>
      <c r="AGU210" s="268">
        <v>0</v>
      </c>
      <c r="AGV210" s="268">
        <v>0</v>
      </c>
      <c r="AGW210" s="268">
        <v>0</v>
      </c>
      <c r="AGX210" s="268">
        <v>0</v>
      </c>
      <c r="AGY210" s="268"/>
      <c r="AGZ210" s="268"/>
      <c r="AHA210" s="268"/>
      <c r="AHB210" s="268"/>
      <c r="AHC210" s="128"/>
      <c r="AHD210" s="128"/>
      <c r="AHE210" s="128">
        <v>266</v>
      </c>
      <c r="AHF210" s="128">
        <v>21280</v>
      </c>
      <c r="AHG210" s="128"/>
      <c r="AHH210" s="128"/>
      <c r="AHI210" s="128"/>
      <c r="AHJ210" s="128"/>
      <c r="AHK210" s="128"/>
      <c r="AHL210" s="128"/>
      <c r="AHM210" s="128"/>
      <c r="AHN210" s="128"/>
      <c r="AHO210" s="227">
        <f t="shared" si="6455"/>
        <v>0</v>
      </c>
      <c r="AHP210" s="127">
        <f t="shared" si="6456"/>
        <v>0</v>
      </c>
      <c r="AHQ210" s="127">
        <f t="shared" si="6457"/>
        <v>0</v>
      </c>
      <c r="AHR210" s="227">
        <f t="shared" si="6458"/>
        <v>0</v>
      </c>
      <c r="AHS210" s="127">
        <f t="shared" si="6459"/>
        <v>0</v>
      </c>
      <c r="AHT210" s="127">
        <f t="shared" si="6001"/>
        <v>0</v>
      </c>
      <c r="AHU210" s="227">
        <f t="shared" si="6069"/>
        <v>0</v>
      </c>
      <c r="AHV210" s="127">
        <f t="shared" si="6070"/>
        <v>0</v>
      </c>
      <c r="AHW210" s="127">
        <f t="shared" si="6071"/>
        <v>0</v>
      </c>
      <c r="AHX210" s="227">
        <v>0</v>
      </c>
      <c r="AHY210" s="127">
        <f t="shared" si="6191"/>
        <v>0</v>
      </c>
      <c r="AHZ210" s="127">
        <f t="shared" si="6192"/>
        <v>0</v>
      </c>
      <c r="AIA210" s="227">
        <f t="shared" si="6193"/>
        <v>0</v>
      </c>
      <c r="AIB210" s="127">
        <f t="shared" si="6194"/>
        <v>0</v>
      </c>
      <c r="AIC210" s="127">
        <f t="shared" si="6596"/>
        <v>0</v>
      </c>
      <c r="AID210" s="227">
        <f t="shared" si="6648"/>
        <v>0</v>
      </c>
      <c r="AIE210" s="127">
        <f t="shared" si="6649"/>
        <v>0</v>
      </c>
      <c r="AIF210" s="127">
        <f t="shared" si="6650"/>
        <v>0</v>
      </c>
      <c r="AIG210" s="227">
        <f t="shared" si="6651"/>
        <v>266</v>
      </c>
      <c r="AIH210" s="127">
        <f t="shared" si="6652"/>
        <v>0</v>
      </c>
      <c r="AII210" s="127">
        <f t="shared" si="6713"/>
        <v>0</v>
      </c>
      <c r="AIJ210" s="227">
        <f t="shared" ref="AIJ210:AIJ219" si="6722">SUM(AH210,FI210,KF210,PC210,TZ210,YW210,ADT210)</f>
        <v>0</v>
      </c>
      <c r="AIK210" s="127">
        <f t="shared" si="6714"/>
        <v>0</v>
      </c>
      <c r="AIL210" s="127">
        <f t="shared" si="6703"/>
        <v>0</v>
      </c>
      <c r="AIM210" s="227">
        <f t="shared" ref="AIM210:AIM219" si="6723">SUM(AL210,FM210,KJ210,PG210,UD210,ZA210,ADX210)</f>
        <v>0</v>
      </c>
      <c r="AIN210" s="127">
        <f t="shared" ref="AIN210:AIN219" si="6724">SUM(AM210,FN210,KK210,PH210,UE210,ZB210,ADY210)</f>
        <v>0</v>
      </c>
      <c r="AIO210" s="127">
        <f t="shared" ref="AIO210:AIO219" si="6725">SUM(AO210,FP210,KM210,PJ210,UG210,ZD210,AEA210)</f>
        <v>0</v>
      </c>
      <c r="AIP210" s="227">
        <f t="shared" ref="AIP210:AIP219" si="6726">AP210+FQ210+KN210+PK210+UH210+ZE210+AEB210</f>
        <v>0</v>
      </c>
      <c r="AIQ210" s="127">
        <f t="shared" ref="AIQ210:AIQ219" si="6727">AQ210+FR210+KO210+PL210+UI210+ZF210+AEC210</f>
        <v>0</v>
      </c>
      <c r="AIR210" s="127">
        <f>AS210+FT210+KQ210+PN210+UK210+ZH210+AEE210</f>
        <v>0</v>
      </c>
      <c r="AIS210" s="227">
        <f>AT210+FU210+KR210+PO210+UL210+ZI210+AEF210</f>
        <v>0</v>
      </c>
      <c r="AIT210" s="127">
        <f>AU210+FV210+KS210+PP210+UM210+ZJ210+AEG210</f>
        <v>0</v>
      </c>
      <c r="AIU210" s="127">
        <f>AW210+FX210+KU210+PR210+UO210+ZL210+AEI210</f>
        <v>0</v>
      </c>
      <c r="AIV210" s="227">
        <f>AX210+FY210+KV210+PS210+UP210+ZM210+AEJ210</f>
        <v>0</v>
      </c>
      <c r="AIW210" s="127">
        <f>AY210+FZ210+KW210+PT210+UQ210+ZN210+AEK210</f>
        <v>0</v>
      </c>
      <c r="AIX210" s="127">
        <f>BA210+GB210+KY210+PV210+US210+ZP210+AEM210</f>
        <v>0</v>
      </c>
      <c r="AIY210" s="227">
        <f>BB210+GC210+KZ210+PW210+UT210+ZQ210+AEN210</f>
        <v>0</v>
      </c>
      <c r="AIZ210" s="127">
        <f>BC210+GD210+LA210+PX210+UU210+ZR210+AEO210</f>
        <v>0</v>
      </c>
      <c r="AJA210" s="127">
        <f>BE210+GF210+LC210+PZ210+UW210+ZT210+AEQ210</f>
        <v>0</v>
      </c>
      <c r="AJB210" s="227">
        <f>BF210+GG210+LD210+QA210+UX210+ZU210+AER210</f>
        <v>0</v>
      </c>
      <c r="AJC210" s="127">
        <f>BG210+GH210+LE210+QB210+UY210+ZV210+AES210</f>
        <v>0</v>
      </c>
      <c r="AJD210" s="127">
        <f>BI210+GJ210+LG210+QD210+VA210+ZX210+AEU210</f>
        <v>0</v>
      </c>
      <c r="AJE210" s="227">
        <f>BJ210+GK210+LH210+QE210+VB210+ZY210+AEV210</f>
        <v>0</v>
      </c>
      <c r="AJF210" s="127">
        <f>BK210+GL210+LI210+QF210+VC210+ZZ210+AEW210</f>
        <v>0</v>
      </c>
      <c r="AJG210" s="127">
        <f>BM210+GN210+LK210+QH210+VE210+AAB210+AEY210</f>
        <v>0</v>
      </c>
      <c r="AJH210" s="227">
        <f>BN210+GO210+LL210+QI210+VF210+AAC210+AEZ210</f>
        <v>0</v>
      </c>
      <c r="AJI210" s="127">
        <f>BO210+GP210+LM210+QJ210+VG210+AAD210+AFA210</f>
        <v>0</v>
      </c>
      <c r="AJJ210" s="127">
        <f>BQ210+GR210+LO210+QL210+VI210+AAF210+AFC210</f>
        <v>0</v>
      </c>
      <c r="AJK210" s="227">
        <f>BR210+GS210+LP210+QM210+VJ210+AAG210+AFD210</f>
        <v>0</v>
      </c>
      <c r="AJL210" s="127">
        <f>BS210+GT210+LQ210+QN210+VK210+AAH210+AFE210</f>
        <v>0</v>
      </c>
      <c r="AJM210" s="127">
        <f>BU210+GV210+LS210+QP210+VM210+AAJ210+AFG210</f>
        <v>0</v>
      </c>
      <c r="AJN210" s="227"/>
      <c r="AJO210" s="127"/>
      <c r="AJP210" s="127"/>
      <c r="AJQ210" s="227"/>
      <c r="AJR210" s="127"/>
      <c r="AJS210" s="127"/>
      <c r="AJT210" s="127"/>
      <c r="AJU210" s="127"/>
      <c r="AJV210" s="127"/>
      <c r="AJW210" s="127"/>
      <c r="AJX210" s="127"/>
      <c r="AJY210" s="127"/>
      <c r="AJZ210" s="128">
        <f t="shared" si="6471"/>
        <v>0</v>
      </c>
      <c r="AKA210" s="128">
        <f t="shared" si="6472"/>
        <v>0</v>
      </c>
      <c r="AKB210" s="128">
        <v>0</v>
      </c>
      <c r="AKC210" s="128">
        <v>0</v>
      </c>
      <c r="AKD210" s="128">
        <v>0</v>
      </c>
      <c r="AKE210" s="128">
        <v>0</v>
      </c>
      <c r="AKF210" s="128">
        <f t="shared" si="6354"/>
        <v>0</v>
      </c>
      <c r="AKG210" s="128">
        <f t="shared" si="6355"/>
        <v>0</v>
      </c>
      <c r="AKH210" s="128">
        <f t="shared" si="6356"/>
        <v>0</v>
      </c>
      <c r="AKI210" s="128">
        <f t="shared" si="6473"/>
        <v>0</v>
      </c>
      <c r="AKJ210" s="128">
        <v>0</v>
      </c>
      <c r="AKK210" s="128">
        <v>0</v>
      </c>
      <c r="AKL210" s="128">
        <f t="shared" si="6663"/>
        <v>0</v>
      </c>
      <c r="AKM210" s="128">
        <f t="shared" si="6664"/>
        <v>0</v>
      </c>
      <c r="AKN210" s="128">
        <f t="shared" ref="AKN210:AKN218" si="6728">SUM(DA210,IB210,MY210,RV210,WS210,ABP210,AGM210)</f>
        <v>0</v>
      </c>
      <c r="AKO210" s="128">
        <f t="shared" ref="AKO210:AKO218" si="6729">SUM(DB210,IC210,MZ210,RW210,WT210,ABQ210,AGN210)</f>
        <v>0</v>
      </c>
      <c r="AKP210" s="128">
        <f t="shared" ref="AKP210:AKP218" si="6730">SUM(DC210,ID210,NA210,RX210,WU210,ABR210,AGO210)</f>
        <v>0</v>
      </c>
      <c r="AKQ210" s="128">
        <f t="shared" ref="AKQ210:AKQ218" si="6731">SUM(DD210,IE210,NB210,RY210,WV210,ABS210,AGP210)</f>
        <v>0</v>
      </c>
      <c r="AKR210" s="128">
        <f t="shared" ref="AKR210:ALG210" si="6732">DE210+IF210+NC210+RZ210+WW210+ABT210+AGQ210</f>
        <v>0</v>
      </c>
      <c r="AKS210" s="128">
        <f t="shared" si="6732"/>
        <v>0</v>
      </c>
      <c r="AKT210" s="128">
        <f t="shared" si="6732"/>
        <v>0</v>
      </c>
      <c r="AKU210" s="128">
        <f t="shared" si="6732"/>
        <v>0</v>
      </c>
      <c r="AKV210" s="128">
        <f t="shared" si="6732"/>
        <v>0</v>
      </c>
      <c r="AKW210" s="128">
        <f t="shared" si="6732"/>
        <v>0</v>
      </c>
      <c r="AKX210" s="128">
        <f t="shared" si="6732"/>
        <v>0</v>
      </c>
      <c r="AKY210" s="128">
        <f t="shared" si="6732"/>
        <v>0</v>
      </c>
      <c r="AKZ210" s="128">
        <f t="shared" si="6732"/>
        <v>0</v>
      </c>
      <c r="ALA210" s="128">
        <f t="shared" si="6732"/>
        <v>0</v>
      </c>
      <c r="ALB210" s="128">
        <f t="shared" si="6732"/>
        <v>0</v>
      </c>
      <c r="ALC210" s="128">
        <f t="shared" si="6732"/>
        <v>0</v>
      </c>
      <c r="ALD210" s="128">
        <f t="shared" si="6732"/>
        <v>0</v>
      </c>
      <c r="ALE210" s="128">
        <f t="shared" si="6732"/>
        <v>0</v>
      </c>
      <c r="ALF210" s="128">
        <f t="shared" si="6732"/>
        <v>266</v>
      </c>
      <c r="ALG210" s="128">
        <f t="shared" si="6732"/>
        <v>21280</v>
      </c>
      <c r="ALH210" s="128"/>
      <c r="ALI210" s="128"/>
      <c r="ALJ210" s="128"/>
      <c r="ALK210" s="128"/>
      <c r="ALL210" s="128"/>
      <c r="ALM210" s="128"/>
      <c r="ALN210" s="128"/>
      <c r="ALO210" s="128"/>
      <c r="ALP210" s="128"/>
      <c r="ALQ210" s="128"/>
      <c r="ALR210" s="128"/>
    </row>
    <row r="211" spans="1:1006" s="117" customFormat="1" ht="18" hidden="1" customHeight="1" outlineLevel="1" x14ac:dyDescent="0.25">
      <c r="A211" s="121"/>
      <c r="B211" s="121"/>
      <c r="C211" s="293" t="s">
        <v>115</v>
      </c>
      <c r="D211" s="182">
        <f t="shared" ref="D211" si="6733">SUM(D212:D217)</f>
        <v>0</v>
      </c>
      <c r="E211" s="234">
        <v>0</v>
      </c>
      <c r="F211" s="234">
        <v>29.67</v>
      </c>
      <c r="G211" s="234">
        <f t="shared" ref="G211" si="6734">SUM(G212:G217)</f>
        <v>0</v>
      </c>
      <c r="H211" s="234"/>
      <c r="I211" s="234">
        <f t="shared" ref="I211" si="6735">SUM(I212:I217)</f>
        <v>0</v>
      </c>
      <c r="J211" s="234">
        <v>0</v>
      </c>
      <c r="K211" s="234">
        <f t="shared" ref="K211" si="6736">SUM(K212:K217)</f>
        <v>0</v>
      </c>
      <c r="L211" s="234"/>
      <c r="M211" s="234">
        <f t="shared" ref="M211" si="6737">SUM(M212:M217)</f>
        <v>0</v>
      </c>
      <c r="N211" s="234">
        <v>0</v>
      </c>
      <c r="O211" s="234">
        <f t="shared" ref="O211" si="6738">SUM(O212:O217)</f>
        <v>0</v>
      </c>
      <c r="P211" s="234"/>
      <c r="Q211" s="234">
        <f t="shared" ref="Q211" si="6739">SUM(Q212:Q217)</f>
        <v>0</v>
      </c>
      <c r="R211" s="234">
        <v>0</v>
      </c>
      <c r="S211" s="234">
        <f t="shared" ref="S211" si="6740">SUM(S212:S217)</f>
        <v>0</v>
      </c>
      <c r="T211" s="234"/>
      <c r="U211" s="234">
        <f t="shared" ref="U211" si="6741">SUM(U212:U217)</f>
        <v>0</v>
      </c>
      <c r="V211" s="234">
        <v>151.91</v>
      </c>
      <c r="W211" s="234">
        <f t="shared" ref="W211:Y211" si="6742">SUM(W212:W217)</f>
        <v>0</v>
      </c>
      <c r="X211" s="234"/>
      <c r="Y211" s="234">
        <f t="shared" si="6742"/>
        <v>0</v>
      </c>
      <c r="Z211" s="234">
        <v>19959.217000000001</v>
      </c>
      <c r="AA211" s="234">
        <f t="shared" ref="AA211" si="6743">SUM(AA212:AA217)</f>
        <v>0</v>
      </c>
      <c r="AB211" s="234"/>
      <c r="AC211" s="234">
        <f t="shared" ref="AC211" si="6744">SUM(AC212:AC217)</f>
        <v>0</v>
      </c>
      <c r="AD211" s="234">
        <v>28.79</v>
      </c>
      <c r="AE211" s="234">
        <f t="shared" ref="AE211" si="6745">SUM(AE212:AE217)</f>
        <v>0</v>
      </c>
      <c r="AF211" s="234"/>
      <c r="AG211" s="234">
        <f t="shared" ref="AG211" si="6746">SUM(AG212:AG217)</f>
        <v>0</v>
      </c>
      <c r="AH211" s="234">
        <v>95.72</v>
      </c>
      <c r="AI211" s="234">
        <f t="shared" ref="AI211" si="6747">SUM(AI212:AI217)</f>
        <v>0</v>
      </c>
      <c r="AJ211" s="234"/>
      <c r="AK211" s="234">
        <f t="shared" ref="AK211" si="6748">SUM(AK212:AK217)</f>
        <v>0</v>
      </c>
      <c r="AL211" s="234">
        <v>71.605000000000004</v>
      </c>
      <c r="AM211" s="234">
        <f t="shared" ref="AM211" si="6749">SUM(AM212:AM217)</f>
        <v>1</v>
      </c>
      <c r="AN211" s="234"/>
      <c r="AO211" s="234">
        <f t="shared" ref="AO211" si="6750">SUM(AO212:AO217)</f>
        <v>679.99999999999989</v>
      </c>
      <c r="AP211" s="234">
        <v>151.72300000000001</v>
      </c>
      <c r="AQ211" s="234">
        <f t="shared" ref="AQ211" si="6751">SUM(AQ212:AQ217)</f>
        <v>200</v>
      </c>
      <c r="AR211" s="234"/>
      <c r="AS211" s="234">
        <f t="shared" ref="AS211" si="6752">SUM(AS212:AS217)</f>
        <v>135999.99999999997</v>
      </c>
      <c r="AT211" s="234">
        <f>SUM(AT212:AT217)</f>
        <v>189.79</v>
      </c>
      <c r="AU211" s="234">
        <f t="shared" ref="AU211:DZ211" si="6753">SUM(AU212:AU217)</f>
        <v>50</v>
      </c>
      <c r="AV211" s="234"/>
      <c r="AW211" s="234">
        <f t="shared" si="6753"/>
        <v>33999.999999999993</v>
      </c>
      <c r="AX211" s="234">
        <f t="shared" si="6753"/>
        <v>117.425</v>
      </c>
      <c r="AY211" s="234">
        <f t="shared" si="6753"/>
        <v>50</v>
      </c>
      <c r="AZ211" s="234"/>
      <c r="BA211" s="234">
        <f t="shared" si="6753"/>
        <v>33999.999999999993</v>
      </c>
      <c r="BB211" s="234">
        <f t="shared" si="6753"/>
        <v>135.9</v>
      </c>
      <c r="BC211" s="234">
        <f t="shared" si="6753"/>
        <v>100</v>
      </c>
      <c r="BD211" s="234"/>
      <c r="BE211" s="234">
        <f t="shared" si="6753"/>
        <v>67999.999999999985</v>
      </c>
      <c r="BF211" s="234">
        <f t="shared" si="6753"/>
        <v>212.26400000000001</v>
      </c>
      <c r="BG211" s="234">
        <f t="shared" si="6753"/>
        <v>0</v>
      </c>
      <c r="BH211" s="234"/>
      <c r="BI211" s="234">
        <f t="shared" si="6753"/>
        <v>0</v>
      </c>
      <c r="BJ211" s="234">
        <f t="shared" si="6753"/>
        <v>37757.093000000001</v>
      </c>
      <c r="BK211" s="234">
        <f t="shared" si="6753"/>
        <v>200</v>
      </c>
      <c r="BL211" s="234"/>
      <c r="BM211" s="234">
        <f t="shared" si="6753"/>
        <v>135999.99999999997</v>
      </c>
      <c r="BN211" s="234">
        <f t="shared" si="6753"/>
        <v>7807.6030000000001</v>
      </c>
      <c r="BO211" s="234">
        <f t="shared" si="6753"/>
        <v>300</v>
      </c>
      <c r="BP211" s="234"/>
      <c r="BQ211" s="234">
        <f t="shared" si="6753"/>
        <v>203999.99999999997</v>
      </c>
      <c r="BR211" s="234">
        <f t="shared" si="6753"/>
        <v>227.625</v>
      </c>
      <c r="BS211" s="234">
        <f t="shared" si="6753"/>
        <v>500</v>
      </c>
      <c r="BT211" s="234"/>
      <c r="BU211" s="234">
        <f t="shared" si="6753"/>
        <v>339999.99999999994</v>
      </c>
      <c r="BV211" s="234">
        <f t="shared" si="6753"/>
        <v>154.17599999999999</v>
      </c>
      <c r="BW211" s="234">
        <f t="shared" si="6753"/>
        <v>200</v>
      </c>
      <c r="BX211" s="234"/>
      <c r="BY211" s="234">
        <f t="shared" si="6753"/>
        <v>135999.99999999997</v>
      </c>
      <c r="BZ211" s="234">
        <f t="shared" si="6753"/>
        <v>42.89</v>
      </c>
      <c r="CA211" s="234">
        <f t="shared" si="6753"/>
        <v>0</v>
      </c>
      <c r="CB211" s="234"/>
      <c r="CC211" s="234">
        <f t="shared" si="6753"/>
        <v>0</v>
      </c>
      <c r="CD211" s="234">
        <f t="shared" si="6753"/>
        <v>0</v>
      </c>
      <c r="CE211" s="234"/>
      <c r="CF211" s="234">
        <f t="shared" si="6753"/>
        <v>0</v>
      </c>
      <c r="CG211" s="234">
        <f t="shared" si="6753"/>
        <v>150</v>
      </c>
      <c r="CH211" s="234"/>
      <c r="CI211" s="234">
        <f t="shared" si="6753"/>
        <v>101999.99999999999</v>
      </c>
      <c r="CJ211" s="234">
        <f t="shared" si="6753"/>
        <v>120</v>
      </c>
      <c r="CK211" s="234"/>
      <c r="CL211" s="234">
        <f t="shared" si="6753"/>
        <v>81599.999999999985</v>
      </c>
      <c r="CM211" s="234">
        <v>0</v>
      </c>
      <c r="CN211" s="234">
        <v>0</v>
      </c>
      <c r="CO211" s="234">
        <v>0</v>
      </c>
      <c r="CP211" s="234">
        <v>0</v>
      </c>
      <c r="CQ211" s="234">
        <v>0</v>
      </c>
      <c r="CR211" s="234">
        <v>0</v>
      </c>
      <c r="CS211" s="234">
        <v>0</v>
      </c>
      <c r="CT211" s="234">
        <v>0</v>
      </c>
      <c r="CU211" s="234">
        <v>0</v>
      </c>
      <c r="CV211" s="234">
        <v>0</v>
      </c>
      <c r="CW211" s="234">
        <v>0</v>
      </c>
      <c r="CX211" s="234">
        <v>0</v>
      </c>
      <c r="CY211" s="234">
        <v>0</v>
      </c>
      <c r="CZ211" s="234">
        <v>0</v>
      </c>
      <c r="DA211" s="234">
        <v>0</v>
      </c>
      <c r="DB211" s="234">
        <v>0</v>
      </c>
      <c r="DC211" s="234">
        <v>120.265</v>
      </c>
      <c r="DD211" s="234">
        <v>81780.2</v>
      </c>
      <c r="DE211" s="234">
        <v>0</v>
      </c>
      <c r="DF211" s="234">
        <v>0</v>
      </c>
      <c r="DG211" s="234">
        <f t="shared" si="6753"/>
        <v>29.67</v>
      </c>
      <c r="DH211" s="234">
        <f t="shared" si="6753"/>
        <v>20175.599999999999</v>
      </c>
      <c r="DI211" s="234">
        <f t="shared" si="6753"/>
        <v>0</v>
      </c>
      <c r="DJ211" s="234">
        <f t="shared" si="6753"/>
        <v>0</v>
      </c>
      <c r="DK211" s="234">
        <f t="shared" si="6753"/>
        <v>0</v>
      </c>
      <c r="DL211" s="234">
        <f t="shared" si="6753"/>
        <v>0</v>
      </c>
      <c r="DM211" s="234">
        <f t="shared" si="6753"/>
        <v>0</v>
      </c>
      <c r="DN211" s="234">
        <f t="shared" si="6753"/>
        <v>0</v>
      </c>
      <c r="DO211" s="234">
        <f t="shared" si="6753"/>
        <v>151.91</v>
      </c>
      <c r="DP211" s="234">
        <f t="shared" si="6753"/>
        <v>103298.8</v>
      </c>
      <c r="DQ211" s="234">
        <f t="shared" si="6753"/>
        <v>19959.217000000001</v>
      </c>
      <c r="DR211" s="234">
        <f t="shared" si="6753"/>
        <v>7446667.5599999996</v>
      </c>
      <c r="DS211" s="234">
        <f t="shared" si="6753"/>
        <v>28.79</v>
      </c>
      <c r="DT211" s="234">
        <f t="shared" si="6753"/>
        <v>19577.2</v>
      </c>
      <c r="DU211" s="234">
        <f t="shared" si="6753"/>
        <v>95.72</v>
      </c>
      <c r="DV211" s="234">
        <f t="shared" si="6753"/>
        <v>65089.599999999999</v>
      </c>
      <c r="DW211" s="234">
        <f t="shared" si="6753"/>
        <v>65089.599999999999</v>
      </c>
      <c r="DX211" s="234">
        <f t="shared" si="6753"/>
        <v>71.605000000000004</v>
      </c>
      <c r="DY211" s="234">
        <f t="shared" si="6753"/>
        <v>48691.4</v>
      </c>
      <c r="DZ211" s="234">
        <f t="shared" si="6753"/>
        <v>48691.4</v>
      </c>
      <c r="EA211" s="234">
        <f t="shared" ref="EA211:IT211" si="6754">SUM(EA212:EA217)</f>
        <v>151.72300000000001</v>
      </c>
      <c r="EB211" s="234">
        <f t="shared" si="6754"/>
        <v>103171.64</v>
      </c>
      <c r="EC211" s="234">
        <f t="shared" si="6754"/>
        <v>103171.64</v>
      </c>
      <c r="ED211" s="234">
        <f t="shared" si="6754"/>
        <v>189.79</v>
      </c>
      <c r="EE211" s="234">
        <f t="shared" si="6754"/>
        <v>129057.2</v>
      </c>
      <c r="EF211" s="234">
        <f t="shared" si="6754"/>
        <v>129057.2</v>
      </c>
      <c r="EG211" s="234">
        <v>0</v>
      </c>
      <c r="EH211" s="234">
        <f t="shared" ref="EH211" si="6755">SUM(EH212:EH217)</f>
        <v>0</v>
      </c>
      <c r="EI211" s="234"/>
      <c r="EJ211" s="234">
        <f t="shared" ref="EJ211" si="6756">SUM(EJ212:EJ217)</f>
        <v>0</v>
      </c>
      <c r="EK211" s="234">
        <v>0</v>
      </c>
      <c r="EL211" s="234">
        <f t="shared" ref="EL211" si="6757">SUM(EL212:EL217)</f>
        <v>0</v>
      </c>
      <c r="EM211" s="234"/>
      <c r="EN211" s="234">
        <f t="shared" ref="EN211" si="6758">SUM(EN212:EN217)</f>
        <v>0</v>
      </c>
      <c r="EO211" s="234">
        <v>0</v>
      </c>
      <c r="EP211" s="234">
        <f t="shared" ref="EP211" si="6759">SUM(EP212:EP217)</f>
        <v>0</v>
      </c>
      <c r="EQ211" s="234"/>
      <c r="ER211" s="234">
        <f t="shared" ref="ER211" si="6760">SUM(ER212:ER217)</f>
        <v>0</v>
      </c>
      <c r="ES211" s="234">
        <v>0</v>
      </c>
      <c r="ET211" s="234">
        <f t="shared" ref="ET211" si="6761">SUM(ET212:ET217)</f>
        <v>0</v>
      </c>
      <c r="EU211" s="234"/>
      <c r="EV211" s="234">
        <f t="shared" ref="EV211" si="6762">SUM(EV212:EV217)</f>
        <v>0</v>
      </c>
      <c r="EW211" s="234">
        <v>0</v>
      </c>
      <c r="EX211" s="234">
        <f t="shared" ref="EX211" si="6763">SUM(EX212:EX217)</f>
        <v>0</v>
      </c>
      <c r="EY211" s="234"/>
      <c r="EZ211" s="234">
        <f t="shared" ref="EZ211" si="6764">SUM(EZ212:EZ217)</f>
        <v>0</v>
      </c>
      <c r="FA211" s="234">
        <v>0</v>
      </c>
      <c r="FB211" s="234">
        <f t="shared" ref="FB211" si="6765">SUM(FB212:FB217)</f>
        <v>0</v>
      </c>
      <c r="FC211" s="234"/>
      <c r="FD211" s="234">
        <f t="shared" ref="FD211" si="6766">SUM(FD212:FD217)</f>
        <v>0</v>
      </c>
      <c r="FE211" s="234">
        <v>0</v>
      </c>
      <c r="FF211" s="234">
        <f t="shared" ref="FF211" si="6767">SUM(FF212:FF217)</f>
        <v>0</v>
      </c>
      <c r="FG211" s="234"/>
      <c r="FH211" s="234">
        <f t="shared" ref="FH211" si="6768">SUM(FH212:FH217)</f>
        <v>0</v>
      </c>
      <c r="FI211" s="234">
        <v>0</v>
      </c>
      <c r="FJ211" s="234">
        <f t="shared" ref="FJ211" si="6769">SUM(FJ212:FJ217)</f>
        <v>0</v>
      </c>
      <c r="FK211" s="234"/>
      <c r="FL211" s="234">
        <f t="shared" ref="FL211" si="6770">SUM(FL212:FL217)</f>
        <v>0</v>
      </c>
      <c r="FM211" s="234">
        <v>0</v>
      </c>
      <c r="FN211" s="234">
        <f t="shared" ref="FN211" si="6771">SUM(FN212:FN217)</f>
        <v>0</v>
      </c>
      <c r="FO211" s="234"/>
      <c r="FP211" s="234">
        <f t="shared" ref="FP211" si="6772">SUM(FP212:FP217)</f>
        <v>0</v>
      </c>
      <c r="FQ211" s="234">
        <v>0</v>
      </c>
      <c r="FR211" s="234">
        <f t="shared" ref="FR211" si="6773">SUM(FR212:FR217)</f>
        <v>0</v>
      </c>
      <c r="FS211" s="234"/>
      <c r="FT211" s="234">
        <f t="shared" ref="FT211" si="6774">SUM(FT212:FT217)</f>
        <v>0</v>
      </c>
      <c r="FU211" s="234">
        <f t="shared" si="6754"/>
        <v>0</v>
      </c>
      <c r="FV211" s="234">
        <f t="shared" si="6754"/>
        <v>0</v>
      </c>
      <c r="FW211" s="234"/>
      <c r="FX211" s="234">
        <f t="shared" si="6754"/>
        <v>0</v>
      </c>
      <c r="FY211" s="234">
        <f t="shared" si="6754"/>
        <v>0</v>
      </c>
      <c r="FZ211" s="234">
        <f t="shared" si="6754"/>
        <v>0</v>
      </c>
      <c r="GA211" s="234"/>
      <c r="GB211" s="234">
        <f t="shared" si="6754"/>
        <v>0</v>
      </c>
      <c r="GC211" s="234">
        <f t="shared" si="6754"/>
        <v>0</v>
      </c>
      <c r="GD211" s="234">
        <f t="shared" si="6754"/>
        <v>0</v>
      </c>
      <c r="GE211" s="234"/>
      <c r="GF211" s="234">
        <f t="shared" si="6754"/>
        <v>0</v>
      </c>
      <c r="GG211" s="234">
        <f t="shared" si="6754"/>
        <v>0</v>
      </c>
      <c r="GH211" s="234">
        <f t="shared" si="6754"/>
        <v>0</v>
      </c>
      <c r="GI211" s="234"/>
      <c r="GJ211" s="234">
        <f t="shared" si="6754"/>
        <v>0</v>
      </c>
      <c r="GK211" s="234">
        <f t="shared" si="6754"/>
        <v>313.14</v>
      </c>
      <c r="GL211" s="234">
        <f t="shared" si="6754"/>
        <v>0</v>
      </c>
      <c r="GM211" s="234"/>
      <c r="GN211" s="234">
        <f t="shared" si="6754"/>
        <v>0</v>
      </c>
      <c r="GO211" s="234">
        <f t="shared" si="6754"/>
        <v>531.30200000000002</v>
      </c>
      <c r="GP211" s="234">
        <f t="shared" si="6754"/>
        <v>0</v>
      </c>
      <c r="GQ211" s="234"/>
      <c r="GR211" s="234">
        <f t="shared" si="6754"/>
        <v>0</v>
      </c>
      <c r="GS211" s="234">
        <f t="shared" si="6754"/>
        <v>0</v>
      </c>
      <c r="GT211" s="234">
        <f t="shared" si="6754"/>
        <v>0</v>
      </c>
      <c r="GU211" s="234"/>
      <c r="GV211" s="234">
        <f t="shared" si="6754"/>
        <v>0</v>
      </c>
      <c r="GW211" s="234">
        <f t="shared" si="6754"/>
        <v>0</v>
      </c>
      <c r="GX211" s="234">
        <f t="shared" si="6754"/>
        <v>0</v>
      </c>
      <c r="GY211" s="234"/>
      <c r="GZ211" s="234">
        <f t="shared" si="6754"/>
        <v>0</v>
      </c>
      <c r="HA211" s="234">
        <f t="shared" si="6754"/>
        <v>0</v>
      </c>
      <c r="HB211" s="234">
        <f t="shared" si="6754"/>
        <v>0</v>
      </c>
      <c r="HC211" s="234"/>
      <c r="HD211" s="234">
        <f t="shared" si="6754"/>
        <v>0</v>
      </c>
      <c r="HE211" s="234">
        <f t="shared" si="6754"/>
        <v>0</v>
      </c>
      <c r="HF211" s="234"/>
      <c r="HG211" s="234">
        <f t="shared" si="6754"/>
        <v>0</v>
      </c>
      <c r="HH211" s="234">
        <f t="shared" si="6754"/>
        <v>0</v>
      </c>
      <c r="HI211" s="234"/>
      <c r="HJ211" s="234">
        <f t="shared" si="6754"/>
        <v>0</v>
      </c>
      <c r="HK211" s="234">
        <f t="shared" si="6754"/>
        <v>0</v>
      </c>
      <c r="HL211" s="234"/>
      <c r="HM211" s="234">
        <f t="shared" si="6754"/>
        <v>0</v>
      </c>
      <c r="HN211" s="234">
        <v>0</v>
      </c>
      <c r="HO211" s="234">
        <v>0</v>
      </c>
      <c r="HP211" s="234">
        <v>0</v>
      </c>
      <c r="HQ211" s="234">
        <v>0</v>
      </c>
      <c r="HR211" s="234">
        <v>0</v>
      </c>
      <c r="HS211" s="234">
        <v>0</v>
      </c>
      <c r="HT211" s="234">
        <v>0</v>
      </c>
      <c r="HU211" s="234">
        <v>0</v>
      </c>
      <c r="HV211" s="234">
        <v>0</v>
      </c>
      <c r="HW211" s="234">
        <v>0</v>
      </c>
      <c r="HX211" s="234">
        <v>0</v>
      </c>
      <c r="HY211" s="234">
        <v>0</v>
      </c>
      <c r="HZ211" s="234">
        <v>0</v>
      </c>
      <c r="IA211" s="234">
        <v>0</v>
      </c>
      <c r="IB211" s="234">
        <v>0</v>
      </c>
      <c r="IC211" s="234">
        <v>0</v>
      </c>
      <c r="ID211" s="234">
        <v>0</v>
      </c>
      <c r="IE211" s="234">
        <v>0</v>
      </c>
      <c r="IF211" s="234">
        <v>0</v>
      </c>
      <c r="IG211" s="234">
        <v>0</v>
      </c>
      <c r="IH211" s="234">
        <f t="shared" si="6754"/>
        <v>0</v>
      </c>
      <c r="II211" s="234">
        <f t="shared" si="6754"/>
        <v>0</v>
      </c>
      <c r="IJ211" s="234">
        <f t="shared" si="6754"/>
        <v>0</v>
      </c>
      <c r="IK211" s="234">
        <f t="shared" si="6754"/>
        <v>0</v>
      </c>
      <c r="IL211" s="234">
        <f t="shared" si="6754"/>
        <v>0</v>
      </c>
      <c r="IM211" s="234">
        <f t="shared" si="6754"/>
        <v>0</v>
      </c>
      <c r="IN211" s="234">
        <f t="shared" si="6754"/>
        <v>0</v>
      </c>
      <c r="IO211" s="234">
        <f t="shared" si="6754"/>
        <v>0</v>
      </c>
      <c r="IP211" s="234">
        <f t="shared" si="6754"/>
        <v>0</v>
      </c>
      <c r="IQ211" s="234">
        <f t="shared" si="6754"/>
        <v>0</v>
      </c>
      <c r="IR211" s="234">
        <f t="shared" si="6754"/>
        <v>0</v>
      </c>
      <c r="IS211" s="234">
        <f t="shared" si="6754"/>
        <v>0</v>
      </c>
      <c r="IT211" s="234">
        <f t="shared" si="6754"/>
        <v>0</v>
      </c>
      <c r="IU211" s="234">
        <f t="shared" ref="IU211:NN211" si="6775">SUM(IU212:IU217)</f>
        <v>0</v>
      </c>
      <c r="IV211" s="234">
        <f t="shared" si="6775"/>
        <v>0</v>
      </c>
      <c r="IW211" s="234">
        <f t="shared" si="6775"/>
        <v>0</v>
      </c>
      <c r="IX211" s="234">
        <f t="shared" si="6775"/>
        <v>0</v>
      </c>
      <c r="IY211" s="234">
        <f t="shared" si="6775"/>
        <v>0</v>
      </c>
      <c r="IZ211" s="234">
        <f t="shared" si="6775"/>
        <v>0</v>
      </c>
      <c r="JA211" s="234">
        <f t="shared" si="6775"/>
        <v>0</v>
      </c>
      <c r="JB211" s="234">
        <f t="shared" si="6775"/>
        <v>0</v>
      </c>
      <c r="JC211" s="234">
        <f t="shared" si="6775"/>
        <v>0</v>
      </c>
      <c r="JD211" s="234">
        <v>0</v>
      </c>
      <c r="JE211" s="234">
        <f t="shared" ref="JE211" si="6776">SUM(JE212:JE217)</f>
        <v>0</v>
      </c>
      <c r="JF211" s="234"/>
      <c r="JG211" s="234">
        <f t="shared" ref="JG211" si="6777">SUM(JG212:JG217)</f>
        <v>0</v>
      </c>
      <c r="JH211" s="234">
        <v>0</v>
      </c>
      <c r="JI211" s="234">
        <f t="shared" ref="JI211" si="6778">SUM(JI212:JI217)</f>
        <v>0</v>
      </c>
      <c r="JJ211" s="234"/>
      <c r="JK211" s="234">
        <f t="shared" ref="JK211" si="6779">SUM(JK212:JK217)</f>
        <v>0</v>
      </c>
      <c r="JL211" s="234">
        <v>0</v>
      </c>
      <c r="JM211" s="234">
        <f t="shared" ref="JM211" si="6780">SUM(JM212:JM217)</f>
        <v>0</v>
      </c>
      <c r="JN211" s="234"/>
      <c r="JO211" s="234">
        <f t="shared" ref="JO211" si="6781">SUM(JO212:JO217)</f>
        <v>0</v>
      </c>
      <c r="JP211" s="234">
        <v>0</v>
      </c>
      <c r="JQ211" s="234">
        <f t="shared" ref="JQ211" si="6782">SUM(JQ212:JQ217)</f>
        <v>0</v>
      </c>
      <c r="JR211" s="234"/>
      <c r="JS211" s="234">
        <f t="shared" ref="JS211" si="6783">SUM(JS212:JS217)</f>
        <v>0</v>
      </c>
      <c r="JT211" s="234">
        <v>0</v>
      </c>
      <c r="JU211" s="234">
        <f t="shared" ref="JU211" si="6784">SUM(JU212:JU217)</f>
        <v>0</v>
      </c>
      <c r="JV211" s="234"/>
      <c r="JW211" s="234">
        <f t="shared" ref="JW211" si="6785">SUM(JW212:JW217)</f>
        <v>0</v>
      </c>
      <c r="JX211" s="234">
        <v>0</v>
      </c>
      <c r="JY211" s="234">
        <f t="shared" ref="JY211" si="6786">SUM(JY212:JY217)</f>
        <v>0</v>
      </c>
      <c r="JZ211" s="234"/>
      <c r="KA211" s="234">
        <f t="shared" ref="KA211" si="6787">SUM(KA212:KA217)</f>
        <v>0</v>
      </c>
      <c r="KB211" s="234">
        <v>0</v>
      </c>
      <c r="KC211" s="234">
        <f t="shared" ref="KC211" si="6788">SUM(KC212:KC217)</f>
        <v>0</v>
      </c>
      <c r="KD211" s="234"/>
      <c r="KE211" s="234">
        <f t="shared" ref="KE211" si="6789">SUM(KE212:KE217)</f>
        <v>0</v>
      </c>
      <c r="KF211" s="234">
        <v>0</v>
      </c>
      <c r="KG211" s="234">
        <f t="shared" ref="KG211" si="6790">SUM(KG212:KG217)</f>
        <v>0</v>
      </c>
      <c r="KH211" s="234"/>
      <c r="KI211" s="234">
        <f t="shared" ref="KI211" si="6791">SUM(KI212:KI217)</f>
        <v>0</v>
      </c>
      <c r="KJ211" s="234">
        <v>0</v>
      </c>
      <c r="KK211" s="234">
        <f t="shared" ref="KK211" si="6792">SUM(KK212:KK217)</f>
        <v>0</v>
      </c>
      <c r="KL211" s="234"/>
      <c r="KM211" s="234">
        <f t="shared" ref="KM211" si="6793">SUM(KM212:KM217)</f>
        <v>0</v>
      </c>
      <c r="KN211" s="234">
        <v>0</v>
      </c>
      <c r="KO211" s="234">
        <f t="shared" ref="KO211" si="6794">SUM(KO212:KO217)</f>
        <v>0</v>
      </c>
      <c r="KP211" s="234"/>
      <c r="KQ211" s="234">
        <f t="shared" ref="KQ211" si="6795">SUM(KQ212:KQ217)</f>
        <v>0</v>
      </c>
      <c r="KR211" s="234">
        <f t="shared" si="6775"/>
        <v>0</v>
      </c>
      <c r="KS211" s="234">
        <f t="shared" si="6775"/>
        <v>0</v>
      </c>
      <c r="KT211" s="234"/>
      <c r="KU211" s="234">
        <f t="shared" si="6775"/>
        <v>0</v>
      </c>
      <c r="KV211" s="234">
        <f t="shared" si="6775"/>
        <v>0</v>
      </c>
      <c r="KW211" s="234">
        <f t="shared" si="6775"/>
        <v>0</v>
      </c>
      <c r="KX211" s="234"/>
      <c r="KY211" s="234">
        <f t="shared" si="6775"/>
        <v>0</v>
      </c>
      <c r="KZ211" s="234">
        <f t="shared" si="6775"/>
        <v>0</v>
      </c>
      <c r="LA211" s="234">
        <f t="shared" si="6775"/>
        <v>0</v>
      </c>
      <c r="LB211" s="234"/>
      <c r="LC211" s="234">
        <f t="shared" si="6775"/>
        <v>0</v>
      </c>
      <c r="LD211" s="234">
        <f t="shared" si="6775"/>
        <v>0</v>
      </c>
      <c r="LE211" s="234">
        <f t="shared" si="6775"/>
        <v>0</v>
      </c>
      <c r="LF211" s="234"/>
      <c r="LG211" s="234">
        <f t="shared" si="6775"/>
        <v>0</v>
      </c>
      <c r="LH211" s="234">
        <f t="shared" si="6775"/>
        <v>0</v>
      </c>
      <c r="LI211" s="234">
        <f t="shared" si="6775"/>
        <v>0</v>
      </c>
      <c r="LJ211" s="234"/>
      <c r="LK211" s="234">
        <f t="shared" si="6775"/>
        <v>0</v>
      </c>
      <c r="LL211" s="234">
        <f t="shared" si="6775"/>
        <v>0</v>
      </c>
      <c r="LM211" s="234">
        <f t="shared" si="6775"/>
        <v>0</v>
      </c>
      <c r="LN211" s="234"/>
      <c r="LO211" s="234">
        <f t="shared" si="6775"/>
        <v>0</v>
      </c>
      <c r="LP211" s="234">
        <f t="shared" si="6775"/>
        <v>0</v>
      </c>
      <c r="LQ211" s="234">
        <f t="shared" si="6775"/>
        <v>0</v>
      </c>
      <c r="LR211" s="234"/>
      <c r="LS211" s="234">
        <f t="shared" si="6775"/>
        <v>0</v>
      </c>
      <c r="LT211" s="234">
        <f t="shared" si="6775"/>
        <v>0</v>
      </c>
      <c r="LU211" s="234">
        <f t="shared" si="6775"/>
        <v>0</v>
      </c>
      <c r="LV211" s="234"/>
      <c r="LW211" s="234">
        <f t="shared" si="6775"/>
        <v>0</v>
      </c>
      <c r="LX211" s="234">
        <f t="shared" si="6775"/>
        <v>0</v>
      </c>
      <c r="LY211" s="234">
        <f t="shared" si="6775"/>
        <v>0</v>
      </c>
      <c r="LZ211" s="234"/>
      <c r="MA211" s="234">
        <f t="shared" si="6775"/>
        <v>0</v>
      </c>
      <c r="MB211" s="234">
        <f t="shared" si="6775"/>
        <v>0</v>
      </c>
      <c r="MC211" s="234"/>
      <c r="MD211" s="234">
        <f t="shared" si="6775"/>
        <v>0</v>
      </c>
      <c r="ME211" s="234">
        <f t="shared" si="6775"/>
        <v>0</v>
      </c>
      <c r="MF211" s="234"/>
      <c r="MG211" s="234">
        <f t="shared" si="6775"/>
        <v>0</v>
      </c>
      <c r="MH211" s="234">
        <f t="shared" si="6775"/>
        <v>0</v>
      </c>
      <c r="MI211" s="234"/>
      <c r="MJ211" s="234">
        <f t="shared" si="6775"/>
        <v>0</v>
      </c>
      <c r="MK211" s="234">
        <v>0</v>
      </c>
      <c r="ML211" s="234">
        <v>0</v>
      </c>
      <c r="MM211" s="234">
        <v>0</v>
      </c>
      <c r="MN211" s="234">
        <v>0</v>
      </c>
      <c r="MO211" s="234">
        <v>0</v>
      </c>
      <c r="MP211" s="234">
        <v>0</v>
      </c>
      <c r="MQ211" s="234">
        <v>0</v>
      </c>
      <c r="MR211" s="234">
        <v>0</v>
      </c>
      <c r="MS211" s="234">
        <v>0</v>
      </c>
      <c r="MT211" s="234">
        <v>0</v>
      </c>
      <c r="MU211" s="234">
        <v>0</v>
      </c>
      <c r="MV211" s="234">
        <v>0</v>
      </c>
      <c r="MW211" s="234">
        <v>0</v>
      </c>
      <c r="MX211" s="234">
        <v>0</v>
      </c>
      <c r="MY211" s="234">
        <v>0</v>
      </c>
      <c r="MZ211" s="234">
        <v>0</v>
      </c>
      <c r="NA211" s="234">
        <v>0</v>
      </c>
      <c r="NB211" s="234">
        <v>0</v>
      </c>
      <c r="NC211" s="234">
        <v>0</v>
      </c>
      <c r="ND211" s="234">
        <v>0</v>
      </c>
      <c r="NE211" s="234">
        <f t="shared" si="6775"/>
        <v>0</v>
      </c>
      <c r="NF211" s="234">
        <f t="shared" si="6775"/>
        <v>0</v>
      </c>
      <c r="NG211" s="234">
        <f t="shared" si="6775"/>
        <v>0</v>
      </c>
      <c r="NH211" s="234">
        <f t="shared" si="6775"/>
        <v>0</v>
      </c>
      <c r="NI211" s="234">
        <f t="shared" si="6775"/>
        <v>0</v>
      </c>
      <c r="NJ211" s="234">
        <f t="shared" si="6775"/>
        <v>0</v>
      </c>
      <c r="NK211" s="234">
        <f t="shared" si="6775"/>
        <v>0</v>
      </c>
      <c r="NL211" s="234">
        <f t="shared" si="6775"/>
        <v>0</v>
      </c>
      <c r="NM211" s="234">
        <f t="shared" si="6775"/>
        <v>0</v>
      </c>
      <c r="NN211" s="234">
        <f t="shared" si="6775"/>
        <v>0</v>
      </c>
      <c r="NO211" s="234">
        <f t="shared" ref="NO211:SH211" si="6796">SUM(NO212:NO217)</f>
        <v>0</v>
      </c>
      <c r="NP211" s="234">
        <f t="shared" si="6796"/>
        <v>0</v>
      </c>
      <c r="NQ211" s="234">
        <f t="shared" si="6796"/>
        <v>0</v>
      </c>
      <c r="NR211" s="234">
        <f t="shared" si="6796"/>
        <v>0</v>
      </c>
      <c r="NS211" s="234">
        <f t="shared" si="6796"/>
        <v>0</v>
      </c>
      <c r="NT211" s="234">
        <f t="shared" si="6796"/>
        <v>0</v>
      </c>
      <c r="NU211" s="234">
        <f t="shared" si="6796"/>
        <v>0</v>
      </c>
      <c r="NV211" s="234">
        <f t="shared" si="6796"/>
        <v>0</v>
      </c>
      <c r="NW211" s="234">
        <f t="shared" si="6796"/>
        <v>0</v>
      </c>
      <c r="NX211" s="234">
        <f t="shared" si="6796"/>
        <v>0</v>
      </c>
      <c r="NY211" s="234">
        <f t="shared" si="6796"/>
        <v>0</v>
      </c>
      <c r="NZ211" s="234">
        <f t="shared" si="6796"/>
        <v>0</v>
      </c>
      <c r="OA211" s="234">
        <v>0</v>
      </c>
      <c r="OB211" s="234">
        <f t="shared" ref="OB211" si="6797">SUM(OB212:OB217)</f>
        <v>0</v>
      </c>
      <c r="OC211" s="234"/>
      <c r="OD211" s="234">
        <f t="shared" ref="OD211" si="6798">SUM(OD212:OD217)</f>
        <v>0</v>
      </c>
      <c r="OE211" s="234">
        <v>0</v>
      </c>
      <c r="OF211" s="234">
        <f t="shared" ref="OF211" si="6799">SUM(OF212:OF217)</f>
        <v>0</v>
      </c>
      <c r="OG211" s="234"/>
      <c r="OH211" s="234">
        <f t="shared" ref="OH211" si="6800">SUM(OH212:OH217)</f>
        <v>0</v>
      </c>
      <c r="OI211" s="234">
        <v>0</v>
      </c>
      <c r="OJ211" s="234">
        <f t="shared" ref="OJ211" si="6801">SUM(OJ212:OJ217)</f>
        <v>0</v>
      </c>
      <c r="OK211" s="234"/>
      <c r="OL211" s="234">
        <f t="shared" ref="OL211" si="6802">SUM(OL212:OL217)</f>
        <v>0</v>
      </c>
      <c r="OM211" s="234">
        <v>0</v>
      </c>
      <c r="ON211" s="234">
        <f t="shared" ref="ON211" si="6803">SUM(ON212:ON217)</f>
        <v>0</v>
      </c>
      <c r="OO211" s="234"/>
      <c r="OP211" s="234">
        <f t="shared" ref="OP211" si="6804">SUM(OP212:OP217)</f>
        <v>0</v>
      </c>
      <c r="OQ211" s="234">
        <v>0</v>
      </c>
      <c r="OR211" s="234">
        <f t="shared" ref="OR211" si="6805">SUM(OR212:OR217)</f>
        <v>0</v>
      </c>
      <c r="OS211" s="234"/>
      <c r="OT211" s="234">
        <f t="shared" ref="OT211" si="6806">SUM(OT212:OT217)</f>
        <v>0</v>
      </c>
      <c r="OU211" s="234">
        <v>0</v>
      </c>
      <c r="OV211" s="234">
        <f t="shared" ref="OV211" si="6807">SUM(OV212:OV217)</f>
        <v>0</v>
      </c>
      <c r="OW211" s="234"/>
      <c r="OX211" s="234">
        <f t="shared" ref="OX211" si="6808">SUM(OX212:OX217)</f>
        <v>0</v>
      </c>
      <c r="OY211" s="234">
        <v>0</v>
      </c>
      <c r="OZ211" s="234">
        <f t="shared" ref="OZ211" si="6809">SUM(OZ212:OZ217)</f>
        <v>0</v>
      </c>
      <c r="PA211" s="234"/>
      <c r="PB211" s="234">
        <f t="shared" ref="PB211" si="6810">SUM(PB212:PB217)</f>
        <v>0</v>
      </c>
      <c r="PC211" s="234">
        <v>0</v>
      </c>
      <c r="PD211" s="234">
        <f t="shared" ref="PD211" si="6811">SUM(PD212:PD217)</f>
        <v>0</v>
      </c>
      <c r="PE211" s="234"/>
      <c r="PF211" s="234">
        <f t="shared" ref="PF211" si="6812">SUM(PF212:PF217)</f>
        <v>0</v>
      </c>
      <c r="PG211" s="234">
        <v>0</v>
      </c>
      <c r="PH211" s="234">
        <f t="shared" ref="PH211" si="6813">SUM(PH212:PH217)</f>
        <v>0</v>
      </c>
      <c r="PI211" s="234"/>
      <c r="PJ211" s="234">
        <f t="shared" ref="PJ211" si="6814">SUM(PJ212:PJ217)</f>
        <v>0</v>
      </c>
      <c r="PK211" s="234">
        <v>0</v>
      </c>
      <c r="PL211" s="234">
        <f t="shared" ref="PL211" si="6815">SUM(PL212:PL217)</f>
        <v>0</v>
      </c>
      <c r="PM211" s="234"/>
      <c r="PN211" s="234">
        <f t="shared" ref="PN211" si="6816">SUM(PN212:PN217)</f>
        <v>0</v>
      </c>
      <c r="PO211" s="234">
        <f t="shared" si="6796"/>
        <v>0</v>
      </c>
      <c r="PP211" s="234">
        <f t="shared" si="6796"/>
        <v>0</v>
      </c>
      <c r="PQ211" s="234"/>
      <c r="PR211" s="234">
        <f t="shared" si="6796"/>
        <v>0</v>
      </c>
      <c r="PS211" s="234">
        <f t="shared" si="6796"/>
        <v>0</v>
      </c>
      <c r="PT211" s="234">
        <f t="shared" si="6796"/>
        <v>0</v>
      </c>
      <c r="PU211" s="234"/>
      <c r="PV211" s="234">
        <f t="shared" si="6796"/>
        <v>0</v>
      </c>
      <c r="PW211" s="234">
        <f t="shared" si="6796"/>
        <v>0</v>
      </c>
      <c r="PX211" s="234">
        <f t="shared" si="6796"/>
        <v>0</v>
      </c>
      <c r="PY211" s="234"/>
      <c r="PZ211" s="234">
        <f t="shared" si="6796"/>
        <v>0</v>
      </c>
      <c r="QA211" s="234">
        <f t="shared" si="6796"/>
        <v>0</v>
      </c>
      <c r="QB211" s="234">
        <f t="shared" si="6796"/>
        <v>0</v>
      </c>
      <c r="QC211" s="234"/>
      <c r="QD211" s="234">
        <f t="shared" si="6796"/>
        <v>0</v>
      </c>
      <c r="QE211" s="234">
        <f t="shared" si="6796"/>
        <v>0</v>
      </c>
      <c r="QF211" s="234">
        <f t="shared" si="6796"/>
        <v>0</v>
      </c>
      <c r="QG211" s="234"/>
      <c r="QH211" s="234">
        <f t="shared" si="6796"/>
        <v>0</v>
      </c>
      <c r="QI211" s="234">
        <f t="shared" si="6796"/>
        <v>479.99</v>
      </c>
      <c r="QJ211" s="234">
        <f t="shared" si="6796"/>
        <v>0</v>
      </c>
      <c r="QK211" s="234"/>
      <c r="QL211" s="234">
        <f t="shared" si="6796"/>
        <v>0</v>
      </c>
      <c r="QM211" s="234">
        <f t="shared" si="6796"/>
        <v>0</v>
      </c>
      <c r="QN211" s="234">
        <f t="shared" si="6796"/>
        <v>0</v>
      </c>
      <c r="QO211" s="234"/>
      <c r="QP211" s="234">
        <f t="shared" si="6796"/>
        <v>0</v>
      </c>
      <c r="QQ211" s="234">
        <f t="shared" si="6796"/>
        <v>0</v>
      </c>
      <c r="QR211" s="234">
        <f t="shared" si="6796"/>
        <v>0</v>
      </c>
      <c r="QS211" s="234"/>
      <c r="QT211" s="234">
        <f t="shared" si="6796"/>
        <v>0</v>
      </c>
      <c r="QU211" s="234">
        <f t="shared" si="6796"/>
        <v>0</v>
      </c>
      <c r="QV211" s="234">
        <f t="shared" si="6796"/>
        <v>0</v>
      </c>
      <c r="QW211" s="234"/>
      <c r="QX211" s="234">
        <f t="shared" si="6796"/>
        <v>0</v>
      </c>
      <c r="QY211" s="234">
        <f t="shared" si="6796"/>
        <v>0</v>
      </c>
      <c r="QZ211" s="234"/>
      <c r="RA211" s="234">
        <f t="shared" si="6796"/>
        <v>0</v>
      </c>
      <c r="RB211" s="234">
        <f t="shared" si="6796"/>
        <v>0</v>
      </c>
      <c r="RC211" s="234"/>
      <c r="RD211" s="234">
        <f t="shared" si="6796"/>
        <v>0</v>
      </c>
      <c r="RE211" s="234">
        <f t="shared" si="6796"/>
        <v>0</v>
      </c>
      <c r="RF211" s="234"/>
      <c r="RG211" s="234">
        <f t="shared" si="6796"/>
        <v>0</v>
      </c>
      <c r="RH211" s="234">
        <v>0</v>
      </c>
      <c r="RI211" s="234">
        <v>0</v>
      </c>
      <c r="RJ211" s="234">
        <v>0</v>
      </c>
      <c r="RK211" s="234">
        <v>0</v>
      </c>
      <c r="RL211" s="234">
        <v>0</v>
      </c>
      <c r="RM211" s="234">
        <v>0</v>
      </c>
      <c r="RN211" s="234">
        <v>0</v>
      </c>
      <c r="RO211" s="234">
        <v>0</v>
      </c>
      <c r="RP211" s="234">
        <v>0</v>
      </c>
      <c r="RQ211" s="234">
        <v>0</v>
      </c>
      <c r="RR211" s="234">
        <v>0</v>
      </c>
      <c r="RS211" s="234">
        <v>0</v>
      </c>
      <c r="RT211" s="234">
        <v>0</v>
      </c>
      <c r="RU211" s="234">
        <v>0</v>
      </c>
      <c r="RV211" s="234">
        <v>0</v>
      </c>
      <c r="RW211" s="234">
        <v>0</v>
      </c>
      <c r="RX211" s="234">
        <v>0</v>
      </c>
      <c r="RY211" s="234">
        <v>0</v>
      </c>
      <c r="RZ211" s="234">
        <v>0</v>
      </c>
      <c r="SA211" s="234">
        <v>0</v>
      </c>
      <c r="SB211" s="234">
        <f t="shared" si="6796"/>
        <v>0</v>
      </c>
      <c r="SC211" s="234">
        <f t="shared" si="6796"/>
        <v>0</v>
      </c>
      <c r="SD211" s="234">
        <f t="shared" si="6796"/>
        <v>0</v>
      </c>
      <c r="SE211" s="234">
        <f t="shared" si="6796"/>
        <v>0</v>
      </c>
      <c r="SF211" s="234">
        <f t="shared" si="6796"/>
        <v>0</v>
      </c>
      <c r="SG211" s="234">
        <f t="shared" si="6796"/>
        <v>0</v>
      </c>
      <c r="SH211" s="234">
        <f t="shared" si="6796"/>
        <v>0</v>
      </c>
      <c r="SI211" s="234">
        <f t="shared" ref="SI211:XB211" si="6817">SUM(SI212:SI217)</f>
        <v>0</v>
      </c>
      <c r="SJ211" s="234">
        <f t="shared" si="6817"/>
        <v>0</v>
      </c>
      <c r="SK211" s="234">
        <f t="shared" si="6817"/>
        <v>0</v>
      </c>
      <c r="SL211" s="234">
        <f t="shared" si="6817"/>
        <v>0</v>
      </c>
      <c r="SM211" s="234">
        <f t="shared" si="6817"/>
        <v>0</v>
      </c>
      <c r="SN211" s="234">
        <f t="shared" si="6817"/>
        <v>0</v>
      </c>
      <c r="SO211" s="234">
        <f t="shared" si="6817"/>
        <v>0</v>
      </c>
      <c r="SP211" s="234">
        <f t="shared" si="6817"/>
        <v>0</v>
      </c>
      <c r="SQ211" s="234">
        <f t="shared" si="6817"/>
        <v>0</v>
      </c>
      <c r="SR211" s="234">
        <f t="shared" si="6817"/>
        <v>0</v>
      </c>
      <c r="SS211" s="234">
        <f t="shared" si="6817"/>
        <v>0</v>
      </c>
      <c r="ST211" s="234">
        <f t="shared" si="6817"/>
        <v>0</v>
      </c>
      <c r="SU211" s="234">
        <f t="shared" si="6817"/>
        <v>0</v>
      </c>
      <c r="SV211" s="234">
        <f t="shared" si="6817"/>
        <v>0</v>
      </c>
      <c r="SW211" s="234">
        <f t="shared" si="6817"/>
        <v>0</v>
      </c>
      <c r="SX211" s="234">
        <v>0</v>
      </c>
      <c r="SY211" s="234">
        <f t="shared" ref="SY211" si="6818">SUM(SY212:SY217)</f>
        <v>0</v>
      </c>
      <c r="SZ211" s="234"/>
      <c r="TA211" s="234">
        <f t="shared" ref="TA211" si="6819">SUM(TA212:TA217)</f>
        <v>0</v>
      </c>
      <c r="TB211" s="234">
        <v>0</v>
      </c>
      <c r="TC211" s="234">
        <f t="shared" ref="TC211" si="6820">SUM(TC212:TC217)</f>
        <v>0</v>
      </c>
      <c r="TD211" s="234"/>
      <c r="TE211" s="234">
        <f t="shared" ref="TE211" si="6821">SUM(TE212:TE217)</f>
        <v>0</v>
      </c>
      <c r="TF211" s="234">
        <v>0</v>
      </c>
      <c r="TG211" s="234">
        <f t="shared" ref="TG211" si="6822">SUM(TG212:TG217)</f>
        <v>0</v>
      </c>
      <c r="TH211" s="234"/>
      <c r="TI211" s="234">
        <f t="shared" ref="TI211" si="6823">SUM(TI212:TI217)</f>
        <v>0</v>
      </c>
      <c r="TJ211" s="234">
        <v>0</v>
      </c>
      <c r="TK211" s="234">
        <f t="shared" ref="TK211" si="6824">SUM(TK212:TK217)</f>
        <v>0</v>
      </c>
      <c r="TL211" s="234"/>
      <c r="TM211" s="234">
        <f t="shared" ref="TM211" si="6825">SUM(TM212:TM217)</f>
        <v>0</v>
      </c>
      <c r="TN211" s="234">
        <v>0</v>
      </c>
      <c r="TO211" s="234">
        <f t="shared" ref="TO211" si="6826">SUM(TO212:TO217)</f>
        <v>0</v>
      </c>
      <c r="TP211" s="234"/>
      <c r="TQ211" s="234">
        <f t="shared" ref="TQ211" si="6827">SUM(TQ212:TQ217)</f>
        <v>0</v>
      </c>
      <c r="TR211" s="234">
        <v>0</v>
      </c>
      <c r="TS211" s="234">
        <f t="shared" ref="TS211" si="6828">SUM(TS212:TS217)</f>
        <v>0</v>
      </c>
      <c r="TT211" s="234"/>
      <c r="TU211" s="234">
        <f t="shared" ref="TU211" si="6829">SUM(TU212:TU217)</f>
        <v>0</v>
      </c>
      <c r="TV211" s="234">
        <v>0</v>
      </c>
      <c r="TW211" s="234">
        <f t="shared" ref="TW211" si="6830">SUM(TW212:TW217)</f>
        <v>0</v>
      </c>
      <c r="TX211" s="234"/>
      <c r="TY211" s="234">
        <f t="shared" ref="TY211" si="6831">SUM(TY212:TY217)</f>
        <v>0</v>
      </c>
      <c r="TZ211" s="234">
        <v>0</v>
      </c>
      <c r="UA211" s="234">
        <f t="shared" ref="UA211" si="6832">SUM(UA212:UA217)</f>
        <v>0</v>
      </c>
      <c r="UB211" s="234"/>
      <c r="UC211" s="234">
        <f t="shared" ref="UC211" si="6833">SUM(UC212:UC217)</f>
        <v>0</v>
      </c>
      <c r="UD211" s="234">
        <v>0</v>
      </c>
      <c r="UE211" s="234">
        <f t="shared" ref="UE211" si="6834">SUM(UE212:UE217)</f>
        <v>0</v>
      </c>
      <c r="UF211" s="234"/>
      <c r="UG211" s="234">
        <f t="shared" ref="UG211" si="6835">SUM(UG212:UG217)</f>
        <v>0</v>
      </c>
      <c r="UH211" s="234">
        <v>0</v>
      </c>
      <c r="UI211" s="234">
        <f t="shared" ref="UI211" si="6836">SUM(UI212:UI217)</f>
        <v>0</v>
      </c>
      <c r="UJ211" s="234"/>
      <c r="UK211" s="234">
        <f t="shared" ref="UK211" si="6837">SUM(UK212:UK217)</f>
        <v>0</v>
      </c>
      <c r="UL211" s="234">
        <f t="shared" si="6817"/>
        <v>0</v>
      </c>
      <c r="UM211" s="234">
        <f t="shared" si="6817"/>
        <v>0</v>
      </c>
      <c r="UN211" s="234"/>
      <c r="UO211" s="234">
        <f t="shared" si="6817"/>
        <v>0</v>
      </c>
      <c r="UP211" s="234">
        <f t="shared" si="6817"/>
        <v>0</v>
      </c>
      <c r="UQ211" s="234">
        <f t="shared" si="6817"/>
        <v>0</v>
      </c>
      <c r="UR211" s="234"/>
      <c r="US211" s="234">
        <f t="shared" si="6817"/>
        <v>0</v>
      </c>
      <c r="UT211" s="234">
        <f t="shared" si="6817"/>
        <v>0</v>
      </c>
      <c r="UU211" s="234">
        <f t="shared" si="6817"/>
        <v>0</v>
      </c>
      <c r="UV211" s="234"/>
      <c r="UW211" s="234">
        <f t="shared" si="6817"/>
        <v>0</v>
      </c>
      <c r="UX211" s="234">
        <f t="shared" si="6817"/>
        <v>0</v>
      </c>
      <c r="UY211" s="234">
        <f t="shared" si="6817"/>
        <v>0</v>
      </c>
      <c r="UZ211" s="234"/>
      <c r="VA211" s="234">
        <f t="shared" si="6817"/>
        <v>0</v>
      </c>
      <c r="VB211" s="234">
        <f t="shared" si="6817"/>
        <v>0</v>
      </c>
      <c r="VC211" s="234">
        <f t="shared" si="6817"/>
        <v>0</v>
      </c>
      <c r="VD211" s="234"/>
      <c r="VE211" s="234">
        <f t="shared" si="6817"/>
        <v>0</v>
      </c>
      <c r="VF211" s="234">
        <f t="shared" si="6817"/>
        <v>0</v>
      </c>
      <c r="VG211" s="234">
        <f t="shared" si="6817"/>
        <v>0</v>
      </c>
      <c r="VH211" s="234"/>
      <c r="VI211" s="234">
        <f t="shared" si="6817"/>
        <v>0</v>
      </c>
      <c r="VJ211" s="234">
        <f t="shared" si="6817"/>
        <v>0</v>
      </c>
      <c r="VK211" s="234">
        <f t="shared" si="6817"/>
        <v>0</v>
      </c>
      <c r="VL211" s="234"/>
      <c r="VM211" s="234">
        <f t="shared" si="6817"/>
        <v>0</v>
      </c>
      <c r="VN211" s="234">
        <f t="shared" si="6817"/>
        <v>0</v>
      </c>
      <c r="VO211" s="234">
        <f t="shared" si="6817"/>
        <v>0</v>
      </c>
      <c r="VP211" s="234"/>
      <c r="VQ211" s="234">
        <f t="shared" si="6817"/>
        <v>0</v>
      </c>
      <c r="VR211" s="234">
        <f t="shared" si="6817"/>
        <v>0</v>
      </c>
      <c r="VS211" s="234">
        <f t="shared" si="6817"/>
        <v>0</v>
      </c>
      <c r="VT211" s="234"/>
      <c r="VU211" s="234">
        <f t="shared" si="6817"/>
        <v>0</v>
      </c>
      <c r="VV211" s="234">
        <f t="shared" si="6817"/>
        <v>0</v>
      </c>
      <c r="VW211" s="234"/>
      <c r="VX211" s="234">
        <f t="shared" si="6817"/>
        <v>0</v>
      </c>
      <c r="VY211" s="234">
        <f t="shared" si="6817"/>
        <v>0</v>
      </c>
      <c r="VZ211" s="234"/>
      <c r="WA211" s="234">
        <f t="shared" si="6817"/>
        <v>0</v>
      </c>
      <c r="WB211" s="234">
        <f t="shared" si="6817"/>
        <v>0</v>
      </c>
      <c r="WC211" s="234"/>
      <c r="WD211" s="234">
        <f t="shared" si="6817"/>
        <v>0</v>
      </c>
      <c r="WE211" s="234">
        <v>0</v>
      </c>
      <c r="WF211" s="234">
        <v>0</v>
      </c>
      <c r="WG211" s="234">
        <v>0</v>
      </c>
      <c r="WH211" s="234">
        <v>0</v>
      </c>
      <c r="WI211" s="234">
        <v>0</v>
      </c>
      <c r="WJ211" s="234">
        <v>0</v>
      </c>
      <c r="WK211" s="234">
        <v>0</v>
      </c>
      <c r="WL211" s="234">
        <v>0</v>
      </c>
      <c r="WM211" s="234">
        <v>0</v>
      </c>
      <c r="WN211" s="234">
        <v>0</v>
      </c>
      <c r="WO211" s="234">
        <v>0</v>
      </c>
      <c r="WP211" s="234">
        <v>0</v>
      </c>
      <c r="WQ211" s="234">
        <v>0</v>
      </c>
      <c r="WR211" s="234">
        <v>0</v>
      </c>
      <c r="WS211" s="234">
        <v>0</v>
      </c>
      <c r="WT211" s="234">
        <v>0</v>
      </c>
      <c r="WU211" s="234">
        <v>0</v>
      </c>
      <c r="WV211" s="234">
        <v>0</v>
      </c>
      <c r="WW211" s="234">
        <v>0</v>
      </c>
      <c r="WX211" s="234">
        <v>0</v>
      </c>
      <c r="WY211" s="234">
        <f t="shared" si="6817"/>
        <v>0</v>
      </c>
      <c r="WZ211" s="234">
        <f t="shared" si="6817"/>
        <v>0</v>
      </c>
      <c r="XA211" s="234">
        <f t="shared" si="6817"/>
        <v>0</v>
      </c>
      <c r="XB211" s="234">
        <f t="shared" si="6817"/>
        <v>0</v>
      </c>
      <c r="XC211" s="234">
        <f t="shared" ref="XC211:ABV211" si="6838">SUM(XC212:XC217)</f>
        <v>0</v>
      </c>
      <c r="XD211" s="234">
        <f t="shared" si="6838"/>
        <v>0</v>
      </c>
      <c r="XE211" s="234">
        <f t="shared" si="6838"/>
        <v>0</v>
      </c>
      <c r="XF211" s="234">
        <f t="shared" si="6838"/>
        <v>0</v>
      </c>
      <c r="XG211" s="234">
        <f t="shared" si="6838"/>
        <v>0</v>
      </c>
      <c r="XH211" s="234">
        <f t="shared" si="6838"/>
        <v>0</v>
      </c>
      <c r="XI211" s="234">
        <f t="shared" si="6838"/>
        <v>0</v>
      </c>
      <c r="XJ211" s="234">
        <f t="shared" si="6838"/>
        <v>0</v>
      </c>
      <c r="XK211" s="234">
        <f t="shared" si="6838"/>
        <v>0</v>
      </c>
      <c r="XL211" s="234">
        <f t="shared" si="6838"/>
        <v>0</v>
      </c>
      <c r="XM211" s="234">
        <f t="shared" si="6838"/>
        <v>0</v>
      </c>
      <c r="XN211" s="234">
        <f t="shared" si="6838"/>
        <v>0</v>
      </c>
      <c r="XO211" s="234">
        <f t="shared" si="6838"/>
        <v>0</v>
      </c>
      <c r="XP211" s="234">
        <f t="shared" si="6838"/>
        <v>0</v>
      </c>
      <c r="XQ211" s="234">
        <f t="shared" si="6838"/>
        <v>0</v>
      </c>
      <c r="XR211" s="234">
        <f t="shared" si="6838"/>
        <v>0</v>
      </c>
      <c r="XS211" s="234">
        <f t="shared" si="6838"/>
        <v>0</v>
      </c>
      <c r="XT211" s="234">
        <f t="shared" si="6838"/>
        <v>0</v>
      </c>
      <c r="XU211" s="234">
        <v>0</v>
      </c>
      <c r="XV211" s="234">
        <f t="shared" ref="XV211" si="6839">SUM(XV212:XV217)</f>
        <v>0</v>
      </c>
      <c r="XW211" s="234"/>
      <c r="XX211" s="234">
        <f t="shared" ref="XX211" si="6840">SUM(XX212:XX217)</f>
        <v>0</v>
      </c>
      <c r="XY211" s="234">
        <v>0</v>
      </c>
      <c r="XZ211" s="234">
        <f t="shared" ref="XZ211" si="6841">SUM(XZ212:XZ217)</f>
        <v>0</v>
      </c>
      <c r="YA211" s="234"/>
      <c r="YB211" s="234">
        <f t="shared" ref="YB211" si="6842">SUM(YB212:YB217)</f>
        <v>0</v>
      </c>
      <c r="YC211" s="234">
        <v>0</v>
      </c>
      <c r="YD211" s="234">
        <f t="shared" ref="YD211" si="6843">SUM(YD212:YD217)</f>
        <v>0</v>
      </c>
      <c r="YE211" s="234"/>
      <c r="YF211" s="234">
        <f t="shared" ref="YF211" si="6844">SUM(YF212:YF217)</f>
        <v>0</v>
      </c>
      <c r="YG211" s="234">
        <v>0</v>
      </c>
      <c r="YH211" s="234">
        <f t="shared" ref="YH211" si="6845">SUM(YH212:YH217)</f>
        <v>0</v>
      </c>
      <c r="YI211" s="234"/>
      <c r="YJ211" s="234">
        <f t="shared" ref="YJ211" si="6846">SUM(YJ212:YJ217)</f>
        <v>0</v>
      </c>
      <c r="YK211" s="234">
        <v>0</v>
      </c>
      <c r="YL211" s="234">
        <f t="shared" ref="YL211" si="6847">SUM(YL212:YL217)</f>
        <v>0</v>
      </c>
      <c r="YM211" s="234"/>
      <c r="YN211" s="234">
        <f t="shared" ref="YN211" si="6848">SUM(YN212:YN217)</f>
        <v>0</v>
      </c>
      <c r="YO211" s="234">
        <v>0</v>
      </c>
      <c r="YP211" s="234">
        <f t="shared" ref="YP211" si="6849">SUM(YP212:YP217)</f>
        <v>0</v>
      </c>
      <c r="YQ211" s="234"/>
      <c r="YR211" s="234">
        <f t="shared" ref="YR211" si="6850">SUM(YR212:YR217)</f>
        <v>0</v>
      </c>
      <c r="YS211" s="234">
        <v>0</v>
      </c>
      <c r="YT211" s="234">
        <f t="shared" ref="YT211" si="6851">SUM(YT212:YT217)</f>
        <v>0</v>
      </c>
      <c r="YU211" s="234"/>
      <c r="YV211" s="234">
        <f t="shared" ref="YV211" si="6852">SUM(YV212:YV217)</f>
        <v>0</v>
      </c>
      <c r="YW211" s="234">
        <v>0</v>
      </c>
      <c r="YX211" s="234">
        <f t="shared" ref="YX211" si="6853">SUM(YX212:YX217)</f>
        <v>0</v>
      </c>
      <c r="YY211" s="234"/>
      <c r="YZ211" s="234">
        <f t="shared" ref="YZ211" si="6854">SUM(YZ212:YZ217)</f>
        <v>0</v>
      </c>
      <c r="ZA211" s="234">
        <v>0</v>
      </c>
      <c r="ZB211" s="234">
        <f t="shared" ref="ZB211" si="6855">SUM(ZB212:ZB217)</f>
        <v>0</v>
      </c>
      <c r="ZC211" s="234"/>
      <c r="ZD211" s="234">
        <f t="shared" ref="ZD211" si="6856">SUM(ZD212:ZD217)</f>
        <v>0</v>
      </c>
      <c r="ZE211" s="234">
        <v>0</v>
      </c>
      <c r="ZF211" s="234">
        <f t="shared" ref="ZF211" si="6857">SUM(ZF212:ZF217)</f>
        <v>0</v>
      </c>
      <c r="ZG211" s="234"/>
      <c r="ZH211" s="234">
        <f t="shared" ref="ZH211" si="6858">SUM(ZH212:ZH217)</f>
        <v>0</v>
      </c>
      <c r="ZI211" s="234">
        <f t="shared" si="6838"/>
        <v>0</v>
      </c>
      <c r="ZJ211" s="234">
        <f t="shared" si="6838"/>
        <v>0</v>
      </c>
      <c r="ZK211" s="234"/>
      <c r="ZL211" s="234">
        <f t="shared" si="6838"/>
        <v>0</v>
      </c>
      <c r="ZM211" s="234">
        <f t="shared" si="6838"/>
        <v>0</v>
      </c>
      <c r="ZN211" s="234">
        <f t="shared" si="6838"/>
        <v>0</v>
      </c>
      <c r="ZO211" s="234"/>
      <c r="ZP211" s="234">
        <f t="shared" si="6838"/>
        <v>0</v>
      </c>
      <c r="ZQ211" s="234">
        <f t="shared" si="6838"/>
        <v>0</v>
      </c>
      <c r="ZR211" s="234">
        <f t="shared" si="6838"/>
        <v>0</v>
      </c>
      <c r="ZS211" s="234"/>
      <c r="ZT211" s="234">
        <f t="shared" si="6838"/>
        <v>0</v>
      </c>
      <c r="ZU211" s="234">
        <f t="shared" si="6838"/>
        <v>0</v>
      </c>
      <c r="ZV211" s="234">
        <f t="shared" si="6838"/>
        <v>0</v>
      </c>
      <c r="ZW211" s="234"/>
      <c r="ZX211" s="234">
        <f t="shared" si="6838"/>
        <v>0</v>
      </c>
      <c r="ZY211" s="234">
        <f t="shared" si="6838"/>
        <v>0</v>
      </c>
      <c r="ZZ211" s="234">
        <f t="shared" si="6838"/>
        <v>0</v>
      </c>
      <c r="AAA211" s="234"/>
      <c r="AAB211" s="234">
        <f t="shared" si="6838"/>
        <v>0</v>
      </c>
      <c r="AAC211" s="234">
        <f t="shared" si="6838"/>
        <v>0</v>
      </c>
      <c r="AAD211" s="234">
        <f t="shared" si="6838"/>
        <v>0</v>
      </c>
      <c r="AAE211" s="234"/>
      <c r="AAF211" s="234">
        <f t="shared" si="6838"/>
        <v>0</v>
      </c>
      <c r="AAG211" s="234">
        <f t="shared" si="6838"/>
        <v>0</v>
      </c>
      <c r="AAH211" s="234">
        <f t="shared" si="6838"/>
        <v>0</v>
      </c>
      <c r="AAI211" s="234"/>
      <c r="AAJ211" s="234">
        <f t="shared" si="6838"/>
        <v>0</v>
      </c>
      <c r="AAK211" s="234">
        <f t="shared" si="6838"/>
        <v>0</v>
      </c>
      <c r="AAL211" s="234">
        <f t="shared" si="6838"/>
        <v>0</v>
      </c>
      <c r="AAM211" s="234"/>
      <c r="AAN211" s="234">
        <f t="shared" si="6838"/>
        <v>0</v>
      </c>
      <c r="AAO211" s="234">
        <f t="shared" si="6838"/>
        <v>0</v>
      </c>
      <c r="AAP211" s="234">
        <f t="shared" si="6838"/>
        <v>0</v>
      </c>
      <c r="AAQ211" s="234"/>
      <c r="AAR211" s="234">
        <f t="shared" si="6838"/>
        <v>0</v>
      </c>
      <c r="AAS211" s="234">
        <f t="shared" si="6838"/>
        <v>0</v>
      </c>
      <c r="AAT211" s="234"/>
      <c r="AAU211" s="234">
        <f t="shared" si="6838"/>
        <v>0</v>
      </c>
      <c r="AAV211" s="234">
        <f t="shared" si="6838"/>
        <v>0</v>
      </c>
      <c r="AAW211" s="234"/>
      <c r="AAX211" s="234">
        <f t="shared" si="6838"/>
        <v>0</v>
      </c>
      <c r="AAY211" s="234">
        <f t="shared" si="6838"/>
        <v>0</v>
      </c>
      <c r="AAZ211" s="234"/>
      <c r="ABA211" s="234">
        <f t="shared" si="6838"/>
        <v>0</v>
      </c>
      <c r="ABB211" s="234">
        <v>0</v>
      </c>
      <c r="ABC211" s="234">
        <v>0</v>
      </c>
      <c r="ABD211" s="234">
        <v>0</v>
      </c>
      <c r="ABE211" s="234">
        <v>0</v>
      </c>
      <c r="ABF211" s="234">
        <v>0</v>
      </c>
      <c r="ABG211" s="234">
        <v>0</v>
      </c>
      <c r="ABH211" s="234">
        <v>0</v>
      </c>
      <c r="ABI211" s="234">
        <v>0</v>
      </c>
      <c r="ABJ211" s="234">
        <v>0</v>
      </c>
      <c r="ABK211" s="234">
        <v>0</v>
      </c>
      <c r="ABL211" s="234">
        <v>0</v>
      </c>
      <c r="ABM211" s="234">
        <v>0</v>
      </c>
      <c r="ABN211" s="234">
        <v>0</v>
      </c>
      <c r="ABO211" s="234">
        <v>0</v>
      </c>
      <c r="ABP211" s="234">
        <v>0</v>
      </c>
      <c r="ABQ211" s="234">
        <v>0</v>
      </c>
      <c r="ABR211" s="234">
        <v>0</v>
      </c>
      <c r="ABS211" s="234">
        <v>0</v>
      </c>
      <c r="ABT211" s="234">
        <v>0</v>
      </c>
      <c r="ABU211" s="234">
        <v>0</v>
      </c>
      <c r="ABV211" s="234">
        <f t="shared" si="6838"/>
        <v>0</v>
      </c>
      <c r="ABW211" s="234">
        <f t="shared" ref="ABW211:AFV211" si="6859">SUM(ABW212:ABW217)</f>
        <v>0</v>
      </c>
      <c r="ABX211" s="234">
        <f t="shared" si="6859"/>
        <v>0</v>
      </c>
      <c r="ABY211" s="234">
        <f t="shared" si="6859"/>
        <v>0</v>
      </c>
      <c r="ABZ211" s="234">
        <f t="shared" si="6859"/>
        <v>0</v>
      </c>
      <c r="ACA211" s="234">
        <f t="shared" si="6859"/>
        <v>0</v>
      </c>
      <c r="ACB211" s="234">
        <f t="shared" si="6859"/>
        <v>0</v>
      </c>
      <c r="ACC211" s="234">
        <f t="shared" si="6859"/>
        <v>0</v>
      </c>
      <c r="ACD211" s="234">
        <f t="shared" si="6859"/>
        <v>0</v>
      </c>
      <c r="ACE211" s="234">
        <f t="shared" si="6859"/>
        <v>0</v>
      </c>
      <c r="ACF211" s="234">
        <f t="shared" si="6859"/>
        <v>0</v>
      </c>
      <c r="ACG211" s="234">
        <f t="shared" si="6859"/>
        <v>0</v>
      </c>
      <c r="ACH211" s="234">
        <f t="shared" si="6859"/>
        <v>0</v>
      </c>
      <c r="ACI211" s="234">
        <f t="shared" si="6859"/>
        <v>0</v>
      </c>
      <c r="ACJ211" s="234">
        <f t="shared" si="6859"/>
        <v>0</v>
      </c>
      <c r="ACK211" s="234">
        <f t="shared" si="6859"/>
        <v>0</v>
      </c>
      <c r="ACL211" s="234">
        <f t="shared" si="6859"/>
        <v>0</v>
      </c>
      <c r="ACM211" s="234">
        <f t="shared" si="6859"/>
        <v>0</v>
      </c>
      <c r="ACN211" s="234">
        <f t="shared" si="6859"/>
        <v>0</v>
      </c>
      <c r="ACO211" s="234">
        <f t="shared" si="6859"/>
        <v>0</v>
      </c>
      <c r="ACP211" s="234">
        <f t="shared" si="6859"/>
        <v>0</v>
      </c>
      <c r="ACQ211" s="234">
        <f t="shared" si="6859"/>
        <v>0</v>
      </c>
      <c r="ACR211" s="234">
        <v>0</v>
      </c>
      <c r="ACS211" s="234">
        <v>0</v>
      </c>
      <c r="ACT211" s="234"/>
      <c r="ACU211" s="234">
        <f t="shared" ref="ACU211" si="6860">SUM(ACU212:ACU217)</f>
        <v>0</v>
      </c>
      <c r="ACV211" s="234">
        <v>0</v>
      </c>
      <c r="ACW211" s="234">
        <v>0</v>
      </c>
      <c r="ACX211" s="234"/>
      <c r="ACY211" s="234">
        <f t="shared" ref="ACY211" si="6861">SUM(ACY212:ACY217)</f>
        <v>0</v>
      </c>
      <c r="ACZ211" s="234">
        <v>0</v>
      </c>
      <c r="ADA211" s="234">
        <v>0</v>
      </c>
      <c r="ADB211" s="234"/>
      <c r="ADC211" s="234">
        <f t="shared" ref="ADC211" si="6862">SUM(ADC212:ADC217)</f>
        <v>0</v>
      </c>
      <c r="ADD211" s="234">
        <v>0</v>
      </c>
      <c r="ADE211" s="234">
        <v>0</v>
      </c>
      <c r="ADF211" s="234"/>
      <c r="ADG211" s="234">
        <f t="shared" ref="ADG211" si="6863">SUM(ADG212:ADG217)</f>
        <v>0</v>
      </c>
      <c r="ADH211" s="234">
        <v>0</v>
      </c>
      <c r="ADI211" s="234">
        <f t="shared" ref="ADI211" si="6864">SUM(ADI212:ADI217)</f>
        <v>0</v>
      </c>
      <c r="ADJ211" s="234"/>
      <c r="ADK211" s="234">
        <f t="shared" ref="ADK211" si="6865">SUM(ADK212:ADK217)</f>
        <v>0</v>
      </c>
      <c r="ADL211" s="234">
        <v>0</v>
      </c>
      <c r="ADM211" s="234">
        <f t="shared" ref="ADM211" si="6866">SUM(ADM212:ADM217)</f>
        <v>0</v>
      </c>
      <c r="ADN211" s="234"/>
      <c r="ADO211" s="234">
        <f t="shared" ref="ADO211" si="6867">SUM(ADO212:ADO217)</f>
        <v>0</v>
      </c>
      <c r="ADP211" s="234">
        <v>0</v>
      </c>
      <c r="ADQ211" s="234">
        <f t="shared" ref="ADQ211" si="6868">SUM(ADQ212:ADQ217)</f>
        <v>0</v>
      </c>
      <c r="ADR211" s="234"/>
      <c r="ADS211" s="234">
        <f t="shared" ref="ADS211" si="6869">SUM(ADS212:ADS217)</f>
        <v>0</v>
      </c>
      <c r="ADT211" s="234">
        <v>0</v>
      </c>
      <c r="ADU211" s="234">
        <f t="shared" ref="ADU211" si="6870">SUM(ADU212:ADU217)</f>
        <v>0</v>
      </c>
      <c r="ADV211" s="234"/>
      <c r="ADW211" s="234">
        <f t="shared" ref="ADW211" si="6871">SUM(ADW212:ADW217)</f>
        <v>0</v>
      </c>
      <c r="ADX211" s="234">
        <v>0</v>
      </c>
      <c r="ADY211" s="234">
        <f t="shared" ref="ADY211" si="6872">SUM(ADY212:ADY217)</f>
        <v>0</v>
      </c>
      <c r="ADZ211" s="234"/>
      <c r="AEA211" s="234">
        <f t="shared" ref="AEA211" si="6873">SUM(AEA212:AEA217)</f>
        <v>0</v>
      </c>
      <c r="AEB211" s="234">
        <v>0</v>
      </c>
      <c r="AEC211" s="234">
        <f t="shared" ref="AEC211" si="6874">SUM(AEC212:AEC217)</f>
        <v>0</v>
      </c>
      <c r="AED211" s="234"/>
      <c r="AEE211" s="234">
        <f t="shared" ref="AEE211" si="6875">SUM(AEE212:AEE217)</f>
        <v>0</v>
      </c>
      <c r="AEF211" s="234">
        <f t="shared" si="6859"/>
        <v>0</v>
      </c>
      <c r="AEG211" s="234">
        <f t="shared" si="6859"/>
        <v>0</v>
      </c>
      <c r="AEH211" s="234"/>
      <c r="AEI211" s="234">
        <f t="shared" si="6859"/>
        <v>0</v>
      </c>
      <c r="AEJ211" s="234">
        <f t="shared" si="6859"/>
        <v>0</v>
      </c>
      <c r="AEK211" s="234">
        <f t="shared" si="6859"/>
        <v>0</v>
      </c>
      <c r="AEL211" s="234"/>
      <c r="AEM211" s="234">
        <f t="shared" si="6859"/>
        <v>0</v>
      </c>
      <c r="AEN211" s="234">
        <f t="shared" si="6859"/>
        <v>0</v>
      </c>
      <c r="AEO211" s="234">
        <f t="shared" si="6859"/>
        <v>0</v>
      </c>
      <c r="AEP211" s="234"/>
      <c r="AEQ211" s="234">
        <f t="shared" si="6859"/>
        <v>0</v>
      </c>
      <c r="AER211" s="234">
        <f t="shared" si="6859"/>
        <v>0</v>
      </c>
      <c r="AES211" s="234">
        <f t="shared" si="6859"/>
        <v>0</v>
      </c>
      <c r="AET211" s="234"/>
      <c r="AEU211" s="234">
        <f t="shared" si="6859"/>
        <v>0</v>
      </c>
      <c r="AEV211" s="234">
        <f t="shared" si="6859"/>
        <v>0</v>
      </c>
      <c r="AEW211" s="234">
        <f t="shared" si="6859"/>
        <v>0</v>
      </c>
      <c r="AEX211" s="234"/>
      <c r="AEY211" s="234">
        <f t="shared" si="6859"/>
        <v>0</v>
      </c>
      <c r="AEZ211" s="234">
        <f t="shared" si="6859"/>
        <v>0</v>
      </c>
      <c r="AFA211" s="234">
        <f t="shared" si="6859"/>
        <v>0</v>
      </c>
      <c r="AFB211" s="234"/>
      <c r="AFC211" s="234">
        <f t="shared" si="6859"/>
        <v>0</v>
      </c>
      <c r="AFD211" s="234">
        <f t="shared" si="6859"/>
        <v>0</v>
      </c>
      <c r="AFE211" s="234">
        <f t="shared" si="6859"/>
        <v>0</v>
      </c>
      <c r="AFF211" s="234"/>
      <c r="AFG211" s="234">
        <f t="shared" si="6859"/>
        <v>0</v>
      </c>
      <c r="AFH211" s="234">
        <f t="shared" si="6859"/>
        <v>0</v>
      </c>
      <c r="AFI211" s="234">
        <f t="shared" si="6859"/>
        <v>0</v>
      </c>
      <c r="AFJ211" s="234"/>
      <c r="AFK211" s="234">
        <f t="shared" si="6859"/>
        <v>0</v>
      </c>
      <c r="AFL211" s="234">
        <f t="shared" si="6859"/>
        <v>0</v>
      </c>
      <c r="AFM211" s="234">
        <f t="shared" si="6859"/>
        <v>0</v>
      </c>
      <c r="AFN211" s="234"/>
      <c r="AFO211" s="234">
        <f t="shared" si="6859"/>
        <v>0</v>
      </c>
      <c r="AFP211" s="234">
        <f t="shared" si="6859"/>
        <v>0</v>
      </c>
      <c r="AFQ211" s="234"/>
      <c r="AFR211" s="234">
        <f t="shared" si="6859"/>
        <v>0</v>
      </c>
      <c r="AFS211" s="234">
        <f t="shared" si="6859"/>
        <v>0</v>
      </c>
      <c r="AFT211" s="234"/>
      <c r="AFU211" s="234">
        <f t="shared" si="6859"/>
        <v>0</v>
      </c>
      <c r="AFV211" s="234">
        <f t="shared" si="6859"/>
        <v>0</v>
      </c>
      <c r="AFW211" s="234"/>
      <c r="AFX211" s="234">
        <f t="shared" ref="AFX211:AKZ211" si="6876">SUM(AFX212:AFX217)</f>
        <v>0</v>
      </c>
      <c r="AFY211" s="234">
        <v>0</v>
      </c>
      <c r="AFZ211" s="234">
        <v>0</v>
      </c>
      <c r="AGA211" s="234">
        <v>0</v>
      </c>
      <c r="AGB211" s="234">
        <v>0</v>
      </c>
      <c r="AGC211" s="234">
        <v>0</v>
      </c>
      <c r="AGD211" s="234">
        <v>0</v>
      </c>
      <c r="AGE211" s="234">
        <v>0</v>
      </c>
      <c r="AGF211" s="234">
        <v>0</v>
      </c>
      <c r="AGG211" s="234">
        <v>0</v>
      </c>
      <c r="AGH211" s="234">
        <v>0</v>
      </c>
      <c r="AGI211" s="234">
        <v>0</v>
      </c>
      <c r="AGJ211" s="234">
        <v>0</v>
      </c>
      <c r="AGK211" s="234">
        <v>0</v>
      </c>
      <c r="AGL211" s="234">
        <v>0</v>
      </c>
      <c r="AGM211" s="234">
        <v>0</v>
      </c>
      <c r="AGN211" s="234">
        <v>0</v>
      </c>
      <c r="AGO211" s="234">
        <v>0</v>
      </c>
      <c r="AGP211" s="234">
        <v>0</v>
      </c>
      <c r="AGQ211" s="234">
        <v>0</v>
      </c>
      <c r="AGR211" s="234">
        <v>0</v>
      </c>
      <c r="AGS211" s="234">
        <f t="shared" si="6876"/>
        <v>0</v>
      </c>
      <c r="AGT211" s="234">
        <f t="shared" si="6876"/>
        <v>0</v>
      </c>
      <c r="AGU211" s="234">
        <f t="shared" si="6876"/>
        <v>0</v>
      </c>
      <c r="AGV211" s="234">
        <f t="shared" si="6876"/>
        <v>0</v>
      </c>
      <c r="AGW211" s="234">
        <f t="shared" si="6876"/>
        <v>0</v>
      </c>
      <c r="AGX211" s="234">
        <f t="shared" si="6876"/>
        <v>0</v>
      </c>
      <c r="AGY211" s="234">
        <f t="shared" si="6876"/>
        <v>0</v>
      </c>
      <c r="AGZ211" s="234">
        <f t="shared" si="6876"/>
        <v>0</v>
      </c>
      <c r="AHA211" s="234">
        <f t="shared" si="6876"/>
        <v>0</v>
      </c>
      <c r="AHB211" s="234">
        <f t="shared" si="6876"/>
        <v>0</v>
      </c>
      <c r="AHC211" s="234">
        <f t="shared" si="6876"/>
        <v>0</v>
      </c>
      <c r="AHD211" s="234">
        <f t="shared" si="6876"/>
        <v>0</v>
      </c>
      <c r="AHE211" s="234">
        <f t="shared" si="6876"/>
        <v>0</v>
      </c>
      <c r="AHF211" s="234">
        <f t="shared" si="6876"/>
        <v>0</v>
      </c>
      <c r="AHG211" s="234">
        <f t="shared" si="6876"/>
        <v>0</v>
      </c>
      <c r="AHH211" s="234">
        <f t="shared" si="6876"/>
        <v>0</v>
      </c>
      <c r="AHI211" s="234">
        <f t="shared" si="6876"/>
        <v>0</v>
      </c>
      <c r="AHJ211" s="234">
        <f t="shared" si="6876"/>
        <v>0</v>
      </c>
      <c r="AHK211" s="234">
        <f t="shared" si="6876"/>
        <v>0</v>
      </c>
      <c r="AHL211" s="234">
        <f t="shared" si="6876"/>
        <v>0</v>
      </c>
      <c r="AHM211" s="234">
        <f t="shared" si="6876"/>
        <v>0</v>
      </c>
      <c r="AHN211" s="234">
        <f t="shared" si="6876"/>
        <v>0</v>
      </c>
      <c r="AHO211" s="234">
        <f t="shared" si="6455"/>
        <v>29.67</v>
      </c>
      <c r="AHP211" s="234">
        <f t="shared" si="6456"/>
        <v>0</v>
      </c>
      <c r="AHQ211" s="234">
        <f t="shared" si="6457"/>
        <v>0</v>
      </c>
      <c r="AHR211" s="234">
        <f t="shared" si="6458"/>
        <v>0</v>
      </c>
      <c r="AHS211" s="234">
        <f t="shared" si="6459"/>
        <v>0</v>
      </c>
      <c r="AHT211" s="234">
        <f t="shared" si="6001"/>
        <v>0</v>
      </c>
      <c r="AHU211" s="234">
        <f t="shared" si="6069"/>
        <v>0</v>
      </c>
      <c r="AHV211" s="234">
        <f t="shared" si="6070"/>
        <v>0</v>
      </c>
      <c r="AHW211" s="234">
        <f t="shared" si="6071"/>
        <v>0</v>
      </c>
      <c r="AHX211" s="234">
        <v>0</v>
      </c>
      <c r="AHY211" s="234">
        <f t="shared" si="6191"/>
        <v>0</v>
      </c>
      <c r="AHZ211" s="234">
        <f t="shared" si="6192"/>
        <v>0</v>
      </c>
      <c r="AIA211" s="234">
        <f t="shared" si="6193"/>
        <v>151.91</v>
      </c>
      <c r="AIB211" s="234">
        <f t="shared" si="6194"/>
        <v>0</v>
      </c>
      <c r="AIC211" s="234">
        <f t="shared" si="6596"/>
        <v>0</v>
      </c>
      <c r="AID211" s="234">
        <f t="shared" si="6648"/>
        <v>19959.217000000001</v>
      </c>
      <c r="AIE211" s="234">
        <f t="shared" si="6649"/>
        <v>0</v>
      </c>
      <c r="AIF211" s="234">
        <f t="shared" si="6650"/>
        <v>0</v>
      </c>
      <c r="AIG211" s="234">
        <f t="shared" si="6651"/>
        <v>28.79</v>
      </c>
      <c r="AIH211" s="234">
        <f t="shared" si="6652"/>
        <v>0</v>
      </c>
      <c r="AII211" s="234">
        <f t="shared" si="6713"/>
        <v>0</v>
      </c>
      <c r="AIJ211" s="234">
        <f t="shared" si="6722"/>
        <v>95.72</v>
      </c>
      <c r="AIK211" s="234">
        <f t="shared" si="6714"/>
        <v>0</v>
      </c>
      <c r="AIL211" s="234">
        <f t="shared" si="6703"/>
        <v>0</v>
      </c>
      <c r="AIM211" s="234">
        <f t="shared" si="6723"/>
        <v>71.605000000000004</v>
      </c>
      <c r="AIN211" s="234">
        <f t="shared" si="6724"/>
        <v>1</v>
      </c>
      <c r="AIO211" s="234">
        <f t="shared" si="6725"/>
        <v>679.99999999999989</v>
      </c>
      <c r="AIP211" s="234">
        <f t="shared" si="6726"/>
        <v>151.72300000000001</v>
      </c>
      <c r="AIQ211" s="234">
        <f t="shared" si="6727"/>
        <v>200</v>
      </c>
      <c r="AIR211" s="234">
        <f t="shared" ref="AIR211:AIR219" si="6877">AS211+FT211+KQ211+PN211+UK211+ZH211+AEE211</f>
        <v>135999.99999999997</v>
      </c>
      <c r="AIS211" s="234">
        <f t="shared" si="6876"/>
        <v>189.79</v>
      </c>
      <c r="AIT211" s="234">
        <f t="shared" si="6876"/>
        <v>50</v>
      </c>
      <c r="AIU211" s="234">
        <f t="shared" si="6876"/>
        <v>33999.999999999993</v>
      </c>
      <c r="AIV211" s="234">
        <f t="shared" si="6876"/>
        <v>117.425</v>
      </c>
      <c r="AIW211" s="234">
        <f t="shared" si="6876"/>
        <v>50</v>
      </c>
      <c r="AIX211" s="234">
        <f t="shared" si="6876"/>
        <v>33999.999999999993</v>
      </c>
      <c r="AIY211" s="234">
        <f t="shared" si="6876"/>
        <v>135.9</v>
      </c>
      <c r="AIZ211" s="234">
        <f t="shared" si="6876"/>
        <v>100</v>
      </c>
      <c r="AJA211" s="234">
        <f t="shared" si="6876"/>
        <v>67999.999999999985</v>
      </c>
      <c r="AJB211" s="234">
        <f t="shared" si="6876"/>
        <v>212.26400000000001</v>
      </c>
      <c r="AJC211" s="234">
        <f t="shared" si="6876"/>
        <v>0</v>
      </c>
      <c r="AJD211" s="234">
        <f t="shared" si="6876"/>
        <v>0</v>
      </c>
      <c r="AJE211" s="234">
        <f t="shared" si="6876"/>
        <v>38070.232999999993</v>
      </c>
      <c r="AJF211" s="234">
        <f t="shared" si="6876"/>
        <v>200</v>
      </c>
      <c r="AJG211" s="234">
        <f t="shared" si="6876"/>
        <v>135999.99999999997</v>
      </c>
      <c r="AJH211" s="234">
        <f t="shared" si="6876"/>
        <v>8818.8949999999986</v>
      </c>
      <c r="AJI211" s="234">
        <f t="shared" si="6876"/>
        <v>300</v>
      </c>
      <c r="AJJ211" s="234">
        <f t="shared" si="6876"/>
        <v>203999.99999999997</v>
      </c>
      <c r="AJK211" s="234">
        <f t="shared" si="6876"/>
        <v>227.625</v>
      </c>
      <c r="AJL211" s="234">
        <f t="shared" si="6876"/>
        <v>500</v>
      </c>
      <c r="AJM211" s="234">
        <f t="shared" si="6876"/>
        <v>339999.99999999994</v>
      </c>
      <c r="AJN211" s="234">
        <f t="shared" si="6876"/>
        <v>154.17599999999999</v>
      </c>
      <c r="AJO211" s="234">
        <f t="shared" si="6876"/>
        <v>1090</v>
      </c>
      <c r="AJP211" s="234">
        <f t="shared" si="6876"/>
        <v>0</v>
      </c>
      <c r="AJQ211" s="234">
        <f t="shared" si="6876"/>
        <v>42.89</v>
      </c>
      <c r="AJR211" s="234">
        <f t="shared" si="6876"/>
        <v>0</v>
      </c>
      <c r="AJS211" s="234">
        <f t="shared" si="6876"/>
        <v>0</v>
      </c>
      <c r="AJT211" s="234">
        <f t="shared" si="6876"/>
        <v>0</v>
      </c>
      <c r="AJU211" s="234">
        <f t="shared" si="6876"/>
        <v>0</v>
      </c>
      <c r="AJV211" s="234">
        <f t="shared" si="6876"/>
        <v>150</v>
      </c>
      <c r="AJW211" s="234">
        <f t="shared" si="6876"/>
        <v>101999.99999999999</v>
      </c>
      <c r="AJX211" s="234">
        <f t="shared" si="6876"/>
        <v>120</v>
      </c>
      <c r="AJY211" s="234">
        <f t="shared" si="6876"/>
        <v>81599.999999999985</v>
      </c>
      <c r="AJZ211" s="234">
        <f t="shared" si="6471"/>
        <v>0</v>
      </c>
      <c r="AKA211" s="234">
        <f t="shared" si="6472"/>
        <v>0</v>
      </c>
      <c r="AKB211" s="234">
        <v>0</v>
      </c>
      <c r="AKC211" s="234">
        <v>0</v>
      </c>
      <c r="AKD211" s="234">
        <v>0</v>
      </c>
      <c r="AKE211" s="234">
        <v>0</v>
      </c>
      <c r="AKF211" s="234">
        <f t="shared" si="6354"/>
        <v>0</v>
      </c>
      <c r="AKG211" s="234">
        <f t="shared" si="6355"/>
        <v>0</v>
      </c>
      <c r="AKH211" s="182">
        <f t="shared" si="6356"/>
        <v>0</v>
      </c>
      <c r="AKI211" s="182">
        <f t="shared" si="6473"/>
        <v>0</v>
      </c>
      <c r="AKJ211" s="182">
        <v>0</v>
      </c>
      <c r="AKK211" s="182">
        <v>0</v>
      </c>
      <c r="AKL211" s="182">
        <f t="shared" si="6663"/>
        <v>0</v>
      </c>
      <c r="AKM211" s="182">
        <f t="shared" si="6664"/>
        <v>0</v>
      </c>
      <c r="AKN211" s="182">
        <f t="shared" si="6728"/>
        <v>0</v>
      </c>
      <c r="AKO211" s="182">
        <f t="shared" si="6729"/>
        <v>0</v>
      </c>
      <c r="AKP211" s="182">
        <f t="shared" si="6730"/>
        <v>120.265</v>
      </c>
      <c r="AKQ211" s="182">
        <f t="shared" si="6731"/>
        <v>81780.2</v>
      </c>
      <c r="AKR211" s="182">
        <f t="shared" ref="AKR211:AKR219" si="6878">DE211+IF211+NC211+RZ211+WW211+ABT211+AGQ211</f>
        <v>0</v>
      </c>
      <c r="AKS211" s="182">
        <f t="shared" ref="AKS211:AKS219" si="6879">DF211+IG211+ND211+SA211+WX211+ABU211+AGR211</f>
        <v>0</v>
      </c>
      <c r="AKT211" s="182">
        <f t="shared" si="6876"/>
        <v>29.67</v>
      </c>
      <c r="AKU211" s="182">
        <f t="shared" si="6876"/>
        <v>20175.599999999999</v>
      </c>
      <c r="AKV211" s="182">
        <f t="shared" si="6876"/>
        <v>0</v>
      </c>
      <c r="AKW211" s="182">
        <f t="shared" si="6876"/>
        <v>0</v>
      </c>
      <c r="AKX211" s="182">
        <f t="shared" si="6876"/>
        <v>0</v>
      </c>
      <c r="AKY211" s="182">
        <f t="shared" si="6876"/>
        <v>0</v>
      </c>
      <c r="AKZ211" s="182">
        <f t="shared" si="6876"/>
        <v>0</v>
      </c>
      <c r="ALA211" s="182">
        <f t="shared" ref="ALA211:ALR211" si="6880">SUM(ALA212:ALA217)</f>
        <v>0</v>
      </c>
      <c r="ALB211" s="182">
        <f t="shared" si="6880"/>
        <v>151.91</v>
      </c>
      <c r="ALC211" s="182">
        <f t="shared" si="6880"/>
        <v>103298.8</v>
      </c>
      <c r="ALD211" s="182">
        <f t="shared" si="6880"/>
        <v>19959.217000000001</v>
      </c>
      <c r="ALE211" s="182">
        <f t="shared" si="6880"/>
        <v>7446667.5599999996</v>
      </c>
      <c r="ALF211" s="182">
        <f t="shared" si="6880"/>
        <v>28.79</v>
      </c>
      <c r="ALG211" s="182">
        <f t="shared" si="6880"/>
        <v>19577.2</v>
      </c>
      <c r="ALH211" s="182">
        <f t="shared" si="6880"/>
        <v>95.72</v>
      </c>
      <c r="ALI211" s="182">
        <f t="shared" si="6880"/>
        <v>65089.599999999999</v>
      </c>
      <c r="ALJ211" s="182">
        <f t="shared" si="6880"/>
        <v>71.605000000000004</v>
      </c>
      <c r="ALK211" s="182">
        <f t="shared" si="6880"/>
        <v>48691.4</v>
      </c>
      <c r="ALL211" s="182">
        <f t="shared" si="6880"/>
        <v>48691.4</v>
      </c>
      <c r="ALM211" s="182">
        <f t="shared" si="6880"/>
        <v>151.72300000000001</v>
      </c>
      <c r="ALN211" s="182">
        <f t="shared" si="6880"/>
        <v>103171.64</v>
      </c>
      <c r="ALO211" s="182">
        <f t="shared" si="6880"/>
        <v>103171.64</v>
      </c>
      <c r="ALP211" s="182">
        <f t="shared" si="6880"/>
        <v>189.79</v>
      </c>
      <c r="ALQ211" s="182">
        <f t="shared" si="6880"/>
        <v>129057.2</v>
      </c>
      <c r="ALR211" s="182">
        <f t="shared" si="6880"/>
        <v>129057.2</v>
      </c>
    </row>
    <row r="212" spans="1:1006" s="115" customFormat="1" ht="18" hidden="1" customHeight="1" outlineLevel="1" x14ac:dyDescent="0.25">
      <c r="A212" s="120"/>
      <c r="B212" s="120"/>
      <c r="C212" s="308" t="s">
        <v>119</v>
      </c>
      <c r="D212" s="153"/>
      <c r="E212" s="211"/>
      <c r="F212" s="211">
        <v>0</v>
      </c>
      <c r="G212" s="226"/>
      <c r="H212" s="228">
        <v>260</v>
      </c>
      <c r="I212" s="259">
        <f>H212*G212</f>
        <v>0</v>
      </c>
      <c r="J212" s="211">
        <v>0</v>
      </c>
      <c r="K212" s="226"/>
      <c r="L212" s="228">
        <v>260</v>
      </c>
      <c r="M212" s="259">
        <f>L212*K212</f>
        <v>0</v>
      </c>
      <c r="N212" s="211">
        <v>0</v>
      </c>
      <c r="O212" s="226"/>
      <c r="P212" s="228">
        <v>260</v>
      </c>
      <c r="Q212" s="259">
        <f>P212*O212</f>
        <v>0</v>
      </c>
      <c r="R212" s="211">
        <v>0</v>
      </c>
      <c r="S212" s="226"/>
      <c r="T212" s="228">
        <v>260</v>
      </c>
      <c r="U212" s="259">
        <f>T212*S212</f>
        <v>0</v>
      </c>
      <c r="V212" s="206">
        <v>0</v>
      </c>
      <c r="W212" s="226"/>
      <c r="X212" s="228">
        <v>260</v>
      </c>
      <c r="Y212" s="259">
        <f>X212*W212</f>
        <v>0</v>
      </c>
      <c r="Z212" s="206">
        <v>0</v>
      </c>
      <c r="AA212" s="226"/>
      <c r="AB212" s="228">
        <v>260</v>
      </c>
      <c r="AC212" s="259">
        <f>AB212*AA212</f>
        <v>0</v>
      </c>
      <c r="AD212" s="206">
        <v>0</v>
      </c>
      <c r="AE212" s="226"/>
      <c r="AF212" s="228">
        <v>260</v>
      </c>
      <c r="AG212" s="259">
        <f>AF212*AE212</f>
        <v>0</v>
      </c>
      <c r="AH212" s="206">
        <v>0</v>
      </c>
      <c r="AI212" s="226"/>
      <c r="AJ212" s="228">
        <v>260</v>
      </c>
      <c r="AK212" s="259">
        <f>AJ212*AI212</f>
        <v>0</v>
      </c>
      <c r="AL212" s="206">
        <v>0</v>
      </c>
      <c r="AM212" s="226"/>
      <c r="AN212" s="228">
        <v>260</v>
      </c>
      <c r="AO212" s="259">
        <f>AN212*AM212</f>
        <v>0</v>
      </c>
      <c r="AP212" s="206">
        <v>0</v>
      </c>
      <c r="AQ212" s="226"/>
      <c r="AR212" s="228">
        <v>260</v>
      </c>
      <c r="AS212" s="259">
        <f>AR212*AQ212</f>
        <v>0</v>
      </c>
      <c r="AT212" s="206">
        <v>0</v>
      </c>
      <c r="AU212" s="226"/>
      <c r="AV212" s="228">
        <v>260</v>
      </c>
      <c r="AW212" s="259">
        <f>AV212*AU212</f>
        <v>0</v>
      </c>
      <c r="AX212" s="206">
        <v>0</v>
      </c>
      <c r="AY212" s="226"/>
      <c r="AZ212" s="228">
        <v>260</v>
      </c>
      <c r="BA212" s="259">
        <f>AZ212*AY212</f>
        <v>0</v>
      </c>
      <c r="BB212" s="206">
        <v>0</v>
      </c>
      <c r="BC212" s="226"/>
      <c r="BD212" s="228">
        <v>260</v>
      </c>
      <c r="BE212" s="259">
        <f>BD212*BC212</f>
        <v>0</v>
      </c>
      <c r="BF212" s="206">
        <v>82.584000000000003</v>
      </c>
      <c r="BG212" s="226"/>
      <c r="BH212" s="228">
        <v>260</v>
      </c>
      <c r="BI212" s="259">
        <f>BH212*BG212</f>
        <v>0</v>
      </c>
      <c r="BJ212" s="206">
        <v>37662.942999999999</v>
      </c>
      <c r="BK212" s="226"/>
      <c r="BL212" s="228">
        <v>260</v>
      </c>
      <c r="BM212" s="259">
        <f>BL212*BK212</f>
        <v>0</v>
      </c>
      <c r="BN212" s="206">
        <v>7708.9629999999997</v>
      </c>
      <c r="BO212" s="226"/>
      <c r="BP212" s="228">
        <v>260</v>
      </c>
      <c r="BQ212" s="259">
        <f>BP212*BO212</f>
        <v>0</v>
      </c>
      <c r="BR212" s="206">
        <v>0</v>
      </c>
      <c r="BS212" s="228"/>
      <c r="BT212" s="228">
        <v>260</v>
      </c>
      <c r="BU212" s="259">
        <f>BT212*BS212</f>
        <v>0</v>
      </c>
      <c r="BV212" s="206">
        <v>0</v>
      </c>
      <c r="BW212" s="228"/>
      <c r="BX212" s="228">
        <v>260</v>
      </c>
      <c r="BY212" s="259">
        <f>BX212*BW212</f>
        <v>0</v>
      </c>
      <c r="BZ212" s="206">
        <v>42.89</v>
      </c>
      <c r="CA212" s="228"/>
      <c r="CB212" s="228">
        <v>260</v>
      </c>
      <c r="CC212" s="259">
        <f>CB212*CA212</f>
        <v>0</v>
      </c>
      <c r="CD212" s="228"/>
      <c r="CE212" s="228">
        <v>260</v>
      </c>
      <c r="CF212" s="259">
        <f>CE212*CD212</f>
        <v>0</v>
      </c>
      <c r="CG212" s="228"/>
      <c r="CH212" s="228">
        <v>260</v>
      </c>
      <c r="CI212" s="228">
        <f>CG212*CH212</f>
        <v>0</v>
      </c>
      <c r="CJ212" s="228"/>
      <c r="CK212" s="228">
        <v>260</v>
      </c>
      <c r="CL212" s="228">
        <v>0</v>
      </c>
      <c r="CM212" s="268">
        <v>0</v>
      </c>
      <c r="CN212" s="268">
        <v>0</v>
      </c>
      <c r="CO212" s="268">
        <v>0</v>
      </c>
      <c r="CP212" s="268">
        <v>0</v>
      </c>
      <c r="CQ212" s="268">
        <v>0</v>
      </c>
      <c r="CR212" s="268">
        <v>0</v>
      </c>
      <c r="CS212" s="268">
        <v>0</v>
      </c>
      <c r="CT212" s="268">
        <v>0</v>
      </c>
      <c r="CU212" s="268">
        <v>0</v>
      </c>
      <c r="CV212" s="268">
        <v>0</v>
      </c>
      <c r="CW212" s="268">
        <v>0</v>
      </c>
      <c r="CX212" s="268">
        <v>0</v>
      </c>
      <c r="CY212" s="268">
        <v>0</v>
      </c>
      <c r="CZ212" s="268">
        <v>0</v>
      </c>
      <c r="DA212" s="268">
        <v>0</v>
      </c>
      <c r="DB212" s="268">
        <v>0</v>
      </c>
      <c r="DC212" s="268">
        <v>0</v>
      </c>
      <c r="DD212" s="268">
        <v>0</v>
      </c>
      <c r="DE212" s="268">
        <v>0</v>
      </c>
      <c r="DF212" s="268">
        <v>0</v>
      </c>
      <c r="DG212" s="268">
        <v>0</v>
      </c>
      <c r="DH212" s="268">
        <v>0</v>
      </c>
      <c r="DI212" s="268">
        <v>0</v>
      </c>
      <c r="DJ212" s="268">
        <v>0</v>
      </c>
      <c r="DK212" s="268">
        <v>0</v>
      </c>
      <c r="DL212" s="268">
        <v>0</v>
      </c>
      <c r="DM212" s="268">
        <v>0</v>
      </c>
      <c r="DN212" s="268">
        <v>0</v>
      </c>
      <c r="DO212" s="268">
        <v>0</v>
      </c>
      <c r="DP212" s="268">
        <v>0</v>
      </c>
      <c r="DQ212" s="268">
        <v>0</v>
      </c>
      <c r="DR212" s="268">
        <v>0</v>
      </c>
      <c r="DS212" s="268">
        <v>0</v>
      </c>
      <c r="DT212" s="268">
        <v>0</v>
      </c>
      <c r="DU212" s="268">
        <v>0</v>
      </c>
      <c r="DV212" s="253">
        <v>0</v>
      </c>
      <c r="DW212" s="268">
        <v>0</v>
      </c>
      <c r="DX212" s="268">
        <v>0</v>
      </c>
      <c r="DY212" s="268">
        <v>0</v>
      </c>
      <c r="DZ212" s="268">
        <v>0</v>
      </c>
      <c r="EA212" s="126">
        <v>0</v>
      </c>
      <c r="EB212" s="126">
        <v>0</v>
      </c>
      <c r="EC212" s="126">
        <v>0</v>
      </c>
      <c r="ED212" s="126">
        <v>0</v>
      </c>
      <c r="EE212" s="126">
        <v>0</v>
      </c>
      <c r="EF212" s="126">
        <v>0</v>
      </c>
      <c r="EG212" s="131">
        <v>0</v>
      </c>
      <c r="EH212" s="227"/>
      <c r="EI212" s="227">
        <v>260</v>
      </c>
      <c r="EJ212" s="227">
        <v>0</v>
      </c>
      <c r="EK212" s="131">
        <v>0</v>
      </c>
      <c r="EL212" s="227"/>
      <c r="EM212" s="227">
        <v>260</v>
      </c>
      <c r="EN212" s="227">
        <v>0</v>
      </c>
      <c r="EO212" s="131">
        <v>0</v>
      </c>
      <c r="EP212" s="227"/>
      <c r="EQ212" s="227">
        <v>260</v>
      </c>
      <c r="ER212" s="227">
        <v>0</v>
      </c>
      <c r="ES212" s="131">
        <v>0</v>
      </c>
      <c r="ET212" s="227"/>
      <c r="EU212" s="227">
        <v>260</v>
      </c>
      <c r="EV212" s="227">
        <v>0</v>
      </c>
      <c r="EW212" s="131">
        <v>0</v>
      </c>
      <c r="EX212" s="227"/>
      <c r="EY212" s="227">
        <v>260</v>
      </c>
      <c r="EZ212" s="227">
        <v>0</v>
      </c>
      <c r="FA212" s="131">
        <v>0</v>
      </c>
      <c r="FB212" s="227"/>
      <c r="FC212" s="227">
        <v>260</v>
      </c>
      <c r="FD212" s="227">
        <v>0</v>
      </c>
      <c r="FE212" s="131">
        <v>0</v>
      </c>
      <c r="FF212" s="227"/>
      <c r="FG212" s="227">
        <v>260</v>
      </c>
      <c r="FH212" s="227">
        <v>0</v>
      </c>
      <c r="FI212" s="131">
        <v>0</v>
      </c>
      <c r="FJ212" s="227"/>
      <c r="FK212" s="227">
        <v>151</v>
      </c>
      <c r="FL212" s="227">
        <v>0</v>
      </c>
      <c r="FM212" s="131">
        <v>0</v>
      </c>
      <c r="FN212" s="227"/>
      <c r="FO212" s="227">
        <v>151</v>
      </c>
      <c r="FP212" s="227">
        <v>0</v>
      </c>
      <c r="FQ212" s="131">
        <v>0</v>
      </c>
      <c r="FR212" s="227"/>
      <c r="FS212" s="227">
        <v>151</v>
      </c>
      <c r="FT212" s="227">
        <v>0</v>
      </c>
      <c r="FU212" s="131">
        <v>0</v>
      </c>
      <c r="FV212" s="227"/>
      <c r="FW212" s="227">
        <v>151</v>
      </c>
      <c r="FX212" s="227">
        <v>0</v>
      </c>
      <c r="FY212" s="131">
        <v>0</v>
      </c>
      <c r="FZ212" s="227"/>
      <c r="GA212" s="227">
        <v>151</v>
      </c>
      <c r="GB212" s="227">
        <v>0</v>
      </c>
      <c r="GC212" s="131">
        <v>0</v>
      </c>
      <c r="GD212" s="227"/>
      <c r="GE212" s="227">
        <v>151</v>
      </c>
      <c r="GF212" s="227">
        <v>0</v>
      </c>
      <c r="GG212" s="131">
        <v>0</v>
      </c>
      <c r="GH212" s="227"/>
      <c r="GI212" s="227">
        <v>151</v>
      </c>
      <c r="GJ212" s="227">
        <v>0</v>
      </c>
      <c r="GK212" s="131">
        <v>299.2</v>
      </c>
      <c r="GL212" s="227"/>
      <c r="GM212" s="227">
        <v>151</v>
      </c>
      <c r="GN212" s="227">
        <v>0</v>
      </c>
      <c r="GO212" s="131">
        <v>531.30200000000002</v>
      </c>
      <c r="GP212" s="227"/>
      <c r="GQ212" s="227">
        <v>151</v>
      </c>
      <c r="GR212" s="227">
        <v>0</v>
      </c>
      <c r="GS212" s="131">
        <v>0</v>
      </c>
      <c r="GT212" s="227"/>
      <c r="GU212" s="227">
        <v>151</v>
      </c>
      <c r="GV212" s="227">
        <v>0</v>
      </c>
      <c r="GW212" s="131">
        <v>0</v>
      </c>
      <c r="GX212" s="227"/>
      <c r="GY212" s="227">
        <v>151</v>
      </c>
      <c r="GZ212" s="227">
        <v>0</v>
      </c>
      <c r="HA212" s="131"/>
      <c r="HB212" s="227"/>
      <c r="HC212" s="227">
        <v>151</v>
      </c>
      <c r="HD212" s="227">
        <v>0</v>
      </c>
      <c r="HE212" s="227"/>
      <c r="HF212" s="227">
        <v>151</v>
      </c>
      <c r="HG212" s="227">
        <v>0</v>
      </c>
      <c r="HH212" s="227"/>
      <c r="HI212" s="227">
        <v>151</v>
      </c>
      <c r="HJ212" s="227">
        <v>0</v>
      </c>
      <c r="HK212" s="227"/>
      <c r="HL212" s="227">
        <v>151</v>
      </c>
      <c r="HM212" s="227">
        <v>0</v>
      </c>
      <c r="HN212" s="268">
        <v>0</v>
      </c>
      <c r="HO212" s="268">
        <v>0</v>
      </c>
      <c r="HP212" s="268">
        <v>0</v>
      </c>
      <c r="HQ212" s="268">
        <v>0</v>
      </c>
      <c r="HR212" s="268">
        <v>0</v>
      </c>
      <c r="HS212" s="268">
        <v>0</v>
      </c>
      <c r="HT212" s="268">
        <v>0</v>
      </c>
      <c r="HU212" s="268">
        <v>0</v>
      </c>
      <c r="HV212" s="268">
        <v>0</v>
      </c>
      <c r="HW212" s="268">
        <v>0</v>
      </c>
      <c r="HX212" s="268">
        <v>0</v>
      </c>
      <c r="HY212" s="268">
        <v>0</v>
      </c>
      <c r="HZ212" s="268">
        <v>0</v>
      </c>
      <c r="IA212" s="268">
        <v>0</v>
      </c>
      <c r="IB212" s="268">
        <v>0</v>
      </c>
      <c r="IC212" s="268">
        <v>0</v>
      </c>
      <c r="ID212" s="268">
        <v>0</v>
      </c>
      <c r="IE212" s="268">
        <v>0</v>
      </c>
      <c r="IF212" s="268">
        <v>0</v>
      </c>
      <c r="IG212" s="268">
        <v>0</v>
      </c>
      <c r="IH212" s="268">
        <v>0</v>
      </c>
      <c r="II212" s="268">
        <v>0</v>
      </c>
      <c r="IJ212" s="268">
        <v>0</v>
      </c>
      <c r="IK212" s="268">
        <v>0</v>
      </c>
      <c r="IL212" s="268">
        <v>0</v>
      </c>
      <c r="IM212" s="268">
        <v>0</v>
      </c>
      <c r="IN212" s="268">
        <v>0</v>
      </c>
      <c r="IO212" s="268">
        <v>0</v>
      </c>
      <c r="IP212" s="268">
        <v>0</v>
      </c>
      <c r="IQ212" s="268">
        <v>0</v>
      </c>
      <c r="IR212" s="253">
        <v>0</v>
      </c>
      <c r="IS212" s="253">
        <v>0</v>
      </c>
      <c r="IT212" s="253">
        <v>0</v>
      </c>
      <c r="IU212" s="253">
        <v>0</v>
      </c>
      <c r="IV212" s="253">
        <v>0</v>
      </c>
      <c r="IW212" s="253">
        <v>0</v>
      </c>
      <c r="IX212" s="253">
        <v>0</v>
      </c>
      <c r="IY212" s="253">
        <v>0</v>
      </c>
      <c r="IZ212" s="126">
        <v>0</v>
      </c>
      <c r="JA212" s="126">
        <v>0</v>
      </c>
      <c r="JB212" s="126">
        <v>0</v>
      </c>
      <c r="JC212" s="126">
        <v>0</v>
      </c>
      <c r="JD212" s="131"/>
      <c r="JE212" s="227"/>
      <c r="JF212" s="131"/>
      <c r="JG212" s="131"/>
      <c r="JH212" s="131"/>
      <c r="JI212" s="227"/>
      <c r="JJ212" s="131"/>
      <c r="JK212" s="131"/>
      <c r="JL212" s="131"/>
      <c r="JM212" s="227"/>
      <c r="JN212" s="131"/>
      <c r="JO212" s="131"/>
      <c r="JP212" s="131"/>
      <c r="JQ212" s="227"/>
      <c r="JR212" s="131"/>
      <c r="JS212" s="131"/>
      <c r="JT212" s="131"/>
      <c r="JU212" s="227"/>
      <c r="JV212" s="131"/>
      <c r="JW212" s="131"/>
      <c r="JX212" s="131"/>
      <c r="JY212" s="227"/>
      <c r="JZ212" s="131"/>
      <c r="KA212" s="131"/>
      <c r="KB212" s="131"/>
      <c r="KC212" s="131"/>
      <c r="KD212" s="131"/>
      <c r="KE212" s="131"/>
      <c r="KF212" s="131"/>
      <c r="KG212" s="131"/>
      <c r="KH212" s="131"/>
      <c r="KI212" s="131"/>
      <c r="KJ212" s="131"/>
      <c r="KK212" s="131"/>
      <c r="KL212" s="131"/>
      <c r="KM212" s="131"/>
      <c r="KN212" s="131"/>
      <c r="KO212" s="131"/>
      <c r="KP212" s="131"/>
      <c r="KQ212" s="131"/>
      <c r="KR212" s="131"/>
      <c r="KS212" s="131"/>
      <c r="KT212" s="131"/>
      <c r="KU212" s="131"/>
      <c r="KV212" s="131"/>
      <c r="KW212" s="131"/>
      <c r="KX212" s="131"/>
      <c r="KY212" s="131"/>
      <c r="KZ212" s="131">
        <v>0</v>
      </c>
      <c r="LA212" s="131"/>
      <c r="LB212" s="131"/>
      <c r="LC212" s="131"/>
      <c r="LD212" s="131"/>
      <c r="LE212" s="131"/>
      <c r="LF212" s="131"/>
      <c r="LG212" s="131"/>
      <c r="LH212" s="131"/>
      <c r="LI212" s="131"/>
      <c r="LJ212" s="131"/>
      <c r="LK212" s="131"/>
      <c r="LL212" s="131"/>
      <c r="LM212" s="131"/>
      <c r="LN212" s="131"/>
      <c r="LO212" s="131"/>
      <c r="LP212" s="131"/>
      <c r="LQ212" s="131"/>
      <c r="LR212" s="131"/>
      <c r="LS212" s="131"/>
      <c r="LT212" s="131"/>
      <c r="LU212" s="131"/>
      <c r="LV212" s="131"/>
      <c r="LW212" s="131"/>
      <c r="LX212" s="131"/>
      <c r="LY212" s="131"/>
      <c r="LZ212" s="131"/>
      <c r="MA212" s="131"/>
      <c r="MB212" s="131"/>
      <c r="MC212" s="131"/>
      <c r="MD212" s="131"/>
      <c r="ME212" s="131"/>
      <c r="MF212" s="131"/>
      <c r="MG212" s="131"/>
      <c r="MH212" s="131"/>
      <c r="MI212" s="131"/>
      <c r="MJ212" s="131"/>
      <c r="MK212" s="268"/>
      <c r="ML212" s="268"/>
      <c r="MM212" s="268"/>
      <c r="MN212" s="268"/>
      <c r="MO212" s="268"/>
      <c r="MP212" s="268"/>
      <c r="MQ212" s="268"/>
      <c r="MR212" s="268"/>
      <c r="MS212" s="268"/>
      <c r="MT212" s="268"/>
      <c r="MU212" s="268"/>
      <c r="MV212" s="268"/>
      <c r="MW212" s="268"/>
      <c r="MX212" s="268"/>
      <c r="MY212" s="268"/>
      <c r="MZ212" s="268"/>
      <c r="NA212" s="268"/>
      <c r="NB212" s="268"/>
      <c r="NC212" s="268"/>
      <c r="ND212" s="268"/>
      <c r="NE212" s="268"/>
      <c r="NF212" s="268"/>
      <c r="NG212" s="268"/>
      <c r="NH212" s="268"/>
      <c r="NI212" s="268"/>
      <c r="NJ212" s="268"/>
      <c r="NK212" s="268"/>
      <c r="NL212" s="268"/>
      <c r="NM212" s="268"/>
      <c r="NN212" s="268"/>
      <c r="NO212" s="125"/>
      <c r="NP212" s="125"/>
      <c r="NQ212" s="125"/>
      <c r="NR212" s="125"/>
      <c r="NS212" s="125"/>
      <c r="NT212" s="125"/>
      <c r="NU212" s="125"/>
      <c r="NV212" s="125"/>
      <c r="NW212" s="125"/>
      <c r="NX212" s="125"/>
      <c r="NY212" s="125"/>
      <c r="NZ212" s="125"/>
      <c r="OA212" s="228"/>
      <c r="OB212" s="228"/>
      <c r="OC212" s="228">
        <v>220</v>
      </c>
      <c r="OD212" s="227">
        <f t="shared" ref="OD212:OD217" si="6881">OB212*OC212</f>
        <v>0</v>
      </c>
      <c r="OE212" s="228"/>
      <c r="OF212" s="228"/>
      <c r="OG212" s="228">
        <v>220</v>
      </c>
      <c r="OH212" s="227">
        <f t="shared" ref="OH212:OH217" si="6882">OF212*OG212</f>
        <v>0</v>
      </c>
      <c r="OI212" s="228"/>
      <c r="OJ212" s="228"/>
      <c r="OK212" s="228">
        <v>220</v>
      </c>
      <c r="OL212" s="227">
        <f t="shared" ref="OL212:OL217" si="6883">OJ212*OK212</f>
        <v>0</v>
      </c>
      <c r="OM212" s="228"/>
      <c r="ON212" s="228"/>
      <c r="OO212" s="228">
        <v>220</v>
      </c>
      <c r="OP212" s="227">
        <f t="shared" ref="OP212:OP217" si="6884">ON212*OO212</f>
        <v>0</v>
      </c>
      <c r="OQ212" s="228"/>
      <c r="OR212" s="228"/>
      <c r="OS212" s="228">
        <v>220</v>
      </c>
      <c r="OT212" s="227">
        <f t="shared" ref="OT212:OT217" si="6885">OR212*OS212</f>
        <v>0</v>
      </c>
      <c r="OU212" s="228"/>
      <c r="OV212" s="228"/>
      <c r="OW212" s="228">
        <v>220</v>
      </c>
      <c r="OX212" s="227">
        <f t="shared" ref="OX212:OX217" si="6886">OV212*OW212</f>
        <v>0</v>
      </c>
      <c r="OY212" s="228"/>
      <c r="OZ212" s="228"/>
      <c r="PA212" s="228">
        <v>220</v>
      </c>
      <c r="PB212" s="227">
        <f t="shared" ref="PB212:PB217" si="6887">OZ212*PA212</f>
        <v>0</v>
      </c>
      <c r="PC212" s="228"/>
      <c r="PD212" s="228"/>
      <c r="PE212" s="228">
        <v>220</v>
      </c>
      <c r="PF212" s="227">
        <f t="shared" ref="PF212:PF217" si="6888">PD212*PE212</f>
        <v>0</v>
      </c>
      <c r="PG212" s="228"/>
      <c r="PH212" s="228"/>
      <c r="PI212" s="228">
        <v>220</v>
      </c>
      <c r="PJ212" s="227">
        <f t="shared" ref="PJ212:PJ217" si="6889">PH212*PI212</f>
        <v>0</v>
      </c>
      <c r="PK212" s="228"/>
      <c r="PL212" s="228"/>
      <c r="PM212" s="228">
        <v>220</v>
      </c>
      <c r="PN212" s="227">
        <f t="shared" ref="PN212:PN217" si="6890">PL212*PM212</f>
        <v>0</v>
      </c>
      <c r="PO212" s="228"/>
      <c r="PP212" s="228"/>
      <c r="PQ212" s="228">
        <v>220</v>
      </c>
      <c r="PR212" s="227">
        <f t="shared" ref="PR212:PR217" si="6891">PP212*PQ212</f>
        <v>0</v>
      </c>
      <c r="PS212" s="228"/>
      <c r="PT212" s="228"/>
      <c r="PU212" s="228">
        <v>220</v>
      </c>
      <c r="PV212" s="227">
        <f t="shared" ref="PV212:PV217" si="6892">PT212*PU212</f>
        <v>0</v>
      </c>
      <c r="PW212" s="228"/>
      <c r="PX212" s="228"/>
      <c r="PY212" s="228">
        <v>220</v>
      </c>
      <c r="PZ212" s="227">
        <f t="shared" ref="PZ212:PZ217" si="6893">PX212*PY212</f>
        <v>0</v>
      </c>
      <c r="QA212" s="228"/>
      <c r="QB212" s="228"/>
      <c r="QC212" s="228">
        <v>220</v>
      </c>
      <c r="QD212" s="227">
        <f t="shared" ref="QD212:QD217" si="6894">QB212*QC212</f>
        <v>0</v>
      </c>
      <c r="QE212" s="228"/>
      <c r="QF212" s="228"/>
      <c r="QG212" s="228">
        <v>220</v>
      </c>
      <c r="QH212" s="227">
        <f t="shared" ref="QH212:QH217" si="6895">QF212*QG212</f>
        <v>0</v>
      </c>
      <c r="QI212" s="228">
        <v>479.99</v>
      </c>
      <c r="QJ212" s="228"/>
      <c r="QK212" s="228">
        <v>220</v>
      </c>
      <c r="QL212" s="227">
        <f t="shared" ref="QL212:QL217" si="6896">QJ212*QK212</f>
        <v>0</v>
      </c>
      <c r="QM212" s="228"/>
      <c r="QN212" s="228"/>
      <c r="QO212" s="228">
        <v>220</v>
      </c>
      <c r="QP212" s="227">
        <f t="shared" ref="QP212:QP217" si="6897">QN212*QO212</f>
        <v>0</v>
      </c>
      <c r="QQ212" s="228"/>
      <c r="QR212" s="228"/>
      <c r="QS212" s="228">
        <v>220</v>
      </c>
      <c r="QT212" s="227">
        <f t="shared" ref="QT212:QT217" si="6898">QR212*QS212</f>
        <v>0</v>
      </c>
      <c r="QU212" s="228"/>
      <c r="QV212" s="228"/>
      <c r="QW212" s="228">
        <v>220</v>
      </c>
      <c r="QX212" s="227">
        <f t="shared" ref="QX212:QX217" si="6899">QV212*QW212</f>
        <v>0</v>
      </c>
      <c r="QY212" s="228"/>
      <c r="QZ212" s="228">
        <v>220</v>
      </c>
      <c r="RA212" s="227">
        <f t="shared" ref="RA212:RA217" si="6900">QY212*QZ212</f>
        <v>0</v>
      </c>
      <c r="RB212" s="228"/>
      <c r="RC212" s="228">
        <v>220</v>
      </c>
      <c r="RD212" s="227">
        <f t="shared" ref="RD212:RD217" si="6901">RB212*RC212</f>
        <v>0</v>
      </c>
      <c r="RE212" s="227"/>
      <c r="RF212" s="227">
        <v>220</v>
      </c>
      <c r="RG212" s="227">
        <v>0</v>
      </c>
      <c r="RH212" s="268"/>
      <c r="RI212" s="268"/>
      <c r="RJ212" s="268"/>
      <c r="RK212" s="268"/>
      <c r="RL212" s="268"/>
      <c r="RM212" s="268"/>
      <c r="RN212" s="268"/>
      <c r="RO212" s="268"/>
      <c r="RP212" s="268"/>
      <c r="RQ212" s="268"/>
      <c r="RR212" s="268"/>
      <c r="RS212" s="268"/>
      <c r="RT212" s="268"/>
      <c r="RU212" s="268"/>
      <c r="RV212" s="268"/>
      <c r="RW212" s="268"/>
      <c r="RX212" s="268"/>
      <c r="RY212" s="268"/>
      <c r="RZ212" s="268"/>
      <c r="SA212" s="268"/>
      <c r="SB212" s="268"/>
      <c r="SC212" s="268"/>
      <c r="SD212" s="268"/>
      <c r="SE212" s="268"/>
      <c r="SF212" s="268"/>
      <c r="SG212" s="268"/>
      <c r="SH212" s="268"/>
      <c r="SI212" s="268"/>
      <c r="SJ212" s="268"/>
      <c r="SK212" s="268"/>
      <c r="SL212" s="125"/>
      <c r="SM212" s="125"/>
      <c r="SN212" s="125"/>
      <c r="SO212" s="125"/>
      <c r="SP212" s="125"/>
      <c r="SQ212" s="125"/>
      <c r="SR212" s="125"/>
      <c r="SS212" s="125"/>
      <c r="ST212" s="125"/>
      <c r="SU212" s="125"/>
      <c r="SV212" s="125"/>
      <c r="SW212" s="125"/>
      <c r="SX212" s="228"/>
      <c r="SY212" s="240">
        <v>0</v>
      </c>
      <c r="SZ212" s="227"/>
      <c r="TA212" s="227">
        <f t="shared" ref="TA212:TA217" si="6902">SY212*SZ212</f>
        <v>0</v>
      </c>
      <c r="TB212" s="228"/>
      <c r="TC212" s="240">
        <v>0</v>
      </c>
      <c r="TD212" s="227"/>
      <c r="TE212" s="227">
        <f t="shared" ref="TE212:TE217" si="6903">TC212*TD212</f>
        <v>0</v>
      </c>
      <c r="TF212" s="228"/>
      <c r="TG212" s="240">
        <v>0</v>
      </c>
      <c r="TH212" s="227"/>
      <c r="TI212" s="227">
        <f t="shared" ref="TI212:TI217" si="6904">TG212*TH212</f>
        <v>0</v>
      </c>
      <c r="TJ212" s="228"/>
      <c r="TK212" s="240">
        <v>0</v>
      </c>
      <c r="TL212" s="227"/>
      <c r="TM212" s="227">
        <f t="shared" ref="TM212:TM217" si="6905">TK212*TL212</f>
        <v>0</v>
      </c>
      <c r="TN212" s="228"/>
      <c r="TO212" s="219">
        <v>0</v>
      </c>
      <c r="TP212" s="227"/>
      <c r="TQ212" s="227">
        <f t="shared" ref="TQ212:TQ217" si="6906">TO212*TP212</f>
        <v>0</v>
      </c>
      <c r="TR212" s="228"/>
      <c r="TS212" s="219">
        <v>0</v>
      </c>
      <c r="TT212" s="227"/>
      <c r="TU212" s="227">
        <f t="shared" ref="TU212:TU217" si="6907">TS212*TT212</f>
        <v>0</v>
      </c>
      <c r="TV212" s="228"/>
      <c r="TW212" s="219">
        <v>0</v>
      </c>
      <c r="TX212" s="227"/>
      <c r="TY212" s="227">
        <f t="shared" ref="TY212:TY217" si="6908">TW212*TX212</f>
        <v>0</v>
      </c>
      <c r="TZ212" s="228"/>
      <c r="UA212" s="219">
        <v>0</v>
      </c>
      <c r="UB212" s="227"/>
      <c r="UC212" s="227">
        <f t="shared" ref="UC212:UC217" si="6909">UA212*UB212</f>
        <v>0</v>
      </c>
      <c r="UD212" s="228"/>
      <c r="UE212" s="219">
        <v>0</v>
      </c>
      <c r="UF212" s="227"/>
      <c r="UG212" s="227">
        <f t="shared" ref="UG212:UG217" si="6910">UE212*UF212</f>
        <v>0</v>
      </c>
      <c r="UH212" s="228"/>
      <c r="UI212" s="219">
        <v>0</v>
      </c>
      <c r="UJ212" s="227"/>
      <c r="UK212" s="227">
        <f t="shared" ref="UK212:UK217" si="6911">UI212*UJ212</f>
        <v>0</v>
      </c>
      <c r="UL212" s="228"/>
      <c r="UM212" s="219">
        <v>0</v>
      </c>
      <c r="UN212" s="227"/>
      <c r="UO212" s="227">
        <f t="shared" ref="UO212:UO217" si="6912">UM212*UN212</f>
        <v>0</v>
      </c>
      <c r="UP212" s="228"/>
      <c r="UQ212" s="206">
        <v>0</v>
      </c>
      <c r="UR212" s="227"/>
      <c r="US212" s="227">
        <f t="shared" ref="US212:US217" si="6913">UQ212*UR212</f>
        <v>0</v>
      </c>
      <c r="UT212" s="228"/>
      <c r="UU212" s="206">
        <v>0</v>
      </c>
      <c r="UV212" s="227"/>
      <c r="UW212" s="227">
        <f t="shared" ref="UW212:UW217" si="6914">UU212*UV212</f>
        <v>0</v>
      </c>
      <c r="UX212" s="228"/>
      <c r="UY212" s="206">
        <v>0</v>
      </c>
      <c r="UZ212" s="227"/>
      <c r="VA212" s="227">
        <f t="shared" ref="VA212:VA217" si="6915">UY212*UZ212</f>
        <v>0</v>
      </c>
      <c r="VB212" s="228"/>
      <c r="VC212" s="206">
        <v>0</v>
      </c>
      <c r="VD212" s="227"/>
      <c r="VE212" s="227">
        <f t="shared" ref="VE212:VE217" si="6916">VC212*VD212</f>
        <v>0</v>
      </c>
      <c r="VF212" s="228"/>
      <c r="VG212" s="206">
        <v>0</v>
      </c>
      <c r="VH212" s="227"/>
      <c r="VI212" s="227">
        <f t="shared" ref="VI212:VI217" si="6917">VG212*VH212</f>
        <v>0</v>
      </c>
      <c r="VJ212" s="228"/>
      <c r="VK212" s="206">
        <v>0</v>
      </c>
      <c r="VL212" s="227"/>
      <c r="VM212" s="227">
        <f t="shared" ref="VM212:VM217" si="6918">VK212*VL212</f>
        <v>0</v>
      </c>
      <c r="VN212" s="228"/>
      <c r="VO212" s="206">
        <v>0</v>
      </c>
      <c r="VP212" s="227"/>
      <c r="VQ212" s="227">
        <f t="shared" ref="VQ212:VQ217" si="6919">VO212*VP212</f>
        <v>0</v>
      </c>
      <c r="VR212" s="228"/>
      <c r="VS212" s="206">
        <v>0</v>
      </c>
      <c r="VT212" s="227"/>
      <c r="VU212" s="227">
        <f t="shared" ref="VU212:VU217" si="6920">VS212*VT212</f>
        <v>0</v>
      </c>
      <c r="VV212" s="227"/>
      <c r="VW212" s="227"/>
      <c r="VX212" s="227">
        <f t="shared" ref="VX212:VX217" si="6921">VV212*VW212</f>
        <v>0</v>
      </c>
      <c r="VY212" s="227"/>
      <c r="VZ212" s="227"/>
      <c r="WA212" s="227">
        <f t="shared" ref="WA212:WA217" si="6922">VY212*VZ212</f>
        <v>0</v>
      </c>
      <c r="WB212" s="227"/>
      <c r="WC212" s="227"/>
      <c r="WD212" s="227">
        <v>0</v>
      </c>
      <c r="WE212" s="268"/>
      <c r="WF212" s="268"/>
      <c r="WG212" s="268"/>
      <c r="WH212" s="268"/>
      <c r="WI212" s="268"/>
      <c r="WJ212" s="268"/>
      <c r="WK212" s="268"/>
      <c r="WL212" s="268"/>
      <c r="WM212" s="268"/>
      <c r="WN212" s="268"/>
      <c r="WO212" s="268"/>
      <c r="WP212" s="268"/>
      <c r="WQ212" s="268"/>
      <c r="WR212" s="268"/>
      <c r="WS212" s="268"/>
      <c r="WT212" s="268"/>
      <c r="WU212" s="268"/>
      <c r="WV212" s="268"/>
      <c r="WW212" s="268"/>
      <c r="WX212" s="268"/>
      <c r="WY212" s="268"/>
      <c r="WZ212" s="268"/>
      <c r="XA212" s="268"/>
      <c r="XB212" s="268"/>
      <c r="XC212" s="268"/>
      <c r="XD212" s="268"/>
      <c r="XE212" s="268"/>
      <c r="XF212" s="268"/>
      <c r="XG212" s="268"/>
      <c r="XH212" s="268"/>
      <c r="XI212" s="125"/>
      <c r="XJ212" s="125"/>
      <c r="XK212" s="125"/>
      <c r="XL212" s="125"/>
      <c r="XM212" s="125"/>
      <c r="XN212" s="125"/>
      <c r="XO212" s="125"/>
      <c r="XP212" s="125"/>
      <c r="XQ212" s="125"/>
      <c r="XR212" s="125"/>
      <c r="XS212" s="125"/>
      <c r="XT212" s="125"/>
      <c r="XU212" s="228"/>
      <c r="XV212" s="227"/>
      <c r="XW212" s="227">
        <v>260</v>
      </c>
      <c r="XX212" s="243">
        <f>XV212*XW212</f>
        <v>0</v>
      </c>
      <c r="XY212" s="228"/>
      <c r="XZ212" s="227"/>
      <c r="YA212" s="227">
        <v>260</v>
      </c>
      <c r="YB212" s="243">
        <f>XZ212*YA212</f>
        <v>0</v>
      </c>
      <c r="YC212" s="228"/>
      <c r="YD212" s="227"/>
      <c r="YE212" s="227">
        <v>260</v>
      </c>
      <c r="YF212" s="243">
        <f>YD212*YE212</f>
        <v>0</v>
      </c>
      <c r="YG212" s="228"/>
      <c r="YH212" s="227"/>
      <c r="YI212" s="227">
        <v>260</v>
      </c>
      <c r="YJ212" s="243">
        <f>YH212*YI212</f>
        <v>0</v>
      </c>
      <c r="YK212" s="228"/>
      <c r="YL212" s="227"/>
      <c r="YM212" s="227">
        <v>260</v>
      </c>
      <c r="YN212" s="243">
        <f>YL212*YM212</f>
        <v>0</v>
      </c>
      <c r="YO212" s="228"/>
      <c r="YP212" s="227"/>
      <c r="YQ212" s="227">
        <v>260</v>
      </c>
      <c r="YR212" s="243">
        <f>YP212*YQ212</f>
        <v>0</v>
      </c>
      <c r="YS212" s="228"/>
      <c r="YT212" s="227"/>
      <c r="YU212" s="227">
        <v>260</v>
      </c>
      <c r="YV212" s="243">
        <f>YT212*YU212</f>
        <v>0</v>
      </c>
      <c r="YW212" s="228"/>
      <c r="YX212" s="227"/>
      <c r="YY212" s="227">
        <v>260</v>
      </c>
      <c r="YZ212" s="243">
        <f>YX212*YY212</f>
        <v>0</v>
      </c>
      <c r="ZA212" s="228"/>
      <c r="ZB212" s="227"/>
      <c r="ZC212" s="227">
        <v>260</v>
      </c>
      <c r="ZD212" s="243">
        <f>ZB212*ZC212</f>
        <v>0</v>
      </c>
      <c r="ZE212" s="228"/>
      <c r="ZF212" s="227"/>
      <c r="ZG212" s="227">
        <v>260</v>
      </c>
      <c r="ZH212" s="243">
        <f>ZF212*ZG212</f>
        <v>0</v>
      </c>
      <c r="ZI212" s="228"/>
      <c r="ZJ212" s="227"/>
      <c r="ZK212" s="227">
        <v>260</v>
      </c>
      <c r="ZL212" s="243">
        <f>ZJ212*ZK212</f>
        <v>0</v>
      </c>
      <c r="ZM212" s="228"/>
      <c r="ZN212" s="227"/>
      <c r="ZO212" s="227">
        <v>260</v>
      </c>
      <c r="ZP212" s="243">
        <f>ZN212*ZO212</f>
        <v>0</v>
      </c>
      <c r="ZQ212" s="228"/>
      <c r="ZR212" s="227"/>
      <c r="ZS212" s="227">
        <v>260</v>
      </c>
      <c r="ZT212" s="243">
        <f>ZR212*ZS212</f>
        <v>0</v>
      </c>
      <c r="ZU212" s="228"/>
      <c r="ZV212" s="227"/>
      <c r="ZW212" s="227">
        <v>260</v>
      </c>
      <c r="ZX212" s="243">
        <f>ZV212*ZW212</f>
        <v>0</v>
      </c>
      <c r="ZY212" s="228"/>
      <c r="ZZ212" s="227"/>
      <c r="AAA212" s="227">
        <v>260</v>
      </c>
      <c r="AAB212" s="243">
        <f>ZZ212*AAA212</f>
        <v>0</v>
      </c>
      <c r="AAC212" s="228"/>
      <c r="AAD212" s="227"/>
      <c r="AAE212" s="227">
        <v>260</v>
      </c>
      <c r="AAF212" s="243">
        <f>AAD212*AAE212</f>
        <v>0</v>
      </c>
      <c r="AAG212" s="228"/>
      <c r="AAH212" s="227"/>
      <c r="AAI212" s="227">
        <v>260</v>
      </c>
      <c r="AAJ212" s="243">
        <f>AAH212*AAI212</f>
        <v>0</v>
      </c>
      <c r="AAK212" s="228"/>
      <c r="AAL212" s="227"/>
      <c r="AAM212" s="227">
        <v>260</v>
      </c>
      <c r="AAN212" s="243">
        <f>AAL212*AAM212</f>
        <v>0</v>
      </c>
      <c r="AAO212" s="228"/>
      <c r="AAP212" s="227"/>
      <c r="AAQ212" s="227">
        <v>260</v>
      </c>
      <c r="AAR212" s="243">
        <f>AAP212*AAQ212</f>
        <v>0</v>
      </c>
      <c r="AAS212" s="227"/>
      <c r="AAT212" s="227">
        <v>260</v>
      </c>
      <c r="AAU212" s="243">
        <f>AAS212*AAT212</f>
        <v>0</v>
      </c>
      <c r="AAV212" s="227"/>
      <c r="AAW212" s="227">
        <v>260</v>
      </c>
      <c r="AAX212" s="227">
        <f t="shared" ref="AAX212:AAX217" si="6923">AAV212*AAW212</f>
        <v>0</v>
      </c>
      <c r="AAY212" s="227"/>
      <c r="AAZ212" s="227">
        <v>260</v>
      </c>
      <c r="ABA212" s="227">
        <v>0</v>
      </c>
      <c r="ABB212" s="268"/>
      <c r="ABC212" s="268"/>
      <c r="ABD212" s="268"/>
      <c r="ABE212" s="268"/>
      <c r="ABF212" s="268"/>
      <c r="ABG212" s="268"/>
      <c r="ABH212" s="268"/>
      <c r="ABI212" s="268"/>
      <c r="ABJ212" s="268"/>
      <c r="ABK212" s="268"/>
      <c r="ABL212" s="268"/>
      <c r="ABM212" s="268"/>
      <c r="ABN212" s="268"/>
      <c r="ABO212" s="268"/>
      <c r="ABP212" s="268"/>
      <c r="ABQ212" s="268"/>
      <c r="ABR212" s="268"/>
      <c r="ABS212" s="268"/>
      <c r="ABT212" s="268"/>
      <c r="ABU212" s="268"/>
      <c r="ABV212" s="268"/>
      <c r="ABW212" s="268"/>
      <c r="ABX212" s="268"/>
      <c r="ABY212" s="268"/>
      <c r="ABZ212" s="268"/>
      <c r="ACA212" s="268"/>
      <c r="ACB212" s="268"/>
      <c r="ACC212" s="268"/>
      <c r="ACD212" s="268"/>
      <c r="ACE212" s="268"/>
      <c r="ACF212" s="126"/>
      <c r="ACG212" s="126"/>
      <c r="ACH212" s="126"/>
      <c r="ACI212" s="126"/>
      <c r="ACJ212" s="126"/>
      <c r="ACK212" s="126"/>
      <c r="ACL212" s="126"/>
      <c r="ACM212" s="126"/>
      <c r="ACN212" s="126"/>
      <c r="ACO212" s="126"/>
      <c r="ACP212" s="126"/>
      <c r="ACQ212" s="126"/>
      <c r="ACR212" s="131">
        <v>0</v>
      </c>
      <c r="ACS212" s="227"/>
      <c r="ACT212" s="227">
        <v>260</v>
      </c>
      <c r="ACU212" s="227">
        <f t="shared" ref="ACU212:ACU217" si="6924">ACS212*ACT212</f>
        <v>0</v>
      </c>
      <c r="ACV212" s="131">
        <v>0</v>
      </c>
      <c r="ACW212" s="227"/>
      <c r="ACX212" s="227">
        <v>260</v>
      </c>
      <c r="ACY212" s="227">
        <f t="shared" ref="ACY212:ACY217" si="6925">ACW212*ACX212</f>
        <v>0</v>
      </c>
      <c r="ACZ212" s="131">
        <v>0</v>
      </c>
      <c r="ADA212" s="227"/>
      <c r="ADB212" s="227">
        <v>260</v>
      </c>
      <c r="ADC212" s="227">
        <f t="shared" ref="ADC212:ADC217" si="6926">ADA212*ADB212</f>
        <v>0</v>
      </c>
      <c r="ADD212" s="131">
        <v>0</v>
      </c>
      <c r="ADE212" s="227"/>
      <c r="ADF212" s="227">
        <v>260</v>
      </c>
      <c r="ADG212" s="227">
        <f t="shared" ref="ADG212:ADG217" si="6927">ADE212*ADF212</f>
        <v>0</v>
      </c>
      <c r="ADH212" s="131">
        <v>0</v>
      </c>
      <c r="ADI212" s="227"/>
      <c r="ADJ212" s="227">
        <v>260</v>
      </c>
      <c r="ADK212" s="227">
        <f t="shared" ref="ADK212:ADK217" si="6928">ADI212*ADJ212</f>
        <v>0</v>
      </c>
      <c r="ADL212" s="131">
        <v>0</v>
      </c>
      <c r="ADM212" s="227"/>
      <c r="ADN212" s="227">
        <v>260</v>
      </c>
      <c r="ADO212" s="227">
        <f t="shared" ref="ADO212:ADO217" si="6929">ADM212*ADN212</f>
        <v>0</v>
      </c>
      <c r="ADP212" s="131">
        <v>0</v>
      </c>
      <c r="ADQ212" s="227"/>
      <c r="ADR212" s="227">
        <v>260</v>
      </c>
      <c r="ADS212" s="227">
        <f t="shared" ref="ADS212:ADS217" si="6930">ADQ212*ADR212</f>
        <v>0</v>
      </c>
      <c r="ADT212" s="131">
        <v>0</v>
      </c>
      <c r="ADU212" s="227"/>
      <c r="ADV212" s="227">
        <v>260</v>
      </c>
      <c r="ADW212" s="227">
        <f t="shared" ref="ADW212:ADW217" si="6931">ADU212*ADV212</f>
        <v>0</v>
      </c>
      <c r="ADX212" s="131">
        <v>0</v>
      </c>
      <c r="ADY212" s="227"/>
      <c r="ADZ212" s="227">
        <v>260</v>
      </c>
      <c r="AEA212" s="227">
        <f t="shared" ref="AEA212:AEA217" si="6932">ADY212*ADZ212</f>
        <v>0</v>
      </c>
      <c r="AEB212" s="131">
        <v>0</v>
      </c>
      <c r="AEC212" s="227"/>
      <c r="AED212" s="227">
        <v>260</v>
      </c>
      <c r="AEE212" s="227">
        <f t="shared" ref="AEE212:AEE217" si="6933">AEC212*AED212</f>
        <v>0</v>
      </c>
      <c r="AEF212" s="131">
        <v>0</v>
      </c>
      <c r="AEG212" s="227"/>
      <c r="AEH212" s="227">
        <v>260</v>
      </c>
      <c r="AEI212" s="227">
        <f t="shared" ref="AEI212:AEI217" si="6934">AEG212*AEH212</f>
        <v>0</v>
      </c>
      <c r="AEJ212" s="131">
        <v>0</v>
      </c>
      <c r="AEK212" s="227"/>
      <c r="AEL212" s="227">
        <v>260</v>
      </c>
      <c r="AEM212" s="227">
        <f t="shared" ref="AEM212:AEM217" si="6935">AEK212*AEL212</f>
        <v>0</v>
      </c>
      <c r="AEN212" s="131">
        <v>0</v>
      </c>
      <c r="AEO212" s="227"/>
      <c r="AEP212" s="227">
        <v>260</v>
      </c>
      <c r="AEQ212" s="227">
        <f t="shared" ref="AEQ212:AEQ217" si="6936">AEO212*AEP212</f>
        <v>0</v>
      </c>
      <c r="AER212" s="131">
        <v>0</v>
      </c>
      <c r="AES212" s="227"/>
      <c r="AET212" s="227">
        <v>260</v>
      </c>
      <c r="AEU212" s="227">
        <f t="shared" ref="AEU212:AEU217" si="6937">AES212*AET212</f>
        <v>0</v>
      </c>
      <c r="AEV212" s="131">
        <v>0</v>
      </c>
      <c r="AEW212" s="227"/>
      <c r="AEX212" s="227">
        <v>260</v>
      </c>
      <c r="AEY212" s="227">
        <f t="shared" ref="AEY212:AEY217" si="6938">AEW212*AEX212</f>
        <v>0</v>
      </c>
      <c r="AEZ212" s="131">
        <v>0</v>
      </c>
      <c r="AFA212" s="227"/>
      <c r="AFB212" s="227">
        <v>260</v>
      </c>
      <c r="AFC212" s="227">
        <f t="shared" ref="AFC212:AFC217" si="6939">AFA212*AFB212</f>
        <v>0</v>
      </c>
      <c r="AFD212" s="131">
        <v>0</v>
      </c>
      <c r="AFE212" s="227"/>
      <c r="AFF212" s="227">
        <v>260</v>
      </c>
      <c r="AFG212" s="227">
        <f t="shared" ref="AFG212:AFG217" si="6940">AFE212*AFF212</f>
        <v>0</v>
      </c>
      <c r="AFH212" s="131">
        <v>0</v>
      </c>
      <c r="AFI212" s="227"/>
      <c r="AFJ212" s="227">
        <v>260</v>
      </c>
      <c r="AFK212" s="227">
        <f t="shared" ref="AFK212:AFK217" si="6941">AFI212*AFJ212</f>
        <v>0</v>
      </c>
      <c r="AFL212" s="131"/>
      <c r="AFM212" s="227"/>
      <c r="AFN212" s="227">
        <v>260</v>
      </c>
      <c r="AFO212" s="227">
        <f t="shared" ref="AFO212:AFO217" si="6942">AFM212*AFN212</f>
        <v>0</v>
      </c>
      <c r="AFP212" s="227"/>
      <c r="AFQ212" s="227">
        <v>260</v>
      </c>
      <c r="AFR212" s="227">
        <f t="shared" ref="AFR212:AFR217" si="6943">AFP212*AFQ212</f>
        <v>0</v>
      </c>
      <c r="AFS212" s="227"/>
      <c r="AFT212" s="227">
        <v>260</v>
      </c>
      <c r="AFU212" s="227">
        <f t="shared" ref="AFU212:AFU217" si="6944">AFS212*AFT212</f>
        <v>0</v>
      </c>
      <c r="AFV212" s="227"/>
      <c r="AFW212" s="227">
        <v>260</v>
      </c>
      <c r="AFX212" s="227">
        <v>0</v>
      </c>
      <c r="AFY212" s="268">
        <v>0</v>
      </c>
      <c r="AFZ212" s="268">
        <v>0</v>
      </c>
      <c r="AGA212" s="268">
        <v>0</v>
      </c>
      <c r="AGB212" s="268">
        <v>0</v>
      </c>
      <c r="AGC212" s="268">
        <v>0</v>
      </c>
      <c r="AGD212" s="268">
        <v>0</v>
      </c>
      <c r="AGE212" s="268">
        <v>0</v>
      </c>
      <c r="AGF212" s="268">
        <v>0</v>
      </c>
      <c r="AGG212" s="268">
        <v>0</v>
      </c>
      <c r="AGH212" s="268">
        <v>0</v>
      </c>
      <c r="AGI212" s="268">
        <v>0</v>
      </c>
      <c r="AGJ212" s="268">
        <v>0</v>
      </c>
      <c r="AGK212" s="268">
        <v>0</v>
      </c>
      <c r="AGL212" s="268">
        <v>0</v>
      </c>
      <c r="AGM212" s="268">
        <v>0</v>
      </c>
      <c r="AGN212" s="268">
        <v>0</v>
      </c>
      <c r="AGO212" s="268">
        <v>0</v>
      </c>
      <c r="AGP212" s="268">
        <v>0</v>
      </c>
      <c r="AGQ212" s="268">
        <v>0</v>
      </c>
      <c r="AGR212" s="268">
        <v>0</v>
      </c>
      <c r="AGS212" s="268">
        <v>0</v>
      </c>
      <c r="AGT212" s="268">
        <v>0</v>
      </c>
      <c r="AGU212" s="268">
        <v>0</v>
      </c>
      <c r="AGV212" s="268">
        <v>0</v>
      </c>
      <c r="AGW212" s="268">
        <v>0</v>
      </c>
      <c r="AGX212" s="268">
        <v>0</v>
      </c>
      <c r="AGY212" s="268">
        <v>0</v>
      </c>
      <c r="AGZ212" s="268">
        <v>0</v>
      </c>
      <c r="AHA212" s="268">
        <v>0</v>
      </c>
      <c r="AHB212" s="268">
        <v>0</v>
      </c>
      <c r="AHC212" s="126">
        <v>0</v>
      </c>
      <c r="AHD212" s="126">
        <v>0</v>
      </c>
      <c r="AHE212" s="126">
        <v>0</v>
      </c>
      <c r="AHF212" s="126">
        <v>0</v>
      </c>
      <c r="AHG212" s="126">
        <v>0</v>
      </c>
      <c r="AHH212" s="126">
        <v>0</v>
      </c>
      <c r="AHI212" s="126">
        <v>0</v>
      </c>
      <c r="AHJ212" s="126">
        <v>0</v>
      </c>
      <c r="AHK212" s="126">
        <v>0</v>
      </c>
      <c r="AHL212" s="126">
        <v>0</v>
      </c>
      <c r="AHM212" s="126">
        <v>0</v>
      </c>
      <c r="AHN212" s="126">
        <v>0</v>
      </c>
      <c r="AHO212" s="131">
        <f t="shared" si="6455"/>
        <v>0</v>
      </c>
      <c r="AHP212" s="127">
        <f t="shared" si="6456"/>
        <v>0</v>
      </c>
      <c r="AHQ212" s="127">
        <f t="shared" si="6457"/>
        <v>0</v>
      </c>
      <c r="AHR212" s="131">
        <f t="shared" si="6458"/>
        <v>0</v>
      </c>
      <c r="AHS212" s="127">
        <f t="shared" si="6459"/>
        <v>0</v>
      </c>
      <c r="AHT212" s="127">
        <f t="shared" si="6001"/>
        <v>0</v>
      </c>
      <c r="AHU212" s="131">
        <f t="shared" si="6069"/>
        <v>0</v>
      </c>
      <c r="AHV212" s="127">
        <f t="shared" si="6070"/>
        <v>0</v>
      </c>
      <c r="AHW212" s="127">
        <f t="shared" si="6071"/>
        <v>0</v>
      </c>
      <c r="AHX212" s="131">
        <v>0</v>
      </c>
      <c r="AHY212" s="127">
        <f t="shared" si="6191"/>
        <v>0</v>
      </c>
      <c r="AHZ212" s="127">
        <f t="shared" si="6192"/>
        <v>0</v>
      </c>
      <c r="AIA212" s="131">
        <f t="shared" si="6193"/>
        <v>0</v>
      </c>
      <c r="AIB212" s="127">
        <f t="shared" si="6194"/>
        <v>0</v>
      </c>
      <c r="AIC212" s="127">
        <f t="shared" si="6596"/>
        <v>0</v>
      </c>
      <c r="AID212" s="131">
        <f t="shared" si="6648"/>
        <v>0</v>
      </c>
      <c r="AIE212" s="127">
        <f t="shared" si="6649"/>
        <v>0</v>
      </c>
      <c r="AIF212" s="127">
        <f t="shared" si="6650"/>
        <v>0</v>
      </c>
      <c r="AIG212" s="131">
        <f t="shared" si="6651"/>
        <v>0</v>
      </c>
      <c r="AIH212" s="127">
        <f t="shared" si="6652"/>
        <v>0</v>
      </c>
      <c r="AII212" s="127">
        <f t="shared" si="6713"/>
        <v>0</v>
      </c>
      <c r="AIJ212" s="131">
        <f t="shared" si="6722"/>
        <v>0</v>
      </c>
      <c r="AIK212" s="127">
        <f t="shared" si="6714"/>
        <v>0</v>
      </c>
      <c r="AIL212" s="127">
        <f t="shared" si="6703"/>
        <v>0</v>
      </c>
      <c r="AIM212" s="131">
        <f t="shared" si="6723"/>
        <v>0</v>
      </c>
      <c r="AIN212" s="127">
        <f t="shared" si="6724"/>
        <v>0</v>
      </c>
      <c r="AIO212" s="127">
        <f t="shared" si="6725"/>
        <v>0</v>
      </c>
      <c r="AIP212" s="131">
        <f t="shared" si="6726"/>
        <v>0</v>
      </c>
      <c r="AIQ212" s="127">
        <f t="shared" si="6727"/>
        <v>0</v>
      </c>
      <c r="AIR212" s="127">
        <f t="shared" si="6877"/>
        <v>0</v>
      </c>
      <c r="AIS212" s="131">
        <f t="shared" ref="AIS212:AIT218" si="6945">AT212+FU212+KR212+PO212+UL212+ZI212+AEF212</f>
        <v>0</v>
      </c>
      <c r="AIT212" s="127">
        <f t="shared" si="6945"/>
        <v>0</v>
      </c>
      <c r="AIU212" s="127">
        <f t="shared" ref="AIU212:AIW218" si="6946">AW212+FX212+KU212+PR212+UO212+ZL212+AEI212</f>
        <v>0</v>
      </c>
      <c r="AIV212" s="131">
        <f t="shared" si="6946"/>
        <v>0</v>
      </c>
      <c r="AIW212" s="127">
        <f t="shared" si="6946"/>
        <v>0</v>
      </c>
      <c r="AIX212" s="127">
        <f t="shared" ref="AIX212:AIZ218" si="6947">BA212+GB212+KY212+PV212+US212+ZP212+AEM212</f>
        <v>0</v>
      </c>
      <c r="AIY212" s="131">
        <f t="shared" si="6947"/>
        <v>0</v>
      </c>
      <c r="AIZ212" s="127">
        <f t="shared" si="6947"/>
        <v>0</v>
      </c>
      <c r="AJA212" s="127">
        <f t="shared" ref="AJA212:AJC218" si="6948">BE212+GF212+LC212+PZ212+UW212+ZT212+AEQ212</f>
        <v>0</v>
      </c>
      <c r="AJB212" s="131">
        <f t="shared" si="6948"/>
        <v>82.584000000000003</v>
      </c>
      <c r="AJC212" s="127">
        <f t="shared" si="6948"/>
        <v>0</v>
      </c>
      <c r="AJD212" s="127">
        <f t="shared" ref="AJD212:AJF218" si="6949">BI212+GJ212+LG212+QD212+VA212+ZX212+AEU212</f>
        <v>0</v>
      </c>
      <c r="AJE212" s="131">
        <f t="shared" si="6949"/>
        <v>37962.142999999996</v>
      </c>
      <c r="AJF212" s="127">
        <f t="shared" si="6949"/>
        <v>0</v>
      </c>
      <c r="AJG212" s="127">
        <f t="shared" ref="AJG212:AJI218" si="6950">BM212+GN212+LK212+QH212+VE212+AAB212+AEY212</f>
        <v>0</v>
      </c>
      <c r="AJH212" s="131">
        <f t="shared" si="6950"/>
        <v>8720.2549999999992</v>
      </c>
      <c r="AJI212" s="127">
        <f t="shared" si="6950"/>
        <v>0</v>
      </c>
      <c r="AJJ212" s="127">
        <f t="shared" ref="AJJ212:AJL218" si="6951">BQ212+GR212+LO212+QL212+VI212+AAF212+AFC212</f>
        <v>0</v>
      </c>
      <c r="AJK212" s="131">
        <f t="shared" si="6951"/>
        <v>0</v>
      </c>
      <c r="AJL212" s="127">
        <f t="shared" si="6951"/>
        <v>0</v>
      </c>
      <c r="AJM212" s="127">
        <f t="shared" ref="AJM212:AJO213" si="6952">BU212+GV212+LS212+QP212+VM212+AAJ212+AFG212</f>
        <v>0</v>
      </c>
      <c r="AJN212" s="131">
        <f t="shared" si="6952"/>
        <v>0</v>
      </c>
      <c r="AJO212" s="127">
        <f t="shared" si="6952"/>
        <v>0</v>
      </c>
      <c r="AJP212" s="127">
        <f>BY212+GZ212+LW212+QT212+VQ212+AAN212+AFK212</f>
        <v>0</v>
      </c>
      <c r="AJQ212" s="131">
        <f>BZ212+HA212+LX212+QU212+VR212+AAO212+AFL212</f>
        <v>42.89</v>
      </c>
      <c r="AJR212" s="127">
        <f>CA212+HB212+LY212+QV212+VS212+AAP212+AFM212</f>
        <v>0</v>
      </c>
      <c r="AJS212" s="127">
        <f t="shared" ref="AJS212:AJT218" si="6953">CC212+HD212+MA212+QX212+VU212+AAR212+AFO212</f>
        <v>0</v>
      </c>
      <c r="AJT212" s="127">
        <f t="shared" si="6953"/>
        <v>0</v>
      </c>
      <c r="AJU212" s="127">
        <f t="shared" ref="AJU212:AJV217" si="6954">CF212+HG212+MD212+RA212+VX212+AAU212+AFR212</f>
        <v>0</v>
      </c>
      <c r="AJV212" s="127">
        <f t="shared" si="6954"/>
        <v>0</v>
      </c>
      <c r="AJW212" s="127">
        <f t="shared" ref="AJW212:AJW217" si="6955">CI212+HJ212+MG212+RD212+WA212+AAX212+AFU212</f>
        <v>0</v>
      </c>
      <c r="AJX212" s="127">
        <v>0</v>
      </c>
      <c r="AJY212" s="127">
        <v>0</v>
      </c>
      <c r="AJZ212" s="128">
        <f t="shared" si="6471"/>
        <v>0</v>
      </c>
      <c r="AKA212" s="128">
        <f t="shared" si="6472"/>
        <v>0</v>
      </c>
      <c r="AKB212" s="128">
        <v>0</v>
      </c>
      <c r="AKC212" s="128">
        <v>0</v>
      </c>
      <c r="AKD212" s="128">
        <v>0</v>
      </c>
      <c r="AKE212" s="128">
        <v>0</v>
      </c>
      <c r="AKF212" s="128">
        <f t="shared" si="6354"/>
        <v>0</v>
      </c>
      <c r="AKG212" s="128">
        <f t="shared" si="6355"/>
        <v>0</v>
      </c>
      <c r="AKH212" s="128">
        <f t="shared" si="6356"/>
        <v>0</v>
      </c>
      <c r="AKI212" s="128">
        <f t="shared" si="6473"/>
        <v>0</v>
      </c>
      <c r="AKJ212" s="128">
        <v>0</v>
      </c>
      <c r="AKK212" s="128">
        <v>0</v>
      </c>
      <c r="AKL212" s="128">
        <f t="shared" si="6663"/>
        <v>0</v>
      </c>
      <c r="AKM212" s="128">
        <f t="shared" si="6664"/>
        <v>0</v>
      </c>
      <c r="AKN212" s="128">
        <f t="shared" si="6728"/>
        <v>0</v>
      </c>
      <c r="AKO212" s="128">
        <f t="shared" si="6729"/>
        <v>0</v>
      </c>
      <c r="AKP212" s="128">
        <f t="shared" si="6730"/>
        <v>0</v>
      </c>
      <c r="AKQ212" s="128">
        <f t="shared" si="6731"/>
        <v>0</v>
      </c>
      <c r="AKR212" s="128">
        <f t="shared" si="6878"/>
        <v>0</v>
      </c>
      <c r="AKS212" s="128">
        <f t="shared" si="6879"/>
        <v>0</v>
      </c>
      <c r="AKT212" s="128">
        <f t="shared" ref="AKT212:ALH218" si="6956">DG212+IH212+NE212+SB212+WY212+ABV212+AGS212</f>
        <v>0</v>
      </c>
      <c r="AKU212" s="128">
        <f t="shared" si="6956"/>
        <v>0</v>
      </c>
      <c r="AKV212" s="128">
        <f t="shared" si="6956"/>
        <v>0</v>
      </c>
      <c r="AKW212" s="128">
        <f t="shared" si="6956"/>
        <v>0</v>
      </c>
      <c r="AKX212" s="128">
        <f t="shared" si="6956"/>
        <v>0</v>
      </c>
      <c r="AKY212" s="128">
        <f t="shared" si="6956"/>
        <v>0</v>
      </c>
      <c r="AKZ212" s="128">
        <f t="shared" si="6956"/>
        <v>0</v>
      </c>
      <c r="ALA212" s="128">
        <f t="shared" si="6956"/>
        <v>0</v>
      </c>
      <c r="ALB212" s="128">
        <f t="shared" si="6956"/>
        <v>0</v>
      </c>
      <c r="ALC212" s="128">
        <f t="shared" si="6956"/>
        <v>0</v>
      </c>
      <c r="ALD212" s="128">
        <f t="shared" si="6956"/>
        <v>0</v>
      </c>
      <c r="ALE212" s="128">
        <f t="shared" si="6956"/>
        <v>0</v>
      </c>
      <c r="ALF212" s="128">
        <f t="shared" si="6956"/>
        <v>0</v>
      </c>
      <c r="ALG212" s="128">
        <f t="shared" si="6956"/>
        <v>0</v>
      </c>
      <c r="ALH212" s="128">
        <f t="shared" si="6956"/>
        <v>0</v>
      </c>
      <c r="ALI212" s="128">
        <f t="shared" ref="ALI212:ALK213" si="6957">DW212+IW212+NT212+SQ212+XN212+ACK212+AHH212</f>
        <v>0</v>
      </c>
      <c r="ALJ212" s="128">
        <f t="shared" si="6957"/>
        <v>0</v>
      </c>
      <c r="ALK212" s="128">
        <f t="shared" si="6957"/>
        <v>0</v>
      </c>
      <c r="ALL212" s="128">
        <f>DZ212+IY212+NV212+SS212+XP212+ACM212+AHJ212</f>
        <v>0</v>
      </c>
      <c r="ALM212" s="128">
        <v>0</v>
      </c>
      <c r="ALN212" s="128">
        <v>0</v>
      </c>
      <c r="ALO212" s="128">
        <v>0</v>
      </c>
      <c r="ALP212" s="128">
        <v>0</v>
      </c>
      <c r="ALQ212" s="128">
        <v>0</v>
      </c>
      <c r="ALR212" s="128">
        <v>0</v>
      </c>
    </row>
    <row r="213" spans="1:1006" s="115" customFormat="1" ht="18" hidden="1" customHeight="1" outlineLevel="1" x14ac:dyDescent="0.25">
      <c r="A213" s="120"/>
      <c r="B213" s="120"/>
      <c r="C213" s="308" t="s">
        <v>519</v>
      </c>
      <c r="D213" s="153"/>
      <c r="E213" s="211"/>
      <c r="F213" s="211">
        <v>29.67</v>
      </c>
      <c r="G213" s="226"/>
      <c r="H213" s="228">
        <v>679.99999999999989</v>
      </c>
      <c r="I213" s="206">
        <f>G213*H213</f>
        <v>0</v>
      </c>
      <c r="J213" s="211">
        <v>0</v>
      </c>
      <c r="K213" s="226"/>
      <c r="L213" s="228">
        <v>679.99999999999989</v>
      </c>
      <c r="M213" s="206">
        <f>K213*L213</f>
        <v>0</v>
      </c>
      <c r="N213" s="211">
        <v>0</v>
      </c>
      <c r="O213" s="226"/>
      <c r="P213" s="228">
        <v>679.99999999999989</v>
      </c>
      <c r="Q213" s="206">
        <f>O213*P213</f>
        <v>0</v>
      </c>
      <c r="R213" s="211">
        <v>0</v>
      </c>
      <c r="S213" s="226"/>
      <c r="T213" s="228">
        <v>679.99999999999989</v>
      </c>
      <c r="U213" s="206">
        <f>S213*T213</f>
        <v>0</v>
      </c>
      <c r="V213" s="272">
        <v>151.91</v>
      </c>
      <c r="W213" s="226"/>
      <c r="X213" s="228">
        <v>679.99999999999989</v>
      </c>
      <c r="Y213" s="206">
        <f>W213*X213</f>
        <v>0</v>
      </c>
      <c r="Z213" s="272">
        <v>199.21700000000001</v>
      </c>
      <c r="AA213" s="226"/>
      <c r="AB213" s="228">
        <v>679.99999999999989</v>
      </c>
      <c r="AC213" s="206">
        <f>AA213*AB213</f>
        <v>0</v>
      </c>
      <c r="AD213" s="272">
        <v>28.79</v>
      </c>
      <c r="AE213" s="226"/>
      <c r="AF213" s="228">
        <v>679.99999999999989</v>
      </c>
      <c r="AG213" s="206">
        <f>AE213*AF213</f>
        <v>0</v>
      </c>
      <c r="AH213" s="272">
        <v>95.72</v>
      </c>
      <c r="AI213" s="226"/>
      <c r="AJ213" s="228">
        <v>679.99999999999989</v>
      </c>
      <c r="AK213" s="206">
        <f>AI213*AJ213</f>
        <v>0</v>
      </c>
      <c r="AL213" s="272">
        <v>71.605000000000004</v>
      </c>
      <c r="AM213" s="226">
        <v>1</v>
      </c>
      <c r="AN213" s="228">
        <v>679.99999999999989</v>
      </c>
      <c r="AO213" s="206">
        <f>AM213*AN213</f>
        <v>679.99999999999989</v>
      </c>
      <c r="AP213" s="272">
        <v>189.79</v>
      </c>
      <c r="AQ213" s="226">
        <v>200</v>
      </c>
      <c r="AR213" s="228">
        <v>679.99999999999989</v>
      </c>
      <c r="AS213" s="206">
        <f>AQ213*AR213</f>
        <v>135999.99999999997</v>
      </c>
      <c r="AT213" s="272">
        <v>189.79</v>
      </c>
      <c r="AU213" s="226">
        <v>50</v>
      </c>
      <c r="AV213" s="228">
        <v>679.99999999999989</v>
      </c>
      <c r="AW213" s="206">
        <f>AU213*AV213</f>
        <v>33999.999999999993</v>
      </c>
      <c r="AX213" s="272">
        <v>117.425</v>
      </c>
      <c r="AY213" s="226">
        <v>50</v>
      </c>
      <c r="AZ213" s="228">
        <v>679.99999999999989</v>
      </c>
      <c r="BA213" s="206">
        <f>AY213*AZ213</f>
        <v>33999.999999999993</v>
      </c>
      <c r="BB213" s="272">
        <v>135.9</v>
      </c>
      <c r="BC213" s="226">
        <v>100</v>
      </c>
      <c r="BD213" s="228">
        <v>679.99999999999989</v>
      </c>
      <c r="BE213" s="206">
        <f>BC213*BD213</f>
        <v>67999.999999999985</v>
      </c>
      <c r="BF213" s="272">
        <v>129.68</v>
      </c>
      <c r="BG213" s="226"/>
      <c r="BH213" s="228">
        <v>679.99999999999989</v>
      </c>
      <c r="BI213" s="206">
        <f>BG213*BH213</f>
        <v>0</v>
      </c>
      <c r="BJ213" s="272">
        <v>94.15</v>
      </c>
      <c r="BK213" s="226">
        <v>200</v>
      </c>
      <c r="BL213" s="228">
        <v>679.99999999999989</v>
      </c>
      <c r="BM213" s="206">
        <f>BK213*BL213</f>
        <v>135999.99999999997</v>
      </c>
      <c r="BN213" s="272">
        <v>98.64</v>
      </c>
      <c r="BO213" s="226">
        <v>300</v>
      </c>
      <c r="BP213" s="228">
        <v>679.99999999999989</v>
      </c>
      <c r="BQ213" s="206">
        <f>BO213*BP213</f>
        <v>203999.99999999997</v>
      </c>
      <c r="BR213" s="206">
        <v>227.625</v>
      </c>
      <c r="BS213" s="228">
        <v>500</v>
      </c>
      <c r="BT213" s="228">
        <v>679.99999999999989</v>
      </c>
      <c r="BU213" s="206">
        <f>BS213*BT213</f>
        <v>339999.99999999994</v>
      </c>
      <c r="BV213" s="206">
        <v>154.17599999999999</v>
      </c>
      <c r="BW213" s="228">
        <v>200</v>
      </c>
      <c r="BX213" s="228">
        <v>679.99999999999989</v>
      </c>
      <c r="BY213" s="206">
        <f>BW213*BX213</f>
        <v>135999.99999999997</v>
      </c>
      <c r="BZ213" s="206"/>
      <c r="CA213" s="228"/>
      <c r="CB213" s="228">
        <v>679.99999999999989</v>
      </c>
      <c r="CC213" s="206">
        <f>CA213*CB213</f>
        <v>0</v>
      </c>
      <c r="CD213" s="228"/>
      <c r="CE213" s="228">
        <v>679.99999999999989</v>
      </c>
      <c r="CF213" s="206">
        <f>CD213*CE213</f>
        <v>0</v>
      </c>
      <c r="CG213" s="228">
        <v>150</v>
      </c>
      <c r="CH213" s="228">
        <v>679.99999999999989</v>
      </c>
      <c r="CI213" s="228">
        <f t="shared" ref="CI213:CI217" si="6958">CG213*CH213</f>
        <v>101999.99999999999</v>
      </c>
      <c r="CJ213" s="228">
        <v>120</v>
      </c>
      <c r="CK213" s="228">
        <v>679.99999999999989</v>
      </c>
      <c r="CL213" s="228">
        <v>81599.999999999985</v>
      </c>
      <c r="CM213" s="268">
        <v>0</v>
      </c>
      <c r="CN213" s="268">
        <v>0</v>
      </c>
      <c r="CO213" s="268">
        <v>0</v>
      </c>
      <c r="CP213" s="268">
        <v>0</v>
      </c>
      <c r="CQ213" s="268">
        <v>0</v>
      </c>
      <c r="CR213" s="268">
        <v>0</v>
      </c>
      <c r="CS213" s="268">
        <v>0</v>
      </c>
      <c r="CT213" s="268">
        <v>0</v>
      </c>
      <c r="CU213" s="268">
        <v>0</v>
      </c>
      <c r="CV213" s="268">
        <v>0</v>
      </c>
      <c r="CW213" s="268">
        <v>0</v>
      </c>
      <c r="CX213" s="268">
        <v>0</v>
      </c>
      <c r="CY213" s="268">
        <v>0</v>
      </c>
      <c r="CZ213" s="268">
        <v>0</v>
      </c>
      <c r="DA213" s="268">
        <v>0</v>
      </c>
      <c r="DB213" s="268">
        <v>0</v>
      </c>
      <c r="DC213" s="268">
        <v>120.265</v>
      </c>
      <c r="DD213" s="268">
        <v>81780.2</v>
      </c>
      <c r="DE213" s="268">
        <v>0</v>
      </c>
      <c r="DF213" s="268">
        <v>0</v>
      </c>
      <c r="DG213" s="268">
        <v>29.67</v>
      </c>
      <c r="DH213" s="268">
        <v>20175.599999999999</v>
      </c>
      <c r="DI213" s="268">
        <v>0</v>
      </c>
      <c r="DJ213" s="268">
        <v>0</v>
      </c>
      <c r="DK213" s="268">
        <v>0</v>
      </c>
      <c r="DL213" s="268">
        <v>0</v>
      </c>
      <c r="DM213" s="268">
        <v>0</v>
      </c>
      <c r="DN213" s="268">
        <v>0</v>
      </c>
      <c r="DO213" s="268">
        <v>151.91</v>
      </c>
      <c r="DP213" s="268">
        <v>103298.8</v>
      </c>
      <c r="DQ213" s="268">
        <v>199.21700000000001</v>
      </c>
      <c r="DR213" s="268">
        <v>135467.56</v>
      </c>
      <c r="DS213" s="268">
        <v>28.79</v>
      </c>
      <c r="DT213" s="268">
        <v>19577.2</v>
      </c>
      <c r="DU213" s="268">
        <v>95.72</v>
      </c>
      <c r="DV213" s="253">
        <v>65089.599999999999</v>
      </c>
      <c r="DW213" s="268">
        <v>65089.599999999999</v>
      </c>
      <c r="DX213" s="268">
        <v>71.605000000000004</v>
      </c>
      <c r="DY213" s="268">
        <v>48691.4</v>
      </c>
      <c r="DZ213" s="268">
        <v>48691.4</v>
      </c>
      <c r="EA213" s="126">
        <v>151.72300000000001</v>
      </c>
      <c r="EB213" s="126">
        <v>103171.64</v>
      </c>
      <c r="EC213" s="126">
        <v>103171.64</v>
      </c>
      <c r="ED213" s="126">
        <v>189.79</v>
      </c>
      <c r="EE213" s="126">
        <v>129057.2</v>
      </c>
      <c r="EF213" s="126">
        <v>129057.2</v>
      </c>
      <c r="EG213" s="131">
        <v>0</v>
      </c>
      <c r="EH213" s="227"/>
      <c r="EI213" s="227"/>
      <c r="EJ213" s="227"/>
      <c r="EK213" s="131">
        <v>0</v>
      </c>
      <c r="EL213" s="227"/>
      <c r="EM213" s="227"/>
      <c r="EN213" s="227"/>
      <c r="EO213" s="131">
        <v>0</v>
      </c>
      <c r="EP213" s="227"/>
      <c r="EQ213" s="227"/>
      <c r="ER213" s="227"/>
      <c r="ES213" s="131">
        <v>0</v>
      </c>
      <c r="ET213" s="227"/>
      <c r="EU213" s="227"/>
      <c r="EV213" s="227"/>
      <c r="EW213" s="131">
        <v>0</v>
      </c>
      <c r="EX213" s="227"/>
      <c r="EY213" s="227"/>
      <c r="EZ213" s="227"/>
      <c r="FA213" s="131">
        <v>0</v>
      </c>
      <c r="FB213" s="227"/>
      <c r="FC213" s="227"/>
      <c r="FD213" s="227"/>
      <c r="FE213" s="131">
        <v>0</v>
      </c>
      <c r="FF213" s="227"/>
      <c r="FG213" s="227"/>
      <c r="FH213" s="227"/>
      <c r="FI213" s="131">
        <v>0</v>
      </c>
      <c r="FJ213" s="227"/>
      <c r="FK213" s="227"/>
      <c r="FL213" s="227"/>
      <c r="FM213" s="131">
        <v>0</v>
      </c>
      <c r="FN213" s="227"/>
      <c r="FO213" s="227"/>
      <c r="FP213" s="227"/>
      <c r="FQ213" s="131">
        <v>0</v>
      </c>
      <c r="FR213" s="227"/>
      <c r="FS213" s="227"/>
      <c r="FT213" s="227"/>
      <c r="FU213" s="131">
        <v>0</v>
      </c>
      <c r="FV213" s="227"/>
      <c r="FW213" s="227"/>
      <c r="FX213" s="227"/>
      <c r="FY213" s="131">
        <v>0</v>
      </c>
      <c r="FZ213" s="227"/>
      <c r="GA213" s="227"/>
      <c r="GB213" s="227"/>
      <c r="GC213" s="131">
        <v>0</v>
      </c>
      <c r="GD213" s="227"/>
      <c r="GE213" s="227"/>
      <c r="GF213" s="227"/>
      <c r="GG213" s="131">
        <v>0</v>
      </c>
      <c r="GH213" s="227"/>
      <c r="GI213" s="227"/>
      <c r="GJ213" s="227"/>
      <c r="GK213" s="131">
        <v>13.94</v>
      </c>
      <c r="GL213" s="227"/>
      <c r="GM213" s="227"/>
      <c r="GN213" s="227"/>
      <c r="GO213" s="131">
        <v>0</v>
      </c>
      <c r="GP213" s="227"/>
      <c r="GQ213" s="227"/>
      <c r="GR213" s="227"/>
      <c r="GS213" s="131">
        <v>0</v>
      </c>
      <c r="GT213" s="227"/>
      <c r="GU213" s="227"/>
      <c r="GV213" s="227"/>
      <c r="GW213" s="131">
        <v>0</v>
      </c>
      <c r="GX213" s="227"/>
      <c r="GY213" s="227"/>
      <c r="GZ213" s="227"/>
      <c r="HA213" s="131"/>
      <c r="HB213" s="227"/>
      <c r="HC213" s="227"/>
      <c r="HD213" s="227"/>
      <c r="HE213" s="227"/>
      <c r="HF213" s="227"/>
      <c r="HG213" s="227"/>
      <c r="HH213" s="227"/>
      <c r="HI213" s="227"/>
      <c r="HJ213" s="227"/>
      <c r="HK213" s="227"/>
      <c r="HL213" s="227"/>
      <c r="HM213" s="227"/>
      <c r="HN213" s="268">
        <v>0</v>
      </c>
      <c r="HO213" s="268">
        <v>0</v>
      </c>
      <c r="HP213" s="268">
        <v>0</v>
      </c>
      <c r="HQ213" s="268">
        <v>0</v>
      </c>
      <c r="HR213" s="268">
        <v>0</v>
      </c>
      <c r="HS213" s="268">
        <v>0</v>
      </c>
      <c r="HT213" s="268">
        <v>0</v>
      </c>
      <c r="HU213" s="268">
        <v>0</v>
      </c>
      <c r="HV213" s="268">
        <v>0</v>
      </c>
      <c r="HW213" s="268">
        <v>0</v>
      </c>
      <c r="HX213" s="268">
        <v>0</v>
      </c>
      <c r="HY213" s="268">
        <v>0</v>
      </c>
      <c r="HZ213" s="268">
        <v>0</v>
      </c>
      <c r="IA213" s="268">
        <v>0</v>
      </c>
      <c r="IB213" s="268">
        <v>0</v>
      </c>
      <c r="IC213" s="268">
        <v>0</v>
      </c>
      <c r="ID213" s="268">
        <v>0</v>
      </c>
      <c r="IE213" s="268">
        <v>0</v>
      </c>
      <c r="IF213" s="268">
        <v>0</v>
      </c>
      <c r="IG213" s="268">
        <v>0</v>
      </c>
      <c r="IH213" s="268">
        <v>0</v>
      </c>
      <c r="II213" s="268">
        <v>0</v>
      </c>
      <c r="IJ213" s="268">
        <v>0</v>
      </c>
      <c r="IK213" s="268">
        <v>0</v>
      </c>
      <c r="IL213" s="268">
        <v>0</v>
      </c>
      <c r="IM213" s="268">
        <v>0</v>
      </c>
      <c r="IN213" s="268">
        <v>0</v>
      </c>
      <c r="IO213" s="268">
        <v>0</v>
      </c>
      <c r="IP213" s="268">
        <v>0</v>
      </c>
      <c r="IQ213" s="268">
        <v>0</v>
      </c>
      <c r="IR213" s="253">
        <v>0</v>
      </c>
      <c r="IS213" s="253">
        <v>0</v>
      </c>
      <c r="IT213" s="253">
        <v>0</v>
      </c>
      <c r="IU213" s="253">
        <v>0</v>
      </c>
      <c r="IV213" s="253">
        <v>0</v>
      </c>
      <c r="IW213" s="253">
        <v>0</v>
      </c>
      <c r="IX213" s="253">
        <v>0</v>
      </c>
      <c r="IY213" s="253">
        <v>0</v>
      </c>
      <c r="IZ213" s="126">
        <v>0</v>
      </c>
      <c r="JA213" s="126">
        <v>0</v>
      </c>
      <c r="JB213" s="126">
        <v>0</v>
      </c>
      <c r="JC213" s="126">
        <v>0</v>
      </c>
      <c r="JD213" s="131"/>
      <c r="JE213" s="227"/>
      <c r="JF213" s="131"/>
      <c r="JG213" s="131"/>
      <c r="JH213" s="131"/>
      <c r="JI213" s="227"/>
      <c r="JJ213" s="131"/>
      <c r="JK213" s="131"/>
      <c r="JL213" s="131"/>
      <c r="JM213" s="227"/>
      <c r="JN213" s="131"/>
      <c r="JO213" s="131"/>
      <c r="JP213" s="131"/>
      <c r="JQ213" s="227"/>
      <c r="JR213" s="131"/>
      <c r="JS213" s="131"/>
      <c r="JT213" s="131"/>
      <c r="JU213" s="227"/>
      <c r="JV213" s="131"/>
      <c r="JW213" s="131"/>
      <c r="JX213" s="131"/>
      <c r="JY213" s="227"/>
      <c r="JZ213" s="131"/>
      <c r="KA213" s="131"/>
      <c r="KB213" s="131"/>
      <c r="KC213" s="131"/>
      <c r="KD213" s="131"/>
      <c r="KE213" s="131"/>
      <c r="KF213" s="131"/>
      <c r="KG213" s="131"/>
      <c r="KH213" s="131"/>
      <c r="KI213" s="131"/>
      <c r="KJ213" s="131"/>
      <c r="KK213" s="131"/>
      <c r="KL213" s="131"/>
      <c r="KM213" s="131"/>
      <c r="KN213" s="131"/>
      <c r="KO213" s="131"/>
      <c r="KP213" s="131"/>
      <c r="KQ213" s="131"/>
      <c r="KR213" s="131"/>
      <c r="KS213" s="131"/>
      <c r="KT213" s="131"/>
      <c r="KU213" s="131"/>
      <c r="KV213" s="131"/>
      <c r="KW213" s="131"/>
      <c r="KX213" s="131"/>
      <c r="KY213" s="131"/>
      <c r="KZ213" s="131">
        <v>0</v>
      </c>
      <c r="LA213" s="131"/>
      <c r="LB213" s="131"/>
      <c r="LC213" s="131"/>
      <c r="LD213" s="131"/>
      <c r="LE213" s="131"/>
      <c r="LF213" s="131"/>
      <c r="LG213" s="131"/>
      <c r="LH213" s="131"/>
      <c r="LI213" s="131"/>
      <c r="LJ213" s="131"/>
      <c r="LK213" s="131"/>
      <c r="LL213" s="131"/>
      <c r="LM213" s="131"/>
      <c r="LN213" s="131"/>
      <c r="LO213" s="131"/>
      <c r="LP213" s="131"/>
      <c r="LQ213" s="131"/>
      <c r="LR213" s="131"/>
      <c r="LS213" s="131"/>
      <c r="LT213" s="131"/>
      <c r="LU213" s="131"/>
      <c r="LV213" s="131"/>
      <c r="LW213" s="131"/>
      <c r="LX213" s="131"/>
      <c r="LY213" s="131"/>
      <c r="LZ213" s="131"/>
      <c r="MA213" s="131"/>
      <c r="MB213" s="131"/>
      <c r="MC213" s="131"/>
      <c r="MD213" s="131"/>
      <c r="ME213" s="131"/>
      <c r="MF213" s="131"/>
      <c r="MG213" s="131"/>
      <c r="MH213" s="131"/>
      <c r="MI213" s="131"/>
      <c r="MJ213" s="131"/>
      <c r="MK213" s="268"/>
      <c r="ML213" s="268"/>
      <c r="MM213" s="268"/>
      <c r="MN213" s="268"/>
      <c r="MO213" s="268"/>
      <c r="MP213" s="268"/>
      <c r="MQ213" s="268"/>
      <c r="MR213" s="268"/>
      <c r="MS213" s="268"/>
      <c r="MT213" s="268"/>
      <c r="MU213" s="268"/>
      <c r="MV213" s="268"/>
      <c r="MW213" s="268"/>
      <c r="MX213" s="268"/>
      <c r="MY213" s="268"/>
      <c r="MZ213" s="268"/>
      <c r="NA213" s="268"/>
      <c r="NB213" s="268"/>
      <c r="NC213" s="268"/>
      <c r="ND213" s="268"/>
      <c r="NE213" s="268"/>
      <c r="NF213" s="268"/>
      <c r="NG213" s="268"/>
      <c r="NH213" s="268"/>
      <c r="NI213" s="268"/>
      <c r="NJ213" s="268"/>
      <c r="NK213" s="268"/>
      <c r="NL213" s="268"/>
      <c r="NM213" s="268"/>
      <c r="NN213" s="268"/>
      <c r="NO213" s="125"/>
      <c r="NP213" s="125"/>
      <c r="NQ213" s="125"/>
      <c r="NR213" s="125"/>
      <c r="NS213" s="125"/>
      <c r="NT213" s="125"/>
      <c r="NU213" s="125"/>
      <c r="NV213" s="125"/>
      <c r="NW213" s="125"/>
      <c r="NX213" s="125"/>
      <c r="NY213" s="125"/>
      <c r="NZ213" s="125"/>
      <c r="OA213" s="228"/>
      <c r="OB213" s="228"/>
      <c r="OC213" s="228"/>
      <c r="OD213" s="227">
        <f t="shared" si="6881"/>
        <v>0</v>
      </c>
      <c r="OE213" s="228"/>
      <c r="OF213" s="228"/>
      <c r="OG213" s="228"/>
      <c r="OH213" s="227">
        <f t="shared" si="6882"/>
        <v>0</v>
      </c>
      <c r="OI213" s="228"/>
      <c r="OJ213" s="228"/>
      <c r="OK213" s="228"/>
      <c r="OL213" s="227">
        <f t="shared" si="6883"/>
        <v>0</v>
      </c>
      <c r="OM213" s="228"/>
      <c r="ON213" s="228"/>
      <c r="OO213" s="228"/>
      <c r="OP213" s="227">
        <f t="shared" si="6884"/>
        <v>0</v>
      </c>
      <c r="OQ213" s="228"/>
      <c r="OR213" s="228"/>
      <c r="OS213" s="228"/>
      <c r="OT213" s="227">
        <f t="shared" si="6885"/>
        <v>0</v>
      </c>
      <c r="OU213" s="228"/>
      <c r="OV213" s="228"/>
      <c r="OW213" s="228"/>
      <c r="OX213" s="227">
        <f t="shared" si="6886"/>
        <v>0</v>
      </c>
      <c r="OY213" s="228"/>
      <c r="OZ213" s="228"/>
      <c r="PA213" s="228"/>
      <c r="PB213" s="227">
        <f t="shared" si="6887"/>
        <v>0</v>
      </c>
      <c r="PC213" s="228"/>
      <c r="PD213" s="228"/>
      <c r="PE213" s="228"/>
      <c r="PF213" s="227">
        <f t="shared" si="6888"/>
        <v>0</v>
      </c>
      <c r="PG213" s="228"/>
      <c r="PH213" s="228"/>
      <c r="PI213" s="228"/>
      <c r="PJ213" s="227">
        <f t="shared" si="6889"/>
        <v>0</v>
      </c>
      <c r="PK213" s="228"/>
      <c r="PL213" s="228"/>
      <c r="PM213" s="228"/>
      <c r="PN213" s="227">
        <f t="shared" si="6890"/>
        <v>0</v>
      </c>
      <c r="PO213" s="228"/>
      <c r="PP213" s="228"/>
      <c r="PQ213" s="228"/>
      <c r="PR213" s="227">
        <f t="shared" si="6891"/>
        <v>0</v>
      </c>
      <c r="PS213" s="228"/>
      <c r="PT213" s="228"/>
      <c r="PU213" s="228"/>
      <c r="PV213" s="227">
        <f t="shared" si="6892"/>
        <v>0</v>
      </c>
      <c r="PW213" s="228"/>
      <c r="PX213" s="228"/>
      <c r="PY213" s="228"/>
      <c r="PZ213" s="227">
        <f t="shared" si="6893"/>
        <v>0</v>
      </c>
      <c r="QA213" s="228"/>
      <c r="QB213" s="228"/>
      <c r="QC213" s="228"/>
      <c r="QD213" s="227">
        <f t="shared" si="6894"/>
        <v>0</v>
      </c>
      <c r="QE213" s="228"/>
      <c r="QF213" s="228"/>
      <c r="QG213" s="228"/>
      <c r="QH213" s="227">
        <f t="shared" si="6895"/>
        <v>0</v>
      </c>
      <c r="QI213" s="228"/>
      <c r="QJ213" s="228"/>
      <c r="QK213" s="228"/>
      <c r="QL213" s="227">
        <f t="shared" si="6896"/>
        <v>0</v>
      </c>
      <c r="QM213" s="228"/>
      <c r="QN213" s="228"/>
      <c r="QO213" s="228"/>
      <c r="QP213" s="227">
        <f t="shared" si="6897"/>
        <v>0</v>
      </c>
      <c r="QQ213" s="228"/>
      <c r="QR213" s="228"/>
      <c r="QS213" s="228"/>
      <c r="QT213" s="227">
        <f t="shared" si="6898"/>
        <v>0</v>
      </c>
      <c r="QU213" s="228"/>
      <c r="QV213" s="228"/>
      <c r="QW213" s="228"/>
      <c r="QX213" s="227">
        <f t="shared" si="6899"/>
        <v>0</v>
      </c>
      <c r="QY213" s="228"/>
      <c r="QZ213" s="228"/>
      <c r="RA213" s="227">
        <f t="shared" si="6900"/>
        <v>0</v>
      </c>
      <c r="RB213" s="228"/>
      <c r="RC213" s="228"/>
      <c r="RD213" s="227">
        <f t="shared" si="6901"/>
        <v>0</v>
      </c>
      <c r="RE213" s="227"/>
      <c r="RF213" s="227"/>
      <c r="RG213" s="227">
        <v>0</v>
      </c>
      <c r="RH213" s="268"/>
      <c r="RI213" s="268"/>
      <c r="RJ213" s="268"/>
      <c r="RK213" s="268"/>
      <c r="RL213" s="268"/>
      <c r="RM213" s="268"/>
      <c r="RN213" s="268"/>
      <c r="RO213" s="268"/>
      <c r="RP213" s="268"/>
      <c r="RQ213" s="268"/>
      <c r="RR213" s="268"/>
      <c r="RS213" s="268"/>
      <c r="RT213" s="268"/>
      <c r="RU213" s="268"/>
      <c r="RV213" s="268"/>
      <c r="RW213" s="268"/>
      <c r="RX213" s="268"/>
      <c r="RY213" s="268"/>
      <c r="RZ213" s="268"/>
      <c r="SA213" s="268"/>
      <c r="SB213" s="268"/>
      <c r="SC213" s="268"/>
      <c r="SD213" s="268"/>
      <c r="SE213" s="268"/>
      <c r="SF213" s="268"/>
      <c r="SG213" s="268"/>
      <c r="SH213" s="268"/>
      <c r="SI213" s="268"/>
      <c r="SJ213" s="268"/>
      <c r="SK213" s="268"/>
      <c r="SL213" s="125"/>
      <c r="SM213" s="125"/>
      <c r="SN213" s="125"/>
      <c r="SO213" s="125"/>
      <c r="SP213" s="125"/>
      <c r="SQ213" s="125"/>
      <c r="SR213" s="125"/>
      <c r="SS213" s="125"/>
      <c r="ST213" s="125"/>
      <c r="SU213" s="125"/>
      <c r="SV213" s="125"/>
      <c r="SW213" s="125"/>
      <c r="SX213" s="228"/>
      <c r="SY213" s="240">
        <v>0</v>
      </c>
      <c r="SZ213" s="227"/>
      <c r="TA213" s="227">
        <f t="shared" si="6902"/>
        <v>0</v>
      </c>
      <c r="TB213" s="228"/>
      <c r="TC213" s="240">
        <v>0</v>
      </c>
      <c r="TD213" s="227"/>
      <c r="TE213" s="227">
        <f t="shared" si="6903"/>
        <v>0</v>
      </c>
      <c r="TF213" s="228"/>
      <c r="TG213" s="240">
        <v>0</v>
      </c>
      <c r="TH213" s="227"/>
      <c r="TI213" s="227">
        <f t="shared" si="6904"/>
        <v>0</v>
      </c>
      <c r="TJ213" s="228"/>
      <c r="TK213" s="240">
        <v>0</v>
      </c>
      <c r="TL213" s="227"/>
      <c r="TM213" s="227">
        <f t="shared" si="6905"/>
        <v>0</v>
      </c>
      <c r="TN213" s="228"/>
      <c r="TO213" s="219">
        <v>0</v>
      </c>
      <c r="TP213" s="227"/>
      <c r="TQ213" s="227">
        <f t="shared" si="6906"/>
        <v>0</v>
      </c>
      <c r="TR213" s="228"/>
      <c r="TS213" s="219">
        <v>0</v>
      </c>
      <c r="TT213" s="227"/>
      <c r="TU213" s="227">
        <f t="shared" si="6907"/>
        <v>0</v>
      </c>
      <c r="TV213" s="228"/>
      <c r="TW213" s="219">
        <v>0</v>
      </c>
      <c r="TX213" s="227"/>
      <c r="TY213" s="227">
        <f t="shared" si="6908"/>
        <v>0</v>
      </c>
      <c r="TZ213" s="228"/>
      <c r="UA213" s="219">
        <v>0</v>
      </c>
      <c r="UB213" s="227"/>
      <c r="UC213" s="227">
        <f t="shared" si="6909"/>
        <v>0</v>
      </c>
      <c r="UD213" s="228"/>
      <c r="UE213" s="219">
        <v>0</v>
      </c>
      <c r="UF213" s="227"/>
      <c r="UG213" s="227">
        <f t="shared" si="6910"/>
        <v>0</v>
      </c>
      <c r="UH213" s="228"/>
      <c r="UI213" s="219">
        <v>0</v>
      </c>
      <c r="UJ213" s="227"/>
      <c r="UK213" s="227">
        <f t="shared" si="6911"/>
        <v>0</v>
      </c>
      <c r="UL213" s="228"/>
      <c r="UM213" s="219">
        <v>0</v>
      </c>
      <c r="UN213" s="227"/>
      <c r="UO213" s="227">
        <f t="shared" si="6912"/>
        <v>0</v>
      </c>
      <c r="UP213" s="228"/>
      <c r="UQ213" s="206">
        <v>0</v>
      </c>
      <c r="UR213" s="227"/>
      <c r="US213" s="227">
        <f t="shared" si="6913"/>
        <v>0</v>
      </c>
      <c r="UT213" s="228"/>
      <c r="UU213" s="206">
        <v>0</v>
      </c>
      <c r="UV213" s="227"/>
      <c r="UW213" s="227">
        <f t="shared" si="6914"/>
        <v>0</v>
      </c>
      <c r="UX213" s="228"/>
      <c r="UY213" s="206">
        <v>0</v>
      </c>
      <c r="UZ213" s="227"/>
      <c r="VA213" s="227">
        <f t="shared" si="6915"/>
        <v>0</v>
      </c>
      <c r="VB213" s="228"/>
      <c r="VC213" s="206">
        <v>0</v>
      </c>
      <c r="VD213" s="227"/>
      <c r="VE213" s="227">
        <f t="shared" si="6916"/>
        <v>0</v>
      </c>
      <c r="VF213" s="228"/>
      <c r="VG213" s="206">
        <v>0</v>
      </c>
      <c r="VH213" s="227"/>
      <c r="VI213" s="227">
        <f t="shared" si="6917"/>
        <v>0</v>
      </c>
      <c r="VJ213" s="228"/>
      <c r="VK213" s="206">
        <v>0</v>
      </c>
      <c r="VL213" s="227"/>
      <c r="VM213" s="227">
        <f t="shared" si="6918"/>
        <v>0</v>
      </c>
      <c r="VN213" s="228"/>
      <c r="VO213" s="206">
        <v>0</v>
      </c>
      <c r="VP213" s="227"/>
      <c r="VQ213" s="227">
        <f t="shared" si="6919"/>
        <v>0</v>
      </c>
      <c r="VR213" s="228"/>
      <c r="VS213" s="206">
        <v>0</v>
      </c>
      <c r="VT213" s="227"/>
      <c r="VU213" s="227">
        <f t="shared" si="6920"/>
        <v>0</v>
      </c>
      <c r="VV213" s="227"/>
      <c r="VW213" s="227"/>
      <c r="VX213" s="227">
        <f t="shared" si="6921"/>
        <v>0</v>
      </c>
      <c r="VY213" s="227"/>
      <c r="VZ213" s="227"/>
      <c r="WA213" s="227">
        <f t="shared" si="6922"/>
        <v>0</v>
      </c>
      <c r="WB213" s="227"/>
      <c r="WC213" s="227"/>
      <c r="WD213" s="227"/>
      <c r="WE213" s="268"/>
      <c r="WF213" s="268"/>
      <c r="WG213" s="268"/>
      <c r="WH213" s="268"/>
      <c r="WI213" s="268"/>
      <c r="WJ213" s="268"/>
      <c r="WK213" s="268"/>
      <c r="WL213" s="268"/>
      <c r="WM213" s="268"/>
      <c r="WN213" s="268"/>
      <c r="WO213" s="268"/>
      <c r="WP213" s="268"/>
      <c r="WQ213" s="268"/>
      <c r="WR213" s="268"/>
      <c r="WS213" s="268"/>
      <c r="WT213" s="268"/>
      <c r="WU213" s="268"/>
      <c r="WV213" s="268"/>
      <c r="WW213" s="268"/>
      <c r="WX213" s="268"/>
      <c r="WY213" s="268"/>
      <c r="WZ213" s="268"/>
      <c r="XA213" s="268"/>
      <c r="XB213" s="268"/>
      <c r="XC213" s="268"/>
      <c r="XD213" s="268"/>
      <c r="XE213" s="268"/>
      <c r="XF213" s="268"/>
      <c r="XG213" s="268"/>
      <c r="XH213" s="268"/>
      <c r="XI213" s="125"/>
      <c r="XJ213" s="125"/>
      <c r="XK213" s="125"/>
      <c r="XL213" s="125"/>
      <c r="XM213" s="125"/>
      <c r="XN213" s="125"/>
      <c r="XO213" s="125"/>
      <c r="XP213" s="125"/>
      <c r="XQ213" s="125"/>
      <c r="XR213" s="125"/>
      <c r="XS213" s="125"/>
      <c r="XT213" s="125"/>
      <c r="XU213" s="228"/>
      <c r="XV213" s="227"/>
      <c r="XW213" s="227"/>
      <c r="XX213" s="243"/>
      <c r="XY213" s="228"/>
      <c r="XZ213" s="227"/>
      <c r="YA213" s="227"/>
      <c r="YB213" s="243"/>
      <c r="YC213" s="228"/>
      <c r="YD213" s="227"/>
      <c r="YE213" s="227"/>
      <c r="YF213" s="243"/>
      <c r="YG213" s="228"/>
      <c r="YH213" s="227"/>
      <c r="YI213" s="227"/>
      <c r="YJ213" s="243"/>
      <c r="YK213" s="228"/>
      <c r="YL213" s="227"/>
      <c r="YM213" s="227"/>
      <c r="YN213" s="243"/>
      <c r="YO213" s="228"/>
      <c r="YP213" s="227"/>
      <c r="YQ213" s="227"/>
      <c r="YR213" s="243"/>
      <c r="YS213" s="228"/>
      <c r="YT213" s="227"/>
      <c r="YU213" s="227"/>
      <c r="YV213" s="243"/>
      <c r="YW213" s="228"/>
      <c r="YX213" s="227"/>
      <c r="YY213" s="227"/>
      <c r="YZ213" s="243"/>
      <c r="ZA213" s="228"/>
      <c r="ZB213" s="227"/>
      <c r="ZC213" s="227"/>
      <c r="ZD213" s="243"/>
      <c r="ZE213" s="228"/>
      <c r="ZF213" s="227"/>
      <c r="ZG213" s="227"/>
      <c r="ZH213" s="243"/>
      <c r="ZI213" s="228"/>
      <c r="ZJ213" s="227"/>
      <c r="ZK213" s="227"/>
      <c r="ZL213" s="243"/>
      <c r="ZM213" s="228"/>
      <c r="ZN213" s="227"/>
      <c r="ZO213" s="227"/>
      <c r="ZP213" s="243"/>
      <c r="ZQ213" s="228"/>
      <c r="ZR213" s="227"/>
      <c r="ZS213" s="227"/>
      <c r="ZT213" s="243"/>
      <c r="ZU213" s="228"/>
      <c r="ZV213" s="227"/>
      <c r="ZW213" s="227"/>
      <c r="ZX213" s="243"/>
      <c r="ZY213" s="228"/>
      <c r="ZZ213" s="227"/>
      <c r="AAA213" s="227"/>
      <c r="AAB213" s="243"/>
      <c r="AAC213" s="228"/>
      <c r="AAD213" s="227"/>
      <c r="AAE213" s="227"/>
      <c r="AAF213" s="243"/>
      <c r="AAG213" s="228"/>
      <c r="AAH213" s="227"/>
      <c r="AAI213" s="227"/>
      <c r="AAJ213" s="243"/>
      <c r="AAK213" s="228"/>
      <c r="AAL213" s="227"/>
      <c r="AAM213" s="227"/>
      <c r="AAN213" s="243"/>
      <c r="AAO213" s="228"/>
      <c r="AAP213" s="227"/>
      <c r="AAQ213" s="227"/>
      <c r="AAR213" s="243"/>
      <c r="AAS213" s="227"/>
      <c r="AAT213" s="227"/>
      <c r="AAU213" s="243"/>
      <c r="AAV213" s="227"/>
      <c r="AAW213" s="227"/>
      <c r="AAX213" s="227">
        <f t="shared" si="6923"/>
        <v>0</v>
      </c>
      <c r="AAY213" s="227"/>
      <c r="AAZ213" s="227"/>
      <c r="ABA213" s="227"/>
      <c r="ABB213" s="268"/>
      <c r="ABC213" s="268"/>
      <c r="ABD213" s="268"/>
      <c r="ABE213" s="268"/>
      <c r="ABF213" s="268"/>
      <c r="ABG213" s="268"/>
      <c r="ABH213" s="268"/>
      <c r="ABI213" s="268"/>
      <c r="ABJ213" s="268"/>
      <c r="ABK213" s="268"/>
      <c r="ABL213" s="268"/>
      <c r="ABM213" s="268"/>
      <c r="ABN213" s="268"/>
      <c r="ABO213" s="268"/>
      <c r="ABP213" s="268"/>
      <c r="ABQ213" s="268"/>
      <c r="ABR213" s="268"/>
      <c r="ABS213" s="268"/>
      <c r="ABT213" s="268"/>
      <c r="ABU213" s="268"/>
      <c r="ABV213" s="268"/>
      <c r="ABW213" s="268"/>
      <c r="ABX213" s="268"/>
      <c r="ABY213" s="268"/>
      <c r="ABZ213" s="268"/>
      <c r="ACA213" s="268"/>
      <c r="ACB213" s="268"/>
      <c r="ACC213" s="268"/>
      <c r="ACD213" s="268"/>
      <c r="ACE213" s="268"/>
      <c r="ACF213" s="126"/>
      <c r="ACG213" s="126"/>
      <c r="ACH213" s="126"/>
      <c r="ACI213" s="126"/>
      <c r="ACJ213" s="126"/>
      <c r="ACK213" s="126"/>
      <c r="ACL213" s="126"/>
      <c r="ACM213" s="126"/>
      <c r="ACN213" s="126"/>
      <c r="ACO213" s="126"/>
      <c r="ACP213" s="126"/>
      <c r="ACQ213" s="126"/>
      <c r="ACR213" s="131">
        <v>0</v>
      </c>
      <c r="ACS213" s="227"/>
      <c r="ACT213" s="227"/>
      <c r="ACU213" s="227">
        <f t="shared" si="6924"/>
        <v>0</v>
      </c>
      <c r="ACV213" s="131">
        <v>0</v>
      </c>
      <c r="ACW213" s="227"/>
      <c r="ACX213" s="227"/>
      <c r="ACY213" s="227">
        <f t="shared" si="6925"/>
        <v>0</v>
      </c>
      <c r="ACZ213" s="131">
        <v>0</v>
      </c>
      <c r="ADA213" s="227"/>
      <c r="ADB213" s="227"/>
      <c r="ADC213" s="227">
        <f t="shared" si="6926"/>
        <v>0</v>
      </c>
      <c r="ADD213" s="131">
        <v>0</v>
      </c>
      <c r="ADE213" s="227"/>
      <c r="ADF213" s="227"/>
      <c r="ADG213" s="227">
        <f t="shared" si="6927"/>
        <v>0</v>
      </c>
      <c r="ADH213" s="131">
        <v>0</v>
      </c>
      <c r="ADI213" s="227"/>
      <c r="ADJ213" s="227"/>
      <c r="ADK213" s="227">
        <f t="shared" si="6928"/>
        <v>0</v>
      </c>
      <c r="ADL213" s="131">
        <v>0</v>
      </c>
      <c r="ADM213" s="227"/>
      <c r="ADN213" s="227"/>
      <c r="ADO213" s="227">
        <f t="shared" si="6929"/>
        <v>0</v>
      </c>
      <c r="ADP213" s="131">
        <v>0</v>
      </c>
      <c r="ADQ213" s="227"/>
      <c r="ADR213" s="227"/>
      <c r="ADS213" s="227">
        <f t="shared" si="6930"/>
        <v>0</v>
      </c>
      <c r="ADT213" s="131">
        <v>0</v>
      </c>
      <c r="ADU213" s="227"/>
      <c r="ADV213" s="227"/>
      <c r="ADW213" s="227">
        <f t="shared" si="6931"/>
        <v>0</v>
      </c>
      <c r="ADX213" s="131">
        <v>0</v>
      </c>
      <c r="ADY213" s="227"/>
      <c r="ADZ213" s="227"/>
      <c r="AEA213" s="227">
        <f t="shared" si="6932"/>
        <v>0</v>
      </c>
      <c r="AEB213" s="131">
        <v>0</v>
      </c>
      <c r="AEC213" s="227"/>
      <c r="AED213" s="227"/>
      <c r="AEE213" s="227">
        <f t="shared" si="6933"/>
        <v>0</v>
      </c>
      <c r="AEF213" s="131">
        <v>0</v>
      </c>
      <c r="AEG213" s="227"/>
      <c r="AEH213" s="227"/>
      <c r="AEI213" s="227">
        <f t="shared" si="6934"/>
        <v>0</v>
      </c>
      <c r="AEJ213" s="131">
        <v>0</v>
      </c>
      <c r="AEK213" s="227"/>
      <c r="AEL213" s="227"/>
      <c r="AEM213" s="227">
        <f t="shared" si="6935"/>
        <v>0</v>
      </c>
      <c r="AEN213" s="131">
        <v>0</v>
      </c>
      <c r="AEO213" s="227"/>
      <c r="AEP213" s="227"/>
      <c r="AEQ213" s="227">
        <f t="shared" si="6936"/>
        <v>0</v>
      </c>
      <c r="AER213" s="131">
        <v>0</v>
      </c>
      <c r="AES213" s="227"/>
      <c r="AET213" s="227"/>
      <c r="AEU213" s="227">
        <f t="shared" si="6937"/>
        <v>0</v>
      </c>
      <c r="AEV213" s="131">
        <v>0</v>
      </c>
      <c r="AEW213" s="227"/>
      <c r="AEX213" s="227"/>
      <c r="AEY213" s="227">
        <f t="shared" si="6938"/>
        <v>0</v>
      </c>
      <c r="AEZ213" s="131">
        <v>0</v>
      </c>
      <c r="AFA213" s="227"/>
      <c r="AFB213" s="227"/>
      <c r="AFC213" s="227">
        <f t="shared" si="6939"/>
        <v>0</v>
      </c>
      <c r="AFD213" s="131">
        <v>0</v>
      </c>
      <c r="AFE213" s="227"/>
      <c r="AFF213" s="227"/>
      <c r="AFG213" s="227">
        <f t="shared" si="6940"/>
        <v>0</v>
      </c>
      <c r="AFH213" s="131">
        <v>0</v>
      </c>
      <c r="AFI213" s="227"/>
      <c r="AFJ213" s="227"/>
      <c r="AFK213" s="227">
        <f t="shared" si="6941"/>
        <v>0</v>
      </c>
      <c r="AFL213" s="131"/>
      <c r="AFM213" s="227"/>
      <c r="AFN213" s="227"/>
      <c r="AFO213" s="227">
        <f t="shared" si="6942"/>
        <v>0</v>
      </c>
      <c r="AFP213" s="227"/>
      <c r="AFQ213" s="227"/>
      <c r="AFR213" s="227">
        <f t="shared" si="6943"/>
        <v>0</v>
      </c>
      <c r="AFS213" s="227"/>
      <c r="AFT213" s="227"/>
      <c r="AFU213" s="227">
        <f t="shared" si="6944"/>
        <v>0</v>
      </c>
      <c r="AFV213" s="227"/>
      <c r="AFW213" s="227"/>
      <c r="AFX213" s="227"/>
      <c r="AFY213" s="268">
        <v>0</v>
      </c>
      <c r="AFZ213" s="268">
        <v>0</v>
      </c>
      <c r="AGA213" s="268">
        <v>0</v>
      </c>
      <c r="AGB213" s="268">
        <v>0</v>
      </c>
      <c r="AGC213" s="268">
        <v>0</v>
      </c>
      <c r="AGD213" s="268">
        <v>0</v>
      </c>
      <c r="AGE213" s="268">
        <v>0</v>
      </c>
      <c r="AGF213" s="268">
        <v>0</v>
      </c>
      <c r="AGG213" s="268">
        <v>0</v>
      </c>
      <c r="AGH213" s="268">
        <v>0</v>
      </c>
      <c r="AGI213" s="268">
        <v>0</v>
      </c>
      <c r="AGJ213" s="268">
        <v>0</v>
      </c>
      <c r="AGK213" s="268">
        <v>0</v>
      </c>
      <c r="AGL213" s="268">
        <v>0</v>
      </c>
      <c r="AGM213" s="268">
        <v>0</v>
      </c>
      <c r="AGN213" s="268">
        <v>0</v>
      </c>
      <c r="AGO213" s="268">
        <v>0</v>
      </c>
      <c r="AGP213" s="268">
        <v>0</v>
      </c>
      <c r="AGQ213" s="268">
        <v>0</v>
      </c>
      <c r="AGR213" s="268">
        <v>0</v>
      </c>
      <c r="AGS213" s="268">
        <v>0</v>
      </c>
      <c r="AGT213" s="268">
        <v>0</v>
      </c>
      <c r="AGU213" s="268">
        <v>0</v>
      </c>
      <c r="AGV213" s="268">
        <v>0</v>
      </c>
      <c r="AGW213" s="268">
        <v>0</v>
      </c>
      <c r="AGX213" s="268">
        <v>0</v>
      </c>
      <c r="AGY213" s="268">
        <v>0</v>
      </c>
      <c r="AGZ213" s="268">
        <v>0</v>
      </c>
      <c r="AHA213" s="268">
        <v>0</v>
      </c>
      <c r="AHB213" s="268">
        <v>0</v>
      </c>
      <c r="AHC213" s="126">
        <v>0</v>
      </c>
      <c r="AHD213" s="126">
        <v>0</v>
      </c>
      <c r="AHE213" s="126">
        <v>0</v>
      </c>
      <c r="AHF213" s="126">
        <v>0</v>
      </c>
      <c r="AHG213" s="126">
        <v>0</v>
      </c>
      <c r="AHH213" s="126">
        <v>0</v>
      </c>
      <c r="AHI213" s="126">
        <v>0</v>
      </c>
      <c r="AHJ213" s="126">
        <v>0</v>
      </c>
      <c r="AHK213" s="126">
        <v>0</v>
      </c>
      <c r="AHL213" s="126">
        <v>0</v>
      </c>
      <c r="AHM213" s="126">
        <v>0</v>
      </c>
      <c r="AHN213" s="126">
        <v>0</v>
      </c>
      <c r="AHO213" s="131">
        <f t="shared" si="6455"/>
        <v>29.67</v>
      </c>
      <c r="AHP213" s="127">
        <f t="shared" si="6456"/>
        <v>0</v>
      </c>
      <c r="AHQ213" s="127">
        <f t="shared" si="6457"/>
        <v>0</v>
      </c>
      <c r="AHR213" s="131">
        <f t="shared" si="6458"/>
        <v>0</v>
      </c>
      <c r="AHS213" s="127">
        <f t="shared" si="6459"/>
        <v>0</v>
      </c>
      <c r="AHT213" s="127">
        <f t="shared" si="6001"/>
        <v>0</v>
      </c>
      <c r="AHU213" s="131">
        <f t="shared" si="6069"/>
        <v>0</v>
      </c>
      <c r="AHV213" s="127">
        <f t="shared" si="6070"/>
        <v>0</v>
      </c>
      <c r="AHW213" s="127">
        <f t="shared" si="6071"/>
        <v>0</v>
      </c>
      <c r="AHX213" s="131">
        <v>0</v>
      </c>
      <c r="AHY213" s="127">
        <f t="shared" si="6191"/>
        <v>0</v>
      </c>
      <c r="AHZ213" s="127">
        <f t="shared" si="6192"/>
        <v>0</v>
      </c>
      <c r="AIA213" s="131">
        <f t="shared" si="6193"/>
        <v>151.91</v>
      </c>
      <c r="AIB213" s="127">
        <f t="shared" si="6194"/>
        <v>0</v>
      </c>
      <c r="AIC213" s="127">
        <f t="shared" si="6596"/>
        <v>0</v>
      </c>
      <c r="AID213" s="131">
        <f t="shared" si="6648"/>
        <v>199.21700000000001</v>
      </c>
      <c r="AIE213" s="127">
        <f t="shared" si="6649"/>
        <v>0</v>
      </c>
      <c r="AIF213" s="127">
        <f t="shared" si="6650"/>
        <v>0</v>
      </c>
      <c r="AIG213" s="131">
        <f t="shared" si="6651"/>
        <v>28.79</v>
      </c>
      <c r="AIH213" s="127">
        <f t="shared" si="6652"/>
        <v>0</v>
      </c>
      <c r="AII213" s="127">
        <f t="shared" si="6713"/>
        <v>0</v>
      </c>
      <c r="AIJ213" s="131">
        <f t="shared" si="6722"/>
        <v>95.72</v>
      </c>
      <c r="AIK213" s="127">
        <f t="shared" si="6714"/>
        <v>0</v>
      </c>
      <c r="AIL213" s="127">
        <f t="shared" si="6703"/>
        <v>0</v>
      </c>
      <c r="AIM213" s="131">
        <f t="shared" si="6723"/>
        <v>71.605000000000004</v>
      </c>
      <c r="AIN213" s="127">
        <f t="shared" si="6724"/>
        <v>1</v>
      </c>
      <c r="AIO213" s="127">
        <f t="shared" si="6725"/>
        <v>679.99999999999989</v>
      </c>
      <c r="AIP213" s="131">
        <f t="shared" si="6726"/>
        <v>189.79</v>
      </c>
      <c r="AIQ213" s="127">
        <f t="shared" si="6727"/>
        <v>200</v>
      </c>
      <c r="AIR213" s="127">
        <f t="shared" si="6877"/>
        <v>135999.99999999997</v>
      </c>
      <c r="AIS213" s="131">
        <f t="shared" si="6945"/>
        <v>189.79</v>
      </c>
      <c r="AIT213" s="127">
        <f t="shared" si="6945"/>
        <v>50</v>
      </c>
      <c r="AIU213" s="127">
        <f t="shared" si="6946"/>
        <v>33999.999999999993</v>
      </c>
      <c r="AIV213" s="131">
        <f t="shared" si="6946"/>
        <v>117.425</v>
      </c>
      <c r="AIW213" s="127">
        <f t="shared" si="6946"/>
        <v>50</v>
      </c>
      <c r="AIX213" s="127">
        <f t="shared" si="6947"/>
        <v>33999.999999999993</v>
      </c>
      <c r="AIY213" s="131">
        <f t="shared" si="6947"/>
        <v>135.9</v>
      </c>
      <c r="AIZ213" s="127">
        <f t="shared" si="6947"/>
        <v>100</v>
      </c>
      <c r="AJA213" s="127">
        <f t="shared" si="6948"/>
        <v>67999.999999999985</v>
      </c>
      <c r="AJB213" s="131">
        <f t="shared" si="6948"/>
        <v>129.68</v>
      </c>
      <c r="AJC213" s="127">
        <f t="shared" si="6948"/>
        <v>0</v>
      </c>
      <c r="AJD213" s="127">
        <f t="shared" si="6949"/>
        <v>0</v>
      </c>
      <c r="AJE213" s="131">
        <f t="shared" si="6949"/>
        <v>108.09</v>
      </c>
      <c r="AJF213" s="127">
        <f t="shared" si="6949"/>
        <v>200</v>
      </c>
      <c r="AJG213" s="127">
        <f t="shared" si="6950"/>
        <v>135999.99999999997</v>
      </c>
      <c r="AJH213" s="131">
        <f t="shared" si="6950"/>
        <v>98.64</v>
      </c>
      <c r="AJI213" s="127">
        <f t="shared" si="6950"/>
        <v>300</v>
      </c>
      <c r="AJJ213" s="127">
        <f t="shared" si="6951"/>
        <v>203999.99999999997</v>
      </c>
      <c r="AJK213" s="131">
        <f t="shared" si="6951"/>
        <v>227.625</v>
      </c>
      <c r="AJL213" s="127">
        <f t="shared" si="6951"/>
        <v>500</v>
      </c>
      <c r="AJM213" s="127">
        <f t="shared" si="6952"/>
        <v>339999.99999999994</v>
      </c>
      <c r="AJN213" s="131">
        <f t="shared" si="6952"/>
        <v>154.17599999999999</v>
      </c>
      <c r="AJO213" s="127">
        <f t="shared" si="6952"/>
        <v>200</v>
      </c>
      <c r="AJP213" s="127">
        <f t="shared" ref="AJP213:AJP218" si="6959">BZ213+HA213+LX213+QU213+VR213+AAO213+AFL213</f>
        <v>0</v>
      </c>
      <c r="AJQ213" s="134">
        <f t="shared" ref="AJQ213:AJR218" si="6960">BZ213+HA213+LX213+QU213+VR213+AAO213+AFL213</f>
        <v>0</v>
      </c>
      <c r="AJR213" s="127">
        <f t="shared" si="6960"/>
        <v>0</v>
      </c>
      <c r="AJS213" s="127">
        <f t="shared" si="6953"/>
        <v>0</v>
      </c>
      <c r="AJT213" s="127">
        <f t="shared" si="6953"/>
        <v>0</v>
      </c>
      <c r="AJU213" s="127">
        <f t="shared" si="6954"/>
        <v>0</v>
      </c>
      <c r="AJV213" s="127">
        <f t="shared" si="6954"/>
        <v>150</v>
      </c>
      <c r="AJW213" s="127">
        <f t="shared" si="6955"/>
        <v>101999.99999999999</v>
      </c>
      <c r="AJX213" s="127">
        <v>120</v>
      </c>
      <c r="AJY213" s="127">
        <v>81599.999999999985</v>
      </c>
      <c r="AJZ213" s="128">
        <f t="shared" si="6471"/>
        <v>0</v>
      </c>
      <c r="AKA213" s="128">
        <f t="shared" si="6472"/>
        <v>0</v>
      </c>
      <c r="AKB213" s="128">
        <v>0</v>
      </c>
      <c r="AKC213" s="128">
        <v>0</v>
      </c>
      <c r="AKD213" s="128">
        <v>0</v>
      </c>
      <c r="AKE213" s="128">
        <v>0</v>
      </c>
      <c r="AKF213" s="128">
        <f t="shared" si="6354"/>
        <v>0</v>
      </c>
      <c r="AKG213" s="128">
        <f t="shared" si="6355"/>
        <v>0</v>
      </c>
      <c r="AKH213" s="128">
        <f t="shared" si="6356"/>
        <v>0</v>
      </c>
      <c r="AKI213" s="128">
        <f t="shared" si="6473"/>
        <v>0</v>
      </c>
      <c r="AKJ213" s="128">
        <v>0</v>
      </c>
      <c r="AKK213" s="128">
        <v>0</v>
      </c>
      <c r="AKL213" s="128">
        <f t="shared" si="6663"/>
        <v>0</v>
      </c>
      <c r="AKM213" s="128">
        <f t="shared" si="6664"/>
        <v>0</v>
      </c>
      <c r="AKN213" s="128">
        <f t="shared" si="6728"/>
        <v>0</v>
      </c>
      <c r="AKO213" s="128">
        <f t="shared" si="6729"/>
        <v>0</v>
      </c>
      <c r="AKP213" s="128">
        <f t="shared" si="6730"/>
        <v>120.265</v>
      </c>
      <c r="AKQ213" s="128">
        <f t="shared" si="6731"/>
        <v>81780.2</v>
      </c>
      <c r="AKR213" s="128">
        <f t="shared" si="6878"/>
        <v>0</v>
      </c>
      <c r="AKS213" s="128">
        <f t="shared" si="6879"/>
        <v>0</v>
      </c>
      <c r="AKT213" s="128">
        <f t="shared" si="6956"/>
        <v>29.67</v>
      </c>
      <c r="AKU213" s="128">
        <f t="shared" si="6956"/>
        <v>20175.599999999999</v>
      </c>
      <c r="AKV213" s="128">
        <f t="shared" si="6956"/>
        <v>0</v>
      </c>
      <c r="AKW213" s="128">
        <f t="shared" si="6956"/>
        <v>0</v>
      </c>
      <c r="AKX213" s="128">
        <f t="shared" si="6956"/>
        <v>0</v>
      </c>
      <c r="AKY213" s="128">
        <f t="shared" si="6956"/>
        <v>0</v>
      </c>
      <c r="AKZ213" s="128">
        <f t="shared" si="6956"/>
        <v>0</v>
      </c>
      <c r="ALA213" s="128">
        <f t="shared" si="6956"/>
        <v>0</v>
      </c>
      <c r="ALB213" s="128">
        <f t="shared" si="6956"/>
        <v>151.91</v>
      </c>
      <c r="ALC213" s="128">
        <f t="shared" si="6956"/>
        <v>103298.8</v>
      </c>
      <c r="ALD213" s="128">
        <f t="shared" si="6956"/>
        <v>199.21700000000001</v>
      </c>
      <c r="ALE213" s="128">
        <f t="shared" si="6956"/>
        <v>135467.56</v>
      </c>
      <c r="ALF213" s="128">
        <f t="shared" si="6956"/>
        <v>28.79</v>
      </c>
      <c r="ALG213" s="128">
        <f t="shared" si="6956"/>
        <v>19577.2</v>
      </c>
      <c r="ALH213" s="128">
        <f t="shared" si="6956"/>
        <v>95.72</v>
      </c>
      <c r="ALI213" s="128">
        <f t="shared" si="6957"/>
        <v>65089.599999999999</v>
      </c>
      <c r="ALJ213" s="128">
        <f t="shared" si="6957"/>
        <v>71.605000000000004</v>
      </c>
      <c r="ALK213" s="128">
        <f t="shared" si="6957"/>
        <v>48691.4</v>
      </c>
      <c r="ALL213" s="128">
        <f>DZ213+IY213+NV213+SS213+XP213+ACM213+AHJ213</f>
        <v>48691.4</v>
      </c>
      <c r="ALM213" s="128">
        <v>151.72300000000001</v>
      </c>
      <c r="ALN213" s="128">
        <v>103171.64</v>
      </c>
      <c r="ALO213" s="128">
        <v>103171.64</v>
      </c>
      <c r="ALP213" s="128">
        <v>189.79</v>
      </c>
      <c r="ALQ213" s="128">
        <v>129057.2</v>
      </c>
      <c r="ALR213" s="128">
        <v>129057.2</v>
      </c>
    </row>
    <row r="214" spans="1:1006" s="115" customFormat="1" ht="30" hidden="1" customHeight="1" outlineLevel="1" x14ac:dyDescent="0.25">
      <c r="A214" s="120"/>
      <c r="B214" s="120"/>
      <c r="C214" s="310" t="s">
        <v>215</v>
      </c>
      <c r="D214" s="141"/>
      <c r="E214" s="213"/>
      <c r="F214" s="213">
        <v>0</v>
      </c>
      <c r="G214" s="226"/>
      <c r="H214" s="228"/>
      <c r="I214" s="206">
        <f t="shared" ref="I214:I217" si="6961">G214*H214</f>
        <v>0</v>
      </c>
      <c r="J214" s="213">
        <v>0</v>
      </c>
      <c r="K214" s="226"/>
      <c r="L214" s="228"/>
      <c r="M214" s="206">
        <f t="shared" ref="M214:M217" si="6962">K214*L214</f>
        <v>0</v>
      </c>
      <c r="N214" s="213">
        <v>0</v>
      </c>
      <c r="O214" s="226"/>
      <c r="P214" s="228"/>
      <c r="Q214" s="206">
        <f t="shared" ref="Q214:Q217" si="6963">O214*P214</f>
        <v>0</v>
      </c>
      <c r="R214" s="213">
        <v>0</v>
      </c>
      <c r="S214" s="226"/>
      <c r="T214" s="228"/>
      <c r="U214" s="206">
        <f t="shared" ref="U214:U217" si="6964">S214*T214</f>
        <v>0</v>
      </c>
      <c r="V214" s="206">
        <v>0</v>
      </c>
      <c r="W214" s="226"/>
      <c r="X214" s="228"/>
      <c r="Y214" s="206">
        <f t="shared" ref="Y214:Y217" si="6965">W214*X214</f>
        <v>0</v>
      </c>
      <c r="Z214" s="206">
        <v>0</v>
      </c>
      <c r="AA214" s="226"/>
      <c r="AB214" s="228"/>
      <c r="AC214" s="206">
        <f t="shared" ref="AC214:AC217" si="6966">AA214*AB214</f>
        <v>0</v>
      </c>
      <c r="AD214" s="206">
        <v>0</v>
      </c>
      <c r="AE214" s="226"/>
      <c r="AF214" s="228"/>
      <c r="AG214" s="206">
        <f t="shared" ref="AG214:AG217" si="6967">AE214*AF214</f>
        <v>0</v>
      </c>
      <c r="AH214" s="206">
        <v>0</v>
      </c>
      <c r="AI214" s="226"/>
      <c r="AJ214" s="228"/>
      <c r="AK214" s="206">
        <f t="shared" ref="AK214:AK217" si="6968">AI214*AJ214</f>
        <v>0</v>
      </c>
      <c r="AL214" s="206">
        <v>0</v>
      </c>
      <c r="AM214" s="226"/>
      <c r="AN214" s="228"/>
      <c r="AO214" s="206">
        <f t="shared" ref="AO214:AO217" si="6969">AM214*AN214</f>
        <v>0</v>
      </c>
      <c r="AP214" s="206">
        <v>0</v>
      </c>
      <c r="AQ214" s="226"/>
      <c r="AR214" s="228"/>
      <c r="AS214" s="206">
        <f t="shared" ref="AS214:AS217" si="6970">AQ214*AR214</f>
        <v>0</v>
      </c>
      <c r="AT214" s="206">
        <v>0</v>
      </c>
      <c r="AU214" s="226"/>
      <c r="AV214" s="228"/>
      <c r="AW214" s="206">
        <f t="shared" ref="AW214:AW217" si="6971">AU214*AV214</f>
        <v>0</v>
      </c>
      <c r="AX214" s="206">
        <v>0</v>
      </c>
      <c r="AY214" s="226"/>
      <c r="AZ214" s="228"/>
      <c r="BA214" s="206">
        <f t="shared" ref="BA214:BA217" si="6972">AY214*AZ214</f>
        <v>0</v>
      </c>
      <c r="BB214" s="206">
        <v>0</v>
      </c>
      <c r="BC214" s="226"/>
      <c r="BD214" s="228"/>
      <c r="BE214" s="206">
        <f t="shared" ref="BE214:BE217" si="6973">BC214*BD214</f>
        <v>0</v>
      </c>
      <c r="BF214" s="206">
        <v>0</v>
      </c>
      <c r="BG214" s="226"/>
      <c r="BH214" s="228"/>
      <c r="BI214" s="206">
        <f t="shared" ref="BI214:BI217" si="6974">BG214*BH214</f>
        <v>0</v>
      </c>
      <c r="BJ214" s="206">
        <v>0</v>
      </c>
      <c r="BK214" s="226"/>
      <c r="BL214" s="228"/>
      <c r="BM214" s="206">
        <f t="shared" ref="BM214:BM217" si="6975">BK214*BL214</f>
        <v>0</v>
      </c>
      <c r="BN214" s="206">
        <v>0</v>
      </c>
      <c r="BO214" s="226"/>
      <c r="BP214" s="228"/>
      <c r="BQ214" s="206"/>
      <c r="BR214" s="205">
        <v>0</v>
      </c>
      <c r="BS214" s="228"/>
      <c r="BT214" s="228"/>
      <c r="BU214" s="206"/>
      <c r="BV214" s="272">
        <v>0</v>
      </c>
      <c r="BW214" s="228"/>
      <c r="BX214" s="228"/>
      <c r="BY214" s="206"/>
      <c r="BZ214" s="272"/>
      <c r="CA214" s="228"/>
      <c r="CB214" s="228"/>
      <c r="CC214" s="206"/>
      <c r="CD214" s="228"/>
      <c r="CE214" s="228"/>
      <c r="CF214" s="206"/>
      <c r="CG214" s="228"/>
      <c r="CH214" s="228"/>
      <c r="CI214" s="228">
        <f t="shared" si="6958"/>
        <v>0</v>
      </c>
      <c r="CJ214" s="228"/>
      <c r="CK214" s="228"/>
      <c r="CL214" s="228"/>
      <c r="CM214" s="268">
        <v>0</v>
      </c>
      <c r="CN214" s="268">
        <v>0</v>
      </c>
      <c r="CO214" s="268">
        <v>0</v>
      </c>
      <c r="CP214" s="268">
        <v>0</v>
      </c>
      <c r="CQ214" s="268">
        <v>0</v>
      </c>
      <c r="CR214" s="268">
        <v>0</v>
      </c>
      <c r="CS214" s="268">
        <v>0</v>
      </c>
      <c r="CT214" s="268">
        <v>0</v>
      </c>
      <c r="CU214" s="268">
        <v>0</v>
      </c>
      <c r="CV214" s="268">
        <v>0</v>
      </c>
      <c r="CW214" s="268">
        <v>0</v>
      </c>
      <c r="CX214" s="268">
        <v>0</v>
      </c>
      <c r="CY214" s="268">
        <v>0</v>
      </c>
      <c r="CZ214" s="268">
        <v>0</v>
      </c>
      <c r="DA214" s="268">
        <v>0</v>
      </c>
      <c r="DB214" s="268">
        <v>0</v>
      </c>
      <c r="DC214" s="268">
        <v>0</v>
      </c>
      <c r="DD214" s="268">
        <v>0</v>
      </c>
      <c r="DE214" s="268">
        <v>0</v>
      </c>
      <c r="DF214" s="268">
        <v>0</v>
      </c>
      <c r="DG214" s="268">
        <v>0</v>
      </c>
      <c r="DH214" s="268">
        <v>0</v>
      </c>
      <c r="DI214" s="268">
        <v>0</v>
      </c>
      <c r="DJ214" s="268">
        <v>0</v>
      </c>
      <c r="DK214" s="268">
        <v>0</v>
      </c>
      <c r="DL214" s="268">
        <v>0</v>
      </c>
      <c r="DM214" s="268">
        <v>0</v>
      </c>
      <c r="DN214" s="268">
        <v>0</v>
      </c>
      <c r="DO214" s="268">
        <v>0</v>
      </c>
      <c r="DP214" s="268">
        <v>0</v>
      </c>
      <c r="DQ214" s="268">
        <v>0</v>
      </c>
      <c r="DR214" s="268">
        <v>0</v>
      </c>
      <c r="DS214" s="268">
        <v>0</v>
      </c>
      <c r="DT214" s="268">
        <v>0</v>
      </c>
      <c r="DU214" s="268">
        <v>0</v>
      </c>
      <c r="DV214" s="253">
        <v>0</v>
      </c>
      <c r="DW214" s="268">
        <v>0</v>
      </c>
      <c r="DX214" s="268">
        <v>0</v>
      </c>
      <c r="DY214" s="268">
        <v>0</v>
      </c>
      <c r="DZ214" s="268">
        <v>0</v>
      </c>
      <c r="EA214" s="126">
        <v>0</v>
      </c>
      <c r="EB214" s="126">
        <v>0</v>
      </c>
      <c r="EC214" s="126">
        <v>0</v>
      </c>
      <c r="ED214" s="126">
        <v>0</v>
      </c>
      <c r="EE214" s="126">
        <v>0</v>
      </c>
      <c r="EF214" s="126">
        <v>0</v>
      </c>
      <c r="EG214" s="131">
        <v>0</v>
      </c>
      <c r="EH214" s="227"/>
      <c r="EI214" s="227"/>
      <c r="EJ214" s="227"/>
      <c r="EK214" s="131">
        <v>0</v>
      </c>
      <c r="EL214" s="227"/>
      <c r="EM214" s="227"/>
      <c r="EN214" s="227"/>
      <c r="EO214" s="131">
        <v>0</v>
      </c>
      <c r="EP214" s="227"/>
      <c r="EQ214" s="227"/>
      <c r="ER214" s="227"/>
      <c r="ES214" s="131">
        <v>0</v>
      </c>
      <c r="ET214" s="227"/>
      <c r="EU214" s="227"/>
      <c r="EV214" s="227"/>
      <c r="EW214" s="131">
        <v>0</v>
      </c>
      <c r="EX214" s="227"/>
      <c r="EY214" s="227"/>
      <c r="EZ214" s="227"/>
      <c r="FA214" s="131">
        <v>0</v>
      </c>
      <c r="FB214" s="227"/>
      <c r="FC214" s="227"/>
      <c r="FD214" s="227"/>
      <c r="FE214" s="131">
        <v>0</v>
      </c>
      <c r="FF214" s="227"/>
      <c r="FG214" s="227"/>
      <c r="FH214" s="227"/>
      <c r="FI214" s="131">
        <v>0</v>
      </c>
      <c r="FJ214" s="227"/>
      <c r="FK214" s="227"/>
      <c r="FL214" s="227"/>
      <c r="FM214" s="131">
        <v>0</v>
      </c>
      <c r="FN214" s="227"/>
      <c r="FO214" s="227"/>
      <c r="FP214" s="227"/>
      <c r="FQ214" s="131">
        <v>0</v>
      </c>
      <c r="FR214" s="227"/>
      <c r="FS214" s="227"/>
      <c r="FT214" s="227"/>
      <c r="FU214" s="131">
        <v>0</v>
      </c>
      <c r="FV214" s="227"/>
      <c r="FW214" s="227"/>
      <c r="FX214" s="227"/>
      <c r="FY214" s="131">
        <v>0</v>
      </c>
      <c r="FZ214" s="227"/>
      <c r="GA214" s="227"/>
      <c r="GB214" s="227"/>
      <c r="GC214" s="131">
        <v>0</v>
      </c>
      <c r="GD214" s="227"/>
      <c r="GE214" s="227"/>
      <c r="GF214" s="227"/>
      <c r="GG214" s="131">
        <v>0</v>
      </c>
      <c r="GH214" s="227"/>
      <c r="GI214" s="227"/>
      <c r="GJ214" s="227"/>
      <c r="GK214" s="131">
        <v>0</v>
      </c>
      <c r="GL214" s="227"/>
      <c r="GM214" s="227"/>
      <c r="GN214" s="227"/>
      <c r="GO214" s="131">
        <v>0</v>
      </c>
      <c r="GP214" s="227"/>
      <c r="GQ214" s="227"/>
      <c r="GR214" s="227"/>
      <c r="GS214" s="131">
        <v>0</v>
      </c>
      <c r="GT214" s="227"/>
      <c r="GU214" s="227"/>
      <c r="GV214" s="227"/>
      <c r="GW214" s="131">
        <v>0</v>
      </c>
      <c r="GX214" s="227"/>
      <c r="GY214" s="227"/>
      <c r="GZ214" s="227"/>
      <c r="HA214" s="131"/>
      <c r="HB214" s="227"/>
      <c r="HC214" s="227"/>
      <c r="HD214" s="227"/>
      <c r="HE214" s="227"/>
      <c r="HF214" s="227"/>
      <c r="HG214" s="227"/>
      <c r="HH214" s="227"/>
      <c r="HI214" s="227"/>
      <c r="HJ214" s="227"/>
      <c r="HK214" s="227"/>
      <c r="HL214" s="227"/>
      <c r="HM214" s="227"/>
      <c r="HN214" s="268">
        <v>0</v>
      </c>
      <c r="HO214" s="268">
        <v>0</v>
      </c>
      <c r="HP214" s="268">
        <v>0</v>
      </c>
      <c r="HQ214" s="268">
        <v>0</v>
      </c>
      <c r="HR214" s="268">
        <v>0</v>
      </c>
      <c r="HS214" s="268">
        <v>0</v>
      </c>
      <c r="HT214" s="268">
        <v>0</v>
      </c>
      <c r="HU214" s="268">
        <v>0</v>
      </c>
      <c r="HV214" s="268">
        <v>0</v>
      </c>
      <c r="HW214" s="268">
        <v>0</v>
      </c>
      <c r="HX214" s="268">
        <v>0</v>
      </c>
      <c r="HY214" s="268">
        <v>0</v>
      </c>
      <c r="HZ214" s="268">
        <v>0</v>
      </c>
      <c r="IA214" s="268">
        <v>0</v>
      </c>
      <c r="IB214" s="268">
        <v>0</v>
      </c>
      <c r="IC214" s="268">
        <v>0</v>
      </c>
      <c r="ID214" s="268">
        <v>0</v>
      </c>
      <c r="IE214" s="268">
        <v>0</v>
      </c>
      <c r="IF214" s="268">
        <v>0</v>
      </c>
      <c r="IG214" s="268">
        <v>0</v>
      </c>
      <c r="IH214" s="268">
        <v>0</v>
      </c>
      <c r="II214" s="268">
        <v>0</v>
      </c>
      <c r="IJ214" s="268">
        <v>0</v>
      </c>
      <c r="IK214" s="268">
        <v>0</v>
      </c>
      <c r="IL214" s="268">
        <v>0</v>
      </c>
      <c r="IM214" s="268">
        <v>0</v>
      </c>
      <c r="IN214" s="268">
        <v>0</v>
      </c>
      <c r="IO214" s="268">
        <v>0</v>
      </c>
      <c r="IP214" s="268">
        <v>0</v>
      </c>
      <c r="IQ214" s="268">
        <v>0</v>
      </c>
      <c r="IR214" s="253">
        <v>0</v>
      </c>
      <c r="IS214" s="253">
        <v>0</v>
      </c>
      <c r="IT214" s="253">
        <v>0</v>
      </c>
      <c r="IU214" s="253">
        <v>0</v>
      </c>
      <c r="IV214" s="253">
        <v>0</v>
      </c>
      <c r="IW214" s="253">
        <v>0</v>
      </c>
      <c r="IX214" s="253">
        <v>0</v>
      </c>
      <c r="IY214" s="253">
        <v>0</v>
      </c>
      <c r="IZ214" s="126">
        <v>0</v>
      </c>
      <c r="JA214" s="126">
        <v>0</v>
      </c>
      <c r="JB214" s="126">
        <v>0</v>
      </c>
      <c r="JC214" s="126">
        <v>0</v>
      </c>
      <c r="JD214" s="131"/>
      <c r="JE214" s="227"/>
      <c r="JF214" s="131"/>
      <c r="JG214" s="131"/>
      <c r="JH214" s="131"/>
      <c r="JI214" s="227"/>
      <c r="JJ214" s="131"/>
      <c r="JK214" s="131"/>
      <c r="JL214" s="131"/>
      <c r="JM214" s="227"/>
      <c r="JN214" s="131"/>
      <c r="JO214" s="131"/>
      <c r="JP214" s="131"/>
      <c r="JQ214" s="227"/>
      <c r="JR214" s="131"/>
      <c r="JS214" s="131"/>
      <c r="JT214" s="131"/>
      <c r="JU214" s="227"/>
      <c r="JV214" s="131"/>
      <c r="JW214" s="131"/>
      <c r="JX214" s="131"/>
      <c r="JY214" s="227"/>
      <c r="JZ214" s="131"/>
      <c r="KA214" s="131"/>
      <c r="KB214" s="131"/>
      <c r="KC214" s="131"/>
      <c r="KD214" s="131"/>
      <c r="KE214" s="131"/>
      <c r="KF214" s="131"/>
      <c r="KG214" s="131"/>
      <c r="KH214" s="131"/>
      <c r="KI214" s="131"/>
      <c r="KJ214" s="131"/>
      <c r="KK214" s="131"/>
      <c r="KL214" s="131"/>
      <c r="KM214" s="131"/>
      <c r="KN214" s="131"/>
      <c r="KO214" s="131"/>
      <c r="KP214" s="131"/>
      <c r="KQ214" s="131"/>
      <c r="KR214" s="131"/>
      <c r="KS214" s="131"/>
      <c r="KT214" s="131"/>
      <c r="KU214" s="131"/>
      <c r="KV214" s="131"/>
      <c r="KW214" s="131"/>
      <c r="KX214" s="131"/>
      <c r="KY214" s="131"/>
      <c r="KZ214" s="131">
        <v>0</v>
      </c>
      <c r="LA214" s="131"/>
      <c r="LB214" s="131"/>
      <c r="LC214" s="131"/>
      <c r="LD214" s="131"/>
      <c r="LE214" s="131"/>
      <c r="LF214" s="131"/>
      <c r="LG214" s="131"/>
      <c r="LH214" s="131"/>
      <c r="LI214" s="131"/>
      <c r="LJ214" s="131"/>
      <c r="LK214" s="131"/>
      <c r="LL214" s="131"/>
      <c r="LM214" s="131"/>
      <c r="LN214" s="131"/>
      <c r="LO214" s="131"/>
      <c r="LP214" s="131"/>
      <c r="LQ214" s="131"/>
      <c r="LR214" s="131"/>
      <c r="LS214" s="131"/>
      <c r="LT214" s="131"/>
      <c r="LU214" s="131"/>
      <c r="LV214" s="131"/>
      <c r="LW214" s="131"/>
      <c r="LX214" s="131"/>
      <c r="LY214" s="131"/>
      <c r="LZ214" s="131"/>
      <c r="MA214" s="131"/>
      <c r="MB214" s="131"/>
      <c r="MC214" s="131"/>
      <c r="MD214" s="131"/>
      <c r="ME214" s="131"/>
      <c r="MF214" s="131"/>
      <c r="MG214" s="131"/>
      <c r="MH214" s="131"/>
      <c r="MI214" s="131"/>
      <c r="MJ214" s="131"/>
      <c r="MK214" s="268"/>
      <c r="ML214" s="268"/>
      <c r="MM214" s="268"/>
      <c r="MN214" s="268"/>
      <c r="MO214" s="268"/>
      <c r="MP214" s="268"/>
      <c r="MQ214" s="268"/>
      <c r="MR214" s="268"/>
      <c r="MS214" s="268"/>
      <c r="MT214" s="268"/>
      <c r="MU214" s="268"/>
      <c r="MV214" s="268"/>
      <c r="MW214" s="268"/>
      <c r="MX214" s="268"/>
      <c r="MY214" s="268"/>
      <c r="MZ214" s="268"/>
      <c r="NA214" s="268"/>
      <c r="NB214" s="268"/>
      <c r="NC214" s="268"/>
      <c r="ND214" s="268"/>
      <c r="NE214" s="268"/>
      <c r="NF214" s="268"/>
      <c r="NG214" s="268"/>
      <c r="NH214" s="268"/>
      <c r="NI214" s="268"/>
      <c r="NJ214" s="268"/>
      <c r="NK214" s="268"/>
      <c r="NL214" s="268"/>
      <c r="NM214" s="268"/>
      <c r="NN214" s="268"/>
      <c r="NO214" s="125"/>
      <c r="NP214" s="125"/>
      <c r="NQ214" s="125"/>
      <c r="NR214" s="125"/>
      <c r="NS214" s="125"/>
      <c r="NT214" s="125"/>
      <c r="NU214" s="125"/>
      <c r="NV214" s="125"/>
      <c r="NW214" s="125"/>
      <c r="NX214" s="125"/>
      <c r="NY214" s="125"/>
      <c r="NZ214" s="125"/>
      <c r="OA214" s="228"/>
      <c r="OB214" s="228"/>
      <c r="OC214" s="228">
        <v>0</v>
      </c>
      <c r="OD214" s="227">
        <f t="shared" si="6881"/>
        <v>0</v>
      </c>
      <c r="OE214" s="228"/>
      <c r="OF214" s="228"/>
      <c r="OG214" s="228">
        <v>0</v>
      </c>
      <c r="OH214" s="227">
        <f t="shared" si="6882"/>
        <v>0</v>
      </c>
      <c r="OI214" s="228"/>
      <c r="OJ214" s="228"/>
      <c r="OK214" s="228">
        <v>0</v>
      </c>
      <c r="OL214" s="227">
        <f t="shared" si="6883"/>
        <v>0</v>
      </c>
      <c r="OM214" s="228"/>
      <c r="ON214" s="228"/>
      <c r="OO214" s="228">
        <v>0</v>
      </c>
      <c r="OP214" s="227">
        <f t="shared" si="6884"/>
        <v>0</v>
      </c>
      <c r="OQ214" s="228"/>
      <c r="OR214" s="228"/>
      <c r="OS214" s="228">
        <v>0</v>
      </c>
      <c r="OT214" s="227">
        <f t="shared" si="6885"/>
        <v>0</v>
      </c>
      <c r="OU214" s="228"/>
      <c r="OV214" s="228"/>
      <c r="OW214" s="228">
        <v>0</v>
      </c>
      <c r="OX214" s="227">
        <f t="shared" si="6886"/>
        <v>0</v>
      </c>
      <c r="OY214" s="228"/>
      <c r="OZ214" s="228"/>
      <c r="PA214" s="228">
        <v>0</v>
      </c>
      <c r="PB214" s="227">
        <f t="shared" si="6887"/>
        <v>0</v>
      </c>
      <c r="PC214" s="228"/>
      <c r="PD214" s="228"/>
      <c r="PE214" s="228">
        <v>0</v>
      </c>
      <c r="PF214" s="227">
        <f t="shared" si="6888"/>
        <v>0</v>
      </c>
      <c r="PG214" s="228"/>
      <c r="PH214" s="228"/>
      <c r="PI214" s="228">
        <v>0</v>
      </c>
      <c r="PJ214" s="227">
        <f t="shared" si="6889"/>
        <v>0</v>
      </c>
      <c r="PK214" s="228"/>
      <c r="PL214" s="228"/>
      <c r="PM214" s="228">
        <v>0</v>
      </c>
      <c r="PN214" s="227">
        <f t="shared" si="6890"/>
        <v>0</v>
      </c>
      <c r="PO214" s="228"/>
      <c r="PP214" s="228"/>
      <c r="PQ214" s="228">
        <v>0</v>
      </c>
      <c r="PR214" s="227">
        <f t="shared" si="6891"/>
        <v>0</v>
      </c>
      <c r="PS214" s="228"/>
      <c r="PT214" s="228"/>
      <c r="PU214" s="228">
        <v>0</v>
      </c>
      <c r="PV214" s="227">
        <f t="shared" si="6892"/>
        <v>0</v>
      </c>
      <c r="PW214" s="228"/>
      <c r="PX214" s="228"/>
      <c r="PY214" s="228">
        <v>0</v>
      </c>
      <c r="PZ214" s="227">
        <f t="shared" si="6893"/>
        <v>0</v>
      </c>
      <c r="QA214" s="228"/>
      <c r="QB214" s="228"/>
      <c r="QC214" s="228">
        <v>0</v>
      </c>
      <c r="QD214" s="227">
        <f t="shared" si="6894"/>
        <v>0</v>
      </c>
      <c r="QE214" s="228"/>
      <c r="QF214" s="228"/>
      <c r="QG214" s="228">
        <v>0</v>
      </c>
      <c r="QH214" s="227">
        <f t="shared" si="6895"/>
        <v>0</v>
      </c>
      <c r="QI214" s="228"/>
      <c r="QJ214" s="228"/>
      <c r="QK214" s="228">
        <v>0</v>
      </c>
      <c r="QL214" s="227">
        <f t="shared" si="6896"/>
        <v>0</v>
      </c>
      <c r="QM214" s="228"/>
      <c r="QN214" s="228"/>
      <c r="QO214" s="228">
        <v>0</v>
      </c>
      <c r="QP214" s="227">
        <f t="shared" si="6897"/>
        <v>0</v>
      </c>
      <c r="QQ214" s="228"/>
      <c r="QR214" s="228"/>
      <c r="QS214" s="228">
        <v>0</v>
      </c>
      <c r="QT214" s="227">
        <f t="shared" si="6898"/>
        <v>0</v>
      </c>
      <c r="QU214" s="228"/>
      <c r="QV214" s="228"/>
      <c r="QW214" s="228">
        <v>0</v>
      </c>
      <c r="QX214" s="227">
        <f t="shared" si="6899"/>
        <v>0</v>
      </c>
      <c r="QY214" s="228"/>
      <c r="QZ214" s="228">
        <v>0</v>
      </c>
      <c r="RA214" s="227">
        <f t="shared" si="6900"/>
        <v>0</v>
      </c>
      <c r="RB214" s="228"/>
      <c r="RC214" s="228">
        <v>0</v>
      </c>
      <c r="RD214" s="227">
        <f t="shared" si="6901"/>
        <v>0</v>
      </c>
      <c r="RE214" s="227"/>
      <c r="RF214" s="227">
        <v>0</v>
      </c>
      <c r="RG214" s="227">
        <v>0</v>
      </c>
      <c r="RH214" s="268"/>
      <c r="RI214" s="268"/>
      <c r="RJ214" s="268"/>
      <c r="RK214" s="268"/>
      <c r="RL214" s="268"/>
      <c r="RM214" s="268"/>
      <c r="RN214" s="268"/>
      <c r="RO214" s="268"/>
      <c r="RP214" s="268"/>
      <c r="RQ214" s="268"/>
      <c r="RR214" s="268"/>
      <c r="RS214" s="268"/>
      <c r="RT214" s="268"/>
      <c r="RU214" s="268"/>
      <c r="RV214" s="268"/>
      <c r="RW214" s="268"/>
      <c r="RX214" s="268"/>
      <c r="RY214" s="268"/>
      <c r="RZ214" s="268"/>
      <c r="SA214" s="268"/>
      <c r="SB214" s="268"/>
      <c r="SC214" s="268"/>
      <c r="SD214" s="268"/>
      <c r="SE214" s="268"/>
      <c r="SF214" s="268"/>
      <c r="SG214" s="268"/>
      <c r="SH214" s="268"/>
      <c r="SI214" s="268"/>
      <c r="SJ214" s="268"/>
      <c r="SK214" s="268"/>
      <c r="SL214" s="125"/>
      <c r="SM214" s="125"/>
      <c r="SN214" s="125"/>
      <c r="SO214" s="125"/>
      <c r="SP214" s="125"/>
      <c r="SQ214" s="125"/>
      <c r="SR214" s="125"/>
      <c r="SS214" s="125"/>
      <c r="ST214" s="125"/>
      <c r="SU214" s="125"/>
      <c r="SV214" s="125"/>
      <c r="SW214" s="125"/>
      <c r="SX214" s="228"/>
      <c r="SY214" s="240">
        <v>0</v>
      </c>
      <c r="SZ214" s="227"/>
      <c r="TA214" s="227">
        <f t="shared" si="6902"/>
        <v>0</v>
      </c>
      <c r="TB214" s="228"/>
      <c r="TC214" s="240">
        <v>0</v>
      </c>
      <c r="TD214" s="227"/>
      <c r="TE214" s="227">
        <f t="shared" si="6903"/>
        <v>0</v>
      </c>
      <c r="TF214" s="228"/>
      <c r="TG214" s="240">
        <v>0</v>
      </c>
      <c r="TH214" s="227"/>
      <c r="TI214" s="227">
        <f t="shared" si="6904"/>
        <v>0</v>
      </c>
      <c r="TJ214" s="228"/>
      <c r="TK214" s="240">
        <v>0</v>
      </c>
      <c r="TL214" s="227"/>
      <c r="TM214" s="227">
        <f t="shared" si="6905"/>
        <v>0</v>
      </c>
      <c r="TN214" s="228"/>
      <c r="TO214" s="219">
        <v>0</v>
      </c>
      <c r="TP214" s="227"/>
      <c r="TQ214" s="227">
        <f t="shared" si="6906"/>
        <v>0</v>
      </c>
      <c r="TR214" s="228"/>
      <c r="TS214" s="219">
        <v>0</v>
      </c>
      <c r="TT214" s="227"/>
      <c r="TU214" s="227">
        <f t="shared" si="6907"/>
        <v>0</v>
      </c>
      <c r="TV214" s="228"/>
      <c r="TW214" s="219">
        <v>0</v>
      </c>
      <c r="TX214" s="227"/>
      <c r="TY214" s="227">
        <f t="shared" si="6908"/>
        <v>0</v>
      </c>
      <c r="TZ214" s="228"/>
      <c r="UA214" s="219">
        <v>0</v>
      </c>
      <c r="UB214" s="227"/>
      <c r="UC214" s="227">
        <f t="shared" si="6909"/>
        <v>0</v>
      </c>
      <c r="UD214" s="228"/>
      <c r="UE214" s="219">
        <v>0</v>
      </c>
      <c r="UF214" s="227"/>
      <c r="UG214" s="227">
        <f t="shared" si="6910"/>
        <v>0</v>
      </c>
      <c r="UH214" s="228"/>
      <c r="UI214" s="219">
        <v>0</v>
      </c>
      <c r="UJ214" s="227"/>
      <c r="UK214" s="227">
        <f t="shared" si="6911"/>
        <v>0</v>
      </c>
      <c r="UL214" s="228"/>
      <c r="UM214" s="219">
        <v>0</v>
      </c>
      <c r="UN214" s="227"/>
      <c r="UO214" s="227">
        <f t="shared" si="6912"/>
        <v>0</v>
      </c>
      <c r="UP214" s="228"/>
      <c r="UQ214" s="272">
        <v>0</v>
      </c>
      <c r="UR214" s="227"/>
      <c r="US214" s="227">
        <f t="shared" si="6913"/>
        <v>0</v>
      </c>
      <c r="UT214" s="228"/>
      <c r="UU214" s="272">
        <v>0</v>
      </c>
      <c r="UV214" s="227"/>
      <c r="UW214" s="227">
        <f t="shared" si="6914"/>
        <v>0</v>
      </c>
      <c r="UX214" s="228"/>
      <c r="UY214" s="272">
        <v>0</v>
      </c>
      <c r="UZ214" s="227"/>
      <c r="VA214" s="227">
        <f t="shared" si="6915"/>
        <v>0</v>
      </c>
      <c r="VB214" s="228"/>
      <c r="VC214" s="272">
        <v>0</v>
      </c>
      <c r="VD214" s="227"/>
      <c r="VE214" s="227">
        <f t="shared" si="6916"/>
        <v>0</v>
      </c>
      <c r="VF214" s="228"/>
      <c r="VG214" s="272">
        <v>0</v>
      </c>
      <c r="VH214" s="227"/>
      <c r="VI214" s="227">
        <f t="shared" si="6917"/>
        <v>0</v>
      </c>
      <c r="VJ214" s="228"/>
      <c r="VK214" s="206">
        <v>0</v>
      </c>
      <c r="VL214" s="227"/>
      <c r="VM214" s="227">
        <f t="shared" si="6918"/>
        <v>0</v>
      </c>
      <c r="VN214" s="228"/>
      <c r="VO214" s="206">
        <v>0</v>
      </c>
      <c r="VP214" s="227"/>
      <c r="VQ214" s="227">
        <f t="shared" si="6919"/>
        <v>0</v>
      </c>
      <c r="VR214" s="228"/>
      <c r="VS214" s="206">
        <v>0</v>
      </c>
      <c r="VT214" s="227"/>
      <c r="VU214" s="227">
        <f t="shared" si="6920"/>
        <v>0</v>
      </c>
      <c r="VV214" s="227"/>
      <c r="VW214" s="227"/>
      <c r="VX214" s="227">
        <f t="shared" si="6921"/>
        <v>0</v>
      </c>
      <c r="VY214" s="227"/>
      <c r="VZ214" s="227"/>
      <c r="WA214" s="227">
        <f t="shared" si="6922"/>
        <v>0</v>
      </c>
      <c r="WB214" s="227"/>
      <c r="WC214" s="227"/>
      <c r="WD214" s="227"/>
      <c r="WE214" s="268"/>
      <c r="WF214" s="268"/>
      <c r="WG214" s="268"/>
      <c r="WH214" s="268"/>
      <c r="WI214" s="268"/>
      <c r="WJ214" s="268"/>
      <c r="WK214" s="268"/>
      <c r="WL214" s="268"/>
      <c r="WM214" s="268"/>
      <c r="WN214" s="268"/>
      <c r="WO214" s="268"/>
      <c r="WP214" s="268"/>
      <c r="WQ214" s="268"/>
      <c r="WR214" s="268"/>
      <c r="WS214" s="268"/>
      <c r="WT214" s="268"/>
      <c r="WU214" s="268"/>
      <c r="WV214" s="268"/>
      <c r="WW214" s="268"/>
      <c r="WX214" s="268"/>
      <c r="WY214" s="268"/>
      <c r="WZ214" s="268"/>
      <c r="XA214" s="268"/>
      <c r="XB214" s="268"/>
      <c r="XC214" s="268"/>
      <c r="XD214" s="268"/>
      <c r="XE214" s="268"/>
      <c r="XF214" s="268"/>
      <c r="XG214" s="268"/>
      <c r="XH214" s="268"/>
      <c r="XI214" s="125"/>
      <c r="XJ214" s="125"/>
      <c r="XK214" s="125"/>
      <c r="XL214" s="125"/>
      <c r="XM214" s="125"/>
      <c r="XN214" s="125"/>
      <c r="XO214" s="125"/>
      <c r="XP214" s="125"/>
      <c r="XQ214" s="125"/>
      <c r="XR214" s="125"/>
      <c r="XS214" s="125"/>
      <c r="XT214" s="125"/>
      <c r="XU214" s="228"/>
      <c r="XV214" s="227"/>
      <c r="XW214" s="227"/>
      <c r="XX214" s="243"/>
      <c r="XY214" s="228"/>
      <c r="XZ214" s="227"/>
      <c r="YA214" s="227"/>
      <c r="YB214" s="243"/>
      <c r="YC214" s="228"/>
      <c r="YD214" s="227"/>
      <c r="YE214" s="227"/>
      <c r="YF214" s="243"/>
      <c r="YG214" s="228"/>
      <c r="YH214" s="227"/>
      <c r="YI214" s="227"/>
      <c r="YJ214" s="243"/>
      <c r="YK214" s="228"/>
      <c r="YL214" s="227"/>
      <c r="YM214" s="227"/>
      <c r="YN214" s="243"/>
      <c r="YO214" s="228"/>
      <c r="YP214" s="227"/>
      <c r="YQ214" s="227"/>
      <c r="YR214" s="243"/>
      <c r="YS214" s="228"/>
      <c r="YT214" s="227"/>
      <c r="YU214" s="227"/>
      <c r="YV214" s="243"/>
      <c r="YW214" s="228"/>
      <c r="YX214" s="227"/>
      <c r="YY214" s="227"/>
      <c r="YZ214" s="243"/>
      <c r="ZA214" s="228"/>
      <c r="ZB214" s="227"/>
      <c r="ZC214" s="227"/>
      <c r="ZD214" s="243"/>
      <c r="ZE214" s="228"/>
      <c r="ZF214" s="227"/>
      <c r="ZG214" s="227"/>
      <c r="ZH214" s="243"/>
      <c r="ZI214" s="228"/>
      <c r="ZJ214" s="227"/>
      <c r="ZK214" s="227"/>
      <c r="ZL214" s="243"/>
      <c r="ZM214" s="228"/>
      <c r="ZN214" s="227"/>
      <c r="ZO214" s="227"/>
      <c r="ZP214" s="243"/>
      <c r="ZQ214" s="228"/>
      <c r="ZR214" s="227"/>
      <c r="ZS214" s="227"/>
      <c r="ZT214" s="243"/>
      <c r="ZU214" s="228"/>
      <c r="ZV214" s="227"/>
      <c r="ZW214" s="227"/>
      <c r="ZX214" s="243"/>
      <c r="ZY214" s="228"/>
      <c r="ZZ214" s="227"/>
      <c r="AAA214" s="227"/>
      <c r="AAB214" s="243"/>
      <c r="AAC214" s="228"/>
      <c r="AAD214" s="227"/>
      <c r="AAE214" s="227"/>
      <c r="AAF214" s="243"/>
      <c r="AAG214" s="228"/>
      <c r="AAH214" s="227"/>
      <c r="AAI214" s="227"/>
      <c r="AAJ214" s="243"/>
      <c r="AAK214" s="228"/>
      <c r="AAL214" s="227"/>
      <c r="AAM214" s="227"/>
      <c r="AAN214" s="243"/>
      <c r="AAO214" s="228"/>
      <c r="AAP214" s="227"/>
      <c r="AAQ214" s="227"/>
      <c r="AAR214" s="243"/>
      <c r="AAS214" s="227"/>
      <c r="AAT214" s="227"/>
      <c r="AAU214" s="243"/>
      <c r="AAV214" s="227"/>
      <c r="AAW214" s="227"/>
      <c r="AAX214" s="227">
        <f t="shared" si="6923"/>
        <v>0</v>
      </c>
      <c r="AAY214" s="227"/>
      <c r="AAZ214" s="227"/>
      <c r="ABA214" s="227"/>
      <c r="ABB214" s="268"/>
      <c r="ABC214" s="268"/>
      <c r="ABD214" s="268"/>
      <c r="ABE214" s="268"/>
      <c r="ABF214" s="268"/>
      <c r="ABG214" s="268"/>
      <c r="ABH214" s="268"/>
      <c r="ABI214" s="268"/>
      <c r="ABJ214" s="268"/>
      <c r="ABK214" s="268"/>
      <c r="ABL214" s="268"/>
      <c r="ABM214" s="268"/>
      <c r="ABN214" s="268"/>
      <c r="ABO214" s="268"/>
      <c r="ABP214" s="268"/>
      <c r="ABQ214" s="268"/>
      <c r="ABR214" s="268"/>
      <c r="ABS214" s="268"/>
      <c r="ABT214" s="268"/>
      <c r="ABU214" s="268"/>
      <c r="ABV214" s="268"/>
      <c r="ABW214" s="268"/>
      <c r="ABX214" s="268"/>
      <c r="ABY214" s="268"/>
      <c r="ABZ214" s="268"/>
      <c r="ACA214" s="268"/>
      <c r="ACB214" s="268"/>
      <c r="ACC214" s="268"/>
      <c r="ACD214" s="268"/>
      <c r="ACE214" s="268"/>
      <c r="ACF214" s="126"/>
      <c r="ACG214" s="126"/>
      <c r="ACH214" s="126"/>
      <c r="ACI214" s="126"/>
      <c r="ACJ214" s="126"/>
      <c r="ACK214" s="126"/>
      <c r="ACL214" s="126"/>
      <c r="ACM214" s="126"/>
      <c r="ACN214" s="126"/>
      <c r="ACO214" s="126"/>
      <c r="ACP214" s="126"/>
      <c r="ACQ214" s="126"/>
      <c r="ACR214" s="131">
        <v>0</v>
      </c>
      <c r="ACS214" s="227"/>
      <c r="ACT214" s="227"/>
      <c r="ACU214" s="227">
        <f t="shared" si="6924"/>
        <v>0</v>
      </c>
      <c r="ACV214" s="131">
        <v>0</v>
      </c>
      <c r="ACW214" s="227"/>
      <c r="ACX214" s="227"/>
      <c r="ACY214" s="227">
        <f t="shared" si="6925"/>
        <v>0</v>
      </c>
      <c r="ACZ214" s="131">
        <v>0</v>
      </c>
      <c r="ADA214" s="227"/>
      <c r="ADB214" s="227"/>
      <c r="ADC214" s="227">
        <f t="shared" si="6926"/>
        <v>0</v>
      </c>
      <c r="ADD214" s="131">
        <v>0</v>
      </c>
      <c r="ADE214" s="227"/>
      <c r="ADF214" s="227"/>
      <c r="ADG214" s="227">
        <f t="shared" si="6927"/>
        <v>0</v>
      </c>
      <c r="ADH214" s="131">
        <v>0</v>
      </c>
      <c r="ADI214" s="227"/>
      <c r="ADJ214" s="227"/>
      <c r="ADK214" s="227">
        <f t="shared" si="6928"/>
        <v>0</v>
      </c>
      <c r="ADL214" s="131">
        <v>0</v>
      </c>
      <c r="ADM214" s="227"/>
      <c r="ADN214" s="227"/>
      <c r="ADO214" s="227">
        <f t="shared" si="6929"/>
        <v>0</v>
      </c>
      <c r="ADP214" s="131">
        <v>0</v>
      </c>
      <c r="ADQ214" s="227"/>
      <c r="ADR214" s="227"/>
      <c r="ADS214" s="227">
        <f t="shared" si="6930"/>
        <v>0</v>
      </c>
      <c r="ADT214" s="131">
        <v>0</v>
      </c>
      <c r="ADU214" s="227"/>
      <c r="ADV214" s="227"/>
      <c r="ADW214" s="227">
        <f t="shared" si="6931"/>
        <v>0</v>
      </c>
      <c r="ADX214" s="131">
        <v>0</v>
      </c>
      <c r="ADY214" s="227"/>
      <c r="ADZ214" s="227"/>
      <c r="AEA214" s="227">
        <f t="shared" si="6932"/>
        <v>0</v>
      </c>
      <c r="AEB214" s="131">
        <v>0</v>
      </c>
      <c r="AEC214" s="227"/>
      <c r="AED214" s="227"/>
      <c r="AEE214" s="227">
        <f t="shared" si="6933"/>
        <v>0</v>
      </c>
      <c r="AEF214" s="131">
        <v>0</v>
      </c>
      <c r="AEG214" s="227"/>
      <c r="AEH214" s="227"/>
      <c r="AEI214" s="227">
        <f t="shared" si="6934"/>
        <v>0</v>
      </c>
      <c r="AEJ214" s="131">
        <v>0</v>
      </c>
      <c r="AEK214" s="227"/>
      <c r="AEL214" s="227"/>
      <c r="AEM214" s="227">
        <f t="shared" si="6935"/>
        <v>0</v>
      </c>
      <c r="AEN214" s="131">
        <v>0</v>
      </c>
      <c r="AEO214" s="227"/>
      <c r="AEP214" s="227"/>
      <c r="AEQ214" s="227">
        <f t="shared" si="6936"/>
        <v>0</v>
      </c>
      <c r="AER214" s="131">
        <v>0</v>
      </c>
      <c r="AES214" s="227"/>
      <c r="AET214" s="227"/>
      <c r="AEU214" s="227">
        <f t="shared" si="6937"/>
        <v>0</v>
      </c>
      <c r="AEV214" s="131">
        <v>0</v>
      </c>
      <c r="AEW214" s="227"/>
      <c r="AEX214" s="227"/>
      <c r="AEY214" s="227">
        <f t="shared" si="6938"/>
        <v>0</v>
      </c>
      <c r="AEZ214" s="131">
        <v>0</v>
      </c>
      <c r="AFA214" s="227"/>
      <c r="AFB214" s="227"/>
      <c r="AFC214" s="227">
        <f t="shared" si="6939"/>
        <v>0</v>
      </c>
      <c r="AFD214" s="131">
        <v>0</v>
      </c>
      <c r="AFE214" s="227"/>
      <c r="AFF214" s="227"/>
      <c r="AFG214" s="227">
        <f t="shared" si="6940"/>
        <v>0</v>
      </c>
      <c r="AFH214" s="131">
        <v>0</v>
      </c>
      <c r="AFI214" s="227"/>
      <c r="AFJ214" s="227"/>
      <c r="AFK214" s="227">
        <f t="shared" si="6941"/>
        <v>0</v>
      </c>
      <c r="AFL214" s="131"/>
      <c r="AFM214" s="227"/>
      <c r="AFN214" s="227"/>
      <c r="AFO214" s="227">
        <f t="shared" si="6942"/>
        <v>0</v>
      </c>
      <c r="AFP214" s="227"/>
      <c r="AFQ214" s="227"/>
      <c r="AFR214" s="227">
        <f t="shared" si="6943"/>
        <v>0</v>
      </c>
      <c r="AFS214" s="227"/>
      <c r="AFT214" s="227"/>
      <c r="AFU214" s="227">
        <f t="shared" si="6944"/>
        <v>0</v>
      </c>
      <c r="AFV214" s="227"/>
      <c r="AFW214" s="227"/>
      <c r="AFX214" s="227"/>
      <c r="AFY214" s="268">
        <v>0</v>
      </c>
      <c r="AFZ214" s="268">
        <v>0</v>
      </c>
      <c r="AGA214" s="268">
        <v>0</v>
      </c>
      <c r="AGB214" s="268">
        <v>0</v>
      </c>
      <c r="AGC214" s="268">
        <v>0</v>
      </c>
      <c r="AGD214" s="268">
        <v>0</v>
      </c>
      <c r="AGE214" s="268">
        <v>0</v>
      </c>
      <c r="AGF214" s="268">
        <v>0</v>
      </c>
      <c r="AGG214" s="268">
        <v>0</v>
      </c>
      <c r="AGH214" s="268">
        <v>0</v>
      </c>
      <c r="AGI214" s="268">
        <v>0</v>
      </c>
      <c r="AGJ214" s="268">
        <v>0</v>
      </c>
      <c r="AGK214" s="268">
        <v>0</v>
      </c>
      <c r="AGL214" s="268">
        <v>0</v>
      </c>
      <c r="AGM214" s="268">
        <v>0</v>
      </c>
      <c r="AGN214" s="268">
        <v>0</v>
      </c>
      <c r="AGO214" s="268">
        <v>0</v>
      </c>
      <c r="AGP214" s="268">
        <v>0</v>
      </c>
      <c r="AGQ214" s="268">
        <v>0</v>
      </c>
      <c r="AGR214" s="268">
        <v>0</v>
      </c>
      <c r="AGS214" s="268">
        <v>0</v>
      </c>
      <c r="AGT214" s="268">
        <v>0</v>
      </c>
      <c r="AGU214" s="268">
        <v>0</v>
      </c>
      <c r="AGV214" s="268">
        <v>0</v>
      </c>
      <c r="AGW214" s="268">
        <v>0</v>
      </c>
      <c r="AGX214" s="268">
        <v>0</v>
      </c>
      <c r="AGY214" s="268">
        <v>0</v>
      </c>
      <c r="AGZ214" s="268">
        <v>0</v>
      </c>
      <c r="AHA214" s="268">
        <v>0</v>
      </c>
      <c r="AHB214" s="268">
        <v>0</v>
      </c>
      <c r="AHC214" s="126">
        <v>0</v>
      </c>
      <c r="AHD214" s="126">
        <v>0</v>
      </c>
      <c r="AHE214" s="126">
        <v>0</v>
      </c>
      <c r="AHF214" s="126">
        <v>0</v>
      </c>
      <c r="AHG214" s="126">
        <v>0</v>
      </c>
      <c r="AHH214" s="126">
        <v>0</v>
      </c>
      <c r="AHI214" s="126">
        <v>0</v>
      </c>
      <c r="AHJ214" s="126">
        <v>0</v>
      </c>
      <c r="AHK214" s="126">
        <v>0</v>
      </c>
      <c r="AHL214" s="126">
        <v>0</v>
      </c>
      <c r="AHM214" s="126">
        <v>0</v>
      </c>
      <c r="AHN214" s="126">
        <v>0</v>
      </c>
      <c r="AHO214" s="131">
        <f t="shared" si="6455"/>
        <v>0</v>
      </c>
      <c r="AHP214" s="127">
        <f t="shared" si="6456"/>
        <v>0</v>
      </c>
      <c r="AHQ214" s="127">
        <f t="shared" si="6457"/>
        <v>0</v>
      </c>
      <c r="AHR214" s="131">
        <f t="shared" si="6458"/>
        <v>0</v>
      </c>
      <c r="AHS214" s="127">
        <f t="shared" si="6459"/>
        <v>0</v>
      </c>
      <c r="AHT214" s="127">
        <f t="shared" si="6001"/>
        <v>0</v>
      </c>
      <c r="AHU214" s="131">
        <f t="shared" si="6069"/>
        <v>0</v>
      </c>
      <c r="AHV214" s="127">
        <f t="shared" si="6070"/>
        <v>0</v>
      </c>
      <c r="AHW214" s="127">
        <f t="shared" si="6071"/>
        <v>0</v>
      </c>
      <c r="AHX214" s="131">
        <v>0</v>
      </c>
      <c r="AHY214" s="127">
        <f t="shared" si="6191"/>
        <v>0</v>
      </c>
      <c r="AHZ214" s="127">
        <f t="shared" si="6192"/>
        <v>0</v>
      </c>
      <c r="AIA214" s="131">
        <f t="shared" si="6193"/>
        <v>0</v>
      </c>
      <c r="AIB214" s="127">
        <f t="shared" si="6194"/>
        <v>0</v>
      </c>
      <c r="AIC214" s="127">
        <f t="shared" si="6596"/>
        <v>0</v>
      </c>
      <c r="AID214" s="131">
        <f t="shared" si="6648"/>
        <v>0</v>
      </c>
      <c r="AIE214" s="127">
        <f t="shared" si="6649"/>
        <v>0</v>
      </c>
      <c r="AIF214" s="127">
        <f t="shared" si="6650"/>
        <v>0</v>
      </c>
      <c r="AIG214" s="131">
        <f t="shared" si="6651"/>
        <v>0</v>
      </c>
      <c r="AIH214" s="127">
        <f t="shared" si="6652"/>
        <v>0</v>
      </c>
      <c r="AII214" s="127">
        <f t="shared" si="6713"/>
        <v>0</v>
      </c>
      <c r="AIJ214" s="131">
        <f t="shared" si="6722"/>
        <v>0</v>
      </c>
      <c r="AIK214" s="127">
        <f t="shared" si="6714"/>
        <v>0</v>
      </c>
      <c r="AIL214" s="127">
        <f t="shared" si="6703"/>
        <v>0</v>
      </c>
      <c r="AIM214" s="131">
        <f t="shared" si="6723"/>
        <v>0</v>
      </c>
      <c r="AIN214" s="127">
        <f t="shared" si="6724"/>
        <v>0</v>
      </c>
      <c r="AIO214" s="127">
        <f t="shared" si="6725"/>
        <v>0</v>
      </c>
      <c r="AIP214" s="131">
        <f t="shared" si="6726"/>
        <v>0</v>
      </c>
      <c r="AIQ214" s="127">
        <f t="shared" si="6727"/>
        <v>0</v>
      </c>
      <c r="AIR214" s="127">
        <f t="shared" si="6877"/>
        <v>0</v>
      </c>
      <c r="AIS214" s="131">
        <f t="shared" si="6945"/>
        <v>0</v>
      </c>
      <c r="AIT214" s="127">
        <f t="shared" si="6945"/>
        <v>0</v>
      </c>
      <c r="AIU214" s="127">
        <f t="shared" si="6946"/>
        <v>0</v>
      </c>
      <c r="AIV214" s="131">
        <f t="shared" si="6946"/>
        <v>0</v>
      </c>
      <c r="AIW214" s="127">
        <f t="shared" si="6946"/>
        <v>0</v>
      </c>
      <c r="AIX214" s="127">
        <f t="shared" si="6947"/>
        <v>0</v>
      </c>
      <c r="AIY214" s="131">
        <f t="shared" si="6947"/>
        <v>0</v>
      </c>
      <c r="AIZ214" s="127">
        <f t="shared" si="6947"/>
        <v>0</v>
      </c>
      <c r="AJA214" s="127">
        <f t="shared" si="6948"/>
        <v>0</v>
      </c>
      <c r="AJB214" s="131">
        <f t="shared" si="6948"/>
        <v>0</v>
      </c>
      <c r="AJC214" s="127">
        <f t="shared" si="6948"/>
        <v>0</v>
      </c>
      <c r="AJD214" s="127">
        <f t="shared" si="6949"/>
        <v>0</v>
      </c>
      <c r="AJE214" s="131">
        <f t="shared" si="6949"/>
        <v>0</v>
      </c>
      <c r="AJF214" s="127">
        <f t="shared" si="6949"/>
        <v>0</v>
      </c>
      <c r="AJG214" s="127">
        <f t="shared" si="6950"/>
        <v>0</v>
      </c>
      <c r="AJH214" s="131">
        <f t="shared" si="6950"/>
        <v>0</v>
      </c>
      <c r="AJI214" s="127">
        <f t="shared" si="6950"/>
        <v>0</v>
      </c>
      <c r="AJJ214" s="127">
        <f t="shared" si="6951"/>
        <v>0</v>
      </c>
      <c r="AJK214" s="131">
        <f t="shared" si="6951"/>
        <v>0</v>
      </c>
      <c r="AJL214" s="127">
        <f t="shared" si="6951"/>
        <v>0</v>
      </c>
      <c r="AJM214" s="127">
        <f t="shared" ref="AJM214:AJN218" si="6976">BU214+GV214+LS214+QP214+VM214+AAJ214+AFG214</f>
        <v>0</v>
      </c>
      <c r="AJN214" s="134">
        <f t="shared" si="6976"/>
        <v>0</v>
      </c>
      <c r="AJO214" s="127">
        <f>BX214+GY214+LV214+QS214+VP214+AAM214+AFJ214</f>
        <v>0</v>
      </c>
      <c r="AJP214" s="127">
        <f t="shared" si="6959"/>
        <v>0</v>
      </c>
      <c r="AJQ214" s="134">
        <f t="shared" si="6960"/>
        <v>0</v>
      </c>
      <c r="AJR214" s="127">
        <f t="shared" si="6960"/>
        <v>0</v>
      </c>
      <c r="AJS214" s="127">
        <f t="shared" si="6953"/>
        <v>0</v>
      </c>
      <c r="AJT214" s="127">
        <f t="shared" si="6953"/>
        <v>0</v>
      </c>
      <c r="AJU214" s="127">
        <f t="shared" si="6954"/>
        <v>0</v>
      </c>
      <c r="AJV214" s="127">
        <f t="shared" si="6954"/>
        <v>0</v>
      </c>
      <c r="AJW214" s="127">
        <f t="shared" si="6955"/>
        <v>0</v>
      </c>
      <c r="AJX214" s="127">
        <v>0</v>
      </c>
      <c r="AJY214" s="127">
        <v>0</v>
      </c>
      <c r="AJZ214" s="128">
        <f t="shared" si="6471"/>
        <v>0</v>
      </c>
      <c r="AKA214" s="128">
        <f t="shared" si="6472"/>
        <v>0</v>
      </c>
      <c r="AKB214" s="128">
        <v>0</v>
      </c>
      <c r="AKC214" s="128">
        <v>0</v>
      </c>
      <c r="AKD214" s="128">
        <v>0</v>
      </c>
      <c r="AKE214" s="128">
        <v>0</v>
      </c>
      <c r="AKF214" s="128">
        <f t="shared" si="6354"/>
        <v>0</v>
      </c>
      <c r="AKG214" s="128">
        <f t="shared" si="6355"/>
        <v>0</v>
      </c>
      <c r="AKH214" s="128">
        <f t="shared" si="6356"/>
        <v>0</v>
      </c>
      <c r="AKI214" s="128">
        <f t="shared" si="6473"/>
        <v>0</v>
      </c>
      <c r="AKJ214" s="128">
        <v>0</v>
      </c>
      <c r="AKK214" s="128">
        <v>0</v>
      </c>
      <c r="AKL214" s="128">
        <f t="shared" si="6663"/>
        <v>0</v>
      </c>
      <c r="AKM214" s="128">
        <f t="shared" si="6664"/>
        <v>0</v>
      </c>
      <c r="AKN214" s="128">
        <f t="shared" si="6728"/>
        <v>0</v>
      </c>
      <c r="AKO214" s="128">
        <f t="shared" si="6729"/>
        <v>0</v>
      </c>
      <c r="AKP214" s="128">
        <f t="shared" si="6730"/>
        <v>0</v>
      </c>
      <c r="AKQ214" s="128">
        <f t="shared" si="6731"/>
        <v>0</v>
      </c>
      <c r="AKR214" s="128">
        <f t="shared" si="6878"/>
        <v>0</v>
      </c>
      <c r="AKS214" s="128">
        <f t="shared" si="6879"/>
        <v>0</v>
      </c>
      <c r="AKT214" s="128">
        <f t="shared" si="6956"/>
        <v>0</v>
      </c>
      <c r="AKU214" s="128">
        <f t="shared" si="6956"/>
        <v>0</v>
      </c>
      <c r="AKV214" s="128">
        <f t="shared" si="6956"/>
        <v>0</v>
      </c>
      <c r="AKW214" s="128">
        <f t="shared" si="6956"/>
        <v>0</v>
      </c>
      <c r="AKX214" s="128">
        <f t="shared" si="6956"/>
        <v>0</v>
      </c>
      <c r="AKY214" s="128">
        <f t="shared" si="6956"/>
        <v>0</v>
      </c>
      <c r="AKZ214" s="128">
        <f t="shared" si="6956"/>
        <v>0</v>
      </c>
      <c r="ALA214" s="128">
        <f t="shared" si="6956"/>
        <v>0</v>
      </c>
      <c r="ALB214" s="128">
        <f t="shared" si="6956"/>
        <v>0</v>
      </c>
      <c r="ALC214" s="128">
        <f t="shared" si="6956"/>
        <v>0</v>
      </c>
      <c r="ALD214" s="128">
        <f t="shared" si="6956"/>
        <v>0</v>
      </c>
      <c r="ALE214" s="128">
        <f t="shared" si="6956"/>
        <v>0</v>
      </c>
      <c r="ALF214" s="128">
        <f t="shared" si="6956"/>
        <v>0</v>
      </c>
      <c r="ALG214" s="128">
        <f t="shared" si="6956"/>
        <v>0</v>
      </c>
      <c r="ALH214" s="128">
        <f t="shared" si="6956"/>
        <v>0</v>
      </c>
      <c r="ALI214" s="128">
        <f>DW214+IW214+NT214+SQ214+XN214+ACK214+AHH214</f>
        <v>0</v>
      </c>
      <c r="ALJ214" s="128">
        <v>0</v>
      </c>
      <c r="ALK214" s="128">
        <v>0</v>
      </c>
      <c r="ALL214" s="128">
        <v>0</v>
      </c>
      <c r="ALM214" s="128">
        <v>0</v>
      </c>
      <c r="ALN214" s="128">
        <v>0</v>
      </c>
      <c r="ALO214" s="128">
        <v>0</v>
      </c>
      <c r="ALP214" s="128">
        <v>0</v>
      </c>
      <c r="ALQ214" s="128">
        <v>0</v>
      </c>
      <c r="ALR214" s="128">
        <v>0</v>
      </c>
    </row>
    <row r="215" spans="1:1006" s="115" customFormat="1" ht="30" hidden="1" customHeight="1" outlineLevel="1" x14ac:dyDescent="0.25">
      <c r="A215" s="120"/>
      <c r="B215" s="120"/>
      <c r="C215" s="308" t="s">
        <v>214</v>
      </c>
      <c r="D215" s="153"/>
      <c r="E215" s="211"/>
      <c r="F215" s="211">
        <v>0</v>
      </c>
      <c r="G215" s="226"/>
      <c r="H215" s="228">
        <v>400</v>
      </c>
      <c r="I215" s="206">
        <f t="shared" si="6961"/>
        <v>0</v>
      </c>
      <c r="J215" s="211">
        <v>0</v>
      </c>
      <c r="K215" s="226"/>
      <c r="L215" s="228">
        <v>400</v>
      </c>
      <c r="M215" s="206">
        <f t="shared" si="6962"/>
        <v>0</v>
      </c>
      <c r="N215" s="211">
        <v>0</v>
      </c>
      <c r="O215" s="226"/>
      <c r="P215" s="228">
        <v>400</v>
      </c>
      <c r="Q215" s="206">
        <f t="shared" si="6963"/>
        <v>0</v>
      </c>
      <c r="R215" s="211">
        <v>0</v>
      </c>
      <c r="S215" s="226"/>
      <c r="T215" s="228">
        <v>400</v>
      </c>
      <c r="U215" s="206">
        <f t="shared" si="6964"/>
        <v>0</v>
      </c>
      <c r="V215" s="272">
        <v>0</v>
      </c>
      <c r="W215" s="226"/>
      <c r="X215" s="228">
        <v>400</v>
      </c>
      <c r="Y215" s="206">
        <f t="shared" si="6965"/>
        <v>0</v>
      </c>
      <c r="Z215" s="272">
        <v>19760</v>
      </c>
      <c r="AA215" s="226"/>
      <c r="AB215" s="228">
        <v>400</v>
      </c>
      <c r="AC215" s="206">
        <f t="shared" si="6966"/>
        <v>0</v>
      </c>
      <c r="AD215" s="272">
        <v>0</v>
      </c>
      <c r="AE215" s="226"/>
      <c r="AF215" s="228">
        <v>400</v>
      </c>
      <c r="AG215" s="206">
        <f t="shared" si="6967"/>
        <v>0</v>
      </c>
      <c r="AH215" s="272">
        <v>0</v>
      </c>
      <c r="AI215" s="226"/>
      <c r="AJ215" s="228">
        <v>400</v>
      </c>
      <c r="AK215" s="206">
        <f t="shared" si="6968"/>
        <v>0</v>
      </c>
      <c r="AL215" s="272">
        <v>0</v>
      </c>
      <c r="AM215" s="226"/>
      <c r="AN215" s="228">
        <v>400</v>
      </c>
      <c r="AO215" s="206">
        <f t="shared" si="6969"/>
        <v>0</v>
      </c>
      <c r="AP215" s="272">
        <v>0</v>
      </c>
      <c r="AQ215" s="226"/>
      <c r="AR215" s="228">
        <v>400</v>
      </c>
      <c r="AS215" s="206">
        <f t="shared" si="6970"/>
        <v>0</v>
      </c>
      <c r="AT215" s="272">
        <v>0</v>
      </c>
      <c r="AU215" s="226"/>
      <c r="AV215" s="228">
        <v>400</v>
      </c>
      <c r="AW215" s="206">
        <f t="shared" si="6971"/>
        <v>0</v>
      </c>
      <c r="AX215" s="272">
        <v>0</v>
      </c>
      <c r="AY215" s="226"/>
      <c r="AZ215" s="228">
        <v>400</v>
      </c>
      <c r="BA215" s="206">
        <f t="shared" si="6972"/>
        <v>0</v>
      </c>
      <c r="BB215" s="272">
        <v>0</v>
      </c>
      <c r="BC215" s="226"/>
      <c r="BD215" s="228">
        <v>400</v>
      </c>
      <c r="BE215" s="206">
        <f t="shared" si="6973"/>
        <v>0</v>
      </c>
      <c r="BF215" s="272">
        <v>0</v>
      </c>
      <c r="BG215" s="226"/>
      <c r="BH215" s="228">
        <v>400</v>
      </c>
      <c r="BI215" s="206">
        <f t="shared" si="6974"/>
        <v>0</v>
      </c>
      <c r="BJ215" s="272">
        <v>0</v>
      </c>
      <c r="BK215" s="226"/>
      <c r="BL215" s="228">
        <v>400</v>
      </c>
      <c r="BM215" s="206">
        <f t="shared" si="6975"/>
        <v>0</v>
      </c>
      <c r="BN215" s="272">
        <v>0</v>
      </c>
      <c r="BO215" s="226"/>
      <c r="BP215" s="228">
        <v>400</v>
      </c>
      <c r="BQ215" s="206">
        <f>BO215*BP215</f>
        <v>0</v>
      </c>
      <c r="BR215" s="206">
        <v>0</v>
      </c>
      <c r="BS215" s="228"/>
      <c r="BT215" s="228">
        <v>400</v>
      </c>
      <c r="BU215" s="206">
        <f>BS215*BT215</f>
        <v>0</v>
      </c>
      <c r="BV215" s="206">
        <v>0</v>
      </c>
      <c r="BW215" s="228"/>
      <c r="BX215" s="228">
        <v>400</v>
      </c>
      <c r="BY215" s="206">
        <f>BW215*BX215</f>
        <v>0</v>
      </c>
      <c r="BZ215" s="206"/>
      <c r="CA215" s="228"/>
      <c r="CB215" s="228">
        <v>400</v>
      </c>
      <c r="CC215" s="206">
        <f>CA215*CB215</f>
        <v>0</v>
      </c>
      <c r="CD215" s="228">
        <v>0</v>
      </c>
      <c r="CE215" s="228">
        <v>400</v>
      </c>
      <c r="CF215" s="206">
        <f>CD215*CE215</f>
        <v>0</v>
      </c>
      <c r="CG215" s="228">
        <v>0</v>
      </c>
      <c r="CH215" s="228">
        <v>400</v>
      </c>
      <c r="CI215" s="228">
        <f t="shared" si="6958"/>
        <v>0</v>
      </c>
      <c r="CJ215" s="228">
        <v>0</v>
      </c>
      <c r="CK215" s="228">
        <v>400</v>
      </c>
      <c r="CL215" s="228">
        <v>0</v>
      </c>
      <c r="CM215" s="268">
        <v>0</v>
      </c>
      <c r="CN215" s="268">
        <v>0</v>
      </c>
      <c r="CO215" s="268">
        <v>0</v>
      </c>
      <c r="CP215" s="268">
        <v>0</v>
      </c>
      <c r="CQ215" s="268">
        <v>0</v>
      </c>
      <c r="CR215" s="268">
        <v>0</v>
      </c>
      <c r="CS215" s="268">
        <v>0</v>
      </c>
      <c r="CT215" s="268">
        <v>0</v>
      </c>
      <c r="CU215" s="268">
        <v>0</v>
      </c>
      <c r="CV215" s="268">
        <v>0</v>
      </c>
      <c r="CW215" s="268">
        <v>0</v>
      </c>
      <c r="CX215" s="268">
        <v>0</v>
      </c>
      <c r="CY215" s="268">
        <v>0</v>
      </c>
      <c r="CZ215" s="268">
        <v>0</v>
      </c>
      <c r="DA215" s="268">
        <v>0</v>
      </c>
      <c r="DB215" s="268">
        <v>0</v>
      </c>
      <c r="DC215" s="268">
        <v>0</v>
      </c>
      <c r="DD215" s="268">
        <v>0</v>
      </c>
      <c r="DE215" s="268">
        <v>0</v>
      </c>
      <c r="DF215" s="268">
        <v>0</v>
      </c>
      <c r="DG215" s="268">
        <v>0</v>
      </c>
      <c r="DH215" s="268">
        <v>0</v>
      </c>
      <c r="DI215" s="268">
        <v>0</v>
      </c>
      <c r="DJ215" s="268">
        <v>0</v>
      </c>
      <c r="DK215" s="268">
        <v>0</v>
      </c>
      <c r="DL215" s="268">
        <v>0</v>
      </c>
      <c r="DM215" s="268">
        <v>0</v>
      </c>
      <c r="DN215" s="268">
        <v>0</v>
      </c>
      <c r="DO215" s="268">
        <v>0</v>
      </c>
      <c r="DP215" s="268">
        <v>0</v>
      </c>
      <c r="DQ215" s="268">
        <v>19760</v>
      </c>
      <c r="DR215" s="268">
        <v>7311200</v>
      </c>
      <c r="DS215" s="268">
        <v>0</v>
      </c>
      <c r="DT215" s="268">
        <v>0</v>
      </c>
      <c r="DU215" s="268">
        <v>0</v>
      </c>
      <c r="DV215" s="253">
        <v>0</v>
      </c>
      <c r="DW215" s="268">
        <v>0</v>
      </c>
      <c r="DX215" s="268">
        <v>0</v>
      </c>
      <c r="DY215" s="268">
        <v>0</v>
      </c>
      <c r="DZ215" s="268">
        <v>0</v>
      </c>
      <c r="EA215" s="126">
        <v>0</v>
      </c>
      <c r="EB215" s="126">
        <v>0</v>
      </c>
      <c r="EC215" s="126">
        <v>0</v>
      </c>
      <c r="ED215" s="126">
        <v>0</v>
      </c>
      <c r="EE215" s="126">
        <v>0</v>
      </c>
      <c r="EF215" s="126">
        <v>0</v>
      </c>
      <c r="EG215" s="131">
        <v>0</v>
      </c>
      <c r="EH215" s="227"/>
      <c r="EI215" s="227"/>
      <c r="EJ215" s="227"/>
      <c r="EK215" s="131">
        <v>0</v>
      </c>
      <c r="EL215" s="227"/>
      <c r="EM215" s="227"/>
      <c r="EN215" s="227"/>
      <c r="EO215" s="131">
        <v>0</v>
      </c>
      <c r="EP215" s="227"/>
      <c r="EQ215" s="227"/>
      <c r="ER215" s="227"/>
      <c r="ES215" s="131">
        <v>0</v>
      </c>
      <c r="ET215" s="227"/>
      <c r="EU215" s="227"/>
      <c r="EV215" s="227"/>
      <c r="EW215" s="131">
        <v>0</v>
      </c>
      <c r="EX215" s="227"/>
      <c r="EY215" s="227"/>
      <c r="EZ215" s="227"/>
      <c r="FA215" s="131">
        <v>0</v>
      </c>
      <c r="FB215" s="227"/>
      <c r="FC215" s="227"/>
      <c r="FD215" s="227"/>
      <c r="FE215" s="131">
        <v>0</v>
      </c>
      <c r="FF215" s="227"/>
      <c r="FG215" s="227"/>
      <c r="FH215" s="227"/>
      <c r="FI215" s="131">
        <v>0</v>
      </c>
      <c r="FJ215" s="227"/>
      <c r="FK215" s="227"/>
      <c r="FL215" s="227"/>
      <c r="FM215" s="131">
        <v>0</v>
      </c>
      <c r="FN215" s="227"/>
      <c r="FO215" s="227"/>
      <c r="FP215" s="227"/>
      <c r="FQ215" s="131">
        <v>0</v>
      </c>
      <c r="FR215" s="227"/>
      <c r="FS215" s="227"/>
      <c r="FT215" s="227"/>
      <c r="FU215" s="131">
        <v>0</v>
      </c>
      <c r="FV215" s="227"/>
      <c r="FW215" s="227"/>
      <c r="FX215" s="227"/>
      <c r="FY215" s="131">
        <v>0</v>
      </c>
      <c r="FZ215" s="227"/>
      <c r="GA215" s="227"/>
      <c r="GB215" s="227"/>
      <c r="GC215" s="131">
        <v>0</v>
      </c>
      <c r="GD215" s="227"/>
      <c r="GE215" s="227"/>
      <c r="GF215" s="227"/>
      <c r="GG215" s="131">
        <v>0</v>
      </c>
      <c r="GH215" s="227"/>
      <c r="GI215" s="227"/>
      <c r="GJ215" s="227"/>
      <c r="GK215" s="131">
        <v>0</v>
      </c>
      <c r="GL215" s="227"/>
      <c r="GM215" s="227"/>
      <c r="GN215" s="227"/>
      <c r="GO215" s="131">
        <v>0</v>
      </c>
      <c r="GP215" s="227"/>
      <c r="GQ215" s="227"/>
      <c r="GR215" s="227"/>
      <c r="GS215" s="131">
        <v>0</v>
      </c>
      <c r="GT215" s="227"/>
      <c r="GU215" s="227"/>
      <c r="GV215" s="227"/>
      <c r="GW215" s="131">
        <v>0</v>
      </c>
      <c r="GX215" s="227"/>
      <c r="GY215" s="227"/>
      <c r="GZ215" s="227"/>
      <c r="HA215" s="131"/>
      <c r="HB215" s="227"/>
      <c r="HC215" s="227"/>
      <c r="HD215" s="227"/>
      <c r="HE215" s="227"/>
      <c r="HF215" s="227"/>
      <c r="HG215" s="227"/>
      <c r="HH215" s="227"/>
      <c r="HI215" s="227"/>
      <c r="HJ215" s="227"/>
      <c r="HK215" s="227"/>
      <c r="HL215" s="227"/>
      <c r="HM215" s="227"/>
      <c r="HN215" s="268">
        <v>0</v>
      </c>
      <c r="HO215" s="268">
        <v>0</v>
      </c>
      <c r="HP215" s="268">
        <v>0</v>
      </c>
      <c r="HQ215" s="268">
        <v>0</v>
      </c>
      <c r="HR215" s="268">
        <v>0</v>
      </c>
      <c r="HS215" s="268">
        <v>0</v>
      </c>
      <c r="HT215" s="268">
        <v>0</v>
      </c>
      <c r="HU215" s="268">
        <v>0</v>
      </c>
      <c r="HV215" s="268">
        <v>0</v>
      </c>
      <c r="HW215" s="268">
        <v>0</v>
      </c>
      <c r="HX215" s="268">
        <v>0</v>
      </c>
      <c r="HY215" s="268">
        <v>0</v>
      </c>
      <c r="HZ215" s="268">
        <v>0</v>
      </c>
      <c r="IA215" s="268">
        <v>0</v>
      </c>
      <c r="IB215" s="268">
        <v>0</v>
      </c>
      <c r="IC215" s="268">
        <v>0</v>
      </c>
      <c r="ID215" s="268">
        <v>0</v>
      </c>
      <c r="IE215" s="268">
        <v>0</v>
      </c>
      <c r="IF215" s="268">
        <v>0</v>
      </c>
      <c r="IG215" s="268">
        <v>0</v>
      </c>
      <c r="IH215" s="268">
        <v>0</v>
      </c>
      <c r="II215" s="268">
        <v>0</v>
      </c>
      <c r="IJ215" s="268">
        <v>0</v>
      </c>
      <c r="IK215" s="268">
        <v>0</v>
      </c>
      <c r="IL215" s="268">
        <v>0</v>
      </c>
      <c r="IM215" s="268">
        <v>0</v>
      </c>
      <c r="IN215" s="268">
        <v>0</v>
      </c>
      <c r="IO215" s="268">
        <v>0</v>
      </c>
      <c r="IP215" s="268">
        <v>0</v>
      </c>
      <c r="IQ215" s="268">
        <v>0</v>
      </c>
      <c r="IR215" s="253">
        <v>0</v>
      </c>
      <c r="IS215" s="253">
        <v>0</v>
      </c>
      <c r="IT215" s="253">
        <v>0</v>
      </c>
      <c r="IU215" s="253">
        <v>0</v>
      </c>
      <c r="IV215" s="253">
        <v>0</v>
      </c>
      <c r="IW215" s="253">
        <v>0</v>
      </c>
      <c r="IX215" s="253">
        <v>0</v>
      </c>
      <c r="IY215" s="253">
        <v>0</v>
      </c>
      <c r="IZ215" s="126">
        <v>0</v>
      </c>
      <c r="JA215" s="126">
        <v>0</v>
      </c>
      <c r="JB215" s="126">
        <v>0</v>
      </c>
      <c r="JC215" s="126">
        <v>0</v>
      </c>
      <c r="JD215" s="131"/>
      <c r="JE215" s="227"/>
      <c r="JF215" s="131"/>
      <c r="JG215" s="131"/>
      <c r="JH215" s="131"/>
      <c r="JI215" s="227"/>
      <c r="JJ215" s="131"/>
      <c r="JK215" s="131"/>
      <c r="JL215" s="131"/>
      <c r="JM215" s="227"/>
      <c r="JN215" s="131"/>
      <c r="JO215" s="131"/>
      <c r="JP215" s="131"/>
      <c r="JQ215" s="227"/>
      <c r="JR215" s="131"/>
      <c r="JS215" s="131"/>
      <c r="JT215" s="131"/>
      <c r="JU215" s="227"/>
      <c r="JV215" s="131"/>
      <c r="JW215" s="131"/>
      <c r="JX215" s="131"/>
      <c r="JY215" s="227"/>
      <c r="JZ215" s="131"/>
      <c r="KA215" s="131"/>
      <c r="KB215" s="131"/>
      <c r="KC215" s="131"/>
      <c r="KD215" s="131"/>
      <c r="KE215" s="131"/>
      <c r="KF215" s="131"/>
      <c r="KG215" s="131"/>
      <c r="KH215" s="131"/>
      <c r="KI215" s="131"/>
      <c r="KJ215" s="131"/>
      <c r="KK215" s="131"/>
      <c r="KL215" s="131"/>
      <c r="KM215" s="131"/>
      <c r="KN215" s="131"/>
      <c r="KO215" s="131"/>
      <c r="KP215" s="131"/>
      <c r="KQ215" s="131"/>
      <c r="KR215" s="131"/>
      <c r="KS215" s="131"/>
      <c r="KT215" s="131"/>
      <c r="KU215" s="131"/>
      <c r="KV215" s="131"/>
      <c r="KW215" s="131"/>
      <c r="KX215" s="131"/>
      <c r="KY215" s="131"/>
      <c r="KZ215" s="131">
        <v>0</v>
      </c>
      <c r="LA215" s="131"/>
      <c r="LB215" s="131"/>
      <c r="LC215" s="131"/>
      <c r="LD215" s="131"/>
      <c r="LE215" s="131"/>
      <c r="LF215" s="131"/>
      <c r="LG215" s="131"/>
      <c r="LH215" s="131"/>
      <c r="LI215" s="131"/>
      <c r="LJ215" s="131"/>
      <c r="LK215" s="131"/>
      <c r="LL215" s="131"/>
      <c r="LM215" s="131"/>
      <c r="LN215" s="131"/>
      <c r="LO215" s="131"/>
      <c r="LP215" s="131"/>
      <c r="LQ215" s="131"/>
      <c r="LR215" s="131"/>
      <c r="LS215" s="131"/>
      <c r="LT215" s="131"/>
      <c r="LU215" s="131"/>
      <c r="LV215" s="131"/>
      <c r="LW215" s="131"/>
      <c r="LX215" s="131"/>
      <c r="LY215" s="131"/>
      <c r="LZ215" s="131"/>
      <c r="MA215" s="131"/>
      <c r="MB215" s="131"/>
      <c r="MC215" s="131"/>
      <c r="MD215" s="131"/>
      <c r="ME215" s="131"/>
      <c r="MF215" s="131"/>
      <c r="MG215" s="131"/>
      <c r="MH215" s="131"/>
      <c r="MI215" s="131"/>
      <c r="MJ215" s="131"/>
      <c r="MK215" s="268"/>
      <c r="ML215" s="268"/>
      <c r="MM215" s="268"/>
      <c r="MN215" s="268"/>
      <c r="MO215" s="268"/>
      <c r="MP215" s="268"/>
      <c r="MQ215" s="268"/>
      <c r="MR215" s="268"/>
      <c r="MS215" s="268"/>
      <c r="MT215" s="268"/>
      <c r="MU215" s="268"/>
      <c r="MV215" s="268"/>
      <c r="MW215" s="268"/>
      <c r="MX215" s="268"/>
      <c r="MY215" s="268"/>
      <c r="MZ215" s="268"/>
      <c r="NA215" s="268"/>
      <c r="NB215" s="268"/>
      <c r="NC215" s="268"/>
      <c r="ND215" s="268"/>
      <c r="NE215" s="268"/>
      <c r="NF215" s="268"/>
      <c r="NG215" s="268"/>
      <c r="NH215" s="268"/>
      <c r="NI215" s="268"/>
      <c r="NJ215" s="268"/>
      <c r="NK215" s="268"/>
      <c r="NL215" s="268"/>
      <c r="NM215" s="268"/>
      <c r="NN215" s="268"/>
      <c r="NO215" s="125"/>
      <c r="NP215" s="125"/>
      <c r="NQ215" s="125"/>
      <c r="NR215" s="125"/>
      <c r="NS215" s="125"/>
      <c r="NT215" s="125"/>
      <c r="NU215" s="125"/>
      <c r="NV215" s="125"/>
      <c r="NW215" s="125"/>
      <c r="NX215" s="125"/>
      <c r="NY215" s="125"/>
      <c r="NZ215" s="125"/>
      <c r="OA215" s="228"/>
      <c r="OB215" s="228">
        <v>0</v>
      </c>
      <c r="OC215" s="228">
        <v>400</v>
      </c>
      <c r="OD215" s="227">
        <f t="shared" si="6881"/>
        <v>0</v>
      </c>
      <c r="OE215" s="228"/>
      <c r="OF215" s="228">
        <v>0</v>
      </c>
      <c r="OG215" s="228">
        <v>400</v>
      </c>
      <c r="OH215" s="227">
        <f t="shared" si="6882"/>
        <v>0</v>
      </c>
      <c r="OI215" s="228"/>
      <c r="OJ215" s="228">
        <v>0</v>
      </c>
      <c r="OK215" s="228">
        <v>400</v>
      </c>
      <c r="OL215" s="227">
        <f t="shared" si="6883"/>
        <v>0</v>
      </c>
      <c r="OM215" s="228"/>
      <c r="ON215" s="228">
        <v>0</v>
      </c>
      <c r="OO215" s="228">
        <v>400</v>
      </c>
      <c r="OP215" s="227">
        <f t="shared" si="6884"/>
        <v>0</v>
      </c>
      <c r="OQ215" s="228"/>
      <c r="OR215" s="228">
        <v>0</v>
      </c>
      <c r="OS215" s="228">
        <v>400</v>
      </c>
      <c r="OT215" s="227">
        <f t="shared" si="6885"/>
        <v>0</v>
      </c>
      <c r="OU215" s="228"/>
      <c r="OV215" s="228">
        <v>0</v>
      </c>
      <c r="OW215" s="228">
        <v>400</v>
      </c>
      <c r="OX215" s="227">
        <f t="shared" si="6886"/>
        <v>0</v>
      </c>
      <c r="OY215" s="228"/>
      <c r="OZ215" s="228">
        <v>0</v>
      </c>
      <c r="PA215" s="228">
        <v>400</v>
      </c>
      <c r="PB215" s="227">
        <f t="shared" si="6887"/>
        <v>0</v>
      </c>
      <c r="PC215" s="228"/>
      <c r="PD215" s="228">
        <v>0</v>
      </c>
      <c r="PE215" s="228">
        <v>400</v>
      </c>
      <c r="PF215" s="227">
        <f t="shared" si="6888"/>
        <v>0</v>
      </c>
      <c r="PG215" s="228"/>
      <c r="PH215" s="228">
        <v>0</v>
      </c>
      <c r="PI215" s="228">
        <v>400</v>
      </c>
      <c r="PJ215" s="227">
        <f t="shared" si="6889"/>
        <v>0</v>
      </c>
      <c r="PK215" s="228"/>
      <c r="PL215" s="228">
        <v>0</v>
      </c>
      <c r="PM215" s="228">
        <v>400</v>
      </c>
      <c r="PN215" s="227">
        <f t="shared" si="6890"/>
        <v>0</v>
      </c>
      <c r="PO215" s="228"/>
      <c r="PP215" s="228">
        <v>0</v>
      </c>
      <c r="PQ215" s="228">
        <v>400</v>
      </c>
      <c r="PR215" s="227">
        <f t="shared" si="6891"/>
        <v>0</v>
      </c>
      <c r="PS215" s="228"/>
      <c r="PT215" s="228">
        <v>0</v>
      </c>
      <c r="PU215" s="228">
        <v>400</v>
      </c>
      <c r="PV215" s="227">
        <f t="shared" si="6892"/>
        <v>0</v>
      </c>
      <c r="PW215" s="228"/>
      <c r="PX215" s="228">
        <v>0</v>
      </c>
      <c r="PY215" s="228">
        <v>400</v>
      </c>
      <c r="PZ215" s="227">
        <f t="shared" si="6893"/>
        <v>0</v>
      </c>
      <c r="QA215" s="228"/>
      <c r="QB215" s="228">
        <v>0</v>
      </c>
      <c r="QC215" s="228">
        <v>400</v>
      </c>
      <c r="QD215" s="227">
        <f t="shared" si="6894"/>
        <v>0</v>
      </c>
      <c r="QE215" s="228"/>
      <c r="QF215" s="228">
        <v>0</v>
      </c>
      <c r="QG215" s="228">
        <v>400</v>
      </c>
      <c r="QH215" s="227">
        <f t="shared" si="6895"/>
        <v>0</v>
      </c>
      <c r="QI215" s="228"/>
      <c r="QJ215" s="228">
        <v>0</v>
      </c>
      <c r="QK215" s="228">
        <v>400</v>
      </c>
      <c r="QL215" s="227">
        <f t="shared" si="6896"/>
        <v>0</v>
      </c>
      <c r="QM215" s="228"/>
      <c r="QN215" s="228">
        <v>0</v>
      </c>
      <c r="QO215" s="228">
        <v>400</v>
      </c>
      <c r="QP215" s="227">
        <f t="shared" si="6897"/>
        <v>0</v>
      </c>
      <c r="QQ215" s="228"/>
      <c r="QR215" s="228">
        <v>0</v>
      </c>
      <c r="QS215" s="228">
        <v>400</v>
      </c>
      <c r="QT215" s="227">
        <f t="shared" si="6898"/>
        <v>0</v>
      </c>
      <c r="QU215" s="228"/>
      <c r="QV215" s="228">
        <v>0</v>
      </c>
      <c r="QW215" s="228">
        <v>400</v>
      </c>
      <c r="QX215" s="227">
        <f t="shared" si="6899"/>
        <v>0</v>
      </c>
      <c r="QY215" s="228">
        <v>0</v>
      </c>
      <c r="QZ215" s="228">
        <v>400</v>
      </c>
      <c r="RA215" s="227">
        <f t="shared" si="6900"/>
        <v>0</v>
      </c>
      <c r="RB215" s="228">
        <v>0</v>
      </c>
      <c r="RC215" s="228">
        <v>400</v>
      </c>
      <c r="RD215" s="227">
        <f t="shared" si="6901"/>
        <v>0</v>
      </c>
      <c r="RE215" s="227">
        <v>0</v>
      </c>
      <c r="RF215" s="227">
        <v>400</v>
      </c>
      <c r="RG215" s="227">
        <v>0</v>
      </c>
      <c r="RH215" s="268"/>
      <c r="RI215" s="268"/>
      <c r="RJ215" s="268"/>
      <c r="RK215" s="268"/>
      <c r="RL215" s="268"/>
      <c r="RM215" s="268"/>
      <c r="RN215" s="268"/>
      <c r="RO215" s="268"/>
      <c r="RP215" s="268"/>
      <c r="RQ215" s="268"/>
      <c r="RR215" s="268"/>
      <c r="RS215" s="268"/>
      <c r="RT215" s="268"/>
      <c r="RU215" s="268"/>
      <c r="RV215" s="268"/>
      <c r="RW215" s="268"/>
      <c r="RX215" s="268"/>
      <c r="RY215" s="268"/>
      <c r="RZ215" s="268"/>
      <c r="SA215" s="268"/>
      <c r="SB215" s="268"/>
      <c r="SC215" s="268"/>
      <c r="SD215" s="268"/>
      <c r="SE215" s="268"/>
      <c r="SF215" s="268"/>
      <c r="SG215" s="268"/>
      <c r="SH215" s="268"/>
      <c r="SI215" s="268"/>
      <c r="SJ215" s="268"/>
      <c r="SK215" s="268"/>
      <c r="SL215" s="125"/>
      <c r="SM215" s="125"/>
      <c r="SN215" s="125"/>
      <c r="SO215" s="125"/>
      <c r="SP215" s="125"/>
      <c r="SQ215" s="125"/>
      <c r="SR215" s="125"/>
      <c r="SS215" s="125"/>
      <c r="ST215" s="125"/>
      <c r="SU215" s="125"/>
      <c r="SV215" s="125"/>
      <c r="SW215" s="125"/>
      <c r="SX215" s="228"/>
      <c r="SY215" s="240">
        <v>0</v>
      </c>
      <c r="SZ215" s="227"/>
      <c r="TA215" s="227">
        <f t="shared" si="6902"/>
        <v>0</v>
      </c>
      <c r="TB215" s="228"/>
      <c r="TC215" s="240">
        <v>0</v>
      </c>
      <c r="TD215" s="227"/>
      <c r="TE215" s="227">
        <f t="shared" si="6903"/>
        <v>0</v>
      </c>
      <c r="TF215" s="228"/>
      <c r="TG215" s="240">
        <v>0</v>
      </c>
      <c r="TH215" s="227"/>
      <c r="TI215" s="227">
        <f t="shared" si="6904"/>
        <v>0</v>
      </c>
      <c r="TJ215" s="228"/>
      <c r="TK215" s="240">
        <v>0</v>
      </c>
      <c r="TL215" s="227"/>
      <c r="TM215" s="227">
        <f t="shared" si="6905"/>
        <v>0</v>
      </c>
      <c r="TN215" s="228"/>
      <c r="TO215" s="219">
        <v>0</v>
      </c>
      <c r="TP215" s="227"/>
      <c r="TQ215" s="227">
        <f t="shared" si="6906"/>
        <v>0</v>
      </c>
      <c r="TR215" s="228"/>
      <c r="TS215" s="219">
        <v>0</v>
      </c>
      <c r="TT215" s="227"/>
      <c r="TU215" s="227">
        <f t="shared" si="6907"/>
        <v>0</v>
      </c>
      <c r="TV215" s="228"/>
      <c r="TW215" s="219">
        <v>0</v>
      </c>
      <c r="TX215" s="227"/>
      <c r="TY215" s="227">
        <f t="shared" si="6908"/>
        <v>0</v>
      </c>
      <c r="TZ215" s="228"/>
      <c r="UA215" s="219">
        <v>0</v>
      </c>
      <c r="UB215" s="227"/>
      <c r="UC215" s="227">
        <f t="shared" si="6909"/>
        <v>0</v>
      </c>
      <c r="UD215" s="228"/>
      <c r="UE215" s="219">
        <v>0</v>
      </c>
      <c r="UF215" s="227"/>
      <c r="UG215" s="227">
        <f t="shared" si="6910"/>
        <v>0</v>
      </c>
      <c r="UH215" s="228"/>
      <c r="UI215" s="219">
        <v>0</v>
      </c>
      <c r="UJ215" s="227"/>
      <c r="UK215" s="227">
        <f t="shared" si="6911"/>
        <v>0</v>
      </c>
      <c r="UL215" s="228"/>
      <c r="UM215" s="219">
        <v>0</v>
      </c>
      <c r="UN215" s="227"/>
      <c r="UO215" s="227">
        <f t="shared" si="6912"/>
        <v>0</v>
      </c>
      <c r="UP215" s="228"/>
      <c r="UQ215" s="206">
        <v>0</v>
      </c>
      <c r="UR215" s="227"/>
      <c r="US215" s="227">
        <f t="shared" si="6913"/>
        <v>0</v>
      </c>
      <c r="UT215" s="228"/>
      <c r="UU215" s="206">
        <v>0</v>
      </c>
      <c r="UV215" s="227"/>
      <c r="UW215" s="227">
        <f t="shared" si="6914"/>
        <v>0</v>
      </c>
      <c r="UX215" s="228"/>
      <c r="UY215" s="206">
        <v>0</v>
      </c>
      <c r="UZ215" s="227"/>
      <c r="VA215" s="227">
        <f t="shared" si="6915"/>
        <v>0</v>
      </c>
      <c r="VB215" s="228"/>
      <c r="VC215" s="206">
        <v>0</v>
      </c>
      <c r="VD215" s="227"/>
      <c r="VE215" s="227">
        <f t="shared" si="6916"/>
        <v>0</v>
      </c>
      <c r="VF215" s="228"/>
      <c r="VG215" s="206">
        <v>0</v>
      </c>
      <c r="VH215" s="227"/>
      <c r="VI215" s="227">
        <f t="shared" si="6917"/>
        <v>0</v>
      </c>
      <c r="VJ215" s="228"/>
      <c r="VK215" s="206">
        <v>0</v>
      </c>
      <c r="VL215" s="227"/>
      <c r="VM215" s="227">
        <f t="shared" si="6918"/>
        <v>0</v>
      </c>
      <c r="VN215" s="228"/>
      <c r="VO215" s="206">
        <v>0</v>
      </c>
      <c r="VP215" s="227"/>
      <c r="VQ215" s="227">
        <f t="shared" si="6919"/>
        <v>0</v>
      </c>
      <c r="VR215" s="228"/>
      <c r="VS215" s="206">
        <v>0</v>
      </c>
      <c r="VT215" s="227"/>
      <c r="VU215" s="227">
        <f t="shared" si="6920"/>
        <v>0</v>
      </c>
      <c r="VV215" s="227"/>
      <c r="VW215" s="227"/>
      <c r="VX215" s="227">
        <f t="shared" si="6921"/>
        <v>0</v>
      </c>
      <c r="VY215" s="227"/>
      <c r="VZ215" s="227"/>
      <c r="WA215" s="227">
        <f t="shared" si="6922"/>
        <v>0</v>
      </c>
      <c r="WB215" s="227"/>
      <c r="WC215" s="227"/>
      <c r="WD215" s="227"/>
      <c r="WE215" s="268"/>
      <c r="WF215" s="268"/>
      <c r="WG215" s="268"/>
      <c r="WH215" s="268"/>
      <c r="WI215" s="268"/>
      <c r="WJ215" s="268"/>
      <c r="WK215" s="268"/>
      <c r="WL215" s="268"/>
      <c r="WM215" s="268"/>
      <c r="WN215" s="268"/>
      <c r="WO215" s="268"/>
      <c r="WP215" s="268"/>
      <c r="WQ215" s="268"/>
      <c r="WR215" s="268"/>
      <c r="WS215" s="268"/>
      <c r="WT215" s="268"/>
      <c r="WU215" s="268"/>
      <c r="WV215" s="268"/>
      <c r="WW215" s="268"/>
      <c r="WX215" s="268"/>
      <c r="WY215" s="268"/>
      <c r="WZ215" s="268"/>
      <c r="XA215" s="268"/>
      <c r="XB215" s="268"/>
      <c r="XC215" s="268"/>
      <c r="XD215" s="268"/>
      <c r="XE215" s="268"/>
      <c r="XF215" s="268"/>
      <c r="XG215" s="268"/>
      <c r="XH215" s="268"/>
      <c r="XI215" s="125"/>
      <c r="XJ215" s="125"/>
      <c r="XK215" s="125"/>
      <c r="XL215" s="125"/>
      <c r="XM215" s="125"/>
      <c r="XN215" s="125"/>
      <c r="XO215" s="125"/>
      <c r="XP215" s="125"/>
      <c r="XQ215" s="125"/>
      <c r="XR215" s="125"/>
      <c r="XS215" s="125"/>
      <c r="XT215" s="125"/>
      <c r="XU215" s="228"/>
      <c r="XV215" s="227"/>
      <c r="XW215" s="227"/>
      <c r="XX215" s="243"/>
      <c r="XY215" s="228"/>
      <c r="XZ215" s="227"/>
      <c r="YA215" s="227"/>
      <c r="YB215" s="243"/>
      <c r="YC215" s="228"/>
      <c r="YD215" s="227"/>
      <c r="YE215" s="227"/>
      <c r="YF215" s="243"/>
      <c r="YG215" s="228"/>
      <c r="YH215" s="227"/>
      <c r="YI215" s="227"/>
      <c r="YJ215" s="243"/>
      <c r="YK215" s="228"/>
      <c r="YL215" s="227"/>
      <c r="YM215" s="227"/>
      <c r="YN215" s="243"/>
      <c r="YO215" s="228"/>
      <c r="YP215" s="227"/>
      <c r="YQ215" s="227"/>
      <c r="YR215" s="243"/>
      <c r="YS215" s="228"/>
      <c r="YT215" s="227"/>
      <c r="YU215" s="227"/>
      <c r="YV215" s="243"/>
      <c r="YW215" s="228"/>
      <c r="YX215" s="227"/>
      <c r="YY215" s="227"/>
      <c r="YZ215" s="243"/>
      <c r="ZA215" s="228"/>
      <c r="ZB215" s="227"/>
      <c r="ZC215" s="227"/>
      <c r="ZD215" s="243"/>
      <c r="ZE215" s="228"/>
      <c r="ZF215" s="227"/>
      <c r="ZG215" s="227"/>
      <c r="ZH215" s="243"/>
      <c r="ZI215" s="228"/>
      <c r="ZJ215" s="227"/>
      <c r="ZK215" s="227"/>
      <c r="ZL215" s="243"/>
      <c r="ZM215" s="228"/>
      <c r="ZN215" s="227"/>
      <c r="ZO215" s="227"/>
      <c r="ZP215" s="243"/>
      <c r="ZQ215" s="228"/>
      <c r="ZR215" s="227"/>
      <c r="ZS215" s="227"/>
      <c r="ZT215" s="243"/>
      <c r="ZU215" s="228"/>
      <c r="ZV215" s="227"/>
      <c r="ZW215" s="227"/>
      <c r="ZX215" s="243"/>
      <c r="ZY215" s="228"/>
      <c r="ZZ215" s="227"/>
      <c r="AAA215" s="227"/>
      <c r="AAB215" s="243"/>
      <c r="AAC215" s="228"/>
      <c r="AAD215" s="227"/>
      <c r="AAE215" s="227"/>
      <c r="AAF215" s="243"/>
      <c r="AAG215" s="228"/>
      <c r="AAH215" s="227"/>
      <c r="AAI215" s="227"/>
      <c r="AAJ215" s="243"/>
      <c r="AAK215" s="228"/>
      <c r="AAL215" s="227"/>
      <c r="AAM215" s="227"/>
      <c r="AAN215" s="243"/>
      <c r="AAO215" s="228"/>
      <c r="AAP215" s="227"/>
      <c r="AAQ215" s="227"/>
      <c r="AAR215" s="243"/>
      <c r="AAS215" s="227"/>
      <c r="AAT215" s="227"/>
      <c r="AAU215" s="243"/>
      <c r="AAV215" s="227"/>
      <c r="AAW215" s="227"/>
      <c r="AAX215" s="227">
        <f t="shared" si="6923"/>
        <v>0</v>
      </c>
      <c r="AAY215" s="227"/>
      <c r="AAZ215" s="227"/>
      <c r="ABA215" s="227"/>
      <c r="ABB215" s="268"/>
      <c r="ABC215" s="268"/>
      <c r="ABD215" s="268"/>
      <c r="ABE215" s="268"/>
      <c r="ABF215" s="268"/>
      <c r="ABG215" s="268"/>
      <c r="ABH215" s="268"/>
      <c r="ABI215" s="268"/>
      <c r="ABJ215" s="268"/>
      <c r="ABK215" s="268"/>
      <c r="ABL215" s="268"/>
      <c r="ABM215" s="268"/>
      <c r="ABN215" s="268"/>
      <c r="ABO215" s="268"/>
      <c r="ABP215" s="268"/>
      <c r="ABQ215" s="268"/>
      <c r="ABR215" s="268"/>
      <c r="ABS215" s="268"/>
      <c r="ABT215" s="268"/>
      <c r="ABU215" s="268"/>
      <c r="ABV215" s="268"/>
      <c r="ABW215" s="268"/>
      <c r="ABX215" s="268"/>
      <c r="ABY215" s="268"/>
      <c r="ABZ215" s="268"/>
      <c r="ACA215" s="268"/>
      <c r="ACB215" s="268"/>
      <c r="ACC215" s="268"/>
      <c r="ACD215" s="268"/>
      <c r="ACE215" s="268"/>
      <c r="ACF215" s="126"/>
      <c r="ACG215" s="126"/>
      <c r="ACH215" s="126"/>
      <c r="ACI215" s="126"/>
      <c r="ACJ215" s="126"/>
      <c r="ACK215" s="126"/>
      <c r="ACL215" s="126"/>
      <c r="ACM215" s="126"/>
      <c r="ACN215" s="126"/>
      <c r="ACO215" s="126"/>
      <c r="ACP215" s="126"/>
      <c r="ACQ215" s="126"/>
      <c r="ACR215" s="131">
        <v>0</v>
      </c>
      <c r="ACS215" s="227"/>
      <c r="ACT215" s="227"/>
      <c r="ACU215" s="227">
        <f t="shared" si="6924"/>
        <v>0</v>
      </c>
      <c r="ACV215" s="131">
        <v>0</v>
      </c>
      <c r="ACW215" s="227"/>
      <c r="ACX215" s="227"/>
      <c r="ACY215" s="227">
        <f t="shared" si="6925"/>
        <v>0</v>
      </c>
      <c r="ACZ215" s="131">
        <v>0</v>
      </c>
      <c r="ADA215" s="227"/>
      <c r="ADB215" s="227"/>
      <c r="ADC215" s="227">
        <f t="shared" si="6926"/>
        <v>0</v>
      </c>
      <c r="ADD215" s="131">
        <v>0</v>
      </c>
      <c r="ADE215" s="227"/>
      <c r="ADF215" s="227"/>
      <c r="ADG215" s="227">
        <f t="shared" si="6927"/>
        <v>0</v>
      </c>
      <c r="ADH215" s="131">
        <v>0</v>
      </c>
      <c r="ADI215" s="227"/>
      <c r="ADJ215" s="227"/>
      <c r="ADK215" s="227">
        <f t="shared" si="6928"/>
        <v>0</v>
      </c>
      <c r="ADL215" s="131">
        <v>0</v>
      </c>
      <c r="ADM215" s="227"/>
      <c r="ADN215" s="227"/>
      <c r="ADO215" s="227">
        <f t="shared" si="6929"/>
        <v>0</v>
      </c>
      <c r="ADP215" s="131">
        <v>0</v>
      </c>
      <c r="ADQ215" s="227"/>
      <c r="ADR215" s="227"/>
      <c r="ADS215" s="227">
        <f t="shared" si="6930"/>
        <v>0</v>
      </c>
      <c r="ADT215" s="131">
        <v>0</v>
      </c>
      <c r="ADU215" s="227"/>
      <c r="ADV215" s="227"/>
      <c r="ADW215" s="227">
        <f t="shared" si="6931"/>
        <v>0</v>
      </c>
      <c r="ADX215" s="131">
        <v>0</v>
      </c>
      <c r="ADY215" s="227"/>
      <c r="ADZ215" s="227"/>
      <c r="AEA215" s="227">
        <f t="shared" si="6932"/>
        <v>0</v>
      </c>
      <c r="AEB215" s="131">
        <v>0</v>
      </c>
      <c r="AEC215" s="227"/>
      <c r="AED215" s="227"/>
      <c r="AEE215" s="227">
        <f t="shared" si="6933"/>
        <v>0</v>
      </c>
      <c r="AEF215" s="131">
        <v>0</v>
      </c>
      <c r="AEG215" s="227"/>
      <c r="AEH215" s="227"/>
      <c r="AEI215" s="227">
        <f t="shared" si="6934"/>
        <v>0</v>
      </c>
      <c r="AEJ215" s="131">
        <v>0</v>
      </c>
      <c r="AEK215" s="227"/>
      <c r="AEL215" s="227"/>
      <c r="AEM215" s="227">
        <f t="shared" si="6935"/>
        <v>0</v>
      </c>
      <c r="AEN215" s="131">
        <v>0</v>
      </c>
      <c r="AEO215" s="227"/>
      <c r="AEP215" s="227"/>
      <c r="AEQ215" s="227">
        <f t="shared" si="6936"/>
        <v>0</v>
      </c>
      <c r="AER215" s="131">
        <v>0</v>
      </c>
      <c r="AES215" s="227"/>
      <c r="AET215" s="227"/>
      <c r="AEU215" s="227">
        <f t="shared" si="6937"/>
        <v>0</v>
      </c>
      <c r="AEV215" s="131">
        <v>0</v>
      </c>
      <c r="AEW215" s="227"/>
      <c r="AEX215" s="227"/>
      <c r="AEY215" s="227">
        <f t="shared" si="6938"/>
        <v>0</v>
      </c>
      <c r="AEZ215" s="131">
        <v>0</v>
      </c>
      <c r="AFA215" s="227"/>
      <c r="AFB215" s="227"/>
      <c r="AFC215" s="227">
        <f t="shared" si="6939"/>
        <v>0</v>
      </c>
      <c r="AFD215" s="131">
        <v>0</v>
      </c>
      <c r="AFE215" s="227"/>
      <c r="AFF215" s="227"/>
      <c r="AFG215" s="227">
        <f t="shared" si="6940"/>
        <v>0</v>
      </c>
      <c r="AFH215" s="131">
        <v>0</v>
      </c>
      <c r="AFI215" s="227"/>
      <c r="AFJ215" s="227"/>
      <c r="AFK215" s="227">
        <f t="shared" si="6941"/>
        <v>0</v>
      </c>
      <c r="AFL215" s="131"/>
      <c r="AFM215" s="227"/>
      <c r="AFN215" s="227"/>
      <c r="AFO215" s="227">
        <f t="shared" si="6942"/>
        <v>0</v>
      </c>
      <c r="AFP215" s="227"/>
      <c r="AFQ215" s="227"/>
      <c r="AFR215" s="227">
        <f t="shared" si="6943"/>
        <v>0</v>
      </c>
      <c r="AFS215" s="227"/>
      <c r="AFT215" s="227"/>
      <c r="AFU215" s="227">
        <f t="shared" si="6944"/>
        <v>0</v>
      </c>
      <c r="AFV215" s="227"/>
      <c r="AFW215" s="227"/>
      <c r="AFX215" s="227"/>
      <c r="AFY215" s="268">
        <v>0</v>
      </c>
      <c r="AFZ215" s="268">
        <v>0</v>
      </c>
      <c r="AGA215" s="268">
        <v>0</v>
      </c>
      <c r="AGB215" s="268">
        <v>0</v>
      </c>
      <c r="AGC215" s="268">
        <v>0</v>
      </c>
      <c r="AGD215" s="268">
        <v>0</v>
      </c>
      <c r="AGE215" s="268">
        <v>0</v>
      </c>
      <c r="AGF215" s="268">
        <v>0</v>
      </c>
      <c r="AGG215" s="268">
        <v>0</v>
      </c>
      <c r="AGH215" s="268">
        <v>0</v>
      </c>
      <c r="AGI215" s="268">
        <v>0</v>
      </c>
      <c r="AGJ215" s="268">
        <v>0</v>
      </c>
      <c r="AGK215" s="268">
        <v>0</v>
      </c>
      <c r="AGL215" s="268">
        <v>0</v>
      </c>
      <c r="AGM215" s="268">
        <v>0</v>
      </c>
      <c r="AGN215" s="268">
        <v>0</v>
      </c>
      <c r="AGO215" s="268">
        <v>0</v>
      </c>
      <c r="AGP215" s="268">
        <v>0</v>
      </c>
      <c r="AGQ215" s="268">
        <v>0</v>
      </c>
      <c r="AGR215" s="268">
        <v>0</v>
      </c>
      <c r="AGS215" s="268">
        <v>0</v>
      </c>
      <c r="AGT215" s="268">
        <v>0</v>
      </c>
      <c r="AGU215" s="268">
        <v>0</v>
      </c>
      <c r="AGV215" s="268">
        <v>0</v>
      </c>
      <c r="AGW215" s="268">
        <v>0</v>
      </c>
      <c r="AGX215" s="268">
        <v>0</v>
      </c>
      <c r="AGY215" s="268">
        <v>0</v>
      </c>
      <c r="AGZ215" s="268">
        <v>0</v>
      </c>
      <c r="AHA215" s="268">
        <v>0</v>
      </c>
      <c r="AHB215" s="268">
        <v>0</v>
      </c>
      <c r="AHC215" s="126">
        <v>0</v>
      </c>
      <c r="AHD215" s="126">
        <v>0</v>
      </c>
      <c r="AHE215" s="126">
        <v>0</v>
      </c>
      <c r="AHF215" s="126">
        <v>0</v>
      </c>
      <c r="AHG215" s="126">
        <v>0</v>
      </c>
      <c r="AHH215" s="126">
        <v>0</v>
      </c>
      <c r="AHI215" s="126">
        <v>0</v>
      </c>
      <c r="AHJ215" s="126">
        <v>0</v>
      </c>
      <c r="AHK215" s="126">
        <v>0</v>
      </c>
      <c r="AHL215" s="126">
        <v>0</v>
      </c>
      <c r="AHM215" s="126">
        <v>0</v>
      </c>
      <c r="AHN215" s="126">
        <v>0</v>
      </c>
      <c r="AHO215" s="131">
        <f t="shared" si="6455"/>
        <v>0</v>
      </c>
      <c r="AHP215" s="127">
        <f t="shared" si="6456"/>
        <v>0</v>
      </c>
      <c r="AHQ215" s="127">
        <f t="shared" si="6457"/>
        <v>0</v>
      </c>
      <c r="AHR215" s="131">
        <f t="shared" si="6458"/>
        <v>0</v>
      </c>
      <c r="AHS215" s="127">
        <f t="shared" si="6459"/>
        <v>0</v>
      </c>
      <c r="AHT215" s="127">
        <f t="shared" si="6001"/>
        <v>0</v>
      </c>
      <c r="AHU215" s="131">
        <f t="shared" si="6069"/>
        <v>0</v>
      </c>
      <c r="AHV215" s="127">
        <f t="shared" si="6070"/>
        <v>0</v>
      </c>
      <c r="AHW215" s="127">
        <f t="shared" si="6071"/>
        <v>0</v>
      </c>
      <c r="AHX215" s="131">
        <v>0</v>
      </c>
      <c r="AHY215" s="127">
        <f t="shared" si="6191"/>
        <v>0</v>
      </c>
      <c r="AHZ215" s="127">
        <f t="shared" si="6192"/>
        <v>0</v>
      </c>
      <c r="AIA215" s="131">
        <f t="shared" si="6193"/>
        <v>0</v>
      </c>
      <c r="AIB215" s="127">
        <f t="shared" si="6194"/>
        <v>0</v>
      </c>
      <c r="AIC215" s="127">
        <f t="shared" si="6596"/>
        <v>0</v>
      </c>
      <c r="AID215" s="131">
        <f t="shared" si="6648"/>
        <v>19760</v>
      </c>
      <c r="AIE215" s="127">
        <f t="shared" si="6649"/>
        <v>0</v>
      </c>
      <c r="AIF215" s="127">
        <f t="shared" si="6650"/>
        <v>0</v>
      </c>
      <c r="AIG215" s="131">
        <f t="shared" si="6651"/>
        <v>0</v>
      </c>
      <c r="AIH215" s="127">
        <f t="shared" si="6652"/>
        <v>0</v>
      </c>
      <c r="AII215" s="127">
        <f t="shared" si="6713"/>
        <v>0</v>
      </c>
      <c r="AIJ215" s="131">
        <f t="shared" si="6722"/>
        <v>0</v>
      </c>
      <c r="AIK215" s="127">
        <f t="shared" si="6714"/>
        <v>0</v>
      </c>
      <c r="AIL215" s="127">
        <f t="shared" si="6703"/>
        <v>0</v>
      </c>
      <c r="AIM215" s="131">
        <f t="shared" si="6723"/>
        <v>0</v>
      </c>
      <c r="AIN215" s="127">
        <f t="shared" si="6724"/>
        <v>0</v>
      </c>
      <c r="AIO215" s="127">
        <f t="shared" si="6725"/>
        <v>0</v>
      </c>
      <c r="AIP215" s="131">
        <f t="shared" si="6726"/>
        <v>0</v>
      </c>
      <c r="AIQ215" s="127">
        <f t="shared" si="6727"/>
        <v>0</v>
      </c>
      <c r="AIR215" s="127">
        <f t="shared" si="6877"/>
        <v>0</v>
      </c>
      <c r="AIS215" s="131">
        <f t="shared" si="6945"/>
        <v>0</v>
      </c>
      <c r="AIT215" s="127">
        <f t="shared" si="6945"/>
        <v>0</v>
      </c>
      <c r="AIU215" s="127">
        <f t="shared" si="6946"/>
        <v>0</v>
      </c>
      <c r="AIV215" s="131">
        <f t="shared" si="6946"/>
        <v>0</v>
      </c>
      <c r="AIW215" s="127">
        <f t="shared" si="6946"/>
        <v>0</v>
      </c>
      <c r="AIX215" s="127">
        <f t="shared" si="6947"/>
        <v>0</v>
      </c>
      <c r="AIY215" s="131">
        <f t="shared" si="6947"/>
        <v>0</v>
      </c>
      <c r="AIZ215" s="127">
        <f t="shared" si="6947"/>
        <v>0</v>
      </c>
      <c r="AJA215" s="127">
        <f t="shared" si="6948"/>
        <v>0</v>
      </c>
      <c r="AJB215" s="131">
        <f t="shared" si="6948"/>
        <v>0</v>
      </c>
      <c r="AJC215" s="127">
        <f t="shared" si="6948"/>
        <v>0</v>
      </c>
      <c r="AJD215" s="127">
        <f t="shared" si="6949"/>
        <v>0</v>
      </c>
      <c r="AJE215" s="131">
        <f t="shared" si="6949"/>
        <v>0</v>
      </c>
      <c r="AJF215" s="127">
        <f t="shared" si="6949"/>
        <v>0</v>
      </c>
      <c r="AJG215" s="127">
        <f t="shared" si="6950"/>
        <v>0</v>
      </c>
      <c r="AJH215" s="131">
        <f t="shared" si="6950"/>
        <v>0</v>
      </c>
      <c r="AJI215" s="127">
        <f t="shared" si="6950"/>
        <v>0</v>
      </c>
      <c r="AJJ215" s="127">
        <f t="shared" si="6951"/>
        <v>0</v>
      </c>
      <c r="AJK215" s="131">
        <f t="shared" si="6951"/>
        <v>0</v>
      </c>
      <c r="AJL215" s="127">
        <f t="shared" si="6951"/>
        <v>0</v>
      </c>
      <c r="AJM215" s="127">
        <f t="shared" si="6976"/>
        <v>0</v>
      </c>
      <c r="AJN215" s="134">
        <f t="shared" si="6976"/>
        <v>0</v>
      </c>
      <c r="AJO215" s="127">
        <f>BX215+GY215+LV215+QS215+VP215+AAM215+AFJ215</f>
        <v>800</v>
      </c>
      <c r="AJP215" s="127">
        <f t="shared" si="6959"/>
        <v>0</v>
      </c>
      <c r="AJQ215" s="134">
        <f t="shared" si="6960"/>
        <v>0</v>
      </c>
      <c r="AJR215" s="127">
        <f t="shared" si="6960"/>
        <v>0</v>
      </c>
      <c r="AJS215" s="127">
        <f t="shared" si="6953"/>
        <v>0</v>
      </c>
      <c r="AJT215" s="127">
        <f t="shared" si="6953"/>
        <v>0</v>
      </c>
      <c r="AJU215" s="127">
        <f t="shared" si="6954"/>
        <v>0</v>
      </c>
      <c r="AJV215" s="127">
        <f t="shared" si="6954"/>
        <v>0</v>
      </c>
      <c r="AJW215" s="127">
        <f t="shared" si="6955"/>
        <v>0</v>
      </c>
      <c r="AJX215" s="127">
        <v>0</v>
      </c>
      <c r="AJY215" s="127">
        <v>0</v>
      </c>
      <c r="AJZ215" s="128">
        <f t="shared" si="6471"/>
        <v>0</v>
      </c>
      <c r="AKA215" s="128">
        <f t="shared" si="6472"/>
        <v>0</v>
      </c>
      <c r="AKB215" s="128">
        <v>0</v>
      </c>
      <c r="AKC215" s="128">
        <v>0</v>
      </c>
      <c r="AKD215" s="128">
        <v>0</v>
      </c>
      <c r="AKE215" s="128">
        <v>0</v>
      </c>
      <c r="AKF215" s="128">
        <f t="shared" si="6354"/>
        <v>0</v>
      </c>
      <c r="AKG215" s="128">
        <f t="shared" si="6355"/>
        <v>0</v>
      </c>
      <c r="AKH215" s="128">
        <f t="shared" si="6356"/>
        <v>0</v>
      </c>
      <c r="AKI215" s="128">
        <f t="shared" si="6473"/>
        <v>0</v>
      </c>
      <c r="AKJ215" s="128">
        <v>0</v>
      </c>
      <c r="AKK215" s="128">
        <v>0</v>
      </c>
      <c r="AKL215" s="128">
        <f t="shared" si="6663"/>
        <v>0</v>
      </c>
      <c r="AKM215" s="128">
        <f t="shared" si="6664"/>
        <v>0</v>
      </c>
      <c r="AKN215" s="128">
        <f t="shared" si="6728"/>
        <v>0</v>
      </c>
      <c r="AKO215" s="128">
        <f t="shared" si="6729"/>
        <v>0</v>
      </c>
      <c r="AKP215" s="128">
        <f t="shared" si="6730"/>
        <v>0</v>
      </c>
      <c r="AKQ215" s="128">
        <f t="shared" si="6731"/>
        <v>0</v>
      </c>
      <c r="AKR215" s="128">
        <f t="shared" si="6878"/>
        <v>0</v>
      </c>
      <c r="AKS215" s="128">
        <f t="shared" si="6879"/>
        <v>0</v>
      </c>
      <c r="AKT215" s="128">
        <f t="shared" si="6956"/>
        <v>0</v>
      </c>
      <c r="AKU215" s="128">
        <f t="shared" si="6956"/>
        <v>0</v>
      </c>
      <c r="AKV215" s="128">
        <f t="shared" si="6956"/>
        <v>0</v>
      </c>
      <c r="AKW215" s="128">
        <f t="shared" si="6956"/>
        <v>0</v>
      </c>
      <c r="AKX215" s="128">
        <f t="shared" si="6956"/>
        <v>0</v>
      </c>
      <c r="AKY215" s="128">
        <f t="shared" si="6956"/>
        <v>0</v>
      </c>
      <c r="AKZ215" s="128">
        <f t="shared" si="6956"/>
        <v>0</v>
      </c>
      <c r="ALA215" s="128">
        <f t="shared" si="6956"/>
        <v>0</v>
      </c>
      <c r="ALB215" s="128">
        <f t="shared" si="6956"/>
        <v>0</v>
      </c>
      <c r="ALC215" s="128">
        <f t="shared" si="6956"/>
        <v>0</v>
      </c>
      <c r="ALD215" s="128">
        <f t="shared" si="6956"/>
        <v>19760</v>
      </c>
      <c r="ALE215" s="128">
        <f t="shared" si="6956"/>
        <v>7311200</v>
      </c>
      <c r="ALF215" s="128">
        <f t="shared" si="6956"/>
        <v>0</v>
      </c>
      <c r="ALG215" s="128">
        <f t="shared" si="6956"/>
        <v>0</v>
      </c>
      <c r="ALH215" s="128">
        <f t="shared" si="6956"/>
        <v>0</v>
      </c>
      <c r="ALI215" s="128">
        <f>DW215+IW215+NT215+SQ215+XN215+ACK215+AHH215</f>
        <v>0</v>
      </c>
      <c r="ALJ215" s="128">
        <v>0</v>
      </c>
      <c r="ALK215" s="128">
        <v>0</v>
      </c>
      <c r="ALL215" s="128">
        <v>0</v>
      </c>
      <c r="ALM215" s="128">
        <v>0</v>
      </c>
      <c r="ALN215" s="128">
        <v>0</v>
      </c>
      <c r="ALO215" s="128">
        <v>0</v>
      </c>
      <c r="ALP215" s="128">
        <v>0</v>
      </c>
      <c r="ALQ215" s="128">
        <v>0</v>
      </c>
      <c r="ALR215" s="128">
        <v>0</v>
      </c>
    </row>
    <row r="216" spans="1:1006" s="115" customFormat="1" ht="18" hidden="1" customHeight="1" outlineLevel="1" x14ac:dyDescent="0.25">
      <c r="A216" s="120"/>
      <c r="B216" s="120"/>
      <c r="C216" s="310" t="s">
        <v>221</v>
      </c>
      <c r="D216" s="141"/>
      <c r="E216" s="213"/>
      <c r="F216" s="213">
        <v>0</v>
      </c>
      <c r="G216" s="226"/>
      <c r="H216" s="228"/>
      <c r="I216" s="206">
        <f t="shared" si="6961"/>
        <v>0</v>
      </c>
      <c r="J216" s="213">
        <v>0</v>
      </c>
      <c r="K216" s="226"/>
      <c r="L216" s="228"/>
      <c r="M216" s="206">
        <f t="shared" si="6962"/>
        <v>0</v>
      </c>
      <c r="N216" s="213">
        <v>0</v>
      </c>
      <c r="O216" s="226"/>
      <c r="P216" s="228"/>
      <c r="Q216" s="206">
        <f t="shared" si="6963"/>
        <v>0</v>
      </c>
      <c r="R216" s="213">
        <v>0</v>
      </c>
      <c r="S216" s="226"/>
      <c r="T216" s="228"/>
      <c r="U216" s="206">
        <f t="shared" si="6964"/>
        <v>0</v>
      </c>
      <c r="V216" s="272">
        <v>0</v>
      </c>
      <c r="W216" s="226"/>
      <c r="X216" s="228"/>
      <c r="Y216" s="206">
        <f t="shared" si="6965"/>
        <v>0</v>
      </c>
      <c r="Z216" s="272">
        <v>0</v>
      </c>
      <c r="AA216" s="226"/>
      <c r="AB216" s="228"/>
      <c r="AC216" s="206">
        <f t="shared" si="6966"/>
        <v>0</v>
      </c>
      <c r="AD216" s="272">
        <v>0</v>
      </c>
      <c r="AE216" s="226"/>
      <c r="AF216" s="228"/>
      <c r="AG216" s="206">
        <f t="shared" si="6967"/>
        <v>0</v>
      </c>
      <c r="AH216" s="272">
        <v>0</v>
      </c>
      <c r="AI216" s="226"/>
      <c r="AJ216" s="228"/>
      <c r="AK216" s="206">
        <f t="shared" si="6968"/>
        <v>0</v>
      </c>
      <c r="AL216" s="272">
        <v>0</v>
      </c>
      <c r="AM216" s="226"/>
      <c r="AN216" s="228"/>
      <c r="AO216" s="206">
        <f t="shared" si="6969"/>
        <v>0</v>
      </c>
      <c r="AP216" s="272">
        <v>0</v>
      </c>
      <c r="AQ216" s="226"/>
      <c r="AR216" s="228"/>
      <c r="AS216" s="206">
        <f t="shared" si="6970"/>
        <v>0</v>
      </c>
      <c r="AT216" s="272">
        <v>0</v>
      </c>
      <c r="AU216" s="226"/>
      <c r="AV216" s="228"/>
      <c r="AW216" s="206">
        <f t="shared" si="6971"/>
        <v>0</v>
      </c>
      <c r="AX216" s="272">
        <v>0</v>
      </c>
      <c r="AY216" s="226"/>
      <c r="AZ216" s="228"/>
      <c r="BA216" s="206">
        <f t="shared" si="6972"/>
        <v>0</v>
      </c>
      <c r="BB216" s="272">
        <v>0</v>
      </c>
      <c r="BC216" s="226"/>
      <c r="BD216" s="228"/>
      <c r="BE216" s="206">
        <f t="shared" si="6973"/>
        <v>0</v>
      </c>
      <c r="BF216" s="272">
        <v>0</v>
      </c>
      <c r="BG216" s="226"/>
      <c r="BH216" s="228"/>
      <c r="BI216" s="206">
        <f t="shared" si="6974"/>
        <v>0</v>
      </c>
      <c r="BJ216" s="272">
        <v>0</v>
      </c>
      <c r="BK216" s="226"/>
      <c r="BL216" s="228"/>
      <c r="BM216" s="206">
        <f t="shared" si="6975"/>
        <v>0</v>
      </c>
      <c r="BN216" s="272">
        <v>0</v>
      </c>
      <c r="BO216" s="130"/>
      <c r="BP216" s="228"/>
      <c r="BQ216" s="206">
        <f>BP216*BO216</f>
        <v>0</v>
      </c>
      <c r="BR216" s="205">
        <v>0</v>
      </c>
      <c r="BS216" s="228"/>
      <c r="BT216" s="228"/>
      <c r="BU216" s="206">
        <f>BT216*BS216</f>
        <v>0</v>
      </c>
      <c r="BV216" s="272">
        <v>0</v>
      </c>
      <c r="BW216" s="228"/>
      <c r="BX216" s="228"/>
      <c r="BY216" s="206">
        <f>BX216*BW216</f>
        <v>0</v>
      </c>
      <c r="BZ216" s="272"/>
      <c r="CA216" s="228"/>
      <c r="CB216" s="228"/>
      <c r="CC216" s="206">
        <f>CB216*CA216</f>
        <v>0</v>
      </c>
      <c r="CD216" s="228"/>
      <c r="CE216" s="228"/>
      <c r="CF216" s="206">
        <f>CE216*CD216</f>
        <v>0</v>
      </c>
      <c r="CG216" s="228"/>
      <c r="CH216" s="228"/>
      <c r="CI216" s="228">
        <f t="shared" si="6958"/>
        <v>0</v>
      </c>
      <c r="CJ216" s="228"/>
      <c r="CK216" s="228"/>
      <c r="CL216" s="228">
        <v>0</v>
      </c>
      <c r="CM216" s="268">
        <v>0</v>
      </c>
      <c r="CN216" s="268">
        <v>0</v>
      </c>
      <c r="CO216" s="268">
        <v>0</v>
      </c>
      <c r="CP216" s="268">
        <v>0</v>
      </c>
      <c r="CQ216" s="268">
        <v>0</v>
      </c>
      <c r="CR216" s="268">
        <v>0</v>
      </c>
      <c r="CS216" s="268">
        <v>0</v>
      </c>
      <c r="CT216" s="268">
        <v>0</v>
      </c>
      <c r="CU216" s="268">
        <v>0</v>
      </c>
      <c r="CV216" s="268">
        <v>0</v>
      </c>
      <c r="CW216" s="268">
        <v>0</v>
      </c>
      <c r="CX216" s="268">
        <v>0</v>
      </c>
      <c r="CY216" s="268">
        <v>0</v>
      </c>
      <c r="CZ216" s="268">
        <v>0</v>
      </c>
      <c r="DA216" s="268">
        <v>0</v>
      </c>
      <c r="DB216" s="268">
        <v>0</v>
      </c>
      <c r="DC216" s="268">
        <v>0</v>
      </c>
      <c r="DD216" s="268">
        <v>0</v>
      </c>
      <c r="DE216" s="268">
        <v>0</v>
      </c>
      <c r="DF216" s="268">
        <v>0</v>
      </c>
      <c r="DG216" s="268">
        <v>0</v>
      </c>
      <c r="DH216" s="268">
        <v>0</v>
      </c>
      <c r="DI216" s="268">
        <v>0</v>
      </c>
      <c r="DJ216" s="268">
        <v>0</v>
      </c>
      <c r="DK216" s="268">
        <v>0</v>
      </c>
      <c r="DL216" s="268">
        <v>0</v>
      </c>
      <c r="DM216" s="268">
        <v>0</v>
      </c>
      <c r="DN216" s="268">
        <v>0</v>
      </c>
      <c r="DO216" s="268">
        <v>0</v>
      </c>
      <c r="DP216" s="268">
        <v>0</v>
      </c>
      <c r="DQ216" s="268">
        <v>0</v>
      </c>
      <c r="DR216" s="268">
        <v>0</v>
      </c>
      <c r="DS216" s="268">
        <v>0</v>
      </c>
      <c r="DT216" s="268">
        <v>0</v>
      </c>
      <c r="DU216" s="268">
        <v>0</v>
      </c>
      <c r="DV216" s="253">
        <v>0</v>
      </c>
      <c r="DW216" s="268">
        <v>0</v>
      </c>
      <c r="DX216" s="268">
        <v>0</v>
      </c>
      <c r="DY216" s="268">
        <v>0</v>
      </c>
      <c r="DZ216" s="268">
        <v>0</v>
      </c>
      <c r="EA216" s="126">
        <v>0</v>
      </c>
      <c r="EB216" s="126">
        <v>0</v>
      </c>
      <c r="EC216" s="126">
        <v>0</v>
      </c>
      <c r="ED216" s="126">
        <v>0</v>
      </c>
      <c r="EE216" s="126">
        <v>0</v>
      </c>
      <c r="EF216" s="126">
        <v>0</v>
      </c>
      <c r="EG216" s="131">
        <v>0</v>
      </c>
      <c r="EH216" s="227"/>
      <c r="EI216" s="227"/>
      <c r="EJ216" s="227"/>
      <c r="EK216" s="131">
        <v>0</v>
      </c>
      <c r="EL216" s="227"/>
      <c r="EM216" s="227"/>
      <c r="EN216" s="227"/>
      <c r="EO216" s="131">
        <v>0</v>
      </c>
      <c r="EP216" s="227"/>
      <c r="EQ216" s="227"/>
      <c r="ER216" s="227"/>
      <c r="ES216" s="131">
        <v>0</v>
      </c>
      <c r="ET216" s="227"/>
      <c r="EU216" s="227"/>
      <c r="EV216" s="227"/>
      <c r="EW216" s="131">
        <v>0</v>
      </c>
      <c r="EX216" s="227"/>
      <c r="EY216" s="227"/>
      <c r="EZ216" s="227"/>
      <c r="FA216" s="131">
        <v>0</v>
      </c>
      <c r="FB216" s="227"/>
      <c r="FC216" s="227"/>
      <c r="FD216" s="227"/>
      <c r="FE216" s="131">
        <v>0</v>
      </c>
      <c r="FF216" s="227"/>
      <c r="FG216" s="227"/>
      <c r="FH216" s="227"/>
      <c r="FI216" s="131">
        <v>0</v>
      </c>
      <c r="FJ216" s="227"/>
      <c r="FK216" s="227"/>
      <c r="FL216" s="227"/>
      <c r="FM216" s="131">
        <v>0</v>
      </c>
      <c r="FN216" s="227"/>
      <c r="FO216" s="227"/>
      <c r="FP216" s="227"/>
      <c r="FQ216" s="131">
        <v>0</v>
      </c>
      <c r="FR216" s="227"/>
      <c r="FS216" s="227"/>
      <c r="FT216" s="227"/>
      <c r="FU216" s="131">
        <v>0</v>
      </c>
      <c r="FV216" s="227"/>
      <c r="FW216" s="227"/>
      <c r="FX216" s="227"/>
      <c r="FY216" s="131">
        <v>0</v>
      </c>
      <c r="FZ216" s="227"/>
      <c r="GA216" s="227"/>
      <c r="GB216" s="227"/>
      <c r="GC216" s="131">
        <v>0</v>
      </c>
      <c r="GD216" s="227"/>
      <c r="GE216" s="227"/>
      <c r="GF216" s="227"/>
      <c r="GG216" s="131">
        <v>0</v>
      </c>
      <c r="GH216" s="227"/>
      <c r="GI216" s="227"/>
      <c r="GJ216" s="227"/>
      <c r="GK216" s="131">
        <v>0</v>
      </c>
      <c r="GL216" s="227"/>
      <c r="GM216" s="227"/>
      <c r="GN216" s="227"/>
      <c r="GO216" s="131">
        <v>0</v>
      </c>
      <c r="GP216" s="227"/>
      <c r="GQ216" s="227"/>
      <c r="GR216" s="227"/>
      <c r="GS216" s="131">
        <v>0</v>
      </c>
      <c r="GT216" s="227"/>
      <c r="GU216" s="227"/>
      <c r="GV216" s="227"/>
      <c r="GW216" s="131">
        <v>0</v>
      </c>
      <c r="GX216" s="227"/>
      <c r="GY216" s="227"/>
      <c r="GZ216" s="227"/>
      <c r="HA216" s="131"/>
      <c r="HB216" s="227"/>
      <c r="HC216" s="227"/>
      <c r="HD216" s="227"/>
      <c r="HE216" s="227"/>
      <c r="HF216" s="227"/>
      <c r="HG216" s="227"/>
      <c r="HH216" s="227"/>
      <c r="HI216" s="227"/>
      <c r="HJ216" s="227"/>
      <c r="HK216" s="227"/>
      <c r="HL216" s="227"/>
      <c r="HM216" s="227"/>
      <c r="HN216" s="268">
        <v>0</v>
      </c>
      <c r="HO216" s="268">
        <v>0</v>
      </c>
      <c r="HP216" s="268">
        <v>0</v>
      </c>
      <c r="HQ216" s="268">
        <v>0</v>
      </c>
      <c r="HR216" s="268">
        <v>0</v>
      </c>
      <c r="HS216" s="268">
        <v>0</v>
      </c>
      <c r="HT216" s="268">
        <v>0</v>
      </c>
      <c r="HU216" s="268">
        <v>0</v>
      </c>
      <c r="HV216" s="268">
        <v>0</v>
      </c>
      <c r="HW216" s="268">
        <v>0</v>
      </c>
      <c r="HX216" s="268">
        <v>0</v>
      </c>
      <c r="HY216" s="268">
        <v>0</v>
      </c>
      <c r="HZ216" s="268">
        <v>0</v>
      </c>
      <c r="IA216" s="268">
        <v>0</v>
      </c>
      <c r="IB216" s="268">
        <v>0</v>
      </c>
      <c r="IC216" s="268">
        <v>0</v>
      </c>
      <c r="ID216" s="268">
        <v>0</v>
      </c>
      <c r="IE216" s="268">
        <v>0</v>
      </c>
      <c r="IF216" s="268">
        <v>0</v>
      </c>
      <c r="IG216" s="268">
        <v>0</v>
      </c>
      <c r="IH216" s="268">
        <v>0</v>
      </c>
      <c r="II216" s="268">
        <v>0</v>
      </c>
      <c r="IJ216" s="268">
        <v>0</v>
      </c>
      <c r="IK216" s="268">
        <v>0</v>
      </c>
      <c r="IL216" s="268">
        <v>0</v>
      </c>
      <c r="IM216" s="268">
        <v>0</v>
      </c>
      <c r="IN216" s="268">
        <v>0</v>
      </c>
      <c r="IO216" s="268">
        <v>0</v>
      </c>
      <c r="IP216" s="268">
        <v>0</v>
      </c>
      <c r="IQ216" s="268">
        <v>0</v>
      </c>
      <c r="IR216" s="265">
        <v>0</v>
      </c>
      <c r="IS216" s="265">
        <v>0</v>
      </c>
      <c r="IT216" s="265">
        <v>0</v>
      </c>
      <c r="IU216" s="265">
        <v>0</v>
      </c>
      <c r="IV216" s="265">
        <v>0</v>
      </c>
      <c r="IW216" s="265">
        <v>0</v>
      </c>
      <c r="IX216" s="265">
        <v>0</v>
      </c>
      <c r="IY216" s="265">
        <v>0</v>
      </c>
      <c r="IZ216" s="128">
        <v>0</v>
      </c>
      <c r="JA216" s="128">
        <v>0</v>
      </c>
      <c r="JB216" s="128">
        <v>0</v>
      </c>
      <c r="JC216" s="128">
        <v>0</v>
      </c>
      <c r="JD216" s="227"/>
      <c r="JE216" s="227"/>
      <c r="JF216" s="227"/>
      <c r="JG216" s="227"/>
      <c r="JH216" s="227"/>
      <c r="JI216" s="227"/>
      <c r="JJ216" s="227"/>
      <c r="JK216" s="227"/>
      <c r="JL216" s="227"/>
      <c r="JM216" s="227"/>
      <c r="JN216" s="227"/>
      <c r="JO216" s="227"/>
      <c r="JP216" s="227"/>
      <c r="JQ216" s="227"/>
      <c r="JR216" s="227"/>
      <c r="JS216" s="227"/>
      <c r="JT216" s="227"/>
      <c r="JU216" s="227"/>
      <c r="JV216" s="227"/>
      <c r="JW216" s="227"/>
      <c r="JX216" s="227"/>
      <c r="JY216" s="227"/>
      <c r="JZ216" s="227"/>
      <c r="KA216" s="227"/>
      <c r="KB216" s="227"/>
      <c r="KC216" s="227"/>
      <c r="KD216" s="227"/>
      <c r="KE216" s="227"/>
      <c r="KF216" s="227"/>
      <c r="KG216" s="227"/>
      <c r="KH216" s="227"/>
      <c r="KI216" s="227"/>
      <c r="KJ216" s="227"/>
      <c r="KK216" s="227"/>
      <c r="KL216" s="227"/>
      <c r="KM216" s="227"/>
      <c r="KN216" s="227"/>
      <c r="KO216" s="227"/>
      <c r="KP216" s="227"/>
      <c r="KQ216" s="227"/>
      <c r="KR216" s="227"/>
      <c r="KS216" s="227"/>
      <c r="KT216" s="227"/>
      <c r="KU216" s="227"/>
      <c r="KV216" s="227"/>
      <c r="KW216" s="227"/>
      <c r="KX216" s="227"/>
      <c r="KY216" s="227"/>
      <c r="KZ216" s="227">
        <v>0</v>
      </c>
      <c r="LA216" s="227"/>
      <c r="LB216" s="227"/>
      <c r="LC216" s="227"/>
      <c r="LD216" s="227"/>
      <c r="LE216" s="227"/>
      <c r="LF216" s="227"/>
      <c r="LG216" s="227"/>
      <c r="LH216" s="227"/>
      <c r="LI216" s="227"/>
      <c r="LJ216" s="227"/>
      <c r="LK216" s="227"/>
      <c r="LL216" s="227"/>
      <c r="LM216" s="227"/>
      <c r="LN216" s="227"/>
      <c r="LO216" s="227"/>
      <c r="LP216" s="227"/>
      <c r="LQ216" s="227"/>
      <c r="LR216" s="227"/>
      <c r="LS216" s="227"/>
      <c r="LT216" s="227"/>
      <c r="LU216" s="227"/>
      <c r="LV216" s="227"/>
      <c r="LW216" s="227"/>
      <c r="LX216" s="227"/>
      <c r="LY216" s="227"/>
      <c r="LZ216" s="227"/>
      <c r="MA216" s="227"/>
      <c r="MB216" s="227"/>
      <c r="MC216" s="227"/>
      <c r="MD216" s="227"/>
      <c r="ME216" s="227"/>
      <c r="MF216" s="227"/>
      <c r="MG216" s="227"/>
      <c r="MH216" s="227"/>
      <c r="MI216" s="227"/>
      <c r="MJ216" s="227"/>
      <c r="MK216" s="268"/>
      <c r="ML216" s="268"/>
      <c r="MM216" s="268"/>
      <c r="MN216" s="268"/>
      <c r="MO216" s="268"/>
      <c r="MP216" s="268"/>
      <c r="MQ216" s="268"/>
      <c r="MR216" s="268"/>
      <c r="MS216" s="268"/>
      <c r="MT216" s="268"/>
      <c r="MU216" s="268"/>
      <c r="MV216" s="268"/>
      <c r="MW216" s="268"/>
      <c r="MX216" s="268"/>
      <c r="MY216" s="268"/>
      <c r="MZ216" s="268"/>
      <c r="NA216" s="268"/>
      <c r="NB216" s="268"/>
      <c r="NC216" s="268"/>
      <c r="ND216" s="268"/>
      <c r="NE216" s="268"/>
      <c r="NF216" s="268"/>
      <c r="NG216" s="268"/>
      <c r="NH216" s="268"/>
      <c r="NI216" s="268"/>
      <c r="NJ216" s="268"/>
      <c r="NK216" s="268"/>
      <c r="NL216" s="268"/>
      <c r="NM216" s="268"/>
      <c r="NN216" s="268"/>
      <c r="NO216" s="125"/>
      <c r="NP216" s="125"/>
      <c r="NQ216" s="125"/>
      <c r="NR216" s="125"/>
      <c r="NS216" s="125"/>
      <c r="NT216" s="125"/>
      <c r="NU216" s="125"/>
      <c r="NV216" s="125"/>
      <c r="NW216" s="125"/>
      <c r="NX216" s="125"/>
      <c r="NY216" s="125"/>
      <c r="NZ216" s="125"/>
      <c r="OA216" s="228"/>
      <c r="OB216" s="228"/>
      <c r="OC216" s="228"/>
      <c r="OD216" s="227">
        <f t="shared" si="6881"/>
        <v>0</v>
      </c>
      <c r="OE216" s="228"/>
      <c r="OF216" s="228"/>
      <c r="OG216" s="228"/>
      <c r="OH216" s="227">
        <f t="shared" si="6882"/>
        <v>0</v>
      </c>
      <c r="OI216" s="228"/>
      <c r="OJ216" s="228"/>
      <c r="OK216" s="228"/>
      <c r="OL216" s="227">
        <f t="shared" si="6883"/>
        <v>0</v>
      </c>
      <c r="OM216" s="228"/>
      <c r="ON216" s="228"/>
      <c r="OO216" s="228"/>
      <c r="OP216" s="227">
        <f t="shared" si="6884"/>
        <v>0</v>
      </c>
      <c r="OQ216" s="228"/>
      <c r="OR216" s="228"/>
      <c r="OS216" s="228"/>
      <c r="OT216" s="227">
        <f t="shared" si="6885"/>
        <v>0</v>
      </c>
      <c r="OU216" s="228"/>
      <c r="OV216" s="228"/>
      <c r="OW216" s="228"/>
      <c r="OX216" s="227">
        <f t="shared" si="6886"/>
        <v>0</v>
      </c>
      <c r="OY216" s="228"/>
      <c r="OZ216" s="228"/>
      <c r="PA216" s="228"/>
      <c r="PB216" s="227">
        <f t="shared" si="6887"/>
        <v>0</v>
      </c>
      <c r="PC216" s="228"/>
      <c r="PD216" s="228"/>
      <c r="PE216" s="228"/>
      <c r="PF216" s="227">
        <f t="shared" si="6888"/>
        <v>0</v>
      </c>
      <c r="PG216" s="228"/>
      <c r="PH216" s="228"/>
      <c r="PI216" s="228"/>
      <c r="PJ216" s="227">
        <f t="shared" si="6889"/>
        <v>0</v>
      </c>
      <c r="PK216" s="228"/>
      <c r="PL216" s="228"/>
      <c r="PM216" s="228"/>
      <c r="PN216" s="227">
        <f t="shared" si="6890"/>
        <v>0</v>
      </c>
      <c r="PO216" s="228"/>
      <c r="PP216" s="228"/>
      <c r="PQ216" s="228"/>
      <c r="PR216" s="227">
        <f t="shared" si="6891"/>
        <v>0</v>
      </c>
      <c r="PS216" s="228"/>
      <c r="PT216" s="228"/>
      <c r="PU216" s="228"/>
      <c r="PV216" s="227">
        <f t="shared" si="6892"/>
        <v>0</v>
      </c>
      <c r="PW216" s="228"/>
      <c r="PX216" s="228"/>
      <c r="PY216" s="228"/>
      <c r="PZ216" s="227">
        <f t="shared" si="6893"/>
        <v>0</v>
      </c>
      <c r="QA216" s="228"/>
      <c r="QB216" s="228"/>
      <c r="QC216" s="228"/>
      <c r="QD216" s="227">
        <f t="shared" si="6894"/>
        <v>0</v>
      </c>
      <c r="QE216" s="228"/>
      <c r="QF216" s="228"/>
      <c r="QG216" s="228"/>
      <c r="QH216" s="227">
        <f t="shared" si="6895"/>
        <v>0</v>
      </c>
      <c r="QI216" s="228"/>
      <c r="QJ216" s="228"/>
      <c r="QK216" s="228"/>
      <c r="QL216" s="227">
        <f t="shared" si="6896"/>
        <v>0</v>
      </c>
      <c r="QM216" s="228"/>
      <c r="QN216" s="228"/>
      <c r="QO216" s="228"/>
      <c r="QP216" s="227">
        <f t="shared" si="6897"/>
        <v>0</v>
      </c>
      <c r="QQ216" s="228"/>
      <c r="QR216" s="228"/>
      <c r="QS216" s="228"/>
      <c r="QT216" s="227">
        <f t="shared" si="6898"/>
        <v>0</v>
      </c>
      <c r="QU216" s="228"/>
      <c r="QV216" s="228"/>
      <c r="QW216" s="228"/>
      <c r="QX216" s="227">
        <f t="shared" si="6899"/>
        <v>0</v>
      </c>
      <c r="QY216" s="228"/>
      <c r="QZ216" s="228"/>
      <c r="RA216" s="227">
        <f t="shared" si="6900"/>
        <v>0</v>
      </c>
      <c r="RB216" s="228"/>
      <c r="RC216" s="228"/>
      <c r="RD216" s="227">
        <f t="shared" si="6901"/>
        <v>0</v>
      </c>
      <c r="RE216" s="227"/>
      <c r="RF216" s="227"/>
      <c r="RG216" s="227">
        <v>0</v>
      </c>
      <c r="RH216" s="268"/>
      <c r="RI216" s="268"/>
      <c r="RJ216" s="268"/>
      <c r="RK216" s="268"/>
      <c r="RL216" s="268"/>
      <c r="RM216" s="268"/>
      <c r="RN216" s="268"/>
      <c r="RO216" s="268"/>
      <c r="RP216" s="268"/>
      <c r="RQ216" s="268"/>
      <c r="RR216" s="268"/>
      <c r="RS216" s="268"/>
      <c r="RT216" s="268"/>
      <c r="RU216" s="268"/>
      <c r="RV216" s="268"/>
      <c r="RW216" s="268"/>
      <c r="RX216" s="268"/>
      <c r="RY216" s="268"/>
      <c r="RZ216" s="268"/>
      <c r="SA216" s="268"/>
      <c r="SB216" s="268"/>
      <c r="SC216" s="268"/>
      <c r="SD216" s="268"/>
      <c r="SE216" s="268"/>
      <c r="SF216" s="268"/>
      <c r="SG216" s="268"/>
      <c r="SH216" s="268"/>
      <c r="SI216" s="268"/>
      <c r="SJ216" s="268"/>
      <c r="SK216" s="268"/>
      <c r="SL216" s="125"/>
      <c r="SM216" s="125"/>
      <c r="SN216" s="125"/>
      <c r="SO216" s="125"/>
      <c r="SP216" s="125"/>
      <c r="SQ216" s="125"/>
      <c r="SR216" s="125"/>
      <c r="SS216" s="125"/>
      <c r="ST216" s="125"/>
      <c r="SU216" s="125"/>
      <c r="SV216" s="125"/>
      <c r="SW216" s="125"/>
      <c r="SX216" s="228"/>
      <c r="SY216" s="240">
        <v>0</v>
      </c>
      <c r="SZ216" s="227">
        <v>90</v>
      </c>
      <c r="TA216" s="227">
        <f t="shared" si="6902"/>
        <v>0</v>
      </c>
      <c r="TB216" s="228"/>
      <c r="TC216" s="240">
        <v>0</v>
      </c>
      <c r="TD216" s="227">
        <v>90</v>
      </c>
      <c r="TE216" s="227">
        <f t="shared" si="6903"/>
        <v>0</v>
      </c>
      <c r="TF216" s="228"/>
      <c r="TG216" s="240">
        <v>0</v>
      </c>
      <c r="TH216" s="227">
        <v>90</v>
      </c>
      <c r="TI216" s="227">
        <f t="shared" si="6904"/>
        <v>0</v>
      </c>
      <c r="TJ216" s="228"/>
      <c r="TK216" s="240">
        <v>0</v>
      </c>
      <c r="TL216" s="227">
        <v>90</v>
      </c>
      <c r="TM216" s="227">
        <f t="shared" si="6905"/>
        <v>0</v>
      </c>
      <c r="TN216" s="228"/>
      <c r="TO216" s="219">
        <v>0</v>
      </c>
      <c r="TP216" s="227">
        <v>90</v>
      </c>
      <c r="TQ216" s="227">
        <f t="shared" si="6906"/>
        <v>0</v>
      </c>
      <c r="TR216" s="228"/>
      <c r="TS216" s="219">
        <v>0</v>
      </c>
      <c r="TT216" s="227">
        <v>90</v>
      </c>
      <c r="TU216" s="227">
        <f t="shared" si="6907"/>
        <v>0</v>
      </c>
      <c r="TV216" s="228"/>
      <c r="TW216" s="219">
        <v>0</v>
      </c>
      <c r="TX216" s="227">
        <v>90</v>
      </c>
      <c r="TY216" s="227">
        <f t="shared" si="6908"/>
        <v>0</v>
      </c>
      <c r="TZ216" s="228"/>
      <c r="UA216" s="219">
        <v>0</v>
      </c>
      <c r="UB216" s="227">
        <v>90</v>
      </c>
      <c r="UC216" s="227">
        <f t="shared" si="6909"/>
        <v>0</v>
      </c>
      <c r="UD216" s="228"/>
      <c r="UE216" s="219">
        <v>0</v>
      </c>
      <c r="UF216" s="227">
        <v>90</v>
      </c>
      <c r="UG216" s="227">
        <f t="shared" si="6910"/>
        <v>0</v>
      </c>
      <c r="UH216" s="228"/>
      <c r="UI216" s="219">
        <v>0</v>
      </c>
      <c r="UJ216" s="227">
        <v>90</v>
      </c>
      <c r="UK216" s="227">
        <f t="shared" si="6911"/>
        <v>0</v>
      </c>
      <c r="UL216" s="228"/>
      <c r="UM216" s="219">
        <v>0</v>
      </c>
      <c r="UN216" s="227">
        <v>90</v>
      </c>
      <c r="UO216" s="227">
        <f t="shared" si="6912"/>
        <v>0</v>
      </c>
      <c r="UP216" s="228"/>
      <c r="UQ216" s="272">
        <v>0</v>
      </c>
      <c r="UR216" s="227">
        <v>90</v>
      </c>
      <c r="US216" s="227">
        <f t="shared" si="6913"/>
        <v>0</v>
      </c>
      <c r="UT216" s="228"/>
      <c r="UU216" s="272">
        <v>0</v>
      </c>
      <c r="UV216" s="227">
        <v>90</v>
      </c>
      <c r="UW216" s="227">
        <f t="shared" si="6914"/>
        <v>0</v>
      </c>
      <c r="UX216" s="228"/>
      <c r="UY216" s="272">
        <v>0</v>
      </c>
      <c r="UZ216" s="227">
        <v>90</v>
      </c>
      <c r="VA216" s="227">
        <f t="shared" si="6915"/>
        <v>0</v>
      </c>
      <c r="VB216" s="228"/>
      <c r="VC216" s="272">
        <v>0</v>
      </c>
      <c r="VD216" s="227">
        <v>90</v>
      </c>
      <c r="VE216" s="227">
        <f t="shared" si="6916"/>
        <v>0</v>
      </c>
      <c r="VF216" s="228"/>
      <c r="VG216" s="272">
        <v>0</v>
      </c>
      <c r="VH216" s="227">
        <v>90</v>
      </c>
      <c r="VI216" s="227">
        <f t="shared" si="6917"/>
        <v>0</v>
      </c>
      <c r="VJ216" s="228"/>
      <c r="VK216" s="206">
        <v>0</v>
      </c>
      <c r="VL216" s="227">
        <v>90</v>
      </c>
      <c r="VM216" s="227">
        <f t="shared" si="6918"/>
        <v>0</v>
      </c>
      <c r="VN216" s="228"/>
      <c r="VO216" s="206">
        <v>0</v>
      </c>
      <c r="VP216" s="227">
        <v>90</v>
      </c>
      <c r="VQ216" s="227">
        <f t="shared" si="6919"/>
        <v>0</v>
      </c>
      <c r="VR216" s="228"/>
      <c r="VS216" s="206">
        <v>0</v>
      </c>
      <c r="VT216" s="227">
        <v>90</v>
      </c>
      <c r="VU216" s="227">
        <f t="shared" si="6920"/>
        <v>0</v>
      </c>
      <c r="VV216" s="227">
        <v>0</v>
      </c>
      <c r="VW216" s="227">
        <v>90</v>
      </c>
      <c r="VX216" s="227">
        <f t="shared" si="6921"/>
        <v>0</v>
      </c>
      <c r="VY216" s="227">
        <v>0</v>
      </c>
      <c r="VZ216" s="227">
        <v>90</v>
      </c>
      <c r="WA216" s="227">
        <f t="shared" si="6922"/>
        <v>0</v>
      </c>
      <c r="WB216" s="227">
        <v>0</v>
      </c>
      <c r="WC216" s="227">
        <v>90</v>
      </c>
      <c r="WD216" s="227">
        <v>0</v>
      </c>
      <c r="WE216" s="268"/>
      <c r="WF216" s="268"/>
      <c r="WG216" s="268"/>
      <c r="WH216" s="268"/>
      <c r="WI216" s="268"/>
      <c r="WJ216" s="268"/>
      <c r="WK216" s="268"/>
      <c r="WL216" s="268"/>
      <c r="WM216" s="268"/>
      <c r="WN216" s="268"/>
      <c r="WO216" s="268"/>
      <c r="WP216" s="268"/>
      <c r="WQ216" s="268"/>
      <c r="WR216" s="268"/>
      <c r="WS216" s="268"/>
      <c r="WT216" s="268"/>
      <c r="WU216" s="268"/>
      <c r="WV216" s="268"/>
      <c r="WW216" s="268"/>
      <c r="WX216" s="268"/>
      <c r="WY216" s="268"/>
      <c r="WZ216" s="268"/>
      <c r="XA216" s="268"/>
      <c r="XB216" s="268"/>
      <c r="XC216" s="268"/>
      <c r="XD216" s="268"/>
      <c r="XE216" s="268"/>
      <c r="XF216" s="268"/>
      <c r="XG216" s="268"/>
      <c r="XH216" s="268"/>
      <c r="XI216" s="125"/>
      <c r="XJ216" s="125"/>
      <c r="XK216" s="125"/>
      <c r="XL216" s="125"/>
      <c r="XM216" s="125"/>
      <c r="XN216" s="125"/>
      <c r="XO216" s="125"/>
      <c r="XP216" s="125"/>
      <c r="XQ216" s="125"/>
      <c r="XR216" s="125"/>
      <c r="XS216" s="125"/>
      <c r="XT216" s="125"/>
      <c r="XU216" s="228"/>
      <c r="XV216" s="227"/>
      <c r="XW216" s="227"/>
      <c r="XX216" s="243"/>
      <c r="XY216" s="228"/>
      <c r="XZ216" s="227"/>
      <c r="YA216" s="227"/>
      <c r="YB216" s="243"/>
      <c r="YC216" s="228"/>
      <c r="YD216" s="227"/>
      <c r="YE216" s="227"/>
      <c r="YF216" s="243"/>
      <c r="YG216" s="228"/>
      <c r="YH216" s="227"/>
      <c r="YI216" s="227"/>
      <c r="YJ216" s="243"/>
      <c r="YK216" s="228"/>
      <c r="YL216" s="227"/>
      <c r="YM216" s="227"/>
      <c r="YN216" s="243"/>
      <c r="YO216" s="228"/>
      <c r="YP216" s="227"/>
      <c r="YQ216" s="227"/>
      <c r="YR216" s="243"/>
      <c r="YS216" s="228"/>
      <c r="YT216" s="227"/>
      <c r="YU216" s="227"/>
      <c r="YV216" s="243"/>
      <c r="YW216" s="228"/>
      <c r="YX216" s="227"/>
      <c r="YY216" s="227"/>
      <c r="YZ216" s="243"/>
      <c r="ZA216" s="228"/>
      <c r="ZB216" s="227"/>
      <c r="ZC216" s="227"/>
      <c r="ZD216" s="243"/>
      <c r="ZE216" s="228"/>
      <c r="ZF216" s="227"/>
      <c r="ZG216" s="227"/>
      <c r="ZH216" s="243"/>
      <c r="ZI216" s="228"/>
      <c r="ZJ216" s="227"/>
      <c r="ZK216" s="227"/>
      <c r="ZL216" s="243"/>
      <c r="ZM216" s="228"/>
      <c r="ZN216" s="227"/>
      <c r="ZO216" s="227"/>
      <c r="ZP216" s="243"/>
      <c r="ZQ216" s="228"/>
      <c r="ZR216" s="227"/>
      <c r="ZS216" s="227"/>
      <c r="ZT216" s="243"/>
      <c r="ZU216" s="228"/>
      <c r="ZV216" s="227"/>
      <c r="ZW216" s="227"/>
      <c r="ZX216" s="243"/>
      <c r="ZY216" s="228"/>
      <c r="ZZ216" s="227"/>
      <c r="AAA216" s="227"/>
      <c r="AAB216" s="243"/>
      <c r="AAC216" s="228"/>
      <c r="AAD216" s="227"/>
      <c r="AAE216" s="227"/>
      <c r="AAF216" s="243"/>
      <c r="AAG216" s="228"/>
      <c r="AAH216" s="227"/>
      <c r="AAI216" s="227"/>
      <c r="AAJ216" s="243"/>
      <c r="AAK216" s="228"/>
      <c r="AAL216" s="227"/>
      <c r="AAM216" s="227"/>
      <c r="AAN216" s="243"/>
      <c r="AAO216" s="228"/>
      <c r="AAP216" s="227"/>
      <c r="AAQ216" s="227"/>
      <c r="AAR216" s="243"/>
      <c r="AAS216" s="227"/>
      <c r="AAT216" s="227"/>
      <c r="AAU216" s="243"/>
      <c r="AAV216" s="227"/>
      <c r="AAW216" s="227"/>
      <c r="AAX216" s="227">
        <f t="shared" si="6923"/>
        <v>0</v>
      </c>
      <c r="AAY216" s="227"/>
      <c r="AAZ216" s="227"/>
      <c r="ABA216" s="227"/>
      <c r="ABB216" s="268"/>
      <c r="ABC216" s="268"/>
      <c r="ABD216" s="268"/>
      <c r="ABE216" s="268"/>
      <c r="ABF216" s="268"/>
      <c r="ABG216" s="268"/>
      <c r="ABH216" s="268"/>
      <c r="ABI216" s="268"/>
      <c r="ABJ216" s="268"/>
      <c r="ABK216" s="268"/>
      <c r="ABL216" s="268"/>
      <c r="ABM216" s="268"/>
      <c r="ABN216" s="268"/>
      <c r="ABO216" s="268"/>
      <c r="ABP216" s="268"/>
      <c r="ABQ216" s="268"/>
      <c r="ABR216" s="268"/>
      <c r="ABS216" s="268"/>
      <c r="ABT216" s="268"/>
      <c r="ABU216" s="268"/>
      <c r="ABV216" s="268"/>
      <c r="ABW216" s="268"/>
      <c r="ABX216" s="268"/>
      <c r="ABY216" s="268"/>
      <c r="ABZ216" s="268"/>
      <c r="ACA216" s="268"/>
      <c r="ACB216" s="268"/>
      <c r="ACC216" s="268"/>
      <c r="ACD216" s="268"/>
      <c r="ACE216" s="268"/>
      <c r="ACF216" s="126"/>
      <c r="ACG216" s="126"/>
      <c r="ACH216" s="126"/>
      <c r="ACI216" s="126"/>
      <c r="ACJ216" s="126"/>
      <c r="ACK216" s="126"/>
      <c r="ACL216" s="126"/>
      <c r="ACM216" s="126"/>
      <c r="ACN216" s="126"/>
      <c r="ACO216" s="126"/>
      <c r="ACP216" s="126"/>
      <c r="ACQ216" s="126"/>
      <c r="ACR216" s="131">
        <v>0</v>
      </c>
      <c r="ACS216" s="227"/>
      <c r="ACT216" s="227"/>
      <c r="ACU216" s="227">
        <f t="shared" si="6924"/>
        <v>0</v>
      </c>
      <c r="ACV216" s="131">
        <v>0</v>
      </c>
      <c r="ACW216" s="227"/>
      <c r="ACX216" s="227"/>
      <c r="ACY216" s="227">
        <f t="shared" si="6925"/>
        <v>0</v>
      </c>
      <c r="ACZ216" s="131">
        <v>0</v>
      </c>
      <c r="ADA216" s="227"/>
      <c r="ADB216" s="227"/>
      <c r="ADC216" s="227">
        <f t="shared" si="6926"/>
        <v>0</v>
      </c>
      <c r="ADD216" s="131">
        <v>0</v>
      </c>
      <c r="ADE216" s="227"/>
      <c r="ADF216" s="227"/>
      <c r="ADG216" s="227">
        <f t="shared" si="6927"/>
        <v>0</v>
      </c>
      <c r="ADH216" s="131">
        <v>0</v>
      </c>
      <c r="ADI216" s="227"/>
      <c r="ADJ216" s="227"/>
      <c r="ADK216" s="227">
        <f t="shared" si="6928"/>
        <v>0</v>
      </c>
      <c r="ADL216" s="131">
        <v>0</v>
      </c>
      <c r="ADM216" s="227"/>
      <c r="ADN216" s="227"/>
      <c r="ADO216" s="227">
        <f t="shared" si="6929"/>
        <v>0</v>
      </c>
      <c r="ADP216" s="131">
        <v>0</v>
      </c>
      <c r="ADQ216" s="227"/>
      <c r="ADR216" s="227"/>
      <c r="ADS216" s="227">
        <f t="shared" si="6930"/>
        <v>0</v>
      </c>
      <c r="ADT216" s="131">
        <v>0</v>
      </c>
      <c r="ADU216" s="227"/>
      <c r="ADV216" s="227"/>
      <c r="ADW216" s="227">
        <f t="shared" si="6931"/>
        <v>0</v>
      </c>
      <c r="ADX216" s="131">
        <v>0</v>
      </c>
      <c r="ADY216" s="227"/>
      <c r="ADZ216" s="227"/>
      <c r="AEA216" s="227">
        <f t="shared" si="6932"/>
        <v>0</v>
      </c>
      <c r="AEB216" s="131">
        <v>0</v>
      </c>
      <c r="AEC216" s="227"/>
      <c r="AED216" s="227"/>
      <c r="AEE216" s="227">
        <f t="shared" si="6933"/>
        <v>0</v>
      </c>
      <c r="AEF216" s="131">
        <v>0</v>
      </c>
      <c r="AEG216" s="227"/>
      <c r="AEH216" s="227"/>
      <c r="AEI216" s="227">
        <f t="shared" si="6934"/>
        <v>0</v>
      </c>
      <c r="AEJ216" s="131">
        <v>0</v>
      </c>
      <c r="AEK216" s="227"/>
      <c r="AEL216" s="227"/>
      <c r="AEM216" s="227">
        <f t="shared" si="6935"/>
        <v>0</v>
      </c>
      <c r="AEN216" s="131">
        <v>0</v>
      </c>
      <c r="AEO216" s="227"/>
      <c r="AEP216" s="227"/>
      <c r="AEQ216" s="227">
        <f t="shared" si="6936"/>
        <v>0</v>
      </c>
      <c r="AER216" s="131">
        <v>0</v>
      </c>
      <c r="AES216" s="227"/>
      <c r="AET216" s="227"/>
      <c r="AEU216" s="227">
        <f t="shared" si="6937"/>
        <v>0</v>
      </c>
      <c r="AEV216" s="131">
        <v>0</v>
      </c>
      <c r="AEW216" s="227"/>
      <c r="AEX216" s="227"/>
      <c r="AEY216" s="227">
        <f t="shared" si="6938"/>
        <v>0</v>
      </c>
      <c r="AEZ216" s="131">
        <v>0</v>
      </c>
      <c r="AFA216" s="227"/>
      <c r="AFB216" s="227"/>
      <c r="AFC216" s="227">
        <f t="shared" si="6939"/>
        <v>0</v>
      </c>
      <c r="AFD216" s="131">
        <v>0</v>
      </c>
      <c r="AFE216" s="227"/>
      <c r="AFF216" s="227"/>
      <c r="AFG216" s="227">
        <f t="shared" si="6940"/>
        <v>0</v>
      </c>
      <c r="AFH216" s="131">
        <v>0</v>
      </c>
      <c r="AFI216" s="227"/>
      <c r="AFJ216" s="227"/>
      <c r="AFK216" s="227">
        <f t="shared" si="6941"/>
        <v>0</v>
      </c>
      <c r="AFL216" s="131"/>
      <c r="AFM216" s="227"/>
      <c r="AFN216" s="227"/>
      <c r="AFO216" s="227">
        <f t="shared" si="6942"/>
        <v>0</v>
      </c>
      <c r="AFP216" s="227"/>
      <c r="AFQ216" s="227"/>
      <c r="AFR216" s="227">
        <f t="shared" si="6943"/>
        <v>0</v>
      </c>
      <c r="AFS216" s="227"/>
      <c r="AFT216" s="227"/>
      <c r="AFU216" s="227">
        <f t="shared" si="6944"/>
        <v>0</v>
      </c>
      <c r="AFV216" s="227"/>
      <c r="AFW216" s="227"/>
      <c r="AFX216" s="227"/>
      <c r="AFY216" s="268">
        <v>0</v>
      </c>
      <c r="AFZ216" s="268">
        <v>0</v>
      </c>
      <c r="AGA216" s="268">
        <v>0</v>
      </c>
      <c r="AGB216" s="268">
        <v>0</v>
      </c>
      <c r="AGC216" s="268">
        <v>0</v>
      </c>
      <c r="AGD216" s="268">
        <v>0</v>
      </c>
      <c r="AGE216" s="268">
        <v>0</v>
      </c>
      <c r="AGF216" s="268">
        <v>0</v>
      </c>
      <c r="AGG216" s="268">
        <v>0</v>
      </c>
      <c r="AGH216" s="268">
        <v>0</v>
      </c>
      <c r="AGI216" s="268">
        <v>0</v>
      </c>
      <c r="AGJ216" s="268">
        <v>0</v>
      </c>
      <c r="AGK216" s="268">
        <v>0</v>
      </c>
      <c r="AGL216" s="268">
        <v>0</v>
      </c>
      <c r="AGM216" s="268">
        <v>0</v>
      </c>
      <c r="AGN216" s="268">
        <v>0</v>
      </c>
      <c r="AGO216" s="268">
        <v>0</v>
      </c>
      <c r="AGP216" s="268">
        <v>0</v>
      </c>
      <c r="AGQ216" s="268">
        <v>0</v>
      </c>
      <c r="AGR216" s="268">
        <v>0</v>
      </c>
      <c r="AGS216" s="268">
        <v>0</v>
      </c>
      <c r="AGT216" s="268">
        <v>0</v>
      </c>
      <c r="AGU216" s="268">
        <v>0</v>
      </c>
      <c r="AGV216" s="268">
        <v>0</v>
      </c>
      <c r="AGW216" s="268">
        <v>0</v>
      </c>
      <c r="AGX216" s="268">
        <v>0</v>
      </c>
      <c r="AGY216" s="268">
        <v>0</v>
      </c>
      <c r="AGZ216" s="268">
        <v>0</v>
      </c>
      <c r="AHA216" s="268">
        <v>0</v>
      </c>
      <c r="AHB216" s="268">
        <v>0</v>
      </c>
      <c r="AHC216" s="126">
        <v>0</v>
      </c>
      <c r="AHD216" s="126">
        <v>0</v>
      </c>
      <c r="AHE216" s="126">
        <v>0</v>
      </c>
      <c r="AHF216" s="126">
        <v>0</v>
      </c>
      <c r="AHG216" s="126">
        <v>0</v>
      </c>
      <c r="AHH216" s="126">
        <v>0</v>
      </c>
      <c r="AHI216" s="126">
        <v>0</v>
      </c>
      <c r="AHJ216" s="126">
        <v>0</v>
      </c>
      <c r="AHK216" s="126">
        <v>0</v>
      </c>
      <c r="AHL216" s="126">
        <v>0</v>
      </c>
      <c r="AHM216" s="126">
        <v>0</v>
      </c>
      <c r="AHN216" s="126">
        <v>0</v>
      </c>
      <c r="AHO216" s="131">
        <f t="shared" si="6455"/>
        <v>0</v>
      </c>
      <c r="AHP216" s="127">
        <f t="shared" si="6456"/>
        <v>0</v>
      </c>
      <c r="AHQ216" s="127">
        <f t="shared" si="6457"/>
        <v>0</v>
      </c>
      <c r="AHR216" s="131">
        <f t="shared" si="6458"/>
        <v>0</v>
      </c>
      <c r="AHS216" s="127">
        <f t="shared" si="6459"/>
        <v>0</v>
      </c>
      <c r="AHT216" s="127">
        <f t="shared" si="6001"/>
        <v>0</v>
      </c>
      <c r="AHU216" s="131">
        <f t="shared" si="6069"/>
        <v>0</v>
      </c>
      <c r="AHV216" s="127">
        <f t="shared" si="6070"/>
        <v>0</v>
      </c>
      <c r="AHW216" s="127">
        <f t="shared" si="6071"/>
        <v>0</v>
      </c>
      <c r="AHX216" s="131">
        <v>0</v>
      </c>
      <c r="AHY216" s="127">
        <f t="shared" si="6191"/>
        <v>0</v>
      </c>
      <c r="AHZ216" s="127">
        <f t="shared" si="6192"/>
        <v>0</v>
      </c>
      <c r="AIA216" s="131">
        <f t="shared" si="6193"/>
        <v>0</v>
      </c>
      <c r="AIB216" s="127">
        <f t="shared" si="6194"/>
        <v>0</v>
      </c>
      <c r="AIC216" s="127">
        <f t="shared" si="6596"/>
        <v>0</v>
      </c>
      <c r="AID216" s="131">
        <f t="shared" si="6648"/>
        <v>0</v>
      </c>
      <c r="AIE216" s="127">
        <f t="shared" si="6649"/>
        <v>0</v>
      </c>
      <c r="AIF216" s="127">
        <f t="shared" si="6650"/>
        <v>0</v>
      </c>
      <c r="AIG216" s="131">
        <f t="shared" si="6651"/>
        <v>0</v>
      </c>
      <c r="AIH216" s="127">
        <f t="shared" si="6652"/>
        <v>0</v>
      </c>
      <c r="AII216" s="127">
        <f t="shared" si="6713"/>
        <v>0</v>
      </c>
      <c r="AIJ216" s="131">
        <f t="shared" si="6722"/>
        <v>0</v>
      </c>
      <c r="AIK216" s="127">
        <f t="shared" si="6714"/>
        <v>0</v>
      </c>
      <c r="AIL216" s="127">
        <f t="shared" si="6703"/>
        <v>0</v>
      </c>
      <c r="AIM216" s="131">
        <f t="shared" si="6723"/>
        <v>0</v>
      </c>
      <c r="AIN216" s="127">
        <f t="shared" si="6724"/>
        <v>0</v>
      </c>
      <c r="AIO216" s="127">
        <f t="shared" si="6725"/>
        <v>0</v>
      </c>
      <c r="AIP216" s="131">
        <f t="shared" si="6726"/>
        <v>0</v>
      </c>
      <c r="AIQ216" s="127">
        <f t="shared" si="6727"/>
        <v>0</v>
      </c>
      <c r="AIR216" s="127">
        <f t="shared" si="6877"/>
        <v>0</v>
      </c>
      <c r="AIS216" s="131">
        <f t="shared" si="6945"/>
        <v>0</v>
      </c>
      <c r="AIT216" s="127">
        <f t="shared" si="6945"/>
        <v>0</v>
      </c>
      <c r="AIU216" s="127">
        <f t="shared" si="6946"/>
        <v>0</v>
      </c>
      <c r="AIV216" s="131">
        <f t="shared" si="6946"/>
        <v>0</v>
      </c>
      <c r="AIW216" s="127">
        <f t="shared" si="6946"/>
        <v>0</v>
      </c>
      <c r="AIX216" s="127">
        <f t="shared" si="6947"/>
        <v>0</v>
      </c>
      <c r="AIY216" s="131">
        <f t="shared" si="6947"/>
        <v>0</v>
      </c>
      <c r="AIZ216" s="127">
        <f t="shared" si="6947"/>
        <v>0</v>
      </c>
      <c r="AJA216" s="127">
        <f t="shared" si="6948"/>
        <v>0</v>
      </c>
      <c r="AJB216" s="131">
        <f t="shared" si="6948"/>
        <v>0</v>
      </c>
      <c r="AJC216" s="127">
        <f t="shared" si="6948"/>
        <v>0</v>
      </c>
      <c r="AJD216" s="127">
        <f t="shared" si="6949"/>
        <v>0</v>
      </c>
      <c r="AJE216" s="131">
        <f t="shared" si="6949"/>
        <v>0</v>
      </c>
      <c r="AJF216" s="127">
        <f t="shared" si="6949"/>
        <v>0</v>
      </c>
      <c r="AJG216" s="127">
        <f t="shared" si="6950"/>
        <v>0</v>
      </c>
      <c r="AJH216" s="131">
        <f t="shared" si="6950"/>
        <v>0</v>
      </c>
      <c r="AJI216" s="127">
        <f t="shared" si="6950"/>
        <v>0</v>
      </c>
      <c r="AJJ216" s="127">
        <f t="shared" si="6951"/>
        <v>0</v>
      </c>
      <c r="AJK216" s="131">
        <f t="shared" si="6951"/>
        <v>0</v>
      </c>
      <c r="AJL216" s="127">
        <f t="shared" si="6951"/>
        <v>0</v>
      </c>
      <c r="AJM216" s="127">
        <f t="shared" si="6976"/>
        <v>0</v>
      </c>
      <c r="AJN216" s="134">
        <f t="shared" si="6976"/>
        <v>0</v>
      </c>
      <c r="AJO216" s="127">
        <f>BX216+GY216+LV216+QS216+VP216+AAM216+AFJ216</f>
        <v>90</v>
      </c>
      <c r="AJP216" s="127">
        <f t="shared" si="6959"/>
        <v>0</v>
      </c>
      <c r="AJQ216" s="134">
        <f t="shared" si="6960"/>
        <v>0</v>
      </c>
      <c r="AJR216" s="127">
        <f t="shared" si="6960"/>
        <v>0</v>
      </c>
      <c r="AJS216" s="127">
        <f t="shared" si="6953"/>
        <v>0</v>
      </c>
      <c r="AJT216" s="127">
        <f t="shared" si="6953"/>
        <v>0</v>
      </c>
      <c r="AJU216" s="127">
        <f t="shared" si="6954"/>
        <v>0</v>
      </c>
      <c r="AJV216" s="127">
        <f t="shared" si="6954"/>
        <v>0</v>
      </c>
      <c r="AJW216" s="127">
        <f t="shared" si="6955"/>
        <v>0</v>
      </c>
      <c r="AJX216" s="127">
        <v>0</v>
      </c>
      <c r="AJY216" s="127">
        <v>0</v>
      </c>
      <c r="AJZ216" s="128">
        <f t="shared" si="6471"/>
        <v>0</v>
      </c>
      <c r="AKA216" s="128">
        <f t="shared" si="6472"/>
        <v>0</v>
      </c>
      <c r="AKB216" s="128">
        <v>0</v>
      </c>
      <c r="AKC216" s="128">
        <v>0</v>
      </c>
      <c r="AKD216" s="128">
        <v>0</v>
      </c>
      <c r="AKE216" s="128">
        <v>0</v>
      </c>
      <c r="AKF216" s="128">
        <f t="shared" si="6354"/>
        <v>0</v>
      </c>
      <c r="AKG216" s="128">
        <f t="shared" si="6355"/>
        <v>0</v>
      </c>
      <c r="AKH216" s="128">
        <f t="shared" si="6356"/>
        <v>0</v>
      </c>
      <c r="AKI216" s="128">
        <f t="shared" si="6473"/>
        <v>0</v>
      </c>
      <c r="AKJ216" s="128">
        <v>0</v>
      </c>
      <c r="AKK216" s="128">
        <v>0</v>
      </c>
      <c r="AKL216" s="128">
        <f t="shared" si="6663"/>
        <v>0</v>
      </c>
      <c r="AKM216" s="128">
        <f t="shared" si="6664"/>
        <v>0</v>
      </c>
      <c r="AKN216" s="128">
        <f t="shared" si="6728"/>
        <v>0</v>
      </c>
      <c r="AKO216" s="128">
        <f t="shared" si="6729"/>
        <v>0</v>
      </c>
      <c r="AKP216" s="128">
        <f t="shared" si="6730"/>
        <v>0</v>
      </c>
      <c r="AKQ216" s="128">
        <f t="shared" si="6731"/>
        <v>0</v>
      </c>
      <c r="AKR216" s="128">
        <f t="shared" si="6878"/>
        <v>0</v>
      </c>
      <c r="AKS216" s="128">
        <f t="shared" si="6879"/>
        <v>0</v>
      </c>
      <c r="AKT216" s="128">
        <f t="shared" si="6956"/>
        <v>0</v>
      </c>
      <c r="AKU216" s="128">
        <f t="shared" si="6956"/>
        <v>0</v>
      </c>
      <c r="AKV216" s="128">
        <f t="shared" si="6956"/>
        <v>0</v>
      </c>
      <c r="AKW216" s="128">
        <f t="shared" si="6956"/>
        <v>0</v>
      </c>
      <c r="AKX216" s="128">
        <f t="shared" si="6956"/>
        <v>0</v>
      </c>
      <c r="AKY216" s="128">
        <f t="shared" si="6956"/>
        <v>0</v>
      </c>
      <c r="AKZ216" s="128">
        <f t="shared" si="6956"/>
        <v>0</v>
      </c>
      <c r="ALA216" s="128">
        <f t="shared" si="6956"/>
        <v>0</v>
      </c>
      <c r="ALB216" s="128">
        <f t="shared" si="6956"/>
        <v>0</v>
      </c>
      <c r="ALC216" s="128">
        <f t="shared" si="6956"/>
        <v>0</v>
      </c>
      <c r="ALD216" s="128">
        <f t="shared" si="6956"/>
        <v>0</v>
      </c>
      <c r="ALE216" s="128">
        <f t="shared" si="6956"/>
        <v>0</v>
      </c>
      <c r="ALF216" s="128">
        <f t="shared" si="6956"/>
        <v>0</v>
      </c>
      <c r="ALG216" s="128">
        <f t="shared" si="6956"/>
        <v>0</v>
      </c>
      <c r="ALH216" s="128">
        <f t="shared" si="6956"/>
        <v>0</v>
      </c>
      <c r="ALI216" s="128">
        <f>DW216+IW216+NT216+SQ216+XN216+ACK216+AHH216</f>
        <v>0</v>
      </c>
      <c r="ALJ216" s="128">
        <v>0</v>
      </c>
      <c r="ALK216" s="128">
        <v>0</v>
      </c>
      <c r="ALL216" s="128">
        <v>0</v>
      </c>
      <c r="ALM216" s="128">
        <v>0</v>
      </c>
      <c r="ALN216" s="128">
        <v>0</v>
      </c>
      <c r="ALO216" s="128">
        <v>0</v>
      </c>
      <c r="ALP216" s="128">
        <v>0</v>
      </c>
      <c r="ALQ216" s="128">
        <v>0</v>
      </c>
      <c r="ALR216" s="128">
        <v>0</v>
      </c>
    </row>
    <row r="217" spans="1:1006" s="115" customFormat="1" ht="18" hidden="1" customHeight="1" outlineLevel="1" x14ac:dyDescent="0.25">
      <c r="A217" s="120"/>
      <c r="B217" s="120"/>
      <c r="C217" s="310" t="s">
        <v>223</v>
      </c>
      <c r="D217" s="141"/>
      <c r="E217" s="213"/>
      <c r="F217" s="213">
        <v>0</v>
      </c>
      <c r="G217" s="226"/>
      <c r="H217" s="228"/>
      <c r="I217" s="206">
        <f t="shared" si="6961"/>
        <v>0</v>
      </c>
      <c r="J217" s="213">
        <v>0</v>
      </c>
      <c r="K217" s="226"/>
      <c r="L217" s="228"/>
      <c r="M217" s="206">
        <f t="shared" si="6962"/>
        <v>0</v>
      </c>
      <c r="N217" s="213">
        <v>0</v>
      </c>
      <c r="O217" s="226"/>
      <c r="P217" s="228"/>
      <c r="Q217" s="206">
        <f t="shared" si="6963"/>
        <v>0</v>
      </c>
      <c r="R217" s="213">
        <v>0</v>
      </c>
      <c r="S217" s="226"/>
      <c r="T217" s="228"/>
      <c r="U217" s="206">
        <f t="shared" si="6964"/>
        <v>0</v>
      </c>
      <c r="V217" s="206">
        <v>0</v>
      </c>
      <c r="W217" s="226"/>
      <c r="X217" s="228"/>
      <c r="Y217" s="206">
        <f t="shared" si="6965"/>
        <v>0</v>
      </c>
      <c r="Z217" s="206">
        <v>0</v>
      </c>
      <c r="AA217" s="226"/>
      <c r="AB217" s="228"/>
      <c r="AC217" s="206">
        <f t="shared" si="6966"/>
        <v>0</v>
      </c>
      <c r="AD217" s="206">
        <v>0</v>
      </c>
      <c r="AE217" s="226"/>
      <c r="AF217" s="228"/>
      <c r="AG217" s="206">
        <f t="shared" si="6967"/>
        <v>0</v>
      </c>
      <c r="AH217" s="206">
        <v>0</v>
      </c>
      <c r="AI217" s="226"/>
      <c r="AJ217" s="228"/>
      <c r="AK217" s="206">
        <f t="shared" si="6968"/>
        <v>0</v>
      </c>
      <c r="AL217" s="206">
        <v>0</v>
      </c>
      <c r="AM217" s="226"/>
      <c r="AN217" s="228"/>
      <c r="AO217" s="206">
        <f t="shared" si="6969"/>
        <v>0</v>
      </c>
      <c r="AP217" s="206">
        <v>0</v>
      </c>
      <c r="AQ217" s="226"/>
      <c r="AR217" s="228"/>
      <c r="AS217" s="206">
        <f t="shared" si="6970"/>
        <v>0</v>
      </c>
      <c r="AT217" s="206">
        <v>0</v>
      </c>
      <c r="AU217" s="226"/>
      <c r="AV217" s="228"/>
      <c r="AW217" s="206">
        <f t="shared" si="6971"/>
        <v>0</v>
      </c>
      <c r="AX217" s="206">
        <v>0</v>
      </c>
      <c r="AY217" s="226"/>
      <c r="AZ217" s="228"/>
      <c r="BA217" s="206">
        <f t="shared" si="6972"/>
        <v>0</v>
      </c>
      <c r="BB217" s="206">
        <v>0</v>
      </c>
      <c r="BC217" s="226"/>
      <c r="BD217" s="228"/>
      <c r="BE217" s="206">
        <f t="shared" si="6973"/>
        <v>0</v>
      </c>
      <c r="BF217" s="206">
        <v>0</v>
      </c>
      <c r="BG217" s="226"/>
      <c r="BH217" s="228"/>
      <c r="BI217" s="206">
        <f t="shared" si="6974"/>
        <v>0</v>
      </c>
      <c r="BJ217" s="206">
        <v>0</v>
      </c>
      <c r="BK217" s="226"/>
      <c r="BL217" s="228"/>
      <c r="BM217" s="206">
        <f t="shared" si="6975"/>
        <v>0</v>
      </c>
      <c r="BN217" s="206">
        <v>0</v>
      </c>
      <c r="BO217" s="130"/>
      <c r="BP217" s="228"/>
      <c r="BQ217" s="206"/>
      <c r="BR217" s="205">
        <v>0</v>
      </c>
      <c r="BS217" s="228"/>
      <c r="BT217" s="228"/>
      <c r="BU217" s="206"/>
      <c r="BV217" s="272">
        <v>0</v>
      </c>
      <c r="BW217" s="228"/>
      <c r="BX217" s="228"/>
      <c r="BY217" s="206"/>
      <c r="BZ217" s="272"/>
      <c r="CA217" s="228"/>
      <c r="CB217" s="228"/>
      <c r="CC217" s="206"/>
      <c r="CD217" s="228"/>
      <c r="CE217" s="228"/>
      <c r="CF217" s="206"/>
      <c r="CG217" s="228"/>
      <c r="CH217" s="228"/>
      <c r="CI217" s="228">
        <f t="shared" si="6958"/>
        <v>0</v>
      </c>
      <c r="CJ217" s="228"/>
      <c r="CK217" s="228"/>
      <c r="CL217" s="228"/>
      <c r="CM217" s="268">
        <v>0</v>
      </c>
      <c r="CN217" s="268">
        <v>0</v>
      </c>
      <c r="CO217" s="268">
        <v>0</v>
      </c>
      <c r="CP217" s="268">
        <v>0</v>
      </c>
      <c r="CQ217" s="268">
        <v>0</v>
      </c>
      <c r="CR217" s="268">
        <v>0</v>
      </c>
      <c r="CS217" s="268">
        <v>0</v>
      </c>
      <c r="CT217" s="268">
        <v>0</v>
      </c>
      <c r="CU217" s="268">
        <v>0</v>
      </c>
      <c r="CV217" s="268">
        <v>0</v>
      </c>
      <c r="CW217" s="268">
        <v>0</v>
      </c>
      <c r="CX217" s="268">
        <v>0</v>
      </c>
      <c r="CY217" s="268">
        <v>0</v>
      </c>
      <c r="CZ217" s="268">
        <v>0</v>
      </c>
      <c r="DA217" s="268">
        <v>0</v>
      </c>
      <c r="DB217" s="268">
        <v>0</v>
      </c>
      <c r="DC217" s="268">
        <v>0</v>
      </c>
      <c r="DD217" s="268">
        <v>0</v>
      </c>
      <c r="DE217" s="268">
        <v>0</v>
      </c>
      <c r="DF217" s="268">
        <v>0</v>
      </c>
      <c r="DG217" s="268">
        <v>0</v>
      </c>
      <c r="DH217" s="268">
        <v>0</v>
      </c>
      <c r="DI217" s="268">
        <v>0</v>
      </c>
      <c r="DJ217" s="268">
        <v>0</v>
      </c>
      <c r="DK217" s="268">
        <v>0</v>
      </c>
      <c r="DL217" s="268">
        <v>0</v>
      </c>
      <c r="DM217" s="268">
        <v>0</v>
      </c>
      <c r="DN217" s="268">
        <v>0</v>
      </c>
      <c r="DO217" s="268">
        <v>0</v>
      </c>
      <c r="DP217" s="268">
        <v>0</v>
      </c>
      <c r="DQ217" s="268">
        <v>0</v>
      </c>
      <c r="DR217" s="268">
        <v>0</v>
      </c>
      <c r="DS217" s="268">
        <v>0</v>
      </c>
      <c r="DT217" s="268">
        <v>0</v>
      </c>
      <c r="DU217" s="268">
        <v>0</v>
      </c>
      <c r="DV217" s="253">
        <v>0</v>
      </c>
      <c r="DW217" s="268">
        <v>0</v>
      </c>
      <c r="DX217" s="268">
        <v>0</v>
      </c>
      <c r="DY217" s="268">
        <v>0</v>
      </c>
      <c r="DZ217" s="268">
        <v>0</v>
      </c>
      <c r="EA217" s="126">
        <v>0</v>
      </c>
      <c r="EB217" s="126">
        <v>0</v>
      </c>
      <c r="EC217" s="126">
        <v>0</v>
      </c>
      <c r="ED217" s="126">
        <v>0</v>
      </c>
      <c r="EE217" s="126">
        <v>0</v>
      </c>
      <c r="EF217" s="126">
        <v>0</v>
      </c>
      <c r="EG217" s="131">
        <v>0</v>
      </c>
      <c r="EH217" s="227"/>
      <c r="EI217" s="227"/>
      <c r="EJ217" s="227"/>
      <c r="EK217" s="131">
        <v>0</v>
      </c>
      <c r="EL217" s="227"/>
      <c r="EM217" s="227"/>
      <c r="EN217" s="227"/>
      <c r="EO217" s="131">
        <v>0</v>
      </c>
      <c r="EP217" s="227"/>
      <c r="EQ217" s="227"/>
      <c r="ER217" s="227"/>
      <c r="ES217" s="131">
        <v>0</v>
      </c>
      <c r="ET217" s="227"/>
      <c r="EU217" s="227"/>
      <c r="EV217" s="227"/>
      <c r="EW217" s="131">
        <v>0</v>
      </c>
      <c r="EX217" s="227"/>
      <c r="EY217" s="227"/>
      <c r="EZ217" s="227"/>
      <c r="FA217" s="131">
        <v>0</v>
      </c>
      <c r="FB217" s="227"/>
      <c r="FC217" s="227"/>
      <c r="FD217" s="227"/>
      <c r="FE217" s="131">
        <v>0</v>
      </c>
      <c r="FF217" s="227"/>
      <c r="FG217" s="227"/>
      <c r="FH217" s="227"/>
      <c r="FI217" s="131">
        <v>0</v>
      </c>
      <c r="FJ217" s="227"/>
      <c r="FK217" s="227"/>
      <c r="FL217" s="227"/>
      <c r="FM217" s="131">
        <v>0</v>
      </c>
      <c r="FN217" s="227"/>
      <c r="FO217" s="227"/>
      <c r="FP217" s="227"/>
      <c r="FQ217" s="131">
        <v>0</v>
      </c>
      <c r="FR217" s="227"/>
      <c r="FS217" s="227"/>
      <c r="FT217" s="227"/>
      <c r="FU217" s="131">
        <v>0</v>
      </c>
      <c r="FV217" s="227"/>
      <c r="FW217" s="227"/>
      <c r="FX217" s="227"/>
      <c r="FY217" s="131">
        <v>0</v>
      </c>
      <c r="FZ217" s="227"/>
      <c r="GA217" s="227"/>
      <c r="GB217" s="227"/>
      <c r="GC217" s="131">
        <v>0</v>
      </c>
      <c r="GD217" s="227"/>
      <c r="GE217" s="227"/>
      <c r="GF217" s="227"/>
      <c r="GG217" s="131">
        <v>0</v>
      </c>
      <c r="GH217" s="227"/>
      <c r="GI217" s="227"/>
      <c r="GJ217" s="227"/>
      <c r="GK217" s="131">
        <v>0</v>
      </c>
      <c r="GL217" s="227"/>
      <c r="GM217" s="227"/>
      <c r="GN217" s="227"/>
      <c r="GO217" s="131">
        <v>0</v>
      </c>
      <c r="GP217" s="227"/>
      <c r="GQ217" s="227"/>
      <c r="GR217" s="227"/>
      <c r="GS217" s="131">
        <v>0</v>
      </c>
      <c r="GT217" s="227"/>
      <c r="GU217" s="227"/>
      <c r="GV217" s="227"/>
      <c r="GW217" s="131">
        <v>0</v>
      </c>
      <c r="GX217" s="227"/>
      <c r="GY217" s="227"/>
      <c r="GZ217" s="227"/>
      <c r="HA217" s="131"/>
      <c r="HB217" s="227"/>
      <c r="HC217" s="227"/>
      <c r="HD217" s="227"/>
      <c r="HE217" s="227"/>
      <c r="HF217" s="227"/>
      <c r="HG217" s="227"/>
      <c r="HH217" s="227"/>
      <c r="HI217" s="227"/>
      <c r="HJ217" s="227"/>
      <c r="HK217" s="227"/>
      <c r="HL217" s="227"/>
      <c r="HM217" s="227"/>
      <c r="HN217" s="268">
        <v>0</v>
      </c>
      <c r="HO217" s="268">
        <v>0</v>
      </c>
      <c r="HP217" s="268">
        <v>0</v>
      </c>
      <c r="HQ217" s="268">
        <v>0</v>
      </c>
      <c r="HR217" s="268">
        <v>0</v>
      </c>
      <c r="HS217" s="268">
        <v>0</v>
      </c>
      <c r="HT217" s="268">
        <v>0</v>
      </c>
      <c r="HU217" s="268">
        <v>0</v>
      </c>
      <c r="HV217" s="268">
        <v>0</v>
      </c>
      <c r="HW217" s="268">
        <v>0</v>
      </c>
      <c r="HX217" s="268">
        <v>0</v>
      </c>
      <c r="HY217" s="268">
        <v>0</v>
      </c>
      <c r="HZ217" s="268">
        <v>0</v>
      </c>
      <c r="IA217" s="268">
        <v>0</v>
      </c>
      <c r="IB217" s="268">
        <v>0</v>
      </c>
      <c r="IC217" s="268">
        <v>0</v>
      </c>
      <c r="ID217" s="268">
        <v>0</v>
      </c>
      <c r="IE217" s="268">
        <v>0</v>
      </c>
      <c r="IF217" s="268">
        <v>0</v>
      </c>
      <c r="IG217" s="268">
        <v>0</v>
      </c>
      <c r="IH217" s="268">
        <v>0</v>
      </c>
      <c r="II217" s="268">
        <v>0</v>
      </c>
      <c r="IJ217" s="268">
        <v>0</v>
      </c>
      <c r="IK217" s="268">
        <v>0</v>
      </c>
      <c r="IL217" s="268">
        <v>0</v>
      </c>
      <c r="IM217" s="268">
        <v>0</v>
      </c>
      <c r="IN217" s="268">
        <v>0</v>
      </c>
      <c r="IO217" s="268">
        <v>0</v>
      </c>
      <c r="IP217" s="268">
        <v>0</v>
      </c>
      <c r="IQ217" s="268">
        <v>0</v>
      </c>
      <c r="IR217" s="265">
        <v>0</v>
      </c>
      <c r="IS217" s="265">
        <v>0</v>
      </c>
      <c r="IT217" s="265">
        <v>0</v>
      </c>
      <c r="IU217" s="265">
        <v>0</v>
      </c>
      <c r="IV217" s="265">
        <v>0</v>
      </c>
      <c r="IW217" s="265">
        <v>0</v>
      </c>
      <c r="IX217" s="265">
        <v>0</v>
      </c>
      <c r="IY217" s="265">
        <v>0</v>
      </c>
      <c r="IZ217" s="128">
        <v>0</v>
      </c>
      <c r="JA217" s="128">
        <v>0</v>
      </c>
      <c r="JB217" s="128">
        <v>0</v>
      </c>
      <c r="JC217" s="128">
        <v>0</v>
      </c>
      <c r="JD217" s="227"/>
      <c r="JE217" s="227"/>
      <c r="JF217" s="227"/>
      <c r="JG217" s="227"/>
      <c r="JH217" s="227"/>
      <c r="JI217" s="227"/>
      <c r="JJ217" s="227"/>
      <c r="JK217" s="227"/>
      <c r="JL217" s="227"/>
      <c r="JM217" s="227"/>
      <c r="JN217" s="227"/>
      <c r="JO217" s="227"/>
      <c r="JP217" s="227"/>
      <c r="JQ217" s="227"/>
      <c r="JR217" s="227"/>
      <c r="JS217" s="227"/>
      <c r="JT217" s="227"/>
      <c r="JU217" s="227"/>
      <c r="JV217" s="227"/>
      <c r="JW217" s="227"/>
      <c r="JX217" s="227"/>
      <c r="JY217" s="227"/>
      <c r="JZ217" s="227"/>
      <c r="KA217" s="227"/>
      <c r="KB217" s="227"/>
      <c r="KC217" s="227"/>
      <c r="KD217" s="227"/>
      <c r="KE217" s="227"/>
      <c r="KF217" s="227"/>
      <c r="KG217" s="227"/>
      <c r="KH217" s="227"/>
      <c r="KI217" s="227"/>
      <c r="KJ217" s="227"/>
      <c r="KK217" s="227"/>
      <c r="KL217" s="227"/>
      <c r="KM217" s="227"/>
      <c r="KN217" s="227"/>
      <c r="KO217" s="227"/>
      <c r="KP217" s="227"/>
      <c r="KQ217" s="227"/>
      <c r="KR217" s="227"/>
      <c r="KS217" s="227"/>
      <c r="KT217" s="227"/>
      <c r="KU217" s="227"/>
      <c r="KV217" s="227"/>
      <c r="KW217" s="227"/>
      <c r="KX217" s="227"/>
      <c r="KY217" s="227"/>
      <c r="KZ217" s="227">
        <v>0</v>
      </c>
      <c r="LA217" s="227"/>
      <c r="LB217" s="227"/>
      <c r="LC217" s="227"/>
      <c r="LD217" s="227"/>
      <c r="LE217" s="227"/>
      <c r="LF217" s="227"/>
      <c r="LG217" s="227"/>
      <c r="LH217" s="227"/>
      <c r="LI217" s="227"/>
      <c r="LJ217" s="227"/>
      <c r="LK217" s="227"/>
      <c r="LL217" s="227"/>
      <c r="LM217" s="227"/>
      <c r="LN217" s="227"/>
      <c r="LO217" s="227"/>
      <c r="LP217" s="227"/>
      <c r="LQ217" s="227"/>
      <c r="LR217" s="227"/>
      <c r="LS217" s="227"/>
      <c r="LT217" s="227"/>
      <c r="LU217" s="227"/>
      <c r="LV217" s="227"/>
      <c r="LW217" s="227"/>
      <c r="LX217" s="227"/>
      <c r="LY217" s="227"/>
      <c r="LZ217" s="227"/>
      <c r="MA217" s="227"/>
      <c r="MB217" s="227"/>
      <c r="MC217" s="227"/>
      <c r="MD217" s="227"/>
      <c r="ME217" s="227"/>
      <c r="MF217" s="227"/>
      <c r="MG217" s="227"/>
      <c r="MH217" s="227"/>
      <c r="MI217" s="227"/>
      <c r="MJ217" s="227"/>
      <c r="MK217" s="268"/>
      <c r="ML217" s="268"/>
      <c r="MM217" s="268"/>
      <c r="MN217" s="268"/>
      <c r="MO217" s="268"/>
      <c r="MP217" s="268"/>
      <c r="MQ217" s="268"/>
      <c r="MR217" s="268"/>
      <c r="MS217" s="268"/>
      <c r="MT217" s="268"/>
      <c r="MU217" s="268"/>
      <c r="MV217" s="268"/>
      <c r="MW217" s="268"/>
      <c r="MX217" s="268"/>
      <c r="MY217" s="268"/>
      <c r="MZ217" s="268"/>
      <c r="NA217" s="268"/>
      <c r="NB217" s="268"/>
      <c r="NC217" s="268"/>
      <c r="ND217" s="268"/>
      <c r="NE217" s="268"/>
      <c r="NF217" s="268"/>
      <c r="NG217" s="268"/>
      <c r="NH217" s="268"/>
      <c r="NI217" s="268"/>
      <c r="NJ217" s="268"/>
      <c r="NK217" s="268"/>
      <c r="NL217" s="268"/>
      <c r="NM217" s="268"/>
      <c r="NN217" s="268"/>
      <c r="NO217" s="125"/>
      <c r="NP217" s="125"/>
      <c r="NQ217" s="125"/>
      <c r="NR217" s="125"/>
      <c r="NS217" s="125"/>
      <c r="NT217" s="125"/>
      <c r="NU217" s="125"/>
      <c r="NV217" s="125"/>
      <c r="NW217" s="125"/>
      <c r="NX217" s="125"/>
      <c r="NY217" s="125"/>
      <c r="NZ217" s="125"/>
      <c r="OA217" s="228"/>
      <c r="OB217" s="228"/>
      <c r="OC217" s="228"/>
      <c r="OD217" s="227">
        <f t="shared" si="6881"/>
        <v>0</v>
      </c>
      <c r="OE217" s="228"/>
      <c r="OF217" s="228"/>
      <c r="OG217" s="228"/>
      <c r="OH217" s="227">
        <f t="shared" si="6882"/>
        <v>0</v>
      </c>
      <c r="OI217" s="228"/>
      <c r="OJ217" s="228"/>
      <c r="OK217" s="228"/>
      <c r="OL217" s="227">
        <f t="shared" si="6883"/>
        <v>0</v>
      </c>
      <c r="OM217" s="228"/>
      <c r="ON217" s="228"/>
      <c r="OO217" s="228"/>
      <c r="OP217" s="227">
        <f t="shared" si="6884"/>
        <v>0</v>
      </c>
      <c r="OQ217" s="228"/>
      <c r="OR217" s="228"/>
      <c r="OS217" s="228"/>
      <c r="OT217" s="227">
        <f t="shared" si="6885"/>
        <v>0</v>
      </c>
      <c r="OU217" s="228"/>
      <c r="OV217" s="228"/>
      <c r="OW217" s="228"/>
      <c r="OX217" s="227">
        <f t="shared" si="6886"/>
        <v>0</v>
      </c>
      <c r="OY217" s="228"/>
      <c r="OZ217" s="228"/>
      <c r="PA217" s="228"/>
      <c r="PB217" s="227">
        <f t="shared" si="6887"/>
        <v>0</v>
      </c>
      <c r="PC217" s="228"/>
      <c r="PD217" s="228"/>
      <c r="PE217" s="228"/>
      <c r="PF217" s="227">
        <f t="shared" si="6888"/>
        <v>0</v>
      </c>
      <c r="PG217" s="228"/>
      <c r="PH217" s="228"/>
      <c r="PI217" s="228"/>
      <c r="PJ217" s="227">
        <f t="shared" si="6889"/>
        <v>0</v>
      </c>
      <c r="PK217" s="228"/>
      <c r="PL217" s="228"/>
      <c r="PM217" s="228"/>
      <c r="PN217" s="227">
        <f t="shared" si="6890"/>
        <v>0</v>
      </c>
      <c r="PO217" s="228"/>
      <c r="PP217" s="228"/>
      <c r="PQ217" s="228"/>
      <c r="PR217" s="227">
        <f t="shared" si="6891"/>
        <v>0</v>
      </c>
      <c r="PS217" s="228"/>
      <c r="PT217" s="228"/>
      <c r="PU217" s="228"/>
      <c r="PV217" s="227">
        <f t="shared" si="6892"/>
        <v>0</v>
      </c>
      <c r="PW217" s="228"/>
      <c r="PX217" s="228"/>
      <c r="PY217" s="228"/>
      <c r="PZ217" s="227">
        <f t="shared" si="6893"/>
        <v>0</v>
      </c>
      <c r="QA217" s="228"/>
      <c r="QB217" s="228"/>
      <c r="QC217" s="228"/>
      <c r="QD217" s="227">
        <f t="shared" si="6894"/>
        <v>0</v>
      </c>
      <c r="QE217" s="228"/>
      <c r="QF217" s="228"/>
      <c r="QG217" s="228"/>
      <c r="QH217" s="227">
        <f t="shared" si="6895"/>
        <v>0</v>
      </c>
      <c r="QI217" s="228"/>
      <c r="QJ217" s="228"/>
      <c r="QK217" s="228"/>
      <c r="QL217" s="227">
        <f t="shared" si="6896"/>
        <v>0</v>
      </c>
      <c r="QM217" s="228"/>
      <c r="QN217" s="228"/>
      <c r="QO217" s="228"/>
      <c r="QP217" s="227">
        <f t="shared" si="6897"/>
        <v>0</v>
      </c>
      <c r="QQ217" s="228"/>
      <c r="QR217" s="228"/>
      <c r="QS217" s="228"/>
      <c r="QT217" s="227">
        <f t="shared" si="6898"/>
        <v>0</v>
      </c>
      <c r="QU217" s="228"/>
      <c r="QV217" s="228"/>
      <c r="QW217" s="228"/>
      <c r="QX217" s="227">
        <f t="shared" si="6899"/>
        <v>0</v>
      </c>
      <c r="QY217" s="228"/>
      <c r="QZ217" s="228"/>
      <c r="RA217" s="227">
        <f t="shared" si="6900"/>
        <v>0</v>
      </c>
      <c r="RB217" s="228"/>
      <c r="RC217" s="228"/>
      <c r="RD217" s="227">
        <f t="shared" si="6901"/>
        <v>0</v>
      </c>
      <c r="RE217" s="227"/>
      <c r="RF217" s="227"/>
      <c r="RG217" s="227"/>
      <c r="RH217" s="268"/>
      <c r="RI217" s="268"/>
      <c r="RJ217" s="268"/>
      <c r="RK217" s="268"/>
      <c r="RL217" s="268"/>
      <c r="RM217" s="268"/>
      <c r="RN217" s="268"/>
      <c r="RO217" s="268"/>
      <c r="RP217" s="268"/>
      <c r="RQ217" s="268"/>
      <c r="RR217" s="268"/>
      <c r="RS217" s="268"/>
      <c r="RT217" s="268"/>
      <c r="RU217" s="268"/>
      <c r="RV217" s="268"/>
      <c r="RW217" s="268"/>
      <c r="RX217" s="268"/>
      <c r="RY217" s="268"/>
      <c r="RZ217" s="268"/>
      <c r="SA217" s="268"/>
      <c r="SB217" s="268"/>
      <c r="SC217" s="268"/>
      <c r="SD217" s="268"/>
      <c r="SE217" s="268"/>
      <c r="SF217" s="268"/>
      <c r="SG217" s="268"/>
      <c r="SH217" s="268"/>
      <c r="SI217" s="268"/>
      <c r="SJ217" s="268"/>
      <c r="SK217" s="268"/>
      <c r="SL217" s="125"/>
      <c r="SM217" s="125"/>
      <c r="SN217" s="125"/>
      <c r="SO217" s="125"/>
      <c r="SP217" s="125"/>
      <c r="SQ217" s="125"/>
      <c r="SR217" s="125"/>
      <c r="SS217" s="125"/>
      <c r="ST217" s="125"/>
      <c r="SU217" s="125"/>
      <c r="SV217" s="125"/>
      <c r="SW217" s="125"/>
      <c r="SX217" s="228"/>
      <c r="SY217" s="240">
        <v>0</v>
      </c>
      <c r="SZ217" s="227"/>
      <c r="TA217" s="227">
        <f t="shared" si="6902"/>
        <v>0</v>
      </c>
      <c r="TB217" s="228"/>
      <c r="TC217" s="240">
        <v>0</v>
      </c>
      <c r="TD217" s="227"/>
      <c r="TE217" s="227">
        <f t="shared" si="6903"/>
        <v>0</v>
      </c>
      <c r="TF217" s="228"/>
      <c r="TG217" s="240">
        <v>0</v>
      </c>
      <c r="TH217" s="227"/>
      <c r="TI217" s="227">
        <f t="shared" si="6904"/>
        <v>0</v>
      </c>
      <c r="TJ217" s="228"/>
      <c r="TK217" s="240">
        <v>0</v>
      </c>
      <c r="TL217" s="227"/>
      <c r="TM217" s="227">
        <f t="shared" si="6905"/>
        <v>0</v>
      </c>
      <c r="TN217" s="228"/>
      <c r="TO217" s="219">
        <v>0</v>
      </c>
      <c r="TP217" s="227"/>
      <c r="TQ217" s="227">
        <f t="shared" si="6906"/>
        <v>0</v>
      </c>
      <c r="TR217" s="228"/>
      <c r="TS217" s="219">
        <v>0</v>
      </c>
      <c r="TT217" s="227"/>
      <c r="TU217" s="227">
        <f t="shared" si="6907"/>
        <v>0</v>
      </c>
      <c r="TV217" s="228"/>
      <c r="TW217" s="219">
        <v>0</v>
      </c>
      <c r="TX217" s="227"/>
      <c r="TY217" s="227">
        <f t="shared" si="6908"/>
        <v>0</v>
      </c>
      <c r="TZ217" s="228"/>
      <c r="UA217" s="219">
        <v>0</v>
      </c>
      <c r="UB217" s="227"/>
      <c r="UC217" s="227">
        <f t="shared" si="6909"/>
        <v>0</v>
      </c>
      <c r="UD217" s="228"/>
      <c r="UE217" s="219">
        <v>0</v>
      </c>
      <c r="UF217" s="227"/>
      <c r="UG217" s="227">
        <f t="shared" si="6910"/>
        <v>0</v>
      </c>
      <c r="UH217" s="228"/>
      <c r="UI217" s="219">
        <v>0</v>
      </c>
      <c r="UJ217" s="227"/>
      <c r="UK217" s="227">
        <f t="shared" si="6911"/>
        <v>0</v>
      </c>
      <c r="UL217" s="228"/>
      <c r="UM217" s="219">
        <v>0</v>
      </c>
      <c r="UN217" s="227"/>
      <c r="UO217" s="227">
        <f t="shared" si="6912"/>
        <v>0</v>
      </c>
      <c r="UP217" s="228"/>
      <c r="UQ217" s="272">
        <v>0</v>
      </c>
      <c r="UR217" s="227"/>
      <c r="US217" s="227">
        <f t="shared" si="6913"/>
        <v>0</v>
      </c>
      <c r="UT217" s="228"/>
      <c r="UU217" s="272">
        <v>0</v>
      </c>
      <c r="UV217" s="227"/>
      <c r="UW217" s="227">
        <f t="shared" si="6914"/>
        <v>0</v>
      </c>
      <c r="UX217" s="228"/>
      <c r="UY217" s="272">
        <v>0</v>
      </c>
      <c r="UZ217" s="227"/>
      <c r="VA217" s="227">
        <f t="shared" si="6915"/>
        <v>0</v>
      </c>
      <c r="VB217" s="228"/>
      <c r="VC217" s="272">
        <v>0</v>
      </c>
      <c r="VD217" s="227"/>
      <c r="VE217" s="227">
        <f t="shared" si="6916"/>
        <v>0</v>
      </c>
      <c r="VF217" s="228"/>
      <c r="VG217" s="272">
        <v>0</v>
      </c>
      <c r="VH217" s="227"/>
      <c r="VI217" s="227">
        <f t="shared" si="6917"/>
        <v>0</v>
      </c>
      <c r="VJ217" s="228"/>
      <c r="VK217" s="206">
        <v>0</v>
      </c>
      <c r="VL217" s="227"/>
      <c r="VM217" s="227">
        <f t="shared" si="6918"/>
        <v>0</v>
      </c>
      <c r="VN217" s="228"/>
      <c r="VO217" s="206">
        <v>0</v>
      </c>
      <c r="VP217" s="227"/>
      <c r="VQ217" s="227">
        <f t="shared" si="6919"/>
        <v>0</v>
      </c>
      <c r="VR217" s="228"/>
      <c r="VS217" s="206">
        <v>0</v>
      </c>
      <c r="VT217" s="227"/>
      <c r="VU217" s="227">
        <f t="shared" si="6920"/>
        <v>0</v>
      </c>
      <c r="VV217" s="227"/>
      <c r="VW217" s="227"/>
      <c r="VX217" s="227">
        <f t="shared" si="6921"/>
        <v>0</v>
      </c>
      <c r="VY217" s="227"/>
      <c r="VZ217" s="227"/>
      <c r="WA217" s="227">
        <f t="shared" si="6922"/>
        <v>0</v>
      </c>
      <c r="WB217" s="227"/>
      <c r="WC217" s="227"/>
      <c r="WD217" s="227"/>
      <c r="WE217" s="268"/>
      <c r="WF217" s="268"/>
      <c r="WG217" s="268"/>
      <c r="WH217" s="268"/>
      <c r="WI217" s="268"/>
      <c r="WJ217" s="268"/>
      <c r="WK217" s="268"/>
      <c r="WL217" s="268"/>
      <c r="WM217" s="268"/>
      <c r="WN217" s="268"/>
      <c r="WO217" s="268"/>
      <c r="WP217" s="268"/>
      <c r="WQ217" s="268"/>
      <c r="WR217" s="268"/>
      <c r="WS217" s="268"/>
      <c r="WT217" s="268"/>
      <c r="WU217" s="268"/>
      <c r="WV217" s="268"/>
      <c r="WW217" s="268"/>
      <c r="WX217" s="268"/>
      <c r="WY217" s="268"/>
      <c r="WZ217" s="268"/>
      <c r="XA217" s="268"/>
      <c r="XB217" s="268"/>
      <c r="XC217" s="268"/>
      <c r="XD217" s="268"/>
      <c r="XE217" s="268"/>
      <c r="XF217" s="268"/>
      <c r="XG217" s="268"/>
      <c r="XH217" s="268"/>
      <c r="XI217" s="125"/>
      <c r="XJ217" s="125"/>
      <c r="XK217" s="125"/>
      <c r="XL217" s="125"/>
      <c r="XM217" s="125"/>
      <c r="XN217" s="125"/>
      <c r="XO217" s="125"/>
      <c r="XP217" s="125"/>
      <c r="XQ217" s="125"/>
      <c r="XR217" s="125"/>
      <c r="XS217" s="125"/>
      <c r="XT217" s="125"/>
      <c r="XU217" s="228"/>
      <c r="XV217" s="227"/>
      <c r="XW217" s="227"/>
      <c r="XX217" s="243"/>
      <c r="XY217" s="228"/>
      <c r="XZ217" s="227"/>
      <c r="YA217" s="227"/>
      <c r="YB217" s="243"/>
      <c r="YC217" s="228"/>
      <c r="YD217" s="227"/>
      <c r="YE217" s="227"/>
      <c r="YF217" s="243"/>
      <c r="YG217" s="228"/>
      <c r="YH217" s="227"/>
      <c r="YI217" s="227"/>
      <c r="YJ217" s="243"/>
      <c r="YK217" s="228"/>
      <c r="YL217" s="227"/>
      <c r="YM217" s="227"/>
      <c r="YN217" s="243"/>
      <c r="YO217" s="228"/>
      <c r="YP217" s="227"/>
      <c r="YQ217" s="227"/>
      <c r="YR217" s="243"/>
      <c r="YS217" s="228"/>
      <c r="YT217" s="227"/>
      <c r="YU217" s="227"/>
      <c r="YV217" s="243"/>
      <c r="YW217" s="228"/>
      <c r="YX217" s="227"/>
      <c r="YY217" s="227"/>
      <c r="YZ217" s="243"/>
      <c r="ZA217" s="228"/>
      <c r="ZB217" s="227"/>
      <c r="ZC217" s="227"/>
      <c r="ZD217" s="243"/>
      <c r="ZE217" s="228"/>
      <c r="ZF217" s="227"/>
      <c r="ZG217" s="227"/>
      <c r="ZH217" s="243"/>
      <c r="ZI217" s="228"/>
      <c r="ZJ217" s="227"/>
      <c r="ZK217" s="227"/>
      <c r="ZL217" s="243"/>
      <c r="ZM217" s="228"/>
      <c r="ZN217" s="227"/>
      <c r="ZO217" s="227"/>
      <c r="ZP217" s="243"/>
      <c r="ZQ217" s="228"/>
      <c r="ZR217" s="227"/>
      <c r="ZS217" s="227"/>
      <c r="ZT217" s="243"/>
      <c r="ZU217" s="228"/>
      <c r="ZV217" s="227"/>
      <c r="ZW217" s="227"/>
      <c r="ZX217" s="243"/>
      <c r="ZY217" s="228"/>
      <c r="ZZ217" s="227"/>
      <c r="AAA217" s="227"/>
      <c r="AAB217" s="243"/>
      <c r="AAC217" s="228"/>
      <c r="AAD217" s="227"/>
      <c r="AAE217" s="227"/>
      <c r="AAF217" s="243"/>
      <c r="AAG217" s="228"/>
      <c r="AAH217" s="227"/>
      <c r="AAI217" s="227"/>
      <c r="AAJ217" s="243"/>
      <c r="AAK217" s="228"/>
      <c r="AAL217" s="227"/>
      <c r="AAM217" s="227"/>
      <c r="AAN217" s="243"/>
      <c r="AAO217" s="228"/>
      <c r="AAP217" s="227"/>
      <c r="AAQ217" s="227"/>
      <c r="AAR217" s="243"/>
      <c r="AAS217" s="227"/>
      <c r="AAT217" s="227"/>
      <c r="AAU217" s="243"/>
      <c r="AAV217" s="227"/>
      <c r="AAW217" s="227"/>
      <c r="AAX217" s="227">
        <f t="shared" si="6923"/>
        <v>0</v>
      </c>
      <c r="AAY217" s="227"/>
      <c r="AAZ217" s="227"/>
      <c r="ABA217" s="227"/>
      <c r="ABB217" s="268"/>
      <c r="ABC217" s="268"/>
      <c r="ABD217" s="268"/>
      <c r="ABE217" s="268"/>
      <c r="ABF217" s="268"/>
      <c r="ABG217" s="268"/>
      <c r="ABH217" s="268"/>
      <c r="ABI217" s="268"/>
      <c r="ABJ217" s="268"/>
      <c r="ABK217" s="268"/>
      <c r="ABL217" s="268"/>
      <c r="ABM217" s="268"/>
      <c r="ABN217" s="268"/>
      <c r="ABO217" s="268"/>
      <c r="ABP217" s="268"/>
      <c r="ABQ217" s="268"/>
      <c r="ABR217" s="268"/>
      <c r="ABS217" s="268"/>
      <c r="ABT217" s="268"/>
      <c r="ABU217" s="268"/>
      <c r="ABV217" s="268"/>
      <c r="ABW217" s="268"/>
      <c r="ABX217" s="268"/>
      <c r="ABY217" s="268"/>
      <c r="ABZ217" s="268"/>
      <c r="ACA217" s="268"/>
      <c r="ACB217" s="268"/>
      <c r="ACC217" s="268"/>
      <c r="ACD217" s="268"/>
      <c r="ACE217" s="268"/>
      <c r="ACF217" s="126"/>
      <c r="ACG217" s="126"/>
      <c r="ACH217" s="126"/>
      <c r="ACI217" s="126"/>
      <c r="ACJ217" s="126"/>
      <c r="ACK217" s="126"/>
      <c r="ACL217" s="126"/>
      <c r="ACM217" s="126"/>
      <c r="ACN217" s="126"/>
      <c r="ACO217" s="126"/>
      <c r="ACP217" s="126"/>
      <c r="ACQ217" s="126"/>
      <c r="ACR217" s="131">
        <v>0</v>
      </c>
      <c r="ACS217" s="227"/>
      <c r="ACT217" s="227"/>
      <c r="ACU217" s="227">
        <f t="shared" si="6924"/>
        <v>0</v>
      </c>
      <c r="ACV217" s="131">
        <v>0</v>
      </c>
      <c r="ACW217" s="227"/>
      <c r="ACX217" s="227"/>
      <c r="ACY217" s="227">
        <f t="shared" si="6925"/>
        <v>0</v>
      </c>
      <c r="ACZ217" s="131">
        <v>0</v>
      </c>
      <c r="ADA217" s="227"/>
      <c r="ADB217" s="227"/>
      <c r="ADC217" s="227">
        <f t="shared" si="6926"/>
        <v>0</v>
      </c>
      <c r="ADD217" s="131">
        <v>0</v>
      </c>
      <c r="ADE217" s="227"/>
      <c r="ADF217" s="227"/>
      <c r="ADG217" s="227">
        <f t="shared" si="6927"/>
        <v>0</v>
      </c>
      <c r="ADH217" s="131">
        <v>0</v>
      </c>
      <c r="ADI217" s="227"/>
      <c r="ADJ217" s="227"/>
      <c r="ADK217" s="227">
        <f t="shared" si="6928"/>
        <v>0</v>
      </c>
      <c r="ADL217" s="131">
        <v>0</v>
      </c>
      <c r="ADM217" s="227"/>
      <c r="ADN217" s="227"/>
      <c r="ADO217" s="227">
        <f t="shared" si="6929"/>
        <v>0</v>
      </c>
      <c r="ADP217" s="131">
        <v>0</v>
      </c>
      <c r="ADQ217" s="227"/>
      <c r="ADR217" s="227"/>
      <c r="ADS217" s="227">
        <f t="shared" si="6930"/>
        <v>0</v>
      </c>
      <c r="ADT217" s="131">
        <v>0</v>
      </c>
      <c r="ADU217" s="227"/>
      <c r="ADV217" s="227"/>
      <c r="ADW217" s="227">
        <f t="shared" si="6931"/>
        <v>0</v>
      </c>
      <c r="ADX217" s="131">
        <v>0</v>
      </c>
      <c r="ADY217" s="227"/>
      <c r="ADZ217" s="227"/>
      <c r="AEA217" s="227">
        <f t="shared" si="6932"/>
        <v>0</v>
      </c>
      <c r="AEB217" s="131">
        <v>0</v>
      </c>
      <c r="AEC217" s="227"/>
      <c r="AED217" s="227"/>
      <c r="AEE217" s="227">
        <f t="shared" si="6933"/>
        <v>0</v>
      </c>
      <c r="AEF217" s="131">
        <v>0</v>
      </c>
      <c r="AEG217" s="227"/>
      <c r="AEH217" s="227"/>
      <c r="AEI217" s="227">
        <f t="shared" si="6934"/>
        <v>0</v>
      </c>
      <c r="AEJ217" s="131">
        <v>0</v>
      </c>
      <c r="AEK217" s="227"/>
      <c r="AEL217" s="227"/>
      <c r="AEM217" s="227">
        <f t="shared" si="6935"/>
        <v>0</v>
      </c>
      <c r="AEN217" s="131">
        <v>0</v>
      </c>
      <c r="AEO217" s="227"/>
      <c r="AEP217" s="227"/>
      <c r="AEQ217" s="227">
        <f t="shared" si="6936"/>
        <v>0</v>
      </c>
      <c r="AER217" s="131">
        <v>0</v>
      </c>
      <c r="AES217" s="227"/>
      <c r="AET217" s="227"/>
      <c r="AEU217" s="227">
        <f t="shared" si="6937"/>
        <v>0</v>
      </c>
      <c r="AEV217" s="131">
        <v>0</v>
      </c>
      <c r="AEW217" s="227"/>
      <c r="AEX217" s="227"/>
      <c r="AEY217" s="227">
        <f t="shared" si="6938"/>
        <v>0</v>
      </c>
      <c r="AEZ217" s="131">
        <v>0</v>
      </c>
      <c r="AFA217" s="227"/>
      <c r="AFB217" s="227"/>
      <c r="AFC217" s="227">
        <f t="shared" si="6939"/>
        <v>0</v>
      </c>
      <c r="AFD217" s="131">
        <v>0</v>
      </c>
      <c r="AFE217" s="227"/>
      <c r="AFF217" s="227"/>
      <c r="AFG217" s="227">
        <f t="shared" si="6940"/>
        <v>0</v>
      </c>
      <c r="AFH217" s="131">
        <v>0</v>
      </c>
      <c r="AFI217" s="227"/>
      <c r="AFJ217" s="227"/>
      <c r="AFK217" s="227">
        <f t="shared" si="6941"/>
        <v>0</v>
      </c>
      <c r="AFL217" s="131"/>
      <c r="AFM217" s="227"/>
      <c r="AFN217" s="227"/>
      <c r="AFO217" s="227">
        <f t="shared" si="6942"/>
        <v>0</v>
      </c>
      <c r="AFP217" s="227"/>
      <c r="AFQ217" s="227"/>
      <c r="AFR217" s="227">
        <f t="shared" si="6943"/>
        <v>0</v>
      </c>
      <c r="AFS217" s="227"/>
      <c r="AFT217" s="227"/>
      <c r="AFU217" s="227">
        <f t="shared" si="6944"/>
        <v>0</v>
      </c>
      <c r="AFV217" s="227"/>
      <c r="AFW217" s="227"/>
      <c r="AFX217" s="227"/>
      <c r="AFY217" s="268">
        <v>0</v>
      </c>
      <c r="AFZ217" s="268">
        <v>0</v>
      </c>
      <c r="AGA217" s="268">
        <v>0</v>
      </c>
      <c r="AGB217" s="268">
        <v>0</v>
      </c>
      <c r="AGC217" s="268">
        <v>0</v>
      </c>
      <c r="AGD217" s="268">
        <v>0</v>
      </c>
      <c r="AGE217" s="268">
        <v>0</v>
      </c>
      <c r="AGF217" s="268">
        <v>0</v>
      </c>
      <c r="AGG217" s="268">
        <v>0</v>
      </c>
      <c r="AGH217" s="268">
        <v>0</v>
      </c>
      <c r="AGI217" s="268">
        <v>0</v>
      </c>
      <c r="AGJ217" s="268">
        <v>0</v>
      </c>
      <c r="AGK217" s="268">
        <v>0</v>
      </c>
      <c r="AGL217" s="268">
        <v>0</v>
      </c>
      <c r="AGM217" s="268">
        <v>0</v>
      </c>
      <c r="AGN217" s="268">
        <v>0</v>
      </c>
      <c r="AGO217" s="268">
        <v>0</v>
      </c>
      <c r="AGP217" s="268">
        <v>0</v>
      </c>
      <c r="AGQ217" s="268">
        <v>0</v>
      </c>
      <c r="AGR217" s="268">
        <v>0</v>
      </c>
      <c r="AGS217" s="268">
        <v>0</v>
      </c>
      <c r="AGT217" s="268">
        <v>0</v>
      </c>
      <c r="AGU217" s="268">
        <v>0</v>
      </c>
      <c r="AGV217" s="268">
        <v>0</v>
      </c>
      <c r="AGW217" s="268">
        <v>0</v>
      </c>
      <c r="AGX217" s="268">
        <v>0</v>
      </c>
      <c r="AGY217" s="268">
        <v>0</v>
      </c>
      <c r="AGZ217" s="268">
        <v>0</v>
      </c>
      <c r="AHA217" s="268">
        <v>0</v>
      </c>
      <c r="AHB217" s="268">
        <v>0</v>
      </c>
      <c r="AHC217" s="126">
        <v>0</v>
      </c>
      <c r="AHD217" s="126">
        <v>0</v>
      </c>
      <c r="AHE217" s="126">
        <v>0</v>
      </c>
      <c r="AHF217" s="126">
        <v>0</v>
      </c>
      <c r="AHG217" s="126">
        <v>0</v>
      </c>
      <c r="AHH217" s="126">
        <v>0</v>
      </c>
      <c r="AHI217" s="126">
        <v>0</v>
      </c>
      <c r="AHJ217" s="126">
        <v>0</v>
      </c>
      <c r="AHK217" s="126">
        <v>0</v>
      </c>
      <c r="AHL217" s="126">
        <v>0</v>
      </c>
      <c r="AHM217" s="126">
        <v>0</v>
      </c>
      <c r="AHN217" s="126">
        <v>0</v>
      </c>
      <c r="AHO217" s="131">
        <f t="shared" si="6455"/>
        <v>0</v>
      </c>
      <c r="AHP217" s="127">
        <f t="shared" si="6456"/>
        <v>0</v>
      </c>
      <c r="AHQ217" s="127">
        <f t="shared" si="6457"/>
        <v>0</v>
      </c>
      <c r="AHR217" s="131">
        <f t="shared" si="6458"/>
        <v>0</v>
      </c>
      <c r="AHS217" s="127">
        <f t="shared" si="6459"/>
        <v>0</v>
      </c>
      <c r="AHT217" s="127">
        <f t="shared" si="6001"/>
        <v>0</v>
      </c>
      <c r="AHU217" s="131">
        <f t="shared" si="6069"/>
        <v>0</v>
      </c>
      <c r="AHV217" s="127">
        <f t="shared" si="6070"/>
        <v>0</v>
      </c>
      <c r="AHW217" s="127">
        <f t="shared" si="6071"/>
        <v>0</v>
      </c>
      <c r="AHX217" s="131">
        <v>0</v>
      </c>
      <c r="AHY217" s="127">
        <f t="shared" si="6191"/>
        <v>0</v>
      </c>
      <c r="AHZ217" s="127">
        <f t="shared" si="6192"/>
        <v>0</v>
      </c>
      <c r="AIA217" s="131">
        <f t="shared" si="6193"/>
        <v>0</v>
      </c>
      <c r="AIB217" s="127">
        <f t="shared" si="6194"/>
        <v>0</v>
      </c>
      <c r="AIC217" s="127">
        <f t="shared" si="6596"/>
        <v>0</v>
      </c>
      <c r="AID217" s="131">
        <f t="shared" si="6648"/>
        <v>0</v>
      </c>
      <c r="AIE217" s="127">
        <f t="shared" si="6649"/>
        <v>0</v>
      </c>
      <c r="AIF217" s="127">
        <f t="shared" si="6650"/>
        <v>0</v>
      </c>
      <c r="AIG217" s="131">
        <f t="shared" si="6651"/>
        <v>0</v>
      </c>
      <c r="AIH217" s="127">
        <f t="shared" si="6652"/>
        <v>0</v>
      </c>
      <c r="AII217" s="127">
        <f t="shared" si="6713"/>
        <v>0</v>
      </c>
      <c r="AIJ217" s="131">
        <f t="shared" si="6722"/>
        <v>0</v>
      </c>
      <c r="AIK217" s="127">
        <f t="shared" si="6714"/>
        <v>0</v>
      </c>
      <c r="AIL217" s="127">
        <f t="shared" si="6703"/>
        <v>0</v>
      </c>
      <c r="AIM217" s="131">
        <f t="shared" si="6723"/>
        <v>0</v>
      </c>
      <c r="AIN217" s="127">
        <f t="shared" si="6724"/>
        <v>0</v>
      </c>
      <c r="AIO217" s="127">
        <f t="shared" si="6725"/>
        <v>0</v>
      </c>
      <c r="AIP217" s="131">
        <f t="shared" si="6726"/>
        <v>0</v>
      </c>
      <c r="AIQ217" s="127">
        <f t="shared" si="6727"/>
        <v>0</v>
      </c>
      <c r="AIR217" s="127">
        <f t="shared" si="6877"/>
        <v>0</v>
      </c>
      <c r="AIS217" s="131">
        <f t="shared" si="6945"/>
        <v>0</v>
      </c>
      <c r="AIT217" s="127">
        <f t="shared" si="6945"/>
        <v>0</v>
      </c>
      <c r="AIU217" s="127">
        <f t="shared" si="6946"/>
        <v>0</v>
      </c>
      <c r="AIV217" s="131">
        <f t="shared" si="6946"/>
        <v>0</v>
      </c>
      <c r="AIW217" s="127">
        <f t="shared" si="6946"/>
        <v>0</v>
      </c>
      <c r="AIX217" s="127">
        <f t="shared" si="6947"/>
        <v>0</v>
      </c>
      <c r="AIY217" s="131">
        <f t="shared" si="6947"/>
        <v>0</v>
      </c>
      <c r="AIZ217" s="127">
        <f t="shared" si="6947"/>
        <v>0</v>
      </c>
      <c r="AJA217" s="127">
        <f t="shared" si="6948"/>
        <v>0</v>
      </c>
      <c r="AJB217" s="131">
        <f t="shared" si="6948"/>
        <v>0</v>
      </c>
      <c r="AJC217" s="127">
        <f t="shared" si="6948"/>
        <v>0</v>
      </c>
      <c r="AJD217" s="127">
        <f t="shared" si="6949"/>
        <v>0</v>
      </c>
      <c r="AJE217" s="131">
        <f t="shared" si="6949"/>
        <v>0</v>
      </c>
      <c r="AJF217" s="127">
        <f t="shared" si="6949"/>
        <v>0</v>
      </c>
      <c r="AJG217" s="127">
        <f t="shared" si="6950"/>
        <v>0</v>
      </c>
      <c r="AJH217" s="131">
        <f t="shared" si="6950"/>
        <v>0</v>
      </c>
      <c r="AJI217" s="127">
        <f t="shared" si="6950"/>
        <v>0</v>
      </c>
      <c r="AJJ217" s="127">
        <f t="shared" si="6951"/>
        <v>0</v>
      </c>
      <c r="AJK217" s="131">
        <f t="shared" si="6951"/>
        <v>0</v>
      </c>
      <c r="AJL217" s="127">
        <f t="shared" si="6951"/>
        <v>0</v>
      </c>
      <c r="AJM217" s="127">
        <f t="shared" si="6976"/>
        <v>0</v>
      </c>
      <c r="AJN217" s="134">
        <f t="shared" si="6976"/>
        <v>0</v>
      </c>
      <c r="AJO217" s="127">
        <f>BX217+GY217+LV217+QS217+VP217+AAM217+AFJ217</f>
        <v>0</v>
      </c>
      <c r="AJP217" s="127">
        <f t="shared" si="6959"/>
        <v>0</v>
      </c>
      <c r="AJQ217" s="134">
        <f t="shared" si="6960"/>
        <v>0</v>
      </c>
      <c r="AJR217" s="127">
        <f t="shared" si="6960"/>
        <v>0</v>
      </c>
      <c r="AJS217" s="127">
        <f t="shared" si="6953"/>
        <v>0</v>
      </c>
      <c r="AJT217" s="127">
        <f t="shared" si="6953"/>
        <v>0</v>
      </c>
      <c r="AJU217" s="127">
        <f t="shared" si="6954"/>
        <v>0</v>
      </c>
      <c r="AJV217" s="127">
        <f t="shared" si="6954"/>
        <v>0</v>
      </c>
      <c r="AJW217" s="127">
        <f t="shared" si="6955"/>
        <v>0</v>
      </c>
      <c r="AJX217" s="127">
        <v>0</v>
      </c>
      <c r="AJY217" s="127">
        <v>0</v>
      </c>
      <c r="AJZ217" s="128">
        <f t="shared" si="6471"/>
        <v>0</v>
      </c>
      <c r="AKA217" s="128">
        <f t="shared" si="6472"/>
        <v>0</v>
      </c>
      <c r="AKB217" s="128">
        <v>0</v>
      </c>
      <c r="AKC217" s="128">
        <v>0</v>
      </c>
      <c r="AKD217" s="128">
        <v>0</v>
      </c>
      <c r="AKE217" s="128">
        <v>0</v>
      </c>
      <c r="AKF217" s="128">
        <f t="shared" si="6354"/>
        <v>0</v>
      </c>
      <c r="AKG217" s="128">
        <f t="shared" si="6355"/>
        <v>0</v>
      </c>
      <c r="AKH217" s="128">
        <f t="shared" si="6356"/>
        <v>0</v>
      </c>
      <c r="AKI217" s="128">
        <f t="shared" si="6473"/>
        <v>0</v>
      </c>
      <c r="AKJ217" s="128">
        <v>0</v>
      </c>
      <c r="AKK217" s="128">
        <v>0</v>
      </c>
      <c r="AKL217" s="128">
        <f t="shared" si="6663"/>
        <v>0</v>
      </c>
      <c r="AKM217" s="128">
        <f t="shared" si="6664"/>
        <v>0</v>
      </c>
      <c r="AKN217" s="128">
        <f t="shared" si="6728"/>
        <v>0</v>
      </c>
      <c r="AKO217" s="128">
        <f t="shared" si="6729"/>
        <v>0</v>
      </c>
      <c r="AKP217" s="128">
        <f t="shared" si="6730"/>
        <v>0</v>
      </c>
      <c r="AKQ217" s="128">
        <f t="shared" si="6731"/>
        <v>0</v>
      </c>
      <c r="AKR217" s="128">
        <f t="shared" si="6878"/>
        <v>0</v>
      </c>
      <c r="AKS217" s="128">
        <f t="shared" si="6879"/>
        <v>0</v>
      </c>
      <c r="AKT217" s="128">
        <f t="shared" si="6956"/>
        <v>0</v>
      </c>
      <c r="AKU217" s="128">
        <f t="shared" si="6956"/>
        <v>0</v>
      </c>
      <c r="AKV217" s="128">
        <f t="shared" si="6956"/>
        <v>0</v>
      </c>
      <c r="AKW217" s="128">
        <f t="shared" si="6956"/>
        <v>0</v>
      </c>
      <c r="AKX217" s="128">
        <f t="shared" si="6956"/>
        <v>0</v>
      </c>
      <c r="AKY217" s="128">
        <f t="shared" si="6956"/>
        <v>0</v>
      </c>
      <c r="AKZ217" s="128">
        <f t="shared" si="6956"/>
        <v>0</v>
      </c>
      <c r="ALA217" s="128">
        <f t="shared" si="6956"/>
        <v>0</v>
      </c>
      <c r="ALB217" s="128">
        <f t="shared" si="6956"/>
        <v>0</v>
      </c>
      <c r="ALC217" s="128">
        <f t="shared" si="6956"/>
        <v>0</v>
      </c>
      <c r="ALD217" s="128">
        <f t="shared" si="6956"/>
        <v>0</v>
      </c>
      <c r="ALE217" s="128">
        <f t="shared" si="6956"/>
        <v>0</v>
      </c>
      <c r="ALF217" s="128">
        <f t="shared" si="6956"/>
        <v>0</v>
      </c>
      <c r="ALG217" s="128">
        <f t="shared" si="6956"/>
        <v>0</v>
      </c>
      <c r="ALH217" s="128">
        <f t="shared" si="6956"/>
        <v>0</v>
      </c>
      <c r="ALI217" s="128">
        <f>DW217+IW217+NT217+SQ217+XN217+ACK217+AHH217</f>
        <v>0</v>
      </c>
      <c r="ALJ217" s="128">
        <v>0</v>
      </c>
      <c r="ALK217" s="128">
        <v>0</v>
      </c>
      <c r="ALL217" s="128">
        <v>0</v>
      </c>
      <c r="ALM217" s="128">
        <v>0</v>
      </c>
      <c r="ALN217" s="128">
        <v>0</v>
      </c>
      <c r="ALO217" s="128">
        <v>0</v>
      </c>
      <c r="ALP217" s="128">
        <v>0</v>
      </c>
      <c r="ALQ217" s="128">
        <v>0</v>
      </c>
      <c r="ALR217" s="128">
        <v>0</v>
      </c>
    </row>
    <row r="218" spans="1:1006" s="119" customFormat="1" ht="18" customHeight="1" outlineLevel="1" x14ac:dyDescent="0.2">
      <c r="A218" s="122"/>
      <c r="B218" s="122"/>
      <c r="C218" s="311" t="s">
        <v>520</v>
      </c>
      <c r="D218" s="186">
        <v>120000</v>
      </c>
      <c r="E218" s="214"/>
      <c r="F218" s="214">
        <v>50428</v>
      </c>
      <c r="G218" s="132"/>
      <c r="H218" s="132">
        <v>83.88</v>
      </c>
      <c r="I218" s="214">
        <f>G218*H218</f>
        <v>0</v>
      </c>
      <c r="J218" s="214">
        <v>40265</v>
      </c>
      <c r="K218" s="132"/>
      <c r="L218" s="132">
        <v>83.88</v>
      </c>
      <c r="M218" s="214">
        <f>K218*L218</f>
        <v>0</v>
      </c>
      <c r="N218" s="214">
        <v>40265</v>
      </c>
      <c r="O218" s="132">
        <v>4000</v>
      </c>
      <c r="P218" s="132">
        <v>83.88</v>
      </c>
      <c r="Q218" s="214">
        <f>O218*P218</f>
        <v>335520</v>
      </c>
      <c r="R218" s="214">
        <v>3084</v>
      </c>
      <c r="S218" s="132">
        <v>5000</v>
      </c>
      <c r="T218" s="132">
        <v>83.88</v>
      </c>
      <c r="U218" s="214">
        <f>S218*T218</f>
        <v>419400</v>
      </c>
      <c r="V218" s="214">
        <v>0</v>
      </c>
      <c r="W218" s="132">
        <v>5000</v>
      </c>
      <c r="X218" s="132">
        <v>83.88</v>
      </c>
      <c r="Y218" s="214">
        <f>W218*X218</f>
        <v>419400</v>
      </c>
      <c r="Z218" s="214">
        <v>0</v>
      </c>
      <c r="AA218" s="132">
        <v>7000</v>
      </c>
      <c r="AB218" s="132">
        <v>83.88</v>
      </c>
      <c r="AC218" s="214">
        <f>AA218*AB218</f>
        <v>587160</v>
      </c>
      <c r="AD218" s="214">
        <v>0</v>
      </c>
      <c r="AE218" s="132">
        <v>7000</v>
      </c>
      <c r="AF218" s="132">
        <v>83.88</v>
      </c>
      <c r="AG218" s="214">
        <f>AE218*AF218</f>
        <v>587160</v>
      </c>
      <c r="AH218" s="214">
        <v>0</v>
      </c>
      <c r="AI218" s="132">
        <v>5000</v>
      </c>
      <c r="AJ218" s="132">
        <v>82</v>
      </c>
      <c r="AK218" s="214">
        <f>AI218*AJ218</f>
        <v>410000</v>
      </c>
      <c r="AL218" s="214">
        <v>0</v>
      </c>
      <c r="AM218" s="132">
        <v>5000</v>
      </c>
      <c r="AN218" s="132">
        <v>82</v>
      </c>
      <c r="AO218" s="214">
        <f>AM218*AN218</f>
        <v>410000</v>
      </c>
      <c r="AP218" s="214">
        <v>0</v>
      </c>
      <c r="AQ218" s="132">
        <v>60000</v>
      </c>
      <c r="AR218" s="132">
        <v>65</v>
      </c>
      <c r="AS218" s="214">
        <f>AQ218*AR218</f>
        <v>3900000</v>
      </c>
      <c r="AT218" s="214">
        <v>0</v>
      </c>
      <c r="AU218" s="132">
        <v>50000</v>
      </c>
      <c r="AV218" s="132">
        <v>65</v>
      </c>
      <c r="AW218" s="214">
        <f>AU218*AV218</f>
        <v>3250000</v>
      </c>
      <c r="AX218" s="214">
        <v>0</v>
      </c>
      <c r="AY218" s="132">
        <v>40000</v>
      </c>
      <c r="AZ218" s="132">
        <v>65</v>
      </c>
      <c r="BA218" s="214">
        <f>AY218*AZ218</f>
        <v>2600000</v>
      </c>
      <c r="BB218" s="214">
        <v>0</v>
      </c>
      <c r="BC218" s="132">
        <v>29500</v>
      </c>
      <c r="BD218" s="132">
        <v>65</v>
      </c>
      <c r="BE218" s="214">
        <f>BC218*BD218</f>
        <v>1917500</v>
      </c>
      <c r="BF218" s="214">
        <v>0</v>
      </c>
      <c r="BG218" s="132">
        <v>64000</v>
      </c>
      <c r="BH218" s="132">
        <v>69.5</v>
      </c>
      <c r="BI218" s="214">
        <f>BG218*BH218</f>
        <v>4448000</v>
      </c>
      <c r="BJ218" s="214">
        <v>0</v>
      </c>
      <c r="BK218" s="132">
        <v>40000</v>
      </c>
      <c r="BL218" s="132">
        <v>65</v>
      </c>
      <c r="BM218" s="214">
        <f>BK218*BL218</f>
        <v>2600000</v>
      </c>
      <c r="BN218" s="214"/>
      <c r="BO218" s="132">
        <v>10000</v>
      </c>
      <c r="BP218" s="132">
        <v>80.5</v>
      </c>
      <c r="BQ218" s="214">
        <f>BO218*BP218</f>
        <v>805000</v>
      </c>
      <c r="BR218" s="214">
        <v>0</v>
      </c>
      <c r="BS218" s="132"/>
      <c r="BT218" s="132">
        <v>95</v>
      </c>
      <c r="BU218" s="210">
        <f>BS218*BT218</f>
        <v>0</v>
      </c>
      <c r="BV218" s="214">
        <v>364</v>
      </c>
      <c r="BW218" s="132"/>
      <c r="BX218" s="132">
        <v>95</v>
      </c>
      <c r="BY218" s="210">
        <f>BW218*BX218</f>
        <v>0</v>
      </c>
      <c r="BZ218" s="214">
        <v>1491</v>
      </c>
      <c r="CA218" s="132"/>
      <c r="CB218" s="132">
        <v>95</v>
      </c>
      <c r="CC218" s="210">
        <f>CA218*CB218</f>
        <v>0</v>
      </c>
      <c r="CD218" s="132"/>
      <c r="CE218" s="132">
        <v>95</v>
      </c>
      <c r="CF218" s="210">
        <f>CD218*CE218</f>
        <v>0</v>
      </c>
      <c r="CG218" s="132"/>
      <c r="CH218" s="132">
        <v>92</v>
      </c>
      <c r="CI218" s="132">
        <v>0</v>
      </c>
      <c r="CJ218" s="132"/>
      <c r="CK218" s="132">
        <v>92</v>
      </c>
      <c r="CL218" s="132">
        <v>0</v>
      </c>
      <c r="CM218" s="273">
        <v>3206</v>
      </c>
      <c r="CN218" s="274">
        <v>278964</v>
      </c>
      <c r="CO218" s="273">
        <v>3493</v>
      </c>
      <c r="CP218" s="274">
        <v>302452.5</v>
      </c>
      <c r="CQ218" s="273">
        <v>3850</v>
      </c>
      <c r="CR218" s="274">
        <v>337900.5</v>
      </c>
      <c r="CS218" s="273">
        <v>4935</v>
      </c>
      <c r="CT218" s="274">
        <v>425764.5</v>
      </c>
      <c r="CU218" s="273">
        <v>5635</v>
      </c>
      <c r="CV218" s="274">
        <v>481565</v>
      </c>
      <c r="CW218" s="273">
        <v>10787</v>
      </c>
      <c r="CX218" s="274">
        <v>903262.5</v>
      </c>
      <c r="CY218" s="273">
        <v>4718</v>
      </c>
      <c r="CZ218" s="274">
        <v>394072</v>
      </c>
      <c r="DA218" s="273">
        <v>4935</v>
      </c>
      <c r="DB218" s="274">
        <v>403427.5</v>
      </c>
      <c r="DC218" s="273">
        <v>54942</v>
      </c>
      <c r="DD218" s="274">
        <v>3680094</v>
      </c>
      <c r="DE218" s="273">
        <v>45566</v>
      </c>
      <c r="DF218" s="274">
        <v>3211000.5</v>
      </c>
      <c r="DG218" s="273">
        <v>50428</v>
      </c>
      <c r="DH218" s="274">
        <v>3529649.9</v>
      </c>
      <c r="DI218" s="273">
        <v>38661</v>
      </c>
      <c r="DJ218" s="274">
        <v>2578761.5</v>
      </c>
      <c r="DK218" s="274">
        <v>40265</v>
      </c>
      <c r="DL218" s="274">
        <v>2658438</v>
      </c>
      <c r="DM218" s="274">
        <v>3084</v>
      </c>
      <c r="DN218" s="274">
        <v>242652</v>
      </c>
      <c r="DO218" s="274">
        <v>0</v>
      </c>
      <c r="DP218" s="274"/>
      <c r="DQ218" s="274">
        <v>0</v>
      </c>
      <c r="DR218" s="274"/>
      <c r="DS218" s="274">
        <v>0</v>
      </c>
      <c r="DT218" s="274"/>
      <c r="DU218" s="274">
        <v>0</v>
      </c>
      <c r="DV218" s="274">
        <v>0</v>
      </c>
      <c r="DW218" s="274"/>
      <c r="DX218" s="274">
        <v>0</v>
      </c>
      <c r="DY218" s="274">
        <v>0</v>
      </c>
      <c r="DZ218" s="274"/>
      <c r="EA218" s="135">
        <v>0</v>
      </c>
      <c r="EB218" s="135">
        <v>0</v>
      </c>
      <c r="EC218" s="135"/>
      <c r="ED218" s="135">
        <v>0</v>
      </c>
      <c r="EE218" s="135">
        <v>0</v>
      </c>
      <c r="EF218" s="135"/>
      <c r="EG218" s="135">
        <v>0</v>
      </c>
      <c r="EH218" s="229"/>
      <c r="EI218" s="229"/>
      <c r="EJ218" s="229"/>
      <c r="EK218" s="135">
        <v>0</v>
      </c>
      <c r="EL218" s="229"/>
      <c r="EM218" s="229"/>
      <c r="EN218" s="229"/>
      <c r="EO218" s="135">
        <v>0</v>
      </c>
      <c r="EP218" s="229"/>
      <c r="EQ218" s="229"/>
      <c r="ER218" s="229"/>
      <c r="ES218" s="135">
        <v>0</v>
      </c>
      <c r="ET218" s="229"/>
      <c r="EU218" s="229"/>
      <c r="EV218" s="229"/>
      <c r="EW218" s="135">
        <v>0</v>
      </c>
      <c r="EX218" s="229"/>
      <c r="EY218" s="229"/>
      <c r="EZ218" s="229"/>
      <c r="FA218" s="135">
        <v>0</v>
      </c>
      <c r="FB218" s="229"/>
      <c r="FC218" s="229"/>
      <c r="FD218" s="229"/>
      <c r="FE218" s="135">
        <v>0</v>
      </c>
      <c r="FF218" s="229"/>
      <c r="FG218" s="229"/>
      <c r="FH218" s="229"/>
      <c r="FI218" s="135">
        <v>0</v>
      </c>
      <c r="FJ218" s="229"/>
      <c r="FK218" s="229">
        <v>70.010000000000005</v>
      </c>
      <c r="FL218" s="229"/>
      <c r="FM218" s="135">
        <v>0</v>
      </c>
      <c r="FN218" s="229"/>
      <c r="FO218" s="229">
        <v>70.010000000000005</v>
      </c>
      <c r="FP218" s="229"/>
      <c r="FQ218" s="135">
        <v>0</v>
      </c>
      <c r="FR218" s="229"/>
      <c r="FS218" s="229">
        <v>70.010000000000005</v>
      </c>
      <c r="FT218" s="229"/>
      <c r="FU218" s="135">
        <v>0</v>
      </c>
      <c r="FV218" s="229"/>
      <c r="FW218" s="229">
        <v>70.010000000000005</v>
      </c>
      <c r="FX218" s="229"/>
      <c r="FY218" s="135">
        <v>0</v>
      </c>
      <c r="FZ218" s="229"/>
      <c r="GA218" s="229">
        <v>70.010000000000005</v>
      </c>
      <c r="GB218" s="229"/>
      <c r="GC218" s="135">
        <v>0</v>
      </c>
      <c r="GD218" s="229"/>
      <c r="GE218" s="229">
        <v>70.010000000000005</v>
      </c>
      <c r="GF218" s="229"/>
      <c r="GG218" s="135">
        <v>0</v>
      </c>
      <c r="GH218" s="229"/>
      <c r="GI218" s="229">
        <v>75.2</v>
      </c>
      <c r="GJ218" s="229"/>
      <c r="GK218" s="135">
        <v>0</v>
      </c>
      <c r="GL218" s="229"/>
      <c r="GM218" s="229">
        <v>75.2</v>
      </c>
      <c r="GN218" s="229"/>
      <c r="GO218" s="135"/>
      <c r="GP218" s="229"/>
      <c r="GQ218" s="229">
        <v>75.2</v>
      </c>
      <c r="GR218" s="229"/>
      <c r="GS218" s="135">
        <v>0</v>
      </c>
      <c r="GT218" s="229"/>
      <c r="GU218" s="229">
        <v>75.2</v>
      </c>
      <c r="GV218" s="229"/>
      <c r="GW218" s="135">
        <v>0</v>
      </c>
      <c r="GX218" s="229"/>
      <c r="GY218" s="229">
        <v>75.2</v>
      </c>
      <c r="GZ218" s="229"/>
      <c r="HA218" s="135"/>
      <c r="HB218" s="229"/>
      <c r="HC218" s="229">
        <v>75.2</v>
      </c>
      <c r="HD218" s="229"/>
      <c r="HE218" s="229"/>
      <c r="HF218" s="229">
        <v>75.2</v>
      </c>
      <c r="HG218" s="229"/>
      <c r="HH218" s="229"/>
      <c r="HI218" s="229">
        <v>75.2</v>
      </c>
      <c r="HJ218" s="229"/>
      <c r="HK218" s="229"/>
      <c r="HL218" s="229">
        <v>75.2</v>
      </c>
      <c r="HM218" s="229"/>
      <c r="HN218" s="274">
        <v>0</v>
      </c>
      <c r="HO218" s="274">
        <v>0</v>
      </c>
      <c r="HP218" s="274">
        <v>0</v>
      </c>
      <c r="HQ218" s="274">
        <v>0</v>
      </c>
      <c r="HR218" s="274">
        <v>0</v>
      </c>
      <c r="HS218" s="274">
        <v>0</v>
      </c>
      <c r="HT218" s="274">
        <v>0</v>
      </c>
      <c r="HU218" s="274">
        <v>0</v>
      </c>
      <c r="HV218" s="274">
        <v>0</v>
      </c>
      <c r="HW218" s="274">
        <v>0</v>
      </c>
      <c r="HX218" s="274">
        <v>0</v>
      </c>
      <c r="HY218" s="274">
        <v>0</v>
      </c>
      <c r="HZ218" s="274">
        <v>0</v>
      </c>
      <c r="IA218" s="274">
        <v>0</v>
      </c>
      <c r="IB218" s="274">
        <v>0</v>
      </c>
      <c r="IC218" s="274">
        <v>0</v>
      </c>
      <c r="ID218" s="274">
        <v>0</v>
      </c>
      <c r="IE218" s="274">
        <v>0</v>
      </c>
      <c r="IF218" s="274">
        <v>0</v>
      </c>
      <c r="IG218" s="274">
        <v>0</v>
      </c>
      <c r="IH218" s="274">
        <v>0</v>
      </c>
      <c r="II218" s="274">
        <v>0</v>
      </c>
      <c r="IJ218" s="274">
        <v>0</v>
      </c>
      <c r="IK218" s="274">
        <v>0</v>
      </c>
      <c r="IL218" s="274">
        <v>0</v>
      </c>
      <c r="IM218" s="274">
        <v>0</v>
      </c>
      <c r="IN218" s="274">
        <v>0</v>
      </c>
      <c r="IO218" s="274">
        <v>0</v>
      </c>
      <c r="IP218" s="274">
        <v>0</v>
      </c>
      <c r="IQ218" s="274">
        <v>0</v>
      </c>
      <c r="IR218" s="275">
        <v>0</v>
      </c>
      <c r="IS218" s="275">
        <v>0</v>
      </c>
      <c r="IT218" s="275">
        <v>0</v>
      </c>
      <c r="IU218" s="275">
        <v>0</v>
      </c>
      <c r="IV218" s="275">
        <v>0</v>
      </c>
      <c r="IW218" s="275">
        <v>0</v>
      </c>
      <c r="IX218" s="275">
        <v>0</v>
      </c>
      <c r="IY218" s="275">
        <v>0</v>
      </c>
      <c r="IZ218" s="229">
        <v>0</v>
      </c>
      <c r="JA218" s="229">
        <v>0</v>
      </c>
      <c r="JB218" s="229">
        <v>0</v>
      </c>
      <c r="JC218" s="229">
        <v>0</v>
      </c>
      <c r="JD218" s="229"/>
      <c r="JE218" s="229"/>
      <c r="JF218" s="229"/>
      <c r="JG218" s="229"/>
      <c r="JH218" s="229"/>
      <c r="JI218" s="229"/>
      <c r="JJ218" s="229"/>
      <c r="JK218" s="229"/>
      <c r="JL218" s="229"/>
      <c r="JM218" s="229"/>
      <c r="JN218" s="229"/>
      <c r="JO218" s="229"/>
      <c r="JP218" s="229"/>
      <c r="JQ218" s="229"/>
      <c r="JR218" s="229"/>
      <c r="JS218" s="229"/>
      <c r="JT218" s="229"/>
      <c r="JU218" s="229"/>
      <c r="JV218" s="229"/>
      <c r="JW218" s="229"/>
      <c r="JX218" s="229"/>
      <c r="JY218" s="229"/>
      <c r="JZ218" s="229"/>
      <c r="KA218" s="229"/>
      <c r="KB218" s="229"/>
      <c r="KC218" s="229"/>
      <c r="KD218" s="229"/>
      <c r="KE218" s="229"/>
      <c r="KF218" s="229"/>
      <c r="KG218" s="229"/>
      <c r="KH218" s="229"/>
      <c r="KI218" s="229"/>
      <c r="KJ218" s="229"/>
      <c r="KK218" s="229"/>
      <c r="KL218" s="229"/>
      <c r="KM218" s="229"/>
      <c r="KN218" s="229"/>
      <c r="KO218" s="229"/>
      <c r="KP218" s="229"/>
      <c r="KQ218" s="229"/>
      <c r="KR218" s="229"/>
      <c r="KS218" s="229"/>
      <c r="KT218" s="229"/>
      <c r="KU218" s="229"/>
      <c r="KV218" s="229"/>
      <c r="KW218" s="229"/>
      <c r="KX218" s="229"/>
      <c r="KY218" s="229"/>
      <c r="KZ218" s="229">
        <v>0</v>
      </c>
      <c r="LA218" s="229"/>
      <c r="LB218" s="229"/>
      <c r="LC218" s="229"/>
      <c r="LD218" s="229"/>
      <c r="LE218" s="229"/>
      <c r="LF218" s="229"/>
      <c r="LG218" s="229"/>
      <c r="LH218" s="229"/>
      <c r="LI218" s="229"/>
      <c r="LJ218" s="229"/>
      <c r="LK218" s="229"/>
      <c r="LL218" s="229"/>
      <c r="LM218" s="229"/>
      <c r="LN218" s="229"/>
      <c r="LO218" s="229"/>
      <c r="LP218" s="229"/>
      <c r="LQ218" s="229"/>
      <c r="LR218" s="229"/>
      <c r="LS218" s="229"/>
      <c r="LT218" s="229"/>
      <c r="LU218" s="229"/>
      <c r="LV218" s="229"/>
      <c r="LW218" s="229"/>
      <c r="LX218" s="229"/>
      <c r="LY218" s="229"/>
      <c r="LZ218" s="229"/>
      <c r="MA218" s="229"/>
      <c r="MB218" s="229"/>
      <c r="MC218" s="229"/>
      <c r="MD218" s="229"/>
      <c r="ME218" s="229"/>
      <c r="MF218" s="229"/>
      <c r="MG218" s="229"/>
      <c r="MH218" s="229"/>
      <c r="MI218" s="229"/>
      <c r="MJ218" s="229"/>
      <c r="MK218" s="274"/>
      <c r="ML218" s="274"/>
      <c r="MM218" s="274"/>
      <c r="MN218" s="274"/>
      <c r="MO218" s="274"/>
      <c r="MP218" s="274"/>
      <c r="MQ218" s="274"/>
      <c r="MR218" s="274"/>
      <c r="MS218" s="274"/>
      <c r="MT218" s="274"/>
      <c r="MU218" s="274"/>
      <c r="MV218" s="274"/>
      <c r="MW218" s="274"/>
      <c r="MX218" s="274"/>
      <c r="MY218" s="274"/>
      <c r="MZ218" s="274"/>
      <c r="NA218" s="274"/>
      <c r="NB218" s="274"/>
      <c r="NC218" s="274"/>
      <c r="ND218" s="274"/>
      <c r="NE218" s="274"/>
      <c r="NF218" s="274"/>
      <c r="NG218" s="274"/>
      <c r="NH218" s="274"/>
      <c r="NI218" s="274"/>
      <c r="NJ218" s="274"/>
      <c r="NK218" s="274"/>
      <c r="NL218" s="274"/>
      <c r="NM218" s="274"/>
      <c r="NN218" s="274"/>
      <c r="NO218" s="229"/>
      <c r="NP218" s="229"/>
      <c r="NQ218" s="229"/>
      <c r="NR218" s="229"/>
      <c r="NS218" s="229"/>
      <c r="NT218" s="229"/>
      <c r="NU218" s="229"/>
      <c r="NV218" s="229"/>
      <c r="NW218" s="229"/>
      <c r="NX218" s="229"/>
      <c r="NY218" s="229"/>
      <c r="NZ218" s="229"/>
      <c r="OA218" s="229"/>
      <c r="OB218" s="132"/>
      <c r="OC218" s="132"/>
      <c r="OD218" s="229">
        <v>0</v>
      </c>
      <c r="OE218" s="229"/>
      <c r="OF218" s="132"/>
      <c r="OG218" s="132"/>
      <c r="OH218" s="229">
        <v>0</v>
      </c>
      <c r="OI218" s="229"/>
      <c r="OJ218" s="132"/>
      <c r="OK218" s="132"/>
      <c r="OL218" s="229">
        <v>0</v>
      </c>
      <c r="OM218" s="229"/>
      <c r="ON218" s="132"/>
      <c r="OO218" s="132"/>
      <c r="OP218" s="229">
        <v>0</v>
      </c>
      <c r="OQ218" s="229"/>
      <c r="OR218" s="132"/>
      <c r="OS218" s="132"/>
      <c r="OT218" s="229">
        <v>0</v>
      </c>
      <c r="OU218" s="229"/>
      <c r="OV218" s="132"/>
      <c r="OW218" s="132"/>
      <c r="OX218" s="229">
        <v>0</v>
      </c>
      <c r="OY218" s="229"/>
      <c r="OZ218" s="132"/>
      <c r="PA218" s="132"/>
      <c r="PB218" s="229">
        <v>0</v>
      </c>
      <c r="PC218" s="229"/>
      <c r="PD218" s="132"/>
      <c r="PE218" s="132"/>
      <c r="PF218" s="229">
        <v>0</v>
      </c>
      <c r="PG218" s="229"/>
      <c r="PH218" s="132"/>
      <c r="PI218" s="132"/>
      <c r="PJ218" s="229">
        <v>0</v>
      </c>
      <c r="PK218" s="229"/>
      <c r="PL218" s="132"/>
      <c r="PM218" s="132"/>
      <c r="PN218" s="229">
        <v>0</v>
      </c>
      <c r="PO218" s="229"/>
      <c r="PP218" s="132"/>
      <c r="PQ218" s="132"/>
      <c r="PR218" s="229">
        <v>0</v>
      </c>
      <c r="PS218" s="229"/>
      <c r="PT218" s="132"/>
      <c r="PU218" s="132"/>
      <c r="PV218" s="229">
        <v>0</v>
      </c>
      <c r="PW218" s="229"/>
      <c r="PX218" s="132"/>
      <c r="PY218" s="132"/>
      <c r="PZ218" s="229">
        <v>0</v>
      </c>
      <c r="QA218" s="229"/>
      <c r="QB218" s="132"/>
      <c r="QC218" s="132"/>
      <c r="QD218" s="229">
        <v>0</v>
      </c>
      <c r="QE218" s="229"/>
      <c r="QF218" s="132"/>
      <c r="QG218" s="132"/>
      <c r="QH218" s="229">
        <v>0</v>
      </c>
      <c r="QI218" s="229"/>
      <c r="QJ218" s="132"/>
      <c r="QK218" s="132"/>
      <c r="QL218" s="229">
        <v>0</v>
      </c>
      <c r="QM218" s="229"/>
      <c r="QN218" s="132"/>
      <c r="QO218" s="132"/>
      <c r="QP218" s="229">
        <v>0</v>
      </c>
      <c r="QQ218" s="229"/>
      <c r="QR218" s="132"/>
      <c r="QS218" s="132"/>
      <c r="QT218" s="229">
        <v>0</v>
      </c>
      <c r="QU218" s="229"/>
      <c r="QV218" s="132"/>
      <c r="QW218" s="132"/>
      <c r="QX218" s="229">
        <v>0</v>
      </c>
      <c r="QY218" s="132"/>
      <c r="QZ218" s="132"/>
      <c r="RA218" s="229">
        <v>0</v>
      </c>
      <c r="RB218" s="132"/>
      <c r="RC218" s="132"/>
      <c r="RD218" s="229">
        <v>0</v>
      </c>
      <c r="RE218" s="229"/>
      <c r="RF218" s="229"/>
      <c r="RG218" s="229">
        <v>0</v>
      </c>
      <c r="RH218" s="274"/>
      <c r="RI218" s="274"/>
      <c r="RJ218" s="274"/>
      <c r="RK218" s="274"/>
      <c r="RL218" s="274"/>
      <c r="RM218" s="274"/>
      <c r="RN218" s="274"/>
      <c r="RO218" s="274"/>
      <c r="RP218" s="274"/>
      <c r="RQ218" s="274"/>
      <c r="RR218" s="274"/>
      <c r="RS218" s="274"/>
      <c r="RT218" s="274"/>
      <c r="RU218" s="274"/>
      <c r="RV218" s="274"/>
      <c r="RW218" s="274"/>
      <c r="RX218" s="274"/>
      <c r="RY218" s="274"/>
      <c r="RZ218" s="274"/>
      <c r="SA218" s="274"/>
      <c r="SB218" s="274"/>
      <c r="SC218" s="274"/>
      <c r="SD218" s="274"/>
      <c r="SE218" s="274"/>
      <c r="SF218" s="274"/>
      <c r="SG218" s="274"/>
      <c r="SH218" s="274"/>
      <c r="SI218" s="274"/>
      <c r="SJ218" s="274"/>
      <c r="SK218" s="274"/>
      <c r="SL218" s="229"/>
      <c r="SM218" s="229"/>
      <c r="SN218" s="229"/>
      <c r="SO218" s="229"/>
      <c r="SP218" s="229"/>
      <c r="SQ218" s="229"/>
      <c r="SR218" s="229"/>
      <c r="SS218" s="229"/>
      <c r="ST218" s="229"/>
      <c r="SU218" s="229"/>
      <c r="SV218" s="229"/>
      <c r="SW218" s="229"/>
      <c r="SX218" s="229">
        <v>63</v>
      </c>
      <c r="SY218" s="229"/>
      <c r="SZ218" s="229">
        <v>93.65</v>
      </c>
      <c r="TA218" s="229">
        <f>SY218*SZ218</f>
        <v>0</v>
      </c>
      <c r="TB218" s="229">
        <v>83</v>
      </c>
      <c r="TC218" s="229"/>
      <c r="TD218" s="229">
        <v>93.65</v>
      </c>
      <c r="TE218" s="229">
        <f>TC218*TD218</f>
        <v>0</v>
      </c>
      <c r="TF218" s="229">
        <v>83</v>
      </c>
      <c r="TG218" s="229">
        <v>100</v>
      </c>
      <c r="TH218" s="229">
        <v>93.65</v>
      </c>
      <c r="TI218" s="229">
        <f>TG218*TH218</f>
        <v>9365</v>
      </c>
      <c r="TJ218" s="229">
        <v>35</v>
      </c>
      <c r="TK218" s="229">
        <v>100</v>
      </c>
      <c r="TL218" s="229">
        <v>93.65</v>
      </c>
      <c r="TM218" s="229">
        <f>TK218*TL218</f>
        <v>9365</v>
      </c>
      <c r="TN218" s="229">
        <v>9</v>
      </c>
      <c r="TO218" s="229">
        <v>30</v>
      </c>
      <c r="TP218" s="229">
        <v>93.65</v>
      </c>
      <c r="TQ218" s="229">
        <f>TO218*TP218</f>
        <v>2809.5</v>
      </c>
      <c r="TR218" s="229"/>
      <c r="TS218" s="229">
        <v>30</v>
      </c>
      <c r="TT218" s="229">
        <v>93.65</v>
      </c>
      <c r="TU218" s="229">
        <f>TS218*TT218</f>
        <v>2809.5</v>
      </c>
      <c r="TV218" s="229"/>
      <c r="TW218" s="229">
        <v>70</v>
      </c>
      <c r="TX218" s="229">
        <v>93.65</v>
      </c>
      <c r="TY218" s="229">
        <f>TW218*TX218</f>
        <v>6555.5</v>
      </c>
      <c r="TZ218" s="229"/>
      <c r="UA218" s="229">
        <v>30</v>
      </c>
      <c r="UB218" s="229">
        <v>70.099999999999994</v>
      </c>
      <c r="UC218" s="229">
        <f>UA218*UB218</f>
        <v>2103</v>
      </c>
      <c r="UD218" s="229"/>
      <c r="UE218" s="229">
        <v>30</v>
      </c>
      <c r="UF218" s="229">
        <v>70.099999999999994</v>
      </c>
      <c r="UG218" s="229">
        <f>UE218*UF218</f>
        <v>2103</v>
      </c>
      <c r="UH218" s="229"/>
      <c r="UI218" s="229">
        <v>120</v>
      </c>
      <c r="UJ218" s="229">
        <v>70.099999999999994</v>
      </c>
      <c r="UK218" s="229">
        <f>UI218*UJ218</f>
        <v>8412</v>
      </c>
      <c r="UL218" s="229"/>
      <c r="UM218" s="229">
        <v>50</v>
      </c>
      <c r="UN218" s="229">
        <v>70.099999999999994</v>
      </c>
      <c r="UO218" s="229">
        <f>UM218*UN218</f>
        <v>3504.9999999999995</v>
      </c>
      <c r="UP218" s="229"/>
      <c r="UQ218" s="229">
        <v>55</v>
      </c>
      <c r="UR218" s="229">
        <v>70.099999999999994</v>
      </c>
      <c r="US218" s="229">
        <f>UQ218*UR218</f>
        <v>3855.4999999999995</v>
      </c>
      <c r="UT218" s="229"/>
      <c r="UU218" s="229"/>
      <c r="UV218" s="229">
        <v>70.099999999999994</v>
      </c>
      <c r="UW218" s="229">
        <f>UU218*UV218</f>
        <v>0</v>
      </c>
      <c r="UX218" s="229"/>
      <c r="UY218" s="229">
        <v>50</v>
      </c>
      <c r="UZ218" s="229">
        <v>84.26</v>
      </c>
      <c r="VA218" s="229">
        <f>UY218*UZ218</f>
        <v>4213</v>
      </c>
      <c r="VB218" s="229"/>
      <c r="VC218" s="229">
        <v>0</v>
      </c>
      <c r="VD218" s="229">
        <v>84.26</v>
      </c>
      <c r="VE218" s="229">
        <v>0</v>
      </c>
      <c r="VF218" s="229"/>
      <c r="VG218" s="229">
        <v>0</v>
      </c>
      <c r="VH218" s="229">
        <v>84.26</v>
      </c>
      <c r="VI218" s="229">
        <v>0</v>
      </c>
      <c r="VJ218" s="229"/>
      <c r="VK218" s="244">
        <v>0</v>
      </c>
      <c r="VL218" s="229">
        <v>84.26</v>
      </c>
      <c r="VM218" s="229">
        <v>0</v>
      </c>
      <c r="VN218" s="229">
        <v>8.0730000000000004</v>
      </c>
      <c r="VO218" s="244">
        <v>0</v>
      </c>
      <c r="VP218" s="229">
        <v>84.26</v>
      </c>
      <c r="VQ218" s="229">
        <v>0</v>
      </c>
      <c r="VR218" s="229">
        <v>8.9700000000000006</v>
      </c>
      <c r="VS218" s="244">
        <v>0</v>
      </c>
      <c r="VT218" s="229">
        <v>84.26</v>
      </c>
      <c r="VU218" s="229">
        <v>0</v>
      </c>
      <c r="VV218" s="229">
        <v>0</v>
      </c>
      <c r="VW218" s="229">
        <v>84.26</v>
      </c>
      <c r="VX218" s="229">
        <v>0</v>
      </c>
      <c r="VY218" s="229">
        <v>0</v>
      </c>
      <c r="VZ218" s="229">
        <v>84.26</v>
      </c>
      <c r="WA218" s="229">
        <v>0</v>
      </c>
      <c r="WB218" s="229">
        <v>0</v>
      </c>
      <c r="WC218" s="229">
        <v>84.26</v>
      </c>
      <c r="WD218" s="229">
        <v>0</v>
      </c>
      <c r="WE218" s="274">
        <v>14</v>
      </c>
      <c r="WF218" s="274">
        <v>1311.1</v>
      </c>
      <c r="WG218" s="274">
        <v>42</v>
      </c>
      <c r="WH218" s="274">
        <v>3933.3</v>
      </c>
      <c r="WI218" s="274">
        <v>28</v>
      </c>
      <c r="WJ218" s="274">
        <v>2622.2</v>
      </c>
      <c r="WK218" s="274">
        <v>42</v>
      </c>
      <c r="WL218" s="274">
        <v>3768.45</v>
      </c>
      <c r="WM218" s="274">
        <v>21</v>
      </c>
      <c r="WN218" s="274">
        <v>1966.65</v>
      </c>
      <c r="WO218" s="274">
        <v>7</v>
      </c>
      <c r="WP218" s="274">
        <v>655.55</v>
      </c>
      <c r="WQ218" s="274">
        <v>42</v>
      </c>
      <c r="WR218" s="274">
        <v>2944.2</v>
      </c>
      <c r="WS218" s="274">
        <v>29</v>
      </c>
      <c r="WT218" s="274">
        <v>2032.9</v>
      </c>
      <c r="WU218" s="274">
        <v>50</v>
      </c>
      <c r="WV218" s="274">
        <v>3505</v>
      </c>
      <c r="WW218" s="274">
        <v>39</v>
      </c>
      <c r="WX218" s="274">
        <v>2733.9</v>
      </c>
      <c r="WY218" s="274">
        <v>63</v>
      </c>
      <c r="WZ218" s="274">
        <v>4416.3</v>
      </c>
      <c r="XA218" s="274">
        <v>91</v>
      </c>
      <c r="XB218" s="274">
        <v>6379.1</v>
      </c>
      <c r="XC218" s="274">
        <v>83</v>
      </c>
      <c r="XD218" s="274">
        <v>5818.3</v>
      </c>
      <c r="XE218" s="274">
        <v>35</v>
      </c>
      <c r="XF218" s="274">
        <v>2453.5</v>
      </c>
      <c r="XG218" s="274">
        <v>9</v>
      </c>
      <c r="XH218" s="274">
        <v>630.9</v>
      </c>
      <c r="XI218" s="229"/>
      <c r="XJ218" s="229"/>
      <c r="XK218" s="229"/>
      <c r="XL218" s="229"/>
      <c r="XM218" s="229"/>
      <c r="XN218" s="229"/>
      <c r="XO218" s="229"/>
      <c r="XP218" s="229"/>
      <c r="XQ218" s="229"/>
      <c r="XR218" s="229"/>
      <c r="XS218" s="229"/>
      <c r="XT218" s="229"/>
      <c r="XU218" s="229">
        <v>119</v>
      </c>
      <c r="XV218" s="229"/>
      <c r="XW218" s="229">
        <v>75</v>
      </c>
      <c r="XX218" s="244">
        <f>XV218*XW218</f>
        <v>0</v>
      </c>
      <c r="XY218" s="229"/>
      <c r="XZ218" s="229">
        <v>100</v>
      </c>
      <c r="YA218" s="229">
        <v>75</v>
      </c>
      <c r="YB218" s="244">
        <f>XZ218*YA218</f>
        <v>7500</v>
      </c>
      <c r="YC218" s="229"/>
      <c r="YD218" s="229">
        <v>100</v>
      </c>
      <c r="YE218" s="229">
        <v>75</v>
      </c>
      <c r="YF218" s="244">
        <f>YD218*YE218</f>
        <v>7500</v>
      </c>
      <c r="YG218" s="229"/>
      <c r="YH218" s="229">
        <v>100</v>
      </c>
      <c r="YI218" s="229">
        <v>75</v>
      </c>
      <c r="YJ218" s="244">
        <f>YH218*YI218</f>
        <v>7500</v>
      </c>
      <c r="YK218" s="229"/>
      <c r="YL218" s="229">
        <v>100</v>
      </c>
      <c r="YM218" s="229">
        <v>75</v>
      </c>
      <c r="YN218" s="244">
        <f>YL218*YM218</f>
        <v>7500</v>
      </c>
      <c r="YO218" s="229"/>
      <c r="YP218" s="229">
        <v>100</v>
      </c>
      <c r="YQ218" s="229">
        <v>75</v>
      </c>
      <c r="YR218" s="244">
        <f>YP218*YQ218</f>
        <v>7500</v>
      </c>
      <c r="YS218" s="229"/>
      <c r="YT218" s="229">
        <v>100</v>
      </c>
      <c r="YU218" s="229">
        <v>75</v>
      </c>
      <c r="YV218" s="244">
        <f>YT218*YU218</f>
        <v>7500</v>
      </c>
      <c r="YW218" s="229"/>
      <c r="YX218" s="229">
        <v>100</v>
      </c>
      <c r="YY218" s="229">
        <v>75</v>
      </c>
      <c r="YZ218" s="244">
        <f>YX218*YY218</f>
        <v>7500</v>
      </c>
      <c r="ZA218" s="229"/>
      <c r="ZB218" s="229">
        <v>100</v>
      </c>
      <c r="ZC218" s="229">
        <v>75</v>
      </c>
      <c r="ZD218" s="244">
        <f>ZB218*ZC218</f>
        <v>7500</v>
      </c>
      <c r="ZE218" s="229"/>
      <c r="ZF218" s="229">
        <v>100</v>
      </c>
      <c r="ZG218" s="229">
        <v>75</v>
      </c>
      <c r="ZH218" s="244">
        <f>ZF218*ZG218</f>
        <v>7500</v>
      </c>
      <c r="ZI218" s="229"/>
      <c r="ZJ218" s="229">
        <v>100</v>
      </c>
      <c r="ZK218" s="229">
        <v>75</v>
      </c>
      <c r="ZL218" s="244">
        <f>ZJ218*ZK218</f>
        <v>7500</v>
      </c>
      <c r="ZM218" s="229"/>
      <c r="ZN218" s="229">
        <v>300</v>
      </c>
      <c r="ZO218" s="229">
        <v>75</v>
      </c>
      <c r="ZP218" s="244">
        <f>ZN218*ZO218</f>
        <v>22500</v>
      </c>
      <c r="ZQ218" s="229"/>
      <c r="ZR218" s="229"/>
      <c r="ZS218" s="229">
        <v>70.5</v>
      </c>
      <c r="ZT218" s="244">
        <f>ZR218*ZS218</f>
        <v>0</v>
      </c>
      <c r="ZU218" s="229"/>
      <c r="ZV218" s="229">
        <v>3000</v>
      </c>
      <c r="ZW218" s="229">
        <v>70.5</v>
      </c>
      <c r="ZX218" s="244">
        <f>ZV218*ZW218</f>
        <v>211500</v>
      </c>
      <c r="ZY218" s="229"/>
      <c r="ZZ218" s="229"/>
      <c r="AAA218" s="229"/>
      <c r="AAB218" s="244"/>
      <c r="AAC218" s="229"/>
      <c r="AAD218" s="229"/>
      <c r="AAE218" s="229"/>
      <c r="AAF218" s="244"/>
      <c r="AAG218" s="229"/>
      <c r="AAH218" s="229"/>
      <c r="AAI218" s="229"/>
      <c r="AAJ218" s="244"/>
      <c r="AAK218" s="229"/>
      <c r="AAL218" s="229"/>
      <c r="AAM218" s="229"/>
      <c r="AAN218" s="244"/>
      <c r="AAO218" s="229"/>
      <c r="AAP218" s="229"/>
      <c r="AAQ218" s="229"/>
      <c r="AAR218" s="244"/>
      <c r="AAS218" s="229"/>
      <c r="AAT218" s="229"/>
      <c r="AAU218" s="244"/>
      <c r="AAV218" s="229"/>
      <c r="AAW218" s="229"/>
      <c r="AAX218" s="229"/>
      <c r="AAY218" s="229"/>
      <c r="AAZ218" s="229"/>
      <c r="ABA218" s="229"/>
      <c r="ABB218" s="274">
        <v>77</v>
      </c>
      <c r="ABC218" s="274">
        <v>5775</v>
      </c>
      <c r="ABD218" s="274">
        <v>175</v>
      </c>
      <c r="ABE218" s="274">
        <v>13125</v>
      </c>
      <c r="ABF218" s="274">
        <v>98</v>
      </c>
      <c r="ABG218" s="274">
        <v>7350</v>
      </c>
      <c r="ABH218" s="274">
        <v>105</v>
      </c>
      <c r="ABI218" s="274">
        <v>7875</v>
      </c>
      <c r="ABJ218" s="274">
        <v>119</v>
      </c>
      <c r="ABK218" s="274">
        <v>8925</v>
      </c>
      <c r="ABL218" s="274">
        <v>133</v>
      </c>
      <c r="ABM218" s="274">
        <v>9975</v>
      </c>
      <c r="ABN218" s="274">
        <v>119</v>
      </c>
      <c r="ABO218" s="274">
        <v>8925</v>
      </c>
      <c r="ABP218" s="274">
        <v>133</v>
      </c>
      <c r="ABQ218" s="274">
        <v>9975</v>
      </c>
      <c r="ABR218" s="274">
        <v>105</v>
      </c>
      <c r="ABS218" s="274">
        <v>7875</v>
      </c>
      <c r="ABT218" s="274">
        <v>105</v>
      </c>
      <c r="ABU218" s="274">
        <v>7875</v>
      </c>
      <c r="ABV218" s="274">
        <v>119</v>
      </c>
      <c r="ABW218" s="274">
        <v>8925</v>
      </c>
      <c r="ABX218" s="274">
        <v>322</v>
      </c>
      <c r="ABY218" s="274">
        <v>24150</v>
      </c>
      <c r="ABZ218" s="274"/>
      <c r="ACA218" s="274"/>
      <c r="ACB218" s="274"/>
      <c r="ACC218" s="274"/>
      <c r="ACD218" s="274"/>
      <c r="ACE218" s="274"/>
      <c r="ACF218" s="229"/>
      <c r="ACG218" s="229"/>
      <c r="ACH218" s="229"/>
      <c r="ACI218" s="229"/>
      <c r="ACJ218" s="229"/>
      <c r="ACK218" s="229"/>
      <c r="ACL218" s="229"/>
      <c r="ACM218" s="229"/>
      <c r="ACN218" s="229"/>
      <c r="ACO218" s="229"/>
      <c r="ACP218" s="229"/>
      <c r="ACQ218" s="229"/>
      <c r="ACR218" s="229">
        <v>0</v>
      </c>
      <c r="ACS218" s="229">
        <v>0</v>
      </c>
      <c r="ACT218" s="229">
        <v>0</v>
      </c>
      <c r="ACU218" s="229">
        <f>ACT218*ACS218</f>
        <v>0</v>
      </c>
      <c r="ACV218" s="229">
        <v>0</v>
      </c>
      <c r="ACW218" s="229">
        <v>0</v>
      </c>
      <c r="ACX218" s="229">
        <v>0</v>
      </c>
      <c r="ACY218" s="229">
        <f>ACX218*ACW218</f>
        <v>0</v>
      </c>
      <c r="ACZ218" s="229">
        <v>0</v>
      </c>
      <c r="ADA218" s="229">
        <v>0</v>
      </c>
      <c r="ADB218" s="229">
        <v>0</v>
      </c>
      <c r="ADC218" s="229">
        <f>ADB218*ADA218</f>
        <v>0</v>
      </c>
      <c r="ADD218" s="229">
        <v>0</v>
      </c>
      <c r="ADE218" s="229">
        <v>0</v>
      </c>
      <c r="ADF218" s="229">
        <v>0</v>
      </c>
      <c r="ADG218" s="229">
        <f>ADF218*ADE218</f>
        <v>0</v>
      </c>
      <c r="ADH218" s="229">
        <v>0</v>
      </c>
      <c r="ADI218" s="229">
        <v>0</v>
      </c>
      <c r="ADJ218" s="229">
        <v>0</v>
      </c>
      <c r="ADK218" s="229">
        <f>ADJ218*ADI218</f>
        <v>0</v>
      </c>
      <c r="ADL218" s="229">
        <v>0</v>
      </c>
      <c r="ADM218" s="229">
        <v>0</v>
      </c>
      <c r="ADN218" s="229">
        <v>0</v>
      </c>
      <c r="ADO218" s="229">
        <f>ADN218*ADM218</f>
        <v>0</v>
      </c>
      <c r="ADP218" s="229">
        <v>0</v>
      </c>
      <c r="ADQ218" s="229">
        <v>0</v>
      </c>
      <c r="ADR218" s="229">
        <v>0</v>
      </c>
      <c r="ADS218" s="229">
        <f>ADR218*ADQ218</f>
        <v>0</v>
      </c>
      <c r="ADT218" s="229">
        <v>0</v>
      </c>
      <c r="ADU218" s="229">
        <v>0</v>
      </c>
      <c r="ADV218" s="229">
        <v>0</v>
      </c>
      <c r="ADW218" s="229">
        <f>ADV218*ADU218</f>
        <v>0</v>
      </c>
      <c r="ADX218" s="229">
        <v>0</v>
      </c>
      <c r="ADY218" s="229">
        <v>0</v>
      </c>
      <c r="ADZ218" s="229">
        <v>0</v>
      </c>
      <c r="AEA218" s="229">
        <f>ADZ218*ADY218</f>
        <v>0</v>
      </c>
      <c r="AEB218" s="229">
        <v>0</v>
      </c>
      <c r="AEC218" s="229">
        <v>0</v>
      </c>
      <c r="AED218" s="229">
        <v>0</v>
      </c>
      <c r="AEE218" s="229">
        <f>AED218*AEC218</f>
        <v>0</v>
      </c>
      <c r="AEF218" s="229">
        <v>0</v>
      </c>
      <c r="AEG218" s="229">
        <v>0</v>
      </c>
      <c r="AEH218" s="229">
        <v>0</v>
      </c>
      <c r="AEI218" s="229">
        <f>AEH218*AEG218</f>
        <v>0</v>
      </c>
      <c r="AEJ218" s="229">
        <v>0</v>
      </c>
      <c r="AEK218" s="229">
        <v>0</v>
      </c>
      <c r="AEL218" s="229">
        <v>66.75</v>
      </c>
      <c r="AEM218" s="229">
        <f>AEL218*AEK218</f>
        <v>0</v>
      </c>
      <c r="AEN218" s="229">
        <v>0</v>
      </c>
      <c r="AEO218" s="229">
        <v>500</v>
      </c>
      <c r="AEP218" s="229">
        <v>71</v>
      </c>
      <c r="AEQ218" s="229">
        <f>AEP218*AEO218</f>
        <v>35500</v>
      </c>
      <c r="AER218" s="229">
        <v>0</v>
      </c>
      <c r="AES218" s="229"/>
      <c r="AET218" s="229"/>
      <c r="AEU218" s="229"/>
      <c r="AEV218" s="229">
        <v>0</v>
      </c>
      <c r="AEW218" s="229"/>
      <c r="AEX218" s="229"/>
      <c r="AEY218" s="229"/>
      <c r="AEZ218" s="229">
        <v>0</v>
      </c>
      <c r="AFA218" s="229"/>
      <c r="AFB218" s="229"/>
      <c r="AFC218" s="229"/>
      <c r="AFD218" s="229">
        <v>0</v>
      </c>
      <c r="AFE218" s="229"/>
      <c r="AFF218" s="229"/>
      <c r="AFG218" s="229"/>
      <c r="AFH218" s="229">
        <v>0</v>
      </c>
      <c r="AFI218" s="229"/>
      <c r="AFJ218" s="229"/>
      <c r="AFK218" s="229"/>
      <c r="AFL218" s="229"/>
      <c r="AFM218" s="229"/>
      <c r="AFN218" s="229"/>
      <c r="AFO218" s="229"/>
      <c r="AFP218" s="229"/>
      <c r="AFQ218" s="229"/>
      <c r="AFR218" s="229"/>
      <c r="AFS218" s="229"/>
      <c r="AFT218" s="229"/>
      <c r="AFU218" s="229"/>
      <c r="AFV218" s="229"/>
      <c r="AFW218" s="229"/>
      <c r="AFX218" s="229"/>
      <c r="AFY218" s="274">
        <v>0</v>
      </c>
      <c r="AFZ218" s="274">
        <v>0</v>
      </c>
      <c r="AGA218" s="274">
        <v>0</v>
      </c>
      <c r="AGB218" s="274">
        <v>0</v>
      </c>
      <c r="AGC218" s="274">
        <v>0</v>
      </c>
      <c r="AGD218" s="274">
        <v>0</v>
      </c>
      <c r="AGE218" s="274">
        <v>0</v>
      </c>
      <c r="AGF218" s="274">
        <v>0</v>
      </c>
      <c r="AGG218" s="274">
        <v>0</v>
      </c>
      <c r="AGH218" s="274">
        <v>0</v>
      </c>
      <c r="AGI218" s="274">
        <v>0</v>
      </c>
      <c r="AGJ218" s="274">
        <v>0</v>
      </c>
      <c r="AGK218" s="274">
        <v>0</v>
      </c>
      <c r="AGL218" s="274">
        <v>0</v>
      </c>
      <c r="AGM218" s="274">
        <v>0</v>
      </c>
      <c r="AGN218" s="274">
        <v>0</v>
      </c>
      <c r="AGO218" s="274">
        <v>0</v>
      </c>
      <c r="AGP218" s="274">
        <v>0</v>
      </c>
      <c r="AGQ218" s="274">
        <v>0</v>
      </c>
      <c r="AGR218" s="274">
        <v>0</v>
      </c>
      <c r="AGS218" s="274">
        <v>0</v>
      </c>
      <c r="AGT218" s="274">
        <v>0</v>
      </c>
      <c r="AGU218" s="274">
        <v>0</v>
      </c>
      <c r="AGV218" s="274">
        <v>0</v>
      </c>
      <c r="AGW218" s="274">
        <v>0</v>
      </c>
      <c r="AGX218" s="274">
        <v>0</v>
      </c>
      <c r="AGY218" s="274">
        <v>0</v>
      </c>
      <c r="AGZ218" s="274">
        <v>0</v>
      </c>
      <c r="AHA218" s="274">
        <v>0</v>
      </c>
      <c r="AHB218" s="274">
        <v>0</v>
      </c>
      <c r="AHC218" s="229">
        <v>0</v>
      </c>
      <c r="AHD218" s="229">
        <v>0</v>
      </c>
      <c r="AHE218" s="229">
        <v>0</v>
      </c>
      <c r="AHF218" s="229">
        <v>0</v>
      </c>
      <c r="AHG218" s="229">
        <v>0</v>
      </c>
      <c r="AHH218" s="229">
        <v>0</v>
      </c>
      <c r="AHI218" s="229">
        <v>0</v>
      </c>
      <c r="AHJ218" s="229">
        <v>0</v>
      </c>
      <c r="AHK218" s="229">
        <v>0</v>
      </c>
      <c r="AHL218" s="229">
        <v>0</v>
      </c>
      <c r="AHM218" s="229">
        <v>0</v>
      </c>
      <c r="AHN218" s="229">
        <v>0</v>
      </c>
      <c r="AHO218" s="229">
        <f t="shared" si="6455"/>
        <v>50610</v>
      </c>
      <c r="AHP218" s="133">
        <f t="shared" si="6456"/>
        <v>0</v>
      </c>
      <c r="AHQ218" s="133">
        <f t="shared" si="6457"/>
        <v>0</v>
      </c>
      <c r="AHR218" s="229">
        <f t="shared" si="6458"/>
        <v>40348</v>
      </c>
      <c r="AHS218" s="133">
        <f t="shared" si="6459"/>
        <v>100</v>
      </c>
      <c r="AHT218" s="133">
        <f t="shared" si="6001"/>
        <v>7500</v>
      </c>
      <c r="AHU218" s="229">
        <f t="shared" si="6069"/>
        <v>40348</v>
      </c>
      <c r="AHV218" s="133">
        <f t="shared" si="6070"/>
        <v>4200</v>
      </c>
      <c r="AHW218" s="133">
        <f t="shared" si="6071"/>
        <v>352385</v>
      </c>
      <c r="AHX218" s="229">
        <v>3119</v>
      </c>
      <c r="AHY218" s="133">
        <f t="shared" si="6191"/>
        <v>5200</v>
      </c>
      <c r="AHZ218" s="133">
        <f t="shared" si="6192"/>
        <v>436265</v>
      </c>
      <c r="AIA218" s="229">
        <f t="shared" si="6193"/>
        <v>9</v>
      </c>
      <c r="AIB218" s="133">
        <f t="shared" si="6194"/>
        <v>5130</v>
      </c>
      <c r="AIC218" s="133">
        <f t="shared" si="6596"/>
        <v>429709.5</v>
      </c>
      <c r="AID218" s="229">
        <f t="shared" si="6648"/>
        <v>0</v>
      </c>
      <c r="AIE218" s="133">
        <f t="shared" si="6649"/>
        <v>7130</v>
      </c>
      <c r="AIF218" s="133">
        <f t="shared" si="6650"/>
        <v>597469.5</v>
      </c>
      <c r="AIG218" s="229">
        <f t="shared" si="6651"/>
        <v>0</v>
      </c>
      <c r="AIH218" s="133">
        <f t="shared" si="6652"/>
        <v>7170</v>
      </c>
      <c r="AII218" s="133">
        <f t="shared" si="6713"/>
        <v>601215.5</v>
      </c>
      <c r="AIJ218" s="229">
        <f t="shared" si="6722"/>
        <v>0</v>
      </c>
      <c r="AIK218" s="133">
        <f t="shared" si="6714"/>
        <v>5130</v>
      </c>
      <c r="AIL218" s="133">
        <f t="shared" si="6703"/>
        <v>419603</v>
      </c>
      <c r="AIM218" s="229">
        <f t="shared" si="6723"/>
        <v>0</v>
      </c>
      <c r="AIN218" s="133">
        <f t="shared" si="6724"/>
        <v>5130</v>
      </c>
      <c r="AIO218" s="133">
        <f t="shared" si="6725"/>
        <v>419603</v>
      </c>
      <c r="AIP218" s="229">
        <f t="shared" si="6726"/>
        <v>0</v>
      </c>
      <c r="AIQ218" s="133">
        <f t="shared" si="6727"/>
        <v>60220</v>
      </c>
      <c r="AIR218" s="133">
        <f t="shared" si="6877"/>
        <v>3915912</v>
      </c>
      <c r="AIS218" s="229">
        <f t="shared" si="6945"/>
        <v>0</v>
      </c>
      <c r="AIT218" s="158">
        <f t="shared" si="6945"/>
        <v>50150</v>
      </c>
      <c r="AIU218" s="133">
        <f t="shared" si="6946"/>
        <v>3261005</v>
      </c>
      <c r="AIV218" s="229">
        <f t="shared" si="6946"/>
        <v>0</v>
      </c>
      <c r="AIW218" s="158">
        <f t="shared" si="6946"/>
        <v>40355</v>
      </c>
      <c r="AIX218" s="133">
        <f t="shared" si="6947"/>
        <v>2626355.5</v>
      </c>
      <c r="AIY218" s="229">
        <f t="shared" si="6947"/>
        <v>0</v>
      </c>
      <c r="AIZ218" s="158">
        <f t="shared" si="6947"/>
        <v>30000</v>
      </c>
      <c r="AJA218" s="133">
        <f t="shared" si="6948"/>
        <v>1953000</v>
      </c>
      <c r="AJB218" s="229">
        <f t="shared" si="6948"/>
        <v>0</v>
      </c>
      <c r="AJC218" s="158">
        <f t="shared" si="6948"/>
        <v>67050</v>
      </c>
      <c r="AJD218" s="133">
        <f t="shared" si="6949"/>
        <v>4663713</v>
      </c>
      <c r="AJE218" s="229">
        <f t="shared" si="6949"/>
        <v>0</v>
      </c>
      <c r="AJF218" s="127">
        <f t="shared" si="6949"/>
        <v>40000</v>
      </c>
      <c r="AJG218" s="133">
        <f t="shared" si="6950"/>
        <v>2600000</v>
      </c>
      <c r="AJH218" s="229">
        <f t="shared" si="6950"/>
        <v>0</v>
      </c>
      <c r="AJI218" s="127">
        <f t="shared" si="6950"/>
        <v>10000</v>
      </c>
      <c r="AJJ218" s="133">
        <f t="shared" si="6951"/>
        <v>805000</v>
      </c>
      <c r="AJK218" s="229">
        <f t="shared" si="6951"/>
        <v>0</v>
      </c>
      <c r="AJL218" s="127">
        <f t="shared" si="6951"/>
        <v>0</v>
      </c>
      <c r="AJM218" s="133">
        <f t="shared" si="6976"/>
        <v>0</v>
      </c>
      <c r="AJN218" s="229">
        <f t="shared" si="6976"/>
        <v>372.07299999999998</v>
      </c>
      <c r="AJO218" s="133">
        <f>BX218+GY218+LV218+QS218+VP218+AAM218+AFJ218</f>
        <v>254.45999999999998</v>
      </c>
      <c r="AJP218" s="133">
        <f t="shared" si="6959"/>
        <v>1499.97</v>
      </c>
      <c r="AJQ218" s="229">
        <f t="shared" si="6960"/>
        <v>1499.97</v>
      </c>
      <c r="AJR218" s="133">
        <f t="shared" si="6960"/>
        <v>0</v>
      </c>
      <c r="AJS218" s="133">
        <f t="shared" si="6953"/>
        <v>0</v>
      </c>
      <c r="AJT218" s="133">
        <f t="shared" si="6953"/>
        <v>0</v>
      </c>
      <c r="AJU218" s="133">
        <f>CF218+HG218+MD218+RA218+VX218+AAU218+AFR218</f>
        <v>0</v>
      </c>
      <c r="AJV218" s="133">
        <v>0</v>
      </c>
      <c r="AJW218" s="133">
        <v>0</v>
      </c>
      <c r="AJX218" s="133">
        <v>0</v>
      </c>
      <c r="AJY218" s="133">
        <v>0</v>
      </c>
      <c r="AJZ218" s="229">
        <f t="shared" si="6471"/>
        <v>3297</v>
      </c>
      <c r="AKA218" s="229">
        <f t="shared" si="6472"/>
        <v>286050.09999999998</v>
      </c>
      <c r="AKB218" s="229">
        <v>3710</v>
      </c>
      <c r="AKC218" s="229">
        <v>319510.8</v>
      </c>
      <c r="AKD218" s="229">
        <v>3976</v>
      </c>
      <c r="AKE218" s="229">
        <v>347872.7</v>
      </c>
      <c r="AKF218" s="229">
        <f t="shared" si="6354"/>
        <v>5082</v>
      </c>
      <c r="AKG218" s="229">
        <f t="shared" si="6355"/>
        <v>437407.95</v>
      </c>
      <c r="AKH218" s="183">
        <f t="shared" si="6356"/>
        <v>5775</v>
      </c>
      <c r="AKI218" s="183">
        <f t="shared" si="6473"/>
        <v>492456.65</v>
      </c>
      <c r="AKJ218" s="183">
        <v>10927</v>
      </c>
      <c r="AKK218" s="183">
        <v>913893.05</v>
      </c>
      <c r="AKL218" s="183">
        <f>CY218+HZ218+MW218+RT218+WQ218+ABN218+AGK218</f>
        <v>4879</v>
      </c>
      <c r="AKM218" s="183" t="s">
        <v>211</v>
      </c>
      <c r="AKN218" s="183">
        <f t="shared" si="6728"/>
        <v>5097</v>
      </c>
      <c r="AKO218" s="183">
        <f t="shared" si="6729"/>
        <v>415435.4</v>
      </c>
      <c r="AKP218" s="183">
        <f t="shared" si="6730"/>
        <v>55097</v>
      </c>
      <c r="AKQ218" s="183">
        <f t="shared" si="6731"/>
        <v>3691474</v>
      </c>
      <c r="AKR218" s="183">
        <f t="shared" si="6878"/>
        <v>45710</v>
      </c>
      <c r="AKS218" s="183">
        <f t="shared" si="6879"/>
        <v>3221609.4</v>
      </c>
      <c r="AKT218" s="183">
        <f t="shared" si="6956"/>
        <v>50610</v>
      </c>
      <c r="AKU218" s="183">
        <f t="shared" si="6956"/>
        <v>3542991.1999999997</v>
      </c>
      <c r="AKV218" s="152">
        <f t="shared" si="6956"/>
        <v>39074</v>
      </c>
      <c r="AKW218" s="152">
        <f t="shared" si="6956"/>
        <v>2609290.6</v>
      </c>
      <c r="AKX218" s="152">
        <f t="shared" si="6956"/>
        <v>40348</v>
      </c>
      <c r="AKY218" s="152">
        <f t="shared" si="6956"/>
        <v>2664256.2999999998</v>
      </c>
      <c r="AKZ218" s="152">
        <f t="shared" si="6956"/>
        <v>3119</v>
      </c>
      <c r="ALA218" s="152">
        <f t="shared" si="6956"/>
        <v>245105.5</v>
      </c>
      <c r="ALB218" s="152">
        <f t="shared" si="6956"/>
        <v>9</v>
      </c>
      <c r="ALC218" s="152">
        <f t="shared" si="6956"/>
        <v>630.9</v>
      </c>
      <c r="ALD218" s="129">
        <f t="shared" si="6956"/>
        <v>0</v>
      </c>
      <c r="ALE218" s="129">
        <f t="shared" si="6956"/>
        <v>0</v>
      </c>
      <c r="ALF218" s="129">
        <f t="shared" si="6956"/>
        <v>0</v>
      </c>
      <c r="ALG218" s="129">
        <f t="shared" si="6956"/>
        <v>0</v>
      </c>
      <c r="ALH218" s="129">
        <f t="shared" si="6956"/>
        <v>0</v>
      </c>
      <c r="ALI218" s="129">
        <f>DW218+IW218+NT218+SQ218+XN218+ACK218+AHH218</f>
        <v>0</v>
      </c>
      <c r="ALJ218" s="129">
        <v>0</v>
      </c>
      <c r="ALK218" s="129">
        <v>0</v>
      </c>
      <c r="ALL218" s="129">
        <v>0</v>
      </c>
      <c r="ALM218" s="129">
        <v>0</v>
      </c>
      <c r="ALN218" s="129">
        <v>0</v>
      </c>
      <c r="ALO218" s="129">
        <v>0</v>
      </c>
      <c r="ALP218" s="129">
        <v>0</v>
      </c>
      <c r="ALQ218" s="129">
        <v>0</v>
      </c>
      <c r="ALR218" s="129">
        <v>0</v>
      </c>
    </row>
    <row r="219" spans="1:1006" s="118" customFormat="1" ht="18" customHeight="1" x14ac:dyDescent="0.25">
      <c r="A219" s="121"/>
      <c r="B219" s="121"/>
      <c r="C219" s="312" t="s">
        <v>120</v>
      </c>
      <c r="D219" s="185"/>
      <c r="E219" s="236">
        <f>E196+E180+E149+E6</f>
        <v>3579350</v>
      </c>
      <c r="F219" s="236">
        <v>772237.97300000011</v>
      </c>
      <c r="G219" s="236">
        <f>SUM(G6,G149,G180,G196,G211,G218)</f>
        <v>624700</v>
      </c>
      <c r="H219" s="236"/>
      <c r="I219" s="236">
        <f>SUM(I6,I149,I180,I196,I211,I218)</f>
        <v>92821869</v>
      </c>
      <c r="J219" s="236">
        <v>503596.71099999995</v>
      </c>
      <c r="K219" s="236">
        <f>SUM(K6,K149,K180,K196,K211,K218)</f>
        <v>771400</v>
      </c>
      <c r="L219" s="236"/>
      <c r="M219" s="236">
        <f>SUM(M6,M149,M180,M196,M211,M218)</f>
        <v>111087285</v>
      </c>
      <c r="N219" s="236">
        <v>503596.71099999995</v>
      </c>
      <c r="O219" s="236">
        <f>SUM(O6,O149,O180,O196,O211,O218)</f>
        <v>743950</v>
      </c>
      <c r="P219" s="236"/>
      <c r="Q219" s="236">
        <f>SUM(Q6,Q149,Q180,Q196,Q211,Q218)</f>
        <v>88853719.5</v>
      </c>
      <c r="R219" s="236">
        <v>712319.87299999991</v>
      </c>
      <c r="S219" s="236">
        <f>SUM(S6,S149,S180,S196,S211,S218)</f>
        <v>515900</v>
      </c>
      <c r="T219" s="236"/>
      <c r="U219" s="236">
        <f>SUM(U6,U149,U180,U196,U211,U218)</f>
        <v>68767946</v>
      </c>
      <c r="V219" s="236">
        <v>1207678.7409999999</v>
      </c>
      <c r="W219" s="236">
        <f>SUM(W6,W149,W180,W196,W211,W218)</f>
        <v>531600</v>
      </c>
      <c r="X219" s="236"/>
      <c r="Y219" s="236">
        <f>SUM(Y6,Y149,Y180,Y196,Y211,Y218)</f>
        <v>69688456</v>
      </c>
      <c r="Z219" s="236">
        <v>940252.40099999995</v>
      </c>
      <c r="AA219" s="236">
        <f>SUM(AA6,AA149,AA180,AA196,AA211,AA218)</f>
        <v>826100</v>
      </c>
      <c r="AB219" s="236"/>
      <c r="AC219" s="236">
        <f>SUM(AC6,AC149,AC180,AC196,AC211,AC218)</f>
        <v>88616019</v>
      </c>
      <c r="AD219" s="236">
        <v>624122.37199999997</v>
      </c>
      <c r="AE219" s="236">
        <f>SUM(AE6,AE149,AE180,AE196,AE211,AE218)</f>
        <v>745750</v>
      </c>
      <c r="AF219" s="236"/>
      <c r="AG219" s="236">
        <f>SUM(AG6,AG149,AG180,AG196,AG211,AG218)</f>
        <v>89807758</v>
      </c>
      <c r="AH219" s="236">
        <v>512886.83399999997</v>
      </c>
      <c r="AI219" s="236">
        <f>SUM(AI6,AI149,AI180,AI196,AI211,AI218)</f>
        <v>891050</v>
      </c>
      <c r="AJ219" s="236"/>
      <c r="AK219" s="236">
        <f>SUM(AK6,AK149,AK180,AK196,AK211,AK218)</f>
        <v>95938101</v>
      </c>
      <c r="AL219" s="236">
        <v>558559.06999999983</v>
      </c>
      <c r="AM219" s="236">
        <f>SUM(AM6,AM149,AM180,AM196,AM211,AM218)</f>
        <v>883901</v>
      </c>
      <c r="AN219" s="236"/>
      <c r="AO219" s="236">
        <f>SUM(AO6,AO149,AO180,AO196,AO211,AO218)</f>
        <v>94132924</v>
      </c>
      <c r="AP219" s="236">
        <f>SUM(AP6,AP149,AP180,AP196,AP211,AP218)</f>
        <v>855439.36999999988</v>
      </c>
      <c r="AQ219" s="236">
        <f>SUM(AQ6,AQ149,AQ180,AQ196,AQ211,AQ218)</f>
        <v>1019550</v>
      </c>
      <c r="AR219" s="236"/>
      <c r="AS219" s="236">
        <f>SUM(AS6,AS149,AS180,AS196,AS211,AS218)</f>
        <v>116551797</v>
      </c>
      <c r="AT219" s="236">
        <f>SUM(AT6,AT149,AT180,AT196,AT211,AT218)</f>
        <v>702708.16400000011</v>
      </c>
      <c r="AU219" s="236">
        <f>SUM(AU6,AU149,AU180,AU196,AU211,AU218)</f>
        <v>816895.4</v>
      </c>
      <c r="AV219" s="236"/>
      <c r="AW219" s="236">
        <f t="shared" ref="AW219:CL219" si="6977">SUM(AW6,AW149,AW180,AW196,AW211,AW218)</f>
        <v>93947709.171999991</v>
      </c>
      <c r="AX219" s="236">
        <f t="shared" si="6977"/>
        <v>575918.60900000005</v>
      </c>
      <c r="AY219" s="236">
        <f t="shared" si="6977"/>
        <v>709250</v>
      </c>
      <c r="AZ219" s="236">
        <f t="shared" si="6977"/>
        <v>3409.996666666666</v>
      </c>
      <c r="BA219" s="236">
        <f t="shared" si="6977"/>
        <v>85767337</v>
      </c>
      <c r="BB219" s="236">
        <f t="shared" si="6977"/>
        <v>509231.891</v>
      </c>
      <c r="BC219" s="236">
        <f t="shared" si="6977"/>
        <v>665000</v>
      </c>
      <c r="BD219" s="236">
        <f t="shared" si="6977"/>
        <v>3368.1866666666665</v>
      </c>
      <c r="BE219" s="236">
        <f t="shared" si="6977"/>
        <v>65917956</v>
      </c>
      <c r="BF219" s="236">
        <f t="shared" si="6977"/>
        <v>940892.55900000001</v>
      </c>
      <c r="BG219" s="236">
        <f t="shared" si="6977"/>
        <v>697670</v>
      </c>
      <c r="BH219" s="236">
        <f t="shared" si="6977"/>
        <v>3515.1166666666668</v>
      </c>
      <c r="BI219" s="236">
        <f t="shared" si="6977"/>
        <v>67194487.400000006</v>
      </c>
      <c r="BJ219" s="236">
        <f t="shared" si="6977"/>
        <v>1056398.2310000001</v>
      </c>
      <c r="BK219" s="236">
        <f t="shared" si="6977"/>
        <v>880020</v>
      </c>
      <c r="BL219" s="236">
        <f t="shared" si="6977"/>
        <v>3467.8266666666668</v>
      </c>
      <c r="BM219" s="236">
        <f t="shared" si="6977"/>
        <v>79383099.5</v>
      </c>
      <c r="BN219" s="236">
        <f t="shared" si="6977"/>
        <v>955945.478</v>
      </c>
      <c r="BO219" s="236">
        <f t="shared" si="6977"/>
        <v>877300</v>
      </c>
      <c r="BP219" s="236">
        <f t="shared" si="6977"/>
        <v>3479.5066666666667</v>
      </c>
      <c r="BQ219" s="236">
        <f t="shared" si="6977"/>
        <v>80763418.769636184</v>
      </c>
      <c r="BR219" s="236">
        <f t="shared" si="6977"/>
        <v>750190.05499999993</v>
      </c>
      <c r="BS219" s="236">
        <f t="shared" si="6977"/>
        <v>766900</v>
      </c>
      <c r="BT219" s="236">
        <f t="shared" si="6977"/>
        <v>3494.0066666666667</v>
      </c>
      <c r="BU219" s="236">
        <f t="shared" si="6977"/>
        <v>77128653.769636184</v>
      </c>
      <c r="BV219" s="236">
        <f t="shared" si="6977"/>
        <v>764234.02</v>
      </c>
      <c r="BW219" s="236">
        <f t="shared" si="6977"/>
        <v>696900</v>
      </c>
      <c r="BX219" s="236">
        <f t="shared" si="6977"/>
        <v>3284.9666666666667</v>
      </c>
      <c r="BY219" s="236">
        <f t="shared" si="6977"/>
        <v>73011111.634329319</v>
      </c>
      <c r="BZ219" s="236">
        <f t="shared" si="6977"/>
        <v>731031.89800000004</v>
      </c>
      <c r="CA219" s="236">
        <f t="shared" si="6977"/>
        <v>499200</v>
      </c>
      <c r="CB219" s="236">
        <f t="shared" si="6977"/>
        <v>3269.4866666666662</v>
      </c>
      <c r="CC219" s="236">
        <f t="shared" si="6977"/>
        <v>57266961.830104113</v>
      </c>
      <c r="CD219" s="236">
        <f t="shared" si="6977"/>
        <v>608650</v>
      </c>
      <c r="CE219" s="236">
        <f t="shared" si="6977"/>
        <v>3269.4866666666662</v>
      </c>
      <c r="CF219" s="236">
        <f t="shared" si="6977"/>
        <v>69164493.660595179</v>
      </c>
      <c r="CG219" s="236">
        <f t="shared" si="6977"/>
        <v>839650</v>
      </c>
      <c r="CH219" s="236">
        <f t="shared" si="6977"/>
        <v>3266.4866666666662</v>
      </c>
      <c r="CI219" s="236">
        <f t="shared" si="6977"/>
        <v>83527461.816033274</v>
      </c>
      <c r="CJ219" s="236">
        <f t="shared" si="6977"/>
        <v>825370</v>
      </c>
      <c r="CK219" s="236">
        <f t="shared" si="6977"/>
        <v>3293.4711301822781</v>
      </c>
      <c r="CL219" s="236">
        <f t="shared" si="6977"/>
        <v>72891211.896235287</v>
      </c>
      <c r="CM219" s="236">
        <v>740924.29500000004</v>
      </c>
      <c r="CN219" s="236">
        <v>103942948.42</v>
      </c>
      <c r="CO219" s="236">
        <v>556073.78399999999</v>
      </c>
      <c r="CP219" s="236">
        <v>73401114.810000002</v>
      </c>
      <c r="CQ219" s="236">
        <v>569172.00199999998</v>
      </c>
      <c r="CR219" s="236">
        <v>78004315.229999989</v>
      </c>
      <c r="CS219" s="236">
        <v>762894.53899999987</v>
      </c>
      <c r="CT219" s="236">
        <v>75665475.170000002</v>
      </c>
      <c r="CU219" s="236">
        <v>625113.58199999994</v>
      </c>
      <c r="CV219" s="236">
        <v>85611247.960000008</v>
      </c>
      <c r="CW219" s="236">
        <v>986736.06599999988</v>
      </c>
      <c r="CX219" s="236">
        <v>129786998.39999998</v>
      </c>
      <c r="CY219" s="236">
        <v>976778.52600000007</v>
      </c>
      <c r="CZ219" s="236">
        <v>126959121.61999999</v>
      </c>
      <c r="DA219" s="236">
        <v>912730.73100000003</v>
      </c>
      <c r="DB219" s="236">
        <v>103860933.03363636</v>
      </c>
      <c r="DC219" s="236">
        <f>SUM(DC6,DC149,DC180,DC196,DC211,DC218)</f>
        <v>875012.85100000002</v>
      </c>
      <c r="DD219" s="236">
        <f>SUM(DD6,DD149,DD180,DD196,DD211,DD218)</f>
        <v>92244189.209999993</v>
      </c>
      <c r="DE219" s="236">
        <v>730798.06099999999</v>
      </c>
      <c r="DF219" s="236">
        <v>71160750.100000009</v>
      </c>
      <c r="DG219" s="236">
        <f t="shared" ref="DG219:EF219" si="6978">SUM(DG6,DG149,DG180,DG196,DG211,DG218)</f>
        <v>772237.97300000011</v>
      </c>
      <c r="DH219" s="236">
        <f t="shared" si="6978"/>
        <v>98010205.339999989</v>
      </c>
      <c r="DI219" s="236">
        <f t="shared" si="6978"/>
        <v>625045.86800000002</v>
      </c>
      <c r="DJ219" s="236">
        <f t="shared" si="6978"/>
        <v>79365324.799999997</v>
      </c>
      <c r="DK219" s="236">
        <f t="shared" si="6978"/>
        <v>503596.71099999995</v>
      </c>
      <c r="DL219" s="236">
        <f t="shared" si="6978"/>
        <v>52461998.339999996</v>
      </c>
      <c r="DM219" s="236">
        <f t="shared" si="6978"/>
        <v>712319.87299999991</v>
      </c>
      <c r="DN219" s="236">
        <f t="shared" si="6978"/>
        <v>62487929.129000008</v>
      </c>
      <c r="DO219" s="236">
        <f t="shared" si="6978"/>
        <v>1207678.7409999999</v>
      </c>
      <c r="DP219" s="236">
        <f t="shared" si="6978"/>
        <v>96846329.980000004</v>
      </c>
      <c r="DQ219" s="236">
        <f t="shared" si="6978"/>
        <v>940252.40099999995</v>
      </c>
      <c r="DR219" s="236">
        <f t="shared" si="6978"/>
        <v>70738119.713</v>
      </c>
      <c r="DS219" s="236">
        <f t="shared" si="6978"/>
        <v>624122.37199999997</v>
      </c>
      <c r="DT219" s="236">
        <f t="shared" si="6978"/>
        <v>62211368.700000003</v>
      </c>
      <c r="DU219" s="236">
        <f t="shared" si="6978"/>
        <v>512886.83399999997</v>
      </c>
      <c r="DV219" s="236">
        <f t="shared" si="6978"/>
        <v>101377335.06</v>
      </c>
      <c r="DW219" s="236">
        <f t="shared" si="6978"/>
        <v>70276602.289999992</v>
      </c>
      <c r="DX219" s="236">
        <f t="shared" si="6978"/>
        <v>558559.06999999983</v>
      </c>
      <c r="DY219" s="236">
        <f t="shared" si="6978"/>
        <v>106441980.30999999</v>
      </c>
      <c r="DZ219" s="236">
        <f t="shared" si="6978"/>
        <v>69934709.270000011</v>
      </c>
      <c r="EA219" s="236">
        <f t="shared" si="6978"/>
        <v>855439.36999999988</v>
      </c>
      <c r="EB219" s="236">
        <f t="shared" si="6978"/>
        <v>104107069.94000001</v>
      </c>
      <c r="EC219" s="236">
        <f t="shared" si="6978"/>
        <v>81731644.370000005</v>
      </c>
      <c r="ED219" s="236">
        <f t="shared" si="6978"/>
        <v>702708.16400000011</v>
      </c>
      <c r="EE219" s="236">
        <f t="shared" si="6978"/>
        <v>90541243.479999989</v>
      </c>
      <c r="EF219" s="236">
        <f t="shared" si="6978"/>
        <v>69296148.61999999</v>
      </c>
      <c r="EG219" s="236">
        <v>302316.54200000007</v>
      </c>
      <c r="EH219" s="236">
        <f>SUM(EH6,EH149,EH180,EH196,EH211,EH218)</f>
        <v>373903.4</v>
      </c>
      <c r="EI219" s="236"/>
      <c r="EJ219" s="236">
        <f>SUM(EJ6,EJ149,EJ180,EJ196,EJ211,EJ218)</f>
        <v>15588262.695999999</v>
      </c>
      <c r="EK219" s="236">
        <v>503021.63800000004</v>
      </c>
      <c r="EL219" s="236">
        <f>SUM(EL6,EL149,EL180,EL196,EL211,EL218)</f>
        <v>390473.4</v>
      </c>
      <c r="EM219" s="236"/>
      <c r="EN219" s="236">
        <f>SUM(EN6,EN149,EN180,EN196,EN211,EN218)</f>
        <v>15990954.5</v>
      </c>
      <c r="EO219" s="236">
        <v>503021.63800000004</v>
      </c>
      <c r="EP219" s="236">
        <f>SUM(EP6,EP149,EP180,EP196,EP211,EP218)</f>
        <v>424780</v>
      </c>
      <c r="EQ219" s="236"/>
      <c r="ER219" s="236">
        <f>SUM(ER6,ER149,ER180,ER196,ER211,ER218)</f>
        <v>18320584</v>
      </c>
      <c r="ES219" s="236">
        <v>444569.79299999995</v>
      </c>
      <c r="ET219" s="236">
        <f>SUM(ET6,ET149,ET180,ET196,ET211,ET218)</f>
        <v>421550</v>
      </c>
      <c r="EU219" s="236"/>
      <c r="EV219" s="236">
        <f>SUM(EV6,EV149,EV180,EV196,EV211,EV218)</f>
        <v>17591834</v>
      </c>
      <c r="EW219" s="236">
        <v>196166.48299999998</v>
      </c>
      <c r="EX219" s="236">
        <f>SUM(EX6,EX149,EX180,EX196,EX211,EX218)</f>
        <v>207140</v>
      </c>
      <c r="EY219" s="236"/>
      <c r="EZ219" s="236">
        <f>SUM(EZ6,EZ149,EZ180,EZ196,EZ211,EZ218)</f>
        <v>10388220.300000001</v>
      </c>
      <c r="FA219" s="236">
        <v>155352.223</v>
      </c>
      <c r="FB219" s="236">
        <f>SUM(FB6,FB149,FB180,FB196,FB211,FB218)</f>
        <v>362700</v>
      </c>
      <c r="FC219" s="236"/>
      <c r="FD219" s="236">
        <f>SUM(FD6,FD149,FD180,FD196,FD211,FD218)</f>
        <v>14749291</v>
      </c>
      <c r="FE219" s="236">
        <v>159187.682</v>
      </c>
      <c r="FF219" s="236">
        <f>SUM(FF6,FF149,FF180,FF196,FF211,FF218)</f>
        <v>263250</v>
      </c>
      <c r="FG219" s="236"/>
      <c r="FH219" s="236">
        <f>SUM(FH6,FH149,FH180,FH196,FH211,FH218)</f>
        <v>11023524</v>
      </c>
      <c r="FI219" s="236">
        <v>545755.42999999993</v>
      </c>
      <c r="FJ219" s="236">
        <f>SUM(FJ6,FJ149,FJ180,FJ196,FJ211,FJ218)</f>
        <v>388300</v>
      </c>
      <c r="FK219" s="236"/>
      <c r="FL219" s="236">
        <f>SUM(FL6,FL149,FL180,FL196,FL211,FL218)</f>
        <v>16062812</v>
      </c>
      <c r="FM219" s="236">
        <v>439058.01300000004</v>
      </c>
      <c r="FN219" s="236">
        <f>SUM(FN6,FN149,FN180,FN196,FN211,FN218)</f>
        <v>278250</v>
      </c>
      <c r="FO219" s="236"/>
      <c r="FP219" s="236">
        <f>SUM(FP6,FP149,FP180,FP196,FP211,FP218)</f>
        <v>11190373</v>
      </c>
      <c r="FQ219" s="236">
        <v>155124.49900000001</v>
      </c>
      <c r="FR219" s="236">
        <f>SUM(FR6,FR149,FR180,FR196,FR211,FR218)</f>
        <v>294500</v>
      </c>
      <c r="FS219" s="236"/>
      <c r="FT219" s="236">
        <f>SUM(FT6,FT149,FT180,FT196,FT211,FT218)</f>
        <v>11321341</v>
      </c>
      <c r="FU219" s="236">
        <f>SUM(FU6,FU149,FU180,FU196,FU211,FU218)</f>
        <v>285488.11200000002</v>
      </c>
      <c r="FV219" s="236">
        <f>SUM(FV6,FV149,FV180,FV196,FV211,FV218)</f>
        <v>285250</v>
      </c>
      <c r="FW219" s="236"/>
      <c r="FX219" s="236">
        <f>SUM(FX6,FX149,FX180,FX196,FX211,FX218)</f>
        <v>11174227</v>
      </c>
      <c r="FY219" s="236">
        <f>SUM(FY6,FY149,FY180,FY196,FY211,FY218)</f>
        <v>349514.65299999999</v>
      </c>
      <c r="FZ219" s="236">
        <f>SUM(FZ6,FZ149,FZ180,FZ196,FZ211,FZ218)</f>
        <v>292500</v>
      </c>
      <c r="GA219" s="236"/>
      <c r="GB219" s="236">
        <f>SUM(GB6,GB149,GB180,GB196,GB211,GB218)</f>
        <v>11925494</v>
      </c>
      <c r="GC219" s="236">
        <f>SUM(GC6,GC149,GC180,GC196,GC211,GC218)</f>
        <v>280643.10699999996</v>
      </c>
      <c r="GD219" s="236">
        <f>SUM(GD6,GD149,GD180,GD196,GD211,GD218)</f>
        <v>362030</v>
      </c>
      <c r="GE219" s="236"/>
      <c r="GF219" s="236">
        <f>SUM(GF6,GF149,GF180,GF196,GF211,GF218)</f>
        <v>14646743.700000003</v>
      </c>
      <c r="GG219" s="236">
        <f>SUM(GG6,GG149,GG180,GG196,GG211,GG218)</f>
        <v>189645.22299999997</v>
      </c>
      <c r="GH219" s="236">
        <f>SUM(GH6,GH149,GH180,GH196,GH211,GH218)</f>
        <v>384200</v>
      </c>
      <c r="GI219" s="236"/>
      <c r="GJ219" s="236">
        <f>SUM(GJ6,GJ149,GJ180,GJ196,GJ211,GJ218)</f>
        <v>14028110</v>
      </c>
      <c r="GK219" s="236">
        <f>SUM(GK6,GK149,GK180,GK196,GK211,GK218)</f>
        <v>246602.35100000002</v>
      </c>
      <c r="GL219" s="236">
        <f>SUM(GL6,GL149,GL180,GL196,GL211,GL218)</f>
        <v>338500</v>
      </c>
      <c r="GM219" s="236"/>
      <c r="GN219" s="236">
        <f>SUM(GN6,GN149,GN180,GN196,GN211,GN218)</f>
        <v>12792155.5</v>
      </c>
      <c r="GO219" s="236">
        <f>SUM(GO6,GO149,GO180,GO196,GO211,GO218)</f>
        <v>283330.47900000005</v>
      </c>
      <c r="GP219" s="236">
        <f>SUM(GP6,GP149,GP180,GP196,GP211,GP218)</f>
        <v>234000</v>
      </c>
      <c r="GQ219" s="236"/>
      <c r="GR219" s="236">
        <f>SUM(GR6,GR149,GR180,GR196,GR211,GR218)</f>
        <v>8889550</v>
      </c>
      <c r="GS219" s="236">
        <f>SUM(GS6,GS149,GS180,GS196,GS211,GS218)</f>
        <v>246124.033</v>
      </c>
      <c r="GT219" s="236">
        <f>SUM(GT6,GT149,GT180,GT196,GT211,GT218)</f>
        <v>297650</v>
      </c>
      <c r="GU219" s="236"/>
      <c r="GV219" s="236">
        <f>SUM(GV6,GV149,GV180,GV196,GV211,GV218)</f>
        <v>11097425</v>
      </c>
      <c r="GW219" s="236">
        <f>SUM(GW6,GW149,GW180,GW196,GW211,GW218)</f>
        <v>201803.97099999999</v>
      </c>
      <c r="GX219" s="236">
        <f>SUM(GX6,GX149,GX180,GX196,GX211,GX218)</f>
        <v>315850</v>
      </c>
      <c r="GY219" s="236"/>
      <c r="GZ219" s="236">
        <f>SUM(GZ6,GZ149,GZ180,GZ196,GZ211,GZ218)</f>
        <v>11641331.985624529</v>
      </c>
      <c r="HA219" s="236">
        <f>SUM(HA6,HA149,HA180,HA196,HA211,HA218)</f>
        <v>58622.851999999999</v>
      </c>
      <c r="HB219" s="236">
        <f>SUM(HB6,HB149,HB180,HB196,HB211,HB218)</f>
        <v>292700</v>
      </c>
      <c r="HC219" s="236"/>
      <c r="HD219" s="236">
        <f>SUM(HD6,HD149,HD180,HD196,HD211,HD218)</f>
        <v>10596414.105487343</v>
      </c>
      <c r="HE219" s="236">
        <f>SUM(HE6,HE149,HE180,HE196,HE211,HE218)</f>
        <v>293150</v>
      </c>
      <c r="HF219" s="236"/>
      <c r="HG219" s="236">
        <f>SUM(HG6,HG149,HG180,HG196,HG211,HG218)</f>
        <v>10735564.012462938</v>
      </c>
      <c r="HH219" s="236">
        <f>SUM(HH6,HH149,HH180,HH196,HH211,HH218)</f>
        <v>218950</v>
      </c>
      <c r="HI219" s="236"/>
      <c r="HJ219" s="236">
        <f>SUM(HJ6,HJ149,HJ180,HJ196,HJ211,HJ218)</f>
        <v>7594318.5816222774</v>
      </c>
      <c r="HK219" s="236">
        <f>SUM(HK6,HK149,HK180,HK196,HK211,HK218)</f>
        <v>310255</v>
      </c>
      <c r="HL219" s="236"/>
      <c r="HM219" s="236">
        <f>SUM(HM6,HM149,HM180,HM196,HM211,HM218)</f>
        <v>10898618.816218438</v>
      </c>
      <c r="HN219" s="236">
        <v>388756.39300000004</v>
      </c>
      <c r="HO219" s="236">
        <v>16500806.330000002</v>
      </c>
      <c r="HP219" s="236">
        <v>395325.853</v>
      </c>
      <c r="HQ219" s="236">
        <v>16064075.689999999</v>
      </c>
      <c r="HR219" s="236">
        <v>250080.07800000001</v>
      </c>
      <c r="HS219" s="236">
        <v>12709115.929999998</v>
      </c>
      <c r="HT219" s="236">
        <v>90040.618999999992</v>
      </c>
      <c r="HU219" s="236">
        <v>5854570.1799999997</v>
      </c>
      <c r="HV219" s="236">
        <v>307647.31199999998</v>
      </c>
      <c r="HW219" s="236">
        <v>13125997.859999999</v>
      </c>
      <c r="HX219" s="236">
        <v>381454.18399999995</v>
      </c>
      <c r="HY219" s="236">
        <v>15507135.25</v>
      </c>
      <c r="HZ219" s="236">
        <v>393580.93200000003</v>
      </c>
      <c r="IA219" s="236">
        <v>16366662.33</v>
      </c>
      <c r="IB219" s="236">
        <v>255735.60700000002</v>
      </c>
      <c r="IC219" s="236">
        <v>10597108.33</v>
      </c>
      <c r="ID219" s="236">
        <v>204405.09599999999</v>
      </c>
      <c r="IE219" s="236">
        <v>8473787.370000001</v>
      </c>
      <c r="IF219" s="236">
        <v>271053.53399999999</v>
      </c>
      <c r="IG219" s="236">
        <v>10883774.009999998</v>
      </c>
      <c r="IH219" s="236">
        <f t="shared" ref="IH219:JC219" si="6979">SUM(IH6,IH149,IH180,IH196,IH211,IH218)</f>
        <v>302316.54200000007</v>
      </c>
      <c r="II219" s="236">
        <f t="shared" si="6979"/>
        <v>12005469.939999999</v>
      </c>
      <c r="IJ219" s="236">
        <f t="shared" si="6979"/>
        <v>260172.27600000001</v>
      </c>
      <c r="IK219" s="236">
        <f t="shared" si="6979"/>
        <v>10782255.930000002</v>
      </c>
      <c r="IL219" s="236">
        <f t="shared" si="6979"/>
        <v>503021.63800000004</v>
      </c>
      <c r="IM219" s="236">
        <f t="shared" si="6979"/>
        <v>18473690.030000001</v>
      </c>
      <c r="IN219" s="236">
        <f t="shared" si="6979"/>
        <v>444569.79299999995</v>
      </c>
      <c r="IO219" s="236">
        <f t="shared" si="6979"/>
        <v>16081602.399999997</v>
      </c>
      <c r="IP219" s="236">
        <f t="shared" si="6979"/>
        <v>196166.48299999998</v>
      </c>
      <c r="IQ219" s="236">
        <f t="shared" si="6979"/>
        <v>7712439.3199999994</v>
      </c>
      <c r="IR219" s="236">
        <f t="shared" si="6979"/>
        <v>155352.223</v>
      </c>
      <c r="IS219" s="236">
        <f t="shared" si="6979"/>
        <v>6759619.6200000001</v>
      </c>
      <c r="IT219" s="236">
        <f t="shared" si="6979"/>
        <v>159187.682</v>
      </c>
      <c r="IU219" s="236">
        <f t="shared" si="6979"/>
        <v>6323325.419999999</v>
      </c>
      <c r="IV219" s="236">
        <f t="shared" si="6979"/>
        <v>545755.42999999993</v>
      </c>
      <c r="IW219" s="236">
        <f t="shared" si="6979"/>
        <v>18877736.77</v>
      </c>
      <c r="IX219" s="236">
        <f t="shared" si="6979"/>
        <v>439058.01300000004</v>
      </c>
      <c r="IY219" s="236">
        <f t="shared" si="6979"/>
        <v>14243211.280000001</v>
      </c>
      <c r="IZ219" s="236">
        <f t="shared" si="6979"/>
        <v>155124.49900000001</v>
      </c>
      <c r="JA219" s="236">
        <f t="shared" si="6979"/>
        <v>6378848.8100000005</v>
      </c>
      <c r="JB219" s="236">
        <f t="shared" si="6979"/>
        <v>285488.11200000002</v>
      </c>
      <c r="JC219" s="236">
        <f t="shared" si="6979"/>
        <v>10045266.52</v>
      </c>
      <c r="JD219" s="236">
        <v>190089.63100000002</v>
      </c>
      <c r="JE219" s="236">
        <f>SUM(JE6,JE149,JE180,JE196,JE211,JE218)</f>
        <v>262680</v>
      </c>
      <c r="JF219" s="236"/>
      <c r="JG219" s="236">
        <f>SUM(JG6,JG149,JG180,JG196,JG211,JG218)</f>
        <v>11522563</v>
      </c>
      <c r="JH219" s="236">
        <v>335376.57400000002</v>
      </c>
      <c r="JI219" s="236">
        <f>SUM(JI6,JI149,JI180,JI196,JI211,JI218)</f>
        <v>246090</v>
      </c>
      <c r="JJ219" s="236"/>
      <c r="JK219" s="236">
        <f>SUM(JK6,JK149,JK180,JK196,JK211,JK218)</f>
        <v>10797640.699999999</v>
      </c>
      <c r="JL219" s="236">
        <v>335376.57400000002</v>
      </c>
      <c r="JM219" s="236">
        <f>SUM(JM6,JM149,JM180,JM196,JM211,JM218)</f>
        <v>270700</v>
      </c>
      <c r="JN219" s="236"/>
      <c r="JO219" s="236">
        <f>SUM(JO6,JO149,JO180,JO196,JO211,JO218)</f>
        <v>13352656</v>
      </c>
      <c r="JP219" s="236">
        <v>278255.33600000001</v>
      </c>
      <c r="JQ219" s="236">
        <f>SUM(JQ6,JQ149,JQ180,JQ196,JQ211,JQ218)</f>
        <v>294600</v>
      </c>
      <c r="JR219" s="236"/>
      <c r="JS219" s="236">
        <f>SUM(JS6,JS149,JS180,JS196,JS211,JS218)</f>
        <v>13528670</v>
      </c>
      <c r="JT219" s="236">
        <v>219966.03200000001</v>
      </c>
      <c r="JU219" s="236">
        <f>SUM(JU6,JU149,JU180,JU196,JU211,JU218)</f>
        <v>201790</v>
      </c>
      <c r="JV219" s="236"/>
      <c r="JW219" s="236">
        <f>SUM(JW6,JW149,JW180,JW196,JW211,JW218)</f>
        <v>10281382.5</v>
      </c>
      <c r="JX219" s="236">
        <v>219636.242</v>
      </c>
      <c r="JY219" s="236">
        <f>SUM(JY6,JY149,JY180,JY196,JY211,JY218)</f>
        <v>224700</v>
      </c>
      <c r="JZ219" s="236"/>
      <c r="KA219" s="236">
        <f>SUM(KA6,KA149,KA180,KA196,KA211,KA218)</f>
        <v>9912792</v>
      </c>
      <c r="KB219" s="236">
        <v>208882.42800000001</v>
      </c>
      <c r="KC219" s="236">
        <f>SUM(KC6,KC149,KC180,KC196,KC211,KC218)</f>
        <v>211220</v>
      </c>
      <c r="KD219" s="236"/>
      <c r="KE219" s="236">
        <f>SUM(KE6,KE149,KE180,KE196,KE211,KE218)</f>
        <v>8943031.5</v>
      </c>
      <c r="KF219" s="236">
        <v>239370.22</v>
      </c>
      <c r="KG219" s="236">
        <f>SUM(KG6,KG149,KG180,KG196,KG211,KG218)</f>
        <v>273090</v>
      </c>
      <c r="KH219" s="236"/>
      <c r="KI219" s="236">
        <f>SUM(KI6,KI149,KI180,KI196,KI211,KI218)</f>
        <v>11027692</v>
      </c>
      <c r="KJ219" s="236">
        <v>200818.05600000001</v>
      </c>
      <c r="KK219" s="236">
        <f>SUM(KK6,KK149,KK180,KK196,KK211,KK218)</f>
        <v>209495</v>
      </c>
      <c r="KL219" s="236"/>
      <c r="KM219" s="236">
        <f>SUM(KM6,KM149,KM180,KM196,KM211,KM218)</f>
        <v>8502084</v>
      </c>
      <c r="KN219" s="236">
        <v>101374.56200000001</v>
      </c>
      <c r="KO219" s="236">
        <f>SUM(KO6,KO149,KO180,KO196,KO211,KO218)</f>
        <v>175300</v>
      </c>
      <c r="KP219" s="236"/>
      <c r="KQ219" s="236">
        <f>SUM(KQ6,KQ149,KQ180,KQ196,KQ211,KQ218)</f>
        <v>7516003</v>
      </c>
      <c r="KR219" s="236">
        <f>SUM(KR6,KR149,KR180,KR196,KR211,KR218)</f>
        <v>106079.079</v>
      </c>
      <c r="KS219" s="236">
        <f>SUM(KS6,KS149,KS180,KS196,KS211,KS218)</f>
        <v>183070</v>
      </c>
      <c r="KT219" s="236"/>
      <c r="KU219" s="236">
        <f>SUM(KU6,KU149,KU180,KU196,KU211,KU218)</f>
        <v>7936668</v>
      </c>
      <c r="KV219" s="236">
        <f>SUM(KV6,KV149,KV180,KV196,KV211,KV218)</f>
        <v>124362.671</v>
      </c>
      <c r="KW219" s="236">
        <f>SUM(KW6,KW149,KW180,KW196,KW211,KW218)</f>
        <v>222530</v>
      </c>
      <c r="KX219" s="236"/>
      <c r="KY219" s="236">
        <f>SUM(KY6,KY149,KY180,KY196,KY211,KY218)</f>
        <v>9011065</v>
      </c>
      <c r="KZ219" s="236">
        <f>SUM(KZ6,KZ149,KZ180,KZ196,KZ211,KZ218)</f>
        <v>177153.83299999998</v>
      </c>
      <c r="LA219" s="236">
        <f>SUM(LA6,LA149,LA180,LA196,LA211,LA218)</f>
        <v>266660</v>
      </c>
      <c r="LB219" s="236"/>
      <c r="LC219" s="236">
        <f>SUM(LC6,LC149,LC180,LC196,LC211,LC218)</f>
        <v>10425175</v>
      </c>
      <c r="LD219" s="236">
        <f>SUM(LD6,LD149,LD180,LD196,LD211,LD218)</f>
        <v>38292.9</v>
      </c>
      <c r="LE219" s="236">
        <f>SUM(LE6,LE149,LE180,LE196,LE211,LE218)</f>
        <v>283030</v>
      </c>
      <c r="LF219" s="236"/>
      <c r="LG219" s="236">
        <f>SUM(LG6,LG149,LG180,LG196,LG211,LG218)</f>
        <v>10216998</v>
      </c>
      <c r="LH219" s="236">
        <f>SUM(LH6,LH149,LH180,LH196,LH211,LH218)</f>
        <v>7468.3850000000002</v>
      </c>
      <c r="LI219" s="236">
        <f>SUM(LI6,LI149,LI180,LI196,LI211,LI218)</f>
        <v>319050</v>
      </c>
      <c r="LJ219" s="236"/>
      <c r="LK219" s="236">
        <f>SUM(LK6,LK149,LK180,LK196,LK211,LK218)</f>
        <v>11292800</v>
      </c>
      <c r="LL219" s="236">
        <f>SUM(LL6,LL149,LL180,LL196,LL211,LL218)</f>
        <v>0</v>
      </c>
      <c r="LM219" s="236">
        <f>SUM(LM6,LM149,LM180,LM196,LM211,LM218)</f>
        <v>221100</v>
      </c>
      <c r="LN219" s="236"/>
      <c r="LO219" s="236">
        <f>SUM(LO6,LO149,LO180,LO196,LO211,LO218)</f>
        <v>7641875</v>
      </c>
      <c r="LP219" s="236">
        <f>SUM(LP6,LP149,LP180,LP196,LP211,LP218)</f>
        <v>0</v>
      </c>
      <c r="LQ219" s="236">
        <f>SUM(LQ6,LQ149,LQ180,LQ196,LQ211,LQ218)</f>
        <v>210000</v>
      </c>
      <c r="LR219" s="236"/>
      <c r="LS219" s="236">
        <f>SUM(LS6,LS149,LS180,LS196,LS211,LS218)</f>
        <v>7375500</v>
      </c>
      <c r="LT219" s="236">
        <f>SUM(LT6,LT149,LT180,LT196,LT211,LT218)</f>
        <v>0</v>
      </c>
      <c r="LU219" s="236">
        <f>SUM(LU6,LU149,LU180,LU196,LU211,LU218)</f>
        <v>197000</v>
      </c>
      <c r="LV219" s="236"/>
      <c r="LW219" s="236">
        <f>SUM(LW6,LW149,LW180,LW196,LW211,LW218)</f>
        <v>6621850</v>
      </c>
      <c r="LX219" s="236">
        <f>SUM(LX6,LX149,LX180,LX196,LX211,LX218)</f>
        <v>0</v>
      </c>
      <c r="LY219" s="236">
        <f>SUM(LY6,LY149,LY180,LY196,LY211,LY218)</f>
        <v>186300</v>
      </c>
      <c r="LZ219" s="236"/>
      <c r="MA219" s="236">
        <f>SUM(MA6,MA149,MA180,MA196,MA211,MA218)</f>
        <v>6175325</v>
      </c>
      <c r="MB219" s="236">
        <f>SUM(MB6,MB149,MB180,MB196,MB211,MB218)</f>
        <v>213250</v>
      </c>
      <c r="MC219" s="236"/>
      <c r="MD219" s="236">
        <f>SUM(MD6,MD149,MD180,MD196,MD211,MD218)</f>
        <v>7729445</v>
      </c>
      <c r="ME219" s="236">
        <f>SUM(ME6,ME149,ME180,ME196,ME211,ME218)</f>
        <v>122030</v>
      </c>
      <c r="MF219" s="236"/>
      <c r="MG219" s="236">
        <f>SUM(MG6,MG149,MG180,MG196,MG211,MG218)</f>
        <v>4343632.5999999996</v>
      </c>
      <c r="MH219" s="236">
        <f>SUM(MH6,MH149,MH180,MH196,MH211,MH218)</f>
        <v>126430</v>
      </c>
      <c r="MI219" s="236"/>
      <c r="MJ219" s="236">
        <f>SUM(MJ6,MJ149,MJ180,MJ196,MJ211,MJ218)</f>
        <v>4454446.4000000004</v>
      </c>
      <c r="MK219" s="236">
        <v>331594.45699999999</v>
      </c>
      <c r="ML219" s="236">
        <v>14438239.189999999</v>
      </c>
      <c r="MM219" s="236">
        <v>224116.016</v>
      </c>
      <c r="MN219" s="236">
        <v>10247724.1</v>
      </c>
      <c r="MO219" s="236">
        <v>175378.74100000001</v>
      </c>
      <c r="MP219" s="236">
        <v>10173317.279999999</v>
      </c>
      <c r="MQ219" s="236">
        <v>136808.09100000001</v>
      </c>
      <c r="MR219" s="236">
        <v>7268326.3699999992</v>
      </c>
      <c r="MS219" s="236">
        <v>234154.152</v>
      </c>
      <c r="MT219" s="236">
        <v>10337242.289999999</v>
      </c>
      <c r="MU219" s="236">
        <v>306964.00099999999</v>
      </c>
      <c r="MV219" s="236">
        <v>13161192.349999998</v>
      </c>
      <c r="MW219" s="236">
        <v>232122.924</v>
      </c>
      <c r="MX219" s="236">
        <v>10026511.49</v>
      </c>
      <c r="MY219" s="236">
        <v>205214.03899999999</v>
      </c>
      <c r="MZ219" s="236">
        <v>9521240.5399999991</v>
      </c>
      <c r="NA219" s="236">
        <v>73921.627999999997</v>
      </c>
      <c r="NB219" s="236">
        <v>4154164.78</v>
      </c>
      <c r="NC219" s="236">
        <v>249874.391</v>
      </c>
      <c r="ND219" s="236">
        <v>9923750.3499999996</v>
      </c>
      <c r="NE219" s="236">
        <f t="shared" ref="NE219:NZ219" si="6980">SUM(NE6,NE149,NE180,NE196,NE211,NE218)</f>
        <v>190089.63100000002</v>
      </c>
      <c r="NF219" s="236">
        <f t="shared" si="6980"/>
        <v>8191061.5600000005</v>
      </c>
      <c r="NG219" s="236">
        <f t="shared" si="6980"/>
        <v>155938.353</v>
      </c>
      <c r="NH219" s="236">
        <f t="shared" si="6980"/>
        <v>6768851.0899999999</v>
      </c>
      <c r="NI219" s="236">
        <f t="shared" si="6980"/>
        <v>335376.57400000002</v>
      </c>
      <c r="NJ219" s="236">
        <f t="shared" si="6980"/>
        <v>12217161.630000001</v>
      </c>
      <c r="NK219" s="236">
        <f t="shared" si="6980"/>
        <v>278255.33600000001</v>
      </c>
      <c r="NL219" s="236">
        <f t="shared" si="6980"/>
        <v>9855823.0199999996</v>
      </c>
      <c r="NM219" s="236">
        <f t="shared" si="6980"/>
        <v>219966.03200000001</v>
      </c>
      <c r="NN219" s="236">
        <f t="shared" si="6980"/>
        <v>7941828.2699999996</v>
      </c>
      <c r="NO219" s="236">
        <f t="shared" si="6980"/>
        <v>219636.242</v>
      </c>
      <c r="NP219" s="236">
        <f t="shared" si="6980"/>
        <v>7872737.2000000002</v>
      </c>
      <c r="NQ219" s="236">
        <f t="shared" si="6980"/>
        <v>208882.42800000001</v>
      </c>
      <c r="NR219" s="236">
        <f t="shared" si="6980"/>
        <v>7088669.1799999997</v>
      </c>
      <c r="NS219" s="236">
        <f t="shared" si="6980"/>
        <v>239370.22</v>
      </c>
      <c r="NT219" s="236">
        <f t="shared" si="6980"/>
        <v>8586510.5299999993</v>
      </c>
      <c r="NU219" s="236">
        <f t="shared" si="6980"/>
        <v>200818.05600000001</v>
      </c>
      <c r="NV219" s="236">
        <f t="shared" si="6980"/>
        <v>7129670.6400000006</v>
      </c>
      <c r="NW219" s="236">
        <f t="shared" si="6980"/>
        <v>101374.56200000001</v>
      </c>
      <c r="NX219" s="236">
        <f t="shared" si="6980"/>
        <v>3968207.24</v>
      </c>
      <c r="NY219" s="236">
        <f t="shared" si="6980"/>
        <v>106079.079</v>
      </c>
      <c r="NZ219" s="236">
        <f t="shared" si="6980"/>
        <v>3912463.13</v>
      </c>
      <c r="OA219" s="236">
        <v>38676.654999999999</v>
      </c>
      <c r="OB219" s="236">
        <f>SUM(OB6,OB149,OB180,OB196,OB211,OB218)</f>
        <v>67000</v>
      </c>
      <c r="OC219" s="236"/>
      <c r="OD219" s="236">
        <f>SUM(OD6,OD149,OD180,OD196,OD211,OD218)</f>
        <v>11304000</v>
      </c>
      <c r="OE219" s="236">
        <v>52073.131999999998</v>
      </c>
      <c r="OF219" s="236">
        <f>SUM(OF6,OF149,OF180,OF196,OF211,OF218)</f>
        <v>61188</v>
      </c>
      <c r="OG219" s="236"/>
      <c r="OH219" s="236">
        <f>SUM(OH6,OH149,OH180,OH196,OH211,OH218)</f>
        <v>11921045</v>
      </c>
      <c r="OI219" s="236">
        <v>52073.131999999998</v>
      </c>
      <c r="OJ219" s="236">
        <f>SUM(OJ6,OJ149,OJ180,OJ196,OJ211,OJ218)</f>
        <v>94400</v>
      </c>
      <c r="OK219" s="236"/>
      <c r="OL219" s="236">
        <f>SUM(OL6,OL149,OL180,OL196,OL211,OL218)</f>
        <v>15054400</v>
      </c>
      <c r="OM219" s="236">
        <v>75420.312000000005</v>
      </c>
      <c r="ON219" s="236">
        <f>SUM(ON6,ON149,ON180,ON196,ON211,ON218)</f>
        <v>88350</v>
      </c>
      <c r="OO219" s="236"/>
      <c r="OP219" s="236">
        <f>SUM(OP6,OP149,OP180,OP196,OP211,OP218)</f>
        <v>13345600</v>
      </c>
      <c r="OQ219" s="236">
        <v>117910.469</v>
      </c>
      <c r="OR219" s="236">
        <f>SUM(OR6,OR149,OR180,OR196,OR211,OR218)</f>
        <v>84670</v>
      </c>
      <c r="OS219" s="236"/>
      <c r="OT219" s="236">
        <f>SUM(OT6,OT149,OT180,OT196,OT211,OT218)</f>
        <v>11022100</v>
      </c>
      <c r="OU219" s="236">
        <v>71009.620999999985</v>
      </c>
      <c r="OV219" s="236">
        <f>SUM(OV6,OV149,OV180,OV196,OV211,OV218)</f>
        <v>95620</v>
      </c>
      <c r="OW219" s="236"/>
      <c r="OX219" s="236">
        <f>SUM(OX6,OX149,OX180,OX196,OX211,OX218)</f>
        <v>11697664</v>
      </c>
      <c r="OY219" s="236">
        <v>67648.331000000006</v>
      </c>
      <c r="OZ219" s="236">
        <f>SUM(OZ6,OZ149,OZ180,OZ196,OZ211,OZ218)</f>
        <v>105900</v>
      </c>
      <c r="PA219" s="236"/>
      <c r="PB219" s="236">
        <f>SUM(PB6,PB149,PB180,PB196,PB211,PB218)</f>
        <v>12587774</v>
      </c>
      <c r="PC219" s="236">
        <v>62417.4</v>
      </c>
      <c r="PD219" s="236">
        <f>SUM(PD6,PD149,PD180,PD196,PD211,PD218)</f>
        <v>87500</v>
      </c>
      <c r="PE219" s="236"/>
      <c r="PF219" s="236">
        <f>SUM(PF6,PF149,PF180,PF196,PF211,PF218)</f>
        <v>10741974</v>
      </c>
      <c r="PG219" s="236">
        <v>73239.665999999997</v>
      </c>
      <c r="PH219" s="236">
        <f>SUM(PH6,PH149,PH180,PH196,PH211,PH218)</f>
        <v>95920</v>
      </c>
      <c r="PI219" s="236"/>
      <c r="PJ219" s="236">
        <f>SUM(PJ6,PJ149,PJ180,PJ196,PJ211,PJ218)</f>
        <v>11318966</v>
      </c>
      <c r="PK219" s="236">
        <v>80545.785000000003</v>
      </c>
      <c r="PL219" s="236">
        <f>SUM(PL6,PL149,PL180,PL196,PL211,PL218)</f>
        <v>95400</v>
      </c>
      <c r="PM219" s="236"/>
      <c r="PN219" s="236">
        <f>SUM(PN6,PN149,PN180,PN196,PN211,PN218)</f>
        <v>11657990</v>
      </c>
      <c r="PO219" s="236">
        <f>SUM(PO6,PO149,PO180,PO196,PO211,PO218)</f>
        <v>66080.186000000002</v>
      </c>
      <c r="PP219" s="236">
        <f>SUM(PP6,PP149,PP180,PP196,PP211,PP218)</f>
        <v>47250</v>
      </c>
      <c r="PQ219" s="236"/>
      <c r="PR219" s="236">
        <f>SUM(PR6,PR149,PR180,PR196,PR211,PR218)</f>
        <v>5429378</v>
      </c>
      <c r="PS219" s="236">
        <f>SUM(PS6,PS149,PS180,PS196,PS211,PS218)</f>
        <v>56878.716999999997</v>
      </c>
      <c r="PT219" s="236">
        <f>SUM(PT6,PT149,PT180,PT196,PT211,PT218)</f>
        <v>44500</v>
      </c>
      <c r="PU219" s="236"/>
      <c r="PV219" s="236">
        <f>SUM(PV6,PV149,PV180,PV196,PV211,PV218)</f>
        <v>5070526</v>
      </c>
      <c r="PW219" s="236">
        <f>SUM(PW6,PW149,PW180,PW196,PW211,PW218)</f>
        <v>32863.232000000004</v>
      </c>
      <c r="PX219" s="236">
        <f>SUM(PX6,PX149,PX180,PX196,PX211,PX218)</f>
        <v>44300</v>
      </c>
      <c r="PY219" s="236"/>
      <c r="PZ219" s="236">
        <f>SUM(PZ6,PZ149,PZ180,PZ196,PZ211,PZ218)</f>
        <v>5203148</v>
      </c>
      <c r="QA219" s="236">
        <f>SUM(QA6,QA149,QA180,QA196,QA211,QA218)</f>
        <v>59206.76</v>
      </c>
      <c r="QB219" s="236">
        <f>SUM(QB6,QB149,QB180,QB196,QB211,QB218)</f>
        <v>42295</v>
      </c>
      <c r="QC219" s="236"/>
      <c r="QD219" s="236">
        <f>SUM(QD6,QD149,QD180,QD196,QD211,QD218)</f>
        <v>5095015.04</v>
      </c>
      <c r="QE219" s="236">
        <f>SUM(QE6,QE149,QE180,QE196,QE211,QE218)</f>
        <v>50304.182000000008</v>
      </c>
      <c r="QF219" s="236">
        <f>SUM(QF6,QF149,QF180,QF196,QF211,QF218)</f>
        <v>67248</v>
      </c>
      <c r="QG219" s="236"/>
      <c r="QH219" s="236">
        <f>SUM(QH6,QH149,QH180,QH196,QH211,QH218)</f>
        <v>8683191.3599999994</v>
      </c>
      <c r="QI219" s="236">
        <f>SUM(QI6,QI149,QI180,QI196,QI211,QI218)</f>
        <v>62656.06</v>
      </c>
      <c r="QJ219" s="236">
        <f>SUM(QJ6,QJ149,QJ180,QJ196,QJ211,QJ218)</f>
        <v>60380</v>
      </c>
      <c r="QK219" s="236"/>
      <c r="QL219" s="236">
        <f>SUM(QL6,QL149,QL180,QL196,QL211,QL218)</f>
        <v>8270384</v>
      </c>
      <c r="QM219" s="236">
        <f>SUM(QM6,QM149,QM180,QM196,QM211,QM218)</f>
        <v>56928.198000000004</v>
      </c>
      <c r="QN219" s="236">
        <f>SUM(QN6,QN149,QN180,QN196,QN211,QN218)</f>
        <v>68420</v>
      </c>
      <c r="QO219" s="236"/>
      <c r="QP219" s="236">
        <f>SUM(QP6,QP149,QP180,QP196,QP211,QP218)</f>
        <v>10019920</v>
      </c>
      <c r="QQ219" s="236">
        <f>SUM(QQ6,QQ149,QQ180,QQ196,QQ211,QQ218)</f>
        <v>12591.009</v>
      </c>
      <c r="QR219" s="236">
        <f>SUM(QR6,QR149,QR180,QR196,QR211,QR218)</f>
        <v>74170</v>
      </c>
      <c r="QS219" s="236"/>
      <c r="QT219" s="236">
        <f>SUM(QT6,QT149,QT180,QT196,QT211,QT218)</f>
        <v>10858825</v>
      </c>
      <c r="QU219" s="236">
        <f>SUM(QU6,QU149,QU180,QU196,QU211,QU218)</f>
        <v>41166.284999999996</v>
      </c>
      <c r="QV219" s="236">
        <f>SUM(QV6,QV149,QV180,QV196,QV211,QV218)</f>
        <v>62690</v>
      </c>
      <c r="QW219" s="236"/>
      <c r="QX219" s="236">
        <f>SUM(QX6,QX149,QX180,QX196,QX211,QX218)</f>
        <v>8857290</v>
      </c>
      <c r="QY219" s="236">
        <f>SUM(QY6,QY149,QY180,QY196,QY211,QY218)</f>
        <v>83574</v>
      </c>
      <c r="QZ219" s="236"/>
      <c r="RA219" s="236">
        <f>SUM(RA6,RA149,RA180,RA196,RA211,RA218)</f>
        <v>14915123.167088881</v>
      </c>
      <c r="RB219" s="236">
        <f>SUM(RB6,RB149,RB180,RB196,RB211,RB218)</f>
        <v>72200</v>
      </c>
      <c r="RC219" s="236"/>
      <c r="RD219" s="236">
        <f>SUM(RD6,RD149,RD180,RD196,RD211,RD218)</f>
        <v>11579825.029943706</v>
      </c>
      <c r="RE219" s="236">
        <f>SUM(RE6,RE149,RE180,RE196,RE211,RE218)</f>
        <v>57950</v>
      </c>
      <c r="RF219" s="236"/>
      <c r="RG219" s="236">
        <f>SUM(RG6,RG149,RG180,RG196,RG211,RG218)</f>
        <v>6544281.4466042165</v>
      </c>
      <c r="RH219" s="236">
        <v>88216.777000000002</v>
      </c>
      <c r="RI219" s="236">
        <v>14911743.07</v>
      </c>
      <c r="RJ219" s="236">
        <v>60357.396999999997</v>
      </c>
      <c r="RK219" s="236">
        <v>9748063.5800000001</v>
      </c>
      <c r="RL219" s="236">
        <v>77161.311000000002</v>
      </c>
      <c r="RM219" s="236">
        <v>10315337.85</v>
      </c>
      <c r="RN219" s="236">
        <v>98296.484999999986</v>
      </c>
      <c r="RO219" s="236">
        <v>14133038.01</v>
      </c>
      <c r="RP219" s="236">
        <v>79794.871999999974</v>
      </c>
      <c r="RQ219" s="236">
        <v>8614503.2400000002</v>
      </c>
      <c r="RR219" s="236">
        <v>93642.971999999994</v>
      </c>
      <c r="RS219" s="236">
        <v>9488902.2799999993</v>
      </c>
      <c r="RT219" s="236">
        <v>105112.08799999999</v>
      </c>
      <c r="RU219" s="236">
        <v>12031581.4</v>
      </c>
      <c r="RV219" s="236">
        <v>106454.03</v>
      </c>
      <c r="RW219" s="236">
        <v>13047746.640000001</v>
      </c>
      <c r="RX219" s="236">
        <v>61890.464999999997</v>
      </c>
      <c r="RY219" s="236">
        <v>6935502.3899999997</v>
      </c>
      <c r="RZ219" s="236">
        <v>63019.784</v>
      </c>
      <c r="SA219" s="236">
        <v>4757780.8999999994</v>
      </c>
      <c r="SB219" s="236">
        <f t="shared" ref="SB219:SW219" si="6981">SUM(SB6,SB149,SB180,SB196,SB211,SB218)</f>
        <v>38676.654999999999</v>
      </c>
      <c r="SC219" s="236">
        <f t="shared" si="6981"/>
        <v>3851936.52</v>
      </c>
      <c r="SD219" s="236">
        <f t="shared" si="6981"/>
        <v>31927.311999999998</v>
      </c>
      <c r="SE219" s="236">
        <f t="shared" si="6981"/>
        <v>3612817</v>
      </c>
      <c r="SF219" s="236">
        <f t="shared" si="6981"/>
        <v>52073.131999999998</v>
      </c>
      <c r="SG219" s="236">
        <f t="shared" si="6981"/>
        <v>3283395.7</v>
      </c>
      <c r="SH219" s="236">
        <f t="shared" si="6981"/>
        <v>75420.312000000005</v>
      </c>
      <c r="SI219" s="236">
        <f t="shared" si="6981"/>
        <v>12136940.9</v>
      </c>
      <c r="SJ219" s="236">
        <f t="shared" si="6981"/>
        <v>117910.469</v>
      </c>
      <c r="SK219" s="236">
        <f t="shared" si="6981"/>
        <v>13125609.669999998</v>
      </c>
      <c r="SL219" s="236">
        <f t="shared" si="6981"/>
        <v>71009.620999999985</v>
      </c>
      <c r="SM219" s="236">
        <f t="shared" si="6981"/>
        <v>8938637.370000001</v>
      </c>
      <c r="SN219" s="236">
        <f t="shared" si="6981"/>
        <v>67648.331000000006</v>
      </c>
      <c r="SO219" s="236">
        <f t="shared" si="6981"/>
        <v>9486338.4100000001</v>
      </c>
      <c r="SP219" s="236">
        <f t="shared" si="6981"/>
        <v>62417.4</v>
      </c>
      <c r="SQ219" s="236">
        <f t="shared" si="6981"/>
        <v>10276471.279999999</v>
      </c>
      <c r="SR219" s="236">
        <f t="shared" si="6981"/>
        <v>73239.665999999997</v>
      </c>
      <c r="SS219" s="236">
        <f t="shared" si="6981"/>
        <v>11151128.879999999</v>
      </c>
      <c r="ST219" s="236">
        <f t="shared" si="6981"/>
        <v>80545.785000000003</v>
      </c>
      <c r="SU219" s="236">
        <f t="shared" si="6981"/>
        <v>13963824.600000001</v>
      </c>
      <c r="SV219" s="236">
        <f t="shared" si="6981"/>
        <v>66080.186000000002</v>
      </c>
      <c r="SW219" s="236">
        <f t="shared" si="6981"/>
        <v>10659047.15</v>
      </c>
      <c r="SX219" s="236">
        <v>19576.944</v>
      </c>
      <c r="SY219" s="236">
        <f>SUM(SY6,SY149,SY180,SY196,SY211,SY218)</f>
        <v>28160</v>
      </c>
      <c r="SZ219" s="236"/>
      <c r="TA219" s="236">
        <f>SUM(TA6,TA149,TA180,TA196,TA211,TA218)</f>
        <v>2363685.7000000002</v>
      </c>
      <c r="TB219" s="236">
        <v>16078.188</v>
      </c>
      <c r="TC219" s="236">
        <f>SUM(TC6,TC149,TC180,TC196,TC211,TC218)</f>
        <v>29200</v>
      </c>
      <c r="TD219" s="236"/>
      <c r="TE219" s="236">
        <f>SUM(TE6,TE149,TE180,TE196,TE211,TE218)</f>
        <v>2292772</v>
      </c>
      <c r="TF219" s="236">
        <v>16078.188</v>
      </c>
      <c r="TG219" s="236">
        <f>SUM(TG6,TG149,TG180,TG196,TG211,TG218)</f>
        <v>30140</v>
      </c>
      <c r="TH219" s="236"/>
      <c r="TI219" s="236">
        <f>SUM(TI6,TI149,TI180,TI196,TI211,TI218)</f>
        <v>2297984</v>
      </c>
      <c r="TJ219" s="236">
        <v>11185.297000000002</v>
      </c>
      <c r="TK219" s="236">
        <f>SUM(TK6,TK149,TK180,TK196,TK211,TK218)</f>
        <v>31745</v>
      </c>
      <c r="TL219" s="236"/>
      <c r="TM219" s="236">
        <f>SUM(TM6,TM149,TM180,TM196,TM211,TM218)</f>
        <v>2417070.65</v>
      </c>
      <c r="TN219" s="236">
        <v>13575.719000000001</v>
      </c>
      <c r="TO219" s="236">
        <f>SUM(TO6,TO149,TO180,TO196,TO211,TO218)</f>
        <v>29910</v>
      </c>
      <c r="TP219" s="236"/>
      <c r="TQ219" s="236">
        <f>SUM(TQ6,TQ149,TQ180,TQ196,TQ211,TQ218)</f>
        <v>2268050.7999999998</v>
      </c>
      <c r="TR219" s="236">
        <v>12022.627999999999</v>
      </c>
      <c r="TS219" s="236">
        <f>SUM(TS6,TS149,TS180,TS196,TS211,TS218)</f>
        <v>28700</v>
      </c>
      <c r="TT219" s="236"/>
      <c r="TU219" s="236">
        <f>SUM(TU6,TU149,TU180,TU196,TU211,TU218)</f>
        <v>2133759.6</v>
      </c>
      <c r="TV219" s="236">
        <v>7983.8030000000008</v>
      </c>
      <c r="TW219" s="236">
        <f>SUM(TW6,TW149,TW180,TW196,TW211,TW218)</f>
        <v>28200</v>
      </c>
      <c r="TX219" s="236"/>
      <c r="TY219" s="236">
        <f>SUM(TY6,TY149,TY180,TY196,TY211,TY218)</f>
        <v>2106581.94</v>
      </c>
      <c r="TZ219" s="236">
        <v>7236.237000000001</v>
      </c>
      <c r="UA219" s="236">
        <f>SUM(UA6,UA149,UA180,UA196,UA211,UA218)</f>
        <v>29390</v>
      </c>
      <c r="UB219" s="236"/>
      <c r="UC219" s="236">
        <f>SUM(UC6,UC149,UC180,UC196,UC211,UC218)</f>
        <v>2235886.1077059908</v>
      </c>
      <c r="UD219" s="236">
        <v>6564.5159999999996</v>
      </c>
      <c r="UE219" s="236">
        <f>SUM(UE6,UE149,UE180,UE196,UE211,UE218)</f>
        <v>25610</v>
      </c>
      <c r="UF219" s="236"/>
      <c r="UG219" s="236">
        <f>SUM(UG6,UG149,UG180,UG196,UG211,UG218)</f>
        <v>1990459.5077059905</v>
      </c>
      <c r="UH219" s="236">
        <v>5906.4149999999991</v>
      </c>
      <c r="UI219" s="236">
        <f>SUM(UI6,UI149,UI180,UI196,UI211,UI218)</f>
        <v>21270</v>
      </c>
      <c r="UJ219" s="236"/>
      <c r="UK219" s="236">
        <f>SUM(UK6,UK149,UK180,UK196,UK211,UK218)</f>
        <v>1519793.6742081188</v>
      </c>
      <c r="UL219" s="236">
        <f>SUM(UL6,UL149,UL180,UL196,UL211,UL218)</f>
        <v>3117.7180000000003</v>
      </c>
      <c r="UM219" s="236">
        <f>SUM(UM6,UM149,UM180,UM196,UM211,UM218)</f>
        <v>19749.599999999999</v>
      </c>
      <c r="UN219" s="236"/>
      <c r="UO219" s="236">
        <f>SUM(UO6,UO149,UO180,UO196,UO211,UO218)</f>
        <v>1434250.1902081189</v>
      </c>
      <c r="UP219" s="236">
        <f>SUM(UP6,UP149,UP180,UP196,UP211,UP218)</f>
        <v>3459.1559999999995</v>
      </c>
      <c r="UQ219" s="236">
        <f>SUM(UQ6,UQ149,UQ180,UQ196,UQ211,UQ218)</f>
        <v>20205</v>
      </c>
      <c r="UR219" s="236"/>
      <c r="US219" s="236">
        <f>SUM(US6,US149,US180,US196,US211,US218)</f>
        <v>1469567.877725875</v>
      </c>
      <c r="UT219" s="236">
        <f>SUM(UT6,UT149,UT180,UT196,UT211,UT218)</f>
        <v>4601.0690000000004</v>
      </c>
      <c r="UU219" s="236">
        <f>SUM(UU6,UU149,UU180,UU196,UU211,UU218)</f>
        <v>23927</v>
      </c>
      <c r="UV219" s="236"/>
      <c r="UW219" s="236">
        <f>SUM(UW6,UW149,UW180,UW196,UW211,UW218)</f>
        <v>1730362.2670067262</v>
      </c>
      <c r="UX219" s="236">
        <f>SUM(UX6,UX149,UX180,UX196,UX211,UX218)</f>
        <v>3805.3150000000001</v>
      </c>
      <c r="UY219" s="236">
        <f>SUM(UY6,UY149,UY180,UY196,UY211,UY218)</f>
        <v>22217</v>
      </c>
      <c r="UZ219" s="236"/>
      <c r="VA219" s="236">
        <f>SUM(VA6,VA149,VA180,VA196,VA211,VA218)</f>
        <v>1627708.2059889701</v>
      </c>
      <c r="VB219" s="236">
        <f>SUM(VB6,VB149,VB180,VB196,VB211,VB218)</f>
        <v>3790.2170000000001</v>
      </c>
      <c r="VC219" s="236">
        <f>SUM(VC6,VC149,VC180,VC196,VC211,VC218)</f>
        <v>15534</v>
      </c>
      <c r="VD219" s="236"/>
      <c r="VE219" s="236">
        <f>SUM(VE6,VE149,VE180,VE196,VE211,VE218)</f>
        <v>1223131.0939148385</v>
      </c>
      <c r="VF219" s="236">
        <f>SUM(VF6,VF149,VF180,VF196,VF211,VF218)</f>
        <v>4442.786000000001</v>
      </c>
      <c r="VG219" s="236">
        <f>SUM(VG6,VG149,VG180,VG196,VG211,VG218)</f>
        <v>15334</v>
      </c>
      <c r="VH219" s="236"/>
      <c r="VI219" s="236">
        <f>SUM(VI6,VI149,VI180,VI196,VI211,VI218)</f>
        <v>1179859.5939148385</v>
      </c>
      <c r="VJ219" s="236">
        <f>SUM(VJ6,VJ149,VJ180,VJ196,VJ211,VJ218)</f>
        <v>3120.9010000000003</v>
      </c>
      <c r="VK219" s="236">
        <f>SUM(VK6,VK149,VK180,VK196,VK211,VK218)</f>
        <v>9820</v>
      </c>
      <c r="VL219" s="236"/>
      <c r="VM219" s="236">
        <f>SUM(VM6,VM149,VM180,VM196,VM211,VM218)</f>
        <v>792838.92467830935</v>
      </c>
      <c r="VN219" s="236">
        <f>SUM(VN6,VN149,VN180,VN196,VN211,VN218)</f>
        <v>2762.7779999999998</v>
      </c>
      <c r="VO219" s="236">
        <f>SUM(VO6,VO149,VO180,VO196,VO211,VO218)</f>
        <v>7325</v>
      </c>
      <c r="VP219" s="236"/>
      <c r="VQ219" s="236">
        <f>SUM(VQ6,VQ149,VQ180,VQ196,VQ211,VQ218)</f>
        <v>550452.03944728384</v>
      </c>
      <c r="VR219" s="236">
        <f>SUM(VR6,VR149,VR180,VR196,VR211,VR218)</f>
        <v>3276.7739999999999</v>
      </c>
      <c r="VS219" s="236">
        <f>SUM(VS6,VS149,VS180,VS196,VS211,VS218)</f>
        <v>5530</v>
      </c>
      <c r="VT219" s="236"/>
      <c r="VU219" s="236">
        <f>SUM(VU6,VU149,VU180,VU196,VU211,VU218)</f>
        <v>515637.54148005298</v>
      </c>
      <c r="VV219" s="236">
        <f>SUM(VV6,VV149,VV180,VV196,VV211,VV218)</f>
        <v>5801</v>
      </c>
      <c r="VW219" s="236"/>
      <c r="VX219" s="236">
        <f>SUM(VX6,VX149,VX180,VX196,VX211,VX218)</f>
        <v>520402.70567969861</v>
      </c>
      <c r="VY219" s="236">
        <f>SUM(VY6,VY149,VY180,VY196,VY211,VY218)</f>
        <v>5996</v>
      </c>
      <c r="VZ219" s="236"/>
      <c r="WA219" s="236">
        <f>SUM(WA6,WA149,WA180,WA196,WA211,WA218)</f>
        <v>423589.3284023616</v>
      </c>
      <c r="WB219" s="236">
        <f>SUM(WB6,WB149,WB180,WB196,WB211,WB218)</f>
        <v>4208</v>
      </c>
      <c r="WC219" s="236"/>
      <c r="WD219" s="236">
        <f>SUM(WD6,WD149,WD180,WD196,WD211,WD218)</f>
        <v>320981.60000000003</v>
      </c>
      <c r="WE219" s="236">
        <v>27075.219000000001</v>
      </c>
      <c r="WF219" s="236">
        <v>2088117.86</v>
      </c>
      <c r="WG219" s="236">
        <v>31896.931</v>
      </c>
      <c r="WH219" s="236">
        <v>2406512.0499999998</v>
      </c>
      <c r="WI219" s="236">
        <v>31948.531999999999</v>
      </c>
      <c r="WJ219" s="236">
        <v>2395486.2700000005</v>
      </c>
      <c r="WK219" s="236">
        <v>29607.133000000002</v>
      </c>
      <c r="WL219" s="236">
        <v>2192518.3200000003</v>
      </c>
      <c r="WM219" s="236">
        <v>25594.098000000002</v>
      </c>
      <c r="WN219" s="236">
        <v>1820771.05</v>
      </c>
      <c r="WO219" s="236">
        <v>29258.840000000004</v>
      </c>
      <c r="WP219" s="236">
        <v>2257810.7399999998</v>
      </c>
      <c r="WQ219" s="236">
        <v>27754.281000000003</v>
      </c>
      <c r="WR219" s="236">
        <v>2034113.51</v>
      </c>
      <c r="WS219" s="236">
        <v>27706.980000000003</v>
      </c>
      <c r="WT219" s="236">
        <v>1991138.4200000002</v>
      </c>
      <c r="WU219" s="236">
        <v>22017.238999999998</v>
      </c>
      <c r="WV219" s="236">
        <v>1548436.9600000002</v>
      </c>
      <c r="WW219" s="236">
        <v>19879.501</v>
      </c>
      <c r="WX219" s="236">
        <v>1450688.8</v>
      </c>
      <c r="WY219" s="236">
        <f t="shared" ref="WY219:XT219" si="6982">SUM(WY6,WY149,WY180,WY196,WY211,WY218)</f>
        <v>19576.944</v>
      </c>
      <c r="WZ219" s="236">
        <f t="shared" si="6982"/>
        <v>1318905.49</v>
      </c>
      <c r="XA219" s="236">
        <f t="shared" si="6982"/>
        <v>19208.325000000001</v>
      </c>
      <c r="XB219" s="236">
        <f t="shared" si="6982"/>
        <v>1449340.2600000002</v>
      </c>
      <c r="XC219" s="236">
        <f t="shared" si="6982"/>
        <v>16078.188</v>
      </c>
      <c r="XD219" s="236">
        <f t="shared" si="6982"/>
        <v>1196607.31</v>
      </c>
      <c r="XE219" s="236">
        <f t="shared" si="6982"/>
        <v>11185.297000000002</v>
      </c>
      <c r="XF219" s="236">
        <f t="shared" si="6982"/>
        <v>838439.77</v>
      </c>
      <c r="XG219" s="236">
        <f t="shared" si="6982"/>
        <v>13575.719000000001</v>
      </c>
      <c r="XH219" s="236">
        <f t="shared" si="6982"/>
        <v>1035920.9900000001</v>
      </c>
      <c r="XI219" s="236">
        <f t="shared" si="6982"/>
        <v>12022.627999999999</v>
      </c>
      <c r="XJ219" s="236">
        <f t="shared" si="6982"/>
        <v>938827.75</v>
      </c>
      <c r="XK219" s="236">
        <f t="shared" si="6982"/>
        <v>7983.8030000000008</v>
      </c>
      <c r="XL219" s="236">
        <f t="shared" si="6982"/>
        <v>650658.57000000007</v>
      </c>
      <c r="XM219" s="236">
        <f t="shared" si="6982"/>
        <v>7236.237000000001</v>
      </c>
      <c r="XN219" s="236">
        <f t="shared" si="6982"/>
        <v>568104.37</v>
      </c>
      <c r="XO219" s="236">
        <f t="shared" si="6982"/>
        <v>6564.5159999999996</v>
      </c>
      <c r="XP219" s="236">
        <f t="shared" si="6982"/>
        <v>449612.86</v>
      </c>
      <c r="XQ219" s="236">
        <f t="shared" si="6982"/>
        <v>5906.4149999999991</v>
      </c>
      <c r="XR219" s="236">
        <f t="shared" si="6982"/>
        <v>409808.93</v>
      </c>
      <c r="XS219" s="236">
        <f t="shared" si="6982"/>
        <v>3117.7180000000003</v>
      </c>
      <c r="XT219" s="236">
        <f t="shared" si="6982"/>
        <v>249655.66999999998</v>
      </c>
      <c r="XU219" s="236">
        <v>641968.4</v>
      </c>
      <c r="XV219" s="236">
        <f>SUM(XV6,XV149,XV180,XV196,XV211,XV218)</f>
        <v>638700</v>
      </c>
      <c r="XW219" s="236"/>
      <c r="XX219" s="236">
        <f>SUM(XX6,XX149,XX180,XX196,XX211,XX218)</f>
        <v>29140643</v>
      </c>
      <c r="XY219" s="236">
        <v>575028.076</v>
      </c>
      <c r="XZ219" s="236">
        <f>SUM(XZ6,XZ149,XZ180,XZ196,XZ211,XZ218)</f>
        <v>493120</v>
      </c>
      <c r="YA219" s="236"/>
      <c r="YB219" s="236">
        <f>SUM(YB6,YB149,YB180,YB196,YB211,YB218)</f>
        <v>23100960.5</v>
      </c>
      <c r="YC219" s="236">
        <v>575028.076</v>
      </c>
      <c r="YD219" s="236">
        <f>SUM(YD6,YD149,YD180,YD196,YD211,YD218)</f>
        <v>548850</v>
      </c>
      <c r="YE219" s="236"/>
      <c r="YF219" s="236">
        <f>SUM(YF6,YF149,YF180,YF196,YF211,YF218)</f>
        <v>26277812</v>
      </c>
      <c r="YG219" s="236">
        <v>637873.11900000006</v>
      </c>
      <c r="YH219" s="236">
        <f>SUM(YH6,YH149,YH180,YH196,YH211,YH218)</f>
        <v>479100</v>
      </c>
      <c r="YI219" s="236"/>
      <c r="YJ219" s="236">
        <f>SUM(YJ6,YJ149,YJ180,YJ196,YJ211,YJ218)</f>
        <v>24496187</v>
      </c>
      <c r="YK219" s="236">
        <v>588124.353</v>
      </c>
      <c r="YL219" s="236">
        <f>SUM(YL6,YL149,YL180,YL196,YL211,YL218)</f>
        <v>634450</v>
      </c>
      <c r="YM219" s="236"/>
      <c r="YN219" s="236">
        <f>SUM(YN6,YN149,YN180,YN196,YN211,YN218)</f>
        <v>29944925</v>
      </c>
      <c r="YO219" s="236">
        <v>460024.07099999994</v>
      </c>
      <c r="YP219" s="236">
        <f>SUM(YP6,YP149,YP180,YP196,YP211,YP218)</f>
        <v>596400</v>
      </c>
      <c r="YQ219" s="236"/>
      <c r="YR219" s="236">
        <f>SUM(YR6,YR149,YR180,YR196,YR211,YR218)</f>
        <v>27915985</v>
      </c>
      <c r="YS219" s="236">
        <v>367049.03600000002</v>
      </c>
      <c r="YT219" s="236">
        <f>SUM(YT6,YT149,YT180,YT196,YT211,YT218)</f>
        <v>472470</v>
      </c>
      <c r="YU219" s="236"/>
      <c r="YV219" s="236">
        <f>SUM(YV6,YV149,YV180,YV196,YV211,YV218)</f>
        <v>22654726</v>
      </c>
      <c r="YW219" s="236">
        <v>367032.97600000002</v>
      </c>
      <c r="YX219" s="236">
        <f>SUM(YX6,YX149,YX180,YX196,YX211,YX218)</f>
        <v>646250</v>
      </c>
      <c r="YY219" s="236"/>
      <c r="YZ219" s="236">
        <f>SUM(YZ6,YZ149,YZ180,YZ196,YZ211,YZ218)</f>
        <v>32376423.5</v>
      </c>
      <c r="ZA219" s="236">
        <v>329494.31099999999</v>
      </c>
      <c r="ZB219" s="236">
        <f>SUM(ZB6,ZB149,ZB180,ZB196,ZB211,ZB218)</f>
        <v>573000</v>
      </c>
      <c r="ZC219" s="236"/>
      <c r="ZD219" s="236">
        <f>SUM(ZD6,ZD149,ZD180,ZD196,ZD211,ZD218)</f>
        <v>27247533.5</v>
      </c>
      <c r="ZE219" s="236">
        <v>415333.69100000005</v>
      </c>
      <c r="ZF219" s="236">
        <f>SUM(ZF6,ZF149,ZF180,ZF196,ZF211,ZF218)</f>
        <v>521250</v>
      </c>
      <c r="ZG219" s="236"/>
      <c r="ZH219" s="236">
        <f>SUM(ZH6,ZH149,ZH180,ZH196,ZH211,ZH218)</f>
        <v>24956309.5</v>
      </c>
      <c r="ZI219" s="236">
        <f>SUM(ZI6,ZI149,ZI180,ZI196,ZI211,ZI218)</f>
        <v>304972.34999999998</v>
      </c>
      <c r="ZJ219" s="236">
        <f>SUM(ZJ6,ZJ149,ZJ180,ZJ196,ZJ211,ZJ218)</f>
        <v>539350</v>
      </c>
      <c r="ZK219" s="236"/>
      <c r="ZL219" s="236">
        <f>SUM(ZL6,ZL149,ZL180,ZL196,ZL211,ZL218)</f>
        <v>25910993</v>
      </c>
      <c r="ZM219" s="236">
        <f>SUM(ZM6,ZM149,ZM180,ZM196,ZM211,ZM218)</f>
        <v>180902.625</v>
      </c>
      <c r="ZN219" s="236">
        <f>SUM(ZN6,ZN149,ZN180,ZN196,ZN211,ZN218)</f>
        <v>585000</v>
      </c>
      <c r="ZO219" s="236"/>
      <c r="ZP219" s="236">
        <f>SUM(ZP6,ZP149,ZP180,ZP196,ZP211,ZP218)</f>
        <v>27200275.75</v>
      </c>
      <c r="ZQ219" s="236">
        <f>SUM(ZQ6,ZQ149,ZQ180,ZQ196,ZQ211,ZQ218)</f>
        <v>114377.231</v>
      </c>
      <c r="ZR219" s="236">
        <f>SUM(ZR6,ZR149,ZR180,ZR196,ZR211,ZR218)</f>
        <v>518500</v>
      </c>
      <c r="ZS219" s="236"/>
      <c r="ZT219" s="236">
        <f>SUM(ZT6,ZT149,ZT180,ZT196,ZT211,ZT218)</f>
        <v>25761200</v>
      </c>
      <c r="ZU219" s="236">
        <f>SUM(ZU6,ZU149,ZU180,ZU196,ZU211,ZU218)</f>
        <v>106590.848</v>
      </c>
      <c r="ZV219" s="236">
        <f>SUM(ZV6,ZV149,ZV180,ZV196,ZV211,ZV218)</f>
        <v>504000</v>
      </c>
      <c r="ZW219" s="236"/>
      <c r="ZX219" s="236">
        <f>SUM(ZX6,ZX149,ZX180,ZX196,ZX211,ZX218)</f>
        <v>24691708.777777776</v>
      </c>
      <c r="ZY219" s="236">
        <f>SUM(ZY6,ZY149,ZY180,ZY196,ZY211,ZY218)</f>
        <v>55114.947</v>
      </c>
      <c r="ZZ219" s="236">
        <f>SUM(ZZ6,ZZ149,ZZ180,ZZ196,ZZ211,ZZ218)</f>
        <v>555850</v>
      </c>
      <c r="AAA219" s="236"/>
      <c r="AAB219" s="236">
        <f>SUM(AAB6,AAB149,AAB180,AAB196,AAB211,AAB218)</f>
        <v>27026937.324297454</v>
      </c>
      <c r="AAC219" s="236">
        <f>SUM(AAC6,AAC149,AAC180,AAC196,AAC211,AAC218)</f>
        <v>21871.157999999999</v>
      </c>
      <c r="AAD219" s="236">
        <f>SUM(AAD6,AAD149,AAD180,AAD196,AAD211,AAD218)</f>
        <v>497100</v>
      </c>
      <c r="AAE219" s="236"/>
      <c r="AAF219" s="236">
        <f>SUM(AAF6,AAF149,AAF180,AAF196,AAF211,AAF218)</f>
        <v>23124287.752712537</v>
      </c>
      <c r="AAG219" s="236">
        <f>SUM(AAG6,AAG149,AAG180,AAG196,AAG211,AAG218)</f>
        <v>24785.057999999997</v>
      </c>
      <c r="AAH219" s="236">
        <f>SUM(AAH6,AAH149,AAH180,AAH196,AAH211,AAH218)</f>
        <v>365850</v>
      </c>
      <c r="AAI219" s="236"/>
      <c r="AAJ219" s="236">
        <f>SUM(AAJ6,AAJ149,AAJ180,AAJ196,AAJ211,AAJ218)</f>
        <v>17965083.333572827</v>
      </c>
      <c r="AAK219" s="236">
        <f>SUM(AAK6,AAK149,AAK180,AAK196,AAK211,AAK218)</f>
        <v>19640.606</v>
      </c>
      <c r="AAL219" s="236">
        <f>SUM(AAL6,AAL149,AAL180,AAL196,AAL211,AAL218)</f>
        <v>349300</v>
      </c>
      <c r="AAM219" s="236"/>
      <c r="AAN219" s="236">
        <f>SUM(AAN6,AAN149,AAN180,AAN196,AAN211,AAN218)</f>
        <v>16758539.897093777</v>
      </c>
      <c r="AAO219" s="236">
        <f>SUM(AAO6,AAO149,AAO180,AAO196,AAO211,AAO218)</f>
        <v>24413.906000000003</v>
      </c>
      <c r="AAP219" s="236">
        <f>SUM(AAP6,AAP149,AAP180,AAP196,AAP211,AAP218)</f>
        <v>338200</v>
      </c>
      <c r="AAQ219" s="236"/>
      <c r="AAR219" s="236">
        <f>SUM(AAR6,AAR149,AAR180,AAR196,AAR211,AAR218)</f>
        <v>14647841.478938853</v>
      </c>
      <c r="AAS219" s="236">
        <f>SUM(AAS6,AAS149,AAS180,AAS196,AAS211,AAS218)</f>
        <v>405500</v>
      </c>
      <c r="AAT219" s="236"/>
      <c r="AAU219" s="236">
        <f>SUM(AAU6,AAU149,AAU180,AAU196,AAU211,AAU218)</f>
        <v>16838039</v>
      </c>
      <c r="AAV219" s="236">
        <f>SUM(AAV6,AAV149,AAV180,AAV196,AAV211,AAV218)</f>
        <v>334950</v>
      </c>
      <c r="AAW219" s="236"/>
      <c r="AAX219" s="236">
        <f>SUM(AAX6,AAX149,AAX180,AAX196,AAX211,AAX218)</f>
        <v>13857694.14458123</v>
      </c>
      <c r="AAY219" s="236">
        <f>SUM(AAY6,AAY149,AAY180,AAY196,AAY211,AAY218)</f>
        <v>371850</v>
      </c>
      <c r="AAZ219" s="236"/>
      <c r="ABA219" s="236">
        <f>SUM(ABA6,ABA149,ABA180,ABA196,ABA211,ABA218)</f>
        <v>16381636.192144847</v>
      </c>
      <c r="ABB219" s="236">
        <v>562138.6669999999</v>
      </c>
      <c r="ABC219" s="236">
        <v>24200204.100000001</v>
      </c>
      <c r="ABD219" s="236">
        <v>658484.35</v>
      </c>
      <c r="ABE219" s="236">
        <v>29644991.309999999</v>
      </c>
      <c r="ABF219" s="236">
        <v>483670.11200000002</v>
      </c>
      <c r="ABG219" s="236">
        <v>24028723.620000001</v>
      </c>
      <c r="ABH219" s="236">
        <v>508178.95499999996</v>
      </c>
      <c r="ABI219" s="236">
        <v>24959823.079999998</v>
      </c>
      <c r="ABJ219" s="236">
        <v>562338.91</v>
      </c>
      <c r="ABK219" s="236">
        <v>25881975.690000001</v>
      </c>
      <c r="ABL219" s="236">
        <v>744810.76399999997</v>
      </c>
      <c r="ABM219" s="236">
        <v>34894429.340000004</v>
      </c>
      <c r="ABN219" s="236">
        <v>682053.97899999993</v>
      </c>
      <c r="ABO219" s="236">
        <v>31147071.650000002</v>
      </c>
      <c r="ABP219" s="236">
        <v>637771.76899999997</v>
      </c>
      <c r="ABQ219" s="236">
        <v>29329131.07</v>
      </c>
      <c r="ABR219" s="236">
        <v>540113.07699999993</v>
      </c>
      <c r="ABS219" s="236">
        <v>25448417.710000001</v>
      </c>
      <c r="ABT219" s="236">
        <v>523232.57299999997</v>
      </c>
      <c r="ABU219" s="236">
        <v>24846501.580000002</v>
      </c>
      <c r="ABV219" s="236">
        <f t="shared" ref="ABV219:ACQ219" si="6983">SUM(ABV6,ABV149,ABV180,ABV196,ABV211,ABV218)</f>
        <v>641968.4</v>
      </c>
      <c r="ABW219" s="236">
        <f t="shared" si="6983"/>
        <v>30100721.949999996</v>
      </c>
      <c r="ABX219" s="236">
        <f t="shared" si="6983"/>
        <v>627125.64299999992</v>
      </c>
      <c r="ABY219" s="236">
        <f t="shared" si="6983"/>
        <v>29202425.880000003</v>
      </c>
      <c r="ABZ219" s="236">
        <f t="shared" si="6983"/>
        <v>575028.076</v>
      </c>
      <c r="ACA219" s="236">
        <f t="shared" si="6983"/>
        <v>27135598.09</v>
      </c>
      <c r="ACB219" s="236">
        <f t="shared" si="6983"/>
        <v>637873.11900000006</v>
      </c>
      <c r="ACC219" s="236">
        <f t="shared" si="6983"/>
        <v>30565839.699999999</v>
      </c>
      <c r="ACD219" s="236">
        <f t="shared" si="6983"/>
        <v>588124.353</v>
      </c>
      <c r="ACE219" s="236">
        <f t="shared" si="6983"/>
        <v>26451210.460000001</v>
      </c>
      <c r="ACF219" s="236">
        <f t="shared" si="6983"/>
        <v>460024.07099999994</v>
      </c>
      <c r="ACG219" s="236">
        <f t="shared" si="6983"/>
        <v>21407512.850000001</v>
      </c>
      <c r="ACH219" s="236">
        <f t="shared" si="6983"/>
        <v>367049.03600000002</v>
      </c>
      <c r="ACI219" s="236">
        <f t="shared" si="6983"/>
        <v>16747554.939999999</v>
      </c>
      <c r="ACJ219" s="236">
        <f t="shared" si="6983"/>
        <v>367032.97600000002</v>
      </c>
      <c r="ACK219" s="236">
        <f t="shared" si="6983"/>
        <v>16666445.720000001</v>
      </c>
      <c r="ACL219" s="236">
        <f t="shared" si="6983"/>
        <v>329494.31099999999</v>
      </c>
      <c r="ACM219" s="236">
        <f t="shared" si="6983"/>
        <v>14754025.85</v>
      </c>
      <c r="ACN219" s="236">
        <f t="shared" si="6983"/>
        <v>415333.69100000005</v>
      </c>
      <c r="ACO219" s="236">
        <f t="shared" si="6983"/>
        <v>17564030.390000001</v>
      </c>
      <c r="ACP219" s="236">
        <f t="shared" si="6983"/>
        <v>304972.34999999998</v>
      </c>
      <c r="ACQ219" s="236">
        <f t="shared" si="6983"/>
        <v>12868785.48</v>
      </c>
      <c r="ACR219" s="236">
        <v>602896.35</v>
      </c>
      <c r="ACS219" s="236">
        <f>SUM(ACS6,ACS149,ACS180,ACS196,ACS211,ACS218)</f>
        <v>1305450</v>
      </c>
      <c r="ACT219" s="236">
        <v>0</v>
      </c>
      <c r="ACU219" s="236">
        <f>SUM(ACU6,ACU149,ACU180,ACU196,ACU211,ACU218)</f>
        <v>63936435.5</v>
      </c>
      <c r="ACV219" s="236">
        <v>482368.68299999996</v>
      </c>
      <c r="ACW219" s="236">
        <f>SUM(ACW6,ACW149,ACW180,ACW196,ACW211,ACW218)</f>
        <v>1373400</v>
      </c>
      <c r="ACX219" s="236">
        <v>0</v>
      </c>
      <c r="ACY219" s="236">
        <f>SUM(ACY6,ACY149,ACY180,ACY196,ACY211,ACY218)</f>
        <v>55168798</v>
      </c>
      <c r="ACZ219" s="236">
        <v>482368.68299999996</v>
      </c>
      <c r="ADA219" s="236">
        <f>SUM(ADA6,ADA149,ADA180,ADA196,ADA211,ADA218)</f>
        <v>1282300</v>
      </c>
      <c r="ADB219" s="236">
        <v>0</v>
      </c>
      <c r="ADC219" s="236">
        <f>SUM(ADC6,ADC149,ADC180,ADC196,ADC211,ADC218)</f>
        <v>70859546.5</v>
      </c>
      <c r="ADD219" s="236">
        <v>353508.3820000001</v>
      </c>
      <c r="ADE219" s="236">
        <f>SUM(ADE6,ADE149,ADE180,ADE196,ADE211,ADE218)</f>
        <v>1269100</v>
      </c>
      <c r="ADF219" s="236">
        <v>0</v>
      </c>
      <c r="ADG219" s="236">
        <f>SUM(ADG6,ADG149,ADG180,ADG196,ADG211,ADG218)</f>
        <v>56482724.5</v>
      </c>
      <c r="ADH219" s="236">
        <v>320343.50399999996</v>
      </c>
      <c r="ADI219" s="236">
        <f>SUM(ADI6,ADI149,ADI180,ADI196,ADI211,ADI218)</f>
        <v>1538720</v>
      </c>
      <c r="ADJ219" s="236">
        <f>SUM(ADJ6,ADJ149,ADJ180,ADJ196,ADJ211,ADJ218)</f>
        <v>0</v>
      </c>
      <c r="ADK219" s="236">
        <f>SUM(ADK6,ADK149,ADK180,ADK196,ADK211,ADK218)</f>
        <v>69844363</v>
      </c>
      <c r="ADL219" s="236">
        <v>332785.57400000002</v>
      </c>
      <c r="ADM219" s="236">
        <f>SUM(ADM6,ADM149,ADM180,ADM196,ADM211,ADM218)</f>
        <v>1156100</v>
      </c>
      <c r="ADN219" s="236">
        <f>SUM(ADN6,ADN149,ADN180,ADN196,ADN211,ADN218)</f>
        <v>0</v>
      </c>
      <c r="ADO219" s="236">
        <f>SUM(ADO6,ADO149,ADO180,ADO196,ADO211,ADO218)</f>
        <v>54703206.5</v>
      </c>
      <c r="ADP219" s="236">
        <v>103099.144</v>
      </c>
      <c r="ADQ219" s="236">
        <f>SUM(ADQ6,ADQ149,ADQ180,ADQ196,ADQ211,ADQ218)</f>
        <v>1151650</v>
      </c>
      <c r="ADR219" s="236">
        <f>SUM(ADR6,ADR149,ADR180,ADR196,ADR211,ADR218)</f>
        <v>0</v>
      </c>
      <c r="ADS219" s="236">
        <f>SUM(ADS6,ADS149,ADS180,ADS196,ADS211,ADS218)</f>
        <v>60357235</v>
      </c>
      <c r="ADT219" s="236">
        <v>111616.25600000001</v>
      </c>
      <c r="ADU219" s="236">
        <f>SUM(ADU6,ADU149,ADU180,ADU196,ADU211,ADU218)</f>
        <v>852600</v>
      </c>
      <c r="ADV219" s="236">
        <f>SUM(ADV6,ADV149,ADV180,ADV196,ADV211,ADV218)</f>
        <v>0</v>
      </c>
      <c r="ADW219" s="236">
        <f>SUM(ADW6,ADW149,ADW180,ADW196,ADW211,ADW218)</f>
        <v>53517656</v>
      </c>
      <c r="ADX219" s="236">
        <v>43586.071000000004</v>
      </c>
      <c r="ADY219" s="236">
        <f>SUM(ADY6,ADY149,ADY180,ADY196,ADY211,ADY218)</f>
        <v>977160</v>
      </c>
      <c r="ADZ219" s="236">
        <f>SUM(ADZ6,ADZ149,ADZ180,ADZ196,ADZ211,ADZ218)</f>
        <v>0</v>
      </c>
      <c r="AEA219" s="236">
        <f>SUM(AEA6,AEA149,AEA180,AEA196,AEA211,AEA218)</f>
        <v>61270622</v>
      </c>
      <c r="AEB219" s="236">
        <v>195205.59400000001</v>
      </c>
      <c r="AEC219" s="236">
        <f>SUM(AEC6,AEC149,AEC180,AEC196,AEC211,AEC218)</f>
        <v>989050</v>
      </c>
      <c r="AED219" s="236">
        <f>SUM(AED6,AED149,AED180,AED196,AED211,AED218)</f>
        <v>0</v>
      </c>
      <c r="AEE219" s="236">
        <f>SUM(AEE6,AEE149,AEE180,AEE196,AEE211,AEE218)</f>
        <v>56709591.899999999</v>
      </c>
      <c r="AEF219" s="236">
        <f>SUM(AEF6,AEF149,AEF180,AEF196,AEF211,AEF218)</f>
        <v>402549.40800000011</v>
      </c>
      <c r="AEG219" s="236">
        <f>SUM(AEG6,AEG149,AEG180,AEG196,AEG211,AEG218)</f>
        <v>1008150</v>
      </c>
      <c r="AEH219" s="236"/>
      <c r="AEI219" s="236">
        <f>SUM(AEI6,AEI149,AEI180,AEI196,AEI211,AEI218)</f>
        <v>45808359.899999999</v>
      </c>
      <c r="AEJ219" s="236">
        <f>SUM(AEJ6,AEJ149,AEJ180,AEJ196,AEJ211,AEJ218)</f>
        <v>275211.77600000001</v>
      </c>
      <c r="AEK219" s="236">
        <f>SUM(AEK6,AEK149,AEK180,AEK196,AEK211,AEK218)</f>
        <v>908230</v>
      </c>
      <c r="AEL219" s="236"/>
      <c r="AEM219" s="236">
        <f>SUM(AEM6,AEM149,AEM180,AEM196,AEM211,AEM218)</f>
        <v>35498939.5</v>
      </c>
      <c r="AEN219" s="236">
        <f>SUM(AEN6,AEN149,AEN180,AEN196,AEN211,AEN218)</f>
        <v>285820.76</v>
      </c>
      <c r="AEO219" s="236">
        <f>SUM(AEO6,AEO149,AEO180,AEO196,AEO211,AEO218)</f>
        <v>827530</v>
      </c>
      <c r="AEP219" s="236"/>
      <c r="AEQ219" s="236">
        <f>SUM(AEQ6,AEQ149,AEQ180,AEQ196,AEQ211,AEQ218)</f>
        <v>31424121.270270269</v>
      </c>
      <c r="AER219" s="236">
        <f>SUM(AER6,AER149,AER180,AER196,AER211,AER218)</f>
        <v>196921.71100000001</v>
      </c>
      <c r="AES219" s="236">
        <f>SUM(AES6,AES149,AES180,AES196,AES211,AES218)</f>
        <v>652940</v>
      </c>
      <c r="AET219" s="236"/>
      <c r="AEU219" s="236">
        <f>SUM(AEU6,AEU149,AEU180,AEU196,AEU211,AEU218)</f>
        <v>25597833.688623842</v>
      </c>
      <c r="AEV219" s="236">
        <f>SUM(AEV6,AEV149,AEV180,AEV196,AEV211,AEV218)</f>
        <v>151814.894</v>
      </c>
      <c r="AEW219" s="236">
        <f>SUM(AEW6,AEW149,AEW180,AEW196,AEW211,AEW218)</f>
        <v>260410</v>
      </c>
      <c r="AEX219" s="236"/>
      <c r="AEY219" s="236">
        <f>SUM(AEY6,AEY149,AEY180,AEY196,AEY211,AEY218)</f>
        <v>11369605.81028093</v>
      </c>
      <c r="AEZ219" s="236">
        <f>SUM(AEZ6,AEZ149,AEZ180,AEZ196,AEZ211,AEZ218)</f>
        <v>249032.40900000004</v>
      </c>
      <c r="AFA219" s="236">
        <f>SUM(AFA6,AFA149,AFA180,AFA196,AFA211,AFA218)</f>
        <v>237450</v>
      </c>
      <c r="AFB219" s="236"/>
      <c r="AFC219" s="236">
        <f>SUM(AFC6,AFC149,AFC180,AFC196,AFC211,AFC218)</f>
        <v>7653200.4942279942</v>
      </c>
      <c r="AFD219" s="236">
        <f>SUM(AFD6,AFD149,AFD180,AFD196,AFD211,AFD218)</f>
        <v>331749.60999999993</v>
      </c>
      <c r="AFE219" s="236">
        <f>SUM(AFE6,AFE149,AFE180,AFE196,AFE211,AFE218)</f>
        <v>381170</v>
      </c>
      <c r="AFF219" s="236"/>
      <c r="AFG219" s="236">
        <f>SUM(AFG6,AFG149,AFG180,AFG196,AFG211,AFG218)</f>
        <v>18742613.719003219</v>
      </c>
      <c r="AFH219" s="236">
        <f>SUM(AFH6,AFH149,AFH180,AFH196,AFH211,AFH218)</f>
        <v>195851.63799999998</v>
      </c>
      <c r="AFI219" s="236">
        <f>SUM(AFI6,AFI149,AFI180,AFI196,AFI211,AFI218)</f>
        <v>374120</v>
      </c>
      <c r="AFJ219" s="236"/>
      <c r="AFK219" s="236">
        <f>SUM(AFK6,AFK149,AFK180,AFK196,AFK211,AFK218)</f>
        <v>18786636.785832223</v>
      </c>
      <c r="AFL219" s="236">
        <f>SUM(AFL6,AFL149,AFL180,AFL196,AFL211,AFL218)</f>
        <v>267340.48300000001</v>
      </c>
      <c r="AFM219" s="236">
        <f>SUM(AFM6,AFM149,AFM180,AFM196,AFM211,AFM218)</f>
        <v>139250</v>
      </c>
      <c r="AFN219" s="236"/>
      <c r="AFO219" s="236">
        <f>SUM(AFO6,AFO149,AFO180,AFO196,AFO211,AFO218)</f>
        <v>4832765.0611194363</v>
      </c>
      <c r="AFP219" s="236">
        <f>SUM(AFP6,AFP149,AFP180,AFP196,AFP211,AFP218)</f>
        <v>83350</v>
      </c>
      <c r="AFQ219" s="236"/>
      <c r="AFR219" s="236">
        <f>SUM(AFR6,AFR149,AFR180,AFR196,AFR211,AFR218)</f>
        <v>4090020.5362300463</v>
      </c>
      <c r="AFS219" s="236">
        <f>SUM(AFS6,AFS149,AFS180,AFS196,AFS211,AFS218)</f>
        <v>194970</v>
      </c>
      <c r="AFT219" s="236"/>
      <c r="AFU219" s="236">
        <f>SUM(AFU6,AFU149,AFU180,AFU196,AFU211,AFU218)</f>
        <v>8218751.8849095963</v>
      </c>
      <c r="AFV219" s="236">
        <f>SUM(AFV6,AFV149,AFV180,AFV196,AFV211,AFV218)</f>
        <v>392560</v>
      </c>
      <c r="AFW219" s="236"/>
      <c r="AFX219" s="236">
        <f>SUM(AFX6,AFX149,AFX180,AFX196,AFX211,AFX218)</f>
        <v>14588722.354473123</v>
      </c>
      <c r="AFY219" s="236">
        <v>1236843.1779999998</v>
      </c>
      <c r="AFZ219" s="236">
        <v>60891611.660000004</v>
      </c>
      <c r="AGA219" s="236">
        <v>1115088.7110000001</v>
      </c>
      <c r="AGB219" s="236">
        <v>49957473.5</v>
      </c>
      <c r="AGC219" s="236">
        <v>1666234.9479999999</v>
      </c>
      <c r="AGD219" s="236">
        <v>78555731.849999994</v>
      </c>
      <c r="AGE219" s="236">
        <v>1065530.088</v>
      </c>
      <c r="AGF219" s="236">
        <v>44185925.950000003</v>
      </c>
      <c r="AGG219" s="236">
        <v>1314959.0160000001</v>
      </c>
      <c r="AGH219" s="236">
        <v>59714579.339999996</v>
      </c>
      <c r="AGI219" s="236">
        <v>853653.71</v>
      </c>
      <c r="AGJ219" s="236">
        <v>54776583.379999995</v>
      </c>
      <c r="AGK219" s="236">
        <v>1012402.222</v>
      </c>
      <c r="AGL219" s="236">
        <v>60733962.710000001</v>
      </c>
      <c r="AGM219" s="236">
        <v>678402.18200000003</v>
      </c>
      <c r="AGN219" s="236">
        <v>43030197.650000006</v>
      </c>
      <c r="AGO219" s="236">
        <v>1100052.057</v>
      </c>
      <c r="AGP219" s="236">
        <v>46910755.490000002</v>
      </c>
      <c r="AGQ219" s="236">
        <v>693911.61199999996</v>
      </c>
      <c r="AGR219" s="236">
        <v>26434903.77</v>
      </c>
      <c r="AGS219" s="236">
        <f t="shared" ref="AGS219:AHN219" si="6984">SUM(AGS6,AGS149,AGS180,AGS196,AGS211,AGS218)</f>
        <v>602896.35</v>
      </c>
      <c r="AGT219" s="236">
        <f t="shared" si="6984"/>
        <v>26164981.880000003</v>
      </c>
      <c r="AGU219" s="236">
        <f t="shared" si="6984"/>
        <v>969867.96</v>
      </c>
      <c r="AGV219" s="236">
        <f t="shared" si="6984"/>
        <v>35854367.710000001</v>
      </c>
      <c r="AGW219" s="236">
        <f t="shared" si="6984"/>
        <v>482368.68299999996</v>
      </c>
      <c r="AGX219" s="236">
        <f t="shared" si="6984"/>
        <v>19529054.780000001</v>
      </c>
      <c r="AGY219" s="236">
        <f t="shared" si="6984"/>
        <v>353508.3820000001</v>
      </c>
      <c r="AGZ219" s="236">
        <f t="shared" si="6984"/>
        <v>12251298.83</v>
      </c>
      <c r="AHA219" s="236">
        <f t="shared" si="6984"/>
        <v>320343.50399999996</v>
      </c>
      <c r="AHB219" s="236">
        <f t="shared" si="6984"/>
        <v>13726868.039999999</v>
      </c>
      <c r="AHC219" s="236">
        <f t="shared" si="6984"/>
        <v>332785.57400000002</v>
      </c>
      <c r="AHD219" s="236">
        <f t="shared" si="6984"/>
        <v>18468294.359999999</v>
      </c>
      <c r="AHE219" s="236">
        <f t="shared" si="6984"/>
        <v>103099.144</v>
      </c>
      <c r="AHF219" s="236">
        <f t="shared" si="6984"/>
        <v>5533654.6299999999</v>
      </c>
      <c r="AHG219" s="236">
        <f t="shared" si="6984"/>
        <v>111616.25600000001</v>
      </c>
      <c r="AHH219" s="236">
        <f t="shared" si="6984"/>
        <v>5134284.32</v>
      </c>
      <c r="AHI219" s="236">
        <f t="shared" si="6984"/>
        <v>43586.071000000004</v>
      </c>
      <c r="AHJ219" s="236">
        <f t="shared" si="6984"/>
        <v>2104845.6799999997</v>
      </c>
      <c r="AHK219" s="236">
        <f t="shared" si="6984"/>
        <v>195205.59400000001</v>
      </c>
      <c r="AHL219" s="236">
        <f t="shared" si="6984"/>
        <v>6740407.25</v>
      </c>
      <c r="AHM219" s="236">
        <f t="shared" si="6984"/>
        <v>402548.40800000011</v>
      </c>
      <c r="AHN219" s="236">
        <f t="shared" si="6984"/>
        <v>13147517.609999999</v>
      </c>
      <c r="AHO219" s="236">
        <f t="shared" si="6455"/>
        <v>2567762.4950000001</v>
      </c>
      <c r="AHP219" s="236">
        <f t="shared" si="6456"/>
        <v>3300593.4</v>
      </c>
      <c r="AHQ219" s="236">
        <f t="shared" si="6457"/>
        <v>226677458.896</v>
      </c>
      <c r="AHR219" s="236">
        <f t="shared" si="6458"/>
        <v>2467543.0020000003</v>
      </c>
      <c r="AHS219" s="236">
        <f t="shared" si="6459"/>
        <v>3364871.4</v>
      </c>
      <c r="AHT219" s="236">
        <f t="shared" si="6001"/>
        <v>230359455.69999999</v>
      </c>
      <c r="AHU219" s="236">
        <f t="shared" si="6069"/>
        <v>2467543.0020000003</v>
      </c>
      <c r="AHV219" s="236">
        <f t="shared" si="6070"/>
        <v>3395120</v>
      </c>
      <c r="AHW219" s="236">
        <f t="shared" si="6071"/>
        <v>235016702</v>
      </c>
      <c r="AHX219" s="236">
        <v>2513132.7880000002</v>
      </c>
      <c r="AHY219" s="236">
        <f t="shared" si="6191"/>
        <v>3100345</v>
      </c>
      <c r="AHZ219" s="236">
        <f t="shared" si="6192"/>
        <v>196630032.15000001</v>
      </c>
      <c r="AIA219" s="236">
        <f t="shared" si="6193"/>
        <v>2663765.301</v>
      </c>
      <c r="AIB219" s="236">
        <f t="shared" si="6194"/>
        <v>3228280</v>
      </c>
      <c r="AIC219" s="236">
        <f t="shared" si="6596"/>
        <v>203437497.59999999</v>
      </c>
      <c r="AID219" s="236">
        <f t="shared" si="6648"/>
        <v>2191082.7599999998</v>
      </c>
      <c r="AIE219" s="236">
        <f t="shared" si="6649"/>
        <v>3290320</v>
      </c>
      <c r="AIF219" s="236">
        <f t="shared" si="6650"/>
        <v>209728717.09999999</v>
      </c>
      <c r="AIG219" s="236">
        <f t="shared" si="6651"/>
        <v>1537972.7960000003</v>
      </c>
      <c r="AIH219" s="236">
        <f t="shared" si="6652"/>
        <v>2978440</v>
      </c>
      <c r="AII219" s="236">
        <f t="shared" si="6713"/>
        <v>207480630.44</v>
      </c>
      <c r="AIJ219" s="236">
        <f t="shared" si="6722"/>
        <v>1846315.3529999999</v>
      </c>
      <c r="AIK219" s="236">
        <f t="shared" si="6714"/>
        <v>3168180</v>
      </c>
      <c r="AIL219" s="236">
        <f t="shared" si="6703"/>
        <v>221900544.60770598</v>
      </c>
      <c r="AIM219" s="236">
        <f t="shared" si="6723"/>
        <v>1651319.703</v>
      </c>
      <c r="AIN219" s="236">
        <f t="shared" si="6724"/>
        <v>3043336</v>
      </c>
      <c r="AIO219" s="236">
        <f t="shared" si="6725"/>
        <v>215652962.00770599</v>
      </c>
      <c r="AIP219" s="236">
        <f t="shared" si="6726"/>
        <v>1808929.916</v>
      </c>
      <c r="AIQ219" s="236">
        <f t="shared" si="6727"/>
        <v>3116320</v>
      </c>
      <c r="AIR219" s="236">
        <f t="shared" si="6877"/>
        <v>230232826.07420811</v>
      </c>
      <c r="AIS219" s="236">
        <f t="shared" ref="AIS219:AJY219" si="6985">SUM(AIS6,AIS149,AIS180,AIS196,AIS211,AIS218)</f>
        <v>1870994.017</v>
      </c>
      <c r="AIT219" s="236">
        <f t="shared" si="6985"/>
        <v>2899715</v>
      </c>
      <c r="AIU219" s="236">
        <f t="shared" si="6985"/>
        <v>191641585.2622081</v>
      </c>
      <c r="AIV219" s="236">
        <f t="shared" si="6985"/>
        <v>1566247.2070000002</v>
      </c>
      <c r="AIW219" s="236">
        <f t="shared" si="6985"/>
        <v>2782215</v>
      </c>
      <c r="AIX219" s="236">
        <f t="shared" si="6985"/>
        <v>175943205.12772587</v>
      </c>
      <c r="AIY219" s="236">
        <f t="shared" si="6985"/>
        <v>1404690.1229999997</v>
      </c>
      <c r="AIZ219" s="236">
        <f t="shared" si="6985"/>
        <v>2707947</v>
      </c>
      <c r="AJA219" s="236">
        <f t="shared" si="6985"/>
        <v>155108706.237277</v>
      </c>
      <c r="AJB219" s="236">
        <f t="shared" si="6985"/>
        <v>1536106.2959999999</v>
      </c>
      <c r="AJC219" s="236">
        <f t="shared" si="6985"/>
        <v>2586352</v>
      </c>
      <c r="AJD219" s="236">
        <f t="shared" si="6985"/>
        <v>148451861.11239058</v>
      </c>
      <c r="AJE219" s="236">
        <f t="shared" si="6985"/>
        <v>1571492.2069999999</v>
      </c>
      <c r="AJF219" s="236">
        <f t="shared" si="6985"/>
        <v>2436612</v>
      </c>
      <c r="AJG219" s="236">
        <f t="shared" si="6985"/>
        <v>151770920.58849323</v>
      </c>
      <c r="AJH219" s="236">
        <f t="shared" si="6985"/>
        <v>1577277.37</v>
      </c>
      <c r="AJI219" s="236">
        <f t="shared" si="6985"/>
        <v>2142664</v>
      </c>
      <c r="AJJ219" s="236">
        <f t="shared" si="6985"/>
        <v>137522575.61049157</v>
      </c>
      <c r="AJK219" s="236">
        <f t="shared" si="6985"/>
        <v>1412896.8549999997</v>
      </c>
      <c r="AJL219" s="236">
        <f t="shared" si="6985"/>
        <v>2099810</v>
      </c>
      <c r="AJM219" s="236">
        <f t="shared" si="6985"/>
        <v>143122034.74689054</v>
      </c>
      <c r="AJN219" s="236">
        <f t="shared" si="6985"/>
        <v>1196883.0220000001</v>
      </c>
      <c r="AJO219" s="236">
        <f t="shared" si="6985"/>
        <v>2015809.46</v>
      </c>
      <c r="AJP219" s="236">
        <f t="shared" si="6985"/>
        <v>138094247.31232715</v>
      </c>
      <c r="AJQ219" s="236">
        <f t="shared" si="6985"/>
        <v>1125852.1979999999</v>
      </c>
      <c r="AJR219" s="236">
        <f t="shared" si="6985"/>
        <v>1523870</v>
      </c>
      <c r="AJS219" s="236">
        <f t="shared" si="6985"/>
        <v>102892235.01712979</v>
      </c>
      <c r="AJT219" s="236">
        <f t="shared" si="6985"/>
        <v>1693275</v>
      </c>
      <c r="AJU219" s="236">
        <f t="shared" si="6985"/>
        <v>123993088.08205676</v>
      </c>
      <c r="AJV219" s="236">
        <f t="shared" si="6985"/>
        <v>1788746</v>
      </c>
      <c r="AJW219" s="236">
        <f t="shared" si="6985"/>
        <v>129545273.38549244</v>
      </c>
      <c r="AJX219" s="236">
        <f t="shared" si="6985"/>
        <v>2088623</v>
      </c>
      <c r="AJY219" s="236">
        <f t="shared" si="6985"/>
        <v>126079898.70567591</v>
      </c>
      <c r="AJZ219" s="236">
        <f t="shared" si="6471"/>
        <v>3375548.986</v>
      </c>
      <c r="AKA219" s="236">
        <f t="shared" si="6472"/>
        <v>236973670.63</v>
      </c>
      <c r="AKB219" s="236">
        <v>3041343.0419999999</v>
      </c>
      <c r="AKC219" s="236">
        <v>192517002.80500001</v>
      </c>
      <c r="AKD219" s="236">
        <v>3253645.7239999995</v>
      </c>
      <c r="AKE219" s="236">
        <v>217140156.28999999</v>
      </c>
      <c r="AKF219" s="236">
        <f t="shared" si="6354"/>
        <v>2691355.9099999997</v>
      </c>
      <c r="AKG219" s="236">
        <f t="shared" si="6355"/>
        <v>174259677.08000001</v>
      </c>
      <c r="AKH219" s="185">
        <f t="shared" si="6356"/>
        <v>3149601.9419999998</v>
      </c>
      <c r="AKI219" s="185">
        <f>AKI6+AKI149+AKI180+AKI196+AKI218</f>
        <v>206590182.27000001</v>
      </c>
      <c r="AKJ219" s="185">
        <v>3396520.537</v>
      </c>
      <c r="AKK219" s="185">
        <v>247166892.50600001</v>
      </c>
      <c r="AKL219" s="185">
        <f>SUM(AKL6,AKL149,AKL180,AKL196,AKL211,AKL218)</f>
        <v>3429818.4589999998</v>
      </c>
      <c r="AKM219" s="185">
        <f>CZ219+IA219+MX219+RU219+WR219+ABO219+AGL219</f>
        <v>259299024.71000001</v>
      </c>
      <c r="AKN219" s="185">
        <f>SUM(AKN6,AKN149,AKN180,AKN196,AKN211,AKN218)</f>
        <v>2823328.7880000002</v>
      </c>
      <c r="AKO219" s="185">
        <f>SUM(AKO6,AKO149,AKO180,AKO196,AKO211,AKO218)</f>
        <v>214868766.04999998</v>
      </c>
      <c r="AKP219" s="185">
        <f>SUM(DC219,ID219,NA219,RX219,WU219,ABR219,AGO219)</f>
        <v>2877412.4130000002</v>
      </c>
      <c r="AKQ219" s="185">
        <f>SUM(DD219,IE219,NB219,RY219,WV219,ABS219,AGP219)</f>
        <v>185715253.91</v>
      </c>
      <c r="AKR219" s="185">
        <f t="shared" si="6878"/>
        <v>2551769.4560000002</v>
      </c>
      <c r="AKS219" s="185">
        <f t="shared" si="6879"/>
        <v>149458149.51000002</v>
      </c>
      <c r="AKT219" s="185">
        <f t="shared" ref="AKT219:ALR219" si="6986">SUM(AKT6,AKT149,AKT180,AKT196,AKT211,AKT218)</f>
        <v>2567762.4950000001</v>
      </c>
      <c r="AKU219" s="185">
        <f t="shared" si="6986"/>
        <v>179643282.67999998</v>
      </c>
      <c r="AKV219" s="185">
        <f t="shared" si="6986"/>
        <v>2689285.7370000002</v>
      </c>
      <c r="AKW219" s="185">
        <f t="shared" si="6986"/>
        <v>167035382.67000002</v>
      </c>
      <c r="AKX219" s="185">
        <f t="shared" si="6986"/>
        <v>2467543.0019999999</v>
      </c>
      <c r="AKY219" s="185">
        <f t="shared" si="6986"/>
        <v>134297505.88</v>
      </c>
      <c r="AKZ219" s="185">
        <f t="shared" si="6986"/>
        <v>2513132.7880000002</v>
      </c>
      <c r="ALA219" s="185">
        <f t="shared" si="6986"/>
        <v>144217873.74900001</v>
      </c>
      <c r="ALB219" s="185">
        <f t="shared" si="6986"/>
        <v>2663765.301</v>
      </c>
      <c r="ALC219" s="185">
        <f t="shared" si="6986"/>
        <v>166840206.73000002</v>
      </c>
      <c r="ALD219" s="185">
        <f t="shared" si="6986"/>
        <v>2191082.7600000002</v>
      </c>
      <c r="ALE219" s="185">
        <f t="shared" si="6986"/>
        <v>135123748.86300001</v>
      </c>
      <c r="ALF219" s="185">
        <f t="shared" si="6986"/>
        <v>1537972.7960000001</v>
      </c>
      <c r="ALG219" s="185">
        <f t="shared" si="6986"/>
        <v>108041569.85000001</v>
      </c>
      <c r="ALH219" s="185">
        <f t="shared" si="6986"/>
        <v>1846315.3529999999</v>
      </c>
      <c r="ALI219" s="185">
        <f t="shared" si="6986"/>
        <v>130386155.27999997</v>
      </c>
      <c r="ALJ219" s="185">
        <f t="shared" si="6986"/>
        <v>1651319.7030000002</v>
      </c>
      <c r="ALK219" s="185">
        <f t="shared" si="6986"/>
        <v>156274475.50000003</v>
      </c>
      <c r="ALL219" s="185">
        <f t="shared" si="6986"/>
        <v>119767204.46000001</v>
      </c>
      <c r="ALM219" s="185">
        <f t="shared" si="6986"/>
        <v>1808929.916</v>
      </c>
      <c r="ALN219" s="185">
        <f t="shared" si="6986"/>
        <v>153132197.16000003</v>
      </c>
      <c r="ALO219" s="185">
        <f t="shared" si="6986"/>
        <v>130756771.59</v>
      </c>
      <c r="ALP219" s="185">
        <f t="shared" si="6986"/>
        <v>1870994.0170000002</v>
      </c>
      <c r="ALQ219" s="185">
        <f t="shared" si="6986"/>
        <v>141423979.03999999</v>
      </c>
      <c r="ALR219" s="185">
        <f t="shared" si="6986"/>
        <v>120178884.17999999</v>
      </c>
    </row>
    <row r="220" spans="1:1006" s="196" customFormat="1" x14ac:dyDescent="0.25">
      <c r="A220" s="194"/>
      <c r="B220" s="194" t="s">
        <v>420</v>
      </c>
      <c r="C220" s="313" t="s">
        <v>436</v>
      </c>
      <c r="D220" s="195"/>
      <c r="E220" s="215"/>
      <c r="F220" s="215"/>
      <c r="G220" s="276"/>
      <c r="H220" s="276"/>
      <c r="I220" s="276"/>
      <c r="J220" s="215"/>
      <c r="K220" s="276"/>
      <c r="L220" s="276"/>
      <c r="M220" s="276"/>
      <c r="N220" s="215"/>
      <c r="O220" s="276"/>
      <c r="P220" s="276"/>
      <c r="Q220" s="276"/>
      <c r="R220" s="215"/>
      <c r="S220" s="276"/>
      <c r="T220" s="276"/>
      <c r="U220" s="276"/>
      <c r="V220" s="215"/>
      <c r="W220" s="276"/>
      <c r="X220" s="276"/>
      <c r="Y220" s="276"/>
      <c r="Z220" s="215"/>
      <c r="AA220" s="276"/>
      <c r="AB220" s="276"/>
      <c r="AC220" s="276"/>
      <c r="AD220" s="215"/>
      <c r="AE220" s="276"/>
      <c r="AF220" s="276"/>
      <c r="AG220" s="276"/>
      <c r="AH220" s="215"/>
      <c r="AI220" s="276"/>
      <c r="AJ220" s="276"/>
      <c r="AK220" s="276"/>
      <c r="AL220" s="215"/>
      <c r="AM220" s="276"/>
      <c r="AN220" s="276"/>
      <c r="AO220" s="276"/>
      <c r="AP220" s="215"/>
      <c r="AQ220" s="276"/>
      <c r="AR220" s="276"/>
      <c r="AS220" s="276"/>
      <c r="AT220" s="215"/>
      <c r="AU220" s="276">
        <v>60000</v>
      </c>
      <c r="AV220" s="276"/>
      <c r="AW220" s="276"/>
      <c r="AX220" s="215"/>
      <c r="AY220" s="276"/>
      <c r="AZ220" s="276"/>
      <c r="BA220" s="276"/>
      <c r="BB220" s="215"/>
      <c r="BC220" s="276">
        <v>100000</v>
      </c>
      <c r="BD220" s="276">
        <v>319</v>
      </c>
      <c r="BE220" s="276">
        <f>BC220*BD220</f>
        <v>31900000</v>
      </c>
      <c r="BF220" s="215"/>
      <c r="BG220" s="276"/>
      <c r="BH220" s="276"/>
      <c r="BI220" s="276"/>
      <c r="BJ220" s="215"/>
      <c r="BK220" s="276"/>
      <c r="BL220" s="276"/>
      <c r="BM220" s="276"/>
      <c r="BN220" s="215"/>
      <c r="BO220" s="276"/>
      <c r="BP220" s="276"/>
      <c r="BQ220" s="276"/>
      <c r="BR220" s="215"/>
      <c r="BS220" s="276"/>
      <c r="BT220" s="276"/>
      <c r="BU220" s="276"/>
      <c r="BV220" s="215"/>
      <c r="BW220" s="276"/>
      <c r="BX220" s="276"/>
      <c r="BY220" s="276"/>
      <c r="BZ220" s="215"/>
      <c r="CA220" s="276"/>
      <c r="CB220" s="276"/>
      <c r="CC220" s="276"/>
      <c r="CD220" s="276"/>
      <c r="CE220" s="276"/>
      <c r="CF220" s="276"/>
      <c r="CG220" s="221"/>
      <c r="CH220" s="221"/>
      <c r="CI220" s="221"/>
      <c r="CJ220" s="221"/>
      <c r="CK220" s="221"/>
      <c r="CL220" s="221"/>
      <c r="CM220" s="221"/>
      <c r="CN220" s="221"/>
      <c r="CO220" s="221"/>
      <c r="CP220" s="221"/>
      <c r="CQ220" s="221"/>
      <c r="CR220" s="221"/>
      <c r="CS220" s="221"/>
      <c r="CT220" s="221"/>
      <c r="CU220" s="221"/>
      <c r="CV220" s="221"/>
      <c r="CW220" s="221"/>
      <c r="CX220" s="221"/>
      <c r="CY220" s="221"/>
      <c r="CZ220" s="221"/>
      <c r="DA220" s="221"/>
      <c r="DB220" s="221"/>
      <c r="DC220" s="221">
        <v>15500</v>
      </c>
      <c r="DD220" s="221">
        <v>4960000</v>
      </c>
      <c r="DE220" s="221">
        <v>99760</v>
      </c>
      <c r="DF220" s="221">
        <v>31843200</v>
      </c>
      <c r="DG220" s="221"/>
      <c r="DH220" s="221"/>
      <c r="DI220" s="221">
        <v>20000</v>
      </c>
      <c r="DJ220" s="221">
        <v>6380000</v>
      </c>
      <c r="DK220" s="221"/>
      <c r="DL220" s="221"/>
      <c r="DM220" s="221"/>
      <c r="DN220" s="221"/>
      <c r="DO220" s="221"/>
      <c r="DP220" s="221"/>
      <c r="DQ220" s="221"/>
      <c r="DR220" s="221"/>
      <c r="DS220" s="221"/>
      <c r="DT220" s="221"/>
      <c r="DU220" s="221"/>
      <c r="DV220" s="221"/>
      <c r="DW220" s="221"/>
      <c r="DX220" s="221"/>
      <c r="DY220" s="221"/>
      <c r="DZ220" s="221"/>
      <c r="EA220" s="221"/>
      <c r="EB220" s="221"/>
      <c r="EC220" s="221"/>
      <c r="ED220" s="221"/>
      <c r="EE220" s="221"/>
      <c r="EF220" s="221"/>
      <c r="EG220" s="221"/>
      <c r="EH220" s="277"/>
      <c r="EI220" s="277"/>
      <c r="EJ220" s="277"/>
      <c r="EK220" s="221"/>
      <c r="EL220" s="277"/>
      <c r="EM220" s="277"/>
      <c r="EN220" s="277"/>
      <c r="EO220" s="221"/>
      <c r="EP220" s="277"/>
      <c r="EQ220" s="277"/>
      <c r="ER220" s="277"/>
      <c r="ES220" s="221"/>
      <c r="ET220" s="277"/>
      <c r="EU220" s="277"/>
      <c r="EV220" s="277"/>
      <c r="EW220" s="221"/>
      <c r="EX220" s="277"/>
      <c r="EY220" s="277"/>
      <c r="EZ220" s="277"/>
      <c r="FA220" s="221"/>
      <c r="FB220" s="277"/>
      <c r="FC220" s="277"/>
      <c r="FD220" s="277"/>
      <c r="FE220" s="221"/>
      <c r="FF220" s="277"/>
      <c r="FG220" s="277"/>
      <c r="FH220" s="277"/>
      <c r="FI220" s="221"/>
      <c r="FJ220" s="277"/>
      <c r="FK220" s="277"/>
      <c r="FL220" s="277"/>
      <c r="FM220" s="221"/>
      <c r="FN220" s="277"/>
      <c r="FO220" s="277"/>
      <c r="FP220" s="277"/>
      <c r="FQ220" s="221"/>
      <c r="FR220" s="277"/>
      <c r="FS220" s="277"/>
      <c r="FT220" s="277"/>
      <c r="FU220" s="221"/>
      <c r="FV220" s="277"/>
      <c r="FW220" s="277"/>
      <c r="FX220" s="277"/>
      <c r="FY220" s="221"/>
      <c r="FZ220" s="277"/>
      <c r="GA220" s="277"/>
      <c r="GB220" s="277"/>
      <c r="GC220" s="221"/>
      <c r="GD220" s="277"/>
      <c r="GE220" s="277"/>
      <c r="GF220" s="277"/>
      <c r="GG220" s="221"/>
      <c r="GH220" s="277"/>
      <c r="GI220" s="277"/>
      <c r="GJ220" s="277"/>
      <c r="GK220" s="221"/>
      <c r="GL220" s="277"/>
      <c r="GM220" s="277"/>
      <c r="GN220" s="277"/>
      <c r="GO220" s="221"/>
      <c r="GP220" s="277"/>
      <c r="GQ220" s="277"/>
      <c r="GR220" s="277"/>
      <c r="GS220" s="221"/>
      <c r="GT220" s="277"/>
      <c r="GU220" s="277"/>
      <c r="GV220" s="277"/>
      <c r="GW220" s="221"/>
      <c r="GX220" s="277"/>
      <c r="GY220" s="277"/>
      <c r="GZ220" s="277"/>
      <c r="HA220" s="221"/>
      <c r="HB220" s="277"/>
      <c r="HC220" s="277"/>
      <c r="HD220" s="277"/>
      <c r="HE220" s="277"/>
      <c r="HF220" s="277"/>
      <c r="HG220" s="277"/>
      <c r="HH220" s="221"/>
      <c r="HI220" s="221"/>
      <c r="HJ220" s="221"/>
      <c r="HK220" s="221"/>
      <c r="HL220" s="221"/>
      <c r="HM220" s="221"/>
      <c r="HN220" s="221"/>
      <c r="HO220" s="221"/>
      <c r="HP220" s="221"/>
      <c r="HQ220" s="221"/>
      <c r="HR220" s="221"/>
      <c r="HS220" s="221"/>
      <c r="HT220" s="221"/>
      <c r="HU220" s="221"/>
      <c r="HV220" s="221"/>
      <c r="HW220" s="221"/>
      <c r="HX220" s="221"/>
      <c r="HY220" s="221"/>
      <c r="HZ220" s="221"/>
      <c r="IA220" s="221"/>
      <c r="IB220" s="221"/>
      <c r="IC220" s="221"/>
      <c r="ID220" s="221"/>
      <c r="IE220" s="221"/>
      <c r="IF220" s="221"/>
      <c r="IG220" s="221"/>
      <c r="IH220" s="221"/>
      <c r="II220" s="221"/>
      <c r="IJ220" s="221"/>
      <c r="IK220" s="221"/>
      <c r="IL220" s="221"/>
      <c r="IM220" s="221"/>
      <c r="IN220" s="221"/>
      <c r="IO220" s="221"/>
      <c r="IP220" s="221"/>
      <c r="IQ220" s="221"/>
      <c r="IR220" s="221"/>
      <c r="IS220" s="221"/>
      <c r="IT220" s="221"/>
      <c r="IU220" s="221"/>
      <c r="IV220" s="221"/>
      <c r="IW220" s="221"/>
      <c r="IX220" s="221"/>
      <c r="IY220" s="221"/>
      <c r="IZ220" s="221"/>
      <c r="JA220" s="221"/>
      <c r="JB220" s="221"/>
      <c r="JC220" s="221"/>
      <c r="JD220" s="221"/>
      <c r="JE220" s="277"/>
      <c r="JF220" s="221"/>
      <c r="JG220" s="221"/>
      <c r="JH220" s="221"/>
      <c r="JI220" s="277"/>
      <c r="JJ220" s="221"/>
      <c r="JK220" s="221"/>
      <c r="JL220" s="221"/>
      <c r="JM220" s="277"/>
      <c r="JN220" s="221"/>
      <c r="JO220" s="221"/>
      <c r="JP220" s="221"/>
      <c r="JQ220" s="277"/>
      <c r="JR220" s="221"/>
      <c r="JS220" s="221"/>
      <c r="JT220" s="221"/>
      <c r="JU220" s="277"/>
      <c r="JV220" s="221"/>
      <c r="JW220" s="221"/>
      <c r="JX220" s="221"/>
      <c r="JY220" s="277"/>
      <c r="JZ220" s="221"/>
      <c r="KA220" s="221"/>
      <c r="KB220" s="221"/>
      <c r="KC220" s="221"/>
      <c r="KD220" s="221"/>
      <c r="KE220" s="221"/>
      <c r="KF220" s="221"/>
      <c r="KG220" s="221"/>
      <c r="KH220" s="221"/>
      <c r="KI220" s="221"/>
      <c r="KJ220" s="221"/>
      <c r="KK220" s="221"/>
      <c r="KL220" s="221"/>
      <c r="KM220" s="221"/>
      <c r="KN220" s="221"/>
      <c r="KO220" s="221"/>
      <c r="KP220" s="221"/>
      <c r="KQ220" s="221"/>
      <c r="KR220" s="221"/>
      <c r="KS220" s="221"/>
      <c r="KT220" s="221"/>
      <c r="KU220" s="221"/>
      <c r="KV220" s="221"/>
      <c r="KW220" s="221"/>
      <c r="KX220" s="221"/>
      <c r="KY220" s="221"/>
      <c r="KZ220" s="221"/>
      <c r="LA220" s="221"/>
      <c r="LB220" s="221"/>
      <c r="LC220" s="221"/>
      <c r="LD220" s="221"/>
      <c r="LE220" s="221"/>
      <c r="LF220" s="221"/>
      <c r="LG220" s="221"/>
      <c r="LH220" s="221"/>
      <c r="LI220" s="221"/>
      <c r="LJ220" s="221"/>
      <c r="LK220" s="221"/>
      <c r="LL220" s="221"/>
      <c r="LM220" s="221"/>
      <c r="LN220" s="221"/>
      <c r="LO220" s="221"/>
      <c r="LP220" s="221"/>
      <c r="LQ220" s="221"/>
      <c r="LR220" s="221"/>
      <c r="LS220" s="221"/>
      <c r="LT220" s="221"/>
      <c r="LU220" s="221"/>
      <c r="LV220" s="221"/>
      <c r="LW220" s="221"/>
      <c r="LX220" s="221"/>
      <c r="LY220" s="221"/>
      <c r="LZ220" s="221"/>
      <c r="MA220" s="221"/>
      <c r="MB220" s="221"/>
      <c r="MC220" s="221"/>
      <c r="MD220" s="221"/>
      <c r="ME220" s="221"/>
      <c r="MF220" s="221"/>
      <c r="MG220" s="221"/>
      <c r="MH220" s="221"/>
      <c r="MI220" s="221"/>
      <c r="MJ220" s="221"/>
      <c r="MK220" s="221"/>
      <c r="ML220" s="221"/>
      <c r="MM220" s="221"/>
      <c r="MN220" s="221"/>
      <c r="MO220" s="221"/>
      <c r="MP220" s="221"/>
      <c r="MQ220" s="221"/>
      <c r="MR220" s="221"/>
      <c r="MS220" s="221"/>
      <c r="MT220" s="221"/>
      <c r="MU220" s="221"/>
      <c r="MV220" s="221"/>
      <c r="MW220" s="221"/>
      <c r="MX220" s="221"/>
      <c r="MY220" s="221"/>
      <c r="MZ220" s="221"/>
      <c r="NA220" s="221"/>
      <c r="NB220" s="221"/>
      <c r="NC220" s="221"/>
      <c r="ND220" s="221"/>
      <c r="NE220" s="221"/>
      <c r="NF220" s="221"/>
      <c r="NG220" s="221"/>
      <c r="NH220" s="221"/>
      <c r="NI220" s="221"/>
      <c r="NJ220" s="221"/>
      <c r="NK220" s="221"/>
      <c r="NL220" s="221"/>
      <c r="NM220" s="221"/>
      <c r="NN220" s="221"/>
      <c r="NO220" s="221"/>
      <c r="NP220" s="221"/>
      <c r="NQ220" s="221"/>
      <c r="NR220" s="221"/>
      <c r="NS220" s="221"/>
      <c r="NT220" s="221"/>
      <c r="NU220" s="221"/>
      <c r="NV220" s="221"/>
      <c r="NW220" s="221"/>
      <c r="NX220" s="221"/>
      <c r="NY220" s="221"/>
      <c r="NZ220" s="221"/>
      <c r="OA220" s="221"/>
      <c r="OB220" s="221"/>
      <c r="OC220" s="221"/>
      <c r="OD220" s="221"/>
      <c r="OE220" s="221"/>
      <c r="OF220" s="221"/>
      <c r="OG220" s="221"/>
      <c r="OH220" s="221"/>
      <c r="OI220" s="221"/>
      <c r="OJ220" s="221"/>
      <c r="OK220" s="221"/>
      <c r="OL220" s="221"/>
      <c r="OM220" s="221"/>
      <c r="ON220" s="221"/>
      <c r="OO220" s="221"/>
      <c r="OP220" s="221"/>
      <c r="OQ220" s="221"/>
      <c r="OR220" s="221"/>
      <c r="OS220" s="221"/>
      <c r="OT220" s="221"/>
      <c r="OU220" s="221"/>
      <c r="OV220" s="221"/>
      <c r="OW220" s="221"/>
      <c r="OX220" s="221"/>
      <c r="OY220" s="221"/>
      <c r="OZ220" s="221"/>
      <c r="PA220" s="221"/>
      <c r="PB220" s="221"/>
      <c r="PC220" s="221"/>
      <c r="PD220" s="221"/>
      <c r="PE220" s="221"/>
      <c r="PF220" s="221"/>
      <c r="PG220" s="221"/>
      <c r="PH220" s="221"/>
      <c r="PI220" s="221"/>
      <c r="PJ220" s="221"/>
      <c r="PK220" s="221"/>
      <c r="PL220" s="221"/>
      <c r="PM220" s="221"/>
      <c r="PN220" s="221"/>
      <c r="PO220" s="221"/>
      <c r="PP220" s="221"/>
      <c r="PQ220" s="221"/>
      <c r="PR220" s="221"/>
      <c r="PS220" s="221"/>
      <c r="PT220" s="221"/>
      <c r="PU220" s="221"/>
      <c r="PV220" s="221"/>
      <c r="PW220" s="221"/>
      <c r="PX220" s="221"/>
      <c r="PY220" s="221"/>
      <c r="PZ220" s="221"/>
      <c r="QA220" s="221"/>
      <c r="QB220" s="221"/>
      <c r="QC220" s="221"/>
      <c r="QD220" s="221"/>
      <c r="QE220" s="221"/>
      <c r="QF220" s="221"/>
      <c r="QG220" s="221"/>
      <c r="QH220" s="221"/>
      <c r="QI220" s="221"/>
      <c r="QJ220" s="221"/>
      <c r="QK220" s="221"/>
      <c r="QL220" s="221"/>
      <c r="QM220" s="221"/>
      <c r="QN220" s="221"/>
      <c r="QO220" s="221"/>
      <c r="QP220" s="221"/>
      <c r="QQ220" s="221"/>
      <c r="QR220" s="221"/>
      <c r="QS220" s="221"/>
      <c r="QT220" s="221"/>
      <c r="QU220" s="221"/>
      <c r="QV220" s="221"/>
      <c r="QW220" s="221"/>
      <c r="QX220" s="221"/>
      <c r="QY220" s="221"/>
      <c r="QZ220" s="221"/>
      <c r="RA220" s="221"/>
      <c r="RB220" s="221"/>
      <c r="RC220" s="221"/>
      <c r="RD220" s="221"/>
      <c r="RE220" s="221"/>
      <c r="RF220" s="221"/>
      <c r="RG220" s="221"/>
      <c r="RH220" s="221"/>
      <c r="RI220" s="221"/>
      <c r="RJ220" s="221"/>
      <c r="RK220" s="221"/>
      <c r="RL220" s="221"/>
      <c r="RM220" s="221"/>
      <c r="RN220" s="221"/>
      <c r="RO220" s="221"/>
      <c r="RP220" s="221"/>
      <c r="RQ220" s="221"/>
      <c r="RR220" s="221"/>
      <c r="RS220" s="221"/>
      <c r="RT220" s="221"/>
      <c r="RU220" s="221"/>
      <c r="RV220" s="221"/>
      <c r="RW220" s="221"/>
      <c r="RX220" s="221"/>
      <c r="RY220" s="221"/>
      <c r="RZ220" s="221"/>
      <c r="SA220" s="221"/>
      <c r="SB220" s="221"/>
      <c r="SC220" s="221"/>
      <c r="SD220" s="221"/>
      <c r="SE220" s="221"/>
      <c r="SF220" s="221"/>
      <c r="SG220" s="221"/>
      <c r="SH220" s="221"/>
      <c r="SI220" s="221"/>
      <c r="SJ220" s="221"/>
      <c r="SK220" s="221"/>
      <c r="SL220" s="221"/>
      <c r="SM220" s="221"/>
      <c r="SN220" s="221"/>
      <c r="SO220" s="221"/>
      <c r="SP220" s="221"/>
      <c r="SQ220" s="221"/>
      <c r="SR220" s="221"/>
      <c r="SS220" s="221"/>
      <c r="ST220" s="221"/>
      <c r="SU220" s="221"/>
      <c r="SV220" s="221"/>
      <c r="SW220" s="221"/>
      <c r="SX220" s="221"/>
      <c r="SY220" s="221"/>
      <c r="SZ220" s="221"/>
      <c r="TA220" s="221"/>
      <c r="TB220" s="221"/>
      <c r="TC220" s="221"/>
      <c r="TD220" s="221"/>
      <c r="TE220" s="221"/>
      <c r="TF220" s="221"/>
      <c r="TG220" s="221"/>
      <c r="TH220" s="221"/>
      <c r="TI220" s="221"/>
      <c r="TJ220" s="221"/>
      <c r="TK220" s="221"/>
      <c r="TL220" s="221"/>
      <c r="TM220" s="221"/>
      <c r="TN220" s="221"/>
      <c r="TO220" s="221"/>
      <c r="TP220" s="221"/>
      <c r="TQ220" s="221"/>
      <c r="TR220" s="221"/>
      <c r="TS220" s="221"/>
      <c r="TT220" s="221"/>
      <c r="TU220" s="221"/>
      <c r="TV220" s="221"/>
      <c r="TW220" s="221"/>
      <c r="TX220" s="221"/>
      <c r="TY220" s="221"/>
      <c r="TZ220" s="221"/>
      <c r="UA220" s="221"/>
      <c r="UB220" s="221"/>
      <c r="UC220" s="221"/>
      <c r="UD220" s="221"/>
      <c r="UE220" s="221"/>
      <c r="UF220" s="221"/>
      <c r="UG220" s="221"/>
      <c r="UH220" s="221"/>
      <c r="UI220" s="221"/>
      <c r="UJ220" s="221"/>
      <c r="UK220" s="221"/>
      <c r="UL220" s="221"/>
      <c r="UM220" s="221"/>
      <c r="UN220" s="221"/>
      <c r="UO220" s="221"/>
      <c r="UP220" s="221"/>
      <c r="UQ220" s="221"/>
      <c r="UR220" s="221"/>
      <c r="US220" s="221"/>
      <c r="UT220" s="221"/>
      <c r="UU220" s="221"/>
      <c r="UV220" s="221"/>
      <c r="UW220" s="221"/>
      <c r="UX220" s="221"/>
      <c r="UY220" s="221"/>
      <c r="UZ220" s="221"/>
      <c r="VA220" s="221"/>
      <c r="VB220" s="221"/>
      <c r="VC220" s="221"/>
      <c r="VD220" s="221"/>
      <c r="VE220" s="221"/>
      <c r="VF220" s="221"/>
      <c r="VG220" s="221"/>
      <c r="VH220" s="221"/>
      <c r="VI220" s="221"/>
      <c r="VJ220" s="221"/>
      <c r="VK220" s="221"/>
      <c r="VL220" s="221"/>
      <c r="VM220" s="221"/>
      <c r="VN220" s="221"/>
      <c r="VO220" s="221"/>
      <c r="VP220" s="221"/>
      <c r="VQ220" s="221"/>
      <c r="VR220" s="221"/>
      <c r="VS220" s="221"/>
      <c r="VT220" s="221"/>
      <c r="VU220" s="221"/>
      <c r="VV220" s="221"/>
      <c r="VW220" s="221"/>
      <c r="VX220" s="221"/>
      <c r="VY220" s="221"/>
      <c r="VZ220" s="278"/>
      <c r="WA220" s="221"/>
      <c r="WB220" s="221"/>
      <c r="WC220" s="221"/>
      <c r="WD220" s="221"/>
      <c r="WE220" s="221"/>
      <c r="WF220" s="221"/>
      <c r="WG220" s="221"/>
      <c r="WH220" s="221"/>
      <c r="WI220" s="221"/>
      <c r="WJ220" s="221"/>
      <c r="WK220" s="221"/>
      <c r="WL220" s="221"/>
      <c r="WM220" s="221"/>
      <c r="WN220" s="221"/>
      <c r="WO220" s="221"/>
      <c r="WP220" s="221"/>
      <c r="WQ220" s="221"/>
      <c r="WR220" s="221"/>
      <c r="WS220" s="221"/>
      <c r="WT220" s="221"/>
      <c r="WU220" s="221"/>
      <c r="WV220" s="221"/>
      <c r="WW220" s="221"/>
      <c r="WX220" s="221"/>
      <c r="WY220" s="221"/>
      <c r="WZ220" s="221"/>
      <c r="XA220" s="221"/>
      <c r="XB220" s="221"/>
      <c r="XC220" s="221"/>
      <c r="XD220" s="221"/>
      <c r="XE220" s="221"/>
      <c r="XF220" s="221"/>
      <c r="XG220" s="221"/>
      <c r="XH220" s="221"/>
      <c r="XI220" s="221"/>
      <c r="XJ220" s="221"/>
      <c r="XK220" s="221"/>
      <c r="XL220" s="221"/>
      <c r="XM220" s="221"/>
      <c r="XN220" s="221"/>
      <c r="XO220" s="221"/>
      <c r="XP220" s="221"/>
      <c r="XQ220" s="221"/>
      <c r="XR220" s="221"/>
      <c r="XS220" s="221"/>
      <c r="XT220" s="221"/>
      <c r="XU220" s="221"/>
      <c r="XV220" s="221"/>
      <c r="XW220" s="221"/>
      <c r="XX220" s="221"/>
      <c r="XY220" s="221"/>
      <c r="XZ220" s="221"/>
      <c r="YA220" s="221"/>
      <c r="YB220" s="221"/>
      <c r="YC220" s="221"/>
      <c r="YD220" s="221"/>
      <c r="YE220" s="221"/>
      <c r="YF220" s="221"/>
      <c r="YG220" s="221"/>
      <c r="YH220" s="221"/>
      <c r="YI220" s="221"/>
      <c r="YJ220" s="221"/>
      <c r="YK220" s="221"/>
      <c r="YL220" s="221"/>
      <c r="YM220" s="221"/>
      <c r="YN220" s="221"/>
      <c r="YO220" s="221"/>
      <c r="YP220" s="221"/>
      <c r="YQ220" s="221"/>
      <c r="YR220" s="221"/>
      <c r="YS220" s="221"/>
      <c r="YT220" s="221"/>
      <c r="YU220" s="221"/>
      <c r="YV220" s="221"/>
      <c r="YW220" s="221"/>
      <c r="YX220" s="221"/>
      <c r="YY220" s="221"/>
      <c r="YZ220" s="221"/>
      <c r="ZA220" s="221"/>
      <c r="ZB220" s="221"/>
      <c r="ZC220" s="221"/>
      <c r="ZD220" s="221"/>
      <c r="ZE220" s="221"/>
      <c r="ZF220" s="221"/>
      <c r="ZG220" s="221"/>
      <c r="ZH220" s="221"/>
      <c r="ZI220" s="221"/>
      <c r="ZJ220" s="221"/>
      <c r="ZK220" s="221"/>
      <c r="ZL220" s="221"/>
      <c r="ZM220" s="221"/>
      <c r="ZN220" s="221"/>
      <c r="ZO220" s="221"/>
      <c r="ZP220" s="221"/>
      <c r="ZQ220" s="221"/>
      <c r="ZR220" s="221"/>
      <c r="ZS220" s="221"/>
      <c r="ZT220" s="221"/>
      <c r="ZU220" s="221"/>
      <c r="ZV220" s="221"/>
      <c r="ZW220" s="221"/>
      <c r="ZX220" s="221"/>
      <c r="ZY220" s="221"/>
      <c r="ZZ220" s="221"/>
      <c r="AAA220" s="221"/>
      <c r="AAB220" s="221"/>
      <c r="AAC220" s="221"/>
      <c r="AAD220" s="221"/>
      <c r="AAE220" s="221"/>
      <c r="AAF220" s="221"/>
      <c r="AAG220" s="221"/>
      <c r="AAH220" s="221"/>
      <c r="AAI220" s="221"/>
      <c r="AAJ220" s="221"/>
      <c r="AAK220" s="221"/>
      <c r="AAL220" s="221"/>
      <c r="AAM220" s="221"/>
      <c r="AAN220" s="221"/>
      <c r="AAO220" s="221"/>
      <c r="AAP220" s="221"/>
      <c r="AAQ220" s="221"/>
      <c r="AAR220" s="221"/>
      <c r="AAS220" s="221"/>
      <c r="AAT220" s="221"/>
      <c r="AAU220" s="221"/>
      <c r="AAV220" s="221"/>
      <c r="AAW220" s="221"/>
      <c r="AAX220" s="221"/>
      <c r="AAY220" s="221"/>
      <c r="AAZ220" s="221"/>
      <c r="ABA220" s="221"/>
      <c r="ABB220" s="221"/>
      <c r="ABC220" s="221"/>
      <c r="ABD220" s="221"/>
      <c r="ABE220" s="221"/>
      <c r="ABF220" s="221"/>
      <c r="ABG220" s="221"/>
      <c r="ABH220" s="221"/>
      <c r="ABI220" s="221"/>
      <c r="ABJ220" s="221"/>
      <c r="ABK220" s="221"/>
      <c r="ABL220" s="221"/>
      <c r="ABM220" s="221"/>
      <c r="ABN220" s="221"/>
      <c r="ABO220" s="221"/>
      <c r="ABP220" s="221"/>
      <c r="ABQ220" s="221"/>
      <c r="ABR220" s="221"/>
      <c r="ABS220" s="221"/>
      <c r="ABT220" s="221"/>
      <c r="ABU220" s="221"/>
      <c r="ABV220" s="221"/>
      <c r="ABW220" s="221"/>
      <c r="ABX220" s="221"/>
      <c r="ABY220" s="221"/>
      <c r="ABZ220" s="221"/>
      <c r="ACA220" s="221"/>
      <c r="ACB220" s="221"/>
      <c r="ACC220" s="221"/>
      <c r="ACD220" s="221"/>
      <c r="ACE220" s="221"/>
      <c r="ACF220" s="221"/>
      <c r="ACG220" s="221"/>
      <c r="ACH220" s="221"/>
      <c r="ACI220" s="221"/>
      <c r="ACJ220" s="221"/>
      <c r="ACK220" s="221"/>
      <c r="ACL220" s="221"/>
      <c r="ACM220" s="221"/>
      <c r="ACN220" s="221"/>
      <c r="ACO220" s="221"/>
      <c r="ACP220" s="221"/>
      <c r="ACQ220" s="221"/>
      <c r="ACR220" s="221"/>
      <c r="ACS220" s="221"/>
      <c r="ACT220" s="221"/>
      <c r="ACU220" s="221"/>
      <c r="ACV220" s="221"/>
      <c r="ACW220" s="221"/>
      <c r="ACX220" s="221"/>
      <c r="ACY220" s="221"/>
      <c r="ACZ220" s="221"/>
      <c r="ADA220" s="221"/>
      <c r="ADB220" s="221"/>
      <c r="ADC220" s="221"/>
      <c r="ADD220" s="221"/>
      <c r="ADE220" s="221"/>
      <c r="ADF220" s="221"/>
      <c r="ADG220" s="221"/>
      <c r="ADH220" s="221"/>
      <c r="ADI220" s="221"/>
      <c r="ADJ220" s="221"/>
      <c r="ADK220" s="221"/>
      <c r="ADL220" s="221"/>
      <c r="ADM220" s="221"/>
      <c r="ADN220" s="221"/>
      <c r="ADO220" s="221"/>
      <c r="ADP220" s="221"/>
      <c r="ADQ220" s="221"/>
      <c r="ADR220" s="221"/>
      <c r="ADS220" s="221"/>
      <c r="ADT220" s="221"/>
      <c r="ADU220" s="221"/>
      <c r="ADV220" s="221"/>
      <c r="ADW220" s="221"/>
      <c r="ADX220" s="221"/>
      <c r="ADY220" s="221"/>
      <c r="ADZ220" s="221"/>
      <c r="AEA220" s="221"/>
      <c r="AEB220" s="221"/>
      <c r="AEC220" s="221"/>
      <c r="AED220" s="221"/>
      <c r="AEE220" s="221"/>
      <c r="AEF220" s="221"/>
      <c r="AEG220" s="221"/>
      <c r="AEH220" s="221"/>
      <c r="AEI220" s="221"/>
      <c r="AEJ220" s="221"/>
      <c r="AEK220" s="221"/>
      <c r="AEL220" s="221"/>
      <c r="AEM220" s="221"/>
      <c r="AEN220" s="221"/>
      <c r="AEO220" s="221"/>
      <c r="AEP220" s="221"/>
      <c r="AEQ220" s="221"/>
      <c r="AER220" s="221"/>
      <c r="AES220" s="221"/>
      <c r="AET220" s="221"/>
      <c r="AEU220" s="221"/>
      <c r="AEV220" s="221"/>
      <c r="AEW220" s="221"/>
      <c r="AEX220" s="221"/>
      <c r="AEY220" s="221"/>
      <c r="AEZ220" s="221"/>
      <c r="AFA220" s="221"/>
      <c r="AFB220" s="221"/>
      <c r="AFC220" s="221"/>
      <c r="AFD220" s="221"/>
      <c r="AFE220" s="221"/>
      <c r="AFF220" s="221"/>
      <c r="AFG220" s="221"/>
      <c r="AFH220" s="221"/>
      <c r="AFI220" s="221"/>
      <c r="AFJ220" s="221"/>
      <c r="AFK220" s="221"/>
      <c r="AFL220" s="221"/>
      <c r="AFM220" s="221"/>
      <c r="AFN220" s="221"/>
      <c r="AFO220" s="221"/>
      <c r="AFP220" s="221"/>
      <c r="AFQ220" s="221"/>
      <c r="AFR220" s="221"/>
      <c r="AFS220" s="221"/>
      <c r="AFT220" s="221"/>
      <c r="AFU220" s="221"/>
      <c r="AFV220" s="221"/>
      <c r="AFW220" s="221"/>
      <c r="AFX220" s="221"/>
      <c r="AFY220" s="279"/>
      <c r="AFZ220" s="279"/>
      <c r="AGA220" s="279"/>
      <c r="AGB220" s="279"/>
      <c r="AGC220" s="279"/>
      <c r="AGD220" s="279"/>
      <c r="AGE220" s="279"/>
      <c r="AGF220" s="279"/>
      <c r="AGG220" s="279"/>
      <c r="AGH220" s="279"/>
      <c r="AGI220" s="279"/>
      <c r="AGJ220" s="279"/>
      <c r="AGK220" s="279"/>
      <c r="AGL220" s="279"/>
      <c r="AGM220" s="279"/>
      <c r="AGN220" s="279"/>
      <c r="AGO220" s="279"/>
      <c r="AGP220" s="279"/>
      <c r="AGQ220" s="279"/>
      <c r="AGR220" s="279"/>
      <c r="AGS220" s="279"/>
      <c r="AGT220" s="279"/>
      <c r="AGU220" s="279"/>
      <c r="AGV220" s="279"/>
      <c r="AGW220" s="279"/>
      <c r="AGX220" s="279"/>
      <c r="AGY220" s="279"/>
      <c r="AGZ220" s="279"/>
      <c r="AHA220" s="279"/>
      <c r="AHB220" s="279"/>
      <c r="AHC220" s="221"/>
      <c r="AHD220" s="221"/>
      <c r="AHE220" s="221"/>
      <c r="AHF220" s="221"/>
      <c r="AHG220" s="221"/>
      <c r="AHH220" s="221"/>
      <c r="AHI220" s="221"/>
      <c r="AHJ220" s="221"/>
      <c r="AHK220" s="221"/>
      <c r="AHL220" s="221"/>
      <c r="AHM220" s="221"/>
      <c r="AHN220" s="221"/>
      <c r="AHO220" s="221"/>
      <c r="AHP220" s="221">
        <f>P220</f>
        <v>0</v>
      </c>
      <c r="AHQ220" s="221">
        <f>R220</f>
        <v>0</v>
      </c>
      <c r="AHR220" s="221"/>
      <c r="AHS220" s="221">
        <f>S220</f>
        <v>0</v>
      </c>
      <c r="AHT220" s="221">
        <f>U220</f>
        <v>0</v>
      </c>
      <c r="AHU220" s="221"/>
      <c r="AHV220" s="221">
        <f>V220</f>
        <v>0</v>
      </c>
      <c r="AHW220" s="221">
        <f>X220</f>
        <v>0</v>
      </c>
      <c r="AHX220" s="221"/>
      <c r="AHY220" s="221">
        <f>Y220</f>
        <v>0</v>
      </c>
      <c r="AHZ220" s="221">
        <f>AA220</f>
        <v>0</v>
      </c>
      <c r="AIA220" s="221"/>
      <c r="AIB220" s="221">
        <f>AB220</f>
        <v>0</v>
      </c>
      <c r="AIC220" s="221">
        <f>AD220</f>
        <v>0</v>
      </c>
      <c r="AID220" s="221"/>
      <c r="AIE220" s="221">
        <f>AE220</f>
        <v>0</v>
      </c>
      <c r="AIF220" s="221">
        <f>AG220</f>
        <v>0</v>
      </c>
      <c r="AIG220" s="221"/>
      <c r="AIH220" s="221">
        <f>AH220</f>
        <v>0</v>
      </c>
      <c r="AII220" s="221">
        <f>AJ220</f>
        <v>0</v>
      </c>
      <c r="AIJ220" s="221"/>
      <c r="AIK220" s="221">
        <f>AK220</f>
        <v>0</v>
      </c>
      <c r="AIL220" s="221">
        <f>AM220</f>
        <v>0</v>
      </c>
      <c r="AIM220" s="221"/>
      <c r="AIN220" s="221">
        <f>AN220</f>
        <v>0</v>
      </c>
      <c r="AIO220" s="221">
        <f>AP220</f>
        <v>0</v>
      </c>
      <c r="AIP220" s="221"/>
      <c r="AIQ220" s="221">
        <f>AQ220</f>
        <v>0</v>
      </c>
      <c r="AIR220" s="221">
        <f>AS220</f>
        <v>0</v>
      </c>
      <c r="AIS220" s="221"/>
      <c r="AIT220" s="221"/>
      <c r="AIU220" s="221"/>
      <c r="AIV220" s="221"/>
      <c r="AIW220" s="221"/>
      <c r="AIX220" s="221"/>
      <c r="AIY220" s="221"/>
      <c r="AIZ220" s="221"/>
      <c r="AJA220" s="221"/>
      <c r="AJB220" s="221"/>
      <c r="AJC220" s="221"/>
      <c r="AJD220" s="221"/>
      <c r="AJE220" s="221"/>
      <c r="AJF220" s="221"/>
      <c r="AJG220" s="221"/>
      <c r="AJH220" s="221"/>
      <c r="AJI220" s="221"/>
      <c r="AJJ220" s="221"/>
      <c r="AJK220" s="221"/>
      <c r="AJL220" s="221"/>
      <c r="AJM220" s="221"/>
      <c r="AJN220" s="221"/>
      <c r="AJO220" s="221"/>
      <c r="AJP220" s="221"/>
      <c r="AJQ220" s="221"/>
      <c r="AJR220" s="221"/>
      <c r="AJS220" s="221"/>
      <c r="AJT220" s="221"/>
      <c r="AJU220" s="221"/>
      <c r="AJV220" s="279"/>
      <c r="AJW220" s="279"/>
      <c r="AJX220" s="279"/>
      <c r="AJY220" s="279"/>
      <c r="AJZ220" s="280">
        <f t="shared" ref="AJZ220:AKO220" si="6987">SUM(BW220,GX220,LU220,QR220,WE220,ABB220,AFY220)</f>
        <v>0</v>
      </c>
      <c r="AKA220" s="280">
        <f t="shared" si="6987"/>
        <v>0</v>
      </c>
      <c r="AKB220" s="280">
        <f t="shared" si="6987"/>
        <v>0</v>
      </c>
      <c r="AKC220" s="280">
        <f t="shared" si="6987"/>
        <v>0</v>
      </c>
      <c r="AKD220" s="280">
        <f t="shared" si="6987"/>
        <v>0</v>
      </c>
      <c r="AKE220" s="280">
        <f t="shared" si="6987"/>
        <v>0</v>
      </c>
      <c r="AKF220" s="280">
        <f t="shared" si="6987"/>
        <v>0</v>
      </c>
      <c r="AKG220" s="280">
        <f t="shared" si="6987"/>
        <v>0</v>
      </c>
      <c r="AKH220" s="196">
        <f t="shared" si="6987"/>
        <v>0</v>
      </c>
      <c r="AKI220" s="196">
        <f t="shared" si="6987"/>
        <v>0</v>
      </c>
      <c r="AKJ220" s="196">
        <f t="shared" si="6987"/>
        <v>0</v>
      </c>
      <c r="AKK220" s="196">
        <f t="shared" si="6987"/>
        <v>0</v>
      </c>
      <c r="AKL220" s="196">
        <f t="shared" si="6987"/>
        <v>0</v>
      </c>
      <c r="AKM220" s="196">
        <f t="shared" si="6987"/>
        <v>0</v>
      </c>
      <c r="AKN220" s="196">
        <f t="shared" si="6987"/>
        <v>0</v>
      </c>
      <c r="AKO220" s="196">
        <f t="shared" si="6987"/>
        <v>0</v>
      </c>
      <c r="AKP220" s="196">
        <f>SUM(DC220,ID220,NA220,RX220,WU220,ABR220,AGO220)</f>
        <v>15500</v>
      </c>
      <c r="AKQ220" s="196">
        <f>SUM(DD220,IE220,NB220,RY220,WV220,ABS220,AGP220)</f>
        <v>4960000</v>
      </c>
      <c r="AKR220" s="196">
        <v>99760</v>
      </c>
      <c r="AKS220" s="196">
        <v>31843200</v>
      </c>
      <c r="AKV220" s="196">
        <v>20000</v>
      </c>
      <c r="AKW220" s="196">
        <v>3190000</v>
      </c>
    </row>
    <row r="221" spans="1:1006" x14ac:dyDescent="0.25">
      <c r="E221" s="212"/>
      <c r="F221" s="212"/>
      <c r="G221" s="281"/>
      <c r="H221" s="281"/>
      <c r="I221" s="281"/>
      <c r="J221" s="212"/>
      <c r="K221" s="281"/>
      <c r="L221" s="281"/>
      <c r="M221" s="281"/>
      <c r="N221" s="212"/>
      <c r="O221" s="281"/>
      <c r="P221" s="281"/>
      <c r="Q221" s="281"/>
      <c r="R221" s="212"/>
      <c r="S221" s="281"/>
      <c r="T221" s="281"/>
      <c r="U221" s="281"/>
      <c r="V221" s="212"/>
      <c r="W221" s="281"/>
      <c r="X221" s="281"/>
      <c r="Y221" s="281"/>
      <c r="Z221" s="212"/>
      <c r="AA221" s="281"/>
      <c r="AB221" s="281"/>
      <c r="AC221" s="281"/>
      <c r="AD221" s="212"/>
      <c r="AE221" s="281"/>
      <c r="AF221" s="281"/>
      <c r="AG221" s="281"/>
      <c r="AH221" s="212"/>
      <c r="AI221" s="281"/>
      <c r="AJ221" s="281"/>
      <c r="AK221" s="281"/>
      <c r="AL221" s="212"/>
      <c r="AM221" s="281"/>
      <c r="AN221" s="281"/>
      <c r="AO221" s="281"/>
      <c r="AP221" s="212"/>
      <c r="AQ221" s="281"/>
      <c r="AR221" s="281"/>
      <c r="AS221" s="281"/>
      <c r="AT221" s="212"/>
      <c r="AU221" s="281"/>
      <c r="AV221" s="281"/>
      <c r="AW221" s="281"/>
      <c r="AX221" s="212"/>
      <c r="AY221" s="281"/>
      <c r="AZ221" s="281"/>
      <c r="BA221" s="281"/>
      <c r="BB221" s="212"/>
      <c r="BC221" s="281"/>
      <c r="BD221" s="281"/>
      <c r="BE221" s="281"/>
      <c r="BF221" s="212"/>
      <c r="BG221" s="281"/>
      <c r="BH221" s="281"/>
      <c r="BI221" s="281"/>
      <c r="BJ221" s="212"/>
      <c r="BK221" s="281"/>
      <c r="BL221" s="281"/>
      <c r="BM221" s="281"/>
      <c r="BN221" s="212"/>
      <c r="BO221" s="281"/>
      <c r="BP221" s="281"/>
      <c r="BQ221" s="281"/>
      <c r="BR221" s="212"/>
      <c r="BS221" s="281"/>
      <c r="BT221" s="281"/>
      <c r="BU221" s="281"/>
      <c r="BV221" s="212"/>
      <c r="BW221" s="281"/>
      <c r="BX221" s="281"/>
      <c r="BY221" s="281"/>
      <c r="BZ221" s="212"/>
      <c r="CA221" s="281"/>
      <c r="CB221" s="281"/>
      <c r="CC221" s="281"/>
      <c r="CD221" s="281"/>
      <c r="CE221" s="281"/>
      <c r="CF221" s="281"/>
      <c r="CG221" s="282"/>
      <c r="CH221" s="282"/>
      <c r="CI221" s="222"/>
      <c r="CJ221" s="222"/>
      <c r="CK221" s="222"/>
      <c r="CL221" s="222"/>
      <c r="CM221" s="221"/>
      <c r="CN221" s="221"/>
      <c r="CO221" s="221"/>
      <c r="CP221" s="221"/>
      <c r="CQ221" s="221"/>
      <c r="CR221" s="221"/>
      <c r="CS221" s="221"/>
      <c r="CT221" s="221"/>
      <c r="CU221" s="221"/>
      <c r="CV221" s="221"/>
      <c r="CW221" s="221"/>
      <c r="CX221" s="221"/>
      <c r="CY221" s="221"/>
      <c r="CZ221" s="221"/>
      <c r="DA221" s="221"/>
      <c r="DB221" s="221"/>
      <c r="DC221" s="221"/>
      <c r="DD221" s="221"/>
      <c r="DE221" s="221"/>
      <c r="DF221" s="221"/>
      <c r="DG221" s="222"/>
      <c r="DH221" s="222"/>
      <c r="DI221" s="222"/>
      <c r="DJ221" s="222"/>
      <c r="DK221" s="222"/>
      <c r="DL221" s="222"/>
      <c r="DM221" s="222"/>
      <c r="DN221" s="222"/>
      <c r="DO221" s="222"/>
      <c r="DP221" s="222"/>
      <c r="DQ221" s="222"/>
      <c r="DR221" s="222"/>
      <c r="DS221" s="222"/>
      <c r="DT221" s="222"/>
      <c r="DU221" s="222"/>
      <c r="DV221" s="222"/>
      <c r="DW221" s="222"/>
      <c r="DX221" s="222"/>
      <c r="DY221" s="222"/>
      <c r="DZ221" s="222"/>
      <c r="EA221" s="222"/>
      <c r="EB221" s="222"/>
      <c r="EC221" s="222"/>
      <c r="ED221" s="222"/>
      <c r="EE221" s="222"/>
      <c r="EF221" s="222"/>
      <c r="EG221" s="222"/>
      <c r="EH221" s="222"/>
      <c r="EI221" s="222"/>
      <c r="EJ221" s="222"/>
      <c r="EK221" s="222"/>
      <c r="EL221" s="222"/>
      <c r="EM221" s="222"/>
      <c r="EN221" s="222"/>
      <c r="EO221" s="222"/>
      <c r="EP221" s="222"/>
      <c r="EQ221" s="222"/>
      <c r="ER221" s="222"/>
      <c r="ES221" s="222"/>
      <c r="ET221" s="222"/>
      <c r="EU221" s="222"/>
      <c r="EV221" s="222"/>
      <c r="EW221" s="222"/>
      <c r="EX221" s="222"/>
      <c r="EY221" s="222"/>
      <c r="EZ221" s="222"/>
      <c r="FA221" s="222"/>
      <c r="FB221" s="222"/>
      <c r="FC221" s="222"/>
      <c r="FD221" s="222"/>
      <c r="FE221" s="222"/>
      <c r="FF221" s="222"/>
      <c r="FG221" s="222"/>
      <c r="FH221" s="222"/>
      <c r="FI221" s="222"/>
      <c r="FJ221" s="222"/>
      <c r="FK221" s="222"/>
      <c r="FL221" s="222"/>
      <c r="FM221" s="222"/>
      <c r="FN221" s="222"/>
      <c r="FO221" s="222"/>
      <c r="FP221" s="222"/>
      <c r="FQ221" s="222"/>
      <c r="FR221" s="222"/>
      <c r="FS221" s="222"/>
      <c r="FT221" s="222"/>
      <c r="FU221" s="222"/>
      <c r="FV221" s="222"/>
      <c r="FW221" s="222"/>
      <c r="FX221" s="222"/>
      <c r="FY221" s="222"/>
      <c r="FZ221" s="222"/>
      <c r="GA221" s="222"/>
      <c r="GB221" s="222"/>
      <c r="GC221" s="222"/>
      <c r="GD221" s="222"/>
      <c r="GE221" s="222"/>
      <c r="GF221" s="222"/>
      <c r="GG221" s="222"/>
      <c r="GH221" s="222"/>
      <c r="GI221" s="222"/>
      <c r="GJ221" s="222"/>
      <c r="GK221" s="222"/>
      <c r="GL221" s="222"/>
      <c r="GM221" s="222"/>
      <c r="GN221" s="222"/>
      <c r="GO221" s="222"/>
      <c r="GP221" s="222"/>
      <c r="GQ221" s="222"/>
      <c r="GR221" s="222"/>
      <c r="GS221" s="222"/>
      <c r="GT221" s="222"/>
      <c r="GU221" s="222"/>
      <c r="GV221" s="222"/>
      <c r="GW221" s="222"/>
      <c r="GX221" s="222"/>
      <c r="GY221" s="222"/>
      <c r="GZ221" s="222"/>
      <c r="HA221" s="222"/>
      <c r="HB221" s="222"/>
      <c r="HC221" s="222"/>
      <c r="HD221" s="222"/>
      <c r="HE221" s="222"/>
      <c r="HF221" s="222"/>
      <c r="HG221" s="222"/>
      <c r="HH221" s="282"/>
      <c r="HI221" s="282"/>
      <c r="HJ221" s="282"/>
      <c r="HK221" s="282"/>
      <c r="HL221" s="282"/>
      <c r="HM221" s="282"/>
      <c r="HN221" s="222"/>
      <c r="HO221" s="222"/>
      <c r="HP221" s="222"/>
      <c r="HQ221" s="222"/>
      <c r="HR221" s="222"/>
      <c r="HS221" s="222"/>
      <c r="HT221" s="222"/>
      <c r="HU221" s="222"/>
      <c r="HV221" s="222"/>
      <c r="HW221" s="222"/>
      <c r="HX221" s="222"/>
      <c r="HY221" s="222"/>
      <c r="HZ221" s="222"/>
      <c r="IA221" s="222"/>
      <c r="IB221" s="222"/>
      <c r="IC221" s="222"/>
      <c r="ID221" s="222"/>
      <c r="IE221" s="222"/>
      <c r="IF221" s="222"/>
      <c r="IG221" s="222"/>
      <c r="IH221" s="222"/>
      <c r="II221" s="222"/>
      <c r="IJ221" s="222"/>
      <c r="IK221" s="222"/>
      <c r="IL221" s="222"/>
      <c r="IM221" s="222"/>
      <c r="IN221" s="222"/>
      <c r="IO221" s="222"/>
      <c r="IP221" s="222"/>
      <c r="IQ221" s="222"/>
      <c r="IR221" s="222"/>
      <c r="IS221" s="222"/>
      <c r="IT221" s="222"/>
      <c r="IU221" s="222"/>
      <c r="IV221" s="222"/>
      <c r="IW221" s="222"/>
      <c r="IX221" s="222"/>
      <c r="IY221" s="222"/>
      <c r="IZ221" s="222"/>
      <c r="JA221" s="222"/>
      <c r="JB221" s="222"/>
      <c r="JC221" s="222"/>
      <c r="JD221" s="222"/>
      <c r="JE221" s="222"/>
      <c r="JF221" s="222"/>
      <c r="JG221" s="222"/>
      <c r="JH221" s="222"/>
      <c r="JI221" s="222"/>
      <c r="JJ221" s="222"/>
      <c r="JK221" s="222"/>
      <c r="JL221" s="222"/>
      <c r="JM221" s="222"/>
      <c r="JN221" s="222"/>
      <c r="JO221" s="222"/>
      <c r="JP221" s="222"/>
      <c r="JQ221" s="222"/>
      <c r="JR221" s="222"/>
      <c r="JS221" s="222"/>
      <c r="JT221" s="222"/>
      <c r="JU221" s="222"/>
      <c r="JV221" s="222"/>
      <c r="JW221" s="222"/>
      <c r="JX221" s="222"/>
      <c r="JY221" s="222"/>
      <c r="JZ221" s="222"/>
      <c r="KA221" s="222"/>
      <c r="KB221" s="222"/>
      <c r="KC221" s="222"/>
      <c r="KD221" s="222"/>
      <c r="KE221" s="222"/>
      <c r="KF221" s="222"/>
      <c r="KG221" s="222"/>
      <c r="KH221" s="222"/>
      <c r="KI221" s="222"/>
      <c r="KJ221" s="222"/>
      <c r="KK221" s="222"/>
      <c r="KL221" s="222"/>
      <c r="KM221" s="222"/>
      <c r="KN221" s="222"/>
      <c r="KO221" s="222"/>
      <c r="KP221" s="222"/>
      <c r="KQ221" s="222"/>
      <c r="KR221" s="222"/>
      <c r="KS221" s="222"/>
      <c r="KT221" s="222"/>
      <c r="KU221" s="222"/>
      <c r="KV221" s="222"/>
      <c r="KW221" s="222"/>
      <c r="KX221" s="222"/>
      <c r="KY221" s="222"/>
      <c r="KZ221" s="222"/>
      <c r="LA221" s="222"/>
      <c r="LB221" s="222"/>
      <c r="LC221" s="222"/>
      <c r="LD221" s="222"/>
      <c r="LE221" s="222"/>
      <c r="LF221" s="222"/>
      <c r="LG221" s="222"/>
      <c r="LH221" s="222"/>
      <c r="LI221" s="222"/>
      <c r="LJ221" s="222"/>
      <c r="LK221" s="222"/>
      <c r="LL221" s="222"/>
      <c r="LM221" s="222"/>
      <c r="LN221" s="222"/>
      <c r="LO221" s="222"/>
      <c r="LP221" s="222"/>
      <c r="LQ221" s="222"/>
      <c r="LR221" s="222"/>
      <c r="LS221" s="222"/>
      <c r="LT221" s="222"/>
      <c r="LU221" s="222"/>
      <c r="LV221" s="222"/>
      <c r="LW221" s="222"/>
      <c r="LX221" s="222"/>
      <c r="LY221" s="222"/>
      <c r="LZ221" s="222"/>
      <c r="MA221" s="222"/>
      <c r="MB221" s="222"/>
      <c r="MC221" s="222"/>
      <c r="MD221" s="222"/>
      <c r="ME221" s="222"/>
      <c r="MF221" s="222"/>
      <c r="MG221" s="222"/>
      <c r="MH221" s="222"/>
      <c r="MI221" s="222"/>
      <c r="MJ221" s="222"/>
      <c r="MK221" s="222"/>
      <c r="ML221" s="222"/>
      <c r="MM221" s="222"/>
      <c r="MN221" s="222"/>
      <c r="MO221" s="222"/>
      <c r="MP221" s="222"/>
      <c r="MQ221" s="222"/>
      <c r="MR221" s="222"/>
      <c r="MS221" s="222"/>
      <c r="MT221" s="222"/>
      <c r="MU221" s="222"/>
      <c r="MV221" s="222"/>
      <c r="MW221" s="222"/>
      <c r="MX221" s="222"/>
      <c r="MY221" s="222"/>
      <c r="MZ221" s="222"/>
      <c r="NA221" s="222"/>
      <c r="NB221" s="222"/>
      <c r="NC221" s="222"/>
      <c r="ND221" s="222"/>
      <c r="NE221" s="222"/>
      <c r="NF221" s="222"/>
      <c r="NG221" s="222"/>
      <c r="NH221" s="222"/>
      <c r="NI221" s="222"/>
      <c r="NJ221" s="222"/>
      <c r="NK221" s="222"/>
      <c r="NL221" s="222"/>
      <c r="NM221" s="222"/>
      <c r="NN221" s="222"/>
      <c r="NO221" s="222"/>
      <c r="NP221" s="222"/>
      <c r="NQ221" s="222"/>
      <c r="NR221" s="222"/>
      <c r="NS221" s="222"/>
      <c r="NT221" s="222"/>
      <c r="NU221" s="222"/>
      <c r="NV221" s="222"/>
      <c r="NW221" s="222"/>
      <c r="NX221" s="222"/>
      <c r="NY221" s="222"/>
      <c r="NZ221" s="222"/>
      <c r="OA221" s="222"/>
      <c r="OB221" s="222"/>
      <c r="OC221" s="222"/>
      <c r="OD221" s="222"/>
      <c r="OE221" s="222"/>
      <c r="OF221" s="222"/>
      <c r="OG221" s="222"/>
      <c r="OH221" s="222"/>
      <c r="OI221" s="222"/>
      <c r="OJ221" s="222"/>
      <c r="OK221" s="222"/>
      <c r="OL221" s="222"/>
      <c r="OM221" s="222"/>
      <c r="ON221" s="222"/>
      <c r="OO221" s="222"/>
      <c r="OP221" s="222"/>
      <c r="OQ221" s="222"/>
      <c r="OR221" s="222"/>
      <c r="OS221" s="222"/>
      <c r="OT221" s="222"/>
      <c r="OU221" s="222"/>
      <c r="OV221" s="222"/>
      <c r="OW221" s="222"/>
      <c r="OX221" s="222"/>
      <c r="OY221" s="222"/>
      <c r="OZ221" s="222"/>
      <c r="PA221" s="222"/>
      <c r="PB221" s="222"/>
      <c r="PC221" s="222"/>
      <c r="PD221" s="222"/>
      <c r="PE221" s="222"/>
      <c r="PF221" s="222"/>
      <c r="PG221" s="222"/>
      <c r="PH221" s="222"/>
      <c r="PI221" s="222"/>
      <c r="PJ221" s="222"/>
      <c r="PK221" s="222"/>
      <c r="PL221" s="222"/>
      <c r="PM221" s="222"/>
      <c r="PN221" s="222"/>
      <c r="PO221" s="222"/>
      <c r="PP221" s="222"/>
      <c r="PQ221" s="222"/>
      <c r="PR221" s="222"/>
      <c r="PS221" s="222"/>
      <c r="PT221" s="222"/>
      <c r="PU221" s="222"/>
      <c r="PV221" s="222"/>
      <c r="PW221" s="222"/>
      <c r="PX221" s="222"/>
      <c r="PY221" s="222"/>
      <c r="PZ221" s="222"/>
      <c r="QA221" s="222"/>
      <c r="QB221" s="222"/>
      <c r="QC221" s="222"/>
      <c r="QD221" s="222"/>
      <c r="QE221" s="222"/>
      <c r="QF221" s="222"/>
      <c r="QG221" s="222"/>
      <c r="QH221" s="222"/>
      <c r="QI221" s="222"/>
      <c r="QJ221" s="222"/>
      <c r="QK221" s="222"/>
      <c r="QL221" s="222"/>
      <c r="QM221" s="222"/>
      <c r="QN221" s="222"/>
      <c r="QO221" s="222"/>
      <c r="QP221" s="222"/>
      <c r="QQ221" s="222"/>
      <c r="QR221" s="222"/>
      <c r="QS221" s="222"/>
      <c r="QT221" s="222"/>
      <c r="QU221" s="222"/>
      <c r="QV221" s="222"/>
      <c r="QW221" s="222"/>
      <c r="QX221" s="222"/>
      <c r="QY221" s="222"/>
      <c r="QZ221" s="222"/>
      <c r="RA221" s="222"/>
      <c r="RB221" s="282"/>
      <c r="RC221" s="282"/>
      <c r="RD221" s="282"/>
      <c r="RE221" s="282"/>
      <c r="RF221" s="282"/>
      <c r="RG221" s="282"/>
      <c r="RH221" s="222"/>
      <c r="RI221" s="222"/>
      <c r="RJ221" s="222"/>
      <c r="RK221" s="222"/>
      <c r="RL221" s="222"/>
      <c r="RM221" s="222"/>
      <c r="RN221" s="222"/>
      <c r="RO221" s="222"/>
      <c r="RP221" s="222"/>
      <c r="RQ221" s="222"/>
      <c r="RR221" s="222"/>
      <c r="RS221" s="222"/>
      <c r="RT221" s="222"/>
      <c r="RU221" s="222"/>
      <c r="RV221" s="222"/>
      <c r="RW221" s="222"/>
      <c r="RX221" s="222"/>
      <c r="RY221" s="222"/>
      <c r="RZ221" s="222"/>
      <c r="SA221" s="222"/>
      <c r="SB221" s="222"/>
      <c r="SC221" s="222"/>
      <c r="SD221" s="222"/>
      <c r="SE221" s="222"/>
      <c r="SF221" s="222"/>
      <c r="SG221" s="222"/>
      <c r="SH221" s="222"/>
      <c r="SI221" s="222"/>
      <c r="SJ221" s="222"/>
      <c r="SK221" s="222"/>
      <c r="SL221" s="222"/>
      <c r="SM221" s="222"/>
      <c r="SN221" s="222"/>
      <c r="SO221" s="222"/>
      <c r="SP221" s="222"/>
      <c r="SQ221" s="222"/>
      <c r="SR221" s="222"/>
      <c r="SS221" s="222"/>
      <c r="ST221" s="222"/>
      <c r="SU221" s="222"/>
      <c r="SV221" s="222"/>
      <c r="SW221" s="222"/>
      <c r="SX221" s="222"/>
      <c r="SY221" s="222"/>
      <c r="SZ221" s="222"/>
      <c r="TA221" s="222"/>
      <c r="TB221" s="222"/>
      <c r="TC221" s="222"/>
      <c r="TD221" s="222"/>
      <c r="TE221" s="222"/>
      <c r="TF221" s="222"/>
      <c r="TG221" s="222"/>
      <c r="TH221" s="222"/>
      <c r="TI221" s="222"/>
      <c r="TJ221" s="222"/>
      <c r="TK221" s="222"/>
      <c r="TL221" s="222"/>
      <c r="TM221" s="222"/>
      <c r="TN221" s="222"/>
      <c r="TO221" s="222"/>
      <c r="TP221" s="222"/>
      <c r="TQ221" s="222"/>
      <c r="TR221" s="222"/>
      <c r="TS221" s="222"/>
      <c r="TT221" s="222"/>
      <c r="TU221" s="222"/>
      <c r="TV221" s="222"/>
      <c r="TW221" s="222"/>
      <c r="TX221" s="222"/>
      <c r="TY221" s="222"/>
      <c r="TZ221" s="222"/>
      <c r="UA221" s="222"/>
      <c r="UB221" s="222"/>
      <c r="UC221" s="222"/>
      <c r="UD221" s="222"/>
      <c r="UE221" s="222"/>
      <c r="UF221" s="222"/>
      <c r="UG221" s="222"/>
      <c r="UH221" s="222"/>
      <c r="UI221" s="222"/>
      <c r="UJ221" s="222"/>
      <c r="UK221" s="222"/>
      <c r="UL221" s="222"/>
      <c r="UM221" s="222"/>
      <c r="UN221" s="222"/>
      <c r="UO221" s="222"/>
      <c r="UP221" s="222"/>
      <c r="UQ221" s="222"/>
      <c r="UR221" s="222"/>
      <c r="US221" s="222"/>
      <c r="UT221" s="222"/>
      <c r="UU221" s="222"/>
      <c r="UV221" s="222"/>
      <c r="UW221" s="222"/>
      <c r="UX221" s="222"/>
      <c r="UY221" s="222"/>
      <c r="UZ221" s="222"/>
      <c r="VA221" s="222"/>
      <c r="VB221" s="222"/>
      <c r="VC221" s="222"/>
      <c r="VD221" s="222"/>
      <c r="VE221" s="222"/>
      <c r="VF221" s="222"/>
      <c r="VG221" s="222"/>
      <c r="VH221" s="222"/>
      <c r="VI221" s="222"/>
      <c r="VJ221" s="222"/>
      <c r="VK221" s="222"/>
      <c r="VL221" s="222"/>
      <c r="VM221" s="222"/>
      <c r="VN221" s="222"/>
      <c r="VO221" s="222"/>
      <c r="VP221" s="222"/>
      <c r="VQ221" s="222"/>
      <c r="VR221" s="222"/>
      <c r="VS221" s="222"/>
      <c r="VT221" s="222"/>
      <c r="VU221" s="222"/>
      <c r="VV221" s="222"/>
      <c r="VW221" s="222"/>
      <c r="VX221" s="222"/>
      <c r="VY221" s="282"/>
      <c r="VZ221" s="283"/>
      <c r="WA221" s="282"/>
      <c r="WB221" s="282"/>
      <c r="WC221" s="282"/>
      <c r="WD221" s="282"/>
      <c r="WE221" s="222"/>
      <c r="WF221" s="222"/>
      <c r="WG221" s="222"/>
      <c r="WH221" s="222"/>
      <c r="WI221" s="222"/>
      <c r="WJ221" s="222"/>
      <c r="WK221" s="222"/>
      <c r="WL221" s="222"/>
      <c r="WM221" s="222"/>
      <c r="WN221" s="222"/>
      <c r="WO221" s="222"/>
      <c r="WP221" s="222"/>
      <c r="WQ221" s="222"/>
      <c r="WR221" s="222"/>
      <c r="WS221" s="222"/>
      <c r="WT221" s="222"/>
      <c r="WU221" s="222"/>
      <c r="WV221" s="222"/>
      <c r="WW221" s="222"/>
      <c r="WX221" s="222"/>
      <c r="WY221" s="222"/>
      <c r="WZ221" s="222"/>
      <c r="XA221" s="222"/>
      <c r="XB221" s="222"/>
      <c r="XC221" s="222"/>
      <c r="XD221" s="222"/>
      <c r="XE221" s="222"/>
      <c r="XF221" s="222"/>
      <c r="XG221" s="222"/>
      <c r="XH221" s="222"/>
      <c r="XI221" s="222"/>
      <c r="XJ221" s="222"/>
      <c r="XK221" s="222"/>
      <c r="XL221" s="222"/>
      <c r="XM221" s="222"/>
      <c r="XN221" s="222"/>
      <c r="XO221" s="222"/>
      <c r="XP221" s="222"/>
      <c r="XQ221" s="222"/>
      <c r="XR221" s="222"/>
      <c r="XS221" s="222"/>
      <c r="XT221" s="222"/>
      <c r="XU221" s="222"/>
      <c r="XV221" s="222"/>
      <c r="XW221" s="222"/>
      <c r="XX221" s="222"/>
      <c r="XY221" s="222"/>
      <c r="XZ221" s="222"/>
      <c r="YA221" s="222"/>
      <c r="YB221" s="222"/>
      <c r="YC221" s="222"/>
      <c r="YD221" s="222"/>
      <c r="YE221" s="222"/>
      <c r="YF221" s="222"/>
      <c r="YG221" s="222"/>
      <c r="YH221" s="222"/>
      <c r="YI221" s="222"/>
      <c r="YJ221" s="222"/>
      <c r="YK221" s="222"/>
      <c r="YL221" s="222"/>
      <c r="YM221" s="222"/>
      <c r="YN221" s="222"/>
      <c r="YO221" s="222"/>
      <c r="YP221" s="222"/>
      <c r="YQ221" s="222"/>
      <c r="YR221" s="222"/>
      <c r="YS221" s="222"/>
      <c r="YT221" s="222"/>
      <c r="YU221" s="222"/>
      <c r="YV221" s="222"/>
      <c r="YW221" s="222"/>
      <c r="YX221" s="222"/>
      <c r="YY221" s="222"/>
      <c r="YZ221" s="222"/>
      <c r="ZA221" s="222"/>
      <c r="ZB221" s="222"/>
      <c r="ZC221" s="222"/>
      <c r="ZD221" s="222"/>
      <c r="ZE221" s="222"/>
      <c r="ZF221" s="222"/>
      <c r="ZG221" s="222"/>
      <c r="ZH221" s="222"/>
      <c r="ZI221" s="222"/>
      <c r="ZJ221" s="222"/>
      <c r="ZK221" s="222"/>
      <c r="ZL221" s="222"/>
      <c r="ZM221" s="222"/>
      <c r="ZN221" s="222"/>
      <c r="ZO221" s="222"/>
      <c r="ZP221" s="222"/>
      <c r="ZQ221" s="222"/>
      <c r="ZR221" s="222"/>
      <c r="ZS221" s="222"/>
      <c r="ZT221" s="222"/>
      <c r="ZU221" s="222"/>
      <c r="ZV221" s="222"/>
      <c r="ZW221" s="222"/>
      <c r="ZX221" s="222"/>
      <c r="ZY221" s="222"/>
      <c r="ZZ221" s="222"/>
      <c r="AAA221" s="222"/>
      <c r="AAB221" s="222"/>
      <c r="AAC221" s="222"/>
      <c r="AAD221" s="222"/>
      <c r="AAE221" s="222"/>
      <c r="AAF221" s="222"/>
      <c r="AAG221" s="222"/>
      <c r="AAH221" s="222"/>
      <c r="AAI221" s="222"/>
      <c r="AAJ221" s="222"/>
      <c r="AAK221" s="222"/>
      <c r="AAL221" s="222"/>
      <c r="AAM221" s="222"/>
      <c r="AAN221" s="222"/>
      <c r="AAO221" s="222"/>
      <c r="AAP221" s="222"/>
      <c r="AAQ221" s="222"/>
      <c r="AAR221" s="222"/>
      <c r="AAS221" s="222"/>
      <c r="AAT221" s="222"/>
      <c r="AAU221" s="222"/>
      <c r="AAV221" s="282"/>
      <c r="AAW221" s="282"/>
      <c r="AAX221" s="282"/>
      <c r="AAY221" s="282"/>
      <c r="AAZ221" s="282"/>
      <c r="ABA221" s="282"/>
      <c r="ABB221" s="222"/>
      <c r="ABC221" s="222"/>
      <c r="ABD221" s="222"/>
      <c r="ABE221" s="222"/>
      <c r="ABF221" s="222"/>
      <c r="ABG221" s="222"/>
      <c r="ABH221" s="222"/>
      <c r="ABI221" s="222"/>
      <c r="ABJ221" s="222"/>
      <c r="ABK221" s="222"/>
      <c r="ABL221" s="222"/>
      <c r="ABM221" s="222"/>
      <c r="ABN221" s="222"/>
      <c r="ABO221" s="222"/>
      <c r="ABP221" s="222"/>
      <c r="ABQ221" s="222"/>
      <c r="ABR221" s="222"/>
      <c r="ABS221" s="222"/>
      <c r="ABT221" s="222"/>
      <c r="ABU221" s="222"/>
      <c r="ABV221" s="222"/>
      <c r="ABW221" s="222"/>
      <c r="ABX221" s="222"/>
      <c r="ABY221" s="222"/>
      <c r="ABZ221" s="222"/>
      <c r="ACA221" s="222"/>
      <c r="ACB221" s="222"/>
      <c r="ACC221" s="222"/>
      <c r="ACD221" s="222"/>
      <c r="ACE221" s="222"/>
      <c r="ACF221" s="222"/>
      <c r="ACG221" s="222"/>
      <c r="ACH221" s="222"/>
      <c r="ACI221" s="222"/>
      <c r="ACJ221" s="222"/>
      <c r="ACK221" s="222"/>
      <c r="ACL221" s="222"/>
      <c r="ACM221" s="222"/>
      <c r="ACN221" s="222"/>
      <c r="ACO221" s="222"/>
      <c r="ACP221" s="222"/>
      <c r="ACQ221" s="222"/>
      <c r="ACR221" s="222"/>
      <c r="ACS221" s="222"/>
      <c r="ACT221" s="222"/>
      <c r="ACU221" s="222"/>
      <c r="ACV221" s="222"/>
      <c r="ACW221" s="222"/>
      <c r="ACX221" s="222"/>
      <c r="ACY221" s="222"/>
      <c r="ACZ221" s="222"/>
      <c r="ADA221" s="222"/>
      <c r="ADB221" s="222"/>
      <c r="ADC221" s="222"/>
      <c r="ADD221" s="222"/>
      <c r="ADE221" s="222"/>
      <c r="ADF221" s="222"/>
      <c r="ADG221" s="222"/>
      <c r="ADH221" s="222"/>
      <c r="ADI221" s="222"/>
      <c r="ADJ221" s="222"/>
      <c r="ADK221" s="222"/>
      <c r="ADL221" s="222"/>
      <c r="ADM221" s="222"/>
      <c r="ADN221" s="222"/>
      <c r="ADO221" s="222"/>
      <c r="ADP221" s="222"/>
      <c r="ADQ221" s="222"/>
      <c r="ADR221" s="222"/>
      <c r="ADS221" s="222"/>
      <c r="ADT221" s="222"/>
      <c r="ADU221" s="222"/>
      <c r="ADV221" s="222"/>
      <c r="ADW221" s="222"/>
      <c r="ADX221" s="222"/>
      <c r="ADY221" s="222"/>
      <c r="ADZ221" s="222"/>
      <c r="AEA221" s="222"/>
      <c r="AEB221" s="222"/>
      <c r="AEC221" s="222"/>
      <c r="AED221" s="222"/>
      <c r="AEE221" s="222"/>
      <c r="AEF221" s="222"/>
      <c r="AEG221" s="222"/>
      <c r="AEH221" s="222"/>
      <c r="AEI221" s="222"/>
      <c r="AEJ221" s="222"/>
      <c r="AEK221" s="222"/>
      <c r="AEL221" s="222"/>
      <c r="AEM221" s="222"/>
      <c r="AEN221" s="222"/>
      <c r="AEO221" s="222"/>
      <c r="AEP221" s="222"/>
      <c r="AEQ221" s="222"/>
      <c r="AER221" s="222"/>
      <c r="AES221" s="222"/>
      <c r="AET221" s="222"/>
      <c r="AEU221" s="222"/>
      <c r="AEV221" s="222"/>
      <c r="AEW221" s="222"/>
      <c r="AEX221" s="222"/>
      <c r="AEY221" s="222"/>
      <c r="AEZ221" s="222"/>
      <c r="AFA221" s="222"/>
      <c r="AFB221" s="222"/>
      <c r="AFC221" s="222"/>
      <c r="AFD221" s="222"/>
      <c r="AFE221" s="222"/>
      <c r="AFF221" s="222"/>
      <c r="AFG221" s="222"/>
      <c r="AFH221" s="222"/>
      <c r="AFI221" s="222"/>
      <c r="AFJ221" s="222"/>
      <c r="AFK221" s="222"/>
      <c r="AFL221" s="222"/>
      <c r="AFM221" s="222"/>
      <c r="AFN221" s="222"/>
      <c r="AFO221" s="222"/>
      <c r="AFP221" s="222"/>
      <c r="AFQ221" s="222"/>
      <c r="AFR221" s="222"/>
      <c r="AFS221" s="282"/>
      <c r="AFT221" s="282"/>
      <c r="AFU221" s="282"/>
      <c r="AFV221" s="282"/>
      <c r="AFW221" s="282"/>
      <c r="AFX221" s="282"/>
      <c r="AFY221" s="284"/>
      <c r="AFZ221" s="284"/>
      <c r="AGA221" s="284"/>
      <c r="AGB221" s="284"/>
      <c r="AGC221" s="284"/>
      <c r="AGD221" s="284"/>
      <c r="AGE221" s="284"/>
      <c r="AGF221" s="284"/>
      <c r="AGG221" s="284"/>
      <c r="AGH221" s="284"/>
      <c r="AGI221" s="284"/>
      <c r="AGJ221" s="284"/>
      <c r="AGK221" s="284"/>
      <c r="AGL221" s="284"/>
      <c r="AGM221" s="284"/>
      <c r="AGN221" s="284"/>
      <c r="AGO221" s="284"/>
      <c r="AGP221" s="284"/>
      <c r="AGQ221" s="284"/>
      <c r="AGR221" s="284"/>
      <c r="AGS221" s="284"/>
      <c r="AGT221" s="284"/>
      <c r="AGU221" s="284"/>
      <c r="AGV221" s="284"/>
      <c r="AGW221" s="284"/>
      <c r="AGX221" s="284"/>
      <c r="AGY221" s="284"/>
      <c r="AGZ221" s="284"/>
      <c r="AHA221" s="284"/>
      <c r="AHB221" s="284"/>
      <c r="AHC221" s="222"/>
      <c r="AHD221" s="222"/>
      <c r="AHE221" s="222"/>
      <c r="AHF221" s="222"/>
      <c r="AHG221" s="222"/>
      <c r="AHH221" s="222"/>
      <c r="AHI221" s="222"/>
      <c r="AHJ221" s="222"/>
      <c r="AHK221" s="222"/>
      <c r="AHL221" s="222"/>
      <c r="AHM221" s="222"/>
      <c r="AHN221" s="222"/>
      <c r="AHO221" s="222"/>
      <c r="AHP221" s="221"/>
      <c r="AHQ221" s="222"/>
      <c r="AHR221" s="222"/>
      <c r="AHS221" s="221"/>
      <c r="AHT221" s="222"/>
      <c r="AHU221" s="222"/>
      <c r="AHV221" s="222"/>
      <c r="AHW221" s="222"/>
      <c r="AHX221" s="222"/>
      <c r="AHY221" s="222"/>
      <c r="AHZ221" s="222"/>
      <c r="AIA221" s="222"/>
      <c r="AIB221" s="222"/>
      <c r="AIC221" s="222"/>
      <c r="AID221" s="222"/>
      <c r="AIE221" s="222"/>
      <c r="AIF221" s="222"/>
      <c r="AIG221" s="222"/>
      <c r="AIH221" s="222"/>
      <c r="AII221" s="222"/>
      <c r="AIJ221" s="222"/>
      <c r="AIK221" s="222"/>
      <c r="AIL221" s="222"/>
      <c r="AIM221" s="222"/>
      <c r="AIN221" s="222"/>
      <c r="AIO221" s="222"/>
      <c r="AIP221" s="222"/>
      <c r="AIQ221" s="222"/>
      <c r="AIR221" s="222"/>
      <c r="AIS221" s="222"/>
      <c r="AIT221" s="222"/>
      <c r="AIU221" s="222"/>
      <c r="AIV221" s="222"/>
      <c r="AIW221" s="222"/>
      <c r="AIX221" s="222"/>
      <c r="AIY221" s="222"/>
      <c r="AIZ221" s="222"/>
      <c r="AJA221" s="222"/>
      <c r="AJB221" s="222"/>
      <c r="AJC221" s="222"/>
      <c r="AJD221" s="222"/>
      <c r="AJE221" s="222"/>
      <c r="AJF221" s="222"/>
      <c r="AJG221" s="222"/>
      <c r="AJH221" s="222"/>
      <c r="AJI221" s="222"/>
      <c r="AJJ221" s="222"/>
      <c r="AJK221" s="222"/>
      <c r="AJL221" s="222"/>
      <c r="AJM221" s="222"/>
      <c r="AJN221" s="222"/>
      <c r="AJO221" s="222"/>
      <c r="AJP221" s="222"/>
      <c r="AJQ221" s="222"/>
      <c r="AJR221" s="222"/>
      <c r="AJS221" s="222"/>
      <c r="AJT221" s="222"/>
      <c r="AJU221" s="222"/>
      <c r="AKA221" s="287"/>
      <c r="AKC221" s="287"/>
      <c r="AKE221" s="287"/>
      <c r="AKG221" s="287"/>
      <c r="AKI221" s="202"/>
      <c r="AKK221" s="202"/>
      <c r="AKM221" s="202"/>
      <c r="AKO221" s="202"/>
    </row>
    <row r="222" spans="1:1006" x14ac:dyDescent="0.25">
      <c r="E222" s="212"/>
      <c r="F222" s="212"/>
      <c r="G222" s="281"/>
      <c r="H222" s="281"/>
      <c r="I222" s="281"/>
      <c r="J222" s="212"/>
      <c r="K222" s="281"/>
      <c r="L222" s="281"/>
      <c r="M222" s="281"/>
      <c r="N222" s="212"/>
      <c r="O222" s="281"/>
      <c r="P222" s="281"/>
      <c r="Q222" s="281"/>
      <c r="R222" s="212"/>
      <c r="S222" s="281"/>
      <c r="T222" s="281"/>
      <c r="U222" s="281"/>
      <c r="V222" s="212"/>
      <c r="W222" s="281"/>
      <c r="X222" s="281"/>
      <c r="Y222" s="281"/>
      <c r="Z222" s="212"/>
      <c r="AA222" s="281"/>
      <c r="AB222" s="281"/>
      <c r="AC222" s="281"/>
      <c r="AD222" s="212"/>
      <c r="AE222" s="281"/>
      <c r="AF222" s="281"/>
      <c r="AG222" s="281"/>
      <c r="AH222" s="212"/>
      <c r="AI222" s="281"/>
      <c r="AJ222" s="281"/>
      <c r="AK222" s="281"/>
      <c r="AL222" s="212"/>
      <c r="AM222" s="281"/>
      <c r="AN222" s="281"/>
      <c r="AO222" s="281"/>
      <c r="AP222" s="212"/>
      <c r="AQ222" s="281"/>
      <c r="AR222" s="281"/>
      <c r="AS222" s="281"/>
      <c r="AT222" s="212"/>
      <c r="AU222" s="281"/>
      <c r="AV222" s="281"/>
      <c r="AW222" s="281"/>
      <c r="AX222" s="212"/>
      <c r="AY222" s="281"/>
      <c r="AZ222" s="281"/>
      <c r="BA222" s="281"/>
      <c r="BB222" s="212"/>
      <c r="BC222" s="281"/>
      <c r="BD222" s="281"/>
      <c r="BE222" s="281"/>
      <c r="BF222" s="212"/>
      <c r="BG222" s="281"/>
      <c r="BH222" s="281"/>
      <c r="BI222" s="281"/>
      <c r="BJ222" s="212"/>
      <c r="BK222" s="281"/>
      <c r="BL222" s="281"/>
      <c r="BM222" s="281"/>
      <c r="BN222" s="212"/>
      <c r="BO222" s="281"/>
      <c r="BP222" s="281"/>
      <c r="BQ222" s="281"/>
      <c r="BR222" s="212"/>
      <c r="BS222" s="281"/>
      <c r="BT222" s="281"/>
      <c r="BU222" s="281"/>
      <c r="BV222" s="212"/>
      <c r="BW222" s="281"/>
      <c r="BX222" s="281"/>
      <c r="BY222" s="281"/>
      <c r="BZ222" s="212"/>
      <c r="CA222" s="281"/>
      <c r="CB222" s="281"/>
      <c r="CC222" s="281"/>
      <c r="CD222" s="281"/>
      <c r="CE222" s="281"/>
      <c r="CF222" s="281"/>
      <c r="CG222" s="282"/>
      <c r="CH222" s="282"/>
      <c r="CI222" s="222"/>
      <c r="CJ222" s="222"/>
      <c r="CK222" s="222"/>
      <c r="CL222" s="222"/>
      <c r="CM222" s="222"/>
      <c r="CN222" s="222"/>
      <c r="CO222" s="222"/>
      <c r="CP222" s="222"/>
      <c r="CQ222" s="222"/>
      <c r="CR222" s="222"/>
      <c r="CS222" s="222"/>
      <c r="CT222" s="222"/>
      <c r="CU222" s="222"/>
      <c r="CV222" s="222"/>
      <c r="CW222" s="222"/>
      <c r="CX222" s="222"/>
      <c r="CY222" s="222"/>
      <c r="CZ222" s="222"/>
      <c r="DA222" s="222"/>
      <c r="DB222" s="222"/>
      <c r="DC222" s="222"/>
      <c r="DD222" s="222"/>
      <c r="DE222" s="222"/>
      <c r="DF222" s="222"/>
      <c r="DG222" s="222"/>
      <c r="DH222" s="222"/>
      <c r="DI222" s="222"/>
      <c r="DJ222" s="222"/>
      <c r="DK222" s="222"/>
      <c r="DL222" s="222"/>
      <c r="DM222" s="222"/>
      <c r="DN222" s="222"/>
      <c r="DO222" s="222"/>
      <c r="DP222" s="222"/>
      <c r="DQ222" s="222"/>
      <c r="DR222" s="222"/>
      <c r="DS222" s="222"/>
      <c r="DT222" s="222"/>
      <c r="DU222" s="222"/>
      <c r="DV222" s="222"/>
      <c r="DW222" s="222"/>
      <c r="DX222" s="222"/>
      <c r="DY222" s="222"/>
      <c r="DZ222" s="222"/>
      <c r="EA222" s="222"/>
      <c r="EB222" s="222"/>
      <c r="EC222" s="222"/>
      <c r="ED222" s="222"/>
      <c r="EE222" s="222"/>
      <c r="EF222" s="222"/>
      <c r="EG222" s="222"/>
      <c r="EH222" s="222"/>
      <c r="EI222" s="222"/>
      <c r="EJ222" s="222"/>
      <c r="EK222" s="222"/>
      <c r="EL222" s="222"/>
      <c r="EM222" s="222"/>
      <c r="EN222" s="222"/>
      <c r="EO222" s="222"/>
      <c r="EP222" s="222"/>
      <c r="EQ222" s="222"/>
      <c r="ER222" s="222"/>
      <c r="ES222" s="222"/>
      <c r="ET222" s="222"/>
      <c r="EU222" s="222"/>
      <c r="EV222" s="222"/>
      <c r="EW222" s="222"/>
      <c r="EX222" s="222"/>
      <c r="EY222" s="222"/>
      <c r="EZ222" s="222"/>
      <c r="FA222" s="222"/>
      <c r="FB222" s="222"/>
      <c r="FC222" s="222"/>
      <c r="FD222" s="222"/>
      <c r="FE222" s="222"/>
      <c r="FF222" s="222"/>
      <c r="FG222" s="222"/>
      <c r="FH222" s="222"/>
      <c r="FI222" s="222"/>
      <c r="FJ222" s="222"/>
      <c r="FK222" s="222"/>
      <c r="FL222" s="222"/>
      <c r="FM222" s="222"/>
      <c r="FN222" s="222"/>
      <c r="FO222" s="222"/>
      <c r="FP222" s="222"/>
      <c r="FQ222" s="222"/>
      <c r="FR222" s="222"/>
      <c r="FS222" s="222"/>
      <c r="FT222" s="222"/>
      <c r="FU222" s="222"/>
      <c r="FV222" s="222"/>
      <c r="FW222" s="222"/>
      <c r="FX222" s="222"/>
      <c r="FY222" s="222"/>
      <c r="FZ222" s="222"/>
      <c r="GA222" s="222"/>
      <c r="GB222" s="222"/>
      <c r="GC222" s="222"/>
      <c r="GD222" s="222"/>
      <c r="GE222" s="222"/>
      <c r="GF222" s="222"/>
      <c r="GG222" s="222"/>
      <c r="GH222" s="222"/>
      <c r="GI222" s="222"/>
      <c r="GJ222" s="222"/>
      <c r="GK222" s="222"/>
      <c r="GL222" s="222"/>
      <c r="GM222" s="222"/>
      <c r="GN222" s="222"/>
      <c r="GO222" s="222"/>
      <c r="GP222" s="222"/>
      <c r="GQ222" s="222"/>
      <c r="GR222" s="222"/>
      <c r="GS222" s="222"/>
      <c r="GT222" s="222"/>
      <c r="GU222" s="222"/>
      <c r="GV222" s="222"/>
      <c r="GW222" s="222"/>
      <c r="GX222" s="222"/>
      <c r="GY222" s="222"/>
      <c r="GZ222" s="222"/>
      <c r="HA222" s="222"/>
      <c r="HB222" s="222"/>
      <c r="HC222" s="222"/>
      <c r="HD222" s="222"/>
      <c r="HE222" s="222"/>
      <c r="HF222" s="222"/>
      <c r="HG222" s="222"/>
      <c r="HH222" s="282"/>
      <c r="HI222" s="282"/>
      <c r="HJ222" s="282"/>
      <c r="HK222" s="282"/>
      <c r="HL222" s="282"/>
      <c r="HM222" s="282"/>
      <c r="HN222" s="222"/>
      <c r="HO222" s="222"/>
      <c r="HP222" s="222"/>
      <c r="HQ222" s="222"/>
      <c r="HR222" s="222"/>
      <c r="HS222" s="222"/>
      <c r="HT222" s="222"/>
      <c r="HU222" s="222"/>
      <c r="HV222" s="222"/>
      <c r="HW222" s="222"/>
      <c r="HX222" s="222"/>
      <c r="HY222" s="222"/>
      <c r="HZ222" s="222"/>
      <c r="IA222" s="222"/>
      <c r="IB222" s="222"/>
      <c r="IC222" s="222"/>
      <c r="ID222" s="222"/>
      <c r="IE222" s="222"/>
      <c r="IF222" s="222"/>
      <c r="IG222" s="222"/>
      <c r="IH222" s="222"/>
      <c r="II222" s="222"/>
      <c r="IJ222" s="222"/>
      <c r="IK222" s="222"/>
      <c r="IL222" s="222"/>
      <c r="IM222" s="222"/>
      <c r="IN222" s="222"/>
      <c r="IO222" s="222"/>
      <c r="IP222" s="222"/>
      <c r="IQ222" s="222"/>
      <c r="IR222" s="222"/>
      <c r="IS222" s="222"/>
      <c r="IT222" s="222"/>
      <c r="IU222" s="222"/>
      <c r="IV222" s="222"/>
      <c r="IW222" s="222"/>
      <c r="IX222" s="222"/>
      <c r="IY222" s="222"/>
      <c r="IZ222" s="222"/>
      <c r="JA222" s="222"/>
      <c r="JB222" s="222"/>
      <c r="JC222" s="222"/>
      <c r="JD222" s="222"/>
      <c r="JE222" s="222"/>
      <c r="JF222" s="222"/>
      <c r="JG222" s="222"/>
      <c r="JH222" s="222"/>
      <c r="JI222" s="222"/>
      <c r="JJ222" s="222"/>
      <c r="JK222" s="222"/>
      <c r="JL222" s="222"/>
      <c r="JM222" s="222"/>
      <c r="JN222" s="222"/>
      <c r="JO222" s="222"/>
      <c r="JP222" s="222"/>
      <c r="JQ222" s="222"/>
      <c r="JR222" s="222"/>
      <c r="JS222" s="222"/>
      <c r="JT222" s="222"/>
      <c r="JU222" s="222"/>
      <c r="JV222" s="222"/>
      <c r="JW222" s="222"/>
      <c r="JX222" s="222"/>
      <c r="JY222" s="222"/>
      <c r="JZ222" s="222"/>
      <c r="KA222" s="222"/>
      <c r="KB222" s="222"/>
      <c r="KC222" s="222"/>
      <c r="KD222" s="222"/>
      <c r="KE222" s="222"/>
      <c r="KF222" s="222"/>
      <c r="KG222" s="222"/>
      <c r="KH222" s="222"/>
      <c r="KI222" s="222"/>
      <c r="KJ222" s="222"/>
      <c r="KK222" s="222"/>
      <c r="KL222" s="222"/>
      <c r="KM222" s="222"/>
      <c r="KN222" s="222"/>
      <c r="KO222" s="222"/>
      <c r="KP222" s="222"/>
      <c r="KQ222" s="222"/>
      <c r="KR222" s="222"/>
      <c r="KS222" s="222"/>
      <c r="KT222" s="222"/>
      <c r="KU222" s="222"/>
      <c r="KV222" s="222"/>
      <c r="KW222" s="222"/>
      <c r="KX222" s="222"/>
      <c r="KY222" s="222"/>
      <c r="KZ222" s="222"/>
      <c r="LA222" s="222"/>
      <c r="LB222" s="222"/>
      <c r="LC222" s="222"/>
      <c r="LD222" s="222"/>
      <c r="LE222" s="222"/>
      <c r="LF222" s="222"/>
      <c r="LG222" s="222"/>
      <c r="LH222" s="222"/>
      <c r="LI222" s="222"/>
      <c r="LJ222" s="222"/>
      <c r="LK222" s="222"/>
      <c r="LL222" s="222"/>
      <c r="LM222" s="222"/>
      <c r="LN222" s="222"/>
      <c r="LO222" s="222"/>
      <c r="LP222" s="222"/>
      <c r="LQ222" s="222"/>
      <c r="LR222" s="222"/>
      <c r="LS222" s="222"/>
      <c r="LT222" s="222"/>
      <c r="LU222" s="222"/>
      <c r="LV222" s="222"/>
      <c r="LW222" s="222"/>
      <c r="LX222" s="222"/>
      <c r="LY222" s="222"/>
      <c r="LZ222" s="222"/>
      <c r="MA222" s="222"/>
      <c r="MB222" s="222"/>
      <c r="MC222" s="222"/>
      <c r="MD222" s="222"/>
      <c r="ME222" s="222"/>
      <c r="MF222" s="222"/>
      <c r="MG222" s="222"/>
      <c r="MH222" s="222"/>
      <c r="MI222" s="222"/>
      <c r="MJ222" s="222"/>
      <c r="MK222" s="222"/>
      <c r="ML222" s="222"/>
      <c r="MM222" s="222"/>
      <c r="MN222" s="222"/>
      <c r="MO222" s="222"/>
      <c r="MP222" s="222"/>
      <c r="MQ222" s="222"/>
      <c r="MR222" s="222"/>
      <c r="MS222" s="222"/>
      <c r="MT222" s="222"/>
      <c r="MU222" s="222"/>
      <c r="MV222" s="222"/>
      <c r="MW222" s="222"/>
      <c r="MX222" s="222"/>
      <c r="MY222" s="222"/>
      <c r="MZ222" s="222"/>
      <c r="NA222" s="222"/>
      <c r="NB222" s="222"/>
      <c r="NC222" s="222"/>
      <c r="ND222" s="222"/>
      <c r="NE222" s="222"/>
      <c r="NF222" s="222"/>
      <c r="NG222" s="222"/>
      <c r="NH222" s="222"/>
      <c r="NI222" s="222"/>
      <c r="NJ222" s="222"/>
      <c r="NK222" s="222"/>
      <c r="NL222" s="222"/>
      <c r="NM222" s="222"/>
      <c r="NN222" s="222"/>
      <c r="NO222" s="222"/>
      <c r="NP222" s="222"/>
      <c r="NQ222" s="222"/>
      <c r="NR222" s="222"/>
      <c r="NS222" s="222"/>
      <c r="NT222" s="222"/>
      <c r="NU222" s="222"/>
      <c r="NV222" s="222"/>
      <c r="NW222" s="222"/>
      <c r="NX222" s="222"/>
      <c r="NY222" s="222"/>
      <c r="NZ222" s="222"/>
      <c r="OA222" s="222"/>
      <c r="OB222" s="222"/>
      <c r="OC222" s="222"/>
      <c r="OD222" s="222"/>
      <c r="OE222" s="222"/>
      <c r="OF222" s="222"/>
      <c r="OG222" s="222"/>
      <c r="OH222" s="222"/>
      <c r="OI222" s="222"/>
      <c r="OJ222" s="222"/>
      <c r="OK222" s="222"/>
      <c r="OL222" s="222"/>
      <c r="OM222" s="222"/>
      <c r="ON222" s="222"/>
      <c r="OO222" s="222"/>
      <c r="OP222" s="222"/>
      <c r="OQ222" s="222"/>
      <c r="OR222" s="222"/>
      <c r="OS222" s="222"/>
      <c r="OT222" s="222"/>
      <c r="OU222" s="222"/>
      <c r="OV222" s="222"/>
      <c r="OW222" s="222"/>
      <c r="OX222" s="222"/>
      <c r="OY222" s="222"/>
      <c r="OZ222" s="222"/>
      <c r="PA222" s="222"/>
      <c r="PB222" s="222"/>
      <c r="PC222" s="222"/>
      <c r="PD222" s="222"/>
      <c r="PE222" s="222"/>
      <c r="PF222" s="222"/>
      <c r="PG222" s="222"/>
      <c r="PH222" s="222"/>
      <c r="PI222" s="222"/>
      <c r="PJ222" s="222"/>
      <c r="PK222" s="222"/>
      <c r="PL222" s="222"/>
      <c r="PM222" s="222"/>
      <c r="PN222" s="222"/>
      <c r="PO222" s="222"/>
      <c r="PP222" s="222"/>
      <c r="PQ222" s="222"/>
      <c r="PR222" s="222"/>
      <c r="PS222" s="222"/>
      <c r="PT222" s="222"/>
      <c r="PU222" s="222"/>
      <c r="PV222" s="222"/>
      <c r="PW222" s="222"/>
      <c r="PX222" s="222"/>
      <c r="PY222" s="222"/>
      <c r="PZ222" s="222"/>
      <c r="QA222" s="222"/>
      <c r="QB222" s="222"/>
      <c r="QC222" s="222"/>
      <c r="QD222" s="222"/>
      <c r="QE222" s="222"/>
      <c r="QF222" s="222"/>
      <c r="QG222" s="222"/>
      <c r="QH222" s="222"/>
      <c r="QI222" s="222"/>
      <c r="QJ222" s="222"/>
      <c r="QK222" s="222"/>
      <c r="QL222" s="222"/>
      <c r="QM222" s="222"/>
      <c r="QN222" s="222"/>
      <c r="QO222" s="222"/>
      <c r="QP222" s="222"/>
      <c r="QQ222" s="222"/>
      <c r="QR222" s="222"/>
      <c r="QS222" s="222"/>
      <c r="QT222" s="222"/>
      <c r="QU222" s="222"/>
      <c r="QV222" s="222"/>
      <c r="QW222" s="222"/>
      <c r="QX222" s="222"/>
      <c r="QY222" s="222"/>
      <c r="QZ222" s="222"/>
      <c r="RA222" s="222"/>
      <c r="RB222" s="282"/>
      <c r="RC222" s="282"/>
      <c r="RD222" s="282"/>
      <c r="RE222" s="282"/>
      <c r="RF222" s="282"/>
      <c r="RG222" s="282"/>
      <c r="RH222" s="222"/>
      <c r="RI222" s="222"/>
      <c r="RJ222" s="222"/>
      <c r="RK222" s="222"/>
      <c r="RL222" s="222"/>
      <c r="RM222" s="222"/>
      <c r="RN222" s="222"/>
      <c r="RO222" s="222"/>
      <c r="RP222" s="222"/>
      <c r="RQ222" s="222"/>
      <c r="RR222" s="222"/>
      <c r="RS222" s="222"/>
      <c r="RT222" s="222"/>
      <c r="RU222" s="222"/>
      <c r="RV222" s="222"/>
      <c r="RW222" s="222"/>
      <c r="RX222" s="222"/>
      <c r="RY222" s="222"/>
      <c r="RZ222" s="222"/>
      <c r="SA222" s="222"/>
      <c r="SB222" s="222"/>
      <c r="SC222" s="222"/>
      <c r="SD222" s="222"/>
      <c r="SE222" s="222"/>
      <c r="SF222" s="222"/>
      <c r="SG222" s="222"/>
      <c r="SH222" s="222"/>
      <c r="SI222" s="222"/>
      <c r="SJ222" s="222"/>
      <c r="SK222" s="222"/>
      <c r="SL222" s="222"/>
      <c r="SM222" s="222"/>
      <c r="SN222" s="222"/>
      <c r="SO222" s="222"/>
      <c r="SP222" s="222"/>
      <c r="SQ222" s="222"/>
      <c r="SR222" s="222"/>
      <c r="SS222" s="222"/>
      <c r="ST222" s="222"/>
      <c r="SU222" s="222"/>
      <c r="SV222" s="222"/>
      <c r="SW222" s="222"/>
      <c r="SX222" s="222"/>
      <c r="SY222" s="222"/>
      <c r="SZ222" s="222"/>
      <c r="TA222" s="222"/>
      <c r="TB222" s="222"/>
      <c r="TC222" s="222"/>
      <c r="TD222" s="222"/>
      <c r="TE222" s="222"/>
      <c r="TF222" s="222"/>
      <c r="TG222" s="222"/>
      <c r="TH222" s="222"/>
      <c r="TI222" s="222"/>
      <c r="TJ222" s="222"/>
      <c r="TK222" s="222"/>
      <c r="TL222" s="222"/>
      <c r="TM222" s="222"/>
      <c r="TN222" s="222"/>
      <c r="TO222" s="222"/>
      <c r="TP222" s="222"/>
      <c r="TQ222" s="222"/>
      <c r="TR222" s="222"/>
      <c r="TS222" s="222"/>
      <c r="TT222" s="222"/>
      <c r="TU222" s="222"/>
      <c r="TV222" s="222"/>
      <c r="TW222" s="222"/>
      <c r="TX222" s="222"/>
      <c r="TY222" s="222"/>
      <c r="TZ222" s="222"/>
      <c r="UA222" s="222"/>
      <c r="UB222" s="222"/>
      <c r="UC222" s="222"/>
      <c r="UD222" s="222"/>
      <c r="UE222" s="222"/>
      <c r="UF222" s="222"/>
      <c r="UG222" s="222"/>
      <c r="UH222" s="222"/>
      <c r="UI222" s="222"/>
      <c r="UJ222" s="222"/>
      <c r="UK222" s="222"/>
      <c r="UL222" s="222"/>
      <c r="UM222" s="222"/>
      <c r="UN222" s="222"/>
      <c r="UO222" s="222"/>
      <c r="UP222" s="222"/>
      <c r="UQ222" s="222"/>
      <c r="UR222" s="222"/>
      <c r="US222" s="222"/>
      <c r="UT222" s="222"/>
      <c r="UU222" s="222"/>
      <c r="UV222" s="222"/>
      <c r="UW222" s="222"/>
      <c r="UX222" s="222"/>
      <c r="UY222" s="222"/>
      <c r="UZ222" s="222"/>
      <c r="VA222" s="222"/>
      <c r="VB222" s="222"/>
      <c r="VC222" s="222"/>
      <c r="VD222" s="222"/>
      <c r="VE222" s="222"/>
      <c r="VF222" s="222"/>
      <c r="VG222" s="222"/>
      <c r="VH222" s="222"/>
      <c r="VI222" s="222"/>
      <c r="VJ222" s="222"/>
      <c r="VK222" s="222"/>
      <c r="VL222" s="222"/>
      <c r="VM222" s="222"/>
      <c r="VN222" s="222"/>
      <c r="VO222" s="222"/>
      <c r="VP222" s="222"/>
      <c r="VQ222" s="222"/>
      <c r="VR222" s="222"/>
      <c r="VS222" s="222"/>
      <c r="VT222" s="222"/>
      <c r="VU222" s="222"/>
      <c r="VV222" s="222"/>
      <c r="VW222" s="222"/>
      <c r="VX222" s="222"/>
      <c r="VY222" s="282"/>
      <c r="VZ222" s="283"/>
      <c r="WA222" s="282"/>
      <c r="WB222" s="282"/>
      <c r="WC222" s="282"/>
      <c r="WD222" s="282"/>
      <c r="WE222" s="222"/>
      <c r="WF222" s="222"/>
      <c r="WG222" s="222"/>
      <c r="WH222" s="222"/>
      <c r="WI222" s="222"/>
      <c r="WJ222" s="222"/>
      <c r="WK222" s="222"/>
      <c r="WL222" s="222"/>
      <c r="WM222" s="222"/>
      <c r="WN222" s="222"/>
      <c r="WO222" s="222"/>
      <c r="WP222" s="222"/>
      <c r="WQ222" s="222"/>
      <c r="WR222" s="222"/>
      <c r="WS222" s="222"/>
      <c r="WT222" s="222"/>
      <c r="WU222" s="222"/>
      <c r="WV222" s="222"/>
      <c r="WW222" s="222"/>
      <c r="WX222" s="222"/>
      <c r="WY222" s="222"/>
      <c r="WZ222" s="222"/>
      <c r="XA222" s="222"/>
      <c r="XB222" s="222"/>
      <c r="XC222" s="222"/>
      <c r="XD222" s="222"/>
      <c r="XE222" s="222"/>
      <c r="XF222" s="222"/>
      <c r="XG222" s="222"/>
      <c r="XH222" s="222"/>
      <c r="XI222" s="222"/>
      <c r="XJ222" s="222"/>
      <c r="XK222" s="222"/>
      <c r="XL222" s="222"/>
      <c r="XM222" s="222"/>
      <c r="XN222" s="222"/>
      <c r="XO222" s="222"/>
      <c r="XP222" s="222"/>
      <c r="XQ222" s="222"/>
      <c r="XR222" s="222"/>
      <c r="XS222" s="222"/>
      <c r="XT222" s="222"/>
      <c r="XU222" s="222"/>
      <c r="XV222" s="222"/>
      <c r="XW222" s="222"/>
      <c r="XX222" s="222"/>
      <c r="XY222" s="222"/>
      <c r="XZ222" s="222"/>
      <c r="YA222" s="222"/>
      <c r="YB222" s="222"/>
      <c r="YC222" s="222"/>
      <c r="YD222" s="222"/>
      <c r="YE222" s="222"/>
      <c r="YF222" s="222"/>
      <c r="YG222" s="222"/>
      <c r="YH222" s="222"/>
      <c r="YI222" s="222"/>
      <c r="YJ222" s="222"/>
      <c r="YK222" s="222"/>
      <c r="YL222" s="222"/>
      <c r="YM222" s="222"/>
      <c r="YN222" s="222"/>
      <c r="YO222" s="222"/>
      <c r="YP222" s="222"/>
      <c r="YQ222" s="222"/>
      <c r="YR222" s="222"/>
      <c r="YS222" s="222"/>
      <c r="YT222" s="222"/>
      <c r="YU222" s="222"/>
      <c r="YV222" s="222"/>
      <c r="YW222" s="222"/>
      <c r="YX222" s="222"/>
      <c r="YY222" s="222"/>
      <c r="YZ222" s="222"/>
      <c r="ZA222" s="222"/>
      <c r="ZB222" s="222"/>
      <c r="ZC222" s="222"/>
      <c r="ZD222" s="222"/>
      <c r="ZE222" s="222"/>
      <c r="ZF222" s="222"/>
      <c r="ZG222" s="222"/>
      <c r="ZH222" s="222"/>
      <c r="ZI222" s="222"/>
      <c r="ZJ222" s="222"/>
      <c r="ZK222" s="222"/>
      <c r="ZL222" s="222"/>
      <c r="ZM222" s="222"/>
      <c r="ZN222" s="222"/>
      <c r="ZO222" s="222"/>
      <c r="ZP222" s="222"/>
      <c r="ZQ222" s="222"/>
      <c r="ZR222" s="222"/>
      <c r="ZS222" s="222"/>
      <c r="ZT222" s="222"/>
      <c r="ZU222" s="222"/>
      <c r="ZV222" s="222"/>
      <c r="ZW222" s="222"/>
      <c r="ZX222" s="222"/>
      <c r="ZY222" s="222"/>
      <c r="ZZ222" s="222"/>
      <c r="AAA222" s="222"/>
      <c r="AAB222" s="222"/>
      <c r="AAC222" s="222"/>
      <c r="AAD222" s="222"/>
      <c r="AAE222" s="222"/>
      <c r="AAF222" s="222"/>
      <c r="AAG222" s="222"/>
      <c r="AAH222" s="222"/>
      <c r="AAI222" s="222"/>
      <c r="AAJ222" s="222"/>
      <c r="AAK222" s="222"/>
      <c r="AAL222" s="222"/>
      <c r="AAM222" s="222"/>
      <c r="AAN222" s="222"/>
      <c r="AAO222" s="222"/>
      <c r="AAP222" s="222"/>
      <c r="AAQ222" s="222"/>
      <c r="AAR222" s="222"/>
      <c r="AAS222" s="222"/>
      <c r="AAT222" s="222"/>
      <c r="AAU222" s="222"/>
      <c r="AAV222" s="282"/>
      <c r="AAW222" s="282"/>
      <c r="AAX222" s="282"/>
      <c r="AAY222" s="282"/>
      <c r="AAZ222" s="282"/>
      <c r="ABA222" s="282"/>
      <c r="ABB222" s="282"/>
      <c r="ABC222" s="282"/>
      <c r="ABD222" s="282"/>
      <c r="ABE222" s="282"/>
      <c r="ABF222" s="282"/>
      <c r="ABG222" s="282"/>
      <c r="ABH222" s="282"/>
      <c r="ABI222" s="282"/>
      <c r="ABJ222" s="282"/>
      <c r="ABK222" s="282"/>
      <c r="ABL222" s="282"/>
      <c r="ABM222" s="282"/>
      <c r="ABN222" s="282"/>
      <c r="ABO222" s="282"/>
      <c r="ABP222" s="282"/>
      <c r="ABQ222" s="282"/>
      <c r="ABR222" s="282"/>
      <c r="ABS222" s="282"/>
      <c r="ABT222" s="282"/>
      <c r="ABU222" s="282"/>
      <c r="ABV222" s="282"/>
      <c r="ABW222" s="282"/>
      <c r="ABX222" s="282"/>
      <c r="ABY222" s="282"/>
      <c r="ABZ222" s="282"/>
      <c r="ACA222" s="282"/>
      <c r="ACB222" s="282"/>
      <c r="ACC222" s="282"/>
      <c r="ACD222" s="282"/>
      <c r="ACE222" s="282"/>
      <c r="ACF222" s="222"/>
      <c r="ACG222" s="222"/>
      <c r="ACH222" s="222"/>
      <c r="ACI222" s="222"/>
      <c r="ACJ222" s="222"/>
      <c r="ACK222" s="222"/>
      <c r="ACL222" s="222"/>
      <c r="ACM222" s="222"/>
      <c r="ACN222" s="222"/>
      <c r="ACO222" s="222"/>
      <c r="ACP222" s="222"/>
      <c r="ACQ222" s="222"/>
      <c r="ACR222" s="222"/>
      <c r="ACS222" s="222"/>
      <c r="ACT222" s="222"/>
      <c r="ACU222" s="222"/>
      <c r="ACV222" s="222"/>
      <c r="ACW222" s="222"/>
      <c r="ACX222" s="222"/>
      <c r="ACY222" s="222"/>
      <c r="ACZ222" s="222"/>
      <c r="ADA222" s="222"/>
      <c r="ADB222" s="222"/>
      <c r="ADC222" s="222"/>
      <c r="ADD222" s="222"/>
      <c r="ADE222" s="222"/>
      <c r="ADF222" s="222"/>
      <c r="ADG222" s="222"/>
      <c r="ADH222" s="222"/>
      <c r="ADI222" s="222"/>
      <c r="ADJ222" s="222"/>
      <c r="ADK222" s="222"/>
      <c r="ADL222" s="222"/>
      <c r="ADM222" s="222"/>
      <c r="ADN222" s="222"/>
      <c r="ADO222" s="222"/>
      <c r="ADP222" s="222"/>
      <c r="ADQ222" s="222"/>
      <c r="ADR222" s="222"/>
      <c r="ADS222" s="222"/>
      <c r="ADT222" s="222"/>
      <c r="ADU222" s="222"/>
      <c r="ADV222" s="222"/>
      <c r="ADW222" s="222"/>
      <c r="ADX222" s="222"/>
      <c r="ADY222" s="222"/>
      <c r="ADZ222" s="222"/>
      <c r="AEA222" s="222"/>
      <c r="AEB222" s="222"/>
      <c r="AEC222" s="222"/>
      <c r="AED222" s="222"/>
      <c r="AEE222" s="222"/>
      <c r="AEF222" s="222"/>
      <c r="AEG222" s="222"/>
      <c r="AEH222" s="222"/>
      <c r="AEI222" s="222"/>
      <c r="AEJ222" s="222"/>
      <c r="AEK222" s="222"/>
      <c r="AEL222" s="222"/>
      <c r="AEM222" s="222"/>
      <c r="AEN222" s="222"/>
      <c r="AEO222" s="222"/>
      <c r="AEP222" s="222"/>
      <c r="AEQ222" s="222"/>
      <c r="AER222" s="222"/>
      <c r="AES222" s="222"/>
      <c r="AET222" s="222"/>
      <c r="AEU222" s="222"/>
      <c r="AEV222" s="222"/>
      <c r="AEW222" s="222"/>
      <c r="AEX222" s="222"/>
      <c r="AEY222" s="222"/>
      <c r="AEZ222" s="222"/>
      <c r="AFA222" s="222"/>
      <c r="AFB222" s="222"/>
      <c r="AFC222" s="222"/>
      <c r="AFD222" s="222"/>
      <c r="AFE222" s="222"/>
      <c r="AFF222" s="222"/>
      <c r="AFG222" s="222"/>
      <c r="AFH222" s="222"/>
      <c r="AFI222" s="222"/>
      <c r="AFJ222" s="222"/>
      <c r="AFK222" s="222"/>
      <c r="AFL222" s="222"/>
      <c r="AFM222" s="222"/>
      <c r="AFN222" s="222"/>
      <c r="AFO222" s="222"/>
      <c r="AFP222" s="222"/>
      <c r="AFQ222" s="222"/>
      <c r="AFR222" s="222"/>
      <c r="AFS222" s="282"/>
      <c r="AFT222" s="282"/>
      <c r="AFU222" s="282"/>
      <c r="AFV222" s="282"/>
      <c r="AFW222" s="282"/>
      <c r="AFX222" s="282"/>
      <c r="AFY222" s="284"/>
      <c r="AFZ222" s="284"/>
      <c r="AGA222" s="284"/>
      <c r="AGB222" s="284"/>
      <c r="AGC222" s="284"/>
      <c r="AGD222" s="284"/>
      <c r="AGE222" s="284"/>
      <c r="AGF222" s="284"/>
      <c r="AGG222" s="284"/>
      <c r="AGH222" s="284"/>
      <c r="AGI222" s="284"/>
      <c r="AGJ222" s="284"/>
      <c r="AGK222" s="284"/>
      <c r="AGL222" s="284"/>
      <c r="AGM222" s="284"/>
      <c r="AGN222" s="284"/>
      <c r="AGO222" s="284"/>
      <c r="AGP222" s="284"/>
      <c r="AGQ222" s="284"/>
      <c r="AGR222" s="284"/>
      <c r="AGS222" s="284"/>
      <c r="AGT222" s="284"/>
      <c r="AGU222" s="284"/>
      <c r="AGV222" s="284"/>
      <c r="AGW222" s="284"/>
      <c r="AGX222" s="284"/>
      <c r="AGY222" s="284"/>
      <c r="AGZ222" s="284"/>
      <c r="AHA222" s="284"/>
      <c r="AHB222" s="284"/>
      <c r="AHC222" s="222"/>
      <c r="AHD222" s="222"/>
      <c r="AHE222" s="222"/>
      <c r="AHF222" s="222"/>
      <c r="AHG222" s="222"/>
      <c r="AHH222" s="222"/>
      <c r="AHI222" s="222"/>
      <c r="AHJ222" s="222"/>
      <c r="AHK222" s="222"/>
      <c r="AHL222" s="222"/>
      <c r="AHM222" s="225">
        <f>E222+EE222+JB222+NY222+SV222+XS222+ACP221</f>
        <v>0</v>
      </c>
      <c r="AHN222" s="222"/>
      <c r="AHO222" s="222"/>
      <c r="AHP222" s="221"/>
      <c r="AHQ222" s="222"/>
      <c r="AHR222" s="222"/>
      <c r="AHS222" s="221"/>
      <c r="AHT222" s="222"/>
      <c r="AHU222" s="222"/>
      <c r="AHV222" s="222"/>
      <c r="AHW222" s="222"/>
      <c r="AHX222" s="222"/>
      <c r="AHY222" s="222"/>
      <c r="AHZ222" s="222"/>
      <c r="AIA222" s="222"/>
      <c r="AIB222" s="222"/>
      <c r="AIC222" s="222"/>
      <c r="AID222" s="222"/>
      <c r="AIE222" s="222"/>
      <c r="AIF222" s="222"/>
      <c r="AIG222" s="222"/>
      <c r="AIH222" s="222"/>
      <c r="AII222" s="222"/>
      <c r="AIJ222" s="222"/>
      <c r="AIK222" s="222"/>
      <c r="AIL222" s="222"/>
      <c r="AIM222" s="222"/>
      <c r="AIN222" s="222"/>
      <c r="AIO222" s="222"/>
      <c r="AIP222" s="222"/>
      <c r="AIQ222" s="222"/>
      <c r="AIR222" s="222"/>
      <c r="AIS222" s="222"/>
      <c r="AIT222" s="222"/>
      <c r="AIU222" s="222"/>
      <c r="AIV222" s="222"/>
      <c r="AIW222" s="222"/>
      <c r="AIX222" s="222"/>
      <c r="AIY222" s="222"/>
      <c r="AIZ222" s="222"/>
      <c r="AJA222" s="222"/>
      <c r="AJB222" s="222"/>
      <c r="AJC222" s="222"/>
      <c r="AJD222" s="222"/>
      <c r="AJE222" s="222"/>
      <c r="AJF222" s="222"/>
      <c r="AJG222" s="222"/>
      <c r="AJH222" s="222"/>
      <c r="AJI222" s="222"/>
      <c r="AJJ222" s="222"/>
      <c r="AJK222" s="222"/>
      <c r="AJL222" s="222"/>
      <c r="AJM222" s="222"/>
      <c r="AJN222" s="222"/>
      <c r="AJO222" s="222"/>
      <c r="AJP222" s="222"/>
      <c r="AJQ222" s="222"/>
      <c r="AJR222" s="222"/>
      <c r="AJS222" s="222"/>
      <c r="AJT222" s="222"/>
      <c r="AJU222" s="222"/>
    </row>
    <row r="223" spans="1:1006" x14ac:dyDescent="0.25">
      <c r="CI223" s="284"/>
      <c r="CJ223" s="284"/>
      <c r="CK223" s="284"/>
      <c r="CL223" s="284"/>
      <c r="CM223" s="284"/>
      <c r="CN223" s="284"/>
      <c r="CO223" s="284"/>
      <c r="CP223" s="284"/>
      <c r="CQ223" s="284"/>
      <c r="CR223" s="284"/>
      <c r="CS223" s="284"/>
      <c r="CT223" s="284"/>
      <c r="CU223" s="284"/>
      <c r="CV223" s="284"/>
      <c r="CW223" s="284"/>
      <c r="CX223" s="284"/>
      <c r="CY223" s="284"/>
      <c r="CZ223" s="284"/>
      <c r="DA223" s="284"/>
      <c r="DB223" s="284"/>
      <c r="DC223" s="284"/>
      <c r="DD223" s="284"/>
      <c r="DE223" s="284"/>
      <c r="DF223" s="284"/>
      <c r="DG223" s="284"/>
      <c r="DH223" s="284"/>
      <c r="DI223" s="284"/>
      <c r="DJ223" s="284"/>
      <c r="DK223" s="284"/>
      <c r="DL223" s="284"/>
      <c r="DM223" s="284"/>
      <c r="DN223" s="284"/>
      <c r="DO223" s="284"/>
      <c r="DP223" s="284"/>
      <c r="DQ223" s="284"/>
      <c r="DR223" s="284"/>
      <c r="DS223" s="284"/>
      <c r="DT223" s="284"/>
      <c r="DU223" s="284"/>
      <c r="DV223" s="284"/>
      <c r="DW223" s="284"/>
      <c r="DX223" s="284"/>
      <c r="DY223" s="284"/>
      <c r="DZ223" s="284"/>
      <c r="EA223" s="284"/>
      <c r="EB223" s="284"/>
      <c r="EC223" s="284"/>
      <c r="ED223" s="284"/>
      <c r="EE223" s="284"/>
      <c r="EF223" s="284"/>
      <c r="EG223" s="284"/>
      <c r="EK223" s="284"/>
      <c r="EO223" s="284"/>
      <c r="ES223" s="284"/>
      <c r="EW223" s="284"/>
      <c r="FA223" s="284"/>
      <c r="FE223" s="284"/>
      <c r="FI223" s="284"/>
      <c r="FM223" s="284"/>
      <c r="FQ223" s="284"/>
      <c r="FU223" s="284"/>
      <c r="FY223" s="284"/>
      <c r="GC223" s="284"/>
      <c r="GG223" s="284"/>
      <c r="GK223" s="284"/>
      <c r="GO223" s="284"/>
      <c r="GS223" s="284"/>
      <c r="GW223" s="284"/>
      <c r="HA223" s="284"/>
      <c r="HN223" s="284"/>
      <c r="HO223" s="284"/>
      <c r="HP223" s="284"/>
      <c r="HQ223" s="284"/>
      <c r="HR223" s="284"/>
      <c r="HS223" s="284"/>
      <c r="HT223" s="284"/>
      <c r="HU223" s="284"/>
      <c r="HV223" s="284"/>
      <c r="HW223" s="284"/>
      <c r="HX223" s="284"/>
      <c r="HY223" s="284"/>
      <c r="HZ223" s="284"/>
      <c r="IA223" s="284"/>
      <c r="IB223" s="284"/>
      <c r="IC223" s="284"/>
      <c r="ID223" s="284"/>
      <c r="IE223" s="284"/>
      <c r="IF223" s="284"/>
      <c r="IG223" s="284"/>
      <c r="IH223" s="284"/>
      <c r="II223" s="284"/>
      <c r="IJ223" s="284"/>
      <c r="IK223" s="284"/>
      <c r="IL223" s="284"/>
      <c r="IM223" s="284"/>
      <c r="IN223" s="284"/>
      <c r="IO223" s="284"/>
      <c r="IP223" s="284"/>
      <c r="IQ223" s="284"/>
      <c r="MK223" s="284"/>
      <c r="ML223" s="284"/>
      <c r="MM223" s="284"/>
      <c r="MN223" s="284"/>
      <c r="MO223" s="284"/>
      <c r="MP223" s="284"/>
      <c r="MQ223" s="284"/>
      <c r="MR223" s="284"/>
      <c r="MS223" s="284"/>
      <c r="MT223" s="284"/>
      <c r="MU223" s="284"/>
      <c r="MV223" s="284"/>
      <c r="MW223" s="284"/>
      <c r="MX223" s="284"/>
      <c r="MY223" s="284"/>
      <c r="MZ223" s="284"/>
      <c r="NA223" s="284"/>
      <c r="NB223" s="284"/>
      <c r="NC223" s="284"/>
      <c r="ND223" s="284"/>
      <c r="NE223" s="284"/>
      <c r="NF223" s="284"/>
      <c r="NG223" s="284"/>
      <c r="NH223" s="284"/>
      <c r="NI223" s="284"/>
      <c r="NJ223" s="284"/>
      <c r="NK223" s="284"/>
      <c r="NL223" s="284"/>
      <c r="NM223" s="284"/>
      <c r="NN223" s="284"/>
      <c r="RH223" s="284"/>
      <c r="RI223" s="284"/>
      <c r="RJ223" s="284"/>
      <c r="RK223" s="284"/>
      <c r="RL223" s="284"/>
      <c r="RM223" s="284"/>
      <c r="RN223" s="284"/>
      <c r="RO223" s="284"/>
      <c r="RP223" s="284"/>
      <c r="RQ223" s="284"/>
      <c r="RR223" s="284"/>
      <c r="RS223" s="284"/>
      <c r="RT223" s="284"/>
      <c r="RU223" s="284"/>
      <c r="RV223" s="284"/>
      <c r="RW223" s="284"/>
      <c r="RX223" s="284"/>
      <c r="RY223" s="284"/>
      <c r="RZ223" s="284"/>
      <c r="SA223" s="284"/>
      <c r="SB223" s="284"/>
      <c r="SC223" s="284"/>
      <c r="SD223" s="284"/>
      <c r="SE223" s="284"/>
      <c r="SF223" s="284"/>
      <c r="SG223" s="284"/>
      <c r="SH223" s="284"/>
      <c r="SI223" s="284"/>
      <c r="SJ223" s="284"/>
      <c r="SK223" s="284"/>
      <c r="WE223" s="284"/>
      <c r="WF223" s="284"/>
      <c r="WG223" s="284"/>
      <c r="WH223" s="284"/>
      <c r="WI223" s="284"/>
      <c r="WJ223" s="284"/>
      <c r="WK223" s="284"/>
      <c r="WL223" s="284"/>
      <c r="WM223" s="284"/>
      <c r="WN223" s="284"/>
      <c r="WO223" s="284"/>
      <c r="WP223" s="284"/>
      <c r="WQ223" s="284"/>
      <c r="WR223" s="284"/>
      <c r="WS223" s="284"/>
      <c r="WT223" s="284"/>
      <c r="WU223" s="284"/>
      <c r="WV223" s="284"/>
      <c r="WW223" s="284"/>
      <c r="WX223" s="284"/>
      <c r="WY223" s="284"/>
      <c r="WZ223" s="284"/>
      <c r="XA223" s="284"/>
      <c r="XB223" s="284"/>
      <c r="XC223" s="284"/>
      <c r="XD223" s="284"/>
      <c r="XE223" s="284"/>
      <c r="XF223" s="284"/>
      <c r="XG223" s="284"/>
      <c r="XH223" s="284"/>
      <c r="ABB223" s="284"/>
      <c r="ABC223" s="284"/>
      <c r="ABD223" s="284"/>
      <c r="ABE223" s="284"/>
      <c r="ABF223" s="284"/>
      <c r="ABG223" s="284"/>
      <c r="ABH223" s="284"/>
      <c r="ABI223" s="284"/>
      <c r="ABJ223" s="284"/>
      <c r="ABK223" s="284"/>
      <c r="ABL223" s="284"/>
      <c r="ABM223" s="284"/>
      <c r="ABN223" s="284"/>
      <c r="ABO223" s="284"/>
      <c r="ABP223" s="284"/>
      <c r="ABQ223" s="284"/>
      <c r="ABR223" s="284"/>
      <c r="ABS223" s="284"/>
      <c r="ABT223" s="284"/>
      <c r="ABU223" s="284"/>
      <c r="ABV223" s="284"/>
      <c r="ABW223" s="284"/>
      <c r="ABX223" s="284"/>
      <c r="ABY223" s="284"/>
      <c r="ABZ223" s="284"/>
      <c r="ACA223" s="284"/>
      <c r="ACB223" s="284"/>
      <c r="ACC223" s="284"/>
      <c r="ACD223" s="284"/>
      <c r="ACE223" s="284"/>
      <c r="AFY223" s="284"/>
      <c r="AFZ223" s="284"/>
      <c r="AGA223" s="284"/>
      <c r="AGB223" s="284"/>
      <c r="AGC223" s="284"/>
      <c r="AGD223" s="284"/>
      <c r="AGE223" s="284"/>
      <c r="AGF223" s="284"/>
      <c r="AGG223" s="284"/>
      <c r="AGH223" s="284"/>
      <c r="AGI223" s="284"/>
      <c r="AGJ223" s="284"/>
      <c r="AGK223" s="284"/>
      <c r="AGL223" s="284"/>
      <c r="AGM223" s="284"/>
      <c r="AGN223" s="284"/>
      <c r="AGO223" s="284"/>
      <c r="AGP223" s="284"/>
      <c r="AGQ223" s="284"/>
      <c r="AGR223" s="284"/>
      <c r="AGS223" s="284"/>
      <c r="AGT223" s="284"/>
      <c r="AGU223" s="284"/>
      <c r="AGV223" s="284"/>
      <c r="AGW223" s="284"/>
      <c r="AGX223" s="284"/>
      <c r="AGY223" s="284"/>
      <c r="AGZ223" s="284"/>
      <c r="AHA223" s="284"/>
      <c r="AHB223" s="284"/>
    </row>
    <row r="224" spans="1:1006" x14ac:dyDescent="0.25">
      <c r="CI224" s="284"/>
      <c r="CJ224" s="284"/>
      <c r="CK224" s="284"/>
      <c r="CL224" s="284"/>
      <c r="CM224" s="284"/>
      <c r="CN224" s="284"/>
      <c r="CO224" s="284"/>
      <c r="CP224" s="284"/>
      <c r="CQ224" s="284"/>
      <c r="CR224" s="284"/>
      <c r="CS224" s="284"/>
      <c r="CT224" s="284"/>
      <c r="CU224" s="284"/>
      <c r="CV224" s="284"/>
      <c r="CW224" s="284"/>
      <c r="CX224" s="284"/>
      <c r="CY224" s="284"/>
      <c r="CZ224" s="284"/>
      <c r="DA224" s="284"/>
      <c r="DB224" s="284"/>
      <c r="DC224" s="284"/>
      <c r="DD224" s="284"/>
      <c r="DE224" s="284"/>
      <c r="DF224" s="284"/>
      <c r="DG224" s="284"/>
      <c r="DH224" s="284"/>
      <c r="DI224" s="284"/>
      <c r="DJ224" s="284"/>
      <c r="DK224" s="284"/>
      <c r="DL224" s="284"/>
      <c r="DM224" s="284"/>
      <c r="DN224" s="284"/>
      <c r="DO224" s="284"/>
      <c r="DP224" s="284"/>
      <c r="DQ224" s="284"/>
      <c r="DR224" s="284"/>
      <c r="DS224" s="284"/>
      <c r="DT224" s="284"/>
      <c r="DU224" s="284"/>
      <c r="DV224" s="284"/>
      <c r="DW224" s="284"/>
      <c r="DX224" s="284"/>
      <c r="DY224" s="284"/>
      <c r="DZ224" s="284"/>
      <c r="EA224" s="284"/>
      <c r="EB224" s="284"/>
      <c r="EC224" s="284"/>
      <c r="ED224" s="284"/>
      <c r="EE224" s="284"/>
      <c r="EF224" s="284"/>
      <c r="EG224" s="284"/>
      <c r="EK224" s="284"/>
      <c r="EO224" s="284"/>
      <c r="ES224" s="284"/>
      <c r="EW224" s="284"/>
      <c r="FA224" s="284"/>
      <c r="FE224" s="284"/>
      <c r="FI224" s="284"/>
      <c r="FM224" s="284"/>
      <c r="FQ224" s="284"/>
      <c r="FU224" s="284"/>
      <c r="FY224" s="284"/>
      <c r="GC224" s="284"/>
      <c r="GG224" s="284"/>
      <c r="GK224" s="284"/>
      <c r="GO224" s="284"/>
      <c r="GS224" s="284"/>
      <c r="GW224" s="284"/>
      <c r="HA224" s="284"/>
      <c r="HN224" s="284"/>
      <c r="HO224" s="284"/>
      <c r="HP224" s="284"/>
      <c r="HQ224" s="284"/>
      <c r="HR224" s="284"/>
      <c r="HS224" s="284"/>
      <c r="HT224" s="284"/>
      <c r="HU224" s="284"/>
      <c r="HV224" s="284"/>
      <c r="HW224" s="284"/>
      <c r="HX224" s="284"/>
      <c r="HY224" s="284"/>
      <c r="HZ224" s="284"/>
      <c r="IA224" s="284"/>
      <c r="IB224" s="284"/>
      <c r="IC224" s="284"/>
      <c r="ID224" s="284"/>
      <c r="IE224" s="284"/>
      <c r="IF224" s="284"/>
      <c r="IG224" s="284"/>
      <c r="IH224" s="284"/>
      <c r="II224" s="284"/>
      <c r="IJ224" s="284"/>
      <c r="IK224" s="284"/>
      <c r="IL224" s="284"/>
      <c r="IM224" s="284"/>
      <c r="IN224" s="284"/>
      <c r="IO224" s="284"/>
      <c r="IP224" s="284"/>
      <c r="IQ224" s="284"/>
      <c r="MK224" s="284"/>
      <c r="ML224" s="284"/>
      <c r="MM224" s="284"/>
      <c r="MN224" s="284"/>
      <c r="MO224" s="284"/>
      <c r="MP224" s="284"/>
      <c r="MQ224" s="284"/>
      <c r="MR224" s="284"/>
      <c r="MS224" s="284"/>
      <c r="MT224" s="284"/>
      <c r="MU224" s="284"/>
      <c r="MV224" s="284"/>
      <c r="MW224" s="284"/>
      <c r="MX224" s="284"/>
      <c r="MY224" s="284"/>
      <c r="MZ224" s="284"/>
      <c r="NA224" s="284"/>
      <c r="NB224" s="284"/>
      <c r="NC224" s="284"/>
      <c r="ND224" s="284"/>
      <c r="NE224" s="284"/>
      <c r="NF224" s="284"/>
      <c r="NG224" s="284"/>
      <c r="NH224" s="284"/>
      <c r="NI224" s="284"/>
      <c r="NJ224" s="284"/>
      <c r="NK224" s="284"/>
      <c r="NL224" s="284"/>
      <c r="NM224" s="284"/>
      <c r="NN224" s="284"/>
      <c r="RH224" s="284"/>
      <c r="RI224" s="284"/>
      <c r="RJ224" s="284"/>
      <c r="RK224" s="284"/>
      <c r="RL224" s="284"/>
      <c r="RM224" s="284"/>
      <c r="RN224" s="284"/>
      <c r="RO224" s="284"/>
      <c r="RP224" s="284"/>
      <c r="RQ224" s="284"/>
      <c r="RR224" s="284"/>
      <c r="RS224" s="284"/>
      <c r="RT224" s="284"/>
      <c r="RU224" s="284"/>
      <c r="RV224" s="284"/>
      <c r="RW224" s="284"/>
      <c r="RX224" s="284"/>
      <c r="RY224" s="284"/>
      <c r="RZ224" s="284"/>
      <c r="SA224" s="284"/>
      <c r="SB224" s="284"/>
      <c r="SC224" s="284"/>
      <c r="SD224" s="284"/>
      <c r="SE224" s="284"/>
      <c r="SF224" s="284"/>
      <c r="SG224" s="284"/>
      <c r="SH224" s="284"/>
      <c r="SI224" s="284"/>
      <c r="SJ224" s="284"/>
      <c r="SK224" s="284"/>
      <c r="WE224" s="284"/>
      <c r="WF224" s="284"/>
      <c r="WG224" s="284"/>
      <c r="WH224" s="284"/>
      <c r="WI224" s="284"/>
      <c r="WJ224" s="284"/>
      <c r="WK224" s="284"/>
      <c r="WL224" s="284"/>
      <c r="WM224" s="284"/>
      <c r="WN224" s="284"/>
      <c r="WO224" s="284"/>
      <c r="WP224" s="284"/>
      <c r="WQ224" s="284"/>
      <c r="WR224" s="284"/>
      <c r="WS224" s="284"/>
      <c r="WT224" s="284"/>
      <c r="WU224" s="284"/>
      <c r="WV224" s="284"/>
      <c r="WW224" s="284"/>
      <c r="WX224" s="284"/>
      <c r="WY224" s="284"/>
      <c r="WZ224" s="284"/>
      <c r="XA224" s="284"/>
      <c r="XB224" s="284"/>
      <c r="XC224" s="284"/>
      <c r="XD224" s="284"/>
      <c r="XE224" s="284"/>
      <c r="XF224" s="284"/>
      <c r="XG224" s="284"/>
      <c r="XH224" s="284"/>
      <c r="ABB224" s="284"/>
      <c r="ABC224" s="284"/>
      <c r="ABD224" s="284"/>
      <c r="ABE224" s="284"/>
      <c r="ABF224" s="284"/>
      <c r="ABG224" s="284"/>
      <c r="ABH224" s="284"/>
      <c r="ABI224" s="284"/>
      <c r="ABJ224" s="284"/>
      <c r="ABK224" s="284"/>
      <c r="ABL224" s="284"/>
      <c r="ABM224" s="284"/>
      <c r="ABN224" s="284"/>
      <c r="ABO224" s="284"/>
      <c r="ABP224" s="284"/>
      <c r="ABQ224" s="284"/>
      <c r="ABR224" s="284"/>
      <c r="ABS224" s="284"/>
      <c r="ABT224" s="284"/>
      <c r="ABU224" s="284"/>
      <c r="ABV224" s="284"/>
      <c r="ABW224" s="284"/>
      <c r="ABX224" s="284"/>
      <c r="ABY224" s="284"/>
      <c r="ABZ224" s="284"/>
      <c r="ACA224" s="284"/>
      <c r="ACB224" s="284"/>
      <c r="ACC224" s="284"/>
      <c r="ACD224" s="284"/>
      <c r="ACE224" s="284"/>
      <c r="AFY224" s="284"/>
      <c r="AFZ224" s="284"/>
      <c r="AGA224" s="284"/>
      <c r="AGB224" s="284"/>
      <c r="AGC224" s="284"/>
      <c r="AGD224" s="284"/>
      <c r="AGE224" s="284"/>
      <c r="AGF224" s="284"/>
      <c r="AGG224" s="284"/>
      <c r="AGH224" s="284"/>
      <c r="AGI224" s="284"/>
      <c r="AGJ224" s="284"/>
      <c r="AGK224" s="284"/>
      <c r="AGL224" s="284"/>
      <c r="AGM224" s="284"/>
      <c r="AGN224" s="284"/>
      <c r="AGO224" s="284"/>
      <c r="AGP224" s="284"/>
      <c r="AGQ224" s="284"/>
      <c r="AGR224" s="284"/>
      <c r="AGS224" s="284"/>
      <c r="AGT224" s="284"/>
      <c r="AGU224" s="284"/>
      <c r="AGV224" s="284"/>
      <c r="AGW224" s="284"/>
      <c r="AGX224" s="284"/>
      <c r="AGY224" s="284"/>
      <c r="AGZ224" s="284"/>
      <c r="AHA224" s="284"/>
      <c r="AHB224" s="284"/>
    </row>
    <row r="225" spans="85:886" x14ac:dyDescent="0.25">
      <c r="CG225" s="282"/>
      <c r="CH225" s="282"/>
      <c r="CI225" s="282"/>
      <c r="CJ225" s="282"/>
      <c r="CK225" s="282"/>
      <c r="CL225" s="282"/>
      <c r="CM225" s="282"/>
      <c r="CN225" s="282"/>
      <c r="CO225" s="282"/>
      <c r="CP225" s="282"/>
      <c r="CQ225" s="282"/>
      <c r="CR225" s="282"/>
      <c r="CS225" s="282"/>
      <c r="CT225" s="282"/>
      <c r="CU225" s="282"/>
      <c r="CV225" s="282"/>
      <c r="CW225" s="282"/>
      <c r="CX225" s="282"/>
      <c r="CY225" s="282"/>
      <c r="CZ225" s="282"/>
      <c r="DA225" s="282"/>
      <c r="DB225" s="282"/>
      <c r="DC225" s="282"/>
      <c r="DD225" s="282"/>
      <c r="DE225" s="282"/>
      <c r="DF225" s="282"/>
      <c r="DG225" s="282"/>
      <c r="DH225" s="282"/>
      <c r="DI225" s="282"/>
      <c r="DJ225" s="282"/>
      <c r="DK225" s="282"/>
      <c r="DL225" s="282"/>
      <c r="DM225" s="282"/>
      <c r="DN225" s="282"/>
      <c r="DO225" s="282"/>
      <c r="DP225" s="282"/>
      <c r="DQ225" s="282"/>
      <c r="DR225" s="282"/>
      <c r="DS225" s="282"/>
      <c r="DT225" s="282"/>
      <c r="DU225" s="282"/>
      <c r="DV225" s="282"/>
      <c r="DW225" s="282"/>
      <c r="DX225" s="282"/>
      <c r="DY225" s="282"/>
      <c r="DZ225" s="282"/>
      <c r="EA225" s="282"/>
      <c r="EB225" s="282"/>
      <c r="EC225" s="282"/>
      <c r="ED225" s="282"/>
      <c r="EE225" s="282"/>
      <c r="EF225" s="282"/>
      <c r="EG225" s="282"/>
      <c r="EK225" s="282"/>
      <c r="EO225" s="282"/>
      <c r="ES225" s="282"/>
      <c r="EW225" s="282"/>
      <c r="FA225" s="282"/>
      <c r="FE225" s="282"/>
      <c r="FI225" s="282"/>
      <c r="FM225" s="282"/>
      <c r="FQ225" s="282"/>
      <c r="FU225" s="282"/>
      <c r="FY225" s="282"/>
      <c r="GC225" s="282"/>
      <c r="GG225" s="282"/>
      <c r="GK225" s="282"/>
      <c r="GO225" s="282"/>
      <c r="GS225" s="282"/>
      <c r="GW225" s="282"/>
      <c r="HA225" s="282"/>
      <c r="HN225" s="282"/>
      <c r="HO225" s="282"/>
      <c r="HP225" s="282"/>
      <c r="HQ225" s="282"/>
      <c r="HR225" s="282"/>
      <c r="HS225" s="282"/>
      <c r="HT225" s="282"/>
      <c r="HU225" s="282"/>
      <c r="HV225" s="282"/>
      <c r="HW225" s="282"/>
      <c r="HX225" s="282"/>
      <c r="HY225" s="282"/>
      <c r="HZ225" s="282"/>
      <c r="IA225" s="282"/>
      <c r="IB225" s="282"/>
      <c r="IC225" s="282"/>
      <c r="ID225" s="282"/>
      <c r="IE225" s="282"/>
      <c r="IF225" s="282"/>
      <c r="IG225" s="282"/>
      <c r="IH225" s="282"/>
      <c r="II225" s="282"/>
      <c r="IJ225" s="282"/>
      <c r="IK225" s="282"/>
      <c r="IL225" s="282"/>
      <c r="IM225" s="282"/>
      <c r="IN225" s="282"/>
      <c r="IO225" s="282"/>
      <c r="IP225" s="282"/>
      <c r="IQ225" s="282"/>
      <c r="MK225" s="282"/>
      <c r="ML225" s="282"/>
      <c r="MM225" s="282"/>
      <c r="MN225" s="282"/>
      <c r="MO225" s="282"/>
      <c r="MP225" s="282"/>
      <c r="MQ225" s="282"/>
      <c r="MR225" s="282"/>
      <c r="MS225" s="282"/>
      <c r="MT225" s="282"/>
      <c r="MU225" s="282"/>
      <c r="MV225" s="282"/>
      <c r="MW225" s="282"/>
      <c r="MX225" s="282"/>
      <c r="MY225" s="282"/>
      <c r="MZ225" s="282"/>
      <c r="NA225" s="282"/>
      <c r="NB225" s="282"/>
      <c r="NC225" s="282"/>
      <c r="ND225" s="282"/>
      <c r="NE225" s="282"/>
      <c r="NF225" s="282"/>
      <c r="NG225" s="282"/>
      <c r="NH225" s="282"/>
      <c r="NI225" s="282"/>
      <c r="NJ225" s="282"/>
      <c r="NK225" s="282"/>
      <c r="NL225" s="282"/>
      <c r="NM225" s="282"/>
      <c r="NN225" s="282"/>
      <c r="RH225" s="282"/>
      <c r="RI225" s="282"/>
      <c r="RJ225" s="282"/>
      <c r="RK225" s="282"/>
      <c r="RL225" s="282"/>
      <c r="RM225" s="282"/>
      <c r="RN225" s="282"/>
      <c r="RO225" s="282"/>
      <c r="RP225" s="282"/>
      <c r="RQ225" s="282"/>
      <c r="RR225" s="282"/>
      <c r="RS225" s="282"/>
      <c r="RT225" s="282"/>
      <c r="RU225" s="282"/>
      <c r="RV225" s="282"/>
      <c r="RW225" s="282"/>
      <c r="RX225" s="282"/>
      <c r="RY225" s="282"/>
      <c r="RZ225" s="282"/>
      <c r="SA225" s="282"/>
      <c r="SB225" s="282"/>
      <c r="SC225" s="282"/>
      <c r="SD225" s="282"/>
      <c r="SE225" s="282"/>
      <c r="SF225" s="282"/>
      <c r="SG225" s="282"/>
      <c r="SH225" s="282"/>
      <c r="SI225" s="282"/>
      <c r="SJ225" s="282"/>
      <c r="SK225" s="282"/>
      <c r="WE225" s="282"/>
      <c r="WF225" s="282"/>
      <c r="WG225" s="282"/>
      <c r="WH225" s="282"/>
      <c r="WI225" s="282"/>
      <c r="WJ225" s="282"/>
      <c r="WK225" s="282"/>
      <c r="WL225" s="282"/>
      <c r="WM225" s="282"/>
      <c r="WN225" s="282"/>
      <c r="WO225" s="282"/>
      <c r="WP225" s="282"/>
      <c r="WQ225" s="282"/>
      <c r="WR225" s="282"/>
      <c r="WS225" s="282"/>
      <c r="WT225" s="282"/>
      <c r="WU225" s="282"/>
      <c r="WV225" s="282"/>
      <c r="WW225" s="282"/>
      <c r="WX225" s="282"/>
      <c r="WY225" s="282"/>
      <c r="WZ225" s="282"/>
      <c r="XA225" s="282"/>
      <c r="XB225" s="282"/>
      <c r="XC225" s="282"/>
      <c r="XD225" s="282"/>
      <c r="XE225" s="282"/>
      <c r="XF225" s="282"/>
      <c r="XG225" s="282"/>
      <c r="XH225" s="282"/>
      <c r="ABB225" s="282"/>
      <c r="ABC225" s="282"/>
      <c r="ABD225" s="282"/>
      <c r="ABE225" s="282"/>
      <c r="ABF225" s="282"/>
      <c r="ABG225" s="282"/>
      <c r="ABH225" s="282"/>
      <c r="ABI225" s="282"/>
      <c r="ABJ225" s="282"/>
      <c r="ABK225" s="282"/>
      <c r="ABL225" s="282"/>
      <c r="ABM225" s="282"/>
      <c r="ABN225" s="282"/>
      <c r="ABO225" s="282"/>
      <c r="ABP225" s="282"/>
      <c r="ABQ225" s="282"/>
      <c r="ABR225" s="282"/>
      <c r="ABS225" s="282"/>
      <c r="ABT225" s="282"/>
      <c r="ABU225" s="282"/>
      <c r="ABV225" s="282"/>
      <c r="ABW225" s="282"/>
      <c r="ABX225" s="282"/>
      <c r="ABY225" s="282"/>
      <c r="ABZ225" s="282"/>
      <c r="ACA225" s="282"/>
      <c r="ACB225" s="282"/>
      <c r="ACC225" s="282"/>
      <c r="ACD225" s="282"/>
      <c r="ACE225" s="282"/>
      <c r="AFY225" s="282"/>
      <c r="AFZ225" s="282"/>
      <c r="AGA225" s="282"/>
      <c r="AGB225" s="282"/>
      <c r="AGC225" s="282"/>
      <c r="AGD225" s="282"/>
      <c r="AGE225" s="282"/>
      <c r="AGF225" s="282"/>
      <c r="AGG225" s="282"/>
      <c r="AGH225" s="282"/>
      <c r="AGI225" s="282"/>
      <c r="AGJ225" s="282"/>
      <c r="AGK225" s="282"/>
      <c r="AGL225" s="282"/>
      <c r="AGM225" s="282"/>
      <c r="AGN225" s="282"/>
      <c r="AGO225" s="282"/>
      <c r="AGP225" s="282"/>
      <c r="AGQ225" s="282"/>
      <c r="AGR225" s="282"/>
      <c r="AGS225" s="282"/>
      <c r="AGT225" s="282"/>
      <c r="AGU225" s="282"/>
      <c r="AGV225" s="282"/>
      <c r="AGW225" s="282"/>
      <c r="AGX225" s="282"/>
      <c r="AGY225" s="282"/>
      <c r="AGZ225" s="282"/>
      <c r="AHA225" s="282"/>
      <c r="AHB225" s="282"/>
    </row>
    <row r="226" spans="85:886" x14ac:dyDescent="0.25">
      <c r="CG226" s="282"/>
      <c r="CH226" s="282"/>
      <c r="CI226" s="282"/>
      <c r="CJ226" s="282"/>
      <c r="CK226" s="282"/>
      <c r="CL226" s="282"/>
      <c r="CM226" s="282"/>
      <c r="CN226" s="282"/>
      <c r="CO226" s="282"/>
      <c r="CP226" s="282"/>
      <c r="CQ226" s="282"/>
      <c r="CR226" s="282"/>
      <c r="CS226" s="282"/>
      <c r="CT226" s="282"/>
      <c r="CU226" s="282"/>
      <c r="CV226" s="282"/>
      <c r="CW226" s="282"/>
      <c r="CX226" s="282"/>
      <c r="CY226" s="282"/>
      <c r="CZ226" s="282"/>
      <c r="DA226" s="282"/>
      <c r="DB226" s="282"/>
      <c r="DC226" s="282"/>
      <c r="DD226" s="282"/>
      <c r="DE226" s="282"/>
      <c r="DF226" s="282"/>
      <c r="DG226" s="282"/>
      <c r="DH226" s="282"/>
      <c r="DI226" s="282"/>
      <c r="DJ226" s="282"/>
      <c r="DK226" s="282"/>
      <c r="DL226" s="282"/>
      <c r="DM226" s="282"/>
      <c r="DN226" s="282"/>
      <c r="DO226" s="282"/>
      <c r="DP226" s="282"/>
      <c r="DQ226" s="282"/>
      <c r="DR226" s="282"/>
      <c r="DS226" s="282"/>
      <c r="DT226" s="282"/>
      <c r="DU226" s="282"/>
      <c r="DV226" s="282"/>
      <c r="DW226" s="282"/>
      <c r="DX226" s="282"/>
      <c r="DY226" s="282"/>
      <c r="DZ226" s="282"/>
      <c r="EA226" s="282"/>
      <c r="EB226" s="282"/>
      <c r="EC226" s="282"/>
      <c r="ED226" s="282"/>
      <c r="EE226" s="282"/>
      <c r="EF226" s="282"/>
      <c r="EG226" s="282"/>
      <c r="EK226" s="282"/>
      <c r="EO226" s="282"/>
      <c r="ES226" s="282"/>
      <c r="EW226" s="282"/>
      <c r="FA226" s="282"/>
      <c r="FE226" s="282"/>
      <c r="FI226" s="282"/>
      <c r="FM226" s="282"/>
      <c r="FQ226" s="282"/>
      <c r="FU226" s="282"/>
      <c r="FY226" s="282"/>
      <c r="GC226" s="282"/>
      <c r="GG226" s="282"/>
      <c r="GK226" s="282"/>
      <c r="GO226" s="282"/>
      <c r="GS226" s="282"/>
      <c r="GW226" s="282"/>
      <c r="HA226" s="282"/>
      <c r="HN226" s="282"/>
      <c r="HO226" s="282"/>
      <c r="HP226" s="282"/>
      <c r="HQ226" s="282"/>
      <c r="HR226" s="282"/>
      <c r="HS226" s="282"/>
      <c r="HT226" s="282"/>
      <c r="HU226" s="282"/>
      <c r="HV226" s="282"/>
      <c r="HW226" s="282"/>
      <c r="HX226" s="282"/>
      <c r="HY226" s="282"/>
      <c r="HZ226" s="282"/>
      <c r="IA226" s="282"/>
      <c r="IB226" s="282"/>
      <c r="IC226" s="282"/>
      <c r="ID226" s="282"/>
      <c r="IE226" s="282"/>
      <c r="IF226" s="282"/>
      <c r="IG226" s="282"/>
      <c r="IH226" s="282"/>
      <c r="II226" s="282"/>
      <c r="IJ226" s="282"/>
      <c r="IK226" s="282"/>
      <c r="IL226" s="282"/>
      <c r="IM226" s="282"/>
      <c r="IN226" s="282"/>
      <c r="IO226" s="282"/>
      <c r="IP226" s="282"/>
      <c r="IQ226" s="282"/>
      <c r="MK226" s="282"/>
      <c r="ML226" s="282"/>
      <c r="MM226" s="282"/>
      <c r="MN226" s="282"/>
      <c r="MO226" s="282"/>
      <c r="MP226" s="282"/>
      <c r="MQ226" s="282"/>
      <c r="MR226" s="282"/>
      <c r="MS226" s="282"/>
      <c r="MT226" s="282"/>
      <c r="MU226" s="282"/>
      <c r="MV226" s="282"/>
      <c r="MW226" s="282"/>
      <c r="MX226" s="282"/>
      <c r="MY226" s="282"/>
      <c r="MZ226" s="282"/>
      <c r="NA226" s="282"/>
      <c r="NB226" s="282"/>
      <c r="NC226" s="282"/>
      <c r="ND226" s="282"/>
      <c r="NE226" s="282"/>
      <c r="NF226" s="282"/>
      <c r="NG226" s="282"/>
      <c r="NH226" s="282"/>
      <c r="NI226" s="282"/>
      <c r="NJ226" s="282"/>
      <c r="NK226" s="282"/>
      <c r="NL226" s="282"/>
      <c r="NM226" s="282"/>
      <c r="NN226" s="282"/>
      <c r="RH226" s="282"/>
      <c r="RI226" s="282"/>
      <c r="RJ226" s="282"/>
      <c r="RK226" s="282"/>
      <c r="RL226" s="282"/>
      <c r="RM226" s="282"/>
      <c r="RN226" s="282"/>
      <c r="RO226" s="282"/>
      <c r="RP226" s="282"/>
      <c r="RQ226" s="282"/>
      <c r="RR226" s="282"/>
      <c r="RS226" s="282"/>
      <c r="RT226" s="282"/>
      <c r="RU226" s="282"/>
      <c r="RV226" s="282"/>
      <c r="RW226" s="282"/>
      <c r="RX226" s="282"/>
      <c r="RY226" s="282"/>
      <c r="RZ226" s="282"/>
      <c r="SA226" s="282"/>
      <c r="SB226" s="282"/>
      <c r="SC226" s="282"/>
      <c r="SD226" s="282"/>
      <c r="SE226" s="282"/>
      <c r="SF226" s="282"/>
      <c r="SG226" s="282"/>
      <c r="SH226" s="282"/>
      <c r="SI226" s="282"/>
      <c r="SJ226" s="282"/>
      <c r="SK226" s="282"/>
      <c r="WE226" s="282"/>
      <c r="WF226" s="282"/>
      <c r="WG226" s="282"/>
      <c r="WH226" s="282"/>
      <c r="WI226" s="282"/>
      <c r="WJ226" s="282"/>
      <c r="WK226" s="282"/>
      <c r="WL226" s="282"/>
      <c r="WM226" s="282"/>
      <c r="WN226" s="282"/>
      <c r="WO226" s="282"/>
      <c r="WP226" s="282"/>
      <c r="WQ226" s="282"/>
      <c r="WR226" s="282"/>
      <c r="WS226" s="282"/>
      <c r="WT226" s="282"/>
      <c r="WU226" s="282"/>
      <c r="WV226" s="282"/>
      <c r="WW226" s="282"/>
      <c r="WX226" s="282"/>
      <c r="WY226" s="282"/>
      <c r="WZ226" s="282"/>
      <c r="XA226" s="282"/>
      <c r="XB226" s="282"/>
      <c r="XC226" s="282"/>
      <c r="XD226" s="282"/>
      <c r="XE226" s="282"/>
      <c r="XF226" s="282"/>
      <c r="XG226" s="282"/>
      <c r="XH226" s="282"/>
      <c r="ABB226" s="282"/>
      <c r="ABC226" s="282"/>
      <c r="ABD226" s="282"/>
      <c r="ABE226" s="282"/>
      <c r="ABF226" s="282"/>
      <c r="ABG226" s="282"/>
      <c r="ABH226" s="282"/>
      <c r="ABI226" s="282"/>
      <c r="ABJ226" s="282"/>
      <c r="ABK226" s="282"/>
      <c r="ABL226" s="282"/>
      <c r="ABM226" s="282"/>
      <c r="ABN226" s="282"/>
      <c r="ABO226" s="282"/>
      <c r="ABP226" s="282"/>
      <c r="ABQ226" s="282"/>
      <c r="ABR226" s="282"/>
      <c r="ABS226" s="282"/>
      <c r="ABT226" s="282"/>
      <c r="ABU226" s="282"/>
      <c r="ABV226" s="282"/>
      <c r="ABW226" s="282"/>
      <c r="ABX226" s="282"/>
      <c r="ABY226" s="282"/>
      <c r="ABZ226" s="282"/>
      <c r="ACA226" s="282"/>
      <c r="ACB226" s="282"/>
      <c r="ACC226" s="282"/>
      <c r="ACD226" s="282"/>
      <c r="ACE226" s="282"/>
      <c r="AFY226" s="282"/>
      <c r="AFZ226" s="282"/>
      <c r="AGA226" s="282"/>
      <c r="AGB226" s="282"/>
      <c r="AGC226" s="282"/>
      <c r="AGD226" s="282"/>
      <c r="AGE226" s="282"/>
      <c r="AGF226" s="282"/>
      <c r="AGG226" s="282"/>
      <c r="AGH226" s="282"/>
      <c r="AGI226" s="282"/>
      <c r="AGJ226" s="282"/>
      <c r="AGK226" s="282"/>
      <c r="AGL226" s="282"/>
      <c r="AGM226" s="282"/>
      <c r="AGN226" s="282"/>
      <c r="AGO226" s="282"/>
      <c r="AGP226" s="282"/>
      <c r="AGQ226" s="282"/>
      <c r="AGR226" s="282"/>
      <c r="AGS226" s="282"/>
      <c r="AGT226" s="282"/>
      <c r="AGU226" s="282"/>
      <c r="AGV226" s="282"/>
      <c r="AGW226" s="282"/>
      <c r="AGX226" s="282"/>
      <c r="AGY226" s="282"/>
      <c r="AGZ226" s="282"/>
      <c r="AHA226" s="282"/>
      <c r="AHB226" s="282"/>
    </row>
    <row r="227" spans="85:886" x14ac:dyDescent="0.25">
      <c r="CG227" s="282"/>
      <c r="CH227" s="282"/>
      <c r="CI227" s="282"/>
      <c r="CJ227" s="282"/>
      <c r="CK227" s="282"/>
      <c r="CL227" s="282"/>
      <c r="CM227" s="282"/>
      <c r="CN227" s="282"/>
      <c r="CO227" s="282"/>
      <c r="CP227" s="282"/>
      <c r="CQ227" s="282"/>
      <c r="CR227" s="282"/>
      <c r="CS227" s="282"/>
      <c r="CT227" s="282"/>
      <c r="CU227" s="282"/>
      <c r="CV227" s="282"/>
      <c r="CW227" s="282"/>
      <c r="CX227" s="282"/>
      <c r="CY227" s="282"/>
      <c r="CZ227" s="282"/>
      <c r="DA227" s="282"/>
      <c r="DB227" s="282"/>
      <c r="DC227" s="282"/>
      <c r="DD227" s="282"/>
      <c r="DE227" s="282"/>
      <c r="DF227" s="282"/>
      <c r="DG227" s="282"/>
      <c r="DH227" s="282"/>
      <c r="DI227" s="282"/>
      <c r="DJ227" s="282"/>
      <c r="DK227" s="282"/>
      <c r="DL227" s="282"/>
      <c r="DM227" s="282"/>
      <c r="DN227" s="282"/>
      <c r="DO227" s="282"/>
      <c r="DP227" s="282"/>
      <c r="DQ227" s="282"/>
      <c r="DR227" s="282"/>
      <c r="DS227" s="282"/>
      <c r="DT227" s="282"/>
      <c r="DU227" s="282"/>
      <c r="DV227" s="282"/>
      <c r="DW227" s="282"/>
      <c r="DX227" s="282"/>
      <c r="DY227" s="282"/>
      <c r="DZ227" s="282"/>
      <c r="EA227" s="282"/>
      <c r="EB227" s="282"/>
      <c r="EC227" s="282"/>
      <c r="ED227" s="282"/>
      <c r="EE227" s="282"/>
      <c r="EF227" s="282"/>
      <c r="EG227" s="282"/>
      <c r="EK227" s="282"/>
      <c r="EO227" s="282"/>
      <c r="ES227" s="282"/>
      <c r="EW227" s="282"/>
      <c r="FA227" s="282"/>
      <c r="FE227" s="282"/>
      <c r="FI227" s="282"/>
      <c r="FM227" s="282"/>
      <c r="FQ227" s="282"/>
      <c r="FU227" s="282"/>
      <c r="FY227" s="282"/>
      <c r="GC227" s="282"/>
      <c r="GG227" s="282"/>
      <c r="GK227" s="282"/>
      <c r="GO227" s="282"/>
      <c r="GS227" s="282"/>
      <c r="GW227" s="282"/>
      <c r="HA227" s="282"/>
      <c r="HN227" s="282"/>
      <c r="HO227" s="282"/>
      <c r="HP227" s="282"/>
      <c r="HQ227" s="282"/>
      <c r="HR227" s="282"/>
      <c r="HS227" s="282"/>
      <c r="HT227" s="282"/>
      <c r="HU227" s="282"/>
      <c r="HV227" s="282"/>
      <c r="HW227" s="282"/>
      <c r="HX227" s="282"/>
      <c r="HY227" s="282"/>
      <c r="HZ227" s="282"/>
      <c r="IA227" s="282"/>
      <c r="IB227" s="282"/>
      <c r="IC227" s="282"/>
      <c r="ID227" s="282"/>
      <c r="IE227" s="282"/>
      <c r="IF227" s="282"/>
      <c r="IG227" s="282"/>
      <c r="IH227" s="282"/>
      <c r="II227" s="282"/>
      <c r="IJ227" s="282"/>
      <c r="IK227" s="282"/>
      <c r="IL227" s="282"/>
      <c r="IM227" s="282"/>
      <c r="IN227" s="282"/>
      <c r="IO227" s="282"/>
      <c r="IP227" s="282"/>
      <c r="IQ227" s="282"/>
      <c r="MK227" s="282"/>
      <c r="ML227" s="282"/>
      <c r="MM227" s="282"/>
      <c r="MN227" s="282"/>
      <c r="MO227" s="282"/>
      <c r="MP227" s="282"/>
      <c r="MQ227" s="282"/>
      <c r="MR227" s="282"/>
      <c r="MS227" s="282"/>
      <c r="MT227" s="282"/>
      <c r="MU227" s="282"/>
      <c r="MV227" s="282"/>
      <c r="MW227" s="282"/>
      <c r="MX227" s="282"/>
      <c r="MY227" s="282"/>
      <c r="MZ227" s="282"/>
      <c r="NA227" s="282"/>
      <c r="NB227" s="282"/>
      <c r="NC227" s="282"/>
      <c r="ND227" s="282"/>
      <c r="NE227" s="282"/>
      <c r="NF227" s="282"/>
      <c r="NG227" s="282"/>
      <c r="NH227" s="282"/>
      <c r="NI227" s="282"/>
      <c r="NJ227" s="282"/>
      <c r="NK227" s="282"/>
      <c r="NL227" s="282"/>
      <c r="NM227" s="282"/>
      <c r="NN227" s="282"/>
      <c r="RH227" s="282"/>
      <c r="RI227" s="282"/>
      <c r="RJ227" s="282"/>
      <c r="RK227" s="282"/>
      <c r="RL227" s="282"/>
      <c r="RM227" s="282"/>
      <c r="RN227" s="282"/>
      <c r="RO227" s="282"/>
      <c r="RP227" s="282"/>
      <c r="RQ227" s="282"/>
      <c r="RR227" s="282"/>
      <c r="RS227" s="282"/>
      <c r="RT227" s="282"/>
      <c r="RU227" s="282"/>
      <c r="RV227" s="282"/>
      <c r="RW227" s="282"/>
      <c r="RX227" s="282"/>
      <c r="RY227" s="282"/>
      <c r="RZ227" s="282"/>
      <c r="SA227" s="282"/>
      <c r="SB227" s="282"/>
      <c r="SC227" s="282"/>
      <c r="SD227" s="282"/>
      <c r="SE227" s="282"/>
      <c r="SF227" s="282"/>
      <c r="SG227" s="282"/>
      <c r="SH227" s="282"/>
      <c r="SI227" s="282"/>
      <c r="SJ227" s="282"/>
      <c r="SK227" s="282"/>
      <c r="WE227" s="282"/>
      <c r="WF227" s="282"/>
      <c r="WG227" s="282"/>
      <c r="WH227" s="282"/>
      <c r="WI227" s="282"/>
      <c r="WJ227" s="282"/>
      <c r="WK227" s="282"/>
      <c r="WL227" s="282"/>
      <c r="WM227" s="282"/>
      <c r="WN227" s="282"/>
      <c r="WO227" s="282"/>
      <c r="WP227" s="282"/>
      <c r="WQ227" s="282"/>
      <c r="WR227" s="282"/>
      <c r="WS227" s="282"/>
      <c r="WT227" s="282"/>
      <c r="WU227" s="282"/>
      <c r="WV227" s="282"/>
      <c r="WW227" s="282"/>
      <c r="WX227" s="282"/>
      <c r="WY227" s="282"/>
      <c r="WZ227" s="282"/>
      <c r="XA227" s="282"/>
      <c r="XB227" s="282"/>
      <c r="XC227" s="282"/>
      <c r="XD227" s="282"/>
      <c r="XE227" s="282"/>
      <c r="XF227" s="282"/>
      <c r="XG227" s="282"/>
      <c r="XH227" s="282"/>
      <c r="ABB227" s="282"/>
      <c r="ABC227" s="282"/>
      <c r="ABD227" s="282"/>
      <c r="ABE227" s="282"/>
      <c r="ABF227" s="282"/>
      <c r="ABG227" s="282"/>
      <c r="ABH227" s="282"/>
      <c r="ABI227" s="282"/>
      <c r="ABJ227" s="282"/>
      <c r="ABK227" s="282"/>
      <c r="ABL227" s="282"/>
      <c r="ABM227" s="282"/>
      <c r="ABN227" s="282"/>
      <c r="ABO227" s="282"/>
      <c r="ABP227" s="282"/>
      <c r="ABQ227" s="282"/>
      <c r="ABR227" s="282"/>
      <c r="ABS227" s="282"/>
      <c r="ABT227" s="282"/>
      <c r="ABU227" s="282"/>
      <c r="ABV227" s="282"/>
      <c r="ABW227" s="282"/>
      <c r="ABX227" s="282"/>
      <c r="ABY227" s="282"/>
      <c r="ABZ227" s="282"/>
      <c r="ACA227" s="282"/>
      <c r="ACB227" s="282"/>
      <c r="ACC227" s="282"/>
      <c r="ACD227" s="282"/>
      <c r="ACE227" s="282"/>
      <c r="AFY227" s="282"/>
      <c r="AFZ227" s="282"/>
      <c r="AGA227" s="282"/>
      <c r="AGB227" s="282"/>
      <c r="AGC227" s="282"/>
      <c r="AGD227" s="282"/>
      <c r="AGE227" s="282"/>
      <c r="AGF227" s="282"/>
      <c r="AGG227" s="282"/>
      <c r="AGH227" s="282"/>
      <c r="AGI227" s="282"/>
      <c r="AGJ227" s="282"/>
      <c r="AGK227" s="282"/>
      <c r="AGL227" s="282"/>
      <c r="AGM227" s="282"/>
      <c r="AGN227" s="282"/>
      <c r="AGO227" s="282"/>
      <c r="AGP227" s="282"/>
      <c r="AGQ227" s="282"/>
      <c r="AGR227" s="282"/>
      <c r="AGS227" s="282"/>
      <c r="AGT227" s="282"/>
      <c r="AGU227" s="282"/>
      <c r="AGV227" s="282"/>
      <c r="AGW227" s="282"/>
      <c r="AGX227" s="282"/>
      <c r="AGY227" s="282"/>
      <c r="AGZ227" s="282"/>
      <c r="AHA227" s="282"/>
      <c r="AHB227" s="282"/>
    </row>
    <row r="228" spans="85:886" x14ac:dyDescent="0.25">
      <c r="CG228" s="282"/>
      <c r="CH228" s="282"/>
      <c r="CI228" s="282"/>
      <c r="CJ228" s="282"/>
      <c r="CK228" s="282"/>
      <c r="CL228" s="282"/>
      <c r="CM228" s="282"/>
      <c r="CN228" s="282"/>
      <c r="CO228" s="282"/>
      <c r="CP228" s="282"/>
      <c r="CQ228" s="282"/>
      <c r="CR228" s="282"/>
      <c r="CS228" s="282"/>
      <c r="CT228" s="282"/>
      <c r="CU228" s="282"/>
      <c r="CV228" s="282"/>
      <c r="CW228" s="282"/>
      <c r="CX228" s="282"/>
      <c r="CY228" s="282"/>
      <c r="CZ228" s="282"/>
      <c r="DA228" s="282"/>
      <c r="DB228" s="282"/>
      <c r="DC228" s="282"/>
      <c r="DD228" s="282"/>
      <c r="DE228" s="282"/>
      <c r="DF228" s="282"/>
      <c r="DG228" s="282"/>
      <c r="DH228" s="282"/>
      <c r="DI228" s="282"/>
      <c r="DJ228" s="282"/>
      <c r="DK228" s="282"/>
      <c r="DL228" s="282"/>
      <c r="DM228" s="282"/>
      <c r="DN228" s="282"/>
      <c r="DO228" s="282"/>
      <c r="DP228" s="282"/>
      <c r="DQ228" s="282"/>
      <c r="DR228" s="282"/>
      <c r="DS228" s="282"/>
      <c r="DT228" s="282"/>
      <c r="DU228" s="282"/>
      <c r="DV228" s="282"/>
      <c r="DW228" s="282"/>
      <c r="DX228" s="282"/>
      <c r="DY228" s="282"/>
      <c r="DZ228" s="282"/>
      <c r="EA228" s="282"/>
      <c r="EB228" s="282"/>
      <c r="EC228" s="282"/>
      <c r="ED228" s="282"/>
      <c r="EE228" s="282"/>
      <c r="EF228" s="282"/>
      <c r="EG228" s="282"/>
      <c r="EK228" s="282"/>
      <c r="EO228" s="282"/>
      <c r="ES228" s="282"/>
      <c r="EW228" s="282"/>
      <c r="FA228" s="282"/>
      <c r="FE228" s="282"/>
      <c r="FI228" s="282"/>
      <c r="FM228" s="282"/>
      <c r="FQ228" s="282"/>
      <c r="FU228" s="282"/>
      <c r="FY228" s="282"/>
      <c r="GC228" s="282"/>
      <c r="GG228" s="282"/>
      <c r="GK228" s="282"/>
      <c r="GO228" s="282"/>
      <c r="GS228" s="282"/>
      <c r="GW228" s="282"/>
      <c r="HA228" s="282"/>
      <c r="HN228" s="282"/>
      <c r="HO228" s="282"/>
      <c r="HP228" s="282"/>
      <c r="HQ228" s="282"/>
      <c r="HR228" s="282"/>
      <c r="HS228" s="282"/>
      <c r="HT228" s="282"/>
      <c r="HU228" s="282"/>
      <c r="HV228" s="282"/>
      <c r="HW228" s="282"/>
      <c r="HX228" s="282"/>
      <c r="HY228" s="282"/>
      <c r="HZ228" s="282"/>
      <c r="IA228" s="282"/>
      <c r="IB228" s="282"/>
      <c r="IC228" s="282"/>
      <c r="ID228" s="282"/>
      <c r="IE228" s="282"/>
      <c r="IF228" s="282"/>
      <c r="IG228" s="282"/>
      <c r="IH228" s="282"/>
      <c r="II228" s="282"/>
      <c r="IJ228" s="282"/>
      <c r="IK228" s="282"/>
      <c r="IL228" s="282"/>
      <c r="IM228" s="282"/>
      <c r="IN228" s="282"/>
      <c r="IO228" s="282"/>
      <c r="IP228" s="282"/>
      <c r="IQ228" s="282"/>
      <c r="MK228" s="282"/>
      <c r="ML228" s="282"/>
      <c r="MM228" s="282"/>
      <c r="MN228" s="282"/>
      <c r="MO228" s="282"/>
      <c r="MP228" s="282"/>
      <c r="MQ228" s="282"/>
      <c r="MR228" s="282"/>
      <c r="MS228" s="282"/>
      <c r="MT228" s="282"/>
      <c r="MU228" s="282"/>
      <c r="MV228" s="282"/>
      <c r="MW228" s="282"/>
      <c r="MX228" s="282"/>
      <c r="MY228" s="282"/>
      <c r="MZ228" s="282"/>
      <c r="NA228" s="282"/>
      <c r="NB228" s="282"/>
      <c r="NC228" s="282"/>
      <c r="ND228" s="282"/>
      <c r="NE228" s="282"/>
      <c r="NF228" s="282"/>
      <c r="NG228" s="282"/>
      <c r="NH228" s="282"/>
      <c r="NI228" s="282"/>
      <c r="NJ228" s="282"/>
      <c r="NK228" s="282"/>
      <c r="NL228" s="282"/>
      <c r="NM228" s="282"/>
      <c r="NN228" s="282"/>
      <c r="RH228" s="282"/>
      <c r="RI228" s="282"/>
      <c r="RJ228" s="282"/>
      <c r="RK228" s="282"/>
      <c r="RL228" s="282"/>
      <c r="RM228" s="282"/>
      <c r="RN228" s="282"/>
      <c r="RO228" s="282"/>
      <c r="RP228" s="282"/>
      <c r="RQ228" s="282"/>
      <c r="RR228" s="282"/>
      <c r="RS228" s="282"/>
      <c r="RT228" s="282"/>
      <c r="RU228" s="282"/>
      <c r="RV228" s="282"/>
      <c r="RW228" s="282"/>
      <c r="RX228" s="282"/>
      <c r="RY228" s="282"/>
      <c r="RZ228" s="282"/>
      <c r="SA228" s="282"/>
      <c r="SB228" s="282"/>
      <c r="SC228" s="282"/>
      <c r="SD228" s="282"/>
      <c r="SE228" s="282"/>
      <c r="SF228" s="282"/>
      <c r="SG228" s="282"/>
      <c r="SH228" s="282"/>
      <c r="SI228" s="282"/>
      <c r="SJ228" s="282"/>
      <c r="SK228" s="282"/>
      <c r="WE228" s="282"/>
      <c r="WF228" s="282"/>
      <c r="WG228" s="282"/>
      <c r="WH228" s="282"/>
      <c r="WI228" s="282"/>
      <c r="WJ228" s="282"/>
      <c r="WK228" s="282"/>
      <c r="WL228" s="282"/>
      <c r="WM228" s="282"/>
      <c r="WN228" s="282"/>
      <c r="WO228" s="282"/>
      <c r="WP228" s="282"/>
      <c r="WQ228" s="282"/>
      <c r="WR228" s="282"/>
      <c r="WS228" s="282"/>
      <c r="WT228" s="282"/>
      <c r="WU228" s="282"/>
      <c r="WV228" s="282"/>
      <c r="WW228" s="282"/>
      <c r="WX228" s="282"/>
      <c r="WY228" s="282"/>
      <c r="WZ228" s="282"/>
      <c r="XA228" s="282"/>
      <c r="XB228" s="282"/>
      <c r="XC228" s="282"/>
      <c r="XD228" s="282"/>
      <c r="XE228" s="282"/>
      <c r="XF228" s="282"/>
      <c r="XG228" s="282"/>
      <c r="XH228" s="282"/>
      <c r="ABB228" s="282"/>
      <c r="ABC228" s="282"/>
      <c r="ABD228" s="282"/>
      <c r="ABE228" s="282"/>
      <c r="ABF228" s="282"/>
      <c r="ABG228" s="282"/>
      <c r="ABH228" s="282"/>
      <c r="ABI228" s="282"/>
      <c r="ABJ228" s="282"/>
      <c r="ABK228" s="282"/>
      <c r="ABL228" s="282"/>
      <c r="ABM228" s="282"/>
      <c r="ABN228" s="282"/>
      <c r="ABO228" s="282"/>
      <c r="ABP228" s="282"/>
      <c r="ABQ228" s="282"/>
      <c r="ABR228" s="282"/>
      <c r="ABS228" s="282"/>
      <c r="ABT228" s="282"/>
      <c r="ABU228" s="282"/>
      <c r="ABV228" s="282"/>
      <c r="ABW228" s="282"/>
      <c r="ABX228" s="282"/>
      <c r="ABY228" s="282"/>
      <c r="ABZ228" s="282"/>
      <c r="ACA228" s="282"/>
      <c r="ACB228" s="282"/>
      <c r="ACC228" s="282"/>
      <c r="ACD228" s="282"/>
      <c r="ACE228" s="282"/>
      <c r="AFY228" s="282"/>
      <c r="AFZ228" s="282"/>
      <c r="AGA228" s="282"/>
      <c r="AGB228" s="282"/>
      <c r="AGC228" s="282"/>
      <c r="AGD228" s="282"/>
      <c r="AGE228" s="282"/>
      <c r="AGF228" s="282"/>
      <c r="AGG228" s="282"/>
      <c r="AGH228" s="282"/>
      <c r="AGI228" s="282"/>
      <c r="AGJ228" s="282"/>
      <c r="AGK228" s="282"/>
      <c r="AGL228" s="282"/>
      <c r="AGM228" s="282"/>
      <c r="AGN228" s="282"/>
      <c r="AGO228" s="282"/>
      <c r="AGP228" s="282"/>
      <c r="AGQ228" s="282"/>
      <c r="AGR228" s="282"/>
      <c r="AGS228" s="282"/>
      <c r="AGT228" s="282"/>
      <c r="AGU228" s="282"/>
      <c r="AGV228" s="282"/>
      <c r="AGW228" s="282"/>
      <c r="AGX228" s="282"/>
      <c r="AGY228" s="282"/>
      <c r="AGZ228" s="282"/>
      <c r="AHA228" s="282"/>
      <c r="AHB228" s="282"/>
    </row>
    <row r="229" spans="85:886" x14ac:dyDescent="0.25">
      <c r="CG229" s="282"/>
      <c r="CH229" s="282"/>
      <c r="CI229" s="282"/>
      <c r="CJ229" s="282"/>
      <c r="CK229" s="282"/>
      <c r="CL229" s="282"/>
      <c r="CM229" s="282"/>
      <c r="CN229" s="282"/>
      <c r="CO229" s="282"/>
      <c r="CP229" s="282"/>
      <c r="CQ229" s="282"/>
      <c r="CR229" s="282"/>
      <c r="CS229" s="282"/>
      <c r="CT229" s="282"/>
      <c r="CU229" s="282"/>
      <c r="CV229" s="282"/>
      <c r="CW229" s="282"/>
      <c r="CX229" s="282"/>
      <c r="CY229" s="282"/>
      <c r="CZ229" s="282"/>
      <c r="DA229" s="282"/>
      <c r="DB229" s="282"/>
      <c r="DC229" s="282"/>
      <c r="DD229" s="282"/>
      <c r="DE229" s="282"/>
      <c r="DF229" s="282"/>
      <c r="DG229" s="282"/>
      <c r="DH229" s="282"/>
      <c r="DI229" s="282"/>
      <c r="DJ229" s="282"/>
      <c r="DK229" s="282"/>
      <c r="DL229" s="282"/>
      <c r="DM229" s="282"/>
      <c r="DN229" s="282"/>
      <c r="DO229" s="282"/>
      <c r="DP229" s="282"/>
      <c r="DQ229" s="282"/>
      <c r="DR229" s="282"/>
      <c r="DS229" s="282"/>
      <c r="DT229" s="282"/>
      <c r="DU229" s="282"/>
      <c r="DV229" s="282"/>
      <c r="DW229" s="282"/>
      <c r="DX229" s="282"/>
      <c r="DY229" s="282"/>
      <c r="DZ229" s="282"/>
      <c r="EA229" s="282"/>
      <c r="EB229" s="282"/>
      <c r="EC229" s="282"/>
      <c r="ED229" s="282"/>
      <c r="EE229" s="282"/>
      <c r="EF229" s="282"/>
      <c r="EG229" s="282"/>
      <c r="EK229" s="282"/>
      <c r="EO229" s="282"/>
      <c r="ES229" s="282"/>
      <c r="EW229" s="282"/>
      <c r="FA229" s="282"/>
      <c r="FE229" s="282"/>
      <c r="FI229" s="282"/>
      <c r="FM229" s="282"/>
      <c r="FQ229" s="282"/>
      <c r="FU229" s="282"/>
      <c r="FY229" s="282"/>
      <c r="GC229" s="282"/>
      <c r="GG229" s="282"/>
      <c r="GK229" s="282"/>
      <c r="GO229" s="282"/>
      <c r="GS229" s="282"/>
      <c r="GW229" s="282"/>
      <c r="HA229" s="282"/>
      <c r="HN229" s="282"/>
      <c r="HO229" s="282"/>
      <c r="HP229" s="282"/>
      <c r="HQ229" s="282"/>
      <c r="HR229" s="282"/>
      <c r="HS229" s="282"/>
      <c r="HT229" s="282"/>
      <c r="HU229" s="282"/>
      <c r="HV229" s="282"/>
      <c r="HW229" s="282"/>
      <c r="HX229" s="282"/>
      <c r="HY229" s="282"/>
      <c r="HZ229" s="282"/>
      <c r="IA229" s="282"/>
      <c r="IB229" s="282"/>
      <c r="IC229" s="282"/>
      <c r="ID229" s="282"/>
      <c r="IE229" s="282"/>
      <c r="IF229" s="282"/>
      <c r="IG229" s="282"/>
      <c r="IH229" s="282"/>
      <c r="II229" s="282"/>
      <c r="IJ229" s="282"/>
      <c r="IK229" s="282"/>
      <c r="IL229" s="282"/>
      <c r="IM229" s="282"/>
      <c r="IN229" s="282"/>
      <c r="IO229" s="282"/>
      <c r="IP229" s="282"/>
      <c r="IQ229" s="282"/>
      <c r="MK229" s="282"/>
      <c r="ML229" s="282"/>
      <c r="MM229" s="282"/>
      <c r="MN229" s="282"/>
      <c r="MO229" s="282"/>
      <c r="MP229" s="282"/>
      <c r="MQ229" s="282"/>
      <c r="MR229" s="282"/>
      <c r="MS229" s="282"/>
      <c r="MT229" s="282"/>
      <c r="MU229" s="282"/>
      <c r="MV229" s="282"/>
      <c r="MW229" s="282"/>
      <c r="MX229" s="282"/>
      <c r="MY229" s="282"/>
      <c r="MZ229" s="282"/>
      <c r="NA229" s="282"/>
      <c r="NB229" s="282"/>
      <c r="NC229" s="282"/>
      <c r="ND229" s="282"/>
      <c r="NE229" s="282"/>
      <c r="NF229" s="282"/>
      <c r="NG229" s="282"/>
      <c r="NH229" s="282"/>
      <c r="NI229" s="282"/>
      <c r="NJ229" s="282"/>
      <c r="NK229" s="282"/>
      <c r="NL229" s="282"/>
      <c r="NM229" s="282"/>
      <c r="NN229" s="282"/>
      <c r="RH229" s="282"/>
      <c r="RI229" s="282"/>
      <c r="RJ229" s="282"/>
      <c r="RK229" s="282"/>
      <c r="RL229" s="282"/>
      <c r="RM229" s="282"/>
      <c r="RN229" s="282"/>
      <c r="RO229" s="282"/>
      <c r="RP229" s="282"/>
      <c r="RQ229" s="282"/>
      <c r="RR229" s="282"/>
      <c r="RS229" s="282"/>
      <c r="RT229" s="282"/>
      <c r="RU229" s="282"/>
      <c r="RV229" s="282"/>
      <c r="RW229" s="282"/>
      <c r="RX229" s="282"/>
      <c r="RY229" s="282"/>
      <c r="RZ229" s="282"/>
      <c r="SA229" s="282"/>
      <c r="SB229" s="282"/>
      <c r="SC229" s="282"/>
      <c r="SD229" s="282"/>
      <c r="SE229" s="282"/>
      <c r="SF229" s="282"/>
      <c r="SG229" s="282"/>
      <c r="SH229" s="282"/>
      <c r="SI229" s="282"/>
      <c r="SJ229" s="282"/>
      <c r="SK229" s="282"/>
      <c r="WE229" s="282"/>
      <c r="WF229" s="282"/>
      <c r="WG229" s="282"/>
      <c r="WH229" s="282"/>
      <c r="WI229" s="282"/>
      <c r="WJ229" s="282"/>
      <c r="WK229" s="282"/>
      <c r="WL229" s="282"/>
      <c r="WM229" s="282"/>
      <c r="WN229" s="282"/>
      <c r="WO229" s="282"/>
      <c r="WP229" s="282"/>
      <c r="WQ229" s="282"/>
      <c r="WR229" s="282"/>
      <c r="WS229" s="282"/>
      <c r="WT229" s="282"/>
      <c r="WU229" s="282"/>
      <c r="WV229" s="282"/>
      <c r="WW229" s="282"/>
      <c r="WX229" s="282"/>
      <c r="WY229" s="282"/>
      <c r="WZ229" s="282"/>
      <c r="XA229" s="282"/>
      <c r="XB229" s="282"/>
      <c r="XC229" s="282"/>
      <c r="XD229" s="282"/>
      <c r="XE229" s="282"/>
      <c r="XF229" s="282"/>
      <c r="XG229" s="282"/>
      <c r="XH229" s="282"/>
      <c r="ABB229" s="282"/>
      <c r="ABC229" s="282"/>
      <c r="ABD229" s="282"/>
      <c r="ABE229" s="282"/>
      <c r="ABF229" s="282"/>
      <c r="ABG229" s="282"/>
      <c r="ABH229" s="282"/>
      <c r="ABI229" s="282"/>
      <c r="ABJ229" s="282"/>
      <c r="ABK229" s="282"/>
      <c r="ABL229" s="282"/>
      <c r="ABM229" s="282"/>
      <c r="ABN229" s="282"/>
      <c r="ABO229" s="282"/>
      <c r="ABP229" s="282"/>
      <c r="ABQ229" s="282"/>
      <c r="ABR229" s="282"/>
      <c r="ABS229" s="282"/>
      <c r="ABT229" s="282"/>
      <c r="ABU229" s="282"/>
      <c r="ABV229" s="282"/>
      <c r="ABW229" s="282"/>
      <c r="ABX229" s="282"/>
      <c r="ABY229" s="282"/>
      <c r="ABZ229" s="282"/>
      <c r="ACA229" s="282"/>
      <c r="ACB229" s="282"/>
      <c r="ACC229" s="282"/>
      <c r="ACD229" s="282"/>
      <c r="ACE229" s="282"/>
      <c r="AFY229" s="282"/>
      <c r="AFZ229" s="282"/>
      <c r="AGA229" s="282"/>
      <c r="AGB229" s="282"/>
      <c r="AGC229" s="282"/>
      <c r="AGD229" s="282"/>
      <c r="AGE229" s="282"/>
      <c r="AGF229" s="282"/>
      <c r="AGG229" s="282"/>
      <c r="AGH229" s="282"/>
      <c r="AGI229" s="282"/>
      <c r="AGJ229" s="282"/>
      <c r="AGK229" s="282"/>
      <c r="AGL229" s="282"/>
      <c r="AGM229" s="282"/>
      <c r="AGN229" s="282"/>
      <c r="AGO229" s="282"/>
      <c r="AGP229" s="282"/>
      <c r="AGQ229" s="282"/>
      <c r="AGR229" s="282"/>
      <c r="AGS229" s="282"/>
      <c r="AGT229" s="282"/>
      <c r="AGU229" s="282"/>
      <c r="AGV229" s="282"/>
      <c r="AGW229" s="282"/>
      <c r="AGX229" s="282"/>
      <c r="AGY229" s="282"/>
      <c r="AGZ229" s="282"/>
      <c r="AHA229" s="282"/>
      <c r="AHB229" s="282"/>
    </row>
    <row r="230" spans="85:886" x14ac:dyDescent="0.25">
      <c r="CG230" s="282"/>
      <c r="CH230" s="282"/>
      <c r="CI230" s="282"/>
      <c r="CJ230" s="282"/>
      <c r="CK230" s="282"/>
      <c r="CL230" s="282"/>
      <c r="CM230" s="282"/>
      <c r="CN230" s="282"/>
      <c r="CO230" s="282"/>
      <c r="CP230" s="282"/>
      <c r="CQ230" s="282"/>
      <c r="CR230" s="282"/>
      <c r="CS230" s="282"/>
      <c r="CT230" s="282"/>
      <c r="CU230" s="282"/>
      <c r="CV230" s="282"/>
      <c r="CW230" s="282"/>
      <c r="CX230" s="282"/>
      <c r="CY230" s="282"/>
      <c r="CZ230" s="282"/>
      <c r="DA230" s="282"/>
      <c r="DB230" s="282"/>
      <c r="DC230" s="282"/>
      <c r="DD230" s="282"/>
      <c r="DE230" s="282"/>
      <c r="DF230" s="282"/>
      <c r="DG230" s="282"/>
      <c r="DH230" s="282"/>
      <c r="DI230" s="282"/>
      <c r="DJ230" s="282"/>
      <c r="DK230" s="282"/>
      <c r="DL230" s="282"/>
      <c r="DM230" s="282"/>
      <c r="DN230" s="282"/>
      <c r="DO230" s="282"/>
      <c r="DP230" s="282"/>
      <c r="DQ230" s="282"/>
      <c r="DR230" s="282"/>
      <c r="DS230" s="282"/>
      <c r="DT230" s="282"/>
      <c r="DU230" s="282"/>
      <c r="DV230" s="282"/>
      <c r="DW230" s="282"/>
      <c r="DX230" s="282"/>
      <c r="DY230" s="282"/>
      <c r="DZ230" s="282"/>
      <c r="EA230" s="282"/>
      <c r="EB230" s="282"/>
      <c r="EC230" s="282"/>
      <c r="ED230" s="282"/>
      <c r="EE230" s="282"/>
      <c r="EF230" s="282"/>
      <c r="EG230" s="282"/>
      <c r="EK230" s="282"/>
      <c r="EO230" s="282"/>
      <c r="ES230" s="282"/>
      <c r="EW230" s="282"/>
      <c r="FA230" s="282"/>
      <c r="FE230" s="282"/>
      <c r="FI230" s="282"/>
      <c r="FM230" s="282"/>
      <c r="FQ230" s="282"/>
      <c r="FU230" s="282"/>
      <c r="FY230" s="282"/>
      <c r="GC230" s="282"/>
      <c r="GG230" s="282"/>
      <c r="GK230" s="282"/>
      <c r="GO230" s="282"/>
      <c r="GS230" s="282"/>
      <c r="GW230" s="282"/>
      <c r="HA230" s="282"/>
      <c r="HN230" s="282"/>
      <c r="HO230" s="282"/>
      <c r="HP230" s="282"/>
      <c r="HQ230" s="282"/>
      <c r="HR230" s="282"/>
      <c r="HS230" s="282"/>
      <c r="HT230" s="282"/>
      <c r="HU230" s="282"/>
      <c r="HV230" s="282"/>
      <c r="HW230" s="282"/>
      <c r="HX230" s="282"/>
      <c r="HY230" s="282"/>
      <c r="HZ230" s="282"/>
      <c r="IA230" s="282"/>
      <c r="IB230" s="282"/>
      <c r="IC230" s="282"/>
      <c r="ID230" s="282"/>
      <c r="IE230" s="282"/>
      <c r="IF230" s="282"/>
      <c r="IG230" s="282"/>
      <c r="IH230" s="282"/>
      <c r="II230" s="282"/>
      <c r="IJ230" s="282"/>
      <c r="IK230" s="282"/>
      <c r="IL230" s="282"/>
      <c r="IM230" s="282"/>
      <c r="IN230" s="282"/>
      <c r="IO230" s="282"/>
      <c r="IP230" s="282"/>
      <c r="IQ230" s="282"/>
      <c r="MK230" s="282"/>
      <c r="ML230" s="282"/>
      <c r="MM230" s="282"/>
      <c r="MN230" s="282"/>
      <c r="MO230" s="282"/>
      <c r="MP230" s="282"/>
      <c r="MQ230" s="282"/>
      <c r="MR230" s="282"/>
      <c r="MS230" s="282"/>
      <c r="MT230" s="282"/>
      <c r="MU230" s="282"/>
      <c r="MV230" s="282"/>
      <c r="MW230" s="282"/>
      <c r="MX230" s="282"/>
      <c r="MY230" s="282"/>
      <c r="MZ230" s="282"/>
      <c r="NA230" s="282"/>
      <c r="NB230" s="282"/>
      <c r="NC230" s="282"/>
      <c r="ND230" s="282"/>
      <c r="NE230" s="282"/>
      <c r="NF230" s="282"/>
      <c r="NG230" s="282"/>
      <c r="NH230" s="282"/>
      <c r="NI230" s="282"/>
      <c r="NJ230" s="282"/>
      <c r="NK230" s="282"/>
      <c r="NL230" s="282"/>
      <c r="NM230" s="282"/>
      <c r="NN230" s="282"/>
      <c r="RH230" s="282"/>
      <c r="RI230" s="282"/>
      <c r="RJ230" s="282"/>
      <c r="RK230" s="282"/>
      <c r="RL230" s="282"/>
      <c r="RM230" s="282"/>
      <c r="RN230" s="282"/>
      <c r="RO230" s="282"/>
      <c r="RP230" s="282"/>
      <c r="RQ230" s="282"/>
      <c r="RR230" s="282"/>
      <c r="RS230" s="282"/>
      <c r="RT230" s="282"/>
      <c r="RU230" s="282"/>
      <c r="RV230" s="282"/>
      <c r="RW230" s="282"/>
      <c r="RX230" s="282"/>
      <c r="RY230" s="282"/>
      <c r="RZ230" s="282"/>
      <c r="SA230" s="282"/>
      <c r="SB230" s="282"/>
      <c r="SC230" s="282"/>
      <c r="SD230" s="282"/>
      <c r="SE230" s="282"/>
      <c r="SF230" s="282"/>
      <c r="SG230" s="282"/>
      <c r="SH230" s="282"/>
      <c r="SI230" s="282"/>
      <c r="SJ230" s="282"/>
      <c r="SK230" s="282"/>
      <c r="WE230" s="282"/>
      <c r="WF230" s="282"/>
      <c r="WG230" s="282"/>
      <c r="WH230" s="282"/>
      <c r="WI230" s="282"/>
      <c r="WJ230" s="282"/>
      <c r="WK230" s="282"/>
      <c r="WL230" s="282"/>
      <c r="WM230" s="282"/>
      <c r="WN230" s="282"/>
      <c r="WO230" s="282"/>
      <c r="WP230" s="282"/>
      <c r="WQ230" s="282"/>
      <c r="WR230" s="282"/>
      <c r="WS230" s="282"/>
      <c r="WT230" s="282"/>
      <c r="WU230" s="282"/>
      <c r="WV230" s="282"/>
      <c r="WW230" s="282"/>
      <c r="WX230" s="282"/>
      <c r="WY230" s="282"/>
      <c r="WZ230" s="282"/>
      <c r="XA230" s="282"/>
      <c r="XB230" s="282"/>
      <c r="XC230" s="282"/>
      <c r="XD230" s="282"/>
      <c r="XE230" s="282"/>
      <c r="XF230" s="282"/>
      <c r="XG230" s="282"/>
      <c r="XH230" s="282"/>
      <c r="ABB230" s="282"/>
      <c r="ABC230" s="282"/>
      <c r="ABD230" s="282"/>
      <c r="ABE230" s="282"/>
      <c r="ABF230" s="282"/>
      <c r="ABG230" s="282"/>
      <c r="ABH230" s="282"/>
      <c r="ABI230" s="282"/>
      <c r="ABJ230" s="282"/>
      <c r="ABK230" s="282"/>
      <c r="ABL230" s="282"/>
      <c r="ABM230" s="282"/>
      <c r="ABN230" s="282"/>
      <c r="ABO230" s="282"/>
      <c r="ABP230" s="282"/>
      <c r="ABQ230" s="282"/>
      <c r="ABR230" s="282"/>
      <c r="ABS230" s="282"/>
      <c r="ABT230" s="282"/>
      <c r="ABU230" s="282"/>
      <c r="ABV230" s="282"/>
      <c r="ABW230" s="282"/>
      <c r="ABX230" s="282"/>
      <c r="ABY230" s="282"/>
      <c r="ABZ230" s="282"/>
      <c r="ACA230" s="282"/>
      <c r="ACB230" s="282"/>
      <c r="ACC230" s="282"/>
      <c r="ACD230" s="282"/>
      <c r="ACE230" s="282"/>
      <c r="AFY230" s="282"/>
      <c r="AFZ230" s="282"/>
      <c r="AGA230" s="282"/>
      <c r="AGB230" s="282"/>
      <c r="AGC230" s="282"/>
      <c r="AGD230" s="282"/>
      <c r="AGE230" s="282"/>
      <c r="AGF230" s="282"/>
      <c r="AGG230" s="282"/>
      <c r="AGH230" s="282"/>
      <c r="AGI230" s="282"/>
      <c r="AGJ230" s="282"/>
      <c r="AGK230" s="282"/>
      <c r="AGL230" s="282"/>
      <c r="AGM230" s="282"/>
      <c r="AGN230" s="282"/>
      <c r="AGO230" s="282"/>
      <c r="AGP230" s="282"/>
      <c r="AGQ230" s="282"/>
      <c r="AGR230" s="282"/>
      <c r="AGS230" s="282"/>
      <c r="AGT230" s="282"/>
      <c r="AGU230" s="282"/>
      <c r="AGV230" s="282"/>
      <c r="AGW230" s="282"/>
      <c r="AGX230" s="282"/>
      <c r="AGY230" s="282"/>
      <c r="AGZ230" s="282"/>
      <c r="AHA230" s="282"/>
      <c r="AHB230" s="282"/>
    </row>
    <row r="231" spans="85:886" x14ac:dyDescent="0.25">
      <c r="CG231" s="282"/>
      <c r="CH231" s="282"/>
      <c r="CI231" s="282"/>
      <c r="CJ231" s="282"/>
      <c r="CK231" s="282"/>
      <c r="CL231" s="282"/>
      <c r="CM231" s="282"/>
      <c r="CN231" s="282"/>
      <c r="CO231" s="282"/>
      <c r="CP231" s="282"/>
      <c r="CQ231" s="282"/>
      <c r="CR231" s="282"/>
      <c r="CS231" s="282"/>
      <c r="CT231" s="282"/>
      <c r="CU231" s="282"/>
      <c r="CV231" s="282"/>
      <c r="CW231" s="282"/>
      <c r="CX231" s="282"/>
      <c r="CY231" s="282"/>
      <c r="CZ231" s="282"/>
      <c r="DA231" s="282"/>
      <c r="DB231" s="282"/>
      <c r="DC231" s="282"/>
      <c r="DD231" s="282"/>
      <c r="DE231" s="282"/>
      <c r="DF231" s="282"/>
      <c r="DG231" s="282"/>
      <c r="DH231" s="282"/>
      <c r="DI231" s="282"/>
      <c r="DJ231" s="282"/>
      <c r="DK231" s="282"/>
      <c r="DL231" s="282"/>
      <c r="DM231" s="282"/>
      <c r="DN231" s="282"/>
      <c r="DO231" s="282"/>
      <c r="DP231" s="282"/>
      <c r="DQ231" s="282"/>
      <c r="DR231" s="282"/>
      <c r="DS231" s="282"/>
      <c r="DT231" s="282"/>
      <c r="DU231" s="282"/>
      <c r="DV231" s="282"/>
      <c r="DW231" s="282"/>
      <c r="DX231" s="282"/>
      <c r="DY231" s="282"/>
      <c r="DZ231" s="282"/>
      <c r="EA231" s="282"/>
      <c r="EB231" s="282"/>
      <c r="EC231" s="282"/>
      <c r="ED231" s="282"/>
      <c r="EE231" s="282"/>
      <c r="EF231" s="282"/>
      <c r="EG231" s="282"/>
      <c r="EK231" s="282"/>
      <c r="EO231" s="282"/>
      <c r="ES231" s="282"/>
      <c r="EW231" s="282"/>
      <c r="FA231" s="282"/>
      <c r="FE231" s="282"/>
      <c r="FI231" s="282"/>
      <c r="FM231" s="282"/>
      <c r="FQ231" s="282"/>
      <c r="FU231" s="282"/>
      <c r="FY231" s="282"/>
      <c r="GC231" s="282"/>
      <c r="GG231" s="282"/>
      <c r="GK231" s="282"/>
      <c r="GO231" s="282"/>
      <c r="GS231" s="282"/>
      <c r="GW231" s="282"/>
      <c r="HA231" s="282"/>
      <c r="HN231" s="282"/>
      <c r="HO231" s="282"/>
      <c r="HP231" s="282"/>
      <c r="HQ231" s="282"/>
      <c r="HR231" s="282"/>
      <c r="HS231" s="282"/>
      <c r="HT231" s="282"/>
      <c r="HU231" s="282"/>
      <c r="HV231" s="282"/>
      <c r="HW231" s="282"/>
      <c r="HX231" s="282"/>
      <c r="HY231" s="282"/>
      <c r="HZ231" s="282"/>
      <c r="IA231" s="282"/>
      <c r="IB231" s="282"/>
      <c r="IC231" s="282"/>
      <c r="ID231" s="282"/>
      <c r="IE231" s="282"/>
      <c r="IF231" s="282"/>
      <c r="IG231" s="282"/>
      <c r="IH231" s="282"/>
      <c r="II231" s="282"/>
      <c r="IJ231" s="282"/>
      <c r="IK231" s="282"/>
      <c r="IL231" s="282"/>
      <c r="IM231" s="282"/>
      <c r="IN231" s="282"/>
      <c r="IO231" s="282"/>
      <c r="IP231" s="282"/>
      <c r="IQ231" s="282"/>
      <c r="MK231" s="282"/>
      <c r="ML231" s="282"/>
      <c r="MM231" s="282"/>
      <c r="MN231" s="282"/>
      <c r="MO231" s="282"/>
      <c r="MP231" s="282"/>
      <c r="MQ231" s="282"/>
      <c r="MR231" s="282"/>
      <c r="MS231" s="282"/>
      <c r="MT231" s="282"/>
      <c r="MU231" s="282"/>
      <c r="MV231" s="282"/>
      <c r="MW231" s="282"/>
      <c r="MX231" s="282"/>
      <c r="MY231" s="282"/>
      <c r="MZ231" s="282"/>
      <c r="NA231" s="282"/>
      <c r="NB231" s="282"/>
      <c r="NC231" s="282"/>
      <c r="ND231" s="282"/>
      <c r="NE231" s="282"/>
      <c r="NF231" s="282"/>
      <c r="NG231" s="282"/>
      <c r="NH231" s="282"/>
      <c r="NI231" s="282"/>
      <c r="NJ231" s="282"/>
      <c r="NK231" s="282"/>
      <c r="NL231" s="282"/>
      <c r="NM231" s="282"/>
      <c r="NN231" s="282"/>
      <c r="RH231" s="282"/>
      <c r="RI231" s="282"/>
      <c r="RJ231" s="282"/>
      <c r="RK231" s="282"/>
      <c r="RL231" s="282"/>
      <c r="RM231" s="282"/>
      <c r="RN231" s="282"/>
      <c r="RO231" s="282"/>
      <c r="RP231" s="282"/>
      <c r="RQ231" s="282"/>
      <c r="RR231" s="282"/>
      <c r="RS231" s="282"/>
      <c r="RT231" s="282"/>
      <c r="RU231" s="282"/>
      <c r="RV231" s="282"/>
      <c r="RW231" s="282"/>
      <c r="RX231" s="282"/>
      <c r="RY231" s="282"/>
      <c r="RZ231" s="282"/>
      <c r="SA231" s="282"/>
      <c r="SB231" s="282"/>
      <c r="SC231" s="282"/>
      <c r="SD231" s="282"/>
      <c r="SE231" s="282"/>
      <c r="SF231" s="282"/>
      <c r="SG231" s="282"/>
      <c r="SH231" s="282"/>
      <c r="SI231" s="282"/>
      <c r="SJ231" s="282"/>
      <c r="SK231" s="282"/>
      <c r="WE231" s="282"/>
      <c r="WF231" s="282"/>
      <c r="WG231" s="282"/>
      <c r="WH231" s="282"/>
      <c r="WI231" s="282"/>
      <c r="WJ231" s="282"/>
      <c r="WK231" s="282"/>
      <c r="WL231" s="282"/>
      <c r="WM231" s="282"/>
      <c r="WN231" s="282"/>
      <c r="WO231" s="282"/>
      <c r="WP231" s="282"/>
      <c r="WQ231" s="282"/>
      <c r="WR231" s="282"/>
      <c r="WS231" s="282"/>
      <c r="WT231" s="282"/>
      <c r="WU231" s="282"/>
      <c r="WV231" s="282"/>
      <c r="WW231" s="282"/>
      <c r="WX231" s="282"/>
      <c r="WY231" s="282"/>
      <c r="WZ231" s="282"/>
      <c r="XA231" s="282"/>
      <c r="XB231" s="282"/>
      <c r="XC231" s="282"/>
      <c r="XD231" s="282"/>
      <c r="XE231" s="282"/>
      <c r="XF231" s="282"/>
      <c r="XG231" s="282"/>
      <c r="XH231" s="282"/>
      <c r="ABB231" s="282"/>
      <c r="ABC231" s="282"/>
      <c r="ABD231" s="282"/>
      <c r="ABE231" s="282"/>
      <c r="ABF231" s="282"/>
      <c r="ABG231" s="282"/>
      <c r="ABH231" s="282"/>
      <c r="ABI231" s="282"/>
      <c r="ABJ231" s="282"/>
      <c r="ABK231" s="282"/>
      <c r="ABL231" s="282"/>
      <c r="ABM231" s="282"/>
      <c r="ABN231" s="282"/>
      <c r="ABO231" s="282"/>
      <c r="ABP231" s="282"/>
      <c r="ABQ231" s="282"/>
      <c r="ABR231" s="282"/>
      <c r="ABS231" s="282"/>
      <c r="ABT231" s="282"/>
      <c r="ABU231" s="282"/>
      <c r="ABV231" s="282"/>
      <c r="ABW231" s="282"/>
      <c r="ABX231" s="282"/>
      <c r="ABY231" s="282"/>
      <c r="ABZ231" s="282"/>
      <c r="ACA231" s="282"/>
      <c r="ACB231" s="282"/>
      <c r="ACC231" s="282"/>
      <c r="ACD231" s="282"/>
      <c r="ACE231" s="282"/>
      <c r="AFY231" s="282"/>
      <c r="AFZ231" s="282"/>
      <c r="AGA231" s="282"/>
      <c r="AGB231" s="282"/>
      <c r="AGC231" s="282"/>
      <c r="AGD231" s="282"/>
      <c r="AGE231" s="282"/>
      <c r="AGF231" s="282"/>
      <c r="AGG231" s="282"/>
      <c r="AGH231" s="282"/>
      <c r="AGI231" s="282"/>
      <c r="AGJ231" s="282"/>
      <c r="AGK231" s="282"/>
      <c r="AGL231" s="282"/>
      <c r="AGM231" s="282"/>
      <c r="AGN231" s="282"/>
      <c r="AGO231" s="282"/>
      <c r="AGP231" s="282"/>
      <c r="AGQ231" s="282"/>
      <c r="AGR231" s="282"/>
      <c r="AGS231" s="282"/>
      <c r="AGT231" s="282"/>
      <c r="AGU231" s="282"/>
      <c r="AGV231" s="282"/>
      <c r="AGW231" s="282"/>
      <c r="AGX231" s="282"/>
      <c r="AGY231" s="282"/>
      <c r="AGZ231" s="282"/>
      <c r="AHA231" s="282"/>
      <c r="AHB231" s="282"/>
    </row>
    <row r="232" spans="85:886" x14ac:dyDescent="0.25">
      <c r="CG232" s="282"/>
      <c r="CH232" s="282"/>
      <c r="CI232" s="282"/>
      <c r="CJ232" s="282"/>
      <c r="CK232" s="282"/>
      <c r="CL232" s="282"/>
      <c r="CM232" s="282"/>
      <c r="CN232" s="282"/>
      <c r="CO232" s="282"/>
      <c r="CP232" s="282"/>
      <c r="CQ232" s="282"/>
      <c r="CR232" s="282"/>
      <c r="CS232" s="282"/>
      <c r="CT232" s="282"/>
      <c r="CU232" s="282"/>
      <c r="CV232" s="282"/>
      <c r="CW232" s="282"/>
      <c r="CX232" s="282"/>
      <c r="CY232" s="282"/>
      <c r="CZ232" s="282"/>
      <c r="DA232" s="282"/>
      <c r="DB232" s="282"/>
      <c r="DC232" s="282"/>
      <c r="DD232" s="282"/>
      <c r="DE232" s="282"/>
      <c r="DF232" s="282"/>
      <c r="DG232" s="282"/>
      <c r="DH232" s="282"/>
      <c r="DI232" s="282"/>
      <c r="DJ232" s="282"/>
      <c r="DK232" s="282"/>
      <c r="DL232" s="282"/>
      <c r="DM232" s="282"/>
      <c r="DN232" s="282"/>
      <c r="DO232" s="282"/>
      <c r="DP232" s="282"/>
      <c r="DQ232" s="282"/>
      <c r="DR232" s="282"/>
      <c r="DS232" s="282"/>
      <c r="DT232" s="282"/>
      <c r="DU232" s="282"/>
      <c r="DV232" s="282"/>
      <c r="DW232" s="282"/>
      <c r="DX232" s="282"/>
      <c r="DY232" s="282"/>
      <c r="DZ232" s="282"/>
      <c r="EA232" s="282"/>
      <c r="EB232" s="282"/>
      <c r="EC232" s="282"/>
      <c r="ED232" s="282"/>
      <c r="EE232" s="282"/>
      <c r="EF232" s="282"/>
      <c r="EG232" s="282"/>
      <c r="EK232" s="282"/>
      <c r="EO232" s="282"/>
      <c r="ES232" s="282"/>
      <c r="EW232" s="282"/>
      <c r="FA232" s="282"/>
      <c r="FE232" s="282"/>
      <c r="FI232" s="282"/>
      <c r="FM232" s="282"/>
      <c r="FQ232" s="282"/>
      <c r="FU232" s="282"/>
      <c r="FY232" s="282"/>
      <c r="GC232" s="282"/>
      <c r="GG232" s="282"/>
      <c r="GK232" s="282"/>
      <c r="GO232" s="282"/>
      <c r="GS232" s="282"/>
      <c r="GW232" s="282"/>
      <c r="HA232" s="282"/>
      <c r="HN232" s="282"/>
      <c r="HO232" s="282"/>
      <c r="HP232" s="282"/>
      <c r="HQ232" s="282"/>
      <c r="HR232" s="282"/>
      <c r="HS232" s="282"/>
      <c r="HT232" s="282"/>
      <c r="HU232" s="282"/>
      <c r="HV232" s="282"/>
      <c r="HW232" s="282"/>
      <c r="HX232" s="282"/>
      <c r="HY232" s="282"/>
      <c r="HZ232" s="282"/>
      <c r="IA232" s="282"/>
      <c r="IB232" s="282"/>
      <c r="IC232" s="282"/>
      <c r="ID232" s="282"/>
      <c r="IE232" s="282"/>
      <c r="IF232" s="282"/>
      <c r="IG232" s="282"/>
      <c r="IH232" s="282"/>
      <c r="II232" s="282"/>
      <c r="IJ232" s="282"/>
      <c r="IK232" s="282"/>
      <c r="IL232" s="282"/>
      <c r="IM232" s="282"/>
      <c r="IN232" s="282"/>
      <c r="IO232" s="282"/>
      <c r="IP232" s="282"/>
      <c r="IQ232" s="282"/>
      <c r="MK232" s="282"/>
      <c r="ML232" s="282"/>
      <c r="MM232" s="282"/>
      <c r="MN232" s="282"/>
      <c r="MO232" s="282"/>
      <c r="MP232" s="282"/>
      <c r="MQ232" s="282"/>
      <c r="MR232" s="282"/>
      <c r="MS232" s="282"/>
      <c r="MT232" s="282"/>
      <c r="MU232" s="282"/>
      <c r="MV232" s="282"/>
      <c r="MW232" s="282"/>
      <c r="MX232" s="282"/>
      <c r="MY232" s="282"/>
      <c r="MZ232" s="282"/>
      <c r="NA232" s="282"/>
      <c r="NB232" s="282"/>
      <c r="NC232" s="282"/>
      <c r="ND232" s="282"/>
      <c r="NE232" s="282"/>
      <c r="NF232" s="282"/>
      <c r="NG232" s="282"/>
      <c r="NH232" s="282"/>
      <c r="NI232" s="282"/>
      <c r="NJ232" s="282"/>
      <c r="NK232" s="282"/>
      <c r="NL232" s="282"/>
      <c r="NM232" s="282"/>
      <c r="NN232" s="282"/>
      <c r="RH232" s="282"/>
      <c r="RI232" s="282"/>
      <c r="RJ232" s="282"/>
      <c r="RK232" s="282"/>
      <c r="RL232" s="282"/>
      <c r="RM232" s="282"/>
      <c r="RN232" s="282"/>
      <c r="RO232" s="282"/>
      <c r="RP232" s="282"/>
      <c r="RQ232" s="282"/>
      <c r="RR232" s="282"/>
      <c r="RS232" s="282"/>
      <c r="RT232" s="282"/>
      <c r="RU232" s="282"/>
      <c r="RV232" s="282"/>
      <c r="RW232" s="282"/>
      <c r="RX232" s="282"/>
      <c r="RY232" s="282"/>
      <c r="RZ232" s="282"/>
      <c r="SA232" s="282"/>
      <c r="SB232" s="282"/>
      <c r="SC232" s="282"/>
      <c r="SD232" s="282"/>
      <c r="SE232" s="282"/>
      <c r="SF232" s="282"/>
      <c r="SG232" s="282"/>
      <c r="SH232" s="282"/>
      <c r="SI232" s="282"/>
      <c r="SJ232" s="282"/>
      <c r="SK232" s="282"/>
      <c r="WE232" s="282"/>
      <c r="WF232" s="282"/>
      <c r="WG232" s="282"/>
      <c r="WH232" s="282"/>
      <c r="WI232" s="282"/>
      <c r="WJ232" s="282"/>
      <c r="WK232" s="282"/>
      <c r="WL232" s="282"/>
      <c r="WM232" s="282"/>
      <c r="WN232" s="282"/>
      <c r="WO232" s="282"/>
      <c r="WP232" s="282"/>
      <c r="WQ232" s="282"/>
      <c r="WR232" s="282"/>
      <c r="WS232" s="282"/>
      <c r="WT232" s="282"/>
      <c r="WU232" s="282"/>
      <c r="WV232" s="282"/>
      <c r="WW232" s="282"/>
      <c r="WX232" s="282"/>
      <c r="WY232" s="282"/>
      <c r="WZ232" s="282"/>
      <c r="XA232" s="282"/>
      <c r="XB232" s="282"/>
      <c r="XC232" s="282"/>
      <c r="XD232" s="282"/>
      <c r="XE232" s="282"/>
      <c r="XF232" s="282"/>
      <c r="XG232" s="282"/>
      <c r="XH232" s="282"/>
      <c r="ABB232" s="282"/>
      <c r="ABC232" s="282"/>
      <c r="ABD232" s="282"/>
      <c r="ABE232" s="282"/>
      <c r="ABF232" s="282"/>
      <c r="ABG232" s="282"/>
      <c r="ABH232" s="282"/>
      <c r="ABI232" s="282"/>
      <c r="ABJ232" s="282"/>
      <c r="ABK232" s="282"/>
      <c r="ABL232" s="282"/>
      <c r="ABM232" s="282"/>
      <c r="ABN232" s="282"/>
      <c r="ABO232" s="282"/>
      <c r="ABP232" s="282"/>
      <c r="ABQ232" s="282"/>
      <c r="ABR232" s="282"/>
      <c r="ABS232" s="282"/>
      <c r="ABT232" s="282"/>
      <c r="ABU232" s="282"/>
      <c r="ABV232" s="282"/>
      <c r="ABW232" s="282"/>
      <c r="ABX232" s="282"/>
      <c r="ABY232" s="282"/>
      <c r="ABZ232" s="282"/>
      <c r="ACA232" s="282"/>
      <c r="ACB232" s="282"/>
      <c r="ACC232" s="282"/>
      <c r="ACD232" s="282"/>
      <c r="ACE232" s="282"/>
      <c r="AFY232" s="282"/>
      <c r="AFZ232" s="282"/>
      <c r="AGA232" s="282"/>
      <c r="AGB232" s="282"/>
      <c r="AGC232" s="282"/>
      <c r="AGD232" s="282"/>
      <c r="AGE232" s="282"/>
      <c r="AGF232" s="282"/>
      <c r="AGG232" s="282"/>
      <c r="AGH232" s="282"/>
      <c r="AGI232" s="282"/>
      <c r="AGJ232" s="282"/>
      <c r="AGK232" s="282"/>
      <c r="AGL232" s="282"/>
      <c r="AGM232" s="282"/>
      <c r="AGN232" s="282"/>
      <c r="AGO232" s="282"/>
      <c r="AGP232" s="282"/>
      <c r="AGQ232" s="282"/>
      <c r="AGR232" s="282"/>
      <c r="AGS232" s="282"/>
      <c r="AGT232" s="282"/>
      <c r="AGU232" s="282"/>
      <c r="AGV232" s="282"/>
      <c r="AGW232" s="282"/>
      <c r="AGX232" s="282"/>
      <c r="AGY232" s="282"/>
      <c r="AGZ232" s="282"/>
      <c r="AHA232" s="282"/>
      <c r="AHB232" s="282"/>
    </row>
    <row r="233" spans="85:886" x14ac:dyDescent="0.25">
      <c r="CG233" s="282"/>
      <c r="CH233" s="282"/>
      <c r="CI233" s="282"/>
      <c r="CJ233" s="282"/>
      <c r="CK233" s="282"/>
      <c r="CL233" s="282"/>
      <c r="CM233" s="282"/>
      <c r="CN233" s="282"/>
      <c r="CO233" s="282"/>
      <c r="CP233" s="282"/>
      <c r="CQ233" s="282"/>
      <c r="CR233" s="282"/>
      <c r="CS233" s="282"/>
      <c r="CT233" s="282"/>
      <c r="CU233" s="282"/>
      <c r="CV233" s="282"/>
      <c r="CW233" s="282"/>
      <c r="CX233" s="282"/>
      <c r="CY233" s="282"/>
      <c r="CZ233" s="282"/>
      <c r="DA233" s="282"/>
      <c r="DB233" s="282"/>
      <c r="DC233" s="282"/>
      <c r="DD233" s="282"/>
      <c r="DE233" s="282"/>
      <c r="DF233" s="282"/>
      <c r="DG233" s="282"/>
      <c r="DH233" s="282"/>
      <c r="DI233" s="282"/>
      <c r="DJ233" s="282"/>
      <c r="DK233" s="282"/>
      <c r="DL233" s="282"/>
      <c r="DM233" s="282"/>
      <c r="DN233" s="282"/>
      <c r="DO233" s="282"/>
      <c r="DP233" s="282"/>
      <c r="DQ233" s="282"/>
      <c r="DR233" s="282"/>
      <c r="DS233" s="282"/>
      <c r="DT233" s="282"/>
      <c r="DU233" s="282"/>
      <c r="DV233" s="282"/>
      <c r="DW233" s="282"/>
      <c r="DX233" s="282"/>
      <c r="DY233" s="282"/>
      <c r="DZ233" s="282"/>
      <c r="EA233" s="282"/>
      <c r="EB233" s="282"/>
      <c r="EC233" s="282"/>
      <c r="ED233" s="282"/>
      <c r="EE233" s="282"/>
      <c r="EF233" s="282"/>
      <c r="EG233" s="282"/>
      <c r="EK233" s="282"/>
      <c r="EO233" s="282"/>
      <c r="ES233" s="282"/>
      <c r="EW233" s="282"/>
      <c r="FA233" s="282"/>
      <c r="FE233" s="282"/>
      <c r="FI233" s="282"/>
      <c r="FM233" s="282"/>
      <c r="FQ233" s="282"/>
      <c r="FU233" s="282"/>
      <c r="FY233" s="282"/>
      <c r="GC233" s="282"/>
      <c r="GG233" s="282"/>
      <c r="GK233" s="282"/>
      <c r="GO233" s="282"/>
      <c r="GS233" s="282"/>
      <c r="GW233" s="282"/>
      <c r="HA233" s="282"/>
      <c r="HN233" s="282"/>
      <c r="HO233" s="282"/>
      <c r="HP233" s="282"/>
      <c r="HQ233" s="282"/>
      <c r="HR233" s="282"/>
      <c r="HS233" s="282"/>
      <c r="HT233" s="282"/>
      <c r="HU233" s="282"/>
      <c r="HV233" s="282"/>
      <c r="HW233" s="282"/>
      <c r="HX233" s="282"/>
      <c r="HY233" s="282"/>
      <c r="HZ233" s="282"/>
      <c r="IA233" s="282"/>
      <c r="IB233" s="282"/>
      <c r="IC233" s="282"/>
      <c r="ID233" s="282"/>
      <c r="IE233" s="282"/>
      <c r="IF233" s="282"/>
      <c r="IG233" s="282"/>
      <c r="IH233" s="282"/>
      <c r="II233" s="282"/>
      <c r="IJ233" s="282"/>
      <c r="IK233" s="282"/>
      <c r="IL233" s="282"/>
      <c r="IM233" s="282"/>
      <c r="IN233" s="282"/>
      <c r="IO233" s="282"/>
      <c r="IP233" s="282"/>
      <c r="IQ233" s="282"/>
      <c r="MK233" s="282"/>
      <c r="ML233" s="282"/>
      <c r="MM233" s="282"/>
      <c r="MN233" s="282"/>
      <c r="MO233" s="282"/>
      <c r="MP233" s="282"/>
      <c r="MQ233" s="282"/>
      <c r="MR233" s="282"/>
      <c r="MS233" s="282"/>
      <c r="MT233" s="282"/>
      <c r="MU233" s="282"/>
      <c r="MV233" s="282"/>
      <c r="MW233" s="282"/>
      <c r="MX233" s="282"/>
      <c r="MY233" s="282"/>
      <c r="MZ233" s="282"/>
      <c r="NA233" s="282"/>
      <c r="NB233" s="282"/>
      <c r="NC233" s="282"/>
      <c r="ND233" s="282"/>
      <c r="NE233" s="282"/>
      <c r="NF233" s="282"/>
      <c r="NG233" s="282"/>
      <c r="NH233" s="282"/>
      <c r="NI233" s="282"/>
      <c r="NJ233" s="282"/>
      <c r="NK233" s="282"/>
      <c r="NL233" s="282"/>
      <c r="NM233" s="282"/>
      <c r="NN233" s="282"/>
      <c r="RH233" s="282"/>
      <c r="RI233" s="282"/>
      <c r="RJ233" s="282"/>
      <c r="RK233" s="282"/>
      <c r="RL233" s="282"/>
      <c r="RM233" s="282"/>
      <c r="RN233" s="282"/>
      <c r="RO233" s="282"/>
      <c r="RP233" s="282"/>
      <c r="RQ233" s="282"/>
      <c r="RR233" s="282"/>
      <c r="RS233" s="282"/>
      <c r="RT233" s="282"/>
      <c r="RU233" s="282"/>
      <c r="RV233" s="282"/>
      <c r="RW233" s="282"/>
      <c r="RX233" s="282"/>
      <c r="RY233" s="282"/>
      <c r="RZ233" s="282"/>
      <c r="SA233" s="282"/>
      <c r="SB233" s="282"/>
      <c r="SC233" s="282"/>
      <c r="SD233" s="282"/>
      <c r="SE233" s="282"/>
      <c r="SF233" s="282"/>
      <c r="SG233" s="282"/>
      <c r="SH233" s="282"/>
      <c r="SI233" s="282"/>
      <c r="SJ233" s="282"/>
      <c r="SK233" s="282"/>
      <c r="WE233" s="282"/>
      <c r="WF233" s="282"/>
      <c r="WG233" s="282"/>
      <c r="WH233" s="282"/>
      <c r="WI233" s="282"/>
      <c r="WJ233" s="282"/>
      <c r="WK233" s="282"/>
      <c r="WL233" s="282"/>
      <c r="WM233" s="282"/>
      <c r="WN233" s="282"/>
      <c r="WO233" s="282"/>
      <c r="WP233" s="282"/>
      <c r="WQ233" s="282"/>
      <c r="WR233" s="282"/>
      <c r="WS233" s="282"/>
      <c r="WT233" s="282"/>
      <c r="WU233" s="282"/>
      <c r="WV233" s="282"/>
      <c r="WW233" s="282"/>
      <c r="WX233" s="282"/>
      <c r="WY233" s="282"/>
      <c r="WZ233" s="282"/>
      <c r="XA233" s="282"/>
      <c r="XB233" s="282"/>
      <c r="XC233" s="282"/>
      <c r="XD233" s="282"/>
      <c r="XE233" s="282"/>
      <c r="XF233" s="282"/>
      <c r="XG233" s="282"/>
      <c r="XH233" s="282"/>
      <c r="ABB233" s="282"/>
      <c r="ABC233" s="282"/>
      <c r="ABD233" s="282"/>
      <c r="ABE233" s="282"/>
      <c r="ABF233" s="282"/>
      <c r="ABG233" s="282"/>
      <c r="ABH233" s="282"/>
      <c r="ABI233" s="282"/>
      <c r="ABJ233" s="282"/>
      <c r="ABK233" s="282"/>
      <c r="ABL233" s="282"/>
      <c r="ABM233" s="282"/>
      <c r="ABN233" s="282"/>
      <c r="ABO233" s="282"/>
      <c r="ABP233" s="282"/>
      <c r="ABQ233" s="282"/>
      <c r="ABR233" s="282"/>
      <c r="ABS233" s="282"/>
      <c r="ABT233" s="282"/>
      <c r="ABU233" s="282"/>
      <c r="ABV233" s="282"/>
      <c r="ABW233" s="282"/>
      <c r="ABX233" s="282"/>
      <c r="ABY233" s="282"/>
      <c r="ABZ233" s="282"/>
      <c r="ACA233" s="282"/>
      <c r="ACB233" s="282"/>
      <c r="ACC233" s="282"/>
      <c r="ACD233" s="282"/>
      <c r="ACE233" s="282"/>
      <c r="AFY233" s="282"/>
      <c r="AFZ233" s="282"/>
      <c r="AGA233" s="282"/>
      <c r="AGB233" s="282"/>
      <c r="AGC233" s="282"/>
      <c r="AGD233" s="282"/>
      <c r="AGE233" s="282"/>
      <c r="AGF233" s="282"/>
      <c r="AGG233" s="282"/>
      <c r="AGH233" s="282"/>
      <c r="AGI233" s="282"/>
      <c r="AGJ233" s="282"/>
      <c r="AGK233" s="282"/>
      <c r="AGL233" s="282"/>
      <c r="AGM233" s="282"/>
      <c r="AGN233" s="282"/>
      <c r="AGO233" s="282"/>
      <c r="AGP233" s="282"/>
      <c r="AGQ233" s="282"/>
      <c r="AGR233" s="282"/>
      <c r="AGS233" s="282"/>
      <c r="AGT233" s="282"/>
      <c r="AGU233" s="282"/>
      <c r="AGV233" s="282"/>
      <c r="AGW233" s="282"/>
      <c r="AGX233" s="282"/>
      <c r="AGY233" s="282"/>
      <c r="AGZ233" s="282"/>
      <c r="AHA233" s="282"/>
      <c r="AHB233" s="282"/>
    </row>
  </sheetData>
  <autoFilter ref="A2:ALR220" xr:uid="{00000000-0009-0000-0000-000008000000}"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hiddenButton="1" showButton="0"/>
    <filterColumn colId="46" hiddenButton="1" showButton="0"/>
    <filterColumn colId="47" hiddenButton="1" showButton="0"/>
    <filterColumn colId="48" hiddenButton="1" showButton="0"/>
    <filterColumn colId="49" showButton="0"/>
    <filterColumn colId="50" showButton="0"/>
    <filterColumn colId="51" showButton="0"/>
    <filterColumn colId="52" showButton="0"/>
    <filterColumn colId="53" hiddenButton="1" showButton="0"/>
    <filterColumn colId="54" hiddenButton="1" showButton="0"/>
    <filterColumn colId="55" hiddenButton="1" showButton="0"/>
    <filterColumn colId="56" hiddenButton="1" showButton="0"/>
    <filterColumn colId="57" hiddenButton="1" showButton="0"/>
    <filterColumn colId="58" hiddenButton="1" showButton="0"/>
    <filterColumn colId="59" hiddenButton="1" showButton="0"/>
    <filterColumn colId="60" hiddenButton="1" showButton="0"/>
    <filterColumn colId="61" showButton="0"/>
    <filterColumn colId="62" showButton="0"/>
    <filterColumn colId="63" showButton="0"/>
    <filterColumn colId="64" showButton="0"/>
    <filterColumn colId="65" hiddenButton="1" showButton="0"/>
    <filterColumn colId="66" hiddenButton="1" showButton="0"/>
    <filterColumn colId="67" hiddenButton="1" showButton="0"/>
    <filterColumn colId="68" hiddenButton="1" showButton="0"/>
    <filterColumn colId="69" hiddenButton="1" showButton="0"/>
    <filterColumn colId="70" hiddenButton="1" showButton="0"/>
    <filterColumn colId="71" hiddenButton="1" showButton="0"/>
    <filterColumn colId="72" hiddenButton="1" showButton="0"/>
    <filterColumn colId="73" hiddenButton="1" showButton="0"/>
    <filterColumn colId="74" hiddenButton="1" showButton="0"/>
    <filterColumn colId="75" hiddenButton="1" showButton="0"/>
    <filterColumn colId="76" hiddenButton="1" showButton="0"/>
    <filterColumn colId="77" hiddenButton="1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0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3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hiddenButton="1" showButton="0"/>
    <filterColumn colId="111" hiddenButton="1" showButton="0"/>
    <filterColumn colId="112" showButton="0"/>
    <filterColumn colId="113" showButton="0"/>
    <filterColumn colId="114" hiddenButton="1" showButton="0"/>
    <filterColumn colId="115" hiddenButton="1" showButton="0"/>
    <filterColumn colId="116" hiddenButton="1" showButton="0"/>
    <filterColumn colId="117" hiddenButton="1" showButton="0"/>
    <filterColumn colId="118" hiddenButton="1" showButton="0"/>
    <filterColumn colId="119" hiddenButton="1" showButton="0"/>
    <filterColumn colId="120" hiddenButton="1" showButton="0"/>
    <filterColumn colId="121" hiddenButton="1" showButton="0"/>
    <filterColumn colId="122" hiddenButton="1" showButton="0"/>
    <filterColumn colId="123" hiddenButton="1" showButton="0"/>
    <filterColumn colId="125" hiddenButton="1" showButton="0"/>
    <filterColumn colId="127" hiddenButton="1" showButton="0"/>
    <filterColumn colId="128" showButton="0"/>
    <filterColumn colId="129" showButton="0"/>
    <filterColumn colId="131" showButton="0"/>
    <filterColumn colId="132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2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4" showButton="0"/>
    <filterColumn colId="155" showButton="0"/>
    <filterColumn colId="156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5" showButton="0"/>
    <filterColumn colId="166" showButton="0"/>
    <filterColumn colId="167" showButton="0"/>
    <filterColumn colId="168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hiddenButton="1" showButton="0"/>
    <filterColumn colId="177" hiddenButton="1" showButton="0"/>
    <filterColumn colId="178" hiddenButton="1" showButton="0"/>
    <filterColumn colId="179" hiddenButton="1" showButton="0"/>
    <filterColumn colId="180" showButton="0"/>
    <filterColumn colId="181" showButton="0"/>
    <filterColumn colId="182" showButton="0"/>
    <filterColumn colId="183" showButton="0"/>
    <filterColumn colId="184" hiddenButton="1" showButton="0"/>
    <filterColumn colId="185" hiddenButton="1" showButton="0"/>
    <filterColumn colId="186" hiddenButton="1" showButton="0"/>
    <filterColumn colId="187" hiddenButton="1" showButton="0"/>
    <filterColumn colId="188" hiddenButton="1" showButton="0"/>
    <filterColumn colId="189" hiddenButton="1" showButton="0"/>
    <filterColumn colId="190" hiddenButton="1" showButton="0"/>
    <filterColumn colId="191" hiddenButton="1" showButton="0"/>
    <filterColumn colId="192" showButton="0"/>
    <filterColumn colId="193" showButton="0"/>
    <filterColumn colId="194" showButton="0"/>
    <filterColumn colId="195" showButton="0"/>
    <filterColumn colId="196" hiddenButton="1" showButton="0"/>
    <filterColumn colId="197" hiddenButton="1" showButton="0"/>
    <filterColumn colId="198" hiddenButton="1" showButton="0"/>
    <filterColumn colId="199" hiddenButton="1" showButton="0"/>
    <filterColumn colId="200" hiddenButton="1" showButton="0"/>
    <filterColumn colId="201" hiddenButton="1" showButton="0"/>
    <filterColumn colId="202" hiddenButton="1" showButton="0"/>
    <filterColumn colId="203" hiddenButton="1" showButton="0"/>
    <filterColumn colId="204" hiddenButton="1" showButton="0"/>
    <filterColumn colId="205" hiddenButton="1" showButton="0"/>
    <filterColumn colId="206" hiddenButton="1" showButton="0"/>
    <filterColumn colId="207" hiddenButton="1" showButton="0"/>
    <filterColumn colId="208" hiddenButton="1" showButton="0"/>
    <filterColumn colId="209" showButton="0"/>
    <filterColumn colId="210" showButton="0"/>
    <filterColumn colId="211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19" showButton="0"/>
    <filterColumn colId="220" showButton="0"/>
    <filterColumn colId="221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filterColumn colId="233" showButton="0"/>
    <filterColumn colId="234" showButton="0"/>
    <filterColumn colId="235" showButton="0"/>
    <filterColumn colId="236" showButton="0"/>
    <filterColumn colId="237" showButton="0"/>
    <filterColumn colId="238" showButton="0"/>
    <filterColumn colId="239" showButton="0"/>
    <filterColumn colId="240" showButton="0"/>
    <filterColumn colId="241" hiddenButton="1" showButton="0"/>
    <filterColumn colId="242" hiddenButton="1" showButton="0"/>
    <filterColumn colId="243" showButton="0"/>
    <filterColumn colId="244" showButton="0"/>
    <filterColumn colId="245" hiddenButton="1" showButton="0"/>
    <filterColumn colId="246" hiddenButton="1" showButton="0"/>
    <filterColumn colId="247" hiddenButton="1" showButton="0"/>
    <filterColumn colId="248" hiddenButton="1" showButton="0"/>
    <filterColumn colId="249" hiddenButton="1" showButton="0"/>
    <filterColumn colId="250" hiddenButton="1" showButton="0"/>
    <filterColumn colId="251" hiddenButton="1" showButton="0"/>
    <filterColumn colId="252" hiddenButton="1" showButton="0"/>
    <filterColumn colId="253" hiddenButton="1" showButton="0"/>
    <filterColumn colId="254" hiddenButton="1" showButton="0"/>
    <filterColumn colId="257" hiddenButton="1" showButton="0"/>
    <filterColumn colId="258" showButton="0"/>
    <filterColumn colId="260" showButton="0"/>
    <filterColumn colId="262" showButton="0"/>
    <filterColumn colId="263" showButton="0"/>
    <filterColumn colId="264" showButton="0"/>
    <filterColumn colId="265" showButton="0"/>
    <filterColumn colId="266" showButton="0"/>
    <filterColumn colId="267" showButton="0"/>
    <filterColumn colId="268" showButton="0"/>
    <filterColumn colId="269" showButton="0"/>
    <filterColumn colId="270" showButton="0"/>
    <filterColumn colId="271" showButton="0"/>
    <filterColumn colId="272" showButton="0"/>
    <filterColumn colId="273" showButton="0"/>
    <filterColumn colId="274" showButton="0"/>
    <filterColumn colId="275" showButton="0"/>
    <filterColumn colId="276" showButton="0"/>
    <filterColumn colId="277" showButton="0"/>
    <filterColumn colId="278" showButton="0"/>
    <filterColumn colId="279" showButton="0"/>
    <filterColumn colId="280" showButton="0"/>
    <filterColumn colId="281" showButton="0"/>
    <filterColumn colId="282" showButton="0"/>
    <filterColumn colId="283" showButton="0"/>
    <filterColumn colId="284" showButton="0"/>
    <filterColumn colId="285" showButton="0"/>
    <filterColumn colId="286" showButton="0"/>
    <filterColumn colId="287" showButton="0"/>
    <filterColumn colId="288" showButton="0"/>
    <filterColumn colId="289" showButton="0"/>
    <filterColumn colId="290" showButton="0"/>
    <filterColumn colId="291" showButton="0"/>
    <filterColumn colId="292" showButton="0"/>
    <filterColumn colId="293" showButton="0"/>
    <filterColumn colId="294" showButton="0"/>
    <filterColumn colId="295" showButton="0"/>
    <filterColumn colId="296" showButton="0"/>
    <filterColumn colId="297" showButton="0"/>
    <filterColumn colId="298" showButton="0"/>
    <filterColumn colId="299" showButton="0"/>
    <filterColumn colId="300" showButton="0"/>
    <filterColumn colId="301" showButton="0"/>
    <filterColumn colId="302" showButton="0"/>
    <filterColumn colId="303" hiddenButton="1" showButton="0"/>
    <filterColumn colId="304" hiddenButton="1" showButton="0"/>
    <filterColumn colId="305" hiddenButton="1" showButton="0"/>
    <filterColumn colId="306" hiddenButton="1" showButton="0"/>
    <filterColumn colId="307" showButton="0"/>
    <filterColumn colId="308" showButton="0"/>
    <filterColumn colId="309" showButton="0"/>
    <filterColumn colId="310" showButton="0"/>
    <filterColumn colId="311" hiddenButton="1" showButton="0"/>
    <filterColumn colId="312" hiddenButton="1" showButton="0"/>
    <filterColumn colId="313" hiddenButton="1" showButton="0"/>
    <filterColumn colId="314" hiddenButton="1" showButton="0"/>
    <filterColumn colId="315" hiddenButton="1" showButton="0"/>
    <filterColumn colId="316" hiddenButton="1" showButton="0"/>
    <filterColumn colId="317" hiddenButton="1" showButton="0"/>
    <filterColumn colId="318" hiddenButton="1" showButton="0"/>
    <filterColumn colId="319" showButton="0"/>
    <filterColumn colId="320" showButton="0"/>
    <filterColumn colId="321" showButton="0"/>
    <filterColumn colId="322" showButton="0"/>
    <filterColumn colId="323" hiddenButton="1" showButton="0"/>
    <filterColumn colId="324" hiddenButton="1" showButton="0"/>
    <filterColumn colId="325" hiddenButton="1" showButton="0"/>
    <filterColumn colId="326" hiddenButton="1" showButton="0"/>
    <filterColumn colId="327" hiddenButton="1" showButton="0"/>
    <filterColumn colId="328" hiddenButton="1" showButton="0"/>
    <filterColumn colId="329" hiddenButton="1" showButton="0"/>
    <filterColumn colId="330" hiddenButton="1" showButton="0"/>
    <filterColumn colId="331" hiddenButton="1" showButton="0"/>
    <filterColumn colId="332" hiddenButton="1" showButton="0"/>
    <filterColumn colId="333" hiddenButton="1" showButton="0"/>
    <filterColumn colId="334" hiddenButton="1" showButton="0"/>
    <filterColumn colId="335" hiddenButton="1" showButton="0"/>
    <filterColumn colId="336" showButton="0"/>
    <filterColumn colId="337" showButton="0"/>
    <filterColumn colId="338" showButton="0"/>
    <filterColumn colId="339" showButton="0"/>
    <filterColumn colId="340" showButton="0"/>
    <filterColumn colId="341" showButton="0"/>
    <filterColumn colId="342" showButton="0"/>
    <filterColumn colId="343" showButton="0"/>
    <filterColumn colId="344" showButton="0"/>
    <filterColumn colId="345" showButton="0"/>
    <filterColumn colId="346" showButton="0"/>
    <filterColumn colId="347" showButton="0"/>
    <filterColumn colId="348" showButton="0"/>
    <filterColumn colId="349" showButton="0"/>
    <filterColumn colId="350" showButton="0"/>
    <filterColumn colId="351" showButton="0"/>
    <filterColumn colId="352" showButton="0"/>
    <filterColumn colId="353" showButton="0"/>
    <filterColumn colId="354" showButton="0"/>
    <filterColumn colId="355" showButton="0"/>
    <filterColumn colId="356" showButton="0"/>
    <filterColumn colId="357" showButton="0"/>
    <filterColumn colId="358" showButton="0"/>
    <filterColumn colId="359" showButton="0"/>
    <filterColumn colId="360" showButton="0"/>
    <filterColumn colId="361" showButton="0"/>
    <filterColumn colId="362" showButton="0"/>
    <filterColumn colId="363" showButton="0"/>
    <filterColumn colId="364" showButton="0"/>
    <filterColumn colId="365" showButton="0"/>
    <filterColumn colId="366" showButton="0"/>
    <filterColumn colId="367" showButton="0"/>
    <filterColumn colId="368" hiddenButton="1" showButton="0"/>
    <filterColumn colId="369" hiddenButton="1" showButton="0"/>
    <filterColumn colId="370" showButton="0"/>
    <filterColumn colId="371" showButton="0"/>
    <filterColumn colId="372" hiddenButton="1" showButton="0"/>
    <filterColumn colId="373" hiddenButton="1" showButton="0"/>
    <filterColumn colId="374" hiddenButton="1" showButton="0"/>
    <filterColumn colId="375" hiddenButton="1" showButton="0"/>
    <filterColumn colId="376" hiddenButton="1" showButton="0"/>
    <filterColumn colId="377" hiddenButton="1" showButton="0"/>
    <filterColumn colId="378" hiddenButton="1" showButton="0"/>
    <filterColumn colId="379" hiddenButton="1" showButton="0"/>
    <filterColumn colId="380" hiddenButton="1" showButton="0"/>
    <filterColumn colId="381" hiddenButton="1" showButton="0"/>
    <filterColumn colId="385" showButton="0"/>
    <filterColumn colId="387" showButton="0"/>
    <filterColumn colId="389" showButton="0"/>
    <filterColumn colId="390" showButton="0"/>
    <filterColumn colId="391" showButton="0"/>
    <filterColumn colId="392" showButton="0"/>
    <filterColumn colId="393" showButton="0"/>
    <filterColumn colId="394" showButton="0"/>
    <filterColumn colId="395" showButton="0"/>
    <filterColumn colId="396" showButton="0"/>
    <filterColumn colId="397" showButton="0"/>
    <filterColumn colId="398" showButton="0"/>
    <filterColumn colId="399" showButton="0"/>
    <filterColumn colId="400" showButton="0"/>
    <filterColumn colId="401" showButton="0"/>
    <filterColumn colId="402" showButton="0"/>
    <filterColumn colId="403" showButton="0"/>
    <filterColumn colId="404" showButton="0"/>
    <filterColumn colId="405" showButton="0"/>
    <filterColumn colId="406" showButton="0"/>
    <filterColumn colId="407" showButton="0"/>
    <filterColumn colId="408" showButton="0"/>
    <filterColumn colId="409" showButton="0"/>
    <filterColumn colId="410" showButton="0"/>
    <filterColumn colId="411" showButton="0"/>
    <filterColumn colId="412" showButton="0"/>
    <filterColumn colId="413" showButton="0"/>
    <filterColumn colId="414" showButton="0"/>
    <filterColumn colId="415" showButton="0"/>
    <filterColumn colId="416" showButton="0"/>
    <filterColumn colId="417" showButton="0"/>
    <filterColumn colId="418" showButton="0"/>
    <filterColumn colId="419" showButton="0"/>
    <filterColumn colId="420" showButton="0"/>
    <filterColumn colId="421" showButton="0"/>
    <filterColumn colId="422" showButton="0"/>
    <filterColumn colId="423" showButton="0"/>
    <filterColumn colId="424" showButton="0"/>
    <filterColumn colId="425" showButton="0"/>
    <filterColumn colId="426" showButton="0"/>
    <filterColumn colId="427" showButton="0"/>
    <filterColumn colId="428" showButton="0"/>
    <filterColumn colId="429" showButton="0"/>
    <filterColumn colId="430" hiddenButton="1" showButton="0"/>
    <filterColumn colId="431" hiddenButton="1" showButton="0"/>
    <filterColumn colId="432" hiddenButton="1" showButton="0"/>
    <filterColumn colId="433" hiddenButton="1" showButton="0"/>
    <filterColumn colId="434" showButton="0"/>
    <filterColumn colId="435" showButton="0"/>
    <filterColumn colId="436" showButton="0"/>
    <filterColumn colId="437" showButton="0"/>
    <filterColumn colId="438" hiddenButton="1" showButton="0"/>
    <filterColumn colId="439" hiddenButton="1" showButton="0"/>
    <filterColumn colId="440" hiddenButton="1" showButton="0"/>
    <filterColumn colId="441" hiddenButton="1" showButton="0"/>
    <filterColumn colId="442" hiddenButton="1" showButton="0"/>
    <filterColumn colId="443" hiddenButton="1" showButton="0"/>
    <filterColumn colId="444" hiddenButton="1" showButton="0"/>
    <filterColumn colId="445" hiddenButton="1" showButton="0"/>
    <filterColumn colId="446" showButton="0"/>
    <filterColumn colId="447" showButton="0"/>
    <filterColumn colId="448" showButton="0"/>
    <filterColumn colId="449" showButton="0"/>
    <filterColumn colId="450" hiddenButton="1" showButton="0"/>
    <filterColumn colId="451" hiddenButton="1" showButton="0"/>
    <filterColumn colId="452" hiddenButton="1" showButton="0"/>
    <filterColumn colId="453" hiddenButton="1" showButton="0"/>
    <filterColumn colId="454" hiddenButton="1" showButton="0"/>
    <filterColumn colId="455" hiddenButton="1" showButton="0"/>
    <filterColumn colId="456" hiddenButton="1" showButton="0"/>
    <filterColumn colId="457" hiddenButton="1" showButton="0"/>
    <filterColumn colId="458" hiddenButton="1" showButton="0"/>
    <filterColumn colId="459" hiddenButton="1" showButton="0"/>
    <filterColumn colId="460" hiddenButton="1" showButton="0"/>
    <filterColumn colId="461" hiddenButton="1" showButton="0"/>
    <filterColumn colId="462" hiddenButton="1" showButton="0"/>
    <filterColumn colId="463" showButton="0"/>
    <filterColumn colId="464" showButton="0"/>
    <filterColumn colId="465" showButton="0"/>
    <filterColumn colId="466" showButton="0"/>
    <filterColumn colId="467" showButton="0"/>
    <filterColumn colId="468" showButton="0"/>
    <filterColumn colId="469" showButton="0"/>
    <filterColumn colId="470" showButton="0"/>
    <filterColumn colId="471" showButton="0"/>
    <filterColumn colId="472" showButton="0"/>
    <filterColumn colId="473" showButton="0"/>
    <filterColumn colId="474" showButton="0"/>
    <filterColumn colId="475" showButton="0"/>
    <filterColumn colId="476" showButton="0"/>
    <filterColumn colId="477" showButton="0"/>
    <filterColumn colId="478" showButton="0"/>
    <filterColumn colId="479" showButton="0"/>
    <filterColumn colId="480" showButton="0"/>
    <filterColumn colId="481" showButton="0"/>
    <filterColumn colId="482" showButton="0"/>
    <filterColumn colId="483" showButton="0"/>
    <filterColumn colId="484" showButton="0"/>
    <filterColumn colId="485" showButton="0"/>
    <filterColumn colId="486" showButton="0"/>
    <filterColumn colId="487" showButton="0"/>
    <filterColumn colId="488" showButton="0"/>
    <filterColumn colId="489" showButton="0"/>
    <filterColumn colId="490" showButton="0"/>
    <filterColumn colId="491" showButton="0"/>
    <filterColumn colId="492" showButton="0"/>
    <filterColumn colId="493" showButton="0"/>
    <filterColumn colId="494" showButton="0"/>
    <filterColumn colId="495" hiddenButton="1" showButton="0"/>
    <filterColumn colId="496" hiddenButton="1" showButton="0"/>
    <filterColumn colId="497" showButton="0"/>
    <filterColumn colId="498" showButton="0"/>
    <filterColumn colId="499" hiddenButton="1" showButton="0"/>
    <filterColumn colId="500" hiddenButton="1" showButton="0"/>
    <filterColumn colId="501" hiddenButton="1" showButton="0"/>
    <filterColumn colId="502" hiddenButton="1" showButton="0"/>
    <filterColumn colId="503" hiddenButton="1" showButton="0"/>
    <filterColumn colId="504" hiddenButton="1" showButton="0"/>
    <filterColumn colId="505" hiddenButton="1" showButton="0"/>
    <filterColumn colId="506" hiddenButton="1" showButton="0"/>
    <filterColumn colId="507" hiddenButton="1" showButton="0"/>
    <filterColumn colId="508" hiddenButton="1" showButton="0"/>
    <filterColumn colId="512" showButton="0"/>
    <filterColumn colId="514" showButton="0"/>
    <filterColumn colId="516" showButton="0"/>
    <filterColumn colId="517" showButton="0"/>
    <filterColumn colId="518" showButton="0"/>
    <filterColumn colId="519" showButton="0"/>
    <filterColumn colId="520" showButton="0"/>
    <filterColumn colId="521" showButton="0"/>
    <filterColumn colId="522" showButton="0"/>
    <filterColumn colId="523" showButton="0"/>
    <filterColumn colId="524" showButton="0"/>
    <filterColumn colId="525" showButton="0"/>
    <filterColumn colId="526" showButton="0"/>
    <filterColumn colId="527" showButton="0"/>
    <filterColumn colId="528" showButton="0"/>
    <filterColumn colId="529" showButton="0"/>
    <filterColumn colId="530" showButton="0"/>
    <filterColumn colId="531" showButton="0"/>
    <filterColumn colId="532" showButton="0"/>
    <filterColumn colId="533" showButton="0"/>
    <filterColumn colId="534" showButton="0"/>
    <filterColumn colId="535" showButton="0"/>
    <filterColumn colId="536" showButton="0"/>
    <filterColumn colId="537" showButton="0"/>
    <filterColumn colId="538" showButton="0"/>
    <filterColumn colId="539" showButton="0"/>
    <filterColumn colId="540" showButton="0"/>
    <filterColumn colId="541" showButton="0"/>
    <filterColumn colId="542" showButton="0"/>
    <filterColumn colId="543" showButton="0"/>
    <filterColumn colId="544" showButton="0"/>
    <filterColumn colId="545" showButton="0"/>
    <filterColumn colId="546" showButton="0"/>
    <filterColumn colId="547" showButton="0"/>
    <filterColumn colId="548" showButton="0"/>
    <filterColumn colId="549" showButton="0"/>
    <filterColumn colId="550" showButton="0"/>
    <filterColumn colId="551" showButton="0"/>
    <filterColumn colId="552" showButton="0"/>
    <filterColumn colId="553" showButton="0"/>
    <filterColumn colId="554" showButton="0"/>
    <filterColumn colId="555" showButton="0"/>
    <filterColumn colId="556" showButton="0"/>
    <filterColumn colId="557" hiddenButton="1" showButton="0"/>
    <filterColumn colId="558" hiddenButton="1" showButton="0"/>
    <filterColumn colId="559" hiddenButton="1" showButton="0"/>
    <filterColumn colId="560" hiddenButton="1" showButton="0"/>
    <filterColumn colId="561" showButton="0"/>
    <filterColumn colId="562" showButton="0"/>
    <filterColumn colId="563" showButton="0"/>
    <filterColumn colId="564" showButton="0"/>
    <filterColumn colId="565" hiddenButton="1" showButton="0"/>
    <filterColumn colId="566" hiddenButton="1" showButton="0"/>
    <filterColumn colId="567" hiddenButton="1" showButton="0"/>
    <filterColumn colId="568" hiddenButton="1" showButton="0"/>
    <filterColumn colId="569" hiddenButton="1" showButton="0"/>
    <filterColumn colId="570" hiddenButton="1" showButton="0"/>
    <filterColumn colId="571" hiddenButton="1" showButton="0"/>
    <filterColumn colId="572" hiddenButton="1" showButton="0"/>
    <filterColumn colId="573" showButton="0"/>
    <filterColumn colId="574" showButton="0"/>
    <filterColumn colId="575" showButton="0"/>
    <filterColumn colId="576" showButton="0"/>
    <filterColumn colId="577" hiddenButton="1" showButton="0"/>
    <filterColumn colId="578" hiddenButton="1" showButton="0"/>
    <filterColumn colId="579" hiddenButton="1" showButton="0"/>
    <filterColumn colId="580" hiddenButton="1" showButton="0"/>
    <filterColumn colId="581" hiddenButton="1" showButton="0"/>
    <filterColumn colId="582" hiddenButton="1" showButton="0"/>
    <filterColumn colId="583" hiddenButton="1" showButton="0"/>
    <filterColumn colId="584" hiddenButton="1" showButton="0"/>
    <filterColumn colId="585" hiddenButton="1" showButton="0"/>
    <filterColumn colId="586" hiddenButton="1" showButton="0"/>
    <filterColumn colId="587" hiddenButton="1" showButton="0"/>
    <filterColumn colId="588" hiddenButton="1" showButton="0"/>
    <filterColumn colId="589" hiddenButton="1" showButton="0"/>
    <filterColumn colId="590" showButton="0"/>
    <filterColumn colId="591" showButton="0"/>
    <filterColumn colId="592" showButton="0"/>
    <filterColumn colId="593" showButton="0"/>
    <filterColumn colId="594" showButton="0"/>
    <filterColumn colId="595" showButton="0"/>
    <filterColumn colId="596" showButton="0"/>
    <filterColumn colId="597" showButton="0"/>
    <filterColumn colId="598" showButton="0"/>
    <filterColumn colId="599" showButton="0"/>
    <filterColumn colId="600" showButton="0"/>
    <filterColumn colId="601" showButton="0"/>
    <filterColumn colId="602" showButton="0"/>
    <filterColumn colId="603" showButton="0"/>
    <filterColumn colId="604" showButton="0"/>
    <filterColumn colId="605" showButton="0"/>
    <filterColumn colId="606" showButton="0"/>
    <filterColumn colId="607" showButton="0"/>
    <filterColumn colId="608" showButton="0"/>
    <filterColumn colId="609" showButton="0"/>
    <filterColumn colId="610" showButton="0"/>
    <filterColumn colId="611" showButton="0"/>
    <filterColumn colId="612" showButton="0"/>
    <filterColumn colId="613" showButton="0"/>
    <filterColumn colId="614" showButton="0"/>
    <filterColumn colId="615" showButton="0"/>
    <filterColumn colId="616" showButton="0"/>
    <filterColumn colId="617" showButton="0"/>
    <filterColumn colId="618" showButton="0"/>
    <filterColumn colId="619" showButton="0"/>
    <filterColumn colId="620" showButton="0"/>
    <filterColumn colId="621" showButton="0"/>
    <filterColumn colId="622" hiddenButton="1" showButton="0"/>
    <filterColumn colId="623" hiddenButton="1" showButton="0"/>
    <filterColumn colId="624" showButton="0"/>
    <filterColumn colId="625" showButton="0"/>
    <filterColumn colId="626" hiddenButton="1" showButton="0"/>
    <filterColumn colId="627" hiddenButton="1" showButton="0"/>
    <filterColumn colId="628" hiddenButton="1" showButton="0"/>
    <filterColumn colId="629" hiddenButton="1" showButton="0"/>
    <filterColumn colId="630" hiddenButton="1" showButton="0"/>
    <filterColumn colId="631" hiddenButton="1" showButton="0"/>
    <filterColumn colId="632" hiddenButton="1" showButton="0"/>
    <filterColumn colId="633" hiddenButton="1" showButton="0"/>
    <filterColumn colId="634" hiddenButton="1" showButton="0"/>
    <filterColumn colId="635" hiddenButton="1" showButton="0"/>
    <filterColumn colId="639" showButton="0"/>
    <filterColumn colId="640" showButton="0"/>
    <filterColumn colId="641" showButton="0"/>
    <filterColumn colId="642" showButton="0"/>
    <filterColumn colId="643" showButton="0"/>
    <filterColumn colId="644" showButton="0"/>
    <filterColumn colId="645" showButton="0"/>
    <filterColumn colId="646" showButton="0"/>
    <filterColumn colId="647" showButton="0"/>
    <filterColumn colId="648" showButton="0"/>
    <filterColumn colId="649" showButton="0"/>
    <filterColumn colId="650" showButton="0"/>
    <filterColumn colId="651" showButton="0"/>
    <filterColumn colId="652" showButton="0"/>
    <filterColumn colId="653" showButton="0"/>
    <filterColumn colId="654" showButton="0"/>
    <filterColumn colId="655" showButton="0"/>
    <filterColumn colId="656" showButton="0"/>
    <filterColumn colId="657" showButton="0"/>
    <filterColumn colId="658" showButton="0"/>
    <filterColumn colId="659" showButton="0"/>
    <filterColumn colId="660" showButton="0"/>
    <filterColumn colId="661" showButton="0"/>
    <filterColumn colId="662" showButton="0"/>
    <filterColumn colId="663" showButton="0"/>
    <filterColumn colId="664" showButton="0"/>
    <filterColumn colId="665" showButton="0"/>
    <filterColumn colId="666" showButton="0"/>
    <filterColumn colId="667" showButton="0"/>
    <filterColumn colId="668" showButton="0"/>
    <filterColumn colId="669" showButton="0"/>
    <filterColumn colId="670" showButton="0"/>
    <filterColumn colId="671" showButton="0"/>
    <filterColumn colId="672" showButton="0"/>
    <filterColumn colId="673" showButton="0"/>
    <filterColumn colId="674" showButton="0"/>
    <filterColumn colId="675" showButton="0"/>
    <filterColumn colId="676" showButton="0"/>
    <filterColumn colId="677" showButton="0"/>
    <filterColumn colId="678" showButton="0"/>
    <filterColumn colId="679" showButton="0"/>
    <filterColumn colId="680" showButton="0"/>
    <filterColumn colId="681" showButton="0"/>
    <filterColumn colId="682" showButton="0"/>
    <filterColumn colId="683" showButton="0"/>
    <filterColumn colId="684" hiddenButton="1" showButton="0"/>
    <filterColumn colId="685" hiddenButton="1" showButton="0"/>
    <filterColumn colId="686" hiddenButton="1" showButton="0"/>
    <filterColumn colId="687" hiddenButton="1" showButton="0"/>
    <filterColumn colId="688" showButton="0"/>
    <filterColumn colId="689" showButton="0"/>
    <filterColumn colId="690" showButton="0"/>
    <filterColumn colId="691" showButton="0"/>
    <filterColumn colId="692" hiddenButton="1" showButton="0"/>
    <filterColumn colId="693" hiddenButton="1" showButton="0"/>
    <filterColumn colId="694" hiddenButton="1" showButton="0"/>
    <filterColumn colId="695" hiddenButton="1" showButton="0"/>
    <filterColumn colId="696" hiddenButton="1" showButton="0"/>
    <filterColumn colId="697" hiddenButton="1" showButton="0"/>
    <filterColumn colId="698" hiddenButton="1" showButton="0"/>
    <filterColumn colId="699" hiddenButton="1" showButton="0"/>
    <filterColumn colId="700" showButton="0"/>
    <filterColumn colId="701" showButton="0"/>
    <filterColumn colId="702" showButton="0"/>
    <filterColumn colId="703" showButton="0"/>
    <filterColumn colId="704" hiddenButton="1" showButton="0"/>
    <filterColumn colId="705" hiddenButton="1" showButton="0"/>
    <filterColumn colId="706" hiddenButton="1" showButton="0"/>
    <filterColumn colId="707" hiddenButton="1" showButton="0"/>
    <filterColumn colId="708" hiddenButton="1" showButton="0"/>
    <filterColumn colId="709" hiddenButton="1" showButton="0"/>
    <filterColumn colId="710" hiddenButton="1" showButton="0"/>
    <filterColumn colId="711" hiddenButton="1" showButton="0"/>
    <filterColumn colId="712" hiddenButton="1" showButton="0"/>
    <filterColumn colId="713" hiddenButton="1" showButton="0"/>
    <filterColumn colId="714" hiddenButton="1" showButton="0"/>
    <filterColumn colId="715" hiddenButton="1" showButton="0"/>
    <filterColumn colId="716" hiddenButton="1" showButton="0"/>
    <filterColumn colId="717" showButton="0"/>
    <filterColumn colId="718" showButton="0"/>
    <filterColumn colId="719" showButton="0"/>
    <filterColumn colId="720" showButton="0"/>
    <filterColumn colId="721" showButton="0"/>
    <filterColumn colId="722" showButton="0"/>
    <filterColumn colId="723" showButton="0"/>
    <filterColumn colId="724" showButton="0"/>
    <filterColumn colId="725" showButton="0"/>
    <filterColumn colId="726" showButton="0"/>
    <filterColumn colId="727" showButton="0"/>
    <filterColumn colId="728" showButton="0"/>
    <filterColumn colId="729" showButton="0"/>
    <filterColumn colId="730" showButton="0"/>
    <filterColumn colId="731" showButton="0"/>
    <filterColumn colId="732" showButton="0"/>
    <filterColumn colId="733" showButton="0"/>
    <filterColumn colId="734" showButton="0"/>
    <filterColumn colId="735" showButton="0"/>
    <filterColumn colId="736" showButton="0"/>
    <filterColumn colId="737" showButton="0"/>
    <filterColumn colId="738" showButton="0"/>
    <filterColumn colId="739" showButton="0"/>
    <filterColumn colId="740" showButton="0"/>
    <filterColumn colId="741" showButton="0"/>
    <filterColumn colId="742" showButton="0"/>
    <filterColumn colId="743" showButton="0"/>
    <filterColumn colId="744" showButton="0"/>
    <filterColumn colId="745" showButton="0"/>
    <filterColumn colId="746" showButton="0"/>
    <filterColumn colId="747" showButton="0"/>
    <filterColumn colId="748" showButton="0"/>
    <filterColumn colId="749" hiddenButton="1" showButton="0"/>
    <filterColumn colId="750" hiddenButton="1" showButton="0"/>
    <filterColumn colId="751" showButton="0"/>
    <filterColumn colId="752" showButton="0"/>
    <filterColumn colId="753" hiddenButton="1" showButton="0"/>
    <filterColumn colId="754" hiddenButton="1" showButton="0"/>
    <filterColumn colId="755" hiddenButton="1" showButton="0"/>
    <filterColumn colId="756" hiddenButton="1" showButton="0"/>
    <filterColumn colId="757" hiddenButton="1" showButton="0"/>
    <filterColumn colId="758" hiddenButton="1" showButton="0"/>
    <filterColumn colId="759" hiddenButton="1" showButton="0"/>
    <filterColumn colId="760" hiddenButton="1" showButton="0"/>
    <filterColumn colId="761" hiddenButton="1" showButton="0"/>
    <filterColumn colId="762" hiddenButton="1" showButton="0"/>
    <filterColumn colId="766" showButton="0"/>
    <filterColumn colId="768" showButton="0"/>
    <filterColumn colId="769" showButton="0"/>
    <filterColumn colId="770" showButton="0"/>
    <filterColumn colId="771" showButton="0"/>
    <filterColumn colId="772" showButton="0"/>
    <filterColumn colId="773" showButton="0"/>
    <filterColumn colId="774" showButton="0"/>
    <filterColumn colId="775" showButton="0"/>
    <filterColumn colId="776" showButton="0"/>
    <filterColumn colId="777" showButton="0"/>
    <filterColumn colId="778" showButton="0"/>
    <filterColumn colId="779" showButton="0"/>
    <filterColumn colId="780" showButton="0"/>
    <filterColumn colId="781" showButton="0"/>
    <filterColumn colId="782" showButton="0"/>
    <filterColumn colId="783" showButton="0"/>
    <filterColumn colId="784" showButton="0"/>
    <filterColumn colId="785" showButton="0"/>
    <filterColumn colId="786" showButton="0"/>
    <filterColumn colId="787" showButton="0"/>
    <filterColumn colId="788" showButton="0"/>
    <filterColumn colId="789" showButton="0"/>
    <filterColumn colId="790" showButton="0"/>
    <filterColumn colId="791" showButton="0"/>
    <filterColumn colId="792" showButton="0"/>
    <filterColumn colId="793" showButton="0"/>
    <filterColumn colId="794" showButton="0"/>
    <filterColumn colId="795" showButton="0"/>
    <filterColumn colId="796" showButton="0"/>
    <filterColumn colId="797" showButton="0"/>
    <filterColumn colId="798" showButton="0"/>
    <filterColumn colId="799" showButton="0"/>
    <filterColumn colId="800" showButton="0"/>
    <filterColumn colId="801" showButton="0"/>
    <filterColumn colId="802" showButton="0"/>
    <filterColumn colId="803" showButton="0"/>
    <filterColumn colId="804" showButton="0"/>
    <filterColumn colId="805" showButton="0"/>
    <filterColumn colId="806" showButton="0"/>
    <filterColumn colId="807" showButton="0"/>
    <filterColumn colId="808" showButton="0"/>
    <filterColumn colId="809" showButton="0"/>
    <filterColumn colId="810" showButton="0"/>
    <filterColumn colId="811" hiddenButton="1" showButton="0"/>
    <filterColumn colId="812" hiddenButton="1" showButton="0"/>
    <filterColumn colId="813" hiddenButton="1" showButton="0"/>
    <filterColumn colId="814" hiddenButton="1" showButton="0"/>
    <filterColumn colId="815" showButton="0"/>
    <filterColumn colId="816" showButton="0"/>
    <filterColumn colId="817" showButton="0"/>
    <filterColumn colId="818" showButton="0"/>
    <filterColumn colId="819" hiddenButton="1" showButton="0"/>
    <filterColumn colId="820" hiddenButton="1" showButton="0"/>
    <filterColumn colId="821" hiddenButton="1" showButton="0"/>
    <filterColumn colId="822" hiddenButton="1" showButton="0"/>
    <filterColumn colId="823" hiddenButton="1" showButton="0"/>
    <filterColumn colId="824" hiddenButton="1" showButton="0"/>
    <filterColumn colId="825" hiddenButton="1" showButton="0"/>
    <filterColumn colId="826" hiddenButton="1" showButton="0"/>
    <filterColumn colId="827" showButton="0"/>
    <filterColumn colId="828" showButton="0"/>
    <filterColumn colId="829" showButton="0"/>
    <filterColumn colId="830" showButton="0"/>
    <filterColumn colId="831" hiddenButton="1" showButton="0"/>
    <filterColumn colId="832" hiddenButton="1" showButton="0"/>
    <filterColumn colId="833" hiddenButton="1" showButton="0"/>
    <filterColumn colId="834" hiddenButton="1" showButton="0"/>
    <filterColumn colId="835" hiddenButton="1" showButton="0"/>
    <filterColumn colId="836" hiddenButton="1" showButton="0"/>
    <filterColumn colId="837" hiddenButton="1" showButton="0"/>
    <filterColumn colId="838" hiddenButton="1" showButton="0"/>
    <filterColumn colId="839" hiddenButton="1" showButton="0"/>
    <filterColumn colId="840" hiddenButton="1" showButton="0"/>
    <filterColumn colId="841" hiddenButton="1" showButton="0"/>
    <filterColumn colId="842" hiddenButton="1" showButton="0"/>
    <filterColumn colId="843" hiddenButton="1" showButton="0"/>
    <filterColumn colId="844" showButton="0"/>
    <filterColumn colId="845" showButton="0"/>
    <filterColumn colId="846" showButton="0"/>
    <filterColumn colId="847" showButton="0"/>
    <filterColumn colId="848" showButton="0"/>
    <filterColumn colId="849" showButton="0"/>
    <filterColumn colId="850" showButton="0"/>
    <filterColumn colId="851" showButton="0"/>
    <filterColumn colId="852" showButton="0"/>
    <filterColumn colId="853" showButton="0"/>
    <filterColumn colId="854" showButton="0"/>
    <filterColumn colId="855" showButton="0"/>
    <filterColumn colId="856" showButton="0"/>
    <filterColumn colId="857" showButton="0"/>
    <filterColumn colId="858" showButton="0"/>
    <filterColumn colId="859" showButton="0"/>
    <filterColumn colId="860" showButton="0"/>
    <filterColumn colId="861" showButton="0"/>
    <filterColumn colId="862" showButton="0"/>
    <filterColumn colId="863" showButton="0"/>
    <filterColumn colId="864" showButton="0"/>
    <filterColumn colId="865" showButton="0"/>
    <filterColumn colId="866" showButton="0"/>
    <filterColumn colId="867" showButton="0"/>
    <filterColumn colId="868" showButton="0"/>
    <filterColumn colId="869" showButton="0"/>
    <filterColumn colId="870" showButton="0"/>
    <filterColumn colId="871" showButton="0"/>
    <filterColumn colId="872" showButton="0"/>
    <filterColumn colId="873" showButton="0"/>
    <filterColumn colId="874" showButton="0"/>
    <filterColumn colId="875" showButton="0"/>
    <filterColumn colId="876" hiddenButton="1" showButton="0"/>
    <filterColumn colId="877" hiddenButton="1" showButton="0"/>
    <filterColumn colId="878" showButton="0"/>
    <filterColumn colId="879" showButton="0"/>
    <filterColumn colId="880" hiddenButton="1" showButton="0"/>
    <filterColumn colId="881" hiddenButton="1" showButton="0"/>
    <filterColumn colId="882" hiddenButton="1" showButton="0"/>
    <filterColumn colId="883" hiddenButton="1" showButton="0"/>
    <filterColumn colId="884" hiddenButton="1" showButton="0"/>
    <filterColumn colId="885" hiddenButton="1" showButton="0"/>
    <filterColumn colId="886" hiddenButton="1" showButton="0"/>
    <filterColumn colId="887" hiddenButton="1" showButton="0"/>
    <filterColumn colId="888" hiddenButton="1" showButton="0"/>
    <filterColumn colId="889" hiddenButton="1" showButton="0"/>
    <filterColumn colId="893" showButton="0"/>
    <filterColumn colId="894" showButton="0"/>
    <filterColumn colId="895" showButton="0"/>
    <filterColumn colId="896" showButton="0"/>
    <filterColumn colId="897" showButton="0"/>
    <filterColumn colId="898" showButton="0"/>
    <filterColumn colId="899" showButton="0"/>
    <filterColumn colId="900" showButton="0"/>
    <filterColumn colId="901" showButton="0"/>
    <filterColumn colId="902" showButton="0"/>
    <filterColumn colId="903" showButton="0"/>
    <filterColumn colId="904" showButton="0"/>
    <filterColumn colId="905" showButton="0"/>
    <filterColumn colId="906" showButton="0"/>
    <filterColumn colId="907" showButton="0"/>
    <filterColumn colId="908" showButton="0"/>
    <filterColumn colId="909" showButton="0"/>
    <filterColumn colId="910" showButton="0"/>
    <filterColumn colId="911" showButton="0"/>
    <filterColumn colId="912" showButton="0"/>
    <filterColumn colId="913" showButton="0"/>
    <filterColumn colId="914" showButton="0"/>
    <filterColumn colId="915" showButton="0"/>
    <filterColumn colId="916" showButton="0"/>
    <filterColumn colId="917" showButton="0"/>
    <filterColumn colId="918" showButton="0"/>
    <filterColumn colId="919" showButton="0"/>
    <filterColumn colId="920" showButton="0"/>
    <filterColumn colId="921" showButton="0"/>
    <filterColumn colId="922" showButton="0"/>
    <filterColumn colId="923" showButton="0"/>
    <filterColumn colId="924" showButton="0"/>
    <filterColumn colId="925" showButton="0"/>
    <filterColumn colId="926" showButton="0"/>
    <filterColumn colId="927" showButton="0"/>
    <filterColumn colId="928" hiddenButton="1" showButton="0"/>
    <filterColumn colId="929" hiddenButton="1" showButton="0"/>
    <filterColumn colId="930" hiddenButton="1" showButton="0"/>
    <filterColumn colId="931" showButton="0"/>
    <filterColumn colId="932" showButton="0"/>
    <filterColumn colId="933" showButton="0"/>
    <filterColumn colId="934" hiddenButton="1" showButton="0"/>
    <filterColumn colId="935" hiddenButton="1" showButton="0"/>
    <filterColumn colId="936" hiddenButton="1" showButton="0"/>
    <filterColumn colId="937" hiddenButton="1" showButton="0"/>
    <filterColumn colId="938" hiddenButton="1" showButton="0"/>
    <filterColumn colId="939" hiddenButton="1" showButton="0"/>
    <filterColumn colId="940" showButton="0"/>
    <filterColumn colId="941" showButton="0"/>
    <filterColumn colId="942" showButton="0"/>
    <filterColumn colId="943" hiddenButton="1" showButton="0"/>
    <filterColumn colId="944" hiddenButton="1" showButton="0"/>
    <filterColumn colId="945" hiddenButton="1" showButton="0"/>
    <filterColumn colId="946" hiddenButton="1" showButton="0"/>
    <filterColumn colId="947" hiddenButton="1" showButton="0"/>
    <filterColumn colId="948" hiddenButton="1" showButton="0"/>
    <filterColumn colId="949" hiddenButton="1" showButton="0"/>
    <filterColumn colId="950" hiddenButton="1" showButton="0"/>
    <filterColumn colId="951" hiddenButton="1" showButton="0"/>
    <filterColumn colId="952" hiddenButton="1" showButton="0"/>
    <filterColumn colId="953" showButton="0"/>
    <filterColumn colId="954" showButton="0"/>
    <filterColumn colId="955" showButton="0"/>
    <filterColumn colId="956" showButton="0"/>
    <filterColumn colId="957" showButton="0"/>
    <filterColumn colId="958" showButton="0"/>
    <filterColumn colId="959" showButton="0"/>
    <filterColumn colId="960" showButton="0"/>
    <filterColumn colId="961" showButton="0"/>
    <filterColumn colId="962" showButton="0"/>
    <filterColumn colId="963" showButton="0"/>
    <filterColumn colId="964" showButton="0"/>
    <filterColumn colId="965" showButton="0"/>
    <filterColumn colId="966" showButton="0"/>
    <filterColumn colId="967" showButton="0"/>
    <filterColumn colId="968" showButton="0"/>
    <filterColumn colId="969" showButton="0"/>
    <filterColumn colId="970" showButton="0"/>
    <filterColumn colId="971" showButton="0"/>
    <filterColumn colId="972" showButton="0"/>
    <filterColumn colId="973" showButton="0"/>
    <filterColumn colId="974" showButton="0"/>
    <filterColumn colId="975" showButton="0"/>
    <filterColumn colId="976" showButton="0"/>
    <filterColumn colId="977" showButton="0"/>
    <filterColumn colId="978" showButton="0"/>
    <filterColumn colId="979" showButton="0"/>
    <filterColumn colId="980" showButton="0"/>
    <filterColumn colId="981" hiddenButton="1" showButton="0"/>
    <filterColumn colId="982" hiddenButton="1" showButton="0"/>
    <filterColumn colId="983" showButton="0"/>
    <filterColumn colId="984" showButton="0"/>
    <filterColumn colId="985" hiddenButton="1" showButton="0"/>
    <filterColumn colId="986" hiddenButton="1" showButton="0"/>
    <filterColumn colId="987" hiddenButton="1" showButton="0"/>
    <filterColumn colId="988" hiddenButton="1" showButton="0"/>
    <filterColumn colId="989" hiddenButton="1" showButton="0"/>
    <filterColumn colId="990" hiddenButton="1" showButton="0"/>
    <filterColumn colId="991" hiddenButton="1" showButton="0"/>
    <filterColumn colId="992" hiddenButton="1" showButton="0"/>
    <filterColumn colId="993" hiddenButton="1" showButton="0"/>
    <filterColumn colId="994" hiddenButton="1" showButton="0"/>
    <filterColumn colId="998" showButton="0"/>
    <filterColumn colId="999" showButton="0"/>
    <filterColumn colId="1000" showButton="0"/>
    <filterColumn colId="1001" showButton="0"/>
    <filterColumn colId="1002" showButton="0"/>
    <filterColumn colId="1003" showButton="0"/>
    <filterColumn colId="1004" showButton="0"/>
    <filterColumn colId="1005" showButton="0"/>
  </autoFilter>
  <mergeCells count="358">
    <mergeCell ref="AKH4:AKI4"/>
    <mergeCell ref="AKN4:AKO4"/>
    <mergeCell ref="CS4:CT4"/>
    <mergeCell ref="HT4:HU4"/>
    <mergeCell ref="MQ4:MR4"/>
    <mergeCell ref="WK4:WL4"/>
    <mergeCell ref="ABH4:ABI4"/>
    <mergeCell ref="ME4:MG4"/>
    <mergeCell ref="MH4:MJ4"/>
    <mergeCell ref="MO4:MP4"/>
    <mergeCell ref="RL4:RM4"/>
    <mergeCell ref="WI4:WJ4"/>
    <mergeCell ref="ABF4:ABG4"/>
    <mergeCell ref="AGC4:AGD4"/>
    <mergeCell ref="AKD4:AKE4"/>
    <mergeCell ref="AGE4:AGF4"/>
    <mergeCell ref="AHY4:AHZ4"/>
    <mergeCell ref="AKF4:AKG4"/>
    <mergeCell ref="JM4:JO4"/>
    <mergeCell ref="OJ4:OL4"/>
    <mergeCell ref="TG4:TI4"/>
    <mergeCell ref="RV4:RW4"/>
    <mergeCell ref="XS4:XT4"/>
    <mergeCell ref="ZV4:ZX4"/>
    <mergeCell ref="W4:Y4"/>
    <mergeCell ref="CU4:CV4"/>
    <mergeCell ref="EX4:EZ4"/>
    <mergeCell ref="HV4:HW4"/>
    <mergeCell ref="JU4:JW4"/>
    <mergeCell ref="MS4:MT4"/>
    <mergeCell ref="OR4:OT4"/>
    <mergeCell ref="RP4:RQ4"/>
    <mergeCell ref="IB4:IC4"/>
    <mergeCell ref="MY4:MZ4"/>
    <mergeCell ref="AI4:AK4"/>
    <mergeCell ref="FJ4:FL4"/>
    <mergeCell ref="FB4:FD4"/>
    <mergeCell ref="JY4:KA4"/>
    <mergeCell ref="OV4:OX4"/>
    <mergeCell ref="IJ4:IK4"/>
    <mergeCell ref="NG4:NH4"/>
    <mergeCell ref="IL4:IM4"/>
    <mergeCell ref="CQ4:CR4"/>
    <mergeCell ref="HR4:HS4"/>
    <mergeCell ref="CD4:CF4"/>
    <mergeCell ref="AE4:AG4"/>
    <mergeCell ref="FF4:FH4"/>
    <mergeCell ref="CY4:CZ4"/>
    <mergeCell ref="AAV4:AAX4"/>
    <mergeCell ref="ACH4:ACI4"/>
    <mergeCell ref="ACF4:ACG4"/>
    <mergeCell ref="ZN4:ZP4"/>
    <mergeCell ref="ZB4:ZD4"/>
    <mergeCell ref="ZJ4:ZL4"/>
    <mergeCell ref="ACB4:ACC4"/>
    <mergeCell ref="ABP4:ABQ4"/>
    <mergeCell ref="YL4:YN4"/>
    <mergeCell ref="ABX4:ABY4"/>
    <mergeCell ref="AAY4:ABA4"/>
    <mergeCell ref="YD4:YF4"/>
    <mergeCell ref="AJI4:AJJ4"/>
    <mergeCell ref="ABZ4:ACA4"/>
    <mergeCell ref="AGW4:AGX4"/>
    <mergeCell ref="AFV4:AFX4"/>
    <mergeCell ref="ABR4:ABS4"/>
    <mergeCell ref="AJC4:AJD4"/>
    <mergeCell ref="ABJ4:ABK4"/>
    <mergeCell ref="AIE4:AIF4"/>
    <mergeCell ref="AEW4:AEY4"/>
    <mergeCell ref="ADU4:ADW4"/>
    <mergeCell ref="ADI4:ADK4"/>
    <mergeCell ref="AGG4:AGH4"/>
    <mergeCell ref="AIB4:AIC4"/>
    <mergeCell ref="AGQ4:AGR4"/>
    <mergeCell ref="AFI4:AFK4"/>
    <mergeCell ref="AGK4:AGL4"/>
    <mergeCell ref="AFA4:AFC4"/>
    <mergeCell ref="AGU4:AGV4"/>
    <mergeCell ref="ACN4:ACO4"/>
    <mergeCell ref="ABN4:ABO4"/>
    <mergeCell ref="ADE4:ADG4"/>
    <mergeCell ref="AIK4:AIL4"/>
    <mergeCell ref="ABV4:ABW4"/>
    <mergeCell ref="AFM4:AFO4"/>
    <mergeCell ref="AIQ4:AIR4"/>
    <mergeCell ref="ACL4:ACM4"/>
    <mergeCell ref="AHA4:AHB4"/>
    <mergeCell ref="AGY4:AGZ4"/>
    <mergeCell ref="AGS4:AGT4"/>
    <mergeCell ref="AHE4:AHF4"/>
    <mergeCell ref="AHG4:AHH4"/>
    <mergeCell ref="AHC4:AHD4"/>
    <mergeCell ref="AFP4:AFR4"/>
    <mergeCell ref="AES4:AEU4"/>
    <mergeCell ref="ACJ4:ACK4"/>
    <mergeCell ref="ACD4:ACE4"/>
    <mergeCell ref="AEK4:AEM4"/>
    <mergeCell ref="AEG4:AEI4"/>
    <mergeCell ref="ADA4:ADC4"/>
    <mergeCell ref="AHV4:AHW4"/>
    <mergeCell ref="D2:ALR2"/>
    <mergeCell ref="AJT4:AJU4"/>
    <mergeCell ref="ACP4:ACQ4"/>
    <mergeCell ref="AHK4:AHL4"/>
    <mergeCell ref="IX4:IY4"/>
    <mergeCell ref="LY4:MA4"/>
    <mergeCell ref="HK4:HM4"/>
    <mergeCell ref="IZ4:JA4"/>
    <mergeCell ref="JB4:JC4"/>
    <mergeCell ref="QY4:RA4"/>
    <mergeCell ref="VV4:VX4"/>
    <mergeCell ref="AJV4:AJW4"/>
    <mergeCell ref="AFS4:AFU4"/>
    <mergeCell ref="ALM4:ALO4"/>
    <mergeCell ref="ALP4:ALR4"/>
    <mergeCell ref="ALH4:ALI4"/>
    <mergeCell ref="XI4:XJ4"/>
    <mergeCell ref="VS4:VU4"/>
    <mergeCell ref="VG4:VI4"/>
    <mergeCell ref="NS4:NT4"/>
    <mergeCell ref="AKR4:AKS4"/>
    <mergeCell ref="ZF4:ZH4"/>
    <mergeCell ref="AAD4:AAF4"/>
    <mergeCell ref="ALJ4:ALL4"/>
    <mergeCell ref="D187:D195"/>
    <mergeCell ref="HB4:HD4"/>
    <mergeCell ref="BW4:BY4"/>
    <mergeCell ref="GX4:GZ4"/>
    <mergeCell ref="DU4:DW4"/>
    <mergeCell ref="BS4:BU4"/>
    <mergeCell ref="GT4:GV4"/>
    <mergeCell ref="BO4:BQ4"/>
    <mergeCell ref="GP4:GR4"/>
    <mergeCell ref="DQ4:DR4"/>
    <mergeCell ref="DO4:DP4"/>
    <mergeCell ref="BK4:BM4"/>
    <mergeCell ref="BG4:BI4"/>
    <mergeCell ref="GH4:GJ4"/>
    <mergeCell ref="BC4:BE4"/>
    <mergeCell ref="GD4:GF4"/>
    <mergeCell ref="DI4:DJ4"/>
    <mergeCell ref="D182:D183"/>
    <mergeCell ref="DA4:DB4"/>
    <mergeCell ref="DE4:DF4"/>
    <mergeCell ref="C3:C5"/>
    <mergeCell ref="CG4:CI4"/>
    <mergeCell ref="AY4:BA4"/>
    <mergeCell ref="FZ4:GB4"/>
    <mergeCell ref="HH4:HJ4"/>
    <mergeCell ref="CJ4:CL4"/>
    <mergeCell ref="CA4:CC4"/>
    <mergeCell ref="DX4:DZ4"/>
    <mergeCell ref="EA4:EC4"/>
    <mergeCell ref="ED4:EF4"/>
    <mergeCell ref="DK4:DL4"/>
    <mergeCell ref="AU4:AW4"/>
    <mergeCell ref="GL4:GN4"/>
    <mergeCell ref="DM4:DN4"/>
    <mergeCell ref="DS4:DT4"/>
    <mergeCell ref="AQ4:AS4"/>
    <mergeCell ref="DG4:DH4"/>
    <mergeCell ref="D4:D5"/>
    <mergeCell ref="E4:E5"/>
    <mergeCell ref="FV4:FX4"/>
    <mergeCell ref="FR4:FT4"/>
    <mergeCell ref="AM4:AO4"/>
    <mergeCell ref="CW4:CX4"/>
    <mergeCell ref="FN4:FP4"/>
    <mergeCell ref="ALF4:ALG4"/>
    <mergeCell ref="AJO4:AJP4"/>
    <mergeCell ref="ALD4:ALE4"/>
    <mergeCell ref="ALB4:ALC4"/>
    <mergeCell ref="AKX4:AKY4"/>
    <mergeCell ref="AHI4:AHJ4"/>
    <mergeCell ref="AEO4:AEQ4"/>
    <mergeCell ref="AKV4:AKW4"/>
    <mergeCell ref="AJF4:AJG4"/>
    <mergeCell ref="AJR4:AJS4"/>
    <mergeCell ref="AJX4:AJY4"/>
    <mergeCell ref="AIZ4:AJA4"/>
    <mergeCell ref="AFE4:AFG4"/>
    <mergeCell ref="AIT4:AIU4"/>
    <mergeCell ref="AHM4:AHN4"/>
    <mergeCell ref="AIW4:AIX4"/>
    <mergeCell ref="AKP4:AKQ4"/>
    <mergeCell ref="AIN4:AIO4"/>
    <mergeCell ref="AKZ4:ALA4"/>
    <mergeCell ref="AKT4:AKU4"/>
    <mergeCell ref="AJL4:AJM4"/>
    <mergeCell ref="AHS4:AHT4"/>
    <mergeCell ref="AKL4:AKM4"/>
    <mergeCell ref="AGO4:AGP4"/>
    <mergeCell ref="AKJ4:AKK4"/>
    <mergeCell ref="XM4:XN4"/>
    <mergeCell ref="XE4:XF4"/>
    <mergeCell ref="KC4:KE4"/>
    <mergeCell ref="OZ4:PB4"/>
    <mergeCell ref="TW4:TY4"/>
    <mergeCell ref="YT4:YV4"/>
    <mergeCell ref="ADQ4:ADS4"/>
    <mergeCell ref="AIH4:AII4"/>
    <mergeCell ref="QV4:QX4"/>
    <mergeCell ref="SR4:SS4"/>
    <mergeCell ref="ST4:SU4"/>
    <mergeCell ref="SL4:SM4"/>
    <mergeCell ref="UE4:UG4"/>
    <mergeCell ref="RZ4:SA4"/>
    <mergeCell ref="YH4:YJ4"/>
    <mergeCell ref="AKB4:AKC4"/>
    <mergeCell ref="TC4:TE4"/>
    <mergeCell ref="XO4:XP4"/>
    <mergeCell ref="AGM4:AGN4"/>
    <mergeCell ref="YP4:YR4"/>
    <mergeCell ref="ADM4:ADO4"/>
    <mergeCell ref="SJ4:SK4"/>
    <mergeCell ref="VC4:VE4"/>
    <mergeCell ref="UU4:UW4"/>
    <mergeCell ref="SN4:SO4"/>
    <mergeCell ref="WY4:WZ4"/>
    <mergeCell ref="PH4:PJ4"/>
    <mergeCell ref="NM4:NN4"/>
    <mergeCell ref="UY4:VA4"/>
    <mergeCell ref="SP4:SQ4"/>
    <mergeCell ref="SV4:SW4"/>
    <mergeCell ref="RX4:RY4"/>
    <mergeCell ref="PT4:PV4"/>
    <mergeCell ref="PP4:PR4"/>
    <mergeCell ref="QN4:QP4"/>
    <mergeCell ref="NU4:NV4"/>
    <mergeCell ref="QJ4:QL4"/>
    <mergeCell ref="QF4:QH4"/>
    <mergeCell ref="RB4:RD4"/>
    <mergeCell ref="PD4:PF4"/>
    <mergeCell ref="NW4:NX4"/>
    <mergeCell ref="NY4:NZ4"/>
    <mergeCell ref="UA4:UC4"/>
    <mergeCell ref="RR4:RS4"/>
    <mergeCell ref="WO4:WP4"/>
    <mergeCell ref="SH4:SI4"/>
    <mergeCell ref="SD4:SE4"/>
    <mergeCell ref="SB4:SC4"/>
    <mergeCell ref="S4:U4"/>
    <mergeCell ref="ET4:EV4"/>
    <mergeCell ref="TK4:TM4"/>
    <mergeCell ref="NA4:NB4"/>
    <mergeCell ref="TS4:TU4"/>
    <mergeCell ref="WM4:WN4"/>
    <mergeCell ref="NC4:ND4"/>
    <mergeCell ref="KO4:KQ4"/>
    <mergeCell ref="LQ4:LS4"/>
    <mergeCell ref="KG4:KI4"/>
    <mergeCell ref="MB4:MD4"/>
    <mergeCell ref="NI4:NJ4"/>
    <mergeCell ref="LE4:LG4"/>
    <mergeCell ref="LI4:LK4"/>
    <mergeCell ref="LA4:LC4"/>
    <mergeCell ref="KS4:KU4"/>
    <mergeCell ref="LM4:LO4"/>
    <mergeCell ref="RN4:RO4"/>
    <mergeCell ref="TO4:TQ4"/>
    <mergeCell ref="RE4:RG4"/>
    <mergeCell ref="PX4:PZ4"/>
    <mergeCell ref="OF4:OH4"/>
    <mergeCell ref="RJ4:RK4"/>
    <mergeCell ref="IF4:IG4"/>
    <mergeCell ref="MW4:MX4"/>
    <mergeCell ref="RT4:RU4"/>
    <mergeCell ref="PL4:PN4"/>
    <mergeCell ref="SF4:SG4"/>
    <mergeCell ref="IN4:IO4"/>
    <mergeCell ref="IR4:IS4"/>
    <mergeCell ref="IH4:II4"/>
    <mergeCell ref="QR4:QT4"/>
    <mergeCell ref="KK4:KM4"/>
    <mergeCell ref="IT4:IU4"/>
    <mergeCell ref="KW4:KY4"/>
    <mergeCell ref="LU4:LW4"/>
    <mergeCell ref="NE4:NF4"/>
    <mergeCell ref="QB4:QD4"/>
    <mergeCell ref="NO4:NP4"/>
    <mergeCell ref="NQ4:NR4"/>
    <mergeCell ref="JQ4:JS4"/>
    <mergeCell ref="ON4:OP4"/>
    <mergeCell ref="IP4:IQ4"/>
    <mergeCell ref="NK4:NL4"/>
    <mergeCell ref="IV4:IW4"/>
    <mergeCell ref="UQ4:US4"/>
    <mergeCell ref="WB4:WD4"/>
    <mergeCell ref="VY4:WA4"/>
    <mergeCell ref="UI4:UK4"/>
    <mergeCell ref="VO4:VQ4"/>
    <mergeCell ref="VK4:VM4"/>
    <mergeCell ref="ACR3:AHN3"/>
    <mergeCell ref="ACS4:ACU4"/>
    <mergeCell ref="AFY4:AFZ4"/>
    <mergeCell ref="XC4:XD4"/>
    <mergeCell ref="ABL4:ABM4"/>
    <mergeCell ref="AGI4:AGJ4"/>
    <mergeCell ref="ADY4:AEA4"/>
    <mergeCell ref="AEC4:AEE4"/>
    <mergeCell ref="ABT4:ABU4"/>
    <mergeCell ref="YX4:YZ4"/>
    <mergeCell ref="AAL4:AAN4"/>
    <mergeCell ref="ZZ4:AAB4"/>
    <mergeCell ref="ZR4:ZT4"/>
    <mergeCell ref="XQ4:XR4"/>
    <mergeCell ref="AAH4:AAJ4"/>
    <mergeCell ref="XG4:XH4"/>
    <mergeCell ref="AAP4:AAR4"/>
    <mergeCell ref="AAS4:AAU4"/>
    <mergeCell ref="F3:EF3"/>
    <mergeCell ref="G4:I4"/>
    <mergeCell ref="CM4:CN4"/>
    <mergeCell ref="EH4:EJ4"/>
    <mergeCell ref="EG3:JC3"/>
    <mergeCell ref="HN4:HO4"/>
    <mergeCell ref="JE4:JG4"/>
    <mergeCell ref="JD3:NZ3"/>
    <mergeCell ref="MK4:ML4"/>
    <mergeCell ref="K4:M4"/>
    <mergeCell ref="CO4:CP4"/>
    <mergeCell ref="EL4:EN4"/>
    <mergeCell ref="HP4:HQ4"/>
    <mergeCell ref="JI4:JK4"/>
    <mergeCell ref="MM4:MN4"/>
    <mergeCell ref="HZ4:IA4"/>
    <mergeCell ref="DC4:DD4"/>
    <mergeCell ref="AA4:AC4"/>
    <mergeCell ref="HE4:HG4"/>
    <mergeCell ref="ID4:IE4"/>
    <mergeCell ref="HX4:HY4"/>
    <mergeCell ref="MU4:MV4"/>
    <mergeCell ref="O4:Q4"/>
    <mergeCell ref="EP4:ER4"/>
    <mergeCell ref="AHO3:ALR3"/>
    <mergeCell ref="AHP4:AHQ4"/>
    <mergeCell ref="AJZ4:AKA4"/>
    <mergeCell ref="OA3:SW3"/>
    <mergeCell ref="OB4:OD4"/>
    <mergeCell ref="RH4:RI4"/>
    <mergeCell ref="SY4:TA4"/>
    <mergeCell ref="SX3:XT3"/>
    <mergeCell ref="WE4:WF4"/>
    <mergeCell ref="XV4:XX4"/>
    <mergeCell ref="XU3:ACQ3"/>
    <mergeCell ref="ABB4:ABC4"/>
    <mergeCell ref="WG4:WH4"/>
    <mergeCell ref="XZ4:YB4"/>
    <mergeCell ref="ABD4:ABE4"/>
    <mergeCell ref="ACW4:ACY4"/>
    <mergeCell ref="AGA4:AGB4"/>
    <mergeCell ref="XK4:XL4"/>
    <mergeCell ref="XA4:XB4"/>
    <mergeCell ref="WU4:WV4"/>
    <mergeCell ref="UM4:UO4"/>
    <mergeCell ref="WW4:WX4"/>
    <mergeCell ref="WS4:WT4"/>
    <mergeCell ref="WQ4:WR4"/>
  </mergeCells>
  <printOptions horizontalCentered="1" verticalCentered="1"/>
  <pageMargins left="0.11811023622047245" right="0.11811023622047245" top="0.15748031496062992" bottom="0.15748031496062992" header="0.31496062992125984" footer="0.31496062992125984"/>
  <pageSetup paperSize="8" scale="1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C47"/>
  <sheetViews>
    <sheetView topLeftCell="A25" workbookViewId="0">
      <selection sqref="A1:C47"/>
    </sheetView>
  </sheetViews>
  <sheetFormatPr defaultColWidth="29" defaultRowHeight="15" x14ac:dyDescent="0.25"/>
  <cols>
    <col min="1" max="1" width="42.28515625" customWidth="1"/>
    <col min="2" max="2" width="13.140625" customWidth="1"/>
  </cols>
  <sheetData>
    <row r="1" spans="1:3" x14ac:dyDescent="0.25">
      <c r="A1" s="166" t="s">
        <v>374</v>
      </c>
      <c r="B1" s="166" t="s">
        <v>375</v>
      </c>
      <c r="C1" s="164"/>
    </row>
    <row r="2" spans="1:3" x14ac:dyDescent="0.25">
      <c r="A2" s="167" t="s">
        <v>376</v>
      </c>
      <c r="B2" s="168">
        <v>301557.73200000002</v>
      </c>
      <c r="C2" s="165">
        <f>B2/2*5</f>
        <v>753894.33000000007</v>
      </c>
    </row>
    <row r="3" spans="1:3" x14ac:dyDescent="0.25">
      <c r="A3" s="169" t="s">
        <v>377</v>
      </c>
      <c r="B3" s="168">
        <v>50475.78</v>
      </c>
      <c r="C3" s="165">
        <f t="shared" ref="C3:C47" si="0">B3/2*5</f>
        <v>126189.45</v>
      </c>
    </row>
    <row r="4" spans="1:3" x14ac:dyDescent="0.25">
      <c r="A4" s="170" t="s">
        <v>113</v>
      </c>
      <c r="B4" s="168">
        <v>35332.53</v>
      </c>
      <c r="C4" s="165">
        <f t="shared" si="0"/>
        <v>88331.324999999997</v>
      </c>
    </row>
    <row r="5" spans="1:3" x14ac:dyDescent="0.25">
      <c r="A5" s="171" t="s">
        <v>241</v>
      </c>
      <c r="B5" s="172">
        <v>35332.53</v>
      </c>
      <c r="C5" s="165">
        <f t="shared" si="0"/>
        <v>88331.324999999997</v>
      </c>
    </row>
    <row r="6" spans="1:3" x14ac:dyDescent="0.25">
      <c r="A6" s="170" t="s">
        <v>378</v>
      </c>
      <c r="B6" s="168">
        <v>7622.5990000000002</v>
      </c>
      <c r="C6" s="165">
        <f t="shared" si="0"/>
        <v>19056.497500000001</v>
      </c>
    </row>
    <row r="7" spans="1:3" x14ac:dyDescent="0.25">
      <c r="A7" s="171" t="s">
        <v>379</v>
      </c>
      <c r="B7" s="172">
        <v>7610</v>
      </c>
      <c r="C7" s="165">
        <f t="shared" si="0"/>
        <v>19025</v>
      </c>
    </row>
    <row r="8" spans="1:3" x14ac:dyDescent="0.25">
      <c r="A8" s="171" t="s">
        <v>272</v>
      </c>
      <c r="B8" s="173">
        <v>12.599</v>
      </c>
      <c r="C8" s="165">
        <f t="shared" si="0"/>
        <v>31.497500000000002</v>
      </c>
    </row>
    <row r="9" spans="1:3" x14ac:dyDescent="0.25">
      <c r="A9" s="170" t="s">
        <v>380</v>
      </c>
      <c r="B9" s="168">
        <v>6768.3990000000003</v>
      </c>
      <c r="C9" s="165">
        <f t="shared" si="0"/>
        <v>16920.997500000001</v>
      </c>
    </row>
    <row r="10" spans="1:3" x14ac:dyDescent="0.25">
      <c r="A10" s="171" t="s">
        <v>381</v>
      </c>
      <c r="B10" s="172">
        <v>6739.6</v>
      </c>
      <c r="C10" s="165">
        <f t="shared" si="0"/>
        <v>16849</v>
      </c>
    </row>
    <row r="11" spans="1:3" x14ac:dyDescent="0.25">
      <c r="A11" s="171" t="s">
        <v>273</v>
      </c>
      <c r="B11" s="173">
        <v>28.798999999999999</v>
      </c>
      <c r="C11" s="165">
        <f t="shared" si="0"/>
        <v>71.997500000000002</v>
      </c>
    </row>
    <row r="12" spans="1:3" x14ac:dyDescent="0.25">
      <c r="A12" s="170" t="s">
        <v>382</v>
      </c>
      <c r="B12" s="174">
        <v>752.25199999999995</v>
      </c>
      <c r="C12" s="165">
        <f t="shared" si="0"/>
        <v>1880.6299999999999</v>
      </c>
    </row>
    <row r="13" spans="1:3" x14ac:dyDescent="0.25">
      <c r="A13" s="171" t="s">
        <v>383</v>
      </c>
      <c r="B13" s="173">
        <v>752.25199999999995</v>
      </c>
      <c r="C13" s="165">
        <f t="shared" si="0"/>
        <v>1880.6299999999999</v>
      </c>
    </row>
    <row r="14" spans="1:3" x14ac:dyDescent="0.25">
      <c r="A14" s="169" t="s">
        <v>384</v>
      </c>
      <c r="B14" s="168">
        <v>25184.9</v>
      </c>
      <c r="C14" s="165">
        <f t="shared" si="0"/>
        <v>62962.25</v>
      </c>
    </row>
    <row r="15" spans="1:3" x14ac:dyDescent="0.25">
      <c r="A15" s="170" t="s">
        <v>356</v>
      </c>
      <c r="B15" s="168">
        <v>25184.9</v>
      </c>
      <c r="C15" s="165">
        <f t="shared" si="0"/>
        <v>62962.25</v>
      </c>
    </row>
    <row r="16" spans="1:3" ht="22.5" x14ac:dyDescent="0.25">
      <c r="A16" s="171" t="s">
        <v>357</v>
      </c>
      <c r="B16" s="172">
        <v>18666.45</v>
      </c>
      <c r="C16" s="165">
        <f t="shared" si="0"/>
        <v>46666.125</v>
      </c>
    </row>
    <row r="17" spans="1:3" ht="22.5" x14ac:dyDescent="0.25">
      <c r="A17" s="171" t="s">
        <v>246</v>
      </c>
      <c r="B17" s="172">
        <v>5598.45</v>
      </c>
      <c r="C17" s="165">
        <f t="shared" si="0"/>
        <v>13996.125</v>
      </c>
    </row>
    <row r="18" spans="1:3" x14ac:dyDescent="0.25">
      <c r="A18" s="171" t="s">
        <v>240</v>
      </c>
      <c r="B18" s="173">
        <v>920</v>
      </c>
      <c r="C18" s="165">
        <f t="shared" si="0"/>
        <v>2300</v>
      </c>
    </row>
    <row r="19" spans="1:3" x14ac:dyDescent="0.25">
      <c r="A19" s="169" t="s">
        <v>385</v>
      </c>
      <c r="B19" s="168">
        <v>137951.4</v>
      </c>
      <c r="C19" s="165">
        <f t="shared" si="0"/>
        <v>344878.5</v>
      </c>
    </row>
    <row r="20" spans="1:3" x14ac:dyDescent="0.25">
      <c r="A20" s="170" t="s">
        <v>386</v>
      </c>
      <c r="B20" s="168">
        <v>137951.4</v>
      </c>
      <c r="C20" s="165">
        <f t="shared" si="0"/>
        <v>344878.5</v>
      </c>
    </row>
    <row r="21" spans="1:3" ht="22.5" x14ac:dyDescent="0.25">
      <c r="A21" s="171" t="s">
        <v>387</v>
      </c>
      <c r="B21" s="172">
        <v>66864</v>
      </c>
      <c r="C21" s="165">
        <f t="shared" si="0"/>
        <v>167160</v>
      </c>
    </row>
    <row r="22" spans="1:3" ht="22.5" x14ac:dyDescent="0.25">
      <c r="A22" s="171" t="s">
        <v>388</v>
      </c>
      <c r="B22" s="172">
        <v>39576</v>
      </c>
      <c r="C22" s="165">
        <f t="shared" si="0"/>
        <v>98940</v>
      </c>
    </row>
    <row r="23" spans="1:3" ht="22.5" x14ac:dyDescent="0.25">
      <c r="A23" s="171" t="s">
        <v>366</v>
      </c>
      <c r="B23" s="172">
        <v>29016.2</v>
      </c>
      <c r="C23" s="165">
        <f t="shared" si="0"/>
        <v>72540.5</v>
      </c>
    </row>
    <row r="24" spans="1:3" ht="22.5" x14ac:dyDescent="0.25">
      <c r="A24" s="171" t="s">
        <v>270</v>
      </c>
      <c r="B24" s="172">
        <v>1644</v>
      </c>
      <c r="C24" s="165">
        <f t="shared" si="0"/>
        <v>4110</v>
      </c>
    </row>
    <row r="25" spans="1:3" ht="22.5" x14ac:dyDescent="0.25">
      <c r="A25" s="171" t="s">
        <v>257</v>
      </c>
      <c r="B25" s="173">
        <v>851.2</v>
      </c>
      <c r="C25" s="165">
        <f t="shared" si="0"/>
        <v>2128</v>
      </c>
    </row>
    <row r="26" spans="1:3" x14ac:dyDescent="0.25">
      <c r="A26" s="169" t="s">
        <v>389</v>
      </c>
      <c r="B26" s="168">
        <v>4872.0519999999997</v>
      </c>
      <c r="C26" s="165">
        <f t="shared" si="0"/>
        <v>12180.13</v>
      </c>
    </row>
    <row r="27" spans="1:3" x14ac:dyDescent="0.25">
      <c r="A27" s="170" t="s">
        <v>390</v>
      </c>
      <c r="B27" s="168">
        <v>4872.0519999999997</v>
      </c>
      <c r="C27" s="165">
        <f t="shared" si="0"/>
        <v>12180.13</v>
      </c>
    </row>
    <row r="28" spans="1:3" x14ac:dyDescent="0.25">
      <c r="A28" s="171" t="s">
        <v>391</v>
      </c>
      <c r="B28" s="172">
        <v>4872.0519999999997</v>
      </c>
      <c r="C28" s="165">
        <f t="shared" si="0"/>
        <v>12180.13</v>
      </c>
    </row>
    <row r="29" spans="1:3" x14ac:dyDescent="0.25">
      <c r="A29" s="169" t="s">
        <v>392</v>
      </c>
      <c r="B29" s="168">
        <v>11312</v>
      </c>
      <c r="C29" s="165">
        <f t="shared" si="0"/>
        <v>28280</v>
      </c>
    </row>
    <row r="30" spans="1:3" x14ac:dyDescent="0.25">
      <c r="A30" s="170" t="s">
        <v>393</v>
      </c>
      <c r="B30" s="168">
        <v>11312</v>
      </c>
      <c r="C30" s="165">
        <f t="shared" si="0"/>
        <v>28280</v>
      </c>
    </row>
    <row r="31" spans="1:3" x14ac:dyDescent="0.25">
      <c r="A31" s="171" t="s">
        <v>394</v>
      </c>
      <c r="B31" s="172">
        <v>11312</v>
      </c>
      <c r="C31" s="165">
        <f t="shared" si="0"/>
        <v>28280</v>
      </c>
    </row>
    <row r="32" spans="1:3" x14ac:dyDescent="0.25">
      <c r="A32" s="169" t="s">
        <v>395</v>
      </c>
      <c r="B32" s="168">
        <v>71761.600000000006</v>
      </c>
      <c r="C32" s="165">
        <f t="shared" si="0"/>
        <v>179404</v>
      </c>
    </row>
    <row r="33" spans="1:3" x14ac:dyDescent="0.25">
      <c r="A33" s="170" t="s">
        <v>396</v>
      </c>
      <c r="B33" s="168">
        <v>6227.6</v>
      </c>
      <c r="C33" s="165">
        <f t="shared" si="0"/>
        <v>15569</v>
      </c>
    </row>
    <row r="34" spans="1:3" x14ac:dyDescent="0.25">
      <c r="A34" s="171" t="s">
        <v>277</v>
      </c>
      <c r="B34" s="172">
        <v>6069.6</v>
      </c>
      <c r="C34" s="165">
        <f t="shared" si="0"/>
        <v>15174</v>
      </c>
    </row>
    <row r="35" spans="1:3" x14ac:dyDescent="0.25">
      <c r="A35" s="171" t="s">
        <v>397</v>
      </c>
      <c r="B35" s="173">
        <v>158</v>
      </c>
      <c r="C35" s="165">
        <f t="shared" si="0"/>
        <v>395</v>
      </c>
    </row>
    <row r="36" spans="1:3" x14ac:dyDescent="0.25">
      <c r="A36" s="170" t="s">
        <v>43</v>
      </c>
      <c r="B36" s="168">
        <v>3472</v>
      </c>
      <c r="C36" s="165">
        <f t="shared" si="0"/>
        <v>8680</v>
      </c>
    </row>
    <row r="37" spans="1:3" x14ac:dyDescent="0.25">
      <c r="A37" s="171" t="s">
        <v>276</v>
      </c>
      <c r="B37" s="172">
        <v>2950.4</v>
      </c>
      <c r="C37" s="165">
        <f t="shared" si="0"/>
        <v>7376</v>
      </c>
    </row>
    <row r="38" spans="1:3" x14ac:dyDescent="0.25">
      <c r="A38" s="171" t="s">
        <v>398</v>
      </c>
      <c r="B38" s="173">
        <v>201.6</v>
      </c>
      <c r="C38" s="165">
        <f t="shared" si="0"/>
        <v>504</v>
      </c>
    </row>
    <row r="39" spans="1:3" x14ac:dyDescent="0.25">
      <c r="A39" s="171" t="s">
        <v>237</v>
      </c>
      <c r="B39" s="173">
        <v>320</v>
      </c>
      <c r="C39" s="165">
        <f t="shared" si="0"/>
        <v>800</v>
      </c>
    </row>
    <row r="40" spans="1:3" x14ac:dyDescent="0.25">
      <c r="A40" s="170" t="s">
        <v>378</v>
      </c>
      <c r="B40" s="174">
        <v>312</v>
      </c>
      <c r="C40" s="165">
        <f t="shared" si="0"/>
        <v>780</v>
      </c>
    </row>
    <row r="41" spans="1:3" x14ac:dyDescent="0.25">
      <c r="A41" s="171" t="s">
        <v>242</v>
      </c>
      <c r="B41" s="173">
        <v>222</v>
      </c>
      <c r="C41" s="165">
        <f t="shared" si="0"/>
        <v>555</v>
      </c>
    </row>
    <row r="42" spans="1:3" x14ac:dyDescent="0.25">
      <c r="A42" s="171" t="s">
        <v>343</v>
      </c>
      <c r="B42" s="173">
        <v>90</v>
      </c>
      <c r="C42" s="165">
        <f t="shared" si="0"/>
        <v>225</v>
      </c>
    </row>
    <row r="43" spans="1:3" x14ac:dyDescent="0.25">
      <c r="A43" s="170" t="s">
        <v>382</v>
      </c>
      <c r="B43" s="174">
        <v>370</v>
      </c>
      <c r="C43" s="165">
        <f t="shared" si="0"/>
        <v>925</v>
      </c>
    </row>
    <row r="44" spans="1:3" x14ac:dyDescent="0.25">
      <c r="A44" s="171" t="s">
        <v>248</v>
      </c>
      <c r="B44" s="173">
        <v>370</v>
      </c>
      <c r="C44" s="165">
        <f t="shared" si="0"/>
        <v>925</v>
      </c>
    </row>
    <row r="45" spans="1:3" x14ac:dyDescent="0.25">
      <c r="A45" s="170" t="s">
        <v>356</v>
      </c>
      <c r="B45" s="168">
        <v>61380</v>
      </c>
      <c r="C45" s="165">
        <f t="shared" si="0"/>
        <v>153450</v>
      </c>
    </row>
    <row r="46" spans="1:3" ht="22.5" x14ac:dyDescent="0.25">
      <c r="A46" s="171" t="s">
        <v>358</v>
      </c>
      <c r="B46" s="172">
        <v>61380</v>
      </c>
      <c r="C46" s="165">
        <f t="shared" si="0"/>
        <v>153450</v>
      </c>
    </row>
    <row r="47" spans="1:3" x14ac:dyDescent="0.25">
      <c r="A47" s="175" t="s">
        <v>399</v>
      </c>
      <c r="B47" s="176">
        <v>301557.73200000002</v>
      </c>
      <c r="C47" s="165">
        <f t="shared" si="0"/>
        <v>753894.33000000007</v>
      </c>
    </row>
  </sheetData>
  <pageMargins left="0.7" right="0.7" top="0.75" bottom="0.75" header="0.3" footer="0.3"/>
  <pageSetup paperSize="9" scale="9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1</vt:i4>
      </vt:variant>
    </vt:vector>
  </HeadingPairs>
  <TitlesOfParts>
    <vt:vector size="11" baseType="lpstr">
      <vt:lpstr>Армия</vt:lpstr>
      <vt:lpstr>Москва</vt:lpstr>
      <vt:lpstr>Самара</vt:lpstr>
      <vt:lpstr>ФТС</vt:lpstr>
      <vt:lpstr>Сети</vt:lpstr>
      <vt:lpstr>Регионы</vt:lpstr>
      <vt:lpstr>Бюджет+ОПТ</vt:lpstr>
      <vt:lpstr>Сводный</vt:lpstr>
      <vt:lpstr>план факт</vt:lpstr>
      <vt:lpstr>Лист1</vt:lpstr>
      <vt:lpstr>'план факт'!Область_печати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ООО МСК Покровский</dc:creator>
  <cp:lastModifiedBy>Ганиева Елена Владимировна</cp:lastModifiedBy>
  <cp:lastPrinted>2021-06-28T08:49:44Z</cp:lastPrinted>
  <dcterms:created xsi:type="dcterms:W3CDTF">2018-05-10T14:31:41Z</dcterms:created>
  <dcterms:modified xsi:type="dcterms:W3CDTF">2021-06-30T11:08:16Z</dcterms:modified>
</cp:coreProperties>
</file>